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95" yWindow="90" windowWidth="11460" windowHeight="6885" activeTab="2"/>
  </bookViews>
  <sheets>
    <sheet name="Force from etabs" sheetId="4" r:id="rId1"/>
    <sheet name="Max forces" sheetId="5" r:id="rId2"/>
    <sheet name="Design provided" sheetId="6" r:id="rId3"/>
    <sheet name="P1" sheetId="14" r:id="rId4"/>
    <sheet name="P2" sheetId="15" r:id="rId5"/>
    <sheet name="V1" sheetId="16" r:id="rId6"/>
    <sheet name="V2" sheetId="17" r:id="rId7"/>
    <sheet name="M2" sheetId="18" r:id="rId8"/>
    <sheet name="M3" sheetId="19" r:id="rId9"/>
    <sheet name="Summary" sheetId="13" r:id="rId10"/>
  </sheets>
  <definedNames>
    <definedName name="_xlnm._FilterDatabase" localSheetId="0" hidden="1">'Force from etabs'!$A$2:$K$86103</definedName>
  </definedNames>
  <calcPr calcId="125725"/>
</workbook>
</file>

<file path=xl/calcChain.xml><?xml version="1.0" encoding="utf-8"?>
<calcChain xmlns="http://schemas.openxmlformats.org/spreadsheetml/2006/main">
  <c r="G258" i="6"/>
  <c r="E258" i="19" l="1"/>
  <c r="E257"/>
  <c r="E258" i="18"/>
  <c r="E257"/>
  <c r="E258" i="17"/>
  <c r="E257"/>
  <c r="E258" i="16"/>
  <c r="E257"/>
  <c r="E258" i="15"/>
  <c r="E257"/>
  <c r="E258" i="14"/>
  <c r="E257"/>
  <c r="E258" i="6"/>
  <c r="E257"/>
  <c r="E20" i="19"/>
  <c r="E19"/>
  <c r="E18"/>
  <c r="E16"/>
  <c r="E18" i="18"/>
  <c r="E19"/>
  <c r="E21"/>
  <c r="E16"/>
  <c r="E21" i="17"/>
  <c r="E20"/>
  <c r="E18"/>
  <c r="E16"/>
  <c r="E21" i="16"/>
  <c r="E20"/>
  <c r="E19"/>
  <c r="E16"/>
  <c r="E21" i="15"/>
  <c r="E20"/>
  <c r="E19"/>
  <c r="E18"/>
  <c r="E21" i="14"/>
  <c r="E20"/>
  <c r="E19"/>
  <c r="E18"/>
  <c r="J9" i="5"/>
  <c r="E21" i="19" s="1"/>
  <c r="I8" i="5"/>
  <c r="E20" i="18" s="1"/>
  <c r="H7" i="5"/>
  <c r="E19" i="17" s="1"/>
  <c r="G6" i="5"/>
  <c r="E18" i="16" s="1"/>
  <c r="F5" i="5"/>
  <c r="E16" i="15" s="1"/>
  <c r="F4" i="5"/>
  <c r="E16" i="14" s="1"/>
  <c r="Q29" i="13"/>
  <c r="M29"/>
  <c r="K29"/>
  <c r="I29"/>
  <c r="G29"/>
  <c r="E29" i="6" l="1"/>
  <c r="E29" i="14"/>
  <c r="E29" i="15"/>
  <c r="E29" i="16"/>
  <c r="E29" i="17"/>
  <c r="E29" i="19"/>
  <c r="E303"/>
  <c r="E302"/>
  <c r="E301"/>
  <c r="E300"/>
  <c r="E298"/>
  <c r="E297"/>
  <c r="E296"/>
  <c r="E292"/>
  <c r="E291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6" s="1"/>
  <c r="E234"/>
  <c r="F236" s="1"/>
  <c r="L7" s="1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O148" s="1"/>
  <c r="P145"/>
  <c r="E141"/>
  <c r="E148" s="1"/>
  <c r="E140"/>
  <c r="G141" s="1"/>
  <c r="E127"/>
  <c r="E187" s="1"/>
  <c r="E189" s="1"/>
  <c r="E126"/>
  <c r="E124"/>
  <c r="L269" s="1"/>
  <c r="E121"/>
  <c r="E133" s="1"/>
  <c r="E135" s="1"/>
  <c r="E120"/>
  <c r="E118"/>
  <c r="E246" s="1"/>
  <c r="E94"/>
  <c r="E96" s="1"/>
  <c r="E28" s="1"/>
  <c r="L28" s="1"/>
  <c r="E90"/>
  <c r="E89"/>
  <c r="E81"/>
  <c r="E99" s="1"/>
  <c r="E80"/>
  <c r="E79"/>
  <c r="E83" s="1"/>
  <c r="E78"/>
  <c r="E93" s="1"/>
  <c r="E95" s="1"/>
  <c r="E27" s="1"/>
  <c r="I75"/>
  <c r="N69"/>
  <c r="G69"/>
  <c r="N68"/>
  <c r="Q67"/>
  <c r="Q66"/>
  <c r="Q64"/>
  <c r="H61"/>
  <c r="H60"/>
  <c r="G60"/>
  <c r="G61" s="1"/>
  <c r="H59"/>
  <c r="G59"/>
  <c r="H58"/>
  <c r="G58"/>
  <c r="H57"/>
  <c r="G57"/>
  <c r="H47"/>
  <c r="G47"/>
  <c r="L46"/>
  <c r="J46"/>
  <c r="H46"/>
  <c r="G46"/>
  <c r="H45"/>
  <c r="G45"/>
  <c r="H44"/>
  <c r="G44"/>
  <c r="H43"/>
  <c r="G43"/>
  <c r="H42"/>
  <c r="G42"/>
  <c r="E303" i="18"/>
  <c r="E302"/>
  <c r="E301"/>
  <c r="E300"/>
  <c r="E298"/>
  <c r="E297"/>
  <c r="E296"/>
  <c r="E292"/>
  <c r="E291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6" s="1"/>
  <c r="E234"/>
  <c r="E230"/>
  <c r="E304" s="1"/>
  <c r="E229"/>
  <c r="E209"/>
  <c r="E195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R171"/>
  <c r="Q171"/>
  <c r="L171"/>
  <c r="Q170"/>
  <c r="Q169"/>
  <c r="Q166"/>
  <c r="Q165"/>
  <c r="Q164"/>
  <c r="Q163"/>
  <c r="E155"/>
  <c r="Q145"/>
  <c r="O148" s="1"/>
  <c r="E141"/>
  <c r="E140"/>
  <c r="E127"/>
  <c r="E126"/>
  <c r="E124"/>
  <c r="L269" s="1"/>
  <c r="E121"/>
  <c r="E120"/>
  <c r="E118"/>
  <c r="E246" s="1"/>
  <c r="E94"/>
  <c r="E96" s="1"/>
  <c r="E28" s="1"/>
  <c r="L28" s="1"/>
  <c r="E90"/>
  <c r="E89"/>
  <c r="E80"/>
  <c r="E79"/>
  <c r="E83" s="1"/>
  <c r="E78"/>
  <c r="E93" s="1"/>
  <c r="E95" s="1"/>
  <c r="E27" s="1"/>
  <c r="I75"/>
  <c r="N69"/>
  <c r="G69"/>
  <c r="N68"/>
  <c r="Q67"/>
  <c r="Q66"/>
  <c r="Q64"/>
  <c r="H61"/>
  <c r="H60"/>
  <c r="G60"/>
  <c r="G61" s="1"/>
  <c r="H59"/>
  <c r="G59"/>
  <c r="H58"/>
  <c r="G58"/>
  <c r="H57"/>
  <c r="G57"/>
  <c r="H47"/>
  <c r="G47"/>
  <c r="L46"/>
  <c r="J46"/>
  <c r="H46"/>
  <c r="G46"/>
  <c r="H45"/>
  <c r="G45"/>
  <c r="H44"/>
  <c r="G44"/>
  <c r="H43"/>
  <c r="G43"/>
  <c r="H42"/>
  <c r="G42"/>
  <c r="E303" i="17"/>
  <c r="E302"/>
  <c r="E301"/>
  <c r="E300"/>
  <c r="E298"/>
  <c r="E297"/>
  <c r="E296"/>
  <c r="E292"/>
  <c r="E291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6" s="1"/>
  <c r="E234"/>
  <c r="F236" s="1"/>
  <c r="L7" s="1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O148" s="1"/>
  <c r="P145"/>
  <c r="E141"/>
  <c r="G141" s="1"/>
  <c r="E140"/>
  <c r="E127"/>
  <c r="E187" s="1"/>
  <c r="E189" s="1"/>
  <c r="E126"/>
  <c r="E124"/>
  <c r="L269" s="1"/>
  <c r="E121"/>
  <c r="E133" s="1"/>
  <c r="E135" s="1"/>
  <c r="E120"/>
  <c r="E118"/>
  <c r="E246" s="1"/>
  <c r="E94"/>
  <c r="E96" s="1"/>
  <c r="E28" s="1"/>
  <c r="L28" s="1"/>
  <c r="E90"/>
  <c r="E89"/>
  <c r="E81"/>
  <c r="E99" s="1"/>
  <c r="E80"/>
  <c r="E79"/>
  <c r="E83" s="1"/>
  <c r="E78"/>
  <c r="E93" s="1"/>
  <c r="E95" s="1"/>
  <c r="E27" s="1"/>
  <c r="I75"/>
  <c r="N69"/>
  <c r="G69"/>
  <c r="N68"/>
  <c r="Q67"/>
  <c r="Q66"/>
  <c r="Q64"/>
  <c r="H61"/>
  <c r="H60"/>
  <c r="G60"/>
  <c r="G61" s="1"/>
  <c r="H59"/>
  <c r="G59"/>
  <c r="H58"/>
  <c r="G58"/>
  <c r="H57"/>
  <c r="G57"/>
  <c r="H47"/>
  <c r="G47"/>
  <c r="L46"/>
  <c r="J46"/>
  <c r="H46"/>
  <c r="G46"/>
  <c r="H45"/>
  <c r="G45"/>
  <c r="H44"/>
  <c r="G44"/>
  <c r="H43"/>
  <c r="G43"/>
  <c r="H42"/>
  <c r="G42"/>
  <c r="E303" i="16"/>
  <c r="E302"/>
  <c r="E301"/>
  <c r="E300"/>
  <c r="E298"/>
  <c r="E297"/>
  <c r="E296"/>
  <c r="E292"/>
  <c r="E291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6" s="1"/>
  <c r="E234"/>
  <c r="F236" s="1"/>
  <c r="L7" s="1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O148" s="1"/>
  <c r="P145"/>
  <c r="E141"/>
  <c r="E148" s="1"/>
  <c r="E140"/>
  <c r="G141" s="1"/>
  <c r="E127"/>
  <c r="E187" s="1"/>
  <c r="E189" s="1"/>
  <c r="E126"/>
  <c r="E124"/>
  <c r="L269" s="1"/>
  <c r="E121"/>
  <c r="E133" s="1"/>
  <c r="E135" s="1"/>
  <c r="E120"/>
  <c r="E118"/>
  <c r="E246" s="1"/>
  <c r="E94"/>
  <c r="E96" s="1"/>
  <c r="E28" s="1"/>
  <c r="L28" s="1"/>
  <c r="E90"/>
  <c r="E89"/>
  <c r="E80"/>
  <c r="E79"/>
  <c r="E83" s="1"/>
  <c r="E78"/>
  <c r="E93" s="1"/>
  <c r="E95" s="1"/>
  <c r="E27" s="1"/>
  <c r="I75"/>
  <c r="N69"/>
  <c r="G69"/>
  <c r="N68"/>
  <c r="Q67"/>
  <c r="Q66"/>
  <c r="Q64"/>
  <c r="H61"/>
  <c r="H60"/>
  <c r="G60"/>
  <c r="G61" s="1"/>
  <c r="H59"/>
  <c r="G59"/>
  <c r="H58"/>
  <c r="G58"/>
  <c r="H57"/>
  <c r="G57"/>
  <c r="H47"/>
  <c r="G47"/>
  <c r="L46"/>
  <c r="J46"/>
  <c r="H46"/>
  <c r="G46"/>
  <c r="H45"/>
  <c r="G45"/>
  <c r="H44"/>
  <c r="G44"/>
  <c r="H43"/>
  <c r="G43"/>
  <c r="H42"/>
  <c r="G42"/>
  <c r="E303" i="15"/>
  <c r="E302"/>
  <c r="E301"/>
  <c r="E300"/>
  <c r="E298"/>
  <c r="E297"/>
  <c r="E296"/>
  <c r="E292"/>
  <c r="E291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6" s="1"/>
  <c r="E234"/>
  <c r="F236" s="1"/>
  <c r="L7" s="1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O148" s="1"/>
  <c r="E141"/>
  <c r="G141" s="1"/>
  <c r="E140"/>
  <c r="E127"/>
  <c r="E187" s="1"/>
  <c r="E189" s="1"/>
  <c r="E126"/>
  <c r="E124"/>
  <c r="L269" s="1"/>
  <c r="E121"/>
  <c r="E133" s="1"/>
  <c r="E135" s="1"/>
  <c r="E120"/>
  <c r="E118"/>
  <c r="E246" s="1"/>
  <c r="E94"/>
  <c r="E96" s="1"/>
  <c r="E28" s="1"/>
  <c r="L28" s="1"/>
  <c r="E90"/>
  <c r="E89"/>
  <c r="E81"/>
  <c r="E99" s="1"/>
  <c r="E80"/>
  <c r="E79"/>
  <c r="E83" s="1"/>
  <c r="E78"/>
  <c r="E93" s="1"/>
  <c r="E95" s="1"/>
  <c r="E27" s="1"/>
  <c r="I75"/>
  <c r="N69"/>
  <c r="G69"/>
  <c r="N68"/>
  <c r="Q67"/>
  <c r="Q66"/>
  <c r="Q64"/>
  <c r="H61"/>
  <c r="H60"/>
  <c r="G60"/>
  <c r="G61" s="1"/>
  <c r="H59"/>
  <c r="G59"/>
  <c r="H58"/>
  <c r="G58"/>
  <c r="H57"/>
  <c r="G57"/>
  <c r="H47"/>
  <c r="G47"/>
  <c r="L46"/>
  <c r="J46"/>
  <c r="H46"/>
  <c r="G46"/>
  <c r="H45"/>
  <c r="G45"/>
  <c r="H44"/>
  <c r="G44"/>
  <c r="H43"/>
  <c r="G43"/>
  <c r="H42"/>
  <c r="G42"/>
  <c r="E303" i="14"/>
  <c r="E302"/>
  <c r="E301"/>
  <c r="E300"/>
  <c r="E298"/>
  <c r="E297"/>
  <c r="E296"/>
  <c r="E292"/>
  <c r="E291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6" s="1"/>
  <c r="E234"/>
  <c r="F236" s="1"/>
  <c r="L7" s="1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O148" s="1"/>
  <c r="P145"/>
  <c r="E141"/>
  <c r="E148" s="1"/>
  <c r="E140"/>
  <c r="G141" s="1"/>
  <c r="E127"/>
  <c r="E187" s="1"/>
  <c r="E189" s="1"/>
  <c r="E126"/>
  <c r="E124"/>
  <c r="L269" s="1"/>
  <c r="E121"/>
  <c r="E133" s="1"/>
  <c r="E135" s="1"/>
  <c r="E120"/>
  <c r="E118"/>
  <c r="E246" s="1"/>
  <c r="E94"/>
  <c r="E96" s="1"/>
  <c r="E28" s="1"/>
  <c r="L28" s="1"/>
  <c r="E90"/>
  <c r="E89"/>
  <c r="E81"/>
  <c r="E99" s="1"/>
  <c r="E80"/>
  <c r="E79"/>
  <c r="E83" s="1"/>
  <c r="E78"/>
  <c r="E93" s="1"/>
  <c r="E95" s="1"/>
  <c r="E27" s="1"/>
  <c r="I75"/>
  <c r="N69"/>
  <c r="G69"/>
  <c r="N68"/>
  <c r="Q67"/>
  <c r="Q66"/>
  <c r="Q64"/>
  <c r="H61"/>
  <c r="H60"/>
  <c r="G60"/>
  <c r="G61" s="1"/>
  <c r="H59"/>
  <c r="G59"/>
  <c r="H58"/>
  <c r="G58"/>
  <c r="H57"/>
  <c r="G57"/>
  <c r="H47"/>
  <c r="G47"/>
  <c r="L46"/>
  <c r="J46"/>
  <c r="H46"/>
  <c r="G46"/>
  <c r="H45"/>
  <c r="G45"/>
  <c r="H44"/>
  <c r="G44"/>
  <c r="H43"/>
  <c r="G43"/>
  <c r="H42"/>
  <c r="G42"/>
  <c r="L7" i="6"/>
  <c r="L9"/>
  <c r="L30"/>
  <c r="L29"/>
  <c r="L28"/>
  <c r="L27"/>
  <c r="L26"/>
  <c r="L25"/>
  <c r="L24"/>
  <c r="L10"/>
  <c r="E303"/>
  <c r="E302"/>
  <c r="E301"/>
  <c r="E300"/>
  <c r="E298"/>
  <c r="E297"/>
  <c r="E296"/>
  <c r="E292"/>
  <c r="E291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6" s="1"/>
  <c r="E234"/>
  <c r="F236" s="1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O148" s="1"/>
  <c r="E141"/>
  <c r="G141" s="1"/>
  <c r="E140"/>
  <c r="E127"/>
  <c r="E187" s="1"/>
  <c r="E189" s="1"/>
  <c r="E126"/>
  <c r="E124"/>
  <c r="L269" s="1"/>
  <c r="E121"/>
  <c r="E133" s="1"/>
  <c r="E135" s="1"/>
  <c r="E120"/>
  <c r="E118"/>
  <c r="E246" s="1"/>
  <c r="E94"/>
  <c r="E96" s="1"/>
  <c r="E28" s="1"/>
  <c r="E90"/>
  <c r="E89"/>
  <c r="E80"/>
  <c r="E79"/>
  <c r="E83" s="1"/>
  <c r="E78"/>
  <c r="E93" s="1"/>
  <c r="E95" s="1"/>
  <c r="E27" s="1"/>
  <c r="E32" s="1"/>
  <c r="E222" s="1"/>
  <c r="I75"/>
  <c r="N69"/>
  <c r="G69"/>
  <c r="N68"/>
  <c r="Q67"/>
  <c r="Q66"/>
  <c r="Q64"/>
  <c r="H61"/>
  <c r="H60"/>
  <c r="G60"/>
  <c r="G61" s="1"/>
  <c r="H59"/>
  <c r="G59"/>
  <c r="H58"/>
  <c r="G58"/>
  <c r="H57"/>
  <c r="G57"/>
  <c r="H47"/>
  <c r="G47"/>
  <c r="L46"/>
  <c r="J46"/>
  <c r="H46"/>
  <c r="G46"/>
  <c r="H45"/>
  <c r="G45"/>
  <c r="H44"/>
  <c r="G44"/>
  <c r="H43"/>
  <c r="G43"/>
  <c r="H42"/>
  <c r="G42"/>
  <c r="E133" i="18" l="1"/>
  <c r="E135" s="1"/>
  <c r="E187"/>
  <c r="E189" s="1"/>
  <c r="G141"/>
  <c r="L176"/>
  <c r="G195"/>
  <c r="E269"/>
  <c r="E271" s="1"/>
  <c r="F236"/>
  <c r="L7" s="1"/>
  <c r="O29" i="13" s="1"/>
  <c r="E87" i="19"/>
  <c r="E85"/>
  <c r="E97" s="1"/>
  <c r="E30" s="1"/>
  <c r="E244"/>
  <c r="E250" s="1"/>
  <c r="E243"/>
  <c r="E248" s="1"/>
  <c r="E252" s="1"/>
  <c r="G235"/>
  <c r="G234"/>
  <c r="E182"/>
  <c r="E293" s="1"/>
  <c r="R145"/>
  <c r="Q65"/>
  <c r="E32"/>
  <c r="E222" s="1"/>
  <c r="L27"/>
  <c r="O149"/>
  <c r="Q148"/>
  <c r="E150"/>
  <c r="E176" s="1"/>
  <c r="E271"/>
  <c r="E82"/>
  <c r="E84"/>
  <c r="E92"/>
  <c r="E107"/>
  <c r="E25" s="1"/>
  <c r="L25" s="1"/>
  <c r="E146"/>
  <c r="G146" s="1"/>
  <c r="Q146"/>
  <c r="O145" s="1"/>
  <c r="E173" s="1"/>
  <c r="E172" s="1"/>
  <c r="E154"/>
  <c r="E157" s="1"/>
  <c r="E159" s="1"/>
  <c r="E160" s="1"/>
  <c r="E175" s="1"/>
  <c r="E200"/>
  <c r="J200" s="1"/>
  <c r="E202"/>
  <c r="E204" s="1"/>
  <c r="E223" s="1"/>
  <c r="E208"/>
  <c r="E211" s="1"/>
  <c r="E213" s="1"/>
  <c r="E214" s="1"/>
  <c r="E224" s="1"/>
  <c r="L244"/>
  <c r="L246"/>
  <c r="E259"/>
  <c r="E267"/>
  <c r="E268"/>
  <c r="E91"/>
  <c r="L267"/>
  <c r="E85" i="18"/>
  <c r="E97" s="1"/>
  <c r="E30" s="1"/>
  <c r="E244"/>
  <c r="E250" s="1"/>
  <c r="E243"/>
  <c r="E248" s="1"/>
  <c r="E252" s="1"/>
  <c r="G235"/>
  <c r="G234"/>
  <c r="E182"/>
  <c r="E293" s="1"/>
  <c r="R145"/>
  <c r="Q65"/>
  <c r="E32"/>
  <c r="E222" s="1"/>
  <c r="L27"/>
  <c r="O149"/>
  <c r="Q148"/>
  <c r="E84"/>
  <c r="E92"/>
  <c r="E146"/>
  <c r="G146" s="1"/>
  <c r="Q146"/>
  <c r="O145" s="1"/>
  <c r="E173" s="1"/>
  <c r="E172" s="1"/>
  <c r="E148"/>
  <c r="E150" s="1"/>
  <c r="E176" s="1"/>
  <c r="E154"/>
  <c r="E157" s="1"/>
  <c r="E159" s="1"/>
  <c r="E160" s="1"/>
  <c r="E175" s="1"/>
  <c r="E200"/>
  <c r="J200" s="1"/>
  <c r="E202"/>
  <c r="E208"/>
  <c r="E211" s="1"/>
  <c r="E213" s="1"/>
  <c r="E214" s="1"/>
  <c r="E224" s="1"/>
  <c r="L244"/>
  <c r="L246"/>
  <c r="E267"/>
  <c r="E268"/>
  <c r="E81"/>
  <c r="E87" s="1"/>
  <c r="E91"/>
  <c r="P145"/>
  <c r="L267"/>
  <c r="E87" i="17"/>
  <c r="E85"/>
  <c r="E97" s="1"/>
  <c r="E30" s="1"/>
  <c r="E244"/>
  <c r="E250" s="1"/>
  <c r="E243"/>
  <c r="E248" s="1"/>
  <c r="E252" s="1"/>
  <c r="G235"/>
  <c r="G234"/>
  <c r="E182"/>
  <c r="E293" s="1"/>
  <c r="R145"/>
  <c r="Q65"/>
  <c r="E32"/>
  <c r="E222" s="1"/>
  <c r="L27"/>
  <c r="O149"/>
  <c r="Q148"/>
  <c r="E271"/>
  <c r="E82"/>
  <c r="E84"/>
  <c r="E92"/>
  <c r="E107"/>
  <c r="E25" s="1"/>
  <c r="L25" s="1"/>
  <c r="E146"/>
  <c r="G146" s="1"/>
  <c r="Q146"/>
  <c r="O145" s="1"/>
  <c r="E173" s="1"/>
  <c r="E172" s="1"/>
  <c r="E148"/>
  <c r="E150" s="1"/>
  <c r="E176" s="1"/>
  <c r="E154"/>
  <c r="E157" s="1"/>
  <c r="E159" s="1"/>
  <c r="E160" s="1"/>
  <c r="E175" s="1"/>
  <c r="E200"/>
  <c r="J200" s="1"/>
  <c r="E202"/>
  <c r="E204" s="1"/>
  <c r="E223" s="1"/>
  <c r="E208"/>
  <c r="E211" s="1"/>
  <c r="E213" s="1"/>
  <c r="E214" s="1"/>
  <c r="E224" s="1"/>
  <c r="L244"/>
  <c r="L246"/>
  <c r="E267"/>
  <c r="E273" s="1"/>
  <c r="E268"/>
  <c r="E91"/>
  <c r="F259"/>
  <c r="L11" s="1"/>
  <c r="M33" i="13" s="1"/>
  <c r="L267" i="17"/>
  <c r="E32" i="16"/>
  <c r="E222" s="1"/>
  <c r="L27"/>
  <c r="E244"/>
  <c r="E250" s="1"/>
  <c r="E243"/>
  <c r="E248" s="1"/>
  <c r="E252" s="1"/>
  <c r="G235"/>
  <c r="G234"/>
  <c r="E182"/>
  <c r="E293" s="1"/>
  <c r="R145"/>
  <c r="Q65"/>
  <c r="E85"/>
  <c r="E97" s="1"/>
  <c r="E30" s="1"/>
  <c r="O149"/>
  <c r="Q148"/>
  <c r="E150"/>
  <c r="E176" s="1"/>
  <c r="E271"/>
  <c r="E84"/>
  <c r="E92"/>
  <c r="E146"/>
  <c r="G146" s="1"/>
  <c r="Q146"/>
  <c r="O145" s="1"/>
  <c r="E173" s="1"/>
  <c r="E172" s="1"/>
  <c r="E154"/>
  <c r="E157" s="1"/>
  <c r="E159" s="1"/>
  <c r="E160" s="1"/>
  <c r="E175" s="1"/>
  <c r="E200"/>
  <c r="J200" s="1"/>
  <c r="E202"/>
  <c r="E204" s="1"/>
  <c r="E223" s="1"/>
  <c r="E208"/>
  <c r="E211" s="1"/>
  <c r="E213" s="1"/>
  <c r="E214" s="1"/>
  <c r="E224" s="1"/>
  <c r="L244"/>
  <c r="L246"/>
  <c r="E267"/>
  <c r="E268"/>
  <c r="E81"/>
  <c r="E91"/>
  <c r="L267"/>
  <c r="E32" i="15"/>
  <c r="E222" s="1"/>
  <c r="L27"/>
  <c r="E244"/>
  <c r="E250" s="1"/>
  <c r="E243"/>
  <c r="E248" s="1"/>
  <c r="E252" s="1"/>
  <c r="G235"/>
  <c r="G234"/>
  <c r="E182"/>
  <c r="E293" s="1"/>
  <c r="R145"/>
  <c r="Q65"/>
  <c r="E87"/>
  <c r="E85"/>
  <c r="E97" s="1"/>
  <c r="E30" s="1"/>
  <c r="O149"/>
  <c r="Q148"/>
  <c r="E271"/>
  <c r="E82"/>
  <c r="E84"/>
  <c r="E92"/>
  <c r="E107"/>
  <c r="E25" s="1"/>
  <c r="L25" s="1"/>
  <c r="E146"/>
  <c r="G146" s="1"/>
  <c r="Q146"/>
  <c r="O145" s="1"/>
  <c r="E173" s="1"/>
  <c r="E172" s="1"/>
  <c r="E148"/>
  <c r="E150" s="1"/>
  <c r="E176" s="1"/>
  <c r="E154"/>
  <c r="E157" s="1"/>
  <c r="E159" s="1"/>
  <c r="E160" s="1"/>
  <c r="E175" s="1"/>
  <c r="E200"/>
  <c r="J200" s="1"/>
  <c r="E202"/>
  <c r="E204" s="1"/>
  <c r="E223" s="1"/>
  <c r="E208"/>
  <c r="E211" s="1"/>
  <c r="E213" s="1"/>
  <c r="E214" s="1"/>
  <c r="E224" s="1"/>
  <c r="L244"/>
  <c r="L246"/>
  <c r="E267"/>
  <c r="E273" s="1"/>
  <c r="G273" s="1"/>
  <c r="E268"/>
  <c r="E91"/>
  <c r="P145"/>
  <c r="F259"/>
  <c r="L11" s="1"/>
  <c r="I33" i="13" s="1"/>
  <c r="L267" i="15"/>
  <c r="E87" i="14"/>
  <c r="E85"/>
  <c r="E97" s="1"/>
  <c r="E30" s="1"/>
  <c r="E244"/>
  <c r="E250" s="1"/>
  <c r="E243"/>
  <c r="E248" s="1"/>
  <c r="E252" s="1"/>
  <c r="G235"/>
  <c r="G234"/>
  <c r="E182"/>
  <c r="E293" s="1"/>
  <c r="R145"/>
  <c r="Q65"/>
  <c r="E32"/>
  <c r="E222" s="1"/>
  <c r="L27"/>
  <c r="O149"/>
  <c r="Q148"/>
  <c r="E150"/>
  <c r="E176" s="1"/>
  <c r="E271"/>
  <c r="E82"/>
  <c r="E84"/>
  <c r="E92"/>
  <c r="E107"/>
  <c r="E25" s="1"/>
  <c r="L25" s="1"/>
  <c r="E146"/>
  <c r="G146" s="1"/>
  <c r="Q146"/>
  <c r="O145" s="1"/>
  <c r="E173" s="1"/>
  <c r="E172" s="1"/>
  <c r="E154"/>
  <c r="E157" s="1"/>
  <c r="E159" s="1"/>
  <c r="E160" s="1"/>
  <c r="E175" s="1"/>
  <c r="E200"/>
  <c r="J200" s="1"/>
  <c r="E202"/>
  <c r="E204" s="1"/>
  <c r="E223" s="1"/>
  <c r="E208"/>
  <c r="E211" s="1"/>
  <c r="E213" s="1"/>
  <c r="E214" s="1"/>
  <c r="E224" s="1"/>
  <c r="L244"/>
  <c r="L246"/>
  <c r="E259"/>
  <c r="E267"/>
  <c r="E268"/>
  <c r="E91"/>
  <c r="L267"/>
  <c r="E85" i="6"/>
  <c r="E97" s="1"/>
  <c r="E30" s="1"/>
  <c r="E168" s="1"/>
  <c r="E244"/>
  <c r="E250" s="1"/>
  <c r="E243"/>
  <c r="E248" s="1"/>
  <c r="E252" s="1"/>
  <c r="G235"/>
  <c r="G234"/>
  <c r="E182"/>
  <c r="E293" s="1"/>
  <c r="R145"/>
  <c r="Q65"/>
  <c r="O149"/>
  <c r="Q148"/>
  <c r="E271"/>
  <c r="E84"/>
  <c r="E92"/>
  <c r="E146"/>
  <c r="G146" s="1"/>
  <c r="Q146"/>
  <c r="O145" s="1"/>
  <c r="E173" s="1"/>
  <c r="E172" s="1"/>
  <c r="E148"/>
  <c r="E150" s="1"/>
  <c r="E176" s="1"/>
  <c r="E154"/>
  <c r="E157" s="1"/>
  <c r="E159" s="1"/>
  <c r="E160" s="1"/>
  <c r="E175" s="1"/>
  <c r="E200"/>
  <c r="J200" s="1"/>
  <c r="E202"/>
  <c r="E204" s="1"/>
  <c r="E223" s="1"/>
  <c r="E208"/>
  <c r="E211" s="1"/>
  <c r="E213" s="1"/>
  <c r="E214" s="1"/>
  <c r="E224" s="1"/>
  <c r="L244"/>
  <c r="L246"/>
  <c r="E267"/>
  <c r="E273" s="1"/>
  <c r="G273" s="1"/>
  <c r="E268"/>
  <c r="E81"/>
  <c r="E91"/>
  <c r="P145"/>
  <c r="L267"/>
  <c r="E204" i="18" l="1"/>
  <c r="E223" s="1"/>
  <c r="G273" i="17"/>
  <c r="E88" i="19"/>
  <c r="E86"/>
  <c r="E98" s="1"/>
  <c r="E100"/>
  <c r="E102" s="1"/>
  <c r="E103" s="1"/>
  <c r="E104" s="1"/>
  <c r="E105" s="1"/>
  <c r="E106" s="1"/>
  <c r="E24" s="1"/>
  <c r="O150"/>
  <c r="Q149"/>
  <c r="R146"/>
  <c r="R147" s="1"/>
  <c r="T145"/>
  <c r="E174" s="1"/>
  <c r="Q147"/>
  <c r="S145"/>
  <c r="S148" s="1"/>
  <c r="E168"/>
  <c r="L30"/>
  <c r="F259"/>
  <c r="L11" s="1"/>
  <c r="Q33" i="13" s="1"/>
  <c r="E273" i="19"/>
  <c r="G273" s="1"/>
  <c r="E88" i="18"/>
  <c r="E100" s="1"/>
  <c r="E102" s="1"/>
  <c r="E103" s="1"/>
  <c r="E104" s="1"/>
  <c r="E105" s="1"/>
  <c r="E106" s="1"/>
  <c r="E24" s="1"/>
  <c r="E86"/>
  <c r="E98" s="1"/>
  <c r="E29" s="1"/>
  <c r="E99"/>
  <c r="E259"/>
  <c r="E107"/>
  <c r="E25" s="1"/>
  <c r="L25" s="1"/>
  <c r="E82"/>
  <c r="O150"/>
  <c r="Q149"/>
  <c r="R146"/>
  <c r="R147" s="1"/>
  <c r="Q147"/>
  <c r="S145"/>
  <c r="S148" s="1"/>
  <c r="E168"/>
  <c r="L30"/>
  <c r="F259"/>
  <c r="L11" s="1"/>
  <c r="O33" i="13" s="1"/>
  <c r="E273" i="18"/>
  <c r="G273" s="1"/>
  <c r="E259" i="17"/>
  <c r="E88"/>
  <c r="E100" s="1"/>
  <c r="E102" s="1"/>
  <c r="E103" s="1"/>
  <c r="E104" s="1"/>
  <c r="E105" s="1"/>
  <c r="E106" s="1"/>
  <c r="E24" s="1"/>
  <c r="E86"/>
  <c r="E98" s="1"/>
  <c r="E275"/>
  <c r="O150"/>
  <c r="Q149"/>
  <c r="R146"/>
  <c r="R147" s="1"/>
  <c r="T145"/>
  <c r="E174" s="1"/>
  <c r="Q147"/>
  <c r="S145"/>
  <c r="S148" s="1"/>
  <c r="E168"/>
  <c r="L30"/>
  <c r="E168" i="16"/>
  <c r="L30"/>
  <c r="E99"/>
  <c r="E259"/>
  <c r="E107"/>
  <c r="E25" s="1"/>
  <c r="L25" s="1"/>
  <c r="E82"/>
  <c r="E88"/>
  <c r="E86"/>
  <c r="E98" s="1"/>
  <c r="O150"/>
  <c r="Q149"/>
  <c r="R146"/>
  <c r="R147" s="1"/>
  <c r="Q147"/>
  <c r="S145"/>
  <c r="S148" s="1"/>
  <c r="E273"/>
  <c r="G273" s="1"/>
  <c r="E87"/>
  <c r="E100" s="1"/>
  <c r="E102" s="1"/>
  <c r="E103" s="1"/>
  <c r="E104" s="1"/>
  <c r="E105" s="1"/>
  <c r="E106" s="1"/>
  <c r="E24" s="1"/>
  <c r="E168" i="15"/>
  <c r="L30"/>
  <c r="E259"/>
  <c r="E88"/>
  <c r="E86"/>
  <c r="E98" s="1"/>
  <c r="E275"/>
  <c r="O150"/>
  <c r="Q149"/>
  <c r="R146"/>
  <c r="R147" s="1"/>
  <c r="T145"/>
  <c r="E174" s="1"/>
  <c r="Q147"/>
  <c r="S145"/>
  <c r="S148" s="1"/>
  <c r="E100"/>
  <c r="E102" s="1"/>
  <c r="E103" s="1"/>
  <c r="E104" s="1"/>
  <c r="E105" s="1"/>
  <c r="E106" s="1"/>
  <c r="E24" s="1"/>
  <c r="E88" i="14"/>
  <c r="E86"/>
  <c r="E98" s="1"/>
  <c r="E100"/>
  <c r="E102" s="1"/>
  <c r="E103" s="1"/>
  <c r="E104" s="1"/>
  <c r="E105" s="1"/>
  <c r="E106" s="1"/>
  <c r="E24" s="1"/>
  <c r="O150"/>
  <c r="Q149"/>
  <c r="R146"/>
  <c r="R147" s="1"/>
  <c r="Q147"/>
  <c r="S145"/>
  <c r="S148" s="1"/>
  <c r="E168"/>
  <c r="L30"/>
  <c r="F259"/>
  <c r="L11" s="1"/>
  <c r="G33" i="13" s="1"/>
  <c r="E273" i="14"/>
  <c r="G273" s="1"/>
  <c r="E99" i="6"/>
  <c r="E259"/>
  <c r="E107"/>
  <c r="E25" s="1"/>
  <c r="E82"/>
  <c r="E275"/>
  <c r="O150"/>
  <c r="Q149"/>
  <c r="R146"/>
  <c r="R147" s="1"/>
  <c r="Q147"/>
  <c r="S145"/>
  <c r="S148" s="1"/>
  <c r="E88"/>
  <c r="E86"/>
  <c r="E98" s="1"/>
  <c r="E87"/>
  <c r="E100" s="1"/>
  <c r="E102" s="1"/>
  <c r="E103" s="1"/>
  <c r="E104" s="1"/>
  <c r="E105" s="1"/>
  <c r="E106" s="1"/>
  <c r="E24" s="1"/>
  <c r="E26" s="1"/>
  <c r="E166" s="1"/>
  <c r="R148" i="19" l="1"/>
  <c r="S149"/>
  <c r="E26"/>
  <c r="L24"/>
  <c r="Q150"/>
  <c r="O151"/>
  <c r="L29"/>
  <c r="E275"/>
  <c r="R148" i="18"/>
  <c r="S149"/>
  <c r="Q150"/>
  <c r="O151"/>
  <c r="L29"/>
  <c r="E26"/>
  <c r="L24"/>
  <c r="T145"/>
  <c r="E174" s="1"/>
  <c r="E275"/>
  <c r="R148" i="17"/>
  <c r="S149"/>
  <c r="E26"/>
  <c r="L24"/>
  <c r="Q150"/>
  <c r="O151"/>
  <c r="L29"/>
  <c r="R148" i="16"/>
  <c r="S149"/>
  <c r="E26"/>
  <c r="L24"/>
  <c r="Q150"/>
  <c r="O151"/>
  <c r="F259"/>
  <c r="L11" s="1"/>
  <c r="K33" i="13" s="1"/>
  <c r="L29" i="16"/>
  <c r="T145"/>
  <c r="E174" s="1"/>
  <c r="E275"/>
  <c r="R148" i="15"/>
  <c r="S149"/>
  <c r="E26"/>
  <c r="L24"/>
  <c r="L29"/>
  <c r="Q150"/>
  <c r="O151"/>
  <c r="R148" i="14"/>
  <c r="S149"/>
  <c r="E26"/>
  <c r="L24"/>
  <c r="T145"/>
  <c r="E174" s="1"/>
  <c r="Q150"/>
  <c r="O151"/>
  <c r="L29"/>
  <c r="E275"/>
  <c r="R148" i="6"/>
  <c r="S149"/>
  <c r="Q150"/>
  <c r="O151"/>
  <c r="F259"/>
  <c r="L11" s="1"/>
  <c r="T145"/>
  <c r="E174" s="1"/>
  <c r="E220"/>
  <c r="Q151" i="19" l="1"/>
  <c r="O152"/>
  <c r="E166"/>
  <c r="L26"/>
  <c r="E220"/>
  <c r="S150"/>
  <c r="R149"/>
  <c r="E166" i="18"/>
  <c r="L26"/>
  <c r="E220"/>
  <c r="Q151"/>
  <c r="O152"/>
  <c r="S150"/>
  <c r="R149"/>
  <c r="E166" i="17"/>
  <c r="L26"/>
  <c r="E220"/>
  <c r="Q151"/>
  <c r="O152"/>
  <c r="S150"/>
  <c r="R149"/>
  <c r="E166" i="16"/>
  <c r="L26"/>
  <c r="E220"/>
  <c r="Q151"/>
  <c r="O152"/>
  <c r="S150"/>
  <c r="R149"/>
  <c r="Q151" i="15"/>
  <c r="O152"/>
  <c r="E166"/>
  <c r="L26"/>
  <c r="E220"/>
  <c r="S150"/>
  <c r="R149"/>
  <c r="E166" i="14"/>
  <c r="L26"/>
  <c r="E220"/>
  <c r="Q151"/>
  <c r="O152"/>
  <c r="S150"/>
  <c r="R149"/>
  <c r="E218" i="6"/>
  <c r="G271"/>
  <c r="Q151"/>
  <c r="O152"/>
  <c r="S150"/>
  <c r="R149"/>
  <c r="S151" i="19" l="1"/>
  <c r="R150"/>
  <c r="Q152"/>
  <c r="O153"/>
  <c r="E218"/>
  <c r="G271"/>
  <c r="Q152" i="18"/>
  <c r="O153"/>
  <c r="E218"/>
  <c r="G271"/>
  <c r="S151"/>
  <c r="R150"/>
  <c r="S151" i="17"/>
  <c r="R150"/>
  <c r="Q152"/>
  <c r="O153"/>
  <c r="E218"/>
  <c r="G271"/>
  <c r="Q152" i="16"/>
  <c r="O153"/>
  <c r="E218"/>
  <c r="G271"/>
  <c r="S151"/>
  <c r="R150"/>
  <c r="E218" i="15"/>
  <c r="G271"/>
  <c r="S151"/>
  <c r="R150"/>
  <c r="Q152"/>
  <c r="O153"/>
  <c r="S151" i="14"/>
  <c r="R150"/>
  <c r="Q152"/>
  <c r="O153"/>
  <c r="E218"/>
  <c r="G271"/>
  <c r="S151" i="6"/>
  <c r="R150"/>
  <c r="E265"/>
  <c r="E226"/>
  <c r="G227" s="1"/>
  <c r="Q152"/>
  <c r="O153"/>
  <c r="O154" i="19" l="1"/>
  <c r="Q153"/>
  <c r="E265"/>
  <c r="E226"/>
  <c r="G227" s="1"/>
  <c r="L9" s="1"/>
  <c r="Q31" i="13" s="1"/>
  <c r="S152" i="19"/>
  <c r="R151"/>
  <c r="S152" i="18"/>
  <c r="R151"/>
  <c r="E265"/>
  <c r="E226"/>
  <c r="G227" s="1"/>
  <c r="L9" s="1"/>
  <c r="O31" i="13" s="1"/>
  <c r="O154" i="18"/>
  <c r="Q153"/>
  <c r="O154" i="17"/>
  <c r="Q153"/>
  <c r="E265"/>
  <c r="E226"/>
  <c r="G227" s="1"/>
  <c r="L9" s="1"/>
  <c r="M31" i="13" s="1"/>
  <c r="S152" i="17"/>
  <c r="R151"/>
  <c r="S152" i="16"/>
  <c r="R151"/>
  <c r="E265"/>
  <c r="E226"/>
  <c r="G227" s="1"/>
  <c r="L9" s="1"/>
  <c r="K31" i="13" s="1"/>
  <c r="O154" i="16"/>
  <c r="Q153"/>
  <c r="O154" i="15"/>
  <c r="Q153"/>
  <c r="S152"/>
  <c r="R151"/>
  <c r="E265"/>
  <c r="E226"/>
  <c r="G227" s="1"/>
  <c r="L9" s="1"/>
  <c r="I31" i="13" s="1"/>
  <c r="O154" i="14"/>
  <c r="Q153"/>
  <c r="E265"/>
  <c r="E226"/>
  <c r="G227" s="1"/>
  <c r="L9" s="1"/>
  <c r="G31" i="13" s="1"/>
  <c r="S152" i="14"/>
  <c r="R151"/>
  <c r="O154" i="6"/>
  <c r="Q153"/>
  <c r="E276"/>
  <c r="G275"/>
  <c r="G276"/>
  <c r="S152"/>
  <c r="R151"/>
  <c r="S153" i="19" l="1"/>
  <c r="R152"/>
  <c r="E276"/>
  <c r="G276"/>
  <c r="L10" s="1"/>
  <c r="Q32" i="13" s="1"/>
  <c r="G275" i="19"/>
  <c r="O155"/>
  <c r="Q154"/>
  <c r="O155" i="18"/>
  <c r="Q154"/>
  <c r="E276"/>
  <c r="G276"/>
  <c r="L10" s="1"/>
  <c r="O32" i="13" s="1"/>
  <c r="G275" i="18"/>
  <c r="S153"/>
  <c r="R152"/>
  <c r="S153" i="17"/>
  <c r="R152"/>
  <c r="E276"/>
  <c r="G276"/>
  <c r="L10" s="1"/>
  <c r="M32" i="13" s="1"/>
  <c r="G275" i="17"/>
  <c r="O155"/>
  <c r="Q154"/>
  <c r="O155" i="16"/>
  <c r="Q154"/>
  <c r="E276"/>
  <c r="G275"/>
  <c r="G276"/>
  <c r="L10" s="1"/>
  <c r="K32" i="13" s="1"/>
  <c r="S153" i="16"/>
  <c r="R152"/>
  <c r="E276" i="15"/>
  <c r="G275"/>
  <c r="G276"/>
  <c r="L10" s="1"/>
  <c r="I32" i="13" s="1"/>
  <c r="S153" i="15"/>
  <c r="R152"/>
  <c r="O155"/>
  <c r="Q154"/>
  <c r="S153" i="14"/>
  <c r="R152"/>
  <c r="E276"/>
  <c r="G275"/>
  <c r="G276"/>
  <c r="L10" s="1"/>
  <c r="G32" i="13" s="1"/>
  <c r="O155" i="14"/>
  <c r="Q154"/>
  <c r="S153" i="6"/>
  <c r="R152"/>
  <c r="O155"/>
  <c r="Q154"/>
  <c r="S154" i="19" l="1"/>
  <c r="R153"/>
  <c r="Q155"/>
  <c r="O156"/>
  <c r="S154" i="18"/>
  <c r="R153"/>
  <c r="Q155"/>
  <c r="O156"/>
  <c r="Q155" i="17"/>
  <c r="O156"/>
  <c r="S154"/>
  <c r="R153"/>
  <c r="Q155" i="16"/>
  <c r="O156"/>
  <c r="S154"/>
  <c r="R153"/>
  <c r="Q155" i="15"/>
  <c r="O156"/>
  <c r="S154"/>
  <c r="R153"/>
  <c r="S154" i="14"/>
  <c r="R153"/>
  <c r="Q155"/>
  <c r="O156"/>
  <c r="Q155" i="6"/>
  <c r="O156"/>
  <c r="S154"/>
  <c r="R153"/>
  <c r="S155" i="19" l="1"/>
  <c r="R154"/>
  <c r="O157"/>
  <c r="Q156"/>
  <c r="S155" i="18"/>
  <c r="R154"/>
  <c r="O157"/>
  <c r="Q156"/>
  <c r="S155" i="17"/>
  <c r="R154"/>
  <c r="O157"/>
  <c r="Q156"/>
  <c r="S155" i="16"/>
  <c r="R154"/>
  <c r="O157"/>
  <c r="Q156"/>
  <c r="S155" i="15"/>
  <c r="R154"/>
  <c r="O157"/>
  <c r="Q156"/>
  <c r="S155" i="14"/>
  <c r="R154"/>
  <c r="O157"/>
  <c r="Q156"/>
  <c r="S155" i="6"/>
  <c r="R154"/>
  <c r="O157"/>
  <c r="Q156"/>
  <c r="O158" i="19" l="1"/>
  <c r="Q157"/>
  <c r="S156"/>
  <c r="R155"/>
  <c r="O158" i="18"/>
  <c r="Q157"/>
  <c r="S156"/>
  <c r="R155"/>
  <c r="O158" i="17"/>
  <c r="Q157"/>
  <c r="S156"/>
  <c r="R155"/>
  <c r="O158" i="16"/>
  <c r="Q157"/>
  <c r="S156"/>
  <c r="R155"/>
  <c r="O158" i="15"/>
  <c r="Q157"/>
  <c r="S156"/>
  <c r="R155"/>
  <c r="O158" i="14"/>
  <c r="Q157"/>
  <c r="S156"/>
  <c r="R155"/>
  <c r="O158" i="6"/>
  <c r="Q157"/>
  <c r="S156"/>
  <c r="R155"/>
  <c r="S157" i="19" l="1"/>
  <c r="R156"/>
  <c r="O159"/>
  <c r="Q158"/>
  <c r="S157" i="18"/>
  <c r="R156"/>
  <c r="O159"/>
  <c r="Q158"/>
  <c r="S157" i="17"/>
  <c r="R156"/>
  <c r="O159"/>
  <c r="Q158"/>
  <c r="S157" i="16"/>
  <c r="R156"/>
  <c r="O159"/>
  <c r="Q158"/>
  <c r="S157" i="15"/>
  <c r="R156"/>
  <c r="O159"/>
  <c r="Q158"/>
  <c r="S157" i="14"/>
  <c r="R156"/>
  <c r="O159"/>
  <c r="Q158"/>
  <c r="S157" i="6"/>
  <c r="R156"/>
  <c r="O159"/>
  <c r="Q158"/>
  <c r="O160" i="19" l="1"/>
  <c r="Q159"/>
  <c r="R157"/>
  <c r="S158"/>
  <c r="O160" i="18"/>
  <c r="Q159"/>
  <c r="R157"/>
  <c r="S158"/>
  <c r="O160" i="17"/>
  <c r="Q159"/>
  <c r="R157"/>
  <c r="S158"/>
  <c r="O160" i="16"/>
  <c r="Q159"/>
  <c r="R157"/>
  <c r="S158"/>
  <c r="O160" i="15"/>
  <c r="Q159"/>
  <c r="R157"/>
  <c r="S158"/>
  <c r="O160" i="14"/>
  <c r="Q159"/>
  <c r="R157"/>
  <c r="S158"/>
  <c r="O160" i="6"/>
  <c r="Q159"/>
  <c r="R157"/>
  <c r="S158"/>
  <c r="O161" i="19" l="1"/>
  <c r="Q160"/>
  <c r="S159"/>
  <c r="R158"/>
  <c r="O161" i="18"/>
  <c r="Q160"/>
  <c r="S159"/>
  <c r="R158"/>
  <c r="O161" i="17"/>
  <c r="Q160"/>
  <c r="S159"/>
  <c r="R158"/>
  <c r="O161" i="16"/>
  <c r="Q160"/>
  <c r="S159"/>
  <c r="R158"/>
  <c r="O161" i="15"/>
  <c r="Q160"/>
  <c r="S159"/>
  <c r="R158"/>
  <c r="O161" i="14"/>
  <c r="Q160"/>
  <c r="S159"/>
  <c r="R158"/>
  <c r="O161" i="6"/>
  <c r="Q160"/>
  <c r="S159"/>
  <c r="R158"/>
  <c r="S160" i="19" l="1"/>
  <c r="R159"/>
  <c r="O162"/>
  <c r="Q162" s="1"/>
  <c r="Q184" s="1"/>
  <c r="Q161"/>
  <c r="S160" i="18"/>
  <c r="R159"/>
  <c r="O162"/>
  <c r="Q162" s="1"/>
  <c r="Q184" s="1"/>
  <c r="Q161"/>
  <c r="S160" i="17"/>
  <c r="R159"/>
  <c r="O162"/>
  <c r="Q162" s="1"/>
  <c r="Q184" s="1"/>
  <c r="Q161"/>
  <c r="S160" i="16"/>
  <c r="R159"/>
  <c r="O162"/>
  <c r="Q162" s="1"/>
  <c r="Q184" s="1"/>
  <c r="Q161"/>
  <c r="S160" i="15"/>
  <c r="R159"/>
  <c r="O162"/>
  <c r="Q162" s="1"/>
  <c r="Q184" s="1"/>
  <c r="Q161"/>
  <c r="S160" i="14"/>
  <c r="R159"/>
  <c r="O162"/>
  <c r="Q162" s="1"/>
  <c r="Q184" s="1"/>
  <c r="Q161"/>
  <c r="S160" i="6"/>
  <c r="R159"/>
  <c r="O162"/>
  <c r="Q162" s="1"/>
  <c r="Q184" s="1"/>
  <c r="Q161"/>
  <c r="R160" i="19" l="1"/>
  <c r="S161"/>
  <c r="R160" i="18"/>
  <c r="S161"/>
  <c r="R160" i="17"/>
  <c r="S161"/>
  <c r="R160" i="16"/>
  <c r="S161"/>
  <c r="R160" i="15"/>
  <c r="S161"/>
  <c r="R160" i="14"/>
  <c r="S161"/>
  <c r="R160" i="6"/>
  <c r="S161"/>
  <c r="R161" i="19" l="1"/>
  <c r="S162"/>
  <c r="R161" i="18"/>
  <c r="S162"/>
  <c r="R161" i="17"/>
  <c r="S162"/>
  <c r="R161" i="16"/>
  <c r="S162"/>
  <c r="R161" i="15"/>
  <c r="S162"/>
  <c r="R161" i="14"/>
  <c r="S162"/>
  <c r="R161" i="6"/>
  <c r="S162"/>
  <c r="S163" i="19" l="1"/>
  <c r="R162"/>
  <c r="S163" i="18"/>
  <c r="R162"/>
  <c r="S163" i="17"/>
  <c r="R162"/>
  <c r="S163" i="16"/>
  <c r="R162"/>
  <c r="S163" i="15"/>
  <c r="R162"/>
  <c r="S163" i="14"/>
  <c r="R162"/>
  <c r="S163" i="6"/>
  <c r="R162"/>
  <c r="S164" i="19" l="1"/>
  <c r="R163"/>
  <c r="S164" i="18"/>
  <c r="R163"/>
  <c r="S164" i="17"/>
  <c r="R163"/>
  <c r="S164" i="16"/>
  <c r="R163"/>
  <c r="S164" i="15"/>
  <c r="R163"/>
  <c r="S164" i="14"/>
  <c r="R163"/>
  <c r="S164" i="6"/>
  <c r="R163"/>
  <c r="S165" i="19" l="1"/>
  <c r="R164"/>
  <c r="S165" i="18"/>
  <c r="R164"/>
  <c r="S165" i="17"/>
  <c r="R164"/>
  <c r="S165" i="16"/>
  <c r="R164"/>
  <c r="S165" i="15"/>
  <c r="R164"/>
  <c r="S165" i="14"/>
  <c r="R164"/>
  <c r="S165" i="6"/>
  <c r="R164"/>
  <c r="R165" i="19" l="1"/>
  <c r="S166"/>
  <c r="R165" i="18"/>
  <c r="S166"/>
  <c r="R165" i="17"/>
  <c r="S166"/>
  <c r="R165" i="16"/>
  <c r="S166"/>
  <c r="R165" i="15"/>
  <c r="S166"/>
  <c r="R165" i="14"/>
  <c r="S166"/>
  <c r="R165" i="6"/>
  <c r="S166"/>
  <c r="R166" i="19" l="1"/>
  <c r="S169"/>
  <c r="R166" i="18"/>
  <c r="S169"/>
  <c r="R166" i="17"/>
  <c r="S169"/>
  <c r="R166" i="16"/>
  <c r="S169"/>
  <c r="R166" i="15"/>
  <c r="S169"/>
  <c r="R166" i="14"/>
  <c r="S169"/>
  <c r="R166" i="6"/>
  <c r="S169"/>
  <c r="R169" i="19" l="1"/>
  <c r="S170"/>
  <c r="R170" s="1"/>
  <c r="R169" i="18"/>
  <c r="S170"/>
  <c r="R170" s="1"/>
  <c r="R169" i="17"/>
  <c r="S170"/>
  <c r="R170" s="1"/>
  <c r="R184" s="1"/>
  <c r="S184" s="1"/>
  <c r="E171" s="1"/>
  <c r="E170" s="1"/>
  <c r="E164" s="1"/>
  <c r="R169" i="16"/>
  <c r="S170"/>
  <c r="R170" s="1"/>
  <c r="R169" i="15"/>
  <c r="S170"/>
  <c r="R170" s="1"/>
  <c r="R184" s="1"/>
  <c r="S184" s="1"/>
  <c r="E171" s="1"/>
  <c r="E170" s="1"/>
  <c r="E164" s="1"/>
  <c r="R169" i="14"/>
  <c r="S170"/>
  <c r="R170" s="1"/>
  <c r="R169" i="6"/>
  <c r="S170"/>
  <c r="R170" s="1"/>
  <c r="R184" s="1"/>
  <c r="S184" s="1"/>
  <c r="E171" s="1"/>
  <c r="E170" s="1"/>
  <c r="E164" s="1"/>
  <c r="R184" i="18" l="1"/>
  <c r="S184" s="1"/>
  <c r="E171" s="1"/>
  <c r="E170" s="1"/>
  <c r="E164" s="1"/>
  <c r="E242" s="1"/>
  <c r="R184" i="19"/>
  <c r="S184" s="1"/>
  <c r="E171" s="1"/>
  <c r="E170" s="1"/>
  <c r="E164" s="1"/>
  <c r="E178" i="17"/>
  <c r="G179" s="1"/>
  <c r="L5" s="1"/>
  <c r="M27" i="13" s="1"/>
  <c r="E242" i="17"/>
  <c r="R184" i="16"/>
  <c r="S184" s="1"/>
  <c r="E171" s="1"/>
  <c r="E170" s="1"/>
  <c r="E164" s="1"/>
  <c r="E178" i="15"/>
  <c r="G179" s="1"/>
  <c r="L5" s="1"/>
  <c r="I27" i="13" s="1"/>
  <c r="E242" i="15"/>
  <c r="R184" i="14"/>
  <c r="S184" s="1"/>
  <c r="E171" s="1"/>
  <c r="E170" s="1"/>
  <c r="E164" s="1"/>
  <c r="E178" i="6"/>
  <c r="G179" s="1"/>
  <c r="L5" s="1"/>
  <c r="E242"/>
  <c r="E178" i="18" l="1"/>
  <c r="G179" s="1"/>
  <c r="L5" s="1"/>
  <c r="O27" i="13" s="1"/>
  <c r="E178" i="19"/>
  <c r="G179" s="1"/>
  <c r="L5" s="1"/>
  <c r="Q27" i="13" s="1"/>
  <c r="E242" i="19"/>
  <c r="E253" i="18"/>
  <c r="G253"/>
  <c r="L6" s="1"/>
  <c r="O28" i="13" s="1"/>
  <c r="G252" i="18"/>
  <c r="E253" i="17"/>
  <c r="G253"/>
  <c r="L6" s="1"/>
  <c r="M28" i="13" s="1"/>
  <c r="G252" i="17"/>
  <c r="E178" i="16"/>
  <c r="G179" s="1"/>
  <c r="L5" s="1"/>
  <c r="K27" i="13" s="1"/>
  <c r="E242" i="16"/>
  <c r="E253" i="15"/>
  <c r="G252"/>
  <c r="G253"/>
  <c r="L6" s="1"/>
  <c r="I28" i="13" s="1"/>
  <c r="E178" i="14"/>
  <c r="G179" s="1"/>
  <c r="L5" s="1"/>
  <c r="G27" i="13" s="1"/>
  <c r="E242" i="14"/>
  <c r="E253" i="6"/>
  <c r="G253"/>
  <c r="L6" s="1"/>
  <c r="G252"/>
  <c r="E253" i="19" l="1"/>
  <c r="G252"/>
  <c r="G253"/>
  <c r="L6" s="1"/>
  <c r="Q28" i="13" s="1"/>
  <c r="E253" i="16"/>
  <c r="G253"/>
  <c r="L6" s="1"/>
  <c r="K28" i="13" s="1"/>
  <c r="G252" i="16"/>
  <c r="E253" i="14"/>
  <c r="G252"/>
  <c r="G253"/>
  <c r="L6" s="1"/>
  <c r="G28" i="13" s="1"/>
</calcChain>
</file>

<file path=xl/sharedStrings.xml><?xml version="1.0" encoding="utf-8"?>
<sst xmlns="http://schemas.openxmlformats.org/spreadsheetml/2006/main" count="71887" uniqueCount="671">
  <si>
    <t>TABLE:  Beam Forces</t>
  </si>
  <si>
    <t>Story</t>
  </si>
  <si>
    <t>Beam</t>
  </si>
  <si>
    <t>Unique Name</t>
  </si>
  <si>
    <t>Load Case/Combo</t>
  </si>
  <si>
    <t>Station</t>
  </si>
  <si>
    <t>m</t>
  </si>
  <si>
    <t>P</t>
  </si>
  <si>
    <t>kN</t>
  </si>
  <si>
    <t>V2</t>
  </si>
  <si>
    <t>V3</t>
  </si>
  <si>
    <t>T</t>
  </si>
  <si>
    <t>kN-m</t>
  </si>
  <si>
    <t>M2</t>
  </si>
  <si>
    <t>M3</t>
  </si>
  <si>
    <t>F5</t>
  </si>
  <si>
    <t>S1_DL+LL</t>
  </si>
  <si>
    <t>S4.1_DL+WLx+ Max</t>
  </si>
  <si>
    <t>S4.1_DL+WLx+ Min</t>
  </si>
  <si>
    <t>S4.2_DL+WLx- Max</t>
  </si>
  <si>
    <t>S4.2_DL+WLx- Min</t>
  </si>
  <si>
    <t>S4.3_DL+WLy+ Max</t>
  </si>
  <si>
    <t>S4.3_DL+WLy+ Min</t>
  </si>
  <si>
    <t>S4.4_DL+WLy- Max</t>
  </si>
  <si>
    <t>S4.4_DL+WLy- Min</t>
  </si>
  <si>
    <t>S5.1_DL+0.8LL+0.8WLx+ Max</t>
  </si>
  <si>
    <t>S5.1_DL+0.8LL+0.8WLx+ Min</t>
  </si>
  <si>
    <t>S5.2_DL+0.8LL+0.8WLx- Max</t>
  </si>
  <si>
    <t>S5.2_DL+0.8LL+0.8WLx- Min</t>
  </si>
  <si>
    <t>S5.3_DL+0.8LL+0.8WLy+ Max</t>
  </si>
  <si>
    <t>S5.3_DL+0.8LL+0.8WLy+ Min</t>
  </si>
  <si>
    <t>S5.4_DL+0.8LL+0.8WLy- Max</t>
  </si>
  <si>
    <t>S5.4_DL+0.8LL+0.8WLy- Min</t>
  </si>
  <si>
    <t>110_DL+EQx</t>
  </si>
  <si>
    <t>111_DL-EQx</t>
  </si>
  <si>
    <t>112_DL+EQy</t>
  </si>
  <si>
    <t>113_DL-EQy</t>
  </si>
  <si>
    <t>114_DL+0.8LL+0.8EQx</t>
  </si>
  <si>
    <t>115_DL+0.8LL-0.8EQx</t>
  </si>
  <si>
    <t>116_DL+0.8LL+0.8EQy</t>
  </si>
  <si>
    <t>117_DL+0.8LL-0.8EQy</t>
  </si>
  <si>
    <t>N1_1.5DL+1.5LL</t>
  </si>
  <si>
    <t>N5.1_1.5DL+1.5WLx Max</t>
  </si>
  <si>
    <t>N5.1_1.5DL+1.5WLx Min</t>
  </si>
  <si>
    <t>N5.2_1.5DL+1.5WLx- Max</t>
  </si>
  <si>
    <t>N5.2_1.5DL+1.5WLx- Min</t>
  </si>
  <si>
    <t>N5.3_1.5DL+1.5WLy Max</t>
  </si>
  <si>
    <t>N5.3_1.5DL+1.5WLy Min</t>
  </si>
  <si>
    <t>N5.4_1.5DL+1.5WLy- Max</t>
  </si>
  <si>
    <t>N5.4_1.5DL+1.5WLy- Min</t>
  </si>
  <si>
    <t>N7.1_0.9DL+1.5WLx+ Max</t>
  </si>
  <si>
    <t>N7.1_0.9DL+1.5WLx+ Min</t>
  </si>
  <si>
    <t>N7.2_0.9DL+1.5WLx- Max</t>
  </si>
  <si>
    <t>N7.2_0.9DL+1.5WLx- Min</t>
  </si>
  <si>
    <t>N7.3_0.9DL+1.5WLy+ Max</t>
  </si>
  <si>
    <t>N7.3_0.9DL+1.5WLy+ Min</t>
  </si>
  <si>
    <t>N7.4_0.9DL+1.5WLy- Max</t>
  </si>
  <si>
    <t>N7.4_0.9DL+1.5WLy- Min</t>
  </si>
  <si>
    <t>N6.1_1.2DL+1.2LL+1.2WLx+ Max</t>
  </si>
  <si>
    <t>N6.1_1.2DL+1.2LL+1.2WLx+ Min</t>
  </si>
  <si>
    <t>N6.2_1.2DL+1.2LL+1.2WLx- Max</t>
  </si>
  <si>
    <t>N6.2_1.2DL+1.2LL+1.2WLx- Min</t>
  </si>
  <si>
    <t>N6.3_1.2DL+1.2LL+1.2WLy+ Max</t>
  </si>
  <si>
    <t>N6.3_1.2DL+1.2LL+1.2WLy+ Min</t>
  </si>
  <si>
    <t>N6.4_1.2DL+1.2LL+1.2WLy- Max</t>
  </si>
  <si>
    <t>N6.4_1.2DL+1.2LL+1.2WLy- Min</t>
  </si>
  <si>
    <t>214_1.5DL+1.5EQx</t>
  </si>
  <si>
    <t>215_1.5DL-1.5EQx</t>
  </si>
  <si>
    <t>216_1.5DL+1.5EQy</t>
  </si>
  <si>
    <t>217_1.5DL-1.5EQy</t>
  </si>
  <si>
    <t>218_0.9DL+1.5EQx</t>
  </si>
  <si>
    <t>219_0.9DL-1.5EQx</t>
  </si>
  <si>
    <t>220_0.9DL+1.5EQy</t>
  </si>
  <si>
    <t>221_0.9DL-1.5EQy</t>
  </si>
  <si>
    <t>N2.1_1.2DL+1.2LL+1.2EQX+0.36EQY</t>
  </si>
  <si>
    <t>N2.2_1.2DL+1.2LL-1.2EQX+0.36EQY</t>
  </si>
  <si>
    <t>N2.3_1.2DL+1.2LL+1.2EQX-0.36EQY</t>
  </si>
  <si>
    <t>N2.4_1.2DL+1.2LL-1.2EQX-0.36EQY</t>
  </si>
  <si>
    <t>N2.5_1.2DL+1.2LL+1.2EQY+0.36EQX</t>
  </si>
  <si>
    <t>N2.6_1.2DL+1.2LL-1.2EQY+0.36EQX</t>
  </si>
  <si>
    <t>N2.7_1.2DL+1.2LL+1.2EQY-0.36EQX</t>
  </si>
  <si>
    <t>N2.8_1.2DL+1.2LL-1.2EQY-0.36EQX</t>
  </si>
  <si>
    <t>N3.1_1.5DL+1.5EQX+0.45EQY</t>
  </si>
  <si>
    <t>N3.2_1.5DL-1.5EQX+0.45EQY</t>
  </si>
  <si>
    <t>N3.3_1.5DL+1.5EQX-0.45EQY</t>
  </si>
  <si>
    <t>N3.4_1.5DL-1.5EQX-0.45EQY</t>
  </si>
  <si>
    <t>N3.5_1.5DL+1.5EQY+0.45EQX</t>
  </si>
  <si>
    <t>N3.6_1.5DL-1.5EQY+0.45EQX</t>
  </si>
  <si>
    <t>N3.7_1.5DL+1.5EQY-0.45EQX</t>
  </si>
  <si>
    <t>N3.8_1.5DL-1.5EQY-0.45EQX</t>
  </si>
  <si>
    <t>N4.1_0.9DL+1.5EQX+0.45EQY</t>
  </si>
  <si>
    <t>N4.2_0.9DL-1.5EQX+0.45EQY</t>
  </si>
  <si>
    <t>N4.3_0.9DL+1.5EQX-0.45EQY</t>
  </si>
  <si>
    <t>N4.4_0.9DL-1.5EQX-0.45EQY</t>
  </si>
  <si>
    <t>N4.5_0.9DL+1.5EQY+0.45EQX</t>
  </si>
  <si>
    <t>N4.6_0.9DL-1.5EQY+0.45EQX</t>
  </si>
  <si>
    <t>N4.7_0.9DL+1.5EQY-0.45EQX</t>
  </si>
  <si>
    <t>N4.8_0.9DL-1.5EQY-0.45EQX</t>
  </si>
  <si>
    <t>N8.1_1.4DL+1.4TL</t>
  </si>
  <si>
    <t>N8.2_1.4DL-1.4TL</t>
  </si>
  <si>
    <t>N9.1_1.05DL+1.05TL+1.28LL</t>
  </si>
  <si>
    <t>N9.2_1.05DL-1.05TL+1.28LL</t>
  </si>
  <si>
    <t>N10.1_1.05DL+1.05TL+0.64LL+1.28EQX</t>
  </si>
  <si>
    <t>N10.2_1.05DL-1.05TL+0.64LL+1.28EQX</t>
  </si>
  <si>
    <t>N10.3_1.05DL+1.05TL+0.64LL-1.28EQX</t>
  </si>
  <si>
    <t>N10.4_1.05DL-1.05TL+0.64LL-1.28EQX</t>
  </si>
  <si>
    <t>N10.5_1.05DL+1.05TL+0.64LL+1.28EQy</t>
  </si>
  <si>
    <t>N10.6_1.05DL-1.05TL+0.64LL+1.28EQy</t>
  </si>
  <si>
    <t>N10.7_1.05DL+1.05TL+0.64LL-1.28EQy</t>
  </si>
  <si>
    <t>N10.8_1.05DL-1.05TL+0.64LL-1.28EQy</t>
  </si>
  <si>
    <t>N12.1_0.9DL+1.05TL+1.28EQX</t>
  </si>
  <si>
    <t>N12.2_0.9DL-1.05TL+1.28EQX</t>
  </si>
  <si>
    <t>N12.3_0.9DL+1.05TL-1.28EQX</t>
  </si>
  <si>
    <t>N12.4_0.9DL-1.05TL-1.28EQX</t>
  </si>
  <si>
    <t>N12.5_0.9DL+1.05TL+1.28EQY</t>
  </si>
  <si>
    <t>N12.6_0.9DL-1.05TL+1.28EQY</t>
  </si>
  <si>
    <t>N12.7_0.9DL+1.05TL-1.28EQY</t>
  </si>
  <si>
    <t>N12.8_0.9DL-1.05TL-1.28EQY</t>
  </si>
  <si>
    <t>N11.1_1.05DL+1.05TL+0.64LL+1.28WLx+ Max</t>
  </si>
  <si>
    <t>N11.1_1.05DL+1.05TL+0.64LL+1.28WLx+ Min</t>
  </si>
  <si>
    <t>N11.2_1.05DL-1.05TL+0.64LL+1.28WLx+ Max</t>
  </si>
  <si>
    <t>N11.2_1.05DL-1.05TL+0.64LL+1.28WLx+ Min</t>
  </si>
  <si>
    <t>N11.3_1.05DL+1.05TL+0.64LL+1.28WLx- Max</t>
  </si>
  <si>
    <t>N11.3_1.05DL+1.05TL+0.64LL+1.28WLx- Min</t>
  </si>
  <si>
    <t>N11.4_1.05DL--1.05TL+0.64LL+1.28WLx- Max</t>
  </si>
  <si>
    <t>N11.4_1.05DL--1.05TL+0.64LL+1.28WLx- Min</t>
  </si>
  <si>
    <t>N11.5_1.05DL+1.05TL+0.64LL+1.28WLy+ Max</t>
  </si>
  <si>
    <t>N11.5_1.05DL+1.05TL+0.64LL+1.28WLy+ Min</t>
  </si>
  <si>
    <t>N11.6_1.05DL-1.05TL+0.64LL+1.28WLy+ Max</t>
  </si>
  <si>
    <t>N11.6_1.05DL-1.05TL+0.64LL+1.28WLy+ Min</t>
  </si>
  <si>
    <t>N11.7_1.05DL+1.05TL+0.64LL+1.28WLy- Max</t>
  </si>
  <si>
    <t>N11.7_1.05DL+1.05TL+0.64LL+1.28WLy- Min</t>
  </si>
  <si>
    <t>N11.8_1.05DL-1.05TL+0.64LL+1.28WLy- Max</t>
  </si>
  <si>
    <t>N11.8_1.05DL-1.05TL+0.64LL+1.28WLy- Min</t>
  </si>
  <si>
    <t>N13.1_0.9DL+1.05TL+1.28WLx+ Max</t>
  </si>
  <si>
    <t>N13.1_0.9DL+1.05TL+1.28WLx+ Min</t>
  </si>
  <si>
    <t>N13.2_0.9DL-1.05TL+1.28WLx+ Max</t>
  </si>
  <si>
    <t>N13.2_0.9DL-1.05TL+1.28WLx+ Min</t>
  </si>
  <si>
    <t>N13.3_0.9DL+1.05TL+1.28WLx- Max</t>
  </si>
  <si>
    <t>N13.3_0.9DL+1.05TL+1.28WLx- Min</t>
  </si>
  <si>
    <t>N13.4_0.9DL-1.05TL+1.28WLx- Max</t>
  </si>
  <si>
    <t>N13.4_0.9DL-1.05TL+1.28WLx- Min</t>
  </si>
  <si>
    <t>N13.5_0.9DL+1.05TL+1.28WLy+ Max</t>
  </si>
  <si>
    <t>N13.5_0.9DL+1.05TL+1.28WLy+ Min</t>
  </si>
  <si>
    <t>N13.6_0.9DL-1.05TL+1.28WLy+ Max</t>
  </si>
  <si>
    <t>N13.6_0.9DL-1.05TL+1.28WLy+ Min</t>
  </si>
  <si>
    <t>N13.7_0.9DL+1.05TL+1.28WLy- Max</t>
  </si>
  <si>
    <t>N13.7_0.9DL+1.05TL+1.28WLy- Min</t>
  </si>
  <si>
    <t>N13.8_0.9DL-1.05TL+1.28WLy- Max</t>
  </si>
  <si>
    <t>N13.8_0.9DL-1.05TL+1.28WLy- Min</t>
  </si>
  <si>
    <t>S2.1_DL+EQX+0.3EQY</t>
  </si>
  <si>
    <t>S2.2_DL-EQX+0.3EQY</t>
  </si>
  <si>
    <t>S2.3_DL+EQX-0.3EQY</t>
  </si>
  <si>
    <t>S2.4_DL-EQX-0.3EQY</t>
  </si>
  <si>
    <t>S2.5_DL+EQY+0.3EQX</t>
  </si>
  <si>
    <t>S2.6_DL-EQY+0.3EQX</t>
  </si>
  <si>
    <t>S2.7_DL+EQY-0.3EQX</t>
  </si>
  <si>
    <t>S2.8_DL-EQY-0.3EQX</t>
  </si>
  <si>
    <t>S3.1_DL+0.8LL+EQX+0.3EQY</t>
  </si>
  <si>
    <t>S3.2_DL+0.8LL-EQX+0.3EQY</t>
  </si>
  <si>
    <t>S3.3_DL+0.8LL+EQX-0.3EQY</t>
  </si>
  <si>
    <t>S3.4_DL+0.8LL-EQX-0.3EQY</t>
  </si>
  <si>
    <t>S3.5_DL+0.8LL+EQY+0.3EQX</t>
  </si>
  <si>
    <t>S3.6_DL+0.8LL-EQY+0.3EQX</t>
  </si>
  <si>
    <t>S3.7_DL+0.8LL+EQY-0.3EQX</t>
  </si>
  <si>
    <t>S3.8_DL+0.8LL-EQY-0.3EQX</t>
  </si>
  <si>
    <t>F4</t>
  </si>
  <si>
    <t>F2</t>
  </si>
  <si>
    <t>F1</t>
  </si>
  <si>
    <t>A</t>
  </si>
  <si>
    <t>Section Properties</t>
  </si>
  <si>
    <t>Depth of section</t>
  </si>
  <si>
    <t>D</t>
  </si>
  <si>
    <t>=</t>
  </si>
  <si>
    <t>mm</t>
  </si>
  <si>
    <t>Width of section</t>
  </si>
  <si>
    <t>B</t>
  </si>
  <si>
    <t>Thickness of flange</t>
  </si>
  <si>
    <r>
      <t>t</t>
    </r>
    <r>
      <rPr>
        <vertAlign val="subscript"/>
        <sz val="12"/>
        <color theme="1"/>
        <rFont val="Times New Roman"/>
        <family val="1"/>
      </rPr>
      <t>f</t>
    </r>
  </si>
  <si>
    <t>Thickness of web</t>
  </si>
  <si>
    <r>
      <t>t</t>
    </r>
    <r>
      <rPr>
        <vertAlign val="subscript"/>
        <sz val="12"/>
        <color theme="1"/>
        <rFont val="Times New Roman"/>
        <family val="1"/>
      </rPr>
      <t>w</t>
    </r>
  </si>
  <si>
    <t>Root radius</t>
  </si>
  <si>
    <t>r</t>
  </si>
  <si>
    <t>Length of member</t>
  </si>
  <si>
    <t>L</t>
  </si>
  <si>
    <t xml:space="preserve">Length factor </t>
  </si>
  <si>
    <t>k</t>
  </si>
  <si>
    <t>Yield strength of Steel</t>
  </si>
  <si>
    <r>
      <t>F</t>
    </r>
    <r>
      <rPr>
        <vertAlign val="subscript"/>
        <sz val="11"/>
        <color theme="1"/>
        <rFont val="Calibri"/>
        <family val="2"/>
        <scheme val="minor"/>
      </rPr>
      <t>y</t>
    </r>
  </si>
  <si>
    <r>
      <t>N/mm</t>
    </r>
    <r>
      <rPr>
        <vertAlign val="superscript"/>
        <sz val="11"/>
        <color theme="1"/>
        <rFont val="Calibri"/>
        <family val="2"/>
        <scheme val="minor"/>
      </rPr>
      <t>2</t>
    </r>
  </si>
  <si>
    <t>Ultimate strength of Steel</t>
  </si>
  <si>
    <r>
      <t>F</t>
    </r>
    <r>
      <rPr>
        <vertAlign val="subscript"/>
        <sz val="11"/>
        <color theme="1"/>
        <rFont val="Calibri"/>
        <family val="2"/>
        <scheme val="minor"/>
      </rPr>
      <t>u</t>
    </r>
  </si>
  <si>
    <t>Ultimate strength of weld</t>
  </si>
  <si>
    <r>
      <t>F</t>
    </r>
    <r>
      <rPr>
        <vertAlign val="subscript"/>
        <sz val="11"/>
        <color theme="1"/>
        <rFont val="Calibri"/>
        <family val="2"/>
        <scheme val="minor"/>
      </rPr>
      <t>uw</t>
    </r>
  </si>
  <si>
    <t>Elastic modulus of steel</t>
  </si>
  <si>
    <t>E</t>
  </si>
  <si>
    <t>Forces from Etabs</t>
  </si>
  <si>
    <t>Axial force - Tension</t>
  </si>
  <si>
    <r>
      <t>F</t>
    </r>
    <r>
      <rPr>
        <vertAlign val="subscript"/>
        <sz val="12"/>
        <color theme="1"/>
        <rFont val="Times New Roman"/>
        <family val="1"/>
      </rPr>
      <t>xt</t>
    </r>
  </si>
  <si>
    <t>Axial force - Compression</t>
  </si>
  <si>
    <r>
      <t>F</t>
    </r>
    <r>
      <rPr>
        <vertAlign val="subscript"/>
        <sz val="12"/>
        <color theme="1"/>
        <rFont val="Times New Roman"/>
        <family val="1"/>
      </rPr>
      <t>xc</t>
    </r>
  </si>
  <si>
    <t>Shear Major Axis</t>
  </si>
  <si>
    <r>
      <t>F</t>
    </r>
    <r>
      <rPr>
        <vertAlign val="subscript"/>
        <sz val="12"/>
        <color theme="1"/>
        <rFont val="Times New Roman"/>
        <family val="1"/>
      </rPr>
      <t>y</t>
    </r>
  </si>
  <si>
    <t>Shear Minor Axis</t>
  </si>
  <si>
    <r>
      <t>F</t>
    </r>
    <r>
      <rPr>
        <vertAlign val="subscript"/>
        <sz val="12"/>
        <color theme="1"/>
        <rFont val="Times New Roman"/>
        <family val="1"/>
      </rPr>
      <t>z</t>
    </r>
  </si>
  <si>
    <t>Moment Minor Axis</t>
  </si>
  <si>
    <r>
      <t>M</t>
    </r>
    <r>
      <rPr>
        <vertAlign val="subscript"/>
        <sz val="12"/>
        <color theme="1"/>
        <rFont val="Times New Roman"/>
        <family val="1"/>
      </rPr>
      <t>y</t>
    </r>
  </si>
  <si>
    <t>kNm</t>
  </si>
  <si>
    <t>Moment Major Axis</t>
  </si>
  <si>
    <r>
      <t>M</t>
    </r>
    <r>
      <rPr>
        <vertAlign val="subscript"/>
        <sz val="12"/>
        <color theme="1"/>
        <rFont val="Times New Roman"/>
        <family val="1"/>
      </rPr>
      <t>z</t>
    </r>
  </si>
  <si>
    <t>C</t>
  </si>
  <si>
    <r>
      <rPr>
        <b/>
        <u/>
        <sz val="12"/>
        <rFont val="Times New Roman"/>
        <family val="1"/>
      </rPr>
      <t>Forces considered for design</t>
    </r>
    <r>
      <rPr>
        <b/>
        <sz val="12"/>
        <rFont val="Times New Roman"/>
        <family val="1"/>
      </rPr>
      <t xml:space="preserve">
(Maximum of 50% of strength or 105% of force acting is considered for flanges - Cl: 8.6.3.2 &amp;Maximum of 15% of strength (Maximum of 30% of strength for major shear is considered) or 105% of force acting is considered for webs  Cl: 10.7 IS800)</t>
    </r>
  </si>
  <si>
    <t>Percent of capacity considered</t>
  </si>
  <si>
    <t>Axial compressive force</t>
  </si>
  <si>
    <t>Axial tensile force</t>
  </si>
  <si>
    <t>Axial Force (Compression/Tension)</t>
  </si>
  <si>
    <r>
      <t>F</t>
    </r>
    <r>
      <rPr>
        <vertAlign val="subscript"/>
        <sz val="12"/>
        <color theme="1"/>
        <rFont val="Times New Roman"/>
        <family val="1"/>
      </rPr>
      <t>x</t>
    </r>
  </si>
  <si>
    <t>Resultant Shear</t>
  </si>
  <si>
    <r>
      <t>R</t>
    </r>
    <r>
      <rPr>
        <vertAlign val="subscript"/>
        <sz val="12"/>
        <color theme="1"/>
        <rFont val="Times New Roman"/>
        <family val="1"/>
      </rPr>
      <t>r</t>
    </r>
  </si>
  <si>
    <r>
      <t>(Sqrt(F</t>
    </r>
    <r>
      <rPr>
        <vertAlign val="subscript"/>
        <sz val="12"/>
        <rFont val="Times New Roman"/>
        <family val="1"/>
      </rPr>
      <t>y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+F</t>
    </r>
    <r>
      <rPr>
        <vertAlign val="subscript"/>
        <sz val="12"/>
        <rFont val="Times New Roman"/>
        <family val="1"/>
      </rPr>
      <t>z</t>
    </r>
    <r>
      <rPr>
        <vertAlign val="superscript"/>
        <sz val="12"/>
        <rFont val="Times New Roman"/>
        <family val="1"/>
      </rPr>
      <t>2)</t>
    </r>
    <r>
      <rPr>
        <sz val="12"/>
        <rFont val="Times New Roman"/>
        <family val="1"/>
      </rPr>
      <t>)</t>
    </r>
  </si>
  <si>
    <t>Bolt properties for Flange :</t>
  </si>
  <si>
    <t>Grade of Bolt</t>
  </si>
  <si>
    <r>
      <t>G</t>
    </r>
    <r>
      <rPr>
        <vertAlign val="subscript"/>
        <sz val="12"/>
        <rFont val="Times New Roman"/>
        <family val="1"/>
      </rPr>
      <t>b</t>
    </r>
  </si>
  <si>
    <t>grade</t>
  </si>
  <si>
    <t xml:space="preserve">Dia of bolt </t>
  </si>
  <si>
    <t>d</t>
  </si>
  <si>
    <t>Dia of bolt hole</t>
  </si>
  <si>
    <t>No of bolts per row</t>
  </si>
  <si>
    <r>
      <t>N</t>
    </r>
    <r>
      <rPr>
        <vertAlign val="subscript"/>
        <sz val="12"/>
        <rFont val="Times New Roman"/>
        <family val="1"/>
      </rPr>
      <t>f</t>
    </r>
  </si>
  <si>
    <t>nos</t>
  </si>
  <si>
    <t>Utimate tensile strength of a bolt</t>
  </si>
  <si>
    <r>
      <t>f</t>
    </r>
    <r>
      <rPr>
        <vertAlign val="subscript"/>
        <sz val="12"/>
        <rFont val="Times New Roman"/>
        <family val="1"/>
      </rPr>
      <t>ub</t>
    </r>
  </si>
  <si>
    <r>
      <t>N/mm</t>
    </r>
    <r>
      <rPr>
        <vertAlign val="superscript"/>
        <sz val="12"/>
        <rFont val="Times New Roman"/>
        <family val="1"/>
      </rPr>
      <t>2</t>
    </r>
  </si>
  <si>
    <t>Number of shear planes with threads
intercepting the shear plane;</t>
  </si>
  <si>
    <r>
      <t>n</t>
    </r>
    <r>
      <rPr>
        <vertAlign val="subscript"/>
        <sz val="12"/>
        <rFont val="Times New Roman"/>
        <family val="1"/>
      </rPr>
      <t>n</t>
    </r>
  </si>
  <si>
    <t>Number of shear planes without threads
intercepting the shear plane;</t>
  </si>
  <si>
    <r>
      <t>n</t>
    </r>
    <r>
      <rPr>
        <vertAlign val="subscript"/>
        <sz val="12"/>
        <rFont val="Times New Roman"/>
        <family val="1"/>
      </rPr>
      <t>s</t>
    </r>
  </si>
  <si>
    <t>Pitch and edge distance for flange plate</t>
  </si>
  <si>
    <t>Min</t>
  </si>
  <si>
    <t>Max</t>
  </si>
  <si>
    <t>Dia</t>
  </si>
  <si>
    <t>Net area</t>
  </si>
  <si>
    <t>Pitch distance of the fastener along bearing direction for flange splice plate</t>
  </si>
  <si>
    <r>
      <t>p</t>
    </r>
    <r>
      <rPr>
        <vertAlign val="subscript"/>
        <sz val="12"/>
        <rFont val="Times New Roman"/>
        <family val="1"/>
      </rPr>
      <t>b</t>
    </r>
  </si>
  <si>
    <t>Edge distance of the fastener along bearing direction for flange splice plate</t>
  </si>
  <si>
    <r>
      <t>e</t>
    </r>
    <r>
      <rPr>
        <vertAlign val="subscript"/>
        <sz val="12"/>
        <rFont val="Times New Roman"/>
        <family val="1"/>
      </rPr>
      <t>b</t>
    </r>
  </si>
  <si>
    <t>Pitch distance perpendicular to line of force</t>
  </si>
  <si>
    <r>
      <t>p</t>
    </r>
    <r>
      <rPr>
        <vertAlign val="subscript"/>
        <sz val="12"/>
        <rFont val="Times New Roman"/>
        <family val="1"/>
      </rPr>
      <t>t</t>
    </r>
  </si>
  <si>
    <t>Guage distance perpendicular to line of force</t>
  </si>
  <si>
    <t>G</t>
  </si>
  <si>
    <t>Edge distance of the fastener perpendicular to line of force</t>
  </si>
  <si>
    <r>
      <t>e</t>
    </r>
    <r>
      <rPr>
        <vertAlign val="subscript"/>
        <sz val="12"/>
        <rFont val="Times New Roman"/>
        <family val="1"/>
      </rPr>
      <t>t</t>
    </r>
  </si>
  <si>
    <t>min bot pl W</t>
  </si>
  <si>
    <t>Edge distance of the fastener along bearing direction for flange bottom splice plate</t>
  </si>
  <si>
    <r>
      <t>e</t>
    </r>
    <r>
      <rPr>
        <vertAlign val="subscript"/>
        <sz val="12"/>
        <rFont val="Times New Roman"/>
        <family val="1"/>
      </rPr>
      <t>bb</t>
    </r>
  </si>
  <si>
    <t>Bolt properties for Web :</t>
  </si>
  <si>
    <r>
      <t>G</t>
    </r>
    <r>
      <rPr>
        <vertAlign val="subscript"/>
        <sz val="12"/>
        <rFont val="Times New Roman"/>
        <family val="1"/>
      </rPr>
      <t>b1</t>
    </r>
  </si>
  <si>
    <t>Dia of bolt assumed</t>
  </si>
  <si>
    <r>
      <t>d</t>
    </r>
    <r>
      <rPr>
        <vertAlign val="subscript"/>
        <sz val="12"/>
        <rFont val="Times New Roman"/>
        <family val="1"/>
      </rPr>
      <t>1</t>
    </r>
  </si>
  <si>
    <t>No of rows</t>
  </si>
  <si>
    <r>
      <t>N</t>
    </r>
    <r>
      <rPr>
        <vertAlign val="subscript"/>
        <sz val="12"/>
        <rFont val="Times New Roman"/>
        <family val="1"/>
      </rPr>
      <t>rw</t>
    </r>
  </si>
  <si>
    <r>
      <t>f</t>
    </r>
    <r>
      <rPr>
        <vertAlign val="subscript"/>
        <sz val="12"/>
        <rFont val="Times New Roman"/>
        <family val="1"/>
      </rPr>
      <t>ub1</t>
    </r>
  </si>
  <si>
    <t>Table 20,Page 77</t>
  </si>
  <si>
    <t>Pitch and edge distance for web plate</t>
  </si>
  <si>
    <t>Pitch distance of the fastener along bearing direction for web splice plate</t>
  </si>
  <si>
    <r>
      <t>p</t>
    </r>
    <r>
      <rPr>
        <vertAlign val="subscript"/>
        <sz val="12"/>
        <rFont val="Times New Roman"/>
        <family val="1"/>
      </rPr>
      <t>w</t>
    </r>
  </si>
  <si>
    <t>Edge distance of the fastener along bearing direction for web splice plate</t>
  </si>
  <si>
    <r>
      <t>e</t>
    </r>
    <r>
      <rPr>
        <vertAlign val="subscript"/>
        <sz val="12"/>
        <rFont val="Times New Roman"/>
        <family val="1"/>
      </rPr>
      <t>w</t>
    </r>
  </si>
  <si>
    <r>
      <t>p</t>
    </r>
    <r>
      <rPr>
        <vertAlign val="subscript"/>
        <sz val="12"/>
        <rFont val="Times New Roman"/>
        <family val="1"/>
      </rPr>
      <t>t1</t>
    </r>
  </si>
  <si>
    <r>
      <t>e</t>
    </r>
    <r>
      <rPr>
        <vertAlign val="subscript"/>
        <sz val="12"/>
        <rFont val="Times New Roman"/>
        <family val="1"/>
      </rPr>
      <t>t1</t>
    </r>
  </si>
  <si>
    <t>F</t>
  </si>
  <si>
    <t>Flange splice plate properties</t>
  </si>
  <si>
    <t>Calculation for width of splice plate</t>
  </si>
  <si>
    <t>Plate Thk</t>
  </si>
  <si>
    <t>Yield strength of splice plate</t>
  </si>
  <si>
    <r>
      <t>f</t>
    </r>
    <r>
      <rPr>
        <vertAlign val="subscript"/>
        <sz val="12"/>
        <rFont val="Times New Roman"/>
        <family val="1"/>
      </rPr>
      <t>yt</t>
    </r>
  </si>
  <si>
    <r>
      <t>Max W</t>
    </r>
    <r>
      <rPr>
        <vertAlign val="subscript"/>
        <sz val="12"/>
        <rFont val="Times New Roman"/>
        <family val="1"/>
      </rPr>
      <t>tt</t>
    </r>
  </si>
  <si>
    <r>
      <t>B</t>
    </r>
    <r>
      <rPr>
        <vertAlign val="subscript"/>
        <sz val="12"/>
        <rFont val="Times New Roman"/>
        <family val="1"/>
      </rPr>
      <t>f</t>
    </r>
    <r>
      <rPr>
        <sz val="12"/>
        <rFont val="Times New Roman"/>
        <family val="1"/>
      </rPr>
      <t>-2*10</t>
    </r>
  </si>
  <si>
    <t>Ultimate tensile strength of plate</t>
  </si>
  <si>
    <r>
      <t>f</t>
    </r>
    <r>
      <rPr>
        <vertAlign val="subscript"/>
        <sz val="12"/>
        <rFont val="Times New Roman"/>
        <family val="1"/>
      </rPr>
      <t>ut</t>
    </r>
  </si>
  <si>
    <r>
      <t>W</t>
    </r>
    <r>
      <rPr>
        <vertAlign val="subscript"/>
        <sz val="12"/>
        <rFont val="Times New Roman"/>
        <family val="1"/>
      </rPr>
      <t>tt</t>
    </r>
  </si>
  <si>
    <r>
      <t>[(N</t>
    </r>
    <r>
      <rPr>
        <vertAlign val="subscript"/>
        <sz val="12"/>
        <rFont val="Times New Roman"/>
        <family val="1"/>
      </rPr>
      <t>rf</t>
    </r>
    <r>
      <rPr>
        <sz val="12"/>
        <rFont val="Times New Roman"/>
        <family val="1"/>
      </rPr>
      <t>/2-1)*p+e]*2+g</t>
    </r>
  </si>
  <si>
    <t xml:space="preserve">Thickness of Splice plate provided on top of Top flange </t>
  </si>
  <si>
    <r>
      <t>S</t>
    </r>
    <r>
      <rPr>
        <vertAlign val="subscript"/>
        <sz val="12"/>
        <rFont val="Times New Roman"/>
        <family val="1"/>
      </rPr>
      <t>tt</t>
    </r>
  </si>
  <si>
    <r>
      <t>Max W</t>
    </r>
    <r>
      <rPr>
        <vertAlign val="subscript"/>
        <sz val="12"/>
        <rFont val="Times New Roman"/>
        <family val="1"/>
      </rPr>
      <t>bt</t>
    </r>
  </si>
  <si>
    <r>
      <t>(B</t>
    </r>
    <r>
      <rPr>
        <vertAlign val="subscript"/>
        <sz val="12"/>
        <rFont val="Times New Roman"/>
        <family val="1"/>
      </rPr>
      <t>f</t>
    </r>
    <r>
      <rPr>
        <sz val="12"/>
        <rFont val="Times New Roman"/>
        <family val="1"/>
      </rPr>
      <t>-t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)/2-2*10</t>
    </r>
  </si>
  <si>
    <t xml:space="preserve">Thickness of splice plate provided at bottom of top flange </t>
  </si>
  <si>
    <r>
      <t>S</t>
    </r>
    <r>
      <rPr>
        <vertAlign val="subscript"/>
        <sz val="12"/>
        <rFont val="Times New Roman"/>
        <family val="1"/>
      </rPr>
      <t>tb</t>
    </r>
  </si>
  <si>
    <r>
      <t>W</t>
    </r>
    <r>
      <rPr>
        <vertAlign val="subscript"/>
        <sz val="12"/>
        <rFont val="Times New Roman"/>
        <family val="1"/>
      </rPr>
      <t>bt</t>
    </r>
  </si>
  <si>
    <r>
      <t>[(g/2-t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/2)-10]+e-10</t>
    </r>
  </si>
  <si>
    <t xml:space="preserve">Width of splice plate provided on top of top flange </t>
  </si>
  <si>
    <t xml:space="preserve">Width of splice plate provided at bottom of top flange </t>
  </si>
  <si>
    <r>
      <t>W</t>
    </r>
    <r>
      <rPr>
        <vertAlign val="subscript"/>
        <sz val="12"/>
        <rFont val="Times New Roman"/>
        <family val="1"/>
      </rPr>
      <t>tb</t>
    </r>
  </si>
  <si>
    <t>Web splice plate properties</t>
  </si>
  <si>
    <r>
      <t>f</t>
    </r>
    <r>
      <rPr>
        <vertAlign val="subscript"/>
        <sz val="12"/>
        <rFont val="Times New Roman"/>
        <family val="1"/>
      </rPr>
      <t>ys</t>
    </r>
  </si>
  <si>
    <r>
      <t>f</t>
    </r>
    <r>
      <rPr>
        <vertAlign val="subscript"/>
        <sz val="12"/>
        <rFont val="Times New Roman"/>
        <family val="1"/>
      </rPr>
      <t>us</t>
    </r>
  </si>
  <si>
    <t xml:space="preserve">Thickness of web splice plate </t>
  </si>
  <si>
    <r>
      <t>S</t>
    </r>
    <r>
      <rPr>
        <vertAlign val="subscript"/>
        <sz val="12"/>
        <rFont val="Times New Roman"/>
        <family val="1"/>
      </rPr>
      <t>tw</t>
    </r>
  </si>
  <si>
    <t xml:space="preserve">Length of web splice plate </t>
  </si>
  <si>
    <r>
      <t>W</t>
    </r>
    <r>
      <rPr>
        <vertAlign val="subscript"/>
        <sz val="12"/>
        <rFont val="Times New Roman"/>
        <family val="1"/>
      </rPr>
      <t>pl</t>
    </r>
  </si>
  <si>
    <r>
      <t>(N</t>
    </r>
    <r>
      <rPr>
        <vertAlign val="subscript"/>
        <sz val="12"/>
        <rFont val="Times New Roman"/>
        <family val="1"/>
      </rPr>
      <t>rf</t>
    </r>
    <r>
      <rPr>
        <sz val="12"/>
        <rFont val="Times New Roman"/>
        <family val="1"/>
      </rPr>
      <t>-1)*pitch+2*edge</t>
    </r>
  </si>
  <si>
    <t>H</t>
  </si>
  <si>
    <t>Section properties</t>
  </si>
  <si>
    <t>Clear height of web</t>
  </si>
  <si>
    <r>
      <t>h</t>
    </r>
    <r>
      <rPr>
        <vertAlign val="subscript"/>
        <sz val="12"/>
        <color theme="1"/>
        <rFont val="Times New Roman"/>
        <family val="1"/>
      </rPr>
      <t>w</t>
    </r>
  </si>
  <si>
    <t>Centre of gravity in X- direction</t>
  </si>
  <si>
    <r>
      <t>CG</t>
    </r>
    <r>
      <rPr>
        <vertAlign val="subscript"/>
        <sz val="12"/>
        <color theme="1"/>
        <rFont val="Times New Roman"/>
        <family val="1"/>
      </rPr>
      <t>x</t>
    </r>
  </si>
  <si>
    <t>Centre of gravity in Y- direction</t>
  </si>
  <si>
    <r>
      <t>CG</t>
    </r>
    <r>
      <rPr>
        <vertAlign val="subscript"/>
        <sz val="12"/>
        <color theme="1"/>
        <rFont val="Times New Roman"/>
        <family val="1"/>
      </rPr>
      <t>y</t>
    </r>
  </si>
  <si>
    <t>Cross sectional area of section</t>
  </si>
  <si>
    <r>
      <t>mm</t>
    </r>
    <r>
      <rPr>
        <vertAlign val="superscript"/>
        <sz val="12"/>
        <color theme="1"/>
        <rFont val="Times New Roman"/>
        <family val="1"/>
      </rPr>
      <t>2</t>
    </r>
  </si>
  <si>
    <t>Grade</t>
  </si>
  <si>
    <t>Fu (Mpa)</t>
  </si>
  <si>
    <t>Fy (Mpa)</t>
  </si>
  <si>
    <t>Weight of section</t>
  </si>
  <si>
    <t xml:space="preserve">Weight </t>
  </si>
  <si>
    <t>kg/m</t>
  </si>
  <si>
    <t>&lt; 20</t>
  </si>
  <si>
    <t>20 - 40</t>
  </si>
  <si>
    <t>&gt;40</t>
  </si>
  <si>
    <t>Moment of inertia in X- direction</t>
  </si>
  <si>
    <r>
      <t>I</t>
    </r>
    <r>
      <rPr>
        <vertAlign val="subscript"/>
        <sz val="12"/>
        <color theme="1"/>
        <rFont val="Times New Roman"/>
        <family val="1"/>
      </rPr>
      <t>xx</t>
    </r>
  </si>
  <si>
    <r>
      <t>mm</t>
    </r>
    <r>
      <rPr>
        <vertAlign val="superscript"/>
        <sz val="12"/>
        <rFont val="Times New Roman"/>
        <family val="1"/>
      </rPr>
      <t>4</t>
    </r>
  </si>
  <si>
    <t>E 165</t>
  </si>
  <si>
    <t>Fe 290</t>
  </si>
  <si>
    <t>Moment of inertia in Y- direction</t>
  </si>
  <si>
    <r>
      <t>I</t>
    </r>
    <r>
      <rPr>
        <vertAlign val="subscript"/>
        <sz val="12"/>
        <color theme="1"/>
        <rFont val="Times New Roman"/>
        <family val="1"/>
      </rPr>
      <t>yy</t>
    </r>
  </si>
  <si>
    <t>E 250</t>
  </si>
  <si>
    <t>Fe 410W</t>
  </si>
  <si>
    <t>Elastic section modulus in X- direction</t>
  </si>
  <si>
    <r>
      <t>Z</t>
    </r>
    <r>
      <rPr>
        <vertAlign val="subscript"/>
        <sz val="12"/>
        <color theme="1"/>
        <rFont val="Times New Roman"/>
        <family val="1"/>
      </rPr>
      <t xml:space="preserve">ex </t>
    </r>
  </si>
  <si>
    <r>
      <t>mm</t>
    </r>
    <r>
      <rPr>
        <vertAlign val="superscript"/>
        <sz val="12"/>
        <color theme="1"/>
        <rFont val="Times New Roman"/>
        <family val="1"/>
      </rPr>
      <t>3</t>
    </r>
  </si>
  <si>
    <t>Elastic section modulus in Y- direction</t>
  </si>
  <si>
    <r>
      <t>Z</t>
    </r>
    <r>
      <rPr>
        <vertAlign val="subscript"/>
        <sz val="12"/>
        <color theme="1"/>
        <rFont val="Times New Roman"/>
        <family val="1"/>
      </rPr>
      <t xml:space="preserve">ey </t>
    </r>
  </si>
  <si>
    <t>Radius of gyration in X- direction</t>
  </si>
  <si>
    <r>
      <t>r</t>
    </r>
    <r>
      <rPr>
        <vertAlign val="subscript"/>
        <sz val="11"/>
        <color theme="1"/>
        <rFont val="Times New Roman"/>
        <family val="1"/>
      </rPr>
      <t>xx</t>
    </r>
  </si>
  <si>
    <t>E 300</t>
  </si>
  <si>
    <t>Fe 440</t>
  </si>
  <si>
    <t>Radius of gyration in Y- direction</t>
  </si>
  <si>
    <r>
      <t>r</t>
    </r>
    <r>
      <rPr>
        <vertAlign val="subscript"/>
        <sz val="11"/>
        <color theme="1"/>
        <rFont val="Times New Roman"/>
        <family val="1"/>
      </rPr>
      <t>yy</t>
    </r>
  </si>
  <si>
    <t>E 350</t>
  </si>
  <si>
    <t>Fe 490</t>
  </si>
  <si>
    <t>Equal area axis in X- direction</t>
  </si>
  <si>
    <r>
      <t>EAA</t>
    </r>
    <r>
      <rPr>
        <vertAlign val="subscript"/>
        <sz val="12"/>
        <color theme="1"/>
        <rFont val="Times New Roman"/>
        <family val="1"/>
      </rPr>
      <t xml:space="preserve">x </t>
    </r>
  </si>
  <si>
    <t>E 410</t>
  </si>
  <si>
    <t>Fe 540</t>
  </si>
  <si>
    <t>Equal area axis in Y- direction</t>
  </si>
  <si>
    <r>
      <t>EAA</t>
    </r>
    <r>
      <rPr>
        <vertAlign val="subscript"/>
        <sz val="12"/>
        <color theme="1"/>
        <rFont val="Times New Roman"/>
        <family val="1"/>
      </rPr>
      <t>y</t>
    </r>
  </si>
  <si>
    <t xml:space="preserve">mm </t>
  </si>
  <si>
    <t>E 450</t>
  </si>
  <si>
    <t>Fe 570</t>
  </si>
  <si>
    <t>Plastic section modulus in X- direction</t>
  </si>
  <si>
    <r>
      <t>Z</t>
    </r>
    <r>
      <rPr>
        <vertAlign val="subscript"/>
        <sz val="12"/>
        <color theme="1"/>
        <rFont val="Times New Roman"/>
        <family val="1"/>
      </rPr>
      <t>px</t>
    </r>
  </si>
  <si>
    <t>Fe 590</t>
  </si>
  <si>
    <t>Plastic section modulus in Y- direction</t>
  </si>
  <si>
    <r>
      <t>Z</t>
    </r>
    <r>
      <rPr>
        <vertAlign val="subscript"/>
        <sz val="12"/>
        <color theme="1"/>
        <rFont val="Times New Roman"/>
        <family val="1"/>
      </rPr>
      <t>py</t>
    </r>
  </si>
  <si>
    <t>Shear area in major axis</t>
  </si>
  <si>
    <r>
      <t>A</t>
    </r>
    <r>
      <rPr>
        <vertAlign val="subscript"/>
        <sz val="12"/>
        <color theme="1"/>
        <rFont val="Times New Roman"/>
        <family val="1"/>
      </rPr>
      <t>wmj</t>
    </r>
  </si>
  <si>
    <t>Shear area in minor axis</t>
  </si>
  <si>
    <r>
      <t>A</t>
    </r>
    <r>
      <rPr>
        <vertAlign val="subscript"/>
        <sz val="12"/>
        <color theme="1"/>
        <rFont val="Times New Roman"/>
        <family val="1"/>
      </rPr>
      <t>wmn</t>
    </r>
  </si>
  <si>
    <t>Shear capacity in major axis</t>
  </si>
  <si>
    <r>
      <t>V</t>
    </r>
    <r>
      <rPr>
        <vertAlign val="subscript"/>
        <sz val="12"/>
        <color theme="1"/>
        <rFont val="Times New Roman"/>
        <family val="1"/>
      </rPr>
      <t>mj</t>
    </r>
  </si>
  <si>
    <t>Shear capacity in minor axis</t>
  </si>
  <si>
    <r>
      <t>V</t>
    </r>
    <r>
      <rPr>
        <vertAlign val="subscript"/>
        <sz val="12"/>
        <color theme="1"/>
        <rFont val="Times New Roman"/>
        <family val="1"/>
      </rPr>
      <t>mn</t>
    </r>
  </si>
  <si>
    <t>Moment capacity in major axis</t>
  </si>
  <si>
    <r>
      <t>M</t>
    </r>
    <r>
      <rPr>
        <vertAlign val="subscript"/>
        <sz val="12"/>
        <color theme="1"/>
        <rFont val="Times New Roman"/>
        <family val="1"/>
      </rPr>
      <t>mj</t>
    </r>
  </si>
  <si>
    <t>Moment capacity in minor axis</t>
  </si>
  <si>
    <r>
      <t>M</t>
    </r>
    <r>
      <rPr>
        <vertAlign val="subscript"/>
        <sz val="12"/>
        <color theme="1"/>
        <rFont val="Times New Roman"/>
        <family val="1"/>
      </rPr>
      <t>mn</t>
    </r>
  </si>
  <si>
    <t>Axial tensile capacity of section</t>
  </si>
  <si>
    <r>
      <t>P</t>
    </r>
    <r>
      <rPr>
        <vertAlign val="subscript"/>
        <sz val="12"/>
        <color theme="1"/>
        <rFont val="Times New Roman"/>
        <family val="1"/>
      </rPr>
      <t>t</t>
    </r>
  </si>
  <si>
    <t xml:space="preserve">Slenderness ratio </t>
  </si>
  <si>
    <t>kL/r</t>
  </si>
  <si>
    <t>Buckling Class</t>
  </si>
  <si>
    <t>a</t>
  </si>
  <si>
    <t>b</t>
  </si>
  <si>
    <t>c</t>
  </si>
  <si>
    <t>Imperfection factor</t>
  </si>
  <si>
    <t>α</t>
  </si>
  <si>
    <t>Euler buckling stress</t>
  </si>
  <si>
    <r>
      <t>f</t>
    </r>
    <r>
      <rPr>
        <vertAlign val="subscript"/>
        <sz val="12"/>
        <color theme="1"/>
        <rFont val="Times New Roman"/>
        <family val="1"/>
      </rPr>
      <t>cc</t>
    </r>
  </si>
  <si>
    <t>Non-Dimensional effective slenderness ratio</t>
  </si>
  <si>
    <t>λ</t>
  </si>
  <si>
    <t>Phi</t>
  </si>
  <si>
    <t>ϕ</t>
  </si>
  <si>
    <t>Design compressive stress</t>
  </si>
  <si>
    <r>
      <t>f</t>
    </r>
    <r>
      <rPr>
        <vertAlign val="subscript"/>
        <sz val="12"/>
        <color theme="1"/>
        <rFont val="Times New Roman"/>
        <family val="1"/>
      </rPr>
      <t>cd</t>
    </r>
  </si>
  <si>
    <t>Design compressive capacity</t>
  </si>
  <si>
    <t>Design tensile capacity</t>
  </si>
  <si>
    <t>I</t>
  </si>
  <si>
    <t>Partial safety factor for materials -Table 5, Clause 5.4.1,Page 30</t>
  </si>
  <si>
    <t xml:space="preserve">Resistance governed by yielding </t>
  </si>
  <si>
    <r>
      <t>γ</t>
    </r>
    <r>
      <rPr>
        <vertAlign val="subscript"/>
        <sz val="12"/>
        <rFont val="Times New Roman"/>
        <family val="1"/>
      </rPr>
      <t>m0</t>
    </r>
  </si>
  <si>
    <t xml:space="preserve">Resistance,governed by ultimate stress </t>
  </si>
  <si>
    <r>
      <t>γ</t>
    </r>
    <r>
      <rPr>
        <vertAlign val="subscript"/>
        <sz val="12"/>
        <rFont val="Times New Roman"/>
        <family val="1"/>
      </rPr>
      <t>m1</t>
    </r>
  </si>
  <si>
    <t xml:space="preserve">Bolts-friction type </t>
  </si>
  <si>
    <r>
      <t>γ</t>
    </r>
    <r>
      <rPr>
        <vertAlign val="subscript"/>
        <sz val="12"/>
        <rFont val="Times New Roman"/>
        <family val="1"/>
      </rPr>
      <t>mf</t>
    </r>
  </si>
  <si>
    <t xml:space="preserve">Bolts -bearing type </t>
  </si>
  <si>
    <r>
      <t>γ</t>
    </r>
    <r>
      <rPr>
        <vertAlign val="subscript"/>
        <sz val="12"/>
        <rFont val="Times New Roman"/>
        <family val="1"/>
      </rPr>
      <t>mb</t>
    </r>
  </si>
  <si>
    <t>Resistance for connection 
(Shop fabrications)</t>
  </si>
  <si>
    <r>
      <t>γ</t>
    </r>
    <r>
      <rPr>
        <vertAlign val="subscript"/>
        <sz val="12"/>
        <rFont val="Times New Roman"/>
        <family val="1"/>
      </rPr>
      <t>mw</t>
    </r>
  </si>
  <si>
    <t>Safety factor for connection design</t>
  </si>
  <si>
    <r>
      <t>γ</t>
    </r>
    <r>
      <rPr>
        <vertAlign val="subscript"/>
        <sz val="12"/>
        <rFont val="Times New Roman"/>
        <family val="1"/>
      </rPr>
      <t>con</t>
    </r>
  </si>
  <si>
    <t>J</t>
  </si>
  <si>
    <r>
      <t>d</t>
    </r>
    <r>
      <rPr>
        <vertAlign val="subscript"/>
        <sz val="12"/>
        <rFont val="Times New Roman"/>
        <family val="1"/>
      </rPr>
      <t>o</t>
    </r>
  </si>
  <si>
    <t>Nominal plain shank area of the bolt</t>
  </si>
  <si>
    <r>
      <t>A</t>
    </r>
    <r>
      <rPr>
        <vertAlign val="subscript"/>
        <sz val="12"/>
        <rFont val="Times New Roman"/>
        <family val="1"/>
      </rPr>
      <t>sb</t>
    </r>
  </si>
  <si>
    <r>
      <t>π</t>
    </r>
    <r>
      <rPr>
        <sz val="12"/>
        <rFont val="Times New Roman"/>
        <family val="1"/>
      </rPr>
      <t>d</t>
    </r>
    <r>
      <rPr>
        <vertAlign val="superscript"/>
        <sz val="12"/>
        <rFont val="Arial"/>
        <family val="2"/>
      </rPr>
      <t>2</t>
    </r>
    <r>
      <rPr>
        <sz val="12"/>
        <rFont val="Arial"/>
        <family val="2"/>
      </rPr>
      <t>/</t>
    </r>
    <r>
      <rPr>
        <sz val="12"/>
        <rFont val="Times New Roman"/>
        <family val="1"/>
      </rPr>
      <t>4</t>
    </r>
  </si>
  <si>
    <r>
      <t>mm</t>
    </r>
    <r>
      <rPr>
        <vertAlign val="superscript"/>
        <sz val="12"/>
        <rFont val="Times New Roman"/>
        <family val="1"/>
      </rPr>
      <t>2</t>
    </r>
  </si>
  <si>
    <t>Net shear area of the bolt at threads, may be taken as the area corresponding to root diameter at the thread</t>
  </si>
  <si>
    <r>
      <t>A</t>
    </r>
    <r>
      <rPr>
        <vertAlign val="subscript"/>
        <sz val="12"/>
        <rFont val="Times New Roman"/>
        <family val="1"/>
      </rPr>
      <t>nb</t>
    </r>
  </si>
  <si>
    <t>K</t>
  </si>
  <si>
    <r>
      <t>d</t>
    </r>
    <r>
      <rPr>
        <vertAlign val="subscript"/>
        <sz val="12"/>
        <rFont val="Times New Roman"/>
        <family val="1"/>
      </rPr>
      <t>o1</t>
    </r>
  </si>
  <si>
    <r>
      <t>A</t>
    </r>
    <r>
      <rPr>
        <vertAlign val="subscript"/>
        <sz val="12"/>
        <rFont val="Times New Roman"/>
        <family val="1"/>
      </rPr>
      <t>sb1</t>
    </r>
  </si>
  <si>
    <r>
      <t>π</t>
    </r>
    <r>
      <rPr>
        <sz val="12"/>
        <rFont val="Arial"/>
        <family val="2"/>
      </rPr>
      <t>*</t>
    </r>
    <r>
      <rPr>
        <sz val="12"/>
        <rFont val="Times New Roman"/>
        <family val="1"/>
      </rPr>
      <t>d</t>
    </r>
    <r>
      <rPr>
        <vertAlign val="subscript"/>
        <sz val="12"/>
        <rFont val="Times New Roman"/>
        <family val="1"/>
      </rPr>
      <t>1</t>
    </r>
    <r>
      <rPr>
        <vertAlign val="superscript"/>
        <sz val="12"/>
        <rFont val="Arial"/>
        <family val="2"/>
      </rPr>
      <t>2</t>
    </r>
    <r>
      <rPr>
        <sz val="12"/>
        <rFont val="Arial"/>
        <family val="2"/>
      </rPr>
      <t>/</t>
    </r>
    <r>
      <rPr>
        <sz val="12"/>
        <rFont val="Times New Roman"/>
        <family val="1"/>
      </rPr>
      <t>4</t>
    </r>
  </si>
  <si>
    <r>
      <t>A</t>
    </r>
    <r>
      <rPr>
        <vertAlign val="subscript"/>
        <sz val="12"/>
        <rFont val="Times New Roman"/>
        <family val="1"/>
      </rPr>
      <t>nb1</t>
    </r>
  </si>
  <si>
    <t>Bolted connection design ( for Flange)-Bearing Type Bolting 10.3,Page 74:</t>
  </si>
  <si>
    <t>i</t>
  </si>
  <si>
    <t>Shear capacity of the bolt (Vdsb) for flange : Clause 10.3.3,Page 75</t>
  </si>
  <si>
    <t>Nominal shear capacity of a bolt as governed by shear strength</t>
  </si>
  <si>
    <r>
      <t>V</t>
    </r>
    <r>
      <rPr>
        <vertAlign val="subscript"/>
        <sz val="12"/>
        <rFont val="Times New Roman"/>
        <family val="1"/>
      </rPr>
      <t>nsb</t>
    </r>
  </si>
  <si>
    <r>
      <t>(f</t>
    </r>
    <r>
      <rPr>
        <vertAlign val="subscript"/>
        <sz val="12"/>
        <rFont val="Times New Roman"/>
        <family val="1"/>
      </rPr>
      <t>ub1</t>
    </r>
    <r>
      <rPr>
        <sz val="12"/>
        <rFont val="Times New Roman"/>
        <family val="1"/>
      </rPr>
      <t>/</t>
    </r>
    <r>
      <rPr>
        <sz val="12"/>
        <rFont val="Symbol"/>
        <family val="1"/>
        <charset val="2"/>
      </rPr>
      <t>Ö</t>
    </r>
    <r>
      <rPr>
        <sz val="12"/>
        <rFont val="Times New Roman"/>
        <family val="1"/>
      </rPr>
      <t>3)*(n</t>
    </r>
    <r>
      <rPr>
        <vertAlign val="subscript"/>
        <sz val="12"/>
        <rFont val="Times New Roman"/>
        <family val="1"/>
      </rPr>
      <t>n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nb</t>
    </r>
    <r>
      <rPr>
        <sz val="12"/>
        <rFont val="Times New Roman"/>
        <family val="1"/>
      </rPr>
      <t>+n</t>
    </r>
    <r>
      <rPr>
        <vertAlign val="subscript"/>
        <sz val="12"/>
        <rFont val="Times New Roman"/>
        <family val="1"/>
      </rPr>
      <t>s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sb</t>
    </r>
    <r>
      <rPr>
        <sz val="12"/>
        <rFont val="Times New Roman"/>
        <family val="1"/>
      </rPr>
      <t>)</t>
    </r>
  </si>
  <si>
    <t xml:space="preserve">Design strength of a bolt due to shear resistance for flange </t>
  </si>
  <si>
    <r>
      <t>V</t>
    </r>
    <r>
      <rPr>
        <vertAlign val="subscript"/>
        <sz val="12"/>
        <rFont val="Times New Roman"/>
        <family val="1"/>
      </rPr>
      <t>dsb</t>
    </r>
  </si>
  <si>
    <r>
      <t>V</t>
    </r>
    <r>
      <rPr>
        <vertAlign val="subscript"/>
        <sz val="12"/>
        <rFont val="Times New Roman"/>
        <family val="1"/>
      </rPr>
      <t>nsb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</si>
  <si>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>Calculation of Reduction factor for shear capacity of flange:</t>
  </si>
  <si>
    <t xml:space="preserve"> Long joints: Clause 10.3.3.1,Page 75</t>
  </si>
  <si>
    <t>NOTE: When the length of  joint lcj exceeds laj ,Vdsb shall be reduced by the factor βlj.</t>
  </si>
  <si>
    <t xml:space="preserve">Allowable length of the joint in the direction of the load </t>
  </si>
  <si>
    <r>
      <t>l</t>
    </r>
    <r>
      <rPr>
        <vertAlign val="subscript"/>
        <sz val="12"/>
        <rFont val="Times New Roman"/>
        <family val="1"/>
      </rPr>
      <t>aj</t>
    </r>
  </si>
  <si>
    <t>15*d</t>
  </si>
  <si>
    <t>Length provided (i.e., the distance btwn the first and last rows of bolts in the joint, measured in the direction of the load transfer)</t>
  </si>
  <si>
    <r>
      <t>l</t>
    </r>
    <r>
      <rPr>
        <vertAlign val="subscript"/>
        <sz val="12"/>
        <rFont val="Times New Roman"/>
        <family val="1"/>
      </rPr>
      <t>cj</t>
    </r>
  </si>
  <si>
    <t>Condition 1</t>
  </si>
  <si>
    <t>PLEASE DON’T DELETE</t>
  </si>
  <si>
    <t>No reduction factor</t>
  </si>
  <si>
    <r>
      <t>β</t>
    </r>
    <r>
      <rPr>
        <vertAlign val="subscript"/>
        <sz val="12"/>
        <rFont val="Times New Roman"/>
        <family val="1"/>
      </rPr>
      <t>lj</t>
    </r>
  </si>
  <si>
    <r>
      <t>∑r</t>
    </r>
    <r>
      <rPr>
        <b/>
        <vertAlign val="super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 xml:space="preserve"> computation</t>
    </r>
  </si>
  <si>
    <t>Condition 2</t>
  </si>
  <si>
    <t>X</t>
  </si>
  <si>
    <t>x</t>
  </si>
  <si>
    <t>y</t>
  </si>
  <si>
    <t>Y</t>
  </si>
  <si>
    <t>Calulation of reduced factor -Long joints</t>
  </si>
  <si>
    <t>βlj2</t>
  </si>
  <si>
    <t>1.075-(lcj/(200*d))</t>
  </si>
  <si>
    <r>
      <t xml:space="preserve">But 0.75 </t>
    </r>
    <r>
      <rPr>
        <b/>
        <sz val="12"/>
        <rFont val="Symbol"/>
        <family val="1"/>
        <charset val="2"/>
      </rPr>
      <t xml:space="preserve">£  </t>
    </r>
    <r>
      <rPr>
        <b/>
        <sz val="12"/>
        <rFont val="Times New Roman"/>
        <family val="1"/>
      </rPr>
      <t xml:space="preserve">βlj </t>
    </r>
    <r>
      <rPr>
        <b/>
        <sz val="12"/>
        <rFont val="Symbol"/>
        <family val="1"/>
        <charset val="2"/>
      </rPr>
      <t>£</t>
    </r>
    <r>
      <rPr>
        <b/>
        <sz val="12"/>
        <rFont val="Times New Roman"/>
        <family val="1"/>
      </rPr>
      <t xml:space="preserve"> 1.0</t>
    </r>
  </si>
  <si>
    <t>Inc1</t>
  </si>
  <si>
    <t>Ipx</t>
  </si>
  <si>
    <t>Reduction factor due to lap joints</t>
  </si>
  <si>
    <t>βlj</t>
  </si>
  <si>
    <t xml:space="preserve">Reduced strength of a bolt due to shear resistance for flange </t>
  </si>
  <si>
    <r>
      <t>V</t>
    </r>
    <r>
      <rPr>
        <vertAlign val="subscript"/>
        <sz val="12"/>
        <rFont val="Times New Roman"/>
        <family val="1"/>
      </rPr>
      <t>dsbr</t>
    </r>
  </si>
  <si>
    <r>
      <t>β</t>
    </r>
    <r>
      <rPr>
        <vertAlign val="subscript"/>
        <sz val="12"/>
        <rFont val="Times New Roman"/>
        <family val="1"/>
      </rPr>
      <t>lj</t>
    </r>
    <r>
      <rPr>
        <sz val="12"/>
        <rFont val="Times New Roman"/>
        <family val="1"/>
      </rPr>
      <t>*V</t>
    </r>
    <r>
      <rPr>
        <vertAlign val="subscript"/>
        <sz val="12"/>
        <rFont val="Times New Roman"/>
        <family val="1"/>
      </rPr>
      <t>dsb</t>
    </r>
  </si>
  <si>
    <t>ii</t>
  </si>
  <si>
    <t>Bearing capacity of the bolt (Vdpb) for flange : Clause 10.3.4,Page 75</t>
  </si>
  <si>
    <r>
      <t>k</t>
    </r>
    <r>
      <rPr>
        <vertAlign val="subscript"/>
        <sz val="12"/>
        <rFont val="Times New Roman"/>
        <family val="1"/>
      </rPr>
      <t xml:space="preserve">b </t>
    </r>
    <r>
      <rPr>
        <sz val="12"/>
        <rFont val="Times New Roman"/>
        <family val="1"/>
      </rPr>
      <t xml:space="preserve"> is the smaller of </t>
    </r>
  </si>
  <si>
    <r>
      <t>k</t>
    </r>
    <r>
      <rPr>
        <vertAlign val="subscript"/>
        <sz val="12"/>
        <rFont val="Times New Roman"/>
        <family val="1"/>
      </rPr>
      <t>b</t>
    </r>
  </si>
  <si>
    <r>
      <t>(e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>/3*d</t>
    </r>
    <r>
      <rPr>
        <vertAlign val="subscript"/>
        <sz val="12"/>
        <rFont val="Times New Roman"/>
        <family val="1"/>
      </rPr>
      <t>o</t>
    </r>
    <r>
      <rPr>
        <sz val="12"/>
        <rFont val="Times New Roman"/>
        <family val="1"/>
      </rPr>
      <t>),(p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>/(3*d</t>
    </r>
    <r>
      <rPr>
        <vertAlign val="subscript"/>
        <sz val="12"/>
        <rFont val="Times New Roman"/>
        <family val="1"/>
      </rPr>
      <t>o</t>
    </r>
    <r>
      <rPr>
        <sz val="12"/>
        <rFont val="Times New Roman"/>
        <family val="1"/>
      </rPr>
      <t>)-0.25),(f</t>
    </r>
    <r>
      <rPr>
        <vertAlign val="subscript"/>
        <sz val="12"/>
        <rFont val="Times New Roman"/>
        <family val="1"/>
      </rPr>
      <t>ub</t>
    </r>
    <r>
      <rPr>
        <sz val="12"/>
        <rFont val="Times New Roman"/>
        <family val="1"/>
      </rPr>
      <t>/f</t>
    </r>
    <r>
      <rPr>
        <vertAlign val="subscript"/>
        <sz val="12"/>
        <rFont val="Times New Roman"/>
        <family val="1"/>
      </rPr>
      <t>up</t>
    </r>
    <r>
      <rPr>
        <sz val="12"/>
        <rFont val="Times New Roman"/>
        <family val="1"/>
      </rPr>
      <t>),1.0</t>
    </r>
  </si>
  <si>
    <t>Summation of the thicknesses experiencing bearing stress in the same direction</t>
  </si>
  <si>
    <r>
      <t>t=t</t>
    </r>
    <r>
      <rPr>
        <vertAlign val="subscript"/>
        <sz val="12"/>
        <rFont val="Times New Roman"/>
        <family val="1"/>
      </rPr>
      <t>f</t>
    </r>
  </si>
  <si>
    <t>Nominal bearing capacity of a bolt</t>
  </si>
  <si>
    <r>
      <t>V</t>
    </r>
    <r>
      <rPr>
        <vertAlign val="subscript"/>
        <sz val="12"/>
        <rFont val="Times New Roman"/>
        <family val="1"/>
      </rPr>
      <t>npb</t>
    </r>
  </si>
  <si>
    <r>
      <t>2.5*k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>*d*t*f</t>
    </r>
    <r>
      <rPr>
        <vertAlign val="subscript"/>
        <sz val="12"/>
        <rFont val="Times New Roman"/>
        <family val="1"/>
      </rPr>
      <t>up</t>
    </r>
  </si>
  <si>
    <r>
      <t>The design bearing strength of a bolt on any plane ,V</t>
    </r>
    <r>
      <rPr>
        <vertAlign val="subscript"/>
        <sz val="12"/>
        <rFont val="Times New Roman"/>
        <family val="1"/>
      </rPr>
      <t>dpb</t>
    </r>
    <r>
      <rPr>
        <sz val="12"/>
        <rFont val="Times New Roman"/>
        <family val="1"/>
      </rPr>
      <t xml:space="preserve"> as governed by bearing is given by:</t>
    </r>
  </si>
  <si>
    <r>
      <t>V</t>
    </r>
    <r>
      <rPr>
        <vertAlign val="subscript"/>
        <sz val="12"/>
        <rFont val="Times New Roman"/>
        <family val="1"/>
      </rPr>
      <t>dpb</t>
    </r>
  </si>
  <si>
    <r>
      <t>V</t>
    </r>
    <r>
      <rPr>
        <vertAlign val="subscript"/>
        <sz val="12"/>
        <rFont val="Times New Roman"/>
        <family val="1"/>
      </rPr>
      <t>npb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</si>
  <si>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 xml:space="preserve">The design strength of the bolt due to bearing for flange </t>
  </si>
  <si>
    <r>
      <t>V</t>
    </r>
    <r>
      <rPr>
        <b/>
        <vertAlign val="subscript"/>
        <sz val="12"/>
        <rFont val="Times New Roman"/>
        <family val="1"/>
      </rPr>
      <t>dpb</t>
    </r>
  </si>
  <si>
    <t>iii</t>
  </si>
  <si>
    <t>Calculation for number of bolts required for flange :</t>
  </si>
  <si>
    <t>Design force for flange splice</t>
  </si>
  <si>
    <r>
      <t>P</t>
    </r>
    <r>
      <rPr>
        <vertAlign val="subscript"/>
        <sz val="12"/>
        <rFont val="Times New Roman"/>
        <family val="1"/>
      </rPr>
      <t>f</t>
    </r>
  </si>
  <si>
    <t>Axial force in flange</t>
  </si>
  <si>
    <r>
      <t>F</t>
    </r>
    <r>
      <rPr>
        <vertAlign val="subscript"/>
        <sz val="12"/>
        <rFont val="Times New Roman"/>
        <family val="1"/>
      </rPr>
      <t>xf</t>
    </r>
  </si>
  <si>
    <r>
      <t>F</t>
    </r>
    <r>
      <rPr>
        <vertAlign val="subscript"/>
        <sz val="12"/>
        <rFont val="Times New Roman"/>
        <family val="1"/>
      </rPr>
      <t>x</t>
    </r>
    <r>
      <rPr>
        <sz val="12"/>
        <rFont val="Times New Roman"/>
        <family val="1"/>
      </rPr>
      <t>*% of flange area</t>
    </r>
  </si>
  <si>
    <t>Axial force due to major axis moment</t>
  </si>
  <si>
    <r>
      <t>F</t>
    </r>
    <r>
      <rPr>
        <vertAlign val="subscript"/>
        <sz val="12"/>
        <rFont val="Times New Roman"/>
        <family val="1"/>
      </rPr>
      <t>xmj</t>
    </r>
  </si>
  <si>
    <r>
      <t>M</t>
    </r>
    <r>
      <rPr>
        <vertAlign val="subscript"/>
        <sz val="12"/>
        <rFont val="Times New Roman"/>
        <family val="1"/>
      </rPr>
      <t>z</t>
    </r>
    <r>
      <rPr>
        <sz val="12"/>
        <rFont val="Times New Roman"/>
        <family val="1"/>
      </rPr>
      <t>/D</t>
    </r>
  </si>
  <si>
    <t>Bolt force due to minor axis moment</t>
  </si>
  <si>
    <r>
      <t>F</t>
    </r>
    <r>
      <rPr>
        <vertAlign val="subscript"/>
        <sz val="12"/>
        <rFont val="Times New Roman"/>
        <family val="1"/>
      </rPr>
      <t>xmn</t>
    </r>
  </si>
  <si>
    <r>
      <t>N</t>
    </r>
    <r>
      <rPr>
        <vertAlign val="subscript"/>
        <sz val="12"/>
        <rFont val="Times New Roman"/>
        <family val="1"/>
      </rPr>
      <t>bpro</t>
    </r>
    <r>
      <rPr>
        <sz val="12"/>
        <rFont val="Times New Roman"/>
        <family val="1"/>
      </rPr>
      <t>*M</t>
    </r>
    <r>
      <rPr>
        <vertAlign val="subscript"/>
        <sz val="12"/>
        <rFont val="Times New Roman"/>
        <family val="1"/>
      </rPr>
      <t>y</t>
    </r>
    <r>
      <rPr>
        <sz val="12"/>
        <rFont val="Times New Roman"/>
        <family val="1"/>
      </rPr>
      <t>*r/∑r</t>
    </r>
    <r>
      <rPr>
        <vertAlign val="superscript"/>
        <sz val="12"/>
        <rFont val="Times New Roman"/>
        <family val="1"/>
      </rPr>
      <t>2</t>
    </r>
  </si>
  <si>
    <r>
      <t>Reference  ∑r</t>
    </r>
    <r>
      <rPr>
        <vertAlign val="superscript"/>
        <sz val="12"/>
        <rFont val="Times New Roman"/>
        <family val="1"/>
      </rPr>
      <t>2</t>
    </r>
  </si>
  <si>
    <r>
      <t>∑r</t>
    </r>
    <r>
      <rPr>
        <vertAlign val="superscript"/>
        <sz val="12"/>
        <color theme="1"/>
        <rFont val="Times New Roman"/>
        <family val="1"/>
      </rPr>
      <t>2</t>
    </r>
  </si>
  <si>
    <t>C.G of the bolt group in X Axis</t>
  </si>
  <si>
    <t>C.G of the bolt group in Y Axis</t>
  </si>
  <si>
    <t>Design strength of the bolt due to bearing for flange</t>
  </si>
  <si>
    <t>Reduced design strength of a bolt due to shear resistance</t>
  </si>
  <si>
    <t xml:space="preserve">Number of bolts required </t>
  </si>
  <si>
    <r>
      <t>N</t>
    </r>
    <r>
      <rPr>
        <vertAlign val="subscript"/>
        <sz val="12"/>
        <rFont val="Times New Roman"/>
        <family val="1"/>
      </rPr>
      <t>b req</t>
    </r>
  </si>
  <si>
    <r>
      <t>P</t>
    </r>
    <r>
      <rPr>
        <vertAlign val="subscript"/>
        <sz val="12"/>
        <rFont val="Times New Roman"/>
        <family val="1"/>
      </rPr>
      <t>f</t>
    </r>
    <r>
      <rPr>
        <sz val="12"/>
        <rFont val="Times New Roman"/>
        <family val="1"/>
      </rPr>
      <t>/(min(V</t>
    </r>
    <r>
      <rPr>
        <vertAlign val="subscript"/>
        <sz val="12"/>
        <rFont val="Times New Roman"/>
        <family val="1"/>
      </rPr>
      <t>dpb</t>
    </r>
    <r>
      <rPr>
        <sz val="12"/>
        <rFont val="Times New Roman"/>
        <family val="1"/>
      </rPr>
      <t>, V</t>
    </r>
    <r>
      <rPr>
        <vertAlign val="subscript"/>
        <sz val="12"/>
        <rFont val="Times New Roman"/>
        <family val="1"/>
      </rPr>
      <t>dsbr</t>
    </r>
    <r>
      <rPr>
        <sz val="12"/>
        <rFont val="Times New Roman"/>
        <family val="1"/>
      </rPr>
      <t>))</t>
    </r>
  </si>
  <si>
    <t xml:space="preserve">Number of bolts provided </t>
  </si>
  <si>
    <r>
      <t>N</t>
    </r>
    <r>
      <rPr>
        <b/>
        <vertAlign val="subscript"/>
        <sz val="12"/>
        <rFont val="Times New Roman"/>
        <family val="1"/>
      </rPr>
      <t>bpro</t>
    </r>
  </si>
  <si>
    <r>
      <t>N</t>
    </r>
    <r>
      <rPr>
        <b/>
        <vertAlign val="subscript"/>
        <sz val="12"/>
        <rFont val="Times New Roman"/>
        <family val="1"/>
      </rPr>
      <t>f</t>
    </r>
  </si>
  <si>
    <t>Parallel to gauge is x</t>
  </si>
  <si>
    <t>No of rows of bolts provided</t>
  </si>
  <si>
    <r>
      <t>N</t>
    </r>
    <r>
      <rPr>
        <b/>
        <vertAlign val="subscript"/>
        <sz val="12"/>
        <rFont val="Times New Roman"/>
        <family val="1"/>
      </rPr>
      <t>rf</t>
    </r>
  </si>
  <si>
    <t>Length of flange plate</t>
  </si>
  <si>
    <r>
      <t>L</t>
    </r>
    <r>
      <rPr>
        <b/>
        <vertAlign val="subscript"/>
        <sz val="12"/>
        <rFont val="Times New Roman"/>
        <family val="1"/>
      </rPr>
      <t>fp</t>
    </r>
  </si>
  <si>
    <t>M</t>
  </si>
  <si>
    <t>Bolted connection design ( for web)-Bearing Type Bolting 10.3,Page 74:</t>
  </si>
  <si>
    <t>Total</t>
  </si>
  <si>
    <t>Nominal shear capacity of a bolt as governed by shear for friction type connection</t>
  </si>
  <si>
    <r>
      <t>V</t>
    </r>
    <r>
      <rPr>
        <vertAlign val="subscript"/>
        <sz val="12"/>
        <rFont val="Times New Roman"/>
        <family val="1"/>
      </rPr>
      <t>nsb1</t>
    </r>
  </si>
  <si>
    <r>
      <t>(f</t>
    </r>
    <r>
      <rPr>
        <vertAlign val="subscript"/>
        <sz val="12"/>
        <rFont val="Times New Roman"/>
        <family val="1"/>
      </rPr>
      <t>ub1</t>
    </r>
    <r>
      <rPr>
        <sz val="12"/>
        <rFont val="Times New Roman"/>
        <family val="1"/>
      </rPr>
      <t>/</t>
    </r>
    <r>
      <rPr>
        <sz val="12"/>
        <rFont val="Symbol"/>
        <family val="1"/>
        <charset val="2"/>
      </rPr>
      <t>Ö</t>
    </r>
    <r>
      <rPr>
        <sz val="12"/>
        <rFont val="Times New Roman"/>
        <family val="1"/>
      </rPr>
      <t>3)*(n</t>
    </r>
    <r>
      <rPr>
        <vertAlign val="subscript"/>
        <sz val="12"/>
        <rFont val="Times New Roman"/>
        <family val="1"/>
      </rPr>
      <t>n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nb1</t>
    </r>
    <r>
      <rPr>
        <sz val="12"/>
        <rFont val="Times New Roman"/>
        <family val="1"/>
      </rPr>
      <t>+n</t>
    </r>
    <r>
      <rPr>
        <vertAlign val="subscript"/>
        <sz val="12"/>
        <rFont val="Times New Roman"/>
        <family val="1"/>
      </rPr>
      <t>s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sb1</t>
    </r>
    <r>
      <rPr>
        <sz val="12"/>
        <rFont val="Times New Roman"/>
        <family val="1"/>
      </rPr>
      <t>)</t>
    </r>
  </si>
  <si>
    <t>Design  strength of a bolt due to shear resistance for web</t>
  </si>
  <si>
    <r>
      <t>V</t>
    </r>
    <r>
      <rPr>
        <vertAlign val="subscript"/>
        <sz val="12"/>
        <rFont val="Times New Roman"/>
        <family val="1"/>
      </rPr>
      <t>dsb1</t>
    </r>
  </si>
  <si>
    <r>
      <t>V</t>
    </r>
    <r>
      <rPr>
        <vertAlign val="subscript"/>
        <sz val="12"/>
        <rFont val="Times New Roman"/>
        <family val="1"/>
      </rPr>
      <t>nsb1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</si>
  <si>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>Calculation of Reduction factor for shear resistance of web:</t>
  </si>
  <si>
    <t xml:space="preserve"> Long joints: Clause 10.4.3.1,Page 76</t>
  </si>
  <si>
    <t>NOTE: When the length of  joint lcj1 exceeds laj1 ,Vdsb1 shall be reduced by the factor βlj1.</t>
  </si>
  <si>
    <r>
      <t>l</t>
    </r>
    <r>
      <rPr>
        <vertAlign val="subscript"/>
        <sz val="12"/>
        <rFont val="Times New Roman"/>
        <family val="1"/>
      </rPr>
      <t>aj1</t>
    </r>
  </si>
  <si>
    <r>
      <t>15*d</t>
    </r>
    <r>
      <rPr>
        <vertAlign val="subscript"/>
        <sz val="12"/>
        <rFont val="Times New Roman"/>
        <family val="1"/>
      </rPr>
      <t>1</t>
    </r>
  </si>
  <si>
    <r>
      <t>l</t>
    </r>
    <r>
      <rPr>
        <vertAlign val="subscript"/>
        <sz val="12"/>
        <rFont val="Times New Roman"/>
        <family val="1"/>
      </rPr>
      <t>cj1</t>
    </r>
  </si>
  <si>
    <r>
      <t>β</t>
    </r>
    <r>
      <rPr>
        <vertAlign val="subscript"/>
        <sz val="12"/>
        <rFont val="Times New Roman"/>
        <family val="1"/>
      </rPr>
      <t>lj1</t>
    </r>
  </si>
  <si>
    <t>1.075-(lcj/(200*d1))</t>
  </si>
  <si>
    <t>Reduced strength of a bolt due to shear resistance for web</t>
  </si>
  <si>
    <r>
      <t>V</t>
    </r>
    <r>
      <rPr>
        <b/>
        <vertAlign val="subscript"/>
        <sz val="12"/>
        <rFont val="Times New Roman"/>
        <family val="1"/>
      </rPr>
      <t>dsbr1</t>
    </r>
  </si>
  <si>
    <r>
      <t>β</t>
    </r>
    <r>
      <rPr>
        <b/>
        <vertAlign val="subscript"/>
        <sz val="12"/>
        <rFont val="Times New Roman"/>
        <family val="1"/>
      </rPr>
      <t>lj1</t>
    </r>
    <r>
      <rPr>
        <b/>
        <sz val="12"/>
        <rFont val="Times New Roman"/>
        <family val="1"/>
      </rPr>
      <t>*V</t>
    </r>
    <r>
      <rPr>
        <b/>
        <vertAlign val="subscript"/>
        <sz val="12"/>
        <rFont val="Times New Roman"/>
        <family val="1"/>
      </rPr>
      <t>dsb1</t>
    </r>
  </si>
  <si>
    <t>Bearing capacity of the bolt (Vdpb) for web : Clause 10.3.4,Page 75</t>
  </si>
  <si>
    <r>
      <t>k</t>
    </r>
    <r>
      <rPr>
        <vertAlign val="subscript"/>
        <sz val="12"/>
        <rFont val="Times New Roman"/>
        <family val="1"/>
      </rPr>
      <t>b1</t>
    </r>
    <r>
      <rPr>
        <sz val="12"/>
        <rFont val="Times New Roman"/>
        <family val="1"/>
      </rPr>
      <t xml:space="preserve"> is the smaller of </t>
    </r>
  </si>
  <si>
    <r>
      <t>k</t>
    </r>
    <r>
      <rPr>
        <vertAlign val="subscript"/>
        <sz val="12"/>
        <rFont val="Times New Roman"/>
        <family val="1"/>
      </rPr>
      <t>b1</t>
    </r>
  </si>
  <si>
    <r>
      <t>(e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/3*d</t>
    </r>
    <r>
      <rPr>
        <vertAlign val="subscript"/>
        <sz val="12"/>
        <rFont val="Times New Roman"/>
        <family val="1"/>
      </rPr>
      <t>o1</t>
    </r>
    <r>
      <rPr>
        <sz val="12"/>
        <rFont val="Times New Roman"/>
        <family val="1"/>
      </rPr>
      <t>),(p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/(3*d</t>
    </r>
    <r>
      <rPr>
        <vertAlign val="subscript"/>
        <sz val="12"/>
        <rFont val="Times New Roman"/>
        <family val="1"/>
      </rPr>
      <t>o1</t>
    </r>
    <r>
      <rPr>
        <sz val="12"/>
        <rFont val="Times New Roman"/>
        <family val="1"/>
      </rPr>
      <t>)-0.25),(f</t>
    </r>
    <r>
      <rPr>
        <vertAlign val="subscript"/>
        <sz val="12"/>
        <rFont val="Times New Roman"/>
        <family val="1"/>
      </rPr>
      <t>ub1</t>
    </r>
    <r>
      <rPr>
        <sz val="12"/>
        <rFont val="Times New Roman"/>
        <family val="1"/>
      </rPr>
      <t>/f</t>
    </r>
    <r>
      <rPr>
        <vertAlign val="subscript"/>
        <sz val="12"/>
        <rFont val="Times New Roman"/>
        <family val="1"/>
      </rPr>
      <t>up</t>
    </r>
    <r>
      <rPr>
        <sz val="12"/>
        <rFont val="Times New Roman"/>
        <family val="1"/>
      </rPr>
      <t>),1.0</t>
    </r>
  </si>
  <si>
    <t>Summation of the thicknesses of the connected plates experiencing bearing stress in the same direction</t>
  </si>
  <si>
    <r>
      <t>t</t>
    </r>
    <r>
      <rPr>
        <vertAlign val="subscript"/>
        <sz val="12"/>
        <rFont val="Times New Roman"/>
        <family val="1"/>
      </rPr>
      <t>1</t>
    </r>
    <r>
      <rPr>
        <sz val="12"/>
        <rFont val="Times New Roman"/>
        <family val="1"/>
      </rPr>
      <t>=t</t>
    </r>
    <r>
      <rPr>
        <vertAlign val="subscript"/>
        <sz val="12"/>
        <rFont val="Times New Roman"/>
        <family val="1"/>
      </rPr>
      <t>w</t>
    </r>
  </si>
  <si>
    <r>
      <t>V</t>
    </r>
    <r>
      <rPr>
        <vertAlign val="subscript"/>
        <sz val="12"/>
        <rFont val="Times New Roman"/>
        <family val="1"/>
      </rPr>
      <t>npb1</t>
    </r>
  </si>
  <si>
    <r>
      <t>2.5*k</t>
    </r>
    <r>
      <rPr>
        <vertAlign val="subscript"/>
        <sz val="12"/>
        <rFont val="Times New Roman"/>
        <family val="1"/>
      </rPr>
      <t>b1</t>
    </r>
    <r>
      <rPr>
        <sz val="12"/>
        <rFont val="Times New Roman"/>
        <family val="1"/>
      </rPr>
      <t>*d</t>
    </r>
    <r>
      <rPr>
        <vertAlign val="subscript"/>
        <sz val="12"/>
        <rFont val="Times New Roman"/>
        <family val="1"/>
      </rPr>
      <t>1</t>
    </r>
    <r>
      <rPr>
        <sz val="12"/>
        <rFont val="Times New Roman"/>
        <family val="1"/>
      </rPr>
      <t>*t</t>
    </r>
    <r>
      <rPr>
        <vertAlign val="subscript"/>
        <sz val="12"/>
        <rFont val="Times New Roman"/>
        <family val="1"/>
      </rPr>
      <t>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up</t>
    </r>
  </si>
  <si>
    <r>
      <t>The design bearing strength of a bolt on any plane ,V</t>
    </r>
    <r>
      <rPr>
        <vertAlign val="subscript"/>
        <sz val="12"/>
        <rFont val="Times New Roman"/>
        <family val="1"/>
      </rPr>
      <t>dpb1</t>
    </r>
    <r>
      <rPr>
        <sz val="12"/>
        <rFont val="Times New Roman"/>
        <family val="1"/>
      </rPr>
      <t xml:space="preserve"> as governed by bearing is given by:</t>
    </r>
  </si>
  <si>
    <r>
      <t>V</t>
    </r>
    <r>
      <rPr>
        <vertAlign val="subscript"/>
        <sz val="12"/>
        <rFont val="Times New Roman"/>
        <family val="1"/>
      </rPr>
      <t>dpb1</t>
    </r>
  </si>
  <si>
    <r>
      <t>V</t>
    </r>
    <r>
      <rPr>
        <vertAlign val="subscript"/>
        <sz val="12"/>
        <rFont val="Times New Roman"/>
        <family val="1"/>
      </rPr>
      <t>npb1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</si>
  <si>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 xml:space="preserve">The design strength of the bolt due to bearing for web </t>
  </si>
  <si>
    <r>
      <t>V</t>
    </r>
    <r>
      <rPr>
        <b/>
        <vertAlign val="subscript"/>
        <sz val="12"/>
        <rFont val="Times New Roman"/>
        <family val="1"/>
      </rPr>
      <t>dpb1</t>
    </r>
  </si>
  <si>
    <t>Calculation for number of bolts required for web :</t>
  </si>
  <si>
    <t>Design force for web splice</t>
  </si>
  <si>
    <r>
      <t>P</t>
    </r>
    <r>
      <rPr>
        <vertAlign val="subscript"/>
        <sz val="12"/>
        <rFont val="Times New Roman"/>
        <family val="1"/>
      </rPr>
      <t>w</t>
    </r>
  </si>
  <si>
    <r>
      <t>√F</t>
    </r>
    <r>
      <rPr>
        <vertAlign val="subscript"/>
        <sz val="12"/>
        <rFont val="Times New Roman"/>
        <family val="1"/>
      </rPr>
      <t>xw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+F</t>
    </r>
    <r>
      <rPr>
        <vertAlign val="subscript"/>
        <sz val="12"/>
        <rFont val="Times New Roman"/>
        <family val="1"/>
      </rPr>
      <t>r</t>
    </r>
    <r>
      <rPr>
        <vertAlign val="superscript"/>
        <sz val="12"/>
        <rFont val="Times New Roman"/>
        <family val="1"/>
      </rPr>
      <t>2</t>
    </r>
  </si>
  <si>
    <t>Axial force in web</t>
  </si>
  <si>
    <r>
      <t>F</t>
    </r>
    <r>
      <rPr>
        <vertAlign val="subscript"/>
        <sz val="12"/>
        <rFont val="Times New Roman"/>
        <family val="1"/>
      </rPr>
      <t>xw</t>
    </r>
  </si>
  <si>
    <r>
      <t>F</t>
    </r>
    <r>
      <rPr>
        <vertAlign val="subscript"/>
        <sz val="12"/>
        <rFont val="Times New Roman"/>
        <family val="1"/>
      </rPr>
      <t>x</t>
    </r>
    <r>
      <rPr>
        <sz val="12"/>
        <rFont val="Times New Roman"/>
        <family val="1"/>
      </rPr>
      <t>*% of web area</t>
    </r>
  </si>
  <si>
    <t xml:space="preserve">Shear force </t>
  </si>
  <si>
    <r>
      <t>F</t>
    </r>
    <r>
      <rPr>
        <vertAlign val="subscript"/>
        <sz val="12"/>
        <rFont val="Times New Roman"/>
        <family val="1"/>
      </rPr>
      <t>r</t>
    </r>
  </si>
  <si>
    <r>
      <t>R</t>
    </r>
    <r>
      <rPr>
        <vertAlign val="subscript"/>
        <sz val="12"/>
        <rFont val="Times New Roman"/>
        <family val="1"/>
      </rPr>
      <t>r</t>
    </r>
  </si>
  <si>
    <t>Clearance</t>
  </si>
  <si>
    <t xml:space="preserve">Short slotted </t>
  </si>
  <si>
    <t xml:space="preserve">Reduced strength of a bolt due to shear resistance </t>
  </si>
  <si>
    <r>
      <t>V</t>
    </r>
    <r>
      <rPr>
        <vertAlign val="subscript"/>
        <sz val="12"/>
        <rFont val="Times New Roman"/>
        <family val="1"/>
      </rPr>
      <t>dsbr1</t>
    </r>
  </si>
  <si>
    <t>Oversized</t>
  </si>
  <si>
    <t xml:space="preserve">Design strength of the bolt due to bearing for web </t>
  </si>
  <si>
    <t>Long soltted</t>
  </si>
  <si>
    <r>
      <t>P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/(min(V</t>
    </r>
    <r>
      <rPr>
        <vertAlign val="subscript"/>
        <sz val="12"/>
        <rFont val="Times New Roman"/>
        <family val="1"/>
      </rPr>
      <t>dsbr1</t>
    </r>
    <r>
      <rPr>
        <sz val="12"/>
        <rFont val="Times New Roman"/>
        <family val="1"/>
      </rPr>
      <t>,V</t>
    </r>
    <r>
      <rPr>
        <vertAlign val="subscript"/>
        <sz val="12"/>
        <rFont val="Times New Roman"/>
        <family val="1"/>
      </rPr>
      <t>dpb1</t>
    </r>
    <r>
      <rPr>
        <sz val="12"/>
        <rFont val="Times New Roman"/>
        <family val="1"/>
      </rPr>
      <t>))</t>
    </r>
  </si>
  <si>
    <t>Number of bolts provided</t>
  </si>
  <si>
    <r>
      <t>N</t>
    </r>
    <r>
      <rPr>
        <b/>
        <vertAlign val="subscript"/>
        <sz val="12"/>
        <rFont val="Times New Roman"/>
        <family val="1"/>
      </rPr>
      <t>bpro1</t>
    </r>
  </si>
  <si>
    <t>Width of web plate</t>
  </si>
  <si>
    <r>
      <t>L</t>
    </r>
    <r>
      <rPr>
        <b/>
        <vertAlign val="subscript"/>
        <sz val="12"/>
        <rFont val="Times New Roman"/>
        <family val="1"/>
      </rPr>
      <t>wp</t>
    </r>
  </si>
  <si>
    <t>N</t>
  </si>
  <si>
    <t>Check for Flange  splice plate :</t>
  </si>
  <si>
    <t>Check  Area provided for  flange splice plate  :</t>
  </si>
  <si>
    <t>Area of flange splice plate</t>
  </si>
  <si>
    <r>
      <t>A</t>
    </r>
    <r>
      <rPr>
        <vertAlign val="subscript"/>
        <sz val="12"/>
        <rFont val="Times New Roman"/>
        <family val="1"/>
      </rPr>
      <t>tf</t>
    </r>
  </si>
  <si>
    <t>Area of top flange of the section</t>
  </si>
  <si>
    <r>
      <t>A</t>
    </r>
    <r>
      <rPr>
        <vertAlign val="subscript"/>
        <sz val="12"/>
        <rFont val="Times New Roman"/>
        <family val="1"/>
      </rPr>
      <t>gf</t>
    </r>
  </si>
  <si>
    <t>Utility ratio for flange splice plate</t>
  </si>
  <si>
    <t>But can be overcome because member is not fully loaded (Not designed for full capacity).</t>
  </si>
  <si>
    <t>O</t>
  </si>
  <si>
    <t>Check for flange splice plate due to Block shear : Clause 6.4, Page 33</t>
  </si>
  <si>
    <t>Bolted connection</t>
  </si>
  <si>
    <t>NOTE:The strength as governed by block shear at an end connection of plates and angles is calculated</t>
  </si>
  <si>
    <r>
      <t>The block shear strength, T</t>
    </r>
    <r>
      <rPr>
        <b/>
        <vertAlign val="subscript"/>
        <sz val="12"/>
        <rFont val="Times New Roman"/>
        <family val="1"/>
      </rPr>
      <t>dbf</t>
    </r>
    <r>
      <rPr>
        <b/>
        <sz val="12"/>
        <rFont val="Times New Roman"/>
        <family val="1"/>
      </rPr>
      <t xml:space="preserve"> of connection shall be taken as the smaller T</t>
    </r>
    <r>
      <rPr>
        <b/>
        <vertAlign val="subscript"/>
        <sz val="12"/>
        <rFont val="Times New Roman"/>
        <family val="1"/>
      </rPr>
      <t>db1</t>
    </r>
    <r>
      <rPr>
        <b/>
        <sz val="12"/>
        <rFont val="Times New Roman"/>
        <family val="1"/>
      </rPr>
      <t>, T</t>
    </r>
    <r>
      <rPr>
        <b/>
        <vertAlign val="subscript"/>
        <sz val="12"/>
        <rFont val="Times New Roman"/>
        <family val="1"/>
      </rPr>
      <t>db2</t>
    </r>
  </si>
  <si>
    <t xml:space="preserve">Force carried by flange </t>
  </si>
  <si>
    <t>Minimum gross area in shear along bolt line parallel to external force</t>
  </si>
  <si>
    <r>
      <t>A</t>
    </r>
    <r>
      <rPr>
        <vertAlign val="subscript"/>
        <sz val="12"/>
        <rFont val="Times New Roman"/>
        <family val="1"/>
      </rPr>
      <t>vg</t>
    </r>
  </si>
  <si>
    <t>Minimum net area in shear along bolt line parallel to external force</t>
  </si>
  <si>
    <r>
      <t>A</t>
    </r>
    <r>
      <rPr>
        <vertAlign val="subscript"/>
        <sz val="12"/>
        <rFont val="Times New Roman"/>
        <family val="1"/>
      </rPr>
      <t>vn</t>
    </r>
  </si>
  <si>
    <t>Minimum gross area in Tension from bolt hole to the toe of the angle, end bolt line , perpendicular to the line of force</t>
  </si>
  <si>
    <r>
      <t>A</t>
    </r>
    <r>
      <rPr>
        <vertAlign val="subscript"/>
        <sz val="12"/>
        <rFont val="Times New Roman"/>
        <family val="1"/>
      </rPr>
      <t>tg</t>
    </r>
  </si>
  <si>
    <t>Minimum net area in Tension from bolt hole to the toe of the angle, end bolt line , perpendicular to the line of force</t>
  </si>
  <si>
    <r>
      <t>A</t>
    </r>
    <r>
      <rPr>
        <vertAlign val="subscript"/>
        <sz val="12"/>
        <rFont val="Times New Roman"/>
        <family val="1"/>
      </rPr>
      <t>tn</t>
    </r>
  </si>
  <si>
    <r>
      <t>T</t>
    </r>
    <r>
      <rPr>
        <vertAlign val="subscript"/>
        <sz val="12"/>
        <rFont val="Times New Roman"/>
        <family val="1"/>
      </rPr>
      <t>db1</t>
    </r>
  </si>
  <si>
    <r>
      <t>(A</t>
    </r>
    <r>
      <rPr>
        <vertAlign val="subscript"/>
        <sz val="12"/>
        <rFont val="Times New Roman"/>
        <family val="1"/>
      </rPr>
      <t>vg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yt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mo</t>
    </r>
    <r>
      <rPr>
        <sz val="12"/>
        <rFont val="Times New Roman"/>
        <family val="1"/>
      </rPr>
      <t>)+ 0.9*A</t>
    </r>
    <r>
      <rPr>
        <vertAlign val="subscript"/>
        <sz val="12"/>
        <rFont val="Times New Roman"/>
        <family val="1"/>
      </rPr>
      <t>tn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ut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</t>
    </r>
  </si>
  <si>
    <r>
      <t>T</t>
    </r>
    <r>
      <rPr>
        <vertAlign val="subscript"/>
        <sz val="12"/>
        <rFont val="Times New Roman"/>
        <family val="1"/>
      </rPr>
      <t>db2</t>
    </r>
  </si>
  <si>
    <r>
      <t>(0.9*A</t>
    </r>
    <r>
      <rPr>
        <vertAlign val="subscript"/>
        <sz val="12"/>
        <rFont val="Times New Roman"/>
        <family val="1"/>
      </rPr>
      <t>vn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ut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)+ A</t>
    </r>
    <r>
      <rPr>
        <vertAlign val="subscript"/>
        <sz val="12"/>
        <rFont val="Times New Roman"/>
        <family val="1"/>
      </rPr>
      <t>tg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yt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m0</t>
    </r>
    <r>
      <rPr>
        <sz val="12"/>
        <rFont val="Times New Roman"/>
        <family val="1"/>
      </rPr>
      <t>)</t>
    </r>
  </si>
  <si>
    <t>Block shear strength for flange splice plate</t>
  </si>
  <si>
    <r>
      <t>T</t>
    </r>
    <r>
      <rPr>
        <b/>
        <vertAlign val="subscript"/>
        <sz val="12"/>
        <rFont val="Times New Roman"/>
        <family val="1"/>
      </rPr>
      <t>dbf</t>
    </r>
  </si>
  <si>
    <t>Only axial forces are acting in flange</t>
  </si>
  <si>
    <t>Check for Web  splice plate :</t>
  </si>
  <si>
    <t>Check Area provided for  web splice plate  :</t>
  </si>
  <si>
    <t>Area of web splice plate</t>
  </si>
  <si>
    <r>
      <t>A</t>
    </r>
    <r>
      <rPr>
        <vertAlign val="subscript"/>
        <sz val="12"/>
        <rFont val="Times New Roman"/>
        <family val="1"/>
      </rPr>
      <t>tw</t>
    </r>
  </si>
  <si>
    <t>Area of web of the section</t>
  </si>
  <si>
    <r>
      <t>A</t>
    </r>
    <r>
      <rPr>
        <vertAlign val="subscript"/>
        <sz val="12"/>
        <rFont val="Times New Roman"/>
        <family val="1"/>
      </rPr>
      <t>gw</t>
    </r>
  </si>
  <si>
    <t>Utility ratio for web splice plate</t>
  </si>
  <si>
    <t>Q</t>
  </si>
  <si>
    <t>Check for web splice plate due to Block shear : Clause 6.4, Page 33</t>
  </si>
  <si>
    <r>
      <t>The block shear strength, T</t>
    </r>
    <r>
      <rPr>
        <b/>
        <vertAlign val="subscript"/>
        <sz val="12"/>
        <rFont val="Times New Roman"/>
        <family val="1"/>
      </rPr>
      <t>dbw</t>
    </r>
    <r>
      <rPr>
        <b/>
        <sz val="12"/>
        <rFont val="Times New Roman"/>
        <family val="1"/>
      </rPr>
      <t xml:space="preserve"> of connection shall be taken as the smaller T</t>
    </r>
    <r>
      <rPr>
        <b/>
        <vertAlign val="subscript"/>
        <sz val="12"/>
        <rFont val="Times New Roman"/>
        <family val="1"/>
      </rPr>
      <t>db3</t>
    </r>
    <r>
      <rPr>
        <b/>
        <sz val="12"/>
        <rFont val="Times New Roman"/>
        <family val="1"/>
      </rPr>
      <t>, T</t>
    </r>
    <r>
      <rPr>
        <b/>
        <vertAlign val="subscript"/>
        <sz val="12"/>
        <rFont val="Times New Roman"/>
        <family val="1"/>
      </rPr>
      <t>db4</t>
    </r>
  </si>
  <si>
    <t xml:space="preserve">Force carried by web </t>
  </si>
  <si>
    <r>
      <t>A</t>
    </r>
    <r>
      <rPr>
        <vertAlign val="subscript"/>
        <sz val="12"/>
        <rFont val="Times New Roman"/>
        <family val="1"/>
      </rPr>
      <t>vg1</t>
    </r>
  </si>
  <si>
    <r>
      <t>A</t>
    </r>
    <r>
      <rPr>
        <vertAlign val="subscript"/>
        <sz val="12"/>
        <rFont val="Times New Roman"/>
        <family val="1"/>
      </rPr>
      <t>vn1</t>
    </r>
  </si>
  <si>
    <r>
      <t>A</t>
    </r>
    <r>
      <rPr>
        <vertAlign val="subscript"/>
        <sz val="12"/>
        <rFont val="Times New Roman"/>
        <family val="1"/>
      </rPr>
      <t>tg1</t>
    </r>
  </si>
  <si>
    <r>
      <t>A</t>
    </r>
    <r>
      <rPr>
        <vertAlign val="subscript"/>
        <sz val="12"/>
        <rFont val="Times New Roman"/>
        <family val="1"/>
      </rPr>
      <t>tn1</t>
    </r>
  </si>
  <si>
    <r>
      <t>T</t>
    </r>
    <r>
      <rPr>
        <vertAlign val="subscript"/>
        <sz val="12"/>
        <rFont val="Times New Roman"/>
        <family val="1"/>
      </rPr>
      <t>db3</t>
    </r>
  </si>
  <si>
    <r>
      <t>(A</t>
    </r>
    <r>
      <rPr>
        <vertAlign val="subscript"/>
        <sz val="12"/>
        <rFont val="Times New Roman"/>
        <family val="1"/>
      </rPr>
      <t>vg1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ys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mo</t>
    </r>
    <r>
      <rPr>
        <sz val="12"/>
        <rFont val="Times New Roman"/>
        <family val="1"/>
      </rPr>
      <t>)+ 0.9*A</t>
    </r>
    <r>
      <rPr>
        <vertAlign val="subscript"/>
        <sz val="12"/>
        <rFont val="Times New Roman"/>
        <family val="1"/>
      </rPr>
      <t>tn1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us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</t>
    </r>
  </si>
  <si>
    <r>
      <t>T</t>
    </r>
    <r>
      <rPr>
        <vertAlign val="subscript"/>
        <sz val="12"/>
        <rFont val="Times New Roman"/>
        <family val="1"/>
      </rPr>
      <t>db4</t>
    </r>
  </si>
  <si>
    <r>
      <t>(0.9*A</t>
    </r>
    <r>
      <rPr>
        <vertAlign val="subscript"/>
        <sz val="12"/>
        <rFont val="Times New Roman"/>
        <family val="1"/>
      </rPr>
      <t>vn1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us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)+ A</t>
    </r>
    <r>
      <rPr>
        <vertAlign val="subscript"/>
        <sz val="12"/>
        <rFont val="Times New Roman"/>
        <family val="1"/>
      </rPr>
      <t>tg1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ys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m0</t>
    </r>
    <r>
      <rPr>
        <sz val="12"/>
        <rFont val="Times New Roman"/>
        <family val="1"/>
      </rPr>
      <t>)</t>
    </r>
  </si>
  <si>
    <t>Block shear strength for web splice plate</t>
  </si>
  <si>
    <r>
      <t>T</t>
    </r>
    <r>
      <rPr>
        <b/>
        <vertAlign val="subscript"/>
        <sz val="12"/>
        <rFont val="Times New Roman"/>
        <family val="1"/>
      </rPr>
      <t>dbw</t>
    </r>
  </si>
  <si>
    <r>
      <t>min(T</t>
    </r>
    <r>
      <rPr>
        <b/>
        <vertAlign val="subscript"/>
        <sz val="12"/>
        <rFont val="Times New Roman"/>
        <family val="1"/>
      </rPr>
      <t>db3</t>
    </r>
    <r>
      <rPr>
        <b/>
        <sz val="12"/>
        <rFont val="Times New Roman"/>
        <family val="1"/>
      </rPr>
      <t>,T</t>
    </r>
    <r>
      <rPr>
        <b/>
        <vertAlign val="subscript"/>
        <sz val="12"/>
        <rFont val="Times New Roman"/>
        <family val="1"/>
      </rPr>
      <t>db4</t>
    </r>
    <r>
      <rPr>
        <b/>
        <sz val="12"/>
        <rFont val="Times New Roman"/>
        <family val="1"/>
      </rPr>
      <t>)</t>
    </r>
  </si>
  <si>
    <t>R</t>
  </si>
  <si>
    <t>Summary</t>
  </si>
  <si>
    <t>Flange splice details</t>
  </si>
  <si>
    <t>Bolt grade</t>
  </si>
  <si>
    <t>Diameter of Bolt for flange</t>
  </si>
  <si>
    <t>Number of Bolts</t>
  </si>
  <si>
    <r>
      <t>N</t>
    </r>
    <r>
      <rPr>
        <vertAlign val="subscript"/>
        <sz val="12"/>
        <rFont val="Times New Roman"/>
        <family val="1"/>
      </rPr>
      <t>bpro</t>
    </r>
  </si>
  <si>
    <r>
      <t>N</t>
    </r>
    <r>
      <rPr>
        <vertAlign val="subscript"/>
        <sz val="12"/>
        <rFont val="Times New Roman"/>
        <family val="1"/>
      </rPr>
      <t>rf</t>
    </r>
  </si>
  <si>
    <t>Gauge</t>
  </si>
  <si>
    <t>Pitch</t>
  </si>
  <si>
    <t>Edge distance</t>
  </si>
  <si>
    <t xml:space="preserve">Thickness of flange plate on top of Top flange </t>
  </si>
  <si>
    <t xml:space="preserve">Thickness of flange plate provided at bottom of Top flange </t>
  </si>
  <si>
    <t xml:space="preserve">Width of Splice plate provided on top of Top flange </t>
  </si>
  <si>
    <t xml:space="preserve">Width of Splice plate provided at bottom of Top flange </t>
  </si>
  <si>
    <r>
      <t>L</t>
    </r>
    <r>
      <rPr>
        <vertAlign val="subscript"/>
        <sz val="12"/>
        <rFont val="Times New Roman"/>
        <family val="1"/>
      </rPr>
      <t>fp</t>
    </r>
  </si>
  <si>
    <t>Web splice details:</t>
  </si>
  <si>
    <t>Diameter of Bolt for web</t>
  </si>
  <si>
    <r>
      <t>N</t>
    </r>
    <r>
      <rPr>
        <vertAlign val="subscript"/>
        <sz val="12"/>
        <rFont val="Times New Roman"/>
        <family val="1"/>
      </rPr>
      <t>bpro1</t>
    </r>
  </si>
  <si>
    <t xml:space="preserve">Pitch </t>
  </si>
  <si>
    <t>Edge</t>
  </si>
  <si>
    <r>
      <t>L</t>
    </r>
    <r>
      <rPr>
        <vertAlign val="subscript"/>
        <sz val="12"/>
        <rFont val="Times New Roman"/>
        <family val="1"/>
      </rPr>
      <t>wp</t>
    </r>
  </si>
  <si>
    <t>Project</t>
  </si>
  <si>
    <t>MAKER MAXCITY CONNECTING BRIDGE</t>
  </si>
  <si>
    <t>Project No.</t>
  </si>
  <si>
    <t xml:space="preserve">CONNECTION DETAILS </t>
  </si>
  <si>
    <t xml:space="preserve">Plate grade </t>
  </si>
  <si>
    <t>E350</t>
  </si>
  <si>
    <t>Splice connection details</t>
  </si>
  <si>
    <t>Section</t>
  </si>
  <si>
    <t>Flange details</t>
  </si>
  <si>
    <t>Web details</t>
  </si>
  <si>
    <t>Dia of Bolt   d</t>
  </si>
  <si>
    <r>
      <t>No of bolts N</t>
    </r>
    <r>
      <rPr>
        <b/>
        <vertAlign val="subscript"/>
        <sz val="12"/>
        <rFont val="Times New Roman"/>
        <family val="1"/>
      </rPr>
      <t>b</t>
    </r>
  </si>
  <si>
    <r>
      <t>No of bolts per row N</t>
    </r>
    <r>
      <rPr>
        <b/>
        <vertAlign val="subscript"/>
        <sz val="12"/>
        <rFont val="Times New Roman"/>
        <family val="1"/>
      </rPr>
      <t>rf</t>
    </r>
  </si>
  <si>
    <t>Gauge G</t>
  </si>
  <si>
    <t>Pitch P</t>
  </si>
  <si>
    <r>
      <t>S</t>
    </r>
    <r>
      <rPr>
        <b/>
        <vertAlign val="subscript"/>
        <sz val="12"/>
        <rFont val="Times New Roman"/>
        <family val="1"/>
      </rPr>
      <t>tt</t>
    </r>
  </si>
  <si>
    <r>
      <t>Edge E</t>
    </r>
    <r>
      <rPr>
        <b/>
        <vertAlign val="subscript"/>
        <sz val="12"/>
        <rFont val="Times New Roman"/>
        <family val="1"/>
      </rPr>
      <t>tt</t>
    </r>
  </si>
  <si>
    <r>
      <t>S</t>
    </r>
    <r>
      <rPr>
        <b/>
        <vertAlign val="subscript"/>
        <sz val="12"/>
        <rFont val="Times New Roman"/>
        <family val="1"/>
      </rPr>
      <t>tb</t>
    </r>
  </si>
  <si>
    <r>
      <t>Edge E</t>
    </r>
    <r>
      <rPr>
        <b/>
        <vertAlign val="subscript"/>
        <sz val="12"/>
        <rFont val="Times New Roman"/>
        <family val="1"/>
      </rPr>
      <t>tb</t>
    </r>
  </si>
  <si>
    <r>
      <t>W</t>
    </r>
    <r>
      <rPr>
        <b/>
        <vertAlign val="subscript"/>
        <sz val="12"/>
        <rFont val="Times New Roman"/>
        <family val="1"/>
      </rPr>
      <t>tt</t>
    </r>
  </si>
  <si>
    <r>
      <t>W</t>
    </r>
    <r>
      <rPr>
        <b/>
        <vertAlign val="subscript"/>
        <sz val="12"/>
        <rFont val="Times New Roman"/>
        <family val="1"/>
      </rPr>
      <t>tb</t>
    </r>
  </si>
  <si>
    <r>
      <t>Dia of Bolt   d</t>
    </r>
    <r>
      <rPr>
        <b/>
        <vertAlign val="subscript"/>
        <sz val="12"/>
        <rFont val="Times New Roman"/>
        <family val="1"/>
      </rPr>
      <t>1</t>
    </r>
  </si>
  <si>
    <r>
      <t>No of bolts N</t>
    </r>
    <r>
      <rPr>
        <b/>
        <vertAlign val="subscript"/>
        <sz val="12"/>
        <rFont val="Times New Roman"/>
        <family val="1"/>
      </rPr>
      <t>b1</t>
    </r>
  </si>
  <si>
    <r>
      <t>No of bolts per row  N</t>
    </r>
    <r>
      <rPr>
        <b/>
        <vertAlign val="subscript"/>
        <sz val="12"/>
        <rFont val="Times New Roman"/>
        <family val="1"/>
      </rPr>
      <t>rw</t>
    </r>
  </si>
  <si>
    <t>Edge E</t>
  </si>
  <si>
    <r>
      <t>S</t>
    </r>
    <r>
      <rPr>
        <b/>
        <vertAlign val="subscript"/>
        <sz val="12"/>
        <rFont val="Times New Roman"/>
        <family val="1"/>
      </rPr>
      <t>tw</t>
    </r>
  </si>
  <si>
    <r>
      <t>W</t>
    </r>
    <r>
      <rPr>
        <b/>
        <vertAlign val="subscript"/>
        <sz val="12"/>
        <rFont val="Times New Roman"/>
        <family val="1"/>
      </rPr>
      <t>pl</t>
    </r>
  </si>
  <si>
    <t>UB 533x210x82 to UB 533x210x82</t>
  </si>
  <si>
    <t>Flange</t>
  </si>
  <si>
    <t>No of bolts</t>
  </si>
  <si>
    <t>Block shear</t>
  </si>
  <si>
    <t>Area</t>
  </si>
  <si>
    <t>Web</t>
  </si>
  <si>
    <t>C60</t>
  </si>
  <si>
    <t>C61</t>
  </si>
  <si>
    <t>B114</t>
  </si>
  <si>
    <t>B115</t>
  </si>
  <si>
    <t>F3</t>
  </si>
  <si>
    <r>
      <t>sqrt((F</t>
    </r>
    <r>
      <rPr>
        <vertAlign val="subscript"/>
        <sz val="12"/>
        <rFont val="Times New Roman"/>
        <family val="1"/>
      </rPr>
      <t>xf</t>
    </r>
    <r>
      <rPr>
        <sz val="12"/>
        <rFont val="Times New Roman"/>
        <family val="1"/>
      </rPr>
      <t>+F</t>
    </r>
    <r>
      <rPr>
        <vertAlign val="subscript"/>
        <sz val="12"/>
        <rFont val="Times New Roman"/>
        <family val="1"/>
      </rPr>
      <t>xmj</t>
    </r>
    <r>
      <rPr>
        <sz val="12"/>
        <rFont val="Times New Roman"/>
        <family val="1"/>
      </rPr>
      <t>)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+(F</t>
    </r>
    <r>
      <rPr>
        <vertAlign val="subscript"/>
        <sz val="12"/>
        <rFont val="Times New Roman"/>
        <family val="1"/>
      </rPr>
      <t>xmn</t>
    </r>
    <r>
      <rPr>
        <sz val="12"/>
        <rFont val="Times New Roman"/>
        <family val="1"/>
      </rPr>
      <t>)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)</t>
    </r>
  </si>
  <si>
    <t>Only half of the splice plate is considered</t>
  </si>
  <si>
    <r>
      <t>T</t>
    </r>
    <r>
      <rPr>
        <b/>
        <vertAlign val="subscript"/>
        <sz val="12"/>
        <rFont val="Times New Roman"/>
        <family val="1"/>
      </rPr>
      <t>db1</t>
    </r>
    <r>
      <rPr>
        <b/>
        <sz val="12"/>
        <rFont val="Times New Roman"/>
        <family val="1"/>
      </rPr>
      <t/>
    </r>
  </si>
  <si>
    <t>P1</t>
  </si>
  <si>
    <t>P2</t>
  </si>
  <si>
    <t>V1</t>
  </si>
</sst>
</file>

<file path=xl/styles.xml><?xml version="1.0" encoding="utf-8"?>
<styleSheet xmlns="http://schemas.openxmlformats.org/spreadsheetml/2006/main">
  <numFmts count="3">
    <numFmt numFmtId="164" formatCode="0.0E+00"/>
    <numFmt numFmtId="165" formatCode="0.0"/>
    <numFmt numFmtId="166" formatCode="0.000"/>
  </numFmts>
  <fonts count="2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u/>
      <sz val="12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2"/>
      <name val="Arial"/>
      <family val="2"/>
    </font>
    <font>
      <sz val="12"/>
      <color rgb="FFC00000"/>
      <name val="Times New Roman"/>
      <family val="1"/>
    </font>
    <font>
      <vertAlign val="subscript"/>
      <sz val="12"/>
      <name val="Times New Roman"/>
      <family val="1"/>
    </font>
    <font>
      <vertAlign val="superscript"/>
      <sz val="12"/>
      <name val="Times New Roman"/>
      <family val="1"/>
    </font>
    <font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vertAlign val="superscript"/>
      <sz val="12"/>
      <name val="Arial"/>
      <family val="2"/>
    </font>
    <font>
      <sz val="12"/>
      <name val="Symbol"/>
      <family val="1"/>
      <charset val="2"/>
    </font>
    <font>
      <b/>
      <sz val="12"/>
      <color rgb="FFFF0000"/>
      <name val="Times New Roman"/>
      <family val="1"/>
    </font>
    <font>
      <b/>
      <vertAlign val="superscript"/>
      <sz val="12"/>
      <color theme="1"/>
      <name val="Times New Roman"/>
      <family val="1"/>
    </font>
    <font>
      <b/>
      <sz val="12"/>
      <name val="Symbol"/>
      <family val="1"/>
      <charset val="2"/>
    </font>
    <font>
      <b/>
      <vertAlign val="subscript"/>
      <sz val="12"/>
      <name val="Times New Roman"/>
      <family val="1"/>
    </font>
    <font>
      <sz val="10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5" fillId="0" borderId="0"/>
  </cellStyleXfs>
  <cellXfs count="213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/>
    </xf>
    <xf numFmtId="0" fontId="4" fillId="0" borderId="0" xfId="0" applyFont="1" applyFill="1" applyBorder="1"/>
    <xf numFmtId="0" fontId="5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5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6" fillId="0" borderId="0" xfId="1" applyFont="1" applyAlignment="1">
      <alignment horizontal="center" vertical="top"/>
    </xf>
    <xf numFmtId="0" fontId="7" fillId="0" borderId="0" xfId="1" applyFont="1" applyFill="1" applyBorder="1" applyAlignment="1">
      <alignment horizontal="left" vertical="center" wrapText="1"/>
    </xf>
    <xf numFmtId="0" fontId="2" fillId="0" borderId="0" xfId="1" applyAlignment="1">
      <alignment horizontal="center" vertical="center"/>
    </xf>
    <xf numFmtId="0" fontId="4" fillId="4" borderId="0" xfId="0" applyFont="1" applyFill="1" applyBorder="1" applyAlignment="1"/>
    <xf numFmtId="0" fontId="7" fillId="0" borderId="0" xfId="1" applyFont="1" applyBorder="1" applyAlignment="1">
      <alignment horizontal="left" vertical="center"/>
    </xf>
    <xf numFmtId="0" fontId="7" fillId="0" borderId="0" xfId="1" applyFont="1" applyFill="1" applyBorder="1" applyAlignment="1">
      <alignment horizontal="right" vertical="center" wrapText="1"/>
    </xf>
    <xf numFmtId="0" fontId="2" fillId="0" borderId="0" xfId="1"/>
    <xf numFmtId="0" fontId="2" fillId="0" borderId="0" xfId="1" applyFont="1" applyAlignment="1">
      <alignment horizontal="center" vertical="center"/>
    </xf>
    <xf numFmtId="0" fontId="7" fillId="0" borderId="0" xfId="1" applyFont="1" applyFill="1" applyBorder="1" applyAlignment="1">
      <alignment horizontal="left" vertical="center"/>
    </xf>
    <xf numFmtId="0" fontId="2" fillId="0" borderId="0" xfId="1" applyFont="1"/>
    <xf numFmtId="164" fontId="4" fillId="4" borderId="0" xfId="0" applyNumberFormat="1" applyFont="1" applyFill="1" applyBorder="1" applyAlignment="1"/>
    <xf numFmtId="164" fontId="4" fillId="0" borderId="0" xfId="0" applyNumberFormat="1" applyFont="1" applyFill="1" applyBorder="1" applyAlignme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2" fillId="0" borderId="0" xfId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Fill="1" applyBorder="1" applyAlignment="1">
      <alignment wrapText="1"/>
    </xf>
    <xf numFmtId="0" fontId="11" fillId="0" borderId="0" xfId="0" applyFont="1" applyBorder="1"/>
    <xf numFmtId="0" fontId="6" fillId="0" borderId="0" xfId="0" applyFont="1" applyBorder="1"/>
    <xf numFmtId="2" fontId="4" fillId="4" borderId="0" xfId="0" applyNumberFormat="1" applyFont="1" applyFill="1" applyBorder="1" applyAlignment="1"/>
    <xf numFmtId="9" fontId="4" fillId="0" borderId="0" xfId="0" applyNumberFormat="1" applyFont="1" applyFill="1" applyBorder="1" applyAlignment="1"/>
    <xf numFmtId="1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/>
    <xf numFmtId="2" fontId="12" fillId="4" borderId="0" xfId="0" applyNumberFormat="1" applyFont="1" applyFill="1" applyBorder="1" applyAlignment="1"/>
    <xf numFmtId="9" fontId="12" fillId="0" borderId="0" xfId="0" applyNumberFormat="1" applyFont="1" applyFill="1" applyBorder="1" applyAlignment="1"/>
    <xf numFmtId="2" fontId="4" fillId="0" borderId="0" xfId="0" applyNumberFormat="1" applyFont="1" applyFill="1" applyBorder="1"/>
    <xf numFmtId="0" fontId="7" fillId="0" borderId="0" xfId="0" applyFont="1" applyBorder="1" applyAlignment="1">
      <alignment vertical="center"/>
    </xf>
    <xf numFmtId="0" fontId="4" fillId="0" borderId="0" xfId="0" applyFont="1" applyBorder="1"/>
    <xf numFmtId="0" fontId="4" fillId="0" borderId="0" xfId="0" applyFont="1" applyBorder="1" applyAlignment="1">
      <alignment horizontal="left"/>
    </xf>
    <xf numFmtId="2" fontId="4" fillId="0" borderId="0" xfId="0" applyNumberFormat="1" applyFont="1" applyFill="1" applyBorder="1" applyAlignment="1"/>
    <xf numFmtId="0" fontId="4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/>
    <xf numFmtId="0" fontId="3" fillId="0" borderId="5" xfId="0" applyFont="1" applyFill="1" applyBorder="1" applyAlignment="1">
      <alignment horizontal="center" vertical="center"/>
    </xf>
    <xf numFmtId="0" fontId="7" fillId="0" borderId="5" xfId="0" applyFont="1" applyBorder="1"/>
    <xf numFmtId="1" fontId="7" fillId="0" borderId="5" xfId="0" applyNumberFormat="1" applyFont="1" applyBorder="1"/>
    <xf numFmtId="1" fontId="4" fillId="0" borderId="0" xfId="0" applyNumberFormat="1" applyFont="1" applyFill="1" applyBorder="1"/>
    <xf numFmtId="0" fontId="15" fillId="0" borderId="0" xfId="0" applyFont="1" applyFill="1" applyBorder="1"/>
    <xf numFmtId="1" fontId="4" fillId="0" borderId="0" xfId="0" applyNumberFormat="1" applyFont="1" applyFill="1" applyBorder="1" applyAlignment="1"/>
    <xf numFmtId="0" fontId="4" fillId="5" borderId="0" xfId="0" applyFont="1" applyFill="1" applyBorder="1" applyAlignment="1"/>
    <xf numFmtId="0" fontId="3" fillId="0" borderId="0" xfId="0" applyFont="1" applyFill="1" applyBorder="1"/>
    <xf numFmtId="0" fontId="16" fillId="0" borderId="5" xfId="0" applyFont="1" applyBorder="1" applyAlignment="1">
      <alignment horizontal="center"/>
    </xf>
    <xf numFmtId="0" fontId="4" fillId="0" borderId="6" xfId="0" applyFont="1" applyFill="1" applyBorder="1"/>
    <xf numFmtId="0" fontId="4" fillId="0" borderId="7" xfId="0" applyFont="1" applyFill="1" applyBorder="1"/>
    <xf numFmtId="0" fontId="4" fillId="0" borderId="8" xfId="0" applyFont="1" applyFill="1" applyBorder="1"/>
    <xf numFmtId="0" fontId="7" fillId="0" borderId="5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/>
    <xf numFmtId="0" fontId="4" fillId="0" borderId="11" xfId="0" applyFont="1" applyFill="1" applyBorder="1"/>
    <xf numFmtId="0" fontId="4" fillId="0" borderId="12" xfId="0" applyFont="1" applyFill="1" applyBorder="1"/>
    <xf numFmtId="0" fontId="4" fillId="0" borderId="13" xfId="0" applyFont="1" applyFill="1" applyBorder="1"/>
    <xf numFmtId="0" fontId="4" fillId="6" borderId="0" xfId="0" applyFont="1" applyFill="1" applyBorder="1" applyAlignment="1"/>
    <xf numFmtId="0" fontId="7" fillId="0" borderId="5" xfId="0" applyFont="1" applyBorder="1" applyAlignment="1">
      <alignment horizontal="center"/>
    </xf>
    <xf numFmtId="1" fontId="7" fillId="0" borderId="0" xfId="1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1" fontId="7" fillId="0" borderId="0" xfId="1" applyNumberFormat="1" applyFont="1" applyFill="1" applyBorder="1" applyAlignment="1">
      <alignment horizontal="right" vertical="center" wrapText="1"/>
    </xf>
    <xf numFmtId="0" fontId="7" fillId="0" borderId="0" xfId="1" applyNumberFormat="1" applyFont="1" applyFill="1" applyBorder="1" applyAlignment="1">
      <alignment horizontal="right" vertical="center" wrapText="1"/>
    </xf>
    <xf numFmtId="2" fontId="7" fillId="0" borderId="0" xfId="1" applyNumberFormat="1" applyFont="1" applyFill="1" applyBorder="1" applyAlignment="1">
      <alignment horizontal="right" vertical="center" wrapText="1"/>
    </xf>
    <xf numFmtId="0" fontId="2" fillId="0" borderId="5" xfId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7" fillId="0" borderId="5" xfId="1" applyFont="1" applyFill="1" applyBorder="1" applyAlignment="1">
      <alignment horizontal="center" vertical="center" wrapText="1"/>
    </xf>
    <xf numFmtId="0" fontId="5" fillId="0" borderId="0" xfId="1" applyFont="1" applyBorder="1"/>
    <xf numFmtId="0" fontId="4" fillId="0" borderId="0" xfId="1" applyFont="1" applyBorder="1"/>
    <xf numFmtId="0" fontId="4" fillId="0" borderId="0" xfId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4" fillId="0" borderId="0" xfId="1" applyFont="1" applyFill="1" applyBorder="1" applyAlignment="1">
      <alignment horizontal="right"/>
    </xf>
    <xf numFmtId="0" fontId="4" fillId="0" borderId="0" xfId="1" applyFont="1" applyBorder="1" applyAlignment="1">
      <alignment wrapText="1"/>
    </xf>
    <xf numFmtId="165" fontId="7" fillId="0" borderId="0" xfId="1" applyNumberFormat="1" applyFont="1" applyFill="1" applyBorder="1" applyAlignment="1">
      <alignment horizontal="right" vertical="center" wrapText="1"/>
    </xf>
    <xf numFmtId="0" fontId="16" fillId="0" borderId="0" xfId="0" applyFont="1" applyFill="1" applyAlignment="1">
      <alignment horizontal="left"/>
    </xf>
    <xf numFmtId="0" fontId="3" fillId="0" borderId="0" xfId="0" applyFont="1" applyFill="1" applyBorder="1" applyAlignment="1">
      <alignment horizontal="left"/>
    </xf>
    <xf numFmtId="2" fontId="3" fillId="0" borderId="0" xfId="0" applyNumberFormat="1" applyFont="1" applyFill="1" applyBorder="1" applyAlignment="1">
      <alignment horizontal="left"/>
    </xf>
    <xf numFmtId="2" fontId="3" fillId="0" borderId="0" xfId="0" applyNumberFormat="1" applyFont="1" applyFill="1" applyBorder="1" applyAlignment="1"/>
    <xf numFmtId="0" fontId="3" fillId="0" borderId="0" xfId="0" applyFont="1" applyFill="1" applyBorder="1" applyAlignment="1">
      <alignment wrapText="1"/>
    </xf>
    <xf numFmtId="0" fontId="21" fillId="5" borderId="16" xfId="0" applyFont="1" applyFill="1" applyBorder="1" applyAlignment="1"/>
    <xf numFmtId="0" fontId="21" fillId="5" borderId="17" xfId="0" applyFont="1" applyFill="1" applyBorder="1" applyAlignment="1"/>
    <xf numFmtId="0" fontId="21" fillId="5" borderId="18" xfId="0" applyFont="1" applyFill="1" applyBorder="1" applyAlignment="1"/>
    <xf numFmtId="0" fontId="16" fillId="0" borderId="16" xfId="0" applyFont="1" applyBorder="1" applyAlignment="1"/>
    <xf numFmtId="0" fontId="16" fillId="0" borderId="17" xfId="0" applyFont="1" applyBorder="1" applyAlignment="1"/>
    <xf numFmtId="0" fontId="16" fillId="0" borderId="18" xfId="0" applyFont="1" applyBorder="1" applyAlignment="1"/>
    <xf numFmtId="0" fontId="21" fillId="0" borderId="19" xfId="0" applyFont="1" applyBorder="1" applyAlignment="1">
      <alignment horizontal="center"/>
    </xf>
    <xf numFmtId="0" fontId="7" fillId="0" borderId="20" xfId="0" applyFont="1" applyBorder="1"/>
    <xf numFmtId="0" fontId="7" fillId="0" borderId="21" xfId="0" applyFont="1" applyBorder="1"/>
    <xf numFmtId="0" fontId="7" fillId="0" borderId="22" xfId="0" applyFont="1" applyBorder="1"/>
    <xf numFmtId="0" fontId="16" fillId="0" borderId="19" xfId="0" applyFont="1" applyBorder="1" applyAlignment="1">
      <alignment horizontal="center"/>
    </xf>
    <xf numFmtId="0" fontId="3" fillId="0" borderId="0" xfId="0" quotePrefix="1" applyFont="1" applyFill="1" applyBorder="1" applyAlignment="1">
      <alignment wrapText="1"/>
    </xf>
    <xf numFmtId="0" fontId="21" fillId="0" borderId="23" xfId="0" applyFont="1" applyBorder="1" applyAlignment="1">
      <alignment horizontal="center"/>
    </xf>
    <xf numFmtId="0" fontId="7" fillId="0" borderId="15" xfId="0" applyFont="1" applyBorder="1"/>
    <xf numFmtId="0" fontId="7" fillId="0" borderId="5" xfId="0" applyNumberFormat="1" applyFont="1" applyBorder="1"/>
    <xf numFmtId="0" fontId="7" fillId="0" borderId="14" xfId="0" applyFont="1" applyBorder="1"/>
    <xf numFmtId="166" fontId="4" fillId="0" borderId="0" xfId="0" applyNumberFormat="1" applyFont="1" applyFill="1" applyBorder="1" applyAlignment="1"/>
    <xf numFmtId="0" fontId="7" fillId="0" borderId="24" xfId="0" applyFont="1" applyBorder="1"/>
    <xf numFmtId="0" fontId="7" fillId="0" borderId="25" xfId="0" applyFont="1" applyBorder="1"/>
    <xf numFmtId="0" fontId="7" fillId="0" borderId="26" xfId="0" applyFont="1" applyBorder="1"/>
    <xf numFmtId="0" fontId="7" fillId="0" borderId="5" xfId="0" applyFont="1" applyFill="1" applyBorder="1"/>
    <xf numFmtId="0" fontId="7" fillId="0" borderId="27" xfId="0" applyFont="1" applyBorder="1"/>
    <xf numFmtId="1" fontId="7" fillId="0" borderId="26" xfId="0" applyNumberFormat="1" applyFont="1" applyBorder="1"/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/>
    <xf numFmtId="0" fontId="5" fillId="0" borderId="0" xfId="0" applyFont="1" applyFill="1" applyBorder="1" applyAlignment="1"/>
    <xf numFmtId="0" fontId="4" fillId="6" borderId="0" xfId="0" applyFont="1" applyFill="1" applyBorder="1" applyAlignment="1">
      <alignment horizontal="left"/>
    </xf>
    <xf numFmtId="0" fontId="3" fillId="6" borderId="0" xfId="0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left"/>
    </xf>
    <xf numFmtId="2" fontId="4" fillId="6" borderId="0" xfId="0" applyNumberFormat="1" applyFont="1" applyFill="1" applyBorder="1" applyAlignment="1"/>
    <xf numFmtId="0" fontId="16" fillId="0" borderId="26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1" fontId="4" fillId="6" borderId="0" xfId="0" applyNumberFormat="1" applyFont="1" applyFill="1" applyBorder="1" applyAlignment="1"/>
    <xf numFmtId="0" fontId="16" fillId="0" borderId="26" xfId="0" applyFont="1" applyBorder="1" applyAlignment="1">
      <alignment vertical="center"/>
    </xf>
    <xf numFmtId="1" fontId="3" fillId="4" borderId="0" xfId="0" applyNumberFormat="1" applyFont="1" applyFill="1" applyBorder="1" applyAlignment="1"/>
    <xf numFmtId="0" fontId="3" fillId="7" borderId="0" xfId="0" applyFont="1" applyFill="1" applyBorder="1" applyAlignment="1"/>
    <xf numFmtId="1" fontId="3" fillId="0" borderId="0" xfId="0" applyNumberFormat="1" applyFont="1" applyFill="1" applyBorder="1" applyAlignment="1"/>
    <xf numFmtId="0" fontId="3" fillId="0" borderId="0" xfId="0" applyFont="1" applyFill="1" applyBorder="1" applyAlignment="1">
      <alignment horizontal="center" wrapText="1"/>
    </xf>
    <xf numFmtId="0" fontId="3" fillId="4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3" fillId="6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center" wrapText="1"/>
    </xf>
    <xf numFmtId="0" fontId="7" fillId="0" borderId="28" xfId="0" applyFont="1" applyBorder="1"/>
    <xf numFmtId="0" fontId="7" fillId="0" borderId="29" xfId="0" applyFont="1" applyBorder="1"/>
    <xf numFmtId="0" fontId="21" fillId="0" borderId="29" xfId="0" applyFont="1" applyBorder="1"/>
    <xf numFmtId="0" fontId="7" fillId="0" borderId="30" xfId="0" applyFont="1" applyBorder="1"/>
    <xf numFmtId="0" fontId="3" fillId="7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0" fontId="3" fillId="8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wrapText="1"/>
    </xf>
    <xf numFmtId="0" fontId="4" fillId="9" borderId="0" xfId="0" applyFont="1" applyFill="1" applyBorder="1" applyAlignment="1"/>
    <xf numFmtId="0" fontId="4" fillId="9" borderId="0" xfId="0" quotePrefix="1" applyFont="1" applyFill="1" applyBorder="1" applyAlignment="1"/>
    <xf numFmtId="1" fontId="4" fillId="9" borderId="0" xfId="0" applyNumberFormat="1" applyFont="1" applyFill="1" applyBorder="1" applyAlignment="1"/>
    <xf numFmtId="2" fontId="3" fillId="0" borderId="0" xfId="0" applyNumberFormat="1" applyFont="1" applyFill="1" applyBorder="1" applyAlignment="1">
      <alignment horizontal="right"/>
    </xf>
    <xf numFmtId="1" fontId="12" fillId="0" borderId="0" xfId="0" applyNumberFormat="1" applyFont="1" applyFill="1" applyBorder="1" applyAlignment="1"/>
    <xf numFmtId="165" fontId="12" fillId="0" borderId="0" xfId="0" applyNumberFormat="1" applyFont="1" applyFill="1" applyBorder="1" applyAlignment="1"/>
    <xf numFmtId="2" fontId="4" fillId="0" borderId="0" xfId="0" applyNumberFormat="1" applyFont="1" applyFill="1" applyBorder="1" applyAlignment="1">
      <alignment wrapText="1"/>
    </xf>
    <xf numFmtId="1" fontId="4" fillId="0" borderId="0" xfId="0" quotePrefix="1" applyNumberFormat="1" applyFont="1" applyFill="1" applyBorder="1" applyAlignment="1"/>
    <xf numFmtId="1" fontId="4" fillId="0" borderId="0" xfId="0" applyNumberFormat="1" applyFont="1" applyFill="1" applyBorder="1" applyAlignment="1">
      <alignment horizontal="right"/>
    </xf>
    <xf numFmtId="0" fontId="4" fillId="0" borderId="0" xfId="0" applyNumberFormat="1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 wrapText="1"/>
    </xf>
    <xf numFmtId="0" fontId="4" fillId="0" borderId="0" xfId="2" applyFont="1" applyFill="1" applyBorder="1" applyAlignment="1">
      <alignment horizontal="left" vertical="center"/>
    </xf>
    <xf numFmtId="0" fontId="26" fillId="0" borderId="0" xfId="2" applyFont="1" applyBorder="1" applyAlignment="1">
      <alignment horizontal="left"/>
    </xf>
    <xf numFmtId="0" fontId="25" fillId="0" borderId="0" xfId="2"/>
    <xf numFmtId="0" fontId="25" fillId="0" borderId="0" xfId="2" applyBorder="1" applyAlignment="1">
      <alignment horizontal="left"/>
    </xf>
    <xf numFmtId="0" fontId="25" fillId="0" borderId="0" xfId="2" applyBorder="1"/>
    <xf numFmtId="0" fontId="4" fillId="0" borderId="0" xfId="2" applyFont="1" applyFill="1" applyBorder="1" applyAlignment="1">
      <alignment horizontal="center" vertical="center"/>
    </xf>
    <xf numFmtId="0" fontId="25" fillId="0" borderId="0" xfId="2" applyFont="1" applyBorder="1" applyAlignment="1">
      <alignment horizontal="left"/>
    </xf>
    <xf numFmtId="0" fontId="3" fillId="0" borderId="5" xfId="2" applyFont="1" applyFill="1" applyBorder="1" applyAlignment="1">
      <alignment horizontal="center" vertical="center" wrapText="1"/>
    </xf>
    <xf numFmtId="0" fontId="4" fillId="0" borderId="5" xfId="2" applyFont="1" applyFill="1" applyBorder="1" applyAlignment="1">
      <alignment horizontal="center" vertical="center" wrapText="1"/>
    </xf>
    <xf numFmtId="0" fontId="4" fillId="0" borderId="5" xfId="2" applyFont="1" applyFill="1" applyBorder="1" applyAlignment="1">
      <alignment horizontal="center" vertical="center"/>
    </xf>
    <xf numFmtId="1" fontId="4" fillId="0" borderId="5" xfId="2" applyNumberFormat="1" applyFont="1" applyFill="1" applyBorder="1" applyAlignment="1">
      <alignment horizontal="center" vertical="center"/>
    </xf>
    <xf numFmtId="0" fontId="0" fillId="0" borderId="0" xfId="1" applyFont="1"/>
    <xf numFmtId="0" fontId="3" fillId="0" borderId="22" xfId="2" applyFont="1" applyFill="1" applyBorder="1" applyAlignment="1">
      <alignment vertical="center"/>
    </xf>
    <xf numFmtId="0" fontId="3" fillId="0" borderId="0" xfId="2" applyFont="1" applyFill="1" applyBorder="1" applyAlignment="1"/>
    <xf numFmtId="0" fontId="0" fillId="0" borderId="33" xfId="0" applyBorder="1" applyAlignment="1">
      <alignment horizontal="center"/>
    </xf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10" borderId="0" xfId="0" applyFill="1"/>
    <xf numFmtId="1" fontId="4" fillId="4" borderId="0" xfId="0" applyNumberFormat="1" applyFont="1" applyFill="1" applyBorder="1" applyAlignment="1"/>
    <xf numFmtId="0" fontId="0" fillId="0" borderId="0" xfId="0" applyFill="1"/>
    <xf numFmtId="0" fontId="3" fillId="0" borderId="0" xfId="0" applyFont="1" applyFill="1" applyBorder="1" applyAlignment="1">
      <alignment horizontal="left" wrapText="1"/>
    </xf>
    <xf numFmtId="2" fontId="4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/>
    </xf>
    <xf numFmtId="0" fontId="0" fillId="0" borderId="14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3" fillId="0" borderId="21" xfId="2" applyFont="1" applyFill="1" applyBorder="1" applyAlignment="1">
      <alignment horizontal="center" vertical="center"/>
    </xf>
    <xf numFmtId="0" fontId="3" fillId="0" borderId="5" xfId="2" applyFont="1" applyFill="1" applyBorder="1" applyAlignment="1">
      <alignment horizontal="center" vertical="center"/>
    </xf>
    <xf numFmtId="0" fontId="3" fillId="0" borderId="32" xfId="2" applyFont="1" applyFill="1" applyBorder="1" applyAlignment="1">
      <alignment horizontal="center" vertical="center"/>
    </xf>
    <xf numFmtId="0" fontId="3" fillId="0" borderId="20" xfId="2" applyFont="1" applyFill="1" applyBorder="1" applyAlignment="1">
      <alignment horizontal="center" vertical="center"/>
    </xf>
    <xf numFmtId="0" fontId="3" fillId="0" borderId="14" xfId="2" applyFont="1" applyFill="1" applyBorder="1" applyAlignment="1">
      <alignment horizontal="center"/>
    </xf>
    <xf numFmtId="0" fontId="3" fillId="0" borderId="31" xfId="2" applyFont="1" applyFill="1" applyBorder="1" applyAlignment="1">
      <alignment horizontal="center"/>
    </xf>
    <xf numFmtId="0" fontId="3" fillId="0" borderId="15" xfId="2" applyFont="1" applyFill="1" applyBorder="1" applyAlignment="1">
      <alignment horizontal="center"/>
    </xf>
    <xf numFmtId="0" fontId="3" fillId="0" borderId="14" xfId="2" applyFont="1" applyFill="1" applyBorder="1" applyAlignment="1">
      <alignment horizontal="center" vertical="center"/>
    </xf>
    <xf numFmtId="0" fontId="3" fillId="0" borderId="31" xfId="2" applyFont="1" applyFill="1" applyBorder="1" applyAlignment="1">
      <alignment horizontal="center" vertical="center"/>
    </xf>
    <xf numFmtId="0" fontId="3" fillId="0" borderId="15" xfId="2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3">
    <cellStyle name="Normal" xfId="0" builtinId="0"/>
    <cellStyle name="Normal 10" xfId="1"/>
    <cellStyle name="Normal 3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62</xdr:row>
      <xdr:rowOff>138953</xdr:rowOff>
    </xdr:from>
    <xdr:to>
      <xdr:col>10</xdr:col>
      <xdr:colOff>573756</xdr:colOff>
      <xdr:row>66</xdr:row>
      <xdr:rowOff>341108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52789" y="17893553"/>
          <a:ext cx="2803167" cy="2221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128</xdr:row>
      <xdr:rowOff>0</xdr:rowOff>
    </xdr:from>
    <xdr:to>
      <xdr:col>3</xdr:col>
      <xdr:colOff>438278</xdr:colOff>
      <xdr:row>134</xdr:row>
      <xdr:rowOff>111162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4556700"/>
          <a:ext cx="2790953" cy="2197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3</xdr:col>
      <xdr:colOff>437254</xdr:colOff>
      <xdr:row>134</xdr:row>
      <xdr:rowOff>111162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4556700"/>
          <a:ext cx="2751829" cy="2197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177</xdr:row>
      <xdr:rowOff>215154</xdr:rowOff>
    </xdr:from>
    <xdr:to>
      <xdr:col>10</xdr:col>
      <xdr:colOff>588870</xdr:colOff>
      <xdr:row>185</xdr:row>
      <xdr:rowOff>173959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94838" y="47211504"/>
          <a:ext cx="1223682" cy="1844755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243</xdr:row>
      <xdr:rowOff>134472</xdr:rowOff>
    </xdr:from>
    <xdr:to>
      <xdr:col>6</xdr:col>
      <xdr:colOff>615203</xdr:colOff>
      <xdr:row>244</xdr:row>
      <xdr:rowOff>346060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44989" y="63199497"/>
          <a:ext cx="1075764" cy="17355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265</xdr:row>
      <xdr:rowOff>233082</xdr:rowOff>
    </xdr:from>
    <xdr:to>
      <xdr:col>8</xdr:col>
      <xdr:colOff>114860</xdr:colOff>
      <xdr:row>267</xdr:row>
      <xdr:rowOff>153519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105525" y="69289332"/>
          <a:ext cx="1486460" cy="17492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12</xdr:col>
      <xdr:colOff>1021432</xdr:colOff>
      <xdr:row>68</xdr:row>
      <xdr:rowOff>131557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655428"/>
          <a:ext cx="2803168" cy="22214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6</xdr:col>
      <xdr:colOff>228728</xdr:colOff>
      <xdr:row>135</xdr:row>
      <xdr:rowOff>187362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4318575"/>
          <a:ext cx="2790953" cy="219713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6</xdr:col>
      <xdr:colOff>189604</xdr:colOff>
      <xdr:row>135</xdr:row>
      <xdr:rowOff>187362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4318575"/>
          <a:ext cx="2751829" cy="219713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11</xdr:col>
      <xdr:colOff>788895</xdr:colOff>
      <xdr:row>185</xdr:row>
      <xdr:rowOff>354935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73379"/>
          <a:ext cx="1223682" cy="1844756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9</xdr:col>
      <xdr:colOff>17369</xdr:colOff>
      <xdr:row>244</xdr:row>
      <xdr:rowOff>584186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2961372"/>
          <a:ext cx="1068480" cy="17355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10</xdr:col>
      <xdr:colOff>573181</xdr:colOff>
      <xdr:row>267</xdr:row>
      <xdr:rowOff>515470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051207"/>
          <a:ext cx="1468531" cy="1749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62</xdr:row>
      <xdr:rowOff>138953</xdr:rowOff>
    </xdr:from>
    <xdr:to>
      <xdr:col>10</xdr:col>
      <xdr:colOff>192756</xdr:colOff>
      <xdr:row>65</xdr:row>
      <xdr:rowOff>226808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264903"/>
          <a:ext cx="412392" cy="1345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128</xdr:row>
      <xdr:rowOff>0</xdr:rowOff>
    </xdr:from>
    <xdr:to>
      <xdr:col>2</xdr:col>
      <xdr:colOff>381128</xdr:colOff>
      <xdr:row>133</xdr:row>
      <xdr:rowOff>34962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909000"/>
          <a:ext cx="952628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380104</xdr:colOff>
      <xdr:row>133</xdr:row>
      <xdr:rowOff>34962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909000"/>
          <a:ext cx="951604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177</xdr:row>
      <xdr:rowOff>215154</xdr:rowOff>
    </xdr:from>
    <xdr:to>
      <xdr:col>10</xdr:col>
      <xdr:colOff>408456</xdr:colOff>
      <xdr:row>185</xdr:row>
      <xdr:rowOff>21559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71013" y="47201979"/>
          <a:ext cx="185457" cy="166378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243</xdr:row>
      <xdr:rowOff>134472</xdr:rowOff>
    </xdr:from>
    <xdr:to>
      <xdr:col>6</xdr:col>
      <xdr:colOff>359150</xdr:colOff>
      <xdr:row>243</xdr:row>
      <xdr:rowOff>384160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44989" y="64390122"/>
          <a:ext cx="256614" cy="630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265</xdr:row>
      <xdr:rowOff>233082</xdr:rowOff>
    </xdr:from>
    <xdr:to>
      <xdr:col>7</xdr:col>
      <xdr:colOff>305360</xdr:colOff>
      <xdr:row>266</xdr:row>
      <xdr:rowOff>153519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6975" y="70213257"/>
          <a:ext cx="572060" cy="75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10</xdr:col>
      <xdr:colOff>573757</xdr:colOff>
      <xdr:row>66</xdr:row>
      <xdr:rowOff>122032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064878"/>
          <a:ext cx="2803168" cy="218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3</xdr:col>
      <xdr:colOff>438278</xdr:colOff>
      <xdr:row>133</xdr:row>
      <xdr:rowOff>301662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3747075"/>
          <a:ext cx="2790953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437254</xdr:colOff>
      <xdr:row>133</xdr:row>
      <xdr:rowOff>301662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3747075"/>
          <a:ext cx="2751829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588870</xdr:colOff>
      <xdr:row>185</xdr:row>
      <xdr:rowOff>12035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82904"/>
          <a:ext cx="1223682" cy="2063831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760319</xdr:colOff>
      <xdr:row>243</xdr:row>
      <xdr:rowOff>155561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971022"/>
          <a:ext cx="1192305" cy="1287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9</xdr:col>
      <xdr:colOff>20731</xdr:colOff>
      <xdr:row>266</xdr:row>
      <xdr:rowOff>143995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975132"/>
          <a:ext cx="1763806" cy="13587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62</xdr:row>
      <xdr:rowOff>138953</xdr:rowOff>
    </xdr:from>
    <xdr:to>
      <xdr:col>10</xdr:col>
      <xdr:colOff>192756</xdr:colOff>
      <xdr:row>65</xdr:row>
      <xdr:rowOff>226808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264903"/>
          <a:ext cx="412392" cy="1345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128</xdr:row>
      <xdr:rowOff>0</xdr:rowOff>
    </xdr:from>
    <xdr:to>
      <xdr:col>2</xdr:col>
      <xdr:colOff>381128</xdr:colOff>
      <xdr:row>133</xdr:row>
      <xdr:rowOff>34962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909000"/>
          <a:ext cx="952628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380104</xdr:colOff>
      <xdr:row>133</xdr:row>
      <xdr:rowOff>34962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909000"/>
          <a:ext cx="951604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177</xdr:row>
      <xdr:rowOff>215154</xdr:rowOff>
    </xdr:from>
    <xdr:to>
      <xdr:col>10</xdr:col>
      <xdr:colOff>408456</xdr:colOff>
      <xdr:row>185</xdr:row>
      <xdr:rowOff>21559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71013" y="47201979"/>
          <a:ext cx="185457" cy="166378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243</xdr:row>
      <xdr:rowOff>134472</xdr:rowOff>
    </xdr:from>
    <xdr:to>
      <xdr:col>6</xdr:col>
      <xdr:colOff>359150</xdr:colOff>
      <xdr:row>243</xdr:row>
      <xdr:rowOff>384160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44989" y="64390122"/>
          <a:ext cx="256614" cy="630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265</xdr:row>
      <xdr:rowOff>233082</xdr:rowOff>
    </xdr:from>
    <xdr:to>
      <xdr:col>7</xdr:col>
      <xdr:colOff>305360</xdr:colOff>
      <xdr:row>266</xdr:row>
      <xdr:rowOff>153519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6975" y="70213257"/>
          <a:ext cx="572060" cy="75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10</xdr:col>
      <xdr:colOff>573757</xdr:colOff>
      <xdr:row>66</xdr:row>
      <xdr:rowOff>122032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064878"/>
          <a:ext cx="2803168" cy="218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3</xdr:col>
      <xdr:colOff>438278</xdr:colOff>
      <xdr:row>133</xdr:row>
      <xdr:rowOff>301662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3747075"/>
          <a:ext cx="2790953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437254</xdr:colOff>
      <xdr:row>133</xdr:row>
      <xdr:rowOff>301662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3747075"/>
          <a:ext cx="2751829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588870</xdr:colOff>
      <xdr:row>185</xdr:row>
      <xdr:rowOff>12035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82904"/>
          <a:ext cx="1223682" cy="2063831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760319</xdr:colOff>
      <xdr:row>243</xdr:row>
      <xdr:rowOff>155561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971022"/>
          <a:ext cx="1192305" cy="1287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9</xdr:col>
      <xdr:colOff>20731</xdr:colOff>
      <xdr:row>266</xdr:row>
      <xdr:rowOff>143995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975132"/>
          <a:ext cx="1763806" cy="13587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62</xdr:row>
      <xdr:rowOff>138953</xdr:rowOff>
    </xdr:from>
    <xdr:to>
      <xdr:col>10</xdr:col>
      <xdr:colOff>192756</xdr:colOff>
      <xdr:row>65</xdr:row>
      <xdr:rowOff>226808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264903"/>
          <a:ext cx="412392" cy="1345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128</xdr:row>
      <xdr:rowOff>0</xdr:rowOff>
    </xdr:from>
    <xdr:to>
      <xdr:col>2</xdr:col>
      <xdr:colOff>381128</xdr:colOff>
      <xdr:row>133</xdr:row>
      <xdr:rowOff>34962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909000"/>
          <a:ext cx="952628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380104</xdr:colOff>
      <xdr:row>133</xdr:row>
      <xdr:rowOff>34962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909000"/>
          <a:ext cx="951604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177</xdr:row>
      <xdr:rowOff>215154</xdr:rowOff>
    </xdr:from>
    <xdr:to>
      <xdr:col>10</xdr:col>
      <xdr:colOff>408456</xdr:colOff>
      <xdr:row>185</xdr:row>
      <xdr:rowOff>21559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71013" y="47201979"/>
          <a:ext cx="185457" cy="166378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243</xdr:row>
      <xdr:rowOff>134472</xdr:rowOff>
    </xdr:from>
    <xdr:to>
      <xdr:col>6</xdr:col>
      <xdr:colOff>359150</xdr:colOff>
      <xdr:row>243</xdr:row>
      <xdr:rowOff>384160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44989" y="64390122"/>
          <a:ext cx="256614" cy="630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265</xdr:row>
      <xdr:rowOff>233082</xdr:rowOff>
    </xdr:from>
    <xdr:to>
      <xdr:col>7</xdr:col>
      <xdr:colOff>305360</xdr:colOff>
      <xdr:row>266</xdr:row>
      <xdr:rowOff>153519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6975" y="70213257"/>
          <a:ext cx="572060" cy="75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10</xdr:col>
      <xdr:colOff>573757</xdr:colOff>
      <xdr:row>66</xdr:row>
      <xdr:rowOff>122032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064878"/>
          <a:ext cx="2803168" cy="218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3</xdr:col>
      <xdr:colOff>438278</xdr:colOff>
      <xdr:row>133</xdr:row>
      <xdr:rowOff>301662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3747075"/>
          <a:ext cx="2790953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437254</xdr:colOff>
      <xdr:row>133</xdr:row>
      <xdr:rowOff>301662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3747075"/>
          <a:ext cx="2751829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588870</xdr:colOff>
      <xdr:row>185</xdr:row>
      <xdr:rowOff>12035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82904"/>
          <a:ext cx="1223682" cy="2063831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760319</xdr:colOff>
      <xdr:row>243</xdr:row>
      <xdr:rowOff>155561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971022"/>
          <a:ext cx="1192305" cy="1287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9</xdr:col>
      <xdr:colOff>20731</xdr:colOff>
      <xdr:row>266</xdr:row>
      <xdr:rowOff>143995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975132"/>
          <a:ext cx="1763806" cy="13587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62</xdr:row>
      <xdr:rowOff>138953</xdr:rowOff>
    </xdr:from>
    <xdr:to>
      <xdr:col>10</xdr:col>
      <xdr:colOff>192756</xdr:colOff>
      <xdr:row>65</xdr:row>
      <xdr:rowOff>226808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264903"/>
          <a:ext cx="412392" cy="1345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128</xdr:row>
      <xdr:rowOff>0</xdr:rowOff>
    </xdr:from>
    <xdr:to>
      <xdr:col>2</xdr:col>
      <xdr:colOff>381128</xdr:colOff>
      <xdr:row>133</xdr:row>
      <xdr:rowOff>34962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909000"/>
          <a:ext cx="952628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380104</xdr:colOff>
      <xdr:row>133</xdr:row>
      <xdr:rowOff>34962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909000"/>
          <a:ext cx="951604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177</xdr:row>
      <xdr:rowOff>215154</xdr:rowOff>
    </xdr:from>
    <xdr:to>
      <xdr:col>10</xdr:col>
      <xdr:colOff>408456</xdr:colOff>
      <xdr:row>185</xdr:row>
      <xdr:rowOff>21559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71013" y="47201979"/>
          <a:ext cx="185457" cy="166378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243</xdr:row>
      <xdr:rowOff>134472</xdr:rowOff>
    </xdr:from>
    <xdr:to>
      <xdr:col>6</xdr:col>
      <xdr:colOff>359150</xdr:colOff>
      <xdr:row>243</xdr:row>
      <xdr:rowOff>384160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44989" y="64390122"/>
          <a:ext cx="256614" cy="630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265</xdr:row>
      <xdr:rowOff>233082</xdr:rowOff>
    </xdr:from>
    <xdr:to>
      <xdr:col>7</xdr:col>
      <xdr:colOff>305360</xdr:colOff>
      <xdr:row>266</xdr:row>
      <xdr:rowOff>153519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6975" y="70213257"/>
          <a:ext cx="572060" cy="75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10</xdr:col>
      <xdr:colOff>573757</xdr:colOff>
      <xdr:row>66</xdr:row>
      <xdr:rowOff>122032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064878"/>
          <a:ext cx="2803168" cy="218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3</xdr:col>
      <xdr:colOff>438278</xdr:colOff>
      <xdr:row>133</xdr:row>
      <xdr:rowOff>301662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3747075"/>
          <a:ext cx="2790953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437254</xdr:colOff>
      <xdr:row>133</xdr:row>
      <xdr:rowOff>301662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3747075"/>
          <a:ext cx="2751829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588870</xdr:colOff>
      <xdr:row>185</xdr:row>
      <xdr:rowOff>12035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82904"/>
          <a:ext cx="1223682" cy="2063831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760319</xdr:colOff>
      <xdr:row>243</xdr:row>
      <xdr:rowOff>155561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971022"/>
          <a:ext cx="1192305" cy="1287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9</xdr:col>
      <xdr:colOff>20731</xdr:colOff>
      <xdr:row>266</xdr:row>
      <xdr:rowOff>143995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975132"/>
          <a:ext cx="1763806" cy="13587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62</xdr:row>
      <xdr:rowOff>138953</xdr:rowOff>
    </xdr:from>
    <xdr:to>
      <xdr:col>10</xdr:col>
      <xdr:colOff>192756</xdr:colOff>
      <xdr:row>65</xdr:row>
      <xdr:rowOff>226808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264903"/>
          <a:ext cx="412392" cy="1345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128</xdr:row>
      <xdr:rowOff>0</xdr:rowOff>
    </xdr:from>
    <xdr:to>
      <xdr:col>2</xdr:col>
      <xdr:colOff>381128</xdr:colOff>
      <xdr:row>133</xdr:row>
      <xdr:rowOff>34962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909000"/>
          <a:ext cx="952628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380104</xdr:colOff>
      <xdr:row>133</xdr:row>
      <xdr:rowOff>34962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909000"/>
          <a:ext cx="951604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177</xdr:row>
      <xdr:rowOff>215154</xdr:rowOff>
    </xdr:from>
    <xdr:to>
      <xdr:col>10</xdr:col>
      <xdr:colOff>408456</xdr:colOff>
      <xdr:row>185</xdr:row>
      <xdr:rowOff>21559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71013" y="47201979"/>
          <a:ext cx="185457" cy="166378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243</xdr:row>
      <xdr:rowOff>134472</xdr:rowOff>
    </xdr:from>
    <xdr:to>
      <xdr:col>6</xdr:col>
      <xdr:colOff>359150</xdr:colOff>
      <xdr:row>243</xdr:row>
      <xdr:rowOff>384160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44989" y="64390122"/>
          <a:ext cx="256614" cy="630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265</xdr:row>
      <xdr:rowOff>233082</xdr:rowOff>
    </xdr:from>
    <xdr:to>
      <xdr:col>7</xdr:col>
      <xdr:colOff>305360</xdr:colOff>
      <xdr:row>266</xdr:row>
      <xdr:rowOff>153519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6975" y="70213257"/>
          <a:ext cx="572060" cy="75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10</xdr:col>
      <xdr:colOff>573757</xdr:colOff>
      <xdr:row>66</xdr:row>
      <xdr:rowOff>122032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064878"/>
          <a:ext cx="2803168" cy="218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3</xdr:col>
      <xdr:colOff>438278</xdr:colOff>
      <xdr:row>133</xdr:row>
      <xdr:rowOff>301662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3747075"/>
          <a:ext cx="2790953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437254</xdr:colOff>
      <xdr:row>133</xdr:row>
      <xdr:rowOff>301662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3747075"/>
          <a:ext cx="2751829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588870</xdr:colOff>
      <xdr:row>185</xdr:row>
      <xdr:rowOff>12035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82904"/>
          <a:ext cx="1223682" cy="2063831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760319</xdr:colOff>
      <xdr:row>243</xdr:row>
      <xdr:rowOff>155561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971022"/>
          <a:ext cx="1192305" cy="1287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9</xdr:col>
      <xdr:colOff>20731</xdr:colOff>
      <xdr:row>266</xdr:row>
      <xdr:rowOff>143995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975132"/>
          <a:ext cx="1763806" cy="13587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62</xdr:row>
      <xdr:rowOff>138953</xdr:rowOff>
    </xdr:from>
    <xdr:to>
      <xdr:col>10</xdr:col>
      <xdr:colOff>192756</xdr:colOff>
      <xdr:row>65</xdr:row>
      <xdr:rowOff>226808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264903"/>
          <a:ext cx="412392" cy="1345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128</xdr:row>
      <xdr:rowOff>0</xdr:rowOff>
    </xdr:from>
    <xdr:to>
      <xdr:col>2</xdr:col>
      <xdr:colOff>381128</xdr:colOff>
      <xdr:row>133</xdr:row>
      <xdr:rowOff>34962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909000"/>
          <a:ext cx="952628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380104</xdr:colOff>
      <xdr:row>133</xdr:row>
      <xdr:rowOff>34962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909000"/>
          <a:ext cx="951604" cy="171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177</xdr:row>
      <xdr:rowOff>215154</xdr:rowOff>
    </xdr:from>
    <xdr:to>
      <xdr:col>10</xdr:col>
      <xdr:colOff>408456</xdr:colOff>
      <xdr:row>185</xdr:row>
      <xdr:rowOff>21559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71013" y="47201979"/>
          <a:ext cx="185457" cy="166378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243</xdr:row>
      <xdr:rowOff>134472</xdr:rowOff>
    </xdr:from>
    <xdr:to>
      <xdr:col>6</xdr:col>
      <xdr:colOff>359150</xdr:colOff>
      <xdr:row>243</xdr:row>
      <xdr:rowOff>384160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44989" y="64390122"/>
          <a:ext cx="256614" cy="630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265</xdr:row>
      <xdr:rowOff>233082</xdr:rowOff>
    </xdr:from>
    <xdr:to>
      <xdr:col>7</xdr:col>
      <xdr:colOff>305360</xdr:colOff>
      <xdr:row>266</xdr:row>
      <xdr:rowOff>153519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6975" y="70213257"/>
          <a:ext cx="572060" cy="75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10</xdr:col>
      <xdr:colOff>573757</xdr:colOff>
      <xdr:row>66</xdr:row>
      <xdr:rowOff>122032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064878"/>
          <a:ext cx="2803168" cy="218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3</xdr:col>
      <xdr:colOff>438278</xdr:colOff>
      <xdr:row>133</xdr:row>
      <xdr:rowOff>301662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3747075"/>
          <a:ext cx="2790953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437254</xdr:colOff>
      <xdr:row>133</xdr:row>
      <xdr:rowOff>301662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3747075"/>
          <a:ext cx="2751829" cy="214951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588870</xdr:colOff>
      <xdr:row>185</xdr:row>
      <xdr:rowOff>12035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82904"/>
          <a:ext cx="1223682" cy="2063831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760319</xdr:colOff>
      <xdr:row>243</xdr:row>
      <xdr:rowOff>155561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971022"/>
          <a:ext cx="1192305" cy="1287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9</xdr:col>
      <xdr:colOff>20731</xdr:colOff>
      <xdr:row>266</xdr:row>
      <xdr:rowOff>143995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975132"/>
          <a:ext cx="1763806" cy="1358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K86103"/>
  <sheetViews>
    <sheetView workbookViewId="0">
      <selection activeCell="K21231" sqref="K21231"/>
    </sheetView>
  </sheetViews>
  <sheetFormatPr defaultRowHeight="15"/>
  <cols>
    <col min="1" max="2" width="8.7109375" customWidth="1"/>
    <col min="3" max="3" width="12.5703125" customWidth="1"/>
    <col min="4" max="4" width="39.28515625" customWidth="1"/>
    <col min="5" max="5" width="8.7109375" customWidth="1"/>
    <col min="6" max="6" width="11.7109375" customWidth="1"/>
    <col min="7" max="8" width="12.7109375" customWidth="1"/>
    <col min="9" max="9" width="8.7109375" customWidth="1"/>
    <col min="10" max="11" width="12.7109375" customWidth="1"/>
  </cols>
  <sheetData>
    <row r="1" spans="1:1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7</v>
      </c>
      <c r="G2" s="3" t="s">
        <v>9</v>
      </c>
      <c r="H2" s="3" t="s">
        <v>10</v>
      </c>
      <c r="I2" s="3" t="s">
        <v>11</v>
      </c>
      <c r="J2" s="3" t="s">
        <v>13</v>
      </c>
      <c r="K2" s="4" t="s">
        <v>14</v>
      </c>
    </row>
    <row r="3" spans="1:11" hidden="1">
      <c r="A3" s="5"/>
      <c r="B3" s="5"/>
      <c r="C3" s="5"/>
      <c r="D3" s="5"/>
      <c r="E3" s="5" t="s">
        <v>6</v>
      </c>
      <c r="F3" s="5" t="s">
        <v>8</v>
      </c>
      <c r="G3" s="5" t="s">
        <v>8</v>
      </c>
      <c r="H3" s="5" t="s">
        <v>8</v>
      </c>
      <c r="I3" s="5" t="s">
        <v>12</v>
      </c>
      <c r="J3" s="5" t="s">
        <v>12</v>
      </c>
      <c r="K3" s="6" t="s">
        <v>12</v>
      </c>
    </row>
    <row r="4" spans="1:11" hidden="1">
      <c r="A4" t="s">
        <v>15</v>
      </c>
      <c r="B4" t="s">
        <v>662</v>
      </c>
      <c r="C4">
        <v>183</v>
      </c>
      <c r="D4" t="s">
        <v>16</v>
      </c>
      <c r="E4">
        <v>0.18410000000000001</v>
      </c>
      <c r="F4">
        <v>0</v>
      </c>
      <c r="G4">
        <v>41.226199999999999</v>
      </c>
      <c r="H4">
        <v>0</v>
      </c>
      <c r="I4">
        <v>-3.943E-5</v>
      </c>
      <c r="J4">
        <v>0</v>
      </c>
      <c r="K4">
        <v>20.846499999999999</v>
      </c>
    </row>
    <row r="5" spans="1:11" hidden="1">
      <c r="A5" t="s">
        <v>15</v>
      </c>
      <c r="B5" t="s">
        <v>662</v>
      </c>
      <c r="C5">
        <v>183</v>
      </c>
      <c r="D5" t="s">
        <v>16</v>
      </c>
      <c r="E5">
        <v>0.62009999999999998</v>
      </c>
      <c r="F5">
        <v>0</v>
      </c>
      <c r="G5">
        <v>36.205100000000002</v>
      </c>
      <c r="H5">
        <v>0</v>
      </c>
      <c r="I5">
        <v>-3.943E-5</v>
      </c>
      <c r="J5">
        <v>0</v>
      </c>
      <c r="K5">
        <v>3.8946000000000001</v>
      </c>
    </row>
    <row r="6" spans="1:11" hidden="1">
      <c r="A6" t="s">
        <v>15</v>
      </c>
      <c r="B6" t="s">
        <v>662</v>
      </c>
      <c r="C6">
        <v>183</v>
      </c>
      <c r="D6" t="s">
        <v>16</v>
      </c>
      <c r="E6">
        <v>1.0561</v>
      </c>
      <c r="F6">
        <v>0</v>
      </c>
      <c r="G6">
        <v>29.247299999999999</v>
      </c>
      <c r="H6">
        <v>0</v>
      </c>
      <c r="I6">
        <v>-3.943E-5</v>
      </c>
      <c r="J6">
        <v>0</v>
      </c>
      <c r="K6">
        <v>-10.4352</v>
      </c>
    </row>
    <row r="7" spans="1:11" hidden="1">
      <c r="A7" t="s">
        <v>15</v>
      </c>
      <c r="B7" t="s">
        <v>662</v>
      </c>
      <c r="C7">
        <v>183</v>
      </c>
      <c r="D7" t="s">
        <v>16</v>
      </c>
      <c r="E7">
        <v>1.4921</v>
      </c>
      <c r="F7">
        <v>0</v>
      </c>
      <c r="G7">
        <v>21.718</v>
      </c>
      <c r="H7">
        <v>0</v>
      </c>
      <c r="I7">
        <v>-3.943E-5</v>
      </c>
      <c r="J7">
        <v>0</v>
      </c>
      <c r="K7">
        <v>-21.545200000000001</v>
      </c>
    </row>
    <row r="8" spans="1:11" hidden="1">
      <c r="A8" t="s">
        <v>15</v>
      </c>
      <c r="B8" t="s">
        <v>662</v>
      </c>
      <c r="C8">
        <v>183</v>
      </c>
      <c r="D8" t="s">
        <v>16</v>
      </c>
      <c r="E8">
        <v>1.9279999999999999</v>
      </c>
      <c r="F8">
        <v>0</v>
      </c>
      <c r="G8">
        <v>14.220599999999999</v>
      </c>
      <c r="H8">
        <v>0</v>
      </c>
      <c r="I8">
        <v>-3.943E-5</v>
      </c>
      <c r="J8">
        <v>0</v>
      </c>
      <c r="K8">
        <v>-29.3733</v>
      </c>
    </row>
    <row r="9" spans="1:11" hidden="1">
      <c r="A9" t="s">
        <v>15</v>
      </c>
      <c r="B9" t="s">
        <v>662</v>
      </c>
      <c r="C9">
        <v>183</v>
      </c>
      <c r="D9" t="s">
        <v>16</v>
      </c>
      <c r="E9">
        <v>2.3639999999999999</v>
      </c>
      <c r="F9">
        <v>0</v>
      </c>
      <c r="G9">
        <v>8.0465</v>
      </c>
      <c r="H9">
        <v>0</v>
      </c>
      <c r="I9">
        <v>-3.943E-5</v>
      </c>
      <c r="J9">
        <v>0</v>
      </c>
      <c r="K9">
        <v>-34.154899999999998</v>
      </c>
    </row>
    <row r="10" spans="1:11" hidden="1">
      <c r="A10" t="s">
        <v>15</v>
      </c>
      <c r="B10" t="s">
        <v>662</v>
      </c>
      <c r="C10">
        <v>183</v>
      </c>
      <c r="D10" t="s">
        <v>16</v>
      </c>
      <c r="E10">
        <v>2.8</v>
      </c>
      <c r="F10">
        <v>0</v>
      </c>
      <c r="G10">
        <v>3.8681999999999999</v>
      </c>
      <c r="H10">
        <v>0</v>
      </c>
      <c r="I10">
        <v>-3.943E-5</v>
      </c>
      <c r="J10">
        <v>0</v>
      </c>
      <c r="K10">
        <v>-36.679600000000001</v>
      </c>
    </row>
    <row r="11" spans="1:11" hidden="1">
      <c r="A11" t="s">
        <v>15</v>
      </c>
      <c r="B11" t="s">
        <v>662</v>
      </c>
      <c r="C11">
        <v>183</v>
      </c>
      <c r="D11" t="s">
        <v>16</v>
      </c>
      <c r="E11">
        <v>2.8</v>
      </c>
      <c r="F11">
        <v>0</v>
      </c>
      <c r="G11">
        <v>-6.8673999999999999</v>
      </c>
      <c r="H11">
        <v>0</v>
      </c>
      <c r="I11">
        <v>-3.943E-5</v>
      </c>
      <c r="J11">
        <v>0</v>
      </c>
      <c r="K11">
        <v>-36.679600000000001</v>
      </c>
    </row>
    <row r="12" spans="1:11" hidden="1">
      <c r="A12" t="s">
        <v>15</v>
      </c>
      <c r="B12" t="s">
        <v>662</v>
      </c>
      <c r="C12">
        <v>183</v>
      </c>
      <c r="D12" t="s">
        <v>16</v>
      </c>
      <c r="E12">
        <v>3.2360000000000002</v>
      </c>
      <c r="F12">
        <v>0</v>
      </c>
      <c r="G12">
        <v>-11.0457</v>
      </c>
      <c r="H12">
        <v>0</v>
      </c>
      <c r="I12">
        <v>-3.943E-5</v>
      </c>
      <c r="J12">
        <v>0</v>
      </c>
      <c r="K12">
        <v>-32.847299999999997</v>
      </c>
    </row>
    <row r="13" spans="1:11" hidden="1">
      <c r="A13" t="s">
        <v>15</v>
      </c>
      <c r="B13" t="s">
        <v>662</v>
      </c>
      <c r="C13">
        <v>183</v>
      </c>
      <c r="D13" t="s">
        <v>16</v>
      </c>
      <c r="E13">
        <v>3.6720000000000002</v>
      </c>
      <c r="F13">
        <v>0</v>
      </c>
      <c r="G13">
        <v>-17.219799999999999</v>
      </c>
      <c r="H13">
        <v>0</v>
      </c>
      <c r="I13">
        <v>-3.943E-5</v>
      </c>
      <c r="J13">
        <v>0</v>
      </c>
      <c r="K13">
        <v>-26.758099999999999</v>
      </c>
    </row>
    <row r="14" spans="1:11" hidden="1">
      <c r="A14" t="s">
        <v>15</v>
      </c>
      <c r="B14" t="s">
        <v>662</v>
      </c>
      <c r="C14">
        <v>183</v>
      </c>
      <c r="D14" t="s">
        <v>16</v>
      </c>
      <c r="E14">
        <v>4.1079999999999997</v>
      </c>
      <c r="F14">
        <v>0</v>
      </c>
      <c r="G14">
        <v>-24.717199999999998</v>
      </c>
      <c r="H14">
        <v>0</v>
      </c>
      <c r="I14">
        <v>-3.943E-5</v>
      </c>
      <c r="J14">
        <v>0</v>
      </c>
      <c r="K14">
        <v>-17.622399999999999</v>
      </c>
    </row>
    <row r="15" spans="1:11" hidden="1">
      <c r="A15" t="s">
        <v>15</v>
      </c>
      <c r="B15" t="s">
        <v>662</v>
      </c>
      <c r="C15">
        <v>183</v>
      </c>
      <c r="D15" t="s">
        <v>16</v>
      </c>
      <c r="E15">
        <v>4.5438999999999998</v>
      </c>
      <c r="F15">
        <v>0</v>
      </c>
      <c r="G15">
        <v>-32.246499999999997</v>
      </c>
      <c r="H15">
        <v>0</v>
      </c>
      <c r="I15">
        <v>-3.943E-5</v>
      </c>
      <c r="J15">
        <v>0</v>
      </c>
      <c r="K15">
        <v>-5.2047999999999996</v>
      </c>
    </row>
    <row r="16" spans="1:11" hidden="1">
      <c r="A16" t="s">
        <v>15</v>
      </c>
      <c r="B16" t="s">
        <v>662</v>
      </c>
      <c r="C16">
        <v>183</v>
      </c>
      <c r="D16" t="s">
        <v>16</v>
      </c>
      <c r="E16">
        <v>4.9798999999999998</v>
      </c>
      <c r="F16">
        <v>0</v>
      </c>
      <c r="G16">
        <v>-39.204300000000003</v>
      </c>
      <c r="H16">
        <v>0</v>
      </c>
      <c r="I16">
        <v>-3.943E-5</v>
      </c>
      <c r="J16">
        <v>0</v>
      </c>
      <c r="K16">
        <v>10.432600000000001</v>
      </c>
    </row>
    <row r="17" spans="1:11" hidden="1">
      <c r="A17" t="s">
        <v>15</v>
      </c>
      <c r="B17" t="s">
        <v>662</v>
      </c>
      <c r="C17">
        <v>183</v>
      </c>
      <c r="D17" t="s">
        <v>16</v>
      </c>
      <c r="E17">
        <v>5.4158999999999997</v>
      </c>
      <c r="F17">
        <v>0</v>
      </c>
      <c r="G17">
        <v>-44.2254</v>
      </c>
      <c r="H17">
        <v>0</v>
      </c>
      <c r="I17">
        <v>-3.943E-5</v>
      </c>
      <c r="J17">
        <v>0</v>
      </c>
      <c r="K17">
        <v>28.6921</v>
      </c>
    </row>
    <row r="18" spans="1:11" hidden="1">
      <c r="A18" t="s">
        <v>15</v>
      </c>
      <c r="B18" t="s">
        <v>662</v>
      </c>
      <c r="C18">
        <v>183</v>
      </c>
      <c r="D18" t="s">
        <v>17</v>
      </c>
      <c r="E18">
        <v>0.18410000000000001</v>
      </c>
      <c r="F18">
        <v>0</v>
      </c>
      <c r="G18">
        <v>22.860700000000001</v>
      </c>
      <c r="H18">
        <v>0</v>
      </c>
      <c r="I18">
        <v>-2.052E-5</v>
      </c>
      <c r="J18">
        <v>0</v>
      </c>
      <c r="K18">
        <v>11.6182</v>
      </c>
    </row>
    <row r="19" spans="1:11" hidden="1">
      <c r="A19" t="s">
        <v>15</v>
      </c>
      <c r="B19" t="s">
        <v>662</v>
      </c>
      <c r="C19">
        <v>183</v>
      </c>
      <c r="D19" t="s">
        <v>17</v>
      </c>
      <c r="E19">
        <v>0.62009999999999998</v>
      </c>
      <c r="F19">
        <v>0</v>
      </c>
      <c r="G19">
        <v>20.062200000000001</v>
      </c>
      <c r="H19">
        <v>0</v>
      </c>
      <c r="I19">
        <v>-2.052E-5</v>
      </c>
      <c r="J19">
        <v>0</v>
      </c>
      <c r="K19">
        <v>2.2233999999999998</v>
      </c>
    </row>
    <row r="20" spans="1:11" hidden="1">
      <c r="A20" t="s">
        <v>15</v>
      </c>
      <c r="B20" t="s">
        <v>662</v>
      </c>
      <c r="C20">
        <v>183</v>
      </c>
      <c r="D20" t="s">
        <v>17</v>
      </c>
      <c r="E20">
        <v>1.0561</v>
      </c>
      <c r="F20">
        <v>0</v>
      </c>
      <c r="G20">
        <v>16.249300000000002</v>
      </c>
      <c r="H20">
        <v>0</v>
      </c>
      <c r="I20">
        <v>-2.052E-5</v>
      </c>
      <c r="J20">
        <v>0</v>
      </c>
      <c r="K20">
        <v>-5.7244999999999999</v>
      </c>
    </row>
    <row r="21" spans="1:11" hidden="1">
      <c r="A21" t="s">
        <v>15</v>
      </c>
      <c r="B21" t="s">
        <v>662</v>
      </c>
      <c r="C21">
        <v>183</v>
      </c>
      <c r="D21" t="s">
        <v>17</v>
      </c>
      <c r="E21">
        <v>1.4921</v>
      </c>
      <c r="F21">
        <v>0</v>
      </c>
      <c r="G21">
        <v>12.137</v>
      </c>
      <c r="H21">
        <v>0</v>
      </c>
      <c r="I21">
        <v>-2.052E-5</v>
      </c>
      <c r="J21">
        <v>0</v>
      </c>
      <c r="K21">
        <v>-11.9125</v>
      </c>
    </row>
    <row r="22" spans="1:11" hidden="1">
      <c r="A22" t="s">
        <v>15</v>
      </c>
      <c r="B22" t="s">
        <v>662</v>
      </c>
      <c r="C22">
        <v>183</v>
      </c>
      <c r="D22" t="s">
        <v>17</v>
      </c>
      <c r="E22">
        <v>1.9279999999999999</v>
      </c>
      <c r="F22">
        <v>0</v>
      </c>
      <c r="G22">
        <v>8.0414999999999992</v>
      </c>
      <c r="H22">
        <v>0</v>
      </c>
      <c r="I22">
        <v>-2.052E-5</v>
      </c>
      <c r="J22">
        <v>0</v>
      </c>
      <c r="K22">
        <v>-16.308</v>
      </c>
    </row>
    <row r="23" spans="1:11" hidden="1">
      <c r="A23" t="s">
        <v>15</v>
      </c>
      <c r="B23" t="s">
        <v>662</v>
      </c>
      <c r="C23">
        <v>183</v>
      </c>
      <c r="D23" t="s">
        <v>17</v>
      </c>
      <c r="E23">
        <v>2.3639999999999999</v>
      </c>
      <c r="F23">
        <v>0</v>
      </c>
      <c r="G23">
        <v>4.6390000000000002</v>
      </c>
      <c r="H23">
        <v>0</v>
      </c>
      <c r="I23">
        <v>-2.052E-5</v>
      </c>
      <c r="J23">
        <v>0</v>
      </c>
      <c r="K23">
        <v>-19.034300000000002</v>
      </c>
    </row>
    <row r="24" spans="1:11" hidden="1">
      <c r="A24" t="s">
        <v>15</v>
      </c>
      <c r="B24" t="s">
        <v>662</v>
      </c>
      <c r="C24">
        <v>183</v>
      </c>
      <c r="D24" t="s">
        <v>17</v>
      </c>
      <c r="E24">
        <v>2.8</v>
      </c>
      <c r="F24">
        <v>0</v>
      </c>
      <c r="G24">
        <v>2.282</v>
      </c>
      <c r="H24">
        <v>0</v>
      </c>
      <c r="I24">
        <v>-2.052E-5</v>
      </c>
      <c r="J24">
        <v>0</v>
      </c>
      <c r="K24">
        <v>-20.504999999999999</v>
      </c>
    </row>
    <row r="25" spans="1:11" hidden="1">
      <c r="A25" t="s">
        <v>15</v>
      </c>
      <c r="B25" t="s">
        <v>662</v>
      </c>
      <c r="C25">
        <v>183</v>
      </c>
      <c r="D25" t="s">
        <v>17</v>
      </c>
      <c r="E25">
        <v>2.8</v>
      </c>
      <c r="F25">
        <v>0</v>
      </c>
      <c r="G25">
        <v>-3.9409999999999998</v>
      </c>
      <c r="H25">
        <v>0</v>
      </c>
      <c r="I25">
        <v>-2.052E-5</v>
      </c>
      <c r="J25">
        <v>0</v>
      </c>
      <c r="K25">
        <v>-20.504999999999999</v>
      </c>
    </row>
    <row r="26" spans="1:11" hidden="1">
      <c r="A26" t="s">
        <v>15</v>
      </c>
      <c r="B26" t="s">
        <v>662</v>
      </c>
      <c r="C26">
        <v>183</v>
      </c>
      <c r="D26" t="s">
        <v>17</v>
      </c>
      <c r="E26">
        <v>3.2360000000000002</v>
      </c>
      <c r="F26">
        <v>0</v>
      </c>
      <c r="G26">
        <v>-6.298</v>
      </c>
      <c r="H26">
        <v>0</v>
      </c>
      <c r="I26">
        <v>-2.052E-5</v>
      </c>
      <c r="J26">
        <v>0</v>
      </c>
      <c r="K26">
        <v>-18.3001</v>
      </c>
    </row>
    <row r="27" spans="1:11" hidden="1">
      <c r="A27" t="s">
        <v>15</v>
      </c>
      <c r="B27" t="s">
        <v>662</v>
      </c>
      <c r="C27">
        <v>183</v>
      </c>
      <c r="D27" t="s">
        <v>17</v>
      </c>
      <c r="E27">
        <v>3.6720000000000002</v>
      </c>
      <c r="F27">
        <v>0</v>
      </c>
      <c r="G27">
        <v>-9.7004999999999999</v>
      </c>
      <c r="H27">
        <v>0</v>
      </c>
      <c r="I27">
        <v>-2.052E-5</v>
      </c>
      <c r="J27">
        <v>0</v>
      </c>
      <c r="K27">
        <v>-14.839399999999999</v>
      </c>
    </row>
    <row r="28" spans="1:11" hidden="1">
      <c r="A28" t="s">
        <v>15</v>
      </c>
      <c r="B28" t="s">
        <v>662</v>
      </c>
      <c r="C28">
        <v>183</v>
      </c>
      <c r="D28" t="s">
        <v>17</v>
      </c>
      <c r="E28">
        <v>4.1079999999999997</v>
      </c>
      <c r="F28">
        <v>0</v>
      </c>
      <c r="G28">
        <v>-13.795999999999999</v>
      </c>
      <c r="H28">
        <v>0</v>
      </c>
      <c r="I28">
        <v>-2.052E-5</v>
      </c>
      <c r="J28">
        <v>0</v>
      </c>
      <c r="K28">
        <v>-9.7096</v>
      </c>
    </row>
    <row r="29" spans="1:11" hidden="1">
      <c r="A29" t="s">
        <v>15</v>
      </c>
      <c r="B29" t="s">
        <v>662</v>
      </c>
      <c r="C29">
        <v>183</v>
      </c>
      <c r="D29" t="s">
        <v>17</v>
      </c>
      <c r="E29">
        <v>4.5438999999999998</v>
      </c>
      <c r="F29">
        <v>0</v>
      </c>
      <c r="G29">
        <v>-17.908300000000001</v>
      </c>
      <c r="H29">
        <v>0</v>
      </c>
      <c r="I29">
        <v>-2.052E-5</v>
      </c>
      <c r="J29">
        <v>0</v>
      </c>
      <c r="K29">
        <v>-2.7871999999999999</v>
      </c>
    </row>
    <row r="30" spans="1:11" hidden="1">
      <c r="A30" t="s">
        <v>15</v>
      </c>
      <c r="B30" t="s">
        <v>662</v>
      </c>
      <c r="C30">
        <v>183</v>
      </c>
      <c r="D30" t="s">
        <v>17</v>
      </c>
      <c r="E30">
        <v>4.9798999999999998</v>
      </c>
      <c r="F30">
        <v>0</v>
      </c>
      <c r="G30">
        <v>-21.7212</v>
      </c>
      <c r="H30">
        <v>0</v>
      </c>
      <c r="I30">
        <v>-2.052E-5</v>
      </c>
      <c r="J30">
        <v>0</v>
      </c>
      <c r="K30">
        <v>5.8951000000000002</v>
      </c>
    </row>
    <row r="31" spans="1:11" hidden="1">
      <c r="A31" t="s">
        <v>15</v>
      </c>
      <c r="B31" t="s">
        <v>662</v>
      </c>
      <c r="C31">
        <v>183</v>
      </c>
      <c r="D31" t="s">
        <v>17</v>
      </c>
      <c r="E31">
        <v>5.4158999999999997</v>
      </c>
      <c r="F31">
        <v>0</v>
      </c>
      <c r="G31">
        <v>-24.5197</v>
      </c>
      <c r="H31">
        <v>0</v>
      </c>
      <c r="I31">
        <v>-2.052E-5</v>
      </c>
      <c r="J31">
        <v>0</v>
      </c>
      <c r="K31">
        <v>16.0243</v>
      </c>
    </row>
    <row r="32" spans="1:11" hidden="1">
      <c r="A32" t="s">
        <v>15</v>
      </c>
      <c r="B32" t="s">
        <v>662</v>
      </c>
      <c r="C32">
        <v>183</v>
      </c>
      <c r="D32" t="s">
        <v>18</v>
      </c>
      <c r="E32">
        <v>0.18410000000000001</v>
      </c>
      <c r="F32">
        <v>0</v>
      </c>
      <c r="G32">
        <v>22.8353</v>
      </c>
      <c r="H32">
        <v>0</v>
      </c>
      <c r="I32">
        <v>-2.1420000000000002E-5</v>
      </c>
      <c r="J32">
        <v>0</v>
      </c>
      <c r="K32">
        <v>11.5517</v>
      </c>
    </row>
    <row r="33" spans="1:11" hidden="1">
      <c r="A33" t="s">
        <v>15</v>
      </c>
      <c r="B33" t="s">
        <v>662</v>
      </c>
      <c r="C33">
        <v>183</v>
      </c>
      <c r="D33" t="s">
        <v>18</v>
      </c>
      <c r="E33">
        <v>0.62009999999999998</v>
      </c>
      <c r="F33">
        <v>0</v>
      </c>
      <c r="G33">
        <v>20.036899999999999</v>
      </c>
      <c r="H33">
        <v>0</v>
      </c>
      <c r="I33">
        <v>-2.1420000000000002E-5</v>
      </c>
      <c r="J33">
        <v>0</v>
      </c>
      <c r="K33">
        <v>2.1678999999999999</v>
      </c>
    </row>
    <row r="34" spans="1:11" hidden="1">
      <c r="A34" t="s">
        <v>15</v>
      </c>
      <c r="B34" t="s">
        <v>662</v>
      </c>
      <c r="C34">
        <v>183</v>
      </c>
      <c r="D34" t="s">
        <v>18</v>
      </c>
      <c r="E34">
        <v>1.0561</v>
      </c>
      <c r="F34">
        <v>0</v>
      </c>
      <c r="G34">
        <v>16.2239</v>
      </c>
      <c r="H34">
        <v>0</v>
      </c>
      <c r="I34">
        <v>-2.1420000000000002E-5</v>
      </c>
      <c r="J34">
        <v>0</v>
      </c>
      <c r="K34">
        <v>-5.7690000000000001</v>
      </c>
    </row>
    <row r="35" spans="1:11" hidden="1">
      <c r="A35" t="s">
        <v>15</v>
      </c>
      <c r="B35" t="s">
        <v>662</v>
      </c>
      <c r="C35">
        <v>183</v>
      </c>
      <c r="D35" t="s">
        <v>18</v>
      </c>
      <c r="E35">
        <v>1.4921</v>
      </c>
      <c r="F35">
        <v>0</v>
      </c>
      <c r="G35">
        <v>12.111599999999999</v>
      </c>
      <c r="H35">
        <v>0</v>
      </c>
      <c r="I35">
        <v>-2.1420000000000002E-5</v>
      </c>
      <c r="J35">
        <v>0</v>
      </c>
      <c r="K35">
        <v>-11.9459</v>
      </c>
    </row>
    <row r="36" spans="1:11" hidden="1">
      <c r="A36" t="s">
        <v>15</v>
      </c>
      <c r="B36" t="s">
        <v>662</v>
      </c>
      <c r="C36">
        <v>183</v>
      </c>
      <c r="D36" t="s">
        <v>18</v>
      </c>
      <c r="E36">
        <v>1.9279999999999999</v>
      </c>
      <c r="F36">
        <v>0</v>
      </c>
      <c r="G36">
        <v>8.0160999999999998</v>
      </c>
      <c r="H36">
        <v>0</v>
      </c>
      <c r="I36">
        <v>-2.1420000000000002E-5</v>
      </c>
      <c r="J36">
        <v>0</v>
      </c>
      <c r="K36">
        <v>-16.330300000000001</v>
      </c>
    </row>
    <row r="37" spans="1:11" hidden="1">
      <c r="A37" t="s">
        <v>15</v>
      </c>
      <c r="B37" t="s">
        <v>662</v>
      </c>
      <c r="C37">
        <v>183</v>
      </c>
      <c r="D37" t="s">
        <v>18</v>
      </c>
      <c r="E37">
        <v>2.3639999999999999</v>
      </c>
      <c r="F37">
        <v>0</v>
      </c>
      <c r="G37">
        <v>4.6135999999999999</v>
      </c>
      <c r="H37">
        <v>0</v>
      </c>
      <c r="I37">
        <v>-2.1420000000000002E-5</v>
      </c>
      <c r="J37">
        <v>0</v>
      </c>
      <c r="K37">
        <v>-19.045500000000001</v>
      </c>
    </row>
    <row r="38" spans="1:11" hidden="1">
      <c r="A38" t="s">
        <v>15</v>
      </c>
      <c r="B38" t="s">
        <v>662</v>
      </c>
      <c r="C38">
        <v>183</v>
      </c>
      <c r="D38" t="s">
        <v>18</v>
      </c>
      <c r="E38">
        <v>2.8</v>
      </c>
      <c r="F38">
        <v>0</v>
      </c>
      <c r="G38">
        <v>2.2566000000000002</v>
      </c>
      <c r="H38">
        <v>0</v>
      </c>
      <c r="I38">
        <v>-2.1420000000000002E-5</v>
      </c>
      <c r="J38">
        <v>0</v>
      </c>
      <c r="K38">
        <v>-20.505199999999999</v>
      </c>
    </row>
    <row r="39" spans="1:11" hidden="1">
      <c r="A39" t="s">
        <v>15</v>
      </c>
      <c r="B39" t="s">
        <v>662</v>
      </c>
      <c r="C39">
        <v>183</v>
      </c>
      <c r="D39" t="s">
        <v>18</v>
      </c>
      <c r="E39">
        <v>2.8</v>
      </c>
      <c r="F39">
        <v>0</v>
      </c>
      <c r="G39">
        <v>-3.9664000000000001</v>
      </c>
      <c r="H39">
        <v>0</v>
      </c>
      <c r="I39">
        <v>-2.1420000000000002E-5</v>
      </c>
      <c r="J39">
        <v>0</v>
      </c>
      <c r="K39">
        <v>-20.505199999999999</v>
      </c>
    </row>
    <row r="40" spans="1:11" hidden="1">
      <c r="A40" t="s">
        <v>15</v>
      </c>
      <c r="B40" t="s">
        <v>662</v>
      </c>
      <c r="C40">
        <v>183</v>
      </c>
      <c r="D40" t="s">
        <v>18</v>
      </c>
      <c r="E40">
        <v>3.2360000000000002</v>
      </c>
      <c r="F40">
        <v>0</v>
      </c>
      <c r="G40">
        <v>-6.3234000000000004</v>
      </c>
      <c r="H40">
        <v>0</v>
      </c>
      <c r="I40">
        <v>-2.1420000000000002E-5</v>
      </c>
      <c r="J40">
        <v>0</v>
      </c>
      <c r="K40">
        <v>-18.311</v>
      </c>
    </row>
    <row r="41" spans="1:11" hidden="1">
      <c r="A41" t="s">
        <v>15</v>
      </c>
      <c r="B41" t="s">
        <v>662</v>
      </c>
      <c r="C41">
        <v>183</v>
      </c>
      <c r="D41" t="s">
        <v>18</v>
      </c>
      <c r="E41">
        <v>3.6720000000000002</v>
      </c>
      <c r="F41">
        <v>0</v>
      </c>
      <c r="G41">
        <v>-9.7258999999999993</v>
      </c>
      <c r="H41">
        <v>0</v>
      </c>
      <c r="I41">
        <v>-2.1420000000000002E-5</v>
      </c>
      <c r="J41">
        <v>0</v>
      </c>
      <c r="K41">
        <v>-14.8614</v>
      </c>
    </row>
    <row r="42" spans="1:11" hidden="1">
      <c r="A42" t="s">
        <v>15</v>
      </c>
      <c r="B42" t="s">
        <v>662</v>
      </c>
      <c r="C42">
        <v>183</v>
      </c>
      <c r="D42" t="s">
        <v>18</v>
      </c>
      <c r="E42">
        <v>4.1079999999999997</v>
      </c>
      <c r="F42">
        <v>0</v>
      </c>
      <c r="G42">
        <v>-13.821400000000001</v>
      </c>
      <c r="H42">
        <v>0</v>
      </c>
      <c r="I42">
        <v>-2.1420000000000002E-5</v>
      </c>
      <c r="J42">
        <v>0</v>
      </c>
      <c r="K42">
        <v>-9.7425999999999995</v>
      </c>
    </row>
    <row r="43" spans="1:11" hidden="1">
      <c r="A43" t="s">
        <v>15</v>
      </c>
      <c r="B43" t="s">
        <v>662</v>
      </c>
      <c r="C43">
        <v>183</v>
      </c>
      <c r="D43" t="s">
        <v>18</v>
      </c>
      <c r="E43">
        <v>4.5438999999999998</v>
      </c>
      <c r="F43">
        <v>0</v>
      </c>
      <c r="G43">
        <v>-17.933700000000002</v>
      </c>
      <c r="H43">
        <v>0</v>
      </c>
      <c r="I43">
        <v>-2.1420000000000002E-5</v>
      </c>
      <c r="J43">
        <v>0</v>
      </c>
      <c r="K43">
        <v>-2.8313000000000001</v>
      </c>
    </row>
    <row r="44" spans="1:11" hidden="1">
      <c r="A44" t="s">
        <v>15</v>
      </c>
      <c r="B44" t="s">
        <v>662</v>
      </c>
      <c r="C44">
        <v>183</v>
      </c>
      <c r="D44" t="s">
        <v>18</v>
      </c>
      <c r="E44">
        <v>4.9798999999999998</v>
      </c>
      <c r="F44">
        <v>0</v>
      </c>
      <c r="G44">
        <v>-21.746600000000001</v>
      </c>
      <c r="H44">
        <v>0</v>
      </c>
      <c r="I44">
        <v>-2.1420000000000002E-5</v>
      </c>
      <c r="J44">
        <v>0</v>
      </c>
      <c r="K44">
        <v>5.8399000000000001</v>
      </c>
    </row>
    <row r="45" spans="1:11" hidden="1">
      <c r="A45" t="s">
        <v>15</v>
      </c>
      <c r="B45" t="s">
        <v>662</v>
      </c>
      <c r="C45">
        <v>183</v>
      </c>
      <c r="D45" t="s">
        <v>18</v>
      </c>
      <c r="E45">
        <v>5.4158999999999997</v>
      </c>
      <c r="F45">
        <v>0</v>
      </c>
      <c r="G45">
        <v>-24.545100000000001</v>
      </c>
      <c r="H45">
        <v>0</v>
      </c>
      <c r="I45">
        <v>-2.1420000000000002E-5</v>
      </c>
      <c r="J45">
        <v>0</v>
      </c>
      <c r="K45">
        <v>15.958</v>
      </c>
    </row>
    <row r="46" spans="1:11" hidden="1">
      <c r="A46" t="s">
        <v>15</v>
      </c>
      <c r="B46" t="s">
        <v>662</v>
      </c>
      <c r="C46">
        <v>183</v>
      </c>
      <c r="D46" t="s">
        <v>19</v>
      </c>
      <c r="E46">
        <v>0.18410000000000001</v>
      </c>
      <c r="F46">
        <v>0</v>
      </c>
      <c r="G46">
        <v>22.860700000000001</v>
      </c>
      <c r="H46">
        <v>0</v>
      </c>
      <c r="I46">
        <v>-2.052E-5</v>
      </c>
      <c r="J46">
        <v>0</v>
      </c>
      <c r="K46">
        <v>11.6182</v>
      </c>
    </row>
    <row r="47" spans="1:11" hidden="1">
      <c r="A47" t="s">
        <v>15</v>
      </c>
      <c r="B47" t="s">
        <v>662</v>
      </c>
      <c r="C47">
        <v>183</v>
      </c>
      <c r="D47" t="s">
        <v>19</v>
      </c>
      <c r="E47">
        <v>0.62009999999999998</v>
      </c>
      <c r="F47">
        <v>0</v>
      </c>
      <c r="G47">
        <v>20.062200000000001</v>
      </c>
      <c r="H47">
        <v>0</v>
      </c>
      <c r="I47">
        <v>-2.052E-5</v>
      </c>
      <c r="J47">
        <v>0</v>
      </c>
      <c r="K47">
        <v>2.2233999999999998</v>
      </c>
    </row>
    <row r="48" spans="1:11" hidden="1">
      <c r="A48" t="s">
        <v>15</v>
      </c>
      <c r="B48" t="s">
        <v>662</v>
      </c>
      <c r="C48">
        <v>183</v>
      </c>
      <c r="D48" t="s">
        <v>19</v>
      </c>
      <c r="E48">
        <v>1.0561</v>
      </c>
      <c r="F48">
        <v>0</v>
      </c>
      <c r="G48">
        <v>16.249300000000002</v>
      </c>
      <c r="H48">
        <v>0</v>
      </c>
      <c r="I48">
        <v>-2.052E-5</v>
      </c>
      <c r="J48">
        <v>0</v>
      </c>
      <c r="K48">
        <v>-5.7244999999999999</v>
      </c>
    </row>
    <row r="49" spans="1:11" hidden="1">
      <c r="A49" t="s">
        <v>15</v>
      </c>
      <c r="B49" t="s">
        <v>662</v>
      </c>
      <c r="C49">
        <v>183</v>
      </c>
      <c r="D49" t="s">
        <v>19</v>
      </c>
      <c r="E49">
        <v>1.4921</v>
      </c>
      <c r="F49">
        <v>0</v>
      </c>
      <c r="G49">
        <v>12.137</v>
      </c>
      <c r="H49">
        <v>0</v>
      </c>
      <c r="I49">
        <v>-2.052E-5</v>
      </c>
      <c r="J49">
        <v>0</v>
      </c>
      <c r="K49">
        <v>-11.9125</v>
      </c>
    </row>
    <row r="50" spans="1:11" hidden="1">
      <c r="A50" t="s">
        <v>15</v>
      </c>
      <c r="B50" t="s">
        <v>662</v>
      </c>
      <c r="C50">
        <v>183</v>
      </c>
      <c r="D50" t="s">
        <v>19</v>
      </c>
      <c r="E50">
        <v>1.9279999999999999</v>
      </c>
      <c r="F50">
        <v>0</v>
      </c>
      <c r="G50">
        <v>8.0414999999999992</v>
      </c>
      <c r="H50">
        <v>0</v>
      </c>
      <c r="I50">
        <v>-2.052E-5</v>
      </c>
      <c r="J50">
        <v>0</v>
      </c>
      <c r="K50">
        <v>-16.308</v>
      </c>
    </row>
    <row r="51" spans="1:11" hidden="1">
      <c r="A51" t="s">
        <v>15</v>
      </c>
      <c r="B51" t="s">
        <v>662</v>
      </c>
      <c r="C51">
        <v>183</v>
      </c>
      <c r="D51" t="s">
        <v>19</v>
      </c>
      <c r="E51">
        <v>2.3639999999999999</v>
      </c>
      <c r="F51">
        <v>0</v>
      </c>
      <c r="G51">
        <v>4.6390000000000002</v>
      </c>
      <c r="H51">
        <v>0</v>
      </c>
      <c r="I51">
        <v>-2.052E-5</v>
      </c>
      <c r="J51">
        <v>0</v>
      </c>
      <c r="K51">
        <v>-19.034300000000002</v>
      </c>
    </row>
    <row r="52" spans="1:11" hidden="1">
      <c r="A52" t="s">
        <v>15</v>
      </c>
      <c r="B52" t="s">
        <v>662</v>
      </c>
      <c r="C52">
        <v>183</v>
      </c>
      <c r="D52" t="s">
        <v>19</v>
      </c>
      <c r="E52">
        <v>2.8</v>
      </c>
      <c r="F52">
        <v>0</v>
      </c>
      <c r="G52">
        <v>2.282</v>
      </c>
      <c r="H52">
        <v>0</v>
      </c>
      <c r="I52">
        <v>-2.052E-5</v>
      </c>
      <c r="J52">
        <v>0</v>
      </c>
      <c r="K52">
        <v>-20.504999999999999</v>
      </c>
    </row>
    <row r="53" spans="1:11" hidden="1">
      <c r="A53" t="s">
        <v>15</v>
      </c>
      <c r="B53" t="s">
        <v>662</v>
      </c>
      <c r="C53">
        <v>183</v>
      </c>
      <c r="D53" t="s">
        <v>19</v>
      </c>
      <c r="E53">
        <v>2.8</v>
      </c>
      <c r="F53">
        <v>0</v>
      </c>
      <c r="G53">
        <v>-3.9409999999999998</v>
      </c>
      <c r="H53">
        <v>0</v>
      </c>
      <c r="I53">
        <v>-2.052E-5</v>
      </c>
      <c r="J53">
        <v>0</v>
      </c>
      <c r="K53">
        <v>-20.504999999999999</v>
      </c>
    </row>
    <row r="54" spans="1:11" hidden="1">
      <c r="A54" t="s">
        <v>15</v>
      </c>
      <c r="B54" t="s">
        <v>662</v>
      </c>
      <c r="C54">
        <v>183</v>
      </c>
      <c r="D54" t="s">
        <v>19</v>
      </c>
      <c r="E54">
        <v>3.2360000000000002</v>
      </c>
      <c r="F54">
        <v>0</v>
      </c>
      <c r="G54">
        <v>-6.298</v>
      </c>
      <c r="H54">
        <v>0</v>
      </c>
      <c r="I54">
        <v>-2.052E-5</v>
      </c>
      <c r="J54">
        <v>0</v>
      </c>
      <c r="K54">
        <v>-18.3001</v>
      </c>
    </row>
    <row r="55" spans="1:11" hidden="1">
      <c r="A55" t="s">
        <v>15</v>
      </c>
      <c r="B55" t="s">
        <v>662</v>
      </c>
      <c r="C55">
        <v>183</v>
      </c>
      <c r="D55" t="s">
        <v>19</v>
      </c>
      <c r="E55">
        <v>3.6720000000000002</v>
      </c>
      <c r="F55">
        <v>0</v>
      </c>
      <c r="G55">
        <v>-9.7004999999999999</v>
      </c>
      <c r="H55">
        <v>0</v>
      </c>
      <c r="I55">
        <v>-2.052E-5</v>
      </c>
      <c r="J55">
        <v>0</v>
      </c>
      <c r="K55">
        <v>-14.839399999999999</v>
      </c>
    </row>
    <row r="56" spans="1:11" hidden="1">
      <c r="A56" t="s">
        <v>15</v>
      </c>
      <c r="B56" t="s">
        <v>662</v>
      </c>
      <c r="C56">
        <v>183</v>
      </c>
      <c r="D56" t="s">
        <v>19</v>
      </c>
      <c r="E56">
        <v>4.1079999999999997</v>
      </c>
      <c r="F56">
        <v>0</v>
      </c>
      <c r="G56">
        <v>-13.795999999999999</v>
      </c>
      <c r="H56">
        <v>0</v>
      </c>
      <c r="I56">
        <v>-2.052E-5</v>
      </c>
      <c r="J56">
        <v>0</v>
      </c>
      <c r="K56">
        <v>-9.7096</v>
      </c>
    </row>
    <row r="57" spans="1:11" hidden="1">
      <c r="A57" t="s">
        <v>15</v>
      </c>
      <c r="B57" t="s">
        <v>662</v>
      </c>
      <c r="C57">
        <v>183</v>
      </c>
      <c r="D57" t="s">
        <v>19</v>
      </c>
      <c r="E57">
        <v>4.5438999999999998</v>
      </c>
      <c r="F57">
        <v>0</v>
      </c>
      <c r="G57">
        <v>-17.908300000000001</v>
      </c>
      <c r="H57">
        <v>0</v>
      </c>
      <c r="I57">
        <v>-2.052E-5</v>
      </c>
      <c r="J57">
        <v>0</v>
      </c>
      <c r="K57">
        <v>-2.7871999999999999</v>
      </c>
    </row>
    <row r="58" spans="1:11" hidden="1">
      <c r="A58" t="s">
        <v>15</v>
      </c>
      <c r="B58" t="s">
        <v>662</v>
      </c>
      <c r="C58">
        <v>183</v>
      </c>
      <c r="D58" t="s">
        <v>19</v>
      </c>
      <c r="E58">
        <v>4.9798999999999998</v>
      </c>
      <c r="F58">
        <v>0</v>
      </c>
      <c r="G58">
        <v>-21.7212</v>
      </c>
      <c r="H58">
        <v>0</v>
      </c>
      <c r="I58">
        <v>-2.052E-5</v>
      </c>
      <c r="J58">
        <v>0</v>
      </c>
      <c r="K58">
        <v>5.8951000000000002</v>
      </c>
    </row>
    <row r="59" spans="1:11" hidden="1">
      <c r="A59" t="s">
        <v>15</v>
      </c>
      <c r="B59" t="s">
        <v>662</v>
      </c>
      <c r="C59">
        <v>183</v>
      </c>
      <c r="D59" t="s">
        <v>19</v>
      </c>
      <c r="E59">
        <v>5.4158999999999997</v>
      </c>
      <c r="F59">
        <v>0</v>
      </c>
      <c r="G59">
        <v>-24.5197</v>
      </c>
      <c r="H59">
        <v>0</v>
      </c>
      <c r="I59">
        <v>-2.052E-5</v>
      </c>
      <c r="J59">
        <v>0</v>
      </c>
      <c r="K59">
        <v>16.0243</v>
      </c>
    </row>
    <row r="60" spans="1:11" hidden="1">
      <c r="A60" t="s">
        <v>15</v>
      </c>
      <c r="B60" t="s">
        <v>662</v>
      </c>
      <c r="C60">
        <v>183</v>
      </c>
      <c r="D60" t="s">
        <v>20</v>
      </c>
      <c r="E60">
        <v>0.18410000000000001</v>
      </c>
      <c r="F60">
        <v>0</v>
      </c>
      <c r="G60">
        <v>22.8353</v>
      </c>
      <c r="H60">
        <v>0</v>
      </c>
      <c r="I60">
        <v>-2.1420000000000002E-5</v>
      </c>
      <c r="J60">
        <v>0</v>
      </c>
      <c r="K60">
        <v>11.5517</v>
      </c>
    </row>
    <row r="61" spans="1:11" hidden="1">
      <c r="A61" t="s">
        <v>15</v>
      </c>
      <c r="B61" t="s">
        <v>662</v>
      </c>
      <c r="C61">
        <v>183</v>
      </c>
      <c r="D61" t="s">
        <v>20</v>
      </c>
      <c r="E61">
        <v>0.62009999999999998</v>
      </c>
      <c r="F61">
        <v>0</v>
      </c>
      <c r="G61">
        <v>20.036899999999999</v>
      </c>
      <c r="H61">
        <v>0</v>
      </c>
      <c r="I61">
        <v>-2.1420000000000002E-5</v>
      </c>
      <c r="J61">
        <v>0</v>
      </c>
      <c r="K61">
        <v>2.1678999999999999</v>
      </c>
    </row>
    <row r="62" spans="1:11" hidden="1">
      <c r="A62" t="s">
        <v>15</v>
      </c>
      <c r="B62" t="s">
        <v>662</v>
      </c>
      <c r="C62">
        <v>183</v>
      </c>
      <c r="D62" t="s">
        <v>20</v>
      </c>
      <c r="E62">
        <v>1.0561</v>
      </c>
      <c r="F62">
        <v>0</v>
      </c>
      <c r="G62">
        <v>16.2239</v>
      </c>
      <c r="H62">
        <v>0</v>
      </c>
      <c r="I62">
        <v>-2.1420000000000002E-5</v>
      </c>
      <c r="J62">
        <v>0</v>
      </c>
      <c r="K62">
        <v>-5.7690000000000001</v>
      </c>
    </row>
    <row r="63" spans="1:11" hidden="1">
      <c r="A63" t="s">
        <v>15</v>
      </c>
      <c r="B63" t="s">
        <v>662</v>
      </c>
      <c r="C63">
        <v>183</v>
      </c>
      <c r="D63" t="s">
        <v>20</v>
      </c>
      <c r="E63">
        <v>1.4921</v>
      </c>
      <c r="F63">
        <v>0</v>
      </c>
      <c r="G63">
        <v>12.111599999999999</v>
      </c>
      <c r="H63">
        <v>0</v>
      </c>
      <c r="I63">
        <v>-2.1420000000000002E-5</v>
      </c>
      <c r="J63">
        <v>0</v>
      </c>
      <c r="K63">
        <v>-11.9459</v>
      </c>
    </row>
    <row r="64" spans="1:11" hidden="1">
      <c r="A64" t="s">
        <v>15</v>
      </c>
      <c r="B64" t="s">
        <v>662</v>
      </c>
      <c r="C64">
        <v>183</v>
      </c>
      <c r="D64" t="s">
        <v>20</v>
      </c>
      <c r="E64">
        <v>1.9279999999999999</v>
      </c>
      <c r="F64">
        <v>0</v>
      </c>
      <c r="G64">
        <v>8.0160999999999998</v>
      </c>
      <c r="H64">
        <v>0</v>
      </c>
      <c r="I64">
        <v>-2.1420000000000002E-5</v>
      </c>
      <c r="J64">
        <v>0</v>
      </c>
      <c r="K64">
        <v>-16.330300000000001</v>
      </c>
    </row>
    <row r="65" spans="1:11" hidden="1">
      <c r="A65" t="s">
        <v>15</v>
      </c>
      <c r="B65" t="s">
        <v>662</v>
      </c>
      <c r="C65">
        <v>183</v>
      </c>
      <c r="D65" t="s">
        <v>20</v>
      </c>
      <c r="E65">
        <v>2.3639999999999999</v>
      </c>
      <c r="F65">
        <v>0</v>
      </c>
      <c r="G65">
        <v>4.6135999999999999</v>
      </c>
      <c r="H65">
        <v>0</v>
      </c>
      <c r="I65">
        <v>-2.1420000000000002E-5</v>
      </c>
      <c r="J65">
        <v>0</v>
      </c>
      <c r="K65">
        <v>-19.045500000000001</v>
      </c>
    </row>
    <row r="66" spans="1:11" hidden="1">
      <c r="A66" t="s">
        <v>15</v>
      </c>
      <c r="B66" t="s">
        <v>662</v>
      </c>
      <c r="C66">
        <v>183</v>
      </c>
      <c r="D66" t="s">
        <v>20</v>
      </c>
      <c r="E66">
        <v>2.8</v>
      </c>
      <c r="F66">
        <v>0</v>
      </c>
      <c r="G66">
        <v>2.2566000000000002</v>
      </c>
      <c r="H66">
        <v>0</v>
      </c>
      <c r="I66">
        <v>-2.1420000000000002E-5</v>
      </c>
      <c r="J66">
        <v>0</v>
      </c>
      <c r="K66">
        <v>-20.505199999999999</v>
      </c>
    </row>
    <row r="67" spans="1:11" hidden="1">
      <c r="A67" t="s">
        <v>15</v>
      </c>
      <c r="B67" t="s">
        <v>662</v>
      </c>
      <c r="C67">
        <v>183</v>
      </c>
      <c r="D67" t="s">
        <v>20</v>
      </c>
      <c r="E67">
        <v>2.8</v>
      </c>
      <c r="F67">
        <v>0</v>
      </c>
      <c r="G67">
        <v>-3.9664000000000001</v>
      </c>
      <c r="H67">
        <v>0</v>
      </c>
      <c r="I67">
        <v>-2.1420000000000002E-5</v>
      </c>
      <c r="J67">
        <v>0</v>
      </c>
      <c r="K67">
        <v>-20.505199999999999</v>
      </c>
    </row>
    <row r="68" spans="1:11" hidden="1">
      <c r="A68" t="s">
        <v>15</v>
      </c>
      <c r="B68" t="s">
        <v>662</v>
      </c>
      <c r="C68">
        <v>183</v>
      </c>
      <c r="D68" t="s">
        <v>20</v>
      </c>
      <c r="E68">
        <v>3.2360000000000002</v>
      </c>
      <c r="F68">
        <v>0</v>
      </c>
      <c r="G68">
        <v>-6.3234000000000004</v>
      </c>
      <c r="H68">
        <v>0</v>
      </c>
      <c r="I68">
        <v>-2.1420000000000002E-5</v>
      </c>
      <c r="J68">
        <v>0</v>
      </c>
      <c r="K68">
        <v>-18.311</v>
      </c>
    </row>
    <row r="69" spans="1:11" hidden="1">
      <c r="A69" t="s">
        <v>15</v>
      </c>
      <c r="B69" t="s">
        <v>662</v>
      </c>
      <c r="C69">
        <v>183</v>
      </c>
      <c r="D69" t="s">
        <v>20</v>
      </c>
      <c r="E69">
        <v>3.6720000000000002</v>
      </c>
      <c r="F69">
        <v>0</v>
      </c>
      <c r="G69">
        <v>-9.7258999999999993</v>
      </c>
      <c r="H69">
        <v>0</v>
      </c>
      <c r="I69">
        <v>-2.1420000000000002E-5</v>
      </c>
      <c r="J69">
        <v>0</v>
      </c>
      <c r="K69">
        <v>-14.8614</v>
      </c>
    </row>
    <row r="70" spans="1:11" hidden="1">
      <c r="A70" t="s">
        <v>15</v>
      </c>
      <c r="B70" t="s">
        <v>662</v>
      </c>
      <c r="C70">
        <v>183</v>
      </c>
      <c r="D70" t="s">
        <v>20</v>
      </c>
      <c r="E70">
        <v>4.1079999999999997</v>
      </c>
      <c r="F70">
        <v>0</v>
      </c>
      <c r="G70">
        <v>-13.821400000000001</v>
      </c>
      <c r="H70">
        <v>0</v>
      </c>
      <c r="I70">
        <v>-2.1420000000000002E-5</v>
      </c>
      <c r="J70">
        <v>0</v>
      </c>
      <c r="K70">
        <v>-9.7425999999999995</v>
      </c>
    </row>
    <row r="71" spans="1:11" hidden="1">
      <c r="A71" t="s">
        <v>15</v>
      </c>
      <c r="B71" t="s">
        <v>662</v>
      </c>
      <c r="C71">
        <v>183</v>
      </c>
      <c r="D71" t="s">
        <v>20</v>
      </c>
      <c r="E71">
        <v>4.5438999999999998</v>
      </c>
      <c r="F71">
        <v>0</v>
      </c>
      <c r="G71">
        <v>-17.933700000000002</v>
      </c>
      <c r="H71">
        <v>0</v>
      </c>
      <c r="I71">
        <v>-2.1420000000000002E-5</v>
      </c>
      <c r="J71">
        <v>0</v>
      </c>
      <c r="K71">
        <v>-2.8313000000000001</v>
      </c>
    </row>
    <row r="72" spans="1:11" hidden="1">
      <c r="A72" t="s">
        <v>15</v>
      </c>
      <c r="B72" t="s">
        <v>662</v>
      </c>
      <c r="C72">
        <v>183</v>
      </c>
      <c r="D72" t="s">
        <v>20</v>
      </c>
      <c r="E72">
        <v>4.9798999999999998</v>
      </c>
      <c r="F72">
        <v>0</v>
      </c>
      <c r="G72">
        <v>-21.746600000000001</v>
      </c>
      <c r="H72">
        <v>0</v>
      </c>
      <c r="I72">
        <v>-2.1420000000000002E-5</v>
      </c>
      <c r="J72">
        <v>0</v>
      </c>
      <c r="K72">
        <v>5.8399000000000001</v>
      </c>
    </row>
    <row r="73" spans="1:11" hidden="1">
      <c r="A73" t="s">
        <v>15</v>
      </c>
      <c r="B73" t="s">
        <v>662</v>
      </c>
      <c r="C73">
        <v>183</v>
      </c>
      <c r="D73" t="s">
        <v>20</v>
      </c>
      <c r="E73">
        <v>5.4158999999999997</v>
      </c>
      <c r="F73">
        <v>0</v>
      </c>
      <c r="G73">
        <v>-24.545100000000001</v>
      </c>
      <c r="H73">
        <v>0</v>
      </c>
      <c r="I73">
        <v>-2.1420000000000002E-5</v>
      </c>
      <c r="J73">
        <v>0</v>
      </c>
      <c r="K73">
        <v>15.958</v>
      </c>
    </row>
    <row r="74" spans="1:11" hidden="1">
      <c r="A74" t="s">
        <v>15</v>
      </c>
      <c r="B74" t="s">
        <v>662</v>
      </c>
      <c r="C74">
        <v>183</v>
      </c>
      <c r="D74" t="s">
        <v>21</v>
      </c>
      <c r="E74">
        <v>0.18410000000000001</v>
      </c>
      <c r="F74">
        <v>0</v>
      </c>
      <c r="G74">
        <v>22.860700000000001</v>
      </c>
      <c r="H74">
        <v>0</v>
      </c>
      <c r="I74">
        <v>-2.052E-5</v>
      </c>
      <c r="J74">
        <v>0</v>
      </c>
      <c r="K74">
        <v>11.6182</v>
      </c>
    </row>
    <row r="75" spans="1:11" hidden="1">
      <c r="A75" t="s">
        <v>15</v>
      </c>
      <c r="B75" t="s">
        <v>662</v>
      </c>
      <c r="C75">
        <v>183</v>
      </c>
      <c r="D75" t="s">
        <v>21</v>
      </c>
      <c r="E75">
        <v>0.62009999999999998</v>
      </c>
      <c r="F75">
        <v>0</v>
      </c>
      <c r="G75">
        <v>20.062200000000001</v>
      </c>
      <c r="H75">
        <v>0</v>
      </c>
      <c r="I75">
        <v>-2.052E-5</v>
      </c>
      <c r="J75">
        <v>0</v>
      </c>
      <c r="K75">
        <v>2.2233999999999998</v>
      </c>
    </row>
    <row r="76" spans="1:11" hidden="1">
      <c r="A76" t="s">
        <v>15</v>
      </c>
      <c r="B76" t="s">
        <v>662</v>
      </c>
      <c r="C76">
        <v>183</v>
      </c>
      <c r="D76" t="s">
        <v>21</v>
      </c>
      <c r="E76">
        <v>1.0561</v>
      </c>
      <c r="F76">
        <v>0</v>
      </c>
      <c r="G76">
        <v>16.249300000000002</v>
      </c>
      <c r="H76">
        <v>0</v>
      </c>
      <c r="I76">
        <v>-2.052E-5</v>
      </c>
      <c r="J76">
        <v>0</v>
      </c>
      <c r="K76">
        <v>-5.7244999999999999</v>
      </c>
    </row>
    <row r="77" spans="1:11" hidden="1">
      <c r="A77" t="s">
        <v>15</v>
      </c>
      <c r="B77" t="s">
        <v>662</v>
      </c>
      <c r="C77">
        <v>183</v>
      </c>
      <c r="D77" t="s">
        <v>21</v>
      </c>
      <c r="E77">
        <v>1.4921</v>
      </c>
      <c r="F77">
        <v>0</v>
      </c>
      <c r="G77">
        <v>12.137</v>
      </c>
      <c r="H77">
        <v>0</v>
      </c>
      <c r="I77">
        <v>-2.052E-5</v>
      </c>
      <c r="J77">
        <v>0</v>
      </c>
      <c r="K77">
        <v>-11.9125</v>
      </c>
    </row>
    <row r="78" spans="1:11" hidden="1">
      <c r="A78" t="s">
        <v>15</v>
      </c>
      <c r="B78" t="s">
        <v>662</v>
      </c>
      <c r="C78">
        <v>183</v>
      </c>
      <c r="D78" t="s">
        <v>21</v>
      </c>
      <c r="E78">
        <v>1.9279999999999999</v>
      </c>
      <c r="F78">
        <v>0</v>
      </c>
      <c r="G78">
        <v>8.0414999999999992</v>
      </c>
      <c r="H78">
        <v>0</v>
      </c>
      <c r="I78">
        <v>-2.052E-5</v>
      </c>
      <c r="J78">
        <v>0</v>
      </c>
      <c r="K78">
        <v>-16.308</v>
      </c>
    </row>
    <row r="79" spans="1:11" hidden="1">
      <c r="A79" t="s">
        <v>15</v>
      </c>
      <c r="B79" t="s">
        <v>662</v>
      </c>
      <c r="C79">
        <v>183</v>
      </c>
      <c r="D79" t="s">
        <v>21</v>
      </c>
      <c r="E79">
        <v>2.3639999999999999</v>
      </c>
      <c r="F79">
        <v>0</v>
      </c>
      <c r="G79">
        <v>4.6390000000000002</v>
      </c>
      <c r="H79">
        <v>0</v>
      </c>
      <c r="I79">
        <v>-2.052E-5</v>
      </c>
      <c r="J79">
        <v>0</v>
      </c>
      <c r="K79">
        <v>-19.034300000000002</v>
      </c>
    </row>
    <row r="80" spans="1:11" hidden="1">
      <c r="A80" t="s">
        <v>15</v>
      </c>
      <c r="B80" t="s">
        <v>662</v>
      </c>
      <c r="C80">
        <v>183</v>
      </c>
      <c r="D80" t="s">
        <v>21</v>
      </c>
      <c r="E80">
        <v>2.8</v>
      </c>
      <c r="F80">
        <v>0</v>
      </c>
      <c r="G80">
        <v>2.282</v>
      </c>
      <c r="H80">
        <v>0</v>
      </c>
      <c r="I80">
        <v>-2.052E-5</v>
      </c>
      <c r="J80">
        <v>0</v>
      </c>
      <c r="K80">
        <v>-20.504999999999999</v>
      </c>
    </row>
    <row r="81" spans="1:11" hidden="1">
      <c r="A81" t="s">
        <v>15</v>
      </c>
      <c r="B81" t="s">
        <v>662</v>
      </c>
      <c r="C81">
        <v>183</v>
      </c>
      <c r="D81" t="s">
        <v>21</v>
      </c>
      <c r="E81">
        <v>2.8</v>
      </c>
      <c r="F81">
        <v>0</v>
      </c>
      <c r="G81">
        <v>-3.9409999999999998</v>
      </c>
      <c r="H81">
        <v>0</v>
      </c>
      <c r="I81">
        <v>-2.052E-5</v>
      </c>
      <c r="J81">
        <v>0</v>
      </c>
      <c r="K81">
        <v>-20.504999999999999</v>
      </c>
    </row>
    <row r="82" spans="1:11" hidden="1">
      <c r="A82" t="s">
        <v>15</v>
      </c>
      <c r="B82" t="s">
        <v>662</v>
      </c>
      <c r="C82">
        <v>183</v>
      </c>
      <c r="D82" t="s">
        <v>21</v>
      </c>
      <c r="E82">
        <v>3.2360000000000002</v>
      </c>
      <c r="F82">
        <v>0</v>
      </c>
      <c r="G82">
        <v>-6.298</v>
      </c>
      <c r="H82">
        <v>0</v>
      </c>
      <c r="I82">
        <v>-2.052E-5</v>
      </c>
      <c r="J82">
        <v>0</v>
      </c>
      <c r="K82">
        <v>-18.3001</v>
      </c>
    </row>
    <row r="83" spans="1:11" hidden="1">
      <c r="A83" t="s">
        <v>15</v>
      </c>
      <c r="B83" t="s">
        <v>662</v>
      </c>
      <c r="C83">
        <v>183</v>
      </c>
      <c r="D83" t="s">
        <v>21</v>
      </c>
      <c r="E83">
        <v>3.6720000000000002</v>
      </c>
      <c r="F83">
        <v>0</v>
      </c>
      <c r="G83">
        <v>-9.7004999999999999</v>
      </c>
      <c r="H83">
        <v>0</v>
      </c>
      <c r="I83">
        <v>-2.052E-5</v>
      </c>
      <c r="J83">
        <v>0</v>
      </c>
      <c r="K83">
        <v>-14.839399999999999</v>
      </c>
    </row>
    <row r="84" spans="1:11" hidden="1">
      <c r="A84" t="s">
        <v>15</v>
      </c>
      <c r="B84" t="s">
        <v>662</v>
      </c>
      <c r="C84">
        <v>183</v>
      </c>
      <c r="D84" t="s">
        <v>21</v>
      </c>
      <c r="E84">
        <v>4.1079999999999997</v>
      </c>
      <c r="F84">
        <v>0</v>
      </c>
      <c r="G84">
        <v>-13.795999999999999</v>
      </c>
      <c r="H84">
        <v>0</v>
      </c>
      <c r="I84">
        <v>-2.052E-5</v>
      </c>
      <c r="J84">
        <v>0</v>
      </c>
      <c r="K84">
        <v>-9.7096</v>
      </c>
    </row>
    <row r="85" spans="1:11" hidden="1">
      <c r="A85" t="s">
        <v>15</v>
      </c>
      <c r="B85" t="s">
        <v>662</v>
      </c>
      <c r="C85">
        <v>183</v>
      </c>
      <c r="D85" t="s">
        <v>21</v>
      </c>
      <c r="E85">
        <v>4.5438999999999998</v>
      </c>
      <c r="F85">
        <v>0</v>
      </c>
      <c r="G85">
        <v>-17.908300000000001</v>
      </c>
      <c r="H85">
        <v>0</v>
      </c>
      <c r="I85">
        <v>-2.052E-5</v>
      </c>
      <c r="J85">
        <v>0</v>
      </c>
      <c r="K85">
        <v>-2.7871999999999999</v>
      </c>
    </row>
    <row r="86" spans="1:11" hidden="1">
      <c r="A86" t="s">
        <v>15</v>
      </c>
      <c r="B86" t="s">
        <v>662</v>
      </c>
      <c r="C86">
        <v>183</v>
      </c>
      <c r="D86" t="s">
        <v>21</v>
      </c>
      <c r="E86">
        <v>4.9798999999999998</v>
      </c>
      <c r="F86">
        <v>0</v>
      </c>
      <c r="G86">
        <v>-21.7212</v>
      </c>
      <c r="H86">
        <v>0</v>
      </c>
      <c r="I86">
        <v>-2.052E-5</v>
      </c>
      <c r="J86">
        <v>0</v>
      </c>
      <c r="K86">
        <v>5.8951000000000002</v>
      </c>
    </row>
    <row r="87" spans="1:11" hidden="1">
      <c r="A87" t="s">
        <v>15</v>
      </c>
      <c r="B87" t="s">
        <v>662</v>
      </c>
      <c r="C87">
        <v>183</v>
      </c>
      <c r="D87" t="s">
        <v>21</v>
      </c>
      <c r="E87">
        <v>5.4158999999999997</v>
      </c>
      <c r="F87">
        <v>0</v>
      </c>
      <c r="G87">
        <v>-24.5197</v>
      </c>
      <c r="H87">
        <v>0</v>
      </c>
      <c r="I87">
        <v>-2.052E-5</v>
      </c>
      <c r="J87">
        <v>0</v>
      </c>
      <c r="K87">
        <v>16.0243</v>
      </c>
    </row>
    <row r="88" spans="1:11" hidden="1">
      <c r="A88" t="s">
        <v>15</v>
      </c>
      <c r="B88" t="s">
        <v>662</v>
      </c>
      <c r="C88">
        <v>183</v>
      </c>
      <c r="D88" t="s">
        <v>22</v>
      </c>
      <c r="E88">
        <v>0.18410000000000001</v>
      </c>
      <c r="F88">
        <v>0</v>
      </c>
      <c r="G88">
        <v>22.8353</v>
      </c>
      <c r="H88">
        <v>0</v>
      </c>
      <c r="I88">
        <v>-2.1420000000000002E-5</v>
      </c>
      <c r="J88">
        <v>0</v>
      </c>
      <c r="K88">
        <v>11.5517</v>
      </c>
    </row>
    <row r="89" spans="1:11" hidden="1">
      <c r="A89" t="s">
        <v>15</v>
      </c>
      <c r="B89" t="s">
        <v>662</v>
      </c>
      <c r="C89">
        <v>183</v>
      </c>
      <c r="D89" t="s">
        <v>22</v>
      </c>
      <c r="E89">
        <v>0.62009999999999998</v>
      </c>
      <c r="F89">
        <v>0</v>
      </c>
      <c r="G89">
        <v>20.036899999999999</v>
      </c>
      <c r="H89">
        <v>0</v>
      </c>
      <c r="I89">
        <v>-2.1420000000000002E-5</v>
      </c>
      <c r="J89">
        <v>0</v>
      </c>
      <c r="K89">
        <v>2.1678999999999999</v>
      </c>
    </row>
    <row r="90" spans="1:11" hidden="1">
      <c r="A90" t="s">
        <v>15</v>
      </c>
      <c r="B90" t="s">
        <v>662</v>
      </c>
      <c r="C90">
        <v>183</v>
      </c>
      <c r="D90" t="s">
        <v>22</v>
      </c>
      <c r="E90">
        <v>1.0561</v>
      </c>
      <c r="F90">
        <v>0</v>
      </c>
      <c r="G90">
        <v>16.2239</v>
      </c>
      <c r="H90">
        <v>0</v>
      </c>
      <c r="I90">
        <v>-2.1420000000000002E-5</v>
      </c>
      <c r="J90">
        <v>0</v>
      </c>
      <c r="K90">
        <v>-5.7690000000000001</v>
      </c>
    </row>
    <row r="91" spans="1:11" hidden="1">
      <c r="A91" t="s">
        <v>15</v>
      </c>
      <c r="B91" t="s">
        <v>662</v>
      </c>
      <c r="C91">
        <v>183</v>
      </c>
      <c r="D91" t="s">
        <v>22</v>
      </c>
      <c r="E91">
        <v>1.4921</v>
      </c>
      <c r="F91">
        <v>0</v>
      </c>
      <c r="G91">
        <v>12.111599999999999</v>
      </c>
      <c r="H91">
        <v>0</v>
      </c>
      <c r="I91">
        <v>-2.1420000000000002E-5</v>
      </c>
      <c r="J91">
        <v>0</v>
      </c>
      <c r="K91">
        <v>-11.9459</v>
      </c>
    </row>
    <row r="92" spans="1:11" hidden="1">
      <c r="A92" t="s">
        <v>15</v>
      </c>
      <c r="B92" t="s">
        <v>662</v>
      </c>
      <c r="C92">
        <v>183</v>
      </c>
      <c r="D92" t="s">
        <v>22</v>
      </c>
      <c r="E92">
        <v>1.9279999999999999</v>
      </c>
      <c r="F92">
        <v>0</v>
      </c>
      <c r="G92">
        <v>8.0160999999999998</v>
      </c>
      <c r="H92">
        <v>0</v>
      </c>
      <c r="I92">
        <v>-2.1420000000000002E-5</v>
      </c>
      <c r="J92">
        <v>0</v>
      </c>
      <c r="K92">
        <v>-16.330300000000001</v>
      </c>
    </row>
    <row r="93" spans="1:11" hidden="1">
      <c r="A93" t="s">
        <v>15</v>
      </c>
      <c r="B93" t="s">
        <v>662</v>
      </c>
      <c r="C93">
        <v>183</v>
      </c>
      <c r="D93" t="s">
        <v>22</v>
      </c>
      <c r="E93">
        <v>2.3639999999999999</v>
      </c>
      <c r="F93">
        <v>0</v>
      </c>
      <c r="G93">
        <v>4.6135999999999999</v>
      </c>
      <c r="H93">
        <v>0</v>
      </c>
      <c r="I93">
        <v>-2.1420000000000002E-5</v>
      </c>
      <c r="J93">
        <v>0</v>
      </c>
      <c r="K93">
        <v>-19.045500000000001</v>
      </c>
    </row>
    <row r="94" spans="1:11" hidden="1">
      <c r="A94" t="s">
        <v>15</v>
      </c>
      <c r="B94" t="s">
        <v>662</v>
      </c>
      <c r="C94">
        <v>183</v>
      </c>
      <c r="D94" t="s">
        <v>22</v>
      </c>
      <c r="E94">
        <v>2.8</v>
      </c>
      <c r="F94">
        <v>0</v>
      </c>
      <c r="G94">
        <v>2.2566000000000002</v>
      </c>
      <c r="H94">
        <v>0</v>
      </c>
      <c r="I94">
        <v>-2.1420000000000002E-5</v>
      </c>
      <c r="J94">
        <v>0</v>
      </c>
      <c r="K94">
        <v>-20.505199999999999</v>
      </c>
    </row>
    <row r="95" spans="1:11" hidden="1">
      <c r="A95" t="s">
        <v>15</v>
      </c>
      <c r="B95" t="s">
        <v>662</v>
      </c>
      <c r="C95">
        <v>183</v>
      </c>
      <c r="D95" t="s">
        <v>22</v>
      </c>
      <c r="E95">
        <v>2.8</v>
      </c>
      <c r="F95">
        <v>0</v>
      </c>
      <c r="G95">
        <v>-3.9664000000000001</v>
      </c>
      <c r="H95">
        <v>0</v>
      </c>
      <c r="I95">
        <v>-2.1420000000000002E-5</v>
      </c>
      <c r="J95">
        <v>0</v>
      </c>
      <c r="K95">
        <v>-20.505199999999999</v>
      </c>
    </row>
    <row r="96" spans="1:11" hidden="1">
      <c r="A96" t="s">
        <v>15</v>
      </c>
      <c r="B96" t="s">
        <v>662</v>
      </c>
      <c r="C96">
        <v>183</v>
      </c>
      <c r="D96" t="s">
        <v>22</v>
      </c>
      <c r="E96">
        <v>3.2360000000000002</v>
      </c>
      <c r="F96">
        <v>0</v>
      </c>
      <c r="G96">
        <v>-6.3234000000000004</v>
      </c>
      <c r="H96">
        <v>0</v>
      </c>
      <c r="I96">
        <v>-2.1420000000000002E-5</v>
      </c>
      <c r="J96">
        <v>0</v>
      </c>
      <c r="K96">
        <v>-18.311</v>
      </c>
    </row>
    <row r="97" spans="1:11" hidden="1">
      <c r="A97" t="s">
        <v>15</v>
      </c>
      <c r="B97" t="s">
        <v>662</v>
      </c>
      <c r="C97">
        <v>183</v>
      </c>
      <c r="D97" t="s">
        <v>22</v>
      </c>
      <c r="E97">
        <v>3.6720000000000002</v>
      </c>
      <c r="F97">
        <v>0</v>
      </c>
      <c r="G97">
        <v>-9.7258999999999993</v>
      </c>
      <c r="H97">
        <v>0</v>
      </c>
      <c r="I97">
        <v>-2.1420000000000002E-5</v>
      </c>
      <c r="J97">
        <v>0</v>
      </c>
      <c r="K97">
        <v>-14.8614</v>
      </c>
    </row>
    <row r="98" spans="1:11" hidden="1">
      <c r="A98" t="s">
        <v>15</v>
      </c>
      <c r="B98" t="s">
        <v>662</v>
      </c>
      <c r="C98">
        <v>183</v>
      </c>
      <c r="D98" t="s">
        <v>22</v>
      </c>
      <c r="E98">
        <v>4.1079999999999997</v>
      </c>
      <c r="F98">
        <v>0</v>
      </c>
      <c r="G98">
        <v>-13.821400000000001</v>
      </c>
      <c r="H98">
        <v>0</v>
      </c>
      <c r="I98">
        <v>-2.1420000000000002E-5</v>
      </c>
      <c r="J98">
        <v>0</v>
      </c>
      <c r="K98">
        <v>-9.7425999999999995</v>
      </c>
    </row>
    <row r="99" spans="1:11" hidden="1">
      <c r="A99" t="s">
        <v>15</v>
      </c>
      <c r="B99" t="s">
        <v>662</v>
      </c>
      <c r="C99">
        <v>183</v>
      </c>
      <c r="D99" t="s">
        <v>22</v>
      </c>
      <c r="E99">
        <v>4.5438999999999998</v>
      </c>
      <c r="F99">
        <v>0</v>
      </c>
      <c r="G99">
        <v>-17.933700000000002</v>
      </c>
      <c r="H99">
        <v>0</v>
      </c>
      <c r="I99">
        <v>-2.1420000000000002E-5</v>
      </c>
      <c r="J99">
        <v>0</v>
      </c>
      <c r="K99">
        <v>-2.8313000000000001</v>
      </c>
    </row>
    <row r="100" spans="1:11" hidden="1">
      <c r="A100" t="s">
        <v>15</v>
      </c>
      <c r="B100" t="s">
        <v>662</v>
      </c>
      <c r="C100">
        <v>183</v>
      </c>
      <c r="D100" t="s">
        <v>22</v>
      </c>
      <c r="E100">
        <v>4.9798999999999998</v>
      </c>
      <c r="F100">
        <v>0</v>
      </c>
      <c r="G100">
        <v>-21.746600000000001</v>
      </c>
      <c r="H100">
        <v>0</v>
      </c>
      <c r="I100">
        <v>-2.1420000000000002E-5</v>
      </c>
      <c r="J100">
        <v>0</v>
      </c>
      <c r="K100">
        <v>5.8399000000000001</v>
      </c>
    </row>
    <row r="101" spans="1:11" hidden="1">
      <c r="A101" t="s">
        <v>15</v>
      </c>
      <c r="B101" t="s">
        <v>662</v>
      </c>
      <c r="C101">
        <v>183</v>
      </c>
      <c r="D101" t="s">
        <v>22</v>
      </c>
      <c r="E101">
        <v>5.4158999999999997</v>
      </c>
      <c r="F101">
        <v>0</v>
      </c>
      <c r="G101">
        <v>-24.545100000000001</v>
      </c>
      <c r="H101">
        <v>0</v>
      </c>
      <c r="I101">
        <v>-2.1420000000000002E-5</v>
      </c>
      <c r="J101">
        <v>0</v>
      </c>
      <c r="K101">
        <v>15.958</v>
      </c>
    </row>
    <row r="102" spans="1:11" hidden="1">
      <c r="A102" t="s">
        <v>15</v>
      </c>
      <c r="B102" t="s">
        <v>662</v>
      </c>
      <c r="C102">
        <v>183</v>
      </c>
      <c r="D102" t="s">
        <v>23</v>
      </c>
      <c r="E102">
        <v>0.18410000000000001</v>
      </c>
      <c r="F102">
        <v>0</v>
      </c>
      <c r="G102">
        <v>22.860700000000001</v>
      </c>
      <c r="H102">
        <v>0</v>
      </c>
      <c r="I102">
        <v>-2.052E-5</v>
      </c>
      <c r="J102">
        <v>0</v>
      </c>
      <c r="K102">
        <v>11.6182</v>
      </c>
    </row>
    <row r="103" spans="1:11" hidden="1">
      <c r="A103" t="s">
        <v>15</v>
      </c>
      <c r="B103" t="s">
        <v>662</v>
      </c>
      <c r="C103">
        <v>183</v>
      </c>
      <c r="D103" t="s">
        <v>23</v>
      </c>
      <c r="E103">
        <v>0.62009999999999998</v>
      </c>
      <c r="F103">
        <v>0</v>
      </c>
      <c r="G103">
        <v>20.062200000000001</v>
      </c>
      <c r="H103">
        <v>0</v>
      </c>
      <c r="I103">
        <v>-2.052E-5</v>
      </c>
      <c r="J103">
        <v>0</v>
      </c>
      <c r="K103">
        <v>2.2233999999999998</v>
      </c>
    </row>
    <row r="104" spans="1:11" hidden="1">
      <c r="A104" t="s">
        <v>15</v>
      </c>
      <c r="B104" t="s">
        <v>662</v>
      </c>
      <c r="C104">
        <v>183</v>
      </c>
      <c r="D104" t="s">
        <v>23</v>
      </c>
      <c r="E104">
        <v>1.0561</v>
      </c>
      <c r="F104">
        <v>0</v>
      </c>
      <c r="G104">
        <v>16.249300000000002</v>
      </c>
      <c r="H104">
        <v>0</v>
      </c>
      <c r="I104">
        <v>-2.052E-5</v>
      </c>
      <c r="J104">
        <v>0</v>
      </c>
      <c r="K104">
        <v>-5.7244999999999999</v>
      </c>
    </row>
    <row r="105" spans="1:11" hidden="1">
      <c r="A105" t="s">
        <v>15</v>
      </c>
      <c r="B105" t="s">
        <v>662</v>
      </c>
      <c r="C105">
        <v>183</v>
      </c>
      <c r="D105" t="s">
        <v>23</v>
      </c>
      <c r="E105">
        <v>1.4921</v>
      </c>
      <c r="F105">
        <v>0</v>
      </c>
      <c r="G105">
        <v>12.137</v>
      </c>
      <c r="H105">
        <v>0</v>
      </c>
      <c r="I105">
        <v>-2.052E-5</v>
      </c>
      <c r="J105">
        <v>0</v>
      </c>
      <c r="K105">
        <v>-11.9125</v>
      </c>
    </row>
    <row r="106" spans="1:11" hidden="1">
      <c r="A106" t="s">
        <v>15</v>
      </c>
      <c r="B106" t="s">
        <v>662</v>
      </c>
      <c r="C106">
        <v>183</v>
      </c>
      <c r="D106" t="s">
        <v>23</v>
      </c>
      <c r="E106">
        <v>1.9279999999999999</v>
      </c>
      <c r="F106">
        <v>0</v>
      </c>
      <c r="G106">
        <v>8.0414999999999992</v>
      </c>
      <c r="H106">
        <v>0</v>
      </c>
      <c r="I106">
        <v>-2.052E-5</v>
      </c>
      <c r="J106">
        <v>0</v>
      </c>
      <c r="K106">
        <v>-16.308</v>
      </c>
    </row>
    <row r="107" spans="1:11" hidden="1">
      <c r="A107" t="s">
        <v>15</v>
      </c>
      <c r="B107" t="s">
        <v>662</v>
      </c>
      <c r="C107">
        <v>183</v>
      </c>
      <c r="D107" t="s">
        <v>23</v>
      </c>
      <c r="E107">
        <v>2.3639999999999999</v>
      </c>
      <c r="F107">
        <v>0</v>
      </c>
      <c r="G107">
        <v>4.6390000000000002</v>
      </c>
      <c r="H107">
        <v>0</v>
      </c>
      <c r="I107">
        <v>-2.052E-5</v>
      </c>
      <c r="J107">
        <v>0</v>
      </c>
      <c r="K107">
        <v>-19.034300000000002</v>
      </c>
    </row>
    <row r="108" spans="1:11" hidden="1">
      <c r="A108" t="s">
        <v>15</v>
      </c>
      <c r="B108" t="s">
        <v>662</v>
      </c>
      <c r="C108">
        <v>183</v>
      </c>
      <c r="D108" t="s">
        <v>23</v>
      </c>
      <c r="E108">
        <v>2.8</v>
      </c>
      <c r="F108">
        <v>0</v>
      </c>
      <c r="G108">
        <v>2.282</v>
      </c>
      <c r="H108">
        <v>0</v>
      </c>
      <c r="I108">
        <v>-2.052E-5</v>
      </c>
      <c r="J108">
        <v>0</v>
      </c>
      <c r="K108">
        <v>-20.504999999999999</v>
      </c>
    </row>
    <row r="109" spans="1:11" hidden="1">
      <c r="A109" t="s">
        <v>15</v>
      </c>
      <c r="B109" t="s">
        <v>662</v>
      </c>
      <c r="C109">
        <v>183</v>
      </c>
      <c r="D109" t="s">
        <v>23</v>
      </c>
      <c r="E109">
        <v>2.8</v>
      </c>
      <c r="F109">
        <v>0</v>
      </c>
      <c r="G109">
        <v>-3.9409999999999998</v>
      </c>
      <c r="H109">
        <v>0</v>
      </c>
      <c r="I109">
        <v>-2.052E-5</v>
      </c>
      <c r="J109">
        <v>0</v>
      </c>
      <c r="K109">
        <v>-20.504999999999999</v>
      </c>
    </row>
    <row r="110" spans="1:11" hidden="1">
      <c r="A110" t="s">
        <v>15</v>
      </c>
      <c r="B110" t="s">
        <v>662</v>
      </c>
      <c r="C110">
        <v>183</v>
      </c>
      <c r="D110" t="s">
        <v>23</v>
      </c>
      <c r="E110">
        <v>3.2360000000000002</v>
      </c>
      <c r="F110">
        <v>0</v>
      </c>
      <c r="G110">
        <v>-6.298</v>
      </c>
      <c r="H110">
        <v>0</v>
      </c>
      <c r="I110">
        <v>-2.052E-5</v>
      </c>
      <c r="J110">
        <v>0</v>
      </c>
      <c r="K110">
        <v>-18.3001</v>
      </c>
    </row>
    <row r="111" spans="1:11" hidden="1">
      <c r="A111" t="s">
        <v>15</v>
      </c>
      <c r="B111" t="s">
        <v>662</v>
      </c>
      <c r="C111">
        <v>183</v>
      </c>
      <c r="D111" t="s">
        <v>23</v>
      </c>
      <c r="E111">
        <v>3.6720000000000002</v>
      </c>
      <c r="F111">
        <v>0</v>
      </c>
      <c r="G111">
        <v>-9.7004999999999999</v>
      </c>
      <c r="H111">
        <v>0</v>
      </c>
      <c r="I111">
        <v>-2.052E-5</v>
      </c>
      <c r="J111">
        <v>0</v>
      </c>
      <c r="K111">
        <v>-14.839399999999999</v>
      </c>
    </row>
    <row r="112" spans="1:11" hidden="1">
      <c r="A112" t="s">
        <v>15</v>
      </c>
      <c r="B112" t="s">
        <v>662</v>
      </c>
      <c r="C112">
        <v>183</v>
      </c>
      <c r="D112" t="s">
        <v>23</v>
      </c>
      <c r="E112">
        <v>4.1079999999999997</v>
      </c>
      <c r="F112">
        <v>0</v>
      </c>
      <c r="G112">
        <v>-13.795999999999999</v>
      </c>
      <c r="H112">
        <v>0</v>
      </c>
      <c r="I112">
        <v>-2.052E-5</v>
      </c>
      <c r="J112">
        <v>0</v>
      </c>
      <c r="K112">
        <v>-9.7096</v>
      </c>
    </row>
    <row r="113" spans="1:11" hidden="1">
      <c r="A113" t="s">
        <v>15</v>
      </c>
      <c r="B113" t="s">
        <v>662</v>
      </c>
      <c r="C113">
        <v>183</v>
      </c>
      <c r="D113" t="s">
        <v>23</v>
      </c>
      <c r="E113">
        <v>4.5438999999999998</v>
      </c>
      <c r="F113">
        <v>0</v>
      </c>
      <c r="G113">
        <v>-17.908300000000001</v>
      </c>
      <c r="H113">
        <v>0</v>
      </c>
      <c r="I113">
        <v>-2.052E-5</v>
      </c>
      <c r="J113">
        <v>0</v>
      </c>
      <c r="K113">
        <v>-2.7871999999999999</v>
      </c>
    </row>
    <row r="114" spans="1:11" hidden="1">
      <c r="A114" t="s">
        <v>15</v>
      </c>
      <c r="B114" t="s">
        <v>662</v>
      </c>
      <c r="C114">
        <v>183</v>
      </c>
      <c r="D114" t="s">
        <v>23</v>
      </c>
      <c r="E114">
        <v>4.9798999999999998</v>
      </c>
      <c r="F114">
        <v>0</v>
      </c>
      <c r="G114">
        <v>-21.7212</v>
      </c>
      <c r="H114">
        <v>0</v>
      </c>
      <c r="I114">
        <v>-2.052E-5</v>
      </c>
      <c r="J114">
        <v>0</v>
      </c>
      <c r="K114">
        <v>5.8951000000000002</v>
      </c>
    </row>
    <row r="115" spans="1:11" hidden="1">
      <c r="A115" t="s">
        <v>15</v>
      </c>
      <c r="B115" t="s">
        <v>662</v>
      </c>
      <c r="C115">
        <v>183</v>
      </c>
      <c r="D115" t="s">
        <v>23</v>
      </c>
      <c r="E115">
        <v>5.4158999999999997</v>
      </c>
      <c r="F115">
        <v>0</v>
      </c>
      <c r="G115">
        <v>-24.5197</v>
      </c>
      <c r="H115">
        <v>0</v>
      </c>
      <c r="I115">
        <v>-2.052E-5</v>
      </c>
      <c r="J115">
        <v>0</v>
      </c>
      <c r="K115">
        <v>16.0243</v>
      </c>
    </row>
    <row r="116" spans="1:11" hidden="1">
      <c r="A116" t="s">
        <v>15</v>
      </c>
      <c r="B116" t="s">
        <v>662</v>
      </c>
      <c r="C116">
        <v>183</v>
      </c>
      <c r="D116" t="s">
        <v>24</v>
      </c>
      <c r="E116">
        <v>0.18410000000000001</v>
      </c>
      <c r="F116">
        <v>0</v>
      </c>
      <c r="G116">
        <v>22.8353</v>
      </c>
      <c r="H116">
        <v>0</v>
      </c>
      <c r="I116">
        <v>-2.1420000000000002E-5</v>
      </c>
      <c r="J116">
        <v>0</v>
      </c>
      <c r="K116">
        <v>11.5517</v>
      </c>
    </row>
    <row r="117" spans="1:11" hidden="1">
      <c r="A117" t="s">
        <v>15</v>
      </c>
      <c r="B117" t="s">
        <v>662</v>
      </c>
      <c r="C117">
        <v>183</v>
      </c>
      <c r="D117" t="s">
        <v>24</v>
      </c>
      <c r="E117">
        <v>0.62009999999999998</v>
      </c>
      <c r="F117">
        <v>0</v>
      </c>
      <c r="G117">
        <v>20.036899999999999</v>
      </c>
      <c r="H117">
        <v>0</v>
      </c>
      <c r="I117">
        <v>-2.1420000000000002E-5</v>
      </c>
      <c r="J117">
        <v>0</v>
      </c>
      <c r="K117">
        <v>2.1678999999999999</v>
      </c>
    </row>
    <row r="118" spans="1:11" hidden="1">
      <c r="A118" t="s">
        <v>15</v>
      </c>
      <c r="B118" t="s">
        <v>662</v>
      </c>
      <c r="C118">
        <v>183</v>
      </c>
      <c r="D118" t="s">
        <v>24</v>
      </c>
      <c r="E118">
        <v>1.0561</v>
      </c>
      <c r="F118">
        <v>0</v>
      </c>
      <c r="G118">
        <v>16.2239</v>
      </c>
      <c r="H118">
        <v>0</v>
      </c>
      <c r="I118">
        <v>-2.1420000000000002E-5</v>
      </c>
      <c r="J118">
        <v>0</v>
      </c>
      <c r="K118">
        <v>-5.7690000000000001</v>
      </c>
    </row>
    <row r="119" spans="1:11" hidden="1">
      <c r="A119" t="s">
        <v>15</v>
      </c>
      <c r="B119" t="s">
        <v>662</v>
      </c>
      <c r="C119">
        <v>183</v>
      </c>
      <c r="D119" t="s">
        <v>24</v>
      </c>
      <c r="E119">
        <v>1.4921</v>
      </c>
      <c r="F119">
        <v>0</v>
      </c>
      <c r="G119">
        <v>12.111599999999999</v>
      </c>
      <c r="H119">
        <v>0</v>
      </c>
      <c r="I119">
        <v>-2.1420000000000002E-5</v>
      </c>
      <c r="J119">
        <v>0</v>
      </c>
      <c r="K119">
        <v>-11.9459</v>
      </c>
    </row>
    <row r="120" spans="1:11" hidden="1">
      <c r="A120" t="s">
        <v>15</v>
      </c>
      <c r="B120" t="s">
        <v>662</v>
      </c>
      <c r="C120">
        <v>183</v>
      </c>
      <c r="D120" t="s">
        <v>24</v>
      </c>
      <c r="E120">
        <v>1.9279999999999999</v>
      </c>
      <c r="F120">
        <v>0</v>
      </c>
      <c r="G120">
        <v>8.0160999999999998</v>
      </c>
      <c r="H120">
        <v>0</v>
      </c>
      <c r="I120">
        <v>-2.1420000000000002E-5</v>
      </c>
      <c r="J120">
        <v>0</v>
      </c>
      <c r="K120">
        <v>-16.330300000000001</v>
      </c>
    </row>
    <row r="121" spans="1:11" hidden="1">
      <c r="A121" t="s">
        <v>15</v>
      </c>
      <c r="B121" t="s">
        <v>662</v>
      </c>
      <c r="C121">
        <v>183</v>
      </c>
      <c r="D121" t="s">
        <v>24</v>
      </c>
      <c r="E121">
        <v>2.3639999999999999</v>
      </c>
      <c r="F121">
        <v>0</v>
      </c>
      <c r="G121">
        <v>4.6135999999999999</v>
      </c>
      <c r="H121">
        <v>0</v>
      </c>
      <c r="I121">
        <v>-2.1420000000000002E-5</v>
      </c>
      <c r="J121">
        <v>0</v>
      </c>
      <c r="K121">
        <v>-19.045500000000001</v>
      </c>
    </row>
    <row r="122" spans="1:11" hidden="1">
      <c r="A122" t="s">
        <v>15</v>
      </c>
      <c r="B122" t="s">
        <v>662</v>
      </c>
      <c r="C122">
        <v>183</v>
      </c>
      <c r="D122" t="s">
        <v>24</v>
      </c>
      <c r="E122">
        <v>2.8</v>
      </c>
      <c r="F122">
        <v>0</v>
      </c>
      <c r="G122">
        <v>2.2566000000000002</v>
      </c>
      <c r="H122">
        <v>0</v>
      </c>
      <c r="I122">
        <v>-2.1420000000000002E-5</v>
      </c>
      <c r="J122">
        <v>0</v>
      </c>
      <c r="K122">
        <v>-20.505199999999999</v>
      </c>
    </row>
    <row r="123" spans="1:11" hidden="1">
      <c r="A123" t="s">
        <v>15</v>
      </c>
      <c r="B123" t="s">
        <v>662</v>
      </c>
      <c r="C123">
        <v>183</v>
      </c>
      <c r="D123" t="s">
        <v>24</v>
      </c>
      <c r="E123">
        <v>2.8</v>
      </c>
      <c r="F123">
        <v>0</v>
      </c>
      <c r="G123">
        <v>-3.9664000000000001</v>
      </c>
      <c r="H123">
        <v>0</v>
      </c>
      <c r="I123">
        <v>-2.1420000000000002E-5</v>
      </c>
      <c r="J123">
        <v>0</v>
      </c>
      <c r="K123">
        <v>-20.505199999999999</v>
      </c>
    </row>
    <row r="124" spans="1:11" hidden="1">
      <c r="A124" t="s">
        <v>15</v>
      </c>
      <c r="B124" t="s">
        <v>662</v>
      </c>
      <c r="C124">
        <v>183</v>
      </c>
      <c r="D124" t="s">
        <v>24</v>
      </c>
      <c r="E124">
        <v>3.2360000000000002</v>
      </c>
      <c r="F124">
        <v>0</v>
      </c>
      <c r="G124">
        <v>-6.3234000000000004</v>
      </c>
      <c r="H124">
        <v>0</v>
      </c>
      <c r="I124">
        <v>-2.1420000000000002E-5</v>
      </c>
      <c r="J124">
        <v>0</v>
      </c>
      <c r="K124">
        <v>-18.311</v>
      </c>
    </row>
    <row r="125" spans="1:11" hidden="1">
      <c r="A125" t="s">
        <v>15</v>
      </c>
      <c r="B125" t="s">
        <v>662</v>
      </c>
      <c r="C125">
        <v>183</v>
      </c>
      <c r="D125" t="s">
        <v>24</v>
      </c>
      <c r="E125">
        <v>3.6720000000000002</v>
      </c>
      <c r="F125">
        <v>0</v>
      </c>
      <c r="G125">
        <v>-9.7258999999999993</v>
      </c>
      <c r="H125">
        <v>0</v>
      </c>
      <c r="I125">
        <v>-2.1420000000000002E-5</v>
      </c>
      <c r="J125">
        <v>0</v>
      </c>
      <c r="K125">
        <v>-14.8614</v>
      </c>
    </row>
    <row r="126" spans="1:11" hidden="1">
      <c r="A126" t="s">
        <v>15</v>
      </c>
      <c r="B126" t="s">
        <v>662</v>
      </c>
      <c r="C126">
        <v>183</v>
      </c>
      <c r="D126" t="s">
        <v>24</v>
      </c>
      <c r="E126">
        <v>4.1079999999999997</v>
      </c>
      <c r="F126">
        <v>0</v>
      </c>
      <c r="G126">
        <v>-13.821400000000001</v>
      </c>
      <c r="H126">
        <v>0</v>
      </c>
      <c r="I126">
        <v>-2.1420000000000002E-5</v>
      </c>
      <c r="J126">
        <v>0</v>
      </c>
      <c r="K126">
        <v>-9.7425999999999995</v>
      </c>
    </row>
    <row r="127" spans="1:11" hidden="1">
      <c r="A127" t="s">
        <v>15</v>
      </c>
      <c r="B127" t="s">
        <v>662</v>
      </c>
      <c r="C127">
        <v>183</v>
      </c>
      <c r="D127" t="s">
        <v>24</v>
      </c>
      <c r="E127">
        <v>4.5438999999999998</v>
      </c>
      <c r="F127">
        <v>0</v>
      </c>
      <c r="G127">
        <v>-17.933700000000002</v>
      </c>
      <c r="H127">
        <v>0</v>
      </c>
      <c r="I127">
        <v>-2.1420000000000002E-5</v>
      </c>
      <c r="J127">
        <v>0</v>
      </c>
      <c r="K127">
        <v>-2.8313000000000001</v>
      </c>
    </row>
    <row r="128" spans="1:11" hidden="1">
      <c r="A128" t="s">
        <v>15</v>
      </c>
      <c r="B128" t="s">
        <v>662</v>
      </c>
      <c r="C128">
        <v>183</v>
      </c>
      <c r="D128" t="s">
        <v>24</v>
      </c>
      <c r="E128">
        <v>4.9798999999999998</v>
      </c>
      <c r="F128">
        <v>0</v>
      </c>
      <c r="G128">
        <v>-21.746600000000001</v>
      </c>
      <c r="H128">
        <v>0</v>
      </c>
      <c r="I128">
        <v>-2.1420000000000002E-5</v>
      </c>
      <c r="J128">
        <v>0</v>
      </c>
      <c r="K128">
        <v>5.8399000000000001</v>
      </c>
    </row>
    <row r="129" spans="1:11" hidden="1">
      <c r="A129" t="s">
        <v>15</v>
      </c>
      <c r="B129" t="s">
        <v>662</v>
      </c>
      <c r="C129">
        <v>183</v>
      </c>
      <c r="D129" t="s">
        <v>24</v>
      </c>
      <c r="E129">
        <v>5.4158999999999997</v>
      </c>
      <c r="F129">
        <v>0</v>
      </c>
      <c r="G129">
        <v>-24.545100000000001</v>
      </c>
      <c r="H129">
        <v>0</v>
      </c>
      <c r="I129">
        <v>-2.1420000000000002E-5</v>
      </c>
      <c r="J129">
        <v>0</v>
      </c>
      <c r="K129">
        <v>15.958</v>
      </c>
    </row>
    <row r="130" spans="1:11" hidden="1">
      <c r="A130" t="s">
        <v>15</v>
      </c>
      <c r="B130" t="s">
        <v>662</v>
      </c>
      <c r="C130">
        <v>183</v>
      </c>
      <c r="D130" t="s">
        <v>25</v>
      </c>
      <c r="E130">
        <v>0.18410000000000001</v>
      </c>
      <c r="F130">
        <v>0</v>
      </c>
      <c r="G130">
        <v>37.568300000000001</v>
      </c>
      <c r="H130">
        <v>0</v>
      </c>
      <c r="I130">
        <v>-3.5110000000000001E-5</v>
      </c>
      <c r="J130">
        <v>0</v>
      </c>
      <c r="K130">
        <v>19.040800000000001</v>
      </c>
    </row>
    <row r="131" spans="1:11" hidden="1">
      <c r="A131" t="s">
        <v>15</v>
      </c>
      <c r="B131" t="s">
        <v>662</v>
      </c>
      <c r="C131">
        <v>183</v>
      </c>
      <c r="D131" t="s">
        <v>25</v>
      </c>
      <c r="E131">
        <v>0.62009999999999998</v>
      </c>
      <c r="F131">
        <v>0</v>
      </c>
      <c r="G131">
        <v>32.991799999999998</v>
      </c>
      <c r="H131">
        <v>0</v>
      </c>
      <c r="I131">
        <v>-3.5110000000000001E-5</v>
      </c>
      <c r="J131">
        <v>0</v>
      </c>
      <c r="K131">
        <v>3.5937000000000001</v>
      </c>
    </row>
    <row r="132" spans="1:11" hidden="1">
      <c r="A132" t="s">
        <v>15</v>
      </c>
      <c r="B132" t="s">
        <v>662</v>
      </c>
      <c r="C132">
        <v>183</v>
      </c>
      <c r="D132" t="s">
        <v>25</v>
      </c>
      <c r="E132">
        <v>1.0561</v>
      </c>
      <c r="F132">
        <v>0</v>
      </c>
      <c r="G132">
        <v>26.6629</v>
      </c>
      <c r="H132">
        <v>0</v>
      </c>
      <c r="I132">
        <v>-3.5110000000000001E-5</v>
      </c>
      <c r="J132">
        <v>0</v>
      </c>
      <c r="K132">
        <v>-9.4664000000000001</v>
      </c>
    </row>
    <row r="133" spans="1:11" hidden="1">
      <c r="A133" t="s">
        <v>15</v>
      </c>
      <c r="B133" t="s">
        <v>662</v>
      </c>
      <c r="C133">
        <v>183</v>
      </c>
      <c r="D133" t="s">
        <v>25</v>
      </c>
      <c r="E133">
        <v>1.4921</v>
      </c>
      <c r="F133">
        <v>0</v>
      </c>
      <c r="G133">
        <v>19.817</v>
      </c>
      <c r="H133">
        <v>0</v>
      </c>
      <c r="I133">
        <v>-3.5110000000000001E-5</v>
      </c>
      <c r="J133">
        <v>0</v>
      </c>
      <c r="K133">
        <v>-19.598600000000001</v>
      </c>
    </row>
    <row r="134" spans="1:11" hidden="1">
      <c r="A134" t="s">
        <v>15</v>
      </c>
      <c r="B134" t="s">
        <v>662</v>
      </c>
      <c r="C134">
        <v>183</v>
      </c>
      <c r="D134" t="s">
        <v>25</v>
      </c>
      <c r="E134">
        <v>1.9279999999999999</v>
      </c>
      <c r="F134">
        <v>0</v>
      </c>
      <c r="G134">
        <v>13</v>
      </c>
      <c r="H134">
        <v>0</v>
      </c>
      <c r="I134">
        <v>-3.5110000000000001E-5</v>
      </c>
      <c r="J134">
        <v>0</v>
      </c>
      <c r="K134">
        <v>-26.7469</v>
      </c>
    </row>
    <row r="135" spans="1:11" hidden="1">
      <c r="A135" t="s">
        <v>15</v>
      </c>
      <c r="B135" t="s">
        <v>662</v>
      </c>
      <c r="C135">
        <v>183</v>
      </c>
      <c r="D135" t="s">
        <v>25</v>
      </c>
      <c r="E135">
        <v>2.3639999999999999</v>
      </c>
      <c r="F135">
        <v>0</v>
      </c>
      <c r="G135">
        <v>7.3802000000000003</v>
      </c>
      <c r="H135">
        <v>0</v>
      </c>
      <c r="I135">
        <v>-3.5110000000000001E-5</v>
      </c>
      <c r="J135">
        <v>0</v>
      </c>
      <c r="K135">
        <v>-31.123999999999999</v>
      </c>
    </row>
    <row r="136" spans="1:11" hidden="1">
      <c r="A136" t="s">
        <v>15</v>
      </c>
      <c r="B136" t="s">
        <v>662</v>
      </c>
      <c r="C136">
        <v>183</v>
      </c>
      <c r="D136" t="s">
        <v>25</v>
      </c>
      <c r="E136">
        <v>2.8</v>
      </c>
      <c r="F136">
        <v>0</v>
      </c>
      <c r="G136">
        <v>3.5661999999999998</v>
      </c>
      <c r="H136">
        <v>0</v>
      </c>
      <c r="I136">
        <v>-3.5110000000000001E-5</v>
      </c>
      <c r="J136">
        <v>0</v>
      </c>
      <c r="K136">
        <v>-33.444600000000001</v>
      </c>
    </row>
    <row r="137" spans="1:11" hidden="1">
      <c r="A137" t="s">
        <v>15</v>
      </c>
      <c r="B137" t="s">
        <v>662</v>
      </c>
      <c r="C137">
        <v>183</v>
      </c>
      <c r="D137" t="s">
        <v>25</v>
      </c>
      <c r="E137">
        <v>2.8</v>
      </c>
      <c r="F137">
        <v>0</v>
      </c>
      <c r="G137">
        <v>-6.2668999999999997</v>
      </c>
      <c r="H137">
        <v>0</v>
      </c>
      <c r="I137">
        <v>-3.5110000000000001E-5</v>
      </c>
      <c r="J137">
        <v>0</v>
      </c>
      <c r="K137">
        <v>-33.444600000000001</v>
      </c>
    </row>
    <row r="138" spans="1:11" hidden="1">
      <c r="A138" t="s">
        <v>15</v>
      </c>
      <c r="B138" t="s">
        <v>662</v>
      </c>
      <c r="C138">
        <v>183</v>
      </c>
      <c r="D138" t="s">
        <v>25</v>
      </c>
      <c r="E138">
        <v>3.2360000000000002</v>
      </c>
      <c r="F138">
        <v>0</v>
      </c>
      <c r="G138">
        <v>-10.0809</v>
      </c>
      <c r="H138">
        <v>0</v>
      </c>
      <c r="I138">
        <v>-3.5110000000000001E-5</v>
      </c>
      <c r="J138">
        <v>0</v>
      </c>
      <c r="K138">
        <v>-29.937799999999999</v>
      </c>
    </row>
    <row r="139" spans="1:11" hidden="1">
      <c r="A139" t="s">
        <v>15</v>
      </c>
      <c r="B139" t="s">
        <v>662</v>
      </c>
      <c r="C139">
        <v>183</v>
      </c>
      <c r="D139" t="s">
        <v>25</v>
      </c>
      <c r="E139">
        <v>3.6720000000000002</v>
      </c>
      <c r="F139">
        <v>0</v>
      </c>
      <c r="G139">
        <v>-15.700699999999999</v>
      </c>
      <c r="H139">
        <v>0</v>
      </c>
      <c r="I139">
        <v>-3.5110000000000001E-5</v>
      </c>
      <c r="J139">
        <v>0</v>
      </c>
      <c r="K139">
        <v>-24.374400000000001</v>
      </c>
    </row>
    <row r="140" spans="1:11" hidden="1">
      <c r="A140" t="s">
        <v>15</v>
      </c>
      <c r="B140" t="s">
        <v>662</v>
      </c>
      <c r="C140">
        <v>183</v>
      </c>
      <c r="D140" t="s">
        <v>25</v>
      </c>
      <c r="E140">
        <v>4.1079999999999997</v>
      </c>
      <c r="F140">
        <v>0</v>
      </c>
      <c r="G140">
        <v>-22.517700000000001</v>
      </c>
      <c r="H140">
        <v>0</v>
      </c>
      <c r="I140">
        <v>-3.5110000000000001E-5</v>
      </c>
      <c r="J140">
        <v>0</v>
      </c>
      <c r="K140">
        <v>-16.0398</v>
      </c>
    </row>
    <row r="141" spans="1:11" hidden="1">
      <c r="A141" t="s">
        <v>15</v>
      </c>
      <c r="B141" t="s">
        <v>662</v>
      </c>
      <c r="C141">
        <v>183</v>
      </c>
      <c r="D141" t="s">
        <v>25</v>
      </c>
      <c r="E141">
        <v>4.5438999999999998</v>
      </c>
      <c r="F141">
        <v>0</v>
      </c>
      <c r="G141">
        <v>-29.363600000000002</v>
      </c>
      <c r="H141">
        <v>0</v>
      </c>
      <c r="I141">
        <v>-3.5110000000000001E-5</v>
      </c>
      <c r="J141">
        <v>0</v>
      </c>
      <c r="K141">
        <v>-4.7211999999999996</v>
      </c>
    </row>
    <row r="142" spans="1:11" hidden="1">
      <c r="A142" t="s">
        <v>15</v>
      </c>
      <c r="B142" t="s">
        <v>662</v>
      </c>
      <c r="C142">
        <v>183</v>
      </c>
      <c r="D142" t="s">
        <v>25</v>
      </c>
      <c r="E142">
        <v>4.9798999999999998</v>
      </c>
      <c r="F142">
        <v>0</v>
      </c>
      <c r="G142">
        <v>-35.692500000000003</v>
      </c>
      <c r="H142">
        <v>0</v>
      </c>
      <c r="I142">
        <v>-3.5110000000000001E-5</v>
      </c>
      <c r="J142">
        <v>0</v>
      </c>
      <c r="K142">
        <v>9.5251000000000001</v>
      </c>
    </row>
    <row r="143" spans="1:11" hidden="1">
      <c r="A143" t="s">
        <v>15</v>
      </c>
      <c r="B143" t="s">
        <v>662</v>
      </c>
      <c r="C143">
        <v>183</v>
      </c>
      <c r="D143" t="s">
        <v>25</v>
      </c>
      <c r="E143">
        <v>5.4158999999999997</v>
      </c>
      <c r="F143">
        <v>0</v>
      </c>
      <c r="G143">
        <v>-40.268999999999998</v>
      </c>
      <c r="H143">
        <v>0</v>
      </c>
      <c r="I143">
        <v>-3.5110000000000001E-5</v>
      </c>
      <c r="J143">
        <v>0</v>
      </c>
      <c r="K143">
        <v>26.1586</v>
      </c>
    </row>
    <row r="144" spans="1:11" hidden="1">
      <c r="A144" t="s">
        <v>15</v>
      </c>
      <c r="B144" t="s">
        <v>662</v>
      </c>
      <c r="C144">
        <v>183</v>
      </c>
      <c r="D144" t="s">
        <v>26</v>
      </c>
      <c r="E144">
        <v>0.18410000000000001</v>
      </c>
      <c r="F144">
        <v>0</v>
      </c>
      <c r="G144">
        <v>37.548000000000002</v>
      </c>
      <c r="H144">
        <v>0</v>
      </c>
      <c r="I144">
        <v>-3.5830000000000001E-5</v>
      </c>
      <c r="J144">
        <v>0</v>
      </c>
      <c r="K144">
        <v>18.9876</v>
      </c>
    </row>
    <row r="145" spans="1:11" hidden="1">
      <c r="A145" t="s">
        <v>15</v>
      </c>
      <c r="B145" t="s">
        <v>662</v>
      </c>
      <c r="C145">
        <v>183</v>
      </c>
      <c r="D145" t="s">
        <v>26</v>
      </c>
      <c r="E145">
        <v>0.62009999999999998</v>
      </c>
      <c r="F145">
        <v>0</v>
      </c>
      <c r="G145">
        <v>32.971499999999999</v>
      </c>
      <c r="H145">
        <v>0</v>
      </c>
      <c r="I145">
        <v>-3.5830000000000001E-5</v>
      </c>
      <c r="J145">
        <v>0</v>
      </c>
      <c r="K145">
        <v>3.5493000000000001</v>
      </c>
    </row>
    <row r="146" spans="1:11" hidden="1">
      <c r="A146" t="s">
        <v>15</v>
      </c>
      <c r="B146" t="s">
        <v>662</v>
      </c>
      <c r="C146">
        <v>183</v>
      </c>
      <c r="D146" t="s">
        <v>26</v>
      </c>
      <c r="E146">
        <v>1.0561</v>
      </c>
      <c r="F146">
        <v>0</v>
      </c>
      <c r="G146">
        <v>26.642600000000002</v>
      </c>
      <c r="H146">
        <v>0</v>
      </c>
      <c r="I146">
        <v>-3.5830000000000001E-5</v>
      </c>
      <c r="J146">
        <v>0</v>
      </c>
      <c r="K146">
        <v>-9.5018999999999991</v>
      </c>
    </row>
    <row r="147" spans="1:11" hidden="1">
      <c r="A147" t="s">
        <v>15</v>
      </c>
      <c r="B147" t="s">
        <v>662</v>
      </c>
      <c r="C147">
        <v>183</v>
      </c>
      <c r="D147" t="s">
        <v>26</v>
      </c>
      <c r="E147">
        <v>1.4921</v>
      </c>
      <c r="F147">
        <v>0</v>
      </c>
      <c r="G147">
        <v>19.796700000000001</v>
      </c>
      <c r="H147">
        <v>0</v>
      </c>
      <c r="I147">
        <v>-3.5830000000000001E-5</v>
      </c>
      <c r="J147">
        <v>0</v>
      </c>
      <c r="K147">
        <v>-19.625299999999999</v>
      </c>
    </row>
    <row r="148" spans="1:11" hidden="1">
      <c r="A148" t="s">
        <v>15</v>
      </c>
      <c r="B148" t="s">
        <v>662</v>
      </c>
      <c r="C148">
        <v>183</v>
      </c>
      <c r="D148" t="s">
        <v>26</v>
      </c>
      <c r="E148">
        <v>1.9279999999999999</v>
      </c>
      <c r="F148">
        <v>0</v>
      </c>
      <c r="G148">
        <v>12.979699999999999</v>
      </c>
      <c r="H148">
        <v>0</v>
      </c>
      <c r="I148">
        <v>-3.5830000000000001E-5</v>
      </c>
      <c r="J148">
        <v>0</v>
      </c>
      <c r="K148">
        <v>-26.764700000000001</v>
      </c>
    </row>
    <row r="149" spans="1:11" hidden="1">
      <c r="A149" t="s">
        <v>15</v>
      </c>
      <c r="B149" t="s">
        <v>662</v>
      </c>
      <c r="C149">
        <v>183</v>
      </c>
      <c r="D149" t="s">
        <v>26</v>
      </c>
      <c r="E149">
        <v>2.3639999999999999</v>
      </c>
      <c r="F149">
        <v>0</v>
      </c>
      <c r="G149">
        <v>7.3598999999999997</v>
      </c>
      <c r="H149">
        <v>0</v>
      </c>
      <c r="I149">
        <v>-3.5830000000000001E-5</v>
      </c>
      <c r="J149">
        <v>0</v>
      </c>
      <c r="K149">
        <v>-31.132999999999999</v>
      </c>
    </row>
    <row r="150" spans="1:11" hidden="1">
      <c r="A150" t="s">
        <v>15</v>
      </c>
      <c r="B150" t="s">
        <v>662</v>
      </c>
      <c r="C150">
        <v>183</v>
      </c>
      <c r="D150" t="s">
        <v>26</v>
      </c>
      <c r="E150">
        <v>2.8</v>
      </c>
      <c r="F150">
        <v>0</v>
      </c>
      <c r="G150">
        <v>3.5459000000000001</v>
      </c>
      <c r="H150">
        <v>0</v>
      </c>
      <c r="I150">
        <v>-3.5830000000000001E-5</v>
      </c>
      <c r="J150">
        <v>0</v>
      </c>
      <c r="K150">
        <v>-33.444699999999997</v>
      </c>
    </row>
    <row r="151" spans="1:11" hidden="1">
      <c r="A151" t="s">
        <v>15</v>
      </c>
      <c r="B151" t="s">
        <v>662</v>
      </c>
      <c r="C151">
        <v>183</v>
      </c>
      <c r="D151" t="s">
        <v>26</v>
      </c>
      <c r="E151">
        <v>2.8</v>
      </c>
      <c r="F151">
        <v>0</v>
      </c>
      <c r="G151">
        <v>-6.2872000000000003</v>
      </c>
      <c r="H151">
        <v>0</v>
      </c>
      <c r="I151">
        <v>-3.5830000000000001E-5</v>
      </c>
      <c r="J151">
        <v>0</v>
      </c>
      <c r="K151">
        <v>-33.444699999999997</v>
      </c>
    </row>
    <row r="152" spans="1:11" hidden="1">
      <c r="A152" t="s">
        <v>15</v>
      </c>
      <c r="B152" t="s">
        <v>662</v>
      </c>
      <c r="C152">
        <v>183</v>
      </c>
      <c r="D152" t="s">
        <v>26</v>
      </c>
      <c r="E152">
        <v>3.2360000000000002</v>
      </c>
      <c r="F152">
        <v>0</v>
      </c>
      <c r="G152">
        <v>-10.1012</v>
      </c>
      <c r="H152">
        <v>0</v>
      </c>
      <c r="I152">
        <v>-3.5830000000000001E-5</v>
      </c>
      <c r="J152">
        <v>0</v>
      </c>
      <c r="K152">
        <v>-29.9465</v>
      </c>
    </row>
    <row r="153" spans="1:11" hidden="1">
      <c r="A153" t="s">
        <v>15</v>
      </c>
      <c r="B153" t="s">
        <v>662</v>
      </c>
      <c r="C153">
        <v>183</v>
      </c>
      <c r="D153" t="s">
        <v>26</v>
      </c>
      <c r="E153">
        <v>3.6720000000000002</v>
      </c>
      <c r="F153">
        <v>0</v>
      </c>
      <c r="G153">
        <v>-15.721</v>
      </c>
      <c r="H153">
        <v>0</v>
      </c>
      <c r="I153">
        <v>-3.5830000000000001E-5</v>
      </c>
      <c r="J153">
        <v>0</v>
      </c>
      <c r="K153">
        <v>-24.391999999999999</v>
      </c>
    </row>
    <row r="154" spans="1:11" hidden="1">
      <c r="A154" t="s">
        <v>15</v>
      </c>
      <c r="B154" t="s">
        <v>662</v>
      </c>
      <c r="C154">
        <v>183</v>
      </c>
      <c r="D154" t="s">
        <v>26</v>
      </c>
      <c r="E154">
        <v>4.1079999999999997</v>
      </c>
      <c r="F154">
        <v>0</v>
      </c>
      <c r="G154">
        <v>-22.538</v>
      </c>
      <c r="H154">
        <v>0</v>
      </c>
      <c r="I154">
        <v>-3.5830000000000001E-5</v>
      </c>
      <c r="J154">
        <v>0</v>
      </c>
      <c r="K154">
        <v>-16.066199999999998</v>
      </c>
    </row>
    <row r="155" spans="1:11" hidden="1">
      <c r="A155" t="s">
        <v>15</v>
      </c>
      <c r="B155" t="s">
        <v>662</v>
      </c>
      <c r="C155">
        <v>183</v>
      </c>
      <c r="D155" t="s">
        <v>26</v>
      </c>
      <c r="E155">
        <v>4.5438999999999998</v>
      </c>
      <c r="F155">
        <v>0</v>
      </c>
      <c r="G155">
        <v>-29.383900000000001</v>
      </c>
      <c r="H155">
        <v>0</v>
      </c>
      <c r="I155">
        <v>-3.5830000000000001E-5</v>
      </c>
      <c r="J155">
        <v>0</v>
      </c>
      <c r="K155">
        <v>-4.7565</v>
      </c>
    </row>
    <row r="156" spans="1:11" hidden="1">
      <c r="A156" t="s">
        <v>15</v>
      </c>
      <c r="B156" t="s">
        <v>662</v>
      </c>
      <c r="C156">
        <v>183</v>
      </c>
      <c r="D156" t="s">
        <v>26</v>
      </c>
      <c r="E156">
        <v>4.9798999999999998</v>
      </c>
      <c r="F156">
        <v>0</v>
      </c>
      <c r="G156">
        <v>-35.712800000000001</v>
      </c>
      <c r="H156">
        <v>0</v>
      </c>
      <c r="I156">
        <v>-3.5830000000000001E-5</v>
      </c>
      <c r="J156">
        <v>0</v>
      </c>
      <c r="K156">
        <v>9.4809999999999999</v>
      </c>
    </row>
    <row r="157" spans="1:11" hidden="1">
      <c r="A157" t="s">
        <v>15</v>
      </c>
      <c r="B157" t="s">
        <v>662</v>
      </c>
      <c r="C157">
        <v>183</v>
      </c>
      <c r="D157" t="s">
        <v>26</v>
      </c>
      <c r="E157">
        <v>5.4158999999999997</v>
      </c>
      <c r="F157">
        <v>0</v>
      </c>
      <c r="G157">
        <v>-40.289299999999997</v>
      </c>
      <c r="H157">
        <v>0</v>
      </c>
      <c r="I157">
        <v>-3.5830000000000001E-5</v>
      </c>
      <c r="J157">
        <v>0</v>
      </c>
      <c r="K157">
        <v>26.105599999999999</v>
      </c>
    </row>
    <row r="158" spans="1:11" hidden="1">
      <c r="A158" t="s">
        <v>15</v>
      </c>
      <c r="B158" t="s">
        <v>662</v>
      </c>
      <c r="C158">
        <v>183</v>
      </c>
      <c r="D158" t="s">
        <v>27</v>
      </c>
      <c r="E158">
        <v>0.18410000000000001</v>
      </c>
      <c r="F158">
        <v>0</v>
      </c>
      <c r="G158">
        <v>37.568300000000001</v>
      </c>
      <c r="H158">
        <v>0</v>
      </c>
      <c r="I158">
        <v>-3.5110000000000001E-5</v>
      </c>
      <c r="J158">
        <v>0</v>
      </c>
      <c r="K158">
        <v>19.040800000000001</v>
      </c>
    </row>
    <row r="159" spans="1:11" hidden="1">
      <c r="A159" t="s">
        <v>15</v>
      </c>
      <c r="B159" t="s">
        <v>662</v>
      </c>
      <c r="C159">
        <v>183</v>
      </c>
      <c r="D159" t="s">
        <v>27</v>
      </c>
      <c r="E159">
        <v>0.62009999999999998</v>
      </c>
      <c r="F159">
        <v>0</v>
      </c>
      <c r="G159">
        <v>32.991799999999998</v>
      </c>
      <c r="H159">
        <v>0</v>
      </c>
      <c r="I159">
        <v>-3.5110000000000001E-5</v>
      </c>
      <c r="J159">
        <v>0</v>
      </c>
      <c r="K159">
        <v>3.5937000000000001</v>
      </c>
    </row>
    <row r="160" spans="1:11" hidden="1">
      <c r="A160" t="s">
        <v>15</v>
      </c>
      <c r="B160" t="s">
        <v>662</v>
      </c>
      <c r="C160">
        <v>183</v>
      </c>
      <c r="D160" t="s">
        <v>27</v>
      </c>
      <c r="E160">
        <v>1.0561</v>
      </c>
      <c r="F160">
        <v>0</v>
      </c>
      <c r="G160">
        <v>26.6629</v>
      </c>
      <c r="H160">
        <v>0</v>
      </c>
      <c r="I160">
        <v>-3.5110000000000001E-5</v>
      </c>
      <c r="J160">
        <v>0</v>
      </c>
      <c r="K160">
        <v>-9.4664000000000001</v>
      </c>
    </row>
    <row r="161" spans="1:11" hidden="1">
      <c r="A161" t="s">
        <v>15</v>
      </c>
      <c r="B161" t="s">
        <v>662</v>
      </c>
      <c r="C161">
        <v>183</v>
      </c>
      <c r="D161" t="s">
        <v>27</v>
      </c>
      <c r="E161">
        <v>1.4921</v>
      </c>
      <c r="F161">
        <v>0</v>
      </c>
      <c r="G161">
        <v>19.817</v>
      </c>
      <c r="H161">
        <v>0</v>
      </c>
      <c r="I161">
        <v>-3.5110000000000001E-5</v>
      </c>
      <c r="J161">
        <v>0</v>
      </c>
      <c r="K161">
        <v>-19.598600000000001</v>
      </c>
    </row>
    <row r="162" spans="1:11" hidden="1">
      <c r="A162" t="s">
        <v>15</v>
      </c>
      <c r="B162" t="s">
        <v>662</v>
      </c>
      <c r="C162">
        <v>183</v>
      </c>
      <c r="D162" t="s">
        <v>27</v>
      </c>
      <c r="E162">
        <v>1.9279999999999999</v>
      </c>
      <c r="F162">
        <v>0</v>
      </c>
      <c r="G162">
        <v>13</v>
      </c>
      <c r="H162">
        <v>0</v>
      </c>
      <c r="I162">
        <v>-3.5110000000000001E-5</v>
      </c>
      <c r="J162">
        <v>0</v>
      </c>
      <c r="K162">
        <v>-26.7469</v>
      </c>
    </row>
    <row r="163" spans="1:11" hidden="1">
      <c r="A163" t="s">
        <v>15</v>
      </c>
      <c r="B163" t="s">
        <v>662</v>
      </c>
      <c r="C163">
        <v>183</v>
      </c>
      <c r="D163" t="s">
        <v>27</v>
      </c>
      <c r="E163">
        <v>2.3639999999999999</v>
      </c>
      <c r="F163">
        <v>0</v>
      </c>
      <c r="G163">
        <v>7.3802000000000003</v>
      </c>
      <c r="H163">
        <v>0</v>
      </c>
      <c r="I163">
        <v>-3.5110000000000001E-5</v>
      </c>
      <c r="J163">
        <v>0</v>
      </c>
      <c r="K163">
        <v>-31.123999999999999</v>
      </c>
    </row>
    <row r="164" spans="1:11" hidden="1">
      <c r="A164" t="s">
        <v>15</v>
      </c>
      <c r="B164" t="s">
        <v>662</v>
      </c>
      <c r="C164">
        <v>183</v>
      </c>
      <c r="D164" t="s">
        <v>27</v>
      </c>
      <c r="E164">
        <v>2.8</v>
      </c>
      <c r="F164">
        <v>0</v>
      </c>
      <c r="G164">
        <v>3.5661999999999998</v>
      </c>
      <c r="H164">
        <v>0</v>
      </c>
      <c r="I164">
        <v>-3.5110000000000001E-5</v>
      </c>
      <c r="J164">
        <v>0</v>
      </c>
      <c r="K164">
        <v>-33.444600000000001</v>
      </c>
    </row>
    <row r="165" spans="1:11" hidden="1">
      <c r="A165" t="s">
        <v>15</v>
      </c>
      <c r="B165" t="s">
        <v>662</v>
      </c>
      <c r="C165">
        <v>183</v>
      </c>
      <c r="D165" t="s">
        <v>27</v>
      </c>
      <c r="E165">
        <v>2.8</v>
      </c>
      <c r="F165">
        <v>0</v>
      </c>
      <c r="G165">
        <v>-6.2668999999999997</v>
      </c>
      <c r="H165">
        <v>0</v>
      </c>
      <c r="I165">
        <v>-3.5110000000000001E-5</v>
      </c>
      <c r="J165">
        <v>0</v>
      </c>
      <c r="K165">
        <v>-33.444600000000001</v>
      </c>
    </row>
    <row r="166" spans="1:11" hidden="1">
      <c r="A166" t="s">
        <v>15</v>
      </c>
      <c r="B166" t="s">
        <v>662</v>
      </c>
      <c r="C166">
        <v>183</v>
      </c>
      <c r="D166" t="s">
        <v>27</v>
      </c>
      <c r="E166">
        <v>3.2360000000000002</v>
      </c>
      <c r="F166">
        <v>0</v>
      </c>
      <c r="G166">
        <v>-10.0809</v>
      </c>
      <c r="H166">
        <v>0</v>
      </c>
      <c r="I166">
        <v>-3.5110000000000001E-5</v>
      </c>
      <c r="J166">
        <v>0</v>
      </c>
      <c r="K166">
        <v>-29.937799999999999</v>
      </c>
    </row>
    <row r="167" spans="1:11" hidden="1">
      <c r="A167" t="s">
        <v>15</v>
      </c>
      <c r="B167" t="s">
        <v>662</v>
      </c>
      <c r="C167">
        <v>183</v>
      </c>
      <c r="D167" t="s">
        <v>27</v>
      </c>
      <c r="E167">
        <v>3.6720000000000002</v>
      </c>
      <c r="F167">
        <v>0</v>
      </c>
      <c r="G167">
        <v>-15.700699999999999</v>
      </c>
      <c r="H167">
        <v>0</v>
      </c>
      <c r="I167">
        <v>-3.5110000000000001E-5</v>
      </c>
      <c r="J167">
        <v>0</v>
      </c>
      <c r="K167">
        <v>-24.374400000000001</v>
      </c>
    </row>
    <row r="168" spans="1:11" hidden="1">
      <c r="A168" t="s">
        <v>15</v>
      </c>
      <c r="B168" t="s">
        <v>662</v>
      </c>
      <c r="C168">
        <v>183</v>
      </c>
      <c r="D168" t="s">
        <v>27</v>
      </c>
      <c r="E168">
        <v>4.1079999999999997</v>
      </c>
      <c r="F168">
        <v>0</v>
      </c>
      <c r="G168">
        <v>-22.517700000000001</v>
      </c>
      <c r="H168">
        <v>0</v>
      </c>
      <c r="I168">
        <v>-3.5110000000000001E-5</v>
      </c>
      <c r="J168">
        <v>0</v>
      </c>
      <c r="K168">
        <v>-16.0398</v>
      </c>
    </row>
    <row r="169" spans="1:11" hidden="1">
      <c r="A169" t="s">
        <v>15</v>
      </c>
      <c r="B169" t="s">
        <v>662</v>
      </c>
      <c r="C169">
        <v>183</v>
      </c>
      <c r="D169" t="s">
        <v>27</v>
      </c>
      <c r="E169">
        <v>4.5438999999999998</v>
      </c>
      <c r="F169">
        <v>0</v>
      </c>
      <c r="G169">
        <v>-29.363600000000002</v>
      </c>
      <c r="H169">
        <v>0</v>
      </c>
      <c r="I169">
        <v>-3.5110000000000001E-5</v>
      </c>
      <c r="J169">
        <v>0</v>
      </c>
      <c r="K169">
        <v>-4.7211999999999996</v>
      </c>
    </row>
    <row r="170" spans="1:11" hidden="1">
      <c r="A170" t="s">
        <v>15</v>
      </c>
      <c r="B170" t="s">
        <v>662</v>
      </c>
      <c r="C170">
        <v>183</v>
      </c>
      <c r="D170" t="s">
        <v>27</v>
      </c>
      <c r="E170">
        <v>4.9798999999999998</v>
      </c>
      <c r="F170">
        <v>0</v>
      </c>
      <c r="G170">
        <v>-35.692500000000003</v>
      </c>
      <c r="H170">
        <v>0</v>
      </c>
      <c r="I170">
        <v>-3.5110000000000001E-5</v>
      </c>
      <c r="J170">
        <v>0</v>
      </c>
      <c r="K170">
        <v>9.5251000000000001</v>
      </c>
    </row>
    <row r="171" spans="1:11" hidden="1">
      <c r="A171" t="s">
        <v>15</v>
      </c>
      <c r="B171" t="s">
        <v>662</v>
      </c>
      <c r="C171">
        <v>183</v>
      </c>
      <c r="D171" t="s">
        <v>27</v>
      </c>
      <c r="E171">
        <v>5.4158999999999997</v>
      </c>
      <c r="F171">
        <v>0</v>
      </c>
      <c r="G171">
        <v>-40.268999999999998</v>
      </c>
      <c r="H171">
        <v>0</v>
      </c>
      <c r="I171">
        <v>-3.5110000000000001E-5</v>
      </c>
      <c r="J171">
        <v>0</v>
      </c>
      <c r="K171">
        <v>26.1586</v>
      </c>
    </row>
    <row r="172" spans="1:11" hidden="1">
      <c r="A172" t="s">
        <v>15</v>
      </c>
      <c r="B172" t="s">
        <v>662</v>
      </c>
      <c r="C172">
        <v>183</v>
      </c>
      <c r="D172" t="s">
        <v>28</v>
      </c>
      <c r="E172">
        <v>0.18410000000000001</v>
      </c>
      <c r="F172">
        <v>0</v>
      </c>
      <c r="G172">
        <v>37.548000000000002</v>
      </c>
      <c r="H172">
        <v>0</v>
      </c>
      <c r="I172">
        <v>-3.5830000000000001E-5</v>
      </c>
      <c r="J172">
        <v>0</v>
      </c>
      <c r="K172">
        <v>18.9876</v>
      </c>
    </row>
    <row r="173" spans="1:11" hidden="1">
      <c r="A173" t="s">
        <v>15</v>
      </c>
      <c r="B173" t="s">
        <v>662</v>
      </c>
      <c r="C173">
        <v>183</v>
      </c>
      <c r="D173" t="s">
        <v>28</v>
      </c>
      <c r="E173">
        <v>0.62009999999999998</v>
      </c>
      <c r="F173">
        <v>0</v>
      </c>
      <c r="G173">
        <v>32.971499999999999</v>
      </c>
      <c r="H173">
        <v>0</v>
      </c>
      <c r="I173">
        <v>-3.5830000000000001E-5</v>
      </c>
      <c r="J173">
        <v>0</v>
      </c>
      <c r="K173">
        <v>3.5493000000000001</v>
      </c>
    </row>
    <row r="174" spans="1:11" hidden="1">
      <c r="A174" t="s">
        <v>15</v>
      </c>
      <c r="B174" t="s">
        <v>662</v>
      </c>
      <c r="C174">
        <v>183</v>
      </c>
      <c r="D174" t="s">
        <v>28</v>
      </c>
      <c r="E174">
        <v>1.0561</v>
      </c>
      <c r="F174">
        <v>0</v>
      </c>
      <c r="G174">
        <v>26.642600000000002</v>
      </c>
      <c r="H174">
        <v>0</v>
      </c>
      <c r="I174">
        <v>-3.5830000000000001E-5</v>
      </c>
      <c r="J174">
        <v>0</v>
      </c>
      <c r="K174">
        <v>-9.5018999999999991</v>
      </c>
    </row>
    <row r="175" spans="1:11" hidden="1">
      <c r="A175" t="s">
        <v>15</v>
      </c>
      <c r="B175" t="s">
        <v>662</v>
      </c>
      <c r="C175">
        <v>183</v>
      </c>
      <c r="D175" t="s">
        <v>28</v>
      </c>
      <c r="E175">
        <v>1.4921</v>
      </c>
      <c r="F175">
        <v>0</v>
      </c>
      <c r="G175">
        <v>19.796700000000001</v>
      </c>
      <c r="H175">
        <v>0</v>
      </c>
      <c r="I175">
        <v>-3.5830000000000001E-5</v>
      </c>
      <c r="J175">
        <v>0</v>
      </c>
      <c r="K175">
        <v>-19.625299999999999</v>
      </c>
    </row>
    <row r="176" spans="1:11" hidden="1">
      <c r="A176" t="s">
        <v>15</v>
      </c>
      <c r="B176" t="s">
        <v>662</v>
      </c>
      <c r="C176">
        <v>183</v>
      </c>
      <c r="D176" t="s">
        <v>28</v>
      </c>
      <c r="E176">
        <v>1.9279999999999999</v>
      </c>
      <c r="F176">
        <v>0</v>
      </c>
      <c r="G176">
        <v>12.979699999999999</v>
      </c>
      <c r="H176">
        <v>0</v>
      </c>
      <c r="I176">
        <v>-3.5830000000000001E-5</v>
      </c>
      <c r="J176">
        <v>0</v>
      </c>
      <c r="K176">
        <v>-26.764700000000001</v>
      </c>
    </row>
    <row r="177" spans="1:11" hidden="1">
      <c r="A177" t="s">
        <v>15</v>
      </c>
      <c r="B177" t="s">
        <v>662</v>
      </c>
      <c r="C177">
        <v>183</v>
      </c>
      <c r="D177" t="s">
        <v>28</v>
      </c>
      <c r="E177">
        <v>2.3639999999999999</v>
      </c>
      <c r="F177">
        <v>0</v>
      </c>
      <c r="G177">
        <v>7.3598999999999997</v>
      </c>
      <c r="H177">
        <v>0</v>
      </c>
      <c r="I177">
        <v>-3.5830000000000001E-5</v>
      </c>
      <c r="J177">
        <v>0</v>
      </c>
      <c r="K177">
        <v>-31.132999999999999</v>
      </c>
    </row>
    <row r="178" spans="1:11" hidden="1">
      <c r="A178" t="s">
        <v>15</v>
      </c>
      <c r="B178" t="s">
        <v>662</v>
      </c>
      <c r="C178">
        <v>183</v>
      </c>
      <c r="D178" t="s">
        <v>28</v>
      </c>
      <c r="E178">
        <v>2.8</v>
      </c>
      <c r="F178">
        <v>0</v>
      </c>
      <c r="G178">
        <v>3.5459000000000001</v>
      </c>
      <c r="H178">
        <v>0</v>
      </c>
      <c r="I178">
        <v>-3.5830000000000001E-5</v>
      </c>
      <c r="J178">
        <v>0</v>
      </c>
      <c r="K178">
        <v>-33.444699999999997</v>
      </c>
    </row>
    <row r="179" spans="1:11" hidden="1">
      <c r="A179" t="s">
        <v>15</v>
      </c>
      <c r="B179" t="s">
        <v>662</v>
      </c>
      <c r="C179">
        <v>183</v>
      </c>
      <c r="D179" t="s">
        <v>28</v>
      </c>
      <c r="E179">
        <v>2.8</v>
      </c>
      <c r="F179">
        <v>0</v>
      </c>
      <c r="G179">
        <v>-6.2872000000000003</v>
      </c>
      <c r="H179">
        <v>0</v>
      </c>
      <c r="I179">
        <v>-3.5830000000000001E-5</v>
      </c>
      <c r="J179">
        <v>0</v>
      </c>
      <c r="K179">
        <v>-33.444699999999997</v>
      </c>
    </row>
    <row r="180" spans="1:11" hidden="1">
      <c r="A180" t="s">
        <v>15</v>
      </c>
      <c r="B180" t="s">
        <v>662</v>
      </c>
      <c r="C180">
        <v>183</v>
      </c>
      <c r="D180" t="s">
        <v>28</v>
      </c>
      <c r="E180">
        <v>3.2360000000000002</v>
      </c>
      <c r="F180">
        <v>0</v>
      </c>
      <c r="G180">
        <v>-10.1012</v>
      </c>
      <c r="H180">
        <v>0</v>
      </c>
      <c r="I180">
        <v>-3.5830000000000001E-5</v>
      </c>
      <c r="J180">
        <v>0</v>
      </c>
      <c r="K180">
        <v>-29.9465</v>
      </c>
    </row>
    <row r="181" spans="1:11" hidden="1">
      <c r="A181" t="s">
        <v>15</v>
      </c>
      <c r="B181" t="s">
        <v>662</v>
      </c>
      <c r="C181">
        <v>183</v>
      </c>
      <c r="D181" t="s">
        <v>28</v>
      </c>
      <c r="E181">
        <v>3.6720000000000002</v>
      </c>
      <c r="F181">
        <v>0</v>
      </c>
      <c r="G181">
        <v>-15.721</v>
      </c>
      <c r="H181">
        <v>0</v>
      </c>
      <c r="I181">
        <v>-3.5830000000000001E-5</v>
      </c>
      <c r="J181">
        <v>0</v>
      </c>
      <c r="K181">
        <v>-24.391999999999999</v>
      </c>
    </row>
    <row r="182" spans="1:11" hidden="1">
      <c r="A182" t="s">
        <v>15</v>
      </c>
      <c r="B182" t="s">
        <v>662</v>
      </c>
      <c r="C182">
        <v>183</v>
      </c>
      <c r="D182" t="s">
        <v>28</v>
      </c>
      <c r="E182">
        <v>4.1079999999999997</v>
      </c>
      <c r="F182">
        <v>0</v>
      </c>
      <c r="G182">
        <v>-22.538</v>
      </c>
      <c r="H182">
        <v>0</v>
      </c>
      <c r="I182">
        <v>-3.5830000000000001E-5</v>
      </c>
      <c r="J182">
        <v>0</v>
      </c>
      <c r="K182">
        <v>-16.066199999999998</v>
      </c>
    </row>
    <row r="183" spans="1:11" hidden="1">
      <c r="A183" t="s">
        <v>15</v>
      </c>
      <c r="B183" t="s">
        <v>662</v>
      </c>
      <c r="C183">
        <v>183</v>
      </c>
      <c r="D183" t="s">
        <v>28</v>
      </c>
      <c r="E183">
        <v>4.5438999999999998</v>
      </c>
      <c r="F183">
        <v>0</v>
      </c>
      <c r="G183">
        <v>-29.383900000000001</v>
      </c>
      <c r="H183">
        <v>0</v>
      </c>
      <c r="I183">
        <v>-3.5830000000000001E-5</v>
      </c>
      <c r="J183">
        <v>0</v>
      </c>
      <c r="K183">
        <v>-4.7565</v>
      </c>
    </row>
    <row r="184" spans="1:11" hidden="1">
      <c r="A184" t="s">
        <v>15</v>
      </c>
      <c r="B184" t="s">
        <v>662</v>
      </c>
      <c r="C184">
        <v>183</v>
      </c>
      <c r="D184" t="s">
        <v>28</v>
      </c>
      <c r="E184">
        <v>4.9798999999999998</v>
      </c>
      <c r="F184">
        <v>0</v>
      </c>
      <c r="G184">
        <v>-35.712800000000001</v>
      </c>
      <c r="H184">
        <v>0</v>
      </c>
      <c r="I184">
        <v>-3.5830000000000001E-5</v>
      </c>
      <c r="J184">
        <v>0</v>
      </c>
      <c r="K184">
        <v>9.4809999999999999</v>
      </c>
    </row>
    <row r="185" spans="1:11" hidden="1">
      <c r="A185" t="s">
        <v>15</v>
      </c>
      <c r="B185" t="s">
        <v>662</v>
      </c>
      <c r="C185">
        <v>183</v>
      </c>
      <c r="D185" t="s">
        <v>28</v>
      </c>
      <c r="E185">
        <v>5.4158999999999997</v>
      </c>
      <c r="F185">
        <v>0</v>
      </c>
      <c r="G185">
        <v>-40.289299999999997</v>
      </c>
      <c r="H185">
        <v>0</v>
      </c>
      <c r="I185">
        <v>-3.5830000000000001E-5</v>
      </c>
      <c r="J185">
        <v>0</v>
      </c>
      <c r="K185">
        <v>26.105599999999999</v>
      </c>
    </row>
    <row r="186" spans="1:11" hidden="1">
      <c r="A186" t="s">
        <v>15</v>
      </c>
      <c r="B186" t="s">
        <v>662</v>
      </c>
      <c r="C186">
        <v>183</v>
      </c>
      <c r="D186" t="s">
        <v>29</v>
      </c>
      <c r="E186">
        <v>0.18410000000000001</v>
      </c>
      <c r="F186">
        <v>0</v>
      </c>
      <c r="G186">
        <v>37.568300000000001</v>
      </c>
      <c r="H186">
        <v>0</v>
      </c>
      <c r="I186">
        <v>-3.5110000000000001E-5</v>
      </c>
      <c r="J186">
        <v>0</v>
      </c>
      <c r="K186">
        <v>19.040800000000001</v>
      </c>
    </row>
    <row r="187" spans="1:11" hidden="1">
      <c r="A187" t="s">
        <v>15</v>
      </c>
      <c r="B187" t="s">
        <v>662</v>
      </c>
      <c r="C187">
        <v>183</v>
      </c>
      <c r="D187" t="s">
        <v>29</v>
      </c>
      <c r="E187">
        <v>0.62009999999999998</v>
      </c>
      <c r="F187">
        <v>0</v>
      </c>
      <c r="G187">
        <v>32.991799999999998</v>
      </c>
      <c r="H187">
        <v>0</v>
      </c>
      <c r="I187">
        <v>-3.5110000000000001E-5</v>
      </c>
      <c r="J187">
        <v>0</v>
      </c>
      <c r="K187">
        <v>3.5937000000000001</v>
      </c>
    </row>
    <row r="188" spans="1:11" hidden="1">
      <c r="A188" t="s">
        <v>15</v>
      </c>
      <c r="B188" t="s">
        <v>662</v>
      </c>
      <c r="C188">
        <v>183</v>
      </c>
      <c r="D188" t="s">
        <v>29</v>
      </c>
      <c r="E188">
        <v>1.0561</v>
      </c>
      <c r="F188">
        <v>0</v>
      </c>
      <c r="G188">
        <v>26.6629</v>
      </c>
      <c r="H188">
        <v>0</v>
      </c>
      <c r="I188">
        <v>-3.5110000000000001E-5</v>
      </c>
      <c r="J188">
        <v>0</v>
      </c>
      <c r="K188">
        <v>-9.4664000000000001</v>
      </c>
    </row>
    <row r="189" spans="1:11" hidden="1">
      <c r="A189" t="s">
        <v>15</v>
      </c>
      <c r="B189" t="s">
        <v>662</v>
      </c>
      <c r="C189">
        <v>183</v>
      </c>
      <c r="D189" t="s">
        <v>29</v>
      </c>
      <c r="E189">
        <v>1.4921</v>
      </c>
      <c r="F189">
        <v>0</v>
      </c>
      <c r="G189">
        <v>19.817</v>
      </c>
      <c r="H189">
        <v>0</v>
      </c>
      <c r="I189">
        <v>-3.5110000000000001E-5</v>
      </c>
      <c r="J189">
        <v>0</v>
      </c>
      <c r="K189">
        <v>-19.598600000000001</v>
      </c>
    </row>
    <row r="190" spans="1:11" hidden="1">
      <c r="A190" t="s">
        <v>15</v>
      </c>
      <c r="B190" t="s">
        <v>662</v>
      </c>
      <c r="C190">
        <v>183</v>
      </c>
      <c r="D190" t="s">
        <v>29</v>
      </c>
      <c r="E190">
        <v>1.9279999999999999</v>
      </c>
      <c r="F190">
        <v>0</v>
      </c>
      <c r="G190">
        <v>13</v>
      </c>
      <c r="H190">
        <v>0</v>
      </c>
      <c r="I190">
        <v>-3.5110000000000001E-5</v>
      </c>
      <c r="J190">
        <v>0</v>
      </c>
      <c r="K190">
        <v>-26.7469</v>
      </c>
    </row>
    <row r="191" spans="1:11" hidden="1">
      <c r="A191" t="s">
        <v>15</v>
      </c>
      <c r="B191" t="s">
        <v>662</v>
      </c>
      <c r="C191">
        <v>183</v>
      </c>
      <c r="D191" t="s">
        <v>29</v>
      </c>
      <c r="E191">
        <v>2.3639999999999999</v>
      </c>
      <c r="F191">
        <v>0</v>
      </c>
      <c r="G191">
        <v>7.3802000000000003</v>
      </c>
      <c r="H191">
        <v>0</v>
      </c>
      <c r="I191">
        <v>-3.5110000000000001E-5</v>
      </c>
      <c r="J191">
        <v>0</v>
      </c>
      <c r="K191">
        <v>-31.123999999999999</v>
      </c>
    </row>
    <row r="192" spans="1:11" hidden="1">
      <c r="A192" t="s">
        <v>15</v>
      </c>
      <c r="B192" t="s">
        <v>662</v>
      </c>
      <c r="C192">
        <v>183</v>
      </c>
      <c r="D192" t="s">
        <v>29</v>
      </c>
      <c r="E192">
        <v>2.8</v>
      </c>
      <c r="F192">
        <v>0</v>
      </c>
      <c r="G192">
        <v>3.5661999999999998</v>
      </c>
      <c r="H192">
        <v>0</v>
      </c>
      <c r="I192">
        <v>-3.5110000000000001E-5</v>
      </c>
      <c r="J192">
        <v>0</v>
      </c>
      <c r="K192">
        <v>-33.444600000000001</v>
      </c>
    </row>
    <row r="193" spans="1:11" hidden="1">
      <c r="A193" t="s">
        <v>15</v>
      </c>
      <c r="B193" t="s">
        <v>662</v>
      </c>
      <c r="C193">
        <v>183</v>
      </c>
      <c r="D193" t="s">
        <v>29</v>
      </c>
      <c r="E193">
        <v>2.8</v>
      </c>
      <c r="F193">
        <v>0</v>
      </c>
      <c r="G193">
        <v>-6.2668999999999997</v>
      </c>
      <c r="H193">
        <v>0</v>
      </c>
      <c r="I193">
        <v>-3.5110000000000001E-5</v>
      </c>
      <c r="J193">
        <v>0</v>
      </c>
      <c r="K193">
        <v>-33.444600000000001</v>
      </c>
    </row>
    <row r="194" spans="1:11" hidden="1">
      <c r="A194" t="s">
        <v>15</v>
      </c>
      <c r="B194" t="s">
        <v>662</v>
      </c>
      <c r="C194">
        <v>183</v>
      </c>
      <c r="D194" t="s">
        <v>29</v>
      </c>
      <c r="E194">
        <v>3.2360000000000002</v>
      </c>
      <c r="F194">
        <v>0</v>
      </c>
      <c r="G194">
        <v>-10.0809</v>
      </c>
      <c r="H194">
        <v>0</v>
      </c>
      <c r="I194">
        <v>-3.5110000000000001E-5</v>
      </c>
      <c r="J194">
        <v>0</v>
      </c>
      <c r="K194">
        <v>-29.937799999999999</v>
      </c>
    </row>
    <row r="195" spans="1:11" hidden="1">
      <c r="A195" t="s">
        <v>15</v>
      </c>
      <c r="B195" t="s">
        <v>662</v>
      </c>
      <c r="C195">
        <v>183</v>
      </c>
      <c r="D195" t="s">
        <v>29</v>
      </c>
      <c r="E195">
        <v>3.6720000000000002</v>
      </c>
      <c r="F195">
        <v>0</v>
      </c>
      <c r="G195">
        <v>-15.700699999999999</v>
      </c>
      <c r="H195">
        <v>0</v>
      </c>
      <c r="I195">
        <v>-3.5110000000000001E-5</v>
      </c>
      <c r="J195">
        <v>0</v>
      </c>
      <c r="K195">
        <v>-24.374400000000001</v>
      </c>
    </row>
    <row r="196" spans="1:11" hidden="1">
      <c r="A196" t="s">
        <v>15</v>
      </c>
      <c r="B196" t="s">
        <v>662</v>
      </c>
      <c r="C196">
        <v>183</v>
      </c>
      <c r="D196" t="s">
        <v>29</v>
      </c>
      <c r="E196">
        <v>4.1079999999999997</v>
      </c>
      <c r="F196">
        <v>0</v>
      </c>
      <c r="G196">
        <v>-22.517700000000001</v>
      </c>
      <c r="H196">
        <v>0</v>
      </c>
      <c r="I196">
        <v>-3.5110000000000001E-5</v>
      </c>
      <c r="J196">
        <v>0</v>
      </c>
      <c r="K196">
        <v>-16.0398</v>
      </c>
    </row>
    <row r="197" spans="1:11" hidden="1">
      <c r="A197" t="s">
        <v>15</v>
      </c>
      <c r="B197" t="s">
        <v>662</v>
      </c>
      <c r="C197">
        <v>183</v>
      </c>
      <c r="D197" t="s">
        <v>29</v>
      </c>
      <c r="E197">
        <v>4.5438999999999998</v>
      </c>
      <c r="F197">
        <v>0</v>
      </c>
      <c r="G197">
        <v>-29.363600000000002</v>
      </c>
      <c r="H197">
        <v>0</v>
      </c>
      <c r="I197">
        <v>-3.5110000000000001E-5</v>
      </c>
      <c r="J197">
        <v>0</v>
      </c>
      <c r="K197">
        <v>-4.7211999999999996</v>
      </c>
    </row>
    <row r="198" spans="1:11" hidden="1">
      <c r="A198" t="s">
        <v>15</v>
      </c>
      <c r="B198" t="s">
        <v>662</v>
      </c>
      <c r="C198">
        <v>183</v>
      </c>
      <c r="D198" t="s">
        <v>29</v>
      </c>
      <c r="E198">
        <v>4.9798999999999998</v>
      </c>
      <c r="F198">
        <v>0</v>
      </c>
      <c r="G198">
        <v>-35.692500000000003</v>
      </c>
      <c r="H198">
        <v>0</v>
      </c>
      <c r="I198">
        <v>-3.5110000000000001E-5</v>
      </c>
      <c r="J198">
        <v>0</v>
      </c>
      <c r="K198">
        <v>9.5251000000000001</v>
      </c>
    </row>
    <row r="199" spans="1:11" hidden="1">
      <c r="A199" t="s">
        <v>15</v>
      </c>
      <c r="B199" t="s">
        <v>662</v>
      </c>
      <c r="C199">
        <v>183</v>
      </c>
      <c r="D199" t="s">
        <v>29</v>
      </c>
      <c r="E199">
        <v>5.4158999999999997</v>
      </c>
      <c r="F199">
        <v>0</v>
      </c>
      <c r="G199">
        <v>-40.268999999999998</v>
      </c>
      <c r="H199">
        <v>0</v>
      </c>
      <c r="I199">
        <v>-3.5110000000000001E-5</v>
      </c>
      <c r="J199">
        <v>0</v>
      </c>
      <c r="K199">
        <v>26.1586</v>
      </c>
    </row>
    <row r="200" spans="1:11" hidden="1">
      <c r="A200" t="s">
        <v>15</v>
      </c>
      <c r="B200" t="s">
        <v>662</v>
      </c>
      <c r="C200">
        <v>183</v>
      </c>
      <c r="D200" t="s">
        <v>30</v>
      </c>
      <c r="E200">
        <v>0.18410000000000001</v>
      </c>
      <c r="F200">
        <v>0</v>
      </c>
      <c r="G200">
        <v>37.548000000000002</v>
      </c>
      <c r="H200">
        <v>0</v>
      </c>
      <c r="I200">
        <v>-3.5830000000000001E-5</v>
      </c>
      <c r="J200">
        <v>0</v>
      </c>
      <c r="K200">
        <v>18.9876</v>
      </c>
    </row>
    <row r="201" spans="1:11" hidden="1">
      <c r="A201" t="s">
        <v>15</v>
      </c>
      <c r="B201" t="s">
        <v>662</v>
      </c>
      <c r="C201">
        <v>183</v>
      </c>
      <c r="D201" t="s">
        <v>30</v>
      </c>
      <c r="E201">
        <v>0.62009999999999998</v>
      </c>
      <c r="F201">
        <v>0</v>
      </c>
      <c r="G201">
        <v>32.971499999999999</v>
      </c>
      <c r="H201">
        <v>0</v>
      </c>
      <c r="I201">
        <v>-3.5830000000000001E-5</v>
      </c>
      <c r="J201">
        <v>0</v>
      </c>
      <c r="K201">
        <v>3.5493000000000001</v>
      </c>
    </row>
    <row r="202" spans="1:11" hidden="1">
      <c r="A202" t="s">
        <v>15</v>
      </c>
      <c r="B202" t="s">
        <v>662</v>
      </c>
      <c r="C202">
        <v>183</v>
      </c>
      <c r="D202" t="s">
        <v>30</v>
      </c>
      <c r="E202">
        <v>1.0561</v>
      </c>
      <c r="F202">
        <v>0</v>
      </c>
      <c r="G202">
        <v>26.642600000000002</v>
      </c>
      <c r="H202">
        <v>0</v>
      </c>
      <c r="I202">
        <v>-3.5830000000000001E-5</v>
      </c>
      <c r="J202">
        <v>0</v>
      </c>
      <c r="K202">
        <v>-9.5018999999999991</v>
      </c>
    </row>
    <row r="203" spans="1:11" hidden="1">
      <c r="A203" t="s">
        <v>15</v>
      </c>
      <c r="B203" t="s">
        <v>662</v>
      </c>
      <c r="C203">
        <v>183</v>
      </c>
      <c r="D203" t="s">
        <v>30</v>
      </c>
      <c r="E203">
        <v>1.4921</v>
      </c>
      <c r="F203">
        <v>0</v>
      </c>
      <c r="G203">
        <v>19.796700000000001</v>
      </c>
      <c r="H203">
        <v>0</v>
      </c>
      <c r="I203">
        <v>-3.5830000000000001E-5</v>
      </c>
      <c r="J203">
        <v>0</v>
      </c>
      <c r="K203">
        <v>-19.625299999999999</v>
      </c>
    </row>
    <row r="204" spans="1:11" hidden="1">
      <c r="A204" t="s">
        <v>15</v>
      </c>
      <c r="B204" t="s">
        <v>662</v>
      </c>
      <c r="C204">
        <v>183</v>
      </c>
      <c r="D204" t="s">
        <v>30</v>
      </c>
      <c r="E204">
        <v>1.9279999999999999</v>
      </c>
      <c r="F204">
        <v>0</v>
      </c>
      <c r="G204">
        <v>12.979699999999999</v>
      </c>
      <c r="H204">
        <v>0</v>
      </c>
      <c r="I204">
        <v>-3.5830000000000001E-5</v>
      </c>
      <c r="J204">
        <v>0</v>
      </c>
      <c r="K204">
        <v>-26.764700000000001</v>
      </c>
    </row>
    <row r="205" spans="1:11" hidden="1">
      <c r="A205" t="s">
        <v>15</v>
      </c>
      <c r="B205" t="s">
        <v>662</v>
      </c>
      <c r="C205">
        <v>183</v>
      </c>
      <c r="D205" t="s">
        <v>30</v>
      </c>
      <c r="E205">
        <v>2.3639999999999999</v>
      </c>
      <c r="F205">
        <v>0</v>
      </c>
      <c r="G205">
        <v>7.3598999999999997</v>
      </c>
      <c r="H205">
        <v>0</v>
      </c>
      <c r="I205">
        <v>-3.5830000000000001E-5</v>
      </c>
      <c r="J205">
        <v>0</v>
      </c>
      <c r="K205">
        <v>-31.132999999999999</v>
      </c>
    </row>
    <row r="206" spans="1:11" hidden="1">
      <c r="A206" t="s">
        <v>15</v>
      </c>
      <c r="B206" t="s">
        <v>662</v>
      </c>
      <c r="C206">
        <v>183</v>
      </c>
      <c r="D206" t="s">
        <v>30</v>
      </c>
      <c r="E206">
        <v>2.8</v>
      </c>
      <c r="F206">
        <v>0</v>
      </c>
      <c r="G206">
        <v>3.5459000000000001</v>
      </c>
      <c r="H206">
        <v>0</v>
      </c>
      <c r="I206">
        <v>-3.5830000000000001E-5</v>
      </c>
      <c r="J206">
        <v>0</v>
      </c>
      <c r="K206">
        <v>-33.444699999999997</v>
      </c>
    </row>
    <row r="207" spans="1:11" hidden="1">
      <c r="A207" t="s">
        <v>15</v>
      </c>
      <c r="B207" t="s">
        <v>662</v>
      </c>
      <c r="C207">
        <v>183</v>
      </c>
      <c r="D207" t="s">
        <v>30</v>
      </c>
      <c r="E207">
        <v>2.8</v>
      </c>
      <c r="F207">
        <v>0</v>
      </c>
      <c r="G207">
        <v>-6.2872000000000003</v>
      </c>
      <c r="H207">
        <v>0</v>
      </c>
      <c r="I207">
        <v>-3.5830000000000001E-5</v>
      </c>
      <c r="J207">
        <v>0</v>
      </c>
      <c r="K207">
        <v>-33.444699999999997</v>
      </c>
    </row>
    <row r="208" spans="1:11" hidden="1">
      <c r="A208" t="s">
        <v>15</v>
      </c>
      <c r="B208" t="s">
        <v>662</v>
      </c>
      <c r="C208">
        <v>183</v>
      </c>
      <c r="D208" t="s">
        <v>30</v>
      </c>
      <c r="E208">
        <v>3.2360000000000002</v>
      </c>
      <c r="F208">
        <v>0</v>
      </c>
      <c r="G208">
        <v>-10.1012</v>
      </c>
      <c r="H208">
        <v>0</v>
      </c>
      <c r="I208">
        <v>-3.5830000000000001E-5</v>
      </c>
      <c r="J208">
        <v>0</v>
      </c>
      <c r="K208">
        <v>-29.9465</v>
      </c>
    </row>
    <row r="209" spans="1:11" hidden="1">
      <c r="A209" t="s">
        <v>15</v>
      </c>
      <c r="B209" t="s">
        <v>662</v>
      </c>
      <c r="C209">
        <v>183</v>
      </c>
      <c r="D209" t="s">
        <v>30</v>
      </c>
      <c r="E209">
        <v>3.6720000000000002</v>
      </c>
      <c r="F209">
        <v>0</v>
      </c>
      <c r="G209">
        <v>-15.721</v>
      </c>
      <c r="H209">
        <v>0</v>
      </c>
      <c r="I209">
        <v>-3.5830000000000001E-5</v>
      </c>
      <c r="J209">
        <v>0</v>
      </c>
      <c r="K209">
        <v>-24.391999999999999</v>
      </c>
    </row>
    <row r="210" spans="1:11" hidden="1">
      <c r="A210" t="s">
        <v>15</v>
      </c>
      <c r="B210" t="s">
        <v>662</v>
      </c>
      <c r="C210">
        <v>183</v>
      </c>
      <c r="D210" t="s">
        <v>30</v>
      </c>
      <c r="E210">
        <v>4.1079999999999997</v>
      </c>
      <c r="F210">
        <v>0</v>
      </c>
      <c r="G210">
        <v>-22.538</v>
      </c>
      <c r="H210">
        <v>0</v>
      </c>
      <c r="I210">
        <v>-3.5830000000000001E-5</v>
      </c>
      <c r="J210">
        <v>0</v>
      </c>
      <c r="K210">
        <v>-16.066199999999998</v>
      </c>
    </row>
    <row r="211" spans="1:11" hidden="1">
      <c r="A211" t="s">
        <v>15</v>
      </c>
      <c r="B211" t="s">
        <v>662</v>
      </c>
      <c r="C211">
        <v>183</v>
      </c>
      <c r="D211" t="s">
        <v>30</v>
      </c>
      <c r="E211">
        <v>4.5438999999999998</v>
      </c>
      <c r="F211">
        <v>0</v>
      </c>
      <c r="G211">
        <v>-29.383900000000001</v>
      </c>
      <c r="H211">
        <v>0</v>
      </c>
      <c r="I211">
        <v>-3.5830000000000001E-5</v>
      </c>
      <c r="J211">
        <v>0</v>
      </c>
      <c r="K211">
        <v>-4.7565</v>
      </c>
    </row>
    <row r="212" spans="1:11" hidden="1">
      <c r="A212" t="s">
        <v>15</v>
      </c>
      <c r="B212" t="s">
        <v>662</v>
      </c>
      <c r="C212">
        <v>183</v>
      </c>
      <c r="D212" t="s">
        <v>30</v>
      </c>
      <c r="E212">
        <v>4.9798999999999998</v>
      </c>
      <c r="F212">
        <v>0</v>
      </c>
      <c r="G212">
        <v>-35.712800000000001</v>
      </c>
      <c r="H212">
        <v>0</v>
      </c>
      <c r="I212">
        <v>-3.5830000000000001E-5</v>
      </c>
      <c r="J212">
        <v>0</v>
      </c>
      <c r="K212">
        <v>9.4809999999999999</v>
      </c>
    </row>
    <row r="213" spans="1:11" hidden="1">
      <c r="A213" t="s">
        <v>15</v>
      </c>
      <c r="B213" t="s">
        <v>662</v>
      </c>
      <c r="C213">
        <v>183</v>
      </c>
      <c r="D213" t="s">
        <v>30</v>
      </c>
      <c r="E213">
        <v>5.4158999999999997</v>
      </c>
      <c r="F213">
        <v>0</v>
      </c>
      <c r="G213">
        <v>-40.289299999999997</v>
      </c>
      <c r="H213">
        <v>0</v>
      </c>
      <c r="I213">
        <v>-3.5830000000000001E-5</v>
      </c>
      <c r="J213">
        <v>0</v>
      </c>
      <c r="K213">
        <v>26.105599999999999</v>
      </c>
    </row>
    <row r="214" spans="1:11" hidden="1">
      <c r="A214" t="s">
        <v>15</v>
      </c>
      <c r="B214" t="s">
        <v>662</v>
      </c>
      <c r="C214">
        <v>183</v>
      </c>
      <c r="D214" t="s">
        <v>31</v>
      </c>
      <c r="E214">
        <v>0.18410000000000001</v>
      </c>
      <c r="F214">
        <v>0</v>
      </c>
      <c r="G214">
        <v>37.568300000000001</v>
      </c>
      <c r="H214">
        <v>0</v>
      </c>
      <c r="I214">
        <v>-3.5110000000000001E-5</v>
      </c>
      <c r="J214">
        <v>0</v>
      </c>
      <c r="K214">
        <v>19.040800000000001</v>
      </c>
    </row>
    <row r="215" spans="1:11" hidden="1">
      <c r="A215" t="s">
        <v>15</v>
      </c>
      <c r="B215" t="s">
        <v>662</v>
      </c>
      <c r="C215">
        <v>183</v>
      </c>
      <c r="D215" t="s">
        <v>31</v>
      </c>
      <c r="E215">
        <v>0.62009999999999998</v>
      </c>
      <c r="F215">
        <v>0</v>
      </c>
      <c r="G215">
        <v>32.991799999999998</v>
      </c>
      <c r="H215">
        <v>0</v>
      </c>
      <c r="I215">
        <v>-3.5110000000000001E-5</v>
      </c>
      <c r="J215">
        <v>0</v>
      </c>
      <c r="K215">
        <v>3.5937000000000001</v>
      </c>
    </row>
    <row r="216" spans="1:11" hidden="1">
      <c r="A216" t="s">
        <v>15</v>
      </c>
      <c r="B216" t="s">
        <v>662</v>
      </c>
      <c r="C216">
        <v>183</v>
      </c>
      <c r="D216" t="s">
        <v>31</v>
      </c>
      <c r="E216">
        <v>1.0561</v>
      </c>
      <c r="F216">
        <v>0</v>
      </c>
      <c r="G216">
        <v>26.6629</v>
      </c>
      <c r="H216">
        <v>0</v>
      </c>
      <c r="I216">
        <v>-3.5110000000000001E-5</v>
      </c>
      <c r="J216">
        <v>0</v>
      </c>
      <c r="K216">
        <v>-9.4664000000000001</v>
      </c>
    </row>
    <row r="217" spans="1:11" hidden="1">
      <c r="A217" t="s">
        <v>15</v>
      </c>
      <c r="B217" t="s">
        <v>662</v>
      </c>
      <c r="C217">
        <v>183</v>
      </c>
      <c r="D217" t="s">
        <v>31</v>
      </c>
      <c r="E217">
        <v>1.4921</v>
      </c>
      <c r="F217">
        <v>0</v>
      </c>
      <c r="G217">
        <v>19.817</v>
      </c>
      <c r="H217">
        <v>0</v>
      </c>
      <c r="I217">
        <v>-3.5110000000000001E-5</v>
      </c>
      <c r="J217">
        <v>0</v>
      </c>
      <c r="K217">
        <v>-19.598600000000001</v>
      </c>
    </row>
    <row r="218" spans="1:11" hidden="1">
      <c r="A218" t="s">
        <v>15</v>
      </c>
      <c r="B218" t="s">
        <v>662</v>
      </c>
      <c r="C218">
        <v>183</v>
      </c>
      <c r="D218" t="s">
        <v>31</v>
      </c>
      <c r="E218">
        <v>1.9279999999999999</v>
      </c>
      <c r="F218">
        <v>0</v>
      </c>
      <c r="G218">
        <v>13</v>
      </c>
      <c r="H218">
        <v>0</v>
      </c>
      <c r="I218">
        <v>-3.5110000000000001E-5</v>
      </c>
      <c r="J218">
        <v>0</v>
      </c>
      <c r="K218">
        <v>-26.7469</v>
      </c>
    </row>
    <row r="219" spans="1:11" hidden="1">
      <c r="A219" t="s">
        <v>15</v>
      </c>
      <c r="B219" t="s">
        <v>662</v>
      </c>
      <c r="C219">
        <v>183</v>
      </c>
      <c r="D219" t="s">
        <v>31</v>
      </c>
      <c r="E219">
        <v>2.3639999999999999</v>
      </c>
      <c r="F219">
        <v>0</v>
      </c>
      <c r="G219">
        <v>7.3802000000000003</v>
      </c>
      <c r="H219">
        <v>0</v>
      </c>
      <c r="I219">
        <v>-3.5110000000000001E-5</v>
      </c>
      <c r="J219">
        <v>0</v>
      </c>
      <c r="K219">
        <v>-31.123999999999999</v>
      </c>
    </row>
    <row r="220" spans="1:11" hidden="1">
      <c r="A220" t="s">
        <v>15</v>
      </c>
      <c r="B220" t="s">
        <v>662</v>
      </c>
      <c r="C220">
        <v>183</v>
      </c>
      <c r="D220" t="s">
        <v>31</v>
      </c>
      <c r="E220">
        <v>2.8</v>
      </c>
      <c r="F220">
        <v>0</v>
      </c>
      <c r="G220">
        <v>3.5661999999999998</v>
      </c>
      <c r="H220">
        <v>0</v>
      </c>
      <c r="I220">
        <v>-3.5110000000000001E-5</v>
      </c>
      <c r="J220">
        <v>0</v>
      </c>
      <c r="K220">
        <v>-33.444600000000001</v>
      </c>
    </row>
    <row r="221" spans="1:11" hidden="1">
      <c r="A221" t="s">
        <v>15</v>
      </c>
      <c r="B221" t="s">
        <v>662</v>
      </c>
      <c r="C221">
        <v>183</v>
      </c>
      <c r="D221" t="s">
        <v>31</v>
      </c>
      <c r="E221">
        <v>2.8</v>
      </c>
      <c r="F221">
        <v>0</v>
      </c>
      <c r="G221">
        <v>-6.2668999999999997</v>
      </c>
      <c r="H221">
        <v>0</v>
      </c>
      <c r="I221">
        <v>-3.5110000000000001E-5</v>
      </c>
      <c r="J221">
        <v>0</v>
      </c>
      <c r="K221">
        <v>-33.444600000000001</v>
      </c>
    </row>
    <row r="222" spans="1:11" hidden="1">
      <c r="A222" t="s">
        <v>15</v>
      </c>
      <c r="B222" t="s">
        <v>662</v>
      </c>
      <c r="C222">
        <v>183</v>
      </c>
      <c r="D222" t="s">
        <v>31</v>
      </c>
      <c r="E222">
        <v>3.2360000000000002</v>
      </c>
      <c r="F222">
        <v>0</v>
      </c>
      <c r="G222">
        <v>-10.0809</v>
      </c>
      <c r="H222">
        <v>0</v>
      </c>
      <c r="I222">
        <v>-3.5110000000000001E-5</v>
      </c>
      <c r="J222">
        <v>0</v>
      </c>
      <c r="K222">
        <v>-29.937799999999999</v>
      </c>
    </row>
    <row r="223" spans="1:11" hidden="1">
      <c r="A223" t="s">
        <v>15</v>
      </c>
      <c r="B223" t="s">
        <v>662</v>
      </c>
      <c r="C223">
        <v>183</v>
      </c>
      <c r="D223" t="s">
        <v>31</v>
      </c>
      <c r="E223">
        <v>3.6720000000000002</v>
      </c>
      <c r="F223">
        <v>0</v>
      </c>
      <c r="G223">
        <v>-15.700699999999999</v>
      </c>
      <c r="H223">
        <v>0</v>
      </c>
      <c r="I223">
        <v>-3.5110000000000001E-5</v>
      </c>
      <c r="J223">
        <v>0</v>
      </c>
      <c r="K223">
        <v>-24.374400000000001</v>
      </c>
    </row>
    <row r="224" spans="1:11" hidden="1">
      <c r="A224" t="s">
        <v>15</v>
      </c>
      <c r="B224" t="s">
        <v>662</v>
      </c>
      <c r="C224">
        <v>183</v>
      </c>
      <c r="D224" t="s">
        <v>31</v>
      </c>
      <c r="E224">
        <v>4.1079999999999997</v>
      </c>
      <c r="F224">
        <v>0</v>
      </c>
      <c r="G224">
        <v>-22.517700000000001</v>
      </c>
      <c r="H224">
        <v>0</v>
      </c>
      <c r="I224">
        <v>-3.5110000000000001E-5</v>
      </c>
      <c r="J224">
        <v>0</v>
      </c>
      <c r="K224">
        <v>-16.0398</v>
      </c>
    </row>
    <row r="225" spans="1:11" hidden="1">
      <c r="A225" t="s">
        <v>15</v>
      </c>
      <c r="B225" t="s">
        <v>662</v>
      </c>
      <c r="C225">
        <v>183</v>
      </c>
      <c r="D225" t="s">
        <v>31</v>
      </c>
      <c r="E225">
        <v>4.5438999999999998</v>
      </c>
      <c r="F225">
        <v>0</v>
      </c>
      <c r="G225">
        <v>-29.363600000000002</v>
      </c>
      <c r="H225">
        <v>0</v>
      </c>
      <c r="I225">
        <v>-3.5110000000000001E-5</v>
      </c>
      <c r="J225">
        <v>0</v>
      </c>
      <c r="K225">
        <v>-4.7211999999999996</v>
      </c>
    </row>
    <row r="226" spans="1:11" hidden="1">
      <c r="A226" t="s">
        <v>15</v>
      </c>
      <c r="B226" t="s">
        <v>662</v>
      </c>
      <c r="C226">
        <v>183</v>
      </c>
      <c r="D226" t="s">
        <v>31</v>
      </c>
      <c r="E226">
        <v>4.9798999999999998</v>
      </c>
      <c r="F226">
        <v>0</v>
      </c>
      <c r="G226">
        <v>-35.692500000000003</v>
      </c>
      <c r="H226">
        <v>0</v>
      </c>
      <c r="I226">
        <v>-3.5110000000000001E-5</v>
      </c>
      <c r="J226">
        <v>0</v>
      </c>
      <c r="K226">
        <v>9.5251000000000001</v>
      </c>
    </row>
    <row r="227" spans="1:11" hidden="1">
      <c r="A227" t="s">
        <v>15</v>
      </c>
      <c r="B227" t="s">
        <v>662</v>
      </c>
      <c r="C227">
        <v>183</v>
      </c>
      <c r="D227" t="s">
        <v>31</v>
      </c>
      <c r="E227">
        <v>5.4158999999999997</v>
      </c>
      <c r="F227">
        <v>0</v>
      </c>
      <c r="G227">
        <v>-40.268999999999998</v>
      </c>
      <c r="H227">
        <v>0</v>
      </c>
      <c r="I227">
        <v>-3.5110000000000001E-5</v>
      </c>
      <c r="J227">
        <v>0</v>
      </c>
      <c r="K227">
        <v>26.1586</v>
      </c>
    </row>
    <row r="228" spans="1:11" hidden="1">
      <c r="A228" t="s">
        <v>15</v>
      </c>
      <c r="B228" t="s">
        <v>662</v>
      </c>
      <c r="C228">
        <v>183</v>
      </c>
      <c r="D228" t="s">
        <v>32</v>
      </c>
      <c r="E228">
        <v>0.18410000000000001</v>
      </c>
      <c r="F228">
        <v>0</v>
      </c>
      <c r="G228">
        <v>37.548000000000002</v>
      </c>
      <c r="H228">
        <v>0</v>
      </c>
      <c r="I228">
        <v>-3.5830000000000001E-5</v>
      </c>
      <c r="J228">
        <v>0</v>
      </c>
      <c r="K228">
        <v>18.9876</v>
      </c>
    </row>
    <row r="229" spans="1:11" hidden="1">
      <c r="A229" t="s">
        <v>15</v>
      </c>
      <c r="B229" t="s">
        <v>662</v>
      </c>
      <c r="C229">
        <v>183</v>
      </c>
      <c r="D229" t="s">
        <v>32</v>
      </c>
      <c r="E229">
        <v>0.62009999999999998</v>
      </c>
      <c r="F229">
        <v>0</v>
      </c>
      <c r="G229">
        <v>32.971499999999999</v>
      </c>
      <c r="H229">
        <v>0</v>
      </c>
      <c r="I229">
        <v>-3.5830000000000001E-5</v>
      </c>
      <c r="J229">
        <v>0</v>
      </c>
      <c r="K229">
        <v>3.5493000000000001</v>
      </c>
    </row>
    <row r="230" spans="1:11" hidden="1">
      <c r="A230" t="s">
        <v>15</v>
      </c>
      <c r="B230" t="s">
        <v>662</v>
      </c>
      <c r="C230">
        <v>183</v>
      </c>
      <c r="D230" t="s">
        <v>32</v>
      </c>
      <c r="E230">
        <v>1.0561</v>
      </c>
      <c r="F230">
        <v>0</v>
      </c>
      <c r="G230">
        <v>26.642600000000002</v>
      </c>
      <c r="H230">
        <v>0</v>
      </c>
      <c r="I230">
        <v>-3.5830000000000001E-5</v>
      </c>
      <c r="J230">
        <v>0</v>
      </c>
      <c r="K230">
        <v>-9.5018999999999991</v>
      </c>
    </row>
    <row r="231" spans="1:11" hidden="1">
      <c r="A231" t="s">
        <v>15</v>
      </c>
      <c r="B231" t="s">
        <v>662</v>
      </c>
      <c r="C231">
        <v>183</v>
      </c>
      <c r="D231" t="s">
        <v>32</v>
      </c>
      <c r="E231">
        <v>1.4921</v>
      </c>
      <c r="F231">
        <v>0</v>
      </c>
      <c r="G231">
        <v>19.796700000000001</v>
      </c>
      <c r="H231">
        <v>0</v>
      </c>
      <c r="I231">
        <v>-3.5830000000000001E-5</v>
      </c>
      <c r="J231">
        <v>0</v>
      </c>
      <c r="K231">
        <v>-19.625299999999999</v>
      </c>
    </row>
    <row r="232" spans="1:11" hidden="1">
      <c r="A232" t="s">
        <v>15</v>
      </c>
      <c r="B232" t="s">
        <v>662</v>
      </c>
      <c r="C232">
        <v>183</v>
      </c>
      <c r="D232" t="s">
        <v>32</v>
      </c>
      <c r="E232">
        <v>1.9279999999999999</v>
      </c>
      <c r="F232">
        <v>0</v>
      </c>
      <c r="G232">
        <v>12.979699999999999</v>
      </c>
      <c r="H232">
        <v>0</v>
      </c>
      <c r="I232">
        <v>-3.5830000000000001E-5</v>
      </c>
      <c r="J232">
        <v>0</v>
      </c>
      <c r="K232">
        <v>-26.764700000000001</v>
      </c>
    </row>
    <row r="233" spans="1:11" hidden="1">
      <c r="A233" t="s">
        <v>15</v>
      </c>
      <c r="B233" t="s">
        <v>662</v>
      </c>
      <c r="C233">
        <v>183</v>
      </c>
      <c r="D233" t="s">
        <v>32</v>
      </c>
      <c r="E233">
        <v>2.3639999999999999</v>
      </c>
      <c r="F233">
        <v>0</v>
      </c>
      <c r="G233">
        <v>7.3598999999999997</v>
      </c>
      <c r="H233">
        <v>0</v>
      </c>
      <c r="I233">
        <v>-3.5830000000000001E-5</v>
      </c>
      <c r="J233">
        <v>0</v>
      </c>
      <c r="K233">
        <v>-31.132999999999999</v>
      </c>
    </row>
    <row r="234" spans="1:11" hidden="1">
      <c r="A234" t="s">
        <v>15</v>
      </c>
      <c r="B234" t="s">
        <v>662</v>
      </c>
      <c r="C234">
        <v>183</v>
      </c>
      <c r="D234" t="s">
        <v>32</v>
      </c>
      <c r="E234">
        <v>2.8</v>
      </c>
      <c r="F234">
        <v>0</v>
      </c>
      <c r="G234">
        <v>3.5459000000000001</v>
      </c>
      <c r="H234">
        <v>0</v>
      </c>
      <c r="I234">
        <v>-3.5830000000000001E-5</v>
      </c>
      <c r="J234">
        <v>0</v>
      </c>
      <c r="K234">
        <v>-33.444699999999997</v>
      </c>
    </row>
    <row r="235" spans="1:11" hidden="1">
      <c r="A235" t="s">
        <v>15</v>
      </c>
      <c r="B235" t="s">
        <v>662</v>
      </c>
      <c r="C235">
        <v>183</v>
      </c>
      <c r="D235" t="s">
        <v>32</v>
      </c>
      <c r="E235">
        <v>2.8</v>
      </c>
      <c r="F235">
        <v>0</v>
      </c>
      <c r="G235">
        <v>-6.2872000000000003</v>
      </c>
      <c r="H235">
        <v>0</v>
      </c>
      <c r="I235">
        <v>-3.5830000000000001E-5</v>
      </c>
      <c r="J235">
        <v>0</v>
      </c>
      <c r="K235">
        <v>-33.444699999999997</v>
      </c>
    </row>
    <row r="236" spans="1:11" hidden="1">
      <c r="A236" t="s">
        <v>15</v>
      </c>
      <c r="B236" t="s">
        <v>662</v>
      </c>
      <c r="C236">
        <v>183</v>
      </c>
      <c r="D236" t="s">
        <v>32</v>
      </c>
      <c r="E236">
        <v>3.2360000000000002</v>
      </c>
      <c r="F236">
        <v>0</v>
      </c>
      <c r="G236">
        <v>-10.1012</v>
      </c>
      <c r="H236">
        <v>0</v>
      </c>
      <c r="I236">
        <v>-3.5830000000000001E-5</v>
      </c>
      <c r="J236">
        <v>0</v>
      </c>
      <c r="K236">
        <v>-29.9465</v>
      </c>
    </row>
    <row r="237" spans="1:11" hidden="1">
      <c r="A237" t="s">
        <v>15</v>
      </c>
      <c r="B237" t="s">
        <v>662</v>
      </c>
      <c r="C237">
        <v>183</v>
      </c>
      <c r="D237" t="s">
        <v>32</v>
      </c>
      <c r="E237">
        <v>3.6720000000000002</v>
      </c>
      <c r="F237">
        <v>0</v>
      </c>
      <c r="G237">
        <v>-15.721</v>
      </c>
      <c r="H237">
        <v>0</v>
      </c>
      <c r="I237">
        <v>-3.5830000000000001E-5</v>
      </c>
      <c r="J237">
        <v>0</v>
      </c>
      <c r="K237">
        <v>-24.391999999999999</v>
      </c>
    </row>
    <row r="238" spans="1:11" hidden="1">
      <c r="A238" t="s">
        <v>15</v>
      </c>
      <c r="B238" t="s">
        <v>662</v>
      </c>
      <c r="C238">
        <v>183</v>
      </c>
      <c r="D238" t="s">
        <v>32</v>
      </c>
      <c r="E238">
        <v>4.1079999999999997</v>
      </c>
      <c r="F238">
        <v>0</v>
      </c>
      <c r="G238">
        <v>-22.538</v>
      </c>
      <c r="H238">
        <v>0</v>
      </c>
      <c r="I238">
        <v>-3.5830000000000001E-5</v>
      </c>
      <c r="J238">
        <v>0</v>
      </c>
      <c r="K238">
        <v>-16.066199999999998</v>
      </c>
    </row>
    <row r="239" spans="1:11" hidden="1">
      <c r="A239" t="s">
        <v>15</v>
      </c>
      <c r="B239" t="s">
        <v>662</v>
      </c>
      <c r="C239">
        <v>183</v>
      </c>
      <c r="D239" t="s">
        <v>32</v>
      </c>
      <c r="E239">
        <v>4.5438999999999998</v>
      </c>
      <c r="F239">
        <v>0</v>
      </c>
      <c r="G239">
        <v>-29.383900000000001</v>
      </c>
      <c r="H239">
        <v>0</v>
      </c>
      <c r="I239">
        <v>-3.5830000000000001E-5</v>
      </c>
      <c r="J239">
        <v>0</v>
      </c>
      <c r="K239">
        <v>-4.7565</v>
      </c>
    </row>
    <row r="240" spans="1:11" hidden="1">
      <c r="A240" t="s">
        <v>15</v>
      </c>
      <c r="B240" t="s">
        <v>662</v>
      </c>
      <c r="C240">
        <v>183</v>
      </c>
      <c r="D240" t="s">
        <v>32</v>
      </c>
      <c r="E240">
        <v>4.9798999999999998</v>
      </c>
      <c r="F240">
        <v>0</v>
      </c>
      <c r="G240">
        <v>-35.712800000000001</v>
      </c>
      <c r="H240">
        <v>0</v>
      </c>
      <c r="I240">
        <v>-3.5830000000000001E-5</v>
      </c>
      <c r="J240">
        <v>0</v>
      </c>
      <c r="K240">
        <v>9.4809999999999999</v>
      </c>
    </row>
    <row r="241" spans="1:11" hidden="1">
      <c r="A241" t="s">
        <v>15</v>
      </c>
      <c r="B241" t="s">
        <v>662</v>
      </c>
      <c r="C241">
        <v>183</v>
      </c>
      <c r="D241" t="s">
        <v>32</v>
      </c>
      <c r="E241">
        <v>5.4158999999999997</v>
      </c>
      <c r="F241">
        <v>0</v>
      </c>
      <c r="G241">
        <v>-40.289299999999997</v>
      </c>
      <c r="H241">
        <v>0</v>
      </c>
      <c r="I241">
        <v>-3.5830000000000001E-5</v>
      </c>
      <c r="J241">
        <v>0</v>
      </c>
      <c r="K241">
        <v>26.105599999999999</v>
      </c>
    </row>
    <row r="242" spans="1:11" hidden="1">
      <c r="A242" t="s">
        <v>15</v>
      </c>
      <c r="B242" t="s">
        <v>662</v>
      </c>
      <c r="C242">
        <v>183</v>
      </c>
      <c r="D242" t="s">
        <v>33</v>
      </c>
      <c r="E242">
        <v>0.18410000000000001</v>
      </c>
      <c r="F242">
        <v>0</v>
      </c>
      <c r="G242">
        <v>22.8353</v>
      </c>
      <c r="H242">
        <v>0</v>
      </c>
      <c r="I242">
        <v>-2.1420000000000002E-5</v>
      </c>
      <c r="J242">
        <v>0</v>
      </c>
      <c r="K242">
        <v>11.5517</v>
      </c>
    </row>
    <row r="243" spans="1:11" hidden="1">
      <c r="A243" t="s">
        <v>15</v>
      </c>
      <c r="B243" t="s">
        <v>662</v>
      </c>
      <c r="C243">
        <v>183</v>
      </c>
      <c r="D243" t="s">
        <v>33</v>
      </c>
      <c r="E243">
        <v>0.62009999999999998</v>
      </c>
      <c r="F243">
        <v>0</v>
      </c>
      <c r="G243">
        <v>20.036899999999999</v>
      </c>
      <c r="H243">
        <v>0</v>
      </c>
      <c r="I243">
        <v>-2.1420000000000002E-5</v>
      </c>
      <c r="J243">
        <v>0</v>
      </c>
      <c r="K243">
        <v>2.1678999999999999</v>
      </c>
    </row>
    <row r="244" spans="1:11" hidden="1">
      <c r="A244" t="s">
        <v>15</v>
      </c>
      <c r="B244" t="s">
        <v>662</v>
      </c>
      <c r="C244">
        <v>183</v>
      </c>
      <c r="D244" t="s">
        <v>33</v>
      </c>
      <c r="E244">
        <v>1.0561</v>
      </c>
      <c r="F244">
        <v>0</v>
      </c>
      <c r="G244">
        <v>16.2239</v>
      </c>
      <c r="H244">
        <v>0</v>
      </c>
      <c r="I244">
        <v>-2.1420000000000002E-5</v>
      </c>
      <c r="J244">
        <v>0</v>
      </c>
      <c r="K244">
        <v>-5.7690000000000001</v>
      </c>
    </row>
    <row r="245" spans="1:11" hidden="1">
      <c r="A245" t="s">
        <v>15</v>
      </c>
      <c r="B245" t="s">
        <v>662</v>
      </c>
      <c r="C245">
        <v>183</v>
      </c>
      <c r="D245" t="s">
        <v>33</v>
      </c>
      <c r="E245">
        <v>1.4921</v>
      </c>
      <c r="F245">
        <v>0</v>
      </c>
      <c r="G245">
        <v>12.111599999999999</v>
      </c>
      <c r="H245">
        <v>0</v>
      </c>
      <c r="I245">
        <v>-2.1420000000000002E-5</v>
      </c>
      <c r="J245">
        <v>0</v>
      </c>
      <c r="K245">
        <v>-11.9459</v>
      </c>
    </row>
    <row r="246" spans="1:11" hidden="1">
      <c r="A246" t="s">
        <v>15</v>
      </c>
      <c r="B246" t="s">
        <v>662</v>
      </c>
      <c r="C246">
        <v>183</v>
      </c>
      <c r="D246" t="s">
        <v>33</v>
      </c>
      <c r="E246">
        <v>1.9279999999999999</v>
      </c>
      <c r="F246">
        <v>0</v>
      </c>
      <c r="G246">
        <v>8.0160999999999998</v>
      </c>
      <c r="H246">
        <v>0</v>
      </c>
      <c r="I246">
        <v>-2.1420000000000002E-5</v>
      </c>
      <c r="J246">
        <v>0</v>
      </c>
      <c r="K246">
        <v>-16.330300000000001</v>
      </c>
    </row>
    <row r="247" spans="1:11" hidden="1">
      <c r="A247" t="s">
        <v>15</v>
      </c>
      <c r="B247" t="s">
        <v>662</v>
      </c>
      <c r="C247">
        <v>183</v>
      </c>
      <c r="D247" t="s">
        <v>33</v>
      </c>
      <c r="E247">
        <v>2.3639999999999999</v>
      </c>
      <c r="F247">
        <v>0</v>
      </c>
      <c r="G247">
        <v>4.6135999999999999</v>
      </c>
      <c r="H247">
        <v>0</v>
      </c>
      <c r="I247">
        <v>-2.1420000000000002E-5</v>
      </c>
      <c r="J247">
        <v>0</v>
      </c>
      <c r="K247">
        <v>-19.045500000000001</v>
      </c>
    </row>
    <row r="248" spans="1:11" hidden="1">
      <c r="A248" t="s">
        <v>15</v>
      </c>
      <c r="B248" t="s">
        <v>662</v>
      </c>
      <c r="C248">
        <v>183</v>
      </c>
      <c r="D248" t="s">
        <v>33</v>
      </c>
      <c r="E248">
        <v>2.8</v>
      </c>
      <c r="F248">
        <v>0</v>
      </c>
      <c r="G248">
        <v>2.2566000000000002</v>
      </c>
      <c r="H248">
        <v>0</v>
      </c>
      <c r="I248">
        <v>-2.1420000000000002E-5</v>
      </c>
      <c r="J248">
        <v>0</v>
      </c>
      <c r="K248">
        <v>-20.505199999999999</v>
      </c>
    </row>
    <row r="249" spans="1:11" hidden="1">
      <c r="A249" t="s">
        <v>15</v>
      </c>
      <c r="B249" t="s">
        <v>662</v>
      </c>
      <c r="C249">
        <v>183</v>
      </c>
      <c r="D249" t="s">
        <v>33</v>
      </c>
      <c r="E249">
        <v>2.8</v>
      </c>
      <c r="F249">
        <v>0</v>
      </c>
      <c r="G249">
        <v>-3.9664000000000001</v>
      </c>
      <c r="H249">
        <v>0</v>
      </c>
      <c r="I249">
        <v>-2.1420000000000002E-5</v>
      </c>
      <c r="J249">
        <v>0</v>
      </c>
      <c r="K249">
        <v>-20.505199999999999</v>
      </c>
    </row>
    <row r="250" spans="1:11" hidden="1">
      <c r="A250" t="s">
        <v>15</v>
      </c>
      <c r="B250" t="s">
        <v>662</v>
      </c>
      <c r="C250">
        <v>183</v>
      </c>
      <c r="D250" t="s">
        <v>33</v>
      </c>
      <c r="E250">
        <v>3.2360000000000002</v>
      </c>
      <c r="F250">
        <v>0</v>
      </c>
      <c r="G250">
        <v>-6.3234000000000004</v>
      </c>
      <c r="H250">
        <v>0</v>
      </c>
      <c r="I250">
        <v>-2.1420000000000002E-5</v>
      </c>
      <c r="J250">
        <v>0</v>
      </c>
      <c r="K250">
        <v>-18.3001</v>
      </c>
    </row>
    <row r="251" spans="1:11" hidden="1">
      <c r="A251" t="s">
        <v>15</v>
      </c>
      <c r="B251" t="s">
        <v>662</v>
      </c>
      <c r="C251">
        <v>183</v>
      </c>
      <c r="D251" t="s">
        <v>33</v>
      </c>
      <c r="E251">
        <v>3.6720000000000002</v>
      </c>
      <c r="F251">
        <v>0</v>
      </c>
      <c r="G251">
        <v>-9.7258999999999993</v>
      </c>
      <c r="H251">
        <v>0</v>
      </c>
      <c r="I251">
        <v>-2.1420000000000002E-5</v>
      </c>
      <c r="J251">
        <v>0</v>
      </c>
      <c r="K251">
        <v>-14.839399999999999</v>
      </c>
    </row>
    <row r="252" spans="1:11" hidden="1">
      <c r="A252" t="s">
        <v>15</v>
      </c>
      <c r="B252" t="s">
        <v>662</v>
      </c>
      <c r="C252">
        <v>183</v>
      </c>
      <c r="D252" t="s">
        <v>33</v>
      </c>
      <c r="E252">
        <v>4.1079999999999997</v>
      </c>
      <c r="F252">
        <v>0</v>
      </c>
      <c r="G252">
        <v>-13.821400000000001</v>
      </c>
      <c r="H252">
        <v>0</v>
      </c>
      <c r="I252">
        <v>-2.1420000000000002E-5</v>
      </c>
      <c r="J252">
        <v>0</v>
      </c>
      <c r="K252">
        <v>-9.7096</v>
      </c>
    </row>
    <row r="253" spans="1:11" hidden="1">
      <c r="A253" t="s">
        <v>15</v>
      </c>
      <c r="B253" t="s">
        <v>662</v>
      </c>
      <c r="C253">
        <v>183</v>
      </c>
      <c r="D253" t="s">
        <v>33</v>
      </c>
      <c r="E253">
        <v>4.5438999999999998</v>
      </c>
      <c r="F253">
        <v>0</v>
      </c>
      <c r="G253">
        <v>-17.933700000000002</v>
      </c>
      <c r="H253">
        <v>0</v>
      </c>
      <c r="I253">
        <v>-2.1420000000000002E-5</v>
      </c>
      <c r="J253">
        <v>0</v>
      </c>
      <c r="K253">
        <v>-2.7871999999999999</v>
      </c>
    </row>
    <row r="254" spans="1:11" hidden="1">
      <c r="A254" t="s">
        <v>15</v>
      </c>
      <c r="B254" t="s">
        <v>662</v>
      </c>
      <c r="C254">
        <v>183</v>
      </c>
      <c r="D254" t="s">
        <v>33</v>
      </c>
      <c r="E254">
        <v>4.9798999999999998</v>
      </c>
      <c r="F254">
        <v>0</v>
      </c>
      <c r="G254">
        <v>-21.746600000000001</v>
      </c>
      <c r="H254">
        <v>0</v>
      </c>
      <c r="I254">
        <v>-2.1420000000000002E-5</v>
      </c>
      <c r="J254">
        <v>0</v>
      </c>
      <c r="K254">
        <v>5.8951000000000002</v>
      </c>
    </row>
    <row r="255" spans="1:11" hidden="1">
      <c r="A255" t="s">
        <v>15</v>
      </c>
      <c r="B255" t="s">
        <v>662</v>
      </c>
      <c r="C255">
        <v>183</v>
      </c>
      <c r="D255" t="s">
        <v>33</v>
      </c>
      <c r="E255">
        <v>5.4158999999999997</v>
      </c>
      <c r="F255">
        <v>0</v>
      </c>
      <c r="G255">
        <v>-24.545100000000001</v>
      </c>
      <c r="H255">
        <v>0</v>
      </c>
      <c r="I255">
        <v>-2.1420000000000002E-5</v>
      </c>
      <c r="J255">
        <v>0</v>
      </c>
      <c r="K255">
        <v>16.0243</v>
      </c>
    </row>
    <row r="256" spans="1:11" hidden="1">
      <c r="A256" t="s">
        <v>15</v>
      </c>
      <c r="B256" t="s">
        <v>662</v>
      </c>
      <c r="C256">
        <v>183</v>
      </c>
      <c r="D256" t="s">
        <v>34</v>
      </c>
      <c r="E256">
        <v>0.18410000000000001</v>
      </c>
      <c r="F256">
        <v>0</v>
      </c>
      <c r="G256">
        <v>22.8353</v>
      </c>
      <c r="H256">
        <v>0</v>
      </c>
      <c r="I256">
        <v>-2.1420000000000002E-5</v>
      </c>
      <c r="J256">
        <v>0</v>
      </c>
      <c r="K256">
        <v>11.5517</v>
      </c>
    </row>
    <row r="257" spans="1:11" hidden="1">
      <c r="A257" t="s">
        <v>15</v>
      </c>
      <c r="B257" t="s">
        <v>662</v>
      </c>
      <c r="C257">
        <v>183</v>
      </c>
      <c r="D257" t="s">
        <v>34</v>
      </c>
      <c r="E257">
        <v>0.62009999999999998</v>
      </c>
      <c r="F257">
        <v>0</v>
      </c>
      <c r="G257">
        <v>20.036899999999999</v>
      </c>
      <c r="H257">
        <v>0</v>
      </c>
      <c r="I257">
        <v>-2.1420000000000002E-5</v>
      </c>
      <c r="J257">
        <v>0</v>
      </c>
      <c r="K257">
        <v>2.1678999999999999</v>
      </c>
    </row>
    <row r="258" spans="1:11" hidden="1">
      <c r="A258" t="s">
        <v>15</v>
      </c>
      <c r="B258" t="s">
        <v>662</v>
      </c>
      <c r="C258">
        <v>183</v>
      </c>
      <c r="D258" t="s">
        <v>34</v>
      </c>
      <c r="E258">
        <v>1.0561</v>
      </c>
      <c r="F258">
        <v>0</v>
      </c>
      <c r="G258">
        <v>16.2239</v>
      </c>
      <c r="H258">
        <v>0</v>
      </c>
      <c r="I258">
        <v>-2.1420000000000002E-5</v>
      </c>
      <c r="J258">
        <v>0</v>
      </c>
      <c r="K258">
        <v>-5.7690000000000001</v>
      </c>
    </row>
    <row r="259" spans="1:11" hidden="1">
      <c r="A259" t="s">
        <v>15</v>
      </c>
      <c r="B259" t="s">
        <v>662</v>
      </c>
      <c r="C259">
        <v>183</v>
      </c>
      <c r="D259" t="s">
        <v>34</v>
      </c>
      <c r="E259">
        <v>1.4921</v>
      </c>
      <c r="F259">
        <v>0</v>
      </c>
      <c r="G259">
        <v>12.111599999999999</v>
      </c>
      <c r="H259">
        <v>0</v>
      </c>
      <c r="I259">
        <v>-2.1420000000000002E-5</v>
      </c>
      <c r="J259">
        <v>0</v>
      </c>
      <c r="K259">
        <v>-11.9459</v>
      </c>
    </row>
    <row r="260" spans="1:11" hidden="1">
      <c r="A260" t="s">
        <v>15</v>
      </c>
      <c r="B260" t="s">
        <v>662</v>
      </c>
      <c r="C260">
        <v>183</v>
      </c>
      <c r="D260" t="s">
        <v>34</v>
      </c>
      <c r="E260">
        <v>1.9279999999999999</v>
      </c>
      <c r="F260">
        <v>0</v>
      </c>
      <c r="G260">
        <v>8.0160999999999998</v>
      </c>
      <c r="H260">
        <v>0</v>
      </c>
      <c r="I260">
        <v>-2.1420000000000002E-5</v>
      </c>
      <c r="J260">
        <v>0</v>
      </c>
      <c r="K260">
        <v>-16.330300000000001</v>
      </c>
    </row>
    <row r="261" spans="1:11" hidden="1">
      <c r="A261" t="s">
        <v>15</v>
      </c>
      <c r="B261" t="s">
        <v>662</v>
      </c>
      <c r="C261">
        <v>183</v>
      </c>
      <c r="D261" t="s">
        <v>34</v>
      </c>
      <c r="E261">
        <v>2.3639999999999999</v>
      </c>
      <c r="F261">
        <v>0</v>
      </c>
      <c r="G261">
        <v>4.6135999999999999</v>
      </c>
      <c r="H261">
        <v>0</v>
      </c>
      <c r="I261">
        <v>-2.1420000000000002E-5</v>
      </c>
      <c r="J261">
        <v>0</v>
      </c>
      <c r="K261">
        <v>-19.045500000000001</v>
      </c>
    </row>
    <row r="262" spans="1:11" hidden="1">
      <c r="A262" t="s">
        <v>15</v>
      </c>
      <c r="B262" t="s">
        <v>662</v>
      </c>
      <c r="C262">
        <v>183</v>
      </c>
      <c r="D262" t="s">
        <v>34</v>
      </c>
      <c r="E262">
        <v>2.8</v>
      </c>
      <c r="F262">
        <v>0</v>
      </c>
      <c r="G262">
        <v>2.2566000000000002</v>
      </c>
      <c r="H262">
        <v>0</v>
      </c>
      <c r="I262">
        <v>-2.1420000000000002E-5</v>
      </c>
      <c r="J262">
        <v>0</v>
      </c>
      <c r="K262">
        <v>-20.505199999999999</v>
      </c>
    </row>
    <row r="263" spans="1:11" hidden="1">
      <c r="A263" t="s">
        <v>15</v>
      </c>
      <c r="B263" t="s">
        <v>662</v>
      </c>
      <c r="C263">
        <v>183</v>
      </c>
      <c r="D263" t="s">
        <v>34</v>
      </c>
      <c r="E263">
        <v>2.8</v>
      </c>
      <c r="F263">
        <v>0</v>
      </c>
      <c r="G263">
        <v>-3.9664000000000001</v>
      </c>
      <c r="H263">
        <v>0</v>
      </c>
      <c r="I263">
        <v>-2.1420000000000002E-5</v>
      </c>
      <c r="J263">
        <v>0</v>
      </c>
      <c r="K263">
        <v>-20.505199999999999</v>
      </c>
    </row>
    <row r="264" spans="1:11" hidden="1">
      <c r="A264" t="s">
        <v>15</v>
      </c>
      <c r="B264" t="s">
        <v>662</v>
      </c>
      <c r="C264">
        <v>183</v>
      </c>
      <c r="D264" t="s">
        <v>34</v>
      </c>
      <c r="E264">
        <v>3.2360000000000002</v>
      </c>
      <c r="F264">
        <v>0</v>
      </c>
      <c r="G264">
        <v>-6.3234000000000004</v>
      </c>
      <c r="H264">
        <v>0</v>
      </c>
      <c r="I264">
        <v>-2.1420000000000002E-5</v>
      </c>
      <c r="J264">
        <v>0</v>
      </c>
      <c r="K264">
        <v>-18.3001</v>
      </c>
    </row>
    <row r="265" spans="1:11" hidden="1">
      <c r="A265" t="s">
        <v>15</v>
      </c>
      <c r="B265" t="s">
        <v>662</v>
      </c>
      <c r="C265">
        <v>183</v>
      </c>
      <c r="D265" t="s">
        <v>34</v>
      </c>
      <c r="E265">
        <v>3.6720000000000002</v>
      </c>
      <c r="F265">
        <v>0</v>
      </c>
      <c r="G265">
        <v>-9.7258999999999993</v>
      </c>
      <c r="H265">
        <v>0</v>
      </c>
      <c r="I265">
        <v>-2.1420000000000002E-5</v>
      </c>
      <c r="J265">
        <v>0</v>
      </c>
      <c r="K265">
        <v>-14.839399999999999</v>
      </c>
    </row>
    <row r="266" spans="1:11" hidden="1">
      <c r="A266" t="s">
        <v>15</v>
      </c>
      <c r="B266" t="s">
        <v>662</v>
      </c>
      <c r="C266">
        <v>183</v>
      </c>
      <c r="D266" t="s">
        <v>34</v>
      </c>
      <c r="E266">
        <v>4.1079999999999997</v>
      </c>
      <c r="F266">
        <v>0</v>
      </c>
      <c r="G266">
        <v>-13.821400000000001</v>
      </c>
      <c r="H266">
        <v>0</v>
      </c>
      <c r="I266">
        <v>-2.1420000000000002E-5</v>
      </c>
      <c r="J266">
        <v>0</v>
      </c>
      <c r="K266">
        <v>-9.7096</v>
      </c>
    </row>
    <row r="267" spans="1:11" hidden="1">
      <c r="A267" t="s">
        <v>15</v>
      </c>
      <c r="B267" t="s">
        <v>662</v>
      </c>
      <c r="C267">
        <v>183</v>
      </c>
      <c r="D267" t="s">
        <v>34</v>
      </c>
      <c r="E267">
        <v>4.5438999999999998</v>
      </c>
      <c r="F267">
        <v>0</v>
      </c>
      <c r="G267">
        <v>-17.933700000000002</v>
      </c>
      <c r="H267">
        <v>0</v>
      </c>
      <c r="I267">
        <v>-2.1420000000000002E-5</v>
      </c>
      <c r="J267">
        <v>0</v>
      </c>
      <c r="K267">
        <v>-2.7871999999999999</v>
      </c>
    </row>
    <row r="268" spans="1:11" hidden="1">
      <c r="A268" t="s">
        <v>15</v>
      </c>
      <c r="B268" t="s">
        <v>662</v>
      </c>
      <c r="C268">
        <v>183</v>
      </c>
      <c r="D268" t="s">
        <v>34</v>
      </c>
      <c r="E268">
        <v>4.9798999999999998</v>
      </c>
      <c r="F268">
        <v>0</v>
      </c>
      <c r="G268">
        <v>-21.746600000000001</v>
      </c>
      <c r="H268">
        <v>0</v>
      </c>
      <c r="I268">
        <v>-2.1420000000000002E-5</v>
      </c>
      <c r="J268">
        <v>0</v>
      </c>
      <c r="K268">
        <v>5.8951000000000002</v>
      </c>
    </row>
    <row r="269" spans="1:11" hidden="1">
      <c r="A269" t="s">
        <v>15</v>
      </c>
      <c r="B269" t="s">
        <v>662</v>
      </c>
      <c r="C269">
        <v>183</v>
      </c>
      <c r="D269" t="s">
        <v>34</v>
      </c>
      <c r="E269">
        <v>5.4158999999999997</v>
      </c>
      <c r="F269">
        <v>0</v>
      </c>
      <c r="G269">
        <v>-24.545100000000001</v>
      </c>
      <c r="H269">
        <v>0</v>
      </c>
      <c r="I269">
        <v>-2.1420000000000002E-5</v>
      </c>
      <c r="J269">
        <v>0</v>
      </c>
      <c r="K269">
        <v>16.0243</v>
      </c>
    </row>
    <row r="270" spans="1:11" hidden="1">
      <c r="A270" t="s">
        <v>15</v>
      </c>
      <c r="B270" t="s">
        <v>662</v>
      </c>
      <c r="C270">
        <v>183</v>
      </c>
      <c r="D270" t="s">
        <v>35</v>
      </c>
      <c r="E270">
        <v>0.18410000000000001</v>
      </c>
      <c r="F270">
        <v>0</v>
      </c>
      <c r="G270">
        <v>22.874099999999999</v>
      </c>
      <c r="H270">
        <v>0</v>
      </c>
      <c r="I270">
        <v>-2.1109999999999999E-5</v>
      </c>
      <c r="J270">
        <v>0</v>
      </c>
      <c r="K270">
        <v>11.653700000000001</v>
      </c>
    </row>
    <row r="271" spans="1:11" hidden="1">
      <c r="A271" t="s">
        <v>15</v>
      </c>
      <c r="B271" t="s">
        <v>662</v>
      </c>
      <c r="C271">
        <v>183</v>
      </c>
      <c r="D271" t="s">
        <v>35</v>
      </c>
      <c r="E271">
        <v>0.62009999999999998</v>
      </c>
      <c r="F271">
        <v>0</v>
      </c>
      <c r="G271">
        <v>20.075600000000001</v>
      </c>
      <c r="H271">
        <v>0</v>
      </c>
      <c r="I271">
        <v>-2.1109999999999999E-5</v>
      </c>
      <c r="J271">
        <v>0</v>
      </c>
      <c r="K271">
        <v>2.2530000000000001</v>
      </c>
    </row>
    <row r="272" spans="1:11" hidden="1">
      <c r="A272" t="s">
        <v>15</v>
      </c>
      <c r="B272" t="s">
        <v>662</v>
      </c>
      <c r="C272">
        <v>183</v>
      </c>
      <c r="D272" t="s">
        <v>35</v>
      </c>
      <c r="E272">
        <v>1.0561</v>
      </c>
      <c r="F272">
        <v>0</v>
      </c>
      <c r="G272">
        <v>16.262699999999999</v>
      </c>
      <c r="H272">
        <v>0</v>
      </c>
      <c r="I272">
        <v>-2.1109999999999999E-5</v>
      </c>
      <c r="J272">
        <v>0</v>
      </c>
      <c r="K272">
        <v>-5.7008000000000001</v>
      </c>
    </row>
    <row r="273" spans="1:11" hidden="1">
      <c r="A273" t="s">
        <v>15</v>
      </c>
      <c r="B273" t="s">
        <v>662</v>
      </c>
      <c r="C273">
        <v>183</v>
      </c>
      <c r="D273" t="s">
        <v>35</v>
      </c>
      <c r="E273">
        <v>1.4921</v>
      </c>
      <c r="F273">
        <v>0</v>
      </c>
      <c r="G273">
        <v>12.150399999999999</v>
      </c>
      <c r="H273">
        <v>0</v>
      </c>
      <c r="I273">
        <v>-2.1109999999999999E-5</v>
      </c>
      <c r="J273">
        <v>0</v>
      </c>
      <c r="K273">
        <v>-11.894600000000001</v>
      </c>
    </row>
    <row r="274" spans="1:11" hidden="1">
      <c r="A274" t="s">
        <v>15</v>
      </c>
      <c r="B274" t="s">
        <v>662</v>
      </c>
      <c r="C274">
        <v>183</v>
      </c>
      <c r="D274" t="s">
        <v>35</v>
      </c>
      <c r="E274">
        <v>1.9279999999999999</v>
      </c>
      <c r="F274">
        <v>0</v>
      </c>
      <c r="G274">
        <v>8.0548000000000002</v>
      </c>
      <c r="H274">
        <v>0</v>
      </c>
      <c r="I274">
        <v>-2.1109999999999999E-5</v>
      </c>
      <c r="J274">
        <v>0</v>
      </c>
      <c r="K274">
        <v>-16.2959</v>
      </c>
    </row>
    <row r="275" spans="1:11" hidden="1">
      <c r="A275" t="s">
        <v>15</v>
      </c>
      <c r="B275" t="s">
        <v>662</v>
      </c>
      <c r="C275">
        <v>183</v>
      </c>
      <c r="D275" t="s">
        <v>35</v>
      </c>
      <c r="E275">
        <v>2.3639999999999999</v>
      </c>
      <c r="F275">
        <v>0</v>
      </c>
      <c r="G275">
        <v>4.6524000000000001</v>
      </c>
      <c r="H275">
        <v>0</v>
      </c>
      <c r="I275">
        <v>-2.1109999999999999E-5</v>
      </c>
      <c r="J275">
        <v>0</v>
      </c>
      <c r="K275">
        <v>-19.027999999999999</v>
      </c>
    </row>
    <row r="276" spans="1:11" hidden="1">
      <c r="A276" t="s">
        <v>15</v>
      </c>
      <c r="B276" t="s">
        <v>662</v>
      </c>
      <c r="C276">
        <v>183</v>
      </c>
      <c r="D276" t="s">
        <v>35</v>
      </c>
      <c r="E276">
        <v>2.8</v>
      </c>
      <c r="F276">
        <v>0</v>
      </c>
      <c r="G276">
        <v>2.2953999999999999</v>
      </c>
      <c r="H276">
        <v>0</v>
      </c>
      <c r="I276">
        <v>-2.1109999999999999E-5</v>
      </c>
      <c r="J276">
        <v>0</v>
      </c>
      <c r="K276">
        <v>-20.5046</v>
      </c>
    </row>
    <row r="277" spans="1:11" hidden="1">
      <c r="A277" t="s">
        <v>15</v>
      </c>
      <c r="B277" t="s">
        <v>662</v>
      </c>
      <c r="C277">
        <v>183</v>
      </c>
      <c r="D277" t="s">
        <v>35</v>
      </c>
      <c r="E277">
        <v>2.8</v>
      </c>
      <c r="F277">
        <v>0</v>
      </c>
      <c r="G277">
        <v>-3.9276</v>
      </c>
      <c r="H277">
        <v>0</v>
      </c>
      <c r="I277">
        <v>-2.1100000000000001E-5</v>
      </c>
      <c r="J277">
        <v>0</v>
      </c>
      <c r="K277">
        <v>-20.5046</v>
      </c>
    </row>
    <row r="278" spans="1:11" hidden="1">
      <c r="A278" t="s">
        <v>15</v>
      </c>
      <c r="B278" t="s">
        <v>662</v>
      </c>
      <c r="C278">
        <v>183</v>
      </c>
      <c r="D278" t="s">
        <v>35</v>
      </c>
      <c r="E278">
        <v>3.2360000000000002</v>
      </c>
      <c r="F278">
        <v>0</v>
      </c>
      <c r="G278">
        <v>-6.2846000000000002</v>
      </c>
      <c r="H278">
        <v>0</v>
      </c>
      <c r="I278">
        <v>-2.1100000000000001E-5</v>
      </c>
      <c r="J278">
        <v>0</v>
      </c>
      <c r="K278">
        <v>-18.316400000000002</v>
      </c>
    </row>
    <row r="279" spans="1:11" hidden="1">
      <c r="A279" t="s">
        <v>15</v>
      </c>
      <c r="B279" t="s">
        <v>662</v>
      </c>
      <c r="C279">
        <v>183</v>
      </c>
      <c r="D279" t="s">
        <v>35</v>
      </c>
      <c r="E279">
        <v>3.6720000000000002</v>
      </c>
      <c r="F279">
        <v>0</v>
      </c>
      <c r="G279">
        <v>-9.6870999999999992</v>
      </c>
      <c r="H279">
        <v>0</v>
      </c>
      <c r="I279">
        <v>-2.1100000000000001E-5</v>
      </c>
      <c r="J279">
        <v>0</v>
      </c>
      <c r="K279">
        <v>-14.8727</v>
      </c>
    </row>
    <row r="280" spans="1:11" hidden="1">
      <c r="A280" t="s">
        <v>15</v>
      </c>
      <c r="B280" t="s">
        <v>662</v>
      </c>
      <c r="C280">
        <v>183</v>
      </c>
      <c r="D280" t="s">
        <v>35</v>
      </c>
      <c r="E280">
        <v>4.1079999999999997</v>
      </c>
      <c r="F280">
        <v>0</v>
      </c>
      <c r="G280">
        <v>-13.7826</v>
      </c>
      <c r="H280">
        <v>0</v>
      </c>
      <c r="I280">
        <v>-2.1100000000000001E-5</v>
      </c>
      <c r="J280">
        <v>0</v>
      </c>
      <c r="K280">
        <v>-9.7597000000000005</v>
      </c>
    </row>
    <row r="281" spans="1:11" hidden="1">
      <c r="A281" t="s">
        <v>15</v>
      </c>
      <c r="B281" t="s">
        <v>662</v>
      </c>
      <c r="C281">
        <v>183</v>
      </c>
      <c r="D281" t="s">
        <v>35</v>
      </c>
      <c r="E281">
        <v>4.5438999999999998</v>
      </c>
      <c r="F281">
        <v>0</v>
      </c>
      <c r="G281">
        <v>-17.8949</v>
      </c>
      <c r="H281">
        <v>0</v>
      </c>
      <c r="I281">
        <v>-2.1100000000000001E-5</v>
      </c>
      <c r="J281">
        <v>0</v>
      </c>
      <c r="K281">
        <v>-2.8542999999999998</v>
      </c>
    </row>
    <row r="282" spans="1:11" hidden="1">
      <c r="A282" t="s">
        <v>15</v>
      </c>
      <c r="B282" t="s">
        <v>662</v>
      </c>
      <c r="C282">
        <v>183</v>
      </c>
      <c r="D282" t="s">
        <v>35</v>
      </c>
      <c r="E282">
        <v>4.9798999999999998</v>
      </c>
      <c r="F282">
        <v>0</v>
      </c>
      <c r="G282">
        <v>-21.707899999999999</v>
      </c>
      <c r="H282">
        <v>0</v>
      </c>
      <c r="I282">
        <v>-2.1100000000000001E-5</v>
      </c>
      <c r="J282">
        <v>0</v>
      </c>
      <c r="K282">
        <v>5.8110999999999997</v>
      </c>
    </row>
    <row r="283" spans="1:11" hidden="1">
      <c r="A283" t="s">
        <v>15</v>
      </c>
      <c r="B283" t="s">
        <v>662</v>
      </c>
      <c r="C283">
        <v>183</v>
      </c>
      <c r="D283" t="s">
        <v>35</v>
      </c>
      <c r="E283">
        <v>5.4158999999999997</v>
      </c>
      <c r="F283">
        <v>0</v>
      </c>
      <c r="G283">
        <v>-24.5063</v>
      </c>
      <c r="H283">
        <v>0</v>
      </c>
      <c r="I283">
        <v>-2.1100000000000001E-5</v>
      </c>
      <c r="J283">
        <v>0</v>
      </c>
      <c r="K283">
        <v>15.923400000000001</v>
      </c>
    </row>
    <row r="284" spans="1:11" hidden="1">
      <c r="A284" t="s">
        <v>15</v>
      </c>
      <c r="B284" t="s">
        <v>662</v>
      </c>
      <c r="C284">
        <v>183</v>
      </c>
      <c r="D284" t="s">
        <v>36</v>
      </c>
      <c r="E284">
        <v>0.18410000000000001</v>
      </c>
      <c r="F284">
        <v>0</v>
      </c>
      <c r="G284">
        <v>22.796500000000002</v>
      </c>
      <c r="H284">
        <v>0</v>
      </c>
      <c r="I284">
        <v>-2.1719999999999999E-5</v>
      </c>
      <c r="J284">
        <v>0</v>
      </c>
      <c r="K284">
        <v>11.4497</v>
      </c>
    </row>
    <row r="285" spans="1:11" hidden="1">
      <c r="A285" t="s">
        <v>15</v>
      </c>
      <c r="B285" t="s">
        <v>662</v>
      </c>
      <c r="C285">
        <v>183</v>
      </c>
      <c r="D285" t="s">
        <v>36</v>
      </c>
      <c r="E285">
        <v>0.62009999999999998</v>
      </c>
      <c r="F285">
        <v>0</v>
      </c>
      <c r="G285">
        <v>19.998100000000001</v>
      </c>
      <c r="H285">
        <v>0</v>
      </c>
      <c r="I285">
        <v>-2.1719999999999999E-5</v>
      </c>
      <c r="J285">
        <v>0</v>
      </c>
      <c r="K285">
        <v>2.0828000000000002</v>
      </c>
    </row>
    <row r="286" spans="1:11" hidden="1">
      <c r="A286" t="s">
        <v>15</v>
      </c>
      <c r="B286" t="s">
        <v>662</v>
      </c>
      <c r="C286">
        <v>183</v>
      </c>
      <c r="D286" t="s">
        <v>36</v>
      </c>
      <c r="E286">
        <v>1.0561</v>
      </c>
      <c r="F286">
        <v>0</v>
      </c>
      <c r="G286">
        <v>16.185099999999998</v>
      </c>
      <c r="H286">
        <v>0</v>
      </c>
      <c r="I286">
        <v>-2.1719999999999999E-5</v>
      </c>
      <c r="J286">
        <v>0</v>
      </c>
      <c r="K286">
        <v>-5.8371000000000004</v>
      </c>
    </row>
    <row r="287" spans="1:11" hidden="1">
      <c r="A287" t="s">
        <v>15</v>
      </c>
      <c r="B287" t="s">
        <v>662</v>
      </c>
      <c r="C287">
        <v>183</v>
      </c>
      <c r="D287" t="s">
        <v>36</v>
      </c>
      <c r="E287">
        <v>1.4921</v>
      </c>
      <c r="F287">
        <v>0</v>
      </c>
      <c r="G287">
        <v>12.072800000000001</v>
      </c>
      <c r="H287">
        <v>0</v>
      </c>
      <c r="I287">
        <v>-2.1719999999999999E-5</v>
      </c>
      <c r="J287">
        <v>0</v>
      </c>
      <c r="K287">
        <v>-11.9971</v>
      </c>
    </row>
    <row r="288" spans="1:11" hidden="1">
      <c r="A288" t="s">
        <v>15</v>
      </c>
      <c r="B288" t="s">
        <v>662</v>
      </c>
      <c r="C288">
        <v>183</v>
      </c>
      <c r="D288" t="s">
        <v>36</v>
      </c>
      <c r="E288">
        <v>1.9279999999999999</v>
      </c>
      <c r="F288">
        <v>0</v>
      </c>
      <c r="G288">
        <v>7.9772999999999996</v>
      </c>
      <c r="H288">
        <v>0</v>
      </c>
      <c r="I288">
        <v>-2.1719999999999999E-5</v>
      </c>
      <c r="J288">
        <v>0</v>
      </c>
      <c r="K288">
        <v>-16.364699999999999</v>
      </c>
    </row>
    <row r="289" spans="1:11" hidden="1">
      <c r="A289" t="s">
        <v>15</v>
      </c>
      <c r="B289" t="s">
        <v>662</v>
      </c>
      <c r="C289">
        <v>183</v>
      </c>
      <c r="D289" t="s">
        <v>36</v>
      </c>
      <c r="E289">
        <v>2.3639999999999999</v>
      </c>
      <c r="F289">
        <v>0</v>
      </c>
      <c r="G289">
        <v>4.5749000000000004</v>
      </c>
      <c r="H289">
        <v>0</v>
      </c>
      <c r="I289">
        <v>-2.1719999999999999E-5</v>
      </c>
      <c r="J289">
        <v>0</v>
      </c>
      <c r="K289">
        <v>-19.062999999999999</v>
      </c>
    </row>
    <row r="290" spans="1:11" hidden="1">
      <c r="A290" t="s">
        <v>15</v>
      </c>
      <c r="B290" t="s">
        <v>662</v>
      </c>
      <c r="C290">
        <v>183</v>
      </c>
      <c r="D290" t="s">
        <v>36</v>
      </c>
      <c r="E290">
        <v>2.8</v>
      </c>
      <c r="F290">
        <v>0</v>
      </c>
      <c r="G290">
        <v>2.2179000000000002</v>
      </c>
      <c r="H290">
        <v>0</v>
      </c>
      <c r="I290">
        <v>-2.1719999999999999E-5</v>
      </c>
      <c r="J290">
        <v>0</v>
      </c>
      <c r="K290">
        <v>-20.505700000000001</v>
      </c>
    </row>
    <row r="291" spans="1:11" hidden="1">
      <c r="A291" t="s">
        <v>15</v>
      </c>
      <c r="B291" t="s">
        <v>662</v>
      </c>
      <c r="C291">
        <v>183</v>
      </c>
      <c r="D291" t="s">
        <v>36</v>
      </c>
      <c r="E291">
        <v>2.8</v>
      </c>
      <c r="F291">
        <v>0</v>
      </c>
      <c r="G291">
        <v>-4.0052000000000003</v>
      </c>
      <c r="H291">
        <v>0</v>
      </c>
      <c r="I291">
        <v>-2.173E-5</v>
      </c>
      <c r="J291">
        <v>0</v>
      </c>
      <c r="K291">
        <v>-20.505700000000001</v>
      </c>
    </row>
    <row r="292" spans="1:11" hidden="1">
      <c r="A292" t="s">
        <v>15</v>
      </c>
      <c r="B292" t="s">
        <v>662</v>
      </c>
      <c r="C292">
        <v>183</v>
      </c>
      <c r="D292" t="s">
        <v>36</v>
      </c>
      <c r="E292">
        <v>3.2360000000000002</v>
      </c>
      <c r="F292">
        <v>0</v>
      </c>
      <c r="G292">
        <v>-6.3621999999999996</v>
      </c>
      <c r="H292">
        <v>0</v>
      </c>
      <c r="I292">
        <v>-2.173E-5</v>
      </c>
      <c r="J292">
        <v>0</v>
      </c>
      <c r="K292">
        <v>-18.2837</v>
      </c>
    </row>
    <row r="293" spans="1:11" hidden="1">
      <c r="A293" t="s">
        <v>15</v>
      </c>
      <c r="B293" t="s">
        <v>662</v>
      </c>
      <c r="C293">
        <v>183</v>
      </c>
      <c r="D293" t="s">
        <v>36</v>
      </c>
      <c r="E293">
        <v>3.6720000000000002</v>
      </c>
      <c r="F293">
        <v>0</v>
      </c>
      <c r="G293">
        <v>-9.7645999999999997</v>
      </c>
      <c r="H293">
        <v>0</v>
      </c>
      <c r="I293">
        <v>-2.173E-5</v>
      </c>
      <c r="J293">
        <v>0</v>
      </c>
      <c r="K293">
        <v>-14.8062</v>
      </c>
    </row>
    <row r="294" spans="1:11" hidden="1">
      <c r="A294" t="s">
        <v>15</v>
      </c>
      <c r="B294" t="s">
        <v>662</v>
      </c>
      <c r="C294">
        <v>183</v>
      </c>
      <c r="D294" t="s">
        <v>36</v>
      </c>
      <c r="E294">
        <v>4.1079999999999997</v>
      </c>
      <c r="F294">
        <v>0</v>
      </c>
      <c r="G294">
        <v>-13.860200000000001</v>
      </c>
      <c r="H294">
        <v>0</v>
      </c>
      <c r="I294">
        <v>-2.173E-5</v>
      </c>
      <c r="J294">
        <v>0</v>
      </c>
      <c r="K294">
        <v>-9.6593999999999998</v>
      </c>
    </row>
    <row r="295" spans="1:11" hidden="1">
      <c r="A295" t="s">
        <v>15</v>
      </c>
      <c r="B295" t="s">
        <v>662</v>
      </c>
      <c r="C295">
        <v>183</v>
      </c>
      <c r="D295" t="s">
        <v>36</v>
      </c>
      <c r="E295">
        <v>4.5438999999999998</v>
      </c>
      <c r="F295">
        <v>0</v>
      </c>
      <c r="G295">
        <v>-17.9724</v>
      </c>
      <c r="H295">
        <v>0</v>
      </c>
      <c r="I295">
        <v>-2.173E-5</v>
      </c>
      <c r="J295">
        <v>0</v>
      </c>
      <c r="K295">
        <v>-2.7202000000000002</v>
      </c>
    </row>
    <row r="296" spans="1:11" hidden="1">
      <c r="A296" t="s">
        <v>15</v>
      </c>
      <c r="B296" t="s">
        <v>662</v>
      </c>
      <c r="C296">
        <v>183</v>
      </c>
      <c r="D296" t="s">
        <v>36</v>
      </c>
      <c r="E296">
        <v>4.9798999999999998</v>
      </c>
      <c r="F296">
        <v>0</v>
      </c>
      <c r="G296">
        <v>-21.785399999999999</v>
      </c>
      <c r="H296">
        <v>0</v>
      </c>
      <c r="I296">
        <v>-2.173E-5</v>
      </c>
      <c r="J296">
        <v>0</v>
      </c>
      <c r="K296">
        <v>5.9790000000000001</v>
      </c>
    </row>
    <row r="297" spans="1:11" hidden="1">
      <c r="A297" t="s">
        <v>15</v>
      </c>
      <c r="B297" t="s">
        <v>662</v>
      </c>
      <c r="C297">
        <v>183</v>
      </c>
      <c r="D297" t="s">
        <v>36</v>
      </c>
      <c r="E297">
        <v>5.4158999999999997</v>
      </c>
      <c r="F297">
        <v>0</v>
      </c>
      <c r="G297">
        <v>-24.5838</v>
      </c>
      <c r="H297">
        <v>0</v>
      </c>
      <c r="I297">
        <v>-2.173E-5</v>
      </c>
      <c r="J297">
        <v>0</v>
      </c>
      <c r="K297">
        <v>16.1251</v>
      </c>
    </row>
    <row r="298" spans="1:11" hidden="1">
      <c r="A298" t="s">
        <v>15</v>
      </c>
      <c r="B298" t="s">
        <v>662</v>
      </c>
      <c r="C298">
        <v>183</v>
      </c>
      <c r="D298" t="s">
        <v>37</v>
      </c>
      <c r="E298">
        <v>0.18410000000000001</v>
      </c>
      <c r="F298">
        <v>0</v>
      </c>
      <c r="G298">
        <v>37.548000000000002</v>
      </c>
      <c r="H298">
        <v>0</v>
      </c>
      <c r="I298">
        <v>-3.5830000000000001E-5</v>
      </c>
      <c r="J298">
        <v>0</v>
      </c>
      <c r="K298">
        <v>18.9876</v>
      </c>
    </row>
    <row r="299" spans="1:11" hidden="1">
      <c r="A299" t="s">
        <v>15</v>
      </c>
      <c r="B299" t="s">
        <v>662</v>
      </c>
      <c r="C299">
        <v>183</v>
      </c>
      <c r="D299" t="s">
        <v>37</v>
      </c>
      <c r="E299">
        <v>0.62009999999999998</v>
      </c>
      <c r="F299">
        <v>0</v>
      </c>
      <c r="G299">
        <v>32.971499999999999</v>
      </c>
      <c r="H299">
        <v>0</v>
      </c>
      <c r="I299">
        <v>-3.5830000000000001E-5</v>
      </c>
      <c r="J299">
        <v>0</v>
      </c>
      <c r="K299">
        <v>3.5493000000000001</v>
      </c>
    </row>
    <row r="300" spans="1:11" hidden="1">
      <c r="A300" t="s">
        <v>15</v>
      </c>
      <c r="B300" t="s">
        <v>662</v>
      </c>
      <c r="C300">
        <v>183</v>
      </c>
      <c r="D300" t="s">
        <v>37</v>
      </c>
      <c r="E300">
        <v>1.0561</v>
      </c>
      <c r="F300">
        <v>0</v>
      </c>
      <c r="G300">
        <v>26.642600000000002</v>
      </c>
      <c r="H300">
        <v>0</v>
      </c>
      <c r="I300">
        <v>-3.5830000000000001E-5</v>
      </c>
      <c r="J300">
        <v>0</v>
      </c>
      <c r="K300">
        <v>-9.5018999999999991</v>
      </c>
    </row>
    <row r="301" spans="1:11" hidden="1">
      <c r="A301" t="s">
        <v>15</v>
      </c>
      <c r="B301" t="s">
        <v>662</v>
      </c>
      <c r="C301">
        <v>183</v>
      </c>
      <c r="D301" t="s">
        <v>37</v>
      </c>
      <c r="E301">
        <v>1.4921</v>
      </c>
      <c r="F301">
        <v>0</v>
      </c>
      <c r="G301">
        <v>19.796700000000001</v>
      </c>
      <c r="H301">
        <v>0</v>
      </c>
      <c r="I301">
        <v>-3.5830000000000001E-5</v>
      </c>
      <c r="J301">
        <v>0</v>
      </c>
      <c r="K301">
        <v>-19.625299999999999</v>
      </c>
    </row>
    <row r="302" spans="1:11" hidden="1">
      <c r="A302" t="s">
        <v>15</v>
      </c>
      <c r="B302" t="s">
        <v>662</v>
      </c>
      <c r="C302">
        <v>183</v>
      </c>
      <c r="D302" t="s">
        <v>37</v>
      </c>
      <c r="E302">
        <v>1.9279999999999999</v>
      </c>
      <c r="F302">
        <v>0</v>
      </c>
      <c r="G302">
        <v>12.979699999999999</v>
      </c>
      <c r="H302">
        <v>0</v>
      </c>
      <c r="I302">
        <v>-3.5830000000000001E-5</v>
      </c>
      <c r="J302">
        <v>0</v>
      </c>
      <c r="K302">
        <v>-26.764700000000001</v>
      </c>
    </row>
    <row r="303" spans="1:11" hidden="1">
      <c r="A303" t="s">
        <v>15</v>
      </c>
      <c r="B303" t="s">
        <v>662</v>
      </c>
      <c r="C303">
        <v>183</v>
      </c>
      <c r="D303" t="s">
        <v>37</v>
      </c>
      <c r="E303">
        <v>2.3639999999999999</v>
      </c>
      <c r="F303">
        <v>0</v>
      </c>
      <c r="G303">
        <v>7.3598999999999997</v>
      </c>
      <c r="H303">
        <v>0</v>
      </c>
      <c r="I303">
        <v>-3.5830000000000001E-5</v>
      </c>
      <c r="J303">
        <v>0</v>
      </c>
      <c r="K303">
        <v>-31.132999999999999</v>
      </c>
    </row>
    <row r="304" spans="1:11" hidden="1">
      <c r="A304" t="s">
        <v>15</v>
      </c>
      <c r="B304" t="s">
        <v>662</v>
      </c>
      <c r="C304">
        <v>183</v>
      </c>
      <c r="D304" t="s">
        <v>37</v>
      </c>
      <c r="E304">
        <v>2.8</v>
      </c>
      <c r="F304">
        <v>0</v>
      </c>
      <c r="G304">
        <v>3.5459000000000001</v>
      </c>
      <c r="H304">
        <v>0</v>
      </c>
      <c r="I304">
        <v>-3.5830000000000001E-5</v>
      </c>
      <c r="J304">
        <v>0</v>
      </c>
      <c r="K304">
        <v>-33.444699999999997</v>
      </c>
    </row>
    <row r="305" spans="1:11" hidden="1">
      <c r="A305" t="s">
        <v>15</v>
      </c>
      <c r="B305" t="s">
        <v>662</v>
      </c>
      <c r="C305">
        <v>183</v>
      </c>
      <c r="D305" t="s">
        <v>37</v>
      </c>
      <c r="E305">
        <v>2.8</v>
      </c>
      <c r="F305">
        <v>0</v>
      </c>
      <c r="G305">
        <v>-6.2872000000000003</v>
      </c>
      <c r="H305">
        <v>0</v>
      </c>
      <c r="I305">
        <v>-3.5830000000000001E-5</v>
      </c>
      <c r="J305">
        <v>0</v>
      </c>
      <c r="K305">
        <v>-33.444699999999997</v>
      </c>
    </row>
    <row r="306" spans="1:11" hidden="1">
      <c r="A306" t="s">
        <v>15</v>
      </c>
      <c r="B306" t="s">
        <v>662</v>
      </c>
      <c r="C306">
        <v>183</v>
      </c>
      <c r="D306" t="s">
        <v>37</v>
      </c>
      <c r="E306">
        <v>3.2360000000000002</v>
      </c>
      <c r="F306">
        <v>0</v>
      </c>
      <c r="G306">
        <v>-10.1012</v>
      </c>
      <c r="H306">
        <v>0</v>
      </c>
      <c r="I306">
        <v>-3.5830000000000001E-5</v>
      </c>
      <c r="J306">
        <v>0</v>
      </c>
      <c r="K306">
        <v>-29.937799999999999</v>
      </c>
    </row>
    <row r="307" spans="1:11" hidden="1">
      <c r="A307" t="s">
        <v>15</v>
      </c>
      <c r="B307" t="s">
        <v>662</v>
      </c>
      <c r="C307">
        <v>183</v>
      </c>
      <c r="D307" t="s">
        <v>37</v>
      </c>
      <c r="E307">
        <v>3.6720000000000002</v>
      </c>
      <c r="F307">
        <v>0</v>
      </c>
      <c r="G307">
        <v>-15.721</v>
      </c>
      <c r="H307">
        <v>0</v>
      </c>
      <c r="I307">
        <v>-3.5830000000000001E-5</v>
      </c>
      <c r="J307">
        <v>0</v>
      </c>
      <c r="K307">
        <v>-24.374400000000001</v>
      </c>
    </row>
    <row r="308" spans="1:11" hidden="1">
      <c r="A308" t="s">
        <v>15</v>
      </c>
      <c r="B308" t="s">
        <v>662</v>
      </c>
      <c r="C308">
        <v>183</v>
      </c>
      <c r="D308" t="s">
        <v>37</v>
      </c>
      <c r="E308">
        <v>4.1079999999999997</v>
      </c>
      <c r="F308">
        <v>0</v>
      </c>
      <c r="G308">
        <v>-22.538</v>
      </c>
      <c r="H308">
        <v>0</v>
      </c>
      <c r="I308">
        <v>-3.5830000000000001E-5</v>
      </c>
      <c r="J308">
        <v>0</v>
      </c>
      <c r="K308">
        <v>-16.0398</v>
      </c>
    </row>
    <row r="309" spans="1:11" hidden="1">
      <c r="A309" t="s">
        <v>15</v>
      </c>
      <c r="B309" t="s">
        <v>662</v>
      </c>
      <c r="C309">
        <v>183</v>
      </c>
      <c r="D309" t="s">
        <v>37</v>
      </c>
      <c r="E309">
        <v>4.5438999999999998</v>
      </c>
      <c r="F309">
        <v>0</v>
      </c>
      <c r="G309">
        <v>-29.383900000000001</v>
      </c>
      <c r="H309">
        <v>0</v>
      </c>
      <c r="I309">
        <v>-3.5830000000000001E-5</v>
      </c>
      <c r="J309">
        <v>0</v>
      </c>
      <c r="K309">
        <v>-4.7211999999999996</v>
      </c>
    </row>
    <row r="310" spans="1:11" hidden="1">
      <c r="A310" t="s">
        <v>15</v>
      </c>
      <c r="B310" t="s">
        <v>662</v>
      </c>
      <c r="C310">
        <v>183</v>
      </c>
      <c r="D310" t="s">
        <v>37</v>
      </c>
      <c r="E310">
        <v>4.9798999999999998</v>
      </c>
      <c r="F310">
        <v>0</v>
      </c>
      <c r="G310">
        <v>-35.712800000000001</v>
      </c>
      <c r="H310">
        <v>0</v>
      </c>
      <c r="I310">
        <v>-3.5830000000000001E-5</v>
      </c>
      <c r="J310">
        <v>0</v>
      </c>
      <c r="K310">
        <v>9.5251000000000001</v>
      </c>
    </row>
    <row r="311" spans="1:11" hidden="1">
      <c r="A311" t="s">
        <v>15</v>
      </c>
      <c r="B311" t="s">
        <v>662</v>
      </c>
      <c r="C311">
        <v>183</v>
      </c>
      <c r="D311" t="s">
        <v>37</v>
      </c>
      <c r="E311">
        <v>5.4158999999999997</v>
      </c>
      <c r="F311">
        <v>0</v>
      </c>
      <c r="G311">
        <v>-40.289299999999997</v>
      </c>
      <c r="H311">
        <v>0</v>
      </c>
      <c r="I311">
        <v>-3.5830000000000001E-5</v>
      </c>
      <c r="J311">
        <v>0</v>
      </c>
      <c r="K311">
        <v>26.1586</v>
      </c>
    </row>
    <row r="312" spans="1:11" hidden="1">
      <c r="A312" t="s">
        <v>15</v>
      </c>
      <c r="B312" t="s">
        <v>662</v>
      </c>
      <c r="C312">
        <v>183</v>
      </c>
      <c r="D312" t="s">
        <v>38</v>
      </c>
      <c r="E312">
        <v>0.18410000000000001</v>
      </c>
      <c r="F312">
        <v>0</v>
      </c>
      <c r="G312">
        <v>37.548000000000002</v>
      </c>
      <c r="H312">
        <v>0</v>
      </c>
      <c r="I312">
        <v>-3.5830000000000001E-5</v>
      </c>
      <c r="J312">
        <v>0</v>
      </c>
      <c r="K312">
        <v>18.9876</v>
      </c>
    </row>
    <row r="313" spans="1:11" hidden="1">
      <c r="A313" t="s">
        <v>15</v>
      </c>
      <c r="B313" t="s">
        <v>662</v>
      </c>
      <c r="C313">
        <v>183</v>
      </c>
      <c r="D313" t="s">
        <v>38</v>
      </c>
      <c r="E313">
        <v>0.62009999999999998</v>
      </c>
      <c r="F313">
        <v>0</v>
      </c>
      <c r="G313">
        <v>32.971499999999999</v>
      </c>
      <c r="H313">
        <v>0</v>
      </c>
      <c r="I313">
        <v>-3.5830000000000001E-5</v>
      </c>
      <c r="J313">
        <v>0</v>
      </c>
      <c r="K313">
        <v>3.5493000000000001</v>
      </c>
    </row>
    <row r="314" spans="1:11" hidden="1">
      <c r="A314" t="s">
        <v>15</v>
      </c>
      <c r="B314" t="s">
        <v>662</v>
      </c>
      <c r="C314">
        <v>183</v>
      </c>
      <c r="D314" t="s">
        <v>38</v>
      </c>
      <c r="E314">
        <v>1.0561</v>
      </c>
      <c r="F314">
        <v>0</v>
      </c>
      <c r="G314">
        <v>26.642600000000002</v>
      </c>
      <c r="H314">
        <v>0</v>
      </c>
      <c r="I314">
        <v>-3.5830000000000001E-5</v>
      </c>
      <c r="J314">
        <v>0</v>
      </c>
      <c r="K314">
        <v>-9.5018999999999991</v>
      </c>
    </row>
    <row r="315" spans="1:11" hidden="1">
      <c r="A315" t="s">
        <v>15</v>
      </c>
      <c r="B315" t="s">
        <v>662</v>
      </c>
      <c r="C315">
        <v>183</v>
      </c>
      <c r="D315" t="s">
        <v>38</v>
      </c>
      <c r="E315">
        <v>1.4921</v>
      </c>
      <c r="F315">
        <v>0</v>
      </c>
      <c r="G315">
        <v>19.796700000000001</v>
      </c>
      <c r="H315">
        <v>0</v>
      </c>
      <c r="I315">
        <v>-3.5830000000000001E-5</v>
      </c>
      <c r="J315">
        <v>0</v>
      </c>
      <c r="K315">
        <v>-19.625299999999999</v>
      </c>
    </row>
    <row r="316" spans="1:11" hidden="1">
      <c r="A316" t="s">
        <v>15</v>
      </c>
      <c r="B316" t="s">
        <v>662</v>
      </c>
      <c r="C316">
        <v>183</v>
      </c>
      <c r="D316" t="s">
        <v>38</v>
      </c>
      <c r="E316">
        <v>1.9279999999999999</v>
      </c>
      <c r="F316">
        <v>0</v>
      </c>
      <c r="G316">
        <v>12.979699999999999</v>
      </c>
      <c r="H316">
        <v>0</v>
      </c>
      <c r="I316">
        <v>-3.5830000000000001E-5</v>
      </c>
      <c r="J316">
        <v>0</v>
      </c>
      <c r="K316">
        <v>-26.764700000000001</v>
      </c>
    </row>
    <row r="317" spans="1:11" hidden="1">
      <c r="A317" t="s">
        <v>15</v>
      </c>
      <c r="B317" t="s">
        <v>662</v>
      </c>
      <c r="C317">
        <v>183</v>
      </c>
      <c r="D317" t="s">
        <v>38</v>
      </c>
      <c r="E317">
        <v>2.3639999999999999</v>
      </c>
      <c r="F317">
        <v>0</v>
      </c>
      <c r="G317">
        <v>7.3598999999999997</v>
      </c>
      <c r="H317">
        <v>0</v>
      </c>
      <c r="I317">
        <v>-3.5830000000000001E-5</v>
      </c>
      <c r="J317">
        <v>0</v>
      </c>
      <c r="K317">
        <v>-31.132999999999999</v>
      </c>
    </row>
    <row r="318" spans="1:11" hidden="1">
      <c r="A318" t="s">
        <v>15</v>
      </c>
      <c r="B318" t="s">
        <v>662</v>
      </c>
      <c r="C318">
        <v>183</v>
      </c>
      <c r="D318" t="s">
        <v>38</v>
      </c>
      <c r="E318">
        <v>2.8</v>
      </c>
      <c r="F318">
        <v>0</v>
      </c>
      <c r="G318">
        <v>3.5459000000000001</v>
      </c>
      <c r="H318">
        <v>0</v>
      </c>
      <c r="I318">
        <v>-3.5830000000000001E-5</v>
      </c>
      <c r="J318">
        <v>0</v>
      </c>
      <c r="K318">
        <v>-33.444699999999997</v>
      </c>
    </row>
    <row r="319" spans="1:11" hidden="1">
      <c r="A319" t="s">
        <v>15</v>
      </c>
      <c r="B319" t="s">
        <v>662</v>
      </c>
      <c r="C319">
        <v>183</v>
      </c>
      <c r="D319" t="s">
        <v>38</v>
      </c>
      <c r="E319">
        <v>2.8</v>
      </c>
      <c r="F319">
        <v>0</v>
      </c>
      <c r="G319">
        <v>-6.2872000000000003</v>
      </c>
      <c r="H319">
        <v>0</v>
      </c>
      <c r="I319">
        <v>-3.5830000000000001E-5</v>
      </c>
      <c r="J319">
        <v>0</v>
      </c>
      <c r="K319">
        <v>-33.444699999999997</v>
      </c>
    </row>
    <row r="320" spans="1:11" hidden="1">
      <c r="A320" t="s">
        <v>15</v>
      </c>
      <c r="B320" t="s">
        <v>662</v>
      </c>
      <c r="C320">
        <v>183</v>
      </c>
      <c r="D320" t="s">
        <v>38</v>
      </c>
      <c r="E320">
        <v>3.2360000000000002</v>
      </c>
      <c r="F320">
        <v>0</v>
      </c>
      <c r="G320">
        <v>-10.1012</v>
      </c>
      <c r="H320">
        <v>0</v>
      </c>
      <c r="I320">
        <v>-3.5830000000000001E-5</v>
      </c>
      <c r="J320">
        <v>0</v>
      </c>
      <c r="K320">
        <v>-29.937799999999999</v>
      </c>
    </row>
    <row r="321" spans="1:11" hidden="1">
      <c r="A321" t="s">
        <v>15</v>
      </c>
      <c r="B321" t="s">
        <v>662</v>
      </c>
      <c r="C321">
        <v>183</v>
      </c>
      <c r="D321" t="s">
        <v>38</v>
      </c>
      <c r="E321">
        <v>3.6720000000000002</v>
      </c>
      <c r="F321">
        <v>0</v>
      </c>
      <c r="G321">
        <v>-15.721</v>
      </c>
      <c r="H321">
        <v>0</v>
      </c>
      <c r="I321">
        <v>-3.5830000000000001E-5</v>
      </c>
      <c r="J321">
        <v>0</v>
      </c>
      <c r="K321">
        <v>-24.374400000000001</v>
      </c>
    </row>
    <row r="322" spans="1:11" hidden="1">
      <c r="A322" t="s">
        <v>15</v>
      </c>
      <c r="B322" t="s">
        <v>662</v>
      </c>
      <c r="C322">
        <v>183</v>
      </c>
      <c r="D322" t="s">
        <v>38</v>
      </c>
      <c r="E322">
        <v>4.1079999999999997</v>
      </c>
      <c r="F322">
        <v>0</v>
      </c>
      <c r="G322">
        <v>-22.538</v>
      </c>
      <c r="H322">
        <v>0</v>
      </c>
      <c r="I322">
        <v>-3.5830000000000001E-5</v>
      </c>
      <c r="J322">
        <v>0</v>
      </c>
      <c r="K322">
        <v>-16.0398</v>
      </c>
    </row>
    <row r="323" spans="1:11" hidden="1">
      <c r="A323" t="s">
        <v>15</v>
      </c>
      <c r="B323" t="s">
        <v>662</v>
      </c>
      <c r="C323">
        <v>183</v>
      </c>
      <c r="D323" t="s">
        <v>38</v>
      </c>
      <c r="E323">
        <v>4.5438999999999998</v>
      </c>
      <c r="F323">
        <v>0</v>
      </c>
      <c r="G323">
        <v>-29.383900000000001</v>
      </c>
      <c r="H323">
        <v>0</v>
      </c>
      <c r="I323">
        <v>-3.5830000000000001E-5</v>
      </c>
      <c r="J323">
        <v>0</v>
      </c>
      <c r="K323">
        <v>-4.7211999999999996</v>
      </c>
    </row>
    <row r="324" spans="1:11" hidden="1">
      <c r="A324" t="s">
        <v>15</v>
      </c>
      <c r="B324" t="s">
        <v>662</v>
      </c>
      <c r="C324">
        <v>183</v>
      </c>
      <c r="D324" t="s">
        <v>38</v>
      </c>
      <c r="E324">
        <v>4.9798999999999998</v>
      </c>
      <c r="F324">
        <v>0</v>
      </c>
      <c r="G324">
        <v>-35.712800000000001</v>
      </c>
      <c r="H324">
        <v>0</v>
      </c>
      <c r="I324">
        <v>-3.5830000000000001E-5</v>
      </c>
      <c r="J324">
        <v>0</v>
      </c>
      <c r="K324">
        <v>9.5251000000000001</v>
      </c>
    </row>
    <row r="325" spans="1:11" hidden="1">
      <c r="A325" t="s">
        <v>15</v>
      </c>
      <c r="B325" t="s">
        <v>662</v>
      </c>
      <c r="C325">
        <v>183</v>
      </c>
      <c r="D325" t="s">
        <v>38</v>
      </c>
      <c r="E325">
        <v>5.4158999999999997</v>
      </c>
      <c r="F325">
        <v>0</v>
      </c>
      <c r="G325">
        <v>-40.289299999999997</v>
      </c>
      <c r="H325">
        <v>0</v>
      </c>
      <c r="I325">
        <v>-3.5830000000000001E-5</v>
      </c>
      <c r="J325">
        <v>0</v>
      </c>
      <c r="K325">
        <v>26.1586</v>
      </c>
    </row>
    <row r="326" spans="1:11" hidden="1">
      <c r="A326" t="s">
        <v>15</v>
      </c>
      <c r="B326" t="s">
        <v>662</v>
      </c>
      <c r="C326">
        <v>183</v>
      </c>
      <c r="D326" t="s">
        <v>39</v>
      </c>
      <c r="E326">
        <v>0.18410000000000001</v>
      </c>
      <c r="F326">
        <v>0</v>
      </c>
      <c r="G326">
        <v>37.579000000000001</v>
      </c>
      <c r="H326">
        <v>0</v>
      </c>
      <c r="I326">
        <v>-3.5580000000000002E-5</v>
      </c>
      <c r="J326">
        <v>0</v>
      </c>
      <c r="K326">
        <v>19.069099999999999</v>
      </c>
    </row>
    <row r="327" spans="1:11" hidden="1">
      <c r="A327" t="s">
        <v>15</v>
      </c>
      <c r="B327" t="s">
        <v>662</v>
      </c>
      <c r="C327">
        <v>183</v>
      </c>
      <c r="D327" t="s">
        <v>39</v>
      </c>
      <c r="E327">
        <v>0.62009999999999998</v>
      </c>
      <c r="F327">
        <v>0</v>
      </c>
      <c r="G327">
        <v>33.002499999999998</v>
      </c>
      <c r="H327">
        <v>0</v>
      </c>
      <c r="I327">
        <v>-3.5580000000000002E-5</v>
      </c>
      <c r="J327">
        <v>0</v>
      </c>
      <c r="K327">
        <v>3.6173999999999999</v>
      </c>
    </row>
    <row r="328" spans="1:11" hidden="1">
      <c r="A328" t="s">
        <v>15</v>
      </c>
      <c r="B328" t="s">
        <v>662</v>
      </c>
      <c r="C328">
        <v>183</v>
      </c>
      <c r="D328" t="s">
        <v>39</v>
      </c>
      <c r="E328">
        <v>1.0561</v>
      </c>
      <c r="F328">
        <v>0</v>
      </c>
      <c r="G328">
        <v>26.6736</v>
      </c>
      <c r="H328">
        <v>0</v>
      </c>
      <c r="I328">
        <v>-3.5580000000000002E-5</v>
      </c>
      <c r="J328">
        <v>0</v>
      </c>
      <c r="K328">
        <v>-9.4474</v>
      </c>
    </row>
    <row r="329" spans="1:11" hidden="1">
      <c r="A329" t="s">
        <v>15</v>
      </c>
      <c r="B329" t="s">
        <v>662</v>
      </c>
      <c r="C329">
        <v>183</v>
      </c>
      <c r="D329" t="s">
        <v>39</v>
      </c>
      <c r="E329">
        <v>1.4921</v>
      </c>
      <c r="F329">
        <v>0</v>
      </c>
      <c r="G329">
        <v>19.8277</v>
      </c>
      <c r="H329">
        <v>0</v>
      </c>
      <c r="I329">
        <v>-3.5580000000000002E-5</v>
      </c>
      <c r="J329">
        <v>0</v>
      </c>
      <c r="K329">
        <v>-19.584299999999999</v>
      </c>
    </row>
    <row r="330" spans="1:11" hidden="1">
      <c r="A330" t="s">
        <v>15</v>
      </c>
      <c r="B330" t="s">
        <v>662</v>
      </c>
      <c r="C330">
        <v>183</v>
      </c>
      <c r="D330" t="s">
        <v>39</v>
      </c>
      <c r="E330">
        <v>1.9279999999999999</v>
      </c>
      <c r="F330">
        <v>0</v>
      </c>
      <c r="G330">
        <v>13.0107</v>
      </c>
      <c r="H330">
        <v>0</v>
      </c>
      <c r="I330">
        <v>-3.5580000000000002E-5</v>
      </c>
      <c r="J330">
        <v>0</v>
      </c>
      <c r="K330">
        <v>-26.737200000000001</v>
      </c>
    </row>
    <row r="331" spans="1:11" hidden="1">
      <c r="A331" t="s">
        <v>15</v>
      </c>
      <c r="B331" t="s">
        <v>662</v>
      </c>
      <c r="C331">
        <v>183</v>
      </c>
      <c r="D331" t="s">
        <v>39</v>
      </c>
      <c r="E331">
        <v>2.3639999999999999</v>
      </c>
      <c r="F331">
        <v>0</v>
      </c>
      <c r="G331">
        <v>7.3909000000000002</v>
      </c>
      <c r="H331">
        <v>0</v>
      </c>
      <c r="I331">
        <v>-3.5580000000000002E-5</v>
      </c>
      <c r="J331">
        <v>0</v>
      </c>
      <c r="K331">
        <v>-31.119</v>
      </c>
    </row>
    <row r="332" spans="1:11" hidden="1">
      <c r="A332" t="s">
        <v>15</v>
      </c>
      <c r="B332" t="s">
        <v>662</v>
      </c>
      <c r="C332">
        <v>183</v>
      </c>
      <c r="D332" t="s">
        <v>39</v>
      </c>
      <c r="E332">
        <v>2.8</v>
      </c>
      <c r="F332">
        <v>0</v>
      </c>
      <c r="G332">
        <v>3.5769000000000002</v>
      </c>
      <c r="H332">
        <v>0</v>
      </c>
      <c r="I332">
        <v>-3.5580000000000002E-5</v>
      </c>
      <c r="J332">
        <v>0</v>
      </c>
      <c r="K332">
        <v>-33.444299999999998</v>
      </c>
    </row>
    <row r="333" spans="1:11" hidden="1">
      <c r="A333" t="s">
        <v>15</v>
      </c>
      <c r="B333" t="s">
        <v>662</v>
      </c>
      <c r="C333">
        <v>183</v>
      </c>
      <c r="D333" t="s">
        <v>39</v>
      </c>
      <c r="E333">
        <v>2.8</v>
      </c>
      <c r="F333">
        <v>0</v>
      </c>
      <c r="G333">
        <v>-6.2561999999999998</v>
      </c>
      <c r="H333">
        <v>0</v>
      </c>
      <c r="I333">
        <v>-3.5580000000000002E-5</v>
      </c>
      <c r="J333">
        <v>0</v>
      </c>
      <c r="K333">
        <v>-33.444299999999998</v>
      </c>
    </row>
    <row r="334" spans="1:11" hidden="1">
      <c r="A334" t="s">
        <v>15</v>
      </c>
      <c r="B334" t="s">
        <v>662</v>
      </c>
      <c r="C334">
        <v>183</v>
      </c>
      <c r="D334" t="s">
        <v>39</v>
      </c>
      <c r="E334">
        <v>3.2360000000000002</v>
      </c>
      <c r="F334">
        <v>0</v>
      </c>
      <c r="G334">
        <v>-10.0702</v>
      </c>
      <c r="H334">
        <v>0</v>
      </c>
      <c r="I334">
        <v>-3.5580000000000002E-5</v>
      </c>
      <c r="J334">
        <v>0</v>
      </c>
      <c r="K334">
        <v>-29.950900000000001</v>
      </c>
    </row>
    <row r="335" spans="1:11" hidden="1">
      <c r="A335" t="s">
        <v>15</v>
      </c>
      <c r="B335" t="s">
        <v>662</v>
      </c>
      <c r="C335">
        <v>183</v>
      </c>
      <c r="D335" t="s">
        <v>39</v>
      </c>
      <c r="E335">
        <v>3.6720000000000002</v>
      </c>
      <c r="F335">
        <v>0</v>
      </c>
      <c r="G335">
        <v>-15.69</v>
      </c>
      <c r="H335">
        <v>0</v>
      </c>
      <c r="I335">
        <v>-3.5580000000000002E-5</v>
      </c>
      <c r="J335">
        <v>0</v>
      </c>
      <c r="K335">
        <v>-24.401</v>
      </c>
    </row>
    <row r="336" spans="1:11" hidden="1">
      <c r="A336" t="s">
        <v>15</v>
      </c>
      <c r="B336" t="s">
        <v>662</v>
      </c>
      <c r="C336">
        <v>183</v>
      </c>
      <c r="D336" t="s">
        <v>39</v>
      </c>
      <c r="E336">
        <v>4.1079999999999997</v>
      </c>
      <c r="F336">
        <v>0</v>
      </c>
      <c r="G336">
        <v>-22.507000000000001</v>
      </c>
      <c r="H336">
        <v>0</v>
      </c>
      <c r="I336">
        <v>-3.5580000000000002E-5</v>
      </c>
      <c r="J336">
        <v>0</v>
      </c>
      <c r="K336">
        <v>-16.079899999999999</v>
      </c>
    </row>
    <row r="337" spans="1:11" hidden="1">
      <c r="A337" t="s">
        <v>15</v>
      </c>
      <c r="B337" t="s">
        <v>662</v>
      </c>
      <c r="C337">
        <v>183</v>
      </c>
      <c r="D337" t="s">
        <v>39</v>
      </c>
      <c r="E337">
        <v>4.5438999999999998</v>
      </c>
      <c r="F337">
        <v>0</v>
      </c>
      <c r="G337">
        <v>-29.352900000000002</v>
      </c>
      <c r="H337">
        <v>0</v>
      </c>
      <c r="I337">
        <v>-3.5580000000000002E-5</v>
      </c>
      <c r="J337">
        <v>0</v>
      </c>
      <c r="K337">
        <v>-4.7748999999999997</v>
      </c>
    </row>
    <row r="338" spans="1:11" hidden="1">
      <c r="A338" t="s">
        <v>15</v>
      </c>
      <c r="B338" t="s">
        <v>662</v>
      </c>
      <c r="C338">
        <v>183</v>
      </c>
      <c r="D338" t="s">
        <v>39</v>
      </c>
      <c r="E338">
        <v>4.9798999999999998</v>
      </c>
      <c r="F338">
        <v>0</v>
      </c>
      <c r="G338">
        <v>-35.681800000000003</v>
      </c>
      <c r="H338">
        <v>0</v>
      </c>
      <c r="I338">
        <v>-3.5580000000000002E-5</v>
      </c>
      <c r="J338">
        <v>0</v>
      </c>
      <c r="K338">
        <v>9.4580000000000002</v>
      </c>
    </row>
    <row r="339" spans="1:11" hidden="1">
      <c r="A339" t="s">
        <v>15</v>
      </c>
      <c r="B339" t="s">
        <v>662</v>
      </c>
      <c r="C339">
        <v>183</v>
      </c>
      <c r="D339" t="s">
        <v>39</v>
      </c>
      <c r="E339">
        <v>5.4158999999999997</v>
      </c>
      <c r="F339">
        <v>0</v>
      </c>
      <c r="G339">
        <v>-40.258299999999998</v>
      </c>
      <c r="H339">
        <v>0</v>
      </c>
      <c r="I339">
        <v>-3.5580000000000002E-5</v>
      </c>
      <c r="J339">
        <v>0</v>
      </c>
      <c r="K339">
        <v>26.0779</v>
      </c>
    </row>
    <row r="340" spans="1:11" hidden="1">
      <c r="A340" t="s">
        <v>15</v>
      </c>
      <c r="B340" t="s">
        <v>662</v>
      </c>
      <c r="C340">
        <v>183</v>
      </c>
      <c r="D340" t="s">
        <v>40</v>
      </c>
      <c r="E340">
        <v>0.18410000000000001</v>
      </c>
      <c r="F340">
        <v>0</v>
      </c>
      <c r="G340">
        <v>37.517000000000003</v>
      </c>
      <c r="H340">
        <v>0</v>
      </c>
      <c r="I340">
        <v>-3.6069999999999999E-5</v>
      </c>
      <c r="J340">
        <v>0</v>
      </c>
      <c r="K340">
        <v>18.905999999999999</v>
      </c>
    </row>
    <row r="341" spans="1:11" hidden="1">
      <c r="A341" t="s">
        <v>15</v>
      </c>
      <c r="B341" t="s">
        <v>662</v>
      </c>
      <c r="C341">
        <v>183</v>
      </c>
      <c r="D341" t="s">
        <v>40</v>
      </c>
      <c r="E341">
        <v>0.62009999999999998</v>
      </c>
      <c r="F341">
        <v>0</v>
      </c>
      <c r="G341">
        <v>32.9405</v>
      </c>
      <c r="H341">
        <v>0</v>
      </c>
      <c r="I341">
        <v>-3.6069999999999999E-5</v>
      </c>
      <c r="J341">
        <v>0</v>
      </c>
      <c r="K341">
        <v>3.4811999999999999</v>
      </c>
    </row>
    <row r="342" spans="1:11" hidden="1">
      <c r="A342" t="s">
        <v>15</v>
      </c>
      <c r="B342" t="s">
        <v>662</v>
      </c>
      <c r="C342">
        <v>183</v>
      </c>
      <c r="D342" t="s">
        <v>40</v>
      </c>
      <c r="E342">
        <v>1.0561</v>
      </c>
      <c r="F342">
        <v>0</v>
      </c>
      <c r="G342">
        <v>26.611599999999999</v>
      </c>
      <c r="H342">
        <v>0</v>
      </c>
      <c r="I342">
        <v>-3.6069999999999999E-5</v>
      </c>
      <c r="J342">
        <v>0</v>
      </c>
      <c r="K342">
        <v>-9.5564999999999998</v>
      </c>
    </row>
    <row r="343" spans="1:11" hidden="1">
      <c r="A343" t="s">
        <v>15</v>
      </c>
      <c r="B343" t="s">
        <v>662</v>
      </c>
      <c r="C343">
        <v>183</v>
      </c>
      <c r="D343" t="s">
        <v>40</v>
      </c>
      <c r="E343">
        <v>1.4921</v>
      </c>
      <c r="F343">
        <v>0</v>
      </c>
      <c r="G343">
        <v>19.765699999999999</v>
      </c>
      <c r="H343">
        <v>0</v>
      </c>
      <c r="I343">
        <v>-3.6069999999999999E-5</v>
      </c>
      <c r="J343">
        <v>0</v>
      </c>
      <c r="K343">
        <v>-19.6663</v>
      </c>
    </row>
    <row r="344" spans="1:11" hidden="1">
      <c r="A344" t="s">
        <v>15</v>
      </c>
      <c r="B344" t="s">
        <v>662</v>
      </c>
      <c r="C344">
        <v>183</v>
      </c>
      <c r="D344" t="s">
        <v>40</v>
      </c>
      <c r="E344">
        <v>1.9279999999999999</v>
      </c>
      <c r="F344">
        <v>0</v>
      </c>
      <c r="G344">
        <v>12.948700000000001</v>
      </c>
      <c r="H344">
        <v>0</v>
      </c>
      <c r="I344">
        <v>-3.6069999999999999E-5</v>
      </c>
      <c r="J344">
        <v>0</v>
      </c>
      <c r="K344">
        <v>-26.792200000000001</v>
      </c>
    </row>
    <row r="345" spans="1:11" hidden="1">
      <c r="A345" t="s">
        <v>15</v>
      </c>
      <c r="B345" t="s">
        <v>662</v>
      </c>
      <c r="C345">
        <v>183</v>
      </c>
      <c r="D345" t="s">
        <v>40</v>
      </c>
      <c r="E345">
        <v>2.3639999999999999</v>
      </c>
      <c r="F345">
        <v>0</v>
      </c>
      <c r="G345">
        <v>7.3289</v>
      </c>
      <c r="H345">
        <v>0</v>
      </c>
      <c r="I345">
        <v>-3.6069999999999999E-5</v>
      </c>
      <c r="J345">
        <v>0</v>
      </c>
      <c r="K345">
        <v>-31.146999999999998</v>
      </c>
    </row>
    <row r="346" spans="1:11" hidden="1">
      <c r="A346" t="s">
        <v>15</v>
      </c>
      <c r="B346" t="s">
        <v>662</v>
      </c>
      <c r="C346">
        <v>183</v>
      </c>
      <c r="D346" t="s">
        <v>40</v>
      </c>
      <c r="E346">
        <v>2.8</v>
      </c>
      <c r="F346">
        <v>0</v>
      </c>
      <c r="G346">
        <v>3.5148999999999999</v>
      </c>
      <c r="H346">
        <v>0</v>
      </c>
      <c r="I346">
        <v>-3.6069999999999999E-5</v>
      </c>
      <c r="J346">
        <v>0</v>
      </c>
      <c r="K346">
        <v>-33.4452</v>
      </c>
    </row>
    <row r="347" spans="1:11" hidden="1">
      <c r="A347" t="s">
        <v>15</v>
      </c>
      <c r="B347" t="s">
        <v>662</v>
      </c>
      <c r="C347">
        <v>183</v>
      </c>
      <c r="D347" t="s">
        <v>40</v>
      </c>
      <c r="E347">
        <v>2.8</v>
      </c>
      <c r="F347">
        <v>0</v>
      </c>
      <c r="G347">
        <v>-6.3182</v>
      </c>
      <c r="H347">
        <v>0</v>
      </c>
      <c r="I347">
        <v>-3.608E-5</v>
      </c>
      <c r="J347">
        <v>0</v>
      </c>
      <c r="K347">
        <v>-33.4452</v>
      </c>
    </row>
    <row r="348" spans="1:11" hidden="1">
      <c r="A348" t="s">
        <v>15</v>
      </c>
      <c r="B348" t="s">
        <v>662</v>
      </c>
      <c r="C348">
        <v>183</v>
      </c>
      <c r="D348" t="s">
        <v>40</v>
      </c>
      <c r="E348">
        <v>3.2360000000000002</v>
      </c>
      <c r="F348">
        <v>0</v>
      </c>
      <c r="G348">
        <v>-10.132199999999999</v>
      </c>
      <c r="H348">
        <v>0</v>
      </c>
      <c r="I348">
        <v>-3.608E-5</v>
      </c>
      <c r="J348">
        <v>0</v>
      </c>
      <c r="K348">
        <v>-29.924700000000001</v>
      </c>
    </row>
    <row r="349" spans="1:11" hidden="1">
      <c r="A349" t="s">
        <v>15</v>
      </c>
      <c r="B349" t="s">
        <v>662</v>
      </c>
      <c r="C349">
        <v>183</v>
      </c>
      <c r="D349" t="s">
        <v>40</v>
      </c>
      <c r="E349">
        <v>3.6720000000000002</v>
      </c>
      <c r="F349">
        <v>0</v>
      </c>
      <c r="G349">
        <v>-15.752000000000001</v>
      </c>
      <c r="H349">
        <v>0</v>
      </c>
      <c r="I349">
        <v>-3.608E-5</v>
      </c>
      <c r="J349">
        <v>0</v>
      </c>
      <c r="K349">
        <v>-24.347799999999999</v>
      </c>
    </row>
    <row r="350" spans="1:11" hidden="1">
      <c r="A350" t="s">
        <v>15</v>
      </c>
      <c r="B350" t="s">
        <v>662</v>
      </c>
      <c r="C350">
        <v>183</v>
      </c>
      <c r="D350" t="s">
        <v>40</v>
      </c>
      <c r="E350">
        <v>4.1079999999999997</v>
      </c>
      <c r="F350">
        <v>0</v>
      </c>
      <c r="G350">
        <v>-22.568999999999999</v>
      </c>
      <c r="H350">
        <v>0</v>
      </c>
      <c r="I350">
        <v>-3.608E-5</v>
      </c>
      <c r="J350">
        <v>0</v>
      </c>
      <c r="K350">
        <v>-15.999700000000001</v>
      </c>
    </row>
    <row r="351" spans="1:11" hidden="1">
      <c r="A351" t="s">
        <v>15</v>
      </c>
      <c r="B351" t="s">
        <v>662</v>
      </c>
      <c r="C351">
        <v>183</v>
      </c>
      <c r="D351" t="s">
        <v>40</v>
      </c>
      <c r="E351">
        <v>4.5438999999999998</v>
      </c>
      <c r="F351">
        <v>0</v>
      </c>
      <c r="G351">
        <v>-29.414899999999999</v>
      </c>
      <c r="H351">
        <v>0</v>
      </c>
      <c r="I351">
        <v>-3.608E-5</v>
      </c>
      <c r="J351">
        <v>0</v>
      </c>
      <c r="K351">
        <v>-4.6676000000000002</v>
      </c>
    </row>
    <row r="352" spans="1:11" hidden="1">
      <c r="A352" t="s">
        <v>15</v>
      </c>
      <c r="B352" t="s">
        <v>662</v>
      </c>
      <c r="C352">
        <v>183</v>
      </c>
      <c r="D352" t="s">
        <v>40</v>
      </c>
      <c r="E352">
        <v>4.9798999999999998</v>
      </c>
      <c r="F352">
        <v>0</v>
      </c>
      <c r="G352">
        <v>-35.7438</v>
      </c>
      <c r="H352">
        <v>0</v>
      </c>
      <c r="I352">
        <v>-3.608E-5</v>
      </c>
      <c r="J352">
        <v>0</v>
      </c>
      <c r="K352">
        <v>9.5922999999999998</v>
      </c>
    </row>
    <row r="353" spans="1:11" hidden="1">
      <c r="A353" t="s">
        <v>15</v>
      </c>
      <c r="B353" t="s">
        <v>662</v>
      </c>
      <c r="C353">
        <v>183</v>
      </c>
      <c r="D353" t="s">
        <v>40</v>
      </c>
      <c r="E353">
        <v>5.4158999999999997</v>
      </c>
      <c r="F353">
        <v>0</v>
      </c>
      <c r="G353">
        <v>-40.320300000000003</v>
      </c>
      <c r="H353">
        <v>0</v>
      </c>
      <c r="I353">
        <v>-3.608E-5</v>
      </c>
      <c r="J353">
        <v>0</v>
      </c>
      <c r="K353">
        <v>26.2393</v>
      </c>
    </row>
    <row r="354" spans="1:11" hidden="1">
      <c r="A354" t="s">
        <v>15</v>
      </c>
      <c r="B354" t="s">
        <v>662</v>
      </c>
      <c r="C354">
        <v>183</v>
      </c>
      <c r="D354" t="s">
        <v>41</v>
      </c>
      <c r="E354">
        <v>0.18410000000000001</v>
      </c>
      <c r="F354">
        <v>0</v>
      </c>
      <c r="G354">
        <v>61.839300000000001</v>
      </c>
      <c r="H354">
        <v>0</v>
      </c>
      <c r="I354">
        <v>-1E-4</v>
      </c>
      <c r="J354">
        <v>0</v>
      </c>
      <c r="K354">
        <v>31.2698</v>
      </c>
    </row>
    <row r="355" spans="1:11" hidden="1">
      <c r="A355" t="s">
        <v>15</v>
      </c>
      <c r="B355" t="s">
        <v>662</v>
      </c>
      <c r="C355">
        <v>183</v>
      </c>
      <c r="D355" t="s">
        <v>41</v>
      </c>
      <c r="E355">
        <v>0.62009999999999998</v>
      </c>
      <c r="F355">
        <v>0</v>
      </c>
      <c r="G355">
        <v>54.307699999999997</v>
      </c>
      <c r="H355">
        <v>0</v>
      </c>
      <c r="I355">
        <v>-1E-4</v>
      </c>
      <c r="J355">
        <v>0</v>
      </c>
      <c r="K355">
        <v>5.8419999999999996</v>
      </c>
    </row>
    <row r="356" spans="1:11" hidden="1">
      <c r="A356" t="s">
        <v>15</v>
      </c>
      <c r="B356" t="s">
        <v>662</v>
      </c>
      <c r="C356">
        <v>183</v>
      </c>
      <c r="D356" t="s">
        <v>41</v>
      </c>
      <c r="E356">
        <v>1.0561</v>
      </c>
      <c r="F356">
        <v>0</v>
      </c>
      <c r="G356">
        <v>43.870899999999999</v>
      </c>
      <c r="H356">
        <v>0</v>
      </c>
      <c r="I356">
        <v>-1E-4</v>
      </c>
      <c r="J356">
        <v>0</v>
      </c>
      <c r="K356">
        <v>-15.652699999999999</v>
      </c>
    </row>
    <row r="357" spans="1:11" hidden="1">
      <c r="A357" t="s">
        <v>15</v>
      </c>
      <c r="B357" t="s">
        <v>662</v>
      </c>
      <c r="C357">
        <v>183</v>
      </c>
      <c r="D357" t="s">
        <v>41</v>
      </c>
      <c r="E357">
        <v>1.4921</v>
      </c>
      <c r="F357">
        <v>0</v>
      </c>
      <c r="G357">
        <v>32.576900000000002</v>
      </c>
      <c r="H357">
        <v>0</v>
      </c>
      <c r="I357">
        <v>-1E-4</v>
      </c>
      <c r="J357">
        <v>0</v>
      </c>
      <c r="K357">
        <v>-32.317700000000002</v>
      </c>
    </row>
    <row r="358" spans="1:11" hidden="1">
      <c r="A358" t="s">
        <v>15</v>
      </c>
      <c r="B358" t="s">
        <v>662</v>
      </c>
      <c r="C358">
        <v>183</v>
      </c>
      <c r="D358" t="s">
        <v>41</v>
      </c>
      <c r="E358">
        <v>1.9279999999999999</v>
      </c>
      <c r="F358">
        <v>0</v>
      </c>
      <c r="G358">
        <v>21.3309</v>
      </c>
      <c r="H358">
        <v>0</v>
      </c>
      <c r="I358">
        <v>-1E-4</v>
      </c>
      <c r="J358">
        <v>0</v>
      </c>
      <c r="K358">
        <v>-44.06</v>
      </c>
    </row>
    <row r="359" spans="1:11" hidden="1">
      <c r="A359" t="s">
        <v>15</v>
      </c>
      <c r="B359" t="s">
        <v>662</v>
      </c>
      <c r="C359">
        <v>183</v>
      </c>
      <c r="D359" t="s">
        <v>41</v>
      </c>
      <c r="E359">
        <v>2.3639999999999999</v>
      </c>
      <c r="F359">
        <v>0</v>
      </c>
      <c r="G359">
        <v>12.069699999999999</v>
      </c>
      <c r="H359">
        <v>0</v>
      </c>
      <c r="I359">
        <v>-1E-4</v>
      </c>
      <c r="J359">
        <v>0</v>
      </c>
      <c r="K359">
        <v>-51.232300000000002</v>
      </c>
    </row>
    <row r="360" spans="1:11" hidden="1">
      <c r="A360" t="s">
        <v>15</v>
      </c>
      <c r="B360" t="s">
        <v>662</v>
      </c>
      <c r="C360">
        <v>183</v>
      </c>
      <c r="D360" t="s">
        <v>41</v>
      </c>
      <c r="E360">
        <v>2.8</v>
      </c>
      <c r="F360">
        <v>0</v>
      </c>
      <c r="G360">
        <v>5.8022999999999998</v>
      </c>
      <c r="H360">
        <v>0</v>
      </c>
      <c r="I360">
        <v>-1E-4</v>
      </c>
      <c r="J360">
        <v>0</v>
      </c>
      <c r="K360">
        <v>-55.019500000000001</v>
      </c>
    </row>
    <row r="361" spans="1:11" hidden="1">
      <c r="A361" t="s">
        <v>15</v>
      </c>
      <c r="B361" t="s">
        <v>662</v>
      </c>
      <c r="C361">
        <v>183</v>
      </c>
      <c r="D361" t="s">
        <v>41</v>
      </c>
      <c r="E361">
        <v>2.8</v>
      </c>
      <c r="F361">
        <v>0</v>
      </c>
      <c r="G361">
        <v>-10.3011</v>
      </c>
      <c r="H361">
        <v>0</v>
      </c>
      <c r="I361">
        <v>-1E-4</v>
      </c>
      <c r="J361">
        <v>0</v>
      </c>
      <c r="K361">
        <v>-55.019500000000001</v>
      </c>
    </row>
    <row r="362" spans="1:11" hidden="1">
      <c r="A362" t="s">
        <v>15</v>
      </c>
      <c r="B362" t="s">
        <v>662</v>
      </c>
      <c r="C362">
        <v>183</v>
      </c>
      <c r="D362" t="s">
        <v>41</v>
      </c>
      <c r="E362">
        <v>3.2360000000000002</v>
      </c>
      <c r="F362">
        <v>0</v>
      </c>
      <c r="G362">
        <v>-16.5685</v>
      </c>
      <c r="H362">
        <v>0</v>
      </c>
      <c r="I362">
        <v>-1E-4</v>
      </c>
      <c r="J362">
        <v>0</v>
      </c>
      <c r="K362">
        <v>-49.270899999999997</v>
      </c>
    </row>
    <row r="363" spans="1:11" hidden="1">
      <c r="A363" t="s">
        <v>15</v>
      </c>
      <c r="B363" t="s">
        <v>662</v>
      </c>
      <c r="C363">
        <v>183</v>
      </c>
      <c r="D363" t="s">
        <v>41</v>
      </c>
      <c r="E363">
        <v>3.6720000000000002</v>
      </c>
      <c r="F363">
        <v>0</v>
      </c>
      <c r="G363">
        <v>-25.829699999999999</v>
      </c>
      <c r="H363">
        <v>0</v>
      </c>
      <c r="I363">
        <v>-1E-4</v>
      </c>
      <c r="J363">
        <v>0</v>
      </c>
      <c r="K363">
        <v>-40.1372</v>
      </c>
    </row>
    <row r="364" spans="1:11" hidden="1">
      <c r="A364" t="s">
        <v>15</v>
      </c>
      <c r="B364" t="s">
        <v>662</v>
      </c>
      <c r="C364">
        <v>183</v>
      </c>
      <c r="D364" t="s">
        <v>41</v>
      </c>
      <c r="E364">
        <v>4.1079999999999997</v>
      </c>
      <c r="F364">
        <v>0</v>
      </c>
      <c r="G364">
        <v>-37.075699999999998</v>
      </c>
      <c r="H364">
        <v>0</v>
      </c>
      <c r="I364">
        <v>-1E-4</v>
      </c>
      <c r="J364">
        <v>0</v>
      </c>
      <c r="K364">
        <v>-26.433499999999999</v>
      </c>
    </row>
    <row r="365" spans="1:11" hidden="1">
      <c r="A365" t="s">
        <v>15</v>
      </c>
      <c r="B365" t="s">
        <v>662</v>
      </c>
      <c r="C365">
        <v>183</v>
      </c>
      <c r="D365" t="s">
        <v>41</v>
      </c>
      <c r="E365">
        <v>4.5438999999999998</v>
      </c>
      <c r="F365">
        <v>0</v>
      </c>
      <c r="G365">
        <v>-48.369700000000002</v>
      </c>
      <c r="H365">
        <v>0</v>
      </c>
      <c r="I365">
        <v>-1E-4</v>
      </c>
      <c r="J365">
        <v>0</v>
      </c>
      <c r="K365">
        <v>-7.8071000000000002</v>
      </c>
    </row>
    <row r="366" spans="1:11" hidden="1">
      <c r="A366" t="s">
        <v>15</v>
      </c>
      <c r="B366" t="s">
        <v>662</v>
      </c>
      <c r="C366">
        <v>183</v>
      </c>
      <c r="D366" t="s">
        <v>41</v>
      </c>
      <c r="E366">
        <v>4.9798999999999998</v>
      </c>
      <c r="F366">
        <v>0</v>
      </c>
      <c r="G366">
        <v>-58.8065</v>
      </c>
      <c r="H366">
        <v>0</v>
      </c>
      <c r="I366">
        <v>-1E-4</v>
      </c>
      <c r="J366">
        <v>0</v>
      </c>
      <c r="K366">
        <v>15.648999999999999</v>
      </c>
    </row>
    <row r="367" spans="1:11" hidden="1">
      <c r="A367" t="s">
        <v>15</v>
      </c>
      <c r="B367" t="s">
        <v>662</v>
      </c>
      <c r="C367">
        <v>183</v>
      </c>
      <c r="D367" t="s">
        <v>41</v>
      </c>
      <c r="E367">
        <v>5.4158999999999997</v>
      </c>
      <c r="F367">
        <v>0</v>
      </c>
      <c r="G367">
        <v>-66.338099999999997</v>
      </c>
      <c r="H367">
        <v>0</v>
      </c>
      <c r="I367">
        <v>-1E-4</v>
      </c>
      <c r="J367">
        <v>0</v>
      </c>
      <c r="K367">
        <v>43.038200000000003</v>
      </c>
    </row>
    <row r="368" spans="1:11" hidden="1">
      <c r="A368" t="s">
        <v>15</v>
      </c>
      <c r="B368" t="s">
        <v>662</v>
      </c>
      <c r="C368">
        <v>183</v>
      </c>
      <c r="D368" t="s">
        <v>42</v>
      </c>
      <c r="E368">
        <v>0.18410000000000001</v>
      </c>
      <c r="F368">
        <v>0</v>
      </c>
      <c r="G368">
        <v>34.290999999999997</v>
      </c>
      <c r="H368">
        <v>0</v>
      </c>
      <c r="I368">
        <v>-3.078E-5</v>
      </c>
      <c r="J368">
        <v>0</v>
      </c>
      <c r="K368">
        <v>17.427399999999999</v>
      </c>
    </row>
    <row r="369" spans="1:11" hidden="1">
      <c r="A369" t="s">
        <v>15</v>
      </c>
      <c r="B369" t="s">
        <v>662</v>
      </c>
      <c r="C369">
        <v>183</v>
      </c>
      <c r="D369" t="s">
        <v>42</v>
      </c>
      <c r="E369">
        <v>0.62009999999999998</v>
      </c>
      <c r="F369">
        <v>0</v>
      </c>
      <c r="G369">
        <v>30.093399999999999</v>
      </c>
      <c r="H369">
        <v>0</v>
      </c>
      <c r="I369">
        <v>-3.078E-5</v>
      </c>
      <c r="J369">
        <v>0</v>
      </c>
      <c r="K369">
        <v>3.3351000000000002</v>
      </c>
    </row>
    <row r="370" spans="1:11" hidden="1">
      <c r="A370" t="s">
        <v>15</v>
      </c>
      <c r="B370" t="s">
        <v>662</v>
      </c>
      <c r="C370">
        <v>183</v>
      </c>
      <c r="D370" t="s">
        <v>42</v>
      </c>
      <c r="E370">
        <v>1.0561</v>
      </c>
      <c r="F370">
        <v>0</v>
      </c>
      <c r="G370">
        <v>24.373899999999999</v>
      </c>
      <c r="H370">
        <v>0</v>
      </c>
      <c r="I370">
        <v>-3.078E-5</v>
      </c>
      <c r="J370">
        <v>0</v>
      </c>
      <c r="K370">
        <v>-8.5868000000000002</v>
      </c>
    </row>
    <row r="371" spans="1:11" hidden="1">
      <c r="A371" t="s">
        <v>15</v>
      </c>
      <c r="B371" t="s">
        <v>662</v>
      </c>
      <c r="C371">
        <v>183</v>
      </c>
      <c r="D371" t="s">
        <v>42</v>
      </c>
      <c r="E371">
        <v>1.4921</v>
      </c>
      <c r="F371">
        <v>0</v>
      </c>
      <c r="G371">
        <v>18.205500000000001</v>
      </c>
      <c r="H371">
        <v>0</v>
      </c>
      <c r="I371">
        <v>-3.078E-5</v>
      </c>
      <c r="J371">
        <v>0</v>
      </c>
      <c r="K371">
        <v>-17.8687</v>
      </c>
    </row>
    <row r="372" spans="1:11" hidden="1">
      <c r="A372" t="s">
        <v>15</v>
      </c>
      <c r="B372" t="s">
        <v>662</v>
      </c>
      <c r="C372">
        <v>183</v>
      </c>
      <c r="D372" t="s">
        <v>42</v>
      </c>
      <c r="E372">
        <v>1.9279999999999999</v>
      </c>
      <c r="F372">
        <v>0</v>
      </c>
      <c r="G372">
        <v>12.062200000000001</v>
      </c>
      <c r="H372">
        <v>0</v>
      </c>
      <c r="I372">
        <v>-3.078E-5</v>
      </c>
      <c r="J372">
        <v>0</v>
      </c>
      <c r="K372">
        <v>-24.462</v>
      </c>
    </row>
    <row r="373" spans="1:11" hidden="1">
      <c r="A373" t="s">
        <v>15</v>
      </c>
      <c r="B373" t="s">
        <v>662</v>
      </c>
      <c r="C373">
        <v>183</v>
      </c>
      <c r="D373" t="s">
        <v>42</v>
      </c>
      <c r="E373">
        <v>2.3639999999999999</v>
      </c>
      <c r="F373">
        <v>0</v>
      </c>
      <c r="G373">
        <v>6.9584999999999999</v>
      </c>
      <c r="H373">
        <v>0</v>
      </c>
      <c r="I373">
        <v>-3.078E-5</v>
      </c>
      <c r="J373">
        <v>0</v>
      </c>
      <c r="K373">
        <v>-28.551400000000001</v>
      </c>
    </row>
    <row r="374" spans="1:11" hidden="1">
      <c r="A374" t="s">
        <v>15</v>
      </c>
      <c r="B374" t="s">
        <v>662</v>
      </c>
      <c r="C374">
        <v>183</v>
      </c>
      <c r="D374" t="s">
        <v>42</v>
      </c>
      <c r="E374">
        <v>2.8</v>
      </c>
      <c r="F374">
        <v>0</v>
      </c>
      <c r="G374">
        <v>3.423</v>
      </c>
      <c r="H374">
        <v>0</v>
      </c>
      <c r="I374">
        <v>-3.078E-5</v>
      </c>
      <c r="J374">
        <v>0</v>
      </c>
      <c r="K374">
        <v>-30.7575</v>
      </c>
    </row>
    <row r="375" spans="1:11" hidden="1">
      <c r="A375" t="s">
        <v>15</v>
      </c>
      <c r="B375" t="s">
        <v>662</v>
      </c>
      <c r="C375">
        <v>183</v>
      </c>
      <c r="D375" t="s">
        <v>42</v>
      </c>
      <c r="E375">
        <v>2.8</v>
      </c>
      <c r="F375">
        <v>0</v>
      </c>
      <c r="G375">
        <v>-5.9116</v>
      </c>
      <c r="H375">
        <v>0</v>
      </c>
      <c r="I375">
        <v>-3.0769999999999998E-5</v>
      </c>
      <c r="J375">
        <v>0</v>
      </c>
      <c r="K375">
        <v>-30.7575</v>
      </c>
    </row>
    <row r="376" spans="1:11" hidden="1">
      <c r="A376" t="s">
        <v>15</v>
      </c>
      <c r="B376" t="s">
        <v>662</v>
      </c>
      <c r="C376">
        <v>183</v>
      </c>
      <c r="D376" t="s">
        <v>42</v>
      </c>
      <c r="E376">
        <v>3.2360000000000002</v>
      </c>
      <c r="F376">
        <v>0</v>
      </c>
      <c r="G376">
        <v>-9.4469999999999992</v>
      </c>
      <c r="H376">
        <v>0</v>
      </c>
      <c r="I376">
        <v>-3.0769999999999998E-5</v>
      </c>
      <c r="J376">
        <v>0</v>
      </c>
      <c r="K376">
        <v>-27.450099999999999</v>
      </c>
    </row>
    <row r="377" spans="1:11" hidden="1">
      <c r="A377" t="s">
        <v>15</v>
      </c>
      <c r="B377" t="s">
        <v>662</v>
      </c>
      <c r="C377">
        <v>183</v>
      </c>
      <c r="D377" t="s">
        <v>42</v>
      </c>
      <c r="E377">
        <v>3.6720000000000002</v>
      </c>
      <c r="F377">
        <v>0</v>
      </c>
      <c r="G377">
        <v>-14.550700000000001</v>
      </c>
      <c r="H377">
        <v>0</v>
      </c>
      <c r="I377">
        <v>-3.0769999999999998E-5</v>
      </c>
      <c r="J377">
        <v>0</v>
      </c>
      <c r="K377">
        <v>-22.2592</v>
      </c>
    </row>
    <row r="378" spans="1:11" hidden="1">
      <c r="A378" t="s">
        <v>15</v>
      </c>
      <c r="B378" t="s">
        <v>662</v>
      </c>
      <c r="C378">
        <v>183</v>
      </c>
      <c r="D378" t="s">
        <v>42</v>
      </c>
      <c r="E378">
        <v>4.1079999999999997</v>
      </c>
      <c r="F378">
        <v>0</v>
      </c>
      <c r="G378">
        <v>-20.693999999999999</v>
      </c>
      <c r="H378">
        <v>0</v>
      </c>
      <c r="I378">
        <v>-3.0769999999999998E-5</v>
      </c>
      <c r="J378">
        <v>0</v>
      </c>
      <c r="K378">
        <v>-14.564299999999999</v>
      </c>
    </row>
    <row r="379" spans="1:11" hidden="1">
      <c r="A379" t="s">
        <v>15</v>
      </c>
      <c r="B379" t="s">
        <v>662</v>
      </c>
      <c r="C379">
        <v>183</v>
      </c>
      <c r="D379" t="s">
        <v>42</v>
      </c>
      <c r="E379">
        <v>4.5438999999999998</v>
      </c>
      <c r="F379">
        <v>0</v>
      </c>
      <c r="G379">
        <v>-26.862400000000001</v>
      </c>
      <c r="H379">
        <v>0</v>
      </c>
      <c r="I379">
        <v>-3.0769999999999998E-5</v>
      </c>
      <c r="J379">
        <v>0</v>
      </c>
      <c r="K379">
        <v>-4.1807999999999996</v>
      </c>
    </row>
    <row r="380" spans="1:11" hidden="1">
      <c r="A380" t="s">
        <v>15</v>
      </c>
      <c r="B380" t="s">
        <v>662</v>
      </c>
      <c r="C380">
        <v>183</v>
      </c>
      <c r="D380" t="s">
        <v>42</v>
      </c>
      <c r="E380">
        <v>4.9798999999999998</v>
      </c>
      <c r="F380">
        <v>0</v>
      </c>
      <c r="G380">
        <v>-32.581899999999997</v>
      </c>
      <c r="H380">
        <v>0</v>
      </c>
      <c r="I380">
        <v>-3.0769999999999998E-5</v>
      </c>
      <c r="J380">
        <v>0</v>
      </c>
      <c r="K380">
        <v>8.8425999999999991</v>
      </c>
    </row>
    <row r="381" spans="1:11" hidden="1">
      <c r="A381" t="s">
        <v>15</v>
      </c>
      <c r="B381" t="s">
        <v>662</v>
      </c>
      <c r="C381">
        <v>183</v>
      </c>
      <c r="D381" t="s">
        <v>42</v>
      </c>
      <c r="E381">
        <v>5.4158999999999997</v>
      </c>
      <c r="F381">
        <v>0</v>
      </c>
      <c r="G381">
        <v>-36.779499999999999</v>
      </c>
      <c r="H381">
        <v>0</v>
      </c>
      <c r="I381">
        <v>-3.0769999999999998E-5</v>
      </c>
      <c r="J381">
        <v>0</v>
      </c>
      <c r="K381">
        <v>24.0364</v>
      </c>
    </row>
    <row r="382" spans="1:11" hidden="1">
      <c r="A382" t="s">
        <v>15</v>
      </c>
      <c r="B382" t="s">
        <v>662</v>
      </c>
      <c r="C382">
        <v>183</v>
      </c>
      <c r="D382" t="s">
        <v>43</v>
      </c>
      <c r="E382">
        <v>0.18410000000000001</v>
      </c>
      <c r="F382">
        <v>0</v>
      </c>
      <c r="G382">
        <v>34.253</v>
      </c>
      <c r="H382">
        <v>0</v>
      </c>
      <c r="I382">
        <v>-3.2119999999999997E-5</v>
      </c>
      <c r="J382">
        <v>0</v>
      </c>
      <c r="K382">
        <v>17.327500000000001</v>
      </c>
    </row>
    <row r="383" spans="1:11" hidden="1">
      <c r="A383" t="s">
        <v>15</v>
      </c>
      <c r="B383" t="s">
        <v>662</v>
      </c>
      <c r="C383">
        <v>183</v>
      </c>
      <c r="D383" t="s">
        <v>43</v>
      </c>
      <c r="E383">
        <v>0.62009999999999998</v>
      </c>
      <c r="F383">
        <v>0</v>
      </c>
      <c r="G383">
        <v>30.055299999999999</v>
      </c>
      <c r="H383">
        <v>0</v>
      </c>
      <c r="I383">
        <v>-3.2119999999999997E-5</v>
      </c>
      <c r="J383">
        <v>0</v>
      </c>
      <c r="K383">
        <v>3.2519</v>
      </c>
    </row>
    <row r="384" spans="1:11" hidden="1">
      <c r="A384" t="s">
        <v>15</v>
      </c>
      <c r="B384" t="s">
        <v>662</v>
      </c>
      <c r="C384">
        <v>183</v>
      </c>
      <c r="D384" t="s">
        <v>43</v>
      </c>
      <c r="E384">
        <v>1.0561</v>
      </c>
      <c r="F384">
        <v>0</v>
      </c>
      <c r="G384">
        <v>24.335799999999999</v>
      </c>
      <c r="H384">
        <v>0</v>
      </c>
      <c r="I384">
        <v>-3.2119999999999997E-5</v>
      </c>
      <c r="J384">
        <v>0</v>
      </c>
      <c r="K384">
        <v>-8.6533999999999995</v>
      </c>
    </row>
    <row r="385" spans="1:11" hidden="1">
      <c r="A385" t="s">
        <v>15</v>
      </c>
      <c r="B385" t="s">
        <v>662</v>
      </c>
      <c r="C385">
        <v>183</v>
      </c>
      <c r="D385" t="s">
        <v>43</v>
      </c>
      <c r="E385">
        <v>1.4921</v>
      </c>
      <c r="F385">
        <v>0</v>
      </c>
      <c r="G385">
        <v>18.167400000000001</v>
      </c>
      <c r="H385">
        <v>0</v>
      </c>
      <c r="I385">
        <v>-3.2119999999999997E-5</v>
      </c>
      <c r="J385">
        <v>0</v>
      </c>
      <c r="K385">
        <v>-17.918800000000001</v>
      </c>
    </row>
    <row r="386" spans="1:11" hidden="1">
      <c r="A386" t="s">
        <v>15</v>
      </c>
      <c r="B386" t="s">
        <v>662</v>
      </c>
      <c r="C386">
        <v>183</v>
      </c>
      <c r="D386" t="s">
        <v>43</v>
      </c>
      <c r="E386">
        <v>1.9279999999999999</v>
      </c>
      <c r="F386">
        <v>0</v>
      </c>
      <c r="G386">
        <v>12.024100000000001</v>
      </c>
      <c r="H386">
        <v>0</v>
      </c>
      <c r="I386">
        <v>-3.2119999999999997E-5</v>
      </c>
      <c r="J386">
        <v>0</v>
      </c>
      <c r="K386">
        <v>-24.4955</v>
      </c>
    </row>
    <row r="387" spans="1:11" hidden="1">
      <c r="A387" t="s">
        <v>15</v>
      </c>
      <c r="B387" t="s">
        <v>662</v>
      </c>
      <c r="C387">
        <v>183</v>
      </c>
      <c r="D387" t="s">
        <v>43</v>
      </c>
      <c r="E387">
        <v>2.3639999999999999</v>
      </c>
      <c r="F387">
        <v>0</v>
      </c>
      <c r="G387">
        <v>6.9204999999999997</v>
      </c>
      <c r="H387">
        <v>0</v>
      </c>
      <c r="I387">
        <v>-3.2119999999999997E-5</v>
      </c>
      <c r="J387">
        <v>0</v>
      </c>
      <c r="K387">
        <v>-28.568200000000001</v>
      </c>
    </row>
    <row r="388" spans="1:11" hidden="1">
      <c r="A388" t="s">
        <v>15</v>
      </c>
      <c r="B388" t="s">
        <v>662</v>
      </c>
      <c r="C388">
        <v>183</v>
      </c>
      <c r="D388" t="s">
        <v>43</v>
      </c>
      <c r="E388">
        <v>2.8</v>
      </c>
      <c r="F388">
        <v>0</v>
      </c>
      <c r="G388">
        <v>3.3849999999999998</v>
      </c>
      <c r="H388">
        <v>0</v>
      </c>
      <c r="I388">
        <v>-3.2119999999999997E-5</v>
      </c>
      <c r="J388">
        <v>0</v>
      </c>
      <c r="K388">
        <v>-30.7578</v>
      </c>
    </row>
    <row r="389" spans="1:11" hidden="1">
      <c r="A389" t="s">
        <v>15</v>
      </c>
      <c r="B389" t="s">
        <v>662</v>
      </c>
      <c r="C389">
        <v>183</v>
      </c>
      <c r="D389" t="s">
        <v>43</v>
      </c>
      <c r="E389">
        <v>2.8</v>
      </c>
      <c r="F389">
        <v>0</v>
      </c>
      <c r="G389">
        <v>-5.9496000000000002</v>
      </c>
      <c r="H389">
        <v>0</v>
      </c>
      <c r="I389">
        <v>-3.2119999999999997E-5</v>
      </c>
      <c r="J389">
        <v>0</v>
      </c>
      <c r="K389">
        <v>-30.7578</v>
      </c>
    </row>
    <row r="390" spans="1:11" hidden="1">
      <c r="A390" t="s">
        <v>15</v>
      </c>
      <c r="B390" t="s">
        <v>662</v>
      </c>
      <c r="C390">
        <v>183</v>
      </c>
      <c r="D390" t="s">
        <v>43</v>
      </c>
      <c r="E390">
        <v>3.2360000000000002</v>
      </c>
      <c r="F390">
        <v>0</v>
      </c>
      <c r="G390">
        <v>-9.4850999999999992</v>
      </c>
      <c r="H390">
        <v>0</v>
      </c>
      <c r="I390">
        <v>-3.2119999999999997E-5</v>
      </c>
      <c r="J390">
        <v>0</v>
      </c>
      <c r="K390">
        <v>-27.4665</v>
      </c>
    </row>
    <row r="391" spans="1:11" hidden="1">
      <c r="A391" t="s">
        <v>15</v>
      </c>
      <c r="B391" t="s">
        <v>662</v>
      </c>
      <c r="C391">
        <v>183</v>
      </c>
      <c r="D391" t="s">
        <v>43</v>
      </c>
      <c r="E391">
        <v>3.6720000000000002</v>
      </c>
      <c r="F391">
        <v>0</v>
      </c>
      <c r="G391">
        <v>-14.588800000000001</v>
      </c>
      <c r="H391">
        <v>0</v>
      </c>
      <c r="I391">
        <v>-3.2119999999999997E-5</v>
      </c>
      <c r="J391">
        <v>0</v>
      </c>
      <c r="K391">
        <v>-22.292100000000001</v>
      </c>
    </row>
    <row r="392" spans="1:11" hidden="1">
      <c r="A392" t="s">
        <v>15</v>
      </c>
      <c r="B392" t="s">
        <v>662</v>
      </c>
      <c r="C392">
        <v>183</v>
      </c>
      <c r="D392" t="s">
        <v>43</v>
      </c>
      <c r="E392">
        <v>4.1079999999999997</v>
      </c>
      <c r="F392">
        <v>0</v>
      </c>
      <c r="G392">
        <v>-20.732099999999999</v>
      </c>
      <c r="H392">
        <v>0</v>
      </c>
      <c r="I392">
        <v>-3.2119999999999997E-5</v>
      </c>
      <c r="J392">
        <v>0</v>
      </c>
      <c r="K392">
        <v>-14.613899999999999</v>
      </c>
    </row>
    <row r="393" spans="1:11" hidden="1">
      <c r="A393" t="s">
        <v>15</v>
      </c>
      <c r="B393" t="s">
        <v>662</v>
      </c>
      <c r="C393">
        <v>183</v>
      </c>
      <c r="D393" t="s">
        <v>43</v>
      </c>
      <c r="E393">
        <v>4.5438999999999998</v>
      </c>
      <c r="F393">
        <v>0</v>
      </c>
      <c r="G393">
        <v>-26.900500000000001</v>
      </c>
      <c r="H393">
        <v>0</v>
      </c>
      <c r="I393">
        <v>-3.2119999999999997E-5</v>
      </c>
      <c r="J393">
        <v>0</v>
      </c>
      <c r="K393">
        <v>-4.2469999999999999</v>
      </c>
    </row>
    <row r="394" spans="1:11" hidden="1">
      <c r="A394" t="s">
        <v>15</v>
      </c>
      <c r="B394" t="s">
        <v>662</v>
      </c>
      <c r="C394">
        <v>183</v>
      </c>
      <c r="D394" t="s">
        <v>43</v>
      </c>
      <c r="E394">
        <v>4.9798999999999998</v>
      </c>
      <c r="F394">
        <v>0</v>
      </c>
      <c r="G394">
        <v>-32.619900000000001</v>
      </c>
      <c r="H394">
        <v>0</v>
      </c>
      <c r="I394">
        <v>-3.2119999999999997E-5</v>
      </c>
      <c r="J394">
        <v>0</v>
      </c>
      <c r="K394">
        <v>8.7599</v>
      </c>
    </row>
    <row r="395" spans="1:11" hidden="1">
      <c r="A395" t="s">
        <v>15</v>
      </c>
      <c r="B395" t="s">
        <v>662</v>
      </c>
      <c r="C395">
        <v>183</v>
      </c>
      <c r="D395" t="s">
        <v>43</v>
      </c>
      <c r="E395">
        <v>5.4158999999999997</v>
      </c>
      <c r="F395">
        <v>0</v>
      </c>
      <c r="G395">
        <v>-36.817599999999999</v>
      </c>
      <c r="H395">
        <v>0</v>
      </c>
      <c r="I395">
        <v>-3.2119999999999997E-5</v>
      </c>
      <c r="J395">
        <v>0</v>
      </c>
      <c r="K395">
        <v>23.937000000000001</v>
      </c>
    </row>
    <row r="396" spans="1:11" hidden="1">
      <c r="A396" t="s">
        <v>15</v>
      </c>
      <c r="B396" t="s">
        <v>662</v>
      </c>
      <c r="C396">
        <v>183</v>
      </c>
      <c r="D396" t="s">
        <v>44</v>
      </c>
      <c r="E396">
        <v>0.18410000000000001</v>
      </c>
      <c r="F396">
        <v>0</v>
      </c>
      <c r="G396">
        <v>34.290999999999997</v>
      </c>
      <c r="H396">
        <v>0</v>
      </c>
      <c r="I396">
        <v>-3.078E-5</v>
      </c>
      <c r="J396">
        <v>0</v>
      </c>
      <c r="K396">
        <v>17.427399999999999</v>
      </c>
    </row>
    <row r="397" spans="1:11" hidden="1">
      <c r="A397" t="s">
        <v>15</v>
      </c>
      <c r="B397" t="s">
        <v>662</v>
      </c>
      <c r="C397">
        <v>183</v>
      </c>
      <c r="D397" t="s">
        <v>44</v>
      </c>
      <c r="E397">
        <v>0.62009999999999998</v>
      </c>
      <c r="F397">
        <v>0</v>
      </c>
      <c r="G397">
        <v>30.093399999999999</v>
      </c>
      <c r="H397">
        <v>0</v>
      </c>
      <c r="I397">
        <v>-3.078E-5</v>
      </c>
      <c r="J397">
        <v>0</v>
      </c>
      <c r="K397">
        <v>3.3351000000000002</v>
      </c>
    </row>
    <row r="398" spans="1:11" hidden="1">
      <c r="A398" t="s">
        <v>15</v>
      </c>
      <c r="B398" t="s">
        <v>662</v>
      </c>
      <c r="C398">
        <v>183</v>
      </c>
      <c r="D398" t="s">
        <v>44</v>
      </c>
      <c r="E398">
        <v>1.0561</v>
      </c>
      <c r="F398">
        <v>0</v>
      </c>
      <c r="G398">
        <v>24.373899999999999</v>
      </c>
      <c r="H398">
        <v>0</v>
      </c>
      <c r="I398">
        <v>-3.078E-5</v>
      </c>
      <c r="J398">
        <v>0</v>
      </c>
      <c r="K398">
        <v>-8.5868000000000002</v>
      </c>
    </row>
    <row r="399" spans="1:11" hidden="1">
      <c r="A399" t="s">
        <v>15</v>
      </c>
      <c r="B399" t="s">
        <v>662</v>
      </c>
      <c r="C399">
        <v>183</v>
      </c>
      <c r="D399" t="s">
        <v>44</v>
      </c>
      <c r="E399">
        <v>1.4921</v>
      </c>
      <c r="F399">
        <v>0</v>
      </c>
      <c r="G399">
        <v>18.205500000000001</v>
      </c>
      <c r="H399">
        <v>0</v>
      </c>
      <c r="I399">
        <v>-3.078E-5</v>
      </c>
      <c r="J399">
        <v>0</v>
      </c>
      <c r="K399">
        <v>-17.8687</v>
      </c>
    </row>
    <row r="400" spans="1:11" hidden="1">
      <c r="A400" t="s">
        <v>15</v>
      </c>
      <c r="B400" t="s">
        <v>662</v>
      </c>
      <c r="C400">
        <v>183</v>
      </c>
      <c r="D400" t="s">
        <v>44</v>
      </c>
      <c r="E400">
        <v>1.9279999999999999</v>
      </c>
      <c r="F400">
        <v>0</v>
      </c>
      <c r="G400">
        <v>12.062200000000001</v>
      </c>
      <c r="H400">
        <v>0</v>
      </c>
      <c r="I400">
        <v>-3.078E-5</v>
      </c>
      <c r="J400">
        <v>0</v>
      </c>
      <c r="K400">
        <v>-24.462</v>
      </c>
    </row>
    <row r="401" spans="1:11" hidden="1">
      <c r="A401" t="s">
        <v>15</v>
      </c>
      <c r="B401" t="s">
        <v>662</v>
      </c>
      <c r="C401">
        <v>183</v>
      </c>
      <c r="D401" t="s">
        <v>44</v>
      </c>
      <c r="E401">
        <v>2.3639999999999999</v>
      </c>
      <c r="F401">
        <v>0</v>
      </c>
      <c r="G401">
        <v>6.9584999999999999</v>
      </c>
      <c r="H401">
        <v>0</v>
      </c>
      <c r="I401">
        <v>-3.078E-5</v>
      </c>
      <c r="J401">
        <v>0</v>
      </c>
      <c r="K401">
        <v>-28.551400000000001</v>
      </c>
    </row>
    <row r="402" spans="1:11" hidden="1">
      <c r="A402" t="s">
        <v>15</v>
      </c>
      <c r="B402" t="s">
        <v>662</v>
      </c>
      <c r="C402">
        <v>183</v>
      </c>
      <c r="D402" t="s">
        <v>44</v>
      </c>
      <c r="E402">
        <v>2.8</v>
      </c>
      <c r="F402">
        <v>0</v>
      </c>
      <c r="G402">
        <v>3.423</v>
      </c>
      <c r="H402">
        <v>0</v>
      </c>
      <c r="I402">
        <v>-3.078E-5</v>
      </c>
      <c r="J402">
        <v>0</v>
      </c>
      <c r="K402">
        <v>-30.7575</v>
      </c>
    </row>
    <row r="403" spans="1:11" hidden="1">
      <c r="A403" t="s">
        <v>15</v>
      </c>
      <c r="B403" t="s">
        <v>662</v>
      </c>
      <c r="C403">
        <v>183</v>
      </c>
      <c r="D403" t="s">
        <v>44</v>
      </c>
      <c r="E403">
        <v>2.8</v>
      </c>
      <c r="F403">
        <v>0</v>
      </c>
      <c r="G403">
        <v>-5.9116</v>
      </c>
      <c r="H403">
        <v>0</v>
      </c>
      <c r="I403">
        <v>-3.0769999999999998E-5</v>
      </c>
      <c r="J403">
        <v>0</v>
      </c>
      <c r="K403">
        <v>-30.7575</v>
      </c>
    </row>
    <row r="404" spans="1:11" hidden="1">
      <c r="A404" t="s">
        <v>15</v>
      </c>
      <c r="B404" t="s">
        <v>662</v>
      </c>
      <c r="C404">
        <v>183</v>
      </c>
      <c r="D404" t="s">
        <v>44</v>
      </c>
      <c r="E404">
        <v>3.2360000000000002</v>
      </c>
      <c r="F404">
        <v>0</v>
      </c>
      <c r="G404">
        <v>-9.4469999999999992</v>
      </c>
      <c r="H404">
        <v>0</v>
      </c>
      <c r="I404">
        <v>-3.0769999999999998E-5</v>
      </c>
      <c r="J404">
        <v>0</v>
      </c>
      <c r="K404">
        <v>-27.450099999999999</v>
      </c>
    </row>
    <row r="405" spans="1:11" hidden="1">
      <c r="A405" t="s">
        <v>15</v>
      </c>
      <c r="B405" t="s">
        <v>662</v>
      </c>
      <c r="C405">
        <v>183</v>
      </c>
      <c r="D405" t="s">
        <v>44</v>
      </c>
      <c r="E405">
        <v>3.6720000000000002</v>
      </c>
      <c r="F405">
        <v>0</v>
      </c>
      <c r="G405">
        <v>-14.550700000000001</v>
      </c>
      <c r="H405">
        <v>0</v>
      </c>
      <c r="I405">
        <v>-3.0769999999999998E-5</v>
      </c>
      <c r="J405">
        <v>0</v>
      </c>
      <c r="K405">
        <v>-22.2592</v>
      </c>
    </row>
    <row r="406" spans="1:11" hidden="1">
      <c r="A406" t="s">
        <v>15</v>
      </c>
      <c r="B406" t="s">
        <v>662</v>
      </c>
      <c r="C406">
        <v>183</v>
      </c>
      <c r="D406" t="s">
        <v>44</v>
      </c>
      <c r="E406">
        <v>4.1079999999999997</v>
      </c>
      <c r="F406">
        <v>0</v>
      </c>
      <c r="G406">
        <v>-20.693999999999999</v>
      </c>
      <c r="H406">
        <v>0</v>
      </c>
      <c r="I406">
        <v>-3.0769999999999998E-5</v>
      </c>
      <c r="J406">
        <v>0</v>
      </c>
      <c r="K406">
        <v>-14.564299999999999</v>
      </c>
    </row>
    <row r="407" spans="1:11" hidden="1">
      <c r="A407" t="s">
        <v>15</v>
      </c>
      <c r="B407" t="s">
        <v>662</v>
      </c>
      <c r="C407">
        <v>183</v>
      </c>
      <c r="D407" t="s">
        <v>44</v>
      </c>
      <c r="E407">
        <v>4.5438999999999998</v>
      </c>
      <c r="F407">
        <v>0</v>
      </c>
      <c r="G407">
        <v>-26.862400000000001</v>
      </c>
      <c r="H407">
        <v>0</v>
      </c>
      <c r="I407">
        <v>-3.0769999999999998E-5</v>
      </c>
      <c r="J407">
        <v>0</v>
      </c>
      <c r="K407">
        <v>-4.1807999999999996</v>
      </c>
    </row>
    <row r="408" spans="1:11" hidden="1">
      <c r="A408" t="s">
        <v>15</v>
      </c>
      <c r="B408" t="s">
        <v>662</v>
      </c>
      <c r="C408">
        <v>183</v>
      </c>
      <c r="D408" t="s">
        <v>44</v>
      </c>
      <c r="E408">
        <v>4.9798999999999998</v>
      </c>
      <c r="F408">
        <v>0</v>
      </c>
      <c r="G408">
        <v>-32.581899999999997</v>
      </c>
      <c r="H408">
        <v>0</v>
      </c>
      <c r="I408">
        <v>-3.0769999999999998E-5</v>
      </c>
      <c r="J408">
        <v>0</v>
      </c>
      <c r="K408">
        <v>8.8425999999999991</v>
      </c>
    </row>
    <row r="409" spans="1:11" hidden="1">
      <c r="A409" t="s">
        <v>15</v>
      </c>
      <c r="B409" t="s">
        <v>662</v>
      </c>
      <c r="C409">
        <v>183</v>
      </c>
      <c r="D409" t="s">
        <v>44</v>
      </c>
      <c r="E409">
        <v>5.4158999999999997</v>
      </c>
      <c r="F409">
        <v>0</v>
      </c>
      <c r="G409">
        <v>-36.779499999999999</v>
      </c>
      <c r="H409">
        <v>0</v>
      </c>
      <c r="I409">
        <v>-3.0769999999999998E-5</v>
      </c>
      <c r="J409">
        <v>0</v>
      </c>
      <c r="K409">
        <v>24.0364</v>
      </c>
    </row>
    <row r="410" spans="1:11" hidden="1">
      <c r="A410" t="s">
        <v>15</v>
      </c>
      <c r="B410" t="s">
        <v>662</v>
      </c>
      <c r="C410">
        <v>183</v>
      </c>
      <c r="D410" t="s">
        <v>45</v>
      </c>
      <c r="E410">
        <v>0.18410000000000001</v>
      </c>
      <c r="F410">
        <v>0</v>
      </c>
      <c r="G410">
        <v>34.253</v>
      </c>
      <c r="H410">
        <v>0</v>
      </c>
      <c r="I410">
        <v>-3.2119999999999997E-5</v>
      </c>
      <c r="J410">
        <v>0</v>
      </c>
      <c r="K410">
        <v>17.327500000000001</v>
      </c>
    </row>
    <row r="411" spans="1:11" hidden="1">
      <c r="A411" t="s">
        <v>15</v>
      </c>
      <c r="B411" t="s">
        <v>662</v>
      </c>
      <c r="C411">
        <v>183</v>
      </c>
      <c r="D411" t="s">
        <v>45</v>
      </c>
      <c r="E411">
        <v>0.62009999999999998</v>
      </c>
      <c r="F411">
        <v>0</v>
      </c>
      <c r="G411">
        <v>30.055299999999999</v>
      </c>
      <c r="H411">
        <v>0</v>
      </c>
      <c r="I411">
        <v>-3.2119999999999997E-5</v>
      </c>
      <c r="J411">
        <v>0</v>
      </c>
      <c r="K411">
        <v>3.2519</v>
      </c>
    </row>
    <row r="412" spans="1:11" hidden="1">
      <c r="A412" t="s">
        <v>15</v>
      </c>
      <c r="B412" t="s">
        <v>662</v>
      </c>
      <c r="C412">
        <v>183</v>
      </c>
      <c r="D412" t="s">
        <v>45</v>
      </c>
      <c r="E412">
        <v>1.0561</v>
      </c>
      <c r="F412">
        <v>0</v>
      </c>
      <c r="G412">
        <v>24.335799999999999</v>
      </c>
      <c r="H412">
        <v>0</v>
      </c>
      <c r="I412">
        <v>-3.2119999999999997E-5</v>
      </c>
      <c r="J412">
        <v>0</v>
      </c>
      <c r="K412">
        <v>-8.6533999999999995</v>
      </c>
    </row>
    <row r="413" spans="1:11" hidden="1">
      <c r="A413" t="s">
        <v>15</v>
      </c>
      <c r="B413" t="s">
        <v>662</v>
      </c>
      <c r="C413">
        <v>183</v>
      </c>
      <c r="D413" t="s">
        <v>45</v>
      </c>
      <c r="E413">
        <v>1.4921</v>
      </c>
      <c r="F413">
        <v>0</v>
      </c>
      <c r="G413">
        <v>18.167400000000001</v>
      </c>
      <c r="H413">
        <v>0</v>
      </c>
      <c r="I413">
        <v>-3.2119999999999997E-5</v>
      </c>
      <c r="J413">
        <v>0</v>
      </c>
      <c r="K413">
        <v>-17.918800000000001</v>
      </c>
    </row>
    <row r="414" spans="1:11" hidden="1">
      <c r="A414" t="s">
        <v>15</v>
      </c>
      <c r="B414" t="s">
        <v>662</v>
      </c>
      <c r="C414">
        <v>183</v>
      </c>
      <c r="D414" t="s">
        <v>45</v>
      </c>
      <c r="E414">
        <v>1.9279999999999999</v>
      </c>
      <c r="F414">
        <v>0</v>
      </c>
      <c r="G414">
        <v>12.024100000000001</v>
      </c>
      <c r="H414">
        <v>0</v>
      </c>
      <c r="I414">
        <v>-3.2119999999999997E-5</v>
      </c>
      <c r="J414">
        <v>0</v>
      </c>
      <c r="K414">
        <v>-24.4955</v>
      </c>
    </row>
    <row r="415" spans="1:11" hidden="1">
      <c r="A415" t="s">
        <v>15</v>
      </c>
      <c r="B415" t="s">
        <v>662</v>
      </c>
      <c r="C415">
        <v>183</v>
      </c>
      <c r="D415" t="s">
        <v>45</v>
      </c>
      <c r="E415">
        <v>2.3639999999999999</v>
      </c>
      <c r="F415">
        <v>0</v>
      </c>
      <c r="G415">
        <v>6.9204999999999997</v>
      </c>
      <c r="H415">
        <v>0</v>
      </c>
      <c r="I415">
        <v>-3.2119999999999997E-5</v>
      </c>
      <c r="J415">
        <v>0</v>
      </c>
      <c r="K415">
        <v>-28.568200000000001</v>
      </c>
    </row>
    <row r="416" spans="1:11" hidden="1">
      <c r="A416" t="s">
        <v>15</v>
      </c>
      <c r="B416" t="s">
        <v>662</v>
      </c>
      <c r="C416">
        <v>183</v>
      </c>
      <c r="D416" t="s">
        <v>45</v>
      </c>
      <c r="E416">
        <v>2.8</v>
      </c>
      <c r="F416">
        <v>0</v>
      </c>
      <c r="G416">
        <v>3.3849999999999998</v>
      </c>
      <c r="H416">
        <v>0</v>
      </c>
      <c r="I416">
        <v>-3.2119999999999997E-5</v>
      </c>
      <c r="J416">
        <v>0</v>
      </c>
      <c r="K416">
        <v>-30.7578</v>
      </c>
    </row>
    <row r="417" spans="1:11" hidden="1">
      <c r="A417" t="s">
        <v>15</v>
      </c>
      <c r="B417" t="s">
        <v>662</v>
      </c>
      <c r="C417">
        <v>183</v>
      </c>
      <c r="D417" t="s">
        <v>45</v>
      </c>
      <c r="E417">
        <v>2.8</v>
      </c>
      <c r="F417">
        <v>0</v>
      </c>
      <c r="G417">
        <v>-5.9496000000000002</v>
      </c>
      <c r="H417">
        <v>0</v>
      </c>
      <c r="I417">
        <v>-3.2119999999999997E-5</v>
      </c>
      <c r="J417">
        <v>0</v>
      </c>
      <c r="K417">
        <v>-30.7578</v>
      </c>
    </row>
    <row r="418" spans="1:11" hidden="1">
      <c r="A418" t="s">
        <v>15</v>
      </c>
      <c r="B418" t="s">
        <v>662</v>
      </c>
      <c r="C418">
        <v>183</v>
      </c>
      <c r="D418" t="s">
        <v>45</v>
      </c>
      <c r="E418">
        <v>3.2360000000000002</v>
      </c>
      <c r="F418">
        <v>0</v>
      </c>
      <c r="G418">
        <v>-9.4850999999999992</v>
      </c>
      <c r="H418">
        <v>0</v>
      </c>
      <c r="I418">
        <v>-3.2119999999999997E-5</v>
      </c>
      <c r="J418">
        <v>0</v>
      </c>
      <c r="K418">
        <v>-27.4665</v>
      </c>
    </row>
    <row r="419" spans="1:11" hidden="1">
      <c r="A419" t="s">
        <v>15</v>
      </c>
      <c r="B419" t="s">
        <v>662</v>
      </c>
      <c r="C419">
        <v>183</v>
      </c>
      <c r="D419" t="s">
        <v>45</v>
      </c>
      <c r="E419">
        <v>3.6720000000000002</v>
      </c>
      <c r="F419">
        <v>0</v>
      </c>
      <c r="G419">
        <v>-14.588800000000001</v>
      </c>
      <c r="H419">
        <v>0</v>
      </c>
      <c r="I419">
        <v>-3.2119999999999997E-5</v>
      </c>
      <c r="J419">
        <v>0</v>
      </c>
      <c r="K419">
        <v>-22.292100000000001</v>
      </c>
    </row>
    <row r="420" spans="1:11" hidden="1">
      <c r="A420" t="s">
        <v>15</v>
      </c>
      <c r="B420" t="s">
        <v>662</v>
      </c>
      <c r="C420">
        <v>183</v>
      </c>
      <c r="D420" t="s">
        <v>45</v>
      </c>
      <c r="E420">
        <v>4.1079999999999997</v>
      </c>
      <c r="F420">
        <v>0</v>
      </c>
      <c r="G420">
        <v>-20.732099999999999</v>
      </c>
      <c r="H420">
        <v>0</v>
      </c>
      <c r="I420">
        <v>-3.2119999999999997E-5</v>
      </c>
      <c r="J420">
        <v>0</v>
      </c>
      <c r="K420">
        <v>-14.613899999999999</v>
      </c>
    </row>
    <row r="421" spans="1:11" hidden="1">
      <c r="A421" t="s">
        <v>15</v>
      </c>
      <c r="B421" t="s">
        <v>662</v>
      </c>
      <c r="C421">
        <v>183</v>
      </c>
      <c r="D421" t="s">
        <v>45</v>
      </c>
      <c r="E421">
        <v>4.5438999999999998</v>
      </c>
      <c r="F421">
        <v>0</v>
      </c>
      <c r="G421">
        <v>-26.900500000000001</v>
      </c>
      <c r="H421">
        <v>0</v>
      </c>
      <c r="I421">
        <v>-3.2119999999999997E-5</v>
      </c>
      <c r="J421">
        <v>0</v>
      </c>
      <c r="K421">
        <v>-4.2469999999999999</v>
      </c>
    </row>
    <row r="422" spans="1:11" hidden="1">
      <c r="A422" t="s">
        <v>15</v>
      </c>
      <c r="B422" t="s">
        <v>662</v>
      </c>
      <c r="C422">
        <v>183</v>
      </c>
      <c r="D422" t="s">
        <v>45</v>
      </c>
      <c r="E422">
        <v>4.9798999999999998</v>
      </c>
      <c r="F422">
        <v>0</v>
      </c>
      <c r="G422">
        <v>-32.619900000000001</v>
      </c>
      <c r="H422">
        <v>0</v>
      </c>
      <c r="I422">
        <v>-3.2119999999999997E-5</v>
      </c>
      <c r="J422">
        <v>0</v>
      </c>
      <c r="K422">
        <v>8.7599</v>
      </c>
    </row>
    <row r="423" spans="1:11" hidden="1">
      <c r="A423" t="s">
        <v>15</v>
      </c>
      <c r="B423" t="s">
        <v>662</v>
      </c>
      <c r="C423">
        <v>183</v>
      </c>
      <c r="D423" t="s">
        <v>45</v>
      </c>
      <c r="E423">
        <v>5.4158999999999997</v>
      </c>
      <c r="F423">
        <v>0</v>
      </c>
      <c r="G423">
        <v>-36.817599999999999</v>
      </c>
      <c r="H423">
        <v>0</v>
      </c>
      <c r="I423">
        <v>-3.2119999999999997E-5</v>
      </c>
      <c r="J423">
        <v>0</v>
      </c>
      <c r="K423">
        <v>23.937000000000001</v>
      </c>
    </row>
    <row r="424" spans="1:11" hidden="1">
      <c r="A424" t="s">
        <v>15</v>
      </c>
      <c r="B424" t="s">
        <v>662</v>
      </c>
      <c r="C424">
        <v>183</v>
      </c>
      <c r="D424" t="s">
        <v>46</v>
      </c>
      <c r="E424">
        <v>0.18410000000000001</v>
      </c>
      <c r="F424">
        <v>0</v>
      </c>
      <c r="G424">
        <v>34.290999999999997</v>
      </c>
      <c r="H424">
        <v>0</v>
      </c>
      <c r="I424">
        <v>-3.078E-5</v>
      </c>
      <c r="J424">
        <v>0</v>
      </c>
      <c r="K424">
        <v>17.427399999999999</v>
      </c>
    </row>
    <row r="425" spans="1:11" hidden="1">
      <c r="A425" t="s">
        <v>15</v>
      </c>
      <c r="B425" t="s">
        <v>662</v>
      </c>
      <c r="C425">
        <v>183</v>
      </c>
      <c r="D425" t="s">
        <v>46</v>
      </c>
      <c r="E425">
        <v>0.62009999999999998</v>
      </c>
      <c r="F425">
        <v>0</v>
      </c>
      <c r="G425">
        <v>30.093399999999999</v>
      </c>
      <c r="H425">
        <v>0</v>
      </c>
      <c r="I425">
        <v>-3.078E-5</v>
      </c>
      <c r="J425">
        <v>0</v>
      </c>
      <c r="K425">
        <v>3.3351000000000002</v>
      </c>
    </row>
    <row r="426" spans="1:11" hidden="1">
      <c r="A426" t="s">
        <v>15</v>
      </c>
      <c r="B426" t="s">
        <v>662</v>
      </c>
      <c r="C426">
        <v>183</v>
      </c>
      <c r="D426" t="s">
        <v>46</v>
      </c>
      <c r="E426">
        <v>1.0561</v>
      </c>
      <c r="F426">
        <v>0</v>
      </c>
      <c r="G426">
        <v>24.373899999999999</v>
      </c>
      <c r="H426">
        <v>0</v>
      </c>
      <c r="I426">
        <v>-3.078E-5</v>
      </c>
      <c r="J426">
        <v>0</v>
      </c>
      <c r="K426">
        <v>-8.5868000000000002</v>
      </c>
    </row>
    <row r="427" spans="1:11" hidden="1">
      <c r="A427" t="s">
        <v>15</v>
      </c>
      <c r="B427" t="s">
        <v>662</v>
      </c>
      <c r="C427">
        <v>183</v>
      </c>
      <c r="D427" t="s">
        <v>46</v>
      </c>
      <c r="E427">
        <v>1.4921</v>
      </c>
      <c r="F427">
        <v>0</v>
      </c>
      <c r="G427">
        <v>18.205500000000001</v>
      </c>
      <c r="H427">
        <v>0</v>
      </c>
      <c r="I427">
        <v>-3.078E-5</v>
      </c>
      <c r="J427">
        <v>0</v>
      </c>
      <c r="K427">
        <v>-17.8687</v>
      </c>
    </row>
    <row r="428" spans="1:11" hidden="1">
      <c r="A428" t="s">
        <v>15</v>
      </c>
      <c r="B428" t="s">
        <v>662</v>
      </c>
      <c r="C428">
        <v>183</v>
      </c>
      <c r="D428" t="s">
        <v>46</v>
      </c>
      <c r="E428">
        <v>1.9279999999999999</v>
      </c>
      <c r="F428">
        <v>0</v>
      </c>
      <c r="G428">
        <v>12.062200000000001</v>
      </c>
      <c r="H428">
        <v>0</v>
      </c>
      <c r="I428">
        <v>-3.078E-5</v>
      </c>
      <c r="J428">
        <v>0</v>
      </c>
      <c r="K428">
        <v>-24.462</v>
      </c>
    </row>
    <row r="429" spans="1:11" hidden="1">
      <c r="A429" t="s">
        <v>15</v>
      </c>
      <c r="B429" t="s">
        <v>662</v>
      </c>
      <c r="C429">
        <v>183</v>
      </c>
      <c r="D429" t="s">
        <v>46</v>
      </c>
      <c r="E429">
        <v>2.3639999999999999</v>
      </c>
      <c r="F429">
        <v>0</v>
      </c>
      <c r="G429">
        <v>6.9584999999999999</v>
      </c>
      <c r="H429">
        <v>0</v>
      </c>
      <c r="I429">
        <v>-3.078E-5</v>
      </c>
      <c r="J429">
        <v>0</v>
      </c>
      <c r="K429">
        <v>-28.551400000000001</v>
      </c>
    </row>
    <row r="430" spans="1:11" hidden="1">
      <c r="A430" t="s">
        <v>15</v>
      </c>
      <c r="B430" t="s">
        <v>662</v>
      </c>
      <c r="C430">
        <v>183</v>
      </c>
      <c r="D430" t="s">
        <v>46</v>
      </c>
      <c r="E430">
        <v>2.8</v>
      </c>
      <c r="F430">
        <v>0</v>
      </c>
      <c r="G430">
        <v>3.423</v>
      </c>
      <c r="H430">
        <v>0</v>
      </c>
      <c r="I430">
        <v>-3.078E-5</v>
      </c>
      <c r="J430">
        <v>0</v>
      </c>
      <c r="K430">
        <v>-30.7575</v>
      </c>
    </row>
    <row r="431" spans="1:11" hidden="1">
      <c r="A431" t="s">
        <v>15</v>
      </c>
      <c r="B431" t="s">
        <v>662</v>
      </c>
      <c r="C431">
        <v>183</v>
      </c>
      <c r="D431" t="s">
        <v>46</v>
      </c>
      <c r="E431">
        <v>2.8</v>
      </c>
      <c r="F431">
        <v>0</v>
      </c>
      <c r="G431">
        <v>-5.9116</v>
      </c>
      <c r="H431">
        <v>0</v>
      </c>
      <c r="I431">
        <v>-3.0769999999999998E-5</v>
      </c>
      <c r="J431">
        <v>0</v>
      </c>
      <c r="K431">
        <v>-30.7575</v>
      </c>
    </row>
    <row r="432" spans="1:11" hidden="1">
      <c r="A432" t="s">
        <v>15</v>
      </c>
      <c r="B432" t="s">
        <v>662</v>
      </c>
      <c r="C432">
        <v>183</v>
      </c>
      <c r="D432" t="s">
        <v>46</v>
      </c>
      <c r="E432">
        <v>3.2360000000000002</v>
      </c>
      <c r="F432">
        <v>0</v>
      </c>
      <c r="G432">
        <v>-9.4469999999999992</v>
      </c>
      <c r="H432">
        <v>0</v>
      </c>
      <c r="I432">
        <v>-3.0769999999999998E-5</v>
      </c>
      <c r="J432">
        <v>0</v>
      </c>
      <c r="K432">
        <v>-27.450099999999999</v>
      </c>
    </row>
    <row r="433" spans="1:11" hidden="1">
      <c r="A433" t="s">
        <v>15</v>
      </c>
      <c r="B433" t="s">
        <v>662</v>
      </c>
      <c r="C433">
        <v>183</v>
      </c>
      <c r="D433" t="s">
        <v>46</v>
      </c>
      <c r="E433">
        <v>3.6720000000000002</v>
      </c>
      <c r="F433">
        <v>0</v>
      </c>
      <c r="G433">
        <v>-14.550700000000001</v>
      </c>
      <c r="H433">
        <v>0</v>
      </c>
      <c r="I433">
        <v>-3.0769999999999998E-5</v>
      </c>
      <c r="J433">
        <v>0</v>
      </c>
      <c r="K433">
        <v>-22.2592</v>
      </c>
    </row>
    <row r="434" spans="1:11" hidden="1">
      <c r="A434" t="s">
        <v>15</v>
      </c>
      <c r="B434" t="s">
        <v>662</v>
      </c>
      <c r="C434">
        <v>183</v>
      </c>
      <c r="D434" t="s">
        <v>46</v>
      </c>
      <c r="E434">
        <v>4.1079999999999997</v>
      </c>
      <c r="F434">
        <v>0</v>
      </c>
      <c r="G434">
        <v>-20.693999999999999</v>
      </c>
      <c r="H434">
        <v>0</v>
      </c>
      <c r="I434">
        <v>-3.0769999999999998E-5</v>
      </c>
      <c r="J434">
        <v>0</v>
      </c>
      <c r="K434">
        <v>-14.564299999999999</v>
      </c>
    </row>
    <row r="435" spans="1:11" hidden="1">
      <c r="A435" t="s">
        <v>15</v>
      </c>
      <c r="B435" t="s">
        <v>662</v>
      </c>
      <c r="C435">
        <v>183</v>
      </c>
      <c r="D435" t="s">
        <v>46</v>
      </c>
      <c r="E435">
        <v>4.5438999999999998</v>
      </c>
      <c r="F435">
        <v>0</v>
      </c>
      <c r="G435">
        <v>-26.862400000000001</v>
      </c>
      <c r="H435">
        <v>0</v>
      </c>
      <c r="I435">
        <v>-3.0769999999999998E-5</v>
      </c>
      <c r="J435">
        <v>0</v>
      </c>
      <c r="K435">
        <v>-4.1807999999999996</v>
      </c>
    </row>
    <row r="436" spans="1:11" hidden="1">
      <c r="A436" t="s">
        <v>15</v>
      </c>
      <c r="B436" t="s">
        <v>662</v>
      </c>
      <c r="C436">
        <v>183</v>
      </c>
      <c r="D436" t="s">
        <v>46</v>
      </c>
      <c r="E436">
        <v>4.9798999999999998</v>
      </c>
      <c r="F436">
        <v>0</v>
      </c>
      <c r="G436">
        <v>-32.581899999999997</v>
      </c>
      <c r="H436">
        <v>0</v>
      </c>
      <c r="I436">
        <v>-3.0769999999999998E-5</v>
      </c>
      <c r="J436">
        <v>0</v>
      </c>
      <c r="K436">
        <v>8.8425999999999991</v>
      </c>
    </row>
    <row r="437" spans="1:11" hidden="1">
      <c r="A437" t="s">
        <v>15</v>
      </c>
      <c r="B437" t="s">
        <v>662</v>
      </c>
      <c r="C437">
        <v>183</v>
      </c>
      <c r="D437" t="s">
        <v>46</v>
      </c>
      <c r="E437">
        <v>5.4158999999999997</v>
      </c>
      <c r="F437">
        <v>0</v>
      </c>
      <c r="G437">
        <v>-36.779499999999999</v>
      </c>
      <c r="H437">
        <v>0</v>
      </c>
      <c r="I437">
        <v>-3.0769999999999998E-5</v>
      </c>
      <c r="J437">
        <v>0</v>
      </c>
      <c r="K437">
        <v>24.0364</v>
      </c>
    </row>
    <row r="438" spans="1:11" hidden="1">
      <c r="A438" t="s">
        <v>15</v>
      </c>
      <c r="B438" t="s">
        <v>662</v>
      </c>
      <c r="C438">
        <v>183</v>
      </c>
      <c r="D438" t="s">
        <v>47</v>
      </c>
      <c r="E438">
        <v>0.18410000000000001</v>
      </c>
      <c r="F438">
        <v>0</v>
      </c>
      <c r="G438">
        <v>34.253</v>
      </c>
      <c r="H438">
        <v>0</v>
      </c>
      <c r="I438">
        <v>-3.2119999999999997E-5</v>
      </c>
      <c r="J438">
        <v>0</v>
      </c>
      <c r="K438">
        <v>17.327500000000001</v>
      </c>
    </row>
    <row r="439" spans="1:11" hidden="1">
      <c r="A439" t="s">
        <v>15</v>
      </c>
      <c r="B439" t="s">
        <v>662</v>
      </c>
      <c r="C439">
        <v>183</v>
      </c>
      <c r="D439" t="s">
        <v>47</v>
      </c>
      <c r="E439">
        <v>0.62009999999999998</v>
      </c>
      <c r="F439">
        <v>0</v>
      </c>
      <c r="G439">
        <v>30.055299999999999</v>
      </c>
      <c r="H439">
        <v>0</v>
      </c>
      <c r="I439">
        <v>-3.2119999999999997E-5</v>
      </c>
      <c r="J439">
        <v>0</v>
      </c>
      <c r="K439">
        <v>3.2519</v>
      </c>
    </row>
    <row r="440" spans="1:11" hidden="1">
      <c r="A440" t="s">
        <v>15</v>
      </c>
      <c r="B440" t="s">
        <v>662</v>
      </c>
      <c r="C440">
        <v>183</v>
      </c>
      <c r="D440" t="s">
        <v>47</v>
      </c>
      <c r="E440">
        <v>1.0561</v>
      </c>
      <c r="F440">
        <v>0</v>
      </c>
      <c r="G440">
        <v>24.335799999999999</v>
      </c>
      <c r="H440">
        <v>0</v>
      </c>
      <c r="I440">
        <v>-3.2119999999999997E-5</v>
      </c>
      <c r="J440">
        <v>0</v>
      </c>
      <c r="K440">
        <v>-8.6533999999999995</v>
      </c>
    </row>
    <row r="441" spans="1:11" hidden="1">
      <c r="A441" t="s">
        <v>15</v>
      </c>
      <c r="B441" t="s">
        <v>662</v>
      </c>
      <c r="C441">
        <v>183</v>
      </c>
      <c r="D441" t="s">
        <v>47</v>
      </c>
      <c r="E441">
        <v>1.4921</v>
      </c>
      <c r="F441">
        <v>0</v>
      </c>
      <c r="G441">
        <v>18.167400000000001</v>
      </c>
      <c r="H441">
        <v>0</v>
      </c>
      <c r="I441">
        <v>-3.2119999999999997E-5</v>
      </c>
      <c r="J441">
        <v>0</v>
      </c>
      <c r="K441">
        <v>-17.918800000000001</v>
      </c>
    </row>
    <row r="442" spans="1:11" hidden="1">
      <c r="A442" t="s">
        <v>15</v>
      </c>
      <c r="B442" t="s">
        <v>662</v>
      </c>
      <c r="C442">
        <v>183</v>
      </c>
      <c r="D442" t="s">
        <v>47</v>
      </c>
      <c r="E442">
        <v>1.9279999999999999</v>
      </c>
      <c r="F442">
        <v>0</v>
      </c>
      <c r="G442">
        <v>12.024100000000001</v>
      </c>
      <c r="H442">
        <v>0</v>
      </c>
      <c r="I442">
        <v>-3.2119999999999997E-5</v>
      </c>
      <c r="J442">
        <v>0</v>
      </c>
      <c r="K442">
        <v>-24.4955</v>
      </c>
    </row>
    <row r="443" spans="1:11" hidden="1">
      <c r="A443" t="s">
        <v>15</v>
      </c>
      <c r="B443" t="s">
        <v>662</v>
      </c>
      <c r="C443">
        <v>183</v>
      </c>
      <c r="D443" t="s">
        <v>47</v>
      </c>
      <c r="E443">
        <v>2.3639999999999999</v>
      </c>
      <c r="F443">
        <v>0</v>
      </c>
      <c r="G443">
        <v>6.9204999999999997</v>
      </c>
      <c r="H443">
        <v>0</v>
      </c>
      <c r="I443">
        <v>-3.2119999999999997E-5</v>
      </c>
      <c r="J443">
        <v>0</v>
      </c>
      <c r="K443">
        <v>-28.568200000000001</v>
      </c>
    </row>
    <row r="444" spans="1:11" hidden="1">
      <c r="A444" t="s">
        <v>15</v>
      </c>
      <c r="B444" t="s">
        <v>662</v>
      </c>
      <c r="C444">
        <v>183</v>
      </c>
      <c r="D444" t="s">
        <v>47</v>
      </c>
      <c r="E444">
        <v>2.8</v>
      </c>
      <c r="F444">
        <v>0</v>
      </c>
      <c r="G444">
        <v>3.3849999999999998</v>
      </c>
      <c r="H444">
        <v>0</v>
      </c>
      <c r="I444">
        <v>-3.2119999999999997E-5</v>
      </c>
      <c r="J444">
        <v>0</v>
      </c>
      <c r="K444">
        <v>-30.7578</v>
      </c>
    </row>
    <row r="445" spans="1:11" hidden="1">
      <c r="A445" t="s">
        <v>15</v>
      </c>
      <c r="B445" t="s">
        <v>662</v>
      </c>
      <c r="C445">
        <v>183</v>
      </c>
      <c r="D445" t="s">
        <v>47</v>
      </c>
      <c r="E445">
        <v>2.8</v>
      </c>
      <c r="F445">
        <v>0</v>
      </c>
      <c r="G445">
        <v>-5.9496000000000002</v>
      </c>
      <c r="H445">
        <v>0</v>
      </c>
      <c r="I445">
        <v>-3.2119999999999997E-5</v>
      </c>
      <c r="J445">
        <v>0</v>
      </c>
      <c r="K445">
        <v>-30.7578</v>
      </c>
    </row>
    <row r="446" spans="1:11" hidden="1">
      <c r="A446" t="s">
        <v>15</v>
      </c>
      <c r="B446" t="s">
        <v>662</v>
      </c>
      <c r="C446">
        <v>183</v>
      </c>
      <c r="D446" t="s">
        <v>47</v>
      </c>
      <c r="E446">
        <v>3.2360000000000002</v>
      </c>
      <c r="F446">
        <v>0</v>
      </c>
      <c r="G446">
        <v>-9.4850999999999992</v>
      </c>
      <c r="H446">
        <v>0</v>
      </c>
      <c r="I446">
        <v>-3.2119999999999997E-5</v>
      </c>
      <c r="J446">
        <v>0</v>
      </c>
      <c r="K446">
        <v>-27.4665</v>
      </c>
    </row>
    <row r="447" spans="1:11" hidden="1">
      <c r="A447" t="s">
        <v>15</v>
      </c>
      <c r="B447" t="s">
        <v>662</v>
      </c>
      <c r="C447">
        <v>183</v>
      </c>
      <c r="D447" t="s">
        <v>47</v>
      </c>
      <c r="E447">
        <v>3.6720000000000002</v>
      </c>
      <c r="F447">
        <v>0</v>
      </c>
      <c r="G447">
        <v>-14.588800000000001</v>
      </c>
      <c r="H447">
        <v>0</v>
      </c>
      <c r="I447">
        <v>-3.2119999999999997E-5</v>
      </c>
      <c r="J447">
        <v>0</v>
      </c>
      <c r="K447">
        <v>-22.292100000000001</v>
      </c>
    </row>
    <row r="448" spans="1:11" hidden="1">
      <c r="A448" t="s">
        <v>15</v>
      </c>
      <c r="B448" t="s">
        <v>662</v>
      </c>
      <c r="C448">
        <v>183</v>
      </c>
      <c r="D448" t="s">
        <v>47</v>
      </c>
      <c r="E448">
        <v>4.1079999999999997</v>
      </c>
      <c r="F448">
        <v>0</v>
      </c>
      <c r="G448">
        <v>-20.732099999999999</v>
      </c>
      <c r="H448">
        <v>0</v>
      </c>
      <c r="I448">
        <v>-3.2119999999999997E-5</v>
      </c>
      <c r="J448">
        <v>0</v>
      </c>
      <c r="K448">
        <v>-14.613899999999999</v>
      </c>
    </row>
    <row r="449" spans="1:11" hidden="1">
      <c r="A449" t="s">
        <v>15</v>
      </c>
      <c r="B449" t="s">
        <v>662</v>
      </c>
      <c r="C449">
        <v>183</v>
      </c>
      <c r="D449" t="s">
        <v>47</v>
      </c>
      <c r="E449">
        <v>4.5438999999999998</v>
      </c>
      <c r="F449">
        <v>0</v>
      </c>
      <c r="G449">
        <v>-26.900500000000001</v>
      </c>
      <c r="H449">
        <v>0</v>
      </c>
      <c r="I449">
        <v>-3.2119999999999997E-5</v>
      </c>
      <c r="J449">
        <v>0</v>
      </c>
      <c r="K449">
        <v>-4.2469999999999999</v>
      </c>
    </row>
    <row r="450" spans="1:11" hidden="1">
      <c r="A450" t="s">
        <v>15</v>
      </c>
      <c r="B450" t="s">
        <v>662</v>
      </c>
      <c r="C450">
        <v>183</v>
      </c>
      <c r="D450" t="s">
        <v>47</v>
      </c>
      <c r="E450">
        <v>4.9798999999999998</v>
      </c>
      <c r="F450">
        <v>0</v>
      </c>
      <c r="G450">
        <v>-32.619900000000001</v>
      </c>
      <c r="H450">
        <v>0</v>
      </c>
      <c r="I450">
        <v>-3.2119999999999997E-5</v>
      </c>
      <c r="J450">
        <v>0</v>
      </c>
      <c r="K450">
        <v>8.7599</v>
      </c>
    </row>
    <row r="451" spans="1:11" hidden="1">
      <c r="A451" t="s">
        <v>15</v>
      </c>
      <c r="B451" t="s">
        <v>662</v>
      </c>
      <c r="C451">
        <v>183</v>
      </c>
      <c r="D451" t="s">
        <v>47</v>
      </c>
      <c r="E451">
        <v>5.4158999999999997</v>
      </c>
      <c r="F451">
        <v>0</v>
      </c>
      <c r="G451">
        <v>-36.817599999999999</v>
      </c>
      <c r="H451">
        <v>0</v>
      </c>
      <c r="I451">
        <v>-3.2119999999999997E-5</v>
      </c>
      <c r="J451">
        <v>0</v>
      </c>
      <c r="K451">
        <v>23.937000000000001</v>
      </c>
    </row>
    <row r="452" spans="1:11" hidden="1">
      <c r="A452" t="s">
        <v>15</v>
      </c>
      <c r="B452" t="s">
        <v>662</v>
      </c>
      <c r="C452">
        <v>183</v>
      </c>
      <c r="D452" t="s">
        <v>48</v>
      </c>
      <c r="E452">
        <v>0.18410000000000001</v>
      </c>
      <c r="F452">
        <v>0</v>
      </c>
      <c r="G452">
        <v>34.290999999999997</v>
      </c>
      <c r="H452">
        <v>0</v>
      </c>
      <c r="I452">
        <v>-3.078E-5</v>
      </c>
      <c r="J452">
        <v>0</v>
      </c>
      <c r="K452">
        <v>17.427399999999999</v>
      </c>
    </row>
    <row r="453" spans="1:11" hidden="1">
      <c r="A453" t="s">
        <v>15</v>
      </c>
      <c r="B453" t="s">
        <v>662</v>
      </c>
      <c r="C453">
        <v>183</v>
      </c>
      <c r="D453" t="s">
        <v>48</v>
      </c>
      <c r="E453">
        <v>0.62009999999999998</v>
      </c>
      <c r="F453">
        <v>0</v>
      </c>
      <c r="G453">
        <v>30.093399999999999</v>
      </c>
      <c r="H453">
        <v>0</v>
      </c>
      <c r="I453">
        <v>-3.078E-5</v>
      </c>
      <c r="J453">
        <v>0</v>
      </c>
      <c r="K453">
        <v>3.3351000000000002</v>
      </c>
    </row>
    <row r="454" spans="1:11" hidden="1">
      <c r="A454" t="s">
        <v>15</v>
      </c>
      <c r="B454" t="s">
        <v>662</v>
      </c>
      <c r="C454">
        <v>183</v>
      </c>
      <c r="D454" t="s">
        <v>48</v>
      </c>
      <c r="E454">
        <v>1.0561</v>
      </c>
      <c r="F454">
        <v>0</v>
      </c>
      <c r="G454">
        <v>24.373899999999999</v>
      </c>
      <c r="H454">
        <v>0</v>
      </c>
      <c r="I454">
        <v>-3.078E-5</v>
      </c>
      <c r="J454">
        <v>0</v>
      </c>
      <c r="K454">
        <v>-8.5868000000000002</v>
      </c>
    </row>
    <row r="455" spans="1:11" hidden="1">
      <c r="A455" t="s">
        <v>15</v>
      </c>
      <c r="B455" t="s">
        <v>662</v>
      </c>
      <c r="C455">
        <v>183</v>
      </c>
      <c r="D455" t="s">
        <v>48</v>
      </c>
      <c r="E455">
        <v>1.4921</v>
      </c>
      <c r="F455">
        <v>0</v>
      </c>
      <c r="G455">
        <v>18.205500000000001</v>
      </c>
      <c r="H455">
        <v>0</v>
      </c>
      <c r="I455">
        <v>-3.078E-5</v>
      </c>
      <c r="J455">
        <v>0</v>
      </c>
      <c r="K455">
        <v>-17.8687</v>
      </c>
    </row>
    <row r="456" spans="1:11" hidden="1">
      <c r="A456" t="s">
        <v>15</v>
      </c>
      <c r="B456" t="s">
        <v>662</v>
      </c>
      <c r="C456">
        <v>183</v>
      </c>
      <c r="D456" t="s">
        <v>48</v>
      </c>
      <c r="E456">
        <v>1.9279999999999999</v>
      </c>
      <c r="F456">
        <v>0</v>
      </c>
      <c r="G456">
        <v>12.062200000000001</v>
      </c>
      <c r="H456">
        <v>0</v>
      </c>
      <c r="I456">
        <v>-3.078E-5</v>
      </c>
      <c r="J456">
        <v>0</v>
      </c>
      <c r="K456">
        <v>-24.462</v>
      </c>
    </row>
    <row r="457" spans="1:11" hidden="1">
      <c r="A457" t="s">
        <v>15</v>
      </c>
      <c r="B457" t="s">
        <v>662</v>
      </c>
      <c r="C457">
        <v>183</v>
      </c>
      <c r="D457" t="s">
        <v>48</v>
      </c>
      <c r="E457">
        <v>2.3639999999999999</v>
      </c>
      <c r="F457">
        <v>0</v>
      </c>
      <c r="G457">
        <v>6.9584999999999999</v>
      </c>
      <c r="H457">
        <v>0</v>
      </c>
      <c r="I457">
        <v>-3.078E-5</v>
      </c>
      <c r="J457">
        <v>0</v>
      </c>
      <c r="K457">
        <v>-28.551400000000001</v>
      </c>
    </row>
    <row r="458" spans="1:11" hidden="1">
      <c r="A458" t="s">
        <v>15</v>
      </c>
      <c r="B458" t="s">
        <v>662</v>
      </c>
      <c r="C458">
        <v>183</v>
      </c>
      <c r="D458" t="s">
        <v>48</v>
      </c>
      <c r="E458">
        <v>2.8</v>
      </c>
      <c r="F458">
        <v>0</v>
      </c>
      <c r="G458">
        <v>3.423</v>
      </c>
      <c r="H458">
        <v>0</v>
      </c>
      <c r="I458">
        <v>-3.078E-5</v>
      </c>
      <c r="J458">
        <v>0</v>
      </c>
      <c r="K458">
        <v>-30.7575</v>
      </c>
    </row>
    <row r="459" spans="1:11" hidden="1">
      <c r="A459" t="s">
        <v>15</v>
      </c>
      <c r="B459" t="s">
        <v>662</v>
      </c>
      <c r="C459">
        <v>183</v>
      </c>
      <c r="D459" t="s">
        <v>48</v>
      </c>
      <c r="E459">
        <v>2.8</v>
      </c>
      <c r="F459">
        <v>0</v>
      </c>
      <c r="G459">
        <v>-5.9116</v>
      </c>
      <c r="H459">
        <v>0</v>
      </c>
      <c r="I459">
        <v>-3.0769999999999998E-5</v>
      </c>
      <c r="J459">
        <v>0</v>
      </c>
      <c r="K459">
        <v>-30.7575</v>
      </c>
    </row>
    <row r="460" spans="1:11" hidden="1">
      <c r="A460" t="s">
        <v>15</v>
      </c>
      <c r="B460" t="s">
        <v>662</v>
      </c>
      <c r="C460">
        <v>183</v>
      </c>
      <c r="D460" t="s">
        <v>48</v>
      </c>
      <c r="E460">
        <v>3.2360000000000002</v>
      </c>
      <c r="F460">
        <v>0</v>
      </c>
      <c r="G460">
        <v>-9.4469999999999992</v>
      </c>
      <c r="H460">
        <v>0</v>
      </c>
      <c r="I460">
        <v>-3.0769999999999998E-5</v>
      </c>
      <c r="J460">
        <v>0</v>
      </c>
      <c r="K460">
        <v>-27.450099999999999</v>
      </c>
    </row>
    <row r="461" spans="1:11" hidden="1">
      <c r="A461" t="s">
        <v>15</v>
      </c>
      <c r="B461" t="s">
        <v>662</v>
      </c>
      <c r="C461">
        <v>183</v>
      </c>
      <c r="D461" t="s">
        <v>48</v>
      </c>
      <c r="E461">
        <v>3.6720000000000002</v>
      </c>
      <c r="F461">
        <v>0</v>
      </c>
      <c r="G461">
        <v>-14.550700000000001</v>
      </c>
      <c r="H461">
        <v>0</v>
      </c>
      <c r="I461">
        <v>-3.0769999999999998E-5</v>
      </c>
      <c r="J461">
        <v>0</v>
      </c>
      <c r="K461">
        <v>-22.2592</v>
      </c>
    </row>
    <row r="462" spans="1:11" hidden="1">
      <c r="A462" t="s">
        <v>15</v>
      </c>
      <c r="B462" t="s">
        <v>662</v>
      </c>
      <c r="C462">
        <v>183</v>
      </c>
      <c r="D462" t="s">
        <v>48</v>
      </c>
      <c r="E462">
        <v>4.1079999999999997</v>
      </c>
      <c r="F462">
        <v>0</v>
      </c>
      <c r="G462">
        <v>-20.693999999999999</v>
      </c>
      <c r="H462">
        <v>0</v>
      </c>
      <c r="I462">
        <v>-3.0769999999999998E-5</v>
      </c>
      <c r="J462">
        <v>0</v>
      </c>
      <c r="K462">
        <v>-14.564299999999999</v>
      </c>
    </row>
    <row r="463" spans="1:11" hidden="1">
      <c r="A463" t="s">
        <v>15</v>
      </c>
      <c r="B463" t="s">
        <v>662</v>
      </c>
      <c r="C463">
        <v>183</v>
      </c>
      <c r="D463" t="s">
        <v>48</v>
      </c>
      <c r="E463">
        <v>4.5438999999999998</v>
      </c>
      <c r="F463">
        <v>0</v>
      </c>
      <c r="G463">
        <v>-26.862400000000001</v>
      </c>
      <c r="H463">
        <v>0</v>
      </c>
      <c r="I463">
        <v>-3.0769999999999998E-5</v>
      </c>
      <c r="J463">
        <v>0</v>
      </c>
      <c r="K463">
        <v>-4.1807999999999996</v>
      </c>
    </row>
    <row r="464" spans="1:11" hidden="1">
      <c r="A464" t="s">
        <v>15</v>
      </c>
      <c r="B464" t="s">
        <v>662</v>
      </c>
      <c r="C464">
        <v>183</v>
      </c>
      <c r="D464" t="s">
        <v>48</v>
      </c>
      <c r="E464">
        <v>4.9798999999999998</v>
      </c>
      <c r="F464">
        <v>0</v>
      </c>
      <c r="G464">
        <v>-32.581899999999997</v>
      </c>
      <c r="H464">
        <v>0</v>
      </c>
      <c r="I464">
        <v>-3.0769999999999998E-5</v>
      </c>
      <c r="J464">
        <v>0</v>
      </c>
      <c r="K464">
        <v>8.8425999999999991</v>
      </c>
    </row>
    <row r="465" spans="1:11" hidden="1">
      <c r="A465" t="s">
        <v>15</v>
      </c>
      <c r="B465" t="s">
        <v>662</v>
      </c>
      <c r="C465">
        <v>183</v>
      </c>
      <c r="D465" t="s">
        <v>48</v>
      </c>
      <c r="E465">
        <v>5.4158999999999997</v>
      </c>
      <c r="F465">
        <v>0</v>
      </c>
      <c r="G465">
        <v>-36.779499999999999</v>
      </c>
      <c r="H465">
        <v>0</v>
      </c>
      <c r="I465">
        <v>-3.0769999999999998E-5</v>
      </c>
      <c r="J465">
        <v>0</v>
      </c>
      <c r="K465">
        <v>24.0364</v>
      </c>
    </row>
    <row r="466" spans="1:11" hidden="1">
      <c r="A466" t="s">
        <v>15</v>
      </c>
      <c r="B466" t="s">
        <v>662</v>
      </c>
      <c r="C466">
        <v>183</v>
      </c>
      <c r="D466" t="s">
        <v>49</v>
      </c>
      <c r="E466">
        <v>0.18410000000000001</v>
      </c>
      <c r="F466">
        <v>0</v>
      </c>
      <c r="G466">
        <v>34.253</v>
      </c>
      <c r="H466">
        <v>0</v>
      </c>
      <c r="I466">
        <v>-3.2119999999999997E-5</v>
      </c>
      <c r="J466">
        <v>0</v>
      </c>
      <c r="K466">
        <v>17.327500000000001</v>
      </c>
    </row>
    <row r="467" spans="1:11" hidden="1">
      <c r="A467" t="s">
        <v>15</v>
      </c>
      <c r="B467" t="s">
        <v>662</v>
      </c>
      <c r="C467">
        <v>183</v>
      </c>
      <c r="D467" t="s">
        <v>49</v>
      </c>
      <c r="E467">
        <v>0.62009999999999998</v>
      </c>
      <c r="F467">
        <v>0</v>
      </c>
      <c r="G467">
        <v>30.055299999999999</v>
      </c>
      <c r="H467">
        <v>0</v>
      </c>
      <c r="I467">
        <v>-3.2119999999999997E-5</v>
      </c>
      <c r="J467">
        <v>0</v>
      </c>
      <c r="K467">
        <v>3.2519</v>
      </c>
    </row>
    <row r="468" spans="1:11" hidden="1">
      <c r="A468" t="s">
        <v>15</v>
      </c>
      <c r="B468" t="s">
        <v>662</v>
      </c>
      <c r="C468">
        <v>183</v>
      </c>
      <c r="D468" t="s">
        <v>49</v>
      </c>
      <c r="E468">
        <v>1.0561</v>
      </c>
      <c r="F468">
        <v>0</v>
      </c>
      <c r="G468">
        <v>24.335799999999999</v>
      </c>
      <c r="H468">
        <v>0</v>
      </c>
      <c r="I468">
        <v>-3.2119999999999997E-5</v>
      </c>
      <c r="J468">
        <v>0</v>
      </c>
      <c r="K468">
        <v>-8.6533999999999995</v>
      </c>
    </row>
    <row r="469" spans="1:11" hidden="1">
      <c r="A469" t="s">
        <v>15</v>
      </c>
      <c r="B469" t="s">
        <v>662</v>
      </c>
      <c r="C469">
        <v>183</v>
      </c>
      <c r="D469" t="s">
        <v>49</v>
      </c>
      <c r="E469">
        <v>1.4921</v>
      </c>
      <c r="F469">
        <v>0</v>
      </c>
      <c r="G469">
        <v>18.167400000000001</v>
      </c>
      <c r="H469">
        <v>0</v>
      </c>
      <c r="I469">
        <v>-3.2119999999999997E-5</v>
      </c>
      <c r="J469">
        <v>0</v>
      </c>
      <c r="K469">
        <v>-17.918800000000001</v>
      </c>
    </row>
    <row r="470" spans="1:11" hidden="1">
      <c r="A470" t="s">
        <v>15</v>
      </c>
      <c r="B470" t="s">
        <v>662</v>
      </c>
      <c r="C470">
        <v>183</v>
      </c>
      <c r="D470" t="s">
        <v>49</v>
      </c>
      <c r="E470">
        <v>1.9279999999999999</v>
      </c>
      <c r="F470">
        <v>0</v>
      </c>
      <c r="G470">
        <v>12.024100000000001</v>
      </c>
      <c r="H470">
        <v>0</v>
      </c>
      <c r="I470">
        <v>-3.2119999999999997E-5</v>
      </c>
      <c r="J470">
        <v>0</v>
      </c>
      <c r="K470">
        <v>-24.4955</v>
      </c>
    </row>
    <row r="471" spans="1:11" hidden="1">
      <c r="A471" t="s">
        <v>15</v>
      </c>
      <c r="B471" t="s">
        <v>662</v>
      </c>
      <c r="C471">
        <v>183</v>
      </c>
      <c r="D471" t="s">
        <v>49</v>
      </c>
      <c r="E471">
        <v>2.3639999999999999</v>
      </c>
      <c r="F471">
        <v>0</v>
      </c>
      <c r="G471">
        <v>6.9204999999999997</v>
      </c>
      <c r="H471">
        <v>0</v>
      </c>
      <c r="I471">
        <v>-3.2119999999999997E-5</v>
      </c>
      <c r="J471">
        <v>0</v>
      </c>
      <c r="K471">
        <v>-28.568200000000001</v>
      </c>
    </row>
    <row r="472" spans="1:11" hidden="1">
      <c r="A472" t="s">
        <v>15</v>
      </c>
      <c r="B472" t="s">
        <v>662</v>
      </c>
      <c r="C472">
        <v>183</v>
      </c>
      <c r="D472" t="s">
        <v>49</v>
      </c>
      <c r="E472">
        <v>2.8</v>
      </c>
      <c r="F472">
        <v>0</v>
      </c>
      <c r="G472">
        <v>3.3849999999999998</v>
      </c>
      <c r="H472">
        <v>0</v>
      </c>
      <c r="I472">
        <v>-3.2119999999999997E-5</v>
      </c>
      <c r="J472">
        <v>0</v>
      </c>
      <c r="K472">
        <v>-30.7578</v>
      </c>
    </row>
    <row r="473" spans="1:11" hidden="1">
      <c r="A473" t="s">
        <v>15</v>
      </c>
      <c r="B473" t="s">
        <v>662</v>
      </c>
      <c r="C473">
        <v>183</v>
      </c>
      <c r="D473" t="s">
        <v>49</v>
      </c>
      <c r="E473">
        <v>2.8</v>
      </c>
      <c r="F473">
        <v>0</v>
      </c>
      <c r="G473">
        <v>-5.9496000000000002</v>
      </c>
      <c r="H473">
        <v>0</v>
      </c>
      <c r="I473">
        <v>-3.2119999999999997E-5</v>
      </c>
      <c r="J473">
        <v>0</v>
      </c>
      <c r="K473">
        <v>-30.7578</v>
      </c>
    </row>
    <row r="474" spans="1:11" hidden="1">
      <c r="A474" t="s">
        <v>15</v>
      </c>
      <c r="B474" t="s">
        <v>662</v>
      </c>
      <c r="C474">
        <v>183</v>
      </c>
      <c r="D474" t="s">
        <v>49</v>
      </c>
      <c r="E474">
        <v>3.2360000000000002</v>
      </c>
      <c r="F474">
        <v>0</v>
      </c>
      <c r="G474">
        <v>-9.4850999999999992</v>
      </c>
      <c r="H474">
        <v>0</v>
      </c>
      <c r="I474">
        <v>-3.2119999999999997E-5</v>
      </c>
      <c r="J474">
        <v>0</v>
      </c>
      <c r="K474">
        <v>-27.4665</v>
      </c>
    </row>
    <row r="475" spans="1:11" hidden="1">
      <c r="A475" t="s">
        <v>15</v>
      </c>
      <c r="B475" t="s">
        <v>662</v>
      </c>
      <c r="C475">
        <v>183</v>
      </c>
      <c r="D475" t="s">
        <v>49</v>
      </c>
      <c r="E475">
        <v>3.6720000000000002</v>
      </c>
      <c r="F475">
        <v>0</v>
      </c>
      <c r="G475">
        <v>-14.588800000000001</v>
      </c>
      <c r="H475">
        <v>0</v>
      </c>
      <c r="I475">
        <v>-3.2119999999999997E-5</v>
      </c>
      <c r="J475">
        <v>0</v>
      </c>
      <c r="K475">
        <v>-22.292100000000001</v>
      </c>
    </row>
    <row r="476" spans="1:11" hidden="1">
      <c r="A476" t="s">
        <v>15</v>
      </c>
      <c r="B476" t="s">
        <v>662</v>
      </c>
      <c r="C476">
        <v>183</v>
      </c>
      <c r="D476" t="s">
        <v>49</v>
      </c>
      <c r="E476">
        <v>4.1079999999999997</v>
      </c>
      <c r="F476">
        <v>0</v>
      </c>
      <c r="G476">
        <v>-20.732099999999999</v>
      </c>
      <c r="H476">
        <v>0</v>
      </c>
      <c r="I476">
        <v>-3.2119999999999997E-5</v>
      </c>
      <c r="J476">
        <v>0</v>
      </c>
      <c r="K476">
        <v>-14.613899999999999</v>
      </c>
    </row>
    <row r="477" spans="1:11" hidden="1">
      <c r="A477" t="s">
        <v>15</v>
      </c>
      <c r="B477" t="s">
        <v>662</v>
      </c>
      <c r="C477">
        <v>183</v>
      </c>
      <c r="D477" t="s">
        <v>49</v>
      </c>
      <c r="E477">
        <v>4.5438999999999998</v>
      </c>
      <c r="F477">
        <v>0</v>
      </c>
      <c r="G477">
        <v>-26.900500000000001</v>
      </c>
      <c r="H477">
        <v>0</v>
      </c>
      <c r="I477">
        <v>-3.2119999999999997E-5</v>
      </c>
      <c r="J477">
        <v>0</v>
      </c>
      <c r="K477">
        <v>-4.2469999999999999</v>
      </c>
    </row>
    <row r="478" spans="1:11" hidden="1">
      <c r="A478" t="s">
        <v>15</v>
      </c>
      <c r="B478" t="s">
        <v>662</v>
      </c>
      <c r="C478">
        <v>183</v>
      </c>
      <c r="D478" t="s">
        <v>49</v>
      </c>
      <c r="E478">
        <v>4.9798999999999998</v>
      </c>
      <c r="F478">
        <v>0</v>
      </c>
      <c r="G478">
        <v>-32.619900000000001</v>
      </c>
      <c r="H478">
        <v>0</v>
      </c>
      <c r="I478">
        <v>-3.2119999999999997E-5</v>
      </c>
      <c r="J478">
        <v>0</v>
      </c>
      <c r="K478">
        <v>8.7599</v>
      </c>
    </row>
    <row r="479" spans="1:11" hidden="1">
      <c r="A479" t="s">
        <v>15</v>
      </c>
      <c r="B479" t="s">
        <v>662</v>
      </c>
      <c r="C479">
        <v>183</v>
      </c>
      <c r="D479" t="s">
        <v>49</v>
      </c>
      <c r="E479">
        <v>5.4158999999999997</v>
      </c>
      <c r="F479">
        <v>0</v>
      </c>
      <c r="G479">
        <v>-36.817599999999999</v>
      </c>
      <c r="H479">
        <v>0</v>
      </c>
      <c r="I479">
        <v>-3.2119999999999997E-5</v>
      </c>
      <c r="J479">
        <v>0</v>
      </c>
      <c r="K479">
        <v>23.937000000000001</v>
      </c>
    </row>
    <row r="480" spans="1:11" hidden="1">
      <c r="A480" t="s">
        <v>15</v>
      </c>
      <c r="B480" t="s">
        <v>662</v>
      </c>
      <c r="C480">
        <v>183</v>
      </c>
      <c r="D480" t="s">
        <v>50</v>
      </c>
      <c r="E480">
        <v>0.18410000000000001</v>
      </c>
      <c r="F480">
        <v>0</v>
      </c>
      <c r="G480">
        <v>20.5898</v>
      </c>
      <c r="H480">
        <v>0</v>
      </c>
      <c r="I480">
        <v>-1.7929999999999999E-5</v>
      </c>
      <c r="J480">
        <v>0</v>
      </c>
      <c r="K480">
        <v>10.4964</v>
      </c>
    </row>
    <row r="481" spans="1:11" hidden="1">
      <c r="A481" t="s">
        <v>15</v>
      </c>
      <c r="B481" t="s">
        <v>662</v>
      </c>
      <c r="C481">
        <v>183</v>
      </c>
      <c r="D481" t="s">
        <v>50</v>
      </c>
      <c r="E481">
        <v>0.62009999999999998</v>
      </c>
      <c r="F481">
        <v>0</v>
      </c>
      <c r="G481">
        <v>18.071200000000001</v>
      </c>
      <c r="H481">
        <v>0</v>
      </c>
      <c r="I481">
        <v>-1.7929999999999999E-5</v>
      </c>
      <c r="J481">
        <v>0</v>
      </c>
      <c r="K481">
        <v>2.0344000000000002</v>
      </c>
    </row>
    <row r="482" spans="1:11" hidden="1">
      <c r="A482" t="s">
        <v>15</v>
      </c>
      <c r="B482" t="s">
        <v>662</v>
      </c>
      <c r="C482">
        <v>183</v>
      </c>
      <c r="D482" t="s">
        <v>50</v>
      </c>
      <c r="E482">
        <v>1.0561</v>
      </c>
      <c r="F482">
        <v>0</v>
      </c>
      <c r="G482">
        <v>14.6396</v>
      </c>
      <c r="H482">
        <v>0</v>
      </c>
      <c r="I482">
        <v>-1.7929999999999999E-5</v>
      </c>
      <c r="J482">
        <v>0</v>
      </c>
      <c r="K482">
        <v>-5.1254</v>
      </c>
    </row>
    <row r="483" spans="1:11" hidden="1">
      <c r="A483" t="s">
        <v>15</v>
      </c>
      <c r="B483" t="s">
        <v>662</v>
      </c>
      <c r="C483">
        <v>183</v>
      </c>
      <c r="D483" t="s">
        <v>50</v>
      </c>
      <c r="E483">
        <v>1.4921</v>
      </c>
      <c r="F483">
        <v>0</v>
      </c>
      <c r="G483">
        <v>10.938499999999999</v>
      </c>
      <c r="H483">
        <v>0</v>
      </c>
      <c r="I483">
        <v>-1.7929999999999999E-5</v>
      </c>
      <c r="J483">
        <v>0</v>
      </c>
      <c r="K483">
        <v>-10.7012</v>
      </c>
    </row>
    <row r="484" spans="1:11" hidden="1">
      <c r="A484" t="s">
        <v>15</v>
      </c>
      <c r="B484" t="s">
        <v>662</v>
      </c>
      <c r="C484">
        <v>183</v>
      </c>
      <c r="D484" t="s">
        <v>50</v>
      </c>
      <c r="E484">
        <v>1.9279999999999999</v>
      </c>
      <c r="F484">
        <v>0</v>
      </c>
      <c r="G484">
        <v>7.2525000000000004</v>
      </c>
      <c r="H484">
        <v>0</v>
      </c>
      <c r="I484">
        <v>-1.7929999999999999E-5</v>
      </c>
      <c r="J484">
        <v>0</v>
      </c>
      <c r="K484">
        <v>-14.6638</v>
      </c>
    </row>
    <row r="485" spans="1:11" hidden="1">
      <c r="A485" t="s">
        <v>15</v>
      </c>
      <c r="B485" t="s">
        <v>662</v>
      </c>
      <c r="C485">
        <v>183</v>
      </c>
      <c r="D485" t="s">
        <v>50</v>
      </c>
      <c r="E485">
        <v>2.3639999999999999</v>
      </c>
      <c r="F485">
        <v>0</v>
      </c>
      <c r="G485">
        <v>4.1904000000000003</v>
      </c>
      <c r="H485">
        <v>0</v>
      </c>
      <c r="I485">
        <v>-1.7929999999999999E-5</v>
      </c>
      <c r="J485">
        <v>0</v>
      </c>
      <c r="K485">
        <v>-17.124099999999999</v>
      </c>
    </row>
    <row r="486" spans="1:11" hidden="1">
      <c r="A486" t="s">
        <v>15</v>
      </c>
      <c r="B486" t="s">
        <v>662</v>
      </c>
      <c r="C486">
        <v>183</v>
      </c>
      <c r="D486" t="s">
        <v>50</v>
      </c>
      <c r="E486">
        <v>2.8</v>
      </c>
      <c r="F486">
        <v>0</v>
      </c>
      <c r="G486">
        <v>2.0691000000000002</v>
      </c>
      <c r="H486">
        <v>0</v>
      </c>
      <c r="I486">
        <v>-1.7929999999999999E-5</v>
      </c>
      <c r="J486">
        <v>0</v>
      </c>
      <c r="K486">
        <v>-18.4544</v>
      </c>
    </row>
    <row r="487" spans="1:11" hidden="1">
      <c r="A487" t="s">
        <v>15</v>
      </c>
      <c r="B487" t="s">
        <v>662</v>
      </c>
      <c r="C487">
        <v>183</v>
      </c>
      <c r="D487" t="s">
        <v>50</v>
      </c>
      <c r="E487">
        <v>2.8</v>
      </c>
      <c r="F487">
        <v>0</v>
      </c>
      <c r="G487">
        <v>-3.5316999999999998</v>
      </c>
      <c r="H487">
        <v>0</v>
      </c>
      <c r="I487">
        <v>-1.7920000000000001E-5</v>
      </c>
      <c r="J487">
        <v>0</v>
      </c>
      <c r="K487">
        <v>-18.4544</v>
      </c>
    </row>
    <row r="488" spans="1:11" hidden="1">
      <c r="A488" t="s">
        <v>15</v>
      </c>
      <c r="B488" t="s">
        <v>662</v>
      </c>
      <c r="C488">
        <v>183</v>
      </c>
      <c r="D488" t="s">
        <v>50</v>
      </c>
      <c r="E488">
        <v>3.2360000000000002</v>
      </c>
      <c r="F488">
        <v>0</v>
      </c>
      <c r="G488">
        <v>-5.6529999999999996</v>
      </c>
      <c r="H488">
        <v>0</v>
      </c>
      <c r="I488">
        <v>-1.7920000000000001E-5</v>
      </c>
      <c r="J488">
        <v>0</v>
      </c>
      <c r="K488">
        <v>-16.470099999999999</v>
      </c>
    </row>
    <row r="489" spans="1:11" hidden="1">
      <c r="A489" t="s">
        <v>15</v>
      </c>
      <c r="B489" t="s">
        <v>662</v>
      </c>
      <c r="C489">
        <v>183</v>
      </c>
      <c r="D489" t="s">
        <v>50</v>
      </c>
      <c r="E489">
        <v>3.6720000000000002</v>
      </c>
      <c r="F489">
        <v>0</v>
      </c>
      <c r="G489">
        <v>-8.7151999999999994</v>
      </c>
      <c r="H489">
        <v>0</v>
      </c>
      <c r="I489">
        <v>-1.7920000000000001E-5</v>
      </c>
      <c r="J489">
        <v>0</v>
      </c>
      <c r="K489">
        <v>-13.355499999999999</v>
      </c>
    </row>
    <row r="490" spans="1:11" hidden="1">
      <c r="A490" t="s">
        <v>15</v>
      </c>
      <c r="B490" t="s">
        <v>662</v>
      </c>
      <c r="C490">
        <v>183</v>
      </c>
      <c r="D490" t="s">
        <v>50</v>
      </c>
      <c r="E490">
        <v>4.1079999999999997</v>
      </c>
      <c r="F490">
        <v>0</v>
      </c>
      <c r="G490">
        <v>-12.401199999999999</v>
      </c>
      <c r="H490">
        <v>0</v>
      </c>
      <c r="I490">
        <v>-1.7920000000000001E-5</v>
      </c>
      <c r="J490">
        <v>0</v>
      </c>
      <c r="K490">
        <v>-8.7385999999999999</v>
      </c>
    </row>
    <row r="491" spans="1:11" hidden="1">
      <c r="A491" t="s">
        <v>15</v>
      </c>
      <c r="B491" t="s">
        <v>662</v>
      </c>
      <c r="C491">
        <v>183</v>
      </c>
      <c r="D491" t="s">
        <v>50</v>
      </c>
      <c r="E491">
        <v>4.5438999999999998</v>
      </c>
      <c r="F491">
        <v>0</v>
      </c>
      <c r="G491">
        <v>-16.1022</v>
      </c>
      <c r="H491">
        <v>0</v>
      </c>
      <c r="I491">
        <v>-1.7920000000000001E-5</v>
      </c>
      <c r="J491">
        <v>0</v>
      </c>
      <c r="K491">
        <v>-2.5085000000000002</v>
      </c>
    </row>
    <row r="492" spans="1:11" hidden="1">
      <c r="A492" t="s">
        <v>15</v>
      </c>
      <c r="B492" t="s">
        <v>662</v>
      </c>
      <c r="C492">
        <v>183</v>
      </c>
      <c r="D492" t="s">
        <v>50</v>
      </c>
      <c r="E492">
        <v>4.9798999999999998</v>
      </c>
      <c r="F492">
        <v>0</v>
      </c>
      <c r="G492">
        <v>-19.533899999999999</v>
      </c>
      <c r="H492">
        <v>0</v>
      </c>
      <c r="I492">
        <v>-1.7920000000000001E-5</v>
      </c>
      <c r="J492">
        <v>0</v>
      </c>
      <c r="K492">
        <v>5.3056000000000001</v>
      </c>
    </row>
    <row r="493" spans="1:11" hidden="1">
      <c r="A493" t="s">
        <v>15</v>
      </c>
      <c r="B493" t="s">
        <v>662</v>
      </c>
      <c r="C493">
        <v>183</v>
      </c>
      <c r="D493" t="s">
        <v>50</v>
      </c>
      <c r="E493">
        <v>5.4158999999999997</v>
      </c>
      <c r="F493">
        <v>0</v>
      </c>
      <c r="G493">
        <v>-22.052499999999998</v>
      </c>
      <c r="H493">
        <v>0</v>
      </c>
      <c r="I493">
        <v>-1.7920000000000001E-5</v>
      </c>
      <c r="J493">
        <v>0</v>
      </c>
      <c r="K493">
        <v>14.421900000000001</v>
      </c>
    </row>
    <row r="494" spans="1:11" hidden="1">
      <c r="A494" t="s">
        <v>15</v>
      </c>
      <c r="B494" t="s">
        <v>662</v>
      </c>
      <c r="C494">
        <v>183</v>
      </c>
      <c r="D494" t="s">
        <v>51</v>
      </c>
      <c r="E494">
        <v>0.18410000000000001</v>
      </c>
      <c r="F494">
        <v>0</v>
      </c>
      <c r="G494">
        <v>20.5518</v>
      </c>
      <c r="H494">
        <v>0</v>
      </c>
      <c r="I494">
        <v>-1.927E-5</v>
      </c>
      <c r="J494">
        <v>0</v>
      </c>
      <c r="K494">
        <v>10.3965</v>
      </c>
    </row>
    <row r="495" spans="1:11" hidden="1">
      <c r="A495" t="s">
        <v>15</v>
      </c>
      <c r="B495" t="s">
        <v>662</v>
      </c>
      <c r="C495">
        <v>183</v>
      </c>
      <c r="D495" t="s">
        <v>51</v>
      </c>
      <c r="E495">
        <v>0.62009999999999998</v>
      </c>
      <c r="F495">
        <v>0</v>
      </c>
      <c r="G495">
        <v>18.033200000000001</v>
      </c>
      <c r="H495">
        <v>0</v>
      </c>
      <c r="I495">
        <v>-1.927E-5</v>
      </c>
      <c r="J495">
        <v>0</v>
      </c>
      <c r="K495">
        <v>1.9511000000000001</v>
      </c>
    </row>
    <row r="496" spans="1:11" hidden="1">
      <c r="A496" t="s">
        <v>15</v>
      </c>
      <c r="B496" t="s">
        <v>662</v>
      </c>
      <c r="C496">
        <v>183</v>
      </c>
      <c r="D496" t="s">
        <v>51</v>
      </c>
      <c r="E496">
        <v>1.0561</v>
      </c>
      <c r="F496">
        <v>0</v>
      </c>
      <c r="G496">
        <v>14.6015</v>
      </c>
      <c r="H496">
        <v>0</v>
      </c>
      <c r="I496">
        <v>-1.927E-5</v>
      </c>
      <c r="J496">
        <v>0</v>
      </c>
      <c r="K496">
        <v>-5.1920999999999999</v>
      </c>
    </row>
    <row r="497" spans="1:11" hidden="1">
      <c r="A497" t="s">
        <v>15</v>
      </c>
      <c r="B497" t="s">
        <v>662</v>
      </c>
      <c r="C497">
        <v>183</v>
      </c>
      <c r="D497" t="s">
        <v>51</v>
      </c>
      <c r="E497">
        <v>1.4921</v>
      </c>
      <c r="F497">
        <v>0</v>
      </c>
      <c r="G497">
        <v>10.900499999999999</v>
      </c>
      <c r="H497">
        <v>0</v>
      </c>
      <c r="I497">
        <v>-1.927E-5</v>
      </c>
      <c r="J497">
        <v>0</v>
      </c>
      <c r="K497">
        <v>-10.751300000000001</v>
      </c>
    </row>
    <row r="498" spans="1:11" hidden="1">
      <c r="A498" t="s">
        <v>15</v>
      </c>
      <c r="B498" t="s">
        <v>662</v>
      </c>
      <c r="C498">
        <v>183</v>
      </c>
      <c r="D498" t="s">
        <v>51</v>
      </c>
      <c r="E498">
        <v>1.9279999999999999</v>
      </c>
      <c r="F498">
        <v>0</v>
      </c>
      <c r="G498">
        <v>7.2145000000000001</v>
      </c>
      <c r="H498">
        <v>0</v>
      </c>
      <c r="I498">
        <v>-1.927E-5</v>
      </c>
      <c r="J498">
        <v>0</v>
      </c>
      <c r="K498">
        <v>-14.6973</v>
      </c>
    </row>
    <row r="499" spans="1:11" hidden="1">
      <c r="A499" t="s">
        <v>15</v>
      </c>
      <c r="B499" t="s">
        <v>662</v>
      </c>
      <c r="C499">
        <v>183</v>
      </c>
      <c r="D499" t="s">
        <v>51</v>
      </c>
      <c r="E499">
        <v>2.3639999999999999</v>
      </c>
      <c r="F499">
        <v>0</v>
      </c>
      <c r="G499">
        <v>4.1523000000000003</v>
      </c>
      <c r="H499">
        <v>0</v>
      </c>
      <c r="I499">
        <v>-1.927E-5</v>
      </c>
      <c r="J499">
        <v>0</v>
      </c>
      <c r="K499">
        <v>-17.140899999999998</v>
      </c>
    </row>
    <row r="500" spans="1:11" hidden="1">
      <c r="A500" t="s">
        <v>15</v>
      </c>
      <c r="B500" t="s">
        <v>662</v>
      </c>
      <c r="C500">
        <v>183</v>
      </c>
      <c r="D500" t="s">
        <v>51</v>
      </c>
      <c r="E500">
        <v>2.8</v>
      </c>
      <c r="F500">
        <v>0</v>
      </c>
      <c r="G500">
        <v>2.0310000000000001</v>
      </c>
      <c r="H500">
        <v>0</v>
      </c>
      <c r="I500">
        <v>-1.927E-5</v>
      </c>
      <c r="J500">
        <v>0</v>
      </c>
      <c r="K500">
        <v>-18.454699999999999</v>
      </c>
    </row>
    <row r="501" spans="1:11" hidden="1">
      <c r="A501" t="s">
        <v>15</v>
      </c>
      <c r="B501" t="s">
        <v>662</v>
      </c>
      <c r="C501">
        <v>183</v>
      </c>
      <c r="D501" t="s">
        <v>51</v>
      </c>
      <c r="E501">
        <v>2.8</v>
      </c>
      <c r="F501">
        <v>0</v>
      </c>
      <c r="G501">
        <v>-3.5697999999999999</v>
      </c>
      <c r="H501">
        <v>0</v>
      </c>
      <c r="I501">
        <v>-1.927E-5</v>
      </c>
      <c r="J501">
        <v>0</v>
      </c>
      <c r="K501">
        <v>-18.454699999999999</v>
      </c>
    </row>
    <row r="502" spans="1:11" hidden="1">
      <c r="A502" t="s">
        <v>15</v>
      </c>
      <c r="B502" t="s">
        <v>662</v>
      </c>
      <c r="C502">
        <v>183</v>
      </c>
      <c r="D502" t="s">
        <v>51</v>
      </c>
      <c r="E502">
        <v>3.2360000000000002</v>
      </c>
      <c r="F502">
        <v>0</v>
      </c>
      <c r="G502">
        <v>-5.6910999999999996</v>
      </c>
      <c r="H502">
        <v>0</v>
      </c>
      <c r="I502">
        <v>-1.927E-5</v>
      </c>
      <c r="J502">
        <v>0</v>
      </c>
      <c r="K502">
        <v>-16.4864</v>
      </c>
    </row>
    <row r="503" spans="1:11" hidden="1">
      <c r="A503" t="s">
        <v>15</v>
      </c>
      <c r="B503" t="s">
        <v>662</v>
      </c>
      <c r="C503">
        <v>183</v>
      </c>
      <c r="D503" t="s">
        <v>51</v>
      </c>
      <c r="E503">
        <v>3.6720000000000002</v>
      </c>
      <c r="F503">
        <v>0</v>
      </c>
      <c r="G503">
        <v>-8.7532999999999994</v>
      </c>
      <c r="H503">
        <v>0</v>
      </c>
      <c r="I503">
        <v>-1.927E-5</v>
      </c>
      <c r="J503">
        <v>0</v>
      </c>
      <c r="K503">
        <v>-13.388500000000001</v>
      </c>
    </row>
    <row r="504" spans="1:11" hidden="1">
      <c r="A504" t="s">
        <v>15</v>
      </c>
      <c r="B504" t="s">
        <v>662</v>
      </c>
      <c r="C504">
        <v>183</v>
      </c>
      <c r="D504" t="s">
        <v>51</v>
      </c>
      <c r="E504">
        <v>4.1079999999999997</v>
      </c>
      <c r="F504">
        <v>0</v>
      </c>
      <c r="G504">
        <v>-12.439299999999999</v>
      </c>
      <c r="H504">
        <v>0</v>
      </c>
      <c r="I504">
        <v>-1.927E-5</v>
      </c>
      <c r="J504">
        <v>0</v>
      </c>
      <c r="K504">
        <v>-8.7881999999999998</v>
      </c>
    </row>
    <row r="505" spans="1:11" hidden="1">
      <c r="A505" t="s">
        <v>15</v>
      </c>
      <c r="B505" t="s">
        <v>662</v>
      </c>
      <c r="C505">
        <v>183</v>
      </c>
      <c r="D505" t="s">
        <v>51</v>
      </c>
      <c r="E505">
        <v>4.5438999999999998</v>
      </c>
      <c r="F505">
        <v>0</v>
      </c>
      <c r="G505">
        <v>-16.1403</v>
      </c>
      <c r="H505">
        <v>0</v>
      </c>
      <c r="I505">
        <v>-1.927E-5</v>
      </c>
      <c r="J505">
        <v>0</v>
      </c>
      <c r="K505">
        <v>-2.5747</v>
      </c>
    </row>
    <row r="506" spans="1:11" hidden="1">
      <c r="A506" t="s">
        <v>15</v>
      </c>
      <c r="B506" t="s">
        <v>662</v>
      </c>
      <c r="C506">
        <v>183</v>
      </c>
      <c r="D506" t="s">
        <v>51</v>
      </c>
      <c r="E506">
        <v>4.9798999999999998</v>
      </c>
      <c r="F506">
        <v>0</v>
      </c>
      <c r="G506">
        <v>-19.571999999999999</v>
      </c>
      <c r="H506">
        <v>0</v>
      </c>
      <c r="I506">
        <v>-1.927E-5</v>
      </c>
      <c r="J506">
        <v>0</v>
      </c>
      <c r="K506">
        <v>5.2228000000000003</v>
      </c>
    </row>
    <row r="507" spans="1:11" hidden="1">
      <c r="A507" t="s">
        <v>15</v>
      </c>
      <c r="B507" t="s">
        <v>662</v>
      </c>
      <c r="C507">
        <v>183</v>
      </c>
      <c r="D507" t="s">
        <v>51</v>
      </c>
      <c r="E507">
        <v>5.4158999999999997</v>
      </c>
      <c r="F507">
        <v>0</v>
      </c>
      <c r="G507">
        <v>-22.090599999999998</v>
      </c>
      <c r="H507">
        <v>0</v>
      </c>
      <c r="I507">
        <v>-1.927E-5</v>
      </c>
      <c r="J507">
        <v>0</v>
      </c>
      <c r="K507">
        <v>14.3225</v>
      </c>
    </row>
    <row r="508" spans="1:11" hidden="1">
      <c r="A508" t="s">
        <v>15</v>
      </c>
      <c r="B508" t="s">
        <v>662</v>
      </c>
      <c r="C508">
        <v>183</v>
      </c>
      <c r="D508" t="s">
        <v>52</v>
      </c>
      <c r="E508">
        <v>0.18410000000000001</v>
      </c>
      <c r="F508">
        <v>0</v>
      </c>
      <c r="G508">
        <v>20.5898</v>
      </c>
      <c r="H508">
        <v>0</v>
      </c>
      <c r="I508">
        <v>-1.7929999999999999E-5</v>
      </c>
      <c r="J508">
        <v>0</v>
      </c>
      <c r="K508">
        <v>10.4964</v>
      </c>
    </row>
    <row r="509" spans="1:11" hidden="1">
      <c r="A509" t="s">
        <v>15</v>
      </c>
      <c r="B509" t="s">
        <v>662</v>
      </c>
      <c r="C509">
        <v>183</v>
      </c>
      <c r="D509" t="s">
        <v>52</v>
      </c>
      <c r="E509">
        <v>0.62009999999999998</v>
      </c>
      <c r="F509">
        <v>0</v>
      </c>
      <c r="G509">
        <v>18.071200000000001</v>
      </c>
      <c r="H509">
        <v>0</v>
      </c>
      <c r="I509">
        <v>-1.7929999999999999E-5</v>
      </c>
      <c r="J509">
        <v>0</v>
      </c>
      <c r="K509">
        <v>2.0344000000000002</v>
      </c>
    </row>
    <row r="510" spans="1:11" hidden="1">
      <c r="A510" t="s">
        <v>15</v>
      </c>
      <c r="B510" t="s">
        <v>662</v>
      </c>
      <c r="C510">
        <v>183</v>
      </c>
      <c r="D510" t="s">
        <v>52</v>
      </c>
      <c r="E510">
        <v>1.0561</v>
      </c>
      <c r="F510">
        <v>0</v>
      </c>
      <c r="G510">
        <v>14.6396</v>
      </c>
      <c r="H510">
        <v>0</v>
      </c>
      <c r="I510">
        <v>-1.7929999999999999E-5</v>
      </c>
      <c r="J510">
        <v>0</v>
      </c>
      <c r="K510">
        <v>-5.1254</v>
      </c>
    </row>
    <row r="511" spans="1:11" hidden="1">
      <c r="A511" t="s">
        <v>15</v>
      </c>
      <c r="B511" t="s">
        <v>662</v>
      </c>
      <c r="C511">
        <v>183</v>
      </c>
      <c r="D511" t="s">
        <v>52</v>
      </c>
      <c r="E511">
        <v>1.4921</v>
      </c>
      <c r="F511">
        <v>0</v>
      </c>
      <c r="G511">
        <v>10.938499999999999</v>
      </c>
      <c r="H511">
        <v>0</v>
      </c>
      <c r="I511">
        <v>-1.7929999999999999E-5</v>
      </c>
      <c r="J511">
        <v>0</v>
      </c>
      <c r="K511">
        <v>-10.7012</v>
      </c>
    </row>
    <row r="512" spans="1:11" hidden="1">
      <c r="A512" t="s">
        <v>15</v>
      </c>
      <c r="B512" t="s">
        <v>662</v>
      </c>
      <c r="C512">
        <v>183</v>
      </c>
      <c r="D512" t="s">
        <v>52</v>
      </c>
      <c r="E512">
        <v>1.9279999999999999</v>
      </c>
      <c r="F512">
        <v>0</v>
      </c>
      <c r="G512">
        <v>7.2525000000000004</v>
      </c>
      <c r="H512">
        <v>0</v>
      </c>
      <c r="I512">
        <v>-1.7929999999999999E-5</v>
      </c>
      <c r="J512">
        <v>0</v>
      </c>
      <c r="K512">
        <v>-14.6638</v>
      </c>
    </row>
    <row r="513" spans="1:11" hidden="1">
      <c r="A513" t="s">
        <v>15</v>
      </c>
      <c r="B513" t="s">
        <v>662</v>
      </c>
      <c r="C513">
        <v>183</v>
      </c>
      <c r="D513" t="s">
        <v>52</v>
      </c>
      <c r="E513">
        <v>2.3639999999999999</v>
      </c>
      <c r="F513">
        <v>0</v>
      </c>
      <c r="G513">
        <v>4.1904000000000003</v>
      </c>
      <c r="H513">
        <v>0</v>
      </c>
      <c r="I513">
        <v>-1.7929999999999999E-5</v>
      </c>
      <c r="J513">
        <v>0</v>
      </c>
      <c r="K513">
        <v>-17.124099999999999</v>
      </c>
    </row>
    <row r="514" spans="1:11" hidden="1">
      <c r="A514" t="s">
        <v>15</v>
      </c>
      <c r="B514" t="s">
        <v>662</v>
      </c>
      <c r="C514">
        <v>183</v>
      </c>
      <c r="D514" t="s">
        <v>52</v>
      </c>
      <c r="E514">
        <v>2.8</v>
      </c>
      <c r="F514">
        <v>0</v>
      </c>
      <c r="G514">
        <v>2.0691000000000002</v>
      </c>
      <c r="H514">
        <v>0</v>
      </c>
      <c r="I514">
        <v>-1.7929999999999999E-5</v>
      </c>
      <c r="J514">
        <v>0</v>
      </c>
      <c r="K514">
        <v>-18.4544</v>
      </c>
    </row>
    <row r="515" spans="1:11" hidden="1">
      <c r="A515" t="s">
        <v>15</v>
      </c>
      <c r="B515" t="s">
        <v>662</v>
      </c>
      <c r="C515">
        <v>183</v>
      </c>
      <c r="D515" t="s">
        <v>52</v>
      </c>
      <c r="E515">
        <v>2.8</v>
      </c>
      <c r="F515">
        <v>0</v>
      </c>
      <c r="G515">
        <v>-3.5316999999999998</v>
      </c>
      <c r="H515">
        <v>0</v>
      </c>
      <c r="I515">
        <v>-1.7920000000000001E-5</v>
      </c>
      <c r="J515">
        <v>0</v>
      </c>
      <c r="K515">
        <v>-18.4544</v>
      </c>
    </row>
    <row r="516" spans="1:11" hidden="1">
      <c r="A516" t="s">
        <v>15</v>
      </c>
      <c r="B516" t="s">
        <v>662</v>
      </c>
      <c r="C516">
        <v>183</v>
      </c>
      <c r="D516" t="s">
        <v>52</v>
      </c>
      <c r="E516">
        <v>3.2360000000000002</v>
      </c>
      <c r="F516">
        <v>0</v>
      </c>
      <c r="G516">
        <v>-5.6529999999999996</v>
      </c>
      <c r="H516">
        <v>0</v>
      </c>
      <c r="I516">
        <v>-1.7920000000000001E-5</v>
      </c>
      <c r="J516">
        <v>0</v>
      </c>
      <c r="K516">
        <v>-16.470099999999999</v>
      </c>
    </row>
    <row r="517" spans="1:11" hidden="1">
      <c r="A517" t="s">
        <v>15</v>
      </c>
      <c r="B517" t="s">
        <v>662</v>
      </c>
      <c r="C517">
        <v>183</v>
      </c>
      <c r="D517" t="s">
        <v>52</v>
      </c>
      <c r="E517">
        <v>3.6720000000000002</v>
      </c>
      <c r="F517">
        <v>0</v>
      </c>
      <c r="G517">
        <v>-8.7151999999999994</v>
      </c>
      <c r="H517">
        <v>0</v>
      </c>
      <c r="I517">
        <v>-1.7920000000000001E-5</v>
      </c>
      <c r="J517">
        <v>0</v>
      </c>
      <c r="K517">
        <v>-13.355499999999999</v>
      </c>
    </row>
    <row r="518" spans="1:11" hidden="1">
      <c r="A518" t="s">
        <v>15</v>
      </c>
      <c r="B518" t="s">
        <v>662</v>
      </c>
      <c r="C518">
        <v>183</v>
      </c>
      <c r="D518" t="s">
        <v>52</v>
      </c>
      <c r="E518">
        <v>4.1079999999999997</v>
      </c>
      <c r="F518">
        <v>0</v>
      </c>
      <c r="G518">
        <v>-12.401199999999999</v>
      </c>
      <c r="H518">
        <v>0</v>
      </c>
      <c r="I518">
        <v>-1.7920000000000001E-5</v>
      </c>
      <c r="J518">
        <v>0</v>
      </c>
      <c r="K518">
        <v>-8.7385999999999999</v>
      </c>
    </row>
    <row r="519" spans="1:11" hidden="1">
      <c r="A519" t="s">
        <v>15</v>
      </c>
      <c r="B519" t="s">
        <v>662</v>
      </c>
      <c r="C519">
        <v>183</v>
      </c>
      <c r="D519" t="s">
        <v>52</v>
      </c>
      <c r="E519">
        <v>4.5438999999999998</v>
      </c>
      <c r="F519">
        <v>0</v>
      </c>
      <c r="G519">
        <v>-16.1022</v>
      </c>
      <c r="H519">
        <v>0</v>
      </c>
      <c r="I519">
        <v>-1.7920000000000001E-5</v>
      </c>
      <c r="J519">
        <v>0</v>
      </c>
      <c r="K519">
        <v>-2.5085000000000002</v>
      </c>
    </row>
    <row r="520" spans="1:11" hidden="1">
      <c r="A520" t="s">
        <v>15</v>
      </c>
      <c r="B520" t="s">
        <v>662</v>
      </c>
      <c r="C520">
        <v>183</v>
      </c>
      <c r="D520" t="s">
        <v>52</v>
      </c>
      <c r="E520">
        <v>4.9798999999999998</v>
      </c>
      <c r="F520">
        <v>0</v>
      </c>
      <c r="G520">
        <v>-19.533899999999999</v>
      </c>
      <c r="H520">
        <v>0</v>
      </c>
      <c r="I520">
        <v>-1.7920000000000001E-5</v>
      </c>
      <c r="J520">
        <v>0</v>
      </c>
      <c r="K520">
        <v>5.3056000000000001</v>
      </c>
    </row>
    <row r="521" spans="1:11" hidden="1">
      <c r="A521" t="s">
        <v>15</v>
      </c>
      <c r="B521" t="s">
        <v>662</v>
      </c>
      <c r="C521">
        <v>183</v>
      </c>
      <c r="D521" t="s">
        <v>52</v>
      </c>
      <c r="E521">
        <v>5.4158999999999997</v>
      </c>
      <c r="F521">
        <v>0</v>
      </c>
      <c r="G521">
        <v>-22.052499999999998</v>
      </c>
      <c r="H521">
        <v>0</v>
      </c>
      <c r="I521">
        <v>-1.7920000000000001E-5</v>
      </c>
      <c r="J521">
        <v>0</v>
      </c>
      <c r="K521">
        <v>14.421900000000001</v>
      </c>
    </row>
    <row r="522" spans="1:11" hidden="1">
      <c r="A522" t="s">
        <v>15</v>
      </c>
      <c r="B522" t="s">
        <v>662</v>
      </c>
      <c r="C522">
        <v>183</v>
      </c>
      <c r="D522" t="s">
        <v>53</v>
      </c>
      <c r="E522">
        <v>0.18410000000000001</v>
      </c>
      <c r="F522">
        <v>0</v>
      </c>
      <c r="G522">
        <v>20.5518</v>
      </c>
      <c r="H522">
        <v>0</v>
      </c>
      <c r="I522">
        <v>-1.927E-5</v>
      </c>
      <c r="J522">
        <v>0</v>
      </c>
      <c r="K522">
        <v>10.3965</v>
      </c>
    </row>
    <row r="523" spans="1:11" hidden="1">
      <c r="A523" t="s">
        <v>15</v>
      </c>
      <c r="B523" t="s">
        <v>662</v>
      </c>
      <c r="C523">
        <v>183</v>
      </c>
      <c r="D523" t="s">
        <v>53</v>
      </c>
      <c r="E523">
        <v>0.62009999999999998</v>
      </c>
      <c r="F523">
        <v>0</v>
      </c>
      <c r="G523">
        <v>18.033200000000001</v>
      </c>
      <c r="H523">
        <v>0</v>
      </c>
      <c r="I523">
        <v>-1.927E-5</v>
      </c>
      <c r="J523">
        <v>0</v>
      </c>
      <c r="K523">
        <v>1.9511000000000001</v>
      </c>
    </row>
    <row r="524" spans="1:11" hidden="1">
      <c r="A524" t="s">
        <v>15</v>
      </c>
      <c r="B524" t="s">
        <v>662</v>
      </c>
      <c r="C524">
        <v>183</v>
      </c>
      <c r="D524" t="s">
        <v>53</v>
      </c>
      <c r="E524">
        <v>1.0561</v>
      </c>
      <c r="F524">
        <v>0</v>
      </c>
      <c r="G524">
        <v>14.6015</v>
      </c>
      <c r="H524">
        <v>0</v>
      </c>
      <c r="I524">
        <v>-1.927E-5</v>
      </c>
      <c r="J524">
        <v>0</v>
      </c>
      <c r="K524">
        <v>-5.1920999999999999</v>
      </c>
    </row>
    <row r="525" spans="1:11" hidden="1">
      <c r="A525" t="s">
        <v>15</v>
      </c>
      <c r="B525" t="s">
        <v>662</v>
      </c>
      <c r="C525">
        <v>183</v>
      </c>
      <c r="D525" t="s">
        <v>53</v>
      </c>
      <c r="E525">
        <v>1.4921</v>
      </c>
      <c r="F525">
        <v>0</v>
      </c>
      <c r="G525">
        <v>10.900499999999999</v>
      </c>
      <c r="H525">
        <v>0</v>
      </c>
      <c r="I525">
        <v>-1.927E-5</v>
      </c>
      <c r="J525">
        <v>0</v>
      </c>
      <c r="K525">
        <v>-10.751300000000001</v>
      </c>
    </row>
    <row r="526" spans="1:11" hidden="1">
      <c r="A526" t="s">
        <v>15</v>
      </c>
      <c r="B526" t="s">
        <v>662</v>
      </c>
      <c r="C526">
        <v>183</v>
      </c>
      <c r="D526" t="s">
        <v>53</v>
      </c>
      <c r="E526">
        <v>1.9279999999999999</v>
      </c>
      <c r="F526">
        <v>0</v>
      </c>
      <c r="G526">
        <v>7.2145000000000001</v>
      </c>
      <c r="H526">
        <v>0</v>
      </c>
      <c r="I526">
        <v>-1.927E-5</v>
      </c>
      <c r="J526">
        <v>0</v>
      </c>
      <c r="K526">
        <v>-14.6973</v>
      </c>
    </row>
    <row r="527" spans="1:11" hidden="1">
      <c r="A527" t="s">
        <v>15</v>
      </c>
      <c r="B527" t="s">
        <v>662</v>
      </c>
      <c r="C527">
        <v>183</v>
      </c>
      <c r="D527" t="s">
        <v>53</v>
      </c>
      <c r="E527">
        <v>2.3639999999999999</v>
      </c>
      <c r="F527">
        <v>0</v>
      </c>
      <c r="G527">
        <v>4.1523000000000003</v>
      </c>
      <c r="H527">
        <v>0</v>
      </c>
      <c r="I527">
        <v>-1.927E-5</v>
      </c>
      <c r="J527">
        <v>0</v>
      </c>
      <c r="K527">
        <v>-17.140899999999998</v>
      </c>
    </row>
    <row r="528" spans="1:11" hidden="1">
      <c r="A528" t="s">
        <v>15</v>
      </c>
      <c r="B528" t="s">
        <v>662</v>
      </c>
      <c r="C528">
        <v>183</v>
      </c>
      <c r="D528" t="s">
        <v>53</v>
      </c>
      <c r="E528">
        <v>2.8</v>
      </c>
      <c r="F528">
        <v>0</v>
      </c>
      <c r="G528">
        <v>2.0310000000000001</v>
      </c>
      <c r="H528">
        <v>0</v>
      </c>
      <c r="I528">
        <v>-1.927E-5</v>
      </c>
      <c r="J528">
        <v>0</v>
      </c>
      <c r="K528">
        <v>-18.454699999999999</v>
      </c>
    </row>
    <row r="529" spans="1:11" hidden="1">
      <c r="A529" t="s">
        <v>15</v>
      </c>
      <c r="B529" t="s">
        <v>662</v>
      </c>
      <c r="C529">
        <v>183</v>
      </c>
      <c r="D529" t="s">
        <v>53</v>
      </c>
      <c r="E529">
        <v>2.8</v>
      </c>
      <c r="F529">
        <v>0</v>
      </c>
      <c r="G529">
        <v>-3.5697999999999999</v>
      </c>
      <c r="H529">
        <v>0</v>
      </c>
      <c r="I529">
        <v>-1.927E-5</v>
      </c>
      <c r="J529">
        <v>0</v>
      </c>
      <c r="K529">
        <v>-18.454699999999999</v>
      </c>
    </row>
    <row r="530" spans="1:11" hidden="1">
      <c r="A530" t="s">
        <v>15</v>
      </c>
      <c r="B530" t="s">
        <v>662</v>
      </c>
      <c r="C530">
        <v>183</v>
      </c>
      <c r="D530" t="s">
        <v>53</v>
      </c>
      <c r="E530">
        <v>3.2360000000000002</v>
      </c>
      <c r="F530">
        <v>0</v>
      </c>
      <c r="G530">
        <v>-5.6910999999999996</v>
      </c>
      <c r="H530">
        <v>0</v>
      </c>
      <c r="I530">
        <v>-1.927E-5</v>
      </c>
      <c r="J530">
        <v>0</v>
      </c>
      <c r="K530">
        <v>-16.4864</v>
      </c>
    </row>
    <row r="531" spans="1:11" hidden="1">
      <c r="A531" t="s">
        <v>15</v>
      </c>
      <c r="B531" t="s">
        <v>662</v>
      </c>
      <c r="C531">
        <v>183</v>
      </c>
      <c r="D531" t="s">
        <v>53</v>
      </c>
      <c r="E531">
        <v>3.6720000000000002</v>
      </c>
      <c r="F531">
        <v>0</v>
      </c>
      <c r="G531">
        <v>-8.7532999999999994</v>
      </c>
      <c r="H531">
        <v>0</v>
      </c>
      <c r="I531">
        <v>-1.927E-5</v>
      </c>
      <c r="J531">
        <v>0</v>
      </c>
      <c r="K531">
        <v>-13.388500000000001</v>
      </c>
    </row>
    <row r="532" spans="1:11" hidden="1">
      <c r="A532" t="s">
        <v>15</v>
      </c>
      <c r="B532" t="s">
        <v>662</v>
      </c>
      <c r="C532">
        <v>183</v>
      </c>
      <c r="D532" t="s">
        <v>53</v>
      </c>
      <c r="E532">
        <v>4.1079999999999997</v>
      </c>
      <c r="F532">
        <v>0</v>
      </c>
      <c r="G532">
        <v>-12.439299999999999</v>
      </c>
      <c r="H532">
        <v>0</v>
      </c>
      <c r="I532">
        <v>-1.927E-5</v>
      </c>
      <c r="J532">
        <v>0</v>
      </c>
      <c r="K532">
        <v>-8.7881999999999998</v>
      </c>
    </row>
    <row r="533" spans="1:11" hidden="1">
      <c r="A533" t="s">
        <v>15</v>
      </c>
      <c r="B533" t="s">
        <v>662</v>
      </c>
      <c r="C533">
        <v>183</v>
      </c>
      <c r="D533" t="s">
        <v>53</v>
      </c>
      <c r="E533">
        <v>4.5438999999999998</v>
      </c>
      <c r="F533">
        <v>0</v>
      </c>
      <c r="G533">
        <v>-16.1403</v>
      </c>
      <c r="H533">
        <v>0</v>
      </c>
      <c r="I533">
        <v>-1.927E-5</v>
      </c>
      <c r="J533">
        <v>0</v>
      </c>
      <c r="K533">
        <v>-2.5747</v>
      </c>
    </row>
    <row r="534" spans="1:11" hidden="1">
      <c r="A534" t="s">
        <v>15</v>
      </c>
      <c r="B534" t="s">
        <v>662</v>
      </c>
      <c r="C534">
        <v>183</v>
      </c>
      <c r="D534" t="s">
        <v>53</v>
      </c>
      <c r="E534">
        <v>4.9798999999999998</v>
      </c>
      <c r="F534">
        <v>0</v>
      </c>
      <c r="G534">
        <v>-19.571999999999999</v>
      </c>
      <c r="H534">
        <v>0</v>
      </c>
      <c r="I534">
        <v>-1.927E-5</v>
      </c>
      <c r="J534">
        <v>0</v>
      </c>
      <c r="K534">
        <v>5.2228000000000003</v>
      </c>
    </row>
    <row r="535" spans="1:11" hidden="1">
      <c r="A535" t="s">
        <v>15</v>
      </c>
      <c r="B535" t="s">
        <v>662</v>
      </c>
      <c r="C535">
        <v>183</v>
      </c>
      <c r="D535" t="s">
        <v>53</v>
      </c>
      <c r="E535">
        <v>5.4158999999999997</v>
      </c>
      <c r="F535">
        <v>0</v>
      </c>
      <c r="G535">
        <v>-22.090599999999998</v>
      </c>
      <c r="H535">
        <v>0</v>
      </c>
      <c r="I535">
        <v>-1.927E-5</v>
      </c>
      <c r="J535">
        <v>0</v>
      </c>
      <c r="K535">
        <v>14.3225</v>
      </c>
    </row>
    <row r="536" spans="1:11" hidden="1">
      <c r="A536" t="s">
        <v>15</v>
      </c>
      <c r="B536" t="s">
        <v>662</v>
      </c>
      <c r="C536">
        <v>183</v>
      </c>
      <c r="D536" t="s">
        <v>54</v>
      </c>
      <c r="E536">
        <v>0.18410000000000001</v>
      </c>
      <c r="F536">
        <v>0</v>
      </c>
      <c r="G536">
        <v>20.5898</v>
      </c>
      <c r="H536">
        <v>0</v>
      </c>
      <c r="I536">
        <v>-1.7929999999999999E-5</v>
      </c>
      <c r="J536">
        <v>0</v>
      </c>
      <c r="K536">
        <v>10.4964</v>
      </c>
    </row>
    <row r="537" spans="1:11" hidden="1">
      <c r="A537" t="s">
        <v>15</v>
      </c>
      <c r="B537" t="s">
        <v>662</v>
      </c>
      <c r="C537">
        <v>183</v>
      </c>
      <c r="D537" t="s">
        <v>54</v>
      </c>
      <c r="E537">
        <v>0.62009999999999998</v>
      </c>
      <c r="F537">
        <v>0</v>
      </c>
      <c r="G537">
        <v>18.071200000000001</v>
      </c>
      <c r="H537">
        <v>0</v>
      </c>
      <c r="I537">
        <v>-1.7929999999999999E-5</v>
      </c>
      <c r="J537">
        <v>0</v>
      </c>
      <c r="K537">
        <v>2.0344000000000002</v>
      </c>
    </row>
    <row r="538" spans="1:11" hidden="1">
      <c r="A538" t="s">
        <v>15</v>
      </c>
      <c r="B538" t="s">
        <v>662</v>
      </c>
      <c r="C538">
        <v>183</v>
      </c>
      <c r="D538" t="s">
        <v>54</v>
      </c>
      <c r="E538">
        <v>1.0561</v>
      </c>
      <c r="F538">
        <v>0</v>
      </c>
      <c r="G538">
        <v>14.6396</v>
      </c>
      <c r="H538">
        <v>0</v>
      </c>
      <c r="I538">
        <v>-1.7929999999999999E-5</v>
      </c>
      <c r="J538">
        <v>0</v>
      </c>
      <c r="K538">
        <v>-5.1254</v>
      </c>
    </row>
    <row r="539" spans="1:11" hidden="1">
      <c r="A539" t="s">
        <v>15</v>
      </c>
      <c r="B539" t="s">
        <v>662</v>
      </c>
      <c r="C539">
        <v>183</v>
      </c>
      <c r="D539" t="s">
        <v>54</v>
      </c>
      <c r="E539">
        <v>1.4921</v>
      </c>
      <c r="F539">
        <v>0</v>
      </c>
      <c r="G539">
        <v>10.938499999999999</v>
      </c>
      <c r="H539">
        <v>0</v>
      </c>
      <c r="I539">
        <v>-1.7929999999999999E-5</v>
      </c>
      <c r="J539">
        <v>0</v>
      </c>
      <c r="K539">
        <v>-10.7012</v>
      </c>
    </row>
    <row r="540" spans="1:11" hidden="1">
      <c r="A540" t="s">
        <v>15</v>
      </c>
      <c r="B540" t="s">
        <v>662</v>
      </c>
      <c r="C540">
        <v>183</v>
      </c>
      <c r="D540" t="s">
        <v>54</v>
      </c>
      <c r="E540">
        <v>1.9279999999999999</v>
      </c>
      <c r="F540">
        <v>0</v>
      </c>
      <c r="G540">
        <v>7.2525000000000004</v>
      </c>
      <c r="H540">
        <v>0</v>
      </c>
      <c r="I540">
        <v>-1.7929999999999999E-5</v>
      </c>
      <c r="J540">
        <v>0</v>
      </c>
      <c r="K540">
        <v>-14.6638</v>
      </c>
    </row>
    <row r="541" spans="1:11" hidden="1">
      <c r="A541" t="s">
        <v>15</v>
      </c>
      <c r="B541" t="s">
        <v>662</v>
      </c>
      <c r="C541">
        <v>183</v>
      </c>
      <c r="D541" t="s">
        <v>54</v>
      </c>
      <c r="E541">
        <v>2.3639999999999999</v>
      </c>
      <c r="F541">
        <v>0</v>
      </c>
      <c r="G541">
        <v>4.1904000000000003</v>
      </c>
      <c r="H541">
        <v>0</v>
      </c>
      <c r="I541">
        <v>-1.7929999999999999E-5</v>
      </c>
      <c r="J541">
        <v>0</v>
      </c>
      <c r="K541">
        <v>-17.124099999999999</v>
      </c>
    </row>
    <row r="542" spans="1:11" hidden="1">
      <c r="A542" t="s">
        <v>15</v>
      </c>
      <c r="B542" t="s">
        <v>662</v>
      </c>
      <c r="C542">
        <v>183</v>
      </c>
      <c r="D542" t="s">
        <v>54</v>
      </c>
      <c r="E542">
        <v>2.8</v>
      </c>
      <c r="F542">
        <v>0</v>
      </c>
      <c r="G542">
        <v>2.0691000000000002</v>
      </c>
      <c r="H542">
        <v>0</v>
      </c>
      <c r="I542">
        <v>-1.7929999999999999E-5</v>
      </c>
      <c r="J542">
        <v>0</v>
      </c>
      <c r="K542">
        <v>-18.4544</v>
      </c>
    </row>
    <row r="543" spans="1:11" hidden="1">
      <c r="A543" t="s">
        <v>15</v>
      </c>
      <c r="B543" t="s">
        <v>662</v>
      </c>
      <c r="C543">
        <v>183</v>
      </c>
      <c r="D543" t="s">
        <v>54</v>
      </c>
      <c r="E543">
        <v>2.8</v>
      </c>
      <c r="F543">
        <v>0</v>
      </c>
      <c r="G543">
        <v>-3.5316999999999998</v>
      </c>
      <c r="H543">
        <v>0</v>
      </c>
      <c r="I543">
        <v>-1.7920000000000001E-5</v>
      </c>
      <c r="J543">
        <v>0</v>
      </c>
      <c r="K543">
        <v>-18.4544</v>
      </c>
    </row>
    <row r="544" spans="1:11" hidden="1">
      <c r="A544" t="s">
        <v>15</v>
      </c>
      <c r="B544" t="s">
        <v>662</v>
      </c>
      <c r="C544">
        <v>183</v>
      </c>
      <c r="D544" t="s">
        <v>54</v>
      </c>
      <c r="E544">
        <v>3.2360000000000002</v>
      </c>
      <c r="F544">
        <v>0</v>
      </c>
      <c r="G544">
        <v>-5.6529999999999996</v>
      </c>
      <c r="H544">
        <v>0</v>
      </c>
      <c r="I544">
        <v>-1.7920000000000001E-5</v>
      </c>
      <c r="J544">
        <v>0</v>
      </c>
      <c r="K544">
        <v>-16.470099999999999</v>
      </c>
    </row>
    <row r="545" spans="1:11" hidden="1">
      <c r="A545" t="s">
        <v>15</v>
      </c>
      <c r="B545" t="s">
        <v>662</v>
      </c>
      <c r="C545">
        <v>183</v>
      </c>
      <c r="D545" t="s">
        <v>54</v>
      </c>
      <c r="E545">
        <v>3.6720000000000002</v>
      </c>
      <c r="F545">
        <v>0</v>
      </c>
      <c r="G545">
        <v>-8.7151999999999994</v>
      </c>
      <c r="H545">
        <v>0</v>
      </c>
      <c r="I545">
        <v>-1.7920000000000001E-5</v>
      </c>
      <c r="J545">
        <v>0</v>
      </c>
      <c r="K545">
        <v>-13.355499999999999</v>
      </c>
    </row>
    <row r="546" spans="1:11" hidden="1">
      <c r="A546" t="s">
        <v>15</v>
      </c>
      <c r="B546" t="s">
        <v>662</v>
      </c>
      <c r="C546">
        <v>183</v>
      </c>
      <c r="D546" t="s">
        <v>54</v>
      </c>
      <c r="E546">
        <v>4.1079999999999997</v>
      </c>
      <c r="F546">
        <v>0</v>
      </c>
      <c r="G546">
        <v>-12.401199999999999</v>
      </c>
      <c r="H546">
        <v>0</v>
      </c>
      <c r="I546">
        <v>-1.7920000000000001E-5</v>
      </c>
      <c r="J546">
        <v>0</v>
      </c>
      <c r="K546">
        <v>-8.7385999999999999</v>
      </c>
    </row>
    <row r="547" spans="1:11" hidden="1">
      <c r="A547" t="s">
        <v>15</v>
      </c>
      <c r="B547" t="s">
        <v>662</v>
      </c>
      <c r="C547">
        <v>183</v>
      </c>
      <c r="D547" t="s">
        <v>54</v>
      </c>
      <c r="E547">
        <v>4.5438999999999998</v>
      </c>
      <c r="F547">
        <v>0</v>
      </c>
      <c r="G547">
        <v>-16.1022</v>
      </c>
      <c r="H547">
        <v>0</v>
      </c>
      <c r="I547">
        <v>-1.7920000000000001E-5</v>
      </c>
      <c r="J547">
        <v>0</v>
      </c>
      <c r="K547">
        <v>-2.5085000000000002</v>
      </c>
    </row>
    <row r="548" spans="1:11" hidden="1">
      <c r="A548" t="s">
        <v>15</v>
      </c>
      <c r="B548" t="s">
        <v>662</v>
      </c>
      <c r="C548">
        <v>183</v>
      </c>
      <c r="D548" t="s">
        <v>54</v>
      </c>
      <c r="E548">
        <v>4.9798999999999998</v>
      </c>
      <c r="F548">
        <v>0</v>
      </c>
      <c r="G548">
        <v>-19.533899999999999</v>
      </c>
      <c r="H548">
        <v>0</v>
      </c>
      <c r="I548">
        <v>-1.7920000000000001E-5</v>
      </c>
      <c r="J548">
        <v>0</v>
      </c>
      <c r="K548">
        <v>5.3056000000000001</v>
      </c>
    </row>
    <row r="549" spans="1:11" hidden="1">
      <c r="A549" t="s">
        <v>15</v>
      </c>
      <c r="B549" t="s">
        <v>662</v>
      </c>
      <c r="C549">
        <v>183</v>
      </c>
      <c r="D549" t="s">
        <v>54</v>
      </c>
      <c r="E549">
        <v>5.4158999999999997</v>
      </c>
      <c r="F549">
        <v>0</v>
      </c>
      <c r="G549">
        <v>-22.052499999999998</v>
      </c>
      <c r="H549">
        <v>0</v>
      </c>
      <c r="I549">
        <v>-1.7920000000000001E-5</v>
      </c>
      <c r="J549">
        <v>0</v>
      </c>
      <c r="K549">
        <v>14.421900000000001</v>
      </c>
    </row>
    <row r="550" spans="1:11" hidden="1">
      <c r="A550" t="s">
        <v>15</v>
      </c>
      <c r="B550" t="s">
        <v>662</v>
      </c>
      <c r="C550">
        <v>183</v>
      </c>
      <c r="D550" t="s">
        <v>55</v>
      </c>
      <c r="E550">
        <v>0.18410000000000001</v>
      </c>
      <c r="F550">
        <v>0</v>
      </c>
      <c r="G550">
        <v>20.5518</v>
      </c>
      <c r="H550">
        <v>0</v>
      </c>
      <c r="I550">
        <v>-1.927E-5</v>
      </c>
      <c r="J550">
        <v>0</v>
      </c>
      <c r="K550">
        <v>10.3965</v>
      </c>
    </row>
    <row r="551" spans="1:11" hidden="1">
      <c r="A551" t="s">
        <v>15</v>
      </c>
      <c r="B551" t="s">
        <v>662</v>
      </c>
      <c r="C551">
        <v>183</v>
      </c>
      <c r="D551" t="s">
        <v>55</v>
      </c>
      <c r="E551">
        <v>0.62009999999999998</v>
      </c>
      <c r="F551">
        <v>0</v>
      </c>
      <c r="G551">
        <v>18.033200000000001</v>
      </c>
      <c r="H551">
        <v>0</v>
      </c>
      <c r="I551">
        <v>-1.927E-5</v>
      </c>
      <c r="J551">
        <v>0</v>
      </c>
      <c r="K551">
        <v>1.9511000000000001</v>
      </c>
    </row>
    <row r="552" spans="1:11" hidden="1">
      <c r="A552" t="s">
        <v>15</v>
      </c>
      <c r="B552" t="s">
        <v>662</v>
      </c>
      <c r="C552">
        <v>183</v>
      </c>
      <c r="D552" t="s">
        <v>55</v>
      </c>
      <c r="E552">
        <v>1.0561</v>
      </c>
      <c r="F552">
        <v>0</v>
      </c>
      <c r="G552">
        <v>14.6015</v>
      </c>
      <c r="H552">
        <v>0</v>
      </c>
      <c r="I552">
        <v>-1.927E-5</v>
      </c>
      <c r="J552">
        <v>0</v>
      </c>
      <c r="K552">
        <v>-5.1920999999999999</v>
      </c>
    </row>
    <row r="553" spans="1:11" hidden="1">
      <c r="A553" t="s">
        <v>15</v>
      </c>
      <c r="B553" t="s">
        <v>662</v>
      </c>
      <c r="C553">
        <v>183</v>
      </c>
      <c r="D553" t="s">
        <v>55</v>
      </c>
      <c r="E553">
        <v>1.4921</v>
      </c>
      <c r="F553">
        <v>0</v>
      </c>
      <c r="G553">
        <v>10.900499999999999</v>
      </c>
      <c r="H553">
        <v>0</v>
      </c>
      <c r="I553">
        <v>-1.927E-5</v>
      </c>
      <c r="J553">
        <v>0</v>
      </c>
      <c r="K553">
        <v>-10.751300000000001</v>
      </c>
    </row>
    <row r="554" spans="1:11" hidden="1">
      <c r="A554" t="s">
        <v>15</v>
      </c>
      <c r="B554" t="s">
        <v>662</v>
      </c>
      <c r="C554">
        <v>183</v>
      </c>
      <c r="D554" t="s">
        <v>55</v>
      </c>
      <c r="E554">
        <v>1.9279999999999999</v>
      </c>
      <c r="F554">
        <v>0</v>
      </c>
      <c r="G554">
        <v>7.2145000000000001</v>
      </c>
      <c r="H554">
        <v>0</v>
      </c>
      <c r="I554">
        <v>-1.927E-5</v>
      </c>
      <c r="J554">
        <v>0</v>
      </c>
      <c r="K554">
        <v>-14.6973</v>
      </c>
    </row>
    <row r="555" spans="1:11" hidden="1">
      <c r="A555" t="s">
        <v>15</v>
      </c>
      <c r="B555" t="s">
        <v>662</v>
      </c>
      <c r="C555">
        <v>183</v>
      </c>
      <c r="D555" t="s">
        <v>55</v>
      </c>
      <c r="E555">
        <v>2.3639999999999999</v>
      </c>
      <c r="F555">
        <v>0</v>
      </c>
      <c r="G555">
        <v>4.1523000000000003</v>
      </c>
      <c r="H555">
        <v>0</v>
      </c>
      <c r="I555">
        <v>-1.927E-5</v>
      </c>
      <c r="J555">
        <v>0</v>
      </c>
      <c r="K555">
        <v>-17.140899999999998</v>
      </c>
    </row>
    <row r="556" spans="1:11" hidden="1">
      <c r="A556" t="s">
        <v>15</v>
      </c>
      <c r="B556" t="s">
        <v>662</v>
      </c>
      <c r="C556">
        <v>183</v>
      </c>
      <c r="D556" t="s">
        <v>55</v>
      </c>
      <c r="E556">
        <v>2.8</v>
      </c>
      <c r="F556">
        <v>0</v>
      </c>
      <c r="G556">
        <v>2.0310000000000001</v>
      </c>
      <c r="H556">
        <v>0</v>
      </c>
      <c r="I556">
        <v>-1.927E-5</v>
      </c>
      <c r="J556">
        <v>0</v>
      </c>
      <c r="K556">
        <v>-18.454699999999999</v>
      </c>
    </row>
    <row r="557" spans="1:11" hidden="1">
      <c r="A557" t="s">
        <v>15</v>
      </c>
      <c r="B557" t="s">
        <v>662</v>
      </c>
      <c r="C557">
        <v>183</v>
      </c>
      <c r="D557" t="s">
        <v>55</v>
      </c>
      <c r="E557">
        <v>2.8</v>
      </c>
      <c r="F557">
        <v>0</v>
      </c>
      <c r="G557">
        <v>-3.5697999999999999</v>
      </c>
      <c r="H557">
        <v>0</v>
      </c>
      <c r="I557">
        <v>-1.927E-5</v>
      </c>
      <c r="J557">
        <v>0</v>
      </c>
      <c r="K557">
        <v>-18.454699999999999</v>
      </c>
    </row>
    <row r="558" spans="1:11" hidden="1">
      <c r="A558" t="s">
        <v>15</v>
      </c>
      <c r="B558" t="s">
        <v>662</v>
      </c>
      <c r="C558">
        <v>183</v>
      </c>
      <c r="D558" t="s">
        <v>55</v>
      </c>
      <c r="E558">
        <v>3.2360000000000002</v>
      </c>
      <c r="F558">
        <v>0</v>
      </c>
      <c r="G558">
        <v>-5.6910999999999996</v>
      </c>
      <c r="H558">
        <v>0</v>
      </c>
      <c r="I558">
        <v>-1.927E-5</v>
      </c>
      <c r="J558">
        <v>0</v>
      </c>
      <c r="K558">
        <v>-16.4864</v>
      </c>
    </row>
    <row r="559" spans="1:11" hidden="1">
      <c r="A559" t="s">
        <v>15</v>
      </c>
      <c r="B559" t="s">
        <v>662</v>
      </c>
      <c r="C559">
        <v>183</v>
      </c>
      <c r="D559" t="s">
        <v>55</v>
      </c>
      <c r="E559">
        <v>3.6720000000000002</v>
      </c>
      <c r="F559">
        <v>0</v>
      </c>
      <c r="G559">
        <v>-8.7532999999999994</v>
      </c>
      <c r="H559">
        <v>0</v>
      </c>
      <c r="I559">
        <v>-1.927E-5</v>
      </c>
      <c r="J559">
        <v>0</v>
      </c>
      <c r="K559">
        <v>-13.388500000000001</v>
      </c>
    </row>
    <row r="560" spans="1:11" hidden="1">
      <c r="A560" t="s">
        <v>15</v>
      </c>
      <c r="B560" t="s">
        <v>662</v>
      </c>
      <c r="C560">
        <v>183</v>
      </c>
      <c r="D560" t="s">
        <v>55</v>
      </c>
      <c r="E560">
        <v>4.1079999999999997</v>
      </c>
      <c r="F560">
        <v>0</v>
      </c>
      <c r="G560">
        <v>-12.439299999999999</v>
      </c>
      <c r="H560">
        <v>0</v>
      </c>
      <c r="I560">
        <v>-1.927E-5</v>
      </c>
      <c r="J560">
        <v>0</v>
      </c>
      <c r="K560">
        <v>-8.7881999999999998</v>
      </c>
    </row>
    <row r="561" spans="1:11" hidden="1">
      <c r="A561" t="s">
        <v>15</v>
      </c>
      <c r="B561" t="s">
        <v>662</v>
      </c>
      <c r="C561">
        <v>183</v>
      </c>
      <c r="D561" t="s">
        <v>55</v>
      </c>
      <c r="E561">
        <v>4.5438999999999998</v>
      </c>
      <c r="F561">
        <v>0</v>
      </c>
      <c r="G561">
        <v>-16.1403</v>
      </c>
      <c r="H561">
        <v>0</v>
      </c>
      <c r="I561">
        <v>-1.927E-5</v>
      </c>
      <c r="J561">
        <v>0</v>
      </c>
      <c r="K561">
        <v>-2.5747</v>
      </c>
    </row>
    <row r="562" spans="1:11" hidden="1">
      <c r="A562" t="s">
        <v>15</v>
      </c>
      <c r="B562" t="s">
        <v>662</v>
      </c>
      <c r="C562">
        <v>183</v>
      </c>
      <c r="D562" t="s">
        <v>55</v>
      </c>
      <c r="E562">
        <v>4.9798999999999998</v>
      </c>
      <c r="F562">
        <v>0</v>
      </c>
      <c r="G562">
        <v>-19.571999999999999</v>
      </c>
      <c r="H562">
        <v>0</v>
      </c>
      <c r="I562">
        <v>-1.927E-5</v>
      </c>
      <c r="J562">
        <v>0</v>
      </c>
      <c r="K562">
        <v>5.2228000000000003</v>
      </c>
    </row>
    <row r="563" spans="1:11" hidden="1">
      <c r="A563" t="s">
        <v>15</v>
      </c>
      <c r="B563" t="s">
        <v>662</v>
      </c>
      <c r="C563">
        <v>183</v>
      </c>
      <c r="D563" t="s">
        <v>55</v>
      </c>
      <c r="E563">
        <v>5.4158999999999997</v>
      </c>
      <c r="F563">
        <v>0</v>
      </c>
      <c r="G563">
        <v>-22.090599999999998</v>
      </c>
      <c r="H563">
        <v>0</v>
      </c>
      <c r="I563">
        <v>-1.927E-5</v>
      </c>
      <c r="J563">
        <v>0</v>
      </c>
      <c r="K563">
        <v>14.3225</v>
      </c>
    </row>
    <row r="564" spans="1:11" hidden="1">
      <c r="A564" t="s">
        <v>15</v>
      </c>
      <c r="B564" t="s">
        <v>662</v>
      </c>
      <c r="C564">
        <v>183</v>
      </c>
      <c r="D564" t="s">
        <v>56</v>
      </c>
      <c r="E564">
        <v>0.18410000000000001</v>
      </c>
      <c r="F564">
        <v>0</v>
      </c>
      <c r="G564">
        <v>20.5898</v>
      </c>
      <c r="H564">
        <v>0</v>
      </c>
      <c r="I564">
        <v>-1.7929999999999999E-5</v>
      </c>
      <c r="J564">
        <v>0</v>
      </c>
      <c r="K564">
        <v>10.4964</v>
      </c>
    </row>
    <row r="565" spans="1:11" hidden="1">
      <c r="A565" t="s">
        <v>15</v>
      </c>
      <c r="B565" t="s">
        <v>662</v>
      </c>
      <c r="C565">
        <v>183</v>
      </c>
      <c r="D565" t="s">
        <v>56</v>
      </c>
      <c r="E565">
        <v>0.62009999999999998</v>
      </c>
      <c r="F565">
        <v>0</v>
      </c>
      <c r="G565">
        <v>18.071200000000001</v>
      </c>
      <c r="H565">
        <v>0</v>
      </c>
      <c r="I565">
        <v>-1.7929999999999999E-5</v>
      </c>
      <c r="J565">
        <v>0</v>
      </c>
      <c r="K565">
        <v>2.0344000000000002</v>
      </c>
    </row>
    <row r="566" spans="1:11" hidden="1">
      <c r="A566" t="s">
        <v>15</v>
      </c>
      <c r="B566" t="s">
        <v>662</v>
      </c>
      <c r="C566">
        <v>183</v>
      </c>
      <c r="D566" t="s">
        <v>56</v>
      </c>
      <c r="E566">
        <v>1.0561</v>
      </c>
      <c r="F566">
        <v>0</v>
      </c>
      <c r="G566">
        <v>14.6396</v>
      </c>
      <c r="H566">
        <v>0</v>
      </c>
      <c r="I566">
        <v>-1.7929999999999999E-5</v>
      </c>
      <c r="J566">
        <v>0</v>
      </c>
      <c r="K566">
        <v>-5.1254</v>
      </c>
    </row>
    <row r="567" spans="1:11" hidden="1">
      <c r="A567" t="s">
        <v>15</v>
      </c>
      <c r="B567" t="s">
        <v>662</v>
      </c>
      <c r="C567">
        <v>183</v>
      </c>
      <c r="D567" t="s">
        <v>56</v>
      </c>
      <c r="E567">
        <v>1.4921</v>
      </c>
      <c r="F567">
        <v>0</v>
      </c>
      <c r="G567">
        <v>10.938499999999999</v>
      </c>
      <c r="H567">
        <v>0</v>
      </c>
      <c r="I567">
        <v>-1.7929999999999999E-5</v>
      </c>
      <c r="J567">
        <v>0</v>
      </c>
      <c r="K567">
        <v>-10.7012</v>
      </c>
    </row>
    <row r="568" spans="1:11" hidden="1">
      <c r="A568" t="s">
        <v>15</v>
      </c>
      <c r="B568" t="s">
        <v>662</v>
      </c>
      <c r="C568">
        <v>183</v>
      </c>
      <c r="D568" t="s">
        <v>56</v>
      </c>
      <c r="E568">
        <v>1.9279999999999999</v>
      </c>
      <c r="F568">
        <v>0</v>
      </c>
      <c r="G568">
        <v>7.2525000000000004</v>
      </c>
      <c r="H568">
        <v>0</v>
      </c>
      <c r="I568">
        <v>-1.7929999999999999E-5</v>
      </c>
      <c r="J568">
        <v>0</v>
      </c>
      <c r="K568">
        <v>-14.6638</v>
      </c>
    </row>
    <row r="569" spans="1:11" hidden="1">
      <c r="A569" t="s">
        <v>15</v>
      </c>
      <c r="B569" t="s">
        <v>662</v>
      </c>
      <c r="C569">
        <v>183</v>
      </c>
      <c r="D569" t="s">
        <v>56</v>
      </c>
      <c r="E569">
        <v>2.3639999999999999</v>
      </c>
      <c r="F569">
        <v>0</v>
      </c>
      <c r="G569">
        <v>4.1904000000000003</v>
      </c>
      <c r="H569">
        <v>0</v>
      </c>
      <c r="I569">
        <v>-1.7929999999999999E-5</v>
      </c>
      <c r="J569">
        <v>0</v>
      </c>
      <c r="K569">
        <v>-17.124099999999999</v>
      </c>
    </row>
    <row r="570" spans="1:11" hidden="1">
      <c r="A570" t="s">
        <v>15</v>
      </c>
      <c r="B570" t="s">
        <v>662</v>
      </c>
      <c r="C570">
        <v>183</v>
      </c>
      <c r="D570" t="s">
        <v>56</v>
      </c>
      <c r="E570">
        <v>2.8</v>
      </c>
      <c r="F570">
        <v>0</v>
      </c>
      <c r="G570">
        <v>2.0691000000000002</v>
      </c>
      <c r="H570">
        <v>0</v>
      </c>
      <c r="I570">
        <v>-1.7929999999999999E-5</v>
      </c>
      <c r="J570">
        <v>0</v>
      </c>
      <c r="K570">
        <v>-18.4544</v>
      </c>
    </row>
    <row r="571" spans="1:11" hidden="1">
      <c r="A571" t="s">
        <v>15</v>
      </c>
      <c r="B571" t="s">
        <v>662</v>
      </c>
      <c r="C571">
        <v>183</v>
      </c>
      <c r="D571" t="s">
        <v>56</v>
      </c>
      <c r="E571">
        <v>2.8</v>
      </c>
      <c r="F571">
        <v>0</v>
      </c>
      <c r="G571">
        <v>-3.5316999999999998</v>
      </c>
      <c r="H571">
        <v>0</v>
      </c>
      <c r="I571">
        <v>-1.7920000000000001E-5</v>
      </c>
      <c r="J571">
        <v>0</v>
      </c>
      <c r="K571">
        <v>-18.4544</v>
      </c>
    </row>
    <row r="572" spans="1:11" hidden="1">
      <c r="A572" t="s">
        <v>15</v>
      </c>
      <c r="B572" t="s">
        <v>662</v>
      </c>
      <c r="C572">
        <v>183</v>
      </c>
      <c r="D572" t="s">
        <v>56</v>
      </c>
      <c r="E572">
        <v>3.2360000000000002</v>
      </c>
      <c r="F572">
        <v>0</v>
      </c>
      <c r="G572">
        <v>-5.6529999999999996</v>
      </c>
      <c r="H572">
        <v>0</v>
      </c>
      <c r="I572">
        <v>-1.7920000000000001E-5</v>
      </c>
      <c r="J572">
        <v>0</v>
      </c>
      <c r="K572">
        <v>-16.470099999999999</v>
      </c>
    </row>
    <row r="573" spans="1:11" hidden="1">
      <c r="A573" t="s">
        <v>15</v>
      </c>
      <c r="B573" t="s">
        <v>662</v>
      </c>
      <c r="C573">
        <v>183</v>
      </c>
      <c r="D573" t="s">
        <v>56</v>
      </c>
      <c r="E573">
        <v>3.6720000000000002</v>
      </c>
      <c r="F573">
        <v>0</v>
      </c>
      <c r="G573">
        <v>-8.7151999999999994</v>
      </c>
      <c r="H573">
        <v>0</v>
      </c>
      <c r="I573">
        <v>-1.7920000000000001E-5</v>
      </c>
      <c r="J573">
        <v>0</v>
      </c>
      <c r="K573">
        <v>-13.355499999999999</v>
      </c>
    </row>
    <row r="574" spans="1:11" hidden="1">
      <c r="A574" t="s">
        <v>15</v>
      </c>
      <c r="B574" t="s">
        <v>662</v>
      </c>
      <c r="C574">
        <v>183</v>
      </c>
      <c r="D574" t="s">
        <v>56</v>
      </c>
      <c r="E574">
        <v>4.1079999999999997</v>
      </c>
      <c r="F574">
        <v>0</v>
      </c>
      <c r="G574">
        <v>-12.401199999999999</v>
      </c>
      <c r="H574">
        <v>0</v>
      </c>
      <c r="I574">
        <v>-1.7920000000000001E-5</v>
      </c>
      <c r="J574">
        <v>0</v>
      </c>
      <c r="K574">
        <v>-8.7385999999999999</v>
      </c>
    </row>
    <row r="575" spans="1:11" hidden="1">
      <c r="A575" t="s">
        <v>15</v>
      </c>
      <c r="B575" t="s">
        <v>662</v>
      </c>
      <c r="C575">
        <v>183</v>
      </c>
      <c r="D575" t="s">
        <v>56</v>
      </c>
      <c r="E575">
        <v>4.5438999999999998</v>
      </c>
      <c r="F575">
        <v>0</v>
      </c>
      <c r="G575">
        <v>-16.1022</v>
      </c>
      <c r="H575">
        <v>0</v>
      </c>
      <c r="I575">
        <v>-1.7920000000000001E-5</v>
      </c>
      <c r="J575">
        <v>0</v>
      </c>
      <c r="K575">
        <v>-2.5085000000000002</v>
      </c>
    </row>
    <row r="576" spans="1:11" hidden="1">
      <c r="A576" t="s">
        <v>15</v>
      </c>
      <c r="B576" t="s">
        <v>662</v>
      </c>
      <c r="C576">
        <v>183</v>
      </c>
      <c r="D576" t="s">
        <v>56</v>
      </c>
      <c r="E576">
        <v>4.9798999999999998</v>
      </c>
      <c r="F576">
        <v>0</v>
      </c>
      <c r="G576">
        <v>-19.533899999999999</v>
      </c>
      <c r="H576">
        <v>0</v>
      </c>
      <c r="I576">
        <v>-1.7920000000000001E-5</v>
      </c>
      <c r="J576">
        <v>0</v>
      </c>
      <c r="K576">
        <v>5.3056000000000001</v>
      </c>
    </row>
    <row r="577" spans="1:11" hidden="1">
      <c r="A577" t="s">
        <v>15</v>
      </c>
      <c r="B577" t="s">
        <v>662</v>
      </c>
      <c r="C577">
        <v>183</v>
      </c>
      <c r="D577" t="s">
        <v>56</v>
      </c>
      <c r="E577">
        <v>5.4158999999999997</v>
      </c>
      <c r="F577">
        <v>0</v>
      </c>
      <c r="G577">
        <v>-22.052499999999998</v>
      </c>
      <c r="H577">
        <v>0</v>
      </c>
      <c r="I577">
        <v>-1.7920000000000001E-5</v>
      </c>
      <c r="J577">
        <v>0</v>
      </c>
      <c r="K577">
        <v>14.421900000000001</v>
      </c>
    </row>
    <row r="578" spans="1:11" hidden="1">
      <c r="A578" t="s">
        <v>15</v>
      </c>
      <c r="B578" t="s">
        <v>662</v>
      </c>
      <c r="C578">
        <v>183</v>
      </c>
      <c r="D578" t="s">
        <v>57</v>
      </c>
      <c r="E578">
        <v>0.18410000000000001</v>
      </c>
      <c r="F578">
        <v>0</v>
      </c>
      <c r="G578">
        <v>20.5518</v>
      </c>
      <c r="H578">
        <v>0</v>
      </c>
      <c r="I578">
        <v>-1.927E-5</v>
      </c>
      <c r="J578">
        <v>0</v>
      </c>
      <c r="K578">
        <v>10.3965</v>
      </c>
    </row>
    <row r="579" spans="1:11" hidden="1">
      <c r="A579" t="s">
        <v>15</v>
      </c>
      <c r="B579" t="s">
        <v>662</v>
      </c>
      <c r="C579">
        <v>183</v>
      </c>
      <c r="D579" t="s">
        <v>57</v>
      </c>
      <c r="E579">
        <v>0.62009999999999998</v>
      </c>
      <c r="F579">
        <v>0</v>
      </c>
      <c r="G579">
        <v>18.033200000000001</v>
      </c>
      <c r="H579">
        <v>0</v>
      </c>
      <c r="I579">
        <v>-1.927E-5</v>
      </c>
      <c r="J579">
        <v>0</v>
      </c>
      <c r="K579">
        <v>1.9511000000000001</v>
      </c>
    </row>
    <row r="580" spans="1:11" hidden="1">
      <c r="A580" t="s">
        <v>15</v>
      </c>
      <c r="B580" t="s">
        <v>662</v>
      </c>
      <c r="C580">
        <v>183</v>
      </c>
      <c r="D580" t="s">
        <v>57</v>
      </c>
      <c r="E580">
        <v>1.0561</v>
      </c>
      <c r="F580">
        <v>0</v>
      </c>
      <c r="G580">
        <v>14.6015</v>
      </c>
      <c r="H580">
        <v>0</v>
      </c>
      <c r="I580">
        <v>-1.927E-5</v>
      </c>
      <c r="J580">
        <v>0</v>
      </c>
      <c r="K580">
        <v>-5.1920999999999999</v>
      </c>
    </row>
    <row r="581" spans="1:11" hidden="1">
      <c r="A581" t="s">
        <v>15</v>
      </c>
      <c r="B581" t="s">
        <v>662</v>
      </c>
      <c r="C581">
        <v>183</v>
      </c>
      <c r="D581" t="s">
        <v>57</v>
      </c>
      <c r="E581">
        <v>1.4921</v>
      </c>
      <c r="F581">
        <v>0</v>
      </c>
      <c r="G581">
        <v>10.900499999999999</v>
      </c>
      <c r="H581">
        <v>0</v>
      </c>
      <c r="I581">
        <v>-1.927E-5</v>
      </c>
      <c r="J581">
        <v>0</v>
      </c>
      <c r="K581">
        <v>-10.751300000000001</v>
      </c>
    </row>
    <row r="582" spans="1:11" hidden="1">
      <c r="A582" t="s">
        <v>15</v>
      </c>
      <c r="B582" t="s">
        <v>662</v>
      </c>
      <c r="C582">
        <v>183</v>
      </c>
      <c r="D582" t="s">
        <v>57</v>
      </c>
      <c r="E582">
        <v>1.9279999999999999</v>
      </c>
      <c r="F582">
        <v>0</v>
      </c>
      <c r="G582">
        <v>7.2145000000000001</v>
      </c>
      <c r="H582">
        <v>0</v>
      </c>
      <c r="I582">
        <v>-1.927E-5</v>
      </c>
      <c r="J582">
        <v>0</v>
      </c>
      <c r="K582">
        <v>-14.6973</v>
      </c>
    </row>
    <row r="583" spans="1:11" hidden="1">
      <c r="A583" t="s">
        <v>15</v>
      </c>
      <c r="B583" t="s">
        <v>662</v>
      </c>
      <c r="C583">
        <v>183</v>
      </c>
      <c r="D583" t="s">
        <v>57</v>
      </c>
      <c r="E583">
        <v>2.3639999999999999</v>
      </c>
      <c r="F583">
        <v>0</v>
      </c>
      <c r="G583">
        <v>4.1523000000000003</v>
      </c>
      <c r="H583">
        <v>0</v>
      </c>
      <c r="I583">
        <v>-1.927E-5</v>
      </c>
      <c r="J583">
        <v>0</v>
      </c>
      <c r="K583">
        <v>-17.140899999999998</v>
      </c>
    </row>
    <row r="584" spans="1:11" hidden="1">
      <c r="A584" t="s">
        <v>15</v>
      </c>
      <c r="B584" t="s">
        <v>662</v>
      </c>
      <c r="C584">
        <v>183</v>
      </c>
      <c r="D584" t="s">
        <v>57</v>
      </c>
      <c r="E584">
        <v>2.8</v>
      </c>
      <c r="F584">
        <v>0</v>
      </c>
      <c r="G584">
        <v>2.0310000000000001</v>
      </c>
      <c r="H584">
        <v>0</v>
      </c>
      <c r="I584">
        <v>-1.927E-5</v>
      </c>
      <c r="J584">
        <v>0</v>
      </c>
      <c r="K584">
        <v>-18.454699999999999</v>
      </c>
    </row>
    <row r="585" spans="1:11" hidden="1">
      <c r="A585" t="s">
        <v>15</v>
      </c>
      <c r="B585" t="s">
        <v>662</v>
      </c>
      <c r="C585">
        <v>183</v>
      </c>
      <c r="D585" t="s">
        <v>57</v>
      </c>
      <c r="E585">
        <v>2.8</v>
      </c>
      <c r="F585">
        <v>0</v>
      </c>
      <c r="G585">
        <v>-3.5697999999999999</v>
      </c>
      <c r="H585">
        <v>0</v>
      </c>
      <c r="I585">
        <v>-1.927E-5</v>
      </c>
      <c r="J585">
        <v>0</v>
      </c>
      <c r="K585">
        <v>-18.454699999999999</v>
      </c>
    </row>
    <row r="586" spans="1:11" hidden="1">
      <c r="A586" t="s">
        <v>15</v>
      </c>
      <c r="B586" t="s">
        <v>662</v>
      </c>
      <c r="C586">
        <v>183</v>
      </c>
      <c r="D586" t="s">
        <v>57</v>
      </c>
      <c r="E586">
        <v>3.2360000000000002</v>
      </c>
      <c r="F586">
        <v>0</v>
      </c>
      <c r="G586">
        <v>-5.6910999999999996</v>
      </c>
      <c r="H586">
        <v>0</v>
      </c>
      <c r="I586">
        <v>-1.927E-5</v>
      </c>
      <c r="J586">
        <v>0</v>
      </c>
      <c r="K586">
        <v>-16.4864</v>
      </c>
    </row>
    <row r="587" spans="1:11" hidden="1">
      <c r="A587" t="s">
        <v>15</v>
      </c>
      <c r="B587" t="s">
        <v>662</v>
      </c>
      <c r="C587">
        <v>183</v>
      </c>
      <c r="D587" t="s">
        <v>57</v>
      </c>
      <c r="E587">
        <v>3.6720000000000002</v>
      </c>
      <c r="F587">
        <v>0</v>
      </c>
      <c r="G587">
        <v>-8.7532999999999994</v>
      </c>
      <c r="H587">
        <v>0</v>
      </c>
      <c r="I587">
        <v>-1.927E-5</v>
      </c>
      <c r="J587">
        <v>0</v>
      </c>
      <c r="K587">
        <v>-13.388500000000001</v>
      </c>
    </row>
    <row r="588" spans="1:11" hidden="1">
      <c r="A588" t="s">
        <v>15</v>
      </c>
      <c r="B588" t="s">
        <v>662</v>
      </c>
      <c r="C588">
        <v>183</v>
      </c>
      <c r="D588" t="s">
        <v>57</v>
      </c>
      <c r="E588">
        <v>4.1079999999999997</v>
      </c>
      <c r="F588">
        <v>0</v>
      </c>
      <c r="G588">
        <v>-12.439299999999999</v>
      </c>
      <c r="H588">
        <v>0</v>
      </c>
      <c r="I588">
        <v>-1.927E-5</v>
      </c>
      <c r="J588">
        <v>0</v>
      </c>
      <c r="K588">
        <v>-8.7881999999999998</v>
      </c>
    </row>
    <row r="589" spans="1:11" hidden="1">
      <c r="A589" t="s">
        <v>15</v>
      </c>
      <c r="B589" t="s">
        <v>662</v>
      </c>
      <c r="C589">
        <v>183</v>
      </c>
      <c r="D589" t="s">
        <v>57</v>
      </c>
      <c r="E589">
        <v>4.5438999999999998</v>
      </c>
      <c r="F589">
        <v>0</v>
      </c>
      <c r="G589">
        <v>-16.1403</v>
      </c>
      <c r="H589">
        <v>0</v>
      </c>
      <c r="I589">
        <v>-1.927E-5</v>
      </c>
      <c r="J589">
        <v>0</v>
      </c>
      <c r="K589">
        <v>-2.5747</v>
      </c>
    </row>
    <row r="590" spans="1:11" hidden="1">
      <c r="A590" t="s">
        <v>15</v>
      </c>
      <c r="B590" t="s">
        <v>662</v>
      </c>
      <c r="C590">
        <v>183</v>
      </c>
      <c r="D590" t="s">
        <v>57</v>
      </c>
      <c r="E590">
        <v>4.9798999999999998</v>
      </c>
      <c r="F590">
        <v>0</v>
      </c>
      <c r="G590">
        <v>-19.571999999999999</v>
      </c>
      <c r="H590">
        <v>0</v>
      </c>
      <c r="I590">
        <v>-1.927E-5</v>
      </c>
      <c r="J590">
        <v>0</v>
      </c>
      <c r="K590">
        <v>5.2228000000000003</v>
      </c>
    </row>
    <row r="591" spans="1:11" hidden="1">
      <c r="A591" t="s">
        <v>15</v>
      </c>
      <c r="B591" t="s">
        <v>662</v>
      </c>
      <c r="C591">
        <v>183</v>
      </c>
      <c r="D591" t="s">
        <v>57</v>
      </c>
      <c r="E591">
        <v>5.4158999999999997</v>
      </c>
      <c r="F591">
        <v>0</v>
      </c>
      <c r="G591">
        <v>-22.090599999999998</v>
      </c>
      <c r="H591">
        <v>0</v>
      </c>
      <c r="I591">
        <v>-1.927E-5</v>
      </c>
      <c r="J591">
        <v>0</v>
      </c>
      <c r="K591">
        <v>14.3225</v>
      </c>
    </row>
    <row r="592" spans="1:11" hidden="1">
      <c r="A592" t="s">
        <v>15</v>
      </c>
      <c r="B592" t="s">
        <v>662</v>
      </c>
      <c r="C592">
        <v>183</v>
      </c>
      <c r="D592" t="s">
        <v>58</v>
      </c>
      <c r="E592">
        <v>0.18410000000000001</v>
      </c>
      <c r="F592">
        <v>0</v>
      </c>
      <c r="G592">
        <v>49.501899999999999</v>
      </c>
      <c r="H592">
        <v>0</v>
      </c>
      <c r="I592">
        <v>-4.6239999999999998E-5</v>
      </c>
      <c r="J592">
        <v>0</v>
      </c>
      <c r="K592">
        <v>25.095700000000001</v>
      </c>
    </row>
    <row r="593" spans="1:11" hidden="1">
      <c r="A593" t="s">
        <v>15</v>
      </c>
      <c r="B593" t="s">
        <v>662</v>
      </c>
      <c r="C593">
        <v>183</v>
      </c>
      <c r="D593" t="s">
        <v>58</v>
      </c>
      <c r="E593">
        <v>0.62009999999999998</v>
      </c>
      <c r="F593">
        <v>0</v>
      </c>
      <c r="G593">
        <v>43.476599999999998</v>
      </c>
      <c r="H593">
        <v>0</v>
      </c>
      <c r="I593">
        <v>-4.6239999999999998E-5</v>
      </c>
      <c r="J593">
        <v>0</v>
      </c>
      <c r="K593">
        <v>4.7401999999999997</v>
      </c>
    </row>
    <row r="594" spans="1:11" hidden="1">
      <c r="A594" t="s">
        <v>15</v>
      </c>
      <c r="B594" t="s">
        <v>662</v>
      </c>
      <c r="C594">
        <v>183</v>
      </c>
      <c r="D594" t="s">
        <v>58</v>
      </c>
      <c r="E594">
        <v>1.0561</v>
      </c>
      <c r="F594">
        <v>0</v>
      </c>
      <c r="G594">
        <v>35.127200000000002</v>
      </c>
      <c r="H594">
        <v>0</v>
      </c>
      <c r="I594">
        <v>-4.6239999999999998E-5</v>
      </c>
      <c r="J594">
        <v>0</v>
      </c>
      <c r="K594">
        <v>-12.4689</v>
      </c>
    </row>
    <row r="595" spans="1:11" hidden="1">
      <c r="A595" t="s">
        <v>15</v>
      </c>
      <c r="B595" t="s">
        <v>662</v>
      </c>
      <c r="C595">
        <v>183</v>
      </c>
      <c r="D595" t="s">
        <v>58</v>
      </c>
      <c r="E595">
        <v>1.4921</v>
      </c>
      <c r="F595">
        <v>0</v>
      </c>
      <c r="G595">
        <v>26.091999999999999</v>
      </c>
      <c r="H595">
        <v>0</v>
      </c>
      <c r="I595">
        <v>-4.6239999999999998E-5</v>
      </c>
      <c r="J595">
        <v>0</v>
      </c>
      <c r="K595">
        <v>-25.8142</v>
      </c>
    </row>
    <row r="596" spans="1:11" hidden="1">
      <c r="A596" t="s">
        <v>15</v>
      </c>
      <c r="B596" t="s">
        <v>662</v>
      </c>
      <c r="C596">
        <v>183</v>
      </c>
      <c r="D596" t="s">
        <v>58</v>
      </c>
      <c r="E596">
        <v>1.9279999999999999</v>
      </c>
      <c r="F596">
        <v>0</v>
      </c>
      <c r="G596">
        <v>17.095199999999998</v>
      </c>
      <c r="H596">
        <v>0</v>
      </c>
      <c r="I596">
        <v>-4.6239999999999998E-5</v>
      </c>
      <c r="J596">
        <v>0</v>
      </c>
      <c r="K596">
        <v>-35.221200000000003</v>
      </c>
    </row>
    <row r="597" spans="1:11" hidden="1">
      <c r="A597" t="s">
        <v>15</v>
      </c>
      <c r="B597" t="s">
        <v>662</v>
      </c>
      <c r="C597">
        <v>183</v>
      </c>
      <c r="D597" t="s">
        <v>58</v>
      </c>
      <c r="E597">
        <v>2.3639999999999999</v>
      </c>
      <c r="F597">
        <v>0</v>
      </c>
      <c r="G597">
        <v>9.6861999999999995</v>
      </c>
      <c r="H597">
        <v>0</v>
      </c>
      <c r="I597">
        <v>-4.6239999999999998E-5</v>
      </c>
      <c r="J597">
        <v>0</v>
      </c>
      <c r="K597">
        <v>-40.9724</v>
      </c>
    </row>
    <row r="598" spans="1:11" hidden="1">
      <c r="A598" t="s">
        <v>15</v>
      </c>
      <c r="B598" t="s">
        <v>662</v>
      </c>
      <c r="C598">
        <v>183</v>
      </c>
      <c r="D598" t="s">
        <v>58</v>
      </c>
      <c r="E598">
        <v>2.8</v>
      </c>
      <c r="F598">
        <v>0</v>
      </c>
      <c r="G598">
        <v>4.6722999999999999</v>
      </c>
      <c r="H598">
        <v>0</v>
      </c>
      <c r="I598">
        <v>-4.6239999999999998E-5</v>
      </c>
      <c r="J598">
        <v>0</v>
      </c>
      <c r="K598">
        <v>-44.0154</v>
      </c>
    </row>
    <row r="599" spans="1:11" hidden="1">
      <c r="A599" t="s">
        <v>15</v>
      </c>
      <c r="B599" t="s">
        <v>662</v>
      </c>
      <c r="C599">
        <v>183</v>
      </c>
      <c r="D599" t="s">
        <v>58</v>
      </c>
      <c r="E599">
        <v>2.8</v>
      </c>
      <c r="F599">
        <v>0</v>
      </c>
      <c r="G599">
        <v>-8.2103999999999999</v>
      </c>
      <c r="H599">
        <v>0</v>
      </c>
      <c r="I599">
        <v>-4.6239999999999998E-5</v>
      </c>
      <c r="J599">
        <v>0</v>
      </c>
      <c r="K599">
        <v>-44.0154</v>
      </c>
    </row>
    <row r="600" spans="1:11" hidden="1">
      <c r="A600" t="s">
        <v>15</v>
      </c>
      <c r="B600" t="s">
        <v>662</v>
      </c>
      <c r="C600">
        <v>183</v>
      </c>
      <c r="D600" t="s">
        <v>58</v>
      </c>
      <c r="E600">
        <v>3.2360000000000002</v>
      </c>
      <c r="F600">
        <v>0</v>
      </c>
      <c r="G600">
        <v>-13.224299999999999</v>
      </c>
      <c r="H600">
        <v>0</v>
      </c>
      <c r="I600">
        <v>-4.6239999999999998E-5</v>
      </c>
      <c r="J600">
        <v>0</v>
      </c>
      <c r="K600">
        <v>-39.416699999999999</v>
      </c>
    </row>
    <row r="601" spans="1:11" hidden="1">
      <c r="A601" t="s">
        <v>15</v>
      </c>
      <c r="B601" t="s">
        <v>662</v>
      </c>
      <c r="C601">
        <v>183</v>
      </c>
      <c r="D601" t="s">
        <v>58</v>
      </c>
      <c r="E601">
        <v>3.6720000000000002</v>
      </c>
      <c r="F601">
        <v>0</v>
      </c>
      <c r="G601">
        <v>-20.633299999999998</v>
      </c>
      <c r="H601">
        <v>0</v>
      </c>
      <c r="I601">
        <v>-4.6239999999999998E-5</v>
      </c>
      <c r="J601">
        <v>0</v>
      </c>
      <c r="K601">
        <v>-32.1098</v>
      </c>
    </row>
    <row r="602" spans="1:11" hidden="1">
      <c r="A602" t="s">
        <v>15</v>
      </c>
      <c r="B602" t="s">
        <v>662</v>
      </c>
      <c r="C602">
        <v>183</v>
      </c>
      <c r="D602" t="s">
        <v>58</v>
      </c>
      <c r="E602">
        <v>4.1079999999999997</v>
      </c>
      <c r="F602">
        <v>0</v>
      </c>
      <c r="G602">
        <v>-29.630099999999999</v>
      </c>
      <c r="H602">
        <v>0</v>
      </c>
      <c r="I602">
        <v>-4.6239999999999998E-5</v>
      </c>
      <c r="J602">
        <v>0</v>
      </c>
      <c r="K602">
        <v>-21.146799999999999</v>
      </c>
    </row>
    <row r="603" spans="1:11" hidden="1">
      <c r="A603" t="s">
        <v>15</v>
      </c>
      <c r="B603" t="s">
        <v>662</v>
      </c>
      <c r="C603">
        <v>183</v>
      </c>
      <c r="D603" t="s">
        <v>58</v>
      </c>
      <c r="E603">
        <v>4.5438999999999998</v>
      </c>
      <c r="F603">
        <v>0</v>
      </c>
      <c r="G603">
        <v>-38.665300000000002</v>
      </c>
      <c r="H603">
        <v>0</v>
      </c>
      <c r="I603">
        <v>-4.6239999999999998E-5</v>
      </c>
      <c r="J603">
        <v>0</v>
      </c>
      <c r="K603">
        <v>-6.2457000000000003</v>
      </c>
    </row>
    <row r="604" spans="1:11" hidden="1">
      <c r="A604" t="s">
        <v>15</v>
      </c>
      <c r="B604" t="s">
        <v>662</v>
      </c>
      <c r="C604">
        <v>183</v>
      </c>
      <c r="D604" t="s">
        <v>58</v>
      </c>
      <c r="E604">
        <v>4.9798999999999998</v>
      </c>
      <c r="F604">
        <v>0</v>
      </c>
      <c r="G604">
        <v>-47.014699999999998</v>
      </c>
      <c r="H604">
        <v>0</v>
      </c>
      <c r="I604">
        <v>-4.6239999999999998E-5</v>
      </c>
      <c r="J604">
        <v>0</v>
      </c>
      <c r="K604">
        <v>12.5192</v>
      </c>
    </row>
    <row r="605" spans="1:11" hidden="1">
      <c r="A605" t="s">
        <v>15</v>
      </c>
      <c r="B605" t="s">
        <v>662</v>
      </c>
      <c r="C605">
        <v>183</v>
      </c>
      <c r="D605" t="s">
        <v>58</v>
      </c>
      <c r="E605">
        <v>5.4158999999999997</v>
      </c>
      <c r="F605">
        <v>0</v>
      </c>
      <c r="G605">
        <v>-53.04</v>
      </c>
      <c r="H605">
        <v>0</v>
      </c>
      <c r="I605">
        <v>-4.6239999999999998E-5</v>
      </c>
      <c r="J605">
        <v>0</v>
      </c>
      <c r="K605">
        <v>34.430599999999998</v>
      </c>
    </row>
    <row r="606" spans="1:11" hidden="1">
      <c r="A606" t="s">
        <v>15</v>
      </c>
      <c r="B606" t="s">
        <v>662</v>
      </c>
      <c r="C606">
        <v>183</v>
      </c>
      <c r="D606" t="s">
        <v>59</v>
      </c>
      <c r="E606">
        <v>0.18410000000000001</v>
      </c>
      <c r="F606">
        <v>0</v>
      </c>
      <c r="G606">
        <v>49.471400000000003</v>
      </c>
      <c r="H606">
        <v>0</v>
      </c>
      <c r="I606">
        <v>-4.7320000000000001E-5</v>
      </c>
      <c r="J606">
        <v>0</v>
      </c>
      <c r="K606">
        <v>25.015799999999999</v>
      </c>
    </row>
    <row r="607" spans="1:11" hidden="1">
      <c r="A607" t="s">
        <v>15</v>
      </c>
      <c r="B607" t="s">
        <v>662</v>
      </c>
      <c r="C607">
        <v>183</v>
      </c>
      <c r="D607" t="s">
        <v>59</v>
      </c>
      <c r="E607">
        <v>0.62009999999999998</v>
      </c>
      <c r="F607">
        <v>0</v>
      </c>
      <c r="G607">
        <v>43.446100000000001</v>
      </c>
      <c r="H607">
        <v>0</v>
      </c>
      <c r="I607">
        <v>-4.7320000000000001E-5</v>
      </c>
      <c r="J607">
        <v>0</v>
      </c>
      <c r="K607">
        <v>4.6736000000000004</v>
      </c>
    </row>
    <row r="608" spans="1:11" hidden="1">
      <c r="A608" t="s">
        <v>15</v>
      </c>
      <c r="B608" t="s">
        <v>662</v>
      </c>
      <c r="C608">
        <v>183</v>
      </c>
      <c r="D608" t="s">
        <v>59</v>
      </c>
      <c r="E608">
        <v>1.0561</v>
      </c>
      <c r="F608">
        <v>0</v>
      </c>
      <c r="G608">
        <v>35.096699999999998</v>
      </c>
      <c r="H608">
        <v>0</v>
      </c>
      <c r="I608">
        <v>-4.7320000000000001E-5</v>
      </c>
      <c r="J608">
        <v>0</v>
      </c>
      <c r="K608">
        <v>-12.5222</v>
      </c>
    </row>
    <row r="609" spans="1:11" hidden="1">
      <c r="A609" t="s">
        <v>15</v>
      </c>
      <c r="B609" t="s">
        <v>662</v>
      </c>
      <c r="C609">
        <v>183</v>
      </c>
      <c r="D609" t="s">
        <v>59</v>
      </c>
      <c r="E609">
        <v>1.4921</v>
      </c>
      <c r="F609">
        <v>0</v>
      </c>
      <c r="G609">
        <v>26.061599999999999</v>
      </c>
      <c r="H609">
        <v>0</v>
      </c>
      <c r="I609">
        <v>-4.7320000000000001E-5</v>
      </c>
      <c r="J609">
        <v>0</v>
      </c>
      <c r="K609">
        <v>-25.854199999999999</v>
      </c>
    </row>
    <row r="610" spans="1:11" hidden="1">
      <c r="A610" t="s">
        <v>15</v>
      </c>
      <c r="B610" t="s">
        <v>662</v>
      </c>
      <c r="C610">
        <v>183</v>
      </c>
      <c r="D610" t="s">
        <v>59</v>
      </c>
      <c r="E610">
        <v>1.9279999999999999</v>
      </c>
      <c r="F610">
        <v>0</v>
      </c>
      <c r="G610">
        <v>17.064800000000002</v>
      </c>
      <c r="H610">
        <v>0</v>
      </c>
      <c r="I610">
        <v>-4.7320000000000001E-5</v>
      </c>
      <c r="J610">
        <v>0</v>
      </c>
      <c r="K610">
        <v>-35.247999999999998</v>
      </c>
    </row>
    <row r="611" spans="1:11" hidden="1">
      <c r="A611" t="s">
        <v>15</v>
      </c>
      <c r="B611" t="s">
        <v>662</v>
      </c>
      <c r="C611">
        <v>183</v>
      </c>
      <c r="D611" t="s">
        <v>59</v>
      </c>
      <c r="E611">
        <v>2.3639999999999999</v>
      </c>
      <c r="F611">
        <v>0</v>
      </c>
      <c r="G611">
        <v>9.6557999999999993</v>
      </c>
      <c r="H611">
        <v>0</v>
      </c>
      <c r="I611">
        <v>-4.7320000000000001E-5</v>
      </c>
      <c r="J611">
        <v>0</v>
      </c>
      <c r="K611">
        <v>-40.985799999999998</v>
      </c>
    </row>
    <row r="612" spans="1:11" hidden="1">
      <c r="A612" t="s">
        <v>15</v>
      </c>
      <c r="B612" t="s">
        <v>662</v>
      </c>
      <c r="C612">
        <v>183</v>
      </c>
      <c r="D612" t="s">
        <v>59</v>
      </c>
      <c r="E612">
        <v>2.8</v>
      </c>
      <c r="F612">
        <v>0</v>
      </c>
      <c r="G612">
        <v>4.6417999999999999</v>
      </c>
      <c r="H612">
        <v>0</v>
      </c>
      <c r="I612">
        <v>-4.7320000000000001E-5</v>
      </c>
      <c r="J612">
        <v>0</v>
      </c>
      <c r="K612">
        <v>-44.015599999999999</v>
      </c>
    </row>
    <row r="613" spans="1:11" hidden="1">
      <c r="A613" t="s">
        <v>15</v>
      </c>
      <c r="B613" t="s">
        <v>662</v>
      </c>
      <c r="C613">
        <v>183</v>
      </c>
      <c r="D613" t="s">
        <v>59</v>
      </c>
      <c r="E613">
        <v>2.8</v>
      </c>
      <c r="F613">
        <v>0</v>
      </c>
      <c r="G613">
        <v>-8.2408999999999999</v>
      </c>
      <c r="H613">
        <v>0</v>
      </c>
      <c r="I613">
        <v>-4.7320000000000001E-5</v>
      </c>
      <c r="J613">
        <v>0</v>
      </c>
      <c r="K613">
        <v>-44.015599999999999</v>
      </c>
    </row>
    <row r="614" spans="1:11" hidden="1">
      <c r="A614" t="s">
        <v>15</v>
      </c>
      <c r="B614" t="s">
        <v>662</v>
      </c>
      <c r="C614">
        <v>183</v>
      </c>
      <c r="D614" t="s">
        <v>59</v>
      </c>
      <c r="E614">
        <v>3.2360000000000002</v>
      </c>
      <c r="F614">
        <v>0</v>
      </c>
      <c r="G614">
        <v>-13.254799999999999</v>
      </c>
      <c r="H614">
        <v>0</v>
      </c>
      <c r="I614">
        <v>-4.7320000000000001E-5</v>
      </c>
      <c r="J614">
        <v>0</v>
      </c>
      <c r="K614">
        <v>-39.4298</v>
      </c>
    </row>
    <row r="615" spans="1:11" hidden="1">
      <c r="A615" t="s">
        <v>15</v>
      </c>
      <c r="B615" t="s">
        <v>662</v>
      </c>
      <c r="C615">
        <v>183</v>
      </c>
      <c r="D615" t="s">
        <v>59</v>
      </c>
      <c r="E615">
        <v>3.6720000000000002</v>
      </c>
      <c r="F615">
        <v>0</v>
      </c>
      <c r="G615">
        <v>-20.663799999999998</v>
      </c>
      <c r="H615">
        <v>0</v>
      </c>
      <c r="I615">
        <v>-4.7320000000000001E-5</v>
      </c>
      <c r="J615">
        <v>0</v>
      </c>
      <c r="K615">
        <v>-32.136099999999999</v>
      </c>
    </row>
    <row r="616" spans="1:11" hidden="1">
      <c r="A616" t="s">
        <v>15</v>
      </c>
      <c r="B616" t="s">
        <v>662</v>
      </c>
      <c r="C616">
        <v>183</v>
      </c>
      <c r="D616" t="s">
        <v>59</v>
      </c>
      <c r="E616">
        <v>4.1079999999999997</v>
      </c>
      <c r="F616">
        <v>0</v>
      </c>
      <c r="G616">
        <v>-29.660599999999999</v>
      </c>
      <c r="H616">
        <v>0</v>
      </c>
      <c r="I616">
        <v>-4.7320000000000001E-5</v>
      </c>
      <c r="J616">
        <v>0</v>
      </c>
      <c r="K616">
        <v>-21.186499999999999</v>
      </c>
    </row>
    <row r="617" spans="1:11" hidden="1">
      <c r="A617" t="s">
        <v>15</v>
      </c>
      <c r="B617" t="s">
        <v>662</v>
      </c>
      <c r="C617">
        <v>183</v>
      </c>
      <c r="D617" t="s">
        <v>59</v>
      </c>
      <c r="E617">
        <v>4.5438999999999998</v>
      </c>
      <c r="F617">
        <v>0</v>
      </c>
      <c r="G617">
        <v>-38.695799999999998</v>
      </c>
      <c r="H617">
        <v>0</v>
      </c>
      <c r="I617">
        <v>-4.7320000000000001E-5</v>
      </c>
      <c r="J617">
        <v>0</v>
      </c>
      <c r="K617">
        <v>-6.2986000000000004</v>
      </c>
    </row>
    <row r="618" spans="1:11" hidden="1">
      <c r="A618" t="s">
        <v>15</v>
      </c>
      <c r="B618" t="s">
        <v>662</v>
      </c>
      <c r="C618">
        <v>183</v>
      </c>
      <c r="D618" t="s">
        <v>59</v>
      </c>
      <c r="E618">
        <v>4.9798999999999998</v>
      </c>
      <c r="F618">
        <v>0</v>
      </c>
      <c r="G618">
        <v>-47.045200000000001</v>
      </c>
      <c r="H618">
        <v>0</v>
      </c>
      <c r="I618">
        <v>-4.7320000000000001E-5</v>
      </c>
      <c r="J618">
        <v>0</v>
      </c>
      <c r="K618">
        <v>12.452999999999999</v>
      </c>
    </row>
    <row r="619" spans="1:11" hidden="1">
      <c r="A619" t="s">
        <v>15</v>
      </c>
      <c r="B619" t="s">
        <v>662</v>
      </c>
      <c r="C619">
        <v>183</v>
      </c>
      <c r="D619" t="s">
        <v>59</v>
      </c>
      <c r="E619">
        <v>5.4158999999999997</v>
      </c>
      <c r="F619">
        <v>0</v>
      </c>
      <c r="G619">
        <v>-53.070500000000003</v>
      </c>
      <c r="H619">
        <v>0</v>
      </c>
      <c r="I619">
        <v>-4.7320000000000001E-5</v>
      </c>
      <c r="J619">
        <v>0</v>
      </c>
      <c r="K619">
        <v>34.351100000000002</v>
      </c>
    </row>
    <row r="620" spans="1:11" hidden="1">
      <c r="A620" t="s">
        <v>15</v>
      </c>
      <c r="B620" t="s">
        <v>662</v>
      </c>
      <c r="C620">
        <v>183</v>
      </c>
      <c r="D620" t="s">
        <v>60</v>
      </c>
      <c r="E620">
        <v>0.18410000000000001</v>
      </c>
      <c r="F620">
        <v>0</v>
      </c>
      <c r="G620">
        <v>49.501899999999999</v>
      </c>
      <c r="H620">
        <v>0</v>
      </c>
      <c r="I620">
        <v>-4.6239999999999998E-5</v>
      </c>
      <c r="J620">
        <v>0</v>
      </c>
      <c r="K620">
        <v>25.095700000000001</v>
      </c>
    </row>
    <row r="621" spans="1:11" hidden="1">
      <c r="A621" t="s">
        <v>15</v>
      </c>
      <c r="B621" t="s">
        <v>662</v>
      </c>
      <c r="C621">
        <v>183</v>
      </c>
      <c r="D621" t="s">
        <v>60</v>
      </c>
      <c r="E621">
        <v>0.62009999999999998</v>
      </c>
      <c r="F621">
        <v>0</v>
      </c>
      <c r="G621">
        <v>43.476599999999998</v>
      </c>
      <c r="H621">
        <v>0</v>
      </c>
      <c r="I621">
        <v>-4.6239999999999998E-5</v>
      </c>
      <c r="J621">
        <v>0</v>
      </c>
      <c r="K621">
        <v>4.7401999999999997</v>
      </c>
    </row>
    <row r="622" spans="1:11" hidden="1">
      <c r="A622" t="s">
        <v>15</v>
      </c>
      <c r="B622" t="s">
        <v>662</v>
      </c>
      <c r="C622">
        <v>183</v>
      </c>
      <c r="D622" t="s">
        <v>60</v>
      </c>
      <c r="E622">
        <v>1.0561</v>
      </c>
      <c r="F622">
        <v>0</v>
      </c>
      <c r="G622">
        <v>35.127200000000002</v>
      </c>
      <c r="H622">
        <v>0</v>
      </c>
      <c r="I622">
        <v>-4.6239999999999998E-5</v>
      </c>
      <c r="J622">
        <v>0</v>
      </c>
      <c r="K622">
        <v>-12.4689</v>
      </c>
    </row>
    <row r="623" spans="1:11" hidden="1">
      <c r="A623" t="s">
        <v>15</v>
      </c>
      <c r="B623" t="s">
        <v>662</v>
      </c>
      <c r="C623">
        <v>183</v>
      </c>
      <c r="D623" t="s">
        <v>60</v>
      </c>
      <c r="E623">
        <v>1.4921</v>
      </c>
      <c r="F623">
        <v>0</v>
      </c>
      <c r="G623">
        <v>26.091999999999999</v>
      </c>
      <c r="H623">
        <v>0</v>
      </c>
      <c r="I623">
        <v>-4.6239999999999998E-5</v>
      </c>
      <c r="J623">
        <v>0</v>
      </c>
      <c r="K623">
        <v>-25.8142</v>
      </c>
    </row>
    <row r="624" spans="1:11" hidden="1">
      <c r="A624" t="s">
        <v>15</v>
      </c>
      <c r="B624" t="s">
        <v>662</v>
      </c>
      <c r="C624">
        <v>183</v>
      </c>
      <c r="D624" t="s">
        <v>60</v>
      </c>
      <c r="E624">
        <v>1.9279999999999999</v>
      </c>
      <c r="F624">
        <v>0</v>
      </c>
      <c r="G624">
        <v>17.095199999999998</v>
      </c>
      <c r="H624">
        <v>0</v>
      </c>
      <c r="I624">
        <v>-4.6239999999999998E-5</v>
      </c>
      <c r="J624">
        <v>0</v>
      </c>
      <c r="K624">
        <v>-35.221200000000003</v>
      </c>
    </row>
    <row r="625" spans="1:11" hidden="1">
      <c r="A625" t="s">
        <v>15</v>
      </c>
      <c r="B625" t="s">
        <v>662</v>
      </c>
      <c r="C625">
        <v>183</v>
      </c>
      <c r="D625" t="s">
        <v>60</v>
      </c>
      <c r="E625">
        <v>2.3639999999999999</v>
      </c>
      <c r="F625">
        <v>0</v>
      </c>
      <c r="G625">
        <v>9.6861999999999995</v>
      </c>
      <c r="H625">
        <v>0</v>
      </c>
      <c r="I625">
        <v>-4.6239999999999998E-5</v>
      </c>
      <c r="J625">
        <v>0</v>
      </c>
      <c r="K625">
        <v>-40.9724</v>
      </c>
    </row>
    <row r="626" spans="1:11" hidden="1">
      <c r="A626" t="s">
        <v>15</v>
      </c>
      <c r="B626" t="s">
        <v>662</v>
      </c>
      <c r="C626">
        <v>183</v>
      </c>
      <c r="D626" t="s">
        <v>60</v>
      </c>
      <c r="E626">
        <v>2.8</v>
      </c>
      <c r="F626">
        <v>0</v>
      </c>
      <c r="G626">
        <v>4.6722999999999999</v>
      </c>
      <c r="H626">
        <v>0</v>
      </c>
      <c r="I626">
        <v>-4.6239999999999998E-5</v>
      </c>
      <c r="J626">
        <v>0</v>
      </c>
      <c r="K626">
        <v>-44.0154</v>
      </c>
    </row>
    <row r="627" spans="1:11" hidden="1">
      <c r="A627" t="s">
        <v>15</v>
      </c>
      <c r="B627" t="s">
        <v>662</v>
      </c>
      <c r="C627">
        <v>183</v>
      </c>
      <c r="D627" t="s">
        <v>60</v>
      </c>
      <c r="E627">
        <v>2.8</v>
      </c>
      <c r="F627">
        <v>0</v>
      </c>
      <c r="G627">
        <v>-8.2103999999999999</v>
      </c>
      <c r="H627">
        <v>0</v>
      </c>
      <c r="I627">
        <v>-4.6239999999999998E-5</v>
      </c>
      <c r="J627">
        <v>0</v>
      </c>
      <c r="K627">
        <v>-44.0154</v>
      </c>
    </row>
    <row r="628" spans="1:11" hidden="1">
      <c r="A628" t="s">
        <v>15</v>
      </c>
      <c r="B628" t="s">
        <v>662</v>
      </c>
      <c r="C628">
        <v>183</v>
      </c>
      <c r="D628" t="s">
        <v>60</v>
      </c>
      <c r="E628">
        <v>3.2360000000000002</v>
      </c>
      <c r="F628">
        <v>0</v>
      </c>
      <c r="G628">
        <v>-13.224299999999999</v>
      </c>
      <c r="H628">
        <v>0</v>
      </c>
      <c r="I628">
        <v>-4.6239999999999998E-5</v>
      </c>
      <c r="J628">
        <v>0</v>
      </c>
      <c r="K628">
        <v>-39.416699999999999</v>
      </c>
    </row>
    <row r="629" spans="1:11" hidden="1">
      <c r="A629" t="s">
        <v>15</v>
      </c>
      <c r="B629" t="s">
        <v>662</v>
      </c>
      <c r="C629">
        <v>183</v>
      </c>
      <c r="D629" t="s">
        <v>60</v>
      </c>
      <c r="E629">
        <v>3.6720000000000002</v>
      </c>
      <c r="F629">
        <v>0</v>
      </c>
      <c r="G629">
        <v>-20.633299999999998</v>
      </c>
      <c r="H629">
        <v>0</v>
      </c>
      <c r="I629">
        <v>-4.6239999999999998E-5</v>
      </c>
      <c r="J629">
        <v>0</v>
      </c>
      <c r="K629">
        <v>-32.1098</v>
      </c>
    </row>
    <row r="630" spans="1:11" hidden="1">
      <c r="A630" t="s">
        <v>15</v>
      </c>
      <c r="B630" t="s">
        <v>662</v>
      </c>
      <c r="C630">
        <v>183</v>
      </c>
      <c r="D630" t="s">
        <v>60</v>
      </c>
      <c r="E630">
        <v>4.1079999999999997</v>
      </c>
      <c r="F630">
        <v>0</v>
      </c>
      <c r="G630">
        <v>-29.630099999999999</v>
      </c>
      <c r="H630">
        <v>0</v>
      </c>
      <c r="I630">
        <v>-4.6239999999999998E-5</v>
      </c>
      <c r="J630">
        <v>0</v>
      </c>
      <c r="K630">
        <v>-21.146799999999999</v>
      </c>
    </row>
    <row r="631" spans="1:11" hidden="1">
      <c r="A631" t="s">
        <v>15</v>
      </c>
      <c r="B631" t="s">
        <v>662</v>
      </c>
      <c r="C631">
        <v>183</v>
      </c>
      <c r="D631" t="s">
        <v>60</v>
      </c>
      <c r="E631">
        <v>4.5438999999999998</v>
      </c>
      <c r="F631">
        <v>0</v>
      </c>
      <c r="G631">
        <v>-38.665300000000002</v>
      </c>
      <c r="H631">
        <v>0</v>
      </c>
      <c r="I631">
        <v>-4.6239999999999998E-5</v>
      </c>
      <c r="J631">
        <v>0</v>
      </c>
      <c r="K631">
        <v>-6.2457000000000003</v>
      </c>
    </row>
    <row r="632" spans="1:11" hidden="1">
      <c r="A632" t="s">
        <v>15</v>
      </c>
      <c r="B632" t="s">
        <v>662</v>
      </c>
      <c r="C632">
        <v>183</v>
      </c>
      <c r="D632" t="s">
        <v>60</v>
      </c>
      <c r="E632">
        <v>4.9798999999999998</v>
      </c>
      <c r="F632">
        <v>0</v>
      </c>
      <c r="G632">
        <v>-47.014699999999998</v>
      </c>
      <c r="H632">
        <v>0</v>
      </c>
      <c r="I632">
        <v>-4.6239999999999998E-5</v>
      </c>
      <c r="J632">
        <v>0</v>
      </c>
      <c r="K632">
        <v>12.5192</v>
      </c>
    </row>
    <row r="633" spans="1:11" hidden="1">
      <c r="A633" t="s">
        <v>15</v>
      </c>
      <c r="B633" t="s">
        <v>662</v>
      </c>
      <c r="C633">
        <v>183</v>
      </c>
      <c r="D633" t="s">
        <v>60</v>
      </c>
      <c r="E633">
        <v>5.4158999999999997</v>
      </c>
      <c r="F633">
        <v>0</v>
      </c>
      <c r="G633">
        <v>-53.04</v>
      </c>
      <c r="H633">
        <v>0</v>
      </c>
      <c r="I633">
        <v>-4.6239999999999998E-5</v>
      </c>
      <c r="J633">
        <v>0</v>
      </c>
      <c r="K633">
        <v>34.430599999999998</v>
      </c>
    </row>
    <row r="634" spans="1:11" hidden="1">
      <c r="A634" t="s">
        <v>15</v>
      </c>
      <c r="B634" t="s">
        <v>662</v>
      </c>
      <c r="C634">
        <v>183</v>
      </c>
      <c r="D634" t="s">
        <v>61</v>
      </c>
      <c r="E634">
        <v>0.18410000000000001</v>
      </c>
      <c r="F634">
        <v>0</v>
      </c>
      <c r="G634">
        <v>49.471400000000003</v>
      </c>
      <c r="H634">
        <v>0</v>
      </c>
      <c r="I634">
        <v>-4.7320000000000001E-5</v>
      </c>
      <c r="J634">
        <v>0</v>
      </c>
      <c r="K634">
        <v>25.015799999999999</v>
      </c>
    </row>
    <row r="635" spans="1:11" hidden="1">
      <c r="A635" t="s">
        <v>15</v>
      </c>
      <c r="B635" t="s">
        <v>662</v>
      </c>
      <c r="C635">
        <v>183</v>
      </c>
      <c r="D635" t="s">
        <v>61</v>
      </c>
      <c r="E635">
        <v>0.62009999999999998</v>
      </c>
      <c r="F635">
        <v>0</v>
      </c>
      <c r="G635">
        <v>43.446100000000001</v>
      </c>
      <c r="H635">
        <v>0</v>
      </c>
      <c r="I635">
        <v>-4.7320000000000001E-5</v>
      </c>
      <c r="J635">
        <v>0</v>
      </c>
      <c r="K635">
        <v>4.6736000000000004</v>
      </c>
    </row>
    <row r="636" spans="1:11" hidden="1">
      <c r="A636" t="s">
        <v>15</v>
      </c>
      <c r="B636" t="s">
        <v>662</v>
      </c>
      <c r="C636">
        <v>183</v>
      </c>
      <c r="D636" t="s">
        <v>61</v>
      </c>
      <c r="E636">
        <v>1.0561</v>
      </c>
      <c r="F636">
        <v>0</v>
      </c>
      <c r="G636">
        <v>35.096699999999998</v>
      </c>
      <c r="H636">
        <v>0</v>
      </c>
      <c r="I636">
        <v>-4.7320000000000001E-5</v>
      </c>
      <c r="J636">
        <v>0</v>
      </c>
      <c r="K636">
        <v>-12.5222</v>
      </c>
    </row>
    <row r="637" spans="1:11" hidden="1">
      <c r="A637" t="s">
        <v>15</v>
      </c>
      <c r="B637" t="s">
        <v>662</v>
      </c>
      <c r="C637">
        <v>183</v>
      </c>
      <c r="D637" t="s">
        <v>61</v>
      </c>
      <c r="E637">
        <v>1.4921</v>
      </c>
      <c r="F637">
        <v>0</v>
      </c>
      <c r="G637">
        <v>26.061599999999999</v>
      </c>
      <c r="H637">
        <v>0</v>
      </c>
      <c r="I637">
        <v>-4.7320000000000001E-5</v>
      </c>
      <c r="J637">
        <v>0</v>
      </c>
      <c r="K637">
        <v>-25.854199999999999</v>
      </c>
    </row>
    <row r="638" spans="1:11" hidden="1">
      <c r="A638" t="s">
        <v>15</v>
      </c>
      <c r="B638" t="s">
        <v>662</v>
      </c>
      <c r="C638">
        <v>183</v>
      </c>
      <c r="D638" t="s">
        <v>61</v>
      </c>
      <c r="E638">
        <v>1.9279999999999999</v>
      </c>
      <c r="F638">
        <v>0</v>
      </c>
      <c r="G638">
        <v>17.064800000000002</v>
      </c>
      <c r="H638">
        <v>0</v>
      </c>
      <c r="I638">
        <v>-4.7320000000000001E-5</v>
      </c>
      <c r="J638">
        <v>0</v>
      </c>
      <c r="K638">
        <v>-35.247999999999998</v>
      </c>
    </row>
    <row r="639" spans="1:11" hidden="1">
      <c r="A639" t="s">
        <v>15</v>
      </c>
      <c r="B639" t="s">
        <v>662</v>
      </c>
      <c r="C639">
        <v>183</v>
      </c>
      <c r="D639" t="s">
        <v>61</v>
      </c>
      <c r="E639">
        <v>2.3639999999999999</v>
      </c>
      <c r="F639">
        <v>0</v>
      </c>
      <c r="G639">
        <v>9.6557999999999993</v>
      </c>
      <c r="H639">
        <v>0</v>
      </c>
      <c r="I639">
        <v>-4.7320000000000001E-5</v>
      </c>
      <c r="J639">
        <v>0</v>
      </c>
      <c r="K639">
        <v>-40.985799999999998</v>
      </c>
    </row>
    <row r="640" spans="1:11" hidden="1">
      <c r="A640" t="s">
        <v>15</v>
      </c>
      <c r="B640" t="s">
        <v>662</v>
      </c>
      <c r="C640">
        <v>183</v>
      </c>
      <c r="D640" t="s">
        <v>61</v>
      </c>
      <c r="E640">
        <v>2.8</v>
      </c>
      <c r="F640">
        <v>0</v>
      </c>
      <c r="G640">
        <v>4.6417999999999999</v>
      </c>
      <c r="H640">
        <v>0</v>
      </c>
      <c r="I640">
        <v>-4.7320000000000001E-5</v>
      </c>
      <c r="J640">
        <v>0</v>
      </c>
      <c r="K640">
        <v>-44.015599999999999</v>
      </c>
    </row>
    <row r="641" spans="1:11" hidden="1">
      <c r="A641" t="s">
        <v>15</v>
      </c>
      <c r="B641" t="s">
        <v>662</v>
      </c>
      <c r="C641">
        <v>183</v>
      </c>
      <c r="D641" t="s">
        <v>61</v>
      </c>
      <c r="E641">
        <v>2.8</v>
      </c>
      <c r="F641">
        <v>0</v>
      </c>
      <c r="G641">
        <v>-8.2408999999999999</v>
      </c>
      <c r="H641">
        <v>0</v>
      </c>
      <c r="I641">
        <v>-4.7320000000000001E-5</v>
      </c>
      <c r="J641">
        <v>0</v>
      </c>
      <c r="K641">
        <v>-44.015599999999999</v>
      </c>
    </row>
    <row r="642" spans="1:11" hidden="1">
      <c r="A642" t="s">
        <v>15</v>
      </c>
      <c r="B642" t="s">
        <v>662</v>
      </c>
      <c r="C642">
        <v>183</v>
      </c>
      <c r="D642" t="s">
        <v>61</v>
      </c>
      <c r="E642">
        <v>3.2360000000000002</v>
      </c>
      <c r="F642">
        <v>0</v>
      </c>
      <c r="G642">
        <v>-13.254799999999999</v>
      </c>
      <c r="H642">
        <v>0</v>
      </c>
      <c r="I642">
        <v>-4.7320000000000001E-5</v>
      </c>
      <c r="J642">
        <v>0</v>
      </c>
      <c r="K642">
        <v>-39.4298</v>
      </c>
    </row>
    <row r="643" spans="1:11" hidden="1">
      <c r="A643" t="s">
        <v>15</v>
      </c>
      <c r="B643" t="s">
        <v>662</v>
      </c>
      <c r="C643">
        <v>183</v>
      </c>
      <c r="D643" t="s">
        <v>61</v>
      </c>
      <c r="E643">
        <v>3.6720000000000002</v>
      </c>
      <c r="F643">
        <v>0</v>
      </c>
      <c r="G643">
        <v>-20.663799999999998</v>
      </c>
      <c r="H643">
        <v>0</v>
      </c>
      <c r="I643">
        <v>-4.7320000000000001E-5</v>
      </c>
      <c r="J643">
        <v>0</v>
      </c>
      <c r="K643">
        <v>-32.136099999999999</v>
      </c>
    </row>
    <row r="644" spans="1:11" hidden="1">
      <c r="A644" t="s">
        <v>15</v>
      </c>
      <c r="B644" t="s">
        <v>662</v>
      </c>
      <c r="C644">
        <v>183</v>
      </c>
      <c r="D644" t="s">
        <v>61</v>
      </c>
      <c r="E644">
        <v>4.1079999999999997</v>
      </c>
      <c r="F644">
        <v>0</v>
      </c>
      <c r="G644">
        <v>-29.660599999999999</v>
      </c>
      <c r="H644">
        <v>0</v>
      </c>
      <c r="I644">
        <v>-4.7320000000000001E-5</v>
      </c>
      <c r="J644">
        <v>0</v>
      </c>
      <c r="K644">
        <v>-21.186499999999999</v>
      </c>
    </row>
    <row r="645" spans="1:11" hidden="1">
      <c r="A645" t="s">
        <v>15</v>
      </c>
      <c r="B645" t="s">
        <v>662</v>
      </c>
      <c r="C645">
        <v>183</v>
      </c>
      <c r="D645" t="s">
        <v>61</v>
      </c>
      <c r="E645">
        <v>4.5438999999999998</v>
      </c>
      <c r="F645">
        <v>0</v>
      </c>
      <c r="G645">
        <v>-38.695799999999998</v>
      </c>
      <c r="H645">
        <v>0</v>
      </c>
      <c r="I645">
        <v>-4.7320000000000001E-5</v>
      </c>
      <c r="J645">
        <v>0</v>
      </c>
      <c r="K645">
        <v>-6.2986000000000004</v>
      </c>
    </row>
    <row r="646" spans="1:11" hidden="1">
      <c r="A646" t="s">
        <v>15</v>
      </c>
      <c r="B646" t="s">
        <v>662</v>
      </c>
      <c r="C646">
        <v>183</v>
      </c>
      <c r="D646" t="s">
        <v>61</v>
      </c>
      <c r="E646">
        <v>4.9798999999999998</v>
      </c>
      <c r="F646">
        <v>0</v>
      </c>
      <c r="G646">
        <v>-47.045200000000001</v>
      </c>
      <c r="H646">
        <v>0</v>
      </c>
      <c r="I646">
        <v>-4.7320000000000001E-5</v>
      </c>
      <c r="J646">
        <v>0</v>
      </c>
      <c r="K646">
        <v>12.452999999999999</v>
      </c>
    </row>
    <row r="647" spans="1:11" hidden="1">
      <c r="A647" t="s">
        <v>15</v>
      </c>
      <c r="B647" t="s">
        <v>662</v>
      </c>
      <c r="C647">
        <v>183</v>
      </c>
      <c r="D647" t="s">
        <v>61</v>
      </c>
      <c r="E647">
        <v>5.4158999999999997</v>
      </c>
      <c r="F647">
        <v>0</v>
      </c>
      <c r="G647">
        <v>-53.070500000000003</v>
      </c>
      <c r="H647">
        <v>0</v>
      </c>
      <c r="I647">
        <v>-4.7320000000000001E-5</v>
      </c>
      <c r="J647">
        <v>0</v>
      </c>
      <c r="K647">
        <v>34.351100000000002</v>
      </c>
    </row>
    <row r="648" spans="1:11" hidden="1">
      <c r="A648" t="s">
        <v>15</v>
      </c>
      <c r="B648" t="s">
        <v>662</v>
      </c>
      <c r="C648">
        <v>183</v>
      </c>
      <c r="D648" t="s">
        <v>62</v>
      </c>
      <c r="E648">
        <v>0.18410000000000001</v>
      </c>
      <c r="F648">
        <v>0</v>
      </c>
      <c r="G648">
        <v>49.501899999999999</v>
      </c>
      <c r="H648">
        <v>0</v>
      </c>
      <c r="I648">
        <v>-4.6239999999999998E-5</v>
      </c>
      <c r="J648">
        <v>0</v>
      </c>
      <c r="K648">
        <v>25.095700000000001</v>
      </c>
    </row>
    <row r="649" spans="1:11" hidden="1">
      <c r="A649" t="s">
        <v>15</v>
      </c>
      <c r="B649" t="s">
        <v>662</v>
      </c>
      <c r="C649">
        <v>183</v>
      </c>
      <c r="D649" t="s">
        <v>62</v>
      </c>
      <c r="E649">
        <v>0.62009999999999998</v>
      </c>
      <c r="F649">
        <v>0</v>
      </c>
      <c r="G649">
        <v>43.476599999999998</v>
      </c>
      <c r="H649">
        <v>0</v>
      </c>
      <c r="I649">
        <v>-4.6239999999999998E-5</v>
      </c>
      <c r="J649">
        <v>0</v>
      </c>
      <c r="K649">
        <v>4.7401999999999997</v>
      </c>
    </row>
    <row r="650" spans="1:11" hidden="1">
      <c r="A650" t="s">
        <v>15</v>
      </c>
      <c r="B650" t="s">
        <v>662</v>
      </c>
      <c r="C650">
        <v>183</v>
      </c>
      <c r="D650" t="s">
        <v>62</v>
      </c>
      <c r="E650">
        <v>1.0561</v>
      </c>
      <c r="F650">
        <v>0</v>
      </c>
      <c r="G650">
        <v>35.127200000000002</v>
      </c>
      <c r="H650">
        <v>0</v>
      </c>
      <c r="I650">
        <v>-4.6239999999999998E-5</v>
      </c>
      <c r="J650">
        <v>0</v>
      </c>
      <c r="K650">
        <v>-12.4689</v>
      </c>
    </row>
    <row r="651" spans="1:11" hidden="1">
      <c r="A651" t="s">
        <v>15</v>
      </c>
      <c r="B651" t="s">
        <v>662</v>
      </c>
      <c r="C651">
        <v>183</v>
      </c>
      <c r="D651" t="s">
        <v>62</v>
      </c>
      <c r="E651">
        <v>1.4921</v>
      </c>
      <c r="F651">
        <v>0</v>
      </c>
      <c r="G651">
        <v>26.091999999999999</v>
      </c>
      <c r="H651">
        <v>0</v>
      </c>
      <c r="I651">
        <v>-4.6239999999999998E-5</v>
      </c>
      <c r="J651">
        <v>0</v>
      </c>
      <c r="K651">
        <v>-25.8142</v>
      </c>
    </row>
    <row r="652" spans="1:11" hidden="1">
      <c r="A652" t="s">
        <v>15</v>
      </c>
      <c r="B652" t="s">
        <v>662</v>
      </c>
      <c r="C652">
        <v>183</v>
      </c>
      <c r="D652" t="s">
        <v>62</v>
      </c>
      <c r="E652">
        <v>1.9279999999999999</v>
      </c>
      <c r="F652">
        <v>0</v>
      </c>
      <c r="G652">
        <v>17.095199999999998</v>
      </c>
      <c r="H652">
        <v>0</v>
      </c>
      <c r="I652">
        <v>-4.6239999999999998E-5</v>
      </c>
      <c r="J652">
        <v>0</v>
      </c>
      <c r="K652">
        <v>-35.221200000000003</v>
      </c>
    </row>
    <row r="653" spans="1:11" hidden="1">
      <c r="A653" t="s">
        <v>15</v>
      </c>
      <c r="B653" t="s">
        <v>662</v>
      </c>
      <c r="C653">
        <v>183</v>
      </c>
      <c r="D653" t="s">
        <v>62</v>
      </c>
      <c r="E653">
        <v>2.3639999999999999</v>
      </c>
      <c r="F653">
        <v>0</v>
      </c>
      <c r="G653">
        <v>9.6861999999999995</v>
      </c>
      <c r="H653">
        <v>0</v>
      </c>
      <c r="I653">
        <v>-4.6239999999999998E-5</v>
      </c>
      <c r="J653">
        <v>0</v>
      </c>
      <c r="K653">
        <v>-40.9724</v>
      </c>
    </row>
    <row r="654" spans="1:11" hidden="1">
      <c r="A654" t="s">
        <v>15</v>
      </c>
      <c r="B654" t="s">
        <v>662</v>
      </c>
      <c r="C654">
        <v>183</v>
      </c>
      <c r="D654" t="s">
        <v>62</v>
      </c>
      <c r="E654">
        <v>2.8</v>
      </c>
      <c r="F654">
        <v>0</v>
      </c>
      <c r="G654">
        <v>4.6722999999999999</v>
      </c>
      <c r="H654">
        <v>0</v>
      </c>
      <c r="I654">
        <v>-4.6239999999999998E-5</v>
      </c>
      <c r="J654">
        <v>0</v>
      </c>
      <c r="K654">
        <v>-44.0154</v>
      </c>
    </row>
    <row r="655" spans="1:11" hidden="1">
      <c r="A655" t="s">
        <v>15</v>
      </c>
      <c r="B655" t="s">
        <v>662</v>
      </c>
      <c r="C655">
        <v>183</v>
      </c>
      <c r="D655" t="s">
        <v>62</v>
      </c>
      <c r="E655">
        <v>2.8</v>
      </c>
      <c r="F655">
        <v>0</v>
      </c>
      <c r="G655">
        <v>-8.2103999999999999</v>
      </c>
      <c r="H655">
        <v>0</v>
      </c>
      <c r="I655">
        <v>-4.6239999999999998E-5</v>
      </c>
      <c r="J655">
        <v>0</v>
      </c>
      <c r="K655">
        <v>-44.0154</v>
      </c>
    </row>
    <row r="656" spans="1:11" hidden="1">
      <c r="A656" t="s">
        <v>15</v>
      </c>
      <c r="B656" t="s">
        <v>662</v>
      </c>
      <c r="C656">
        <v>183</v>
      </c>
      <c r="D656" t="s">
        <v>62</v>
      </c>
      <c r="E656">
        <v>3.2360000000000002</v>
      </c>
      <c r="F656">
        <v>0</v>
      </c>
      <c r="G656">
        <v>-13.224299999999999</v>
      </c>
      <c r="H656">
        <v>0</v>
      </c>
      <c r="I656">
        <v>-4.6239999999999998E-5</v>
      </c>
      <c r="J656">
        <v>0</v>
      </c>
      <c r="K656">
        <v>-39.416699999999999</v>
      </c>
    </row>
    <row r="657" spans="1:11" hidden="1">
      <c r="A657" t="s">
        <v>15</v>
      </c>
      <c r="B657" t="s">
        <v>662</v>
      </c>
      <c r="C657">
        <v>183</v>
      </c>
      <c r="D657" t="s">
        <v>62</v>
      </c>
      <c r="E657">
        <v>3.6720000000000002</v>
      </c>
      <c r="F657">
        <v>0</v>
      </c>
      <c r="G657">
        <v>-20.633299999999998</v>
      </c>
      <c r="H657">
        <v>0</v>
      </c>
      <c r="I657">
        <v>-4.6239999999999998E-5</v>
      </c>
      <c r="J657">
        <v>0</v>
      </c>
      <c r="K657">
        <v>-32.1098</v>
      </c>
    </row>
    <row r="658" spans="1:11" hidden="1">
      <c r="A658" t="s">
        <v>15</v>
      </c>
      <c r="B658" t="s">
        <v>662</v>
      </c>
      <c r="C658">
        <v>183</v>
      </c>
      <c r="D658" t="s">
        <v>62</v>
      </c>
      <c r="E658">
        <v>4.1079999999999997</v>
      </c>
      <c r="F658">
        <v>0</v>
      </c>
      <c r="G658">
        <v>-29.630099999999999</v>
      </c>
      <c r="H658">
        <v>0</v>
      </c>
      <c r="I658">
        <v>-4.6239999999999998E-5</v>
      </c>
      <c r="J658">
        <v>0</v>
      </c>
      <c r="K658">
        <v>-21.146799999999999</v>
      </c>
    </row>
    <row r="659" spans="1:11" hidden="1">
      <c r="A659" t="s">
        <v>15</v>
      </c>
      <c r="B659" t="s">
        <v>662</v>
      </c>
      <c r="C659">
        <v>183</v>
      </c>
      <c r="D659" t="s">
        <v>62</v>
      </c>
      <c r="E659">
        <v>4.5438999999999998</v>
      </c>
      <c r="F659">
        <v>0</v>
      </c>
      <c r="G659">
        <v>-38.665300000000002</v>
      </c>
      <c r="H659">
        <v>0</v>
      </c>
      <c r="I659">
        <v>-4.6239999999999998E-5</v>
      </c>
      <c r="J659">
        <v>0</v>
      </c>
      <c r="K659">
        <v>-6.2457000000000003</v>
      </c>
    </row>
    <row r="660" spans="1:11" hidden="1">
      <c r="A660" t="s">
        <v>15</v>
      </c>
      <c r="B660" t="s">
        <v>662</v>
      </c>
      <c r="C660">
        <v>183</v>
      </c>
      <c r="D660" t="s">
        <v>62</v>
      </c>
      <c r="E660">
        <v>4.9798999999999998</v>
      </c>
      <c r="F660">
        <v>0</v>
      </c>
      <c r="G660">
        <v>-47.014699999999998</v>
      </c>
      <c r="H660">
        <v>0</v>
      </c>
      <c r="I660">
        <v>-4.6239999999999998E-5</v>
      </c>
      <c r="J660">
        <v>0</v>
      </c>
      <c r="K660">
        <v>12.5192</v>
      </c>
    </row>
    <row r="661" spans="1:11" hidden="1">
      <c r="A661" t="s">
        <v>15</v>
      </c>
      <c r="B661" t="s">
        <v>662</v>
      </c>
      <c r="C661">
        <v>183</v>
      </c>
      <c r="D661" t="s">
        <v>62</v>
      </c>
      <c r="E661">
        <v>5.4158999999999997</v>
      </c>
      <c r="F661">
        <v>0</v>
      </c>
      <c r="G661">
        <v>-53.04</v>
      </c>
      <c r="H661">
        <v>0</v>
      </c>
      <c r="I661">
        <v>-4.6239999999999998E-5</v>
      </c>
      <c r="J661">
        <v>0</v>
      </c>
      <c r="K661">
        <v>34.430599999999998</v>
      </c>
    </row>
    <row r="662" spans="1:11" hidden="1">
      <c r="A662" t="s">
        <v>15</v>
      </c>
      <c r="B662" t="s">
        <v>662</v>
      </c>
      <c r="C662">
        <v>183</v>
      </c>
      <c r="D662" t="s">
        <v>63</v>
      </c>
      <c r="E662">
        <v>0.18410000000000001</v>
      </c>
      <c r="F662">
        <v>0</v>
      </c>
      <c r="G662">
        <v>49.471400000000003</v>
      </c>
      <c r="H662">
        <v>0</v>
      </c>
      <c r="I662">
        <v>-4.7320000000000001E-5</v>
      </c>
      <c r="J662">
        <v>0</v>
      </c>
      <c r="K662">
        <v>25.015799999999999</v>
      </c>
    </row>
    <row r="663" spans="1:11" hidden="1">
      <c r="A663" t="s">
        <v>15</v>
      </c>
      <c r="B663" t="s">
        <v>662</v>
      </c>
      <c r="C663">
        <v>183</v>
      </c>
      <c r="D663" t="s">
        <v>63</v>
      </c>
      <c r="E663">
        <v>0.62009999999999998</v>
      </c>
      <c r="F663">
        <v>0</v>
      </c>
      <c r="G663">
        <v>43.446100000000001</v>
      </c>
      <c r="H663">
        <v>0</v>
      </c>
      <c r="I663">
        <v>-4.7320000000000001E-5</v>
      </c>
      <c r="J663">
        <v>0</v>
      </c>
      <c r="K663">
        <v>4.6736000000000004</v>
      </c>
    </row>
    <row r="664" spans="1:11" hidden="1">
      <c r="A664" t="s">
        <v>15</v>
      </c>
      <c r="B664" t="s">
        <v>662</v>
      </c>
      <c r="C664">
        <v>183</v>
      </c>
      <c r="D664" t="s">
        <v>63</v>
      </c>
      <c r="E664">
        <v>1.0561</v>
      </c>
      <c r="F664">
        <v>0</v>
      </c>
      <c r="G664">
        <v>35.096699999999998</v>
      </c>
      <c r="H664">
        <v>0</v>
      </c>
      <c r="I664">
        <v>-4.7320000000000001E-5</v>
      </c>
      <c r="J664">
        <v>0</v>
      </c>
      <c r="K664">
        <v>-12.5222</v>
      </c>
    </row>
    <row r="665" spans="1:11" hidden="1">
      <c r="A665" t="s">
        <v>15</v>
      </c>
      <c r="B665" t="s">
        <v>662</v>
      </c>
      <c r="C665">
        <v>183</v>
      </c>
      <c r="D665" t="s">
        <v>63</v>
      </c>
      <c r="E665">
        <v>1.4921</v>
      </c>
      <c r="F665">
        <v>0</v>
      </c>
      <c r="G665">
        <v>26.061599999999999</v>
      </c>
      <c r="H665">
        <v>0</v>
      </c>
      <c r="I665">
        <v>-4.7320000000000001E-5</v>
      </c>
      <c r="J665">
        <v>0</v>
      </c>
      <c r="K665">
        <v>-25.854199999999999</v>
      </c>
    </row>
    <row r="666" spans="1:11" hidden="1">
      <c r="A666" t="s">
        <v>15</v>
      </c>
      <c r="B666" t="s">
        <v>662</v>
      </c>
      <c r="C666">
        <v>183</v>
      </c>
      <c r="D666" t="s">
        <v>63</v>
      </c>
      <c r="E666">
        <v>1.9279999999999999</v>
      </c>
      <c r="F666">
        <v>0</v>
      </c>
      <c r="G666">
        <v>17.064800000000002</v>
      </c>
      <c r="H666">
        <v>0</v>
      </c>
      <c r="I666">
        <v>-4.7320000000000001E-5</v>
      </c>
      <c r="J666">
        <v>0</v>
      </c>
      <c r="K666">
        <v>-35.247999999999998</v>
      </c>
    </row>
    <row r="667" spans="1:11" hidden="1">
      <c r="A667" t="s">
        <v>15</v>
      </c>
      <c r="B667" t="s">
        <v>662</v>
      </c>
      <c r="C667">
        <v>183</v>
      </c>
      <c r="D667" t="s">
        <v>63</v>
      </c>
      <c r="E667">
        <v>2.3639999999999999</v>
      </c>
      <c r="F667">
        <v>0</v>
      </c>
      <c r="G667">
        <v>9.6557999999999993</v>
      </c>
      <c r="H667">
        <v>0</v>
      </c>
      <c r="I667">
        <v>-4.7320000000000001E-5</v>
      </c>
      <c r="J667">
        <v>0</v>
      </c>
      <c r="K667">
        <v>-40.985799999999998</v>
      </c>
    </row>
    <row r="668" spans="1:11" hidden="1">
      <c r="A668" t="s">
        <v>15</v>
      </c>
      <c r="B668" t="s">
        <v>662</v>
      </c>
      <c r="C668">
        <v>183</v>
      </c>
      <c r="D668" t="s">
        <v>63</v>
      </c>
      <c r="E668">
        <v>2.8</v>
      </c>
      <c r="F668">
        <v>0</v>
      </c>
      <c r="G668">
        <v>4.6417999999999999</v>
      </c>
      <c r="H668">
        <v>0</v>
      </c>
      <c r="I668">
        <v>-4.7320000000000001E-5</v>
      </c>
      <c r="J668">
        <v>0</v>
      </c>
      <c r="K668">
        <v>-44.015599999999999</v>
      </c>
    </row>
    <row r="669" spans="1:11" hidden="1">
      <c r="A669" t="s">
        <v>15</v>
      </c>
      <c r="B669" t="s">
        <v>662</v>
      </c>
      <c r="C669">
        <v>183</v>
      </c>
      <c r="D669" t="s">
        <v>63</v>
      </c>
      <c r="E669">
        <v>2.8</v>
      </c>
      <c r="F669">
        <v>0</v>
      </c>
      <c r="G669">
        <v>-8.2408999999999999</v>
      </c>
      <c r="H669">
        <v>0</v>
      </c>
      <c r="I669">
        <v>-4.7320000000000001E-5</v>
      </c>
      <c r="J669">
        <v>0</v>
      </c>
      <c r="K669">
        <v>-44.015599999999999</v>
      </c>
    </row>
    <row r="670" spans="1:11" hidden="1">
      <c r="A670" t="s">
        <v>15</v>
      </c>
      <c r="B670" t="s">
        <v>662</v>
      </c>
      <c r="C670">
        <v>183</v>
      </c>
      <c r="D670" t="s">
        <v>63</v>
      </c>
      <c r="E670">
        <v>3.2360000000000002</v>
      </c>
      <c r="F670">
        <v>0</v>
      </c>
      <c r="G670">
        <v>-13.254799999999999</v>
      </c>
      <c r="H670">
        <v>0</v>
      </c>
      <c r="I670">
        <v>-4.7320000000000001E-5</v>
      </c>
      <c r="J670">
        <v>0</v>
      </c>
      <c r="K670">
        <v>-39.4298</v>
      </c>
    </row>
    <row r="671" spans="1:11" hidden="1">
      <c r="A671" t="s">
        <v>15</v>
      </c>
      <c r="B671" t="s">
        <v>662</v>
      </c>
      <c r="C671">
        <v>183</v>
      </c>
      <c r="D671" t="s">
        <v>63</v>
      </c>
      <c r="E671">
        <v>3.6720000000000002</v>
      </c>
      <c r="F671">
        <v>0</v>
      </c>
      <c r="G671">
        <v>-20.663799999999998</v>
      </c>
      <c r="H671">
        <v>0</v>
      </c>
      <c r="I671">
        <v>-4.7320000000000001E-5</v>
      </c>
      <c r="J671">
        <v>0</v>
      </c>
      <c r="K671">
        <v>-32.136099999999999</v>
      </c>
    </row>
    <row r="672" spans="1:11" hidden="1">
      <c r="A672" t="s">
        <v>15</v>
      </c>
      <c r="B672" t="s">
        <v>662</v>
      </c>
      <c r="C672">
        <v>183</v>
      </c>
      <c r="D672" t="s">
        <v>63</v>
      </c>
      <c r="E672">
        <v>4.1079999999999997</v>
      </c>
      <c r="F672">
        <v>0</v>
      </c>
      <c r="G672">
        <v>-29.660599999999999</v>
      </c>
      <c r="H672">
        <v>0</v>
      </c>
      <c r="I672">
        <v>-4.7320000000000001E-5</v>
      </c>
      <c r="J672">
        <v>0</v>
      </c>
      <c r="K672">
        <v>-21.186499999999999</v>
      </c>
    </row>
    <row r="673" spans="1:11" hidden="1">
      <c r="A673" t="s">
        <v>15</v>
      </c>
      <c r="B673" t="s">
        <v>662</v>
      </c>
      <c r="C673">
        <v>183</v>
      </c>
      <c r="D673" t="s">
        <v>63</v>
      </c>
      <c r="E673">
        <v>4.5438999999999998</v>
      </c>
      <c r="F673">
        <v>0</v>
      </c>
      <c r="G673">
        <v>-38.695799999999998</v>
      </c>
      <c r="H673">
        <v>0</v>
      </c>
      <c r="I673">
        <v>-4.7320000000000001E-5</v>
      </c>
      <c r="J673">
        <v>0</v>
      </c>
      <c r="K673">
        <v>-6.2986000000000004</v>
      </c>
    </row>
    <row r="674" spans="1:11" hidden="1">
      <c r="A674" t="s">
        <v>15</v>
      </c>
      <c r="B674" t="s">
        <v>662</v>
      </c>
      <c r="C674">
        <v>183</v>
      </c>
      <c r="D674" t="s">
        <v>63</v>
      </c>
      <c r="E674">
        <v>4.9798999999999998</v>
      </c>
      <c r="F674">
        <v>0</v>
      </c>
      <c r="G674">
        <v>-47.045200000000001</v>
      </c>
      <c r="H674">
        <v>0</v>
      </c>
      <c r="I674">
        <v>-4.7320000000000001E-5</v>
      </c>
      <c r="J674">
        <v>0</v>
      </c>
      <c r="K674">
        <v>12.452999999999999</v>
      </c>
    </row>
    <row r="675" spans="1:11" hidden="1">
      <c r="A675" t="s">
        <v>15</v>
      </c>
      <c r="B675" t="s">
        <v>662</v>
      </c>
      <c r="C675">
        <v>183</v>
      </c>
      <c r="D675" t="s">
        <v>63</v>
      </c>
      <c r="E675">
        <v>5.4158999999999997</v>
      </c>
      <c r="F675">
        <v>0</v>
      </c>
      <c r="G675">
        <v>-53.070500000000003</v>
      </c>
      <c r="H675">
        <v>0</v>
      </c>
      <c r="I675">
        <v>-4.7320000000000001E-5</v>
      </c>
      <c r="J675">
        <v>0</v>
      </c>
      <c r="K675">
        <v>34.351100000000002</v>
      </c>
    </row>
    <row r="676" spans="1:11" hidden="1">
      <c r="A676" t="s">
        <v>15</v>
      </c>
      <c r="B676" t="s">
        <v>662</v>
      </c>
      <c r="C676">
        <v>183</v>
      </c>
      <c r="D676" t="s">
        <v>64</v>
      </c>
      <c r="E676">
        <v>0.18410000000000001</v>
      </c>
      <c r="F676">
        <v>0</v>
      </c>
      <c r="G676">
        <v>49.501899999999999</v>
      </c>
      <c r="H676">
        <v>0</v>
      </c>
      <c r="I676">
        <v>-4.6239999999999998E-5</v>
      </c>
      <c r="J676">
        <v>0</v>
      </c>
      <c r="K676">
        <v>25.095700000000001</v>
      </c>
    </row>
    <row r="677" spans="1:11" hidden="1">
      <c r="A677" t="s">
        <v>15</v>
      </c>
      <c r="B677" t="s">
        <v>662</v>
      </c>
      <c r="C677">
        <v>183</v>
      </c>
      <c r="D677" t="s">
        <v>64</v>
      </c>
      <c r="E677">
        <v>0.62009999999999998</v>
      </c>
      <c r="F677">
        <v>0</v>
      </c>
      <c r="G677">
        <v>43.476599999999998</v>
      </c>
      <c r="H677">
        <v>0</v>
      </c>
      <c r="I677">
        <v>-4.6239999999999998E-5</v>
      </c>
      <c r="J677">
        <v>0</v>
      </c>
      <c r="K677">
        <v>4.7401999999999997</v>
      </c>
    </row>
    <row r="678" spans="1:11" hidden="1">
      <c r="A678" t="s">
        <v>15</v>
      </c>
      <c r="B678" t="s">
        <v>662</v>
      </c>
      <c r="C678">
        <v>183</v>
      </c>
      <c r="D678" t="s">
        <v>64</v>
      </c>
      <c r="E678">
        <v>1.0561</v>
      </c>
      <c r="F678">
        <v>0</v>
      </c>
      <c r="G678">
        <v>35.127200000000002</v>
      </c>
      <c r="H678">
        <v>0</v>
      </c>
      <c r="I678">
        <v>-4.6239999999999998E-5</v>
      </c>
      <c r="J678">
        <v>0</v>
      </c>
      <c r="K678">
        <v>-12.4689</v>
      </c>
    </row>
    <row r="679" spans="1:11" hidden="1">
      <c r="A679" t="s">
        <v>15</v>
      </c>
      <c r="B679" t="s">
        <v>662</v>
      </c>
      <c r="C679">
        <v>183</v>
      </c>
      <c r="D679" t="s">
        <v>64</v>
      </c>
      <c r="E679">
        <v>1.4921</v>
      </c>
      <c r="F679">
        <v>0</v>
      </c>
      <c r="G679">
        <v>26.091999999999999</v>
      </c>
      <c r="H679">
        <v>0</v>
      </c>
      <c r="I679">
        <v>-4.6239999999999998E-5</v>
      </c>
      <c r="J679">
        <v>0</v>
      </c>
      <c r="K679">
        <v>-25.8142</v>
      </c>
    </row>
    <row r="680" spans="1:11" hidden="1">
      <c r="A680" t="s">
        <v>15</v>
      </c>
      <c r="B680" t="s">
        <v>662</v>
      </c>
      <c r="C680">
        <v>183</v>
      </c>
      <c r="D680" t="s">
        <v>64</v>
      </c>
      <c r="E680">
        <v>1.9279999999999999</v>
      </c>
      <c r="F680">
        <v>0</v>
      </c>
      <c r="G680">
        <v>17.095199999999998</v>
      </c>
      <c r="H680">
        <v>0</v>
      </c>
      <c r="I680">
        <v>-4.6239999999999998E-5</v>
      </c>
      <c r="J680">
        <v>0</v>
      </c>
      <c r="K680">
        <v>-35.221200000000003</v>
      </c>
    </row>
    <row r="681" spans="1:11" hidden="1">
      <c r="A681" t="s">
        <v>15</v>
      </c>
      <c r="B681" t="s">
        <v>662</v>
      </c>
      <c r="C681">
        <v>183</v>
      </c>
      <c r="D681" t="s">
        <v>64</v>
      </c>
      <c r="E681">
        <v>2.3639999999999999</v>
      </c>
      <c r="F681">
        <v>0</v>
      </c>
      <c r="G681">
        <v>9.6861999999999995</v>
      </c>
      <c r="H681">
        <v>0</v>
      </c>
      <c r="I681">
        <v>-4.6239999999999998E-5</v>
      </c>
      <c r="J681">
        <v>0</v>
      </c>
      <c r="K681">
        <v>-40.9724</v>
      </c>
    </row>
    <row r="682" spans="1:11" hidden="1">
      <c r="A682" t="s">
        <v>15</v>
      </c>
      <c r="B682" t="s">
        <v>662</v>
      </c>
      <c r="C682">
        <v>183</v>
      </c>
      <c r="D682" t="s">
        <v>64</v>
      </c>
      <c r="E682">
        <v>2.8</v>
      </c>
      <c r="F682">
        <v>0</v>
      </c>
      <c r="G682">
        <v>4.6722999999999999</v>
      </c>
      <c r="H682">
        <v>0</v>
      </c>
      <c r="I682">
        <v>-4.6239999999999998E-5</v>
      </c>
      <c r="J682">
        <v>0</v>
      </c>
      <c r="K682">
        <v>-44.0154</v>
      </c>
    </row>
    <row r="683" spans="1:11" hidden="1">
      <c r="A683" t="s">
        <v>15</v>
      </c>
      <c r="B683" t="s">
        <v>662</v>
      </c>
      <c r="C683">
        <v>183</v>
      </c>
      <c r="D683" t="s">
        <v>64</v>
      </c>
      <c r="E683">
        <v>2.8</v>
      </c>
      <c r="F683">
        <v>0</v>
      </c>
      <c r="G683">
        <v>-8.2103999999999999</v>
      </c>
      <c r="H683">
        <v>0</v>
      </c>
      <c r="I683">
        <v>-4.6239999999999998E-5</v>
      </c>
      <c r="J683">
        <v>0</v>
      </c>
      <c r="K683">
        <v>-44.0154</v>
      </c>
    </row>
    <row r="684" spans="1:11" hidden="1">
      <c r="A684" t="s">
        <v>15</v>
      </c>
      <c r="B684" t="s">
        <v>662</v>
      </c>
      <c r="C684">
        <v>183</v>
      </c>
      <c r="D684" t="s">
        <v>64</v>
      </c>
      <c r="E684">
        <v>3.2360000000000002</v>
      </c>
      <c r="F684">
        <v>0</v>
      </c>
      <c r="G684">
        <v>-13.224299999999999</v>
      </c>
      <c r="H684">
        <v>0</v>
      </c>
      <c r="I684">
        <v>-4.6239999999999998E-5</v>
      </c>
      <c r="J684">
        <v>0</v>
      </c>
      <c r="K684">
        <v>-39.416699999999999</v>
      </c>
    </row>
    <row r="685" spans="1:11" hidden="1">
      <c r="A685" t="s">
        <v>15</v>
      </c>
      <c r="B685" t="s">
        <v>662</v>
      </c>
      <c r="C685">
        <v>183</v>
      </c>
      <c r="D685" t="s">
        <v>64</v>
      </c>
      <c r="E685">
        <v>3.6720000000000002</v>
      </c>
      <c r="F685">
        <v>0</v>
      </c>
      <c r="G685">
        <v>-20.633299999999998</v>
      </c>
      <c r="H685">
        <v>0</v>
      </c>
      <c r="I685">
        <v>-4.6239999999999998E-5</v>
      </c>
      <c r="J685">
        <v>0</v>
      </c>
      <c r="K685">
        <v>-32.1098</v>
      </c>
    </row>
    <row r="686" spans="1:11" hidden="1">
      <c r="A686" t="s">
        <v>15</v>
      </c>
      <c r="B686" t="s">
        <v>662</v>
      </c>
      <c r="C686">
        <v>183</v>
      </c>
      <c r="D686" t="s">
        <v>64</v>
      </c>
      <c r="E686">
        <v>4.1079999999999997</v>
      </c>
      <c r="F686">
        <v>0</v>
      </c>
      <c r="G686">
        <v>-29.630099999999999</v>
      </c>
      <c r="H686">
        <v>0</v>
      </c>
      <c r="I686">
        <v>-4.6239999999999998E-5</v>
      </c>
      <c r="J686">
        <v>0</v>
      </c>
      <c r="K686">
        <v>-21.146799999999999</v>
      </c>
    </row>
    <row r="687" spans="1:11" hidden="1">
      <c r="A687" t="s">
        <v>15</v>
      </c>
      <c r="B687" t="s">
        <v>662</v>
      </c>
      <c r="C687">
        <v>183</v>
      </c>
      <c r="D687" t="s">
        <v>64</v>
      </c>
      <c r="E687">
        <v>4.5438999999999998</v>
      </c>
      <c r="F687">
        <v>0</v>
      </c>
      <c r="G687">
        <v>-38.665300000000002</v>
      </c>
      <c r="H687">
        <v>0</v>
      </c>
      <c r="I687">
        <v>-4.6239999999999998E-5</v>
      </c>
      <c r="J687">
        <v>0</v>
      </c>
      <c r="K687">
        <v>-6.2457000000000003</v>
      </c>
    </row>
    <row r="688" spans="1:11" hidden="1">
      <c r="A688" t="s">
        <v>15</v>
      </c>
      <c r="B688" t="s">
        <v>662</v>
      </c>
      <c r="C688">
        <v>183</v>
      </c>
      <c r="D688" t="s">
        <v>64</v>
      </c>
      <c r="E688">
        <v>4.9798999999999998</v>
      </c>
      <c r="F688">
        <v>0</v>
      </c>
      <c r="G688">
        <v>-47.014699999999998</v>
      </c>
      <c r="H688">
        <v>0</v>
      </c>
      <c r="I688">
        <v>-4.6239999999999998E-5</v>
      </c>
      <c r="J688">
        <v>0</v>
      </c>
      <c r="K688">
        <v>12.5192</v>
      </c>
    </row>
    <row r="689" spans="1:11" hidden="1">
      <c r="A689" t="s">
        <v>15</v>
      </c>
      <c r="B689" t="s">
        <v>662</v>
      </c>
      <c r="C689">
        <v>183</v>
      </c>
      <c r="D689" t="s">
        <v>64</v>
      </c>
      <c r="E689">
        <v>5.4158999999999997</v>
      </c>
      <c r="F689">
        <v>0</v>
      </c>
      <c r="G689">
        <v>-53.04</v>
      </c>
      <c r="H689">
        <v>0</v>
      </c>
      <c r="I689">
        <v>-4.6239999999999998E-5</v>
      </c>
      <c r="J689">
        <v>0</v>
      </c>
      <c r="K689">
        <v>34.430599999999998</v>
      </c>
    </row>
    <row r="690" spans="1:11" hidden="1">
      <c r="A690" t="s">
        <v>15</v>
      </c>
      <c r="B690" t="s">
        <v>662</v>
      </c>
      <c r="C690">
        <v>183</v>
      </c>
      <c r="D690" t="s">
        <v>65</v>
      </c>
      <c r="E690">
        <v>0.18410000000000001</v>
      </c>
      <c r="F690">
        <v>0</v>
      </c>
      <c r="G690">
        <v>49.471400000000003</v>
      </c>
      <c r="H690">
        <v>0</v>
      </c>
      <c r="I690">
        <v>-4.7320000000000001E-5</v>
      </c>
      <c r="J690">
        <v>0</v>
      </c>
      <c r="K690">
        <v>25.015799999999999</v>
      </c>
    </row>
    <row r="691" spans="1:11" hidden="1">
      <c r="A691" t="s">
        <v>15</v>
      </c>
      <c r="B691" t="s">
        <v>662</v>
      </c>
      <c r="C691">
        <v>183</v>
      </c>
      <c r="D691" t="s">
        <v>65</v>
      </c>
      <c r="E691">
        <v>0.62009999999999998</v>
      </c>
      <c r="F691">
        <v>0</v>
      </c>
      <c r="G691">
        <v>43.446100000000001</v>
      </c>
      <c r="H691">
        <v>0</v>
      </c>
      <c r="I691">
        <v>-4.7320000000000001E-5</v>
      </c>
      <c r="J691">
        <v>0</v>
      </c>
      <c r="K691">
        <v>4.6736000000000004</v>
      </c>
    </row>
    <row r="692" spans="1:11" hidden="1">
      <c r="A692" t="s">
        <v>15</v>
      </c>
      <c r="B692" t="s">
        <v>662</v>
      </c>
      <c r="C692">
        <v>183</v>
      </c>
      <c r="D692" t="s">
        <v>65</v>
      </c>
      <c r="E692">
        <v>1.0561</v>
      </c>
      <c r="F692">
        <v>0</v>
      </c>
      <c r="G692">
        <v>35.096699999999998</v>
      </c>
      <c r="H692">
        <v>0</v>
      </c>
      <c r="I692">
        <v>-4.7320000000000001E-5</v>
      </c>
      <c r="J692">
        <v>0</v>
      </c>
      <c r="K692">
        <v>-12.5222</v>
      </c>
    </row>
    <row r="693" spans="1:11" hidden="1">
      <c r="A693" t="s">
        <v>15</v>
      </c>
      <c r="B693" t="s">
        <v>662</v>
      </c>
      <c r="C693">
        <v>183</v>
      </c>
      <c r="D693" t="s">
        <v>65</v>
      </c>
      <c r="E693">
        <v>1.4921</v>
      </c>
      <c r="F693">
        <v>0</v>
      </c>
      <c r="G693">
        <v>26.061599999999999</v>
      </c>
      <c r="H693">
        <v>0</v>
      </c>
      <c r="I693">
        <v>-4.7320000000000001E-5</v>
      </c>
      <c r="J693">
        <v>0</v>
      </c>
      <c r="K693">
        <v>-25.854199999999999</v>
      </c>
    </row>
    <row r="694" spans="1:11" hidden="1">
      <c r="A694" t="s">
        <v>15</v>
      </c>
      <c r="B694" t="s">
        <v>662</v>
      </c>
      <c r="C694">
        <v>183</v>
      </c>
      <c r="D694" t="s">
        <v>65</v>
      </c>
      <c r="E694">
        <v>1.9279999999999999</v>
      </c>
      <c r="F694">
        <v>0</v>
      </c>
      <c r="G694">
        <v>17.064800000000002</v>
      </c>
      <c r="H694">
        <v>0</v>
      </c>
      <c r="I694">
        <v>-4.7320000000000001E-5</v>
      </c>
      <c r="J694">
        <v>0</v>
      </c>
      <c r="K694">
        <v>-35.247999999999998</v>
      </c>
    </row>
    <row r="695" spans="1:11" hidden="1">
      <c r="A695" t="s">
        <v>15</v>
      </c>
      <c r="B695" t="s">
        <v>662</v>
      </c>
      <c r="C695">
        <v>183</v>
      </c>
      <c r="D695" t="s">
        <v>65</v>
      </c>
      <c r="E695">
        <v>2.3639999999999999</v>
      </c>
      <c r="F695">
        <v>0</v>
      </c>
      <c r="G695">
        <v>9.6557999999999993</v>
      </c>
      <c r="H695">
        <v>0</v>
      </c>
      <c r="I695">
        <v>-4.7320000000000001E-5</v>
      </c>
      <c r="J695">
        <v>0</v>
      </c>
      <c r="K695">
        <v>-40.985799999999998</v>
      </c>
    </row>
    <row r="696" spans="1:11" hidden="1">
      <c r="A696" t="s">
        <v>15</v>
      </c>
      <c r="B696" t="s">
        <v>662</v>
      </c>
      <c r="C696">
        <v>183</v>
      </c>
      <c r="D696" t="s">
        <v>65</v>
      </c>
      <c r="E696">
        <v>2.8</v>
      </c>
      <c r="F696">
        <v>0</v>
      </c>
      <c r="G696">
        <v>4.6417999999999999</v>
      </c>
      <c r="H696">
        <v>0</v>
      </c>
      <c r="I696">
        <v>-4.7320000000000001E-5</v>
      </c>
      <c r="J696">
        <v>0</v>
      </c>
      <c r="K696">
        <v>-44.015599999999999</v>
      </c>
    </row>
    <row r="697" spans="1:11" hidden="1">
      <c r="A697" t="s">
        <v>15</v>
      </c>
      <c r="B697" t="s">
        <v>662</v>
      </c>
      <c r="C697">
        <v>183</v>
      </c>
      <c r="D697" t="s">
        <v>65</v>
      </c>
      <c r="E697">
        <v>2.8</v>
      </c>
      <c r="F697">
        <v>0</v>
      </c>
      <c r="G697">
        <v>-8.2408999999999999</v>
      </c>
      <c r="H697">
        <v>0</v>
      </c>
      <c r="I697">
        <v>-4.7320000000000001E-5</v>
      </c>
      <c r="J697">
        <v>0</v>
      </c>
      <c r="K697">
        <v>-44.015599999999999</v>
      </c>
    </row>
    <row r="698" spans="1:11" hidden="1">
      <c r="A698" t="s">
        <v>15</v>
      </c>
      <c r="B698" t="s">
        <v>662</v>
      </c>
      <c r="C698">
        <v>183</v>
      </c>
      <c r="D698" t="s">
        <v>65</v>
      </c>
      <c r="E698">
        <v>3.2360000000000002</v>
      </c>
      <c r="F698">
        <v>0</v>
      </c>
      <c r="G698">
        <v>-13.254799999999999</v>
      </c>
      <c r="H698">
        <v>0</v>
      </c>
      <c r="I698">
        <v>-4.7320000000000001E-5</v>
      </c>
      <c r="J698">
        <v>0</v>
      </c>
      <c r="K698">
        <v>-39.4298</v>
      </c>
    </row>
    <row r="699" spans="1:11" hidden="1">
      <c r="A699" t="s">
        <v>15</v>
      </c>
      <c r="B699" t="s">
        <v>662</v>
      </c>
      <c r="C699">
        <v>183</v>
      </c>
      <c r="D699" t="s">
        <v>65</v>
      </c>
      <c r="E699">
        <v>3.6720000000000002</v>
      </c>
      <c r="F699">
        <v>0</v>
      </c>
      <c r="G699">
        <v>-20.663799999999998</v>
      </c>
      <c r="H699">
        <v>0</v>
      </c>
      <c r="I699">
        <v>-4.7320000000000001E-5</v>
      </c>
      <c r="J699">
        <v>0</v>
      </c>
      <c r="K699">
        <v>-32.136099999999999</v>
      </c>
    </row>
    <row r="700" spans="1:11" hidden="1">
      <c r="A700" t="s">
        <v>15</v>
      </c>
      <c r="B700" t="s">
        <v>662</v>
      </c>
      <c r="C700">
        <v>183</v>
      </c>
      <c r="D700" t="s">
        <v>65</v>
      </c>
      <c r="E700">
        <v>4.1079999999999997</v>
      </c>
      <c r="F700">
        <v>0</v>
      </c>
      <c r="G700">
        <v>-29.660599999999999</v>
      </c>
      <c r="H700">
        <v>0</v>
      </c>
      <c r="I700">
        <v>-4.7320000000000001E-5</v>
      </c>
      <c r="J700">
        <v>0</v>
      </c>
      <c r="K700">
        <v>-21.186499999999999</v>
      </c>
    </row>
    <row r="701" spans="1:11" hidden="1">
      <c r="A701" t="s">
        <v>15</v>
      </c>
      <c r="B701" t="s">
        <v>662</v>
      </c>
      <c r="C701">
        <v>183</v>
      </c>
      <c r="D701" t="s">
        <v>65</v>
      </c>
      <c r="E701">
        <v>4.5438999999999998</v>
      </c>
      <c r="F701">
        <v>0</v>
      </c>
      <c r="G701">
        <v>-38.695799999999998</v>
      </c>
      <c r="H701">
        <v>0</v>
      </c>
      <c r="I701">
        <v>-4.7320000000000001E-5</v>
      </c>
      <c r="J701">
        <v>0</v>
      </c>
      <c r="K701">
        <v>-6.2986000000000004</v>
      </c>
    </row>
    <row r="702" spans="1:11" hidden="1">
      <c r="A702" t="s">
        <v>15</v>
      </c>
      <c r="B702" t="s">
        <v>662</v>
      </c>
      <c r="C702">
        <v>183</v>
      </c>
      <c r="D702" t="s">
        <v>65</v>
      </c>
      <c r="E702">
        <v>4.9798999999999998</v>
      </c>
      <c r="F702">
        <v>0</v>
      </c>
      <c r="G702">
        <v>-47.045200000000001</v>
      </c>
      <c r="H702">
        <v>0</v>
      </c>
      <c r="I702">
        <v>-4.7320000000000001E-5</v>
      </c>
      <c r="J702">
        <v>0</v>
      </c>
      <c r="K702">
        <v>12.452999999999999</v>
      </c>
    </row>
    <row r="703" spans="1:11" hidden="1">
      <c r="A703" t="s">
        <v>15</v>
      </c>
      <c r="B703" t="s">
        <v>662</v>
      </c>
      <c r="C703">
        <v>183</v>
      </c>
      <c r="D703" t="s">
        <v>65</v>
      </c>
      <c r="E703">
        <v>5.4158999999999997</v>
      </c>
      <c r="F703">
        <v>0</v>
      </c>
      <c r="G703">
        <v>-53.070500000000003</v>
      </c>
      <c r="H703">
        <v>0</v>
      </c>
      <c r="I703">
        <v>-4.7320000000000001E-5</v>
      </c>
      <c r="J703">
        <v>0</v>
      </c>
      <c r="K703">
        <v>34.351100000000002</v>
      </c>
    </row>
    <row r="704" spans="1:11" hidden="1">
      <c r="A704" t="s">
        <v>15</v>
      </c>
      <c r="B704" t="s">
        <v>662</v>
      </c>
      <c r="C704">
        <v>183</v>
      </c>
      <c r="D704" t="s">
        <v>66</v>
      </c>
      <c r="E704">
        <v>0.18410000000000001</v>
      </c>
      <c r="F704">
        <v>0</v>
      </c>
      <c r="G704">
        <v>34.253</v>
      </c>
      <c r="H704">
        <v>0</v>
      </c>
      <c r="I704">
        <v>-3.2119999999999997E-5</v>
      </c>
      <c r="J704">
        <v>0</v>
      </c>
      <c r="K704">
        <v>17.327500000000001</v>
      </c>
    </row>
    <row r="705" spans="1:11" hidden="1">
      <c r="A705" t="s">
        <v>15</v>
      </c>
      <c r="B705" t="s">
        <v>662</v>
      </c>
      <c r="C705">
        <v>183</v>
      </c>
      <c r="D705" t="s">
        <v>66</v>
      </c>
      <c r="E705">
        <v>0.62009999999999998</v>
      </c>
      <c r="F705">
        <v>0</v>
      </c>
      <c r="G705">
        <v>30.055299999999999</v>
      </c>
      <c r="H705">
        <v>0</v>
      </c>
      <c r="I705">
        <v>-3.2119999999999997E-5</v>
      </c>
      <c r="J705">
        <v>0</v>
      </c>
      <c r="K705">
        <v>3.2519</v>
      </c>
    </row>
    <row r="706" spans="1:11" hidden="1">
      <c r="A706" t="s">
        <v>15</v>
      </c>
      <c r="B706" t="s">
        <v>662</v>
      </c>
      <c r="C706">
        <v>183</v>
      </c>
      <c r="D706" t="s">
        <v>66</v>
      </c>
      <c r="E706">
        <v>1.0561</v>
      </c>
      <c r="F706">
        <v>0</v>
      </c>
      <c r="G706">
        <v>24.335799999999999</v>
      </c>
      <c r="H706">
        <v>0</v>
      </c>
      <c r="I706">
        <v>-3.2119999999999997E-5</v>
      </c>
      <c r="J706">
        <v>0</v>
      </c>
      <c r="K706">
        <v>-8.6533999999999995</v>
      </c>
    </row>
    <row r="707" spans="1:11" hidden="1">
      <c r="A707" t="s">
        <v>15</v>
      </c>
      <c r="B707" t="s">
        <v>662</v>
      </c>
      <c r="C707">
        <v>183</v>
      </c>
      <c r="D707" t="s">
        <v>66</v>
      </c>
      <c r="E707">
        <v>1.4921</v>
      </c>
      <c r="F707">
        <v>0</v>
      </c>
      <c r="G707">
        <v>18.167400000000001</v>
      </c>
      <c r="H707">
        <v>0</v>
      </c>
      <c r="I707">
        <v>-3.2119999999999997E-5</v>
      </c>
      <c r="J707">
        <v>0</v>
      </c>
      <c r="K707">
        <v>-17.918800000000001</v>
      </c>
    </row>
    <row r="708" spans="1:11" hidden="1">
      <c r="A708" t="s">
        <v>15</v>
      </c>
      <c r="B708" t="s">
        <v>662</v>
      </c>
      <c r="C708">
        <v>183</v>
      </c>
      <c r="D708" t="s">
        <v>66</v>
      </c>
      <c r="E708">
        <v>1.9279999999999999</v>
      </c>
      <c r="F708">
        <v>0</v>
      </c>
      <c r="G708">
        <v>12.024100000000001</v>
      </c>
      <c r="H708">
        <v>0</v>
      </c>
      <c r="I708">
        <v>-3.2119999999999997E-5</v>
      </c>
      <c r="J708">
        <v>0</v>
      </c>
      <c r="K708">
        <v>-24.4955</v>
      </c>
    </row>
    <row r="709" spans="1:11" hidden="1">
      <c r="A709" t="s">
        <v>15</v>
      </c>
      <c r="B709" t="s">
        <v>662</v>
      </c>
      <c r="C709">
        <v>183</v>
      </c>
      <c r="D709" t="s">
        <v>66</v>
      </c>
      <c r="E709">
        <v>2.3639999999999999</v>
      </c>
      <c r="F709">
        <v>0</v>
      </c>
      <c r="G709">
        <v>6.9204999999999997</v>
      </c>
      <c r="H709">
        <v>0</v>
      </c>
      <c r="I709">
        <v>-3.2119999999999997E-5</v>
      </c>
      <c r="J709">
        <v>0</v>
      </c>
      <c r="K709">
        <v>-28.568200000000001</v>
      </c>
    </row>
    <row r="710" spans="1:11" hidden="1">
      <c r="A710" t="s">
        <v>15</v>
      </c>
      <c r="B710" t="s">
        <v>662</v>
      </c>
      <c r="C710">
        <v>183</v>
      </c>
      <c r="D710" t="s">
        <v>66</v>
      </c>
      <c r="E710">
        <v>2.8</v>
      </c>
      <c r="F710">
        <v>0</v>
      </c>
      <c r="G710">
        <v>3.3849999999999998</v>
      </c>
      <c r="H710">
        <v>0</v>
      </c>
      <c r="I710">
        <v>-3.2119999999999997E-5</v>
      </c>
      <c r="J710">
        <v>0</v>
      </c>
      <c r="K710">
        <v>-30.7578</v>
      </c>
    </row>
    <row r="711" spans="1:11" hidden="1">
      <c r="A711" t="s">
        <v>15</v>
      </c>
      <c r="B711" t="s">
        <v>662</v>
      </c>
      <c r="C711">
        <v>183</v>
      </c>
      <c r="D711" t="s">
        <v>66</v>
      </c>
      <c r="E711">
        <v>2.8</v>
      </c>
      <c r="F711">
        <v>0</v>
      </c>
      <c r="G711">
        <v>-5.9496000000000002</v>
      </c>
      <c r="H711">
        <v>0</v>
      </c>
      <c r="I711">
        <v>-3.2119999999999997E-5</v>
      </c>
      <c r="J711">
        <v>0</v>
      </c>
      <c r="K711">
        <v>-30.7578</v>
      </c>
    </row>
    <row r="712" spans="1:11" hidden="1">
      <c r="A712" t="s">
        <v>15</v>
      </c>
      <c r="B712" t="s">
        <v>662</v>
      </c>
      <c r="C712">
        <v>183</v>
      </c>
      <c r="D712" t="s">
        <v>66</v>
      </c>
      <c r="E712">
        <v>3.2360000000000002</v>
      </c>
      <c r="F712">
        <v>0</v>
      </c>
      <c r="G712">
        <v>-9.4850999999999992</v>
      </c>
      <c r="H712">
        <v>0</v>
      </c>
      <c r="I712">
        <v>-3.2119999999999997E-5</v>
      </c>
      <c r="J712">
        <v>0</v>
      </c>
      <c r="K712">
        <v>-27.450099999999999</v>
      </c>
    </row>
    <row r="713" spans="1:11" hidden="1">
      <c r="A713" t="s">
        <v>15</v>
      </c>
      <c r="B713" t="s">
        <v>662</v>
      </c>
      <c r="C713">
        <v>183</v>
      </c>
      <c r="D713" t="s">
        <v>66</v>
      </c>
      <c r="E713">
        <v>3.6720000000000002</v>
      </c>
      <c r="F713">
        <v>0</v>
      </c>
      <c r="G713">
        <v>-14.588800000000001</v>
      </c>
      <c r="H713">
        <v>0</v>
      </c>
      <c r="I713">
        <v>-3.2119999999999997E-5</v>
      </c>
      <c r="J713">
        <v>0</v>
      </c>
      <c r="K713">
        <v>-22.2592</v>
      </c>
    </row>
    <row r="714" spans="1:11" hidden="1">
      <c r="A714" t="s">
        <v>15</v>
      </c>
      <c r="B714" t="s">
        <v>662</v>
      </c>
      <c r="C714">
        <v>183</v>
      </c>
      <c r="D714" t="s">
        <v>66</v>
      </c>
      <c r="E714">
        <v>4.1079999999999997</v>
      </c>
      <c r="F714">
        <v>0</v>
      </c>
      <c r="G714">
        <v>-20.732099999999999</v>
      </c>
      <c r="H714">
        <v>0</v>
      </c>
      <c r="I714">
        <v>-3.2119999999999997E-5</v>
      </c>
      <c r="J714">
        <v>0</v>
      </c>
      <c r="K714">
        <v>-14.564299999999999</v>
      </c>
    </row>
    <row r="715" spans="1:11" hidden="1">
      <c r="A715" t="s">
        <v>15</v>
      </c>
      <c r="B715" t="s">
        <v>662</v>
      </c>
      <c r="C715">
        <v>183</v>
      </c>
      <c r="D715" t="s">
        <v>66</v>
      </c>
      <c r="E715">
        <v>4.5438999999999998</v>
      </c>
      <c r="F715">
        <v>0</v>
      </c>
      <c r="G715">
        <v>-26.900500000000001</v>
      </c>
      <c r="H715">
        <v>0</v>
      </c>
      <c r="I715">
        <v>-3.2119999999999997E-5</v>
      </c>
      <c r="J715">
        <v>0</v>
      </c>
      <c r="K715">
        <v>-4.1807999999999996</v>
      </c>
    </row>
    <row r="716" spans="1:11" hidden="1">
      <c r="A716" t="s">
        <v>15</v>
      </c>
      <c r="B716" t="s">
        <v>662</v>
      </c>
      <c r="C716">
        <v>183</v>
      </c>
      <c r="D716" t="s">
        <v>66</v>
      </c>
      <c r="E716">
        <v>4.9798999999999998</v>
      </c>
      <c r="F716">
        <v>0</v>
      </c>
      <c r="G716">
        <v>-32.619900000000001</v>
      </c>
      <c r="H716">
        <v>0</v>
      </c>
      <c r="I716">
        <v>-3.2119999999999997E-5</v>
      </c>
      <c r="J716">
        <v>0</v>
      </c>
      <c r="K716">
        <v>8.8425999999999991</v>
      </c>
    </row>
    <row r="717" spans="1:11" hidden="1">
      <c r="A717" t="s">
        <v>15</v>
      </c>
      <c r="B717" t="s">
        <v>662</v>
      </c>
      <c r="C717">
        <v>183</v>
      </c>
      <c r="D717" t="s">
        <v>66</v>
      </c>
      <c r="E717">
        <v>5.4158999999999997</v>
      </c>
      <c r="F717">
        <v>0</v>
      </c>
      <c r="G717">
        <v>-36.817599999999999</v>
      </c>
      <c r="H717">
        <v>0</v>
      </c>
      <c r="I717">
        <v>-3.2119999999999997E-5</v>
      </c>
      <c r="J717">
        <v>0</v>
      </c>
      <c r="K717">
        <v>24.0364</v>
      </c>
    </row>
    <row r="718" spans="1:11" hidden="1">
      <c r="A718" t="s">
        <v>15</v>
      </c>
      <c r="B718" t="s">
        <v>662</v>
      </c>
      <c r="C718">
        <v>183</v>
      </c>
      <c r="D718" t="s">
        <v>67</v>
      </c>
      <c r="E718">
        <v>0.18410000000000001</v>
      </c>
      <c r="F718">
        <v>0</v>
      </c>
      <c r="G718">
        <v>34.253</v>
      </c>
      <c r="H718">
        <v>0</v>
      </c>
      <c r="I718">
        <v>-3.2119999999999997E-5</v>
      </c>
      <c r="J718">
        <v>0</v>
      </c>
      <c r="K718">
        <v>17.327500000000001</v>
      </c>
    </row>
    <row r="719" spans="1:11" hidden="1">
      <c r="A719" t="s">
        <v>15</v>
      </c>
      <c r="B719" t="s">
        <v>662</v>
      </c>
      <c r="C719">
        <v>183</v>
      </c>
      <c r="D719" t="s">
        <v>67</v>
      </c>
      <c r="E719">
        <v>0.62009999999999998</v>
      </c>
      <c r="F719">
        <v>0</v>
      </c>
      <c r="G719">
        <v>30.055299999999999</v>
      </c>
      <c r="H719">
        <v>0</v>
      </c>
      <c r="I719">
        <v>-3.2119999999999997E-5</v>
      </c>
      <c r="J719">
        <v>0</v>
      </c>
      <c r="K719">
        <v>3.2519</v>
      </c>
    </row>
    <row r="720" spans="1:11" hidden="1">
      <c r="A720" t="s">
        <v>15</v>
      </c>
      <c r="B720" t="s">
        <v>662</v>
      </c>
      <c r="C720">
        <v>183</v>
      </c>
      <c r="D720" t="s">
        <v>67</v>
      </c>
      <c r="E720">
        <v>1.0561</v>
      </c>
      <c r="F720">
        <v>0</v>
      </c>
      <c r="G720">
        <v>24.335799999999999</v>
      </c>
      <c r="H720">
        <v>0</v>
      </c>
      <c r="I720">
        <v>-3.2119999999999997E-5</v>
      </c>
      <c r="J720">
        <v>0</v>
      </c>
      <c r="K720">
        <v>-8.6533999999999995</v>
      </c>
    </row>
    <row r="721" spans="1:11" hidden="1">
      <c r="A721" t="s">
        <v>15</v>
      </c>
      <c r="B721" t="s">
        <v>662</v>
      </c>
      <c r="C721">
        <v>183</v>
      </c>
      <c r="D721" t="s">
        <v>67</v>
      </c>
      <c r="E721">
        <v>1.4921</v>
      </c>
      <c r="F721">
        <v>0</v>
      </c>
      <c r="G721">
        <v>18.167400000000001</v>
      </c>
      <c r="H721">
        <v>0</v>
      </c>
      <c r="I721">
        <v>-3.2119999999999997E-5</v>
      </c>
      <c r="J721">
        <v>0</v>
      </c>
      <c r="K721">
        <v>-17.918800000000001</v>
      </c>
    </row>
    <row r="722" spans="1:11" hidden="1">
      <c r="A722" t="s">
        <v>15</v>
      </c>
      <c r="B722" t="s">
        <v>662</v>
      </c>
      <c r="C722">
        <v>183</v>
      </c>
      <c r="D722" t="s">
        <v>67</v>
      </c>
      <c r="E722">
        <v>1.9279999999999999</v>
      </c>
      <c r="F722">
        <v>0</v>
      </c>
      <c r="G722">
        <v>12.024100000000001</v>
      </c>
      <c r="H722">
        <v>0</v>
      </c>
      <c r="I722">
        <v>-3.2119999999999997E-5</v>
      </c>
      <c r="J722">
        <v>0</v>
      </c>
      <c r="K722">
        <v>-24.4955</v>
      </c>
    </row>
    <row r="723" spans="1:11" hidden="1">
      <c r="A723" t="s">
        <v>15</v>
      </c>
      <c r="B723" t="s">
        <v>662</v>
      </c>
      <c r="C723">
        <v>183</v>
      </c>
      <c r="D723" t="s">
        <v>67</v>
      </c>
      <c r="E723">
        <v>2.3639999999999999</v>
      </c>
      <c r="F723">
        <v>0</v>
      </c>
      <c r="G723">
        <v>6.9204999999999997</v>
      </c>
      <c r="H723">
        <v>0</v>
      </c>
      <c r="I723">
        <v>-3.2119999999999997E-5</v>
      </c>
      <c r="J723">
        <v>0</v>
      </c>
      <c r="K723">
        <v>-28.568200000000001</v>
      </c>
    </row>
    <row r="724" spans="1:11" hidden="1">
      <c r="A724" t="s">
        <v>15</v>
      </c>
      <c r="B724" t="s">
        <v>662</v>
      </c>
      <c r="C724">
        <v>183</v>
      </c>
      <c r="D724" t="s">
        <v>67</v>
      </c>
      <c r="E724">
        <v>2.8</v>
      </c>
      <c r="F724">
        <v>0</v>
      </c>
      <c r="G724">
        <v>3.3849999999999998</v>
      </c>
      <c r="H724">
        <v>0</v>
      </c>
      <c r="I724">
        <v>-3.2119999999999997E-5</v>
      </c>
      <c r="J724">
        <v>0</v>
      </c>
      <c r="K724">
        <v>-30.7578</v>
      </c>
    </row>
    <row r="725" spans="1:11" hidden="1">
      <c r="A725" t="s">
        <v>15</v>
      </c>
      <c r="B725" t="s">
        <v>662</v>
      </c>
      <c r="C725">
        <v>183</v>
      </c>
      <c r="D725" t="s">
        <v>67</v>
      </c>
      <c r="E725">
        <v>2.8</v>
      </c>
      <c r="F725">
        <v>0</v>
      </c>
      <c r="G725">
        <v>-5.9496000000000002</v>
      </c>
      <c r="H725">
        <v>0</v>
      </c>
      <c r="I725">
        <v>-3.2119999999999997E-5</v>
      </c>
      <c r="J725">
        <v>0</v>
      </c>
      <c r="K725">
        <v>-30.7578</v>
      </c>
    </row>
    <row r="726" spans="1:11" hidden="1">
      <c r="A726" t="s">
        <v>15</v>
      </c>
      <c r="B726" t="s">
        <v>662</v>
      </c>
      <c r="C726">
        <v>183</v>
      </c>
      <c r="D726" t="s">
        <v>67</v>
      </c>
      <c r="E726">
        <v>3.2360000000000002</v>
      </c>
      <c r="F726">
        <v>0</v>
      </c>
      <c r="G726">
        <v>-9.4850999999999992</v>
      </c>
      <c r="H726">
        <v>0</v>
      </c>
      <c r="I726">
        <v>-3.2119999999999997E-5</v>
      </c>
      <c r="J726">
        <v>0</v>
      </c>
      <c r="K726">
        <v>-27.450099999999999</v>
      </c>
    </row>
    <row r="727" spans="1:11" hidden="1">
      <c r="A727" t="s">
        <v>15</v>
      </c>
      <c r="B727" t="s">
        <v>662</v>
      </c>
      <c r="C727">
        <v>183</v>
      </c>
      <c r="D727" t="s">
        <v>67</v>
      </c>
      <c r="E727">
        <v>3.6720000000000002</v>
      </c>
      <c r="F727">
        <v>0</v>
      </c>
      <c r="G727">
        <v>-14.588800000000001</v>
      </c>
      <c r="H727">
        <v>0</v>
      </c>
      <c r="I727">
        <v>-3.2119999999999997E-5</v>
      </c>
      <c r="J727">
        <v>0</v>
      </c>
      <c r="K727">
        <v>-22.2592</v>
      </c>
    </row>
    <row r="728" spans="1:11" hidden="1">
      <c r="A728" t="s">
        <v>15</v>
      </c>
      <c r="B728" t="s">
        <v>662</v>
      </c>
      <c r="C728">
        <v>183</v>
      </c>
      <c r="D728" t="s">
        <v>67</v>
      </c>
      <c r="E728">
        <v>4.1079999999999997</v>
      </c>
      <c r="F728">
        <v>0</v>
      </c>
      <c r="G728">
        <v>-20.732099999999999</v>
      </c>
      <c r="H728">
        <v>0</v>
      </c>
      <c r="I728">
        <v>-3.2119999999999997E-5</v>
      </c>
      <c r="J728">
        <v>0</v>
      </c>
      <c r="K728">
        <v>-14.564299999999999</v>
      </c>
    </row>
    <row r="729" spans="1:11" hidden="1">
      <c r="A729" t="s">
        <v>15</v>
      </c>
      <c r="B729" t="s">
        <v>662</v>
      </c>
      <c r="C729">
        <v>183</v>
      </c>
      <c r="D729" t="s">
        <v>67</v>
      </c>
      <c r="E729">
        <v>4.5438999999999998</v>
      </c>
      <c r="F729">
        <v>0</v>
      </c>
      <c r="G729">
        <v>-26.900500000000001</v>
      </c>
      <c r="H729">
        <v>0</v>
      </c>
      <c r="I729">
        <v>-3.2119999999999997E-5</v>
      </c>
      <c r="J729">
        <v>0</v>
      </c>
      <c r="K729">
        <v>-4.1807999999999996</v>
      </c>
    </row>
    <row r="730" spans="1:11" hidden="1">
      <c r="A730" t="s">
        <v>15</v>
      </c>
      <c r="B730" t="s">
        <v>662</v>
      </c>
      <c r="C730">
        <v>183</v>
      </c>
      <c r="D730" t="s">
        <v>67</v>
      </c>
      <c r="E730">
        <v>4.9798999999999998</v>
      </c>
      <c r="F730">
        <v>0</v>
      </c>
      <c r="G730">
        <v>-32.619900000000001</v>
      </c>
      <c r="H730">
        <v>0</v>
      </c>
      <c r="I730">
        <v>-3.2119999999999997E-5</v>
      </c>
      <c r="J730">
        <v>0</v>
      </c>
      <c r="K730">
        <v>8.8425999999999991</v>
      </c>
    </row>
    <row r="731" spans="1:11" hidden="1">
      <c r="A731" t="s">
        <v>15</v>
      </c>
      <c r="B731" t="s">
        <v>662</v>
      </c>
      <c r="C731">
        <v>183</v>
      </c>
      <c r="D731" t="s">
        <v>67</v>
      </c>
      <c r="E731">
        <v>5.4158999999999997</v>
      </c>
      <c r="F731">
        <v>0</v>
      </c>
      <c r="G731">
        <v>-36.817599999999999</v>
      </c>
      <c r="H731">
        <v>0</v>
      </c>
      <c r="I731">
        <v>-3.2119999999999997E-5</v>
      </c>
      <c r="J731">
        <v>0</v>
      </c>
      <c r="K731">
        <v>24.0364</v>
      </c>
    </row>
    <row r="732" spans="1:11" hidden="1">
      <c r="A732" t="s">
        <v>15</v>
      </c>
      <c r="B732" t="s">
        <v>662</v>
      </c>
      <c r="C732">
        <v>183</v>
      </c>
      <c r="D732" t="s">
        <v>68</v>
      </c>
      <c r="E732">
        <v>0.18410000000000001</v>
      </c>
      <c r="F732">
        <v>0</v>
      </c>
      <c r="G732">
        <v>34.311100000000003</v>
      </c>
      <c r="H732">
        <v>0</v>
      </c>
      <c r="I732">
        <v>-3.1659999999999998E-5</v>
      </c>
      <c r="J732">
        <v>0</v>
      </c>
      <c r="K732">
        <v>17.480499999999999</v>
      </c>
    </row>
    <row r="733" spans="1:11" hidden="1">
      <c r="A733" t="s">
        <v>15</v>
      </c>
      <c r="B733" t="s">
        <v>662</v>
      </c>
      <c r="C733">
        <v>183</v>
      </c>
      <c r="D733" t="s">
        <v>68</v>
      </c>
      <c r="E733">
        <v>0.62009999999999998</v>
      </c>
      <c r="F733">
        <v>0</v>
      </c>
      <c r="G733">
        <v>30.113399999999999</v>
      </c>
      <c r="H733">
        <v>0</v>
      </c>
      <c r="I733">
        <v>-3.1659999999999998E-5</v>
      </c>
      <c r="J733">
        <v>0</v>
      </c>
      <c r="K733">
        <v>3.3795000000000002</v>
      </c>
    </row>
    <row r="734" spans="1:11" hidden="1">
      <c r="A734" t="s">
        <v>15</v>
      </c>
      <c r="B734" t="s">
        <v>662</v>
      </c>
      <c r="C734">
        <v>183</v>
      </c>
      <c r="D734" t="s">
        <v>68</v>
      </c>
      <c r="E734">
        <v>1.0561</v>
      </c>
      <c r="F734">
        <v>0</v>
      </c>
      <c r="G734">
        <v>24.393999999999998</v>
      </c>
      <c r="H734">
        <v>0</v>
      </c>
      <c r="I734">
        <v>-3.1659999999999998E-5</v>
      </c>
      <c r="J734">
        <v>0</v>
      </c>
      <c r="K734">
        <v>-8.5511999999999997</v>
      </c>
    </row>
    <row r="735" spans="1:11" hidden="1">
      <c r="A735" t="s">
        <v>15</v>
      </c>
      <c r="B735" t="s">
        <v>662</v>
      </c>
      <c r="C735">
        <v>183</v>
      </c>
      <c r="D735" t="s">
        <v>68</v>
      </c>
      <c r="E735">
        <v>1.4921</v>
      </c>
      <c r="F735">
        <v>0</v>
      </c>
      <c r="G735">
        <v>18.2256</v>
      </c>
      <c r="H735">
        <v>0</v>
      </c>
      <c r="I735">
        <v>-3.1659999999999998E-5</v>
      </c>
      <c r="J735">
        <v>0</v>
      </c>
      <c r="K735">
        <v>-17.841899999999999</v>
      </c>
    </row>
    <row r="736" spans="1:11" hidden="1">
      <c r="A736" t="s">
        <v>15</v>
      </c>
      <c r="B736" t="s">
        <v>662</v>
      </c>
      <c r="C736">
        <v>183</v>
      </c>
      <c r="D736" t="s">
        <v>68</v>
      </c>
      <c r="E736">
        <v>1.9279999999999999</v>
      </c>
      <c r="F736">
        <v>0</v>
      </c>
      <c r="G736">
        <v>12.0823</v>
      </c>
      <c r="H736">
        <v>0</v>
      </c>
      <c r="I736">
        <v>-3.1659999999999998E-5</v>
      </c>
      <c r="J736">
        <v>0</v>
      </c>
      <c r="K736">
        <v>-24.443899999999999</v>
      </c>
    </row>
    <row r="737" spans="1:11" hidden="1">
      <c r="A737" t="s">
        <v>15</v>
      </c>
      <c r="B737" t="s">
        <v>662</v>
      </c>
      <c r="C737">
        <v>183</v>
      </c>
      <c r="D737" t="s">
        <v>68</v>
      </c>
      <c r="E737">
        <v>2.3639999999999999</v>
      </c>
      <c r="F737">
        <v>0</v>
      </c>
      <c r="G737">
        <v>6.9786000000000001</v>
      </c>
      <c r="H737">
        <v>0</v>
      </c>
      <c r="I737">
        <v>-3.1659999999999998E-5</v>
      </c>
      <c r="J737">
        <v>0</v>
      </c>
      <c r="K737">
        <v>-28.542100000000001</v>
      </c>
    </row>
    <row r="738" spans="1:11" hidden="1">
      <c r="A738" t="s">
        <v>15</v>
      </c>
      <c r="B738" t="s">
        <v>662</v>
      </c>
      <c r="C738">
        <v>183</v>
      </c>
      <c r="D738" t="s">
        <v>68</v>
      </c>
      <c r="E738">
        <v>2.8</v>
      </c>
      <c r="F738">
        <v>0</v>
      </c>
      <c r="G738">
        <v>3.4430999999999998</v>
      </c>
      <c r="H738">
        <v>0</v>
      </c>
      <c r="I738">
        <v>-3.1659999999999998E-5</v>
      </c>
      <c r="J738">
        <v>0</v>
      </c>
      <c r="K738">
        <v>-30.756900000000002</v>
      </c>
    </row>
    <row r="739" spans="1:11" hidden="1">
      <c r="A739" t="s">
        <v>15</v>
      </c>
      <c r="B739" t="s">
        <v>662</v>
      </c>
      <c r="C739">
        <v>183</v>
      </c>
      <c r="D739" t="s">
        <v>68</v>
      </c>
      <c r="E739">
        <v>2.8</v>
      </c>
      <c r="F739">
        <v>0</v>
      </c>
      <c r="G739">
        <v>-5.8914999999999997</v>
      </c>
      <c r="H739">
        <v>0</v>
      </c>
      <c r="I739">
        <v>-3.1659999999999998E-5</v>
      </c>
      <c r="J739">
        <v>0</v>
      </c>
      <c r="K739">
        <v>-30.756900000000002</v>
      </c>
    </row>
    <row r="740" spans="1:11" hidden="1">
      <c r="A740" t="s">
        <v>15</v>
      </c>
      <c r="B740" t="s">
        <v>662</v>
      </c>
      <c r="C740">
        <v>183</v>
      </c>
      <c r="D740" t="s">
        <v>68</v>
      </c>
      <c r="E740">
        <v>3.2360000000000002</v>
      </c>
      <c r="F740">
        <v>0</v>
      </c>
      <c r="G740">
        <v>-9.4269999999999996</v>
      </c>
      <c r="H740">
        <v>0</v>
      </c>
      <c r="I740">
        <v>-3.1659999999999998E-5</v>
      </c>
      <c r="J740">
        <v>0</v>
      </c>
      <c r="K740">
        <v>-27.474599999999999</v>
      </c>
    </row>
    <row r="741" spans="1:11" hidden="1">
      <c r="A741" t="s">
        <v>15</v>
      </c>
      <c r="B741" t="s">
        <v>662</v>
      </c>
      <c r="C741">
        <v>183</v>
      </c>
      <c r="D741" t="s">
        <v>68</v>
      </c>
      <c r="E741">
        <v>3.6720000000000002</v>
      </c>
      <c r="F741">
        <v>0</v>
      </c>
      <c r="G741">
        <v>-14.5306</v>
      </c>
      <c r="H741">
        <v>0</v>
      </c>
      <c r="I741">
        <v>-3.1659999999999998E-5</v>
      </c>
      <c r="J741">
        <v>0</v>
      </c>
      <c r="K741">
        <v>-22.309000000000001</v>
      </c>
    </row>
    <row r="742" spans="1:11" hidden="1">
      <c r="A742" t="s">
        <v>15</v>
      </c>
      <c r="B742" t="s">
        <v>662</v>
      </c>
      <c r="C742">
        <v>183</v>
      </c>
      <c r="D742" t="s">
        <v>68</v>
      </c>
      <c r="E742">
        <v>4.1079999999999997</v>
      </c>
      <c r="F742">
        <v>0</v>
      </c>
      <c r="G742">
        <v>-20.6739</v>
      </c>
      <c r="H742">
        <v>0</v>
      </c>
      <c r="I742">
        <v>-3.1659999999999998E-5</v>
      </c>
      <c r="J742">
        <v>0</v>
      </c>
      <c r="K742">
        <v>-14.6396</v>
      </c>
    </row>
    <row r="743" spans="1:11" hidden="1">
      <c r="A743" t="s">
        <v>15</v>
      </c>
      <c r="B743" t="s">
        <v>662</v>
      </c>
      <c r="C743">
        <v>183</v>
      </c>
      <c r="D743" t="s">
        <v>68</v>
      </c>
      <c r="E743">
        <v>4.5438999999999998</v>
      </c>
      <c r="F743">
        <v>0</v>
      </c>
      <c r="G743">
        <v>-26.842300000000002</v>
      </c>
      <c r="H743">
        <v>0</v>
      </c>
      <c r="I743">
        <v>-3.1659999999999998E-5</v>
      </c>
      <c r="J743">
        <v>0</v>
      </c>
      <c r="K743">
        <v>-4.2813999999999997</v>
      </c>
    </row>
    <row r="744" spans="1:11" hidden="1">
      <c r="A744" t="s">
        <v>15</v>
      </c>
      <c r="B744" t="s">
        <v>662</v>
      </c>
      <c r="C744">
        <v>183</v>
      </c>
      <c r="D744" t="s">
        <v>68</v>
      </c>
      <c r="E744">
        <v>4.9798999999999998</v>
      </c>
      <c r="F744">
        <v>0</v>
      </c>
      <c r="G744">
        <v>-32.561799999999998</v>
      </c>
      <c r="H744">
        <v>0</v>
      </c>
      <c r="I744">
        <v>-3.1659999999999998E-5</v>
      </c>
      <c r="J744">
        <v>0</v>
      </c>
      <c r="K744">
        <v>8.7166999999999994</v>
      </c>
    </row>
    <row r="745" spans="1:11" hidden="1">
      <c r="A745" t="s">
        <v>15</v>
      </c>
      <c r="B745" t="s">
        <v>662</v>
      </c>
      <c r="C745">
        <v>183</v>
      </c>
      <c r="D745" t="s">
        <v>68</v>
      </c>
      <c r="E745">
        <v>5.4158999999999997</v>
      </c>
      <c r="F745">
        <v>0</v>
      </c>
      <c r="G745">
        <v>-36.759500000000003</v>
      </c>
      <c r="H745">
        <v>0</v>
      </c>
      <c r="I745">
        <v>-3.1659999999999998E-5</v>
      </c>
      <c r="J745">
        <v>0</v>
      </c>
      <c r="K745">
        <v>23.885100000000001</v>
      </c>
    </row>
    <row r="746" spans="1:11" hidden="1">
      <c r="A746" t="s">
        <v>15</v>
      </c>
      <c r="B746" t="s">
        <v>662</v>
      </c>
      <c r="C746">
        <v>183</v>
      </c>
      <c r="D746" t="s">
        <v>69</v>
      </c>
      <c r="E746">
        <v>0.18410000000000001</v>
      </c>
      <c r="F746">
        <v>0</v>
      </c>
      <c r="G746">
        <v>34.194800000000001</v>
      </c>
      <c r="H746">
        <v>0</v>
      </c>
      <c r="I746">
        <v>-3.2589999999999998E-5</v>
      </c>
      <c r="J746">
        <v>0</v>
      </c>
      <c r="K746">
        <v>17.174600000000002</v>
      </c>
    </row>
    <row r="747" spans="1:11" hidden="1">
      <c r="A747" t="s">
        <v>15</v>
      </c>
      <c r="B747" t="s">
        <v>662</v>
      </c>
      <c r="C747">
        <v>183</v>
      </c>
      <c r="D747" t="s">
        <v>69</v>
      </c>
      <c r="E747">
        <v>0.62009999999999998</v>
      </c>
      <c r="F747">
        <v>0</v>
      </c>
      <c r="G747">
        <v>29.9971</v>
      </c>
      <c r="H747">
        <v>0</v>
      </c>
      <c r="I747">
        <v>-3.2589999999999998E-5</v>
      </c>
      <c r="J747">
        <v>0</v>
      </c>
      <c r="K747">
        <v>3.1242999999999999</v>
      </c>
    </row>
    <row r="748" spans="1:11" hidden="1">
      <c r="A748" t="s">
        <v>15</v>
      </c>
      <c r="B748" t="s">
        <v>662</v>
      </c>
      <c r="C748">
        <v>183</v>
      </c>
      <c r="D748" t="s">
        <v>69</v>
      </c>
      <c r="E748">
        <v>1.0561</v>
      </c>
      <c r="F748">
        <v>0</v>
      </c>
      <c r="G748">
        <v>24.277699999999999</v>
      </c>
      <c r="H748">
        <v>0</v>
      </c>
      <c r="I748">
        <v>-3.2589999999999998E-5</v>
      </c>
      <c r="J748">
        <v>0</v>
      </c>
      <c r="K748">
        <v>-8.7556999999999992</v>
      </c>
    </row>
    <row r="749" spans="1:11" hidden="1">
      <c r="A749" t="s">
        <v>15</v>
      </c>
      <c r="B749" t="s">
        <v>662</v>
      </c>
      <c r="C749">
        <v>183</v>
      </c>
      <c r="D749" t="s">
        <v>69</v>
      </c>
      <c r="E749">
        <v>1.4921</v>
      </c>
      <c r="F749">
        <v>0</v>
      </c>
      <c r="G749">
        <v>18.109300000000001</v>
      </c>
      <c r="H749">
        <v>0</v>
      </c>
      <c r="I749">
        <v>-3.2589999999999998E-5</v>
      </c>
      <c r="J749">
        <v>0</v>
      </c>
      <c r="K749">
        <v>-17.995699999999999</v>
      </c>
    </row>
    <row r="750" spans="1:11" hidden="1">
      <c r="A750" t="s">
        <v>15</v>
      </c>
      <c r="B750" t="s">
        <v>662</v>
      </c>
      <c r="C750">
        <v>183</v>
      </c>
      <c r="D750" t="s">
        <v>69</v>
      </c>
      <c r="E750">
        <v>1.9279999999999999</v>
      </c>
      <c r="F750">
        <v>0</v>
      </c>
      <c r="G750">
        <v>11.965999999999999</v>
      </c>
      <c r="H750">
        <v>0</v>
      </c>
      <c r="I750">
        <v>-3.2589999999999998E-5</v>
      </c>
      <c r="J750">
        <v>0</v>
      </c>
      <c r="K750">
        <v>-24.547000000000001</v>
      </c>
    </row>
    <row r="751" spans="1:11" hidden="1">
      <c r="A751" t="s">
        <v>15</v>
      </c>
      <c r="B751" t="s">
        <v>662</v>
      </c>
      <c r="C751">
        <v>183</v>
      </c>
      <c r="D751" t="s">
        <v>69</v>
      </c>
      <c r="E751">
        <v>2.3639999999999999</v>
      </c>
      <c r="F751">
        <v>0</v>
      </c>
      <c r="G751">
        <v>6.8623000000000003</v>
      </c>
      <c r="H751">
        <v>0</v>
      </c>
      <c r="I751">
        <v>-3.2589999999999998E-5</v>
      </c>
      <c r="J751">
        <v>0</v>
      </c>
      <c r="K751">
        <v>-28.5944</v>
      </c>
    </row>
    <row r="752" spans="1:11" hidden="1">
      <c r="A752" t="s">
        <v>15</v>
      </c>
      <c r="B752" t="s">
        <v>662</v>
      </c>
      <c r="C752">
        <v>183</v>
      </c>
      <c r="D752" t="s">
        <v>69</v>
      </c>
      <c r="E752">
        <v>2.8</v>
      </c>
      <c r="F752">
        <v>0</v>
      </c>
      <c r="G752">
        <v>3.3268</v>
      </c>
      <c r="H752">
        <v>0</v>
      </c>
      <c r="I752">
        <v>-3.2589999999999998E-5</v>
      </c>
      <c r="J752">
        <v>0</v>
      </c>
      <c r="K752">
        <v>-30.758600000000001</v>
      </c>
    </row>
    <row r="753" spans="1:11" hidden="1">
      <c r="A753" t="s">
        <v>15</v>
      </c>
      <c r="B753" t="s">
        <v>662</v>
      </c>
      <c r="C753">
        <v>183</v>
      </c>
      <c r="D753" t="s">
        <v>69</v>
      </c>
      <c r="E753">
        <v>2.8</v>
      </c>
      <c r="F753">
        <v>0</v>
      </c>
      <c r="G753">
        <v>-6.0077999999999996</v>
      </c>
      <c r="H753">
        <v>0</v>
      </c>
      <c r="I753">
        <v>-3.2589999999999998E-5</v>
      </c>
      <c r="J753">
        <v>0</v>
      </c>
      <c r="K753">
        <v>-30.758600000000001</v>
      </c>
    </row>
    <row r="754" spans="1:11" hidden="1">
      <c r="A754" t="s">
        <v>15</v>
      </c>
      <c r="B754" t="s">
        <v>662</v>
      </c>
      <c r="C754">
        <v>183</v>
      </c>
      <c r="D754" t="s">
        <v>69</v>
      </c>
      <c r="E754">
        <v>3.2360000000000002</v>
      </c>
      <c r="F754">
        <v>0</v>
      </c>
      <c r="G754">
        <v>-9.5433000000000003</v>
      </c>
      <c r="H754">
        <v>0</v>
      </c>
      <c r="I754">
        <v>-3.2589999999999998E-5</v>
      </c>
      <c r="J754">
        <v>0</v>
      </c>
      <c r="K754">
        <v>-27.425599999999999</v>
      </c>
    </row>
    <row r="755" spans="1:11" hidden="1">
      <c r="A755" t="s">
        <v>15</v>
      </c>
      <c r="B755" t="s">
        <v>662</v>
      </c>
      <c r="C755">
        <v>183</v>
      </c>
      <c r="D755" t="s">
        <v>69</v>
      </c>
      <c r="E755">
        <v>3.6720000000000002</v>
      </c>
      <c r="F755">
        <v>0</v>
      </c>
      <c r="G755">
        <v>-14.6469</v>
      </c>
      <c r="H755">
        <v>0</v>
      </c>
      <c r="I755">
        <v>-3.2589999999999998E-5</v>
      </c>
      <c r="J755">
        <v>0</v>
      </c>
      <c r="K755">
        <v>-22.209299999999999</v>
      </c>
    </row>
    <row r="756" spans="1:11" hidden="1">
      <c r="A756" t="s">
        <v>15</v>
      </c>
      <c r="B756" t="s">
        <v>662</v>
      </c>
      <c r="C756">
        <v>183</v>
      </c>
      <c r="D756" t="s">
        <v>69</v>
      </c>
      <c r="E756">
        <v>4.1079999999999997</v>
      </c>
      <c r="F756">
        <v>0</v>
      </c>
      <c r="G756">
        <v>-20.790199999999999</v>
      </c>
      <c r="H756">
        <v>0</v>
      </c>
      <c r="I756">
        <v>-3.2589999999999998E-5</v>
      </c>
      <c r="J756">
        <v>0</v>
      </c>
      <c r="K756">
        <v>-14.489100000000001</v>
      </c>
    </row>
    <row r="757" spans="1:11" hidden="1">
      <c r="A757" t="s">
        <v>15</v>
      </c>
      <c r="B757" t="s">
        <v>662</v>
      </c>
      <c r="C757">
        <v>183</v>
      </c>
      <c r="D757" t="s">
        <v>69</v>
      </c>
      <c r="E757">
        <v>4.5438999999999998</v>
      </c>
      <c r="F757">
        <v>0</v>
      </c>
      <c r="G757">
        <v>-26.9587</v>
      </c>
      <c r="H757">
        <v>0</v>
      </c>
      <c r="I757">
        <v>-3.2589999999999998E-5</v>
      </c>
      <c r="J757">
        <v>0</v>
      </c>
      <c r="K757">
        <v>-4.0801999999999996</v>
      </c>
    </row>
    <row r="758" spans="1:11" hidden="1">
      <c r="A758" t="s">
        <v>15</v>
      </c>
      <c r="B758" t="s">
        <v>662</v>
      </c>
      <c r="C758">
        <v>183</v>
      </c>
      <c r="D758" t="s">
        <v>69</v>
      </c>
      <c r="E758">
        <v>4.9798999999999998</v>
      </c>
      <c r="F758">
        <v>0</v>
      </c>
      <c r="G758">
        <v>-32.678100000000001</v>
      </c>
      <c r="H758">
        <v>0</v>
      </c>
      <c r="I758">
        <v>-3.2589999999999998E-5</v>
      </c>
      <c r="J758">
        <v>0</v>
      </c>
      <c r="K758">
        <v>8.9686000000000003</v>
      </c>
    </row>
    <row r="759" spans="1:11" hidden="1">
      <c r="A759" t="s">
        <v>15</v>
      </c>
      <c r="B759" t="s">
        <v>662</v>
      </c>
      <c r="C759">
        <v>183</v>
      </c>
      <c r="D759" t="s">
        <v>69</v>
      </c>
      <c r="E759">
        <v>5.4158999999999997</v>
      </c>
      <c r="F759">
        <v>0</v>
      </c>
      <c r="G759">
        <v>-36.875799999999998</v>
      </c>
      <c r="H759">
        <v>0</v>
      </c>
      <c r="I759">
        <v>-3.2589999999999998E-5</v>
      </c>
      <c r="J759">
        <v>0</v>
      </c>
      <c r="K759">
        <v>24.1877</v>
      </c>
    </row>
    <row r="760" spans="1:11" hidden="1">
      <c r="A760" t="s">
        <v>15</v>
      </c>
      <c r="B760" t="s">
        <v>662</v>
      </c>
      <c r="C760">
        <v>183</v>
      </c>
      <c r="D760" t="s">
        <v>70</v>
      </c>
      <c r="E760">
        <v>0.18410000000000001</v>
      </c>
      <c r="F760">
        <v>0</v>
      </c>
      <c r="G760">
        <v>20.5518</v>
      </c>
      <c r="H760">
        <v>0</v>
      </c>
      <c r="I760">
        <v>-1.927E-5</v>
      </c>
      <c r="J760">
        <v>0</v>
      </c>
      <c r="K760">
        <v>10.3965</v>
      </c>
    </row>
    <row r="761" spans="1:11" hidden="1">
      <c r="A761" t="s">
        <v>15</v>
      </c>
      <c r="B761" t="s">
        <v>662</v>
      </c>
      <c r="C761">
        <v>183</v>
      </c>
      <c r="D761" t="s">
        <v>70</v>
      </c>
      <c r="E761">
        <v>0.62009999999999998</v>
      </c>
      <c r="F761">
        <v>0</v>
      </c>
      <c r="G761">
        <v>18.033200000000001</v>
      </c>
      <c r="H761">
        <v>0</v>
      </c>
      <c r="I761">
        <v>-1.927E-5</v>
      </c>
      <c r="J761">
        <v>0</v>
      </c>
      <c r="K761">
        <v>1.9511000000000001</v>
      </c>
    </row>
    <row r="762" spans="1:11" hidden="1">
      <c r="A762" t="s">
        <v>15</v>
      </c>
      <c r="B762" t="s">
        <v>662</v>
      </c>
      <c r="C762">
        <v>183</v>
      </c>
      <c r="D762" t="s">
        <v>70</v>
      </c>
      <c r="E762">
        <v>1.0561</v>
      </c>
      <c r="F762">
        <v>0</v>
      </c>
      <c r="G762">
        <v>14.6015</v>
      </c>
      <c r="H762">
        <v>0</v>
      </c>
      <c r="I762">
        <v>-1.927E-5</v>
      </c>
      <c r="J762">
        <v>0</v>
      </c>
      <c r="K762">
        <v>-5.1920999999999999</v>
      </c>
    </row>
    <row r="763" spans="1:11" hidden="1">
      <c r="A763" t="s">
        <v>15</v>
      </c>
      <c r="B763" t="s">
        <v>662</v>
      </c>
      <c r="C763">
        <v>183</v>
      </c>
      <c r="D763" t="s">
        <v>70</v>
      </c>
      <c r="E763">
        <v>1.4921</v>
      </c>
      <c r="F763">
        <v>0</v>
      </c>
      <c r="G763">
        <v>10.900499999999999</v>
      </c>
      <c r="H763">
        <v>0</v>
      </c>
      <c r="I763">
        <v>-1.927E-5</v>
      </c>
      <c r="J763">
        <v>0</v>
      </c>
      <c r="K763">
        <v>-10.751300000000001</v>
      </c>
    </row>
    <row r="764" spans="1:11" hidden="1">
      <c r="A764" t="s">
        <v>15</v>
      </c>
      <c r="B764" t="s">
        <v>662</v>
      </c>
      <c r="C764">
        <v>183</v>
      </c>
      <c r="D764" t="s">
        <v>70</v>
      </c>
      <c r="E764">
        <v>1.9279999999999999</v>
      </c>
      <c r="F764">
        <v>0</v>
      </c>
      <c r="G764">
        <v>7.2145000000000001</v>
      </c>
      <c r="H764">
        <v>0</v>
      </c>
      <c r="I764">
        <v>-1.927E-5</v>
      </c>
      <c r="J764">
        <v>0</v>
      </c>
      <c r="K764">
        <v>-14.6973</v>
      </c>
    </row>
    <row r="765" spans="1:11" hidden="1">
      <c r="A765" t="s">
        <v>15</v>
      </c>
      <c r="B765" t="s">
        <v>662</v>
      </c>
      <c r="C765">
        <v>183</v>
      </c>
      <c r="D765" t="s">
        <v>70</v>
      </c>
      <c r="E765">
        <v>2.3639999999999999</v>
      </c>
      <c r="F765">
        <v>0</v>
      </c>
      <c r="G765">
        <v>4.1523000000000003</v>
      </c>
      <c r="H765">
        <v>0</v>
      </c>
      <c r="I765">
        <v>-1.927E-5</v>
      </c>
      <c r="J765">
        <v>0</v>
      </c>
      <c r="K765">
        <v>-17.140899999999998</v>
      </c>
    </row>
    <row r="766" spans="1:11" hidden="1">
      <c r="A766" t="s">
        <v>15</v>
      </c>
      <c r="B766" t="s">
        <v>662</v>
      </c>
      <c r="C766">
        <v>183</v>
      </c>
      <c r="D766" t="s">
        <v>70</v>
      </c>
      <c r="E766">
        <v>2.8</v>
      </c>
      <c r="F766">
        <v>0</v>
      </c>
      <c r="G766">
        <v>2.0310000000000001</v>
      </c>
      <c r="H766">
        <v>0</v>
      </c>
      <c r="I766">
        <v>-1.927E-5</v>
      </c>
      <c r="J766">
        <v>0</v>
      </c>
      <c r="K766">
        <v>-18.454699999999999</v>
      </c>
    </row>
    <row r="767" spans="1:11" hidden="1">
      <c r="A767" t="s">
        <v>15</v>
      </c>
      <c r="B767" t="s">
        <v>662</v>
      </c>
      <c r="C767">
        <v>183</v>
      </c>
      <c r="D767" t="s">
        <v>70</v>
      </c>
      <c r="E767">
        <v>2.8</v>
      </c>
      <c r="F767">
        <v>0</v>
      </c>
      <c r="G767">
        <v>-3.5697999999999999</v>
      </c>
      <c r="H767">
        <v>0</v>
      </c>
      <c r="I767">
        <v>-1.927E-5</v>
      </c>
      <c r="J767">
        <v>0</v>
      </c>
      <c r="K767">
        <v>-18.454699999999999</v>
      </c>
    </row>
    <row r="768" spans="1:11" hidden="1">
      <c r="A768" t="s">
        <v>15</v>
      </c>
      <c r="B768" t="s">
        <v>662</v>
      </c>
      <c r="C768">
        <v>183</v>
      </c>
      <c r="D768" t="s">
        <v>70</v>
      </c>
      <c r="E768">
        <v>3.2360000000000002</v>
      </c>
      <c r="F768">
        <v>0</v>
      </c>
      <c r="G768">
        <v>-5.6910999999999996</v>
      </c>
      <c r="H768">
        <v>0</v>
      </c>
      <c r="I768">
        <v>-1.927E-5</v>
      </c>
      <c r="J768">
        <v>0</v>
      </c>
      <c r="K768">
        <v>-16.470099999999999</v>
      </c>
    </row>
    <row r="769" spans="1:11" hidden="1">
      <c r="A769" t="s">
        <v>15</v>
      </c>
      <c r="B769" t="s">
        <v>662</v>
      </c>
      <c r="C769">
        <v>183</v>
      </c>
      <c r="D769" t="s">
        <v>70</v>
      </c>
      <c r="E769">
        <v>3.6720000000000002</v>
      </c>
      <c r="F769">
        <v>0</v>
      </c>
      <c r="G769">
        <v>-8.7532999999999994</v>
      </c>
      <c r="H769">
        <v>0</v>
      </c>
      <c r="I769">
        <v>-1.927E-5</v>
      </c>
      <c r="J769">
        <v>0</v>
      </c>
      <c r="K769">
        <v>-13.355499999999999</v>
      </c>
    </row>
    <row r="770" spans="1:11" hidden="1">
      <c r="A770" t="s">
        <v>15</v>
      </c>
      <c r="B770" t="s">
        <v>662</v>
      </c>
      <c r="C770">
        <v>183</v>
      </c>
      <c r="D770" t="s">
        <v>70</v>
      </c>
      <c r="E770">
        <v>4.1079999999999997</v>
      </c>
      <c r="F770">
        <v>0</v>
      </c>
      <c r="G770">
        <v>-12.439299999999999</v>
      </c>
      <c r="H770">
        <v>0</v>
      </c>
      <c r="I770">
        <v>-1.927E-5</v>
      </c>
      <c r="J770">
        <v>0</v>
      </c>
      <c r="K770">
        <v>-8.7385999999999999</v>
      </c>
    </row>
    <row r="771" spans="1:11" hidden="1">
      <c r="A771" t="s">
        <v>15</v>
      </c>
      <c r="B771" t="s">
        <v>662</v>
      </c>
      <c r="C771">
        <v>183</v>
      </c>
      <c r="D771" t="s">
        <v>70</v>
      </c>
      <c r="E771">
        <v>4.5438999999999998</v>
      </c>
      <c r="F771">
        <v>0</v>
      </c>
      <c r="G771">
        <v>-16.1403</v>
      </c>
      <c r="H771">
        <v>0</v>
      </c>
      <c r="I771">
        <v>-1.927E-5</v>
      </c>
      <c r="J771">
        <v>0</v>
      </c>
      <c r="K771">
        <v>-2.5085000000000002</v>
      </c>
    </row>
    <row r="772" spans="1:11" hidden="1">
      <c r="A772" t="s">
        <v>15</v>
      </c>
      <c r="B772" t="s">
        <v>662</v>
      </c>
      <c r="C772">
        <v>183</v>
      </c>
      <c r="D772" t="s">
        <v>70</v>
      </c>
      <c r="E772">
        <v>4.9798999999999998</v>
      </c>
      <c r="F772">
        <v>0</v>
      </c>
      <c r="G772">
        <v>-19.571999999999999</v>
      </c>
      <c r="H772">
        <v>0</v>
      </c>
      <c r="I772">
        <v>-1.927E-5</v>
      </c>
      <c r="J772">
        <v>0</v>
      </c>
      <c r="K772">
        <v>5.3056000000000001</v>
      </c>
    </row>
    <row r="773" spans="1:11" hidden="1">
      <c r="A773" t="s">
        <v>15</v>
      </c>
      <c r="B773" t="s">
        <v>662</v>
      </c>
      <c r="C773">
        <v>183</v>
      </c>
      <c r="D773" t="s">
        <v>70</v>
      </c>
      <c r="E773">
        <v>5.4158999999999997</v>
      </c>
      <c r="F773">
        <v>0</v>
      </c>
      <c r="G773">
        <v>-22.090599999999998</v>
      </c>
      <c r="H773">
        <v>0</v>
      </c>
      <c r="I773">
        <v>-1.927E-5</v>
      </c>
      <c r="J773">
        <v>0</v>
      </c>
      <c r="K773">
        <v>14.421900000000001</v>
      </c>
    </row>
    <row r="774" spans="1:11" hidden="1">
      <c r="A774" t="s">
        <v>15</v>
      </c>
      <c r="B774" t="s">
        <v>662</v>
      </c>
      <c r="C774">
        <v>183</v>
      </c>
      <c r="D774" t="s">
        <v>71</v>
      </c>
      <c r="E774">
        <v>0.18410000000000001</v>
      </c>
      <c r="F774">
        <v>0</v>
      </c>
      <c r="G774">
        <v>20.5518</v>
      </c>
      <c r="H774">
        <v>0</v>
      </c>
      <c r="I774">
        <v>-1.927E-5</v>
      </c>
      <c r="J774">
        <v>0</v>
      </c>
      <c r="K774">
        <v>10.3965</v>
      </c>
    </row>
    <row r="775" spans="1:11" hidden="1">
      <c r="A775" t="s">
        <v>15</v>
      </c>
      <c r="B775" t="s">
        <v>662</v>
      </c>
      <c r="C775">
        <v>183</v>
      </c>
      <c r="D775" t="s">
        <v>71</v>
      </c>
      <c r="E775">
        <v>0.62009999999999998</v>
      </c>
      <c r="F775">
        <v>0</v>
      </c>
      <c r="G775">
        <v>18.033200000000001</v>
      </c>
      <c r="H775">
        <v>0</v>
      </c>
      <c r="I775">
        <v>-1.927E-5</v>
      </c>
      <c r="J775">
        <v>0</v>
      </c>
      <c r="K775">
        <v>1.9511000000000001</v>
      </c>
    </row>
    <row r="776" spans="1:11" hidden="1">
      <c r="A776" t="s">
        <v>15</v>
      </c>
      <c r="B776" t="s">
        <v>662</v>
      </c>
      <c r="C776">
        <v>183</v>
      </c>
      <c r="D776" t="s">
        <v>71</v>
      </c>
      <c r="E776">
        <v>1.0561</v>
      </c>
      <c r="F776">
        <v>0</v>
      </c>
      <c r="G776">
        <v>14.6015</v>
      </c>
      <c r="H776">
        <v>0</v>
      </c>
      <c r="I776">
        <v>-1.927E-5</v>
      </c>
      <c r="J776">
        <v>0</v>
      </c>
      <c r="K776">
        <v>-5.1920999999999999</v>
      </c>
    </row>
    <row r="777" spans="1:11" hidden="1">
      <c r="A777" t="s">
        <v>15</v>
      </c>
      <c r="B777" t="s">
        <v>662</v>
      </c>
      <c r="C777">
        <v>183</v>
      </c>
      <c r="D777" t="s">
        <v>71</v>
      </c>
      <c r="E777">
        <v>1.4921</v>
      </c>
      <c r="F777">
        <v>0</v>
      </c>
      <c r="G777">
        <v>10.900499999999999</v>
      </c>
      <c r="H777">
        <v>0</v>
      </c>
      <c r="I777">
        <v>-1.927E-5</v>
      </c>
      <c r="J777">
        <v>0</v>
      </c>
      <c r="K777">
        <v>-10.751300000000001</v>
      </c>
    </row>
    <row r="778" spans="1:11" hidden="1">
      <c r="A778" t="s">
        <v>15</v>
      </c>
      <c r="B778" t="s">
        <v>662</v>
      </c>
      <c r="C778">
        <v>183</v>
      </c>
      <c r="D778" t="s">
        <v>71</v>
      </c>
      <c r="E778">
        <v>1.9279999999999999</v>
      </c>
      <c r="F778">
        <v>0</v>
      </c>
      <c r="G778">
        <v>7.2145000000000001</v>
      </c>
      <c r="H778">
        <v>0</v>
      </c>
      <c r="I778">
        <v>-1.927E-5</v>
      </c>
      <c r="J778">
        <v>0</v>
      </c>
      <c r="K778">
        <v>-14.6973</v>
      </c>
    </row>
    <row r="779" spans="1:11" hidden="1">
      <c r="A779" t="s">
        <v>15</v>
      </c>
      <c r="B779" t="s">
        <v>662</v>
      </c>
      <c r="C779">
        <v>183</v>
      </c>
      <c r="D779" t="s">
        <v>71</v>
      </c>
      <c r="E779">
        <v>2.3639999999999999</v>
      </c>
      <c r="F779">
        <v>0</v>
      </c>
      <c r="G779">
        <v>4.1523000000000003</v>
      </c>
      <c r="H779">
        <v>0</v>
      </c>
      <c r="I779">
        <v>-1.927E-5</v>
      </c>
      <c r="J779">
        <v>0</v>
      </c>
      <c r="K779">
        <v>-17.140899999999998</v>
      </c>
    </row>
    <row r="780" spans="1:11" hidden="1">
      <c r="A780" t="s">
        <v>15</v>
      </c>
      <c r="B780" t="s">
        <v>662</v>
      </c>
      <c r="C780">
        <v>183</v>
      </c>
      <c r="D780" t="s">
        <v>71</v>
      </c>
      <c r="E780">
        <v>2.8</v>
      </c>
      <c r="F780">
        <v>0</v>
      </c>
      <c r="G780">
        <v>2.0310000000000001</v>
      </c>
      <c r="H780">
        <v>0</v>
      </c>
      <c r="I780">
        <v>-1.927E-5</v>
      </c>
      <c r="J780">
        <v>0</v>
      </c>
      <c r="K780">
        <v>-18.454699999999999</v>
      </c>
    </row>
    <row r="781" spans="1:11" hidden="1">
      <c r="A781" t="s">
        <v>15</v>
      </c>
      <c r="B781" t="s">
        <v>662</v>
      </c>
      <c r="C781">
        <v>183</v>
      </c>
      <c r="D781" t="s">
        <v>71</v>
      </c>
      <c r="E781">
        <v>2.8</v>
      </c>
      <c r="F781">
        <v>0</v>
      </c>
      <c r="G781">
        <v>-3.5697999999999999</v>
      </c>
      <c r="H781">
        <v>0</v>
      </c>
      <c r="I781">
        <v>-1.927E-5</v>
      </c>
      <c r="J781">
        <v>0</v>
      </c>
      <c r="K781">
        <v>-18.454699999999999</v>
      </c>
    </row>
    <row r="782" spans="1:11" hidden="1">
      <c r="A782" t="s">
        <v>15</v>
      </c>
      <c r="B782" t="s">
        <v>662</v>
      </c>
      <c r="C782">
        <v>183</v>
      </c>
      <c r="D782" t="s">
        <v>71</v>
      </c>
      <c r="E782">
        <v>3.2360000000000002</v>
      </c>
      <c r="F782">
        <v>0</v>
      </c>
      <c r="G782">
        <v>-5.6910999999999996</v>
      </c>
      <c r="H782">
        <v>0</v>
      </c>
      <c r="I782">
        <v>-1.927E-5</v>
      </c>
      <c r="J782">
        <v>0</v>
      </c>
      <c r="K782">
        <v>-16.470099999999999</v>
      </c>
    </row>
    <row r="783" spans="1:11" hidden="1">
      <c r="A783" t="s">
        <v>15</v>
      </c>
      <c r="B783" t="s">
        <v>662</v>
      </c>
      <c r="C783">
        <v>183</v>
      </c>
      <c r="D783" t="s">
        <v>71</v>
      </c>
      <c r="E783">
        <v>3.6720000000000002</v>
      </c>
      <c r="F783">
        <v>0</v>
      </c>
      <c r="G783">
        <v>-8.7532999999999994</v>
      </c>
      <c r="H783">
        <v>0</v>
      </c>
      <c r="I783">
        <v>-1.927E-5</v>
      </c>
      <c r="J783">
        <v>0</v>
      </c>
      <c r="K783">
        <v>-13.355499999999999</v>
      </c>
    </row>
    <row r="784" spans="1:11" hidden="1">
      <c r="A784" t="s">
        <v>15</v>
      </c>
      <c r="B784" t="s">
        <v>662</v>
      </c>
      <c r="C784">
        <v>183</v>
      </c>
      <c r="D784" t="s">
        <v>71</v>
      </c>
      <c r="E784">
        <v>4.1079999999999997</v>
      </c>
      <c r="F784">
        <v>0</v>
      </c>
      <c r="G784">
        <v>-12.439299999999999</v>
      </c>
      <c r="H784">
        <v>0</v>
      </c>
      <c r="I784">
        <v>-1.927E-5</v>
      </c>
      <c r="J784">
        <v>0</v>
      </c>
      <c r="K784">
        <v>-8.7385999999999999</v>
      </c>
    </row>
    <row r="785" spans="1:11" hidden="1">
      <c r="A785" t="s">
        <v>15</v>
      </c>
      <c r="B785" t="s">
        <v>662</v>
      </c>
      <c r="C785">
        <v>183</v>
      </c>
      <c r="D785" t="s">
        <v>71</v>
      </c>
      <c r="E785">
        <v>4.5438999999999998</v>
      </c>
      <c r="F785">
        <v>0</v>
      </c>
      <c r="G785">
        <v>-16.1403</v>
      </c>
      <c r="H785">
        <v>0</v>
      </c>
      <c r="I785">
        <v>-1.927E-5</v>
      </c>
      <c r="J785">
        <v>0</v>
      </c>
      <c r="K785">
        <v>-2.5085000000000002</v>
      </c>
    </row>
    <row r="786" spans="1:11" hidden="1">
      <c r="A786" t="s">
        <v>15</v>
      </c>
      <c r="B786" t="s">
        <v>662</v>
      </c>
      <c r="C786">
        <v>183</v>
      </c>
      <c r="D786" t="s">
        <v>71</v>
      </c>
      <c r="E786">
        <v>4.9798999999999998</v>
      </c>
      <c r="F786">
        <v>0</v>
      </c>
      <c r="G786">
        <v>-19.571999999999999</v>
      </c>
      <c r="H786">
        <v>0</v>
      </c>
      <c r="I786">
        <v>-1.927E-5</v>
      </c>
      <c r="J786">
        <v>0</v>
      </c>
      <c r="K786">
        <v>5.3056000000000001</v>
      </c>
    </row>
    <row r="787" spans="1:11" hidden="1">
      <c r="A787" t="s">
        <v>15</v>
      </c>
      <c r="B787" t="s">
        <v>662</v>
      </c>
      <c r="C787">
        <v>183</v>
      </c>
      <c r="D787" t="s">
        <v>71</v>
      </c>
      <c r="E787">
        <v>5.4158999999999997</v>
      </c>
      <c r="F787">
        <v>0</v>
      </c>
      <c r="G787">
        <v>-22.090599999999998</v>
      </c>
      <c r="H787">
        <v>0</v>
      </c>
      <c r="I787">
        <v>-1.927E-5</v>
      </c>
      <c r="J787">
        <v>0</v>
      </c>
      <c r="K787">
        <v>14.421900000000001</v>
      </c>
    </row>
    <row r="788" spans="1:11" hidden="1">
      <c r="A788" t="s">
        <v>15</v>
      </c>
      <c r="B788" t="s">
        <v>662</v>
      </c>
      <c r="C788">
        <v>183</v>
      </c>
      <c r="D788" t="s">
        <v>72</v>
      </c>
      <c r="E788">
        <v>0.18410000000000001</v>
      </c>
      <c r="F788">
        <v>0</v>
      </c>
      <c r="G788">
        <v>20.6099</v>
      </c>
      <c r="H788">
        <v>0</v>
      </c>
      <c r="I788">
        <v>-1.8810000000000001E-5</v>
      </c>
      <c r="J788">
        <v>0</v>
      </c>
      <c r="K788">
        <v>10.5495</v>
      </c>
    </row>
    <row r="789" spans="1:11" hidden="1">
      <c r="A789" t="s">
        <v>15</v>
      </c>
      <c r="B789" t="s">
        <v>662</v>
      </c>
      <c r="C789">
        <v>183</v>
      </c>
      <c r="D789" t="s">
        <v>72</v>
      </c>
      <c r="E789">
        <v>0.62009999999999998</v>
      </c>
      <c r="F789">
        <v>0</v>
      </c>
      <c r="G789">
        <v>18.0913</v>
      </c>
      <c r="H789">
        <v>0</v>
      </c>
      <c r="I789">
        <v>-1.8810000000000001E-5</v>
      </c>
      <c r="J789">
        <v>0</v>
      </c>
      <c r="K789">
        <v>2.0787</v>
      </c>
    </row>
    <row r="790" spans="1:11" hidden="1">
      <c r="A790" t="s">
        <v>15</v>
      </c>
      <c r="B790" t="s">
        <v>662</v>
      </c>
      <c r="C790">
        <v>183</v>
      </c>
      <c r="D790" t="s">
        <v>72</v>
      </c>
      <c r="E790">
        <v>1.0561</v>
      </c>
      <c r="F790">
        <v>0</v>
      </c>
      <c r="G790">
        <v>14.659700000000001</v>
      </c>
      <c r="H790">
        <v>0</v>
      </c>
      <c r="I790">
        <v>-1.8810000000000001E-5</v>
      </c>
      <c r="J790">
        <v>0</v>
      </c>
      <c r="K790">
        <v>-5.0898000000000003</v>
      </c>
    </row>
    <row r="791" spans="1:11" hidden="1">
      <c r="A791" t="s">
        <v>15</v>
      </c>
      <c r="B791" t="s">
        <v>662</v>
      </c>
      <c r="C791">
        <v>183</v>
      </c>
      <c r="D791" t="s">
        <v>72</v>
      </c>
      <c r="E791">
        <v>1.4921</v>
      </c>
      <c r="F791">
        <v>0</v>
      </c>
      <c r="G791">
        <v>10.958600000000001</v>
      </c>
      <c r="H791">
        <v>0</v>
      </c>
      <c r="I791">
        <v>-1.8810000000000001E-5</v>
      </c>
      <c r="J791">
        <v>0</v>
      </c>
      <c r="K791">
        <v>-10.6744</v>
      </c>
    </row>
    <row r="792" spans="1:11" hidden="1">
      <c r="A792" t="s">
        <v>15</v>
      </c>
      <c r="B792" t="s">
        <v>662</v>
      </c>
      <c r="C792">
        <v>183</v>
      </c>
      <c r="D792" t="s">
        <v>72</v>
      </c>
      <c r="E792">
        <v>1.9279999999999999</v>
      </c>
      <c r="F792">
        <v>0</v>
      </c>
      <c r="G792">
        <v>7.2725999999999997</v>
      </c>
      <c r="H792">
        <v>0</v>
      </c>
      <c r="I792">
        <v>-1.8810000000000001E-5</v>
      </c>
      <c r="J792">
        <v>0</v>
      </c>
      <c r="K792">
        <v>-14.6457</v>
      </c>
    </row>
    <row r="793" spans="1:11" hidden="1">
      <c r="A793" t="s">
        <v>15</v>
      </c>
      <c r="B793" t="s">
        <v>662</v>
      </c>
      <c r="C793">
        <v>183</v>
      </c>
      <c r="D793" t="s">
        <v>72</v>
      </c>
      <c r="E793">
        <v>2.3639999999999999</v>
      </c>
      <c r="F793">
        <v>0</v>
      </c>
      <c r="G793">
        <v>4.2103999999999999</v>
      </c>
      <c r="H793">
        <v>0</v>
      </c>
      <c r="I793">
        <v>-1.8810000000000001E-5</v>
      </c>
      <c r="J793">
        <v>0</v>
      </c>
      <c r="K793">
        <v>-17.114799999999999</v>
      </c>
    </row>
    <row r="794" spans="1:11" hidden="1">
      <c r="A794" t="s">
        <v>15</v>
      </c>
      <c r="B794" t="s">
        <v>662</v>
      </c>
      <c r="C794">
        <v>183</v>
      </c>
      <c r="D794" t="s">
        <v>72</v>
      </c>
      <c r="E794">
        <v>2.8</v>
      </c>
      <c r="F794">
        <v>0</v>
      </c>
      <c r="G794">
        <v>2.0891000000000002</v>
      </c>
      <c r="H794">
        <v>0</v>
      </c>
      <c r="I794">
        <v>-1.8810000000000001E-5</v>
      </c>
      <c r="J794">
        <v>0</v>
      </c>
      <c r="K794">
        <v>-18.453800000000001</v>
      </c>
    </row>
    <row r="795" spans="1:11" hidden="1">
      <c r="A795" t="s">
        <v>15</v>
      </c>
      <c r="B795" t="s">
        <v>662</v>
      </c>
      <c r="C795">
        <v>183</v>
      </c>
      <c r="D795" t="s">
        <v>72</v>
      </c>
      <c r="E795">
        <v>2.8</v>
      </c>
      <c r="F795">
        <v>0</v>
      </c>
      <c r="G795">
        <v>-3.5116000000000001</v>
      </c>
      <c r="H795">
        <v>0</v>
      </c>
      <c r="I795">
        <v>-1.8810000000000001E-5</v>
      </c>
      <c r="J795">
        <v>0</v>
      </c>
      <c r="K795">
        <v>-18.453800000000001</v>
      </c>
    </row>
    <row r="796" spans="1:11" hidden="1">
      <c r="A796" t="s">
        <v>15</v>
      </c>
      <c r="B796" t="s">
        <v>662</v>
      </c>
      <c r="C796">
        <v>183</v>
      </c>
      <c r="D796" t="s">
        <v>72</v>
      </c>
      <c r="E796">
        <v>3.2360000000000002</v>
      </c>
      <c r="F796">
        <v>0</v>
      </c>
      <c r="G796">
        <v>-5.6329000000000002</v>
      </c>
      <c r="H796">
        <v>0</v>
      </c>
      <c r="I796">
        <v>-1.8810000000000001E-5</v>
      </c>
      <c r="J796">
        <v>0</v>
      </c>
      <c r="K796">
        <v>-16.494599999999998</v>
      </c>
    </row>
    <row r="797" spans="1:11" hidden="1">
      <c r="A797" t="s">
        <v>15</v>
      </c>
      <c r="B797" t="s">
        <v>662</v>
      </c>
      <c r="C797">
        <v>183</v>
      </c>
      <c r="D797" t="s">
        <v>72</v>
      </c>
      <c r="E797">
        <v>3.6720000000000002</v>
      </c>
      <c r="F797">
        <v>0</v>
      </c>
      <c r="G797">
        <v>-8.6951000000000001</v>
      </c>
      <c r="H797">
        <v>0</v>
      </c>
      <c r="I797">
        <v>-1.8810000000000001E-5</v>
      </c>
      <c r="J797">
        <v>0</v>
      </c>
      <c r="K797">
        <v>-13.4054</v>
      </c>
    </row>
    <row r="798" spans="1:11" hidden="1">
      <c r="A798" t="s">
        <v>15</v>
      </c>
      <c r="B798" t="s">
        <v>662</v>
      </c>
      <c r="C798">
        <v>183</v>
      </c>
      <c r="D798" t="s">
        <v>72</v>
      </c>
      <c r="E798">
        <v>4.1079999999999997</v>
      </c>
      <c r="F798">
        <v>0</v>
      </c>
      <c r="G798">
        <v>-12.3811</v>
      </c>
      <c r="H798">
        <v>0</v>
      </c>
      <c r="I798">
        <v>-1.8810000000000001E-5</v>
      </c>
      <c r="J798">
        <v>0</v>
      </c>
      <c r="K798">
        <v>-8.8138000000000005</v>
      </c>
    </row>
    <row r="799" spans="1:11" hidden="1">
      <c r="A799" t="s">
        <v>15</v>
      </c>
      <c r="B799" t="s">
        <v>662</v>
      </c>
      <c r="C799">
        <v>183</v>
      </c>
      <c r="D799" t="s">
        <v>72</v>
      </c>
      <c r="E799">
        <v>4.5438999999999998</v>
      </c>
      <c r="F799">
        <v>0</v>
      </c>
      <c r="G799">
        <v>-16.082100000000001</v>
      </c>
      <c r="H799">
        <v>0</v>
      </c>
      <c r="I799">
        <v>-1.8810000000000001E-5</v>
      </c>
      <c r="J799">
        <v>0</v>
      </c>
      <c r="K799">
        <v>-2.6091000000000002</v>
      </c>
    </row>
    <row r="800" spans="1:11" hidden="1">
      <c r="A800" t="s">
        <v>15</v>
      </c>
      <c r="B800" t="s">
        <v>662</v>
      </c>
      <c r="C800">
        <v>183</v>
      </c>
      <c r="D800" t="s">
        <v>72</v>
      </c>
      <c r="E800">
        <v>4.9798999999999998</v>
      </c>
      <c r="F800">
        <v>0</v>
      </c>
      <c r="G800">
        <v>-19.5138</v>
      </c>
      <c r="H800">
        <v>0</v>
      </c>
      <c r="I800">
        <v>-1.8810000000000001E-5</v>
      </c>
      <c r="J800">
        <v>0</v>
      </c>
      <c r="K800">
        <v>5.1795999999999998</v>
      </c>
    </row>
    <row r="801" spans="1:11" hidden="1">
      <c r="A801" t="s">
        <v>15</v>
      </c>
      <c r="B801" t="s">
        <v>662</v>
      </c>
      <c r="C801">
        <v>183</v>
      </c>
      <c r="D801" t="s">
        <v>72</v>
      </c>
      <c r="E801">
        <v>5.4158999999999997</v>
      </c>
      <c r="F801">
        <v>0</v>
      </c>
      <c r="G801">
        <v>-22.032399999999999</v>
      </c>
      <c r="H801">
        <v>0</v>
      </c>
      <c r="I801">
        <v>-1.8810000000000001E-5</v>
      </c>
      <c r="J801">
        <v>0</v>
      </c>
      <c r="K801">
        <v>14.2706</v>
      </c>
    </row>
    <row r="802" spans="1:11" hidden="1">
      <c r="A802" t="s">
        <v>15</v>
      </c>
      <c r="B802" t="s">
        <v>662</v>
      </c>
      <c r="C802">
        <v>183</v>
      </c>
      <c r="D802" t="s">
        <v>73</v>
      </c>
      <c r="E802">
        <v>0.18410000000000001</v>
      </c>
      <c r="F802">
        <v>0</v>
      </c>
      <c r="G802">
        <v>20.493600000000001</v>
      </c>
      <c r="H802">
        <v>0</v>
      </c>
      <c r="I802">
        <v>-1.9740000000000001E-5</v>
      </c>
      <c r="J802">
        <v>0</v>
      </c>
      <c r="K802">
        <v>10.243499999999999</v>
      </c>
    </row>
    <row r="803" spans="1:11" hidden="1">
      <c r="A803" t="s">
        <v>15</v>
      </c>
      <c r="B803" t="s">
        <v>662</v>
      </c>
      <c r="C803">
        <v>183</v>
      </c>
      <c r="D803" t="s">
        <v>73</v>
      </c>
      <c r="E803">
        <v>0.62009999999999998</v>
      </c>
      <c r="F803">
        <v>0</v>
      </c>
      <c r="G803">
        <v>17.975000000000001</v>
      </c>
      <c r="H803">
        <v>0</v>
      </c>
      <c r="I803">
        <v>-1.9740000000000001E-5</v>
      </c>
      <c r="J803">
        <v>0</v>
      </c>
      <c r="K803">
        <v>1.8234999999999999</v>
      </c>
    </row>
    <row r="804" spans="1:11" hidden="1">
      <c r="A804" t="s">
        <v>15</v>
      </c>
      <c r="B804" t="s">
        <v>662</v>
      </c>
      <c r="C804">
        <v>183</v>
      </c>
      <c r="D804" t="s">
        <v>73</v>
      </c>
      <c r="E804">
        <v>1.0561</v>
      </c>
      <c r="F804">
        <v>0</v>
      </c>
      <c r="G804">
        <v>14.5434</v>
      </c>
      <c r="H804">
        <v>0</v>
      </c>
      <c r="I804">
        <v>-1.9740000000000001E-5</v>
      </c>
      <c r="J804">
        <v>0</v>
      </c>
      <c r="K804">
        <v>-5.2942999999999998</v>
      </c>
    </row>
    <row r="805" spans="1:11" hidden="1">
      <c r="A805" t="s">
        <v>15</v>
      </c>
      <c r="B805" t="s">
        <v>662</v>
      </c>
      <c r="C805">
        <v>183</v>
      </c>
      <c r="D805" t="s">
        <v>73</v>
      </c>
      <c r="E805">
        <v>1.4921</v>
      </c>
      <c r="F805">
        <v>0</v>
      </c>
      <c r="G805">
        <v>10.8423</v>
      </c>
      <c r="H805">
        <v>0</v>
      </c>
      <c r="I805">
        <v>-1.9740000000000001E-5</v>
      </c>
      <c r="J805">
        <v>0</v>
      </c>
      <c r="K805">
        <v>-10.828200000000001</v>
      </c>
    </row>
    <row r="806" spans="1:11" hidden="1">
      <c r="A806" t="s">
        <v>15</v>
      </c>
      <c r="B806" t="s">
        <v>662</v>
      </c>
      <c r="C806">
        <v>183</v>
      </c>
      <c r="D806" t="s">
        <v>73</v>
      </c>
      <c r="E806">
        <v>1.9279999999999999</v>
      </c>
      <c r="F806">
        <v>0</v>
      </c>
      <c r="G806">
        <v>7.1562999999999999</v>
      </c>
      <c r="H806">
        <v>0</v>
      </c>
      <c r="I806">
        <v>-1.9740000000000001E-5</v>
      </c>
      <c r="J806">
        <v>0</v>
      </c>
      <c r="K806">
        <v>-14.748799999999999</v>
      </c>
    </row>
    <row r="807" spans="1:11" hidden="1">
      <c r="A807" t="s">
        <v>15</v>
      </c>
      <c r="B807" t="s">
        <v>662</v>
      </c>
      <c r="C807">
        <v>183</v>
      </c>
      <c r="D807" t="s">
        <v>73</v>
      </c>
      <c r="E807">
        <v>2.3639999999999999</v>
      </c>
      <c r="F807">
        <v>0</v>
      </c>
      <c r="G807">
        <v>4.0941000000000001</v>
      </c>
      <c r="H807">
        <v>0</v>
      </c>
      <c r="I807">
        <v>-1.9740000000000001E-5</v>
      </c>
      <c r="J807">
        <v>0</v>
      </c>
      <c r="K807">
        <v>-17.167100000000001</v>
      </c>
    </row>
    <row r="808" spans="1:11" hidden="1">
      <c r="A808" t="s">
        <v>15</v>
      </c>
      <c r="B808" t="s">
        <v>662</v>
      </c>
      <c r="C808">
        <v>183</v>
      </c>
      <c r="D808" t="s">
        <v>73</v>
      </c>
      <c r="E808">
        <v>2.8</v>
      </c>
      <c r="F808">
        <v>0</v>
      </c>
      <c r="G808">
        <v>1.9728000000000001</v>
      </c>
      <c r="H808">
        <v>0</v>
      </c>
      <c r="I808">
        <v>-1.9740000000000001E-5</v>
      </c>
      <c r="J808">
        <v>0</v>
      </c>
      <c r="K808">
        <v>-18.455500000000001</v>
      </c>
    </row>
    <row r="809" spans="1:11" hidden="1">
      <c r="A809" t="s">
        <v>15</v>
      </c>
      <c r="B809" t="s">
        <v>662</v>
      </c>
      <c r="C809">
        <v>183</v>
      </c>
      <c r="D809" t="s">
        <v>73</v>
      </c>
      <c r="E809">
        <v>2.8</v>
      </c>
      <c r="F809">
        <v>0</v>
      </c>
      <c r="G809">
        <v>-3.6278999999999999</v>
      </c>
      <c r="H809">
        <v>0</v>
      </c>
      <c r="I809">
        <v>-1.9740000000000001E-5</v>
      </c>
      <c r="J809">
        <v>0</v>
      </c>
      <c r="K809">
        <v>-18.455500000000001</v>
      </c>
    </row>
    <row r="810" spans="1:11" hidden="1">
      <c r="A810" t="s">
        <v>15</v>
      </c>
      <c r="B810" t="s">
        <v>662</v>
      </c>
      <c r="C810">
        <v>183</v>
      </c>
      <c r="D810" t="s">
        <v>73</v>
      </c>
      <c r="E810">
        <v>3.2360000000000002</v>
      </c>
      <c r="F810">
        <v>0</v>
      </c>
      <c r="G810">
        <v>-5.7492000000000001</v>
      </c>
      <c r="H810">
        <v>0</v>
      </c>
      <c r="I810">
        <v>-1.9740000000000001E-5</v>
      </c>
      <c r="J810">
        <v>0</v>
      </c>
      <c r="K810">
        <v>-16.445499999999999</v>
      </c>
    </row>
    <row r="811" spans="1:11" hidden="1">
      <c r="A811" t="s">
        <v>15</v>
      </c>
      <c r="B811" t="s">
        <v>662</v>
      </c>
      <c r="C811">
        <v>183</v>
      </c>
      <c r="D811" t="s">
        <v>73</v>
      </c>
      <c r="E811">
        <v>3.6720000000000002</v>
      </c>
      <c r="F811">
        <v>0</v>
      </c>
      <c r="G811">
        <v>-8.8114000000000008</v>
      </c>
      <c r="H811">
        <v>0</v>
      </c>
      <c r="I811">
        <v>-1.9740000000000001E-5</v>
      </c>
      <c r="J811">
        <v>0</v>
      </c>
      <c r="K811">
        <v>-13.3056</v>
      </c>
    </row>
    <row r="812" spans="1:11" hidden="1">
      <c r="A812" t="s">
        <v>15</v>
      </c>
      <c r="B812" t="s">
        <v>662</v>
      </c>
      <c r="C812">
        <v>183</v>
      </c>
      <c r="D812" t="s">
        <v>73</v>
      </c>
      <c r="E812">
        <v>4.1079999999999997</v>
      </c>
      <c r="F812">
        <v>0</v>
      </c>
      <c r="G812">
        <v>-12.497400000000001</v>
      </c>
      <c r="H812">
        <v>0</v>
      </c>
      <c r="I812">
        <v>-1.9740000000000001E-5</v>
      </c>
      <c r="J812">
        <v>0</v>
      </c>
      <c r="K812">
        <v>-8.6633999999999993</v>
      </c>
    </row>
    <row r="813" spans="1:11" hidden="1">
      <c r="A813" t="s">
        <v>15</v>
      </c>
      <c r="B813" t="s">
        <v>662</v>
      </c>
      <c r="C813">
        <v>183</v>
      </c>
      <c r="D813" t="s">
        <v>73</v>
      </c>
      <c r="E813">
        <v>4.5438999999999998</v>
      </c>
      <c r="F813">
        <v>0</v>
      </c>
      <c r="G813">
        <v>-16.198499999999999</v>
      </c>
      <c r="H813">
        <v>0</v>
      </c>
      <c r="I813">
        <v>-1.9740000000000001E-5</v>
      </c>
      <c r="J813">
        <v>0</v>
      </c>
      <c r="K813">
        <v>-2.4079000000000002</v>
      </c>
    </row>
    <row r="814" spans="1:11" hidden="1">
      <c r="A814" t="s">
        <v>15</v>
      </c>
      <c r="B814" t="s">
        <v>662</v>
      </c>
      <c r="C814">
        <v>183</v>
      </c>
      <c r="D814" t="s">
        <v>73</v>
      </c>
      <c r="E814">
        <v>4.9798999999999998</v>
      </c>
      <c r="F814">
        <v>0</v>
      </c>
      <c r="G814">
        <v>-19.630099999999999</v>
      </c>
      <c r="H814">
        <v>0</v>
      </c>
      <c r="I814">
        <v>-1.9740000000000001E-5</v>
      </c>
      <c r="J814">
        <v>0</v>
      </c>
      <c r="K814">
        <v>5.4314999999999998</v>
      </c>
    </row>
    <row r="815" spans="1:11" hidden="1">
      <c r="A815" t="s">
        <v>15</v>
      </c>
      <c r="B815" t="s">
        <v>662</v>
      </c>
      <c r="C815">
        <v>183</v>
      </c>
      <c r="D815" t="s">
        <v>73</v>
      </c>
      <c r="E815">
        <v>5.4158999999999997</v>
      </c>
      <c r="F815">
        <v>0</v>
      </c>
      <c r="G815">
        <v>-22.148700000000002</v>
      </c>
      <c r="H815">
        <v>0</v>
      </c>
      <c r="I815">
        <v>-1.9740000000000001E-5</v>
      </c>
      <c r="J815">
        <v>0</v>
      </c>
      <c r="K815">
        <v>14.5731</v>
      </c>
    </row>
    <row r="816" spans="1:11" hidden="1">
      <c r="A816" t="s">
        <v>15</v>
      </c>
      <c r="B816" t="s">
        <v>662</v>
      </c>
      <c r="C816">
        <v>183</v>
      </c>
      <c r="D816" t="s">
        <v>74</v>
      </c>
      <c r="E816">
        <v>0.18410000000000001</v>
      </c>
      <c r="F816">
        <v>0</v>
      </c>
      <c r="G816">
        <v>49.485399999999998</v>
      </c>
      <c r="H816">
        <v>0</v>
      </c>
      <c r="I816">
        <v>-4.7200000000000002E-5</v>
      </c>
      <c r="J816">
        <v>0</v>
      </c>
      <c r="K816">
        <v>25.052600000000002</v>
      </c>
    </row>
    <row r="817" spans="1:11" hidden="1">
      <c r="A817" t="s">
        <v>15</v>
      </c>
      <c r="B817" t="s">
        <v>662</v>
      </c>
      <c r="C817">
        <v>183</v>
      </c>
      <c r="D817" t="s">
        <v>74</v>
      </c>
      <c r="E817">
        <v>0.62009999999999998</v>
      </c>
      <c r="F817">
        <v>0</v>
      </c>
      <c r="G817">
        <v>43.460099999999997</v>
      </c>
      <c r="H817">
        <v>0</v>
      </c>
      <c r="I817">
        <v>-4.7200000000000002E-5</v>
      </c>
      <c r="J817">
        <v>0</v>
      </c>
      <c r="K817">
        <v>4.7042000000000002</v>
      </c>
    </row>
    <row r="818" spans="1:11" hidden="1">
      <c r="A818" t="s">
        <v>15</v>
      </c>
      <c r="B818" t="s">
        <v>662</v>
      </c>
      <c r="C818">
        <v>183</v>
      </c>
      <c r="D818" t="s">
        <v>74</v>
      </c>
      <c r="E818">
        <v>1.0561</v>
      </c>
      <c r="F818">
        <v>0</v>
      </c>
      <c r="G818">
        <v>35.110700000000001</v>
      </c>
      <c r="H818">
        <v>0</v>
      </c>
      <c r="I818">
        <v>-4.7200000000000002E-5</v>
      </c>
      <c r="J818">
        <v>0</v>
      </c>
      <c r="K818">
        <v>-12.4977</v>
      </c>
    </row>
    <row r="819" spans="1:11" hidden="1">
      <c r="A819" t="s">
        <v>15</v>
      </c>
      <c r="B819" t="s">
        <v>662</v>
      </c>
      <c r="C819">
        <v>183</v>
      </c>
      <c r="D819" t="s">
        <v>74</v>
      </c>
      <c r="E819">
        <v>1.4921</v>
      </c>
      <c r="F819">
        <v>0</v>
      </c>
      <c r="G819">
        <v>26.075500000000002</v>
      </c>
      <c r="H819">
        <v>0</v>
      </c>
      <c r="I819">
        <v>-4.7200000000000002E-5</v>
      </c>
      <c r="J819">
        <v>0</v>
      </c>
      <c r="K819">
        <v>-25.835699999999999</v>
      </c>
    </row>
    <row r="820" spans="1:11" hidden="1">
      <c r="A820" t="s">
        <v>15</v>
      </c>
      <c r="B820" t="s">
        <v>662</v>
      </c>
      <c r="C820">
        <v>183</v>
      </c>
      <c r="D820" t="s">
        <v>74</v>
      </c>
      <c r="E820">
        <v>1.9279999999999999</v>
      </c>
      <c r="F820">
        <v>0</v>
      </c>
      <c r="G820">
        <v>17.078700000000001</v>
      </c>
      <c r="H820">
        <v>0</v>
      </c>
      <c r="I820">
        <v>-4.7200000000000002E-5</v>
      </c>
      <c r="J820">
        <v>0</v>
      </c>
      <c r="K820">
        <v>-35.235599999999998</v>
      </c>
    </row>
    <row r="821" spans="1:11" hidden="1">
      <c r="A821" t="s">
        <v>15</v>
      </c>
      <c r="B821" t="s">
        <v>662</v>
      </c>
      <c r="C821">
        <v>183</v>
      </c>
      <c r="D821" t="s">
        <v>74</v>
      </c>
      <c r="E821">
        <v>2.3639999999999999</v>
      </c>
      <c r="F821">
        <v>0</v>
      </c>
      <c r="G821">
        <v>9.6697000000000006</v>
      </c>
      <c r="H821">
        <v>0</v>
      </c>
      <c r="I821">
        <v>-4.7200000000000002E-5</v>
      </c>
      <c r="J821">
        <v>0</v>
      </c>
      <c r="K821">
        <v>-40.979500000000002</v>
      </c>
    </row>
    <row r="822" spans="1:11" hidden="1">
      <c r="A822" t="s">
        <v>15</v>
      </c>
      <c r="B822" t="s">
        <v>662</v>
      </c>
      <c r="C822">
        <v>183</v>
      </c>
      <c r="D822" t="s">
        <v>74</v>
      </c>
      <c r="E822">
        <v>2.8</v>
      </c>
      <c r="F822">
        <v>0</v>
      </c>
      <c r="G822">
        <v>4.6558000000000002</v>
      </c>
      <c r="H822">
        <v>0</v>
      </c>
      <c r="I822">
        <v>-4.7200000000000002E-5</v>
      </c>
      <c r="J822">
        <v>0</v>
      </c>
      <c r="K822">
        <v>-44.0154</v>
      </c>
    </row>
    <row r="823" spans="1:11" hidden="1">
      <c r="A823" t="s">
        <v>15</v>
      </c>
      <c r="B823" t="s">
        <v>662</v>
      </c>
      <c r="C823">
        <v>183</v>
      </c>
      <c r="D823" t="s">
        <v>74</v>
      </c>
      <c r="E823">
        <v>2.8</v>
      </c>
      <c r="F823">
        <v>0</v>
      </c>
      <c r="G823">
        <v>-8.2269000000000005</v>
      </c>
      <c r="H823">
        <v>0</v>
      </c>
      <c r="I823">
        <v>-4.7200000000000002E-5</v>
      </c>
      <c r="J823">
        <v>0</v>
      </c>
      <c r="K823">
        <v>-44.0154</v>
      </c>
    </row>
    <row r="824" spans="1:11" hidden="1">
      <c r="A824" t="s">
        <v>15</v>
      </c>
      <c r="B824" t="s">
        <v>662</v>
      </c>
      <c r="C824">
        <v>183</v>
      </c>
      <c r="D824" t="s">
        <v>74</v>
      </c>
      <c r="E824">
        <v>3.2360000000000002</v>
      </c>
      <c r="F824">
        <v>0</v>
      </c>
      <c r="G824">
        <v>-13.2409</v>
      </c>
      <c r="H824">
        <v>0</v>
      </c>
      <c r="I824">
        <v>-4.7200000000000002E-5</v>
      </c>
      <c r="J824">
        <v>0</v>
      </c>
      <c r="K824">
        <v>-39.422600000000003</v>
      </c>
    </row>
    <row r="825" spans="1:11" hidden="1">
      <c r="A825" t="s">
        <v>15</v>
      </c>
      <c r="B825" t="s">
        <v>662</v>
      </c>
      <c r="C825">
        <v>183</v>
      </c>
      <c r="D825" t="s">
        <v>74</v>
      </c>
      <c r="E825">
        <v>3.6720000000000002</v>
      </c>
      <c r="F825">
        <v>0</v>
      </c>
      <c r="G825">
        <v>-20.649799999999999</v>
      </c>
      <c r="H825">
        <v>0</v>
      </c>
      <c r="I825">
        <v>-4.7200000000000002E-5</v>
      </c>
      <c r="J825">
        <v>0</v>
      </c>
      <c r="K825">
        <v>-32.121699999999997</v>
      </c>
    </row>
    <row r="826" spans="1:11" hidden="1">
      <c r="A826" t="s">
        <v>15</v>
      </c>
      <c r="B826" t="s">
        <v>662</v>
      </c>
      <c r="C826">
        <v>183</v>
      </c>
      <c r="D826" t="s">
        <v>74</v>
      </c>
      <c r="E826">
        <v>4.1079999999999997</v>
      </c>
      <c r="F826">
        <v>0</v>
      </c>
      <c r="G826">
        <v>-29.646599999999999</v>
      </c>
      <c r="H826">
        <v>0</v>
      </c>
      <c r="I826">
        <v>-4.7200000000000002E-5</v>
      </c>
      <c r="J826">
        <v>0</v>
      </c>
      <c r="K826">
        <v>-21.164899999999999</v>
      </c>
    </row>
    <row r="827" spans="1:11" hidden="1">
      <c r="A827" t="s">
        <v>15</v>
      </c>
      <c r="B827" t="s">
        <v>662</v>
      </c>
      <c r="C827">
        <v>183</v>
      </c>
      <c r="D827" t="s">
        <v>74</v>
      </c>
      <c r="E827">
        <v>4.5438999999999998</v>
      </c>
      <c r="F827">
        <v>0</v>
      </c>
      <c r="G827">
        <v>-38.681800000000003</v>
      </c>
      <c r="H827">
        <v>0</v>
      </c>
      <c r="I827">
        <v>-4.7200000000000002E-5</v>
      </c>
      <c r="J827">
        <v>0</v>
      </c>
      <c r="K827">
        <v>-6.2698</v>
      </c>
    </row>
    <row r="828" spans="1:11" hidden="1">
      <c r="A828" t="s">
        <v>15</v>
      </c>
      <c r="B828" t="s">
        <v>662</v>
      </c>
      <c r="C828">
        <v>183</v>
      </c>
      <c r="D828" t="s">
        <v>74</v>
      </c>
      <c r="E828">
        <v>4.9798999999999998</v>
      </c>
      <c r="F828">
        <v>0</v>
      </c>
      <c r="G828">
        <v>-47.031199999999998</v>
      </c>
      <c r="H828">
        <v>0</v>
      </c>
      <c r="I828">
        <v>-4.7200000000000002E-5</v>
      </c>
      <c r="J828">
        <v>0</v>
      </c>
      <c r="K828">
        <v>12.488899999999999</v>
      </c>
    </row>
    <row r="829" spans="1:11" hidden="1">
      <c r="A829" t="s">
        <v>15</v>
      </c>
      <c r="B829" t="s">
        <v>662</v>
      </c>
      <c r="C829">
        <v>183</v>
      </c>
      <c r="D829" t="s">
        <v>74</v>
      </c>
      <c r="E829">
        <v>5.4158999999999997</v>
      </c>
      <c r="F829">
        <v>0</v>
      </c>
      <c r="G829">
        <v>-53.0565</v>
      </c>
      <c r="H829">
        <v>0</v>
      </c>
      <c r="I829">
        <v>-4.7200000000000002E-5</v>
      </c>
      <c r="J829">
        <v>0</v>
      </c>
      <c r="K829">
        <v>34.394300000000001</v>
      </c>
    </row>
    <row r="830" spans="1:11" hidden="1">
      <c r="A830" t="s">
        <v>15</v>
      </c>
      <c r="B830" t="s">
        <v>662</v>
      </c>
      <c r="C830">
        <v>183</v>
      </c>
      <c r="D830" t="s">
        <v>75</v>
      </c>
      <c r="E830">
        <v>0.18410000000000001</v>
      </c>
      <c r="F830">
        <v>0</v>
      </c>
      <c r="G830">
        <v>49.485399999999998</v>
      </c>
      <c r="H830">
        <v>0</v>
      </c>
      <c r="I830">
        <v>-4.7200000000000002E-5</v>
      </c>
      <c r="J830">
        <v>0</v>
      </c>
      <c r="K830">
        <v>25.052600000000002</v>
      </c>
    </row>
    <row r="831" spans="1:11" hidden="1">
      <c r="A831" t="s">
        <v>15</v>
      </c>
      <c r="B831" t="s">
        <v>662</v>
      </c>
      <c r="C831">
        <v>183</v>
      </c>
      <c r="D831" t="s">
        <v>75</v>
      </c>
      <c r="E831">
        <v>0.62009999999999998</v>
      </c>
      <c r="F831">
        <v>0</v>
      </c>
      <c r="G831">
        <v>43.460099999999997</v>
      </c>
      <c r="H831">
        <v>0</v>
      </c>
      <c r="I831">
        <v>-4.7200000000000002E-5</v>
      </c>
      <c r="J831">
        <v>0</v>
      </c>
      <c r="K831">
        <v>4.7042000000000002</v>
      </c>
    </row>
    <row r="832" spans="1:11" hidden="1">
      <c r="A832" t="s">
        <v>15</v>
      </c>
      <c r="B832" t="s">
        <v>662</v>
      </c>
      <c r="C832">
        <v>183</v>
      </c>
      <c r="D832" t="s">
        <v>75</v>
      </c>
      <c r="E832">
        <v>1.0561</v>
      </c>
      <c r="F832">
        <v>0</v>
      </c>
      <c r="G832">
        <v>35.110700000000001</v>
      </c>
      <c r="H832">
        <v>0</v>
      </c>
      <c r="I832">
        <v>-4.7200000000000002E-5</v>
      </c>
      <c r="J832">
        <v>0</v>
      </c>
      <c r="K832">
        <v>-12.4977</v>
      </c>
    </row>
    <row r="833" spans="1:11" hidden="1">
      <c r="A833" t="s">
        <v>15</v>
      </c>
      <c r="B833" t="s">
        <v>662</v>
      </c>
      <c r="C833">
        <v>183</v>
      </c>
      <c r="D833" t="s">
        <v>75</v>
      </c>
      <c r="E833">
        <v>1.4921</v>
      </c>
      <c r="F833">
        <v>0</v>
      </c>
      <c r="G833">
        <v>26.075500000000002</v>
      </c>
      <c r="H833">
        <v>0</v>
      </c>
      <c r="I833">
        <v>-4.7200000000000002E-5</v>
      </c>
      <c r="J833">
        <v>0</v>
      </c>
      <c r="K833">
        <v>-25.835699999999999</v>
      </c>
    </row>
    <row r="834" spans="1:11" hidden="1">
      <c r="A834" t="s">
        <v>15</v>
      </c>
      <c r="B834" t="s">
        <v>662</v>
      </c>
      <c r="C834">
        <v>183</v>
      </c>
      <c r="D834" t="s">
        <v>75</v>
      </c>
      <c r="E834">
        <v>1.9279999999999999</v>
      </c>
      <c r="F834">
        <v>0</v>
      </c>
      <c r="G834">
        <v>17.078700000000001</v>
      </c>
      <c r="H834">
        <v>0</v>
      </c>
      <c r="I834">
        <v>-4.7200000000000002E-5</v>
      </c>
      <c r="J834">
        <v>0</v>
      </c>
      <c r="K834">
        <v>-35.235599999999998</v>
      </c>
    </row>
    <row r="835" spans="1:11" hidden="1">
      <c r="A835" t="s">
        <v>15</v>
      </c>
      <c r="B835" t="s">
        <v>662</v>
      </c>
      <c r="C835">
        <v>183</v>
      </c>
      <c r="D835" t="s">
        <v>75</v>
      </c>
      <c r="E835">
        <v>2.3639999999999999</v>
      </c>
      <c r="F835">
        <v>0</v>
      </c>
      <c r="G835">
        <v>9.6697000000000006</v>
      </c>
      <c r="H835">
        <v>0</v>
      </c>
      <c r="I835">
        <v>-4.7200000000000002E-5</v>
      </c>
      <c r="J835">
        <v>0</v>
      </c>
      <c r="K835">
        <v>-40.979500000000002</v>
      </c>
    </row>
    <row r="836" spans="1:11" hidden="1">
      <c r="A836" t="s">
        <v>15</v>
      </c>
      <c r="B836" t="s">
        <v>662</v>
      </c>
      <c r="C836">
        <v>183</v>
      </c>
      <c r="D836" t="s">
        <v>75</v>
      </c>
      <c r="E836">
        <v>2.8</v>
      </c>
      <c r="F836">
        <v>0</v>
      </c>
      <c r="G836">
        <v>4.6558000000000002</v>
      </c>
      <c r="H836">
        <v>0</v>
      </c>
      <c r="I836">
        <v>-4.7200000000000002E-5</v>
      </c>
      <c r="J836">
        <v>0</v>
      </c>
      <c r="K836">
        <v>-44.0154</v>
      </c>
    </row>
    <row r="837" spans="1:11" hidden="1">
      <c r="A837" t="s">
        <v>15</v>
      </c>
      <c r="B837" t="s">
        <v>662</v>
      </c>
      <c r="C837">
        <v>183</v>
      </c>
      <c r="D837" t="s">
        <v>75</v>
      </c>
      <c r="E837">
        <v>2.8</v>
      </c>
      <c r="F837">
        <v>0</v>
      </c>
      <c r="G837">
        <v>-8.2269000000000005</v>
      </c>
      <c r="H837">
        <v>0</v>
      </c>
      <c r="I837">
        <v>-4.7200000000000002E-5</v>
      </c>
      <c r="J837">
        <v>0</v>
      </c>
      <c r="K837">
        <v>-44.0154</v>
      </c>
    </row>
    <row r="838" spans="1:11" hidden="1">
      <c r="A838" t="s">
        <v>15</v>
      </c>
      <c r="B838" t="s">
        <v>662</v>
      </c>
      <c r="C838">
        <v>183</v>
      </c>
      <c r="D838" t="s">
        <v>75</v>
      </c>
      <c r="E838">
        <v>3.2360000000000002</v>
      </c>
      <c r="F838">
        <v>0</v>
      </c>
      <c r="G838">
        <v>-13.2409</v>
      </c>
      <c r="H838">
        <v>0</v>
      </c>
      <c r="I838">
        <v>-4.7200000000000002E-5</v>
      </c>
      <c r="J838">
        <v>0</v>
      </c>
      <c r="K838">
        <v>-39.422600000000003</v>
      </c>
    </row>
    <row r="839" spans="1:11" hidden="1">
      <c r="A839" t="s">
        <v>15</v>
      </c>
      <c r="B839" t="s">
        <v>662</v>
      </c>
      <c r="C839">
        <v>183</v>
      </c>
      <c r="D839" t="s">
        <v>75</v>
      </c>
      <c r="E839">
        <v>3.6720000000000002</v>
      </c>
      <c r="F839">
        <v>0</v>
      </c>
      <c r="G839">
        <v>-20.649799999999999</v>
      </c>
      <c r="H839">
        <v>0</v>
      </c>
      <c r="I839">
        <v>-4.7200000000000002E-5</v>
      </c>
      <c r="J839">
        <v>0</v>
      </c>
      <c r="K839">
        <v>-32.121699999999997</v>
      </c>
    </row>
    <row r="840" spans="1:11" hidden="1">
      <c r="A840" t="s">
        <v>15</v>
      </c>
      <c r="B840" t="s">
        <v>662</v>
      </c>
      <c r="C840">
        <v>183</v>
      </c>
      <c r="D840" t="s">
        <v>75</v>
      </c>
      <c r="E840">
        <v>4.1079999999999997</v>
      </c>
      <c r="F840">
        <v>0</v>
      </c>
      <c r="G840">
        <v>-29.646599999999999</v>
      </c>
      <c r="H840">
        <v>0</v>
      </c>
      <c r="I840">
        <v>-4.7200000000000002E-5</v>
      </c>
      <c r="J840">
        <v>0</v>
      </c>
      <c r="K840">
        <v>-21.164899999999999</v>
      </c>
    </row>
    <row r="841" spans="1:11" hidden="1">
      <c r="A841" t="s">
        <v>15</v>
      </c>
      <c r="B841" t="s">
        <v>662</v>
      </c>
      <c r="C841">
        <v>183</v>
      </c>
      <c r="D841" t="s">
        <v>75</v>
      </c>
      <c r="E841">
        <v>4.5438999999999998</v>
      </c>
      <c r="F841">
        <v>0</v>
      </c>
      <c r="G841">
        <v>-38.681800000000003</v>
      </c>
      <c r="H841">
        <v>0</v>
      </c>
      <c r="I841">
        <v>-4.7200000000000002E-5</v>
      </c>
      <c r="J841">
        <v>0</v>
      </c>
      <c r="K841">
        <v>-6.2698</v>
      </c>
    </row>
    <row r="842" spans="1:11" hidden="1">
      <c r="A842" t="s">
        <v>15</v>
      </c>
      <c r="B842" t="s">
        <v>662</v>
      </c>
      <c r="C842">
        <v>183</v>
      </c>
      <c r="D842" t="s">
        <v>75</v>
      </c>
      <c r="E842">
        <v>4.9798999999999998</v>
      </c>
      <c r="F842">
        <v>0</v>
      </c>
      <c r="G842">
        <v>-47.031199999999998</v>
      </c>
      <c r="H842">
        <v>0</v>
      </c>
      <c r="I842">
        <v>-4.7200000000000002E-5</v>
      </c>
      <c r="J842">
        <v>0</v>
      </c>
      <c r="K842">
        <v>12.488899999999999</v>
      </c>
    </row>
    <row r="843" spans="1:11" hidden="1">
      <c r="A843" t="s">
        <v>15</v>
      </c>
      <c r="B843" t="s">
        <v>662</v>
      </c>
      <c r="C843">
        <v>183</v>
      </c>
      <c r="D843" t="s">
        <v>75</v>
      </c>
      <c r="E843">
        <v>5.4158999999999997</v>
      </c>
      <c r="F843">
        <v>0</v>
      </c>
      <c r="G843">
        <v>-53.0565</v>
      </c>
      <c r="H843">
        <v>0</v>
      </c>
      <c r="I843">
        <v>-4.7200000000000002E-5</v>
      </c>
      <c r="J843">
        <v>0</v>
      </c>
      <c r="K843">
        <v>34.394300000000001</v>
      </c>
    </row>
    <row r="844" spans="1:11" hidden="1">
      <c r="A844" t="s">
        <v>15</v>
      </c>
      <c r="B844" t="s">
        <v>662</v>
      </c>
      <c r="C844">
        <v>183</v>
      </c>
      <c r="D844" t="s">
        <v>76</v>
      </c>
      <c r="E844">
        <v>0.18410000000000001</v>
      </c>
      <c r="F844">
        <v>0</v>
      </c>
      <c r="G844">
        <v>49.457500000000003</v>
      </c>
      <c r="H844">
        <v>0</v>
      </c>
      <c r="I844">
        <v>-4.7429999999999998E-5</v>
      </c>
      <c r="J844">
        <v>0</v>
      </c>
      <c r="K844">
        <v>24.979099999999999</v>
      </c>
    </row>
    <row r="845" spans="1:11" hidden="1">
      <c r="A845" t="s">
        <v>15</v>
      </c>
      <c r="B845" t="s">
        <v>662</v>
      </c>
      <c r="C845">
        <v>183</v>
      </c>
      <c r="D845" t="s">
        <v>76</v>
      </c>
      <c r="E845">
        <v>0.62009999999999998</v>
      </c>
      <c r="F845">
        <v>0</v>
      </c>
      <c r="G845">
        <v>43.432200000000002</v>
      </c>
      <c r="H845">
        <v>0</v>
      </c>
      <c r="I845">
        <v>-4.7429999999999998E-5</v>
      </c>
      <c r="J845">
        <v>0</v>
      </c>
      <c r="K845">
        <v>4.6429</v>
      </c>
    </row>
    <row r="846" spans="1:11" hidden="1">
      <c r="A846" t="s">
        <v>15</v>
      </c>
      <c r="B846" t="s">
        <v>662</v>
      </c>
      <c r="C846">
        <v>183</v>
      </c>
      <c r="D846" t="s">
        <v>76</v>
      </c>
      <c r="E846">
        <v>1.0561</v>
      </c>
      <c r="F846">
        <v>0</v>
      </c>
      <c r="G846">
        <v>35.082799999999999</v>
      </c>
      <c r="H846">
        <v>0</v>
      </c>
      <c r="I846">
        <v>-4.7429999999999998E-5</v>
      </c>
      <c r="J846">
        <v>0</v>
      </c>
      <c r="K846">
        <v>-12.5467</v>
      </c>
    </row>
    <row r="847" spans="1:11" hidden="1">
      <c r="A847" t="s">
        <v>15</v>
      </c>
      <c r="B847" t="s">
        <v>662</v>
      </c>
      <c r="C847">
        <v>183</v>
      </c>
      <c r="D847" t="s">
        <v>76</v>
      </c>
      <c r="E847">
        <v>1.4921</v>
      </c>
      <c r="F847">
        <v>0</v>
      </c>
      <c r="G847">
        <v>26.047599999999999</v>
      </c>
      <c r="H847">
        <v>0</v>
      </c>
      <c r="I847">
        <v>-4.7429999999999998E-5</v>
      </c>
      <c r="J847">
        <v>0</v>
      </c>
      <c r="K847">
        <v>-25.872599999999998</v>
      </c>
    </row>
    <row r="848" spans="1:11" hidden="1">
      <c r="A848" t="s">
        <v>15</v>
      </c>
      <c r="B848" t="s">
        <v>662</v>
      </c>
      <c r="C848">
        <v>183</v>
      </c>
      <c r="D848" t="s">
        <v>76</v>
      </c>
      <c r="E848">
        <v>1.9279999999999999</v>
      </c>
      <c r="F848">
        <v>0</v>
      </c>
      <c r="G848">
        <v>17.050799999999999</v>
      </c>
      <c r="H848">
        <v>0</v>
      </c>
      <c r="I848">
        <v>-4.7429999999999998E-5</v>
      </c>
      <c r="J848">
        <v>0</v>
      </c>
      <c r="K848">
        <v>-35.260399999999997</v>
      </c>
    </row>
    <row r="849" spans="1:11" hidden="1">
      <c r="A849" t="s">
        <v>15</v>
      </c>
      <c r="B849" t="s">
        <v>662</v>
      </c>
      <c r="C849">
        <v>183</v>
      </c>
      <c r="D849" t="s">
        <v>76</v>
      </c>
      <c r="E849">
        <v>2.3639999999999999</v>
      </c>
      <c r="F849">
        <v>0</v>
      </c>
      <c r="G849">
        <v>9.6417999999999999</v>
      </c>
      <c r="H849">
        <v>0</v>
      </c>
      <c r="I849">
        <v>-4.7429999999999998E-5</v>
      </c>
      <c r="J849">
        <v>0</v>
      </c>
      <c r="K849">
        <v>-40.992100000000001</v>
      </c>
    </row>
    <row r="850" spans="1:11" hidden="1">
      <c r="A850" t="s">
        <v>15</v>
      </c>
      <c r="B850" t="s">
        <v>662</v>
      </c>
      <c r="C850">
        <v>183</v>
      </c>
      <c r="D850" t="s">
        <v>76</v>
      </c>
      <c r="E850">
        <v>2.8</v>
      </c>
      <c r="F850">
        <v>0</v>
      </c>
      <c r="G850">
        <v>4.6279000000000003</v>
      </c>
      <c r="H850">
        <v>0</v>
      </c>
      <c r="I850">
        <v>-4.7429999999999998E-5</v>
      </c>
      <c r="J850">
        <v>0</v>
      </c>
      <c r="K850">
        <v>-44.015799999999999</v>
      </c>
    </row>
    <row r="851" spans="1:11" hidden="1">
      <c r="A851" t="s">
        <v>15</v>
      </c>
      <c r="B851" t="s">
        <v>662</v>
      </c>
      <c r="C851">
        <v>183</v>
      </c>
      <c r="D851" t="s">
        <v>76</v>
      </c>
      <c r="E851">
        <v>2.8</v>
      </c>
      <c r="F851">
        <v>0</v>
      </c>
      <c r="G851">
        <v>-8.2547999999999995</v>
      </c>
      <c r="H851">
        <v>0</v>
      </c>
      <c r="I851">
        <v>-4.7429999999999998E-5</v>
      </c>
      <c r="J851">
        <v>0</v>
      </c>
      <c r="K851">
        <v>-44.015799999999999</v>
      </c>
    </row>
    <row r="852" spans="1:11" hidden="1">
      <c r="A852" t="s">
        <v>15</v>
      </c>
      <c r="B852" t="s">
        <v>662</v>
      </c>
      <c r="C852">
        <v>183</v>
      </c>
      <c r="D852" t="s">
        <v>76</v>
      </c>
      <c r="E852">
        <v>3.2360000000000002</v>
      </c>
      <c r="F852">
        <v>0</v>
      </c>
      <c r="G852">
        <v>-13.268800000000001</v>
      </c>
      <c r="H852">
        <v>0</v>
      </c>
      <c r="I852">
        <v>-4.7429999999999998E-5</v>
      </c>
      <c r="J852">
        <v>0</v>
      </c>
      <c r="K852">
        <v>-39.410800000000002</v>
      </c>
    </row>
    <row r="853" spans="1:11" hidden="1">
      <c r="A853" t="s">
        <v>15</v>
      </c>
      <c r="B853" t="s">
        <v>662</v>
      </c>
      <c r="C853">
        <v>183</v>
      </c>
      <c r="D853" t="s">
        <v>76</v>
      </c>
      <c r="E853">
        <v>3.6720000000000002</v>
      </c>
      <c r="F853">
        <v>0</v>
      </c>
      <c r="G853">
        <v>-20.677700000000002</v>
      </c>
      <c r="H853">
        <v>0</v>
      </c>
      <c r="I853">
        <v>-4.7429999999999998E-5</v>
      </c>
      <c r="J853">
        <v>0</v>
      </c>
      <c r="K853">
        <v>-32.097799999999999</v>
      </c>
    </row>
    <row r="854" spans="1:11" hidden="1">
      <c r="A854" t="s">
        <v>15</v>
      </c>
      <c r="B854" t="s">
        <v>662</v>
      </c>
      <c r="C854">
        <v>183</v>
      </c>
      <c r="D854" t="s">
        <v>76</v>
      </c>
      <c r="E854">
        <v>4.1079999999999997</v>
      </c>
      <c r="F854">
        <v>0</v>
      </c>
      <c r="G854">
        <v>-29.674499999999998</v>
      </c>
      <c r="H854">
        <v>0</v>
      </c>
      <c r="I854">
        <v>-4.7429999999999998E-5</v>
      </c>
      <c r="J854">
        <v>0</v>
      </c>
      <c r="K854">
        <v>-21.128799999999998</v>
      </c>
    </row>
    <row r="855" spans="1:11" hidden="1">
      <c r="A855" t="s">
        <v>15</v>
      </c>
      <c r="B855" t="s">
        <v>662</v>
      </c>
      <c r="C855">
        <v>183</v>
      </c>
      <c r="D855" t="s">
        <v>76</v>
      </c>
      <c r="E855">
        <v>4.5438999999999998</v>
      </c>
      <c r="F855">
        <v>0</v>
      </c>
      <c r="G855">
        <v>-38.709699999999998</v>
      </c>
      <c r="H855">
        <v>0</v>
      </c>
      <c r="I855">
        <v>-4.7429999999999998E-5</v>
      </c>
      <c r="J855">
        <v>0</v>
      </c>
      <c r="K855">
        <v>-6.2215999999999996</v>
      </c>
    </row>
    <row r="856" spans="1:11" hidden="1">
      <c r="A856" t="s">
        <v>15</v>
      </c>
      <c r="B856" t="s">
        <v>662</v>
      </c>
      <c r="C856">
        <v>183</v>
      </c>
      <c r="D856" t="s">
        <v>76</v>
      </c>
      <c r="E856">
        <v>4.9798999999999998</v>
      </c>
      <c r="F856">
        <v>0</v>
      </c>
      <c r="G856">
        <v>-47.059100000000001</v>
      </c>
      <c r="H856">
        <v>0</v>
      </c>
      <c r="I856">
        <v>-4.7429999999999998E-5</v>
      </c>
      <c r="J856">
        <v>0</v>
      </c>
      <c r="K856">
        <v>12.5494</v>
      </c>
    </row>
    <row r="857" spans="1:11" hidden="1">
      <c r="A857" t="s">
        <v>15</v>
      </c>
      <c r="B857" t="s">
        <v>662</v>
      </c>
      <c r="C857">
        <v>183</v>
      </c>
      <c r="D857" t="s">
        <v>76</v>
      </c>
      <c r="E857">
        <v>5.4158999999999997</v>
      </c>
      <c r="F857">
        <v>0</v>
      </c>
      <c r="G857">
        <v>-53.084400000000002</v>
      </c>
      <c r="H857">
        <v>0</v>
      </c>
      <c r="I857">
        <v>-4.7429999999999998E-5</v>
      </c>
      <c r="J857">
        <v>0</v>
      </c>
      <c r="K857">
        <v>34.466900000000003</v>
      </c>
    </row>
    <row r="858" spans="1:11" hidden="1">
      <c r="A858" t="s">
        <v>15</v>
      </c>
      <c r="B858" t="s">
        <v>662</v>
      </c>
      <c r="C858">
        <v>183</v>
      </c>
      <c r="D858" t="s">
        <v>77</v>
      </c>
      <c r="E858">
        <v>0.18410000000000001</v>
      </c>
      <c r="F858">
        <v>0</v>
      </c>
      <c r="G858">
        <v>49.457500000000003</v>
      </c>
      <c r="H858">
        <v>0</v>
      </c>
      <c r="I858">
        <v>-4.7429999999999998E-5</v>
      </c>
      <c r="J858">
        <v>0</v>
      </c>
      <c r="K858">
        <v>24.979099999999999</v>
      </c>
    </row>
    <row r="859" spans="1:11" hidden="1">
      <c r="A859" t="s">
        <v>15</v>
      </c>
      <c r="B859" t="s">
        <v>662</v>
      </c>
      <c r="C859">
        <v>183</v>
      </c>
      <c r="D859" t="s">
        <v>77</v>
      </c>
      <c r="E859">
        <v>0.62009999999999998</v>
      </c>
      <c r="F859">
        <v>0</v>
      </c>
      <c r="G859">
        <v>43.432200000000002</v>
      </c>
      <c r="H859">
        <v>0</v>
      </c>
      <c r="I859">
        <v>-4.7429999999999998E-5</v>
      </c>
      <c r="J859">
        <v>0</v>
      </c>
      <c r="K859">
        <v>4.6429</v>
      </c>
    </row>
    <row r="860" spans="1:11" hidden="1">
      <c r="A860" t="s">
        <v>15</v>
      </c>
      <c r="B860" t="s">
        <v>662</v>
      </c>
      <c r="C860">
        <v>183</v>
      </c>
      <c r="D860" t="s">
        <v>77</v>
      </c>
      <c r="E860">
        <v>1.0561</v>
      </c>
      <c r="F860">
        <v>0</v>
      </c>
      <c r="G860">
        <v>35.082799999999999</v>
      </c>
      <c r="H860">
        <v>0</v>
      </c>
      <c r="I860">
        <v>-4.7429999999999998E-5</v>
      </c>
      <c r="J860">
        <v>0</v>
      </c>
      <c r="K860">
        <v>-12.5467</v>
      </c>
    </row>
    <row r="861" spans="1:11" hidden="1">
      <c r="A861" t="s">
        <v>15</v>
      </c>
      <c r="B861" t="s">
        <v>662</v>
      </c>
      <c r="C861">
        <v>183</v>
      </c>
      <c r="D861" t="s">
        <v>77</v>
      </c>
      <c r="E861">
        <v>1.4921</v>
      </c>
      <c r="F861">
        <v>0</v>
      </c>
      <c r="G861">
        <v>26.047599999999999</v>
      </c>
      <c r="H861">
        <v>0</v>
      </c>
      <c r="I861">
        <v>-4.7429999999999998E-5</v>
      </c>
      <c r="J861">
        <v>0</v>
      </c>
      <c r="K861">
        <v>-25.872599999999998</v>
      </c>
    </row>
    <row r="862" spans="1:11" hidden="1">
      <c r="A862" t="s">
        <v>15</v>
      </c>
      <c r="B862" t="s">
        <v>662</v>
      </c>
      <c r="C862">
        <v>183</v>
      </c>
      <c r="D862" t="s">
        <v>77</v>
      </c>
      <c r="E862">
        <v>1.9279999999999999</v>
      </c>
      <c r="F862">
        <v>0</v>
      </c>
      <c r="G862">
        <v>17.050799999999999</v>
      </c>
      <c r="H862">
        <v>0</v>
      </c>
      <c r="I862">
        <v>-4.7429999999999998E-5</v>
      </c>
      <c r="J862">
        <v>0</v>
      </c>
      <c r="K862">
        <v>-35.260399999999997</v>
      </c>
    </row>
    <row r="863" spans="1:11" hidden="1">
      <c r="A863" t="s">
        <v>15</v>
      </c>
      <c r="B863" t="s">
        <v>662</v>
      </c>
      <c r="C863">
        <v>183</v>
      </c>
      <c r="D863" t="s">
        <v>77</v>
      </c>
      <c r="E863">
        <v>2.3639999999999999</v>
      </c>
      <c r="F863">
        <v>0</v>
      </c>
      <c r="G863">
        <v>9.6417999999999999</v>
      </c>
      <c r="H863">
        <v>0</v>
      </c>
      <c r="I863">
        <v>-4.7429999999999998E-5</v>
      </c>
      <c r="J863">
        <v>0</v>
      </c>
      <c r="K863">
        <v>-40.992100000000001</v>
      </c>
    </row>
    <row r="864" spans="1:11" hidden="1">
      <c r="A864" t="s">
        <v>15</v>
      </c>
      <c r="B864" t="s">
        <v>662</v>
      </c>
      <c r="C864">
        <v>183</v>
      </c>
      <c r="D864" t="s">
        <v>77</v>
      </c>
      <c r="E864">
        <v>2.8</v>
      </c>
      <c r="F864">
        <v>0</v>
      </c>
      <c r="G864">
        <v>4.6279000000000003</v>
      </c>
      <c r="H864">
        <v>0</v>
      </c>
      <c r="I864">
        <v>-4.7429999999999998E-5</v>
      </c>
      <c r="J864">
        <v>0</v>
      </c>
      <c r="K864">
        <v>-44.015799999999999</v>
      </c>
    </row>
    <row r="865" spans="1:11" hidden="1">
      <c r="A865" t="s">
        <v>15</v>
      </c>
      <c r="B865" t="s">
        <v>662</v>
      </c>
      <c r="C865">
        <v>183</v>
      </c>
      <c r="D865" t="s">
        <v>77</v>
      </c>
      <c r="E865">
        <v>2.8</v>
      </c>
      <c r="F865">
        <v>0</v>
      </c>
      <c r="G865">
        <v>-8.2547999999999995</v>
      </c>
      <c r="H865">
        <v>0</v>
      </c>
      <c r="I865">
        <v>-4.7429999999999998E-5</v>
      </c>
      <c r="J865">
        <v>0</v>
      </c>
      <c r="K865">
        <v>-44.015799999999999</v>
      </c>
    </row>
    <row r="866" spans="1:11" hidden="1">
      <c r="A866" t="s">
        <v>15</v>
      </c>
      <c r="B866" t="s">
        <v>662</v>
      </c>
      <c r="C866">
        <v>183</v>
      </c>
      <c r="D866" t="s">
        <v>77</v>
      </c>
      <c r="E866">
        <v>3.2360000000000002</v>
      </c>
      <c r="F866">
        <v>0</v>
      </c>
      <c r="G866">
        <v>-13.268800000000001</v>
      </c>
      <c r="H866">
        <v>0</v>
      </c>
      <c r="I866">
        <v>-4.7429999999999998E-5</v>
      </c>
      <c r="J866">
        <v>0</v>
      </c>
      <c r="K866">
        <v>-39.410800000000002</v>
      </c>
    </row>
    <row r="867" spans="1:11" hidden="1">
      <c r="A867" t="s">
        <v>15</v>
      </c>
      <c r="B867" t="s">
        <v>662</v>
      </c>
      <c r="C867">
        <v>183</v>
      </c>
      <c r="D867" t="s">
        <v>77</v>
      </c>
      <c r="E867">
        <v>3.6720000000000002</v>
      </c>
      <c r="F867">
        <v>0</v>
      </c>
      <c r="G867">
        <v>-20.677700000000002</v>
      </c>
      <c r="H867">
        <v>0</v>
      </c>
      <c r="I867">
        <v>-4.7429999999999998E-5</v>
      </c>
      <c r="J867">
        <v>0</v>
      </c>
      <c r="K867">
        <v>-32.097799999999999</v>
      </c>
    </row>
    <row r="868" spans="1:11" hidden="1">
      <c r="A868" t="s">
        <v>15</v>
      </c>
      <c r="B868" t="s">
        <v>662</v>
      </c>
      <c r="C868">
        <v>183</v>
      </c>
      <c r="D868" t="s">
        <v>77</v>
      </c>
      <c r="E868">
        <v>4.1079999999999997</v>
      </c>
      <c r="F868">
        <v>0</v>
      </c>
      <c r="G868">
        <v>-29.674499999999998</v>
      </c>
      <c r="H868">
        <v>0</v>
      </c>
      <c r="I868">
        <v>-4.7429999999999998E-5</v>
      </c>
      <c r="J868">
        <v>0</v>
      </c>
      <c r="K868">
        <v>-21.128799999999998</v>
      </c>
    </row>
    <row r="869" spans="1:11" hidden="1">
      <c r="A869" t="s">
        <v>15</v>
      </c>
      <c r="B869" t="s">
        <v>662</v>
      </c>
      <c r="C869">
        <v>183</v>
      </c>
      <c r="D869" t="s">
        <v>77</v>
      </c>
      <c r="E869">
        <v>4.5438999999999998</v>
      </c>
      <c r="F869">
        <v>0</v>
      </c>
      <c r="G869">
        <v>-38.709699999999998</v>
      </c>
      <c r="H869">
        <v>0</v>
      </c>
      <c r="I869">
        <v>-4.7429999999999998E-5</v>
      </c>
      <c r="J869">
        <v>0</v>
      </c>
      <c r="K869">
        <v>-6.2215999999999996</v>
      </c>
    </row>
    <row r="870" spans="1:11" hidden="1">
      <c r="A870" t="s">
        <v>15</v>
      </c>
      <c r="B870" t="s">
        <v>662</v>
      </c>
      <c r="C870">
        <v>183</v>
      </c>
      <c r="D870" t="s">
        <v>77</v>
      </c>
      <c r="E870">
        <v>4.9798999999999998</v>
      </c>
      <c r="F870">
        <v>0</v>
      </c>
      <c r="G870">
        <v>-47.059100000000001</v>
      </c>
      <c r="H870">
        <v>0</v>
      </c>
      <c r="I870">
        <v>-4.7429999999999998E-5</v>
      </c>
      <c r="J870">
        <v>0</v>
      </c>
      <c r="K870">
        <v>12.5494</v>
      </c>
    </row>
    <row r="871" spans="1:11" hidden="1">
      <c r="A871" t="s">
        <v>15</v>
      </c>
      <c r="B871" t="s">
        <v>662</v>
      </c>
      <c r="C871">
        <v>183</v>
      </c>
      <c r="D871" t="s">
        <v>77</v>
      </c>
      <c r="E871">
        <v>5.4158999999999997</v>
      </c>
      <c r="F871">
        <v>0</v>
      </c>
      <c r="G871">
        <v>-53.084400000000002</v>
      </c>
      <c r="H871">
        <v>0</v>
      </c>
      <c r="I871">
        <v>-4.7429999999999998E-5</v>
      </c>
      <c r="J871">
        <v>0</v>
      </c>
      <c r="K871">
        <v>34.466900000000003</v>
      </c>
    </row>
    <row r="872" spans="1:11" hidden="1">
      <c r="A872" t="s">
        <v>15</v>
      </c>
      <c r="B872" t="s">
        <v>662</v>
      </c>
      <c r="C872">
        <v>183</v>
      </c>
      <c r="D872" t="s">
        <v>78</v>
      </c>
      <c r="E872">
        <v>0.18410000000000001</v>
      </c>
      <c r="F872">
        <v>0</v>
      </c>
      <c r="G872">
        <v>49.518000000000001</v>
      </c>
      <c r="H872">
        <v>0</v>
      </c>
      <c r="I872">
        <v>-4.6950000000000003E-5</v>
      </c>
      <c r="J872">
        <v>0</v>
      </c>
      <c r="K872">
        <v>25.138200000000001</v>
      </c>
    </row>
    <row r="873" spans="1:11" hidden="1">
      <c r="A873" t="s">
        <v>15</v>
      </c>
      <c r="B873" t="s">
        <v>662</v>
      </c>
      <c r="C873">
        <v>183</v>
      </c>
      <c r="D873" t="s">
        <v>78</v>
      </c>
      <c r="E873">
        <v>0.62009999999999998</v>
      </c>
      <c r="F873">
        <v>0</v>
      </c>
      <c r="G873">
        <v>43.492699999999999</v>
      </c>
      <c r="H873">
        <v>0</v>
      </c>
      <c r="I873">
        <v>-4.6950000000000003E-5</v>
      </c>
      <c r="J873">
        <v>0</v>
      </c>
      <c r="K873">
        <v>4.7756999999999996</v>
      </c>
    </row>
    <row r="874" spans="1:11" hidden="1">
      <c r="A874" t="s">
        <v>15</v>
      </c>
      <c r="B874" t="s">
        <v>662</v>
      </c>
      <c r="C874">
        <v>183</v>
      </c>
      <c r="D874" t="s">
        <v>78</v>
      </c>
      <c r="E874">
        <v>1.0561</v>
      </c>
      <c r="F874">
        <v>0</v>
      </c>
      <c r="G874">
        <v>35.1432</v>
      </c>
      <c r="H874">
        <v>0</v>
      </c>
      <c r="I874">
        <v>-4.6950000000000003E-5</v>
      </c>
      <c r="J874">
        <v>0</v>
      </c>
      <c r="K874">
        <v>-12.4404</v>
      </c>
    </row>
    <row r="875" spans="1:11" hidden="1">
      <c r="A875" t="s">
        <v>15</v>
      </c>
      <c r="B875" t="s">
        <v>662</v>
      </c>
      <c r="C875">
        <v>183</v>
      </c>
      <c r="D875" t="s">
        <v>78</v>
      </c>
      <c r="E875">
        <v>1.4921</v>
      </c>
      <c r="F875">
        <v>0</v>
      </c>
      <c r="G875">
        <v>26.1081</v>
      </c>
      <c r="H875">
        <v>0</v>
      </c>
      <c r="I875">
        <v>-4.6950000000000003E-5</v>
      </c>
      <c r="J875">
        <v>0</v>
      </c>
      <c r="K875">
        <v>-25.7927</v>
      </c>
    </row>
    <row r="876" spans="1:11" hidden="1">
      <c r="A876" t="s">
        <v>15</v>
      </c>
      <c r="B876" t="s">
        <v>662</v>
      </c>
      <c r="C876">
        <v>183</v>
      </c>
      <c r="D876" t="s">
        <v>78</v>
      </c>
      <c r="E876">
        <v>1.9279999999999999</v>
      </c>
      <c r="F876">
        <v>0</v>
      </c>
      <c r="G876">
        <v>17.1113</v>
      </c>
      <c r="H876">
        <v>0</v>
      </c>
      <c r="I876">
        <v>-4.6950000000000003E-5</v>
      </c>
      <c r="J876">
        <v>0</v>
      </c>
      <c r="K876">
        <v>-35.206800000000001</v>
      </c>
    </row>
    <row r="877" spans="1:11" hidden="1">
      <c r="A877" t="s">
        <v>15</v>
      </c>
      <c r="B877" t="s">
        <v>662</v>
      </c>
      <c r="C877">
        <v>183</v>
      </c>
      <c r="D877" t="s">
        <v>78</v>
      </c>
      <c r="E877">
        <v>2.3639999999999999</v>
      </c>
      <c r="F877">
        <v>0</v>
      </c>
      <c r="G877">
        <v>9.7022999999999993</v>
      </c>
      <c r="H877">
        <v>0</v>
      </c>
      <c r="I877">
        <v>-4.6950000000000003E-5</v>
      </c>
      <c r="J877">
        <v>0</v>
      </c>
      <c r="K877">
        <v>-40.9649</v>
      </c>
    </row>
    <row r="878" spans="1:11" hidden="1">
      <c r="A878" t="s">
        <v>15</v>
      </c>
      <c r="B878" t="s">
        <v>662</v>
      </c>
      <c r="C878">
        <v>183</v>
      </c>
      <c r="D878" t="s">
        <v>78</v>
      </c>
      <c r="E878">
        <v>2.8</v>
      </c>
      <c r="F878">
        <v>0</v>
      </c>
      <c r="G878">
        <v>4.6882999999999999</v>
      </c>
      <c r="H878">
        <v>0</v>
      </c>
      <c r="I878">
        <v>-4.6950000000000003E-5</v>
      </c>
      <c r="J878">
        <v>0</v>
      </c>
      <c r="K878">
        <v>-44.014899999999997</v>
      </c>
    </row>
    <row r="879" spans="1:11" hidden="1">
      <c r="A879" t="s">
        <v>15</v>
      </c>
      <c r="B879" t="s">
        <v>662</v>
      </c>
      <c r="C879">
        <v>183</v>
      </c>
      <c r="D879" t="s">
        <v>78</v>
      </c>
      <c r="E879">
        <v>2.8</v>
      </c>
      <c r="F879">
        <v>0</v>
      </c>
      <c r="G879">
        <v>-8.1943000000000001</v>
      </c>
      <c r="H879">
        <v>0</v>
      </c>
      <c r="I879">
        <v>-4.6940000000000001E-5</v>
      </c>
      <c r="J879">
        <v>0</v>
      </c>
      <c r="K879">
        <v>-44.014899999999997</v>
      </c>
    </row>
    <row r="880" spans="1:11" hidden="1">
      <c r="A880" t="s">
        <v>15</v>
      </c>
      <c r="B880" t="s">
        <v>662</v>
      </c>
      <c r="C880">
        <v>183</v>
      </c>
      <c r="D880" t="s">
        <v>78</v>
      </c>
      <c r="E880">
        <v>3.2360000000000002</v>
      </c>
      <c r="F880">
        <v>0</v>
      </c>
      <c r="G880">
        <v>-13.208299999999999</v>
      </c>
      <c r="H880">
        <v>0</v>
      </c>
      <c r="I880">
        <v>-4.6940000000000001E-5</v>
      </c>
      <c r="J880">
        <v>0</v>
      </c>
      <c r="K880">
        <v>-39.436300000000003</v>
      </c>
    </row>
    <row r="881" spans="1:11" hidden="1">
      <c r="A881" t="s">
        <v>15</v>
      </c>
      <c r="B881" t="s">
        <v>662</v>
      </c>
      <c r="C881">
        <v>183</v>
      </c>
      <c r="D881" t="s">
        <v>78</v>
      </c>
      <c r="E881">
        <v>3.6720000000000002</v>
      </c>
      <c r="F881">
        <v>0</v>
      </c>
      <c r="G881">
        <v>-20.6173</v>
      </c>
      <c r="H881">
        <v>0</v>
      </c>
      <c r="I881">
        <v>-4.6940000000000001E-5</v>
      </c>
      <c r="J881">
        <v>0</v>
      </c>
      <c r="K881">
        <v>-32.149700000000003</v>
      </c>
    </row>
    <row r="882" spans="1:11" hidden="1">
      <c r="A882" t="s">
        <v>15</v>
      </c>
      <c r="B882" t="s">
        <v>662</v>
      </c>
      <c r="C882">
        <v>183</v>
      </c>
      <c r="D882" t="s">
        <v>78</v>
      </c>
      <c r="E882">
        <v>4.1079999999999997</v>
      </c>
      <c r="F882">
        <v>0</v>
      </c>
      <c r="G882">
        <v>-29.614100000000001</v>
      </c>
      <c r="H882">
        <v>0</v>
      </c>
      <c r="I882">
        <v>-4.6940000000000001E-5</v>
      </c>
      <c r="J882">
        <v>0</v>
      </c>
      <c r="K882">
        <v>-21.207000000000001</v>
      </c>
    </row>
    <row r="883" spans="1:11" hidden="1">
      <c r="A883" t="s">
        <v>15</v>
      </c>
      <c r="B883" t="s">
        <v>662</v>
      </c>
      <c r="C883">
        <v>183</v>
      </c>
      <c r="D883" t="s">
        <v>78</v>
      </c>
      <c r="E883">
        <v>4.5438999999999998</v>
      </c>
      <c r="F883">
        <v>0</v>
      </c>
      <c r="G883">
        <v>-38.6492</v>
      </c>
      <c r="H883">
        <v>0</v>
      </c>
      <c r="I883">
        <v>-4.6940000000000001E-5</v>
      </c>
      <c r="J883">
        <v>0</v>
      </c>
      <c r="K883">
        <v>-6.3262</v>
      </c>
    </row>
    <row r="884" spans="1:11" hidden="1">
      <c r="A884" t="s">
        <v>15</v>
      </c>
      <c r="B884" t="s">
        <v>662</v>
      </c>
      <c r="C884">
        <v>183</v>
      </c>
      <c r="D884" t="s">
        <v>78</v>
      </c>
      <c r="E884">
        <v>4.9798999999999998</v>
      </c>
      <c r="F884">
        <v>0</v>
      </c>
      <c r="G884">
        <v>-46.998699999999999</v>
      </c>
      <c r="H884">
        <v>0</v>
      </c>
      <c r="I884">
        <v>-4.6940000000000001E-5</v>
      </c>
      <c r="J884">
        <v>0</v>
      </c>
      <c r="K884">
        <v>12.4184</v>
      </c>
    </row>
    <row r="885" spans="1:11" hidden="1">
      <c r="A885" t="s">
        <v>15</v>
      </c>
      <c r="B885" t="s">
        <v>662</v>
      </c>
      <c r="C885">
        <v>183</v>
      </c>
      <c r="D885" t="s">
        <v>78</v>
      </c>
      <c r="E885">
        <v>5.4158999999999997</v>
      </c>
      <c r="F885">
        <v>0</v>
      </c>
      <c r="G885">
        <v>-53.024000000000001</v>
      </c>
      <c r="H885">
        <v>0</v>
      </c>
      <c r="I885">
        <v>-4.6940000000000001E-5</v>
      </c>
      <c r="J885">
        <v>0</v>
      </c>
      <c r="K885">
        <v>34.3095</v>
      </c>
    </row>
    <row r="886" spans="1:11" hidden="1">
      <c r="A886" t="s">
        <v>15</v>
      </c>
      <c r="B886" t="s">
        <v>662</v>
      </c>
      <c r="C886">
        <v>183</v>
      </c>
      <c r="D886" t="s">
        <v>79</v>
      </c>
      <c r="E886">
        <v>0.18410000000000001</v>
      </c>
      <c r="F886">
        <v>0</v>
      </c>
      <c r="G886">
        <v>49.424900000000001</v>
      </c>
      <c r="H886">
        <v>0</v>
      </c>
      <c r="I886">
        <v>-4.7689999999999999E-5</v>
      </c>
      <c r="J886">
        <v>0</v>
      </c>
      <c r="K886">
        <v>24.8935</v>
      </c>
    </row>
    <row r="887" spans="1:11" hidden="1">
      <c r="A887" t="s">
        <v>15</v>
      </c>
      <c r="B887" t="s">
        <v>662</v>
      </c>
      <c r="C887">
        <v>183</v>
      </c>
      <c r="D887" t="s">
        <v>79</v>
      </c>
      <c r="E887">
        <v>0.62009999999999998</v>
      </c>
      <c r="F887">
        <v>0</v>
      </c>
      <c r="G887">
        <v>43.3996</v>
      </c>
      <c r="H887">
        <v>0</v>
      </c>
      <c r="I887">
        <v>-4.7689999999999999E-5</v>
      </c>
      <c r="J887">
        <v>0</v>
      </c>
      <c r="K887">
        <v>4.5715000000000003</v>
      </c>
    </row>
    <row r="888" spans="1:11" hidden="1">
      <c r="A888" t="s">
        <v>15</v>
      </c>
      <c r="B888" t="s">
        <v>662</v>
      </c>
      <c r="C888">
        <v>183</v>
      </c>
      <c r="D888" t="s">
        <v>79</v>
      </c>
      <c r="E888">
        <v>1.0561</v>
      </c>
      <c r="F888">
        <v>0</v>
      </c>
      <c r="G888">
        <v>35.050199999999997</v>
      </c>
      <c r="H888">
        <v>0</v>
      </c>
      <c r="I888">
        <v>-4.7689999999999999E-5</v>
      </c>
      <c r="J888">
        <v>0</v>
      </c>
      <c r="K888">
        <v>-12.603999999999999</v>
      </c>
    </row>
    <row r="889" spans="1:11" hidden="1">
      <c r="A889" t="s">
        <v>15</v>
      </c>
      <c r="B889" t="s">
        <v>662</v>
      </c>
      <c r="C889">
        <v>183</v>
      </c>
      <c r="D889" t="s">
        <v>79</v>
      </c>
      <c r="E889">
        <v>1.4921</v>
      </c>
      <c r="F889">
        <v>0</v>
      </c>
      <c r="G889">
        <v>26.015000000000001</v>
      </c>
      <c r="H889">
        <v>0</v>
      </c>
      <c r="I889">
        <v>-4.7689999999999999E-5</v>
      </c>
      <c r="J889">
        <v>0</v>
      </c>
      <c r="K889">
        <v>-25.915700000000001</v>
      </c>
    </row>
    <row r="890" spans="1:11" hidden="1">
      <c r="A890" t="s">
        <v>15</v>
      </c>
      <c r="B890" t="s">
        <v>662</v>
      </c>
      <c r="C890">
        <v>183</v>
      </c>
      <c r="D890" t="s">
        <v>79</v>
      </c>
      <c r="E890">
        <v>1.9279999999999999</v>
      </c>
      <c r="F890">
        <v>0</v>
      </c>
      <c r="G890">
        <v>17.0182</v>
      </c>
      <c r="H890">
        <v>0</v>
      </c>
      <c r="I890">
        <v>-4.7689999999999999E-5</v>
      </c>
      <c r="J890">
        <v>0</v>
      </c>
      <c r="K890">
        <v>-35.289200000000001</v>
      </c>
    </row>
    <row r="891" spans="1:11" hidden="1">
      <c r="A891" t="s">
        <v>15</v>
      </c>
      <c r="B891" t="s">
        <v>662</v>
      </c>
      <c r="C891">
        <v>183</v>
      </c>
      <c r="D891" t="s">
        <v>79</v>
      </c>
      <c r="E891">
        <v>2.3639999999999999</v>
      </c>
      <c r="F891">
        <v>0</v>
      </c>
      <c r="G891">
        <v>9.6091999999999995</v>
      </c>
      <c r="H891">
        <v>0</v>
      </c>
      <c r="I891">
        <v>-4.7689999999999999E-5</v>
      </c>
      <c r="J891">
        <v>0</v>
      </c>
      <c r="K891">
        <v>-41.006799999999998</v>
      </c>
    </row>
    <row r="892" spans="1:11" hidden="1">
      <c r="A892" t="s">
        <v>15</v>
      </c>
      <c r="B892" t="s">
        <v>662</v>
      </c>
      <c r="C892">
        <v>183</v>
      </c>
      <c r="D892" t="s">
        <v>79</v>
      </c>
      <c r="E892">
        <v>2.8</v>
      </c>
      <c r="F892">
        <v>0</v>
      </c>
      <c r="G892">
        <v>4.5952999999999999</v>
      </c>
      <c r="H892">
        <v>0</v>
      </c>
      <c r="I892">
        <v>-4.7689999999999999E-5</v>
      </c>
      <c r="J892">
        <v>0</v>
      </c>
      <c r="K892">
        <v>-44.016199999999998</v>
      </c>
    </row>
    <row r="893" spans="1:11" hidden="1">
      <c r="A893" t="s">
        <v>15</v>
      </c>
      <c r="B893" t="s">
        <v>662</v>
      </c>
      <c r="C893">
        <v>183</v>
      </c>
      <c r="D893" t="s">
        <v>79</v>
      </c>
      <c r="E893">
        <v>2.8</v>
      </c>
      <c r="F893">
        <v>0</v>
      </c>
      <c r="G893">
        <v>-8.2873999999999999</v>
      </c>
      <c r="H893">
        <v>0</v>
      </c>
      <c r="I893">
        <v>-4.7689999999999999E-5</v>
      </c>
      <c r="J893">
        <v>0</v>
      </c>
      <c r="K893">
        <v>-44.016199999999998</v>
      </c>
    </row>
    <row r="894" spans="1:11" hidden="1">
      <c r="A894" t="s">
        <v>15</v>
      </c>
      <c r="B894" t="s">
        <v>662</v>
      </c>
      <c r="C894">
        <v>183</v>
      </c>
      <c r="D894" t="s">
        <v>79</v>
      </c>
      <c r="E894">
        <v>3.2360000000000002</v>
      </c>
      <c r="F894">
        <v>0</v>
      </c>
      <c r="G894">
        <v>-13.301299999999999</v>
      </c>
      <c r="H894">
        <v>0</v>
      </c>
      <c r="I894">
        <v>-4.7689999999999999E-5</v>
      </c>
      <c r="J894">
        <v>0</v>
      </c>
      <c r="K894">
        <v>-39.397100000000002</v>
      </c>
    </row>
    <row r="895" spans="1:11" hidden="1">
      <c r="A895" t="s">
        <v>15</v>
      </c>
      <c r="B895" t="s">
        <v>662</v>
      </c>
      <c r="C895">
        <v>183</v>
      </c>
      <c r="D895" t="s">
        <v>79</v>
      </c>
      <c r="E895">
        <v>3.6720000000000002</v>
      </c>
      <c r="F895">
        <v>0</v>
      </c>
      <c r="G895">
        <v>-20.7103</v>
      </c>
      <c r="H895">
        <v>0</v>
      </c>
      <c r="I895">
        <v>-4.7689999999999999E-5</v>
      </c>
      <c r="J895">
        <v>0</v>
      </c>
      <c r="K895">
        <v>-32.069899999999997</v>
      </c>
    </row>
    <row r="896" spans="1:11" hidden="1">
      <c r="A896" t="s">
        <v>15</v>
      </c>
      <c r="B896" t="s">
        <v>662</v>
      </c>
      <c r="C896">
        <v>183</v>
      </c>
      <c r="D896" t="s">
        <v>79</v>
      </c>
      <c r="E896">
        <v>4.1079999999999997</v>
      </c>
      <c r="F896">
        <v>0</v>
      </c>
      <c r="G896">
        <v>-29.707100000000001</v>
      </c>
      <c r="H896">
        <v>0</v>
      </c>
      <c r="I896">
        <v>-4.7689999999999999E-5</v>
      </c>
      <c r="J896">
        <v>0</v>
      </c>
      <c r="K896">
        <v>-21.086600000000001</v>
      </c>
    </row>
    <row r="897" spans="1:11" hidden="1">
      <c r="A897" t="s">
        <v>15</v>
      </c>
      <c r="B897" t="s">
        <v>662</v>
      </c>
      <c r="C897">
        <v>183</v>
      </c>
      <c r="D897" t="s">
        <v>79</v>
      </c>
      <c r="E897">
        <v>4.5438999999999998</v>
      </c>
      <c r="F897">
        <v>0</v>
      </c>
      <c r="G897">
        <v>-38.7423</v>
      </c>
      <c r="H897">
        <v>0</v>
      </c>
      <c r="I897">
        <v>-4.7689999999999999E-5</v>
      </c>
      <c r="J897">
        <v>0</v>
      </c>
      <c r="K897">
        <v>-6.1651999999999996</v>
      </c>
    </row>
    <row r="898" spans="1:11" hidden="1">
      <c r="A898" t="s">
        <v>15</v>
      </c>
      <c r="B898" t="s">
        <v>662</v>
      </c>
      <c r="C898">
        <v>183</v>
      </c>
      <c r="D898" t="s">
        <v>79</v>
      </c>
      <c r="E898">
        <v>4.9798999999999998</v>
      </c>
      <c r="F898">
        <v>0</v>
      </c>
      <c r="G898">
        <v>-47.091700000000003</v>
      </c>
      <c r="H898">
        <v>0</v>
      </c>
      <c r="I898">
        <v>-4.7689999999999999E-5</v>
      </c>
      <c r="J898">
        <v>0</v>
      </c>
      <c r="K898">
        <v>12.619899999999999</v>
      </c>
    </row>
    <row r="899" spans="1:11" hidden="1">
      <c r="A899" t="s">
        <v>15</v>
      </c>
      <c r="B899" t="s">
        <v>662</v>
      </c>
      <c r="C899">
        <v>183</v>
      </c>
      <c r="D899" t="s">
        <v>79</v>
      </c>
      <c r="E899">
        <v>5.4158999999999997</v>
      </c>
      <c r="F899">
        <v>0</v>
      </c>
      <c r="G899">
        <v>-53.116999999999997</v>
      </c>
      <c r="H899">
        <v>0</v>
      </c>
      <c r="I899">
        <v>-4.7689999999999999E-5</v>
      </c>
      <c r="J899">
        <v>0</v>
      </c>
      <c r="K899">
        <v>34.551600000000001</v>
      </c>
    </row>
    <row r="900" spans="1:11" hidden="1">
      <c r="A900" t="s">
        <v>15</v>
      </c>
      <c r="B900" t="s">
        <v>662</v>
      </c>
      <c r="C900">
        <v>183</v>
      </c>
      <c r="D900" t="s">
        <v>80</v>
      </c>
      <c r="E900">
        <v>0.18410000000000001</v>
      </c>
      <c r="F900">
        <v>0</v>
      </c>
      <c r="G900">
        <v>49.518000000000001</v>
      </c>
      <c r="H900">
        <v>0</v>
      </c>
      <c r="I900">
        <v>-4.6950000000000003E-5</v>
      </c>
      <c r="J900">
        <v>0</v>
      </c>
      <c r="K900">
        <v>25.138200000000001</v>
      </c>
    </row>
    <row r="901" spans="1:11" hidden="1">
      <c r="A901" t="s">
        <v>15</v>
      </c>
      <c r="B901" t="s">
        <v>662</v>
      </c>
      <c r="C901">
        <v>183</v>
      </c>
      <c r="D901" t="s">
        <v>80</v>
      </c>
      <c r="E901">
        <v>0.62009999999999998</v>
      </c>
      <c r="F901">
        <v>0</v>
      </c>
      <c r="G901">
        <v>43.492699999999999</v>
      </c>
      <c r="H901">
        <v>0</v>
      </c>
      <c r="I901">
        <v>-4.6950000000000003E-5</v>
      </c>
      <c r="J901">
        <v>0</v>
      </c>
      <c r="K901">
        <v>4.7756999999999996</v>
      </c>
    </row>
    <row r="902" spans="1:11" hidden="1">
      <c r="A902" t="s">
        <v>15</v>
      </c>
      <c r="B902" t="s">
        <v>662</v>
      </c>
      <c r="C902">
        <v>183</v>
      </c>
      <c r="D902" t="s">
        <v>80</v>
      </c>
      <c r="E902">
        <v>1.0561</v>
      </c>
      <c r="F902">
        <v>0</v>
      </c>
      <c r="G902">
        <v>35.1432</v>
      </c>
      <c r="H902">
        <v>0</v>
      </c>
      <c r="I902">
        <v>-4.6950000000000003E-5</v>
      </c>
      <c r="J902">
        <v>0</v>
      </c>
      <c r="K902">
        <v>-12.4404</v>
      </c>
    </row>
    <row r="903" spans="1:11" hidden="1">
      <c r="A903" t="s">
        <v>15</v>
      </c>
      <c r="B903" t="s">
        <v>662</v>
      </c>
      <c r="C903">
        <v>183</v>
      </c>
      <c r="D903" t="s">
        <v>80</v>
      </c>
      <c r="E903">
        <v>1.4921</v>
      </c>
      <c r="F903">
        <v>0</v>
      </c>
      <c r="G903">
        <v>26.1081</v>
      </c>
      <c r="H903">
        <v>0</v>
      </c>
      <c r="I903">
        <v>-4.6950000000000003E-5</v>
      </c>
      <c r="J903">
        <v>0</v>
      </c>
      <c r="K903">
        <v>-25.7927</v>
      </c>
    </row>
    <row r="904" spans="1:11" hidden="1">
      <c r="A904" t="s">
        <v>15</v>
      </c>
      <c r="B904" t="s">
        <v>662</v>
      </c>
      <c r="C904">
        <v>183</v>
      </c>
      <c r="D904" t="s">
        <v>80</v>
      </c>
      <c r="E904">
        <v>1.9279999999999999</v>
      </c>
      <c r="F904">
        <v>0</v>
      </c>
      <c r="G904">
        <v>17.1113</v>
      </c>
      <c r="H904">
        <v>0</v>
      </c>
      <c r="I904">
        <v>-4.6950000000000003E-5</v>
      </c>
      <c r="J904">
        <v>0</v>
      </c>
      <c r="K904">
        <v>-35.206800000000001</v>
      </c>
    </row>
    <row r="905" spans="1:11" hidden="1">
      <c r="A905" t="s">
        <v>15</v>
      </c>
      <c r="B905" t="s">
        <v>662</v>
      </c>
      <c r="C905">
        <v>183</v>
      </c>
      <c r="D905" t="s">
        <v>80</v>
      </c>
      <c r="E905">
        <v>2.3639999999999999</v>
      </c>
      <c r="F905">
        <v>0</v>
      </c>
      <c r="G905">
        <v>9.7022999999999993</v>
      </c>
      <c r="H905">
        <v>0</v>
      </c>
      <c r="I905">
        <v>-4.6950000000000003E-5</v>
      </c>
      <c r="J905">
        <v>0</v>
      </c>
      <c r="K905">
        <v>-40.9649</v>
      </c>
    </row>
    <row r="906" spans="1:11" hidden="1">
      <c r="A906" t="s">
        <v>15</v>
      </c>
      <c r="B906" t="s">
        <v>662</v>
      </c>
      <c r="C906">
        <v>183</v>
      </c>
      <c r="D906" t="s">
        <v>80</v>
      </c>
      <c r="E906">
        <v>2.8</v>
      </c>
      <c r="F906">
        <v>0</v>
      </c>
      <c r="G906">
        <v>4.6882999999999999</v>
      </c>
      <c r="H906">
        <v>0</v>
      </c>
      <c r="I906">
        <v>-4.6950000000000003E-5</v>
      </c>
      <c r="J906">
        <v>0</v>
      </c>
      <c r="K906">
        <v>-44.014899999999997</v>
      </c>
    </row>
    <row r="907" spans="1:11" hidden="1">
      <c r="A907" t="s">
        <v>15</v>
      </c>
      <c r="B907" t="s">
        <v>662</v>
      </c>
      <c r="C907">
        <v>183</v>
      </c>
      <c r="D907" t="s">
        <v>80</v>
      </c>
      <c r="E907">
        <v>2.8</v>
      </c>
      <c r="F907">
        <v>0</v>
      </c>
      <c r="G907">
        <v>-8.1943000000000001</v>
      </c>
      <c r="H907">
        <v>0</v>
      </c>
      <c r="I907">
        <v>-4.6940000000000001E-5</v>
      </c>
      <c r="J907">
        <v>0</v>
      </c>
      <c r="K907">
        <v>-44.014899999999997</v>
      </c>
    </row>
    <row r="908" spans="1:11" hidden="1">
      <c r="A908" t="s">
        <v>15</v>
      </c>
      <c r="B908" t="s">
        <v>662</v>
      </c>
      <c r="C908">
        <v>183</v>
      </c>
      <c r="D908" t="s">
        <v>80</v>
      </c>
      <c r="E908">
        <v>3.2360000000000002</v>
      </c>
      <c r="F908">
        <v>0</v>
      </c>
      <c r="G908">
        <v>-13.208299999999999</v>
      </c>
      <c r="H908">
        <v>0</v>
      </c>
      <c r="I908">
        <v>-4.6940000000000001E-5</v>
      </c>
      <c r="J908">
        <v>0</v>
      </c>
      <c r="K908">
        <v>-39.436300000000003</v>
      </c>
    </row>
    <row r="909" spans="1:11" hidden="1">
      <c r="A909" t="s">
        <v>15</v>
      </c>
      <c r="B909" t="s">
        <v>662</v>
      </c>
      <c r="C909">
        <v>183</v>
      </c>
      <c r="D909" t="s">
        <v>80</v>
      </c>
      <c r="E909">
        <v>3.6720000000000002</v>
      </c>
      <c r="F909">
        <v>0</v>
      </c>
      <c r="G909">
        <v>-20.6173</v>
      </c>
      <c r="H909">
        <v>0</v>
      </c>
      <c r="I909">
        <v>-4.6940000000000001E-5</v>
      </c>
      <c r="J909">
        <v>0</v>
      </c>
      <c r="K909">
        <v>-32.149700000000003</v>
      </c>
    </row>
    <row r="910" spans="1:11" hidden="1">
      <c r="A910" t="s">
        <v>15</v>
      </c>
      <c r="B910" t="s">
        <v>662</v>
      </c>
      <c r="C910">
        <v>183</v>
      </c>
      <c r="D910" t="s">
        <v>80</v>
      </c>
      <c r="E910">
        <v>4.1079999999999997</v>
      </c>
      <c r="F910">
        <v>0</v>
      </c>
      <c r="G910">
        <v>-29.614100000000001</v>
      </c>
      <c r="H910">
        <v>0</v>
      </c>
      <c r="I910">
        <v>-4.6940000000000001E-5</v>
      </c>
      <c r="J910">
        <v>0</v>
      </c>
      <c r="K910">
        <v>-21.207000000000001</v>
      </c>
    </row>
    <row r="911" spans="1:11" hidden="1">
      <c r="A911" t="s">
        <v>15</v>
      </c>
      <c r="B911" t="s">
        <v>662</v>
      </c>
      <c r="C911">
        <v>183</v>
      </c>
      <c r="D911" t="s">
        <v>80</v>
      </c>
      <c r="E911">
        <v>4.5438999999999998</v>
      </c>
      <c r="F911">
        <v>0</v>
      </c>
      <c r="G911">
        <v>-38.6492</v>
      </c>
      <c r="H911">
        <v>0</v>
      </c>
      <c r="I911">
        <v>-4.6940000000000001E-5</v>
      </c>
      <c r="J911">
        <v>0</v>
      </c>
      <c r="K911">
        <v>-6.3262</v>
      </c>
    </row>
    <row r="912" spans="1:11" hidden="1">
      <c r="A912" t="s">
        <v>15</v>
      </c>
      <c r="B912" t="s">
        <v>662</v>
      </c>
      <c r="C912">
        <v>183</v>
      </c>
      <c r="D912" t="s">
        <v>80</v>
      </c>
      <c r="E912">
        <v>4.9798999999999998</v>
      </c>
      <c r="F912">
        <v>0</v>
      </c>
      <c r="G912">
        <v>-46.998699999999999</v>
      </c>
      <c r="H912">
        <v>0</v>
      </c>
      <c r="I912">
        <v>-4.6940000000000001E-5</v>
      </c>
      <c r="J912">
        <v>0</v>
      </c>
      <c r="K912">
        <v>12.4184</v>
      </c>
    </row>
    <row r="913" spans="1:11" hidden="1">
      <c r="A913" t="s">
        <v>15</v>
      </c>
      <c r="B913" t="s">
        <v>662</v>
      </c>
      <c r="C913">
        <v>183</v>
      </c>
      <c r="D913" t="s">
        <v>80</v>
      </c>
      <c r="E913">
        <v>5.4158999999999997</v>
      </c>
      <c r="F913">
        <v>0</v>
      </c>
      <c r="G913">
        <v>-53.024000000000001</v>
      </c>
      <c r="H913">
        <v>0</v>
      </c>
      <c r="I913">
        <v>-4.6940000000000001E-5</v>
      </c>
      <c r="J913">
        <v>0</v>
      </c>
      <c r="K913">
        <v>34.3095</v>
      </c>
    </row>
    <row r="914" spans="1:11" hidden="1">
      <c r="A914" t="s">
        <v>15</v>
      </c>
      <c r="B914" t="s">
        <v>662</v>
      </c>
      <c r="C914">
        <v>183</v>
      </c>
      <c r="D914" t="s">
        <v>81</v>
      </c>
      <c r="E914">
        <v>0.18410000000000001</v>
      </c>
      <c r="F914">
        <v>0</v>
      </c>
      <c r="G914">
        <v>49.424900000000001</v>
      </c>
      <c r="H914">
        <v>0</v>
      </c>
      <c r="I914">
        <v>-4.7689999999999999E-5</v>
      </c>
      <c r="J914">
        <v>0</v>
      </c>
      <c r="K914">
        <v>24.8935</v>
      </c>
    </row>
    <row r="915" spans="1:11" hidden="1">
      <c r="A915" t="s">
        <v>15</v>
      </c>
      <c r="B915" t="s">
        <v>662</v>
      </c>
      <c r="C915">
        <v>183</v>
      </c>
      <c r="D915" t="s">
        <v>81</v>
      </c>
      <c r="E915">
        <v>0.62009999999999998</v>
      </c>
      <c r="F915">
        <v>0</v>
      </c>
      <c r="G915">
        <v>43.3996</v>
      </c>
      <c r="H915">
        <v>0</v>
      </c>
      <c r="I915">
        <v>-4.7689999999999999E-5</v>
      </c>
      <c r="J915">
        <v>0</v>
      </c>
      <c r="K915">
        <v>4.5715000000000003</v>
      </c>
    </row>
    <row r="916" spans="1:11" hidden="1">
      <c r="A916" t="s">
        <v>15</v>
      </c>
      <c r="B916" t="s">
        <v>662</v>
      </c>
      <c r="C916">
        <v>183</v>
      </c>
      <c r="D916" t="s">
        <v>81</v>
      </c>
      <c r="E916">
        <v>1.0561</v>
      </c>
      <c r="F916">
        <v>0</v>
      </c>
      <c r="G916">
        <v>35.050199999999997</v>
      </c>
      <c r="H916">
        <v>0</v>
      </c>
      <c r="I916">
        <v>-4.7689999999999999E-5</v>
      </c>
      <c r="J916">
        <v>0</v>
      </c>
      <c r="K916">
        <v>-12.603999999999999</v>
      </c>
    </row>
    <row r="917" spans="1:11" hidden="1">
      <c r="A917" t="s">
        <v>15</v>
      </c>
      <c r="B917" t="s">
        <v>662</v>
      </c>
      <c r="C917">
        <v>183</v>
      </c>
      <c r="D917" t="s">
        <v>81</v>
      </c>
      <c r="E917">
        <v>1.4921</v>
      </c>
      <c r="F917">
        <v>0</v>
      </c>
      <c r="G917">
        <v>26.015000000000001</v>
      </c>
      <c r="H917">
        <v>0</v>
      </c>
      <c r="I917">
        <v>-4.7689999999999999E-5</v>
      </c>
      <c r="J917">
        <v>0</v>
      </c>
      <c r="K917">
        <v>-25.915700000000001</v>
      </c>
    </row>
    <row r="918" spans="1:11" hidden="1">
      <c r="A918" t="s">
        <v>15</v>
      </c>
      <c r="B918" t="s">
        <v>662</v>
      </c>
      <c r="C918">
        <v>183</v>
      </c>
      <c r="D918" t="s">
        <v>81</v>
      </c>
      <c r="E918">
        <v>1.9279999999999999</v>
      </c>
      <c r="F918">
        <v>0</v>
      </c>
      <c r="G918">
        <v>17.0182</v>
      </c>
      <c r="H918">
        <v>0</v>
      </c>
      <c r="I918">
        <v>-4.7689999999999999E-5</v>
      </c>
      <c r="J918">
        <v>0</v>
      </c>
      <c r="K918">
        <v>-35.289200000000001</v>
      </c>
    </row>
    <row r="919" spans="1:11" hidden="1">
      <c r="A919" t="s">
        <v>15</v>
      </c>
      <c r="B919" t="s">
        <v>662</v>
      </c>
      <c r="C919">
        <v>183</v>
      </c>
      <c r="D919" t="s">
        <v>81</v>
      </c>
      <c r="E919">
        <v>2.3639999999999999</v>
      </c>
      <c r="F919">
        <v>0</v>
      </c>
      <c r="G919">
        <v>9.6091999999999995</v>
      </c>
      <c r="H919">
        <v>0</v>
      </c>
      <c r="I919">
        <v>-4.7689999999999999E-5</v>
      </c>
      <c r="J919">
        <v>0</v>
      </c>
      <c r="K919">
        <v>-41.006799999999998</v>
      </c>
    </row>
    <row r="920" spans="1:11" hidden="1">
      <c r="A920" t="s">
        <v>15</v>
      </c>
      <c r="B920" t="s">
        <v>662</v>
      </c>
      <c r="C920">
        <v>183</v>
      </c>
      <c r="D920" t="s">
        <v>81</v>
      </c>
      <c r="E920">
        <v>2.8</v>
      </c>
      <c r="F920">
        <v>0</v>
      </c>
      <c r="G920">
        <v>4.5952999999999999</v>
      </c>
      <c r="H920">
        <v>0</v>
      </c>
      <c r="I920">
        <v>-4.7689999999999999E-5</v>
      </c>
      <c r="J920">
        <v>0</v>
      </c>
      <c r="K920">
        <v>-44.016199999999998</v>
      </c>
    </row>
    <row r="921" spans="1:11" hidden="1">
      <c r="A921" t="s">
        <v>15</v>
      </c>
      <c r="B921" t="s">
        <v>662</v>
      </c>
      <c r="C921">
        <v>183</v>
      </c>
      <c r="D921" t="s">
        <v>81</v>
      </c>
      <c r="E921">
        <v>2.8</v>
      </c>
      <c r="F921">
        <v>0</v>
      </c>
      <c r="G921">
        <v>-8.2873999999999999</v>
      </c>
      <c r="H921">
        <v>0</v>
      </c>
      <c r="I921">
        <v>-4.7689999999999999E-5</v>
      </c>
      <c r="J921">
        <v>0</v>
      </c>
      <c r="K921">
        <v>-44.016199999999998</v>
      </c>
    </row>
    <row r="922" spans="1:11" hidden="1">
      <c r="A922" t="s">
        <v>15</v>
      </c>
      <c r="B922" t="s">
        <v>662</v>
      </c>
      <c r="C922">
        <v>183</v>
      </c>
      <c r="D922" t="s">
        <v>81</v>
      </c>
      <c r="E922">
        <v>3.2360000000000002</v>
      </c>
      <c r="F922">
        <v>0</v>
      </c>
      <c r="G922">
        <v>-13.301299999999999</v>
      </c>
      <c r="H922">
        <v>0</v>
      </c>
      <c r="I922">
        <v>-4.7689999999999999E-5</v>
      </c>
      <c r="J922">
        <v>0</v>
      </c>
      <c r="K922">
        <v>-39.397100000000002</v>
      </c>
    </row>
    <row r="923" spans="1:11" hidden="1">
      <c r="A923" t="s">
        <v>15</v>
      </c>
      <c r="B923" t="s">
        <v>662</v>
      </c>
      <c r="C923">
        <v>183</v>
      </c>
      <c r="D923" t="s">
        <v>81</v>
      </c>
      <c r="E923">
        <v>3.6720000000000002</v>
      </c>
      <c r="F923">
        <v>0</v>
      </c>
      <c r="G923">
        <v>-20.7103</v>
      </c>
      <c r="H923">
        <v>0</v>
      </c>
      <c r="I923">
        <v>-4.7689999999999999E-5</v>
      </c>
      <c r="J923">
        <v>0</v>
      </c>
      <c r="K923">
        <v>-32.069899999999997</v>
      </c>
    </row>
    <row r="924" spans="1:11" hidden="1">
      <c r="A924" t="s">
        <v>15</v>
      </c>
      <c r="B924" t="s">
        <v>662</v>
      </c>
      <c r="C924">
        <v>183</v>
      </c>
      <c r="D924" t="s">
        <v>81</v>
      </c>
      <c r="E924">
        <v>4.1079999999999997</v>
      </c>
      <c r="F924">
        <v>0</v>
      </c>
      <c r="G924">
        <v>-29.707100000000001</v>
      </c>
      <c r="H924">
        <v>0</v>
      </c>
      <c r="I924">
        <v>-4.7689999999999999E-5</v>
      </c>
      <c r="J924">
        <v>0</v>
      </c>
      <c r="K924">
        <v>-21.086600000000001</v>
      </c>
    </row>
    <row r="925" spans="1:11" hidden="1">
      <c r="A925" t="s">
        <v>15</v>
      </c>
      <c r="B925" t="s">
        <v>662</v>
      </c>
      <c r="C925">
        <v>183</v>
      </c>
      <c r="D925" t="s">
        <v>81</v>
      </c>
      <c r="E925">
        <v>4.5438999999999998</v>
      </c>
      <c r="F925">
        <v>0</v>
      </c>
      <c r="G925">
        <v>-38.7423</v>
      </c>
      <c r="H925">
        <v>0</v>
      </c>
      <c r="I925">
        <v>-4.7689999999999999E-5</v>
      </c>
      <c r="J925">
        <v>0</v>
      </c>
      <c r="K925">
        <v>-6.1651999999999996</v>
      </c>
    </row>
    <row r="926" spans="1:11" hidden="1">
      <c r="A926" t="s">
        <v>15</v>
      </c>
      <c r="B926" t="s">
        <v>662</v>
      </c>
      <c r="C926">
        <v>183</v>
      </c>
      <c r="D926" t="s">
        <v>81</v>
      </c>
      <c r="E926">
        <v>4.9798999999999998</v>
      </c>
      <c r="F926">
        <v>0</v>
      </c>
      <c r="G926">
        <v>-47.091700000000003</v>
      </c>
      <c r="H926">
        <v>0</v>
      </c>
      <c r="I926">
        <v>-4.7689999999999999E-5</v>
      </c>
      <c r="J926">
        <v>0</v>
      </c>
      <c r="K926">
        <v>12.619899999999999</v>
      </c>
    </row>
    <row r="927" spans="1:11" hidden="1">
      <c r="A927" t="s">
        <v>15</v>
      </c>
      <c r="B927" t="s">
        <v>662</v>
      </c>
      <c r="C927">
        <v>183</v>
      </c>
      <c r="D927" t="s">
        <v>81</v>
      </c>
      <c r="E927">
        <v>5.4158999999999997</v>
      </c>
      <c r="F927">
        <v>0</v>
      </c>
      <c r="G927">
        <v>-53.116999999999997</v>
      </c>
      <c r="H927">
        <v>0</v>
      </c>
      <c r="I927">
        <v>-4.7689999999999999E-5</v>
      </c>
      <c r="J927">
        <v>0</v>
      </c>
      <c r="K927">
        <v>34.551600000000001</v>
      </c>
    </row>
    <row r="928" spans="1:11" hidden="1">
      <c r="A928" t="s">
        <v>15</v>
      </c>
      <c r="B928" t="s">
        <v>662</v>
      </c>
      <c r="C928">
        <v>183</v>
      </c>
      <c r="D928" t="s">
        <v>82</v>
      </c>
      <c r="E928">
        <v>0.18410000000000001</v>
      </c>
      <c r="F928">
        <v>0</v>
      </c>
      <c r="G928">
        <v>34.270400000000002</v>
      </c>
      <c r="H928">
        <v>0</v>
      </c>
      <c r="I928">
        <v>-3.1980000000000002E-5</v>
      </c>
      <c r="J928">
        <v>0</v>
      </c>
      <c r="K928">
        <v>17.3734</v>
      </c>
    </row>
    <row r="929" spans="1:11" hidden="1">
      <c r="A929" t="s">
        <v>15</v>
      </c>
      <c r="B929" t="s">
        <v>662</v>
      </c>
      <c r="C929">
        <v>183</v>
      </c>
      <c r="D929" t="s">
        <v>82</v>
      </c>
      <c r="E929">
        <v>0.62009999999999998</v>
      </c>
      <c r="F929">
        <v>0</v>
      </c>
      <c r="G929">
        <v>30.072700000000001</v>
      </c>
      <c r="H929">
        <v>0</v>
      </c>
      <c r="I929">
        <v>-3.1980000000000002E-5</v>
      </c>
      <c r="J929">
        <v>0</v>
      </c>
      <c r="K929">
        <v>3.2902</v>
      </c>
    </row>
    <row r="930" spans="1:11" hidden="1">
      <c r="A930" t="s">
        <v>15</v>
      </c>
      <c r="B930" t="s">
        <v>662</v>
      </c>
      <c r="C930">
        <v>183</v>
      </c>
      <c r="D930" t="s">
        <v>82</v>
      </c>
      <c r="E930">
        <v>1.0561</v>
      </c>
      <c r="F930">
        <v>0</v>
      </c>
      <c r="G930">
        <v>24.353300000000001</v>
      </c>
      <c r="H930">
        <v>0</v>
      </c>
      <c r="I930">
        <v>-3.1980000000000002E-5</v>
      </c>
      <c r="J930">
        <v>0</v>
      </c>
      <c r="K930">
        <v>-8.6227</v>
      </c>
    </row>
    <row r="931" spans="1:11" hidden="1">
      <c r="A931" t="s">
        <v>15</v>
      </c>
      <c r="B931" t="s">
        <v>662</v>
      </c>
      <c r="C931">
        <v>183</v>
      </c>
      <c r="D931" t="s">
        <v>82</v>
      </c>
      <c r="E931">
        <v>1.4921</v>
      </c>
      <c r="F931">
        <v>0</v>
      </c>
      <c r="G931">
        <v>18.184899999999999</v>
      </c>
      <c r="H931">
        <v>0</v>
      </c>
      <c r="I931">
        <v>-3.1980000000000002E-5</v>
      </c>
      <c r="J931">
        <v>0</v>
      </c>
      <c r="K931">
        <v>-17.895700000000001</v>
      </c>
    </row>
    <row r="932" spans="1:11" hidden="1">
      <c r="A932" t="s">
        <v>15</v>
      </c>
      <c r="B932" t="s">
        <v>662</v>
      </c>
      <c r="C932">
        <v>183</v>
      </c>
      <c r="D932" t="s">
        <v>82</v>
      </c>
      <c r="E932">
        <v>1.9279999999999999</v>
      </c>
      <c r="F932">
        <v>0</v>
      </c>
      <c r="G932">
        <v>12.041600000000001</v>
      </c>
      <c r="H932">
        <v>0</v>
      </c>
      <c r="I932">
        <v>-3.1980000000000002E-5</v>
      </c>
      <c r="J932">
        <v>0</v>
      </c>
      <c r="K932">
        <v>-24.48</v>
      </c>
    </row>
    <row r="933" spans="1:11" hidden="1">
      <c r="A933" t="s">
        <v>15</v>
      </c>
      <c r="B933" t="s">
        <v>662</v>
      </c>
      <c r="C933">
        <v>183</v>
      </c>
      <c r="D933" t="s">
        <v>82</v>
      </c>
      <c r="E933">
        <v>2.3639999999999999</v>
      </c>
      <c r="F933">
        <v>0</v>
      </c>
      <c r="G933">
        <v>6.9379</v>
      </c>
      <c r="H933">
        <v>0</v>
      </c>
      <c r="I933">
        <v>-3.1980000000000002E-5</v>
      </c>
      <c r="J933">
        <v>0</v>
      </c>
      <c r="K933">
        <v>-28.560400000000001</v>
      </c>
    </row>
    <row r="934" spans="1:11" hidden="1">
      <c r="A934" t="s">
        <v>15</v>
      </c>
      <c r="B934" t="s">
        <v>662</v>
      </c>
      <c r="C934">
        <v>183</v>
      </c>
      <c r="D934" t="s">
        <v>82</v>
      </c>
      <c r="E934">
        <v>2.8</v>
      </c>
      <c r="F934">
        <v>0</v>
      </c>
      <c r="G934">
        <v>3.4024000000000001</v>
      </c>
      <c r="H934">
        <v>0</v>
      </c>
      <c r="I934">
        <v>-3.1980000000000002E-5</v>
      </c>
      <c r="J934">
        <v>0</v>
      </c>
      <c r="K934">
        <v>-30.7575</v>
      </c>
    </row>
    <row r="935" spans="1:11" hidden="1">
      <c r="A935" t="s">
        <v>15</v>
      </c>
      <c r="B935" t="s">
        <v>662</v>
      </c>
      <c r="C935">
        <v>183</v>
      </c>
      <c r="D935" t="s">
        <v>82</v>
      </c>
      <c r="E935">
        <v>2.8</v>
      </c>
      <c r="F935">
        <v>0</v>
      </c>
      <c r="G935">
        <v>-5.9321999999999999</v>
      </c>
      <c r="H935">
        <v>0</v>
      </c>
      <c r="I935">
        <v>-3.1980000000000002E-5</v>
      </c>
      <c r="J935">
        <v>0</v>
      </c>
      <c r="K935">
        <v>-30.7575</v>
      </c>
    </row>
    <row r="936" spans="1:11" hidden="1">
      <c r="A936" t="s">
        <v>15</v>
      </c>
      <c r="B936" t="s">
        <v>662</v>
      </c>
      <c r="C936">
        <v>183</v>
      </c>
      <c r="D936" t="s">
        <v>82</v>
      </c>
      <c r="E936">
        <v>3.2360000000000002</v>
      </c>
      <c r="F936">
        <v>0</v>
      </c>
      <c r="G936">
        <v>-9.4677000000000007</v>
      </c>
      <c r="H936">
        <v>0</v>
      </c>
      <c r="I936">
        <v>-3.1980000000000002E-5</v>
      </c>
      <c r="J936">
        <v>0</v>
      </c>
      <c r="K936">
        <v>-27.4575</v>
      </c>
    </row>
    <row r="937" spans="1:11" hidden="1">
      <c r="A937" t="s">
        <v>15</v>
      </c>
      <c r="B937" t="s">
        <v>662</v>
      </c>
      <c r="C937">
        <v>183</v>
      </c>
      <c r="D937" t="s">
        <v>82</v>
      </c>
      <c r="E937">
        <v>3.6720000000000002</v>
      </c>
      <c r="F937">
        <v>0</v>
      </c>
      <c r="G937">
        <v>-14.571300000000001</v>
      </c>
      <c r="H937">
        <v>0</v>
      </c>
      <c r="I937">
        <v>-3.1980000000000002E-5</v>
      </c>
      <c r="J937">
        <v>0</v>
      </c>
      <c r="K937">
        <v>-22.274100000000001</v>
      </c>
    </row>
    <row r="938" spans="1:11" hidden="1">
      <c r="A938" t="s">
        <v>15</v>
      </c>
      <c r="B938" t="s">
        <v>662</v>
      </c>
      <c r="C938">
        <v>183</v>
      </c>
      <c r="D938" t="s">
        <v>82</v>
      </c>
      <c r="E938">
        <v>4.1079999999999997</v>
      </c>
      <c r="F938">
        <v>0</v>
      </c>
      <c r="G938">
        <v>-20.714600000000001</v>
      </c>
      <c r="H938">
        <v>0</v>
      </c>
      <c r="I938">
        <v>-3.1980000000000002E-5</v>
      </c>
      <c r="J938">
        <v>0</v>
      </c>
      <c r="K938">
        <v>-14.5869</v>
      </c>
    </row>
    <row r="939" spans="1:11" hidden="1">
      <c r="A939" t="s">
        <v>15</v>
      </c>
      <c r="B939" t="s">
        <v>662</v>
      </c>
      <c r="C939">
        <v>183</v>
      </c>
      <c r="D939" t="s">
        <v>82</v>
      </c>
      <c r="E939">
        <v>4.5438999999999998</v>
      </c>
      <c r="F939">
        <v>0</v>
      </c>
      <c r="G939">
        <v>-26.883099999999999</v>
      </c>
      <c r="H939">
        <v>0</v>
      </c>
      <c r="I939">
        <v>-3.1980000000000002E-5</v>
      </c>
      <c r="J939">
        <v>0</v>
      </c>
      <c r="K939">
        <v>-4.2110000000000003</v>
      </c>
    </row>
    <row r="940" spans="1:11" hidden="1">
      <c r="A940" t="s">
        <v>15</v>
      </c>
      <c r="B940" t="s">
        <v>662</v>
      </c>
      <c r="C940">
        <v>183</v>
      </c>
      <c r="D940" t="s">
        <v>82</v>
      </c>
      <c r="E940">
        <v>4.9798999999999998</v>
      </c>
      <c r="F940">
        <v>0</v>
      </c>
      <c r="G940">
        <v>-32.602499999999999</v>
      </c>
      <c r="H940">
        <v>0</v>
      </c>
      <c r="I940">
        <v>-3.1980000000000002E-5</v>
      </c>
      <c r="J940">
        <v>0</v>
      </c>
      <c r="K940">
        <v>8.8048999999999999</v>
      </c>
    </row>
    <row r="941" spans="1:11" hidden="1">
      <c r="A941" t="s">
        <v>15</v>
      </c>
      <c r="B941" t="s">
        <v>662</v>
      </c>
      <c r="C941">
        <v>183</v>
      </c>
      <c r="D941" t="s">
        <v>82</v>
      </c>
      <c r="E941">
        <v>5.4158999999999997</v>
      </c>
      <c r="F941">
        <v>0</v>
      </c>
      <c r="G941">
        <v>-36.800199999999997</v>
      </c>
      <c r="H941">
        <v>0</v>
      </c>
      <c r="I941">
        <v>-3.1980000000000002E-5</v>
      </c>
      <c r="J941">
        <v>0</v>
      </c>
      <c r="K941">
        <v>23.991</v>
      </c>
    </row>
    <row r="942" spans="1:11" hidden="1">
      <c r="A942" t="s">
        <v>15</v>
      </c>
      <c r="B942" t="s">
        <v>662</v>
      </c>
      <c r="C942">
        <v>183</v>
      </c>
      <c r="D942" t="s">
        <v>83</v>
      </c>
      <c r="E942">
        <v>0.18410000000000001</v>
      </c>
      <c r="F942">
        <v>0</v>
      </c>
      <c r="G942">
        <v>34.270400000000002</v>
      </c>
      <c r="H942">
        <v>0</v>
      </c>
      <c r="I942">
        <v>-3.1980000000000002E-5</v>
      </c>
      <c r="J942">
        <v>0</v>
      </c>
      <c r="K942">
        <v>17.3734</v>
      </c>
    </row>
    <row r="943" spans="1:11" hidden="1">
      <c r="A943" t="s">
        <v>15</v>
      </c>
      <c r="B943" t="s">
        <v>662</v>
      </c>
      <c r="C943">
        <v>183</v>
      </c>
      <c r="D943" t="s">
        <v>83</v>
      </c>
      <c r="E943">
        <v>0.62009999999999998</v>
      </c>
      <c r="F943">
        <v>0</v>
      </c>
      <c r="G943">
        <v>30.072700000000001</v>
      </c>
      <c r="H943">
        <v>0</v>
      </c>
      <c r="I943">
        <v>-3.1980000000000002E-5</v>
      </c>
      <c r="J943">
        <v>0</v>
      </c>
      <c r="K943">
        <v>3.2902</v>
      </c>
    </row>
    <row r="944" spans="1:11" hidden="1">
      <c r="A944" t="s">
        <v>15</v>
      </c>
      <c r="B944" t="s">
        <v>662</v>
      </c>
      <c r="C944">
        <v>183</v>
      </c>
      <c r="D944" t="s">
        <v>83</v>
      </c>
      <c r="E944">
        <v>1.0561</v>
      </c>
      <c r="F944">
        <v>0</v>
      </c>
      <c r="G944">
        <v>24.353300000000001</v>
      </c>
      <c r="H944">
        <v>0</v>
      </c>
      <c r="I944">
        <v>-3.1980000000000002E-5</v>
      </c>
      <c r="J944">
        <v>0</v>
      </c>
      <c r="K944">
        <v>-8.6227</v>
      </c>
    </row>
    <row r="945" spans="1:11" hidden="1">
      <c r="A945" t="s">
        <v>15</v>
      </c>
      <c r="B945" t="s">
        <v>662</v>
      </c>
      <c r="C945">
        <v>183</v>
      </c>
      <c r="D945" t="s">
        <v>83</v>
      </c>
      <c r="E945">
        <v>1.4921</v>
      </c>
      <c r="F945">
        <v>0</v>
      </c>
      <c r="G945">
        <v>18.184899999999999</v>
      </c>
      <c r="H945">
        <v>0</v>
      </c>
      <c r="I945">
        <v>-3.1980000000000002E-5</v>
      </c>
      <c r="J945">
        <v>0</v>
      </c>
      <c r="K945">
        <v>-17.895700000000001</v>
      </c>
    </row>
    <row r="946" spans="1:11" hidden="1">
      <c r="A946" t="s">
        <v>15</v>
      </c>
      <c r="B946" t="s">
        <v>662</v>
      </c>
      <c r="C946">
        <v>183</v>
      </c>
      <c r="D946" t="s">
        <v>83</v>
      </c>
      <c r="E946">
        <v>1.9279999999999999</v>
      </c>
      <c r="F946">
        <v>0</v>
      </c>
      <c r="G946">
        <v>12.041600000000001</v>
      </c>
      <c r="H946">
        <v>0</v>
      </c>
      <c r="I946">
        <v>-3.1980000000000002E-5</v>
      </c>
      <c r="J946">
        <v>0</v>
      </c>
      <c r="K946">
        <v>-24.48</v>
      </c>
    </row>
    <row r="947" spans="1:11" hidden="1">
      <c r="A947" t="s">
        <v>15</v>
      </c>
      <c r="B947" t="s">
        <v>662</v>
      </c>
      <c r="C947">
        <v>183</v>
      </c>
      <c r="D947" t="s">
        <v>83</v>
      </c>
      <c r="E947">
        <v>2.3639999999999999</v>
      </c>
      <c r="F947">
        <v>0</v>
      </c>
      <c r="G947">
        <v>6.9379</v>
      </c>
      <c r="H947">
        <v>0</v>
      </c>
      <c r="I947">
        <v>-3.1980000000000002E-5</v>
      </c>
      <c r="J947">
        <v>0</v>
      </c>
      <c r="K947">
        <v>-28.560400000000001</v>
      </c>
    </row>
    <row r="948" spans="1:11" hidden="1">
      <c r="A948" t="s">
        <v>15</v>
      </c>
      <c r="B948" t="s">
        <v>662</v>
      </c>
      <c r="C948">
        <v>183</v>
      </c>
      <c r="D948" t="s">
        <v>83</v>
      </c>
      <c r="E948">
        <v>2.8</v>
      </c>
      <c r="F948">
        <v>0</v>
      </c>
      <c r="G948">
        <v>3.4024000000000001</v>
      </c>
      <c r="H948">
        <v>0</v>
      </c>
      <c r="I948">
        <v>-3.1980000000000002E-5</v>
      </c>
      <c r="J948">
        <v>0</v>
      </c>
      <c r="K948">
        <v>-30.7575</v>
      </c>
    </row>
    <row r="949" spans="1:11" hidden="1">
      <c r="A949" t="s">
        <v>15</v>
      </c>
      <c r="B949" t="s">
        <v>662</v>
      </c>
      <c r="C949">
        <v>183</v>
      </c>
      <c r="D949" t="s">
        <v>83</v>
      </c>
      <c r="E949">
        <v>2.8</v>
      </c>
      <c r="F949">
        <v>0</v>
      </c>
      <c r="G949">
        <v>-5.9321999999999999</v>
      </c>
      <c r="H949">
        <v>0</v>
      </c>
      <c r="I949">
        <v>-3.1980000000000002E-5</v>
      </c>
      <c r="J949">
        <v>0</v>
      </c>
      <c r="K949">
        <v>-30.7575</v>
      </c>
    </row>
    <row r="950" spans="1:11" hidden="1">
      <c r="A950" t="s">
        <v>15</v>
      </c>
      <c r="B950" t="s">
        <v>662</v>
      </c>
      <c r="C950">
        <v>183</v>
      </c>
      <c r="D950" t="s">
        <v>83</v>
      </c>
      <c r="E950">
        <v>3.2360000000000002</v>
      </c>
      <c r="F950">
        <v>0</v>
      </c>
      <c r="G950">
        <v>-9.4677000000000007</v>
      </c>
      <c r="H950">
        <v>0</v>
      </c>
      <c r="I950">
        <v>-3.1980000000000002E-5</v>
      </c>
      <c r="J950">
        <v>0</v>
      </c>
      <c r="K950">
        <v>-27.4575</v>
      </c>
    </row>
    <row r="951" spans="1:11" hidden="1">
      <c r="A951" t="s">
        <v>15</v>
      </c>
      <c r="B951" t="s">
        <v>662</v>
      </c>
      <c r="C951">
        <v>183</v>
      </c>
      <c r="D951" t="s">
        <v>83</v>
      </c>
      <c r="E951">
        <v>3.6720000000000002</v>
      </c>
      <c r="F951">
        <v>0</v>
      </c>
      <c r="G951">
        <v>-14.571300000000001</v>
      </c>
      <c r="H951">
        <v>0</v>
      </c>
      <c r="I951">
        <v>-3.1980000000000002E-5</v>
      </c>
      <c r="J951">
        <v>0</v>
      </c>
      <c r="K951">
        <v>-22.274100000000001</v>
      </c>
    </row>
    <row r="952" spans="1:11" hidden="1">
      <c r="A952" t="s">
        <v>15</v>
      </c>
      <c r="B952" t="s">
        <v>662</v>
      </c>
      <c r="C952">
        <v>183</v>
      </c>
      <c r="D952" t="s">
        <v>83</v>
      </c>
      <c r="E952">
        <v>4.1079999999999997</v>
      </c>
      <c r="F952">
        <v>0</v>
      </c>
      <c r="G952">
        <v>-20.714600000000001</v>
      </c>
      <c r="H952">
        <v>0</v>
      </c>
      <c r="I952">
        <v>-3.1980000000000002E-5</v>
      </c>
      <c r="J952">
        <v>0</v>
      </c>
      <c r="K952">
        <v>-14.5869</v>
      </c>
    </row>
    <row r="953" spans="1:11" hidden="1">
      <c r="A953" t="s">
        <v>15</v>
      </c>
      <c r="B953" t="s">
        <v>662</v>
      </c>
      <c r="C953">
        <v>183</v>
      </c>
      <c r="D953" t="s">
        <v>83</v>
      </c>
      <c r="E953">
        <v>4.5438999999999998</v>
      </c>
      <c r="F953">
        <v>0</v>
      </c>
      <c r="G953">
        <v>-26.883099999999999</v>
      </c>
      <c r="H953">
        <v>0</v>
      </c>
      <c r="I953">
        <v>-3.1980000000000002E-5</v>
      </c>
      <c r="J953">
        <v>0</v>
      </c>
      <c r="K953">
        <v>-4.2110000000000003</v>
      </c>
    </row>
    <row r="954" spans="1:11" hidden="1">
      <c r="A954" t="s">
        <v>15</v>
      </c>
      <c r="B954" t="s">
        <v>662</v>
      </c>
      <c r="C954">
        <v>183</v>
      </c>
      <c r="D954" t="s">
        <v>83</v>
      </c>
      <c r="E954">
        <v>4.9798999999999998</v>
      </c>
      <c r="F954">
        <v>0</v>
      </c>
      <c r="G954">
        <v>-32.602499999999999</v>
      </c>
      <c r="H954">
        <v>0</v>
      </c>
      <c r="I954">
        <v>-3.1980000000000002E-5</v>
      </c>
      <c r="J954">
        <v>0</v>
      </c>
      <c r="K954">
        <v>8.8048999999999999</v>
      </c>
    </row>
    <row r="955" spans="1:11" hidden="1">
      <c r="A955" t="s">
        <v>15</v>
      </c>
      <c r="B955" t="s">
        <v>662</v>
      </c>
      <c r="C955">
        <v>183</v>
      </c>
      <c r="D955" t="s">
        <v>83</v>
      </c>
      <c r="E955">
        <v>5.4158999999999997</v>
      </c>
      <c r="F955">
        <v>0</v>
      </c>
      <c r="G955">
        <v>-36.800199999999997</v>
      </c>
      <c r="H955">
        <v>0</v>
      </c>
      <c r="I955">
        <v>-3.1980000000000002E-5</v>
      </c>
      <c r="J955">
        <v>0</v>
      </c>
      <c r="K955">
        <v>23.991</v>
      </c>
    </row>
    <row r="956" spans="1:11" hidden="1">
      <c r="A956" t="s">
        <v>15</v>
      </c>
      <c r="B956" t="s">
        <v>662</v>
      </c>
      <c r="C956">
        <v>183</v>
      </c>
      <c r="D956" t="s">
        <v>84</v>
      </c>
      <c r="E956">
        <v>0.18410000000000001</v>
      </c>
      <c r="F956">
        <v>0</v>
      </c>
      <c r="G956">
        <v>34.235500000000002</v>
      </c>
      <c r="H956">
        <v>0</v>
      </c>
      <c r="I956">
        <v>-3.2259999999999999E-5</v>
      </c>
      <c r="J956">
        <v>0</v>
      </c>
      <c r="K956">
        <v>17.281600000000001</v>
      </c>
    </row>
    <row r="957" spans="1:11" hidden="1">
      <c r="A957" t="s">
        <v>15</v>
      </c>
      <c r="B957" t="s">
        <v>662</v>
      </c>
      <c r="C957">
        <v>183</v>
      </c>
      <c r="D957" t="s">
        <v>84</v>
      </c>
      <c r="E957">
        <v>0.62009999999999998</v>
      </c>
      <c r="F957">
        <v>0</v>
      </c>
      <c r="G957">
        <v>30.037800000000001</v>
      </c>
      <c r="H957">
        <v>0</v>
      </c>
      <c r="I957">
        <v>-3.2259999999999999E-5</v>
      </c>
      <c r="J957">
        <v>0</v>
      </c>
      <c r="K957">
        <v>3.2136</v>
      </c>
    </row>
    <row r="958" spans="1:11" hidden="1">
      <c r="A958" t="s">
        <v>15</v>
      </c>
      <c r="B958" t="s">
        <v>662</v>
      </c>
      <c r="C958">
        <v>183</v>
      </c>
      <c r="D958" t="s">
        <v>84</v>
      </c>
      <c r="E958">
        <v>1.0561</v>
      </c>
      <c r="F958">
        <v>0</v>
      </c>
      <c r="G958">
        <v>24.3184</v>
      </c>
      <c r="H958">
        <v>0</v>
      </c>
      <c r="I958">
        <v>-3.2259999999999999E-5</v>
      </c>
      <c r="J958">
        <v>0</v>
      </c>
      <c r="K958">
        <v>-8.6841000000000008</v>
      </c>
    </row>
    <row r="959" spans="1:11" hidden="1">
      <c r="A959" t="s">
        <v>15</v>
      </c>
      <c r="B959" t="s">
        <v>662</v>
      </c>
      <c r="C959">
        <v>183</v>
      </c>
      <c r="D959" t="s">
        <v>84</v>
      </c>
      <c r="E959">
        <v>1.4921</v>
      </c>
      <c r="F959">
        <v>0</v>
      </c>
      <c r="G959">
        <v>18.149999999999999</v>
      </c>
      <c r="H959">
        <v>0</v>
      </c>
      <c r="I959">
        <v>-3.2259999999999999E-5</v>
      </c>
      <c r="J959">
        <v>0</v>
      </c>
      <c r="K959">
        <v>-17.9419</v>
      </c>
    </row>
    <row r="960" spans="1:11" hidden="1">
      <c r="A960" t="s">
        <v>15</v>
      </c>
      <c r="B960" t="s">
        <v>662</v>
      </c>
      <c r="C960">
        <v>183</v>
      </c>
      <c r="D960" t="s">
        <v>84</v>
      </c>
      <c r="E960">
        <v>1.9279999999999999</v>
      </c>
      <c r="F960">
        <v>0</v>
      </c>
      <c r="G960">
        <v>12.0067</v>
      </c>
      <c r="H960">
        <v>0</v>
      </c>
      <c r="I960">
        <v>-3.2259999999999999E-5</v>
      </c>
      <c r="J960">
        <v>0</v>
      </c>
      <c r="K960">
        <v>-24.510899999999999</v>
      </c>
    </row>
    <row r="961" spans="1:11" hidden="1">
      <c r="A961" t="s">
        <v>15</v>
      </c>
      <c r="B961" t="s">
        <v>662</v>
      </c>
      <c r="C961">
        <v>183</v>
      </c>
      <c r="D961" t="s">
        <v>84</v>
      </c>
      <c r="E961">
        <v>2.3639999999999999</v>
      </c>
      <c r="F961">
        <v>0</v>
      </c>
      <c r="G961">
        <v>6.9029999999999996</v>
      </c>
      <c r="H961">
        <v>0</v>
      </c>
      <c r="I961">
        <v>-3.2259999999999999E-5</v>
      </c>
      <c r="J961">
        <v>0</v>
      </c>
      <c r="K961">
        <v>-28.5761</v>
      </c>
    </row>
    <row r="962" spans="1:11" hidden="1">
      <c r="A962" t="s">
        <v>15</v>
      </c>
      <c r="B962" t="s">
        <v>662</v>
      </c>
      <c r="C962">
        <v>183</v>
      </c>
      <c r="D962" t="s">
        <v>84</v>
      </c>
      <c r="E962">
        <v>2.8</v>
      </c>
      <c r="F962">
        <v>0</v>
      </c>
      <c r="G962">
        <v>3.3675000000000002</v>
      </c>
      <c r="H962">
        <v>0</v>
      </c>
      <c r="I962">
        <v>-3.2259999999999999E-5</v>
      </c>
      <c r="J962">
        <v>0</v>
      </c>
      <c r="K962">
        <v>-30.757999999999999</v>
      </c>
    </row>
    <row r="963" spans="1:11" hidden="1">
      <c r="A963" t="s">
        <v>15</v>
      </c>
      <c r="B963" t="s">
        <v>662</v>
      </c>
      <c r="C963">
        <v>183</v>
      </c>
      <c r="D963" t="s">
        <v>84</v>
      </c>
      <c r="E963">
        <v>2.8</v>
      </c>
      <c r="F963">
        <v>0</v>
      </c>
      <c r="G963">
        <v>-5.9671000000000003</v>
      </c>
      <c r="H963">
        <v>0</v>
      </c>
      <c r="I963">
        <v>-3.2259999999999999E-5</v>
      </c>
      <c r="J963">
        <v>0</v>
      </c>
      <c r="K963">
        <v>-30.757999999999999</v>
      </c>
    </row>
    <row r="964" spans="1:11" hidden="1">
      <c r="A964" t="s">
        <v>15</v>
      </c>
      <c r="B964" t="s">
        <v>662</v>
      </c>
      <c r="C964">
        <v>183</v>
      </c>
      <c r="D964" t="s">
        <v>84</v>
      </c>
      <c r="E964">
        <v>3.2360000000000002</v>
      </c>
      <c r="F964">
        <v>0</v>
      </c>
      <c r="G964">
        <v>-9.5025999999999993</v>
      </c>
      <c r="H964">
        <v>0</v>
      </c>
      <c r="I964">
        <v>-3.2259999999999999E-5</v>
      </c>
      <c r="J964">
        <v>0</v>
      </c>
      <c r="K964">
        <v>-27.442699999999999</v>
      </c>
    </row>
    <row r="965" spans="1:11" hidden="1">
      <c r="A965" t="s">
        <v>15</v>
      </c>
      <c r="B965" t="s">
        <v>662</v>
      </c>
      <c r="C965">
        <v>183</v>
      </c>
      <c r="D965" t="s">
        <v>84</v>
      </c>
      <c r="E965">
        <v>3.6720000000000002</v>
      </c>
      <c r="F965">
        <v>0</v>
      </c>
      <c r="G965">
        <v>-14.606199999999999</v>
      </c>
      <c r="H965">
        <v>0</v>
      </c>
      <c r="I965">
        <v>-3.2259999999999999E-5</v>
      </c>
      <c r="J965">
        <v>0</v>
      </c>
      <c r="K965">
        <v>-22.244199999999999</v>
      </c>
    </row>
    <row r="966" spans="1:11" hidden="1">
      <c r="A966" t="s">
        <v>15</v>
      </c>
      <c r="B966" t="s">
        <v>662</v>
      </c>
      <c r="C966">
        <v>183</v>
      </c>
      <c r="D966" t="s">
        <v>84</v>
      </c>
      <c r="E966">
        <v>4.1079999999999997</v>
      </c>
      <c r="F966">
        <v>0</v>
      </c>
      <c r="G966">
        <v>-20.749500000000001</v>
      </c>
      <c r="H966">
        <v>0</v>
      </c>
      <c r="I966">
        <v>-3.2259999999999999E-5</v>
      </c>
      <c r="J966">
        <v>0</v>
      </c>
      <c r="K966">
        <v>-14.5418</v>
      </c>
    </row>
    <row r="967" spans="1:11" hidden="1">
      <c r="A967" t="s">
        <v>15</v>
      </c>
      <c r="B967" t="s">
        <v>662</v>
      </c>
      <c r="C967">
        <v>183</v>
      </c>
      <c r="D967" t="s">
        <v>84</v>
      </c>
      <c r="E967">
        <v>4.5438999999999998</v>
      </c>
      <c r="F967">
        <v>0</v>
      </c>
      <c r="G967">
        <v>-26.917999999999999</v>
      </c>
      <c r="H967">
        <v>0</v>
      </c>
      <c r="I967">
        <v>-3.2259999999999999E-5</v>
      </c>
      <c r="J967">
        <v>0</v>
      </c>
      <c r="K967">
        <v>-4.1506999999999996</v>
      </c>
    </row>
    <row r="968" spans="1:11" hidden="1">
      <c r="A968" t="s">
        <v>15</v>
      </c>
      <c r="B968" t="s">
        <v>662</v>
      </c>
      <c r="C968">
        <v>183</v>
      </c>
      <c r="D968" t="s">
        <v>84</v>
      </c>
      <c r="E968">
        <v>4.9798999999999998</v>
      </c>
      <c r="F968">
        <v>0</v>
      </c>
      <c r="G968">
        <v>-32.6374</v>
      </c>
      <c r="H968">
        <v>0</v>
      </c>
      <c r="I968">
        <v>-3.2259999999999999E-5</v>
      </c>
      <c r="J968">
        <v>0</v>
      </c>
      <c r="K968">
        <v>8.8803999999999998</v>
      </c>
    </row>
    <row r="969" spans="1:11" hidden="1">
      <c r="A969" t="s">
        <v>15</v>
      </c>
      <c r="B969" t="s">
        <v>662</v>
      </c>
      <c r="C969">
        <v>183</v>
      </c>
      <c r="D969" t="s">
        <v>84</v>
      </c>
      <c r="E969">
        <v>5.4158999999999997</v>
      </c>
      <c r="F969">
        <v>0</v>
      </c>
      <c r="G969">
        <v>-36.835099999999997</v>
      </c>
      <c r="H969">
        <v>0</v>
      </c>
      <c r="I969">
        <v>-3.2259999999999999E-5</v>
      </c>
      <c r="J969">
        <v>0</v>
      </c>
      <c r="K969">
        <v>24.081800000000001</v>
      </c>
    </row>
    <row r="970" spans="1:11" hidden="1">
      <c r="A970" t="s">
        <v>15</v>
      </c>
      <c r="B970" t="s">
        <v>662</v>
      </c>
      <c r="C970">
        <v>183</v>
      </c>
      <c r="D970" t="s">
        <v>85</v>
      </c>
      <c r="E970">
        <v>0.18410000000000001</v>
      </c>
      <c r="F970">
        <v>0</v>
      </c>
      <c r="G970">
        <v>34.235500000000002</v>
      </c>
      <c r="H970">
        <v>0</v>
      </c>
      <c r="I970">
        <v>-3.2259999999999999E-5</v>
      </c>
      <c r="J970">
        <v>0</v>
      </c>
      <c r="K970">
        <v>17.281600000000001</v>
      </c>
    </row>
    <row r="971" spans="1:11" hidden="1">
      <c r="A971" t="s">
        <v>15</v>
      </c>
      <c r="B971" t="s">
        <v>662</v>
      </c>
      <c r="C971">
        <v>183</v>
      </c>
      <c r="D971" t="s">
        <v>85</v>
      </c>
      <c r="E971">
        <v>0.62009999999999998</v>
      </c>
      <c r="F971">
        <v>0</v>
      </c>
      <c r="G971">
        <v>30.037800000000001</v>
      </c>
      <c r="H971">
        <v>0</v>
      </c>
      <c r="I971">
        <v>-3.2259999999999999E-5</v>
      </c>
      <c r="J971">
        <v>0</v>
      </c>
      <c r="K971">
        <v>3.2136</v>
      </c>
    </row>
    <row r="972" spans="1:11" hidden="1">
      <c r="A972" t="s">
        <v>15</v>
      </c>
      <c r="B972" t="s">
        <v>662</v>
      </c>
      <c r="C972">
        <v>183</v>
      </c>
      <c r="D972" t="s">
        <v>85</v>
      </c>
      <c r="E972">
        <v>1.0561</v>
      </c>
      <c r="F972">
        <v>0</v>
      </c>
      <c r="G972">
        <v>24.3184</v>
      </c>
      <c r="H972">
        <v>0</v>
      </c>
      <c r="I972">
        <v>-3.2259999999999999E-5</v>
      </c>
      <c r="J972">
        <v>0</v>
      </c>
      <c r="K972">
        <v>-8.6841000000000008</v>
      </c>
    </row>
    <row r="973" spans="1:11" hidden="1">
      <c r="A973" t="s">
        <v>15</v>
      </c>
      <c r="B973" t="s">
        <v>662</v>
      </c>
      <c r="C973">
        <v>183</v>
      </c>
      <c r="D973" t="s">
        <v>85</v>
      </c>
      <c r="E973">
        <v>1.4921</v>
      </c>
      <c r="F973">
        <v>0</v>
      </c>
      <c r="G973">
        <v>18.149999999999999</v>
      </c>
      <c r="H973">
        <v>0</v>
      </c>
      <c r="I973">
        <v>-3.2259999999999999E-5</v>
      </c>
      <c r="J973">
        <v>0</v>
      </c>
      <c r="K973">
        <v>-17.9419</v>
      </c>
    </row>
    <row r="974" spans="1:11" hidden="1">
      <c r="A974" t="s">
        <v>15</v>
      </c>
      <c r="B974" t="s">
        <v>662</v>
      </c>
      <c r="C974">
        <v>183</v>
      </c>
      <c r="D974" t="s">
        <v>85</v>
      </c>
      <c r="E974">
        <v>1.9279999999999999</v>
      </c>
      <c r="F974">
        <v>0</v>
      </c>
      <c r="G974">
        <v>12.0067</v>
      </c>
      <c r="H974">
        <v>0</v>
      </c>
      <c r="I974">
        <v>-3.2259999999999999E-5</v>
      </c>
      <c r="J974">
        <v>0</v>
      </c>
      <c r="K974">
        <v>-24.510899999999999</v>
      </c>
    </row>
    <row r="975" spans="1:11" hidden="1">
      <c r="A975" t="s">
        <v>15</v>
      </c>
      <c r="B975" t="s">
        <v>662</v>
      </c>
      <c r="C975">
        <v>183</v>
      </c>
      <c r="D975" t="s">
        <v>85</v>
      </c>
      <c r="E975">
        <v>2.3639999999999999</v>
      </c>
      <c r="F975">
        <v>0</v>
      </c>
      <c r="G975">
        <v>6.9029999999999996</v>
      </c>
      <c r="H975">
        <v>0</v>
      </c>
      <c r="I975">
        <v>-3.2259999999999999E-5</v>
      </c>
      <c r="J975">
        <v>0</v>
      </c>
      <c r="K975">
        <v>-28.5761</v>
      </c>
    </row>
    <row r="976" spans="1:11" hidden="1">
      <c r="A976" t="s">
        <v>15</v>
      </c>
      <c r="B976" t="s">
        <v>662</v>
      </c>
      <c r="C976">
        <v>183</v>
      </c>
      <c r="D976" t="s">
        <v>85</v>
      </c>
      <c r="E976">
        <v>2.8</v>
      </c>
      <c r="F976">
        <v>0</v>
      </c>
      <c r="G976">
        <v>3.3675000000000002</v>
      </c>
      <c r="H976">
        <v>0</v>
      </c>
      <c r="I976">
        <v>-3.2259999999999999E-5</v>
      </c>
      <c r="J976">
        <v>0</v>
      </c>
      <c r="K976">
        <v>-30.757999999999999</v>
      </c>
    </row>
    <row r="977" spans="1:11" hidden="1">
      <c r="A977" t="s">
        <v>15</v>
      </c>
      <c r="B977" t="s">
        <v>662</v>
      </c>
      <c r="C977">
        <v>183</v>
      </c>
      <c r="D977" t="s">
        <v>85</v>
      </c>
      <c r="E977">
        <v>2.8</v>
      </c>
      <c r="F977">
        <v>0</v>
      </c>
      <c r="G977">
        <v>-5.9671000000000003</v>
      </c>
      <c r="H977">
        <v>0</v>
      </c>
      <c r="I977">
        <v>-3.2259999999999999E-5</v>
      </c>
      <c r="J977">
        <v>0</v>
      </c>
      <c r="K977">
        <v>-30.757999999999999</v>
      </c>
    </row>
    <row r="978" spans="1:11" hidden="1">
      <c r="A978" t="s">
        <v>15</v>
      </c>
      <c r="B978" t="s">
        <v>662</v>
      </c>
      <c r="C978">
        <v>183</v>
      </c>
      <c r="D978" t="s">
        <v>85</v>
      </c>
      <c r="E978">
        <v>3.2360000000000002</v>
      </c>
      <c r="F978">
        <v>0</v>
      </c>
      <c r="G978">
        <v>-9.5025999999999993</v>
      </c>
      <c r="H978">
        <v>0</v>
      </c>
      <c r="I978">
        <v>-3.2259999999999999E-5</v>
      </c>
      <c r="J978">
        <v>0</v>
      </c>
      <c r="K978">
        <v>-27.442699999999999</v>
      </c>
    </row>
    <row r="979" spans="1:11" hidden="1">
      <c r="A979" t="s">
        <v>15</v>
      </c>
      <c r="B979" t="s">
        <v>662</v>
      </c>
      <c r="C979">
        <v>183</v>
      </c>
      <c r="D979" t="s">
        <v>85</v>
      </c>
      <c r="E979">
        <v>3.6720000000000002</v>
      </c>
      <c r="F979">
        <v>0</v>
      </c>
      <c r="G979">
        <v>-14.606199999999999</v>
      </c>
      <c r="H979">
        <v>0</v>
      </c>
      <c r="I979">
        <v>-3.2259999999999999E-5</v>
      </c>
      <c r="J979">
        <v>0</v>
      </c>
      <c r="K979">
        <v>-22.244199999999999</v>
      </c>
    </row>
    <row r="980" spans="1:11" hidden="1">
      <c r="A980" t="s">
        <v>15</v>
      </c>
      <c r="B980" t="s">
        <v>662</v>
      </c>
      <c r="C980">
        <v>183</v>
      </c>
      <c r="D980" t="s">
        <v>85</v>
      </c>
      <c r="E980">
        <v>4.1079999999999997</v>
      </c>
      <c r="F980">
        <v>0</v>
      </c>
      <c r="G980">
        <v>-20.749500000000001</v>
      </c>
      <c r="H980">
        <v>0</v>
      </c>
      <c r="I980">
        <v>-3.2259999999999999E-5</v>
      </c>
      <c r="J980">
        <v>0</v>
      </c>
      <c r="K980">
        <v>-14.5418</v>
      </c>
    </row>
    <row r="981" spans="1:11" hidden="1">
      <c r="A981" t="s">
        <v>15</v>
      </c>
      <c r="B981" t="s">
        <v>662</v>
      </c>
      <c r="C981">
        <v>183</v>
      </c>
      <c r="D981" t="s">
        <v>85</v>
      </c>
      <c r="E981">
        <v>4.5438999999999998</v>
      </c>
      <c r="F981">
        <v>0</v>
      </c>
      <c r="G981">
        <v>-26.917999999999999</v>
      </c>
      <c r="H981">
        <v>0</v>
      </c>
      <c r="I981">
        <v>-3.2259999999999999E-5</v>
      </c>
      <c r="J981">
        <v>0</v>
      </c>
      <c r="K981">
        <v>-4.1506999999999996</v>
      </c>
    </row>
    <row r="982" spans="1:11" hidden="1">
      <c r="A982" t="s">
        <v>15</v>
      </c>
      <c r="B982" t="s">
        <v>662</v>
      </c>
      <c r="C982">
        <v>183</v>
      </c>
      <c r="D982" t="s">
        <v>85</v>
      </c>
      <c r="E982">
        <v>4.9798999999999998</v>
      </c>
      <c r="F982">
        <v>0</v>
      </c>
      <c r="G982">
        <v>-32.6374</v>
      </c>
      <c r="H982">
        <v>0</v>
      </c>
      <c r="I982">
        <v>-3.2259999999999999E-5</v>
      </c>
      <c r="J982">
        <v>0</v>
      </c>
      <c r="K982">
        <v>8.8803999999999998</v>
      </c>
    </row>
    <row r="983" spans="1:11" hidden="1">
      <c r="A983" t="s">
        <v>15</v>
      </c>
      <c r="B983" t="s">
        <v>662</v>
      </c>
      <c r="C983">
        <v>183</v>
      </c>
      <c r="D983" t="s">
        <v>85</v>
      </c>
      <c r="E983">
        <v>5.4158999999999997</v>
      </c>
      <c r="F983">
        <v>0</v>
      </c>
      <c r="G983">
        <v>-36.835099999999997</v>
      </c>
      <c r="H983">
        <v>0</v>
      </c>
      <c r="I983">
        <v>-3.2259999999999999E-5</v>
      </c>
      <c r="J983">
        <v>0</v>
      </c>
      <c r="K983">
        <v>24.081800000000001</v>
      </c>
    </row>
    <row r="984" spans="1:11" hidden="1">
      <c r="A984" t="s">
        <v>15</v>
      </c>
      <c r="B984" t="s">
        <v>662</v>
      </c>
      <c r="C984">
        <v>183</v>
      </c>
      <c r="D984" t="s">
        <v>86</v>
      </c>
      <c r="E984">
        <v>0.18410000000000001</v>
      </c>
      <c r="F984">
        <v>0</v>
      </c>
      <c r="G984">
        <v>34.311100000000003</v>
      </c>
      <c r="H984">
        <v>0</v>
      </c>
      <c r="I984">
        <v>-3.1659999999999998E-5</v>
      </c>
      <c r="J984">
        <v>0</v>
      </c>
      <c r="K984">
        <v>17.480499999999999</v>
      </c>
    </row>
    <row r="985" spans="1:11" hidden="1">
      <c r="A985" t="s">
        <v>15</v>
      </c>
      <c r="B985" t="s">
        <v>662</v>
      </c>
      <c r="C985">
        <v>183</v>
      </c>
      <c r="D985" t="s">
        <v>86</v>
      </c>
      <c r="E985">
        <v>0.62009999999999998</v>
      </c>
      <c r="F985">
        <v>0</v>
      </c>
      <c r="G985">
        <v>30.113399999999999</v>
      </c>
      <c r="H985">
        <v>0</v>
      </c>
      <c r="I985">
        <v>-3.1659999999999998E-5</v>
      </c>
      <c r="J985">
        <v>0</v>
      </c>
      <c r="K985">
        <v>3.3795000000000002</v>
      </c>
    </row>
    <row r="986" spans="1:11" hidden="1">
      <c r="A986" t="s">
        <v>15</v>
      </c>
      <c r="B986" t="s">
        <v>662</v>
      </c>
      <c r="C986">
        <v>183</v>
      </c>
      <c r="D986" t="s">
        <v>86</v>
      </c>
      <c r="E986">
        <v>1.0561</v>
      </c>
      <c r="F986">
        <v>0</v>
      </c>
      <c r="G986">
        <v>24.393999999999998</v>
      </c>
      <c r="H986">
        <v>0</v>
      </c>
      <c r="I986">
        <v>-3.1659999999999998E-5</v>
      </c>
      <c r="J986">
        <v>0</v>
      </c>
      <c r="K986">
        <v>-8.5511999999999997</v>
      </c>
    </row>
    <row r="987" spans="1:11" hidden="1">
      <c r="A987" t="s">
        <v>15</v>
      </c>
      <c r="B987" t="s">
        <v>662</v>
      </c>
      <c r="C987">
        <v>183</v>
      </c>
      <c r="D987" t="s">
        <v>86</v>
      </c>
      <c r="E987">
        <v>1.4921</v>
      </c>
      <c r="F987">
        <v>0</v>
      </c>
      <c r="G987">
        <v>18.2256</v>
      </c>
      <c r="H987">
        <v>0</v>
      </c>
      <c r="I987">
        <v>-3.1659999999999998E-5</v>
      </c>
      <c r="J987">
        <v>0</v>
      </c>
      <c r="K987">
        <v>-17.841899999999999</v>
      </c>
    </row>
    <row r="988" spans="1:11" hidden="1">
      <c r="A988" t="s">
        <v>15</v>
      </c>
      <c r="B988" t="s">
        <v>662</v>
      </c>
      <c r="C988">
        <v>183</v>
      </c>
      <c r="D988" t="s">
        <v>86</v>
      </c>
      <c r="E988">
        <v>1.9279999999999999</v>
      </c>
      <c r="F988">
        <v>0</v>
      </c>
      <c r="G988">
        <v>12.0823</v>
      </c>
      <c r="H988">
        <v>0</v>
      </c>
      <c r="I988">
        <v>-3.1659999999999998E-5</v>
      </c>
      <c r="J988">
        <v>0</v>
      </c>
      <c r="K988">
        <v>-24.443899999999999</v>
      </c>
    </row>
    <row r="989" spans="1:11" hidden="1">
      <c r="A989" t="s">
        <v>15</v>
      </c>
      <c r="B989" t="s">
        <v>662</v>
      </c>
      <c r="C989">
        <v>183</v>
      </c>
      <c r="D989" t="s">
        <v>86</v>
      </c>
      <c r="E989">
        <v>2.3639999999999999</v>
      </c>
      <c r="F989">
        <v>0</v>
      </c>
      <c r="G989">
        <v>6.9786000000000001</v>
      </c>
      <c r="H989">
        <v>0</v>
      </c>
      <c r="I989">
        <v>-3.1659999999999998E-5</v>
      </c>
      <c r="J989">
        <v>0</v>
      </c>
      <c r="K989">
        <v>-28.542100000000001</v>
      </c>
    </row>
    <row r="990" spans="1:11" hidden="1">
      <c r="A990" t="s">
        <v>15</v>
      </c>
      <c r="B990" t="s">
        <v>662</v>
      </c>
      <c r="C990">
        <v>183</v>
      </c>
      <c r="D990" t="s">
        <v>86</v>
      </c>
      <c r="E990">
        <v>2.8</v>
      </c>
      <c r="F990">
        <v>0</v>
      </c>
      <c r="G990">
        <v>3.4430999999999998</v>
      </c>
      <c r="H990">
        <v>0</v>
      </c>
      <c r="I990">
        <v>-3.1659999999999998E-5</v>
      </c>
      <c r="J990">
        <v>0</v>
      </c>
      <c r="K990">
        <v>-30.756900000000002</v>
      </c>
    </row>
    <row r="991" spans="1:11" hidden="1">
      <c r="A991" t="s">
        <v>15</v>
      </c>
      <c r="B991" t="s">
        <v>662</v>
      </c>
      <c r="C991">
        <v>183</v>
      </c>
      <c r="D991" t="s">
        <v>86</v>
      </c>
      <c r="E991">
        <v>2.8</v>
      </c>
      <c r="F991">
        <v>0</v>
      </c>
      <c r="G991">
        <v>-5.8914999999999997</v>
      </c>
      <c r="H991">
        <v>0</v>
      </c>
      <c r="I991">
        <v>-3.1659999999999998E-5</v>
      </c>
      <c r="J991">
        <v>0</v>
      </c>
      <c r="K991">
        <v>-30.756900000000002</v>
      </c>
    </row>
    <row r="992" spans="1:11" hidden="1">
      <c r="A992" t="s">
        <v>15</v>
      </c>
      <c r="B992" t="s">
        <v>662</v>
      </c>
      <c r="C992">
        <v>183</v>
      </c>
      <c r="D992" t="s">
        <v>86</v>
      </c>
      <c r="E992">
        <v>3.2360000000000002</v>
      </c>
      <c r="F992">
        <v>0</v>
      </c>
      <c r="G992">
        <v>-9.4269999999999996</v>
      </c>
      <c r="H992">
        <v>0</v>
      </c>
      <c r="I992">
        <v>-3.1659999999999998E-5</v>
      </c>
      <c r="J992">
        <v>0</v>
      </c>
      <c r="K992">
        <v>-27.474599999999999</v>
      </c>
    </row>
    <row r="993" spans="1:11" hidden="1">
      <c r="A993" t="s">
        <v>15</v>
      </c>
      <c r="B993" t="s">
        <v>662</v>
      </c>
      <c r="C993">
        <v>183</v>
      </c>
      <c r="D993" t="s">
        <v>86</v>
      </c>
      <c r="E993">
        <v>3.6720000000000002</v>
      </c>
      <c r="F993">
        <v>0</v>
      </c>
      <c r="G993">
        <v>-14.5306</v>
      </c>
      <c r="H993">
        <v>0</v>
      </c>
      <c r="I993">
        <v>-3.1659999999999998E-5</v>
      </c>
      <c r="J993">
        <v>0</v>
      </c>
      <c r="K993">
        <v>-22.309000000000001</v>
      </c>
    </row>
    <row r="994" spans="1:11" hidden="1">
      <c r="A994" t="s">
        <v>15</v>
      </c>
      <c r="B994" t="s">
        <v>662</v>
      </c>
      <c r="C994">
        <v>183</v>
      </c>
      <c r="D994" t="s">
        <v>86</v>
      </c>
      <c r="E994">
        <v>4.1079999999999997</v>
      </c>
      <c r="F994">
        <v>0</v>
      </c>
      <c r="G994">
        <v>-20.6739</v>
      </c>
      <c r="H994">
        <v>0</v>
      </c>
      <c r="I994">
        <v>-3.1659999999999998E-5</v>
      </c>
      <c r="J994">
        <v>0</v>
      </c>
      <c r="K994">
        <v>-14.6396</v>
      </c>
    </row>
    <row r="995" spans="1:11" hidden="1">
      <c r="A995" t="s">
        <v>15</v>
      </c>
      <c r="B995" t="s">
        <v>662</v>
      </c>
      <c r="C995">
        <v>183</v>
      </c>
      <c r="D995" t="s">
        <v>86</v>
      </c>
      <c r="E995">
        <v>4.5438999999999998</v>
      </c>
      <c r="F995">
        <v>0</v>
      </c>
      <c r="G995">
        <v>-26.842300000000002</v>
      </c>
      <c r="H995">
        <v>0</v>
      </c>
      <c r="I995">
        <v>-3.1659999999999998E-5</v>
      </c>
      <c r="J995">
        <v>0</v>
      </c>
      <c r="K995">
        <v>-4.2813999999999997</v>
      </c>
    </row>
    <row r="996" spans="1:11" hidden="1">
      <c r="A996" t="s">
        <v>15</v>
      </c>
      <c r="B996" t="s">
        <v>662</v>
      </c>
      <c r="C996">
        <v>183</v>
      </c>
      <c r="D996" t="s">
        <v>86</v>
      </c>
      <c r="E996">
        <v>4.9798999999999998</v>
      </c>
      <c r="F996">
        <v>0</v>
      </c>
      <c r="G996">
        <v>-32.561799999999998</v>
      </c>
      <c r="H996">
        <v>0</v>
      </c>
      <c r="I996">
        <v>-3.1659999999999998E-5</v>
      </c>
      <c r="J996">
        <v>0</v>
      </c>
      <c r="K996">
        <v>8.7166999999999994</v>
      </c>
    </row>
    <row r="997" spans="1:11" hidden="1">
      <c r="A997" t="s">
        <v>15</v>
      </c>
      <c r="B997" t="s">
        <v>662</v>
      </c>
      <c r="C997">
        <v>183</v>
      </c>
      <c r="D997" t="s">
        <v>86</v>
      </c>
      <c r="E997">
        <v>5.4158999999999997</v>
      </c>
      <c r="F997">
        <v>0</v>
      </c>
      <c r="G997">
        <v>-36.759500000000003</v>
      </c>
      <c r="H997">
        <v>0</v>
      </c>
      <c r="I997">
        <v>-3.1659999999999998E-5</v>
      </c>
      <c r="J997">
        <v>0</v>
      </c>
      <c r="K997">
        <v>23.885100000000001</v>
      </c>
    </row>
    <row r="998" spans="1:11" hidden="1">
      <c r="A998" t="s">
        <v>15</v>
      </c>
      <c r="B998" t="s">
        <v>662</v>
      </c>
      <c r="C998">
        <v>183</v>
      </c>
      <c r="D998" t="s">
        <v>87</v>
      </c>
      <c r="E998">
        <v>0.18410000000000001</v>
      </c>
      <c r="F998">
        <v>0</v>
      </c>
      <c r="G998">
        <v>34.194800000000001</v>
      </c>
      <c r="H998">
        <v>0</v>
      </c>
      <c r="I998">
        <v>-3.2589999999999998E-5</v>
      </c>
      <c r="J998">
        <v>0</v>
      </c>
      <c r="K998">
        <v>17.174600000000002</v>
      </c>
    </row>
    <row r="999" spans="1:11" hidden="1">
      <c r="A999" t="s">
        <v>15</v>
      </c>
      <c r="B999" t="s">
        <v>662</v>
      </c>
      <c r="C999">
        <v>183</v>
      </c>
      <c r="D999" t="s">
        <v>87</v>
      </c>
      <c r="E999">
        <v>0.62009999999999998</v>
      </c>
      <c r="F999">
        <v>0</v>
      </c>
      <c r="G999">
        <v>29.9971</v>
      </c>
      <c r="H999">
        <v>0</v>
      </c>
      <c r="I999">
        <v>-3.2589999999999998E-5</v>
      </c>
      <c r="J999">
        <v>0</v>
      </c>
      <c r="K999">
        <v>3.1242999999999999</v>
      </c>
    </row>
    <row r="1000" spans="1:11" hidden="1">
      <c r="A1000" t="s">
        <v>15</v>
      </c>
      <c r="B1000" t="s">
        <v>662</v>
      </c>
      <c r="C1000">
        <v>183</v>
      </c>
      <c r="D1000" t="s">
        <v>87</v>
      </c>
      <c r="E1000">
        <v>1.0561</v>
      </c>
      <c r="F1000">
        <v>0</v>
      </c>
      <c r="G1000">
        <v>24.277699999999999</v>
      </c>
      <c r="H1000">
        <v>0</v>
      </c>
      <c r="I1000">
        <v>-3.2589999999999998E-5</v>
      </c>
      <c r="J1000">
        <v>0</v>
      </c>
      <c r="K1000">
        <v>-8.7556999999999992</v>
      </c>
    </row>
    <row r="1001" spans="1:11" hidden="1">
      <c r="A1001" t="s">
        <v>15</v>
      </c>
      <c r="B1001" t="s">
        <v>662</v>
      </c>
      <c r="C1001">
        <v>183</v>
      </c>
      <c r="D1001" t="s">
        <v>87</v>
      </c>
      <c r="E1001">
        <v>1.4921</v>
      </c>
      <c r="F1001">
        <v>0</v>
      </c>
      <c r="G1001">
        <v>18.109300000000001</v>
      </c>
      <c r="H1001">
        <v>0</v>
      </c>
      <c r="I1001">
        <v>-3.2589999999999998E-5</v>
      </c>
      <c r="J1001">
        <v>0</v>
      </c>
      <c r="K1001">
        <v>-17.995699999999999</v>
      </c>
    </row>
    <row r="1002" spans="1:11" hidden="1">
      <c r="A1002" t="s">
        <v>15</v>
      </c>
      <c r="B1002" t="s">
        <v>662</v>
      </c>
      <c r="C1002">
        <v>183</v>
      </c>
      <c r="D1002" t="s">
        <v>87</v>
      </c>
      <c r="E1002">
        <v>1.9279999999999999</v>
      </c>
      <c r="F1002">
        <v>0</v>
      </c>
      <c r="G1002">
        <v>11.965999999999999</v>
      </c>
      <c r="H1002">
        <v>0</v>
      </c>
      <c r="I1002">
        <v>-3.2589999999999998E-5</v>
      </c>
      <c r="J1002">
        <v>0</v>
      </c>
      <c r="K1002">
        <v>-24.547000000000001</v>
      </c>
    </row>
    <row r="1003" spans="1:11" hidden="1">
      <c r="A1003" t="s">
        <v>15</v>
      </c>
      <c r="B1003" t="s">
        <v>662</v>
      </c>
      <c r="C1003">
        <v>183</v>
      </c>
      <c r="D1003" t="s">
        <v>87</v>
      </c>
      <c r="E1003">
        <v>2.3639999999999999</v>
      </c>
      <c r="F1003">
        <v>0</v>
      </c>
      <c r="G1003">
        <v>6.8623000000000003</v>
      </c>
      <c r="H1003">
        <v>0</v>
      </c>
      <c r="I1003">
        <v>-3.2589999999999998E-5</v>
      </c>
      <c r="J1003">
        <v>0</v>
      </c>
      <c r="K1003">
        <v>-28.5944</v>
      </c>
    </row>
    <row r="1004" spans="1:11" hidden="1">
      <c r="A1004" t="s">
        <v>15</v>
      </c>
      <c r="B1004" t="s">
        <v>662</v>
      </c>
      <c r="C1004">
        <v>183</v>
      </c>
      <c r="D1004" t="s">
        <v>87</v>
      </c>
      <c r="E1004">
        <v>2.8</v>
      </c>
      <c r="F1004">
        <v>0</v>
      </c>
      <c r="G1004">
        <v>3.3268</v>
      </c>
      <c r="H1004">
        <v>0</v>
      </c>
      <c r="I1004">
        <v>-3.2589999999999998E-5</v>
      </c>
      <c r="J1004">
        <v>0</v>
      </c>
      <c r="K1004">
        <v>-30.758600000000001</v>
      </c>
    </row>
    <row r="1005" spans="1:11" hidden="1">
      <c r="A1005" t="s">
        <v>15</v>
      </c>
      <c r="B1005" t="s">
        <v>662</v>
      </c>
      <c r="C1005">
        <v>183</v>
      </c>
      <c r="D1005" t="s">
        <v>87</v>
      </c>
      <c r="E1005">
        <v>2.8</v>
      </c>
      <c r="F1005">
        <v>0</v>
      </c>
      <c r="G1005">
        <v>-6.0077999999999996</v>
      </c>
      <c r="H1005">
        <v>0</v>
      </c>
      <c r="I1005">
        <v>-3.2589999999999998E-5</v>
      </c>
      <c r="J1005">
        <v>0</v>
      </c>
      <c r="K1005">
        <v>-30.758600000000001</v>
      </c>
    </row>
    <row r="1006" spans="1:11" hidden="1">
      <c r="A1006" t="s">
        <v>15</v>
      </c>
      <c r="B1006" t="s">
        <v>662</v>
      </c>
      <c r="C1006">
        <v>183</v>
      </c>
      <c r="D1006" t="s">
        <v>87</v>
      </c>
      <c r="E1006">
        <v>3.2360000000000002</v>
      </c>
      <c r="F1006">
        <v>0</v>
      </c>
      <c r="G1006">
        <v>-9.5433000000000003</v>
      </c>
      <c r="H1006">
        <v>0</v>
      </c>
      <c r="I1006">
        <v>-3.2589999999999998E-5</v>
      </c>
      <c r="J1006">
        <v>0</v>
      </c>
      <c r="K1006">
        <v>-27.425599999999999</v>
      </c>
    </row>
    <row r="1007" spans="1:11" hidden="1">
      <c r="A1007" t="s">
        <v>15</v>
      </c>
      <c r="B1007" t="s">
        <v>662</v>
      </c>
      <c r="C1007">
        <v>183</v>
      </c>
      <c r="D1007" t="s">
        <v>87</v>
      </c>
      <c r="E1007">
        <v>3.6720000000000002</v>
      </c>
      <c r="F1007">
        <v>0</v>
      </c>
      <c r="G1007">
        <v>-14.6469</v>
      </c>
      <c r="H1007">
        <v>0</v>
      </c>
      <c r="I1007">
        <v>-3.2589999999999998E-5</v>
      </c>
      <c r="J1007">
        <v>0</v>
      </c>
      <c r="K1007">
        <v>-22.209299999999999</v>
      </c>
    </row>
    <row r="1008" spans="1:11" hidden="1">
      <c r="A1008" t="s">
        <v>15</v>
      </c>
      <c r="B1008" t="s">
        <v>662</v>
      </c>
      <c r="C1008">
        <v>183</v>
      </c>
      <c r="D1008" t="s">
        <v>87</v>
      </c>
      <c r="E1008">
        <v>4.1079999999999997</v>
      </c>
      <c r="F1008">
        <v>0</v>
      </c>
      <c r="G1008">
        <v>-20.790199999999999</v>
      </c>
      <c r="H1008">
        <v>0</v>
      </c>
      <c r="I1008">
        <v>-3.2589999999999998E-5</v>
      </c>
      <c r="J1008">
        <v>0</v>
      </c>
      <c r="K1008">
        <v>-14.489100000000001</v>
      </c>
    </row>
    <row r="1009" spans="1:11" hidden="1">
      <c r="A1009" t="s">
        <v>15</v>
      </c>
      <c r="B1009" t="s">
        <v>662</v>
      </c>
      <c r="C1009">
        <v>183</v>
      </c>
      <c r="D1009" t="s">
        <v>87</v>
      </c>
      <c r="E1009">
        <v>4.5438999999999998</v>
      </c>
      <c r="F1009">
        <v>0</v>
      </c>
      <c r="G1009">
        <v>-26.9587</v>
      </c>
      <c r="H1009">
        <v>0</v>
      </c>
      <c r="I1009">
        <v>-3.2589999999999998E-5</v>
      </c>
      <c r="J1009">
        <v>0</v>
      </c>
      <c r="K1009">
        <v>-4.0801999999999996</v>
      </c>
    </row>
    <row r="1010" spans="1:11" hidden="1">
      <c r="A1010" t="s">
        <v>15</v>
      </c>
      <c r="B1010" t="s">
        <v>662</v>
      </c>
      <c r="C1010">
        <v>183</v>
      </c>
      <c r="D1010" t="s">
        <v>87</v>
      </c>
      <c r="E1010">
        <v>4.9798999999999998</v>
      </c>
      <c r="F1010">
        <v>0</v>
      </c>
      <c r="G1010">
        <v>-32.678100000000001</v>
      </c>
      <c r="H1010">
        <v>0</v>
      </c>
      <c r="I1010">
        <v>-3.2589999999999998E-5</v>
      </c>
      <c r="J1010">
        <v>0</v>
      </c>
      <c r="K1010">
        <v>8.9686000000000003</v>
      </c>
    </row>
    <row r="1011" spans="1:11" hidden="1">
      <c r="A1011" t="s">
        <v>15</v>
      </c>
      <c r="B1011" t="s">
        <v>662</v>
      </c>
      <c r="C1011">
        <v>183</v>
      </c>
      <c r="D1011" t="s">
        <v>87</v>
      </c>
      <c r="E1011">
        <v>5.4158999999999997</v>
      </c>
      <c r="F1011">
        <v>0</v>
      </c>
      <c r="G1011">
        <v>-36.875799999999998</v>
      </c>
      <c r="H1011">
        <v>0</v>
      </c>
      <c r="I1011">
        <v>-3.2589999999999998E-5</v>
      </c>
      <c r="J1011">
        <v>0</v>
      </c>
      <c r="K1011">
        <v>24.1877</v>
      </c>
    </row>
    <row r="1012" spans="1:11" hidden="1">
      <c r="A1012" t="s">
        <v>15</v>
      </c>
      <c r="B1012" t="s">
        <v>662</v>
      </c>
      <c r="C1012">
        <v>183</v>
      </c>
      <c r="D1012" t="s">
        <v>88</v>
      </c>
      <c r="E1012">
        <v>0.18410000000000001</v>
      </c>
      <c r="F1012">
        <v>0</v>
      </c>
      <c r="G1012">
        <v>34.311100000000003</v>
      </c>
      <c r="H1012">
        <v>0</v>
      </c>
      <c r="I1012">
        <v>-3.1659999999999998E-5</v>
      </c>
      <c r="J1012">
        <v>0</v>
      </c>
      <c r="K1012">
        <v>17.480499999999999</v>
      </c>
    </row>
    <row r="1013" spans="1:11" hidden="1">
      <c r="A1013" t="s">
        <v>15</v>
      </c>
      <c r="B1013" t="s">
        <v>662</v>
      </c>
      <c r="C1013">
        <v>183</v>
      </c>
      <c r="D1013" t="s">
        <v>88</v>
      </c>
      <c r="E1013">
        <v>0.62009999999999998</v>
      </c>
      <c r="F1013">
        <v>0</v>
      </c>
      <c r="G1013">
        <v>30.113399999999999</v>
      </c>
      <c r="H1013">
        <v>0</v>
      </c>
      <c r="I1013">
        <v>-3.1659999999999998E-5</v>
      </c>
      <c r="J1013">
        <v>0</v>
      </c>
      <c r="K1013">
        <v>3.3795000000000002</v>
      </c>
    </row>
    <row r="1014" spans="1:11" hidden="1">
      <c r="A1014" t="s">
        <v>15</v>
      </c>
      <c r="B1014" t="s">
        <v>662</v>
      </c>
      <c r="C1014">
        <v>183</v>
      </c>
      <c r="D1014" t="s">
        <v>88</v>
      </c>
      <c r="E1014">
        <v>1.0561</v>
      </c>
      <c r="F1014">
        <v>0</v>
      </c>
      <c r="G1014">
        <v>24.393999999999998</v>
      </c>
      <c r="H1014">
        <v>0</v>
      </c>
      <c r="I1014">
        <v>-3.1659999999999998E-5</v>
      </c>
      <c r="J1014">
        <v>0</v>
      </c>
      <c r="K1014">
        <v>-8.5511999999999997</v>
      </c>
    </row>
    <row r="1015" spans="1:11" hidden="1">
      <c r="A1015" t="s">
        <v>15</v>
      </c>
      <c r="B1015" t="s">
        <v>662</v>
      </c>
      <c r="C1015">
        <v>183</v>
      </c>
      <c r="D1015" t="s">
        <v>88</v>
      </c>
      <c r="E1015">
        <v>1.4921</v>
      </c>
      <c r="F1015">
        <v>0</v>
      </c>
      <c r="G1015">
        <v>18.2256</v>
      </c>
      <c r="H1015">
        <v>0</v>
      </c>
      <c r="I1015">
        <v>-3.1659999999999998E-5</v>
      </c>
      <c r="J1015">
        <v>0</v>
      </c>
      <c r="K1015">
        <v>-17.841899999999999</v>
      </c>
    </row>
    <row r="1016" spans="1:11" hidden="1">
      <c r="A1016" t="s">
        <v>15</v>
      </c>
      <c r="B1016" t="s">
        <v>662</v>
      </c>
      <c r="C1016">
        <v>183</v>
      </c>
      <c r="D1016" t="s">
        <v>88</v>
      </c>
      <c r="E1016">
        <v>1.9279999999999999</v>
      </c>
      <c r="F1016">
        <v>0</v>
      </c>
      <c r="G1016">
        <v>12.0823</v>
      </c>
      <c r="H1016">
        <v>0</v>
      </c>
      <c r="I1016">
        <v>-3.1659999999999998E-5</v>
      </c>
      <c r="J1016">
        <v>0</v>
      </c>
      <c r="K1016">
        <v>-24.443899999999999</v>
      </c>
    </row>
    <row r="1017" spans="1:11" hidden="1">
      <c r="A1017" t="s">
        <v>15</v>
      </c>
      <c r="B1017" t="s">
        <v>662</v>
      </c>
      <c r="C1017">
        <v>183</v>
      </c>
      <c r="D1017" t="s">
        <v>88</v>
      </c>
      <c r="E1017">
        <v>2.3639999999999999</v>
      </c>
      <c r="F1017">
        <v>0</v>
      </c>
      <c r="G1017">
        <v>6.9786000000000001</v>
      </c>
      <c r="H1017">
        <v>0</v>
      </c>
      <c r="I1017">
        <v>-3.1659999999999998E-5</v>
      </c>
      <c r="J1017">
        <v>0</v>
      </c>
      <c r="K1017">
        <v>-28.542100000000001</v>
      </c>
    </row>
    <row r="1018" spans="1:11" hidden="1">
      <c r="A1018" t="s">
        <v>15</v>
      </c>
      <c r="B1018" t="s">
        <v>662</v>
      </c>
      <c r="C1018">
        <v>183</v>
      </c>
      <c r="D1018" t="s">
        <v>88</v>
      </c>
      <c r="E1018">
        <v>2.8</v>
      </c>
      <c r="F1018">
        <v>0</v>
      </c>
      <c r="G1018">
        <v>3.4430999999999998</v>
      </c>
      <c r="H1018">
        <v>0</v>
      </c>
      <c r="I1018">
        <v>-3.1659999999999998E-5</v>
      </c>
      <c r="J1018">
        <v>0</v>
      </c>
      <c r="K1018">
        <v>-30.756900000000002</v>
      </c>
    </row>
    <row r="1019" spans="1:11" hidden="1">
      <c r="A1019" t="s">
        <v>15</v>
      </c>
      <c r="B1019" t="s">
        <v>662</v>
      </c>
      <c r="C1019">
        <v>183</v>
      </c>
      <c r="D1019" t="s">
        <v>88</v>
      </c>
      <c r="E1019">
        <v>2.8</v>
      </c>
      <c r="F1019">
        <v>0</v>
      </c>
      <c r="G1019">
        <v>-5.8914999999999997</v>
      </c>
      <c r="H1019">
        <v>0</v>
      </c>
      <c r="I1019">
        <v>-3.1659999999999998E-5</v>
      </c>
      <c r="J1019">
        <v>0</v>
      </c>
      <c r="K1019">
        <v>-30.756900000000002</v>
      </c>
    </row>
    <row r="1020" spans="1:11" hidden="1">
      <c r="A1020" t="s">
        <v>15</v>
      </c>
      <c r="B1020" t="s">
        <v>662</v>
      </c>
      <c r="C1020">
        <v>183</v>
      </c>
      <c r="D1020" t="s">
        <v>88</v>
      </c>
      <c r="E1020">
        <v>3.2360000000000002</v>
      </c>
      <c r="F1020">
        <v>0</v>
      </c>
      <c r="G1020">
        <v>-9.4269999999999996</v>
      </c>
      <c r="H1020">
        <v>0</v>
      </c>
      <c r="I1020">
        <v>-3.1659999999999998E-5</v>
      </c>
      <c r="J1020">
        <v>0</v>
      </c>
      <c r="K1020">
        <v>-27.474599999999999</v>
      </c>
    </row>
    <row r="1021" spans="1:11" hidden="1">
      <c r="A1021" t="s">
        <v>15</v>
      </c>
      <c r="B1021" t="s">
        <v>662</v>
      </c>
      <c r="C1021">
        <v>183</v>
      </c>
      <c r="D1021" t="s">
        <v>88</v>
      </c>
      <c r="E1021">
        <v>3.6720000000000002</v>
      </c>
      <c r="F1021">
        <v>0</v>
      </c>
      <c r="G1021">
        <v>-14.5306</v>
      </c>
      <c r="H1021">
        <v>0</v>
      </c>
      <c r="I1021">
        <v>-3.1659999999999998E-5</v>
      </c>
      <c r="J1021">
        <v>0</v>
      </c>
      <c r="K1021">
        <v>-22.309000000000001</v>
      </c>
    </row>
    <row r="1022" spans="1:11" hidden="1">
      <c r="A1022" t="s">
        <v>15</v>
      </c>
      <c r="B1022" t="s">
        <v>662</v>
      </c>
      <c r="C1022">
        <v>183</v>
      </c>
      <c r="D1022" t="s">
        <v>88</v>
      </c>
      <c r="E1022">
        <v>4.1079999999999997</v>
      </c>
      <c r="F1022">
        <v>0</v>
      </c>
      <c r="G1022">
        <v>-20.6739</v>
      </c>
      <c r="H1022">
        <v>0</v>
      </c>
      <c r="I1022">
        <v>-3.1659999999999998E-5</v>
      </c>
      <c r="J1022">
        <v>0</v>
      </c>
      <c r="K1022">
        <v>-14.6396</v>
      </c>
    </row>
    <row r="1023" spans="1:11" hidden="1">
      <c r="A1023" t="s">
        <v>15</v>
      </c>
      <c r="B1023" t="s">
        <v>662</v>
      </c>
      <c r="C1023">
        <v>183</v>
      </c>
      <c r="D1023" t="s">
        <v>88</v>
      </c>
      <c r="E1023">
        <v>4.5438999999999998</v>
      </c>
      <c r="F1023">
        <v>0</v>
      </c>
      <c r="G1023">
        <v>-26.842300000000002</v>
      </c>
      <c r="H1023">
        <v>0</v>
      </c>
      <c r="I1023">
        <v>-3.1659999999999998E-5</v>
      </c>
      <c r="J1023">
        <v>0</v>
      </c>
      <c r="K1023">
        <v>-4.2813999999999997</v>
      </c>
    </row>
    <row r="1024" spans="1:11" hidden="1">
      <c r="A1024" t="s">
        <v>15</v>
      </c>
      <c r="B1024" t="s">
        <v>662</v>
      </c>
      <c r="C1024">
        <v>183</v>
      </c>
      <c r="D1024" t="s">
        <v>88</v>
      </c>
      <c r="E1024">
        <v>4.9798999999999998</v>
      </c>
      <c r="F1024">
        <v>0</v>
      </c>
      <c r="G1024">
        <v>-32.561799999999998</v>
      </c>
      <c r="H1024">
        <v>0</v>
      </c>
      <c r="I1024">
        <v>-3.1659999999999998E-5</v>
      </c>
      <c r="J1024">
        <v>0</v>
      </c>
      <c r="K1024">
        <v>8.7166999999999994</v>
      </c>
    </row>
    <row r="1025" spans="1:11" hidden="1">
      <c r="A1025" t="s">
        <v>15</v>
      </c>
      <c r="B1025" t="s">
        <v>662</v>
      </c>
      <c r="C1025">
        <v>183</v>
      </c>
      <c r="D1025" t="s">
        <v>88</v>
      </c>
      <c r="E1025">
        <v>5.4158999999999997</v>
      </c>
      <c r="F1025">
        <v>0</v>
      </c>
      <c r="G1025">
        <v>-36.759500000000003</v>
      </c>
      <c r="H1025">
        <v>0</v>
      </c>
      <c r="I1025">
        <v>-3.1659999999999998E-5</v>
      </c>
      <c r="J1025">
        <v>0</v>
      </c>
      <c r="K1025">
        <v>23.885100000000001</v>
      </c>
    </row>
    <row r="1026" spans="1:11" hidden="1">
      <c r="A1026" t="s">
        <v>15</v>
      </c>
      <c r="B1026" t="s">
        <v>662</v>
      </c>
      <c r="C1026">
        <v>183</v>
      </c>
      <c r="D1026" t="s">
        <v>89</v>
      </c>
      <c r="E1026">
        <v>0.18410000000000001</v>
      </c>
      <c r="F1026">
        <v>0</v>
      </c>
      <c r="G1026">
        <v>34.194800000000001</v>
      </c>
      <c r="H1026">
        <v>0</v>
      </c>
      <c r="I1026">
        <v>-3.2589999999999998E-5</v>
      </c>
      <c r="J1026">
        <v>0</v>
      </c>
      <c r="K1026">
        <v>17.174600000000002</v>
      </c>
    </row>
    <row r="1027" spans="1:11" hidden="1">
      <c r="A1027" t="s">
        <v>15</v>
      </c>
      <c r="B1027" t="s">
        <v>662</v>
      </c>
      <c r="C1027">
        <v>183</v>
      </c>
      <c r="D1027" t="s">
        <v>89</v>
      </c>
      <c r="E1027">
        <v>0.62009999999999998</v>
      </c>
      <c r="F1027">
        <v>0</v>
      </c>
      <c r="G1027">
        <v>29.9971</v>
      </c>
      <c r="H1027">
        <v>0</v>
      </c>
      <c r="I1027">
        <v>-3.2589999999999998E-5</v>
      </c>
      <c r="J1027">
        <v>0</v>
      </c>
      <c r="K1027">
        <v>3.1242999999999999</v>
      </c>
    </row>
    <row r="1028" spans="1:11" hidden="1">
      <c r="A1028" t="s">
        <v>15</v>
      </c>
      <c r="B1028" t="s">
        <v>662</v>
      </c>
      <c r="C1028">
        <v>183</v>
      </c>
      <c r="D1028" t="s">
        <v>89</v>
      </c>
      <c r="E1028">
        <v>1.0561</v>
      </c>
      <c r="F1028">
        <v>0</v>
      </c>
      <c r="G1028">
        <v>24.277699999999999</v>
      </c>
      <c r="H1028">
        <v>0</v>
      </c>
      <c r="I1028">
        <v>-3.2589999999999998E-5</v>
      </c>
      <c r="J1028">
        <v>0</v>
      </c>
      <c r="K1028">
        <v>-8.7556999999999992</v>
      </c>
    </row>
    <row r="1029" spans="1:11" hidden="1">
      <c r="A1029" t="s">
        <v>15</v>
      </c>
      <c r="B1029" t="s">
        <v>662</v>
      </c>
      <c r="C1029">
        <v>183</v>
      </c>
      <c r="D1029" t="s">
        <v>89</v>
      </c>
      <c r="E1029">
        <v>1.4921</v>
      </c>
      <c r="F1029">
        <v>0</v>
      </c>
      <c r="G1029">
        <v>18.109300000000001</v>
      </c>
      <c r="H1029">
        <v>0</v>
      </c>
      <c r="I1029">
        <v>-3.2589999999999998E-5</v>
      </c>
      <c r="J1029">
        <v>0</v>
      </c>
      <c r="K1029">
        <v>-17.995699999999999</v>
      </c>
    </row>
    <row r="1030" spans="1:11" hidden="1">
      <c r="A1030" t="s">
        <v>15</v>
      </c>
      <c r="B1030" t="s">
        <v>662</v>
      </c>
      <c r="C1030">
        <v>183</v>
      </c>
      <c r="D1030" t="s">
        <v>89</v>
      </c>
      <c r="E1030">
        <v>1.9279999999999999</v>
      </c>
      <c r="F1030">
        <v>0</v>
      </c>
      <c r="G1030">
        <v>11.965999999999999</v>
      </c>
      <c r="H1030">
        <v>0</v>
      </c>
      <c r="I1030">
        <v>-3.2589999999999998E-5</v>
      </c>
      <c r="J1030">
        <v>0</v>
      </c>
      <c r="K1030">
        <v>-24.547000000000001</v>
      </c>
    </row>
    <row r="1031" spans="1:11" hidden="1">
      <c r="A1031" t="s">
        <v>15</v>
      </c>
      <c r="B1031" t="s">
        <v>662</v>
      </c>
      <c r="C1031">
        <v>183</v>
      </c>
      <c r="D1031" t="s">
        <v>89</v>
      </c>
      <c r="E1031">
        <v>2.3639999999999999</v>
      </c>
      <c r="F1031">
        <v>0</v>
      </c>
      <c r="G1031">
        <v>6.8623000000000003</v>
      </c>
      <c r="H1031">
        <v>0</v>
      </c>
      <c r="I1031">
        <v>-3.2589999999999998E-5</v>
      </c>
      <c r="J1031">
        <v>0</v>
      </c>
      <c r="K1031">
        <v>-28.5944</v>
      </c>
    </row>
    <row r="1032" spans="1:11" hidden="1">
      <c r="A1032" t="s">
        <v>15</v>
      </c>
      <c r="B1032" t="s">
        <v>662</v>
      </c>
      <c r="C1032">
        <v>183</v>
      </c>
      <c r="D1032" t="s">
        <v>89</v>
      </c>
      <c r="E1032">
        <v>2.8</v>
      </c>
      <c r="F1032">
        <v>0</v>
      </c>
      <c r="G1032">
        <v>3.3268</v>
      </c>
      <c r="H1032">
        <v>0</v>
      </c>
      <c r="I1032">
        <v>-3.2589999999999998E-5</v>
      </c>
      <c r="J1032">
        <v>0</v>
      </c>
      <c r="K1032">
        <v>-30.758600000000001</v>
      </c>
    </row>
    <row r="1033" spans="1:11" hidden="1">
      <c r="A1033" t="s">
        <v>15</v>
      </c>
      <c r="B1033" t="s">
        <v>662</v>
      </c>
      <c r="C1033">
        <v>183</v>
      </c>
      <c r="D1033" t="s">
        <v>89</v>
      </c>
      <c r="E1033">
        <v>2.8</v>
      </c>
      <c r="F1033">
        <v>0</v>
      </c>
      <c r="G1033">
        <v>-6.0077999999999996</v>
      </c>
      <c r="H1033">
        <v>0</v>
      </c>
      <c r="I1033">
        <v>-3.2589999999999998E-5</v>
      </c>
      <c r="J1033">
        <v>0</v>
      </c>
      <c r="K1033">
        <v>-30.758600000000001</v>
      </c>
    </row>
    <row r="1034" spans="1:11" hidden="1">
      <c r="A1034" t="s">
        <v>15</v>
      </c>
      <c r="B1034" t="s">
        <v>662</v>
      </c>
      <c r="C1034">
        <v>183</v>
      </c>
      <c r="D1034" t="s">
        <v>89</v>
      </c>
      <c r="E1034">
        <v>3.2360000000000002</v>
      </c>
      <c r="F1034">
        <v>0</v>
      </c>
      <c r="G1034">
        <v>-9.5433000000000003</v>
      </c>
      <c r="H1034">
        <v>0</v>
      </c>
      <c r="I1034">
        <v>-3.2589999999999998E-5</v>
      </c>
      <c r="J1034">
        <v>0</v>
      </c>
      <c r="K1034">
        <v>-27.425599999999999</v>
      </c>
    </row>
    <row r="1035" spans="1:11" hidden="1">
      <c r="A1035" t="s">
        <v>15</v>
      </c>
      <c r="B1035" t="s">
        <v>662</v>
      </c>
      <c r="C1035">
        <v>183</v>
      </c>
      <c r="D1035" t="s">
        <v>89</v>
      </c>
      <c r="E1035">
        <v>3.6720000000000002</v>
      </c>
      <c r="F1035">
        <v>0</v>
      </c>
      <c r="G1035">
        <v>-14.6469</v>
      </c>
      <c r="H1035">
        <v>0</v>
      </c>
      <c r="I1035">
        <v>-3.2589999999999998E-5</v>
      </c>
      <c r="J1035">
        <v>0</v>
      </c>
      <c r="K1035">
        <v>-22.209299999999999</v>
      </c>
    </row>
    <row r="1036" spans="1:11" hidden="1">
      <c r="A1036" t="s">
        <v>15</v>
      </c>
      <c r="B1036" t="s">
        <v>662</v>
      </c>
      <c r="C1036">
        <v>183</v>
      </c>
      <c r="D1036" t="s">
        <v>89</v>
      </c>
      <c r="E1036">
        <v>4.1079999999999997</v>
      </c>
      <c r="F1036">
        <v>0</v>
      </c>
      <c r="G1036">
        <v>-20.790199999999999</v>
      </c>
      <c r="H1036">
        <v>0</v>
      </c>
      <c r="I1036">
        <v>-3.2589999999999998E-5</v>
      </c>
      <c r="J1036">
        <v>0</v>
      </c>
      <c r="K1036">
        <v>-14.489100000000001</v>
      </c>
    </row>
    <row r="1037" spans="1:11" hidden="1">
      <c r="A1037" t="s">
        <v>15</v>
      </c>
      <c r="B1037" t="s">
        <v>662</v>
      </c>
      <c r="C1037">
        <v>183</v>
      </c>
      <c r="D1037" t="s">
        <v>89</v>
      </c>
      <c r="E1037">
        <v>4.5438999999999998</v>
      </c>
      <c r="F1037">
        <v>0</v>
      </c>
      <c r="G1037">
        <v>-26.9587</v>
      </c>
      <c r="H1037">
        <v>0</v>
      </c>
      <c r="I1037">
        <v>-3.2589999999999998E-5</v>
      </c>
      <c r="J1037">
        <v>0</v>
      </c>
      <c r="K1037">
        <v>-4.0801999999999996</v>
      </c>
    </row>
    <row r="1038" spans="1:11" hidden="1">
      <c r="A1038" t="s">
        <v>15</v>
      </c>
      <c r="B1038" t="s">
        <v>662</v>
      </c>
      <c r="C1038">
        <v>183</v>
      </c>
      <c r="D1038" t="s">
        <v>89</v>
      </c>
      <c r="E1038">
        <v>4.9798999999999998</v>
      </c>
      <c r="F1038">
        <v>0</v>
      </c>
      <c r="G1038">
        <v>-32.678100000000001</v>
      </c>
      <c r="H1038">
        <v>0</v>
      </c>
      <c r="I1038">
        <v>-3.2589999999999998E-5</v>
      </c>
      <c r="J1038">
        <v>0</v>
      </c>
      <c r="K1038">
        <v>8.9686000000000003</v>
      </c>
    </row>
    <row r="1039" spans="1:11" hidden="1">
      <c r="A1039" t="s">
        <v>15</v>
      </c>
      <c r="B1039" t="s">
        <v>662</v>
      </c>
      <c r="C1039">
        <v>183</v>
      </c>
      <c r="D1039" t="s">
        <v>89</v>
      </c>
      <c r="E1039">
        <v>5.4158999999999997</v>
      </c>
      <c r="F1039">
        <v>0</v>
      </c>
      <c r="G1039">
        <v>-36.875799999999998</v>
      </c>
      <c r="H1039">
        <v>0</v>
      </c>
      <c r="I1039">
        <v>-3.2589999999999998E-5</v>
      </c>
      <c r="J1039">
        <v>0</v>
      </c>
      <c r="K1039">
        <v>24.1877</v>
      </c>
    </row>
    <row r="1040" spans="1:11" hidden="1">
      <c r="A1040" t="s">
        <v>15</v>
      </c>
      <c r="B1040" t="s">
        <v>662</v>
      </c>
      <c r="C1040">
        <v>183</v>
      </c>
      <c r="D1040" t="s">
        <v>90</v>
      </c>
      <c r="E1040">
        <v>0.18410000000000001</v>
      </c>
      <c r="F1040">
        <v>0</v>
      </c>
      <c r="G1040">
        <v>20.569199999999999</v>
      </c>
      <c r="H1040">
        <v>0</v>
      </c>
      <c r="I1040">
        <v>-1.9130000000000001E-5</v>
      </c>
      <c r="J1040">
        <v>0</v>
      </c>
      <c r="K1040">
        <v>10.442399999999999</v>
      </c>
    </row>
    <row r="1041" spans="1:11" hidden="1">
      <c r="A1041" t="s">
        <v>15</v>
      </c>
      <c r="B1041" t="s">
        <v>662</v>
      </c>
      <c r="C1041">
        <v>183</v>
      </c>
      <c r="D1041" t="s">
        <v>90</v>
      </c>
      <c r="E1041">
        <v>0.62009999999999998</v>
      </c>
      <c r="F1041">
        <v>0</v>
      </c>
      <c r="G1041">
        <v>18.050599999999999</v>
      </c>
      <c r="H1041">
        <v>0</v>
      </c>
      <c r="I1041">
        <v>-1.9130000000000001E-5</v>
      </c>
      <c r="J1041">
        <v>0</v>
      </c>
      <c r="K1041">
        <v>1.9894000000000001</v>
      </c>
    </row>
    <row r="1042" spans="1:11" hidden="1">
      <c r="A1042" t="s">
        <v>15</v>
      </c>
      <c r="B1042" t="s">
        <v>662</v>
      </c>
      <c r="C1042">
        <v>183</v>
      </c>
      <c r="D1042" t="s">
        <v>90</v>
      </c>
      <c r="E1042">
        <v>1.0561</v>
      </c>
      <c r="F1042">
        <v>0</v>
      </c>
      <c r="G1042">
        <v>14.619</v>
      </c>
      <c r="H1042">
        <v>0</v>
      </c>
      <c r="I1042">
        <v>-1.9130000000000001E-5</v>
      </c>
      <c r="J1042">
        <v>0</v>
      </c>
      <c r="K1042">
        <v>-5.1614000000000004</v>
      </c>
    </row>
    <row r="1043" spans="1:11" hidden="1">
      <c r="A1043" t="s">
        <v>15</v>
      </c>
      <c r="B1043" t="s">
        <v>662</v>
      </c>
      <c r="C1043">
        <v>183</v>
      </c>
      <c r="D1043" t="s">
        <v>90</v>
      </c>
      <c r="E1043">
        <v>1.4921</v>
      </c>
      <c r="F1043">
        <v>0</v>
      </c>
      <c r="G1043">
        <v>10.917899999999999</v>
      </c>
      <c r="H1043">
        <v>0</v>
      </c>
      <c r="I1043">
        <v>-1.9130000000000001E-5</v>
      </c>
      <c r="J1043">
        <v>0</v>
      </c>
      <c r="K1043">
        <v>-10.728199999999999</v>
      </c>
    </row>
    <row r="1044" spans="1:11" hidden="1">
      <c r="A1044" t="s">
        <v>15</v>
      </c>
      <c r="B1044" t="s">
        <v>662</v>
      </c>
      <c r="C1044">
        <v>183</v>
      </c>
      <c r="D1044" t="s">
        <v>90</v>
      </c>
      <c r="E1044">
        <v>1.9279999999999999</v>
      </c>
      <c r="F1044">
        <v>0</v>
      </c>
      <c r="G1044">
        <v>7.2319000000000004</v>
      </c>
      <c r="H1044">
        <v>0</v>
      </c>
      <c r="I1044">
        <v>-1.9130000000000001E-5</v>
      </c>
      <c r="J1044">
        <v>0</v>
      </c>
      <c r="K1044">
        <v>-14.681800000000001</v>
      </c>
    </row>
    <row r="1045" spans="1:11" hidden="1">
      <c r="A1045" t="s">
        <v>15</v>
      </c>
      <c r="B1045" t="s">
        <v>662</v>
      </c>
      <c r="C1045">
        <v>183</v>
      </c>
      <c r="D1045" t="s">
        <v>90</v>
      </c>
      <c r="E1045">
        <v>2.3639999999999999</v>
      </c>
      <c r="F1045">
        <v>0</v>
      </c>
      <c r="G1045">
        <v>4.1696999999999997</v>
      </c>
      <c r="H1045">
        <v>0</v>
      </c>
      <c r="I1045">
        <v>-1.9130000000000001E-5</v>
      </c>
      <c r="J1045">
        <v>0</v>
      </c>
      <c r="K1045">
        <v>-17.133099999999999</v>
      </c>
    </row>
    <row r="1046" spans="1:11" hidden="1">
      <c r="A1046" t="s">
        <v>15</v>
      </c>
      <c r="B1046" t="s">
        <v>662</v>
      </c>
      <c r="C1046">
        <v>183</v>
      </c>
      <c r="D1046" t="s">
        <v>90</v>
      </c>
      <c r="E1046">
        <v>2.8</v>
      </c>
      <c r="F1046">
        <v>0</v>
      </c>
      <c r="G1046">
        <v>2.0484</v>
      </c>
      <c r="H1046">
        <v>0</v>
      </c>
      <c r="I1046">
        <v>-1.9130000000000001E-5</v>
      </c>
      <c r="J1046">
        <v>0</v>
      </c>
      <c r="K1046">
        <v>-18.4544</v>
      </c>
    </row>
    <row r="1047" spans="1:11" hidden="1">
      <c r="A1047" t="s">
        <v>15</v>
      </c>
      <c r="B1047" t="s">
        <v>662</v>
      </c>
      <c r="C1047">
        <v>183</v>
      </c>
      <c r="D1047" t="s">
        <v>90</v>
      </c>
      <c r="E1047">
        <v>2.8</v>
      </c>
      <c r="F1047">
        <v>0</v>
      </c>
      <c r="G1047">
        <v>-3.5522999999999998</v>
      </c>
      <c r="H1047">
        <v>0</v>
      </c>
      <c r="I1047">
        <v>-1.9130000000000001E-5</v>
      </c>
      <c r="J1047">
        <v>0</v>
      </c>
      <c r="K1047">
        <v>-18.4544</v>
      </c>
    </row>
    <row r="1048" spans="1:11" hidden="1">
      <c r="A1048" t="s">
        <v>15</v>
      </c>
      <c r="B1048" t="s">
        <v>662</v>
      </c>
      <c r="C1048">
        <v>183</v>
      </c>
      <c r="D1048" t="s">
        <v>90</v>
      </c>
      <c r="E1048">
        <v>3.2360000000000002</v>
      </c>
      <c r="F1048">
        <v>0</v>
      </c>
      <c r="G1048">
        <v>-5.6736000000000004</v>
      </c>
      <c r="H1048">
        <v>0</v>
      </c>
      <c r="I1048">
        <v>-1.9130000000000001E-5</v>
      </c>
      <c r="J1048">
        <v>0</v>
      </c>
      <c r="K1048">
        <v>-16.477399999999999</v>
      </c>
    </row>
    <row r="1049" spans="1:11" hidden="1">
      <c r="A1049" t="s">
        <v>15</v>
      </c>
      <c r="B1049" t="s">
        <v>662</v>
      </c>
      <c r="C1049">
        <v>183</v>
      </c>
      <c r="D1049" t="s">
        <v>90</v>
      </c>
      <c r="E1049">
        <v>3.6720000000000002</v>
      </c>
      <c r="F1049">
        <v>0</v>
      </c>
      <c r="G1049">
        <v>-8.7357999999999993</v>
      </c>
      <c r="H1049">
        <v>0</v>
      </c>
      <c r="I1049">
        <v>-1.9130000000000001E-5</v>
      </c>
      <c r="J1049">
        <v>0</v>
      </c>
      <c r="K1049">
        <v>-13.3705</v>
      </c>
    </row>
    <row r="1050" spans="1:11" hidden="1">
      <c r="A1050" t="s">
        <v>15</v>
      </c>
      <c r="B1050" t="s">
        <v>662</v>
      </c>
      <c r="C1050">
        <v>183</v>
      </c>
      <c r="D1050" t="s">
        <v>90</v>
      </c>
      <c r="E1050">
        <v>4.1079999999999997</v>
      </c>
      <c r="F1050">
        <v>0</v>
      </c>
      <c r="G1050">
        <v>-12.421799999999999</v>
      </c>
      <c r="H1050">
        <v>0</v>
      </c>
      <c r="I1050">
        <v>-1.9130000000000001E-5</v>
      </c>
      <c r="J1050">
        <v>0</v>
      </c>
      <c r="K1050">
        <v>-8.7612000000000005</v>
      </c>
    </row>
    <row r="1051" spans="1:11" hidden="1">
      <c r="A1051" t="s">
        <v>15</v>
      </c>
      <c r="B1051" t="s">
        <v>662</v>
      </c>
      <c r="C1051">
        <v>183</v>
      </c>
      <c r="D1051" t="s">
        <v>90</v>
      </c>
      <c r="E1051">
        <v>4.5438999999999998</v>
      </c>
      <c r="F1051">
        <v>0</v>
      </c>
      <c r="G1051">
        <v>-16.122900000000001</v>
      </c>
      <c r="H1051">
        <v>0</v>
      </c>
      <c r="I1051">
        <v>-1.9130000000000001E-5</v>
      </c>
      <c r="J1051">
        <v>0</v>
      </c>
      <c r="K1051">
        <v>-2.5387</v>
      </c>
    </row>
    <row r="1052" spans="1:11" hidden="1">
      <c r="A1052" t="s">
        <v>15</v>
      </c>
      <c r="B1052" t="s">
        <v>662</v>
      </c>
      <c r="C1052">
        <v>183</v>
      </c>
      <c r="D1052" t="s">
        <v>90</v>
      </c>
      <c r="E1052">
        <v>4.9798999999999998</v>
      </c>
      <c r="F1052">
        <v>0</v>
      </c>
      <c r="G1052">
        <v>-19.554500000000001</v>
      </c>
      <c r="H1052">
        <v>0</v>
      </c>
      <c r="I1052">
        <v>-1.9130000000000001E-5</v>
      </c>
      <c r="J1052">
        <v>0</v>
      </c>
      <c r="K1052">
        <v>5.2678000000000003</v>
      </c>
    </row>
    <row r="1053" spans="1:11" hidden="1">
      <c r="A1053" t="s">
        <v>15</v>
      </c>
      <c r="B1053" t="s">
        <v>662</v>
      </c>
      <c r="C1053">
        <v>183</v>
      </c>
      <c r="D1053" t="s">
        <v>90</v>
      </c>
      <c r="E1053">
        <v>5.4158999999999997</v>
      </c>
      <c r="F1053">
        <v>0</v>
      </c>
      <c r="G1053">
        <v>-22.0731</v>
      </c>
      <c r="H1053">
        <v>0</v>
      </c>
      <c r="I1053">
        <v>-1.9130000000000001E-5</v>
      </c>
      <c r="J1053">
        <v>0</v>
      </c>
      <c r="K1053">
        <v>14.3765</v>
      </c>
    </row>
    <row r="1054" spans="1:11" hidden="1">
      <c r="A1054" t="s">
        <v>15</v>
      </c>
      <c r="B1054" t="s">
        <v>662</v>
      </c>
      <c r="C1054">
        <v>183</v>
      </c>
      <c r="D1054" t="s">
        <v>91</v>
      </c>
      <c r="E1054">
        <v>0.18410000000000001</v>
      </c>
      <c r="F1054">
        <v>0</v>
      </c>
      <c r="G1054">
        <v>20.569199999999999</v>
      </c>
      <c r="H1054">
        <v>0</v>
      </c>
      <c r="I1054">
        <v>-1.9130000000000001E-5</v>
      </c>
      <c r="J1054">
        <v>0</v>
      </c>
      <c r="K1054">
        <v>10.442399999999999</v>
      </c>
    </row>
    <row r="1055" spans="1:11" hidden="1">
      <c r="A1055" t="s">
        <v>15</v>
      </c>
      <c r="B1055" t="s">
        <v>662</v>
      </c>
      <c r="C1055">
        <v>183</v>
      </c>
      <c r="D1055" t="s">
        <v>91</v>
      </c>
      <c r="E1055">
        <v>0.62009999999999998</v>
      </c>
      <c r="F1055">
        <v>0</v>
      </c>
      <c r="G1055">
        <v>18.050599999999999</v>
      </c>
      <c r="H1055">
        <v>0</v>
      </c>
      <c r="I1055">
        <v>-1.9130000000000001E-5</v>
      </c>
      <c r="J1055">
        <v>0</v>
      </c>
      <c r="K1055">
        <v>1.9894000000000001</v>
      </c>
    </row>
    <row r="1056" spans="1:11" hidden="1">
      <c r="A1056" t="s">
        <v>15</v>
      </c>
      <c r="B1056" t="s">
        <v>662</v>
      </c>
      <c r="C1056">
        <v>183</v>
      </c>
      <c r="D1056" t="s">
        <v>91</v>
      </c>
      <c r="E1056">
        <v>1.0561</v>
      </c>
      <c r="F1056">
        <v>0</v>
      </c>
      <c r="G1056">
        <v>14.619</v>
      </c>
      <c r="H1056">
        <v>0</v>
      </c>
      <c r="I1056">
        <v>-1.9130000000000001E-5</v>
      </c>
      <c r="J1056">
        <v>0</v>
      </c>
      <c r="K1056">
        <v>-5.1614000000000004</v>
      </c>
    </row>
    <row r="1057" spans="1:11" hidden="1">
      <c r="A1057" t="s">
        <v>15</v>
      </c>
      <c r="B1057" t="s">
        <v>662</v>
      </c>
      <c r="C1057">
        <v>183</v>
      </c>
      <c r="D1057" t="s">
        <v>91</v>
      </c>
      <c r="E1057">
        <v>1.4921</v>
      </c>
      <c r="F1057">
        <v>0</v>
      </c>
      <c r="G1057">
        <v>10.917899999999999</v>
      </c>
      <c r="H1057">
        <v>0</v>
      </c>
      <c r="I1057">
        <v>-1.9130000000000001E-5</v>
      </c>
      <c r="J1057">
        <v>0</v>
      </c>
      <c r="K1057">
        <v>-10.728199999999999</v>
      </c>
    </row>
    <row r="1058" spans="1:11" hidden="1">
      <c r="A1058" t="s">
        <v>15</v>
      </c>
      <c r="B1058" t="s">
        <v>662</v>
      </c>
      <c r="C1058">
        <v>183</v>
      </c>
      <c r="D1058" t="s">
        <v>91</v>
      </c>
      <c r="E1058">
        <v>1.9279999999999999</v>
      </c>
      <c r="F1058">
        <v>0</v>
      </c>
      <c r="G1058">
        <v>7.2319000000000004</v>
      </c>
      <c r="H1058">
        <v>0</v>
      </c>
      <c r="I1058">
        <v>-1.9130000000000001E-5</v>
      </c>
      <c r="J1058">
        <v>0</v>
      </c>
      <c r="K1058">
        <v>-14.681800000000001</v>
      </c>
    </row>
    <row r="1059" spans="1:11" hidden="1">
      <c r="A1059" t="s">
        <v>15</v>
      </c>
      <c r="B1059" t="s">
        <v>662</v>
      </c>
      <c r="C1059">
        <v>183</v>
      </c>
      <c r="D1059" t="s">
        <v>91</v>
      </c>
      <c r="E1059">
        <v>2.3639999999999999</v>
      </c>
      <c r="F1059">
        <v>0</v>
      </c>
      <c r="G1059">
        <v>4.1696999999999997</v>
      </c>
      <c r="H1059">
        <v>0</v>
      </c>
      <c r="I1059">
        <v>-1.9130000000000001E-5</v>
      </c>
      <c r="J1059">
        <v>0</v>
      </c>
      <c r="K1059">
        <v>-17.133099999999999</v>
      </c>
    </row>
    <row r="1060" spans="1:11" hidden="1">
      <c r="A1060" t="s">
        <v>15</v>
      </c>
      <c r="B1060" t="s">
        <v>662</v>
      </c>
      <c r="C1060">
        <v>183</v>
      </c>
      <c r="D1060" t="s">
        <v>91</v>
      </c>
      <c r="E1060">
        <v>2.8</v>
      </c>
      <c r="F1060">
        <v>0</v>
      </c>
      <c r="G1060">
        <v>2.0484</v>
      </c>
      <c r="H1060">
        <v>0</v>
      </c>
      <c r="I1060">
        <v>-1.9130000000000001E-5</v>
      </c>
      <c r="J1060">
        <v>0</v>
      </c>
      <c r="K1060">
        <v>-18.4544</v>
      </c>
    </row>
    <row r="1061" spans="1:11" hidden="1">
      <c r="A1061" t="s">
        <v>15</v>
      </c>
      <c r="B1061" t="s">
        <v>662</v>
      </c>
      <c r="C1061">
        <v>183</v>
      </c>
      <c r="D1061" t="s">
        <v>91</v>
      </c>
      <c r="E1061">
        <v>2.8</v>
      </c>
      <c r="F1061">
        <v>0</v>
      </c>
      <c r="G1061">
        <v>-3.5522999999999998</v>
      </c>
      <c r="H1061">
        <v>0</v>
      </c>
      <c r="I1061">
        <v>-1.9130000000000001E-5</v>
      </c>
      <c r="J1061">
        <v>0</v>
      </c>
      <c r="K1061">
        <v>-18.4544</v>
      </c>
    </row>
    <row r="1062" spans="1:11" hidden="1">
      <c r="A1062" t="s">
        <v>15</v>
      </c>
      <c r="B1062" t="s">
        <v>662</v>
      </c>
      <c r="C1062">
        <v>183</v>
      </c>
      <c r="D1062" t="s">
        <v>91</v>
      </c>
      <c r="E1062">
        <v>3.2360000000000002</v>
      </c>
      <c r="F1062">
        <v>0</v>
      </c>
      <c r="G1062">
        <v>-5.6736000000000004</v>
      </c>
      <c r="H1062">
        <v>0</v>
      </c>
      <c r="I1062">
        <v>-1.9130000000000001E-5</v>
      </c>
      <c r="J1062">
        <v>0</v>
      </c>
      <c r="K1062">
        <v>-16.477399999999999</v>
      </c>
    </row>
    <row r="1063" spans="1:11" hidden="1">
      <c r="A1063" t="s">
        <v>15</v>
      </c>
      <c r="B1063" t="s">
        <v>662</v>
      </c>
      <c r="C1063">
        <v>183</v>
      </c>
      <c r="D1063" t="s">
        <v>91</v>
      </c>
      <c r="E1063">
        <v>3.6720000000000002</v>
      </c>
      <c r="F1063">
        <v>0</v>
      </c>
      <c r="G1063">
        <v>-8.7357999999999993</v>
      </c>
      <c r="H1063">
        <v>0</v>
      </c>
      <c r="I1063">
        <v>-1.9130000000000001E-5</v>
      </c>
      <c r="J1063">
        <v>0</v>
      </c>
      <c r="K1063">
        <v>-13.3705</v>
      </c>
    </row>
    <row r="1064" spans="1:11" hidden="1">
      <c r="A1064" t="s">
        <v>15</v>
      </c>
      <c r="B1064" t="s">
        <v>662</v>
      </c>
      <c r="C1064">
        <v>183</v>
      </c>
      <c r="D1064" t="s">
        <v>91</v>
      </c>
      <c r="E1064">
        <v>4.1079999999999997</v>
      </c>
      <c r="F1064">
        <v>0</v>
      </c>
      <c r="G1064">
        <v>-12.421799999999999</v>
      </c>
      <c r="H1064">
        <v>0</v>
      </c>
      <c r="I1064">
        <v>-1.9130000000000001E-5</v>
      </c>
      <c r="J1064">
        <v>0</v>
      </c>
      <c r="K1064">
        <v>-8.7612000000000005</v>
      </c>
    </row>
    <row r="1065" spans="1:11" hidden="1">
      <c r="A1065" t="s">
        <v>15</v>
      </c>
      <c r="B1065" t="s">
        <v>662</v>
      </c>
      <c r="C1065">
        <v>183</v>
      </c>
      <c r="D1065" t="s">
        <v>91</v>
      </c>
      <c r="E1065">
        <v>4.5438999999999998</v>
      </c>
      <c r="F1065">
        <v>0</v>
      </c>
      <c r="G1065">
        <v>-16.122900000000001</v>
      </c>
      <c r="H1065">
        <v>0</v>
      </c>
      <c r="I1065">
        <v>-1.9130000000000001E-5</v>
      </c>
      <c r="J1065">
        <v>0</v>
      </c>
      <c r="K1065">
        <v>-2.5387</v>
      </c>
    </row>
    <row r="1066" spans="1:11" hidden="1">
      <c r="A1066" t="s">
        <v>15</v>
      </c>
      <c r="B1066" t="s">
        <v>662</v>
      </c>
      <c r="C1066">
        <v>183</v>
      </c>
      <c r="D1066" t="s">
        <v>91</v>
      </c>
      <c r="E1066">
        <v>4.9798999999999998</v>
      </c>
      <c r="F1066">
        <v>0</v>
      </c>
      <c r="G1066">
        <v>-19.554500000000001</v>
      </c>
      <c r="H1066">
        <v>0</v>
      </c>
      <c r="I1066">
        <v>-1.9130000000000001E-5</v>
      </c>
      <c r="J1066">
        <v>0</v>
      </c>
      <c r="K1066">
        <v>5.2678000000000003</v>
      </c>
    </row>
    <row r="1067" spans="1:11" hidden="1">
      <c r="A1067" t="s">
        <v>15</v>
      </c>
      <c r="B1067" t="s">
        <v>662</v>
      </c>
      <c r="C1067">
        <v>183</v>
      </c>
      <c r="D1067" t="s">
        <v>91</v>
      </c>
      <c r="E1067">
        <v>5.4158999999999997</v>
      </c>
      <c r="F1067">
        <v>0</v>
      </c>
      <c r="G1067">
        <v>-22.0731</v>
      </c>
      <c r="H1067">
        <v>0</v>
      </c>
      <c r="I1067">
        <v>-1.9130000000000001E-5</v>
      </c>
      <c r="J1067">
        <v>0</v>
      </c>
      <c r="K1067">
        <v>14.3765</v>
      </c>
    </row>
    <row r="1068" spans="1:11" hidden="1">
      <c r="A1068" t="s">
        <v>15</v>
      </c>
      <c r="B1068" t="s">
        <v>662</v>
      </c>
      <c r="C1068">
        <v>183</v>
      </c>
      <c r="D1068" t="s">
        <v>92</v>
      </c>
      <c r="E1068">
        <v>0.18410000000000001</v>
      </c>
      <c r="F1068">
        <v>0</v>
      </c>
      <c r="G1068">
        <v>20.534300000000002</v>
      </c>
      <c r="H1068">
        <v>0</v>
      </c>
      <c r="I1068">
        <v>-1.9409999999999999E-5</v>
      </c>
      <c r="J1068">
        <v>0</v>
      </c>
      <c r="K1068">
        <v>10.3506</v>
      </c>
    </row>
    <row r="1069" spans="1:11" hidden="1">
      <c r="A1069" t="s">
        <v>15</v>
      </c>
      <c r="B1069" t="s">
        <v>662</v>
      </c>
      <c r="C1069">
        <v>183</v>
      </c>
      <c r="D1069" t="s">
        <v>92</v>
      </c>
      <c r="E1069">
        <v>0.62009999999999998</v>
      </c>
      <c r="F1069">
        <v>0</v>
      </c>
      <c r="G1069">
        <v>18.015699999999999</v>
      </c>
      <c r="H1069">
        <v>0</v>
      </c>
      <c r="I1069">
        <v>-1.9409999999999999E-5</v>
      </c>
      <c r="J1069">
        <v>0</v>
      </c>
      <c r="K1069">
        <v>1.9128000000000001</v>
      </c>
    </row>
    <row r="1070" spans="1:11" hidden="1">
      <c r="A1070" t="s">
        <v>15</v>
      </c>
      <c r="B1070" t="s">
        <v>662</v>
      </c>
      <c r="C1070">
        <v>183</v>
      </c>
      <c r="D1070" t="s">
        <v>92</v>
      </c>
      <c r="E1070">
        <v>1.0561</v>
      </c>
      <c r="F1070">
        <v>0</v>
      </c>
      <c r="G1070">
        <v>14.584099999999999</v>
      </c>
      <c r="H1070">
        <v>0</v>
      </c>
      <c r="I1070">
        <v>-1.9409999999999999E-5</v>
      </c>
      <c r="J1070">
        <v>0</v>
      </c>
      <c r="K1070">
        <v>-5.2226999999999997</v>
      </c>
    </row>
    <row r="1071" spans="1:11" hidden="1">
      <c r="A1071" t="s">
        <v>15</v>
      </c>
      <c r="B1071" t="s">
        <v>662</v>
      </c>
      <c r="C1071">
        <v>183</v>
      </c>
      <c r="D1071" t="s">
        <v>92</v>
      </c>
      <c r="E1071">
        <v>1.4921</v>
      </c>
      <c r="F1071">
        <v>0</v>
      </c>
      <c r="G1071">
        <v>10.882999999999999</v>
      </c>
      <c r="H1071">
        <v>0</v>
      </c>
      <c r="I1071">
        <v>-1.9409999999999999E-5</v>
      </c>
      <c r="J1071">
        <v>0</v>
      </c>
      <c r="K1071">
        <v>-10.7743</v>
      </c>
    </row>
    <row r="1072" spans="1:11" hidden="1">
      <c r="A1072" t="s">
        <v>15</v>
      </c>
      <c r="B1072" t="s">
        <v>662</v>
      </c>
      <c r="C1072">
        <v>183</v>
      </c>
      <c r="D1072" t="s">
        <v>92</v>
      </c>
      <c r="E1072">
        <v>1.9279999999999999</v>
      </c>
      <c r="F1072">
        <v>0</v>
      </c>
      <c r="G1072">
        <v>7.1970000000000001</v>
      </c>
      <c r="H1072">
        <v>0</v>
      </c>
      <c r="I1072">
        <v>-1.9409999999999999E-5</v>
      </c>
      <c r="J1072">
        <v>0</v>
      </c>
      <c r="K1072">
        <v>-14.7127</v>
      </c>
    </row>
    <row r="1073" spans="1:11" hidden="1">
      <c r="A1073" t="s">
        <v>15</v>
      </c>
      <c r="B1073" t="s">
        <v>662</v>
      </c>
      <c r="C1073">
        <v>183</v>
      </c>
      <c r="D1073" t="s">
        <v>92</v>
      </c>
      <c r="E1073">
        <v>2.3639999999999999</v>
      </c>
      <c r="F1073">
        <v>0</v>
      </c>
      <c r="G1073">
        <v>4.1348000000000003</v>
      </c>
      <c r="H1073">
        <v>0</v>
      </c>
      <c r="I1073">
        <v>-1.9409999999999999E-5</v>
      </c>
      <c r="J1073">
        <v>0</v>
      </c>
      <c r="K1073">
        <v>-17.148800000000001</v>
      </c>
    </row>
    <row r="1074" spans="1:11" hidden="1">
      <c r="A1074" t="s">
        <v>15</v>
      </c>
      <c r="B1074" t="s">
        <v>662</v>
      </c>
      <c r="C1074">
        <v>183</v>
      </c>
      <c r="D1074" t="s">
        <v>92</v>
      </c>
      <c r="E1074">
        <v>2.8</v>
      </c>
      <c r="F1074">
        <v>0</v>
      </c>
      <c r="G1074">
        <v>2.0135000000000001</v>
      </c>
      <c r="H1074">
        <v>0</v>
      </c>
      <c r="I1074">
        <v>-1.9409999999999999E-5</v>
      </c>
      <c r="J1074">
        <v>0</v>
      </c>
      <c r="K1074">
        <v>-18.454899999999999</v>
      </c>
    </row>
    <row r="1075" spans="1:11" hidden="1">
      <c r="A1075" t="s">
        <v>15</v>
      </c>
      <c r="B1075" t="s">
        <v>662</v>
      </c>
      <c r="C1075">
        <v>183</v>
      </c>
      <c r="D1075" t="s">
        <v>92</v>
      </c>
      <c r="E1075">
        <v>2.8</v>
      </c>
      <c r="F1075">
        <v>0</v>
      </c>
      <c r="G1075">
        <v>-3.5872000000000002</v>
      </c>
      <c r="H1075">
        <v>0</v>
      </c>
      <c r="I1075">
        <v>-1.9409999999999999E-5</v>
      </c>
      <c r="J1075">
        <v>0</v>
      </c>
      <c r="K1075">
        <v>-18.454899999999999</v>
      </c>
    </row>
    <row r="1076" spans="1:11" hidden="1">
      <c r="A1076" t="s">
        <v>15</v>
      </c>
      <c r="B1076" t="s">
        <v>662</v>
      </c>
      <c r="C1076">
        <v>183</v>
      </c>
      <c r="D1076" t="s">
        <v>92</v>
      </c>
      <c r="E1076">
        <v>3.2360000000000002</v>
      </c>
      <c r="F1076">
        <v>0</v>
      </c>
      <c r="G1076">
        <v>-5.7084999999999999</v>
      </c>
      <c r="H1076">
        <v>0</v>
      </c>
      <c r="I1076">
        <v>-1.9409999999999999E-5</v>
      </c>
      <c r="J1076">
        <v>0</v>
      </c>
      <c r="K1076">
        <v>-16.462700000000002</v>
      </c>
    </row>
    <row r="1077" spans="1:11" hidden="1">
      <c r="A1077" t="s">
        <v>15</v>
      </c>
      <c r="B1077" t="s">
        <v>662</v>
      </c>
      <c r="C1077">
        <v>183</v>
      </c>
      <c r="D1077" t="s">
        <v>92</v>
      </c>
      <c r="E1077">
        <v>3.6720000000000002</v>
      </c>
      <c r="F1077">
        <v>0</v>
      </c>
      <c r="G1077">
        <v>-8.7706999999999997</v>
      </c>
      <c r="H1077">
        <v>0</v>
      </c>
      <c r="I1077">
        <v>-1.9409999999999999E-5</v>
      </c>
      <c r="J1077">
        <v>0</v>
      </c>
      <c r="K1077">
        <v>-13.3405</v>
      </c>
    </row>
    <row r="1078" spans="1:11" hidden="1">
      <c r="A1078" t="s">
        <v>15</v>
      </c>
      <c r="B1078" t="s">
        <v>662</v>
      </c>
      <c r="C1078">
        <v>183</v>
      </c>
      <c r="D1078" t="s">
        <v>92</v>
      </c>
      <c r="E1078">
        <v>4.1079999999999997</v>
      </c>
      <c r="F1078">
        <v>0</v>
      </c>
      <c r="G1078">
        <v>-12.4567</v>
      </c>
      <c r="H1078">
        <v>0</v>
      </c>
      <c r="I1078">
        <v>-1.9409999999999999E-5</v>
      </c>
      <c r="J1078">
        <v>0</v>
      </c>
      <c r="K1078">
        <v>-8.7159999999999993</v>
      </c>
    </row>
    <row r="1079" spans="1:11" hidden="1">
      <c r="A1079" t="s">
        <v>15</v>
      </c>
      <c r="B1079" t="s">
        <v>662</v>
      </c>
      <c r="C1079">
        <v>183</v>
      </c>
      <c r="D1079" t="s">
        <v>92</v>
      </c>
      <c r="E1079">
        <v>4.5438999999999998</v>
      </c>
      <c r="F1079">
        <v>0</v>
      </c>
      <c r="G1079">
        <v>-16.157800000000002</v>
      </c>
      <c r="H1079">
        <v>0</v>
      </c>
      <c r="I1079">
        <v>-1.9409999999999999E-5</v>
      </c>
      <c r="J1079">
        <v>0</v>
      </c>
      <c r="K1079">
        <v>-2.4782999999999999</v>
      </c>
    </row>
    <row r="1080" spans="1:11" hidden="1">
      <c r="A1080" t="s">
        <v>15</v>
      </c>
      <c r="B1080" t="s">
        <v>662</v>
      </c>
      <c r="C1080">
        <v>183</v>
      </c>
      <c r="D1080" t="s">
        <v>92</v>
      </c>
      <c r="E1080">
        <v>4.9798999999999998</v>
      </c>
      <c r="F1080">
        <v>0</v>
      </c>
      <c r="G1080">
        <v>-19.589400000000001</v>
      </c>
      <c r="H1080">
        <v>0</v>
      </c>
      <c r="I1080">
        <v>-1.9409999999999999E-5</v>
      </c>
      <c r="J1080">
        <v>0</v>
      </c>
      <c r="K1080">
        <v>5.3433999999999999</v>
      </c>
    </row>
    <row r="1081" spans="1:11" hidden="1">
      <c r="A1081" t="s">
        <v>15</v>
      </c>
      <c r="B1081" t="s">
        <v>662</v>
      </c>
      <c r="C1081">
        <v>183</v>
      </c>
      <c r="D1081" t="s">
        <v>92</v>
      </c>
      <c r="E1081">
        <v>5.4158999999999997</v>
      </c>
      <c r="F1081">
        <v>0</v>
      </c>
      <c r="G1081">
        <v>-22.108000000000001</v>
      </c>
      <c r="H1081">
        <v>0</v>
      </c>
      <c r="I1081">
        <v>-1.9409999999999999E-5</v>
      </c>
      <c r="J1081">
        <v>0</v>
      </c>
      <c r="K1081">
        <v>14.4672</v>
      </c>
    </row>
    <row r="1082" spans="1:11" hidden="1">
      <c r="A1082" t="s">
        <v>15</v>
      </c>
      <c r="B1082" t="s">
        <v>662</v>
      </c>
      <c r="C1082">
        <v>183</v>
      </c>
      <c r="D1082" t="s">
        <v>93</v>
      </c>
      <c r="E1082">
        <v>0.18410000000000001</v>
      </c>
      <c r="F1082">
        <v>0</v>
      </c>
      <c r="G1082">
        <v>20.534300000000002</v>
      </c>
      <c r="H1082">
        <v>0</v>
      </c>
      <c r="I1082">
        <v>-1.9409999999999999E-5</v>
      </c>
      <c r="J1082">
        <v>0</v>
      </c>
      <c r="K1082">
        <v>10.3506</v>
      </c>
    </row>
    <row r="1083" spans="1:11" hidden="1">
      <c r="A1083" t="s">
        <v>15</v>
      </c>
      <c r="B1083" t="s">
        <v>662</v>
      </c>
      <c r="C1083">
        <v>183</v>
      </c>
      <c r="D1083" t="s">
        <v>93</v>
      </c>
      <c r="E1083">
        <v>0.62009999999999998</v>
      </c>
      <c r="F1083">
        <v>0</v>
      </c>
      <c r="G1083">
        <v>18.015699999999999</v>
      </c>
      <c r="H1083">
        <v>0</v>
      </c>
      <c r="I1083">
        <v>-1.9409999999999999E-5</v>
      </c>
      <c r="J1083">
        <v>0</v>
      </c>
      <c r="K1083">
        <v>1.9128000000000001</v>
      </c>
    </row>
    <row r="1084" spans="1:11" hidden="1">
      <c r="A1084" t="s">
        <v>15</v>
      </c>
      <c r="B1084" t="s">
        <v>662</v>
      </c>
      <c r="C1084">
        <v>183</v>
      </c>
      <c r="D1084" t="s">
        <v>93</v>
      </c>
      <c r="E1084">
        <v>1.0561</v>
      </c>
      <c r="F1084">
        <v>0</v>
      </c>
      <c r="G1084">
        <v>14.584099999999999</v>
      </c>
      <c r="H1084">
        <v>0</v>
      </c>
      <c r="I1084">
        <v>-1.9409999999999999E-5</v>
      </c>
      <c r="J1084">
        <v>0</v>
      </c>
      <c r="K1084">
        <v>-5.2226999999999997</v>
      </c>
    </row>
    <row r="1085" spans="1:11" hidden="1">
      <c r="A1085" t="s">
        <v>15</v>
      </c>
      <c r="B1085" t="s">
        <v>662</v>
      </c>
      <c r="C1085">
        <v>183</v>
      </c>
      <c r="D1085" t="s">
        <v>93</v>
      </c>
      <c r="E1085">
        <v>1.4921</v>
      </c>
      <c r="F1085">
        <v>0</v>
      </c>
      <c r="G1085">
        <v>10.882999999999999</v>
      </c>
      <c r="H1085">
        <v>0</v>
      </c>
      <c r="I1085">
        <v>-1.9409999999999999E-5</v>
      </c>
      <c r="J1085">
        <v>0</v>
      </c>
      <c r="K1085">
        <v>-10.7743</v>
      </c>
    </row>
    <row r="1086" spans="1:11" hidden="1">
      <c r="A1086" t="s">
        <v>15</v>
      </c>
      <c r="B1086" t="s">
        <v>662</v>
      </c>
      <c r="C1086">
        <v>183</v>
      </c>
      <c r="D1086" t="s">
        <v>93</v>
      </c>
      <c r="E1086">
        <v>1.9279999999999999</v>
      </c>
      <c r="F1086">
        <v>0</v>
      </c>
      <c r="G1086">
        <v>7.1970000000000001</v>
      </c>
      <c r="H1086">
        <v>0</v>
      </c>
      <c r="I1086">
        <v>-1.9409999999999999E-5</v>
      </c>
      <c r="J1086">
        <v>0</v>
      </c>
      <c r="K1086">
        <v>-14.7127</v>
      </c>
    </row>
    <row r="1087" spans="1:11" hidden="1">
      <c r="A1087" t="s">
        <v>15</v>
      </c>
      <c r="B1087" t="s">
        <v>662</v>
      </c>
      <c r="C1087">
        <v>183</v>
      </c>
      <c r="D1087" t="s">
        <v>93</v>
      </c>
      <c r="E1087">
        <v>2.3639999999999999</v>
      </c>
      <c r="F1087">
        <v>0</v>
      </c>
      <c r="G1087">
        <v>4.1348000000000003</v>
      </c>
      <c r="H1087">
        <v>0</v>
      </c>
      <c r="I1087">
        <v>-1.9409999999999999E-5</v>
      </c>
      <c r="J1087">
        <v>0</v>
      </c>
      <c r="K1087">
        <v>-17.148800000000001</v>
      </c>
    </row>
    <row r="1088" spans="1:11" hidden="1">
      <c r="A1088" t="s">
        <v>15</v>
      </c>
      <c r="B1088" t="s">
        <v>662</v>
      </c>
      <c r="C1088">
        <v>183</v>
      </c>
      <c r="D1088" t="s">
        <v>93</v>
      </c>
      <c r="E1088">
        <v>2.8</v>
      </c>
      <c r="F1088">
        <v>0</v>
      </c>
      <c r="G1088">
        <v>2.0135000000000001</v>
      </c>
      <c r="H1088">
        <v>0</v>
      </c>
      <c r="I1088">
        <v>-1.9409999999999999E-5</v>
      </c>
      <c r="J1088">
        <v>0</v>
      </c>
      <c r="K1088">
        <v>-18.454899999999999</v>
      </c>
    </row>
    <row r="1089" spans="1:11" hidden="1">
      <c r="A1089" t="s">
        <v>15</v>
      </c>
      <c r="B1089" t="s">
        <v>662</v>
      </c>
      <c r="C1089">
        <v>183</v>
      </c>
      <c r="D1089" t="s">
        <v>93</v>
      </c>
      <c r="E1089">
        <v>2.8</v>
      </c>
      <c r="F1089">
        <v>0</v>
      </c>
      <c r="G1089">
        <v>-3.5872000000000002</v>
      </c>
      <c r="H1089">
        <v>0</v>
      </c>
      <c r="I1089">
        <v>-1.9409999999999999E-5</v>
      </c>
      <c r="J1089">
        <v>0</v>
      </c>
      <c r="K1089">
        <v>-18.454899999999999</v>
      </c>
    </row>
    <row r="1090" spans="1:11" hidden="1">
      <c r="A1090" t="s">
        <v>15</v>
      </c>
      <c r="B1090" t="s">
        <v>662</v>
      </c>
      <c r="C1090">
        <v>183</v>
      </c>
      <c r="D1090" t="s">
        <v>93</v>
      </c>
      <c r="E1090">
        <v>3.2360000000000002</v>
      </c>
      <c r="F1090">
        <v>0</v>
      </c>
      <c r="G1090">
        <v>-5.7084999999999999</v>
      </c>
      <c r="H1090">
        <v>0</v>
      </c>
      <c r="I1090">
        <v>-1.9409999999999999E-5</v>
      </c>
      <c r="J1090">
        <v>0</v>
      </c>
      <c r="K1090">
        <v>-16.462700000000002</v>
      </c>
    </row>
    <row r="1091" spans="1:11" hidden="1">
      <c r="A1091" t="s">
        <v>15</v>
      </c>
      <c r="B1091" t="s">
        <v>662</v>
      </c>
      <c r="C1091">
        <v>183</v>
      </c>
      <c r="D1091" t="s">
        <v>93</v>
      </c>
      <c r="E1091">
        <v>3.6720000000000002</v>
      </c>
      <c r="F1091">
        <v>0</v>
      </c>
      <c r="G1091">
        <v>-8.7706999999999997</v>
      </c>
      <c r="H1091">
        <v>0</v>
      </c>
      <c r="I1091">
        <v>-1.9409999999999999E-5</v>
      </c>
      <c r="J1091">
        <v>0</v>
      </c>
      <c r="K1091">
        <v>-13.3405</v>
      </c>
    </row>
    <row r="1092" spans="1:11" hidden="1">
      <c r="A1092" t="s">
        <v>15</v>
      </c>
      <c r="B1092" t="s">
        <v>662</v>
      </c>
      <c r="C1092">
        <v>183</v>
      </c>
      <c r="D1092" t="s">
        <v>93</v>
      </c>
      <c r="E1092">
        <v>4.1079999999999997</v>
      </c>
      <c r="F1092">
        <v>0</v>
      </c>
      <c r="G1092">
        <v>-12.4567</v>
      </c>
      <c r="H1092">
        <v>0</v>
      </c>
      <c r="I1092">
        <v>-1.9409999999999999E-5</v>
      </c>
      <c r="J1092">
        <v>0</v>
      </c>
      <c r="K1092">
        <v>-8.7159999999999993</v>
      </c>
    </row>
    <row r="1093" spans="1:11" hidden="1">
      <c r="A1093" t="s">
        <v>15</v>
      </c>
      <c r="B1093" t="s">
        <v>662</v>
      </c>
      <c r="C1093">
        <v>183</v>
      </c>
      <c r="D1093" t="s">
        <v>93</v>
      </c>
      <c r="E1093">
        <v>4.5438999999999998</v>
      </c>
      <c r="F1093">
        <v>0</v>
      </c>
      <c r="G1093">
        <v>-16.157800000000002</v>
      </c>
      <c r="H1093">
        <v>0</v>
      </c>
      <c r="I1093">
        <v>-1.9409999999999999E-5</v>
      </c>
      <c r="J1093">
        <v>0</v>
      </c>
      <c r="K1093">
        <v>-2.4782999999999999</v>
      </c>
    </row>
    <row r="1094" spans="1:11" hidden="1">
      <c r="A1094" t="s">
        <v>15</v>
      </c>
      <c r="B1094" t="s">
        <v>662</v>
      </c>
      <c r="C1094">
        <v>183</v>
      </c>
      <c r="D1094" t="s">
        <v>93</v>
      </c>
      <c r="E1094">
        <v>4.9798999999999998</v>
      </c>
      <c r="F1094">
        <v>0</v>
      </c>
      <c r="G1094">
        <v>-19.589400000000001</v>
      </c>
      <c r="H1094">
        <v>0</v>
      </c>
      <c r="I1094">
        <v>-1.9409999999999999E-5</v>
      </c>
      <c r="J1094">
        <v>0</v>
      </c>
      <c r="K1094">
        <v>5.3433999999999999</v>
      </c>
    </row>
    <row r="1095" spans="1:11" hidden="1">
      <c r="A1095" t="s">
        <v>15</v>
      </c>
      <c r="B1095" t="s">
        <v>662</v>
      </c>
      <c r="C1095">
        <v>183</v>
      </c>
      <c r="D1095" t="s">
        <v>93</v>
      </c>
      <c r="E1095">
        <v>5.4158999999999997</v>
      </c>
      <c r="F1095">
        <v>0</v>
      </c>
      <c r="G1095">
        <v>-22.108000000000001</v>
      </c>
      <c r="H1095">
        <v>0</v>
      </c>
      <c r="I1095">
        <v>-1.9409999999999999E-5</v>
      </c>
      <c r="J1095">
        <v>0</v>
      </c>
      <c r="K1095">
        <v>14.4672</v>
      </c>
    </row>
    <row r="1096" spans="1:11" hidden="1">
      <c r="A1096" t="s">
        <v>15</v>
      </c>
      <c r="B1096" t="s">
        <v>662</v>
      </c>
      <c r="C1096">
        <v>183</v>
      </c>
      <c r="D1096" t="s">
        <v>94</v>
      </c>
      <c r="E1096">
        <v>0.18410000000000001</v>
      </c>
      <c r="F1096">
        <v>0</v>
      </c>
      <c r="G1096">
        <v>20.6099</v>
      </c>
      <c r="H1096">
        <v>0</v>
      </c>
      <c r="I1096">
        <v>-1.8810000000000001E-5</v>
      </c>
      <c r="J1096">
        <v>0</v>
      </c>
      <c r="K1096">
        <v>10.5495</v>
      </c>
    </row>
    <row r="1097" spans="1:11" hidden="1">
      <c r="A1097" t="s">
        <v>15</v>
      </c>
      <c r="B1097" t="s">
        <v>662</v>
      </c>
      <c r="C1097">
        <v>183</v>
      </c>
      <c r="D1097" t="s">
        <v>94</v>
      </c>
      <c r="E1097">
        <v>0.62009999999999998</v>
      </c>
      <c r="F1097">
        <v>0</v>
      </c>
      <c r="G1097">
        <v>18.0913</v>
      </c>
      <c r="H1097">
        <v>0</v>
      </c>
      <c r="I1097">
        <v>-1.8810000000000001E-5</v>
      </c>
      <c r="J1097">
        <v>0</v>
      </c>
      <c r="K1097">
        <v>2.0787</v>
      </c>
    </row>
    <row r="1098" spans="1:11" hidden="1">
      <c r="A1098" t="s">
        <v>15</v>
      </c>
      <c r="B1098" t="s">
        <v>662</v>
      </c>
      <c r="C1098">
        <v>183</v>
      </c>
      <c r="D1098" t="s">
        <v>94</v>
      </c>
      <c r="E1098">
        <v>1.0561</v>
      </c>
      <c r="F1098">
        <v>0</v>
      </c>
      <c r="G1098">
        <v>14.659700000000001</v>
      </c>
      <c r="H1098">
        <v>0</v>
      </c>
      <c r="I1098">
        <v>-1.8810000000000001E-5</v>
      </c>
      <c r="J1098">
        <v>0</v>
      </c>
      <c r="K1098">
        <v>-5.0898000000000003</v>
      </c>
    </row>
    <row r="1099" spans="1:11" hidden="1">
      <c r="A1099" t="s">
        <v>15</v>
      </c>
      <c r="B1099" t="s">
        <v>662</v>
      </c>
      <c r="C1099">
        <v>183</v>
      </c>
      <c r="D1099" t="s">
        <v>94</v>
      </c>
      <c r="E1099">
        <v>1.4921</v>
      </c>
      <c r="F1099">
        <v>0</v>
      </c>
      <c r="G1099">
        <v>10.958600000000001</v>
      </c>
      <c r="H1099">
        <v>0</v>
      </c>
      <c r="I1099">
        <v>-1.8810000000000001E-5</v>
      </c>
      <c r="J1099">
        <v>0</v>
      </c>
      <c r="K1099">
        <v>-10.6744</v>
      </c>
    </row>
    <row r="1100" spans="1:11" hidden="1">
      <c r="A1100" t="s">
        <v>15</v>
      </c>
      <c r="B1100" t="s">
        <v>662</v>
      </c>
      <c r="C1100">
        <v>183</v>
      </c>
      <c r="D1100" t="s">
        <v>94</v>
      </c>
      <c r="E1100">
        <v>1.9279999999999999</v>
      </c>
      <c r="F1100">
        <v>0</v>
      </c>
      <c r="G1100">
        <v>7.2725999999999997</v>
      </c>
      <c r="H1100">
        <v>0</v>
      </c>
      <c r="I1100">
        <v>-1.8810000000000001E-5</v>
      </c>
      <c r="J1100">
        <v>0</v>
      </c>
      <c r="K1100">
        <v>-14.6457</v>
      </c>
    </row>
    <row r="1101" spans="1:11" hidden="1">
      <c r="A1101" t="s">
        <v>15</v>
      </c>
      <c r="B1101" t="s">
        <v>662</v>
      </c>
      <c r="C1101">
        <v>183</v>
      </c>
      <c r="D1101" t="s">
        <v>94</v>
      </c>
      <c r="E1101">
        <v>2.3639999999999999</v>
      </c>
      <c r="F1101">
        <v>0</v>
      </c>
      <c r="G1101">
        <v>4.2103999999999999</v>
      </c>
      <c r="H1101">
        <v>0</v>
      </c>
      <c r="I1101">
        <v>-1.8810000000000001E-5</v>
      </c>
      <c r="J1101">
        <v>0</v>
      </c>
      <c r="K1101">
        <v>-17.114799999999999</v>
      </c>
    </row>
    <row r="1102" spans="1:11" hidden="1">
      <c r="A1102" t="s">
        <v>15</v>
      </c>
      <c r="B1102" t="s">
        <v>662</v>
      </c>
      <c r="C1102">
        <v>183</v>
      </c>
      <c r="D1102" t="s">
        <v>94</v>
      </c>
      <c r="E1102">
        <v>2.8</v>
      </c>
      <c r="F1102">
        <v>0</v>
      </c>
      <c r="G1102">
        <v>2.0891000000000002</v>
      </c>
      <c r="H1102">
        <v>0</v>
      </c>
      <c r="I1102">
        <v>-1.8810000000000001E-5</v>
      </c>
      <c r="J1102">
        <v>0</v>
      </c>
      <c r="K1102">
        <v>-18.453800000000001</v>
      </c>
    </row>
    <row r="1103" spans="1:11" hidden="1">
      <c r="A1103" t="s">
        <v>15</v>
      </c>
      <c r="B1103" t="s">
        <v>662</v>
      </c>
      <c r="C1103">
        <v>183</v>
      </c>
      <c r="D1103" t="s">
        <v>94</v>
      </c>
      <c r="E1103">
        <v>2.8</v>
      </c>
      <c r="F1103">
        <v>0</v>
      </c>
      <c r="G1103">
        <v>-3.5116000000000001</v>
      </c>
      <c r="H1103">
        <v>0</v>
      </c>
      <c r="I1103">
        <v>-1.8810000000000001E-5</v>
      </c>
      <c r="J1103">
        <v>0</v>
      </c>
      <c r="K1103">
        <v>-18.453800000000001</v>
      </c>
    </row>
    <row r="1104" spans="1:11" hidden="1">
      <c r="A1104" t="s">
        <v>15</v>
      </c>
      <c r="B1104" t="s">
        <v>662</v>
      </c>
      <c r="C1104">
        <v>183</v>
      </c>
      <c r="D1104" t="s">
        <v>94</v>
      </c>
      <c r="E1104">
        <v>3.2360000000000002</v>
      </c>
      <c r="F1104">
        <v>0</v>
      </c>
      <c r="G1104">
        <v>-5.6329000000000002</v>
      </c>
      <c r="H1104">
        <v>0</v>
      </c>
      <c r="I1104">
        <v>-1.8810000000000001E-5</v>
      </c>
      <c r="J1104">
        <v>0</v>
      </c>
      <c r="K1104">
        <v>-16.494599999999998</v>
      </c>
    </row>
    <row r="1105" spans="1:11" hidden="1">
      <c r="A1105" t="s">
        <v>15</v>
      </c>
      <c r="B1105" t="s">
        <v>662</v>
      </c>
      <c r="C1105">
        <v>183</v>
      </c>
      <c r="D1105" t="s">
        <v>94</v>
      </c>
      <c r="E1105">
        <v>3.6720000000000002</v>
      </c>
      <c r="F1105">
        <v>0</v>
      </c>
      <c r="G1105">
        <v>-8.6951000000000001</v>
      </c>
      <c r="H1105">
        <v>0</v>
      </c>
      <c r="I1105">
        <v>-1.8810000000000001E-5</v>
      </c>
      <c r="J1105">
        <v>0</v>
      </c>
      <c r="K1105">
        <v>-13.4054</v>
      </c>
    </row>
    <row r="1106" spans="1:11" hidden="1">
      <c r="A1106" t="s">
        <v>15</v>
      </c>
      <c r="B1106" t="s">
        <v>662</v>
      </c>
      <c r="C1106">
        <v>183</v>
      </c>
      <c r="D1106" t="s">
        <v>94</v>
      </c>
      <c r="E1106">
        <v>4.1079999999999997</v>
      </c>
      <c r="F1106">
        <v>0</v>
      </c>
      <c r="G1106">
        <v>-12.3811</v>
      </c>
      <c r="H1106">
        <v>0</v>
      </c>
      <c r="I1106">
        <v>-1.8810000000000001E-5</v>
      </c>
      <c r="J1106">
        <v>0</v>
      </c>
      <c r="K1106">
        <v>-8.8138000000000005</v>
      </c>
    </row>
    <row r="1107" spans="1:11" hidden="1">
      <c r="A1107" t="s">
        <v>15</v>
      </c>
      <c r="B1107" t="s">
        <v>662</v>
      </c>
      <c r="C1107">
        <v>183</v>
      </c>
      <c r="D1107" t="s">
        <v>94</v>
      </c>
      <c r="E1107">
        <v>4.5438999999999998</v>
      </c>
      <c r="F1107">
        <v>0</v>
      </c>
      <c r="G1107">
        <v>-16.082100000000001</v>
      </c>
      <c r="H1107">
        <v>0</v>
      </c>
      <c r="I1107">
        <v>-1.8810000000000001E-5</v>
      </c>
      <c r="J1107">
        <v>0</v>
      </c>
      <c r="K1107">
        <v>-2.6091000000000002</v>
      </c>
    </row>
    <row r="1108" spans="1:11" hidden="1">
      <c r="A1108" t="s">
        <v>15</v>
      </c>
      <c r="B1108" t="s">
        <v>662</v>
      </c>
      <c r="C1108">
        <v>183</v>
      </c>
      <c r="D1108" t="s">
        <v>94</v>
      </c>
      <c r="E1108">
        <v>4.9798999999999998</v>
      </c>
      <c r="F1108">
        <v>0</v>
      </c>
      <c r="G1108">
        <v>-19.5138</v>
      </c>
      <c r="H1108">
        <v>0</v>
      </c>
      <c r="I1108">
        <v>-1.8810000000000001E-5</v>
      </c>
      <c r="J1108">
        <v>0</v>
      </c>
      <c r="K1108">
        <v>5.1795999999999998</v>
      </c>
    </row>
    <row r="1109" spans="1:11" hidden="1">
      <c r="A1109" t="s">
        <v>15</v>
      </c>
      <c r="B1109" t="s">
        <v>662</v>
      </c>
      <c r="C1109">
        <v>183</v>
      </c>
      <c r="D1109" t="s">
        <v>94</v>
      </c>
      <c r="E1109">
        <v>5.4158999999999997</v>
      </c>
      <c r="F1109">
        <v>0</v>
      </c>
      <c r="G1109">
        <v>-22.032399999999999</v>
      </c>
      <c r="H1109">
        <v>0</v>
      </c>
      <c r="I1109">
        <v>-1.8810000000000001E-5</v>
      </c>
      <c r="J1109">
        <v>0</v>
      </c>
      <c r="K1109">
        <v>14.2706</v>
      </c>
    </row>
    <row r="1110" spans="1:11" hidden="1">
      <c r="A1110" t="s">
        <v>15</v>
      </c>
      <c r="B1110" t="s">
        <v>662</v>
      </c>
      <c r="C1110">
        <v>183</v>
      </c>
      <c r="D1110" t="s">
        <v>95</v>
      </c>
      <c r="E1110">
        <v>0.18410000000000001</v>
      </c>
      <c r="F1110">
        <v>0</v>
      </c>
      <c r="G1110">
        <v>20.493600000000001</v>
      </c>
      <c r="H1110">
        <v>0</v>
      </c>
      <c r="I1110">
        <v>-1.9740000000000001E-5</v>
      </c>
      <c r="J1110">
        <v>0</v>
      </c>
      <c r="K1110">
        <v>10.243499999999999</v>
      </c>
    </row>
    <row r="1111" spans="1:11" hidden="1">
      <c r="A1111" t="s">
        <v>15</v>
      </c>
      <c r="B1111" t="s">
        <v>662</v>
      </c>
      <c r="C1111">
        <v>183</v>
      </c>
      <c r="D1111" t="s">
        <v>95</v>
      </c>
      <c r="E1111">
        <v>0.62009999999999998</v>
      </c>
      <c r="F1111">
        <v>0</v>
      </c>
      <c r="G1111">
        <v>17.975000000000001</v>
      </c>
      <c r="H1111">
        <v>0</v>
      </c>
      <c r="I1111">
        <v>-1.9740000000000001E-5</v>
      </c>
      <c r="J1111">
        <v>0</v>
      </c>
      <c r="K1111">
        <v>1.8234999999999999</v>
      </c>
    </row>
    <row r="1112" spans="1:11" hidden="1">
      <c r="A1112" t="s">
        <v>15</v>
      </c>
      <c r="B1112" t="s">
        <v>662</v>
      </c>
      <c r="C1112">
        <v>183</v>
      </c>
      <c r="D1112" t="s">
        <v>95</v>
      </c>
      <c r="E1112">
        <v>1.0561</v>
      </c>
      <c r="F1112">
        <v>0</v>
      </c>
      <c r="G1112">
        <v>14.5434</v>
      </c>
      <c r="H1112">
        <v>0</v>
      </c>
      <c r="I1112">
        <v>-1.9740000000000001E-5</v>
      </c>
      <c r="J1112">
        <v>0</v>
      </c>
      <c r="K1112">
        <v>-5.2942999999999998</v>
      </c>
    </row>
    <row r="1113" spans="1:11" hidden="1">
      <c r="A1113" t="s">
        <v>15</v>
      </c>
      <c r="B1113" t="s">
        <v>662</v>
      </c>
      <c r="C1113">
        <v>183</v>
      </c>
      <c r="D1113" t="s">
        <v>95</v>
      </c>
      <c r="E1113">
        <v>1.4921</v>
      </c>
      <c r="F1113">
        <v>0</v>
      </c>
      <c r="G1113">
        <v>10.8423</v>
      </c>
      <c r="H1113">
        <v>0</v>
      </c>
      <c r="I1113">
        <v>-1.9740000000000001E-5</v>
      </c>
      <c r="J1113">
        <v>0</v>
      </c>
      <c r="K1113">
        <v>-10.828200000000001</v>
      </c>
    </row>
    <row r="1114" spans="1:11" hidden="1">
      <c r="A1114" t="s">
        <v>15</v>
      </c>
      <c r="B1114" t="s">
        <v>662</v>
      </c>
      <c r="C1114">
        <v>183</v>
      </c>
      <c r="D1114" t="s">
        <v>95</v>
      </c>
      <c r="E1114">
        <v>1.9279999999999999</v>
      </c>
      <c r="F1114">
        <v>0</v>
      </c>
      <c r="G1114">
        <v>7.1562999999999999</v>
      </c>
      <c r="H1114">
        <v>0</v>
      </c>
      <c r="I1114">
        <v>-1.9740000000000001E-5</v>
      </c>
      <c r="J1114">
        <v>0</v>
      </c>
      <c r="K1114">
        <v>-14.748799999999999</v>
      </c>
    </row>
    <row r="1115" spans="1:11" hidden="1">
      <c r="A1115" t="s">
        <v>15</v>
      </c>
      <c r="B1115" t="s">
        <v>662</v>
      </c>
      <c r="C1115">
        <v>183</v>
      </c>
      <c r="D1115" t="s">
        <v>95</v>
      </c>
      <c r="E1115">
        <v>2.3639999999999999</v>
      </c>
      <c r="F1115">
        <v>0</v>
      </c>
      <c r="G1115">
        <v>4.0941000000000001</v>
      </c>
      <c r="H1115">
        <v>0</v>
      </c>
      <c r="I1115">
        <v>-1.9740000000000001E-5</v>
      </c>
      <c r="J1115">
        <v>0</v>
      </c>
      <c r="K1115">
        <v>-17.167100000000001</v>
      </c>
    </row>
    <row r="1116" spans="1:11" hidden="1">
      <c r="A1116" t="s">
        <v>15</v>
      </c>
      <c r="B1116" t="s">
        <v>662</v>
      </c>
      <c r="C1116">
        <v>183</v>
      </c>
      <c r="D1116" t="s">
        <v>95</v>
      </c>
      <c r="E1116">
        <v>2.8</v>
      </c>
      <c r="F1116">
        <v>0</v>
      </c>
      <c r="G1116">
        <v>1.9728000000000001</v>
      </c>
      <c r="H1116">
        <v>0</v>
      </c>
      <c r="I1116">
        <v>-1.9740000000000001E-5</v>
      </c>
      <c r="J1116">
        <v>0</v>
      </c>
      <c r="K1116">
        <v>-18.455500000000001</v>
      </c>
    </row>
    <row r="1117" spans="1:11" hidden="1">
      <c r="A1117" t="s">
        <v>15</v>
      </c>
      <c r="B1117" t="s">
        <v>662</v>
      </c>
      <c r="C1117">
        <v>183</v>
      </c>
      <c r="D1117" t="s">
        <v>95</v>
      </c>
      <c r="E1117">
        <v>2.8</v>
      </c>
      <c r="F1117">
        <v>0</v>
      </c>
      <c r="G1117">
        <v>-3.6278999999999999</v>
      </c>
      <c r="H1117">
        <v>0</v>
      </c>
      <c r="I1117">
        <v>-1.9740000000000001E-5</v>
      </c>
      <c r="J1117">
        <v>0</v>
      </c>
      <c r="K1117">
        <v>-18.455500000000001</v>
      </c>
    </row>
    <row r="1118" spans="1:11" hidden="1">
      <c r="A1118" t="s">
        <v>15</v>
      </c>
      <c r="B1118" t="s">
        <v>662</v>
      </c>
      <c r="C1118">
        <v>183</v>
      </c>
      <c r="D1118" t="s">
        <v>95</v>
      </c>
      <c r="E1118">
        <v>3.2360000000000002</v>
      </c>
      <c r="F1118">
        <v>0</v>
      </c>
      <c r="G1118">
        <v>-5.7492000000000001</v>
      </c>
      <c r="H1118">
        <v>0</v>
      </c>
      <c r="I1118">
        <v>-1.9740000000000001E-5</v>
      </c>
      <c r="J1118">
        <v>0</v>
      </c>
      <c r="K1118">
        <v>-16.445499999999999</v>
      </c>
    </row>
    <row r="1119" spans="1:11" hidden="1">
      <c r="A1119" t="s">
        <v>15</v>
      </c>
      <c r="B1119" t="s">
        <v>662</v>
      </c>
      <c r="C1119">
        <v>183</v>
      </c>
      <c r="D1119" t="s">
        <v>95</v>
      </c>
      <c r="E1119">
        <v>3.6720000000000002</v>
      </c>
      <c r="F1119">
        <v>0</v>
      </c>
      <c r="G1119">
        <v>-8.8114000000000008</v>
      </c>
      <c r="H1119">
        <v>0</v>
      </c>
      <c r="I1119">
        <v>-1.9740000000000001E-5</v>
      </c>
      <c r="J1119">
        <v>0</v>
      </c>
      <c r="K1119">
        <v>-13.3056</v>
      </c>
    </row>
    <row r="1120" spans="1:11" hidden="1">
      <c r="A1120" t="s">
        <v>15</v>
      </c>
      <c r="B1120" t="s">
        <v>662</v>
      </c>
      <c r="C1120">
        <v>183</v>
      </c>
      <c r="D1120" t="s">
        <v>95</v>
      </c>
      <c r="E1120">
        <v>4.1079999999999997</v>
      </c>
      <c r="F1120">
        <v>0</v>
      </c>
      <c r="G1120">
        <v>-12.497400000000001</v>
      </c>
      <c r="H1120">
        <v>0</v>
      </c>
      <c r="I1120">
        <v>-1.9740000000000001E-5</v>
      </c>
      <c r="J1120">
        <v>0</v>
      </c>
      <c r="K1120">
        <v>-8.6633999999999993</v>
      </c>
    </row>
    <row r="1121" spans="1:11" hidden="1">
      <c r="A1121" t="s">
        <v>15</v>
      </c>
      <c r="B1121" t="s">
        <v>662</v>
      </c>
      <c r="C1121">
        <v>183</v>
      </c>
      <c r="D1121" t="s">
        <v>95</v>
      </c>
      <c r="E1121">
        <v>4.5438999999999998</v>
      </c>
      <c r="F1121">
        <v>0</v>
      </c>
      <c r="G1121">
        <v>-16.198499999999999</v>
      </c>
      <c r="H1121">
        <v>0</v>
      </c>
      <c r="I1121">
        <v>-1.9740000000000001E-5</v>
      </c>
      <c r="J1121">
        <v>0</v>
      </c>
      <c r="K1121">
        <v>-2.4079000000000002</v>
      </c>
    </row>
    <row r="1122" spans="1:11" hidden="1">
      <c r="A1122" t="s">
        <v>15</v>
      </c>
      <c r="B1122" t="s">
        <v>662</v>
      </c>
      <c r="C1122">
        <v>183</v>
      </c>
      <c r="D1122" t="s">
        <v>95</v>
      </c>
      <c r="E1122">
        <v>4.9798999999999998</v>
      </c>
      <c r="F1122">
        <v>0</v>
      </c>
      <c r="G1122">
        <v>-19.630099999999999</v>
      </c>
      <c r="H1122">
        <v>0</v>
      </c>
      <c r="I1122">
        <v>-1.9740000000000001E-5</v>
      </c>
      <c r="J1122">
        <v>0</v>
      </c>
      <c r="K1122">
        <v>5.4314999999999998</v>
      </c>
    </row>
    <row r="1123" spans="1:11" hidden="1">
      <c r="A1123" t="s">
        <v>15</v>
      </c>
      <c r="B1123" t="s">
        <v>662</v>
      </c>
      <c r="C1123">
        <v>183</v>
      </c>
      <c r="D1123" t="s">
        <v>95</v>
      </c>
      <c r="E1123">
        <v>5.4158999999999997</v>
      </c>
      <c r="F1123">
        <v>0</v>
      </c>
      <c r="G1123">
        <v>-22.148700000000002</v>
      </c>
      <c r="H1123">
        <v>0</v>
      </c>
      <c r="I1123">
        <v>-1.9740000000000001E-5</v>
      </c>
      <c r="J1123">
        <v>0</v>
      </c>
      <c r="K1123">
        <v>14.5731</v>
      </c>
    </row>
    <row r="1124" spans="1:11" hidden="1">
      <c r="A1124" t="s">
        <v>15</v>
      </c>
      <c r="B1124" t="s">
        <v>662</v>
      </c>
      <c r="C1124">
        <v>183</v>
      </c>
      <c r="D1124" t="s">
        <v>96</v>
      </c>
      <c r="E1124">
        <v>0.18410000000000001</v>
      </c>
      <c r="F1124">
        <v>0</v>
      </c>
      <c r="G1124">
        <v>20.6099</v>
      </c>
      <c r="H1124">
        <v>0</v>
      </c>
      <c r="I1124">
        <v>-1.8810000000000001E-5</v>
      </c>
      <c r="J1124">
        <v>0</v>
      </c>
      <c r="K1124">
        <v>10.5495</v>
      </c>
    </row>
    <row r="1125" spans="1:11" hidden="1">
      <c r="A1125" t="s">
        <v>15</v>
      </c>
      <c r="B1125" t="s">
        <v>662</v>
      </c>
      <c r="C1125">
        <v>183</v>
      </c>
      <c r="D1125" t="s">
        <v>96</v>
      </c>
      <c r="E1125">
        <v>0.62009999999999998</v>
      </c>
      <c r="F1125">
        <v>0</v>
      </c>
      <c r="G1125">
        <v>18.0913</v>
      </c>
      <c r="H1125">
        <v>0</v>
      </c>
      <c r="I1125">
        <v>-1.8810000000000001E-5</v>
      </c>
      <c r="J1125">
        <v>0</v>
      </c>
      <c r="K1125">
        <v>2.0787</v>
      </c>
    </row>
    <row r="1126" spans="1:11" hidden="1">
      <c r="A1126" t="s">
        <v>15</v>
      </c>
      <c r="B1126" t="s">
        <v>662</v>
      </c>
      <c r="C1126">
        <v>183</v>
      </c>
      <c r="D1126" t="s">
        <v>96</v>
      </c>
      <c r="E1126">
        <v>1.0561</v>
      </c>
      <c r="F1126">
        <v>0</v>
      </c>
      <c r="G1126">
        <v>14.659700000000001</v>
      </c>
      <c r="H1126">
        <v>0</v>
      </c>
      <c r="I1126">
        <v>-1.8810000000000001E-5</v>
      </c>
      <c r="J1126">
        <v>0</v>
      </c>
      <c r="K1126">
        <v>-5.0898000000000003</v>
      </c>
    </row>
    <row r="1127" spans="1:11" hidden="1">
      <c r="A1127" t="s">
        <v>15</v>
      </c>
      <c r="B1127" t="s">
        <v>662</v>
      </c>
      <c r="C1127">
        <v>183</v>
      </c>
      <c r="D1127" t="s">
        <v>96</v>
      </c>
      <c r="E1127">
        <v>1.4921</v>
      </c>
      <c r="F1127">
        <v>0</v>
      </c>
      <c r="G1127">
        <v>10.958600000000001</v>
      </c>
      <c r="H1127">
        <v>0</v>
      </c>
      <c r="I1127">
        <v>-1.8810000000000001E-5</v>
      </c>
      <c r="J1127">
        <v>0</v>
      </c>
      <c r="K1127">
        <v>-10.6744</v>
      </c>
    </row>
    <row r="1128" spans="1:11" hidden="1">
      <c r="A1128" t="s">
        <v>15</v>
      </c>
      <c r="B1128" t="s">
        <v>662</v>
      </c>
      <c r="C1128">
        <v>183</v>
      </c>
      <c r="D1128" t="s">
        <v>96</v>
      </c>
      <c r="E1128">
        <v>1.9279999999999999</v>
      </c>
      <c r="F1128">
        <v>0</v>
      </c>
      <c r="G1128">
        <v>7.2725999999999997</v>
      </c>
      <c r="H1128">
        <v>0</v>
      </c>
      <c r="I1128">
        <v>-1.8810000000000001E-5</v>
      </c>
      <c r="J1128">
        <v>0</v>
      </c>
      <c r="K1128">
        <v>-14.6457</v>
      </c>
    </row>
    <row r="1129" spans="1:11" hidden="1">
      <c r="A1129" t="s">
        <v>15</v>
      </c>
      <c r="B1129" t="s">
        <v>662</v>
      </c>
      <c r="C1129">
        <v>183</v>
      </c>
      <c r="D1129" t="s">
        <v>96</v>
      </c>
      <c r="E1129">
        <v>2.3639999999999999</v>
      </c>
      <c r="F1129">
        <v>0</v>
      </c>
      <c r="G1129">
        <v>4.2103999999999999</v>
      </c>
      <c r="H1129">
        <v>0</v>
      </c>
      <c r="I1129">
        <v>-1.8810000000000001E-5</v>
      </c>
      <c r="J1129">
        <v>0</v>
      </c>
      <c r="K1129">
        <v>-17.114799999999999</v>
      </c>
    </row>
    <row r="1130" spans="1:11" hidden="1">
      <c r="A1130" t="s">
        <v>15</v>
      </c>
      <c r="B1130" t="s">
        <v>662</v>
      </c>
      <c r="C1130">
        <v>183</v>
      </c>
      <c r="D1130" t="s">
        <v>96</v>
      </c>
      <c r="E1130">
        <v>2.8</v>
      </c>
      <c r="F1130">
        <v>0</v>
      </c>
      <c r="G1130">
        <v>2.0891000000000002</v>
      </c>
      <c r="H1130">
        <v>0</v>
      </c>
      <c r="I1130">
        <v>-1.8810000000000001E-5</v>
      </c>
      <c r="J1130">
        <v>0</v>
      </c>
      <c r="K1130">
        <v>-18.453800000000001</v>
      </c>
    </row>
    <row r="1131" spans="1:11" hidden="1">
      <c r="A1131" t="s">
        <v>15</v>
      </c>
      <c r="B1131" t="s">
        <v>662</v>
      </c>
      <c r="C1131">
        <v>183</v>
      </c>
      <c r="D1131" t="s">
        <v>96</v>
      </c>
      <c r="E1131">
        <v>2.8</v>
      </c>
      <c r="F1131">
        <v>0</v>
      </c>
      <c r="G1131">
        <v>-3.5116000000000001</v>
      </c>
      <c r="H1131">
        <v>0</v>
      </c>
      <c r="I1131">
        <v>-1.8810000000000001E-5</v>
      </c>
      <c r="J1131">
        <v>0</v>
      </c>
      <c r="K1131">
        <v>-18.453800000000001</v>
      </c>
    </row>
    <row r="1132" spans="1:11" hidden="1">
      <c r="A1132" t="s">
        <v>15</v>
      </c>
      <c r="B1132" t="s">
        <v>662</v>
      </c>
      <c r="C1132">
        <v>183</v>
      </c>
      <c r="D1132" t="s">
        <v>96</v>
      </c>
      <c r="E1132">
        <v>3.2360000000000002</v>
      </c>
      <c r="F1132">
        <v>0</v>
      </c>
      <c r="G1132">
        <v>-5.6329000000000002</v>
      </c>
      <c r="H1132">
        <v>0</v>
      </c>
      <c r="I1132">
        <v>-1.8810000000000001E-5</v>
      </c>
      <c r="J1132">
        <v>0</v>
      </c>
      <c r="K1132">
        <v>-16.494599999999998</v>
      </c>
    </row>
    <row r="1133" spans="1:11" hidden="1">
      <c r="A1133" t="s">
        <v>15</v>
      </c>
      <c r="B1133" t="s">
        <v>662</v>
      </c>
      <c r="C1133">
        <v>183</v>
      </c>
      <c r="D1133" t="s">
        <v>96</v>
      </c>
      <c r="E1133">
        <v>3.6720000000000002</v>
      </c>
      <c r="F1133">
        <v>0</v>
      </c>
      <c r="G1133">
        <v>-8.6951000000000001</v>
      </c>
      <c r="H1133">
        <v>0</v>
      </c>
      <c r="I1133">
        <v>-1.8810000000000001E-5</v>
      </c>
      <c r="J1133">
        <v>0</v>
      </c>
      <c r="K1133">
        <v>-13.4054</v>
      </c>
    </row>
    <row r="1134" spans="1:11" hidden="1">
      <c r="A1134" t="s">
        <v>15</v>
      </c>
      <c r="B1134" t="s">
        <v>662</v>
      </c>
      <c r="C1134">
        <v>183</v>
      </c>
      <c r="D1134" t="s">
        <v>96</v>
      </c>
      <c r="E1134">
        <v>4.1079999999999997</v>
      </c>
      <c r="F1134">
        <v>0</v>
      </c>
      <c r="G1134">
        <v>-12.3811</v>
      </c>
      <c r="H1134">
        <v>0</v>
      </c>
      <c r="I1134">
        <v>-1.8810000000000001E-5</v>
      </c>
      <c r="J1134">
        <v>0</v>
      </c>
      <c r="K1134">
        <v>-8.8138000000000005</v>
      </c>
    </row>
    <row r="1135" spans="1:11" hidden="1">
      <c r="A1135" t="s">
        <v>15</v>
      </c>
      <c r="B1135" t="s">
        <v>662</v>
      </c>
      <c r="C1135">
        <v>183</v>
      </c>
      <c r="D1135" t="s">
        <v>96</v>
      </c>
      <c r="E1135">
        <v>4.5438999999999998</v>
      </c>
      <c r="F1135">
        <v>0</v>
      </c>
      <c r="G1135">
        <v>-16.082100000000001</v>
      </c>
      <c r="H1135">
        <v>0</v>
      </c>
      <c r="I1135">
        <v>-1.8810000000000001E-5</v>
      </c>
      <c r="J1135">
        <v>0</v>
      </c>
      <c r="K1135">
        <v>-2.6091000000000002</v>
      </c>
    </row>
    <row r="1136" spans="1:11" hidden="1">
      <c r="A1136" t="s">
        <v>15</v>
      </c>
      <c r="B1136" t="s">
        <v>662</v>
      </c>
      <c r="C1136">
        <v>183</v>
      </c>
      <c r="D1136" t="s">
        <v>96</v>
      </c>
      <c r="E1136">
        <v>4.9798999999999998</v>
      </c>
      <c r="F1136">
        <v>0</v>
      </c>
      <c r="G1136">
        <v>-19.5138</v>
      </c>
      <c r="H1136">
        <v>0</v>
      </c>
      <c r="I1136">
        <v>-1.8810000000000001E-5</v>
      </c>
      <c r="J1136">
        <v>0</v>
      </c>
      <c r="K1136">
        <v>5.1795999999999998</v>
      </c>
    </row>
    <row r="1137" spans="1:11" hidden="1">
      <c r="A1137" t="s">
        <v>15</v>
      </c>
      <c r="B1137" t="s">
        <v>662</v>
      </c>
      <c r="C1137">
        <v>183</v>
      </c>
      <c r="D1137" t="s">
        <v>96</v>
      </c>
      <c r="E1137">
        <v>5.4158999999999997</v>
      </c>
      <c r="F1137">
        <v>0</v>
      </c>
      <c r="G1137">
        <v>-22.032399999999999</v>
      </c>
      <c r="H1137">
        <v>0</v>
      </c>
      <c r="I1137">
        <v>-1.8810000000000001E-5</v>
      </c>
      <c r="J1137">
        <v>0</v>
      </c>
      <c r="K1137">
        <v>14.2706</v>
      </c>
    </row>
    <row r="1138" spans="1:11" hidden="1">
      <c r="A1138" t="s">
        <v>15</v>
      </c>
      <c r="B1138" t="s">
        <v>662</v>
      </c>
      <c r="C1138">
        <v>183</v>
      </c>
      <c r="D1138" t="s">
        <v>97</v>
      </c>
      <c r="E1138">
        <v>0.18410000000000001</v>
      </c>
      <c r="F1138">
        <v>0</v>
      </c>
      <c r="G1138">
        <v>20.493600000000001</v>
      </c>
      <c r="H1138">
        <v>0</v>
      </c>
      <c r="I1138">
        <v>-1.9740000000000001E-5</v>
      </c>
      <c r="J1138">
        <v>0</v>
      </c>
      <c r="K1138">
        <v>10.243499999999999</v>
      </c>
    </row>
    <row r="1139" spans="1:11" hidden="1">
      <c r="A1139" t="s">
        <v>15</v>
      </c>
      <c r="B1139" t="s">
        <v>662</v>
      </c>
      <c r="C1139">
        <v>183</v>
      </c>
      <c r="D1139" t="s">
        <v>97</v>
      </c>
      <c r="E1139">
        <v>0.62009999999999998</v>
      </c>
      <c r="F1139">
        <v>0</v>
      </c>
      <c r="G1139">
        <v>17.975000000000001</v>
      </c>
      <c r="H1139">
        <v>0</v>
      </c>
      <c r="I1139">
        <v>-1.9740000000000001E-5</v>
      </c>
      <c r="J1139">
        <v>0</v>
      </c>
      <c r="K1139">
        <v>1.8234999999999999</v>
      </c>
    </row>
    <row r="1140" spans="1:11" hidden="1">
      <c r="A1140" t="s">
        <v>15</v>
      </c>
      <c r="B1140" t="s">
        <v>662</v>
      </c>
      <c r="C1140">
        <v>183</v>
      </c>
      <c r="D1140" t="s">
        <v>97</v>
      </c>
      <c r="E1140">
        <v>1.0561</v>
      </c>
      <c r="F1140">
        <v>0</v>
      </c>
      <c r="G1140">
        <v>14.5434</v>
      </c>
      <c r="H1140">
        <v>0</v>
      </c>
      <c r="I1140">
        <v>-1.9740000000000001E-5</v>
      </c>
      <c r="J1140">
        <v>0</v>
      </c>
      <c r="K1140">
        <v>-5.2942999999999998</v>
      </c>
    </row>
    <row r="1141" spans="1:11" hidden="1">
      <c r="A1141" t="s">
        <v>15</v>
      </c>
      <c r="B1141" t="s">
        <v>662</v>
      </c>
      <c r="C1141">
        <v>183</v>
      </c>
      <c r="D1141" t="s">
        <v>97</v>
      </c>
      <c r="E1141">
        <v>1.4921</v>
      </c>
      <c r="F1141">
        <v>0</v>
      </c>
      <c r="G1141">
        <v>10.8423</v>
      </c>
      <c r="H1141">
        <v>0</v>
      </c>
      <c r="I1141">
        <v>-1.9740000000000001E-5</v>
      </c>
      <c r="J1141">
        <v>0</v>
      </c>
      <c r="K1141">
        <v>-10.828200000000001</v>
      </c>
    </row>
    <row r="1142" spans="1:11" hidden="1">
      <c r="A1142" t="s">
        <v>15</v>
      </c>
      <c r="B1142" t="s">
        <v>662</v>
      </c>
      <c r="C1142">
        <v>183</v>
      </c>
      <c r="D1142" t="s">
        <v>97</v>
      </c>
      <c r="E1142">
        <v>1.9279999999999999</v>
      </c>
      <c r="F1142">
        <v>0</v>
      </c>
      <c r="G1142">
        <v>7.1562999999999999</v>
      </c>
      <c r="H1142">
        <v>0</v>
      </c>
      <c r="I1142">
        <v>-1.9740000000000001E-5</v>
      </c>
      <c r="J1142">
        <v>0</v>
      </c>
      <c r="K1142">
        <v>-14.748799999999999</v>
      </c>
    </row>
    <row r="1143" spans="1:11" hidden="1">
      <c r="A1143" t="s">
        <v>15</v>
      </c>
      <c r="B1143" t="s">
        <v>662</v>
      </c>
      <c r="C1143">
        <v>183</v>
      </c>
      <c r="D1143" t="s">
        <v>97</v>
      </c>
      <c r="E1143">
        <v>2.3639999999999999</v>
      </c>
      <c r="F1143">
        <v>0</v>
      </c>
      <c r="G1143">
        <v>4.0941000000000001</v>
      </c>
      <c r="H1143">
        <v>0</v>
      </c>
      <c r="I1143">
        <v>-1.9740000000000001E-5</v>
      </c>
      <c r="J1143">
        <v>0</v>
      </c>
      <c r="K1143">
        <v>-17.167100000000001</v>
      </c>
    </row>
    <row r="1144" spans="1:11" hidden="1">
      <c r="A1144" t="s">
        <v>15</v>
      </c>
      <c r="B1144" t="s">
        <v>662</v>
      </c>
      <c r="C1144">
        <v>183</v>
      </c>
      <c r="D1144" t="s">
        <v>97</v>
      </c>
      <c r="E1144">
        <v>2.8</v>
      </c>
      <c r="F1144">
        <v>0</v>
      </c>
      <c r="G1144">
        <v>1.9728000000000001</v>
      </c>
      <c r="H1144">
        <v>0</v>
      </c>
      <c r="I1144">
        <v>-1.9740000000000001E-5</v>
      </c>
      <c r="J1144">
        <v>0</v>
      </c>
      <c r="K1144">
        <v>-18.455500000000001</v>
      </c>
    </row>
    <row r="1145" spans="1:11" hidden="1">
      <c r="A1145" t="s">
        <v>15</v>
      </c>
      <c r="B1145" t="s">
        <v>662</v>
      </c>
      <c r="C1145">
        <v>183</v>
      </c>
      <c r="D1145" t="s">
        <v>97</v>
      </c>
      <c r="E1145">
        <v>2.8</v>
      </c>
      <c r="F1145">
        <v>0</v>
      </c>
      <c r="G1145">
        <v>-3.6278999999999999</v>
      </c>
      <c r="H1145">
        <v>0</v>
      </c>
      <c r="I1145">
        <v>-1.9740000000000001E-5</v>
      </c>
      <c r="J1145">
        <v>0</v>
      </c>
      <c r="K1145">
        <v>-18.455500000000001</v>
      </c>
    </row>
    <row r="1146" spans="1:11" hidden="1">
      <c r="A1146" t="s">
        <v>15</v>
      </c>
      <c r="B1146" t="s">
        <v>662</v>
      </c>
      <c r="C1146">
        <v>183</v>
      </c>
      <c r="D1146" t="s">
        <v>97</v>
      </c>
      <c r="E1146">
        <v>3.2360000000000002</v>
      </c>
      <c r="F1146">
        <v>0</v>
      </c>
      <c r="G1146">
        <v>-5.7492000000000001</v>
      </c>
      <c r="H1146">
        <v>0</v>
      </c>
      <c r="I1146">
        <v>-1.9740000000000001E-5</v>
      </c>
      <c r="J1146">
        <v>0</v>
      </c>
      <c r="K1146">
        <v>-16.445499999999999</v>
      </c>
    </row>
    <row r="1147" spans="1:11" hidden="1">
      <c r="A1147" t="s">
        <v>15</v>
      </c>
      <c r="B1147" t="s">
        <v>662</v>
      </c>
      <c r="C1147">
        <v>183</v>
      </c>
      <c r="D1147" t="s">
        <v>97</v>
      </c>
      <c r="E1147">
        <v>3.6720000000000002</v>
      </c>
      <c r="F1147">
        <v>0</v>
      </c>
      <c r="G1147">
        <v>-8.8114000000000008</v>
      </c>
      <c r="H1147">
        <v>0</v>
      </c>
      <c r="I1147">
        <v>-1.9740000000000001E-5</v>
      </c>
      <c r="J1147">
        <v>0</v>
      </c>
      <c r="K1147">
        <v>-13.3056</v>
      </c>
    </row>
    <row r="1148" spans="1:11" hidden="1">
      <c r="A1148" t="s">
        <v>15</v>
      </c>
      <c r="B1148" t="s">
        <v>662</v>
      </c>
      <c r="C1148">
        <v>183</v>
      </c>
      <c r="D1148" t="s">
        <v>97</v>
      </c>
      <c r="E1148">
        <v>4.1079999999999997</v>
      </c>
      <c r="F1148">
        <v>0</v>
      </c>
      <c r="G1148">
        <v>-12.497400000000001</v>
      </c>
      <c r="H1148">
        <v>0</v>
      </c>
      <c r="I1148">
        <v>-1.9740000000000001E-5</v>
      </c>
      <c r="J1148">
        <v>0</v>
      </c>
      <c r="K1148">
        <v>-8.6633999999999993</v>
      </c>
    </row>
    <row r="1149" spans="1:11" hidden="1">
      <c r="A1149" t="s">
        <v>15</v>
      </c>
      <c r="B1149" t="s">
        <v>662</v>
      </c>
      <c r="C1149">
        <v>183</v>
      </c>
      <c r="D1149" t="s">
        <v>97</v>
      </c>
      <c r="E1149">
        <v>4.5438999999999998</v>
      </c>
      <c r="F1149">
        <v>0</v>
      </c>
      <c r="G1149">
        <v>-16.198499999999999</v>
      </c>
      <c r="H1149">
        <v>0</v>
      </c>
      <c r="I1149">
        <v>-1.9740000000000001E-5</v>
      </c>
      <c r="J1149">
        <v>0</v>
      </c>
      <c r="K1149">
        <v>-2.4079000000000002</v>
      </c>
    </row>
    <row r="1150" spans="1:11" hidden="1">
      <c r="A1150" t="s">
        <v>15</v>
      </c>
      <c r="B1150" t="s">
        <v>662</v>
      </c>
      <c r="C1150">
        <v>183</v>
      </c>
      <c r="D1150" t="s">
        <v>97</v>
      </c>
      <c r="E1150">
        <v>4.9798999999999998</v>
      </c>
      <c r="F1150">
        <v>0</v>
      </c>
      <c r="G1150">
        <v>-19.630099999999999</v>
      </c>
      <c r="H1150">
        <v>0</v>
      </c>
      <c r="I1150">
        <v>-1.9740000000000001E-5</v>
      </c>
      <c r="J1150">
        <v>0</v>
      </c>
      <c r="K1150">
        <v>5.4314999999999998</v>
      </c>
    </row>
    <row r="1151" spans="1:11" hidden="1">
      <c r="A1151" t="s">
        <v>15</v>
      </c>
      <c r="B1151" t="s">
        <v>662</v>
      </c>
      <c r="C1151">
        <v>183</v>
      </c>
      <c r="D1151" t="s">
        <v>97</v>
      </c>
      <c r="E1151">
        <v>5.4158999999999997</v>
      </c>
      <c r="F1151">
        <v>0</v>
      </c>
      <c r="G1151">
        <v>-22.148700000000002</v>
      </c>
      <c r="H1151">
        <v>0</v>
      </c>
      <c r="I1151">
        <v>-1.9740000000000001E-5</v>
      </c>
      <c r="J1151">
        <v>0</v>
      </c>
      <c r="K1151">
        <v>14.5731</v>
      </c>
    </row>
    <row r="1152" spans="1:11" hidden="1">
      <c r="A1152" t="s">
        <v>15</v>
      </c>
      <c r="B1152" t="s">
        <v>662</v>
      </c>
      <c r="C1152">
        <v>183</v>
      </c>
      <c r="D1152" t="s">
        <v>98</v>
      </c>
      <c r="E1152">
        <v>0.18410000000000001</v>
      </c>
      <c r="F1152">
        <v>0</v>
      </c>
      <c r="G1152">
        <v>32.0139</v>
      </c>
      <c r="H1152">
        <v>0</v>
      </c>
      <c r="I1152">
        <v>-2.726E-5</v>
      </c>
      <c r="J1152">
        <v>0</v>
      </c>
      <c r="K1152">
        <v>16.282</v>
      </c>
    </row>
    <row r="1153" spans="1:11" hidden="1">
      <c r="A1153" t="s">
        <v>15</v>
      </c>
      <c r="B1153" t="s">
        <v>662</v>
      </c>
      <c r="C1153">
        <v>183</v>
      </c>
      <c r="D1153" t="s">
        <v>98</v>
      </c>
      <c r="E1153">
        <v>0.62009999999999998</v>
      </c>
      <c r="F1153">
        <v>0</v>
      </c>
      <c r="G1153">
        <v>28.0961</v>
      </c>
      <c r="H1153">
        <v>0</v>
      </c>
      <c r="I1153">
        <v>-2.726E-5</v>
      </c>
      <c r="J1153">
        <v>0</v>
      </c>
      <c r="K1153">
        <v>3.1253000000000002</v>
      </c>
    </row>
    <row r="1154" spans="1:11" hidden="1">
      <c r="A1154" t="s">
        <v>15</v>
      </c>
      <c r="B1154" t="s">
        <v>662</v>
      </c>
      <c r="C1154">
        <v>183</v>
      </c>
      <c r="D1154" t="s">
        <v>98</v>
      </c>
      <c r="E1154">
        <v>1.0561</v>
      </c>
      <c r="F1154">
        <v>0</v>
      </c>
      <c r="G1154">
        <v>22.757899999999999</v>
      </c>
      <c r="H1154">
        <v>0</v>
      </c>
      <c r="I1154">
        <v>-2.726E-5</v>
      </c>
      <c r="J1154">
        <v>0</v>
      </c>
      <c r="K1154">
        <v>-8.0056999999999992</v>
      </c>
    </row>
    <row r="1155" spans="1:11" hidden="1">
      <c r="A1155" t="s">
        <v>15</v>
      </c>
      <c r="B1155" t="s">
        <v>662</v>
      </c>
      <c r="C1155">
        <v>183</v>
      </c>
      <c r="D1155" t="s">
        <v>98</v>
      </c>
      <c r="E1155">
        <v>1.4921</v>
      </c>
      <c r="F1155">
        <v>0</v>
      </c>
      <c r="G1155">
        <v>17.000699999999998</v>
      </c>
      <c r="H1155">
        <v>0</v>
      </c>
      <c r="I1155">
        <v>-2.726E-5</v>
      </c>
      <c r="J1155">
        <v>0</v>
      </c>
      <c r="K1155">
        <v>-16.672799999999999</v>
      </c>
    </row>
    <row r="1156" spans="1:11" hidden="1">
      <c r="A1156" t="s">
        <v>15</v>
      </c>
      <c r="B1156" t="s">
        <v>662</v>
      </c>
      <c r="C1156">
        <v>183</v>
      </c>
      <c r="D1156" t="s">
        <v>98</v>
      </c>
      <c r="E1156">
        <v>1.9279999999999999</v>
      </c>
      <c r="F1156">
        <v>0</v>
      </c>
      <c r="G1156">
        <v>11.266999999999999</v>
      </c>
      <c r="H1156">
        <v>0</v>
      </c>
      <c r="I1156">
        <v>-2.726E-5</v>
      </c>
      <c r="J1156">
        <v>0</v>
      </c>
      <c r="K1156">
        <v>-22.830400000000001</v>
      </c>
    </row>
    <row r="1157" spans="1:11" hidden="1">
      <c r="A1157" t="s">
        <v>15</v>
      </c>
      <c r="B1157" t="s">
        <v>662</v>
      </c>
      <c r="C1157">
        <v>183</v>
      </c>
      <c r="D1157" t="s">
        <v>98</v>
      </c>
      <c r="E1157">
        <v>2.3639999999999999</v>
      </c>
      <c r="F1157">
        <v>0</v>
      </c>
      <c r="G1157">
        <v>6.5035999999999996</v>
      </c>
      <c r="H1157">
        <v>0</v>
      </c>
      <c r="I1157">
        <v>-2.726E-5</v>
      </c>
      <c r="J1157">
        <v>0</v>
      </c>
      <c r="K1157">
        <v>-26.6511</v>
      </c>
    </row>
    <row r="1158" spans="1:11" hidden="1">
      <c r="A1158" t="s">
        <v>15</v>
      </c>
      <c r="B1158" t="s">
        <v>662</v>
      </c>
      <c r="C1158">
        <v>183</v>
      </c>
      <c r="D1158" t="s">
        <v>98</v>
      </c>
      <c r="E1158">
        <v>2.8</v>
      </c>
      <c r="F1158">
        <v>0</v>
      </c>
      <c r="G1158">
        <v>3.2038000000000002</v>
      </c>
      <c r="H1158">
        <v>0</v>
      </c>
      <c r="I1158">
        <v>-2.726E-5</v>
      </c>
      <c r="J1158">
        <v>0</v>
      </c>
      <c r="K1158">
        <v>-28.713999999999999</v>
      </c>
    </row>
    <row r="1159" spans="1:11" hidden="1">
      <c r="A1159" t="s">
        <v>15</v>
      </c>
      <c r="B1159" t="s">
        <v>662</v>
      </c>
      <c r="C1159">
        <v>183</v>
      </c>
      <c r="D1159" t="s">
        <v>98</v>
      </c>
      <c r="E1159">
        <v>2.8</v>
      </c>
      <c r="F1159">
        <v>0</v>
      </c>
      <c r="G1159">
        <v>-5.5084999999999997</v>
      </c>
      <c r="H1159">
        <v>0</v>
      </c>
      <c r="I1159">
        <v>-2.7270000000000001E-5</v>
      </c>
      <c r="J1159">
        <v>0</v>
      </c>
      <c r="K1159">
        <v>-28.713999999999999</v>
      </c>
    </row>
    <row r="1160" spans="1:11" hidden="1">
      <c r="A1160" t="s">
        <v>15</v>
      </c>
      <c r="B1160" t="s">
        <v>662</v>
      </c>
      <c r="C1160">
        <v>183</v>
      </c>
      <c r="D1160" t="s">
        <v>98</v>
      </c>
      <c r="E1160">
        <v>3.2360000000000002</v>
      </c>
      <c r="F1160">
        <v>0</v>
      </c>
      <c r="G1160">
        <v>-8.8082999999999991</v>
      </c>
      <c r="H1160">
        <v>0</v>
      </c>
      <c r="I1160">
        <v>-2.7270000000000001E-5</v>
      </c>
      <c r="J1160">
        <v>0</v>
      </c>
      <c r="K1160">
        <v>-25.6463</v>
      </c>
    </row>
    <row r="1161" spans="1:11" hidden="1">
      <c r="A1161" t="s">
        <v>15</v>
      </c>
      <c r="B1161" t="s">
        <v>662</v>
      </c>
      <c r="C1161">
        <v>183</v>
      </c>
      <c r="D1161" t="s">
        <v>98</v>
      </c>
      <c r="E1161">
        <v>3.6720000000000002</v>
      </c>
      <c r="F1161">
        <v>0</v>
      </c>
      <c r="G1161">
        <v>-13.5717</v>
      </c>
      <c r="H1161">
        <v>0</v>
      </c>
      <c r="I1161">
        <v>-2.7270000000000001E-5</v>
      </c>
      <c r="J1161">
        <v>0</v>
      </c>
      <c r="K1161">
        <v>-20.820799999999998</v>
      </c>
    </row>
    <row r="1162" spans="1:11" hidden="1">
      <c r="A1162" t="s">
        <v>15</v>
      </c>
      <c r="B1162" t="s">
        <v>662</v>
      </c>
      <c r="C1162">
        <v>183</v>
      </c>
      <c r="D1162" t="s">
        <v>98</v>
      </c>
      <c r="E1162">
        <v>4.1079999999999997</v>
      </c>
      <c r="F1162">
        <v>0</v>
      </c>
      <c r="G1162">
        <v>-19.305499999999999</v>
      </c>
      <c r="H1162">
        <v>0</v>
      </c>
      <c r="I1162">
        <v>-2.7270000000000001E-5</v>
      </c>
      <c r="J1162">
        <v>0</v>
      </c>
      <c r="K1162">
        <v>-13.658300000000001</v>
      </c>
    </row>
    <row r="1163" spans="1:11" hidden="1">
      <c r="A1163" t="s">
        <v>15</v>
      </c>
      <c r="B1163" t="s">
        <v>662</v>
      </c>
      <c r="C1163">
        <v>183</v>
      </c>
      <c r="D1163" t="s">
        <v>98</v>
      </c>
      <c r="E1163">
        <v>4.5438999999999998</v>
      </c>
      <c r="F1163">
        <v>0</v>
      </c>
      <c r="G1163">
        <v>-25.0627</v>
      </c>
      <c r="H1163">
        <v>0</v>
      </c>
      <c r="I1163">
        <v>-2.7270000000000001E-5</v>
      </c>
      <c r="J1163">
        <v>0</v>
      </c>
      <c r="K1163">
        <v>-3.9864999999999999</v>
      </c>
    </row>
    <row r="1164" spans="1:11" hidden="1">
      <c r="A1164" t="s">
        <v>15</v>
      </c>
      <c r="B1164" t="s">
        <v>662</v>
      </c>
      <c r="C1164">
        <v>183</v>
      </c>
      <c r="D1164" t="s">
        <v>98</v>
      </c>
      <c r="E1164">
        <v>4.9798999999999998</v>
      </c>
      <c r="F1164">
        <v>0</v>
      </c>
      <c r="G1164">
        <v>-30.4008</v>
      </c>
      <c r="H1164">
        <v>0</v>
      </c>
      <c r="I1164">
        <v>-2.7270000000000001E-5</v>
      </c>
      <c r="J1164">
        <v>0</v>
      </c>
      <c r="K1164">
        <v>8.1494</v>
      </c>
    </row>
    <row r="1165" spans="1:11" hidden="1">
      <c r="A1165" t="s">
        <v>15</v>
      </c>
      <c r="B1165" t="s">
        <v>662</v>
      </c>
      <c r="C1165">
        <v>183</v>
      </c>
      <c r="D1165" t="s">
        <v>98</v>
      </c>
      <c r="E1165">
        <v>5.4158999999999997</v>
      </c>
      <c r="F1165">
        <v>0</v>
      </c>
      <c r="G1165">
        <v>-34.318600000000004</v>
      </c>
      <c r="H1165">
        <v>0</v>
      </c>
      <c r="I1165">
        <v>-2.7270000000000001E-5</v>
      </c>
      <c r="J1165">
        <v>0</v>
      </c>
      <c r="K1165">
        <v>22.3108</v>
      </c>
    </row>
    <row r="1166" spans="1:11" hidden="1">
      <c r="A1166" t="s">
        <v>15</v>
      </c>
      <c r="B1166" t="s">
        <v>662</v>
      </c>
      <c r="C1166">
        <v>183</v>
      </c>
      <c r="D1166" t="s">
        <v>99</v>
      </c>
      <c r="E1166">
        <v>0.18410000000000001</v>
      </c>
      <c r="F1166">
        <v>0</v>
      </c>
      <c r="G1166">
        <v>31.924900000000001</v>
      </c>
      <c r="H1166">
        <v>0</v>
      </c>
      <c r="I1166">
        <v>-3.2700000000000002E-5</v>
      </c>
      <c r="J1166">
        <v>0</v>
      </c>
      <c r="K1166">
        <v>16.0627</v>
      </c>
    </row>
    <row r="1167" spans="1:11" hidden="1">
      <c r="A1167" t="s">
        <v>15</v>
      </c>
      <c r="B1167" t="s">
        <v>662</v>
      </c>
      <c r="C1167">
        <v>183</v>
      </c>
      <c r="D1167" t="s">
        <v>99</v>
      </c>
      <c r="E1167">
        <v>0.62009999999999998</v>
      </c>
      <c r="F1167">
        <v>0</v>
      </c>
      <c r="G1167">
        <v>28.007100000000001</v>
      </c>
      <c r="H1167">
        <v>0</v>
      </c>
      <c r="I1167">
        <v>-3.2700000000000002E-5</v>
      </c>
      <c r="J1167">
        <v>0</v>
      </c>
      <c r="K1167">
        <v>2.9449000000000001</v>
      </c>
    </row>
    <row r="1168" spans="1:11" hidden="1">
      <c r="A1168" t="s">
        <v>15</v>
      </c>
      <c r="B1168" t="s">
        <v>662</v>
      </c>
      <c r="C1168">
        <v>183</v>
      </c>
      <c r="D1168" t="s">
        <v>99</v>
      </c>
      <c r="E1168">
        <v>1.0561</v>
      </c>
      <c r="F1168">
        <v>0</v>
      </c>
      <c r="G1168">
        <v>22.669</v>
      </c>
      <c r="H1168">
        <v>0</v>
      </c>
      <c r="I1168">
        <v>-3.2700000000000002E-5</v>
      </c>
      <c r="J1168">
        <v>0</v>
      </c>
      <c r="K1168">
        <v>-8.1472999999999995</v>
      </c>
    </row>
    <row r="1169" spans="1:11" hidden="1">
      <c r="A1169" t="s">
        <v>15</v>
      </c>
      <c r="B1169" t="s">
        <v>662</v>
      </c>
      <c r="C1169">
        <v>183</v>
      </c>
      <c r="D1169" t="s">
        <v>99</v>
      </c>
      <c r="E1169">
        <v>1.4921</v>
      </c>
      <c r="F1169">
        <v>0</v>
      </c>
      <c r="G1169">
        <v>16.911799999999999</v>
      </c>
      <c r="H1169">
        <v>0</v>
      </c>
      <c r="I1169">
        <v>-3.2700000000000002E-5</v>
      </c>
      <c r="J1169">
        <v>0</v>
      </c>
      <c r="K1169">
        <v>-16.775600000000001</v>
      </c>
    </row>
    <row r="1170" spans="1:11" hidden="1">
      <c r="A1170" t="s">
        <v>15</v>
      </c>
      <c r="B1170" t="s">
        <v>662</v>
      </c>
      <c r="C1170">
        <v>183</v>
      </c>
      <c r="D1170" t="s">
        <v>99</v>
      </c>
      <c r="E1170">
        <v>1.9279999999999999</v>
      </c>
      <c r="F1170">
        <v>0</v>
      </c>
      <c r="G1170">
        <v>11.178000000000001</v>
      </c>
      <c r="H1170">
        <v>0</v>
      </c>
      <c r="I1170">
        <v>-3.2700000000000002E-5</v>
      </c>
      <c r="J1170">
        <v>0</v>
      </c>
      <c r="K1170">
        <v>-22.894500000000001</v>
      </c>
    </row>
    <row r="1171" spans="1:11" hidden="1">
      <c r="A1171" t="s">
        <v>15</v>
      </c>
      <c r="B1171" t="s">
        <v>662</v>
      </c>
      <c r="C1171">
        <v>183</v>
      </c>
      <c r="D1171" t="s">
        <v>99</v>
      </c>
      <c r="E1171">
        <v>2.3639999999999999</v>
      </c>
      <c r="F1171">
        <v>0</v>
      </c>
      <c r="G1171">
        <v>6.4146000000000001</v>
      </c>
      <c r="H1171">
        <v>0</v>
      </c>
      <c r="I1171">
        <v>-3.2700000000000002E-5</v>
      </c>
      <c r="J1171">
        <v>0</v>
      </c>
      <c r="K1171">
        <v>-26.676300000000001</v>
      </c>
    </row>
    <row r="1172" spans="1:11" hidden="1">
      <c r="A1172" t="s">
        <v>15</v>
      </c>
      <c r="B1172" t="s">
        <v>662</v>
      </c>
      <c r="C1172">
        <v>183</v>
      </c>
      <c r="D1172" t="s">
        <v>99</v>
      </c>
      <c r="E1172">
        <v>2.8</v>
      </c>
      <c r="F1172">
        <v>0</v>
      </c>
      <c r="G1172">
        <v>3.1147999999999998</v>
      </c>
      <c r="H1172">
        <v>0</v>
      </c>
      <c r="I1172">
        <v>-3.2700000000000002E-5</v>
      </c>
      <c r="J1172">
        <v>0</v>
      </c>
      <c r="K1172">
        <v>-28.700500000000002</v>
      </c>
    </row>
    <row r="1173" spans="1:11" hidden="1">
      <c r="A1173" t="s">
        <v>15</v>
      </c>
      <c r="B1173" t="s">
        <v>662</v>
      </c>
      <c r="C1173">
        <v>183</v>
      </c>
      <c r="D1173" t="s">
        <v>99</v>
      </c>
      <c r="E1173">
        <v>2.8</v>
      </c>
      <c r="F1173">
        <v>0</v>
      </c>
      <c r="G1173">
        <v>-5.5975000000000001</v>
      </c>
      <c r="H1173">
        <v>0</v>
      </c>
      <c r="I1173">
        <v>-3.2700000000000002E-5</v>
      </c>
      <c r="J1173">
        <v>0</v>
      </c>
      <c r="K1173">
        <v>-28.700500000000002</v>
      </c>
    </row>
    <row r="1174" spans="1:11" hidden="1">
      <c r="A1174" t="s">
        <v>15</v>
      </c>
      <c r="B1174" t="s">
        <v>662</v>
      </c>
      <c r="C1174">
        <v>183</v>
      </c>
      <c r="D1174" t="s">
        <v>99</v>
      </c>
      <c r="E1174">
        <v>3.2360000000000002</v>
      </c>
      <c r="F1174">
        <v>0</v>
      </c>
      <c r="G1174">
        <v>-8.8972999999999995</v>
      </c>
      <c r="H1174">
        <v>0</v>
      </c>
      <c r="I1174">
        <v>-3.2700000000000002E-5</v>
      </c>
      <c r="J1174">
        <v>0</v>
      </c>
      <c r="K1174">
        <v>-25.593900000000001</v>
      </c>
    </row>
    <row r="1175" spans="1:11" hidden="1">
      <c r="A1175" t="s">
        <v>15</v>
      </c>
      <c r="B1175" t="s">
        <v>662</v>
      </c>
      <c r="C1175">
        <v>183</v>
      </c>
      <c r="D1175" t="s">
        <v>99</v>
      </c>
      <c r="E1175">
        <v>3.6720000000000002</v>
      </c>
      <c r="F1175">
        <v>0</v>
      </c>
      <c r="G1175">
        <v>-13.6607</v>
      </c>
      <c r="H1175">
        <v>0</v>
      </c>
      <c r="I1175">
        <v>-3.2700000000000002E-5</v>
      </c>
      <c r="J1175">
        <v>0</v>
      </c>
      <c r="K1175">
        <v>-20.729700000000001</v>
      </c>
    </row>
    <row r="1176" spans="1:11" hidden="1">
      <c r="A1176" t="s">
        <v>15</v>
      </c>
      <c r="B1176" t="s">
        <v>662</v>
      </c>
      <c r="C1176">
        <v>183</v>
      </c>
      <c r="D1176" t="s">
        <v>99</v>
      </c>
      <c r="E1176">
        <v>4.1079999999999997</v>
      </c>
      <c r="F1176">
        <v>0</v>
      </c>
      <c r="G1176">
        <v>-19.394400000000001</v>
      </c>
      <c r="H1176">
        <v>0</v>
      </c>
      <c r="I1176">
        <v>-3.2700000000000002E-5</v>
      </c>
      <c r="J1176">
        <v>0</v>
      </c>
      <c r="K1176">
        <v>-13.5284</v>
      </c>
    </row>
    <row r="1177" spans="1:11" hidden="1">
      <c r="A1177" t="s">
        <v>15</v>
      </c>
      <c r="B1177" t="s">
        <v>662</v>
      </c>
      <c r="C1177">
        <v>183</v>
      </c>
      <c r="D1177" t="s">
        <v>99</v>
      </c>
      <c r="E1177">
        <v>4.5438999999999998</v>
      </c>
      <c r="F1177">
        <v>0</v>
      </c>
      <c r="G1177">
        <v>-25.151599999999998</v>
      </c>
      <c r="H1177">
        <v>0</v>
      </c>
      <c r="I1177">
        <v>-3.2700000000000002E-5</v>
      </c>
      <c r="J1177">
        <v>0</v>
      </c>
      <c r="K1177">
        <v>-3.8176999999999999</v>
      </c>
    </row>
    <row r="1178" spans="1:11" hidden="1">
      <c r="A1178" t="s">
        <v>15</v>
      </c>
      <c r="B1178" t="s">
        <v>662</v>
      </c>
      <c r="C1178">
        <v>183</v>
      </c>
      <c r="D1178" t="s">
        <v>99</v>
      </c>
      <c r="E1178">
        <v>4.9798999999999998</v>
      </c>
      <c r="F1178">
        <v>0</v>
      </c>
      <c r="G1178">
        <v>-30.489799999999999</v>
      </c>
      <c r="H1178">
        <v>0</v>
      </c>
      <c r="I1178">
        <v>-3.2700000000000002E-5</v>
      </c>
      <c r="J1178">
        <v>0</v>
      </c>
      <c r="K1178">
        <v>8.3568999999999996</v>
      </c>
    </row>
    <row r="1179" spans="1:11" hidden="1">
      <c r="A1179" t="s">
        <v>15</v>
      </c>
      <c r="B1179" t="s">
        <v>662</v>
      </c>
      <c r="C1179">
        <v>183</v>
      </c>
      <c r="D1179" t="s">
        <v>99</v>
      </c>
      <c r="E1179">
        <v>5.4158999999999997</v>
      </c>
      <c r="F1179">
        <v>0</v>
      </c>
      <c r="G1179">
        <v>-34.407600000000002</v>
      </c>
      <c r="H1179">
        <v>0</v>
      </c>
      <c r="I1179">
        <v>-3.2700000000000002E-5</v>
      </c>
      <c r="J1179">
        <v>0</v>
      </c>
      <c r="K1179">
        <v>22.557099999999998</v>
      </c>
    </row>
    <row r="1180" spans="1:11" hidden="1">
      <c r="A1180" t="s">
        <v>15</v>
      </c>
      <c r="B1180" t="s">
        <v>662</v>
      </c>
      <c r="C1180">
        <v>183</v>
      </c>
      <c r="D1180" t="s">
        <v>100</v>
      </c>
      <c r="E1180">
        <v>0.18410000000000001</v>
      </c>
      <c r="F1180">
        <v>0</v>
      </c>
      <c r="G1180">
        <v>55.543100000000003</v>
      </c>
      <c r="H1180">
        <v>0</v>
      </c>
      <c r="I1180">
        <v>-1E-4</v>
      </c>
      <c r="J1180">
        <v>0</v>
      </c>
      <c r="K1180">
        <v>28.152000000000001</v>
      </c>
    </row>
    <row r="1181" spans="1:11" hidden="1">
      <c r="A1181" t="s">
        <v>15</v>
      </c>
      <c r="B1181" t="s">
        <v>662</v>
      </c>
      <c r="C1181">
        <v>183</v>
      </c>
      <c r="D1181" t="s">
        <v>100</v>
      </c>
      <c r="E1181">
        <v>0.62009999999999998</v>
      </c>
      <c r="F1181">
        <v>0</v>
      </c>
      <c r="G1181">
        <v>48.780299999999997</v>
      </c>
      <c r="H1181">
        <v>0</v>
      </c>
      <c r="I1181">
        <v>-1E-4</v>
      </c>
      <c r="J1181">
        <v>0</v>
      </c>
      <c r="K1181">
        <v>5.3129</v>
      </c>
    </row>
    <row r="1182" spans="1:11" hidden="1">
      <c r="A1182" t="s">
        <v>15</v>
      </c>
      <c r="B1182" t="s">
        <v>662</v>
      </c>
      <c r="C1182">
        <v>183</v>
      </c>
      <c r="D1182" t="s">
        <v>100</v>
      </c>
      <c r="E1182">
        <v>1.0561</v>
      </c>
      <c r="F1182">
        <v>0</v>
      </c>
      <c r="G1182">
        <v>39.416699999999999</v>
      </c>
      <c r="H1182">
        <v>0</v>
      </c>
      <c r="I1182">
        <v>-1E-4</v>
      </c>
      <c r="J1182">
        <v>0</v>
      </c>
      <c r="K1182">
        <v>-13.9962</v>
      </c>
    </row>
    <row r="1183" spans="1:11" hidden="1">
      <c r="A1183" t="s">
        <v>15</v>
      </c>
      <c r="B1183" t="s">
        <v>662</v>
      </c>
      <c r="C1183">
        <v>183</v>
      </c>
      <c r="D1183" t="s">
        <v>100</v>
      </c>
      <c r="E1183">
        <v>1.4921</v>
      </c>
      <c r="F1183">
        <v>0</v>
      </c>
      <c r="G1183">
        <v>29.285699999999999</v>
      </c>
      <c r="H1183">
        <v>0</v>
      </c>
      <c r="I1183">
        <v>-1E-4</v>
      </c>
      <c r="J1183">
        <v>0</v>
      </c>
      <c r="K1183">
        <v>-28.9727</v>
      </c>
    </row>
    <row r="1184" spans="1:11" hidden="1">
      <c r="A1184" t="s">
        <v>15</v>
      </c>
      <c r="B1184" t="s">
        <v>662</v>
      </c>
      <c r="C1184">
        <v>183</v>
      </c>
      <c r="D1184" t="s">
        <v>100</v>
      </c>
      <c r="E1184">
        <v>1.9279999999999999</v>
      </c>
      <c r="F1184">
        <v>0</v>
      </c>
      <c r="G1184">
        <v>19.197700000000001</v>
      </c>
      <c r="H1184">
        <v>0</v>
      </c>
      <c r="I1184">
        <v>-1E-4</v>
      </c>
      <c r="J1184">
        <v>0</v>
      </c>
      <c r="K1184">
        <v>-39.533499999999997</v>
      </c>
    </row>
    <row r="1185" spans="1:11" hidden="1">
      <c r="A1185" t="s">
        <v>15</v>
      </c>
      <c r="B1185" t="s">
        <v>662</v>
      </c>
      <c r="C1185">
        <v>183</v>
      </c>
      <c r="D1185" t="s">
        <v>100</v>
      </c>
      <c r="E1185">
        <v>2.3639999999999999</v>
      </c>
      <c r="F1185">
        <v>0</v>
      </c>
      <c r="G1185">
        <v>10.8865</v>
      </c>
      <c r="H1185">
        <v>0</v>
      </c>
      <c r="I1185">
        <v>-1E-4</v>
      </c>
      <c r="J1185">
        <v>0</v>
      </c>
      <c r="K1185">
        <v>-45.994199999999999</v>
      </c>
    </row>
    <row r="1186" spans="1:11" hidden="1">
      <c r="A1186" t="s">
        <v>15</v>
      </c>
      <c r="B1186" t="s">
        <v>662</v>
      </c>
      <c r="C1186">
        <v>183</v>
      </c>
      <c r="D1186" t="s">
        <v>100</v>
      </c>
      <c r="E1186">
        <v>2.8</v>
      </c>
      <c r="F1186">
        <v>0</v>
      </c>
      <c r="G1186">
        <v>5.2553999999999998</v>
      </c>
      <c r="H1186">
        <v>0</v>
      </c>
      <c r="I1186">
        <v>-1E-4</v>
      </c>
      <c r="J1186">
        <v>0</v>
      </c>
      <c r="K1186">
        <v>-49.415599999999998</v>
      </c>
    </row>
    <row r="1187" spans="1:11" hidden="1">
      <c r="A1187" t="s">
        <v>15</v>
      </c>
      <c r="B1187" t="s">
        <v>662</v>
      </c>
      <c r="C1187">
        <v>183</v>
      </c>
      <c r="D1187" t="s">
        <v>100</v>
      </c>
      <c r="E1187">
        <v>2.8</v>
      </c>
      <c r="F1187">
        <v>0</v>
      </c>
      <c r="G1187">
        <v>-9.2329000000000008</v>
      </c>
      <c r="H1187">
        <v>0</v>
      </c>
      <c r="I1187">
        <v>-1E-4</v>
      </c>
      <c r="J1187">
        <v>0</v>
      </c>
      <c r="K1187">
        <v>-49.415599999999998</v>
      </c>
    </row>
    <row r="1188" spans="1:11" hidden="1">
      <c r="A1188" t="s">
        <v>15</v>
      </c>
      <c r="B1188" t="s">
        <v>662</v>
      </c>
      <c r="C1188">
        <v>183</v>
      </c>
      <c r="D1188" t="s">
        <v>100</v>
      </c>
      <c r="E1188">
        <v>3.2360000000000002</v>
      </c>
      <c r="F1188">
        <v>0</v>
      </c>
      <c r="G1188">
        <v>-14.863899999999999</v>
      </c>
      <c r="H1188">
        <v>0</v>
      </c>
      <c r="I1188">
        <v>-1E-4</v>
      </c>
      <c r="J1188">
        <v>0</v>
      </c>
      <c r="K1188">
        <v>-44.260100000000001</v>
      </c>
    </row>
    <row r="1189" spans="1:11" hidden="1">
      <c r="A1189" t="s">
        <v>15</v>
      </c>
      <c r="B1189" t="s">
        <v>662</v>
      </c>
      <c r="C1189">
        <v>183</v>
      </c>
      <c r="D1189" t="s">
        <v>100</v>
      </c>
      <c r="E1189">
        <v>3.6720000000000002</v>
      </c>
      <c r="F1189">
        <v>0</v>
      </c>
      <c r="G1189">
        <v>-23.1751</v>
      </c>
      <c r="H1189">
        <v>0</v>
      </c>
      <c r="I1189">
        <v>-1E-4</v>
      </c>
      <c r="J1189">
        <v>0</v>
      </c>
      <c r="K1189">
        <v>-36.065300000000001</v>
      </c>
    </row>
    <row r="1190" spans="1:11" hidden="1">
      <c r="A1190" t="s">
        <v>15</v>
      </c>
      <c r="B1190" t="s">
        <v>662</v>
      </c>
      <c r="C1190">
        <v>183</v>
      </c>
      <c r="D1190" t="s">
        <v>100</v>
      </c>
      <c r="E1190">
        <v>4.1079999999999997</v>
      </c>
      <c r="F1190">
        <v>0</v>
      </c>
      <c r="G1190">
        <v>-33.263199999999998</v>
      </c>
      <c r="H1190">
        <v>0</v>
      </c>
      <c r="I1190">
        <v>-1E-4</v>
      </c>
      <c r="J1190">
        <v>0</v>
      </c>
      <c r="K1190">
        <v>-23.770499999999998</v>
      </c>
    </row>
    <row r="1191" spans="1:11" hidden="1">
      <c r="A1191" t="s">
        <v>15</v>
      </c>
      <c r="B1191" t="s">
        <v>662</v>
      </c>
      <c r="C1191">
        <v>183</v>
      </c>
      <c r="D1191" t="s">
        <v>100</v>
      </c>
      <c r="E1191">
        <v>4.5438999999999998</v>
      </c>
      <c r="F1191">
        <v>0</v>
      </c>
      <c r="G1191">
        <v>-43.394100000000002</v>
      </c>
      <c r="H1191">
        <v>0</v>
      </c>
      <c r="I1191">
        <v>-1E-4</v>
      </c>
      <c r="J1191">
        <v>0</v>
      </c>
      <c r="K1191">
        <v>-7.0598000000000001</v>
      </c>
    </row>
    <row r="1192" spans="1:11" hidden="1">
      <c r="A1192" t="s">
        <v>15</v>
      </c>
      <c r="B1192" t="s">
        <v>662</v>
      </c>
      <c r="C1192">
        <v>183</v>
      </c>
      <c r="D1192" t="s">
        <v>100</v>
      </c>
      <c r="E1192">
        <v>4.9798999999999998</v>
      </c>
      <c r="F1192">
        <v>0</v>
      </c>
      <c r="G1192">
        <v>-52.757800000000003</v>
      </c>
      <c r="H1192">
        <v>0</v>
      </c>
      <c r="I1192">
        <v>-1E-4</v>
      </c>
      <c r="J1192">
        <v>0</v>
      </c>
      <c r="K1192">
        <v>13.9834</v>
      </c>
    </row>
    <row r="1193" spans="1:11" hidden="1">
      <c r="A1193" t="s">
        <v>15</v>
      </c>
      <c r="B1193" t="s">
        <v>662</v>
      </c>
      <c r="C1193">
        <v>183</v>
      </c>
      <c r="D1193" t="s">
        <v>100</v>
      </c>
      <c r="E1193">
        <v>5.4158999999999997</v>
      </c>
      <c r="F1193">
        <v>0</v>
      </c>
      <c r="G1193">
        <v>-59.520600000000002</v>
      </c>
      <c r="H1193">
        <v>0</v>
      </c>
      <c r="I1193">
        <v>-1E-4</v>
      </c>
      <c r="J1193">
        <v>0</v>
      </c>
      <c r="K1193">
        <v>38.5565</v>
      </c>
    </row>
    <row r="1194" spans="1:11" hidden="1">
      <c r="A1194" t="s">
        <v>15</v>
      </c>
      <c r="B1194" t="s">
        <v>662</v>
      </c>
      <c r="C1194">
        <v>183</v>
      </c>
      <c r="D1194" t="s">
        <v>101</v>
      </c>
      <c r="E1194">
        <v>0.18410000000000001</v>
      </c>
      <c r="F1194">
        <v>0</v>
      </c>
      <c r="G1194">
        <v>55.476399999999998</v>
      </c>
      <c r="H1194">
        <v>0</v>
      </c>
      <c r="I1194">
        <v>-1E-4</v>
      </c>
      <c r="J1194">
        <v>0</v>
      </c>
      <c r="K1194">
        <v>27.9876</v>
      </c>
    </row>
    <row r="1195" spans="1:11" hidden="1">
      <c r="A1195" t="s">
        <v>15</v>
      </c>
      <c r="B1195" t="s">
        <v>662</v>
      </c>
      <c r="C1195">
        <v>183</v>
      </c>
      <c r="D1195" t="s">
        <v>101</v>
      </c>
      <c r="E1195">
        <v>0.62009999999999998</v>
      </c>
      <c r="F1195">
        <v>0</v>
      </c>
      <c r="G1195">
        <v>48.7136</v>
      </c>
      <c r="H1195">
        <v>0</v>
      </c>
      <c r="I1195">
        <v>-1E-4</v>
      </c>
      <c r="J1195">
        <v>0</v>
      </c>
      <c r="K1195">
        <v>5.1776</v>
      </c>
    </row>
    <row r="1196" spans="1:11" hidden="1">
      <c r="A1196" t="s">
        <v>15</v>
      </c>
      <c r="B1196" t="s">
        <v>662</v>
      </c>
      <c r="C1196">
        <v>183</v>
      </c>
      <c r="D1196" t="s">
        <v>101</v>
      </c>
      <c r="E1196">
        <v>1.0561</v>
      </c>
      <c r="F1196">
        <v>0</v>
      </c>
      <c r="G1196">
        <v>39.35</v>
      </c>
      <c r="H1196">
        <v>0</v>
      </c>
      <c r="I1196">
        <v>-1E-4</v>
      </c>
      <c r="J1196">
        <v>0</v>
      </c>
      <c r="K1196">
        <v>-14.102399999999999</v>
      </c>
    </row>
    <row r="1197" spans="1:11" hidden="1">
      <c r="A1197" t="s">
        <v>15</v>
      </c>
      <c r="B1197" t="s">
        <v>662</v>
      </c>
      <c r="C1197">
        <v>183</v>
      </c>
      <c r="D1197" t="s">
        <v>101</v>
      </c>
      <c r="E1197">
        <v>1.4921</v>
      </c>
      <c r="F1197">
        <v>0</v>
      </c>
      <c r="G1197">
        <v>29.219000000000001</v>
      </c>
      <c r="H1197">
        <v>0</v>
      </c>
      <c r="I1197">
        <v>-1E-4</v>
      </c>
      <c r="J1197">
        <v>0</v>
      </c>
      <c r="K1197">
        <v>-29.049900000000001</v>
      </c>
    </row>
    <row r="1198" spans="1:11" hidden="1">
      <c r="A1198" t="s">
        <v>15</v>
      </c>
      <c r="B1198" t="s">
        <v>662</v>
      </c>
      <c r="C1198">
        <v>183</v>
      </c>
      <c r="D1198" t="s">
        <v>101</v>
      </c>
      <c r="E1198">
        <v>1.9279999999999999</v>
      </c>
      <c r="F1198">
        <v>0</v>
      </c>
      <c r="G1198">
        <v>19.131</v>
      </c>
      <c r="H1198">
        <v>0</v>
      </c>
      <c r="I1198">
        <v>-1E-4</v>
      </c>
      <c r="J1198">
        <v>0</v>
      </c>
      <c r="K1198">
        <v>-39.581499999999998</v>
      </c>
    </row>
    <row r="1199" spans="1:11" hidden="1">
      <c r="A1199" t="s">
        <v>15</v>
      </c>
      <c r="B1199" t="s">
        <v>662</v>
      </c>
      <c r="C1199">
        <v>183</v>
      </c>
      <c r="D1199" t="s">
        <v>101</v>
      </c>
      <c r="E1199">
        <v>2.3639999999999999</v>
      </c>
      <c r="F1199">
        <v>0</v>
      </c>
      <c r="G1199">
        <v>10.819800000000001</v>
      </c>
      <c r="H1199">
        <v>0</v>
      </c>
      <c r="I1199">
        <v>-1E-4</v>
      </c>
      <c r="J1199">
        <v>0</v>
      </c>
      <c r="K1199">
        <v>-46.013100000000001</v>
      </c>
    </row>
    <row r="1200" spans="1:11" hidden="1">
      <c r="A1200" t="s">
        <v>15</v>
      </c>
      <c r="B1200" t="s">
        <v>662</v>
      </c>
      <c r="C1200">
        <v>183</v>
      </c>
      <c r="D1200" t="s">
        <v>101</v>
      </c>
      <c r="E1200">
        <v>2.8</v>
      </c>
      <c r="F1200">
        <v>0</v>
      </c>
      <c r="G1200">
        <v>5.1886999999999999</v>
      </c>
      <c r="H1200">
        <v>0</v>
      </c>
      <c r="I1200">
        <v>-1E-4</v>
      </c>
      <c r="J1200">
        <v>0</v>
      </c>
      <c r="K1200">
        <v>-49.405500000000004</v>
      </c>
    </row>
    <row r="1201" spans="1:11" hidden="1">
      <c r="A1201" t="s">
        <v>15</v>
      </c>
      <c r="B1201" t="s">
        <v>662</v>
      </c>
      <c r="C1201">
        <v>183</v>
      </c>
      <c r="D1201" t="s">
        <v>101</v>
      </c>
      <c r="E1201">
        <v>2.8</v>
      </c>
      <c r="F1201">
        <v>0</v>
      </c>
      <c r="G1201">
        <v>-9.2995999999999999</v>
      </c>
      <c r="H1201">
        <v>0</v>
      </c>
      <c r="I1201">
        <v>-1E-4</v>
      </c>
      <c r="J1201">
        <v>0</v>
      </c>
      <c r="K1201">
        <v>-49.405500000000004</v>
      </c>
    </row>
    <row r="1202" spans="1:11" hidden="1">
      <c r="A1202" t="s">
        <v>15</v>
      </c>
      <c r="B1202" t="s">
        <v>662</v>
      </c>
      <c r="C1202">
        <v>183</v>
      </c>
      <c r="D1202" t="s">
        <v>101</v>
      </c>
      <c r="E1202">
        <v>3.2360000000000002</v>
      </c>
      <c r="F1202">
        <v>0</v>
      </c>
      <c r="G1202">
        <v>-14.9306</v>
      </c>
      <c r="H1202">
        <v>0</v>
      </c>
      <c r="I1202">
        <v>-1E-4</v>
      </c>
      <c r="J1202">
        <v>0</v>
      </c>
      <c r="K1202">
        <v>-44.2209</v>
      </c>
    </row>
    <row r="1203" spans="1:11" hidden="1">
      <c r="A1203" t="s">
        <v>15</v>
      </c>
      <c r="B1203" t="s">
        <v>662</v>
      </c>
      <c r="C1203">
        <v>183</v>
      </c>
      <c r="D1203" t="s">
        <v>101</v>
      </c>
      <c r="E1203">
        <v>3.6720000000000002</v>
      </c>
      <c r="F1203">
        <v>0</v>
      </c>
      <c r="G1203">
        <v>-23.241800000000001</v>
      </c>
      <c r="H1203">
        <v>0</v>
      </c>
      <c r="I1203">
        <v>-1E-4</v>
      </c>
      <c r="J1203">
        <v>0</v>
      </c>
      <c r="K1203">
        <v>-35.997</v>
      </c>
    </row>
    <row r="1204" spans="1:11" hidden="1">
      <c r="A1204" t="s">
        <v>15</v>
      </c>
      <c r="B1204" t="s">
        <v>662</v>
      </c>
      <c r="C1204">
        <v>183</v>
      </c>
      <c r="D1204" t="s">
        <v>101</v>
      </c>
      <c r="E1204">
        <v>4.1079999999999997</v>
      </c>
      <c r="F1204">
        <v>0</v>
      </c>
      <c r="G1204">
        <v>-33.329900000000002</v>
      </c>
      <c r="H1204">
        <v>0</v>
      </c>
      <c r="I1204">
        <v>-1E-4</v>
      </c>
      <c r="J1204">
        <v>0</v>
      </c>
      <c r="K1204">
        <v>-23.672999999999998</v>
      </c>
    </row>
    <row r="1205" spans="1:11" hidden="1">
      <c r="A1205" t="s">
        <v>15</v>
      </c>
      <c r="B1205" t="s">
        <v>662</v>
      </c>
      <c r="C1205">
        <v>183</v>
      </c>
      <c r="D1205" t="s">
        <v>101</v>
      </c>
      <c r="E1205">
        <v>4.5438999999999998</v>
      </c>
      <c r="F1205">
        <v>0</v>
      </c>
      <c r="G1205">
        <v>-43.460900000000002</v>
      </c>
      <c r="H1205">
        <v>0</v>
      </c>
      <c r="I1205">
        <v>-1E-4</v>
      </c>
      <c r="J1205">
        <v>0</v>
      </c>
      <c r="K1205">
        <v>-6.9333</v>
      </c>
    </row>
    <row r="1206" spans="1:11" hidden="1">
      <c r="A1206" t="s">
        <v>15</v>
      </c>
      <c r="B1206" t="s">
        <v>662</v>
      </c>
      <c r="C1206">
        <v>183</v>
      </c>
      <c r="D1206" t="s">
        <v>101</v>
      </c>
      <c r="E1206">
        <v>4.9798999999999998</v>
      </c>
      <c r="F1206">
        <v>0</v>
      </c>
      <c r="G1206">
        <v>-52.8245</v>
      </c>
      <c r="H1206">
        <v>0</v>
      </c>
      <c r="I1206">
        <v>-1E-4</v>
      </c>
      <c r="J1206">
        <v>0</v>
      </c>
      <c r="K1206">
        <v>14.138999999999999</v>
      </c>
    </row>
    <row r="1207" spans="1:11" hidden="1">
      <c r="A1207" t="s">
        <v>15</v>
      </c>
      <c r="B1207" t="s">
        <v>662</v>
      </c>
      <c r="C1207">
        <v>183</v>
      </c>
      <c r="D1207" t="s">
        <v>101</v>
      </c>
      <c r="E1207">
        <v>5.4158999999999997</v>
      </c>
      <c r="F1207">
        <v>0</v>
      </c>
      <c r="G1207">
        <v>-59.587299999999999</v>
      </c>
      <c r="H1207">
        <v>0</v>
      </c>
      <c r="I1207">
        <v>-1E-4</v>
      </c>
      <c r="J1207">
        <v>0</v>
      </c>
      <c r="K1207">
        <v>38.741199999999999</v>
      </c>
    </row>
    <row r="1208" spans="1:11" hidden="1">
      <c r="A1208" t="s">
        <v>15</v>
      </c>
      <c r="B1208" t="s">
        <v>662</v>
      </c>
      <c r="C1208">
        <v>183</v>
      </c>
      <c r="D1208" t="s">
        <v>102</v>
      </c>
      <c r="E1208">
        <v>0.18410000000000001</v>
      </c>
      <c r="F1208">
        <v>0</v>
      </c>
      <c r="G1208">
        <v>35.7806</v>
      </c>
      <c r="H1208">
        <v>0</v>
      </c>
      <c r="I1208">
        <v>-3.1980000000000002E-5</v>
      </c>
      <c r="J1208">
        <v>0</v>
      </c>
      <c r="K1208">
        <v>18.1602</v>
      </c>
    </row>
    <row r="1209" spans="1:11" hidden="1">
      <c r="A1209" t="s">
        <v>15</v>
      </c>
      <c r="B1209" t="s">
        <v>662</v>
      </c>
      <c r="C1209">
        <v>183</v>
      </c>
      <c r="D1209" t="s">
        <v>102</v>
      </c>
      <c r="E1209">
        <v>0.62009999999999998</v>
      </c>
      <c r="F1209">
        <v>0</v>
      </c>
      <c r="G1209">
        <v>31.419799999999999</v>
      </c>
      <c r="H1209">
        <v>0</v>
      </c>
      <c r="I1209">
        <v>-3.1980000000000002E-5</v>
      </c>
      <c r="J1209">
        <v>0</v>
      </c>
      <c r="K1209">
        <v>3.4491000000000001</v>
      </c>
    </row>
    <row r="1210" spans="1:11" hidden="1">
      <c r="A1210" t="s">
        <v>15</v>
      </c>
      <c r="B1210" t="s">
        <v>662</v>
      </c>
      <c r="C1210">
        <v>183</v>
      </c>
      <c r="D1210" t="s">
        <v>102</v>
      </c>
      <c r="E1210">
        <v>1.0561</v>
      </c>
      <c r="F1210">
        <v>0</v>
      </c>
      <c r="G1210">
        <v>25.403400000000001</v>
      </c>
      <c r="H1210">
        <v>0</v>
      </c>
      <c r="I1210">
        <v>-3.1980000000000002E-5</v>
      </c>
      <c r="J1210">
        <v>0</v>
      </c>
      <c r="K1210">
        <v>-8.9907000000000004</v>
      </c>
    </row>
    <row r="1211" spans="1:11" hidden="1">
      <c r="A1211" t="s">
        <v>15</v>
      </c>
      <c r="B1211" t="s">
        <v>662</v>
      </c>
      <c r="C1211">
        <v>183</v>
      </c>
      <c r="D1211" t="s">
        <v>102</v>
      </c>
      <c r="E1211">
        <v>1.4921</v>
      </c>
      <c r="F1211">
        <v>0</v>
      </c>
      <c r="G1211">
        <v>18.898599999999998</v>
      </c>
      <c r="H1211">
        <v>0</v>
      </c>
      <c r="I1211">
        <v>-3.1980000000000002E-5</v>
      </c>
      <c r="J1211">
        <v>0</v>
      </c>
      <c r="K1211">
        <v>-18.648099999999999</v>
      </c>
    </row>
    <row r="1212" spans="1:11" hidden="1">
      <c r="A1212" t="s">
        <v>15</v>
      </c>
      <c r="B1212" t="s">
        <v>662</v>
      </c>
      <c r="C1212">
        <v>183</v>
      </c>
      <c r="D1212" t="s">
        <v>102</v>
      </c>
      <c r="E1212">
        <v>1.9279999999999999</v>
      </c>
      <c r="F1212">
        <v>0</v>
      </c>
      <c r="G1212">
        <v>12.421200000000001</v>
      </c>
      <c r="H1212">
        <v>0</v>
      </c>
      <c r="I1212">
        <v>-3.1980000000000002E-5</v>
      </c>
      <c r="J1212">
        <v>0</v>
      </c>
      <c r="K1212">
        <v>-25.470300000000002</v>
      </c>
    </row>
    <row r="1213" spans="1:11" hidden="1">
      <c r="A1213" t="s">
        <v>15</v>
      </c>
      <c r="B1213" t="s">
        <v>662</v>
      </c>
      <c r="C1213">
        <v>183</v>
      </c>
      <c r="D1213" t="s">
        <v>102</v>
      </c>
      <c r="E1213">
        <v>2.3639999999999999</v>
      </c>
      <c r="F1213">
        <v>0</v>
      </c>
      <c r="G1213">
        <v>7.0747</v>
      </c>
      <c r="H1213">
        <v>0</v>
      </c>
      <c r="I1213">
        <v>-3.1980000000000002E-5</v>
      </c>
      <c r="J1213">
        <v>0</v>
      </c>
      <c r="K1213">
        <v>-29.658300000000001</v>
      </c>
    </row>
    <row r="1214" spans="1:11" hidden="1">
      <c r="A1214" t="s">
        <v>15</v>
      </c>
      <c r="B1214" t="s">
        <v>662</v>
      </c>
      <c r="C1214">
        <v>183</v>
      </c>
      <c r="D1214" t="s">
        <v>102</v>
      </c>
      <c r="E1214">
        <v>2.8</v>
      </c>
      <c r="F1214">
        <v>0</v>
      </c>
      <c r="G1214">
        <v>3.4342000000000001</v>
      </c>
      <c r="H1214">
        <v>0</v>
      </c>
      <c r="I1214">
        <v>-3.1980000000000002E-5</v>
      </c>
      <c r="J1214">
        <v>0</v>
      </c>
      <c r="K1214">
        <v>-31.8872</v>
      </c>
    </row>
    <row r="1215" spans="1:11" hidden="1">
      <c r="A1215" t="s">
        <v>15</v>
      </c>
      <c r="B1215" t="s">
        <v>662</v>
      </c>
      <c r="C1215">
        <v>183</v>
      </c>
      <c r="D1215" t="s">
        <v>102</v>
      </c>
      <c r="E1215">
        <v>2.8</v>
      </c>
      <c r="F1215">
        <v>0</v>
      </c>
      <c r="G1215">
        <v>-5.9880000000000004</v>
      </c>
      <c r="H1215">
        <v>0</v>
      </c>
      <c r="I1215">
        <v>-3.1980000000000002E-5</v>
      </c>
      <c r="J1215">
        <v>0</v>
      </c>
      <c r="K1215">
        <v>-31.8872</v>
      </c>
    </row>
    <row r="1216" spans="1:11" hidden="1">
      <c r="A1216" t="s">
        <v>15</v>
      </c>
      <c r="B1216" t="s">
        <v>662</v>
      </c>
      <c r="C1216">
        <v>183</v>
      </c>
      <c r="D1216" t="s">
        <v>102</v>
      </c>
      <c r="E1216">
        <v>3.2360000000000002</v>
      </c>
      <c r="F1216">
        <v>0</v>
      </c>
      <c r="G1216">
        <v>-9.6285000000000007</v>
      </c>
      <c r="H1216">
        <v>0</v>
      </c>
      <c r="I1216">
        <v>-3.1980000000000002E-5</v>
      </c>
      <c r="J1216">
        <v>0</v>
      </c>
      <c r="K1216">
        <v>-28.544899999999998</v>
      </c>
    </row>
    <row r="1217" spans="1:11" hidden="1">
      <c r="A1217" t="s">
        <v>15</v>
      </c>
      <c r="B1217" t="s">
        <v>662</v>
      </c>
      <c r="C1217">
        <v>183</v>
      </c>
      <c r="D1217" t="s">
        <v>102</v>
      </c>
      <c r="E1217">
        <v>3.6720000000000002</v>
      </c>
      <c r="F1217">
        <v>0</v>
      </c>
      <c r="G1217">
        <v>-14.9749</v>
      </c>
      <c r="H1217">
        <v>0</v>
      </c>
      <c r="I1217">
        <v>-3.1980000000000002E-5</v>
      </c>
      <c r="J1217">
        <v>0</v>
      </c>
      <c r="K1217">
        <v>-23.243500000000001</v>
      </c>
    </row>
    <row r="1218" spans="1:11" hidden="1">
      <c r="A1218" t="s">
        <v>15</v>
      </c>
      <c r="B1218" t="s">
        <v>662</v>
      </c>
      <c r="C1218">
        <v>183</v>
      </c>
      <c r="D1218" t="s">
        <v>102</v>
      </c>
      <c r="E1218">
        <v>4.1079999999999997</v>
      </c>
      <c r="F1218">
        <v>0</v>
      </c>
      <c r="G1218">
        <v>-21.452400000000001</v>
      </c>
      <c r="H1218">
        <v>0</v>
      </c>
      <c r="I1218">
        <v>-3.1980000000000002E-5</v>
      </c>
      <c r="J1218">
        <v>0</v>
      </c>
      <c r="K1218">
        <v>-15.3079</v>
      </c>
    </row>
    <row r="1219" spans="1:11" hidden="1">
      <c r="A1219" t="s">
        <v>15</v>
      </c>
      <c r="B1219" t="s">
        <v>662</v>
      </c>
      <c r="C1219">
        <v>183</v>
      </c>
      <c r="D1219" t="s">
        <v>102</v>
      </c>
      <c r="E1219">
        <v>4.5438999999999998</v>
      </c>
      <c r="F1219">
        <v>0</v>
      </c>
      <c r="G1219">
        <v>-27.9572</v>
      </c>
      <c r="H1219">
        <v>0</v>
      </c>
      <c r="I1219">
        <v>-3.1980000000000002E-5</v>
      </c>
      <c r="J1219">
        <v>0</v>
      </c>
      <c r="K1219">
        <v>-4.5370999999999997</v>
      </c>
    </row>
    <row r="1220" spans="1:11" hidden="1">
      <c r="A1220" t="s">
        <v>15</v>
      </c>
      <c r="B1220" t="s">
        <v>662</v>
      </c>
      <c r="C1220">
        <v>183</v>
      </c>
      <c r="D1220" t="s">
        <v>102</v>
      </c>
      <c r="E1220">
        <v>4.9798999999999998</v>
      </c>
      <c r="F1220">
        <v>0</v>
      </c>
      <c r="G1220">
        <v>-33.973500000000001</v>
      </c>
      <c r="H1220">
        <v>0</v>
      </c>
      <c r="I1220">
        <v>-3.1980000000000002E-5</v>
      </c>
      <c r="J1220">
        <v>0</v>
      </c>
      <c r="K1220">
        <v>9.0160999999999998</v>
      </c>
    </row>
    <row r="1221" spans="1:11" hidden="1">
      <c r="A1221" t="s">
        <v>15</v>
      </c>
      <c r="B1221" t="s">
        <v>662</v>
      </c>
      <c r="C1221">
        <v>183</v>
      </c>
      <c r="D1221" t="s">
        <v>102</v>
      </c>
      <c r="E1221">
        <v>5.4158999999999997</v>
      </c>
      <c r="F1221">
        <v>0</v>
      </c>
      <c r="G1221">
        <v>-38.334400000000002</v>
      </c>
      <c r="H1221">
        <v>0</v>
      </c>
      <c r="I1221">
        <v>-3.1980000000000002E-5</v>
      </c>
      <c r="J1221">
        <v>0</v>
      </c>
      <c r="K1221">
        <v>24.840599999999998</v>
      </c>
    </row>
    <row r="1222" spans="1:11" hidden="1">
      <c r="A1222" t="s">
        <v>15</v>
      </c>
      <c r="B1222" t="s">
        <v>662</v>
      </c>
      <c r="C1222">
        <v>183</v>
      </c>
      <c r="D1222" t="s">
        <v>103</v>
      </c>
      <c r="E1222">
        <v>0.18410000000000001</v>
      </c>
      <c r="F1222">
        <v>0</v>
      </c>
      <c r="G1222">
        <v>35.713900000000002</v>
      </c>
      <c r="H1222">
        <v>0</v>
      </c>
      <c r="I1222">
        <v>-3.6050000000000002E-5</v>
      </c>
      <c r="J1222">
        <v>0</v>
      </c>
      <c r="K1222">
        <v>17.995799999999999</v>
      </c>
    </row>
    <row r="1223" spans="1:11" hidden="1">
      <c r="A1223" t="s">
        <v>15</v>
      </c>
      <c r="B1223" t="s">
        <v>662</v>
      </c>
      <c r="C1223">
        <v>183</v>
      </c>
      <c r="D1223" t="s">
        <v>103</v>
      </c>
      <c r="E1223">
        <v>0.62009999999999998</v>
      </c>
      <c r="F1223">
        <v>0</v>
      </c>
      <c r="G1223">
        <v>31.353000000000002</v>
      </c>
      <c r="H1223">
        <v>0</v>
      </c>
      <c r="I1223">
        <v>-3.6050000000000002E-5</v>
      </c>
      <c r="J1223">
        <v>0</v>
      </c>
      <c r="K1223">
        <v>3.3138000000000001</v>
      </c>
    </row>
    <row r="1224" spans="1:11" hidden="1">
      <c r="A1224" t="s">
        <v>15</v>
      </c>
      <c r="B1224" t="s">
        <v>662</v>
      </c>
      <c r="C1224">
        <v>183</v>
      </c>
      <c r="D1224" t="s">
        <v>103</v>
      </c>
      <c r="E1224">
        <v>1.0561</v>
      </c>
      <c r="F1224">
        <v>0</v>
      </c>
      <c r="G1224">
        <v>25.3367</v>
      </c>
      <c r="H1224">
        <v>0</v>
      </c>
      <c r="I1224">
        <v>-3.6050000000000002E-5</v>
      </c>
      <c r="J1224">
        <v>0</v>
      </c>
      <c r="K1224">
        <v>-9.0968999999999998</v>
      </c>
    </row>
    <row r="1225" spans="1:11" hidden="1">
      <c r="A1225" t="s">
        <v>15</v>
      </c>
      <c r="B1225" t="s">
        <v>662</v>
      </c>
      <c r="C1225">
        <v>183</v>
      </c>
      <c r="D1225" t="s">
        <v>103</v>
      </c>
      <c r="E1225">
        <v>1.4921</v>
      </c>
      <c r="F1225">
        <v>0</v>
      </c>
      <c r="G1225">
        <v>18.831900000000001</v>
      </c>
      <c r="H1225">
        <v>0</v>
      </c>
      <c r="I1225">
        <v>-3.6050000000000002E-5</v>
      </c>
      <c r="J1225">
        <v>0</v>
      </c>
      <c r="K1225">
        <v>-18.725300000000001</v>
      </c>
    </row>
    <row r="1226" spans="1:11" hidden="1">
      <c r="A1226" t="s">
        <v>15</v>
      </c>
      <c r="B1226" t="s">
        <v>662</v>
      </c>
      <c r="C1226">
        <v>183</v>
      </c>
      <c r="D1226" t="s">
        <v>103</v>
      </c>
      <c r="E1226">
        <v>1.9279999999999999</v>
      </c>
      <c r="F1226">
        <v>0</v>
      </c>
      <c r="G1226">
        <v>12.3544</v>
      </c>
      <c r="H1226">
        <v>0</v>
      </c>
      <c r="I1226">
        <v>-3.6050000000000002E-5</v>
      </c>
      <c r="J1226">
        <v>0</v>
      </c>
      <c r="K1226">
        <v>-25.5184</v>
      </c>
    </row>
    <row r="1227" spans="1:11" hidden="1">
      <c r="A1227" t="s">
        <v>15</v>
      </c>
      <c r="B1227" t="s">
        <v>662</v>
      </c>
      <c r="C1227">
        <v>183</v>
      </c>
      <c r="D1227" t="s">
        <v>103</v>
      </c>
      <c r="E1227">
        <v>2.3639999999999999</v>
      </c>
      <c r="F1227">
        <v>0</v>
      </c>
      <c r="G1227">
        <v>7.008</v>
      </c>
      <c r="H1227">
        <v>0</v>
      </c>
      <c r="I1227">
        <v>-3.6050000000000002E-5</v>
      </c>
      <c r="J1227">
        <v>0</v>
      </c>
      <c r="K1227">
        <v>-29.677199999999999</v>
      </c>
    </row>
    <row r="1228" spans="1:11" hidden="1">
      <c r="A1228" t="s">
        <v>15</v>
      </c>
      <c r="B1228" t="s">
        <v>662</v>
      </c>
      <c r="C1228">
        <v>183</v>
      </c>
      <c r="D1228" t="s">
        <v>103</v>
      </c>
      <c r="E1228">
        <v>2.8</v>
      </c>
      <c r="F1228">
        <v>0</v>
      </c>
      <c r="G1228">
        <v>3.3675000000000002</v>
      </c>
      <c r="H1228">
        <v>0</v>
      </c>
      <c r="I1228">
        <v>-3.6050000000000002E-5</v>
      </c>
      <c r="J1228">
        <v>0</v>
      </c>
      <c r="K1228">
        <v>-31.876999999999999</v>
      </c>
    </row>
    <row r="1229" spans="1:11" hidden="1">
      <c r="A1229" t="s">
        <v>15</v>
      </c>
      <c r="B1229" t="s">
        <v>662</v>
      </c>
      <c r="C1229">
        <v>183</v>
      </c>
      <c r="D1229" t="s">
        <v>103</v>
      </c>
      <c r="E1229">
        <v>2.8</v>
      </c>
      <c r="F1229">
        <v>0</v>
      </c>
      <c r="G1229">
        <v>-6.0547000000000004</v>
      </c>
      <c r="H1229">
        <v>0</v>
      </c>
      <c r="I1229">
        <v>-3.6050000000000002E-5</v>
      </c>
      <c r="J1229">
        <v>0</v>
      </c>
      <c r="K1229">
        <v>-31.876999999999999</v>
      </c>
    </row>
    <row r="1230" spans="1:11" hidden="1">
      <c r="A1230" t="s">
        <v>15</v>
      </c>
      <c r="B1230" t="s">
        <v>662</v>
      </c>
      <c r="C1230">
        <v>183</v>
      </c>
      <c r="D1230" t="s">
        <v>103</v>
      </c>
      <c r="E1230">
        <v>3.2360000000000002</v>
      </c>
      <c r="F1230">
        <v>0</v>
      </c>
      <c r="G1230">
        <v>-9.6951999999999998</v>
      </c>
      <c r="H1230">
        <v>0</v>
      </c>
      <c r="I1230">
        <v>-3.6050000000000002E-5</v>
      </c>
      <c r="J1230">
        <v>0</v>
      </c>
      <c r="K1230">
        <v>-28.505600000000001</v>
      </c>
    </row>
    <row r="1231" spans="1:11" hidden="1">
      <c r="A1231" t="s">
        <v>15</v>
      </c>
      <c r="B1231" t="s">
        <v>662</v>
      </c>
      <c r="C1231">
        <v>183</v>
      </c>
      <c r="D1231" t="s">
        <v>103</v>
      </c>
      <c r="E1231">
        <v>3.6720000000000002</v>
      </c>
      <c r="F1231">
        <v>0</v>
      </c>
      <c r="G1231">
        <v>-15.041700000000001</v>
      </c>
      <c r="H1231">
        <v>0</v>
      </c>
      <c r="I1231">
        <v>-3.6050000000000002E-5</v>
      </c>
      <c r="J1231">
        <v>0</v>
      </c>
      <c r="K1231">
        <v>-23.1752</v>
      </c>
    </row>
    <row r="1232" spans="1:11" hidden="1">
      <c r="A1232" t="s">
        <v>15</v>
      </c>
      <c r="B1232" t="s">
        <v>662</v>
      </c>
      <c r="C1232">
        <v>183</v>
      </c>
      <c r="D1232" t="s">
        <v>103</v>
      </c>
      <c r="E1232">
        <v>4.1079999999999997</v>
      </c>
      <c r="F1232">
        <v>0</v>
      </c>
      <c r="G1232">
        <v>-21.519100000000002</v>
      </c>
      <c r="H1232">
        <v>0</v>
      </c>
      <c r="I1232">
        <v>-3.6050000000000002E-5</v>
      </c>
      <c r="J1232">
        <v>0</v>
      </c>
      <c r="K1232">
        <v>-15.2105</v>
      </c>
    </row>
    <row r="1233" spans="1:11" hidden="1">
      <c r="A1233" t="s">
        <v>15</v>
      </c>
      <c r="B1233" t="s">
        <v>662</v>
      </c>
      <c r="C1233">
        <v>183</v>
      </c>
      <c r="D1233" t="s">
        <v>103</v>
      </c>
      <c r="E1233">
        <v>4.5438999999999998</v>
      </c>
      <c r="F1233">
        <v>0</v>
      </c>
      <c r="G1233">
        <v>-28.023900000000001</v>
      </c>
      <c r="H1233">
        <v>0</v>
      </c>
      <c r="I1233">
        <v>-3.6050000000000002E-5</v>
      </c>
      <c r="J1233">
        <v>0</v>
      </c>
      <c r="K1233">
        <v>-4.4104999999999999</v>
      </c>
    </row>
    <row r="1234" spans="1:11" hidden="1">
      <c r="A1234" t="s">
        <v>15</v>
      </c>
      <c r="B1234" t="s">
        <v>662</v>
      </c>
      <c r="C1234">
        <v>183</v>
      </c>
      <c r="D1234" t="s">
        <v>103</v>
      </c>
      <c r="E1234">
        <v>4.9798999999999998</v>
      </c>
      <c r="F1234">
        <v>0</v>
      </c>
      <c r="G1234">
        <v>-34.040300000000002</v>
      </c>
      <c r="H1234">
        <v>0</v>
      </c>
      <c r="I1234">
        <v>-3.6050000000000002E-5</v>
      </c>
      <c r="J1234">
        <v>0</v>
      </c>
      <c r="K1234">
        <v>9.1716999999999995</v>
      </c>
    </row>
    <row r="1235" spans="1:11" hidden="1">
      <c r="A1235" t="s">
        <v>15</v>
      </c>
      <c r="B1235" t="s">
        <v>662</v>
      </c>
      <c r="C1235">
        <v>183</v>
      </c>
      <c r="D1235" t="s">
        <v>103</v>
      </c>
      <c r="E1235">
        <v>5.4158999999999997</v>
      </c>
      <c r="F1235">
        <v>0</v>
      </c>
      <c r="G1235">
        <v>-38.4011</v>
      </c>
      <c r="H1235">
        <v>0</v>
      </c>
      <c r="I1235">
        <v>-3.6050000000000002E-5</v>
      </c>
      <c r="J1235">
        <v>0</v>
      </c>
      <c r="K1235">
        <v>25.025300000000001</v>
      </c>
    </row>
    <row r="1236" spans="1:11" hidden="1">
      <c r="A1236" t="s">
        <v>15</v>
      </c>
      <c r="B1236" t="s">
        <v>662</v>
      </c>
      <c r="C1236">
        <v>183</v>
      </c>
      <c r="D1236" t="s">
        <v>104</v>
      </c>
      <c r="E1236">
        <v>0.18410000000000001</v>
      </c>
      <c r="F1236">
        <v>0</v>
      </c>
      <c r="G1236">
        <v>35.7806</v>
      </c>
      <c r="H1236">
        <v>0</v>
      </c>
      <c r="I1236">
        <v>-3.1980000000000002E-5</v>
      </c>
      <c r="J1236">
        <v>0</v>
      </c>
      <c r="K1236">
        <v>18.1602</v>
      </c>
    </row>
    <row r="1237" spans="1:11" hidden="1">
      <c r="A1237" t="s">
        <v>15</v>
      </c>
      <c r="B1237" t="s">
        <v>662</v>
      </c>
      <c r="C1237">
        <v>183</v>
      </c>
      <c r="D1237" t="s">
        <v>104</v>
      </c>
      <c r="E1237">
        <v>0.62009999999999998</v>
      </c>
      <c r="F1237">
        <v>0</v>
      </c>
      <c r="G1237">
        <v>31.419799999999999</v>
      </c>
      <c r="H1237">
        <v>0</v>
      </c>
      <c r="I1237">
        <v>-3.1980000000000002E-5</v>
      </c>
      <c r="J1237">
        <v>0</v>
      </c>
      <c r="K1237">
        <v>3.4491000000000001</v>
      </c>
    </row>
    <row r="1238" spans="1:11" hidden="1">
      <c r="A1238" t="s">
        <v>15</v>
      </c>
      <c r="B1238" t="s">
        <v>662</v>
      </c>
      <c r="C1238">
        <v>183</v>
      </c>
      <c r="D1238" t="s">
        <v>104</v>
      </c>
      <c r="E1238">
        <v>1.0561</v>
      </c>
      <c r="F1238">
        <v>0</v>
      </c>
      <c r="G1238">
        <v>25.403400000000001</v>
      </c>
      <c r="H1238">
        <v>0</v>
      </c>
      <c r="I1238">
        <v>-3.1980000000000002E-5</v>
      </c>
      <c r="J1238">
        <v>0</v>
      </c>
      <c r="K1238">
        <v>-8.9907000000000004</v>
      </c>
    </row>
    <row r="1239" spans="1:11" hidden="1">
      <c r="A1239" t="s">
        <v>15</v>
      </c>
      <c r="B1239" t="s">
        <v>662</v>
      </c>
      <c r="C1239">
        <v>183</v>
      </c>
      <c r="D1239" t="s">
        <v>104</v>
      </c>
      <c r="E1239">
        <v>1.4921</v>
      </c>
      <c r="F1239">
        <v>0</v>
      </c>
      <c r="G1239">
        <v>18.898599999999998</v>
      </c>
      <c r="H1239">
        <v>0</v>
      </c>
      <c r="I1239">
        <v>-3.1980000000000002E-5</v>
      </c>
      <c r="J1239">
        <v>0</v>
      </c>
      <c r="K1239">
        <v>-18.648099999999999</v>
      </c>
    </row>
    <row r="1240" spans="1:11" hidden="1">
      <c r="A1240" t="s">
        <v>15</v>
      </c>
      <c r="B1240" t="s">
        <v>662</v>
      </c>
      <c r="C1240">
        <v>183</v>
      </c>
      <c r="D1240" t="s">
        <v>104</v>
      </c>
      <c r="E1240">
        <v>1.9279999999999999</v>
      </c>
      <c r="F1240">
        <v>0</v>
      </c>
      <c r="G1240">
        <v>12.421200000000001</v>
      </c>
      <c r="H1240">
        <v>0</v>
      </c>
      <c r="I1240">
        <v>-3.1980000000000002E-5</v>
      </c>
      <c r="J1240">
        <v>0</v>
      </c>
      <c r="K1240">
        <v>-25.470300000000002</v>
      </c>
    </row>
    <row r="1241" spans="1:11" hidden="1">
      <c r="A1241" t="s">
        <v>15</v>
      </c>
      <c r="B1241" t="s">
        <v>662</v>
      </c>
      <c r="C1241">
        <v>183</v>
      </c>
      <c r="D1241" t="s">
        <v>104</v>
      </c>
      <c r="E1241">
        <v>2.3639999999999999</v>
      </c>
      <c r="F1241">
        <v>0</v>
      </c>
      <c r="G1241">
        <v>7.0747</v>
      </c>
      <c r="H1241">
        <v>0</v>
      </c>
      <c r="I1241">
        <v>-3.1980000000000002E-5</v>
      </c>
      <c r="J1241">
        <v>0</v>
      </c>
      <c r="K1241">
        <v>-29.658300000000001</v>
      </c>
    </row>
    <row r="1242" spans="1:11" hidden="1">
      <c r="A1242" t="s">
        <v>15</v>
      </c>
      <c r="B1242" t="s">
        <v>662</v>
      </c>
      <c r="C1242">
        <v>183</v>
      </c>
      <c r="D1242" t="s">
        <v>104</v>
      </c>
      <c r="E1242">
        <v>2.8</v>
      </c>
      <c r="F1242">
        <v>0</v>
      </c>
      <c r="G1242">
        <v>3.4342000000000001</v>
      </c>
      <c r="H1242">
        <v>0</v>
      </c>
      <c r="I1242">
        <v>-3.1980000000000002E-5</v>
      </c>
      <c r="J1242">
        <v>0</v>
      </c>
      <c r="K1242">
        <v>-31.8872</v>
      </c>
    </row>
    <row r="1243" spans="1:11" hidden="1">
      <c r="A1243" t="s">
        <v>15</v>
      </c>
      <c r="B1243" t="s">
        <v>662</v>
      </c>
      <c r="C1243">
        <v>183</v>
      </c>
      <c r="D1243" t="s">
        <v>104</v>
      </c>
      <c r="E1243">
        <v>2.8</v>
      </c>
      <c r="F1243">
        <v>0</v>
      </c>
      <c r="G1243">
        <v>-5.9880000000000004</v>
      </c>
      <c r="H1243">
        <v>0</v>
      </c>
      <c r="I1243">
        <v>-3.1980000000000002E-5</v>
      </c>
      <c r="J1243">
        <v>0</v>
      </c>
      <c r="K1243">
        <v>-31.8872</v>
      </c>
    </row>
    <row r="1244" spans="1:11" hidden="1">
      <c r="A1244" t="s">
        <v>15</v>
      </c>
      <c r="B1244" t="s">
        <v>662</v>
      </c>
      <c r="C1244">
        <v>183</v>
      </c>
      <c r="D1244" t="s">
        <v>104</v>
      </c>
      <c r="E1244">
        <v>3.2360000000000002</v>
      </c>
      <c r="F1244">
        <v>0</v>
      </c>
      <c r="G1244">
        <v>-9.6285000000000007</v>
      </c>
      <c r="H1244">
        <v>0</v>
      </c>
      <c r="I1244">
        <v>-3.1980000000000002E-5</v>
      </c>
      <c r="J1244">
        <v>0</v>
      </c>
      <c r="K1244">
        <v>-28.544899999999998</v>
      </c>
    </row>
    <row r="1245" spans="1:11" hidden="1">
      <c r="A1245" t="s">
        <v>15</v>
      </c>
      <c r="B1245" t="s">
        <v>662</v>
      </c>
      <c r="C1245">
        <v>183</v>
      </c>
      <c r="D1245" t="s">
        <v>104</v>
      </c>
      <c r="E1245">
        <v>3.6720000000000002</v>
      </c>
      <c r="F1245">
        <v>0</v>
      </c>
      <c r="G1245">
        <v>-14.9749</v>
      </c>
      <c r="H1245">
        <v>0</v>
      </c>
      <c r="I1245">
        <v>-3.1980000000000002E-5</v>
      </c>
      <c r="J1245">
        <v>0</v>
      </c>
      <c r="K1245">
        <v>-23.243500000000001</v>
      </c>
    </row>
    <row r="1246" spans="1:11" hidden="1">
      <c r="A1246" t="s">
        <v>15</v>
      </c>
      <c r="B1246" t="s">
        <v>662</v>
      </c>
      <c r="C1246">
        <v>183</v>
      </c>
      <c r="D1246" t="s">
        <v>104</v>
      </c>
      <c r="E1246">
        <v>4.1079999999999997</v>
      </c>
      <c r="F1246">
        <v>0</v>
      </c>
      <c r="G1246">
        <v>-21.452400000000001</v>
      </c>
      <c r="H1246">
        <v>0</v>
      </c>
      <c r="I1246">
        <v>-3.1980000000000002E-5</v>
      </c>
      <c r="J1246">
        <v>0</v>
      </c>
      <c r="K1246">
        <v>-15.3079</v>
      </c>
    </row>
    <row r="1247" spans="1:11" hidden="1">
      <c r="A1247" t="s">
        <v>15</v>
      </c>
      <c r="B1247" t="s">
        <v>662</v>
      </c>
      <c r="C1247">
        <v>183</v>
      </c>
      <c r="D1247" t="s">
        <v>104</v>
      </c>
      <c r="E1247">
        <v>4.5438999999999998</v>
      </c>
      <c r="F1247">
        <v>0</v>
      </c>
      <c r="G1247">
        <v>-27.9572</v>
      </c>
      <c r="H1247">
        <v>0</v>
      </c>
      <c r="I1247">
        <v>-3.1980000000000002E-5</v>
      </c>
      <c r="J1247">
        <v>0</v>
      </c>
      <c r="K1247">
        <v>-4.5370999999999997</v>
      </c>
    </row>
    <row r="1248" spans="1:11" hidden="1">
      <c r="A1248" t="s">
        <v>15</v>
      </c>
      <c r="B1248" t="s">
        <v>662</v>
      </c>
      <c r="C1248">
        <v>183</v>
      </c>
      <c r="D1248" t="s">
        <v>104</v>
      </c>
      <c r="E1248">
        <v>4.9798999999999998</v>
      </c>
      <c r="F1248">
        <v>0</v>
      </c>
      <c r="G1248">
        <v>-33.973500000000001</v>
      </c>
      <c r="H1248">
        <v>0</v>
      </c>
      <c r="I1248">
        <v>-3.1980000000000002E-5</v>
      </c>
      <c r="J1248">
        <v>0</v>
      </c>
      <c r="K1248">
        <v>9.0160999999999998</v>
      </c>
    </row>
    <row r="1249" spans="1:11" hidden="1">
      <c r="A1249" t="s">
        <v>15</v>
      </c>
      <c r="B1249" t="s">
        <v>662</v>
      </c>
      <c r="C1249">
        <v>183</v>
      </c>
      <c r="D1249" t="s">
        <v>104</v>
      </c>
      <c r="E1249">
        <v>5.4158999999999997</v>
      </c>
      <c r="F1249">
        <v>0</v>
      </c>
      <c r="G1249">
        <v>-38.334400000000002</v>
      </c>
      <c r="H1249">
        <v>0</v>
      </c>
      <c r="I1249">
        <v>-3.1980000000000002E-5</v>
      </c>
      <c r="J1249">
        <v>0</v>
      </c>
      <c r="K1249">
        <v>24.840599999999998</v>
      </c>
    </row>
    <row r="1250" spans="1:11" hidden="1">
      <c r="A1250" t="s">
        <v>15</v>
      </c>
      <c r="B1250" t="s">
        <v>662</v>
      </c>
      <c r="C1250">
        <v>183</v>
      </c>
      <c r="D1250" t="s">
        <v>105</v>
      </c>
      <c r="E1250">
        <v>0.18410000000000001</v>
      </c>
      <c r="F1250">
        <v>0</v>
      </c>
      <c r="G1250">
        <v>35.713900000000002</v>
      </c>
      <c r="H1250">
        <v>0</v>
      </c>
      <c r="I1250">
        <v>-3.6050000000000002E-5</v>
      </c>
      <c r="J1250">
        <v>0</v>
      </c>
      <c r="K1250">
        <v>17.995799999999999</v>
      </c>
    </row>
    <row r="1251" spans="1:11" hidden="1">
      <c r="A1251" t="s">
        <v>15</v>
      </c>
      <c r="B1251" t="s">
        <v>662</v>
      </c>
      <c r="C1251">
        <v>183</v>
      </c>
      <c r="D1251" t="s">
        <v>105</v>
      </c>
      <c r="E1251">
        <v>0.62009999999999998</v>
      </c>
      <c r="F1251">
        <v>0</v>
      </c>
      <c r="G1251">
        <v>31.353000000000002</v>
      </c>
      <c r="H1251">
        <v>0</v>
      </c>
      <c r="I1251">
        <v>-3.6050000000000002E-5</v>
      </c>
      <c r="J1251">
        <v>0</v>
      </c>
      <c r="K1251">
        <v>3.3138000000000001</v>
      </c>
    </row>
    <row r="1252" spans="1:11" hidden="1">
      <c r="A1252" t="s">
        <v>15</v>
      </c>
      <c r="B1252" t="s">
        <v>662</v>
      </c>
      <c r="C1252">
        <v>183</v>
      </c>
      <c r="D1252" t="s">
        <v>105</v>
      </c>
      <c r="E1252">
        <v>1.0561</v>
      </c>
      <c r="F1252">
        <v>0</v>
      </c>
      <c r="G1252">
        <v>25.3367</v>
      </c>
      <c r="H1252">
        <v>0</v>
      </c>
      <c r="I1252">
        <v>-3.6050000000000002E-5</v>
      </c>
      <c r="J1252">
        <v>0</v>
      </c>
      <c r="K1252">
        <v>-9.0968999999999998</v>
      </c>
    </row>
    <row r="1253" spans="1:11" hidden="1">
      <c r="A1253" t="s">
        <v>15</v>
      </c>
      <c r="B1253" t="s">
        <v>662</v>
      </c>
      <c r="C1253">
        <v>183</v>
      </c>
      <c r="D1253" t="s">
        <v>105</v>
      </c>
      <c r="E1253">
        <v>1.4921</v>
      </c>
      <c r="F1253">
        <v>0</v>
      </c>
      <c r="G1253">
        <v>18.831900000000001</v>
      </c>
      <c r="H1253">
        <v>0</v>
      </c>
      <c r="I1253">
        <v>-3.6050000000000002E-5</v>
      </c>
      <c r="J1253">
        <v>0</v>
      </c>
      <c r="K1253">
        <v>-18.725300000000001</v>
      </c>
    </row>
    <row r="1254" spans="1:11" hidden="1">
      <c r="A1254" t="s">
        <v>15</v>
      </c>
      <c r="B1254" t="s">
        <v>662</v>
      </c>
      <c r="C1254">
        <v>183</v>
      </c>
      <c r="D1254" t="s">
        <v>105</v>
      </c>
      <c r="E1254">
        <v>1.9279999999999999</v>
      </c>
      <c r="F1254">
        <v>0</v>
      </c>
      <c r="G1254">
        <v>12.3544</v>
      </c>
      <c r="H1254">
        <v>0</v>
      </c>
      <c r="I1254">
        <v>-3.6050000000000002E-5</v>
      </c>
      <c r="J1254">
        <v>0</v>
      </c>
      <c r="K1254">
        <v>-25.5184</v>
      </c>
    </row>
    <row r="1255" spans="1:11" hidden="1">
      <c r="A1255" t="s">
        <v>15</v>
      </c>
      <c r="B1255" t="s">
        <v>662</v>
      </c>
      <c r="C1255">
        <v>183</v>
      </c>
      <c r="D1255" t="s">
        <v>105</v>
      </c>
      <c r="E1255">
        <v>2.3639999999999999</v>
      </c>
      <c r="F1255">
        <v>0</v>
      </c>
      <c r="G1255">
        <v>7.008</v>
      </c>
      <c r="H1255">
        <v>0</v>
      </c>
      <c r="I1255">
        <v>-3.6050000000000002E-5</v>
      </c>
      <c r="J1255">
        <v>0</v>
      </c>
      <c r="K1255">
        <v>-29.677199999999999</v>
      </c>
    </row>
    <row r="1256" spans="1:11" hidden="1">
      <c r="A1256" t="s">
        <v>15</v>
      </c>
      <c r="B1256" t="s">
        <v>662</v>
      </c>
      <c r="C1256">
        <v>183</v>
      </c>
      <c r="D1256" t="s">
        <v>105</v>
      </c>
      <c r="E1256">
        <v>2.8</v>
      </c>
      <c r="F1256">
        <v>0</v>
      </c>
      <c r="G1256">
        <v>3.3675000000000002</v>
      </c>
      <c r="H1256">
        <v>0</v>
      </c>
      <c r="I1256">
        <v>-3.6050000000000002E-5</v>
      </c>
      <c r="J1256">
        <v>0</v>
      </c>
      <c r="K1256">
        <v>-31.876999999999999</v>
      </c>
    </row>
    <row r="1257" spans="1:11" hidden="1">
      <c r="A1257" t="s">
        <v>15</v>
      </c>
      <c r="B1257" t="s">
        <v>662</v>
      </c>
      <c r="C1257">
        <v>183</v>
      </c>
      <c r="D1257" t="s">
        <v>105</v>
      </c>
      <c r="E1257">
        <v>2.8</v>
      </c>
      <c r="F1257">
        <v>0</v>
      </c>
      <c r="G1257">
        <v>-6.0547000000000004</v>
      </c>
      <c r="H1257">
        <v>0</v>
      </c>
      <c r="I1257">
        <v>-3.6050000000000002E-5</v>
      </c>
      <c r="J1257">
        <v>0</v>
      </c>
      <c r="K1257">
        <v>-31.876999999999999</v>
      </c>
    </row>
    <row r="1258" spans="1:11" hidden="1">
      <c r="A1258" t="s">
        <v>15</v>
      </c>
      <c r="B1258" t="s">
        <v>662</v>
      </c>
      <c r="C1258">
        <v>183</v>
      </c>
      <c r="D1258" t="s">
        <v>105</v>
      </c>
      <c r="E1258">
        <v>3.2360000000000002</v>
      </c>
      <c r="F1258">
        <v>0</v>
      </c>
      <c r="G1258">
        <v>-9.6951999999999998</v>
      </c>
      <c r="H1258">
        <v>0</v>
      </c>
      <c r="I1258">
        <v>-3.6050000000000002E-5</v>
      </c>
      <c r="J1258">
        <v>0</v>
      </c>
      <c r="K1258">
        <v>-28.505600000000001</v>
      </c>
    </row>
    <row r="1259" spans="1:11" hidden="1">
      <c r="A1259" t="s">
        <v>15</v>
      </c>
      <c r="B1259" t="s">
        <v>662</v>
      </c>
      <c r="C1259">
        <v>183</v>
      </c>
      <c r="D1259" t="s">
        <v>105</v>
      </c>
      <c r="E1259">
        <v>3.6720000000000002</v>
      </c>
      <c r="F1259">
        <v>0</v>
      </c>
      <c r="G1259">
        <v>-15.041700000000001</v>
      </c>
      <c r="H1259">
        <v>0</v>
      </c>
      <c r="I1259">
        <v>-3.6050000000000002E-5</v>
      </c>
      <c r="J1259">
        <v>0</v>
      </c>
      <c r="K1259">
        <v>-23.1752</v>
      </c>
    </row>
    <row r="1260" spans="1:11" hidden="1">
      <c r="A1260" t="s">
        <v>15</v>
      </c>
      <c r="B1260" t="s">
        <v>662</v>
      </c>
      <c r="C1260">
        <v>183</v>
      </c>
      <c r="D1260" t="s">
        <v>105</v>
      </c>
      <c r="E1260">
        <v>4.1079999999999997</v>
      </c>
      <c r="F1260">
        <v>0</v>
      </c>
      <c r="G1260">
        <v>-21.519100000000002</v>
      </c>
      <c r="H1260">
        <v>0</v>
      </c>
      <c r="I1260">
        <v>-3.6050000000000002E-5</v>
      </c>
      <c r="J1260">
        <v>0</v>
      </c>
      <c r="K1260">
        <v>-15.2105</v>
      </c>
    </row>
    <row r="1261" spans="1:11" hidden="1">
      <c r="A1261" t="s">
        <v>15</v>
      </c>
      <c r="B1261" t="s">
        <v>662</v>
      </c>
      <c r="C1261">
        <v>183</v>
      </c>
      <c r="D1261" t="s">
        <v>105</v>
      </c>
      <c r="E1261">
        <v>4.5438999999999998</v>
      </c>
      <c r="F1261">
        <v>0</v>
      </c>
      <c r="G1261">
        <v>-28.023900000000001</v>
      </c>
      <c r="H1261">
        <v>0</v>
      </c>
      <c r="I1261">
        <v>-3.6050000000000002E-5</v>
      </c>
      <c r="J1261">
        <v>0</v>
      </c>
      <c r="K1261">
        <v>-4.4104999999999999</v>
      </c>
    </row>
    <row r="1262" spans="1:11" hidden="1">
      <c r="A1262" t="s">
        <v>15</v>
      </c>
      <c r="B1262" t="s">
        <v>662</v>
      </c>
      <c r="C1262">
        <v>183</v>
      </c>
      <c r="D1262" t="s">
        <v>105</v>
      </c>
      <c r="E1262">
        <v>4.9798999999999998</v>
      </c>
      <c r="F1262">
        <v>0</v>
      </c>
      <c r="G1262">
        <v>-34.040300000000002</v>
      </c>
      <c r="H1262">
        <v>0</v>
      </c>
      <c r="I1262">
        <v>-3.6050000000000002E-5</v>
      </c>
      <c r="J1262">
        <v>0</v>
      </c>
      <c r="K1262">
        <v>9.1716999999999995</v>
      </c>
    </row>
    <row r="1263" spans="1:11" hidden="1">
      <c r="A1263" t="s">
        <v>15</v>
      </c>
      <c r="B1263" t="s">
        <v>662</v>
      </c>
      <c r="C1263">
        <v>183</v>
      </c>
      <c r="D1263" t="s">
        <v>105</v>
      </c>
      <c r="E1263">
        <v>5.4158999999999997</v>
      </c>
      <c r="F1263">
        <v>0</v>
      </c>
      <c r="G1263">
        <v>-38.4011</v>
      </c>
      <c r="H1263">
        <v>0</v>
      </c>
      <c r="I1263">
        <v>-3.6050000000000002E-5</v>
      </c>
      <c r="J1263">
        <v>0</v>
      </c>
      <c r="K1263">
        <v>25.025300000000001</v>
      </c>
    </row>
    <row r="1264" spans="1:11" hidden="1">
      <c r="A1264" t="s">
        <v>15</v>
      </c>
      <c r="B1264" t="s">
        <v>662</v>
      </c>
      <c r="C1264">
        <v>183</v>
      </c>
      <c r="D1264" t="s">
        <v>106</v>
      </c>
      <c r="E1264">
        <v>0.18410000000000001</v>
      </c>
      <c r="F1264">
        <v>0</v>
      </c>
      <c r="G1264">
        <v>35.830199999999998</v>
      </c>
      <c r="H1264">
        <v>0</v>
      </c>
      <c r="I1264">
        <v>-3.1579999999999999E-5</v>
      </c>
      <c r="J1264">
        <v>0</v>
      </c>
      <c r="K1264">
        <v>18.290700000000001</v>
      </c>
    </row>
    <row r="1265" spans="1:11" hidden="1">
      <c r="A1265" t="s">
        <v>15</v>
      </c>
      <c r="B1265" t="s">
        <v>662</v>
      </c>
      <c r="C1265">
        <v>183</v>
      </c>
      <c r="D1265" t="s">
        <v>106</v>
      </c>
      <c r="E1265">
        <v>0.62009999999999998</v>
      </c>
      <c r="F1265">
        <v>0</v>
      </c>
      <c r="G1265">
        <v>31.4694</v>
      </c>
      <c r="H1265">
        <v>0</v>
      </c>
      <c r="I1265">
        <v>-3.1579999999999999E-5</v>
      </c>
      <c r="J1265">
        <v>0</v>
      </c>
      <c r="K1265">
        <v>3.5579999999999998</v>
      </c>
    </row>
    <row r="1266" spans="1:11" hidden="1">
      <c r="A1266" t="s">
        <v>15</v>
      </c>
      <c r="B1266" t="s">
        <v>662</v>
      </c>
      <c r="C1266">
        <v>183</v>
      </c>
      <c r="D1266" t="s">
        <v>106</v>
      </c>
      <c r="E1266">
        <v>1.0561</v>
      </c>
      <c r="F1266">
        <v>0</v>
      </c>
      <c r="G1266">
        <v>25.452999999999999</v>
      </c>
      <c r="H1266">
        <v>0</v>
      </c>
      <c r="I1266">
        <v>-3.1579999999999999E-5</v>
      </c>
      <c r="J1266">
        <v>0</v>
      </c>
      <c r="K1266">
        <v>-8.9033999999999995</v>
      </c>
    </row>
    <row r="1267" spans="1:11" hidden="1">
      <c r="A1267" t="s">
        <v>15</v>
      </c>
      <c r="B1267" t="s">
        <v>662</v>
      </c>
      <c r="C1267">
        <v>183</v>
      </c>
      <c r="D1267" t="s">
        <v>106</v>
      </c>
      <c r="E1267">
        <v>1.4921</v>
      </c>
      <c r="F1267">
        <v>0</v>
      </c>
      <c r="G1267">
        <v>18.9482</v>
      </c>
      <c r="H1267">
        <v>0</v>
      </c>
      <c r="I1267">
        <v>-3.1579999999999999E-5</v>
      </c>
      <c r="J1267">
        <v>0</v>
      </c>
      <c r="K1267">
        <v>-18.5825</v>
      </c>
    </row>
    <row r="1268" spans="1:11" hidden="1">
      <c r="A1268" t="s">
        <v>15</v>
      </c>
      <c r="B1268" t="s">
        <v>662</v>
      </c>
      <c r="C1268">
        <v>183</v>
      </c>
      <c r="D1268" t="s">
        <v>106</v>
      </c>
      <c r="E1268">
        <v>1.9279999999999999</v>
      </c>
      <c r="F1268">
        <v>0</v>
      </c>
      <c r="G1268">
        <v>12.470800000000001</v>
      </c>
      <c r="H1268">
        <v>0</v>
      </c>
      <c r="I1268">
        <v>-3.1579999999999999E-5</v>
      </c>
      <c r="J1268">
        <v>0</v>
      </c>
      <c r="K1268">
        <v>-25.426400000000001</v>
      </c>
    </row>
    <row r="1269" spans="1:11" hidden="1">
      <c r="A1269" t="s">
        <v>15</v>
      </c>
      <c r="B1269" t="s">
        <v>662</v>
      </c>
      <c r="C1269">
        <v>183</v>
      </c>
      <c r="D1269" t="s">
        <v>106</v>
      </c>
      <c r="E1269">
        <v>2.3639999999999999</v>
      </c>
      <c r="F1269">
        <v>0</v>
      </c>
      <c r="G1269">
        <v>7.1242999999999999</v>
      </c>
      <c r="H1269">
        <v>0</v>
      </c>
      <c r="I1269">
        <v>-3.1579999999999999E-5</v>
      </c>
      <c r="J1269">
        <v>0</v>
      </c>
      <c r="K1269">
        <v>-29.635899999999999</v>
      </c>
    </row>
    <row r="1270" spans="1:11" hidden="1">
      <c r="A1270" t="s">
        <v>15</v>
      </c>
      <c r="B1270" t="s">
        <v>662</v>
      </c>
      <c r="C1270">
        <v>183</v>
      </c>
      <c r="D1270" t="s">
        <v>106</v>
      </c>
      <c r="E1270">
        <v>2.8</v>
      </c>
      <c r="F1270">
        <v>0</v>
      </c>
      <c r="G1270">
        <v>3.4839000000000002</v>
      </c>
      <c r="H1270">
        <v>0</v>
      </c>
      <c r="I1270">
        <v>-3.1579999999999999E-5</v>
      </c>
      <c r="J1270">
        <v>0</v>
      </c>
      <c r="K1270">
        <v>-31.886500000000002</v>
      </c>
    </row>
    <row r="1271" spans="1:11" hidden="1">
      <c r="A1271" t="s">
        <v>15</v>
      </c>
      <c r="B1271" t="s">
        <v>662</v>
      </c>
      <c r="C1271">
        <v>183</v>
      </c>
      <c r="D1271" t="s">
        <v>106</v>
      </c>
      <c r="E1271">
        <v>2.8</v>
      </c>
      <c r="F1271">
        <v>0</v>
      </c>
      <c r="G1271">
        <v>-5.9383999999999997</v>
      </c>
      <c r="H1271">
        <v>0</v>
      </c>
      <c r="I1271">
        <v>-3.1579999999999999E-5</v>
      </c>
      <c r="J1271">
        <v>0</v>
      </c>
      <c r="K1271">
        <v>-31.886500000000002</v>
      </c>
    </row>
    <row r="1272" spans="1:11" hidden="1">
      <c r="A1272" t="s">
        <v>15</v>
      </c>
      <c r="B1272" t="s">
        <v>662</v>
      </c>
      <c r="C1272">
        <v>183</v>
      </c>
      <c r="D1272" t="s">
        <v>106</v>
      </c>
      <c r="E1272">
        <v>3.2360000000000002</v>
      </c>
      <c r="F1272">
        <v>0</v>
      </c>
      <c r="G1272">
        <v>-9.5787999999999993</v>
      </c>
      <c r="H1272">
        <v>0</v>
      </c>
      <c r="I1272">
        <v>-3.1579999999999999E-5</v>
      </c>
      <c r="J1272">
        <v>0</v>
      </c>
      <c r="K1272">
        <v>-28.565799999999999</v>
      </c>
    </row>
    <row r="1273" spans="1:11" hidden="1">
      <c r="A1273" t="s">
        <v>15</v>
      </c>
      <c r="B1273" t="s">
        <v>662</v>
      </c>
      <c r="C1273">
        <v>183</v>
      </c>
      <c r="D1273" t="s">
        <v>106</v>
      </c>
      <c r="E1273">
        <v>3.6720000000000002</v>
      </c>
      <c r="F1273">
        <v>0</v>
      </c>
      <c r="G1273">
        <v>-14.9253</v>
      </c>
      <c r="H1273">
        <v>0</v>
      </c>
      <c r="I1273">
        <v>-3.1579999999999999E-5</v>
      </c>
      <c r="J1273">
        <v>0</v>
      </c>
      <c r="K1273">
        <v>-23.286100000000001</v>
      </c>
    </row>
    <row r="1274" spans="1:11" hidden="1">
      <c r="A1274" t="s">
        <v>15</v>
      </c>
      <c r="B1274" t="s">
        <v>662</v>
      </c>
      <c r="C1274">
        <v>183</v>
      </c>
      <c r="D1274" t="s">
        <v>106</v>
      </c>
      <c r="E1274">
        <v>4.1079999999999997</v>
      </c>
      <c r="F1274">
        <v>0</v>
      </c>
      <c r="G1274">
        <v>-21.402799999999999</v>
      </c>
      <c r="H1274">
        <v>0</v>
      </c>
      <c r="I1274">
        <v>-3.1579999999999999E-5</v>
      </c>
      <c r="J1274">
        <v>0</v>
      </c>
      <c r="K1274">
        <v>-15.3721</v>
      </c>
    </row>
    <row r="1275" spans="1:11" hidden="1">
      <c r="A1275" t="s">
        <v>15</v>
      </c>
      <c r="B1275" t="s">
        <v>662</v>
      </c>
      <c r="C1275">
        <v>183</v>
      </c>
      <c r="D1275" t="s">
        <v>106</v>
      </c>
      <c r="E1275">
        <v>4.5438999999999998</v>
      </c>
      <c r="F1275">
        <v>0</v>
      </c>
      <c r="G1275">
        <v>-27.907499999999999</v>
      </c>
      <c r="H1275">
        <v>0</v>
      </c>
      <c r="I1275">
        <v>-3.1579999999999999E-5</v>
      </c>
      <c r="J1275">
        <v>0</v>
      </c>
      <c r="K1275">
        <v>-4.6228999999999996</v>
      </c>
    </row>
    <row r="1276" spans="1:11" hidden="1">
      <c r="A1276" t="s">
        <v>15</v>
      </c>
      <c r="B1276" t="s">
        <v>662</v>
      </c>
      <c r="C1276">
        <v>183</v>
      </c>
      <c r="D1276" t="s">
        <v>106</v>
      </c>
      <c r="E1276">
        <v>4.9798999999999998</v>
      </c>
      <c r="F1276">
        <v>0</v>
      </c>
      <c r="G1276">
        <v>-33.923900000000003</v>
      </c>
      <c r="H1276">
        <v>0</v>
      </c>
      <c r="I1276">
        <v>-3.1579999999999999E-5</v>
      </c>
      <c r="J1276">
        <v>0</v>
      </c>
      <c r="K1276">
        <v>8.9085999999999999</v>
      </c>
    </row>
    <row r="1277" spans="1:11" hidden="1">
      <c r="A1277" t="s">
        <v>15</v>
      </c>
      <c r="B1277" t="s">
        <v>662</v>
      </c>
      <c r="C1277">
        <v>183</v>
      </c>
      <c r="D1277" t="s">
        <v>106</v>
      </c>
      <c r="E1277">
        <v>5.4158999999999997</v>
      </c>
      <c r="F1277">
        <v>0</v>
      </c>
      <c r="G1277">
        <v>-38.284700000000001</v>
      </c>
      <c r="H1277">
        <v>0</v>
      </c>
      <c r="I1277">
        <v>-3.1579999999999999E-5</v>
      </c>
      <c r="J1277">
        <v>0</v>
      </c>
      <c r="K1277">
        <v>24.711500000000001</v>
      </c>
    </row>
    <row r="1278" spans="1:11" hidden="1">
      <c r="A1278" t="s">
        <v>15</v>
      </c>
      <c r="B1278" t="s">
        <v>662</v>
      </c>
      <c r="C1278">
        <v>183</v>
      </c>
      <c r="D1278" t="s">
        <v>107</v>
      </c>
      <c r="E1278">
        <v>0.18410000000000001</v>
      </c>
      <c r="F1278">
        <v>0</v>
      </c>
      <c r="G1278">
        <v>35.763500000000001</v>
      </c>
      <c r="H1278">
        <v>0</v>
      </c>
      <c r="I1278">
        <v>-3.5660000000000001E-5</v>
      </c>
      <c r="J1278">
        <v>0</v>
      </c>
      <c r="K1278">
        <v>18.126300000000001</v>
      </c>
    </row>
    <row r="1279" spans="1:11" hidden="1">
      <c r="A1279" t="s">
        <v>15</v>
      </c>
      <c r="B1279" t="s">
        <v>662</v>
      </c>
      <c r="C1279">
        <v>183</v>
      </c>
      <c r="D1279" t="s">
        <v>107</v>
      </c>
      <c r="E1279">
        <v>0.62009999999999998</v>
      </c>
      <c r="F1279">
        <v>0</v>
      </c>
      <c r="G1279">
        <v>31.402699999999999</v>
      </c>
      <c r="H1279">
        <v>0</v>
      </c>
      <c r="I1279">
        <v>-3.5660000000000001E-5</v>
      </c>
      <c r="J1279">
        <v>0</v>
      </c>
      <c r="K1279">
        <v>3.4226999999999999</v>
      </c>
    </row>
    <row r="1280" spans="1:11" hidden="1">
      <c r="A1280" t="s">
        <v>15</v>
      </c>
      <c r="B1280" t="s">
        <v>662</v>
      </c>
      <c r="C1280">
        <v>183</v>
      </c>
      <c r="D1280" t="s">
        <v>107</v>
      </c>
      <c r="E1280">
        <v>1.0561</v>
      </c>
      <c r="F1280">
        <v>0</v>
      </c>
      <c r="G1280">
        <v>25.386299999999999</v>
      </c>
      <c r="H1280">
        <v>0</v>
      </c>
      <c r="I1280">
        <v>-3.5660000000000001E-5</v>
      </c>
      <c r="J1280">
        <v>0</v>
      </c>
      <c r="K1280">
        <v>-9.0096000000000007</v>
      </c>
    </row>
    <row r="1281" spans="1:11" hidden="1">
      <c r="A1281" t="s">
        <v>15</v>
      </c>
      <c r="B1281" t="s">
        <v>662</v>
      </c>
      <c r="C1281">
        <v>183</v>
      </c>
      <c r="D1281" t="s">
        <v>107</v>
      </c>
      <c r="E1281">
        <v>1.4921</v>
      </c>
      <c r="F1281">
        <v>0</v>
      </c>
      <c r="G1281">
        <v>18.881499999999999</v>
      </c>
      <c r="H1281">
        <v>0</v>
      </c>
      <c r="I1281">
        <v>-3.5660000000000001E-5</v>
      </c>
      <c r="J1281">
        <v>0</v>
      </c>
      <c r="K1281">
        <v>-18.659600000000001</v>
      </c>
    </row>
    <row r="1282" spans="1:11" hidden="1">
      <c r="A1282" t="s">
        <v>15</v>
      </c>
      <c r="B1282" t="s">
        <v>662</v>
      </c>
      <c r="C1282">
        <v>183</v>
      </c>
      <c r="D1282" t="s">
        <v>107</v>
      </c>
      <c r="E1282">
        <v>1.9279999999999999</v>
      </c>
      <c r="F1282">
        <v>0</v>
      </c>
      <c r="G1282">
        <v>12.4041</v>
      </c>
      <c r="H1282">
        <v>0</v>
      </c>
      <c r="I1282">
        <v>-3.5660000000000001E-5</v>
      </c>
      <c r="J1282">
        <v>0</v>
      </c>
      <c r="K1282">
        <v>-25.474399999999999</v>
      </c>
    </row>
    <row r="1283" spans="1:11" hidden="1">
      <c r="A1283" t="s">
        <v>15</v>
      </c>
      <c r="B1283" t="s">
        <v>662</v>
      </c>
      <c r="C1283">
        <v>183</v>
      </c>
      <c r="D1283" t="s">
        <v>107</v>
      </c>
      <c r="E1283">
        <v>2.3639999999999999</v>
      </c>
      <c r="F1283">
        <v>0</v>
      </c>
      <c r="G1283">
        <v>7.0575999999999999</v>
      </c>
      <c r="H1283">
        <v>0</v>
      </c>
      <c r="I1283">
        <v>-3.5660000000000001E-5</v>
      </c>
      <c r="J1283">
        <v>0</v>
      </c>
      <c r="K1283">
        <v>-29.654900000000001</v>
      </c>
    </row>
    <row r="1284" spans="1:11" hidden="1">
      <c r="A1284" t="s">
        <v>15</v>
      </c>
      <c r="B1284" t="s">
        <v>662</v>
      </c>
      <c r="C1284">
        <v>183</v>
      </c>
      <c r="D1284" t="s">
        <v>107</v>
      </c>
      <c r="E1284">
        <v>2.8</v>
      </c>
      <c r="F1284">
        <v>0</v>
      </c>
      <c r="G1284">
        <v>3.4171</v>
      </c>
      <c r="H1284">
        <v>0</v>
      </c>
      <c r="I1284">
        <v>-3.5660000000000001E-5</v>
      </c>
      <c r="J1284">
        <v>0</v>
      </c>
      <c r="K1284">
        <v>-31.876300000000001</v>
      </c>
    </row>
    <row r="1285" spans="1:11" hidden="1">
      <c r="A1285" t="s">
        <v>15</v>
      </c>
      <c r="B1285" t="s">
        <v>662</v>
      </c>
      <c r="C1285">
        <v>183</v>
      </c>
      <c r="D1285" t="s">
        <v>107</v>
      </c>
      <c r="E1285">
        <v>2.8</v>
      </c>
      <c r="F1285">
        <v>0</v>
      </c>
      <c r="G1285">
        <v>-6.0050999999999997</v>
      </c>
      <c r="H1285">
        <v>0</v>
      </c>
      <c r="I1285">
        <v>-3.5660000000000001E-5</v>
      </c>
      <c r="J1285">
        <v>0</v>
      </c>
      <c r="K1285">
        <v>-31.876300000000001</v>
      </c>
    </row>
    <row r="1286" spans="1:11" hidden="1">
      <c r="A1286" t="s">
        <v>15</v>
      </c>
      <c r="B1286" t="s">
        <v>662</v>
      </c>
      <c r="C1286">
        <v>183</v>
      </c>
      <c r="D1286" t="s">
        <v>107</v>
      </c>
      <c r="E1286">
        <v>3.2360000000000002</v>
      </c>
      <c r="F1286">
        <v>0</v>
      </c>
      <c r="G1286">
        <v>-9.6456</v>
      </c>
      <c r="H1286">
        <v>0</v>
      </c>
      <c r="I1286">
        <v>-3.5660000000000001E-5</v>
      </c>
      <c r="J1286">
        <v>0</v>
      </c>
      <c r="K1286">
        <v>-28.526599999999998</v>
      </c>
    </row>
    <row r="1287" spans="1:11" hidden="1">
      <c r="A1287" t="s">
        <v>15</v>
      </c>
      <c r="B1287" t="s">
        <v>662</v>
      </c>
      <c r="C1287">
        <v>183</v>
      </c>
      <c r="D1287" t="s">
        <v>107</v>
      </c>
      <c r="E1287">
        <v>3.6720000000000002</v>
      </c>
      <c r="F1287">
        <v>0</v>
      </c>
      <c r="G1287">
        <v>-14.992000000000001</v>
      </c>
      <c r="H1287">
        <v>0</v>
      </c>
      <c r="I1287">
        <v>-3.5660000000000001E-5</v>
      </c>
      <c r="J1287">
        <v>0</v>
      </c>
      <c r="K1287">
        <v>-23.2178</v>
      </c>
    </row>
    <row r="1288" spans="1:11" hidden="1">
      <c r="A1288" t="s">
        <v>15</v>
      </c>
      <c r="B1288" t="s">
        <v>662</v>
      </c>
      <c r="C1288">
        <v>183</v>
      </c>
      <c r="D1288" t="s">
        <v>107</v>
      </c>
      <c r="E1288">
        <v>4.1079999999999997</v>
      </c>
      <c r="F1288">
        <v>0</v>
      </c>
      <c r="G1288">
        <v>-21.4695</v>
      </c>
      <c r="H1288">
        <v>0</v>
      </c>
      <c r="I1288">
        <v>-3.5660000000000001E-5</v>
      </c>
      <c r="J1288">
        <v>0</v>
      </c>
      <c r="K1288">
        <v>-15.274699999999999</v>
      </c>
    </row>
    <row r="1289" spans="1:11" hidden="1">
      <c r="A1289" t="s">
        <v>15</v>
      </c>
      <c r="B1289" t="s">
        <v>662</v>
      </c>
      <c r="C1289">
        <v>183</v>
      </c>
      <c r="D1289" t="s">
        <v>107</v>
      </c>
      <c r="E1289">
        <v>4.5438999999999998</v>
      </c>
      <c r="F1289">
        <v>0</v>
      </c>
      <c r="G1289">
        <v>-27.974299999999999</v>
      </c>
      <c r="H1289">
        <v>0</v>
      </c>
      <c r="I1289">
        <v>-3.5660000000000001E-5</v>
      </c>
      <c r="J1289">
        <v>0</v>
      </c>
      <c r="K1289">
        <v>-4.4964000000000004</v>
      </c>
    </row>
    <row r="1290" spans="1:11" hidden="1">
      <c r="A1290" t="s">
        <v>15</v>
      </c>
      <c r="B1290" t="s">
        <v>662</v>
      </c>
      <c r="C1290">
        <v>183</v>
      </c>
      <c r="D1290" t="s">
        <v>107</v>
      </c>
      <c r="E1290">
        <v>4.9798999999999998</v>
      </c>
      <c r="F1290">
        <v>0</v>
      </c>
      <c r="G1290">
        <v>-33.990600000000001</v>
      </c>
      <c r="H1290">
        <v>0</v>
      </c>
      <c r="I1290">
        <v>-3.5660000000000001E-5</v>
      </c>
      <c r="J1290">
        <v>0</v>
      </c>
      <c r="K1290">
        <v>9.0641999999999996</v>
      </c>
    </row>
    <row r="1291" spans="1:11" hidden="1">
      <c r="A1291" t="s">
        <v>15</v>
      </c>
      <c r="B1291" t="s">
        <v>662</v>
      </c>
      <c r="C1291">
        <v>183</v>
      </c>
      <c r="D1291" t="s">
        <v>107</v>
      </c>
      <c r="E1291">
        <v>5.4158999999999997</v>
      </c>
      <c r="F1291">
        <v>0</v>
      </c>
      <c r="G1291">
        <v>-38.351500000000001</v>
      </c>
      <c r="H1291">
        <v>0</v>
      </c>
      <c r="I1291">
        <v>-3.5660000000000001E-5</v>
      </c>
      <c r="J1291">
        <v>0</v>
      </c>
      <c r="K1291">
        <v>24.8962</v>
      </c>
    </row>
    <row r="1292" spans="1:11" hidden="1">
      <c r="A1292" t="s">
        <v>15</v>
      </c>
      <c r="B1292" t="s">
        <v>662</v>
      </c>
      <c r="C1292">
        <v>183</v>
      </c>
      <c r="D1292" t="s">
        <v>108</v>
      </c>
      <c r="E1292">
        <v>0.18410000000000001</v>
      </c>
      <c r="F1292">
        <v>0</v>
      </c>
      <c r="G1292">
        <v>35.731000000000002</v>
      </c>
      <c r="H1292">
        <v>0</v>
      </c>
      <c r="I1292">
        <v>-3.2369999999999997E-5</v>
      </c>
      <c r="J1292">
        <v>0</v>
      </c>
      <c r="K1292">
        <v>18.029599999999999</v>
      </c>
    </row>
    <row r="1293" spans="1:11" hidden="1">
      <c r="A1293" t="s">
        <v>15</v>
      </c>
      <c r="B1293" t="s">
        <v>662</v>
      </c>
      <c r="C1293">
        <v>183</v>
      </c>
      <c r="D1293" t="s">
        <v>108</v>
      </c>
      <c r="E1293">
        <v>0.62009999999999998</v>
      </c>
      <c r="F1293">
        <v>0</v>
      </c>
      <c r="G1293">
        <v>31.370100000000001</v>
      </c>
      <c r="H1293">
        <v>0</v>
      </c>
      <c r="I1293">
        <v>-3.2369999999999997E-5</v>
      </c>
      <c r="J1293">
        <v>0</v>
      </c>
      <c r="K1293">
        <v>3.3401999999999998</v>
      </c>
    </row>
    <row r="1294" spans="1:11" hidden="1">
      <c r="A1294" t="s">
        <v>15</v>
      </c>
      <c r="B1294" t="s">
        <v>662</v>
      </c>
      <c r="C1294">
        <v>183</v>
      </c>
      <c r="D1294" t="s">
        <v>108</v>
      </c>
      <c r="E1294">
        <v>1.0561</v>
      </c>
      <c r="F1294">
        <v>0</v>
      </c>
      <c r="G1294">
        <v>25.3538</v>
      </c>
      <c r="H1294">
        <v>0</v>
      </c>
      <c r="I1294">
        <v>-3.2369999999999997E-5</v>
      </c>
      <c r="J1294">
        <v>0</v>
      </c>
      <c r="K1294">
        <v>-9.0778999999999996</v>
      </c>
    </row>
    <row r="1295" spans="1:11" hidden="1">
      <c r="A1295" t="s">
        <v>15</v>
      </c>
      <c r="B1295" t="s">
        <v>662</v>
      </c>
      <c r="C1295">
        <v>183</v>
      </c>
      <c r="D1295" t="s">
        <v>108</v>
      </c>
      <c r="E1295">
        <v>1.4921</v>
      </c>
      <c r="F1295">
        <v>0</v>
      </c>
      <c r="G1295">
        <v>18.849</v>
      </c>
      <c r="H1295">
        <v>0</v>
      </c>
      <c r="I1295">
        <v>-3.2369999999999997E-5</v>
      </c>
      <c r="J1295">
        <v>0</v>
      </c>
      <c r="K1295">
        <v>-18.713799999999999</v>
      </c>
    </row>
    <row r="1296" spans="1:11" hidden="1">
      <c r="A1296" t="s">
        <v>15</v>
      </c>
      <c r="B1296" t="s">
        <v>662</v>
      </c>
      <c r="C1296">
        <v>183</v>
      </c>
      <c r="D1296" t="s">
        <v>108</v>
      </c>
      <c r="E1296">
        <v>1.9279999999999999</v>
      </c>
      <c r="F1296">
        <v>0</v>
      </c>
      <c r="G1296">
        <v>12.371499999999999</v>
      </c>
      <c r="H1296">
        <v>0</v>
      </c>
      <c r="I1296">
        <v>-3.2369999999999997E-5</v>
      </c>
      <c r="J1296">
        <v>0</v>
      </c>
      <c r="K1296">
        <v>-25.514299999999999</v>
      </c>
    </row>
    <row r="1297" spans="1:11" hidden="1">
      <c r="A1297" t="s">
        <v>15</v>
      </c>
      <c r="B1297" t="s">
        <v>662</v>
      </c>
      <c r="C1297">
        <v>183</v>
      </c>
      <c r="D1297" t="s">
        <v>108</v>
      </c>
      <c r="E1297">
        <v>2.3639999999999999</v>
      </c>
      <c r="F1297">
        <v>0</v>
      </c>
      <c r="G1297">
        <v>7.0251000000000001</v>
      </c>
      <c r="H1297">
        <v>0</v>
      </c>
      <c r="I1297">
        <v>-3.2369999999999997E-5</v>
      </c>
      <c r="J1297">
        <v>0</v>
      </c>
      <c r="K1297">
        <v>-29.680599999999998</v>
      </c>
    </row>
    <row r="1298" spans="1:11" hidden="1">
      <c r="A1298" t="s">
        <v>15</v>
      </c>
      <c r="B1298" t="s">
        <v>662</v>
      </c>
      <c r="C1298">
        <v>183</v>
      </c>
      <c r="D1298" t="s">
        <v>108</v>
      </c>
      <c r="E1298">
        <v>2.8</v>
      </c>
      <c r="F1298">
        <v>0</v>
      </c>
      <c r="G1298">
        <v>3.3845999999999998</v>
      </c>
      <c r="H1298">
        <v>0</v>
      </c>
      <c r="I1298">
        <v>-3.2369999999999997E-5</v>
      </c>
      <c r="J1298">
        <v>0</v>
      </c>
      <c r="K1298">
        <v>-31.887899999999998</v>
      </c>
    </row>
    <row r="1299" spans="1:11" hidden="1">
      <c r="A1299" t="s">
        <v>15</v>
      </c>
      <c r="B1299" t="s">
        <v>662</v>
      </c>
      <c r="C1299">
        <v>183</v>
      </c>
      <c r="D1299" t="s">
        <v>108</v>
      </c>
      <c r="E1299">
        <v>2.8</v>
      </c>
      <c r="F1299">
        <v>0</v>
      </c>
      <c r="G1299">
        <v>-6.0376000000000003</v>
      </c>
      <c r="H1299">
        <v>0</v>
      </c>
      <c r="I1299">
        <v>-3.2379999999999998E-5</v>
      </c>
      <c r="J1299">
        <v>0</v>
      </c>
      <c r="K1299">
        <v>-31.887899999999998</v>
      </c>
    </row>
    <row r="1300" spans="1:11" hidden="1">
      <c r="A1300" t="s">
        <v>15</v>
      </c>
      <c r="B1300" t="s">
        <v>662</v>
      </c>
      <c r="C1300">
        <v>183</v>
      </c>
      <c r="D1300" t="s">
        <v>108</v>
      </c>
      <c r="E1300">
        <v>3.2360000000000002</v>
      </c>
      <c r="F1300">
        <v>0</v>
      </c>
      <c r="G1300">
        <v>-9.6781000000000006</v>
      </c>
      <c r="H1300">
        <v>0</v>
      </c>
      <c r="I1300">
        <v>-3.2379999999999998E-5</v>
      </c>
      <c r="J1300">
        <v>0</v>
      </c>
      <c r="K1300">
        <v>-28.524000000000001</v>
      </c>
    </row>
    <row r="1301" spans="1:11" hidden="1">
      <c r="A1301" t="s">
        <v>15</v>
      </c>
      <c r="B1301" t="s">
        <v>662</v>
      </c>
      <c r="C1301">
        <v>183</v>
      </c>
      <c r="D1301" t="s">
        <v>108</v>
      </c>
      <c r="E1301">
        <v>3.6720000000000002</v>
      </c>
      <c r="F1301">
        <v>0</v>
      </c>
      <c r="G1301">
        <v>-15.0245</v>
      </c>
      <c r="H1301">
        <v>0</v>
      </c>
      <c r="I1301">
        <v>-3.2379999999999998E-5</v>
      </c>
      <c r="J1301">
        <v>0</v>
      </c>
      <c r="K1301">
        <v>-23.201000000000001</v>
      </c>
    </row>
    <row r="1302" spans="1:11" hidden="1">
      <c r="A1302" t="s">
        <v>15</v>
      </c>
      <c r="B1302" t="s">
        <v>662</v>
      </c>
      <c r="C1302">
        <v>183</v>
      </c>
      <c r="D1302" t="s">
        <v>108</v>
      </c>
      <c r="E1302">
        <v>4.1079999999999997</v>
      </c>
      <c r="F1302">
        <v>0</v>
      </c>
      <c r="G1302">
        <v>-21.501999999999999</v>
      </c>
      <c r="H1302">
        <v>0</v>
      </c>
      <c r="I1302">
        <v>-3.2379999999999998E-5</v>
      </c>
      <c r="J1302">
        <v>0</v>
      </c>
      <c r="K1302">
        <v>-15.2437</v>
      </c>
    </row>
    <row r="1303" spans="1:11" hidden="1">
      <c r="A1303" t="s">
        <v>15</v>
      </c>
      <c r="B1303" t="s">
        <v>662</v>
      </c>
      <c r="C1303">
        <v>183</v>
      </c>
      <c r="D1303" t="s">
        <v>108</v>
      </c>
      <c r="E1303">
        <v>4.5438999999999998</v>
      </c>
      <c r="F1303">
        <v>0</v>
      </c>
      <c r="G1303">
        <v>-28.006799999999998</v>
      </c>
      <c r="H1303">
        <v>0</v>
      </c>
      <c r="I1303">
        <v>-3.2379999999999998E-5</v>
      </c>
      <c r="J1303">
        <v>0</v>
      </c>
      <c r="K1303">
        <v>-4.4512</v>
      </c>
    </row>
    <row r="1304" spans="1:11" hidden="1">
      <c r="A1304" t="s">
        <v>15</v>
      </c>
      <c r="B1304" t="s">
        <v>662</v>
      </c>
      <c r="C1304">
        <v>183</v>
      </c>
      <c r="D1304" t="s">
        <v>108</v>
      </c>
      <c r="E1304">
        <v>4.9798999999999998</v>
      </c>
      <c r="F1304">
        <v>0</v>
      </c>
      <c r="G1304">
        <v>-34.023099999999999</v>
      </c>
      <c r="H1304">
        <v>0</v>
      </c>
      <c r="I1304">
        <v>-3.2379999999999998E-5</v>
      </c>
      <c r="J1304">
        <v>0</v>
      </c>
      <c r="K1304">
        <v>9.1234999999999999</v>
      </c>
    </row>
    <row r="1305" spans="1:11" hidden="1">
      <c r="A1305" t="s">
        <v>15</v>
      </c>
      <c r="B1305" t="s">
        <v>662</v>
      </c>
      <c r="C1305">
        <v>183</v>
      </c>
      <c r="D1305" t="s">
        <v>108</v>
      </c>
      <c r="E1305">
        <v>5.4158999999999997</v>
      </c>
      <c r="F1305">
        <v>0</v>
      </c>
      <c r="G1305">
        <v>-38.384</v>
      </c>
      <c r="H1305">
        <v>0</v>
      </c>
      <c r="I1305">
        <v>-3.2379999999999998E-5</v>
      </c>
      <c r="J1305">
        <v>0</v>
      </c>
      <c r="K1305">
        <v>24.9697</v>
      </c>
    </row>
    <row r="1306" spans="1:11" hidden="1">
      <c r="A1306" t="s">
        <v>15</v>
      </c>
      <c r="B1306" t="s">
        <v>662</v>
      </c>
      <c r="C1306">
        <v>183</v>
      </c>
      <c r="D1306" t="s">
        <v>109</v>
      </c>
      <c r="E1306">
        <v>0.18410000000000001</v>
      </c>
      <c r="F1306">
        <v>0</v>
      </c>
      <c r="G1306">
        <v>35.664200000000001</v>
      </c>
      <c r="H1306">
        <v>0</v>
      </c>
      <c r="I1306">
        <v>-3.6449999999999998E-5</v>
      </c>
      <c r="J1306">
        <v>0</v>
      </c>
      <c r="K1306">
        <v>17.865200000000002</v>
      </c>
    </row>
    <row r="1307" spans="1:11" hidden="1">
      <c r="A1307" t="s">
        <v>15</v>
      </c>
      <c r="B1307" t="s">
        <v>662</v>
      </c>
      <c r="C1307">
        <v>183</v>
      </c>
      <c r="D1307" t="s">
        <v>109</v>
      </c>
      <c r="E1307">
        <v>0.62009999999999998</v>
      </c>
      <c r="F1307">
        <v>0</v>
      </c>
      <c r="G1307">
        <v>31.3034</v>
      </c>
      <c r="H1307">
        <v>0</v>
      </c>
      <c r="I1307">
        <v>-3.6449999999999998E-5</v>
      </c>
      <c r="J1307">
        <v>0</v>
      </c>
      <c r="K1307">
        <v>3.2048999999999999</v>
      </c>
    </row>
    <row r="1308" spans="1:11" hidden="1">
      <c r="A1308" t="s">
        <v>15</v>
      </c>
      <c r="B1308" t="s">
        <v>662</v>
      </c>
      <c r="C1308">
        <v>183</v>
      </c>
      <c r="D1308" t="s">
        <v>109</v>
      </c>
      <c r="E1308">
        <v>1.0561</v>
      </c>
      <c r="F1308">
        <v>0</v>
      </c>
      <c r="G1308">
        <v>25.287099999999999</v>
      </c>
      <c r="H1308">
        <v>0</v>
      </c>
      <c r="I1308">
        <v>-3.6449999999999998E-5</v>
      </c>
      <c r="J1308">
        <v>0</v>
      </c>
      <c r="K1308">
        <v>-9.1841000000000008</v>
      </c>
    </row>
    <row r="1309" spans="1:11" hidden="1">
      <c r="A1309" t="s">
        <v>15</v>
      </c>
      <c r="B1309" t="s">
        <v>662</v>
      </c>
      <c r="C1309">
        <v>183</v>
      </c>
      <c r="D1309" t="s">
        <v>109</v>
      </c>
      <c r="E1309">
        <v>1.4921</v>
      </c>
      <c r="F1309">
        <v>0</v>
      </c>
      <c r="G1309">
        <v>18.782299999999999</v>
      </c>
      <c r="H1309">
        <v>0</v>
      </c>
      <c r="I1309">
        <v>-3.6449999999999998E-5</v>
      </c>
      <c r="J1309">
        <v>0</v>
      </c>
      <c r="K1309">
        <v>-18.790900000000001</v>
      </c>
    </row>
    <row r="1310" spans="1:11" hidden="1">
      <c r="A1310" t="s">
        <v>15</v>
      </c>
      <c r="B1310" t="s">
        <v>662</v>
      </c>
      <c r="C1310">
        <v>183</v>
      </c>
      <c r="D1310" t="s">
        <v>109</v>
      </c>
      <c r="E1310">
        <v>1.9279999999999999</v>
      </c>
      <c r="F1310">
        <v>0</v>
      </c>
      <c r="G1310">
        <v>12.3048</v>
      </c>
      <c r="H1310">
        <v>0</v>
      </c>
      <c r="I1310">
        <v>-3.6449999999999998E-5</v>
      </c>
      <c r="J1310">
        <v>0</v>
      </c>
      <c r="K1310">
        <v>-25.5624</v>
      </c>
    </row>
    <row r="1311" spans="1:11" hidden="1">
      <c r="A1311" t="s">
        <v>15</v>
      </c>
      <c r="B1311" t="s">
        <v>662</v>
      </c>
      <c r="C1311">
        <v>183</v>
      </c>
      <c r="D1311" t="s">
        <v>109</v>
      </c>
      <c r="E1311">
        <v>2.3639999999999999</v>
      </c>
      <c r="F1311">
        <v>0</v>
      </c>
      <c r="G1311">
        <v>6.9583000000000004</v>
      </c>
      <c r="H1311">
        <v>0</v>
      </c>
      <c r="I1311">
        <v>-3.6449999999999998E-5</v>
      </c>
      <c r="J1311">
        <v>0</v>
      </c>
      <c r="K1311">
        <v>-29.6996</v>
      </c>
    </row>
    <row r="1312" spans="1:11" hidden="1">
      <c r="A1312" t="s">
        <v>15</v>
      </c>
      <c r="B1312" t="s">
        <v>662</v>
      </c>
      <c r="C1312">
        <v>183</v>
      </c>
      <c r="D1312" t="s">
        <v>109</v>
      </c>
      <c r="E1312">
        <v>2.8</v>
      </c>
      <c r="F1312">
        <v>0</v>
      </c>
      <c r="G1312">
        <v>3.3178999999999998</v>
      </c>
      <c r="H1312">
        <v>0</v>
      </c>
      <c r="I1312">
        <v>-3.6449999999999998E-5</v>
      </c>
      <c r="J1312">
        <v>0</v>
      </c>
      <c r="K1312">
        <v>-31.877700000000001</v>
      </c>
    </row>
    <row r="1313" spans="1:11" hidden="1">
      <c r="A1313" t="s">
        <v>15</v>
      </c>
      <c r="B1313" t="s">
        <v>662</v>
      </c>
      <c r="C1313">
        <v>183</v>
      </c>
      <c r="D1313" t="s">
        <v>109</v>
      </c>
      <c r="E1313">
        <v>2.8</v>
      </c>
      <c r="F1313">
        <v>0</v>
      </c>
      <c r="G1313">
        <v>-6.1043000000000003</v>
      </c>
      <c r="H1313">
        <v>0</v>
      </c>
      <c r="I1313">
        <v>-3.6449999999999998E-5</v>
      </c>
      <c r="J1313">
        <v>0</v>
      </c>
      <c r="K1313">
        <v>-31.877700000000001</v>
      </c>
    </row>
    <row r="1314" spans="1:11" hidden="1">
      <c r="A1314" t="s">
        <v>15</v>
      </c>
      <c r="B1314" t="s">
        <v>662</v>
      </c>
      <c r="C1314">
        <v>183</v>
      </c>
      <c r="D1314" t="s">
        <v>109</v>
      </c>
      <c r="E1314">
        <v>3.2360000000000002</v>
      </c>
      <c r="F1314">
        <v>0</v>
      </c>
      <c r="G1314">
        <v>-9.7447999999999997</v>
      </c>
      <c r="H1314">
        <v>0</v>
      </c>
      <c r="I1314">
        <v>-3.6449999999999998E-5</v>
      </c>
      <c r="J1314">
        <v>0</v>
      </c>
      <c r="K1314">
        <v>-28.4847</v>
      </c>
    </row>
    <row r="1315" spans="1:11" hidden="1">
      <c r="A1315" t="s">
        <v>15</v>
      </c>
      <c r="B1315" t="s">
        <v>662</v>
      </c>
      <c r="C1315">
        <v>183</v>
      </c>
      <c r="D1315" t="s">
        <v>109</v>
      </c>
      <c r="E1315">
        <v>3.6720000000000002</v>
      </c>
      <c r="F1315">
        <v>0</v>
      </c>
      <c r="G1315">
        <v>-15.0913</v>
      </c>
      <c r="H1315">
        <v>0</v>
      </c>
      <c r="I1315">
        <v>-3.6449999999999998E-5</v>
      </c>
      <c r="J1315">
        <v>0</v>
      </c>
      <c r="K1315">
        <v>-23.1326</v>
      </c>
    </row>
    <row r="1316" spans="1:11" hidden="1">
      <c r="A1316" t="s">
        <v>15</v>
      </c>
      <c r="B1316" t="s">
        <v>662</v>
      </c>
      <c r="C1316">
        <v>183</v>
      </c>
      <c r="D1316" t="s">
        <v>109</v>
      </c>
      <c r="E1316">
        <v>4.1079999999999997</v>
      </c>
      <c r="F1316">
        <v>0</v>
      </c>
      <c r="G1316">
        <v>-21.5687</v>
      </c>
      <c r="H1316">
        <v>0</v>
      </c>
      <c r="I1316">
        <v>-3.6449999999999998E-5</v>
      </c>
      <c r="J1316">
        <v>0</v>
      </c>
      <c r="K1316">
        <v>-15.1463</v>
      </c>
    </row>
    <row r="1317" spans="1:11" hidden="1">
      <c r="A1317" t="s">
        <v>15</v>
      </c>
      <c r="B1317" t="s">
        <v>662</v>
      </c>
      <c r="C1317">
        <v>183</v>
      </c>
      <c r="D1317" t="s">
        <v>109</v>
      </c>
      <c r="E1317">
        <v>4.5438999999999998</v>
      </c>
      <c r="F1317">
        <v>0</v>
      </c>
      <c r="G1317">
        <v>-28.073499999999999</v>
      </c>
      <c r="H1317">
        <v>0</v>
      </c>
      <c r="I1317">
        <v>-3.6449999999999998E-5</v>
      </c>
      <c r="J1317">
        <v>0</v>
      </c>
      <c r="K1317">
        <v>-4.3247</v>
      </c>
    </row>
    <row r="1318" spans="1:11" hidden="1">
      <c r="A1318" t="s">
        <v>15</v>
      </c>
      <c r="B1318" t="s">
        <v>662</v>
      </c>
      <c r="C1318">
        <v>183</v>
      </c>
      <c r="D1318" t="s">
        <v>109</v>
      </c>
      <c r="E1318">
        <v>4.9798999999999998</v>
      </c>
      <c r="F1318">
        <v>0</v>
      </c>
      <c r="G1318">
        <v>-34.0899</v>
      </c>
      <c r="H1318">
        <v>0</v>
      </c>
      <c r="I1318">
        <v>-3.6449999999999998E-5</v>
      </c>
      <c r="J1318">
        <v>0</v>
      </c>
      <c r="K1318">
        <v>9.2791999999999994</v>
      </c>
    </row>
    <row r="1319" spans="1:11" hidden="1">
      <c r="A1319" t="s">
        <v>15</v>
      </c>
      <c r="B1319" t="s">
        <v>662</v>
      </c>
      <c r="C1319">
        <v>183</v>
      </c>
      <c r="D1319" t="s">
        <v>109</v>
      </c>
      <c r="E1319">
        <v>5.4158999999999997</v>
      </c>
      <c r="F1319">
        <v>0</v>
      </c>
      <c r="G1319">
        <v>-38.450699999999998</v>
      </c>
      <c r="H1319">
        <v>0</v>
      </c>
      <c r="I1319">
        <v>-3.6449999999999998E-5</v>
      </c>
      <c r="J1319">
        <v>0</v>
      </c>
      <c r="K1319">
        <v>25.154399999999999</v>
      </c>
    </row>
    <row r="1320" spans="1:11" hidden="1">
      <c r="A1320" t="s">
        <v>15</v>
      </c>
      <c r="B1320" t="s">
        <v>662</v>
      </c>
      <c r="C1320">
        <v>183</v>
      </c>
      <c r="D1320" t="s">
        <v>110</v>
      </c>
      <c r="E1320">
        <v>0.18410000000000001</v>
      </c>
      <c r="F1320">
        <v>0</v>
      </c>
      <c r="G1320">
        <v>20.585100000000001</v>
      </c>
      <c r="H1320">
        <v>0</v>
      </c>
      <c r="I1320">
        <v>-1.7240000000000001E-5</v>
      </c>
      <c r="J1320">
        <v>0</v>
      </c>
      <c r="K1320">
        <v>10.4787</v>
      </c>
    </row>
    <row r="1321" spans="1:11" hidden="1">
      <c r="A1321" t="s">
        <v>15</v>
      </c>
      <c r="B1321" t="s">
        <v>662</v>
      </c>
      <c r="C1321">
        <v>183</v>
      </c>
      <c r="D1321" t="s">
        <v>110</v>
      </c>
      <c r="E1321">
        <v>0.62009999999999998</v>
      </c>
      <c r="F1321">
        <v>0</v>
      </c>
      <c r="G1321">
        <v>18.066500000000001</v>
      </c>
      <c r="H1321">
        <v>0</v>
      </c>
      <c r="I1321">
        <v>-1.7240000000000001E-5</v>
      </c>
      <c r="J1321">
        <v>0</v>
      </c>
      <c r="K1321">
        <v>2.0188000000000001</v>
      </c>
    </row>
    <row r="1322" spans="1:11" hidden="1">
      <c r="A1322" t="s">
        <v>15</v>
      </c>
      <c r="B1322" t="s">
        <v>662</v>
      </c>
      <c r="C1322">
        <v>183</v>
      </c>
      <c r="D1322" t="s">
        <v>110</v>
      </c>
      <c r="E1322">
        <v>1.0561</v>
      </c>
      <c r="F1322">
        <v>0</v>
      </c>
      <c r="G1322">
        <v>14.6349</v>
      </c>
      <c r="H1322">
        <v>0</v>
      </c>
      <c r="I1322">
        <v>-1.7240000000000001E-5</v>
      </c>
      <c r="J1322">
        <v>0</v>
      </c>
      <c r="K1322">
        <v>-5.1388999999999996</v>
      </c>
    </row>
    <row r="1323" spans="1:11" hidden="1">
      <c r="A1323" t="s">
        <v>15</v>
      </c>
      <c r="B1323" t="s">
        <v>662</v>
      </c>
      <c r="C1323">
        <v>183</v>
      </c>
      <c r="D1323" t="s">
        <v>110</v>
      </c>
      <c r="E1323">
        <v>1.4921</v>
      </c>
      <c r="F1323">
        <v>0</v>
      </c>
      <c r="G1323">
        <v>10.9338</v>
      </c>
      <c r="H1323">
        <v>0</v>
      </c>
      <c r="I1323">
        <v>-1.7240000000000001E-5</v>
      </c>
      <c r="J1323">
        <v>0</v>
      </c>
      <c r="K1323">
        <v>-10.7127</v>
      </c>
    </row>
    <row r="1324" spans="1:11" hidden="1">
      <c r="A1324" t="s">
        <v>15</v>
      </c>
      <c r="B1324" t="s">
        <v>662</v>
      </c>
      <c r="C1324">
        <v>183</v>
      </c>
      <c r="D1324" t="s">
        <v>110</v>
      </c>
      <c r="E1324">
        <v>1.9279999999999999</v>
      </c>
      <c r="F1324">
        <v>0</v>
      </c>
      <c r="G1324">
        <v>7.2477999999999998</v>
      </c>
      <c r="H1324">
        <v>0</v>
      </c>
      <c r="I1324">
        <v>-1.7240000000000001E-5</v>
      </c>
      <c r="J1324">
        <v>0</v>
      </c>
      <c r="K1324">
        <v>-14.673299999999999</v>
      </c>
    </row>
    <row r="1325" spans="1:11" hidden="1">
      <c r="A1325" t="s">
        <v>15</v>
      </c>
      <c r="B1325" t="s">
        <v>662</v>
      </c>
      <c r="C1325">
        <v>183</v>
      </c>
      <c r="D1325" t="s">
        <v>110</v>
      </c>
      <c r="E1325">
        <v>2.3639999999999999</v>
      </c>
      <c r="F1325">
        <v>0</v>
      </c>
      <c r="G1325">
        <v>4.1856</v>
      </c>
      <c r="H1325">
        <v>0</v>
      </c>
      <c r="I1325">
        <v>-1.7240000000000001E-5</v>
      </c>
      <c r="J1325">
        <v>0</v>
      </c>
      <c r="K1325">
        <v>-17.131499999999999</v>
      </c>
    </row>
    <row r="1326" spans="1:11" hidden="1">
      <c r="A1326" t="s">
        <v>15</v>
      </c>
      <c r="B1326" t="s">
        <v>662</v>
      </c>
      <c r="C1326">
        <v>183</v>
      </c>
      <c r="D1326" t="s">
        <v>110</v>
      </c>
      <c r="E1326">
        <v>2.8</v>
      </c>
      <c r="F1326">
        <v>0</v>
      </c>
      <c r="G1326">
        <v>2.0642999999999998</v>
      </c>
      <c r="H1326">
        <v>0</v>
      </c>
      <c r="I1326">
        <v>-1.7240000000000001E-5</v>
      </c>
      <c r="J1326">
        <v>0</v>
      </c>
      <c r="K1326">
        <v>-18.459700000000002</v>
      </c>
    </row>
    <row r="1327" spans="1:11" hidden="1">
      <c r="A1327" t="s">
        <v>15</v>
      </c>
      <c r="B1327" t="s">
        <v>662</v>
      </c>
      <c r="C1327">
        <v>183</v>
      </c>
      <c r="D1327" t="s">
        <v>110</v>
      </c>
      <c r="E1327">
        <v>2.8</v>
      </c>
      <c r="F1327">
        <v>0</v>
      </c>
      <c r="G1327">
        <v>-3.5364</v>
      </c>
      <c r="H1327">
        <v>0</v>
      </c>
      <c r="I1327">
        <v>-1.7240000000000001E-5</v>
      </c>
      <c r="J1327">
        <v>0</v>
      </c>
      <c r="K1327">
        <v>-18.459700000000002</v>
      </c>
    </row>
    <row r="1328" spans="1:11" hidden="1">
      <c r="A1328" t="s">
        <v>15</v>
      </c>
      <c r="B1328" t="s">
        <v>662</v>
      </c>
      <c r="C1328">
        <v>183</v>
      </c>
      <c r="D1328" t="s">
        <v>110</v>
      </c>
      <c r="E1328">
        <v>3.2360000000000002</v>
      </c>
      <c r="F1328">
        <v>0</v>
      </c>
      <c r="G1328">
        <v>-5.6577000000000002</v>
      </c>
      <c r="H1328">
        <v>0</v>
      </c>
      <c r="I1328">
        <v>-1.7240000000000001E-5</v>
      </c>
      <c r="J1328">
        <v>0</v>
      </c>
      <c r="K1328">
        <v>-16.489699999999999</v>
      </c>
    </row>
    <row r="1329" spans="1:11" hidden="1">
      <c r="A1329" t="s">
        <v>15</v>
      </c>
      <c r="B1329" t="s">
        <v>662</v>
      </c>
      <c r="C1329">
        <v>183</v>
      </c>
      <c r="D1329" t="s">
        <v>110</v>
      </c>
      <c r="E1329">
        <v>3.6720000000000002</v>
      </c>
      <c r="F1329">
        <v>0</v>
      </c>
      <c r="G1329">
        <v>-8.7199000000000009</v>
      </c>
      <c r="H1329">
        <v>0</v>
      </c>
      <c r="I1329">
        <v>-1.7240000000000001E-5</v>
      </c>
      <c r="J1329">
        <v>0</v>
      </c>
      <c r="K1329">
        <v>-13.389699999999999</v>
      </c>
    </row>
    <row r="1330" spans="1:11" hidden="1">
      <c r="A1330" t="s">
        <v>15</v>
      </c>
      <c r="B1330" t="s">
        <v>662</v>
      </c>
      <c r="C1330">
        <v>183</v>
      </c>
      <c r="D1330" t="s">
        <v>110</v>
      </c>
      <c r="E1330">
        <v>4.1079999999999997</v>
      </c>
      <c r="F1330">
        <v>0</v>
      </c>
      <c r="G1330">
        <v>-12.405900000000001</v>
      </c>
      <c r="H1330">
        <v>0</v>
      </c>
      <c r="I1330">
        <v>-1.7240000000000001E-5</v>
      </c>
      <c r="J1330">
        <v>0</v>
      </c>
      <c r="K1330">
        <v>-8.7873000000000001</v>
      </c>
    </row>
    <row r="1331" spans="1:11" hidden="1">
      <c r="A1331" t="s">
        <v>15</v>
      </c>
      <c r="B1331" t="s">
        <v>662</v>
      </c>
      <c r="C1331">
        <v>183</v>
      </c>
      <c r="D1331" t="s">
        <v>110</v>
      </c>
      <c r="E1331">
        <v>4.5438999999999998</v>
      </c>
      <c r="F1331">
        <v>0</v>
      </c>
      <c r="G1331">
        <v>-16.1069</v>
      </c>
      <c r="H1331">
        <v>0</v>
      </c>
      <c r="I1331">
        <v>-1.7240000000000001E-5</v>
      </c>
      <c r="J1331">
        <v>0</v>
      </c>
      <c r="K1331">
        <v>-2.5718000000000001</v>
      </c>
    </row>
    <row r="1332" spans="1:11" hidden="1">
      <c r="A1332" t="s">
        <v>15</v>
      </c>
      <c r="B1332" t="s">
        <v>662</v>
      </c>
      <c r="C1332">
        <v>183</v>
      </c>
      <c r="D1332" t="s">
        <v>110</v>
      </c>
      <c r="E1332">
        <v>4.9798999999999998</v>
      </c>
      <c r="F1332">
        <v>0</v>
      </c>
      <c r="G1332">
        <v>-19.538599999999999</v>
      </c>
      <c r="H1332">
        <v>0</v>
      </c>
      <c r="I1332">
        <v>-1.7240000000000001E-5</v>
      </c>
      <c r="J1332">
        <v>0</v>
      </c>
      <c r="K1332">
        <v>5.2278000000000002</v>
      </c>
    </row>
    <row r="1333" spans="1:11" hidden="1">
      <c r="A1333" t="s">
        <v>15</v>
      </c>
      <c r="B1333" t="s">
        <v>662</v>
      </c>
      <c r="C1333">
        <v>183</v>
      </c>
      <c r="D1333" t="s">
        <v>110</v>
      </c>
      <c r="E1333">
        <v>5.4158999999999997</v>
      </c>
      <c r="F1333">
        <v>0</v>
      </c>
      <c r="G1333">
        <v>-22.057200000000002</v>
      </c>
      <c r="H1333">
        <v>0</v>
      </c>
      <c r="I1333">
        <v>-1.7240000000000001E-5</v>
      </c>
      <c r="J1333">
        <v>0</v>
      </c>
      <c r="K1333">
        <v>14.329499999999999</v>
      </c>
    </row>
    <row r="1334" spans="1:11" hidden="1">
      <c r="A1334" t="s">
        <v>15</v>
      </c>
      <c r="B1334" t="s">
        <v>662</v>
      </c>
      <c r="C1334">
        <v>183</v>
      </c>
      <c r="D1334" t="s">
        <v>111</v>
      </c>
      <c r="E1334">
        <v>0.18410000000000001</v>
      </c>
      <c r="F1334">
        <v>0</v>
      </c>
      <c r="G1334">
        <v>20.5184</v>
      </c>
      <c r="H1334">
        <v>0</v>
      </c>
      <c r="I1334">
        <v>-2.1310000000000001E-5</v>
      </c>
      <c r="J1334">
        <v>0</v>
      </c>
      <c r="K1334">
        <v>10.314299999999999</v>
      </c>
    </row>
    <row r="1335" spans="1:11" hidden="1">
      <c r="A1335" t="s">
        <v>15</v>
      </c>
      <c r="B1335" t="s">
        <v>662</v>
      </c>
      <c r="C1335">
        <v>183</v>
      </c>
      <c r="D1335" t="s">
        <v>111</v>
      </c>
      <c r="E1335">
        <v>0.62009999999999998</v>
      </c>
      <c r="F1335">
        <v>0</v>
      </c>
      <c r="G1335">
        <v>17.9998</v>
      </c>
      <c r="H1335">
        <v>0</v>
      </c>
      <c r="I1335">
        <v>-2.1310000000000001E-5</v>
      </c>
      <c r="J1335">
        <v>0</v>
      </c>
      <c r="K1335">
        <v>1.8835</v>
      </c>
    </row>
    <row r="1336" spans="1:11" hidden="1">
      <c r="A1336" t="s">
        <v>15</v>
      </c>
      <c r="B1336" t="s">
        <v>662</v>
      </c>
      <c r="C1336">
        <v>183</v>
      </c>
      <c r="D1336" t="s">
        <v>111</v>
      </c>
      <c r="E1336">
        <v>1.0561</v>
      </c>
      <c r="F1336">
        <v>0</v>
      </c>
      <c r="G1336">
        <v>14.568099999999999</v>
      </c>
      <c r="H1336">
        <v>0</v>
      </c>
      <c r="I1336">
        <v>-2.1310000000000001E-5</v>
      </c>
      <c r="J1336">
        <v>0</v>
      </c>
      <c r="K1336">
        <v>-5.2451999999999996</v>
      </c>
    </row>
    <row r="1337" spans="1:11" hidden="1">
      <c r="A1337" t="s">
        <v>15</v>
      </c>
      <c r="B1337" t="s">
        <v>662</v>
      </c>
      <c r="C1337">
        <v>183</v>
      </c>
      <c r="D1337" t="s">
        <v>111</v>
      </c>
      <c r="E1337">
        <v>1.4921</v>
      </c>
      <c r="F1337">
        <v>0</v>
      </c>
      <c r="G1337">
        <v>10.867100000000001</v>
      </c>
      <c r="H1337">
        <v>0</v>
      </c>
      <c r="I1337">
        <v>-2.1310000000000001E-5</v>
      </c>
      <c r="J1337">
        <v>0</v>
      </c>
      <c r="K1337">
        <v>-10.7898</v>
      </c>
    </row>
    <row r="1338" spans="1:11" hidden="1">
      <c r="A1338" t="s">
        <v>15</v>
      </c>
      <c r="B1338" t="s">
        <v>662</v>
      </c>
      <c r="C1338">
        <v>183</v>
      </c>
      <c r="D1338" t="s">
        <v>111</v>
      </c>
      <c r="E1338">
        <v>1.9279999999999999</v>
      </c>
      <c r="F1338">
        <v>0</v>
      </c>
      <c r="G1338">
        <v>7.1810999999999998</v>
      </c>
      <c r="H1338">
        <v>0</v>
      </c>
      <c r="I1338">
        <v>-2.1310000000000001E-5</v>
      </c>
      <c r="J1338">
        <v>0</v>
      </c>
      <c r="K1338">
        <v>-14.721299999999999</v>
      </c>
    </row>
    <row r="1339" spans="1:11" hidden="1">
      <c r="A1339" t="s">
        <v>15</v>
      </c>
      <c r="B1339" t="s">
        <v>662</v>
      </c>
      <c r="C1339">
        <v>183</v>
      </c>
      <c r="D1339" t="s">
        <v>111</v>
      </c>
      <c r="E1339">
        <v>2.3639999999999999</v>
      </c>
      <c r="F1339">
        <v>0</v>
      </c>
      <c r="G1339">
        <v>4.1189</v>
      </c>
      <c r="H1339">
        <v>0</v>
      </c>
      <c r="I1339">
        <v>-2.1310000000000001E-5</v>
      </c>
      <c r="J1339">
        <v>0</v>
      </c>
      <c r="K1339">
        <v>-17.150400000000001</v>
      </c>
    </row>
    <row r="1340" spans="1:11" hidden="1">
      <c r="A1340" t="s">
        <v>15</v>
      </c>
      <c r="B1340" t="s">
        <v>662</v>
      </c>
      <c r="C1340">
        <v>183</v>
      </c>
      <c r="D1340" t="s">
        <v>111</v>
      </c>
      <c r="E1340">
        <v>2.8</v>
      </c>
      <c r="F1340">
        <v>0</v>
      </c>
      <c r="G1340">
        <v>1.9976</v>
      </c>
      <c r="H1340">
        <v>0</v>
      </c>
      <c r="I1340">
        <v>-2.1310000000000001E-5</v>
      </c>
      <c r="J1340">
        <v>0</v>
      </c>
      <c r="K1340">
        <v>-18.4496</v>
      </c>
    </row>
    <row r="1341" spans="1:11" hidden="1">
      <c r="A1341" t="s">
        <v>15</v>
      </c>
      <c r="B1341" t="s">
        <v>662</v>
      </c>
      <c r="C1341">
        <v>183</v>
      </c>
      <c r="D1341" t="s">
        <v>111</v>
      </c>
      <c r="E1341">
        <v>2.8</v>
      </c>
      <c r="F1341">
        <v>0</v>
      </c>
      <c r="G1341">
        <v>-3.6031</v>
      </c>
      <c r="H1341">
        <v>0</v>
      </c>
      <c r="I1341">
        <v>-2.1310000000000001E-5</v>
      </c>
      <c r="J1341">
        <v>0</v>
      </c>
      <c r="K1341">
        <v>-18.4496</v>
      </c>
    </row>
    <row r="1342" spans="1:11" hidden="1">
      <c r="A1342" t="s">
        <v>15</v>
      </c>
      <c r="B1342" t="s">
        <v>662</v>
      </c>
      <c r="C1342">
        <v>183</v>
      </c>
      <c r="D1342" t="s">
        <v>111</v>
      </c>
      <c r="E1342">
        <v>3.2360000000000002</v>
      </c>
      <c r="F1342">
        <v>0</v>
      </c>
      <c r="G1342">
        <v>-5.7244000000000002</v>
      </c>
      <c r="H1342">
        <v>0</v>
      </c>
      <c r="I1342">
        <v>-2.1310000000000001E-5</v>
      </c>
      <c r="J1342">
        <v>0</v>
      </c>
      <c r="K1342">
        <v>-16.450399999999998</v>
      </c>
    </row>
    <row r="1343" spans="1:11" hidden="1">
      <c r="A1343" t="s">
        <v>15</v>
      </c>
      <c r="B1343" t="s">
        <v>662</v>
      </c>
      <c r="C1343">
        <v>183</v>
      </c>
      <c r="D1343" t="s">
        <v>111</v>
      </c>
      <c r="E1343">
        <v>3.6720000000000002</v>
      </c>
      <c r="F1343">
        <v>0</v>
      </c>
      <c r="G1343">
        <v>-8.7866</v>
      </c>
      <c r="H1343">
        <v>0</v>
      </c>
      <c r="I1343">
        <v>-2.1310000000000001E-5</v>
      </c>
      <c r="J1343">
        <v>0</v>
      </c>
      <c r="K1343">
        <v>-13.321300000000001</v>
      </c>
    </row>
    <row r="1344" spans="1:11" hidden="1">
      <c r="A1344" t="s">
        <v>15</v>
      </c>
      <c r="B1344" t="s">
        <v>662</v>
      </c>
      <c r="C1344">
        <v>183</v>
      </c>
      <c r="D1344" t="s">
        <v>111</v>
      </c>
      <c r="E1344">
        <v>4.1079999999999997</v>
      </c>
      <c r="F1344">
        <v>0</v>
      </c>
      <c r="G1344">
        <v>-12.4726</v>
      </c>
      <c r="H1344">
        <v>0</v>
      </c>
      <c r="I1344">
        <v>-2.1310000000000001E-5</v>
      </c>
      <c r="J1344">
        <v>0</v>
      </c>
      <c r="K1344">
        <v>-8.6898999999999997</v>
      </c>
    </row>
    <row r="1345" spans="1:11" hidden="1">
      <c r="A1345" t="s">
        <v>15</v>
      </c>
      <c r="B1345" t="s">
        <v>662</v>
      </c>
      <c r="C1345">
        <v>183</v>
      </c>
      <c r="D1345" t="s">
        <v>111</v>
      </c>
      <c r="E1345">
        <v>4.5438999999999998</v>
      </c>
      <c r="F1345">
        <v>0</v>
      </c>
      <c r="G1345">
        <v>-16.1737</v>
      </c>
      <c r="H1345">
        <v>0</v>
      </c>
      <c r="I1345">
        <v>-2.1310000000000001E-5</v>
      </c>
      <c r="J1345">
        <v>0</v>
      </c>
      <c r="K1345">
        <v>-2.4451999999999998</v>
      </c>
    </row>
    <row r="1346" spans="1:11" hidden="1">
      <c r="A1346" t="s">
        <v>15</v>
      </c>
      <c r="B1346" t="s">
        <v>662</v>
      </c>
      <c r="C1346">
        <v>183</v>
      </c>
      <c r="D1346" t="s">
        <v>111</v>
      </c>
      <c r="E1346">
        <v>4.9798999999999998</v>
      </c>
      <c r="F1346">
        <v>0</v>
      </c>
      <c r="G1346">
        <v>-19.6053</v>
      </c>
      <c r="H1346">
        <v>0</v>
      </c>
      <c r="I1346">
        <v>-2.1310000000000001E-5</v>
      </c>
      <c r="J1346">
        <v>0</v>
      </c>
      <c r="K1346">
        <v>5.3834</v>
      </c>
    </row>
    <row r="1347" spans="1:11" hidden="1">
      <c r="A1347" t="s">
        <v>15</v>
      </c>
      <c r="B1347" t="s">
        <v>662</v>
      </c>
      <c r="C1347">
        <v>183</v>
      </c>
      <c r="D1347" t="s">
        <v>111</v>
      </c>
      <c r="E1347">
        <v>5.4158999999999997</v>
      </c>
      <c r="F1347">
        <v>0</v>
      </c>
      <c r="G1347">
        <v>-22.123899999999999</v>
      </c>
      <c r="H1347">
        <v>0</v>
      </c>
      <c r="I1347">
        <v>-2.1310000000000001E-5</v>
      </c>
      <c r="J1347">
        <v>0</v>
      </c>
      <c r="K1347">
        <v>14.514200000000001</v>
      </c>
    </row>
    <row r="1348" spans="1:11" hidden="1">
      <c r="A1348" t="s">
        <v>15</v>
      </c>
      <c r="B1348" t="s">
        <v>662</v>
      </c>
      <c r="C1348">
        <v>183</v>
      </c>
      <c r="D1348" t="s">
        <v>112</v>
      </c>
      <c r="E1348">
        <v>0.18410000000000001</v>
      </c>
      <c r="F1348">
        <v>0</v>
      </c>
      <c r="G1348">
        <v>20.585100000000001</v>
      </c>
      <c r="H1348">
        <v>0</v>
      </c>
      <c r="I1348">
        <v>-1.7240000000000001E-5</v>
      </c>
      <c r="J1348">
        <v>0</v>
      </c>
      <c r="K1348">
        <v>10.4787</v>
      </c>
    </row>
    <row r="1349" spans="1:11" hidden="1">
      <c r="A1349" t="s">
        <v>15</v>
      </c>
      <c r="B1349" t="s">
        <v>662</v>
      </c>
      <c r="C1349">
        <v>183</v>
      </c>
      <c r="D1349" t="s">
        <v>112</v>
      </c>
      <c r="E1349">
        <v>0.62009999999999998</v>
      </c>
      <c r="F1349">
        <v>0</v>
      </c>
      <c r="G1349">
        <v>18.066500000000001</v>
      </c>
      <c r="H1349">
        <v>0</v>
      </c>
      <c r="I1349">
        <v>-1.7240000000000001E-5</v>
      </c>
      <c r="J1349">
        <v>0</v>
      </c>
      <c r="K1349">
        <v>2.0188000000000001</v>
      </c>
    </row>
    <row r="1350" spans="1:11" hidden="1">
      <c r="A1350" t="s">
        <v>15</v>
      </c>
      <c r="B1350" t="s">
        <v>662</v>
      </c>
      <c r="C1350">
        <v>183</v>
      </c>
      <c r="D1350" t="s">
        <v>112</v>
      </c>
      <c r="E1350">
        <v>1.0561</v>
      </c>
      <c r="F1350">
        <v>0</v>
      </c>
      <c r="G1350">
        <v>14.6349</v>
      </c>
      <c r="H1350">
        <v>0</v>
      </c>
      <c r="I1350">
        <v>-1.7240000000000001E-5</v>
      </c>
      <c r="J1350">
        <v>0</v>
      </c>
      <c r="K1350">
        <v>-5.1388999999999996</v>
      </c>
    </row>
    <row r="1351" spans="1:11" hidden="1">
      <c r="A1351" t="s">
        <v>15</v>
      </c>
      <c r="B1351" t="s">
        <v>662</v>
      </c>
      <c r="C1351">
        <v>183</v>
      </c>
      <c r="D1351" t="s">
        <v>112</v>
      </c>
      <c r="E1351">
        <v>1.4921</v>
      </c>
      <c r="F1351">
        <v>0</v>
      </c>
      <c r="G1351">
        <v>10.9338</v>
      </c>
      <c r="H1351">
        <v>0</v>
      </c>
      <c r="I1351">
        <v>-1.7240000000000001E-5</v>
      </c>
      <c r="J1351">
        <v>0</v>
      </c>
      <c r="K1351">
        <v>-10.7127</v>
      </c>
    </row>
    <row r="1352" spans="1:11" hidden="1">
      <c r="A1352" t="s">
        <v>15</v>
      </c>
      <c r="B1352" t="s">
        <v>662</v>
      </c>
      <c r="C1352">
        <v>183</v>
      </c>
      <c r="D1352" t="s">
        <v>112</v>
      </c>
      <c r="E1352">
        <v>1.9279999999999999</v>
      </c>
      <c r="F1352">
        <v>0</v>
      </c>
      <c r="G1352">
        <v>7.2477999999999998</v>
      </c>
      <c r="H1352">
        <v>0</v>
      </c>
      <c r="I1352">
        <v>-1.7240000000000001E-5</v>
      </c>
      <c r="J1352">
        <v>0</v>
      </c>
      <c r="K1352">
        <v>-14.673299999999999</v>
      </c>
    </row>
    <row r="1353" spans="1:11" hidden="1">
      <c r="A1353" t="s">
        <v>15</v>
      </c>
      <c r="B1353" t="s">
        <v>662</v>
      </c>
      <c r="C1353">
        <v>183</v>
      </c>
      <c r="D1353" t="s">
        <v>112</v>
      </c>
      <c r="E1353">
        <v>2.3639999999999999</v>
      </c>
      <c r="F1353">
        <v>0</v>
      </c>
      <c r="G1353">
        <v>4.1856</v>
      </c>
      <c r="H1353">
        <v>0</v>
      </c>
      <c r="I1353">
        <v>-1.7240000000000001E-5</v>
      </c>
      <c r="J1353">
        <v>0</v>
      </c>
      <c r="K1353">
        <v>-17.131499999999999</v>
      </c>
    </row>
    <row r="1354" spans="1:11" hidden="1">
      <c r="A1354" t="s">
        <v>15</v>
      </c>
      <c r="B1354" t="s">
        <v>662</v>
      </c>
      <c r="C1354">
        <v>183</v>
      </c>
      <c r="D1354" t="s">
        <v>112</v>
      </c>
      <c r="E1354">
        <v>2.8</v>
      </c>
      <c r="F1354">
        <v>0</v>
      </c>
      <c r="G1354">
        <v>2.0642999999999998</v>
      </c>
      <c r="H1354">
        <v>0</v>
      </c>
      <c r="I1354">
        <v>-1.7240000000000001E-5</v>
      </c>
      <c r="J1354">
        <v>0</v>
      </c>
      <c r="K1354">
        <v>-18.459700000000002</v>
      </c>
    </row>
    <row r="1355" spans="1:11" hidden="1">
      <c r="A1355" t="s">
        <v>15</v>
      </c>
      <c r="B1355" t="s">
        <v>662</v>
      </c>
      <c r="C1355">
        <v>183</v>
      </c>
      <c r="D1355" t="s">
        <v>112</v>
      </c>
      <c r="E1355">
        <v>2.8</v>
      </c>
      <c r="F1355">
        <v>0</v>
      </c>
      <c r="G1355">
        <v>-3.5364</v>
      </c>
      <c r="H1355">
        <v>0</v>
      </c>
      <c r="I1355">
        <v>-1.7240000000000001E-5</v>
      </c>
      <c r="J1355">
        <v>0</v>
      </c>
      <c r="K1355">
        <v>-18.459700000000002</v>
      </c>
    </row>
    <row r="1356" spans="1:11" hidden="1">
      <c r="A1356" t="s">
        <v>15</v>
      </c>
      <c r="B1356" t="s">
        <v>662</v>
      </c>
      <c r="C1356">
        <v>183</v>
      </c>
      <c r="D1356" t="s">
        <v>112</v>
      </c>
      <c r="E1356">
        <v>3.2360000000000002</v>
      </c>
      <c r="F1356">
        <v>0</v>
      </c>
      <c r="G1356">
        <v>-5.6577000000000002</v>
      </c>
      <c r="H1356">
        <v>0</v>
      </c>
      <c r="I1356">
        <v>-1.7240000000000001E-5</v>
      </c>
      <c r="J1356">
        <v>0</v>
      </c>
      <c r="K1356">
        <v>-16.489699999999999</v>
      </c>
    </row>
    <row r="1357" spans="1:11" hidden="1">
      <c r="A1357" t="s">
        <v>15</v>
      </c>
      <c r="B1357" t="s">
        <v>662</v>
      </c>
      <c r="C1357">
        <v>183</v>
      </c>
      <c r="D1357" t="s">
        <v>112</v>
      </c>
      <c r="E1357">
        <v>3.6720000000000002</v>
      </c>
      <c r="F1357">
        <v>0</v>
      </c>
      <c r="G1357">
        <v>-8.7199000000000009</v>
      </c>
      <c r="H1357">
        <v>0</v>
      </c>
      <c r="I1357">
        <v>-1.7240000000000001E-5</v>
      </c>
      <c r="J1357">
        <v>0</v>
      </c>
      <c r="K1357">
        <v>-13.389699999999999</v>
      </c>
    </row>
    <row r="1358" spans="1:11" hidden="1">
      <c r="A1358" t="s">
        <v>15</v>
      </c>
      <c r="B1358" t="s">
        <v>662</v>
      </c>
      <c r="C1358">
        <v>183</v>
      </c>
      <c r="D1358" t="s">
        <v>112</v>
      </c>
      <c r="E1358">
        <v>4.1079999999999997</v>
      </c>
      <c r="F1358">
        <v>0</v>
      </c>
      <c r="G1358">
        <v>-12.405900000000001</v>
      </c>
      <c r="H1358">
        <v>0</v>
      </c>
      <c r="I1358">
        <v>-1.7240000000000001E-5</v>
      </c>
      <c r="J1358">
        <v>0</v>
      </c>
      <c r="K1358">
        <v>-8.7873000000000001</v>
      </c>
    </row>
    <row r="1359" spans="1:11" hidden="1">
      <c r="A1359" t="s">
        <v>15</v>
      </c>
      <c r="B1359" t="s">
        <v>662</v>
      </c>
      <c r="C1359">
        <v>183</v>
      </c>
      <c r="D1359" t="s">
        <v>112</v>
      </c>
      <c r="E1359">
        <v>4.5438999999999998</v>
      </c>
      <c r="F1359">
        <v>0</v>
      </c>
      <c r="G1359">
        <v>-16.1069</v>
      </c>
      <c r="H1359">
        <v>0</v>
      </c>
      <c r="I1359">
        <v>-1.7240000000000001E-5</v>
      </c>
      <c r="J1359">
        <v>0</v>
      </c>
      <c r="K1359">
        <v>-2.5718000000000001</v>
      </c>
    </row>
    <row r="1360" spans="1:11" hidden="1">
      <c r="A1360" t="s">
        <v>15</v>
      </c>
      <c r="B1360" t="s">
        <v>662</v>
      </c>
      <c r="C1360">
        <v>183</v>
      </c>
      <c r="D1360" t="s">
        <v>112</v>
      </c>
      <c r="E1360">
        <v>4.9798999999999998</v>
      </c>
      <c r="F1360">
        <v>0</v>
      </c>
      <c r="G1360">
        <v>-19.538599999999999</v>
      </c>
      <c r="H1360">
        <v>0</v>
      </c>
      <c r="I1360">
        <v>-1.7240000000000001E-5</v>
      </c>
      <c r="J1360">
        <v>0</v>
      </c>
      <c r="K1360">
        <v>5.2278000000000002</v>
      </c>
    </row>
    <row r="1361" spans="1:11" hidden="1">
      <c r="A1361" t="s">
        <v>15</v>
      </c>
      <c r="B1361" t="s">
        <v>662</v>
      </c>
      <c r="C1361">
        <v>183</v>
      </c>
      <c r="D1361" t="s">
        <v>112</v>
      </c>
      <c r="E1361">
        <v>5.4158999999999997</v>
      </c>
      <c r="F1361">
        <v>0</v>
      </c>
      <c r="G1361">
        <v>-22.057200000000002</v>
      </c>
      <c r="H1361">
        <v>0</v>
      </c>
      <c r="I1361">
        <v>-1.7240000000000001E-5</v>
      </c>
      <c r="J1361">
        <v>0</v>
      </c>
      <c r="K1361">
        <v>14.329499999999999</v>
      </c>
    </row>
    <row r="1362" spans="1:11" hidden="1">
      <c r="A1362" t="s">
        <v>15</v>
      </c>
      <c r="B1362" t="s">
        <v>662</v>
      </c>
      <c r="C1362">
        <v>183</v>
      </c>
      <c r="D1362" t="s">
        <v>113</v>
      </c>
      <c r="E1362">
        <v>0.18410000000000001</v>
      </c>
      <c r="F1362">
        <v>0</v>
      </c>
      <c r="G1362">
        <v>20.5184</v>
      </c>
      <c r="H1362">
        <v>0</v>
      </c>
      <c r="I1362">
        <v>-2.1310000000000001E-5</v>
      </c>
      <c r="J1362">
        <v>0</v>
      </c>
      <c r="K1362">
        <v>10.314299999999999</v>
      </c>
    </row>
    <row r="1363" spans="1:11" hidden="1">
      <c r="A1363" t="s">
        <v>15</v>
      </c>
      <c r="B1363" t="s">
        <v>662</v>
      </c>
      <c r="C1363">
        <v>183</v>
      </c>
      <c r="D1363" t="s">
        <v>113</v>
      </c>
      <c r="E1363">
        <v>0.62009999999999998</v>
      </c>
      <c r="F1363">
        <v>0</v>
      </c>
      <c r="G1363">
        <v>17.9998</v>
      </c>
      <c r="H1363">
        <v>0</v>
      </c>
      <c r="I1363">
        <v>-2.1310000000000001E-5</v>
      </c>
      <c r="J1363">
        <v>0</v>
      </c>
      <c r="K1363">
        <v>1.8835</v>
      </c>
    </row>
    <row r="1364" spans="1:11" hidden="1">
      <c r="A1364" t="s">
        <v>15</v>
      </c>
      <c r="B1364" t="s">
        <v>662</v>
      </c>
      <c r="C1364">
        <v>183</v>
      </c>
      <c r="D1364" t="s">
        <v>113</v>
      </c>
      <c r="E1364">
        <v>1.0561</v>
      </c>
      <c r="F1364">
        <v>0</v>
      </c>
      <c r="G1364">
        <v>14.568099999999999</v>
      </c>
      <c r="H1364">
        <v>0</v>
      </c>
      <c r="I1364">
        <v>-2.1310000000000001E-5</v>
      </c>
      <c r="J1364">
        <v>0</v>
      </c>
      <c r="K1364">
        <v>-5.2451999999999996</v>
      </c>
    </row>
    <row r="1365" spans="1:11" hidden="1">
      <c r="A1365" t="s">
        <v>15</v>
      </c>
      <c r="B1365" t="s">
        <v>662</v>
      </c>
      <c r="C1365">
        <v>183</v>
      </c>
      <c r="D1365" t="s">
        <v>113</v>
      </c>
      <c r="E1365">
        <v>1.4921</v>
      </c>
      <c r="F1365">
        <v>0</v>
      </c>
      <c r="G1365">
        <v>10.867100000000001</v>
      </c>
      <c r="H1365">
        <v>0</v>
      </c>
      <c r="I1365">
        <v>-2.1310000000000001E-5</v>
      </c>
      <c r="J1365">
        <v>0</v>
      </c>
      <c r="K1365">
        <v>-10.7898</v>
      </c>
    </row>
    <row r="1366" spans="1:11" hidden="1">
      <c r="A1366" t="s">
        <v>15</v>
      </c>
      <c r="B1366" t="s">
        <v>662</v>
      </c>
      <c r="C1366">
        <v>183</v>
      </c>
      <c r="D1366" t="s">
        <v>113</v>
      </c>
      <c r="E1366">
        <v>1.9279999999999999</v>
      </c>
      <c r="F1366">
        <v>0</v>
      </c>
      <c r="G1366">
        <v>7.1810999999999998</v>
      </c>
      <c r="H1366">
        <v>0</v>
      </c>
      <c r="I1366">
        <v>-2.1310000000000001E-5</v>
      </c>
      <c r="J1366">
        <v>0</v>
      </c>
      <c r="K1366">
        <v>-14.721299999999999</v>
      </c>
    </row>
    <row r="1367" spans="1:11" hidden="1">
      <c r="A1367" t="s">
        <v>15</v>
      </c>
      <c r="B1367" t="s">
        <v>662</v>
      </c>
      <c r="C1367">
        <v>183</v>
      </c>
      <c r="D1367" t="s">
        <v>113</v>
      </c>
      <c r="E1367">
        <v>2.3639999999999999</v>
      </c>
      <c r="F1367">
        <v>0</v>
      </c>
      <c r="G1367">
        <v>4.1189</v>
      </c>
      <c r="H1367">
        <v>0</v>
      </c>
      <c r="I1367">
        <v>-2.1310000000000001E-5</v>
      </c>
      <c r="J1367">
        <v>0</v>
      </c>
      <c r="K1367">
        <v>-17.150400000000001</v>
      </c>
    </row>
    <row r="1368" spans="1:11" hidden="1">
      <c r="A1368" t="s">
        <v>15</v>
      </c>
      <c r="B1368" t="s">
        <v>662</v>
      </c>
      <c r="C1368">
        <v>183</v>
      </c>
      <c r="D1368" t="s">
        <v>113</v>
      </c>
      <c r="E1368">
        <v>2.8</v>
      </c>
      <c r="F1368">
        <v>0</v>
      </c>
      <c r="G1368">
        <v>1.9976</v>
      </c>
      <c r="H1368">
        <v>0</v>
      </c>
      <c r="I1368">
        <v>-2.1310000000000001E-5</v>
      </c>
      <c r="J1368">
        <v>0</v>
      </c>
      <c r="K1368">
        <v>-18.4496</v>
      </c>
    </row>
    <row r="1369" spans="1:11" hidden="1">
      <c r="A1369" t="s">
        <v>15</v>
      </c>
      <c r="B1369" t="s">
        <v>662</v>
      </c>
      <c r="C1369">
        <v>183</v>
      </c>
      <c r="D1369" t="s">
        <v>113</v>
      </c>
      <c r="E1369">
        <v>2.8</v>
      </c>
      <c r="F1369">
        <v>0</v>
      </c>
      <c r="G1369">
        <v>-3.6031</v>
      </c>
      <c r="H1369">
        <v>0</v>
      </c>
      <c r="I1369">
        <v>-2.1310000000000001E-5</v>
      </c>
      <c r="J1369">
        <v>0</v>
      </c>
      <c r="K1369">
        <v>-18.4496</v>
      </c>
    </row>
    <row r="1370" spans="1:11" hidden="1">
      <c r="A1370" t="s">
        <v>15</v>
      </c>
      <c r="B1370" t="s">
        <v>662</v>
      </c>
      <c r="C1370">
        <v>183</v>
      </c>
      <c r="D1370" t="s">
        <v>113</v>
      </c>
      <c r="E1370">
        <v>3.2360000000000002</v>
      </c>
      <c r="F1370">
        <v>0</v>
      </c>
      <c r="G1370">
        <v>-5.7244000000000002</v>
      </c>
      <c r="H1370">
        <v>0</v>
      </c>
      <c r="I1370">
        <v>-2.1310000000000001E-5</v>
      </c>
      <c r="J1370">
        <v>0</v>
      </c>
      <c r="K1370">
        <v>-16.450399999999998</v>
      </c>
    </row>
    <row r="1371" spans="1:11" hidden="1">
      <c r="A1371" t="s">
        <v>15</v>
      </c>
      <c r="B1371" t="s">
        <v>662</v>
      </c>
      <c r="C1371">
        <v>183</v>
      </c>
      <c r="D1371" t="s">
        <v>113</v>
      </c>
      <c r="E1371">
        <v>3.6720000000000002</v>
      </c>
      <c r="F1371">
        <v>0</v>
      </c>
      <c r="G1371">
        <v>-8.7866</v>
      </c>
      <c r="H1371">
        <v>0</v>
      </c>
      <c r="I1371">
        <v>-2.1310000000000001E-5</v>
      </c>
      <c r="J1371">
        <v>0</v>
      </c>
      <c r="K1371">
        <v>-13.321300000000001</v>
      </c>
    </row>
    <row r="1372" spans="1:11" hidden="1">
      <c r="A1372" t="s">
        <v>15</v>
      </c>
      <c r="B1372" t="s">
        <v>662</v>
      </c>
      <c r="C1372">
        <v>183</v>
      </c>
      <c r="D1372" t="s">
        <v>113</v>
      </c>
      <c r="E1372">
        <v>4.1079999999999997</v>
      </c>
      <c r="F1372">
        <v>0</v>
      </c>
      <c r="G1372">
        <v>-12.4726</v>
      </c>
      <c r="H1372">
        <v>0</v>
      </c>
      <c r="I1372">
        <v>-2.1310000000000001E-5</v>
      </c>
      <c r="J1372">
        <v>0</v>
      </c>
      <c r="K1372">
        <v>-8.6898999999999997</v>
      </c>
    </row>
    <row r="1373" spans="1:11" hidden="1">
      <c r="A1373" t="s">
        <v>15</v>
      </c>
      <c r="B1373" t="s">
        <v>662</v>
      </c>
      <c r="C1373">
        <v>183</v>
      </c>
      <c r="D1373" t="s">
        <v>113</v>
      </c>
      <c r="E1373">
        <v>4.5438999999999998</v>
      </c>
      <c r="F1373">
        <v>0</v>
      </c>
      <c r="G1373">
        <v>-16.1737</v>
      </c>
      <c r="H1373">
        <v>0</v>
      </c>
      <c r="I1373">
        <v>-2.1310000000000001E-5</v>
      </c>
      <c r="J1373">
        <v>0</v>
      </c>
      <c r="K1373">
        <v>-2.4451999999999998</v>
      </c>
    </row>
    <row r="1374" spans="1:11" hidden="1">
      <c r="A1374" t="s">
        <v>15</v>
      </c>
      <c r="B1374" t="s">
        <v>662</v>
      </c>
      <c r="C1374">
        <v>183</v>
      </c>
      <c r="D1374" t="s">
        <v>113</v>
      </c>
      <c r="E1374">
        <v>4.9798999999999998</v>
      </c>
      <c r="F1374">
        <v>0</v>
      </c>
      <c r="G1374">
        <v>-19.6053</v>
      </c>
      <c r="H1374">
        <v>0</v>
      </c>
      <c r="I1374">
        <v>-2.1310000000000001E-5</v>
      </c>
      <c r="J1374">
        <v>0</v>
      </c>
      <c r="K1374">
        <v>5.3834</v>
      </c>
    </row>
    <row r="1375" spans="1:11" hidden="1">
      <c r="A1375" t="s">
        <v>15</v>
      </c>
      <c r="B1375" t="s">
        <v>662</v>
      </c>
      <c r="C1375">
        <v>183</v>
      </c>
      <c r="D1375" t="s">
        <v>113</v>
      </c>
      <c r="E1375">
        <v>5.4158999999999997</v>
      </c>
      <c r="F1375">
        <v>0</v>
      </c>
      <c r="G1375">
        <v>-22.123899999999999</v>
      </c>
      <c r="H1375">
        <v>0</v>
      </c>
      <c r="I1375">
        <v>-2.1310000000000001E-5</v>
      </c>
      <c r="J1375">
        <v>0</v>
      </c>
      <c r="K1375">
        <v>14.514200000000001</v>
      </c>
    </row>
    <row r="1376" spans="1:11" hidden="1">
      <c r="A1376" t="s">
        <v>15</v>
      </c>
      <c r="B1376" t="s">
        <v>662</v>
      </c>
      <c r="C1376">
        <v>183</v>
      </c>
      <c r="D1376" t="s">
        <v>114</v>
      </c>
      <c r="E1376">
        <v>0.18410000000000001</v>
      </c>
      <c r="F1376">
        <v>0</v>
      </c>
      <c r="G1376">
        <v>20.634799999999998</v>
      </c>
      <c r="H1376">
        <v>0</v>
      </c>
      <c r="I1376">
        <v>-1.6840000000000001E-5</v>
      </c>
      <c r="J1376">
        <v>0</v>
      </c>
      <c r="K1376">
        <v>10.6092</v>
      </c>
    </row>
    <row r="1377" spans="1:11" hidden="1">
      <c r="A1377" t="s">
        <v>15</v>
      </c>
      <c r="B1377" t="s">
        <v>662</v>
      </c>
      <c r="C1377">
        <v>183</v>
      </c>
      <c r="D1377" t="s">
        <v>114</v>
      </c>
      <c r="E1377">
        <v>0.62009999999999998</v>
      </c>
      <c r="F1377">
        <v>0</v>
      </c>
      <c r="G1377">
        <v>18.116199999999999</v>
      </c>
      <c r="H1377">
        <v>0</v>
      </c>
      <c r="I1377">
        <v>-1.6840000000000001E-5</v>
      </c>
      <c r="J1377">
        <v>0</v>
      </c>
      <c r="K1377">
        <v>2.1276999999999999</v>
      </c>
    </row>
    <row r="1378" spans="1:11" hidden="1">
      <c r="A1378" t="s">
        <v>15</v>
      </c>
      <c r="B1378" t="s">
        <v>662</v>
      </c>
      <c r="C1378">
        <v>183</v>
      </c>
      <c r="D1378" t="s">
        <v>114</v>
      </c>
      <c r="E1378">
        <v>1.0561</v>
      </c>
      <c r="F1378">
        <v>0</v>
      </c>
      <c r="G1378">
        <v>14.6845</v>
      </c>
      <c r="H1378">
        <v>0</v>
      </c>
      <c r="I1378">
        <v>-1.6840000000000001E-5</v>
      </c>
      <c r="J1378">
        <v>0</v>
      </c>
      <c r="K1378">
        <v>-5.0517000000000003</v>
      </c>
    </row>
    <row r="1379" spans="1:11" hidden="1">
      <c r="A1379" t="s">
        <v>15</v>
      </c>
      <c r="B1379" t="s">
        <v>662</v>
      </c>
      <c r="C1379">
        <v>183</v>
      </c>
      <c r="D1379" t="s">
        <v>114</v>
      </c>
      <c r="E1379">
        <v>1.4921</v>
      </c>
      <c r="F1379">
        <v>0</v>
      </c>
      <c r="G1379">
        <v>10.9834</v>
      </c>
      <c r="H1379">
        <v>0</v>
      </c>
      <c r="I1379">
        <v>-1.6840000000000001E-5</v>
      </c>
      <c r="J1379">
        <v>0</v>
      </c>
      <c r="K1379">
        <v>-10.6471</v>
      </c>
    </row>
    <row r="1380" spans="1:11" hidden="1">
      <c r="A1380" t="s">
        <v>15</v>
      </c>
      <c r="B1380" t="s">
        <v>662</v>
      </c>
      <c r="C1380">
        <v>183</v>
      </c>
      <c r="D1380" t="s">
        <v>114</v>
      </c>
      <c r="E1380">
        <v>1.9279999999999999</v>
      </c>
      <c r="F1380">
        <v>0</v>
      </c>
      <c r="G1380">
        <v>7.2975000000000003</v>
      </c>
      <c r="H1380">
        <v>0</v>
      </c>
      <c r="I1380">
        <v>-1.6840000000000001E-5</v>
      </c>
      <c r="J1380">
        <v>0</v>
      </c>
      <c r="K1380">
        <v>-14.629300000000001</v>
      </c>
    </row>
    <row r="1381" spans="1:11" hidden="1">
      <c r="A1381" t="s">
        <v>15</v>
      </c>
      <c r="B1381" t="s">
        <v>662</v>
      </c>
      <c r="C1381">
        <v>183</v>
      </c>
      <c r="D1381" t="s">
        <v>114</v>
      </c>
      <c r="E1381">
        <v>2.3639999999999999</v>
      </c>
      <c r="F1381">
        <v>0</v>
      </c>
      <c r="G1381">
        <v>4.2352999999999996</v>
      </c>
      <c r="H1381">
        <v>0</v>
      </c>
      <c r="I1381">
        <v>-1.6840000000000001E-5</v>
      </c>
      <c r="J1381">
        <v>0</v>
      </c>
      <c r="K1381">
        <v>-17.109100000000002</v>
      </c>
    </row>
    <row r="1382" spans="1:11" hidden="1">
      <c r="A1382" t="s">
        <v>15</v>
      </c>
      <c r="B1382" t="s">
        <v>662</v>
      </c>
      <c r="C1382">
        <v>183</v>
      </c>
      <c r="D1382" t="s">
        <v>114</v>
      </c>
      <c r="E1382">
        <v>2.8</v>
      </c>
      <c r="F1382">
        <v>0</v>
      </c>
      <c r="G1382">
        <v>2.1139999999999999</v>
      </c>
      <c r="H1382">
        <v>0</v>
      </c>
      <c r="I1382">
        <v>-1.6840000000000001E-5</v>
      </c>
      <c r="J1382">
        <v>0</v>
      </c>
      <c r="K1382">
        <v>-18.459</v>
      </c>
    </row>
    <row r="1383" spans="1:11" hidden="1">
      <c r="A1383" t="s">
        <v>15</v>
      </c>
      <c r="B1383" t="s">
        <v>662</v>
      </c>
      <c r="C1383">
        <v>183</v>
      </c>
      <c r="D1383" t="s">
        <v>114</v>
      </c>
      <c r="E1383">
        <v>2.8</v>
      </c>
      <c r="F1383">
        <v>0</v>
      </c>
      <c r="G1383">
        <v>-3.4868000000000001</v>
      </c>
      <c r="H1383">
        <v>0</v>
      </c>
      <c r="I1383">
        <v>-1.6840000000000001E-5</v>
      </c>
      <c r="J1383">
        <v>0</v>
      </c>
      <c r="K1383">
        <v>-18.459</v>
      </c>
    </row>
    <row r="1384" spans="1:11" hidden="1">
      <c r="A1384" t="s">
        <v>15</v>
      </c>
      <c r="B1384" t="s">
        <v>662</v>
      </c>
      <c r="C1384">
        <v>183</v>
      </c>
      <c r="D1384" t="s">
        <v>114</v>
      </c>
      <c r="E1384">
        <v>3.2360000000000002</v>
      </c>
      <c r="F1384">
        <v>0</v>
      </c>
      <c r="G1384">
        <v>-5.6081000000000003</v>
      </c>
      <c r="H1384">
        <v>0</v>
      </c>
      <c r="I1384">
        <v>-1.6840000000000001E-5</v>
      </c>
      <c r="J1384">
        <v>0</v>
      </c>
      <c r="K1384">
        <v>-16.5106</v>
      </c>
    </row>
    <row r="1385" spans="1:11" hidden="1">
      <c r="A1385" t="s">
        <v>15</v>
      </c>
      <c r="B1385" t="s">
        <v>662</v>
      </c>
      <c r="C1385">
        <v>183</v>
      </c>
      <c r="D1385" t="s">
        <v>114</v>
      </c>
      <c r="E1385">
        <v>3.6720000000000002</v>
      </c>
      <c r="F1385">
        <v>0</v>
      </c>
      <c r="G1385">
        <v>-8.6702999999999992</v>
      </c>
      <c r="H1385">
        <v>0</v>
      </c>
      <c r="I1385">
        <v>-1.6840000000000001E-5</v>
      </c>
      <c r="J1385">
        <v>0</v>
      </c>
      <c r="K1385">
        <v>-13.4322</v>
      </c>
    </row>
    <row r="1386" spans="1:11" hidden="1">
      <c r="A1386" t="s">
        <v>15</v>
      </c>
      <c r="B1386" t="s">
        <v>662</v>
      </c>
      <c r="C1386">
        <v>183</v>
      </c>
      <c r="D1386" t="s">
        <v>114</v>
      </c>
      <c r="E1386">
        <v>4.1079999999999997</v>
      </c>
      <c r="F1386">
        <v>0</v>
      </c>
      <c r="G1386">
        <v>-12.356299999999999</v>
      </c>
      <c r="H1386">
        <v>0</v>
      </c>
      <c r="I1386">
        <v>-1.6840000000000001E-5</v>
      </c>
      <c r="J1386">
        <v>0</v>
      </c>
      <c r="K1386">
        <v>-8.8514999999999997</v>
      </c>
    </row>
    <row r="1387" spans="1:11" hidden="1">
      <c r="A1387" t="s">
        <v>15</v>
      </c>
      <c r="B1387" t="s">
        <v>662</v>
      </c>
      <c r="C1387">
        <v>183</v>
      </c>
      <c r="D1387" t="s">
        <v>114</v>
      </c>
      <c r="E1387">
        <v>4.5438999999999998</v>
      </c>
      <c r="F1387">
        <v>0</v>
      </c>
      <c r="G1387">
        <v>-16.057300000000001</v>
      </c>
      <c r="H1387">
        <v>0</v>
      </c>
      <c r="I1387">
        <v>-1.6840000000000001E-5</v>
      </c>
      <c r="J1387">
        <v>0</v>
      </c>
      <c r="K1387">
        <v>-2.6576</v>
      </c>
    </row>
    <row r="1388" spans="1:11" hidden="1">
      <c r="A1388" t="s">
        <v>15</v>
      </c>
      <c r="B1388" t="s">
        <v>662</v>
      </c>
      <c r="C1388">
        <v>183</v>
      </c>
      <c r="D1388" t="s">
        <v>114</v>
      </c>
      <c r="E1388">
        <v>4.9798999999999998</v>
      </c>
      <c r="F1388">
        <v>0</v>
      </c>
      <c r="G1388">
        <v>-19.489000000000001</v>
      </c>
      <c r="H1388">
        <v>0</v>
      </c>
      <c r="I1388">
        <v>-1.6840000000000001E-5</v>
      </c>
      <c r="J1388">
        <v>0</v>
      </c>
      <c r="K1388">
        <v>5.1203000000000003</v>
      </c>
    </row>
    <row r="1389" spans="1:11" hidden="1">
      <c r="A1389" t="s">
        <v>15</v>
      </c>
      <c r="B1389" t="s">
        <v>662</v>
      </c>
      <c r="C1389">
        <v>183</v>
      </c>
      <c r="D1389" t="s">
        <v>114</v>
      </c>
      <c r="E1389">
        <v>5.4158999999999997</v>
      </c>
      <c r="F1389">
        <v>0</v>
      </c>
      <c r="G1389">
        <v>-22.0076</v>
      </c>
      <c r="H1389">
        <v>0</v>
      </c>
      <c r="I1389">
        <v>-1.6840000000000001E-5</v>
      </c>
      <c r="J1389">
        <v>0</v>
      </c>
      <c r="K1389">
        <v>14.2004</v>
      </c>
    </row>
    <row r="1390" spans="1:11" hidden="1">
      <c r="A1390" t="s">
        <v>15</v>
      </c>
      <c r="B1390" t="s">
        <v>662</v>
      </c>
      <c r="C1390">
        <v>183</v>
      </c>
      <c r="D1390" t="s">
        <v>115</v>
      </c>
      <c r="E1390">
        <v>0.18410000000000001</v>
      </c>
      <c r="F1390">
        <v>0</v>
      </c>
      <c r="G1390">
        <v>20.568000000000001</v>
      </c>
      <c r="H1390">
        <v>0</v>
      </c>
      <c r="I1390">
        <v>-2.092E-5</v>
      </c>
      <c r="J1390">
        <v>0</v>
      </c>
      <c r="K1390">
        <v>10.444800000000001</v>
      </c>
    </row>
    <row r="1391" spans="1:11" hidden="1">
      <c r="A1391" t="s">
        <v>15</v>
      </c>
      <c r="B1391" t="s">
        <v>662</v>
      </c>
      <c r="C1391">
        <v>183</v>
      </c>
      <c r="D1391" t="s">
        <v>115</v>
      </c>
      <c r="E1391">
        <v>0.62009999999999998</v>
      </c>
      <c r="F1391">
        <v>0</v>
      </c>
      <c r="G1391">
        <v>18.049399999999999</v>
      </c>
      <c r="H1391">
        <v>0</v>
      </c>
      <c r="I1391">
        <v>-2.092E-5</v>
      </c>
      <c r="J1391">
        <v>0</v>
      </c>
      <c r="K1391">
        <v>1.9923999999999999</v>
      </c>
    </row>
    <row r="1392" spans="1:11" hidden="1">
      <c r="A1392" t="s">
        <v>15</v>
      </c>
      <c r="B1392" t="s">
        <v>662</v>
      </c>
      <c r="C1392">
        <v>183</v>
      </c>
      <c r="D1392" t="s">
        <v>115</v>
      </c>
      <c r="E1392">
        <v>1.0561</v>
      </c>
      <c r="F1392">
        <v>0</v>
      </c>
      <c r="G1392">
        <v>14.617800000000001</v>
      </c>
      <c r="H1392">
        <v>0</v>
      </c>
      <c r="I1392">
        <v>-2.092E-5</v>
      </c>
      <c r="J1392">
        <v>0</v>
      </c>
      <c r="K1392">
        <v>-5.1578999999999997</v>
      </c>
    </row>
    <row r="1393" spans="1:11" hidden="1">
      <c r="A1393" t="s">
        <v>15</v>
      </c>
      <c r="B1393" t="s">
        <v>662</v>
      </c>
      <c r="C1393">
        <v>183</v>
      </c>
      <c r="D1393" t="s">
        <v>115</v>
      </c>
      <c r="E1393">
        <v>1.4921</v>
      </c>
      <c r="F1393">
        <v>0</v>
      </c>
      <c r="G1393">
        <v>10.916700000000001</v>
      </c>
      <c r="H1393">
        <v>0</v>
      </c>
      <c r="I1393">
        <v>-2.092E-5</v>
      </c>
      <c r="J1393">
        <v>0</v>
      </c>
      <c r="K1393">
        <v>-10.7242</v>
      </c>
    </row>
    <row r="1394" spans="1:11" hidden="1">
      <c r="A1394" t="s">
        <v>15</v>
      </c>
      <c r="B1394" t="s">
        <v>662</v>
      </c>
      <c r="C1394">
        <v>183</v>
      </c>
      <c r="D1394" t="s">
        <v>115</v>
      </c>
      <c r="E1394">
        <v>1.9279999999999999</v>
      </c>
      <c r="F1394">
        <v>0</v>
      </c>
      <c r="G1394">
        <v>7.2306999999999997</v>
      </c>
      <c r="H1394">
        <v>0</v>
      </c>
      <c r="I1394">
        <v>-2.092E-5</v>
      </c>
      <c r="J1394">
        <v>0</v>
      </c>
      <c r="K1394">
        <v>-14.677300000000001</v>
      </c>
    </row>
    <row r="1395" spans="1:11" hidden="1">
      <c r="A1395" t="s">
        <v>15</v>
      </c>
      <c r="B1395" t="s">
        <v>662</v>
      </c>
      <c r="C1395">
        <v>183</v>
      </c>
      <c r="D1395" t="s">
        <v>115</v>
      </c>
      <c r="E1395">
        <v>2.3639999999999999</v>
      </c>
      <c r="F1395">
        <v>0</v>
      </c>
      <c r="G1395">
        <v>4.1684999999999999</v>
      </c>
      <c r="H1395">
        <v>0</v>
      </c>
      <c r="I1395">
        <v>-2.092E-5</v>
      </c>
      <c r="J1395">
        <v>0</v>
      </c>
      <c r="K1395">
        <v>-17.1281</v>
      </c>
    </row>
    <row r="1396" spans="1:11" hidden="1">
      <c r="A1396" t="s">
        <v>15</v>
      </c>
      <c r="B1396" t="s">
        <v>662</v>
      </c>
      <c r="C1396">
        <v>183</v>
      </c>
      <c r="D1396" t="s">
        <v>115</v>
      </c>
      <c r="E1396">
        <v>2.8</v>
      </c>
      <c r="F1396">
        <v>0</v>
      </c>
      <c r="G1396">
        <v>2.0472000000000001</v>
      </c>
      <c r="H1396">
        <v>0</v>
      </c>
      <c r="I1396">
        <v>-2.092E-5</v>
      </c>
      <c r="J1396">
        <v>0</v>
      </c>
      <c r="K1396">
        <v>-18.448899999999998</v>
      </c>
    </row>
    <row r="1397" spans="1:11" hidden="1">
      <c r="A1397" t="s">
        <v>15</v>
      </c>
      <c r="B1397" t="s">
        <v>662</v>
      </c>
      <c r="C1397">
        <v>183</v>
      </c>
      <c r="D1397" t="s">
        <v>115</v>
      </c>
      <c r="E1397">
        <v>2.8</v>
      </c>
      <c r="F1397">
        <v>0</v>
      </c>
      <c r="G1397">
        <v>-3.5535000000000001</v>
      </c>
      <c r="H1397">
        <v>0</v>
      </c>
      <c r="I1397">
        <v>-2.0910000000000001E-5</v>
      </c>
      <c r="J1397">
        <v>0</v>
      </c>
      <c r="K1397">
        <v>-18.448899999999998</v>
      </c>
    </row>
    <row r="1398" spans="1:11" hidden="1">
      <c r="A1398" t="s">
        <v>15</v>
      </c>
      <c r="B1398" t="s">
        <v>662</v>
      </c>
      <c r="C1398">
        <v>183</v>
      </c>
      <c r="D1398" t="s">
        <v>115</v>
      </c>
      <c r="E1398">
        <v>3.2360000000000002</v>
      </c>
      <c r="F1398">
        <v>0</v>
      </c>
      <c r="G1398">
        <v>-5.6748000000000003</v>
      </c>
      <c r="H1398">
        <v>0</v>
      </c>
      <c r="I1398">
        <v>-2.0910000000000001E-5</v>
      </c>
      <c r="J1398">
        <v>0</v>
      </c>
      <c r="K1398">
        <v>-16.471399999999999</v>
      </c>
    </row>
    <row r="1399" spans="1:11" hidden="1">
      <c r="A1399" t="s">
        <v>15</v>
      </c>
      <c r="B1399" t="s">
        <v>662</v>
      </c>
      <c r="C1399">
        <v>183</v>
      </c>
      <c r="D1399" t="s">
        <v>115</v>
      </c>
      <c r="E1399">
        <v>3.6720000000000002</v>
      </c>
      <c r="F1399">
        <v>0</v>
      </c>
      <c r="G1399">
        <v>-8.7370000000000001</v>
      </c>
      <c r="H1399">
        <v>0</v>
      </c>
      <c r="I1399">
        <v>-2.0910000000000001E-5</v>
      </c>
      <c r="J1399">
        <v>0</v>
      </c>
      <c r="K1399">
        <v>-13.363899999999999</v>
      </c>
    </row>
    <row r="1400" spans="1:11" hidden="1">
      <c r="A1400" t="s">
        <v>15</v>
      </c>
      <c r="B1400" t="s">
        <v>662</v>
      </c>
      <c r="C1400">
        <v>183</v>
      </c>
      <c r="D1400" t="s">
        <v>115</v>
      </c>
      <c r="E1400">
        <v>4.1079999999999997</v>
      </c>
      <c r="F1400">
        <v>0</v>
      </c>
      <c r="G1400">
        <v>-12.423</v>
      </c>
      <c r="H1400">
        <v>0</v>
      </c>
      <c r="I1400">
        <v>-2.0910000000000001E-5</v>
      </c>
      <c r="J1400">
        <v>0</v>
      </c>
      <c r="K1400">
        <v>-8.7540999999999993</v>
      </c>
    </row>
    <row r="1401" spans="1:11" hidden="1">
      <c r="A1401" t="s">
        <v>15</v>
      </c>
      <c r="B1401" t="s">
        <v>662</v>
      </c>
      <c r="C1401">
        <v>183</v>
      </c>
      <c r="D1401" t="s">
        <v>115</v>
      </c>
      <c r="E1401">
        <v>4.5438999999999998</v>
      </c>
      <c r="F1401">
        <v>0</v>
      </c>
      <c r="G1401">
        <v>-16.123999999999999</v>
      </c>
      <c r="H1401">
        <v>0</v>
      </c>
      <c r="I1401">
        <v>-2.0910000000000001E-5</v>
      </c>
      <c r="J1401">
        <v>0</v>
      </c>
      <c r="K1401">
        <v>-2.5310999999999999</v>
      </c>
    </row>
    <row r="1402" spans="1:11" hidden="1">
      <c r="A1402" t="s">
        <v>15</v>
      </c>
      <c r="B1402" t="s">
        <v>662</v>
      </c>
      <c r="C1402">
        <v>183</v>
      </c>
      <c r="D1402" t="s">
        <v>115</v>
      </c>
      <c r="E1402">
        <v>4.9798999999999998</v>
      </c>
      <c r="F1402">
        <v>0</v>
      </c>
      <c r="G1402">
        <v>-19.555700000000002</v>
      </c>
      <c r="H1402">
        <v>0</v>
      </c>
      <c r="I1402">
        <v>-2.0910000000000001E-5</v>
      </c>
      <c r="J1402">
        <v>0</v>
      </c>
      <c r="K1402">
        <v>5.2759</v>
      </c>
    </row>
    <row r="1403" spans="1:11" hidden="1">
      <c r="A1403" t="s">
        <v>15</v>
      </c>
      <c r="B1403" t="s">
        <v>662</v>
      </c>
      <c r="C1403">
        <v>183</v>
      </c>
      <c r="D1403" t="s">
        <v>115</v>
      </c>
      <c r="E1403">
        <v>5.4158999999999997</v>
      </c>
      <c r="F1403">
        <v>0</v>
      </c>
      <c r="G1403">
        <v>-22.074300000000001</v>
      </c>
      <c r="H1403">
        <v>0</v>
      </c>
      <c r="I1403">
        <v>-2.0910000000000001E-5</v>
      </c>
      <c r="J1403">
        <v>0</v>
      </c>
      <c r="K1403">
        <v>14.3851</v>
      </c>
    </row>
    <row r="1404" spans="1:11" hidden="1">
      <c r="A1404" t="s">
        <v>15</v>
      </c>
      <c r="B1404" t="s">
        <v>662</v>
      </c>
      <c r="C1404">
        <v>183</v>
      </c>
      <c r="D1404" t="s">
        <v>116</v>
      </c>
      <c r="E1404">
        <v>0.18410000000000001</v>
      </c>
      <c r="F1404">
        <v>0</v>
      </c>
      <c r="G1404">
        <v>20.535499999999999</v>
      </c>
      <c r="H1404">
        <v>0</v>
      </c>
      <c r="I1404">
        <v>-1.7629999999999999E-5</v>
      </c>
      <c r="J1404">
        <v>0</v>
      </c>
      <c r="K1404">
        <v>10.3482</v>
      </c>
    </row>
    <row r="1405" spans="1:11" hidden="1">
      <c r="A1405" t="s">
        <v>15</v>
      </c>
      <c r="B1405" t="s">
        <v>662</v>
      </c>
      <c r="C1405">
        <v>183</v>
      </c>
      <c r="D1405" t="s">
        <v>116</v>
      </c>
      <c r="E1405">
        <v>0.62009999999999998</v>
      </c>
      <c r="F1405">
        <v>0</v>
      </c>
      <c r="G1405">
        <v>18.0169</v>
      </c>
      <c r="H1405">
        <v>0</v>
      </c>
      <c r="I1405">
        <v>-1.7629999999999999E-5</v>
      </c>
      <c r="J1405">
        <v>0</v>
      </c>
      <c r="K1405">
        <v>1.9098999999999999</v>
      </c>
    </row>
    <row r="1406" spans="1:11" hidden="1">
      <c r="A1406" t="s">
        <v>15</v>
      </c>
      <c r="B1406" t="s">
        <v>662</v>
      </c>
      <c r="C1406">
        <v>183</v>
      </c>
      <c r="D1406" t="s">
        <v>116</v>
      </c>
      <c r="E1406">
        <v>1.0561</v>
      </c>
      <c r="F1406">
        <v>0</v>
      </c>
      <c r="G1406">
        <v>14.5852</v>
      </c>
      <c r="H1406">
        <v>0</v>
      </c>
      <c r="I1406">
        <v>-1.7629999999999999E-5</v>
      </c>
      <c r="J1406">
        <v>0</v>
      </c>
      <c r="K1406">
        <v>-5.2262000000000004</v>
      </c>
    </row>
    <row r="1407" spans="1:11" hidden="1">
      <c r="A1407" t="s">
        <v>15</v>
      </c>
      <c r="B1407" t="s">
        <v>662</v>
      </c>
      <c r="C1407">
        <v>183</v>
      </c>
      <c r="D1407" t="s">
        <v>116</v>
      </c>
      <c r="E1407">
        <v>1.4921</v>
      </c>
      <c r="F1407">
        <v>0</v>
      </c>
      <c r="G1407">
        <v>10.8842</v>
      </c>
      <c r="H1407">
        <v>0</v>
      </c>
      <c r="I1407">
        <v>-1.7629999999999999E-5</v>
      </c>
      <c r="J1407">
        <v>0</v>
      </c>
      <c r="K1407">
        <v>-10.7783</v>
      </c>
    </row>
    <row r="1408" spans="1:11" hidden="1">
      <c r="A1408" t="s">
        <v>15</v>
      </c>
      <c r="B1408" t="s">
        <v>662</v>
      </c>
      <c r="C1408">
        <v>183</v>
      </c>
      <c r="D1408" t="s">
        <v>116</v>
      </c>
      <c r="E1408">
        <v>1.9279999999999999</v>
      </c>
      <c r="F1408">
        <v>0</v>
      </c>
      <c r="G1408">
        <v>7.1981999999999999</v>
      </c>
      <c r="H1408">
        <v>0</v>
      </c>
      <c r="I1408">
        <v>-1.7629999999999999E-5</v>
      </c>
      <c r="J1408">
        <v>0</v>
      </c>
      <c r="K1408">
        <v>-14.7172</v>
      </c>
    </row>
    <row r="1409" spans="1:11" hidden="1">
      <c r="A1409" t="s">
        <v>15</v>
      </c>
      <c r="B1409" t="s">
        <v>662</v>
      </c>
      <c r="C1409">
        <v>183</v>
      </c>
      <c r="D1409" t="s">
        <v>116</v>
      </c>
      <c r="E1409">
        <v>2.3639999999999999</v>
      </c>
      <c r="F1409">
        <v>0</v>
      </c>
      <c r="G1409">
        <v>4.1360000000000001</v>
      </c>
      <c r="H1409">
        <v>0</v>
      </c>
      <c r="I1409">
        <v>-1.7629999999999999E-5</v>
      </c>
      <c r="J1409">
        <v>0</v>
      </c>
      <c r="K1409">
        <v>-17.1538</v>
      </c>
    </row>
    <row r="1410" spans="1:11" hidden="1">
      <c r="A1410" t="s">
        <v>15</v>
      </c>
      <c r="B1410" t="s">
        <v>662</v>
      </c>
      <c r="C1410">
        <v>183</v>
      </c>
      <c r="D1410" t="s">
        <v>116</v>
      </c>
      <c r="E1410">
        <v>2.8</v>
      </c>
      <c r="F1410">
        <v>0</v>
      </c>
      <c r="G1410">
        <v>2.0146999999999999</v>
      </c>
      <c r="H1410">
        <v>0</v>
      </c>
      <c r="I1410">
        <v>-1.7629999999999999E-5</v>
      </c>
      <c r="J1410">
        <v>0</v>
      </c>
      <c r="K1410">
        <v>-18.4605</v>
      </c>
    </row>
    <row r="1411" spans="1:11" hidden="1">
      <c r="A1411" t="s">
        <v>15</v>
      </c>
      <c r="B1411" t="s">
        <v>662</v>
      </c>
      <c r="C1411">
        <v>183</v>
      </c>
      <c r="D1411" t="s">
        <v>116</v>
      </c>
      <c r="E1411">
        <v>2.8</v>
      </c>
      <c r="F1411">
        <v>0</v>
      </c>
      <c r="G1411">
        <v>-3.5859999999999999</v>
      </c>
      <c r="H1411">
        <v>0</v>
      </c>
      <c r="I1411">
        <v>-1.7640000000000001E-5</v>
      </c>
      <c r="J1411">
        <v>0</v>
      </c>
      <c r="K1411">
        <v>-18.4605</v>
      </c>
    </row>
    <row r="1412" spans="1:11" hidden="1">
      <c r="A1412" t="s">
        <v>15</v>
      </c>
      <c r="B1412" t="s">
        <v>662</v>
      </c>
      <c r="C1412">
        <v>183</v>
      </c>
      <c r="D1412" t="s">
        <v>116</v>
      </c>
      <c r="E1412">
        <v>3.2360000000000002</v>
      </c>
      <c r="F1412">
        <v>0</v>
      </c>
      <c r="G1412">
        <v>-5.7073</v>
      </c>
      <c r="H1412">
        <v>0</v>
      </c>
      <c r="I1412">
        <v>-1.7640000000000001E-5</v>
      </c>
      <c r="J1412">
        <v>0</v>
      </c>
      <c r="K1412">
        <v>-16.468800000000002</v>
      </c>
    </row>
    <row r="1413" spans="1:11" hidden="1">
      <c r="A1413" t="s">
        <v>15</v>
      </c>
      <c r="B1413" t="s">
        <v>662</v>
      </c>
      <c r="C1413">
        <v>183</v>
      </c>
      <c r="D1413" t="s">
        <v>116</v>
      </c>
      <c r="E1413">
        <v>3.6720000000000002</v>
      </c>
      <c r="F1413">
        <v>0</v>
      </c>
      <c r="G1413">
        <v>-8.7695000000000007</v>
      </c>
      <c r="H1413">
        <v>0</v>
      </c>
      <c r="I1413">
        <v>-1.7640000000000001E-5</v>
      </c>
      <c r="J1413">
        <v>0</v>
      </c>
      <c r="K1413">
        <v>-13.347099999999999</v>
      </c>
    </row>
    <row r="1414" spans="1:11" hidden="1">
      <c r="A1414" t="s">
        <v>15</v>
      </c>
      <c r="B1414" t="s">
        <v>662</v>
      </c>
      <c r="C1414">
        <v>183</v>
      </c>
      <c r="D1414" t="s">
        <v>116</v>
      </c>
      <c r="E1414">
        <v>4.1079999999999997</v>
      </c>
      <c r="F1414">
        <v>0</v>
      </c>
      <c r="G1414">
        <v>-12.455500000000001</v>
      </c>
      <c r="H1414">
        <v>0</v>
      </c>
      <c r="I1414">
        <v>-1.7640000000000001E-5</v>
      </c>
      <c r="J1414">
        <v>0</v>
      </c>
      <c r="K1414">
        <v>-8.7231000000000005</v>
      </c>
    </row>
    <row r="1415" spans="1:11" hidden="1">
      <c r="A1415" t="s">
        <v>15</v>
      </c>
      <c r="B1415" t="s">
        <v>662</v>
      </c>
      <c r="C1415">
        <v>183</v>
      </c>
      <c r="D1415" t="s">
        <v>116</v>
      </c>
      <c r="E1415">
        <v>4.5438999999999998</v>
      </c>
      <c r="F1415">
        <v>0</v>
      </c>
      <c r="G1415">
        <v>-16.156600000000001</v>
      </c>
      <c r="H1415">
        <v>0</v>
      </c>
      <c r="I1415">
        <v>-1.7640000000000001E-5</v>
      </c>
      <c r="J1415">
        <v>0</v>
      </c>
      <c r="K1415">
        <v>-2.4859</v>
      </c>
    </row>
    <row r="1416" spans="1:11" hidden="1">
      <c r="A1416" t="s">
        <v>15</v>
      </c>
      <c r="B1416" t="s">
        <v>662</v>
      </c>
      <c r="C1416">
        <v>183</v>
      </c>
      <c r="D1416" t="s">
        <v>116</v>
      </c>
      <c r="E1416">
        <v>4.9798999999999998</v>
      </c>
      <c r="F1416">
        <v>0</v>
      </c>
      <c r="G1416">
        <v>-19.588200000000001</v>
      </c>
      <c r="H1416">
        <v>0</v>
      </c>
      <c r="I1416">
        <v>-1.7640000000000001E-5</v>
      </c>
      <c r="J1416">
        <v>0</v>
      </c>
      <c r="K1416">
        <v>5.3352000000000004</v>
      </c>
    </row>
    <row r="1417" spans="1:11" hidden="1">
      <c r="A1417" t="s">
        <v>15</v>
      </c>
      <c r="B1417" t="s">
        <v>662</v>
      </c>
      <c r="C1417">
        <v>183</v>
      </c>
      <c r="D1417" t="s">
        <v>116</v>
      </c>
      <c r="E1417">
        <v>5.4158999999999997</v>
      </c>
      <c r="F1417">
        <v>0</v>
      </c>
      <c r="G1417">
        <v>-22.1068</v>
      </c>
      <c r="H1417">
        <v>0</v>
      </c>
      <c r="I1417">
        <v>-1.7640000000000001E-5</v>
      </c>
      <c r="J1417">
        <v>0</v>
      </c>
      <c r="K1417">
        <v>14.458600000000001</v>
      </c>
    </row>
    <row r="1418" spans="1:11" hidden="1">
      <c r="A1418" t="s">
        <v>15</v>
      </c>
      <c r="B1418" t="s">
        <v>662</v>
      </c>
      <c r="C1418">
        <v>183</v>
      </c>
      <c r="D1418" t="s">
        <v>117</v>
      </c>
      <c r="E1418">
        <v>0.18410000000000001</v>
      </c>
      <c r="F1418">
        <v>0</v>
      </c>
      <c r="G1418">
        <v>20.468800000000002</v>
      </c>
      <c r="H1418">
        <v>0</v>
      </c>
      <c r="I1418">
        <v>-2.1710000000000001E-5</v>
      </c>
      <c r="J1418">
        <v>0</v>
      </c>
      <c r="K1418">
        <v>10.1838</v>
      </c>
    </row>
    <row r="1419" spans="1:11" hidden="1">
      <c r="A1419" t="s">
        <v>15</v>
      </c>
      <c r="B1419" t="s">
        <v>662</v>
      </c>
      <c r="C1419">
        <v>183</v>
      </c>
      <c r="D1419" t="s">
        <v>117</v>
      </c>
      <c r="E1419">
        <v>0.62009999999999998</v>
      </c>
      <c r="F1419">
        <v>0</v>
      </c>
      <c r="G1419">
        <v>17.950199999999999</v>
      </c>
      <c r="H1419">
        <v>0</v>
      </c>
      <c r="I1419">
        <v>-2.1710000000000001E-5</v>
      </c>
      <c r="J1419">
        <v>0</v>
      </c>
      <c r="K1419">
        <v>1.7746</v>
      </c>
    </row>
    <row r="1420" spans="1:11" hidden="1">
      <c r="A1420" t="s">
        <v>15</v>
      </c>
      <c r="B1420" t="s">
        <v>662</v>
      </c>
      <c r="C1420">
        <v>183</v>
      </c>
      <c r="D1420" t="s">
        <v>117</v>
      </c>
      <c r="E1420">
        <v>1.0561</v>
      </c>
      <c r="F1420">
        <v>0</v>
      </c>
      <c r="G1420">
        <v>14.5185</v>
      </c>
      <c r="H1420">
        <v>0</v>
      </c>
      <c r="I1420">
        <v>-2.1710000000000001E-5</v>
      </c>
      <c r="J1420">
        <v>0</v>
      </c>
      <c r="K1420">
        <v>-5.3323999999999998</v>
      </c>
    </row>
    <row r="1421" spans="1:11" hidden="1">
      <c r="A1421" t="s">
        <v>15</v>
      </c>
      <c r="B1421" t="s">
        <v>662</v>
      </c>
      <c r="C1421">
        <v>183</v>
      </c>
      <c r="D1421" t="s">
        <v>117</v>
      </c>
      <c r="E1421">
        <v>1.4921</v>
      </c>
      <c r="F1421">
        <v>0</v>
      </c>
      <c r="G1421">
        <v>10.817500000000001</v>
      </c>
      <c r="H1421">
        <v>0</v>
      </c>
      <c r="I1421">
        <v>-2.1710000000000001E-5</v>
      </c>
      <c r="J1421">
        <v>0</v>
      </c>
      <c r="K1421">
        <v>-10.855499999999999</v>
      </c>
    </row>
    <row r="1422" spans="1:11" hidden="1">
      <c r="A1422" t="s">
        <v>15</v>
      </c>
      <c r="B1422" t="s">
        <v>662</v>
      </c>
      <c r="C1422">
        <v>183</v>
      </c>
      <c r="D1422" t="s">
        <v>117</v>
      </c>
      <c r="E1422">
        <v>1.9279999999999999</v>
      </c>
      <c r="F1422">
        <v>0</v>
      </c>
      <c r="G1422">
        <v>7.1315</v>
      </c>
      <c r="H1422">
        <v>0</v>
      </c>
      <c r="I1422">
        <v>-2.1710000000000001E-5</v>
      </c>
      <c r="J1422">
        <v>0</v>
      </c>
      <c r="K1422">
        <v>-14.7653</v>
      </c>
    </row>
    <row r="1423" spans="1:11" hidden="1">
      <c r="A1423" t="s">
        <v>15</v>
      </c>
      <c r="B1423" t="s">
        <v>662</v>
      </c>
      <c r="C1423">
        <v>183</v>
      </c>
      <c r="D1423" t="s">
        <v>117</v>
      </c>
      <c r="E1423">
        <v>2.3639999999999999</v>
      </c>
      <c r="F1423">
        <v>0</v>
      </c>
      <c r="G1423">
        <v>4.0693000000000001</v>
      </c>
      <c r="H1423">
        <v>0</v>
      </c>
      <c r="I1423">
        <v>-2.1710000000000001E-5</v>
      </c>
      <c r="J1423">
        <v>0</v>
      </c>
      <c r="K1423">
        <v>-17.172799999999999</v>
      </c>
    </row>
    <row r="1424" spans="1:11" hidden="1">
      <c r="A1424" t="s">
        <v>15</v>
      </c>
      <c r="B1424" t="s">
        <v>662</v>
      </c>
      <c r="C1424">
        <v>183</v>
      </c>
      <c r="D1424" t="s">
        <v>117</v>
      </c>
      <c r="E1424">
        <v>2.8</v>
      </c>
      <c r="F1424">
        <v>0</v>
      </c>
      <c r="G1424">
        <v>1.948</v>
      </c>
      <c r="H1424">
        <v>0</v>
      </c>
      <c r="I1424">
        <v>-2.1710000000000001E-5</v>
      </c>
      <c r="J1424">
        <v>0</v>
      </c>
      <c r="K1424">
        <v>-18.450299999999999</v>
      </c>
    </row>
    <row r="1425" spans="1:11" hidden="1">
      <c r="A1425" t="s">
        <v>15</v>
      </c>
      <c r="B1425" t="s">
        <v>662</v>
      </c>
      <c r="C1425">
        <v>183</v>
      </c>
      <c r="D1425" t="s">
        <v>117</v>
      </c>
      <c r="E1425">
        <v>2.8</v>
      </c>
      <c r="F1425">
        <v>0</v>
      </c>
      <c r="G1425">
        <v>-3.6528</v>
      </c>
      <c r="H1425">
        <v>0</v>
      </c>
      <c r="I1425">
        <v>-2.1710000000000001E-5</v>
      </c>
      <c r="J1425">
        <v>0</v>
      </c>
      <c r="K1425">
        <v>-18.450299999999999</v>
      </c>
    </row>
    <row r="1426" spans="1:11" hidden="1">
      <c r="A1426" t="s">
        <v>15</v>
      </c>
      <c r="B1426" t="s">
        <v>662</v>
      </c>
      <c r="C1426">
        <v>183</v>
      </c>
      <c r="D1426" t="s">
        <v>117</v>
      </c>
      <c r="E1426">
        <v>3.2360000000000002</v>
      </c>
      <c r="F1426">
        <v>0</v>
      </c>
      <c r="G1426">
        <v>-5.7740999999999998</v>
      </c>
      <c r="H1426">
        <v>0</v>
      </c>
      <c r="I1426">
        <v>-2.1710000000000001E-5</v>
      </c>
      <c r="J1426">
        <v>0</v>
      </c>
      <c r="K1426">
        <v>-16.429500000000001</v>
      </c>
    </row>
    <row r="1427" spans="1:11" hidden="1">
      <c r="A1427" t="s">
        <v>15</v>
      </c>
      <c r="B1427" t="s">
        <v>662</v>
      </c>
      <c r="C1427">
        <v>183</v>
      </c>
      <c r="D1427" t="s">
        <v>117</v>
      </c>
      <c r="E1427">
        <v>3.6720000000000002</v>
      </c>
      <c r="F1427">
        <v>0</v>
      </c>
      <c r="G1427">
        <v>-8.8362999999999996</v>
      </c>
      <c r="H1427">
        <v>0</v>
      </c>
      <c r="I1427">
        <v>-2.1710000000000001E-5</v>
      </c>
      <c r="J1427">
        <v>0</v>
      </c>
      <c r="K1427">
        <v>-13.2788</v>
      </c>
    </row>
    <row r="1428" spans="1:11" hidden="1">
      <c r="A1428" t="s">
        <v>15</v>
      </c>
      <c r="B1428" t="s">
        <v>662</v>
      </c>
      <c r="C1428">
        <v>183</v>
      </c>
      <c r="D1428" t="s">
        <v>117</v>
      </c>
      <c r="E1428">
        <v>4.1079999999999997</v>
      </c>
      <c r="F1428">
        <v>0</v>
      </c>
      <c r="G1428">
        <v>-12.5222</v>
      </c>
      <c r="H1428">
        <v>0</v>
      </c>
      <c r="I1428">
        <v>-2.1710000000000001E-5</v>
      </c>
      <c r="J1428">
        <v>0</v>
      </c>
      <c r="K1428">
        <v>-8.6257000000000001</v>
      </c>
    </row>
    <row r="1429" spans="1:11" hidden="1">
      <c r="A1429" t="s">
        <v>15</v>
      </c>
      <c r="B1429" t="s">
        <v>662</v>
      </c>
      <c r="C1429">
        <v>183</v>
      </c>
      <c r="D1429" t="s">
        <v>117</v>
      </c>
      <c r="E1429">
        <v>4.5438999999999998</v>
      </c>
      <c r="F1429">
        <v>0</v>
      </c>
      <c r="G1429">
        <v>-16.223299999999998</v>
      </c>
      <c r="H1429">
        <v>0</v>
      </c>
      <c r="I1429">
        <v>-2.1710000000000001E-5</v>
      </c>
      <c r="J1429">
        <v>0</v>
      </c>
      <c r="K1429">
        <v>-2.3593999999999999</v>
      </c>
    </row>
    <row r="1430" spans="1:11" hidden="1">
      <c r="A1430" t="s">
        <v>15</v>
      </c>
      <c r="B1430" t="s">
        <v>662</v>
      </c>
      <c r="C1430">
        <v>183</v>
      </c>
      <c r="D1430" t="s">
        <v>117</v>
      </c>
      <c r="E1430">
        <v>4.9798999999999998</v>
      </c>
      <c r="F1430">
        <v>0</v>
      </c>
      <c r="G1430">
        <v>-19.655000000000001</v>
      </c>
      <c r="H1430">
        <v>0</v>
      </c>
      <c r="I1430">
        <v>-2.1710000000000001E-5</v>
      </c>
      <c r="J1430">
        <v>0</v>
      </c>
      <c r="K1430">
        <v>5.4908999999999999</v>
      </c>
    </row>
    <row r="1431" spans="1:11" hidden="1">
      <c r="A1431" t="s">
        <v>15</v>
      </c>
      <c r="B1431" t="s">
        <v>662</v>
      </c>
      <c r="C1431">
        <v>183</v>
      </c>
      <c r="D1431" t="s">
        <v>117</v>
      </c>
      <c r="E1431">
        <v>5.4158999999999997</v>
      </c>
      <c r="F1431">
        <v>0</v>
      </c>
      <c r="G1431">
        <v>-22.1736</v>
      </c>
      <c r="H1431">
        <v>0</v>
      </c>
      <c r="I1431">
        <v>-2.1710000000000001E-5</v>
      </c>
      <c r="J1431">
        <v>0</v>
      </c>
      <c r="K1431">
        <v>14.6433</v>
      </c>
    </row>
    <row r="1432" spans="1:11" hidden="1">
      <c r="A1432" t="s">
        <v>15</v>
      </c>
      <c r="B1432" t="s">
        <v>662</v>
      </c>
      <c r="C1432">
        <v>183</v>
      </c>
      <c r="D1432" t="s">
        <v>118</v>
      </c>
      <c r="E1432">
        <v>0.18410000000000001</v>
      </c>
      <c r="F1432">
        <v>0</v>
      </c>
      <c r="G1432">
        <v>35.813099999999999</v>
      </c>
      <c r="H1432">
        <v>0</v>
      </c>
      <c r="I1432">
        <v>-3.0830000000000001E-5</v>
      </c>
      <c r="J1432">
        <v>0</v>
      </c>
      <c r="K1432">
        <v>18.2454</v>
      </c>
    </row>
    <row r="1433" spans="1:11" hidden="1">
      <c r="A1433" t="s">
        <v>15</v>
      </c>
      <c r="B1433" t="s">
        <v>662</v>
      </c>
      <c r="C1433">
        <v>183</v>
      </c>
      <c r="D1433" t="s">
        <v>118</v>
      </c>
      <c r="E1433">
        <v>0.62009999999999998</v>
      </c>
      <c r="F1433">
        <v>0</v>
      </c>
      <c r="G1433">
        <v>31.452200000000001</v>
      </c>
      <c r="H1433">
        <v>0</v>
      </c>
      <c r="I1433">
        <v>-3.0830000000000001E-5</v>
      </c>
      <c r="J1433">
        <v>0</v>
      </c>
      <c r="K1433">
        <v>3.5200999999999998</v>
      </c>
    </row>
    <row r="1434" spans="1:11" hidden="1">
      <c r="A1434" t="s">
        <v>15</v>
      </c>
      <c r="B1434" t="s">
        <v>662</v>
      </c>
      <c r="C1434">
        <v>183</v>
      </c>
      <c r="D1434" t="s">
        <v>118</v>
      </c>
      <c r="E1434">
        <v>1.0561</v>
      </c>
      <c r="F1434">
        <v>0</v>
      </c>
      <c r="G1434">
        <v>25.4359</v>
      </c>
      <c r="H1434">
        <v>0</v>
      </c>
      <c r="I1434">
        <v>-3.0830000000000001E-5</v>
      </c>
      <c r="J1434">
        <v>0</v>
      </c>
      <c r="K1434">
        <v>-8.9337999999999997</v>
      </c>
    </row>
    <row r="1435" spans="1:11" hidden="1">
      <c r="A1435" t="s">
        <v>15</v>
      </c>
      <c r="B1435" t="s">
        <v>662</v>
      </c>
      <c r="C1435">
        <v>183</v>
      </c>
      <c r="D1435" t="s">
        <v>118</v>
      </c>
      <c r="E1435">
        <v>1.4921</v>
      </c>
      <c r="F1435">
        <v>0</v>
      </c>
      <c r="G1435">
        <v>18.931100000000001</v>
      </c>
      <c r="H1435">
        <v>0</v>
      </c>
      <c r="I1435">
        <v>-3.0830000000000001E-5</v>
      </c>
      <c r="J1435">
        <v>0</v>
      </c>
      <c r="K1435">
        <v>-18.605399999999999</v>
      </c>
    </row>
    <row r="1436" spans="1:11" hidden="1">
      <c r="A1436" t="s">
        <v>15</v>
      </c>
      <c r="B1436" t="s">
        <v>662</v>
      </c>
      <c r="C1436">
        <v>183</v>
      </c>
      <c r="D1436" t="s">
        <v>118</v>
      </c>
      <c r="E1436">
        <v>1.9279999999999999</v>
      </c>
      <c r="F1436">
        <v>0</v>
      </c>
      <c r="G1436">
        <v>12.4537</v>
      </c>
      <c r="H1436">
        <v>0</v>
      </c>
      <c r="I1436">
        <v>-3.0830000000000001E-5</v>
      </c>
      <c r="J1436">
        <v>0</v>
      </c>
      <c r="K1436">
        <v>-25.441800000000001</v>
      </c>
    </row>
    <row r="1437" spans="1:11" hidden="1">
      <c r="A1437" t="s">
        <v>15</v>
      </c>
      <c r="B1437" t="s">
        <v>662</v>
      </c>
      <c r="C1437">
        <v>183</v>
      </c>
      <c r="D1437" t="s">
        <v>118</v>
      </c>
      <c r="E1437">
        <v>2.3639999999999999</v>
      </c>
      <c r="F1437">
        <v>0</v>
      </c>
      <c r="G1437">
        <v>7.1071999999999997</v>
      </c>
      <c r="H1437">
        <v>0</v>
      </c>
      <c r="I1437">
        <v>-3.0830000000000001E-5</v>
      </c>
      <c r="J1437">
        <v>0</v>
      </c>
      <c r="K1437">
        <v>-29.643899999999999</v>
      </c>
    </row>
    <row r="1438" spans="1:11" hidden="1">
      <c r="A1438" t="s">
        <v>15</v>
      </c>
      <c r="B1438" t="s">
        <v>662</v>
      </c>
      <c r="C1438">
        <v>183</v>
      </c>
      <c r="D1438" t="s">
        <v>118</v>
      </c>
      <c r="E1438">
        <v>2.8</v>
      </c>
      <c r="F1438">
        <v>0</v>
      </c>
      <c r="G1438">
        <v>3.4666999999999999</v>
      </c>
      <c r="H1438">
        <v>0</v>
      </c>
      <c r="I1438">
        <v>-3.0830000000000001E-5</v>
      </c>
      <c r="J1438">
        <v>0</v>
      </c>
      <c r="K1438">
        <v>-31.887</v>
      </c>
    </row>
    <row r="1439" spans="1:11" hidden="1">
      <c r="A1439" t="s">
        <v>15</v>
      </c>
      <c r="B1439" t="s">
        <v>662</v>
      </c>
      <c r="C1439">
        <v>183</v>
      </c>
      <c r="D1439" t="s">
        <v>118</v>
      </c>
      <c r="E1439">
        <v>2.8</v>
      </c>
      <c r="F1439">
        <v>0</v>
      </c>
      <c r="G1439">
        <v>-5.9554999999999998</v>
      </c>
      <c r="H1439">
        <v>0</v>
      </c>
      <c r="I1439">
        <v>-3.0830000000000001E-5</v>
      </c>
      <c r="J1439">
        <v>0</v>
      </c>
      <c r="K1439">
        <v>-31.887</v>
      </c>
    </row>
    <row r="1440" spans="1:11" hidden="1">
      <c r="A1440" t="s">
        <v>15</v>
      </c>
      <c r="B1440" t="s">
        <v>662</v>
      </c>
      <c r="C1440">
        <v>183</v>
      </c>
      <c r="D1440" t="s">
        <v>118</v>
      </c>
      <c r="E1440">
        <v>3.2360000000000002</v>
      </c>
      <c r="F1440">
        <v>0</v>
      </c>
      <c r="G1440">
        <v>-9.5960000000000001</v>
      </c>
      <c r="H1440">
        <v>0</v>
      </c>
      <c r="I1440">
        <v>-3.0830000000000001E-5</v>
      </c>
      <c r="J1440">
        <v>0</v>
      </c>
      <c r="K1440">
        <v>-28.544899999999998</v>
      </c>
    </row>
    <row r="1441" spans="1:11" hidden="1">
      <c r="A1441" t="s">
        <v>15</v>
      </c>
      <c r="B1441" t="s">
        <v>662</v>
      </c>
      <c r="C1441">
        <v>183</v>
      </c>
      <c r="D1441" t="s">
        <v>118</v>
      </c>
      <c r="E1441">
        <v>3.6720000000000002</v>
      </c>
      <c r="F1441">
        <v>0</v>
      </c>
      <c r="G1441">
        <v>-14.942399999999999</v>
      </c>
      <c r="H1441">
        <v>0</v>
      </c>
      <c r="I1441">
        <v>-3.0830000000000001E-5</v>
      </c>
      <c r="J1441">
        <v>0</v>
      </c>
      <c r="K1441">
        <v>-23.243500000000001</v>
      </c>
    </row>
    <row r="1442" spans="1:11" hidden="1">
      <c r="A1442" t="s">
        <v>15</v>
      </c>
      <c r="B1442" t="s">
        <v>662</v>
      </c>
      <c r="C1442">
        <v>183</v>
      </c>
      <c r="D1442" t="s">
        <v>118</v>
      </c>
      <c r="E1442">
        <v>4.1079999999999997</v>
      </c>
      <c r="F1442">
        <v>0</v>
      </c>
      <c r="G1442">
        <v>-21.419899999999998</v>
      </c>
      <c r="H1442">
        <v>0</v>
      </c>
      <c r="I1442">
        <v>-3.0830000000000001E-5</v>
      </c>
      <c r="J1442">
        <v>0</v>
      </c>
      <c r="K1442">
        <v>-15.3079</v>
      </c>
    </row>
    <row r="1443" spans="1:11" hidden="1">
      <c r="A1443" t="s">
        <v>15</v>
      </c>
      <c r="B1443" t="s">
        <v>662</v>
      </c>
      <c r="C1443">
        <v>183</v>
      </c>
      <c r="D1443" t="s">
        <v>118</v>
      </c>
      <c r="E1443">
        <v>4.5438999999999998</v>
      </c>
      <c r="F1443">
        <v>0</v>
      </c>
      <c r="G1443">
        <v>-27.924700000000001</v>
      </c>
      <c r="H1443">
        <v>0</v>
      </c>
      <c r="I1443">
        <v>-3.0830000000000001E-5</v>
      </c>
      <c r="J1443">
        <v>0</v>
      </c>
      <c r="K1443">
        <v>-4.5370999999999997</v>
      </c>
    </row>
    <row r="1444" spans="1:11" hidden="1">
      <c r="A1444" t="s">
        <v>15</v>
      </c>
      <c r="B1444" t="s">
        <v>662</v>
      </c>
      <c r="C1444">
        <v>183</v>
      </c>
      <c r="D1444" t="s">
        <v>118</v>
      </c>
      <c r="E1444">
        <v>4.9798999999999998</v>
      </c>
      <c r="F1444">
        <v>0</v>
      </c>
      <c r="G1444">
        <v>-33.941000000000003</v>
      </c>
      <c r="H1444">
        <v>0</v>
      </c>
      <c r="I1444">
        <v>-3.0830000000000001E-5</v>
      </c>
      <c r="J1444">
        <v>0</v>
      </c>
      <c r="K1444">
        <v>9.0160999999999998</v>
      </c>
    </row>
    <row r="1445" spans="1:11" hidden="1">
      <c r="A1445" t="s">
        <v>15</v>
      </c>
      <c r="B1445" t="s">
        <v>662</v>
      </c>
      <c r="C1445">
        <v>183</v>
      </c>
      <c r="D1445" t="s">
        <v>118</v>
      </c>
      <c r="E1445">
        <v>5.4158999999999997</v>
      </c>
      <c r="F1445">
        <v>0</v>
      </c>
      <c r="G1445">
        <v>-38.301900000000003</v>
      </c>
      <c r="H1445">
        <v>0</v>
      </c>
      <c r="I1445">
        <v>-3.0830000000000001E-5</v>
      </c>
      <c r="J1445">
        <v>0</v>
      </c>
      <c r="K1445">
        <v>24.840599999999998</v>
      </c>
    </row>
    <row r="1446" spans="1:11" hidden="1">
      <c r="A1446" t="s">
        <v>15</v>
      </c>
      <c r="B1446" t="s">
        <v>662</v>
      </c>
      <c r="C1446">
        <v>183</v>
      </c>
      <c r="D1446" t="s">
        <v>119</v>
      </c>
      <c r="E1446">
        <v>0.18410000000000001</v>
      </c>
      <c r="F1446">
        <v>0</v>
      </c>
      <c r="G1446">
        <v>35.7806</v>
      </c>
      <c r="H1446">
        <v>0</v>
      </c>
      <c r="I1446">
        <v>-3.1980000000000002E-5</v>
      </c>
      <c r="J1446">
        <v>0</v>
      </c>
      <c r="K1446">
        <v>18.1602</v>
      </c>
    </row>
    <row r="1447" spans="1:11" hidden="1">
      <c r="A1447" t="s">
        <v>15</v>
      </c>
      <c r="B1447" t="s">
        <v>662</v>
      </c>
      <c r="C1447">
        <v>183</v>
      </c>
      <c r="D1447" t="s">
        <v>119</v>
      </c>
      <c r="E1447">
        <v>0.62009999999999998</v>
      </c>
      <c r="F1447">
        <v>0</v>
      </c>
      <c r="G1447">
        <v>31.419799999999999</v>
      </c>
      <c r="H1447">
        <v>0</v>
      </c>
      <c r="I1447">
        <v>-3.1980000000000002E-5</v>
      </c>
      <c r="J1447">
        <v>0</v>
      </c>
      <c r="K1447">
        <v>3.4491000000000001</v>
      </c>
    </row>
    <row r="1448" spans="1:11" hidden="1">
      <c r="A1448" t="s">
        <v>15</v>
      </c>
      <c r="B1448" t="s">
        <v>662</v>
      </c>
      <c r="C1448">
        <v>183</v>
      </c>
      <c r="D1448" t="s">
        <v>119</v>
      </c>
      <c r="E1448">
        <v>1.0561</v>
      </c>
      <c r="F1448">
        <v>0</v>
      </c>
      <c r="G1448">
        <v>25.403400000000001</v>
      </c>
      <c r="H1448">
        <v>0</v>
      </c>
      <c r="I1448">
        <v>-3.1980000000000002E-5</v>
      </c>
      <c r="J1448">
        <v>0</v>
      </c>
      <c r="K1448">
        <v>-8.9907000000000004</v>
      </c>
    </row>
    <row r="1449" spans="1:11" hidden="1">
      <c r="A1449" t="s">
        <v>15</v>
      </c>
      <c r="B1449" t="s">
        <v>662</v>
      </c>
      <c r="C1449">
        <v>183</v>
      </c>
      <c r="D1449" t="s">
        <v>119</v>
      </c>
      <c r="E1449">
        <v>1.4921</v>
      </c>
      <c r="F1449">
        <v>0</v>
      </c>
      <c r="G1449">
        <v>18.898599999999998</v>
      </c>
      <c r="H1449">
        <v>0</v>
      </c>
      <c r="I1449">
        <v>-3.1980000000000002E-5</v>
      </c>
      <c r="J1449">
        <v>0</v>
      </c>
      <c r="K1449">
        <v>-18.648099999999999</v>
      </c>
    </row>
    <row r="1450" spans="1:11" hidden="1">
      <c r="A1450" t="s">
        <v>15</v>
      </c>
      <c r="B1450" t="s">
        <v>662</v>
      </c>
      <c r="C1450">
        <v>183</v>
      </c>
      <c r="D1450" t="s">
        <v>119</v>
      </c>
      <c r="E1450">
        <v>1.9279999999999999</v>
      </c>
      <c r="F1450">
        <v>0</v>
      </c>
      <c r="G1450">
        <v>12.421200000000001</v>
      </c>
      <c r="H1450">
        <v>0</v>
      </c>
      <c r="I1450">
        <v>-3.1980000000000002E-5</v>
      </c>
      <c r="J1450">
        <v>0</v>
      </c>
      <c r="K1450">
        <v>-25.470300000000002</v>
      </c>
    </row>
    <row r="1451" spans="1:11" hidden="1">
      <c r="A1451" t="s">
        <v>15</v>
      </c>
      <c r="B1451" t="s">
        <v>662</v>
      </c>
      <c r="C1451">
        <v>183</v>
      </c>
      <c r="D1451" t="s">
        <v>119</v>
      </c>
      <c r="E1451">
        <v>2.3639999999999999</v>
      </c>
      <c r="F1451">
        <v>0</v>
      </c>
      <c r="G1451">
        <v>7.0747</v>
      </c>
      <c r="H1451">
        <v>0</v>
      </c>
      <c r="I1451">
        <v>-3.1980000000000002E-5</v>
      </c>
      <c r="J1451">
        <v>0</v>
      </c>
      <c r="K1451">
        <v>-29.658300000000001</v>
      </c>
    </row>
    <row r="1452" spans="1:11" hidden="1">
      <c r="A1452" t="s">
        <v>15</v>
      </c>
      <c r="B1452" t="s">
        <v>662</v>
      </c>
      <c r="C1452">
        <v>183</v>
      </c>
      <c r="D1452" t="s">
        <v>119</v>
      </c>
      <c r="E1452">
        <v>2.8</v>
      </c>
      <c r="F1452">
        <v>0</v>
      </c>
      <c r="G1452">
        <v>3.4342000000000001</v>
      </c>
      <c r="H1452">
        <v>0</v>
      </c>
      <c r="I1452">
        <v>-3.1980000000000002E-5</v>
      </c>
      <c r="J1452">
        <v>0</v>
      </c>
      <c r="K1452">
        <v>-31.8872</v>
      </c>
    </row>
    <row r="1453" spans="1:11" hidden="1">
      <c r="A1453" t="s">
        <v>15</v>
      </c>
      <c r="B1453" t="s">
        <v>662</v>
      </c>
      <c r="C1453">
        <v>183</v>
      </c>
      <c r="D1453" t="s">
        <v>119</v>
      </c>
      <c r="E1453">
        <v>2.8</v>
      </c>
      <c r="F1453">
        <v>0</v>
      </c>
      <c r="G1453">
        <v>-5.9880000000000004</v>
      </c>
      <c r="H1453">
        <v>0</v>
      </c>
      <c r="I1453">
        <v>-3.1980000000000002E-5</v>
      </c>
      <c r="J1453">
        <v>0</v>
      </c>
      <c r="K1453">
        <v>-31.8872</v>
      </c>
    </row>
    <row r="1454" spans="1:11" hidden="1">
      <c r="A1454" t="s">
        <v>15</v>
      </c>
      <c r="B1454" t="s">
        <v>662</v>
      </c>
      <c r="C1454">
        <v>183</v>
      </c>
      <c r="D1454" t="s">
        <v>119</v>
      </c>
      <c r="E1454">
        <v>3.2360000000000002</v>
      </c>
      <c r="F1454">
        <v>0</v>
      </c>
      <c r="G1454">
        <v>-9.6285000000000007</v>
      </c>
      <c r="H1454">
        <v>0</v>
      </c>
      <c r="I1454">
        <v>-3.1980000000000002E-5</v>
      </c>
      <c r="J1454">
        <v>0</v>
      </c>
      <c r="K1454">
        <v>-28.558900000000001</v>
      </c>
    </row>
    <row r="1455" spans="1:11" hidden="1">
      <c r="A1455" t="s">
        <v>15</v>
      </c>
      <c r="B1455" t="s">
        <v>662</v>
      </c>
      <c r="C1455">
        <v>183</v>
      </c>
      <c r="D1455" t="s">
        <v>119</v>
      </c>
      <c r="E1455">
        <v>3.6720000000000002</v>
      </c>
      <c r="F1455">
        <v>0</v>
      </c>
      <c r="G1455">
        <v>-14.9749</v>
      </c>
      <c r="H1455">
        <v>0</v>
      </c>
      <c r="I1455">
        <v>-3.1980000000000002E-5</v>
      </c>
      <c r="J1455">
        <v>0</v>
      </c>
      <c r="K1455">
        <v>-23.271699999999999</v>
      </c>
    </row>
    <row r="1456" spans="1:11" hidden="1">
      <c r="A1456" t="s">
        <v>15</v>
      </c>
      <c r="B1456" t="s">
        <v>662</v>
      </c>
      <c r="C1456">
        <v>183</v>
      </c>
      <c r="D1456" t="s">
        <v>119</v>
      </c>
      <c r="E1456">
        <v>4.1079999999999997</v>
      </c>
      <c r="F1456">
        <v>0</v>
      </c>
      <c r="G1456">
        <v>-21.452400000000001</v>
      </c>
      <c r="H1456">
        <v>0</v>
      </c>
      <c r="I1456">
        <v>-3.1980000000000002E-5</v>
      </c>
      <c r="J1456">
        <v>0</v>
      </c>
      <c r="K1456">
        <v>-15.350199999999999</v>
      </c>
    </row>
    <row r="1457" spans="1:11" hidden="1">
      <c r="A1457" t="s">
        <v>15</v>
      </c>
      <c r="B1457" t="s">
        <v>662</v>
      </c>
      <c r="C1457">
        <v>183</v>
      </c>
      <c r="D1457" t="s">
        <v>119</v>
      </c>
      <c r="E1457">
        <v>4.5438999999999998</v>
      </c>
      <c r="F1457">
        <v>0</v>
      </c>
      <c r="G1457">
        <v>-27.9572</v>
      </c>
      <c r="H1457">
        <v>0</v>
      </c>
      <c r="I1457">
        <v>-3.1980000000000002E-5</v>
      </c>
      <c r="J1457">
        <v>0</v>
      </c>
      <c r="K1457">
        <v>-4.5934999999999997</v>
      </c>
    </row>
    <row r="1458" spans="1:11" hidden="1">
      <c r="A1458" t="s">
        <v>15</v>
      </c>
      <c r="B1458" t="s">
        <v>662</v>
      </c>
      <c r="C1458">
        <v>183</v>
      </c>
      <c r="D1458" t="s">
        <v>119</v>
      </c>
      <c r="E1458">
        <v>4.9798999999999998</v>
      </c>
      <c r="F1458">
        <v>0</v>
      </c>
      <c r="G1458">
        <v>-33.973500000000001</v>
      </c>
      <c r="H1458">
        <v>0</v>
      </c>
      <c r="I1458">
        <v>-3.1980000000000002E-5</v>
      </c>
      <c r="J1458">
        <v>0</v>
      </c>
      <c r="K1458">
        <v>8.9453999999999994</v>
      </c>
    </row>
    <row r="1459" spans="1:11" hidden="1">
      <c r="A1459" t="s">
        <v>15</v>
      </c>
      <c r="B1459" t="s">
        <v>662</v>
      </c>
      <c r="C1459">
        <v>183</v>
      </c>
      <c r="D1459" t="s">
        <v>119</v>
      </c>
      <c r="E1459">
        <v>5.4158999999999997</v>
      </c>
      <c r="F1459">
        <v>0</v>
      </c>
      <c r="G1459">
        <v>-38.334400000000002</v>
      </c>
      <c r="H1459">
        <v>0</v>
      </c>
      <c r="I1459">
        <v>-3.1980000000000002E-5</v>
      </c>
      <c r="J1459">
        <v>0</v>
      </c>
      <c r="K1459">
        <v>24.755800000000001</v>
      </c>
    </row>
    <row r="1460" spans="1:11" hidden="1">
      <c r="A1460" t="s">
        <v>15</v>
      </c>
      <c r="B1460" t="s">
        <v>662</v>
      </c>
      <c r="C1460">
        <v>183</v>
      </c>
      <c r="D1460" t="s">
        <v>120</v>
      </c>
      <c r="E1460">
        <v>0.18410000000000001</v>
      </c>
      <c r="F1460">
        <v>0</v>
      </c>
      <c r="G1460">
        <v>35.746400000000001</v>
      </c>
      <c r="H1460">
        <v>0</v>
      </c>
      <c r="I1460">
        <v>-3.4900000000000001E-5</v>
      </c>
      <c r="J1460">
        <v>0</v>
      </c>
      <c r="K1460">
        <v>18.081</v>
      </c>
    </row>
    <row r="1461" spans="1:11" hidden="1">
      <c r="A1461" t="s">
        <v>15</v>
      </c>
      <c r="B1461" t="s">
        <v>662</v>
      </c>
      <c r="C1461">
        <v>183</v>
      </c>
      <c r="D1461" t="s">
        <v>120</v>
      </c>
      <c r="E1461">
        <v>0.62009999999999998</v>
      </c>
      <c r="F1461">
        <v>0</v>
      </c>
      <c r="G1461">
        <v>31.3855</v>
      </c>
      <c r="H1461">
        <v>0</v>
      </c>
      <c r="I1461">
        <v>-3.4900000000000001E-5</v>
      </c>
      <c r="J1461">
        <v>0</v>
      </c>
      <c r="K1461">
        <v>3.3847999999999998</v>
      </c>
    </row>
    <row r="1462" spans="1:11" hidden="1">
      <c r="A1462" t="s">
        <v>15</v>
      </c>
      <c r="B1462" t="s">
        <v>662</v>
      </c>
      <c r="C1462">
        <v>183</v>
      </c>
      <c r="D1462" t="s">
        <v>120</v>
      </c>
      <c r="E1462">
        <v>1.0561</v>
      </c>
      <c r="F1462">
        <v>0</v>
      </c>
      <c r="G1462">
        <v>25.369199999999999</v>
      </c>
      <c r="H1462">
        <v>0</v>
      </c>
      <c r="I1462">
        <v>-3.4900000000000001E-5</v>
      </c>
      <c r="J1462">
        <v>0</v>
      </c>
      <c r="K1462">
        <v>-9.0399999999999991</v>
      </c>
    </row>
    <row r="1463" spans="1:11" hidden="1">
      <c r="A1463" t="s">
        <v>15</v>
      </c>
      <c r="B1463" t="s">
        <v>662</v>
      </c>
      <c r="C1463">
        <v>183</v>
      </c>
      <c r="D1463" t="s">
        <v>120</v>
      </c>
      <c r="E1463">
        <v>1.4921</v>
      </c>
      <c r="F1463">
        <v>0</v>
      </c>
      <c r="G1463">
        <v>18.8644</v>
      </c>
      <c r="H1463">
        <v>0</v>
      </c>
      <c r="I1463">
        <v>-3.4900000000000001E-5</v>
      </c>
      <c r="J1463">
        <v>0</v>
      </c>
      <c r="K1463">
        <v>-18.682600000000001</v>
      </c>
    </row>
    <row r="1464" spans="1:11" hidden="1">
      <c r="A1464" t="s">
        <v>15</v>
      </c>
      <c r="B1464" t="s">
        <v>662</v>
      </c>
      <c r="C1464">
        <v>183</v>
      </c>
      <c r="D1464" t="s">
        <v>120</v>
      </c>
      <c r="E1464">
        <v>1.9279999999999999</v>
      </c>
      <c r="F1464">
        <v>0</v>
      </c>
      <c r="G1464">
        <v>12.386900000000001</v>
      </c>
      <c r="H1464">
        <v>0</v>
      </c>
      <c r="I1464">
        <v>-3.4900000000000001E-5</v>
      </c>
      <c r="J1464">
        <v>0</v>
      </c>
      <c r="K1464">
        <v>-25.489799999999999</v>
      </c>
    </row>
    <row r="1465" spans="1:11" hidden="1">
      <c r="A1465" t="s">
        <v>15</v>
      </c>
      <c r="B1465" t="s">
        <v>662</v>
      </c>
      <c r="C1465">
        <v>183</v>
      </c>
      <c r="D1465" t="s">
        <v>120</v>
      </c>
      <c r="E1465">
        <v>2.3639999999999999</v>
      </c>
      <c r="F1465">
        <v>0</v>
      </c>
      <c r="G1465">
        <v>7.0404999999999998</v>
      </c>
      <c r="H1465">
        <v>0</v>
      </c>
      <c r="I1465">
        <v>-3.4900000000000001E-5</v>
      </c>
      <c r="J1465">
        <v>0</v>
      </c>
      <c r="K1465">
        <v>-29.6629</v>
      </c>
    </row>
    <row r="1466" spans="1:11" hidden="1">
      <c r="A1466" t="s">
        <v>15</v>
      </c>
      <c r="B1466" t="s">
        <v>662</v>
      </c>
      <c r="C1466">
        <v>183</v>
      </c>
      <c r="D1466" t="s">
        <v>120</v>
      </c>
      <c r="E1466">
        <v>2.8</v>
      </c>
      <c r="F1466">
        <v>0</v>
      </c>
      <c r="G1466">
        <v>3.4</v>
      </c>
      <c r="H1466">
        <v>0</v>
      </c>
      <c r="I1466">
        <v>-3.4900000000000001E-5</v>
      </c>
      <c r="J1466">
        <v>0</v>
      </c>
      <c r="K1466">
        <v>-31.876799999999999</v>
      </c>
    </row>
    <row r="1467" spans="1:11" hidden="1">
      <c r="A1467" t="s">
        <v>15</v>
      </c>
      <c r="B1467" t="s">
        <v>662</v>
      </c>
      <c r="C1467">
        <v>183</v>
      </c>
      <c r="D1467" t="s">
        <v>120</v>
      </c>
      <c r="E1467">
        <v>2.8</v>
      </c>
      <c r="F1467">
        <v>0</v>
      </c>
      <c r="G1467">
        <v>-6.0221999999999998</v>
      </c>
      <c r="H1467">
        <v>0</v>
      </c>
      <c r="I1467">
        <v>-3.4900000000000001E-5</v>
      </c>
      <c r="J1467">
        <v>0</v>
      </c>
      <c r="K1467">
        <v>-31.876799999999999</v>
      </c>
    </row>
    <row r="1468" spans="1:11" hidden="1">
      <c r="A1468" t="s">
        <v>15</v>
      </c>
      <c r="B1468" t="s">
        <v>662</v>
      </c>
      <c r="C1468">
        <v>183</v>
      </c>
      <c r="D1468" t="s">
        <v>120</v>
      </c>
      <c r="E1468">
        <v>3.2360000000000002</v>
      </c>
      <c r="F1468">
        <v>0</v>
      </c>
      <c r="G1468">
        <v>-9.6626999999999992</v>
      </c>
      <c r="H1468">
        <v>0</v>
      </c>
      <c r="I1468">
        <v>-3.4900000000000001E-5</v>
      </c>
      <c r="J1468">
        <v>0</v>
      </c>
      <c r="K1468">
        <v>-28.505600000000001</v>
      </c>
    </row>
    <row r="1469" spans="1:11" hidden="1">
      <c r="A1469" t="s">
        <v>15</v>
      </c>
      <c r="B1469" t="s">
        <v>662</v>
      </c>
      <c r="C1469">
        <v>183</v>
      </c>
      <c r="D1469" t="s">
        <v>120</v>
      </c>
      <c r="E1469">
        <v>3.6720000000000002</v>
      </c>
      <c r="F1469">
        <v>0</v>
      </c>
      <c r="G1469">
        <v>-15.0092</v>
      </c>
      <c r="H1469">
        <v>0</v>
      </c>
      <c r="I1469">
        <v>-3.4900000000000001E-5</v>
      </c>
      <c r="J1469">
        <v>0</v>
      </c>
      <c r="K1469">
        <v>-23.1752</v>
      </c>
    </row>
    <row r="1470" spans="1:11" hidden="1">
      <c r="A1470" t="s">
        <v>15</v>
      </c>
      <c r="B1470" t="s">
        <v>662</v>
      </c>
      <c r="C1470">
        <v>183</v>
      </c>
      <c r="D1470" t="s">
        <v>120</v>
      </c>
      <c r="E1470">
        <v>4.1079999999999997</v>
      </c>
      <c r="F1470">
        <v>0</v>
      </c>
      <c r="G1470">
        <v>-21.486599999999999</v>
      </c>
      <c r="H1470">
        <v>0</v>
      </c>
      <c r="I1470">
        <v>-3.4900000000000001E-5</v>
      </c>
      <c r="J1470">
        <v>0</v>
      </c>
      <c r="K1470">
        <v>-15.2105</v>
      </c>
    </row>
    <row r="1471" spans="1:11" hidden="1">
      <c r="A1471" t="s">
        <v>15</v>
      </c>
      <c r="B1471" t="s">
        <v>662</v>
      </c>
      <c r="C1471">
        <v>183</v>
      </c>
      <c r="D1471" t="s">
        <v>120</v>
      </c>
      <c r="E1471">
        <v>4.5438999999999998</v>
      </c>
      <c r="F1471">
        <v>0</v>
      </c>
      <c r="G1471">
        <v>-27.991399999999999</v>
      </c>
      <c r="H1471">
        <v>0</v>
      </c>
      <c r="I1471">
        <v>-3.4900000000000001E-5</v>
      </c>
      <c r="J1471">
        <v>0</v>
      </c>
      <c r="K1471">
        <v>-4.4104999999999999</v>
      </c>
    </row>
    <row r="1472" spans="1:11" hidden="1">
      <c r="A1472" t="s">
        <v>15</v>
      </c>
      <c r="B1472" t="s">
        <v>662</v>
      </c>
      <c r="C1472">
        <v>183</v>
      </c>
      <c r="D1472" t="s">
        <v>120</v>
      </c>
      <c r="E1472">
        <v>4.9798999999999998</v>
      </c>
      <c r="F1472">
        <v>0</v>
      </c>
      <c r="G1472">
        <v>-34.007800000000003</v>
      </c>
      <c r="H1472">
        <v>0</v>
      </c>
      <c r="I1472">
        <v>-3.4900000000000001E-5</v>
      </c>
      <c r="J1472">
        <v>0</v>
      </c>
      <c r="K1472">
        <v>9.1716999999999995</v>
      </c>
    </row>
    <row r="1473" spans="1:11" hidden="1">
      <c r="A1473" t="s">
        <v>15</v>
      </c>
      <c r="B1473" t="s">
        <v>662</v>
      </c>
      <c r="C1473">
        <v>183</v>
      </c>
      <c r="D1473" t="s">
        <v>120</v>
      </c>
      <c r="E1473">
        <v>5.4158999999999997</v>
      </c>
      <c r="F1473">
        <v>0</v>
      </c>
      <c r="G1473">
        <v>-38.368600000000001</v>
      </c>
      <c r="H1473">
        <v>0</v>
      </c>
      <c r="I1473">
        <v>-3.4900000000000001E-5</v>
      </c>
      <c r="J1473">
        <v>0</v>
      </c>
      <c r="K1473">
        <v>25.025300000000001</v>
      </c>
    </row>
    <row r="1474" spans="1:11" hidden="1">
      <c r="A1474" t="s">
        <v>15</v>
      </c>
      <c r="B1474" t="s">
        <v>662</v>
      </c>
      <c r="C1474">
        <v>183</v>
      </c>
      <c r="D1474" t="s">
        <v>121</v>
      </c>
      <c r="E1474">
        <v>0.18410000000000001</v>
      </c>
      <c r="F1474">
        <v>0</v>
      </c>
      <c r="G1474">
        <v>35.713900000000002</v>
      </c>
      <c r="H1474">
        <v>0</v>
      </c>
      <c r="I1474">
        <v>-3.6050000000000002E-5</v>
      </c>
      <c r="J1474">
        <v>0</v>
      </c>
      <c r="K1474">
        <v>17.995799999999999</v>
      </c>
    </row>
    <row r="1475" spans="1:11" hidden="1">
      <c r="A1475" t="s">
        <v>15</v>
      </c>
      <c r="B1475" t="s">
        <v>662</v>
      </c>
      <c r="C1475">
        <v>183</v>
      </c>
      <c r="D1475" t="s">
        <v>121</v>
      </c>
      <c r="E1475">
        <v>0.62009999999999998</v>
      </c>
      <c r="F1475">
        <v>0</v>
      </c>
      <c r="G1475">
        <v>31.353000000000002</v>
      </c>
      <c r="H1475">
        <v>0</v>
      </c>
      <c r="I1475">
        <v>-3.6050000000000002E-5</v>
      </c>
      <c r="J1475">
        <v>0</v>
      </c>
      <c r="K1475">
        <v>3.3138000000000001</v>
      </c>
    </row>
    <row r="1476" spans="1:11" hidden="1">
      <c r="A1476" t="s">
        <v>15</v>
      </c>
      <c r="B1476" t="s">
        <v>662</v>
      </c>
      <c r="C1476">
        <v>183</v>
      </c>
      <c r="D1476" t="s">
        <v>121</v>
      </c>
      <c r="E1476">
        <v>1.0561</v>
      </c>
      <c r="F1476">
        <v>0</v>
      </c>
      <c r="G1476">
        <v>25.3367</v>
      </c>
      <c r="H1476">
        <v>0</v>
      </c>
      <c r="I1476">
        <v>-3.6050000000000002E-5</v>
      </c>
      <c r="J1476">
        <v>0</v>
      </c>
      <c r="K1476">
        <v>-9.0968999999999998</v>
      </c>
    </row>
    <row r="1477" spans="1:11" hidden="1">
      <c r="A1477" t="s">
        <v>15</v>
      </c>
      <c r="B1477" t="s">
        <v>662</v>
      </c>
      <c r="C1477">
        <v>183</v>
      </c>
      <c r="D1477" t="s">
        <v>121</v>
      </c>
      <c r="E1477">
        <v>1.4921</v>
      </c>
      <c r="F1477">
        <v>0</v>
      </c>
      <c r="G1477">
        <v>18.831900000000001</v>
      </c>
      <c r="H1477">
        <v>0</v>
      </c>
      <c r="I1477">
        <v>-3.6050000000000002E-5</v>
      </c>
      <c r="J1477">
        <v>0</v>
      </c>
      <c r="K1477">
        <v>-18.725300000000001</v>
      </c>
    </row>
    <row r="1478" spans="1:11" hidden="1">
      <c r="A1478" t="s">
        <v>15</v>
      </c>
      <c r="B1478" t="s">
        <v>662</v>
      </c>
      <c r="C1478">
        <v>183</v>
      </c>
      <c r="D1478" t="s">
        <v>121</v>
      </c>
      <c r="E1478">
        <v>1.9279999999999999</v>
      </c>
      <c r="F1478">
        <v>0</v>
      </c>
      <c r="G1478">
        <v>12.3544</v>
      </c>
      <c r="H1478">
        <v>0</v>
      </c>
      <c r="I1478">
        <v>-3.6050000000000002E-5</v>
      </c>
      <c r="J1478">
        <v>0</v>
      </c>
      <c r="K1478">
        <v>-25.5184</v>
      </c>
    </row>
    <row r="1479" spans="1:11" hidden="1">
      <c r="A1479" t="s">
        <v>15</v>
      </c>
      <c r="B1479" t="s">
        <v>662</v>
      </c>
      <c r="C1479">
        <v>183</v>
      </c>
      <c r="D1479" t="s">
        <v>121</v>
      </c>
      <c r="E1479">
        <v>2.3639999999999999</v>
      </c>
      <c r="F1479">
        <v>0</v>
      </c>
      <c r="G1479">
        <v>7.008</v>
      </c>
      <c r="H1479">
        <v>0</v>
      </c>
      <c r="I1479">
        <v>-3.6050000000000002E-5</v>
      </c>
      <c r="J1479">
        <v>0</v>
      </c>
      <c r="K1479">
        <v>-29.677199999999999</v>
      </c>
    </row>
    <row r="1480" spans="1:11" hidden="1">
      <c r="A1480" t="s">
        <v>15</v>
      </c>
      <c r="B1480" t="s">
        <v>662</v>
      </c>
      <c r="C1480">
        <v>183</v>
      </c>
      <c r="D1480" t="s">
        <v>121</v>
      </c>
      <c r="E1480">
        <v>2.8</v>
      </c>
      <c r="F1480">
        <v>0</v>
      </c>
      <c r="G1480">
        <v>3.3675000000000002</v>
      </c>
      <c r="H1480">
        <v>0</v>
      </c>
      <c r="I1480">
        <v>-3.6050000000000002E-5</v>
      </c>
      <c r="J1480">
        <v>0</v>
      </c>
      <c r="K1480">
        <v>-31.876999999999999</v>
      </c>
    </row>
    <row r="1481" spans="1:11" hidden="1">
      <c r="A1481" t="s">
        <v>15</v>
      </c>
      <c r="B1481" t="s">
        <v>662</v>
      </c>
      <c r="C1481">
        <v>183</v>
      </c>
      <c r="D1481" t="s">
        <v>121</v>
      </c>
      <c r="E1481">
        <v>2.8</v>
      </c>
      <c r="F1481">
        <v>0</v>
      </c>
      <c r="G1481">
        <v>-6.0547000000000004</v>
      </c>
      <c r="H1481">
        <v>0</v>
      </c>
      <c r="I1481">
        <v>-3.6050000000000002E-5</v>
      </c>
      <c r="J1481">
        <v>0</v>
      </c>
      <c r="K1481">
        <v>-31.876999999999999</v>
      </c>
    </row>
    <row r="1482" spans="1:11" hidden="1">
      <c r="A1482" t="s">
        <v>15</v>
      </c>
      <c r="B1482" t="s">
        <v>662</v>
      </c>
      <c r="C1482">
        <v>183</v>
      </c>
      <c r="D1482" t="s">
        <v>121</v>
      </c>
      <c r="E1482">
        <v>3.2360000000000002</v>
      </c>
      <c r="F1482">
        <v>0</v>
      </c>
      <c r="G1482">
        <v>-9.6951999999999998</v>
      </c>
      <c r="H1482">
        <v>0</v>
      </c>
      <c r="I1482">
        <v>-3.6050000000000002E-5</v>
      </c>
      <c r="J1482">
        <v>0</v>
      </c>
      <c r="K1482">
        <v>-28.519600000000001</v>
      </c>
    </row>
    <row r="1483" spans="1:11" hidden="1">
      <c r="A1483" t="s">
        <v>15</v>
      </c>
      <c r="B1483" t="s">
        <v>662</v>
      </c>
      <c r="C1483">
        <v>183</v>
      </c>
      <c r="D1483" t="s">
        <v>121</v>
      </c>
      <c r="E1483">
        <v>3.6720000000000002</v>
      </c>
      <c r="F1483">
        <v>0</v>
      </c>
      <c r="G1483">
        <v>-15.041700000000001</v>
      </c>
      <c r="H1483">
        <v>0</v>
      </c>
      <c r="I1483">
        <v>-3.6050000000000002E-5</v>
      </c>
      <c r="J1483">
        <v>0</v>
      </c>
      <c r="K1483">
        <v>-23.203299999999999</v>
      </c>
    </row>
    <row r="1484" spans="1:11" hidden="1">
      <c r="A1484" t="s">
        <v>15</v>
      </c>
      <c r="B1484" t="s">
        <v>662</v>
      </c>
      <c r="C1484">
        <v>183</v>
      </c>
      <c r="D1484" t="s">
        <v>121</v>
      </c>
      <c r="E1484">
        <v>4.1079999999999997</v>
      </c>
      <c r="F1484">
        <v>0</v>
      </c>
      <c r="G1484">
        <v>-21.519100000000002</v>
      </c>
      <c r="H1484">
        <v>0</v>
      </c>
      <c r="I1484">
        <v>-3.6050000000000002E-5</v>
      </c>
      <c r="J1484">
        <v>0</v>
      </c>
      <c r="K1484">
        <v>-15.252800000000001</v>
      </c>
    </row>
    <row r="1485" spans="1:11" hidden="1">
      <c r="A1485" t="s">
        <v>15</v>
      </c>
      <c r="B1485" t="s">
        <v>662</v>
      </c>
      <c r="C1485">
        <v>183</v>
      </c>
      <c r="D1485" t="s">
        <v>121</v>
      </c>
      <c r="E1485">
        <v>4.5438999999999998</v>
      </c>
      <c r="F1485">
        <v>0</v>
      </c>
      <c r="G1485">
        <v>-28.023900000000001</v>
      </c>
      <c r="H1485">
        <v>0</v>
      </c>
      <c r="I1485">
        <v>-3.6050000000000002E-5</v>
      </c>
      <c r="J1485">
        <v>0</v>
      </c>
      <c r="K1485">
        <v>-4.4669999999999996</v>
      </c>
    </row>
    <row r="1486" spans="1:11" hidden="1">
      <c r="A1486" t="s">
        <v>15</v>
      </c>
      <c r="B1486" t="s">
        <v>662</v>
      </c>
      <c r="C1486">
        <v>183</v>
      </c>
      <c r="D1486" t="s">
        <v>121</v>
      </c>
      <c r="E1486">
        <v>4.9798999999999998</v>
      </c>
      <c r="F1486">
        <v>0</v>
      </c>
      <c r="G1486">
        <v>-34.040300000000002</v>
      </c>
      <c r="H1486">
        <v>0</v>
      </c>
      <c r="I1486">
        <v>-3.6050000000000002E-5</v>
      </c>
      <c r="J1486">
        <v>0</v>
      </c>
      <c r="K1486">
        <v>9.1011000000000006</v>
      </c>
    </row>
    <row r="1487" spans="1:11" hidden="1">
      <c r="A1487" t="s">
        <v>15</v>
      </c>
      <c r="B1487" t="s">
        <v>662</v>
      </c>
      <c r="C1487">
        <v>183</v>
      </c>
      <c r="D1487" t="s">
        <v>121</v>
      </c>
      <c r="E1487">
        <v>5.4158999999999997</v>
      </c>
      <c r="F1487">
        <v>0</v>
      </c>
      <c r="G1487">
        <v>-38.4011</v>
      </c>
      <c r="H1487">
        <v>0</v>
      </c>
      <c r="I1487">
        <v>-3.6050000000000002E-5</v>
      </c>
      <c r="J1487">
        <v>0</v>
      </c>
      <c r="K1487">
        <v>24.9405</v>
      </c>
    </row>
    <row r="1488" spans="1:11" hidden="1">
      <c r="A1488" t="s">
        <v>15</v>
      </c>
      <c r="B1488" t="s">
        <v>662</v>
      </c>
      <c r="C1488">
        <v>183</v>
      </c>
      <c r="D1488" t="s">
        <v>122</v>
      </c>
      <c r="E1488">
        <v>0.18410000000000001</v>
      </c>
      <c r="F1488">
        <v>0</v>
      </c>
      <c r="G1488">
        <v>35.813099999999999</v>
      </c>
      <c r="H1488">
        <v>0</v>
      </c>
      <c r="I1488">
        <v>-3.0830000000000001E-5</v>
      </c>
      <c r="J1488">
        <v>0</v>
      </c>
      <c r="K1488">
        <v>18.2454</v>
      </c>
    </row>
    <row r="1489" spans="1:11" hidden="1">
      <c r="A1489" t="s">
        <v>15</v>
      </c>
      <c r="B1489" t="s">
        <v>662</v>
      </c>
      <c r="C1489">
        <v>183</v>
      </c>
      <c r="D1489" t="s">
        <v>122</v>
      </c>
      <c r="E1489">
        <v>0.62009999999999998</v>
      </c>
      <c r="F1489">
        <v>0</v>
      </c>
      <c r="G1489">
        <v>31.452200000000001</v>
      </c>
      <c r="H1489">
        <v>0</v>
      </c>
      <c r="I1489">
        <v>-3.0830000000000001E-5</v>
      </c>
      <c r="J1489">
        <v>0</v>
      </c>
      <c r="K1489">
        <v>3.5200999999999998</v>
      </c>
    </row>
    <row r="1490" spans="1:11" hidden="1">
      <c r="A1490" t="s">
        <v>15</v>
      </c>
      <c r="B1490" t="s">
        <v>662</v>
      </c>
      <c r="C1490">
        <v>183</v>
      </c>
      <c r="D1490" t="s">
        <v>122</v>
      </c>
      <c r="E1490">
        <v>1.0561</v>
      </c>
      <c r="F1490">
        <v>0</v>
      </c>
      <c r="G1490">
        <v>25.4359</v>
      </c>
      <c r="H1490">
        <v>0</v>
      </c>
      <c r="I1490">
        <v>-3.0830000000000001E-5</v>
      </c>
      <c r="J1490">
        <v>0</v>
      </c>
      <c r="K1490">
        <v>-8.9337999999999997</v>
      </c>
    </row>
    <row r="1491" spans="1:11" hidden="1">
      <c r="A1491" t="s">
        <v>15</v>
      </c>
      <c r="B1491" t="s">
        <v>662</v>
      </c>
      <c r="C1491">
        <v>183</v>
      </c>
      <c r="D1491" t="s">
        <v>122</v>
      </c>
      <c r="E1491">
        <v>1.4921</v>
      </c>
      <c r="F1491">
        <v>0</v>
      </c>
      <c r="G1491">
        <v>18.931100000000001</v>
      </c>
      <c r="H1491">
        <v>0</v>
      </c>
      <c r="I1491">
        <v>-3.0830000000000001E-5</v>
      </c>
      <c r="J1491">
        <v>0</v>
      </c>
      <c r="K1491">
        <v>-18.605399999999999</v>
      </c>
    </row>
    <row r="1492" spans="1:11" hidden="1">
      <c r="A1492" t="s">
        <v>15</v>
      </c>
      <c r="B1492" t="s">
        <v>662</v>
      </c>
      <c r="C1492">
        <v>183</v>
      </c>
      <c r="D1492" t="s">
        <v>122</v>
      </c>
      <c r="E1492">
        <v>1.9279999999999999</v>
      </c>
      <c r="F1492">
        <v>0</v>
      </c>
      <c r="G1492">
        <v>12.4537</v>
      </c>
      <c r="H1492">
        <v>0</v>
      </c>
      <c r="I1492">
        <v>-3.0830000000000001E-5</v>
      </c>
      <c r="J1492">
        <v>0</v>
      </c>
      <c r="K1492">
        <v>-25.441800000000001</v>
      </c>
    </row>
    <row r="1493" spans="1:11" hidden="1">
      <c r="A1493" t="s">
        <v>15</v>
      </c>
      <c r="B1493" t="s">
        <v>662</v>
      </c>
      <c r="C1493">
        <v>183</v>
      </c>
      <c r="D1493" t="s">
        <v>122</v>
      </c>
      <c r="E1493">
        <v>2.3639999999999999</v>
      </c>
      <c r="F1493">
        <v>0</v>
      </c>
      <c r="G1493">
        <v>7.1071999999999997</v>
      </c>
      <c r="H1493">
        <v>0</v>
      </c>
      <c r="I1493">
        <v>-3.0830000000000001E-5</v>
      </c>
      <c r="J1493">
        <v>0</v>
      </c>
      <c r="K1493">
        <v>-29.643899999999999</v>
      </c>
    </row>
    <row r="1494" spans="1:11" hidden="1">
      <c r="A1494" t="s">
        <v>15</v>
      </c>
      <c r="B1494" t="s">
        <v>662</v>
      </c>
      <c r="C1494">
        <v>183</v>
      </c>
      <c r="D1494" t="s">
        <v>122</v>
      </c>
      <c r="E1494">
        <v>2.8</v>
      </c>
      <c r="F1494">
        <v>0</v>
      </c>
      <c r="G1494">
        <v>3.4666999999999999</v>
      </c>
      <c r="H1494">
        <v>0</v>
      </c>
      <c r="I1494">
        <v>-3.0830000000000001E-5</v>
      </c>
      <c r="J1494">
        <v>0</v>
      </c>
      <c r="K1494">
        <v>-31.887</v>
      </c>
    </row>
    <row r="1495" spans="1:11" hidden="1">
      <c r="A1495" t="s">
        <v>15</v>
      </c>
      <c r="B1495" t="s">
        <v>662</v>
      </c>
      <c r="C1495">
        <v>183</v>
      </c>
      <c r="D1495" t="s">
        <v>122</v>
      </c>
      <c r="E1495">
        <v>2.8</v>
      </c>
      <c r="F1495">
        <v>0</v>
      </c>
      <c r="G1495">
        <v>-5.9554999999999998</v>
      </c>
      <c r="H1495">
        <v>0</v>
      </c>
      <c r="I1495">
        <v>-3.0830000000000001E-5</v>
      </c>
      <c r="J1495">
        <v>0</v>
      </c>
      <c r="K1495">
        <v>-31.887</v>
      </c>
    </row>
    <row r="1496" spans="1:11" hidden="1">
      <c r="A1496" t="s">
        <v>15</v>
      </c>
      <c r="B1496" t="s">
        <v>662</v>
      </c>
      <c r="C1496">
        <v>183</v>
      </c>
      <c r="D1496" t="s">
        <v>122</v>
      </c>
      <c r="E1496">
        <v>3.2360000000000002</v>
      </c>
      <c r="F1496">
        <v>0</v>
      </c>
      <c r="G1496">
        <v>-9.5960000000000001</v>
      </c>
      <c r="H1496">
        <v>0</v>
      </c>
      <c r="I1496">
        <v>-3.0830000000000001E-5</v>
      </c>
      <c r="J1496">
        <v>0</v>
      </c>
      <c r="K1496">
        <v>-28.544899999999998</v>
      </c>
    </row>
    <row r="1497" spans="1:11" hidden="1">
      <c r="A1497" t="s">
        <v>15</v>
      </c>
      <c r="B1497" t="s">
        <v>662</v>
      </c>
      <c r="C1497">
        <v>183</v>
      </c>
      <c r="D1497" t="s">
        <v>122</v>
      </c>
      <c r="E1497">
        <v>3.6720000000000002</v>
      </c>
      <c r="F1497">
        <v>0</v>
      </c>
      <c r="G1497">
        <v>-14.942399999999999</v>
      </c>
      <c r="H1497">
        <v>0</v>
      </c>
      <c r="I1497">
        <v>-3.0830000000000001E-5</v>
      </c>
      <c r="J1497">
        <v>0</v>
      </c>
      <c r="K1497">
        <v>-23.243500000000001</v>
      </c>
    </row>
    <row r="1498" spans="1:11" hidden="1">
      <c r="A1498" t="s">
        <v>15</v>
      </c>
      <c r="B1498" t="s">
        <v>662</v>
      </c>
      <c r="C1498">
        <v>183</v>
      </c>
      <c r="D1498" t="s">
        <v>122</v>
      </c>
      <c r="E1498">
        <v>4.1079999999999997</v>
      </c>
      <c r="F1498">
        <v>0</v>
      </c>
      <c r="G1498">
        <v>-21.419899999999998</v>
      </c>
      <c r="H1498">
        <v>0</v>
      </c>
      <c r="I1498">
        <v>-3.0830000000000001E-5</v>
      </c>
      <c r="J1498">
        <v>0</v>
      </c>
      <c r="K1498">
        <v>-15.3079</v>
      </c>
    </row>
    <row r="1499" spans="1:11" hidden="1">
      <c r="A1499" t="s">
        <v>15</v>
      </c>
      <c r="B1499" t="s">
        <v>662</v>
      </c>
      <c r="C1499">
        <v>183</v>
      </c>
      <c r="D1499" t="s">
        <v>122</v>
      </c>
      <c r="E1499">
        <v>4.5438999999999998</v>
      </c>
      <c r="F1499">
        <v>0</v>
      </c>
      <c r="G1499">
        <v>-27.924700000000001</v>
      </c>
      <c r="H1499">
        <v>0</v>
      </c>
      <c r="I1499">
        <v>-3.0830000000000001E-5</v>
      </c>
      <c r="J1499">
        <v>0</v>
      </c>
      <c r="K1499">
        <v>-4.5370999999999997</v>
      </c>
    </row>
    <row r="1500" spans="1:11" hidden="1">
      <c r="A1500" t="s">
        <v>15</v>
      </c>
      <c r="B1500" t="s">
        <v>662</v>
      </c>
      <c r="C1500">
        <v>183</v>
      </c>
      <c r="D1500" t="s">
        <v>122</v>
      </c>
      <c r="E1500">
        <v>4.9798999999999998</v>
      </c>
      <c r="F1500">
        <v>0</v>
      </c>
      <c r="G1500">
        <v>-33.941000000000003</v>
      </c>
      <c r="H1500">
        <v>0</v>
      </c>
      <c r="I1500">
        <v>-3.0830000000000001E-5</v>
      </c>
      <c r="J1500">
        <v>0</v>
      </c>
      <c r="K1500">
        <v>9.0160999999999998</v>
      </c>
    </row>
    <row r="1501" spans="1:11" hidden="1">
      <c r="A1501" t="s">
        <v>15</v>
      </c>
      <c r="B1501" t="s">
        <v>662</v>
      </c>
      <c r="C1501">
        <v>183</v>
      </c>
      <c r="D1501" t="s">
        <v>122</v>
      </c>
      <c r="E1501">
        <v>5.4158999999999997</v>
      </c>
      <c r="F1501">
        <v>0</v>
      </c>
      <c r="G1501">
        <v>-38.301900000000003</v>
      </c>
      <c r="H1501">
        <v>0</v>
      </c>
      <c r="I1501">
        <v>-3.0830000000000001E-5</v>
      </c>
      <c r="J1501">
        <v>0</v>
      </c>
      <c r="K1501">
        <v>24.840599999999998</v>
      </c>
    </row>
    <row r="1502" spans="1:11" hidden="1">
      <c r="A1502" t="s">
        <v>15</v>
      </c>
      <c r="B1502" t="s">
        <v>662</v>
      </c>
      <c r="C1502">
        <v>183</v>
      </c>
      <c r="D1502" t="s">
        <v>123</v>
      </c>
      <c r="E1502">
        <v>0.18410000000000001</v>
      </c>
      <c r="F1502">
        <v>0</v>
      </c>
      <c r="G1502">
        <v>35.7806</v>
      </c>
      <c r="H1502">
        <v>0</v>
      </c>
      <c r="I1502">
        <v>-3.1980000000000002E-5</v>
      </c>
      <c r="J1502">
        <v>0</v>
      </c>
      <c r="K1502">
        <v>18.1602</v>
      </c>
    </row>
    <row r="1503" spans="1:11" hidden="1">
      <c r="A1503" t="s">
        <v>15</v>
      </c>
      <c r="B1503" t="s">
        <v>662</v>
      </c>
      <c r="C1503">
        <v>183</v>
      </c>
      <c r="D1503" t="s">
        <v>123</v>
      </c>
      <c r="E1503">
        <v>0.62009999999999998</v>
      </c>
      <c r="F1503">
        <v>0</v>
      </c>
      <c r="G1503">
        <v>31.419799999999999</v>
      </c>
      <c r="H1503">
        <v>0</v>
      </c>
      <c r="I1503">
        <v>-3.1980000000000002E-5</v>
      </c>
      <c r="J1503">
        <v>0</v>
      </c>
      <c r="K1503">
        <v>3.4491000000000001</v>
      </c>
    </row>
    <row r="1504" spans="1:11" hidden="1">
      <c r="A1504" t="s">
        <v>15</v>
      </c>
      <c r="B1504" t="s">
        <v>662</v>
      </c>
      <c r="C1504">
        <v>183</v>
      </c>
      <c r="D1504" t="s">
        <v>123</v>
      </c>
      <c r="E1504">
        <v>1.0561</v>
      </c>
      <c r="F1504">
        <v>0</v>
      </c>
      <c r="G1504">
        <v>25.403400000000001</v>
      </c>
      <c r="H1504">
        <v>0</v>
      </c>
      <c r="I1504">
        <v>-3.1980000000000002E-5</v>
      </c>
      <c r="J1504">
        <v>0</v>
      </c>
      <c r="K1504">
        <v>-8.9907000000000004</v>
      </c>
    </row>
    <row r="1505" spans="1:11" hidden="1">
      <c r="A1505" t="s">
        <v>15</v>
      </c>
      <c r="B1505" t="s">
        <v>662</v>
      </c>
      <c r="C1505">
        <v>183</v>
      </c>
      <c r="D1505" t="s">
        <v>123</v>
      </c>
      <c r="E1505">
        <v>1.4921</v>
      </c>
      <c r="F1505">
        <v>0</v>
      </c>
      <c r="G1505">
        <v>18.898599999999998</v>
      </c>
      <c r="H1505">
        <v>0</v>
      </c>
      <c r="I1505">
        <v>-3.1980000000000002E-5</v>
      </c>
      <c r="J1505">
        <v>0</v>
      </c>
      <c r="K1505">
        <v>-18.648099999999999</v>
      </c>
    </row>
    <row r="1506" spans="1:11" hidden="1">
      <c r="A1506" t="s">
        <v>15</v>
      </c>
      <c r="B1506" t="s">
        <v>662</v>
      </c>
      <c r="C1506">
        <v>183</v>
      </c>
      <c r="D1506" t="s">
        <v>123</v>
      </c>
      <c r="E1506">
        <v>1.9279999999999999</v>
      </c>
      <c r="F1506">
        <v>0</v>
      </c>
      <c r="G1506">
        <v>12.421200000000001</v>
      </c>
      <c r="H1506">
        <v>0</v>
      </c>
      <c r="I1506">
        <v>-3.1980000000000002E-5</v>
      </c>
      <c r="J1506">
        <v>0</v>
      </c>
      <c r="K1506">
        <v>-25.470300000000002</v>
      </c>
    </row>
    <row r="1507" spans="1:11" hidden="1">
      <c r="A1507" t="s">
        <v>15</v>
      </c>
      <c r="B1507" t="s">
        <v>662</v>
      </c>
      <c r="C1507">
        <v>183</v>
      </c>
      <c r="D1507" t="s">
        <v>123</v>
      </c>
      <c r="E1507">
        <v>2.3639999999999999</v>
      </c>
      <c r="F1507">
        <v>0</v>
      </c>
      <c r="G1507">
        <v>7.0747</v>
      </c>
      <c r="H1507">
        <v>0</v>
      </c>
      <c r="I1507">
        <v>-3.1980000000000002E-5</v>
      </c>
      <c r="J1507">
        <v>0</v>
      </c>
      <c r="K1507">
        <v>-29.658300000000001</v>
      </c>
    </row>
    <row r="1508" spans="1:11" hidden="1">
      <c r="A1508" t="s">
        <v>15</v>
      </c>
      <c r="B1508" t="s">
        <v>662</v>
      </c>
      <c r="C1508">
        <v>183</v>
      </c>
      <c r="D1508" t="s">
        <v>123</v>
      </c>
      <c r="E1508">
        <v>2.8</v>
      </c>
      <c r="F1508">
        <v>0</v>
      </c>
      <c r="G1508">
        <v>3.4342000000000001</v>
      </c>
      <c r="H1508">
        <v>0</v>
      </c>
      <c r="I1508">
        <v>-3.1980000000000002E-5</v>
      </c>
      <c r="J1508">
        <v>0</v>
      </c>
      <c r="K1508">
        <v>-31.8872</v>
      </c>
    </row>
    <row r="1509" spans="1:11" hidden="1">
      <c r="A1509" t="s">
        <v>15</v>
      </c>
      <c r="B1509" t="s">
        <v>662</v>
      </c>
      <c r="C1509">
        <v>183</v>
      </c>
      <c r="D1509" t="s">
        <v>123</v>
      </c>
      <c r="E1509">
        <v>2.8</v>
      </c>
      <c r="F1509">
        <v>0</v>
      </c>
      <c r="G1509">
        <v>-5.9880000000000004</v>
      </c>
      <c r="H1509">
        <v>0</v>
      </c>
      <c r="I1509">
        <v>-3.1980000000000002E-5</v>
      </c>
      <c r="J1509">
        <v>0</v>
      </c>
      <c r="K1509">
        <v>-31.8872</v>
      </c>
    </row>
    <row r="1510" spans="1:11" hidden="1">
      <c r="A1510" t="s">
        <v>15</v>
      </c>
      <c r="B1510" t="s">
        <v>662</v>
      </c>
      <c r="C1510">
        <v>183</v>
      </c>
      <c r="D1510" t="s">
        <v>123</v>
      </c>
      <c r="E1510">
        <v>3.2360000000000002</v>
      </c>
      <c r="F1510">
        <v>0</v>
      </c>
      <c r="G1510">
        <v>-9.6285000000000007</v>
      </c>
      <c r="H1510">
        <v>0</v>
      </c>
      <c r="I1510">
        <v>-3.1980000000000002E-5</v>
      </c>
      <c r="J1510">
        <v>0</v>
      </c>
      <c r="K1510">
        <v>-28.558900000000001</v>
      </c>
    </row>
    <row r="1511" spans="1:11" hidden="1">
      <c r="A1511" t="s">
        <v>15</v>
      </c>
      <c r="B1511" t="s">
        <v>662</v>
      </c>
      <c r="C1511">
        <v>183</v>
      </c>
      <c r="D1511" t="s">
        <v>123</v>
      </c>
      <c r="E1511">
        <v>3.6720000000000002</v>
      </c>
      <c r="F1511">
        <v>0</v>
      </c>
      <c r="G1511">
        <v>-14.9749</v>
      </c>
      <c r="H1511">
        <v>0</v>
      </c>
      <c r="I1511">
        <v>-3.1980000000000002E-5</v>
      </c>
      <c r="J1511">
        <v>0</v>
      </c>
      <c r="K1511">
        <v>-23.271699999999999</v>
      </c>
    </row>
    <row r="1512" spans="1:11" hidden="1">
      <c r="A1512" t="s">
        <v>15</v>
      </c>
      <c r="B1512" t="s">
        <v>662</v>
      </c>
      <c r="C1512">
        <v>183</v>
      </c>
      <c r="D1512" t="s">
        <v>123</v>
      </c>
      <c r="E1512">
        <v>4.1079999999999997</v>
      </c>
      <c r="F1512">
        <v>0</v>
      </c>
      <c r="G1512">
        <v>-21.452400000000001</v>
      </c>
      <c r="H1512">
        <v>0</v>
      </c>
      <c r="I1512">
        <v>-3.1980000000000002E-5</v>
      </c>
      <c r="J1512">
        <v>0</v>
      </c>
      <c r="K1512">
        <v>-15.350199999999999</v>
      </c>
    </row>
    <row r="1513" spans="1:11" hidden="1">
      <c r="A1513" t="s">
        <v>15</v>
      </c>
      <c r="B1513" t="s">
        <v>662</v>
      </c>
      <c r="C1513">
        <v>183</v>
      </c>
      <c r="D1513" t="s">
        <v>123</v>
      </c>
      <c r="E1513">
        <v>4.5438999999999998</v>
      </c>
      <c r="F1513">
        <v>0</v>
      </c>
      <c r="G1513">
        <v>-27.9572</v>
      </c>
      <c r="H1513">
        <v>0</v>
      </c>
      <c r="I1513">
        <v>-3.1980000000000002E-5</v>
      </c>
      <c r="J1513">
        <v>0</v>
      </c>
      <c r="K1513">
        <v>-4.5934999999999997</v>
      </c>
    </row>
    <row r="1514" spans="1:11" hidden="1">
      <c r="A1514" t="s">
        <v>15</v>
      </c>
      <c r="B1514" t="s">
        <v>662</v>
      </c>
      <c r="C1514">
        <v>183</v>
      </c>
      <c r="D1514" t="s">
        <v>123</v>
      </c>
      <c r="E1514">
        <v>4.9798999999999998</v>
      </c>
      <c r="F1514">
        <v>0</v>
      </c>
      <c r="G1514">
        <v>-33.973500000000001</v>
      </c>
      <c r="H1514">
        <v>0</v>
      </c>
      <c r="I1514">
        <v>-3.1980000000000002E-5</v>
      </c>
      <c r="J1514">
        <v>0</v>
      </c>
      <c r="K1514">
        <v>8.9453999999999994</v>
      </c>
    </row>
    <row r="1515" spans="1:11" hidden="1">
      <c r="A1515" t="s">
        <v>15</v>
      </c>
      <c r="B1515" t="s">
        <v>662</v>
      </c>
      <c r="C1515">
        <v>183</v>
      </c>
      <c r="D1515" t="s">
        <v>123</v>
      </c>
      <c r="E1515">
        <v>5.4158999999999997</v>
      </c>
      <c r="F1515">
        <v>0</v>
      </c>
      <c r="G1515">
        <v>-38.334400000000002</v>
      </c>
      <c r="H1515">
        <v>0</v>
      </c>
      <c r="I1515">
        <v>-3.1980000000000002E-5</v>
      </c>
      <c r="J1515">
        <v>0</v>
      </c>
      <c r="K1515">
        <v>24.755800000000001</v>
      </c>
    </row>
    <row r="1516" spans="1:11" hidden="1">
      <c r="A1516" t="s">
        <v>15</v>
      </c>
      <c r="B1516" t="s">
        <v>662</v>
      </c>
      <c r="C1516">
        <v>183</v>
      </c>
      <c r="D1516" t="s">
        <v>124</v>
      </c>
      <c r="E1516">
        <v>0.18410000000000001</v>
      </c>
      <c r="F1516">
        <v>0</v>
      </c>
      <c r="G1516">
        <v>35.746400000000001</v>
      </c>
      <c r="H1516">
        <v>0</v>
      </c>
      <c r="I1516">
        <v>-3.4900000000000001E-5</v>
      </c>
      <c r="J1516">
        <v>0</v>
      </c>
      <c r="K1516">
        <v>18.081</v>
      </c>
    </row>
    <row r="1517" spans="1:11" hidden="1">
      <c r="A1517" t="s">
        <v>15</v>
      </c>
      <c r="B1517" t="s">
        <v>662</v>
      </c>
      <c r="C1517">
        <v>183</v>
      </c>
      <c r="D1517" t="s">
        <v>124</v>
      </c>
      <c r="E1517">
        <v>0.62009999999999998</v>
      </c>
      <c r="F1517">
        <v>0</v>
      </c>
      <c r="G1517">
        <v>31.3855</v>
      </c>
      <c r="H1517">
        <v>0</v>
      </c>
      <c r="I1517">
        <v>-3.4900000000000001E-5</v>
      </c>
      <c r="J1517">
        <v>0</v>
      </c>
      <c r="K1517">
        <v>3.3847999999999998</v>
      </c>
    </row>
    <row r="1518" spans="1:11" hidden="1">
      <c r="A1518" t="s">
        <v>15</v>
      </c>
      <c r="B1518" t="s">
        <v>662</v>
      </c>
      <c r="C1518">
        <v>183</v>
      </c>
      <c r="D1518" t="s">
        <v>124</v>
      </c>
      <c r="E1518">
        <v>1.0561</v>
      </c>
      <c r="F1518">
        <v>0</v>
      </c>
      <c r="G1518">
        <v>25.369199999999999</v>
      </c>
      <c r="H1518">
        <v>0</v>
      </c>
      <c r="I1518">
        <v>-3.4900000000000001E-5</v>
      </c>
      <c r="J1518">
        <v>0</v>
      </c>
      <c r="K1518">
        <v>-9.0399999999999991</v>
      </c>
    </row>
    <row r="1519" spans="1:11" hidden="1">
      <c r="A1519" t="s">
        <v>15</v>
      </c>
      <c r="B1519" t="s">
        <v>662</v>
      </c>
      <c r="C1519">
        <v>183</v>
      </c>
      <c r="D1519" t="s">
        <v>124</v>
      </c>
      <c r="E1519">
        <v>1.4921</v>
      </c>
      <c r="F1519">
        <v>0</v>
      </c>
      <c r="G1519">
        <v>18.8644</v>
      </c>
      <c r="H1519">
        <v>0</v>
      </c>
      <c r="I1519">
        <v>-3.4900000000000001E-5</v>
      </c>
      <c r="J1519">
        <v>0</v>
      </c>
      <c r="K1519">
        <v>-18.682600000000001</v>
      </c>
    </row>
    <row r="1520" spans="1:11" hidden="1">
      <c r="A1520" t="s">
        <v>15</v>
      </c>
      <c r="B1520" t="s">
        <v>662</v>
      </c>
      <c r="C1520">
        <v>183</v>
      </c>
      <c r="D1520" t="s">
        <v>124</v>
      </c>
      <c r="E1520">
        <v>1.9279999999999999</v>
      </c>
      <c r="F1520">
        <v>0</v>
      </c>
      <c r="G1520">
        <v>12.386900000000001</v>
      </c>
      <c r="H1520">
        <v>0</v>
      </c>
      <c r="I1520">
        <v>-3.4900000000000001E-5</v>
      </c>
      <c r="J1520">
        <v>0</v>
      </c>
      <c r="K1520">
        <v>-25.489799999999999</v>
      </c>
    </row>
    <row r="1521" spans="1:11" hidden="1">
      <c r="A1521" t="s">
        <v>15</v>
      </c>
      <c r="B1521" t="s">
        <v>662</v>
      </c>
      <c r="C1521">
        <v>183</v>
      </c>
      <c r="D1521" t="s">
        <v>124</v>
      </c>
      <c r="E1521">
        <v>2.3639999999999999</v>
      </c>
      <c r="F1521">
        <v>0</v>
      </c>
      <c r="G1521">
        <v>7.0404999999999998</v>
      </c>
      <c r="H1521">
        <v>0</v>
      </c>
      <c r="I1521">
        <v>-3.4900000000000001E-5</v>
      </c>
      <c r="J1521">
        <v>0</v>
      </c>
      <c r="K1521">
        <v>-29.6629</v>
      </c>
    </row>
    <row r="1522" spans="1:11" hidden="1">
      <c r="A1522" t="s">
        <v>15</v>
      </c>
      <c r="B1522" t="s">
        <v>662</v>
      </c>
      <c r="C1522">
        <v>183</v>
      </c>
      <c r="D1522" t="s">
        <v>124</v>
      </c>
      <c r="E1522">
        <v>2.8</v>
      </c>
      <c r="F1522">
        <v>0</v>
      </c>
      <c r="G1522">
        <v>3.4</v>
      </c>
      <c r="H1522">
        <v>0</v>
      </c>
      <c r="I1522">
        <v>-3.4900000000000001E-5</v>
      </c>
      <c r="J1522">
        <v>0</v>
      </c>
      <c r="K1522">
        <v>-31.876799999999999</v>
      </c>
    </row>
    <row r="1523" spans="1:11" hidden="1">
      <c r="A1523" t="s">
        <v>15</v>
      </c>
      <c r="B1523" t="s">
        <v>662</v>
      </c>
      <c r="C1523">
        <v>183</v>
      </c>
      <c r="D1523" t="s">
        <v>124</v>
      </c>
      <c r="E1523">
        <v>2.8</v>
      </c>
      <c r="F1523">
        <v>0</v>
      </c>
      <c r="G1523">
        <v>-6.0221999999999998</v>
      </c>
      <c r="H1523">
        <v>0</v>
      </c>
      <c r="I1523">
        <v>-3.4900000000000001E-5</v>
      </c>
      <c r="J1523">
        <v>0</v>
      </c>
      <c r="K1523">
        <v>-31.876799999999999</v>
      </c>
    </row>
    <row r="1524" spans="1:11" hidden="1">
      <c r="A1524" t="s">
        <v>15</v>
      </c>
      <c r="B1524" t="s">
        <v>662</v>
      </c>
      <c r="C1524">
        <v>183</v>
      </c>
      <c r="D1524" t="s">
        <v>124</v>
      </c>
      <c r="E1524">
        <v>3.2360000000000002</v>
      </c>
      <c r="F1524">
        <v>0</v>
      </c>
      <c r="G1524">
        <v>-9.6626999999999992</v>
      </c>
      <c r="H1524">
        <v>0</v>
      </c>
      <c r="I1524">
        <v>-3.4900000000000001E-5</v>
      </c>
      <c r="J1524">
        <v>0</v>
      </c>
      <c r="K1524">
        <v>-28.505600000000001</v>
      </c>
    </row>
    <row r="1525" spans="1:11" hidden="1">
      <c r="A1525" t="s">
        <v>15</v>
      </c>
      <c r="B1525" t="s">
        <v>662</v>
      </c>
      <c r="C1525">
        <v>183</v>
      </c>
      <c r="D1525" t="s">
        <v>124</v>
      </c>
      <c r="E1525">
        <v>3.6720000000000002</v>
      </c>
      <c r="F1525">
        <v>0</v>
      </c>
      <c r="G1525">
        <v>-15.0092</v>
      </c>
      <c r="H1525">
        <v>0</v>
      </c>
      <c r="I1525">
        <v>-3.4900000000000001E-5</v>
      </c>
      <c r="J1525">
        <v>0</v>
      </c>
      <c r="K1525">
        <v>-23.1752</v>
      </c>
    </row>
    <row r="1526" spans="1:11" hidden="1">
      <c r="A1526" t="s">
        <v>15</v>
      </c>
      <c r="B1526" t="s">
        <v>662</v>
      </c>
      <c r="C1526">
        <v>183</v>
      </c>
      <c r="D1526" t="s">
        <v>124</v>
      </c>
      <c r="E1526">
        <v>4.1079999999999997</v>
      </c>
      <c r="F1526">
        <v>0</v>
      </c>
      <c r="G1526">
        <v>-21.486599999999999</v>
      </c>
      <c r="H1526">
        <v>0</v>
      </c>
      <c r="I1526">
        <v>-3.4900000000000001E-5</v>
      </c>
      <c r="J1526">
        <v>0</v>
      </c>
      <c r="K1526">
        <v>-15.2105</v>
      </c>
    </row>
    <row r="1527" spans="1:11" hidden="1">
      <c r="A1527" t="s">
        <v>15</v>
      </c>
      <c r="B1527" t="s">
        <v>662</v>
      </c>
      <c r="C1527">
        <v>183</v>
      </c>
      <c r="D1527" t="s">
        <v>124</v>
      </c>
      <c r="E1527">
        <v>4.5438999999999998</v>
      </c>
      <c r="F1527">
        <v>0</v>
      </c>
      <c r="G1527">
        <v>-27.991399999999999</v>
      </c>
      <c r="H1527">
        <v>0</v>
      </c>
      <c r="I1527">
        <v>-3.4900000000000001E-5</v>
      </c>
      <c r="J1527">
        <v>0</v>
      </c>
      <c r="K1527">
        <v>-4.4104999999999999</v>
      </c>
    </row>
    <row r="1528" spans="1:11" hidden="1">
      <c r="A1528" t="s">
        <v>15</v>
      </c>
      <c r="B1528" t="s">
        <v>662</v>
      </c>
      <c r="C1528">
        <v>183</v>
      </c>
      <c r="D1528" t="s">
        <v>124</v>
      </c>
      <c r="E1528">
        <v>4.9798999999999998</v>
      </c>
      <c r="F1528">
        <v>0</v>
      </c>
      <c r="G1528">
        <v>-34.007800000000003</v>
      </c>
      <c r="H1528">
        <v>0</v>
      </c>
      <c r="I1528">
        <v>-3.4900000000000001E-5</v>
      </c>
      <c r="J1528">
        <v>0</v>
      </c>
      <c r="K1528">
        <v>9.1716999999999995</v>
      </c>
    </row>
    <row r="1529" spans="1:11" hidden="1">
      <c r="A1529" t="s">
        <v>15</v>
      </c>
      <c r="B1529" t="s">
        <v>662</v>
      </c>
      <c r="C1529">
        <v>183</v>
      </c>
      <c r="D1529" t="s">
        <v>124</v>
      </c>
      <c r="E1529">
        <v>5.4158999999999997</v>
      </c>
      <c r="F1529">
        <v>0</v>
      </c>
      <c r="G1529">
        <v>-38.368600000000001</v>
      </c>
      <c r="H1529">
        <v>0</v>
      </c>
      <c r="I1529">
        <v>-3.4900000000000001E-5</v>
      </c>
      <c r="J1529">
        <v>0</v>
      </c>
      <c r="K1529">
        <v>25.025300000000001</v>
      </c>
    </row>
    <row r="1530" spans="1:11" hidden="1">
      <c r="A1530" t="s">
        <v>15</v>
      </c>
      <c r="B1530" t="s">
        <v>662</v>
      </c>
      <c r="C1530">
        <v>183</v>
      </c>
      <c r="D1530" t="s">
        <v>125</v>
      </c>
      <c r="E1530">
        <v>0.18410000000000001</v>
      </c>
      <c r="F1530">
        <v>0</v>
      </c>
      <c r="G1530">
        <v>35.713900000000002</v>
      </c>
      <c r="H1530">
        <v>0</v>
      </c>
      <c r="I1530">
        <v>-3.6050000000000002E-5</v>
      </c>
      <c r="J1530">
        <v>0</v>
      </c>
      <c r="K1530">
        <v>17.995799999999999</v>
      </c>
    </row>
    <row r="1531" spans="1:11" hidden="1">
      <c r="A1531" t="s">
        <v>15</v>
      </c>
      <c r="B1531" t="s">
        <v>662</v>
      </c>
      <c r="C1531">
        <v>183</v>
      </c>
      <c r="D1531" t="s">
        <v>125</v>
      </c>
      <c r="E1531">
        <v>0.62009999999999998</v>
      </c>
      <c r="F1531">
        <v>0</v>
      </c>
      <c r="G1531">
        <v>31.353000000000002</v>
      </c>
      <c r="H1531">
        <v>0</v>
      </c>
      <c r="I1531">
        <v>-3.6050000000000002E-5</v>
      </c>
      <c r="J1531">
        <v>0</v>
      </c>
      <c r="K1531">
        <v>3.3138000000000001</v>
      </c>
    </row>
    <row r="1532" spans="1:11" hidden="1">
      <c r="A1532" t="s">
        <v>15</v>
      </c>
      <c r="B1532" t="s">
        <v>662</v>
      </c>
      <c r="C1532">
        <v>183</v>
      </c>
      <c r="D1532" t="s">
        <v>125</v>
      </c>
      <c r="E1532">
        <v>1.0561</v>
      </c>
      <c r="F1532">
        <v>0</v>
      </c>
      <c r="G1532">
        <v>25.3367</v>
      </c>
      <c r="H1532">
        <v>0</v>
      </c>
      <c r="I1532">
        <v>-3.6050000000000002E-5</v>
      </c>
      <c r="J1532">
        <v>0</v>
      </c>
      <c r="K1532">
        <v>-9.0968999999999998</v>
      </c>
    </row>
    <row r="1533" spans="1:11" hidden="1">
      <c r="A1533" t="s">
        <v>15</v>
      </c>
      <c r="B1533" t="s">
        <v>662</v>
      </c>
      <c r="C1533">
        <v>183</v>
      </c>
      <c r="D1533" t="s">
        <v>125</v>
      </c>
      <c r="E1533">
        <v>1.4921</v>
      </c>
      <c r="F1533">
        <v>0</v>
      </c>
      <c r="G1533">
        <v>18.831900000000001</v>
      </c>
      <c r="H1533">
        <v>0</v>
      </c>
      <c r="I1533">
        <v>-3.6050000000000002E-5</v>
      </c>
      <c r="J1533">
        <v>0</v>
      </c>
      <c r="K1533">
        <v>-18.725300000000001</v>
      </c>
    </row>
    <row r="1534" spans="1:11" hidden="1">
      <c r="A1534" t="s">
        <v>15</v>
      </c>
      <c r="B1534" t="s">
        <v>662</v>
      </c>
      <c r="C1534">
        <v>183</v>
      </c>
      <c r="D1534" t="s">
        <v>125</v>
      </c>
      <c r="E1534">
        <v>1.9279999999999999</v>
      </c>
      <c r="F1534">
        <v>0</v>
      </c>
      <c r="G1534">
        <v>12.3544</v>
      </c>
      <c r="H1534">
        <v>0</v>
      </c>
      <c r="I1534">
        <v>-3.6050000000000002E-5</v>
      </c>
      <c r="J1534">
        <v>0</v>
      </c>
      <c r="K1534">
        <v>-25.5184</v>
      </c>
    </row>
    <row r="1535" spans="1:11" hidden="1">
      <c r="A1535" t="s">
        <v>15</v>
      </c>
      <c r="B1535" t="s">
        <v>662</v>
      </c>
      <c r="C1535">
        <v>183</v>
      </c>
      <c r="D1535" t="s">
        <v>125</v>
      </c>
      <c r="E1535">
        <v>2.3639999999999999</v>
      </c>
      <c r="F1535">
        <v>0</v>
      </c>
      <c r="G1535">
        <v>7.008</v>
      </c>
      <c r="H1535">
        <v>0</v>
      </c>
      <c r="I1535">
        <v>-3.6050000000000002E-5</v>
      </c>
      <c r="J1535">
        <v>0</v>
      </c>
      <c r="K1535">
        <v>-29.677199999999999</v>
      </c>
    </row>
    <row r="1536" spans="1:11" hidden="1">
      <c r="A1536" t="s">
        <v>15</v>
      </c>
      <c r="B1536" t="s">
        <v>662</v>
      </c>
      <c r="C1536">
        <v>183</v>
      </c>
      <c r="D1536" t="s">
        <v>125</v>
      </c>
      <c r="E1536">
        <v>2.8</v>
      </c>
      <c r="F1536">
        <v>0</v>
      </c>
      <c r="G1536">
        <v>3.3675000000000002</v>
      </c>
      <c r="H1536">
        <v>0</v>
      </c>
      <c r="I1536">
        <v>-3.6050000000000002E-5</v>
      </c>
      <c r="J1536">
        <v>0</v>
      </c>
      <c r="K1536">
        <v>-31.876999999999999</v>
      </c>
    </row>
    <row r="1537" spans="1:11" hidden="1">
      <c r="A1537" t="s">
        <v>15</v>
      </c>
      <c r="B1537" t="s">
        <v>662</v>
      </c>
      <c r="C1537">
        <v>183</v>
      </c>
      <c r="D1537" t="s">
        <v>125</v>
      </c>
      <c r="E1537">
        <v>2.8</v>
      </c>
      <c r="F1537">
        <v>0</v>
      </c>
      <c r="G1537">
        <v>-6.0547000000000004</v>
      </c>
      <c r="H1537">
        <v>0</v>
      </c>
      <c r="I1537">
        <v>-3.6050000000000002E-5</v>
      </c>
      <c r="J1537">
        <v>0</v>
      </c>
      <c r="K1537">
        <v>-31.876999999999999</v>
      </c>
    </row>
    <row r="1538" spans="1:11" hidden="1">
      <c r="A1538" t="s">
        <v>15</v>
      </c>
      <c r="B1538" t="s">
        <v>662</v>
      </c>
      <c r="C1538">
        <v>183</v>
      </c>
      <c r="D1538" t="s">
        <v>125</v>
      </c>
      <c r="E1538">
        <v>3.2360000000000002</v>
      </c>
      <c r="F1538">
        <v>0</v>
      </c>
      <c r="G1538">
        <v>-9.6951999999999998</v>
      </c>
      <c r="H1538">
        <v>0</v>
      </c>
      <c r="I1538">
        <v>-3.6050000000000002E-5</v>
      </c>
      <c r="J1538">
        <v>0</v>
      </c>
      <c r="K1538">
        <v>-28.519600000000001</v>
      </c>
    </row>
    <row r="1539" spans="1:11" hidden="1">
      <c r="A1539" t="s">
        <v>15</v>
      </c>
      <c r="B1539" t="s">
        <v>662</v>
      </c>
      <c r="C1539">
        <v>183</v>
      </c>
      <c r="D1539" t="s">
        <v>125</v>
      </c>
      <c r="E1539">
        <v>3.6720000000000002</v>
      </c>
      <c r="F1539">
        <v>0</v>
      </c>
      <c r="G1539">
        <v>-15.041700000000001</v>
      </c>
      <c r="H1539">
        <v>0</v>
      </c>
      <c r="I1539">
        <v>-3.6050000000000002E-5</v>
      </c>
      <c r="J1539">
        <v>0</v>
      </c>
      <c r="K1539">
        <v>-23.203299999999999</v>
      </c>
    </row>
    <row r="1540" spans="1:11" hidden="1">
      <c r="A1540" t="s">
        <v>15</v>
      </c>
      <c r="B1540" t="s">
        <v>662</v>
      </c>
      <c r="C1540">
        <v>183</v>
      </c>
      <c r="D1540" t="s">
        <v>125</v>
      </c>
      <c r="E1540">
        <v>4.1079999999999997</v>
      </c>
      <c r="F1540">
        <v>0</v>
      </c>
      <c r="G1540">
        <v>-21.519100000000002</v>
      </c>
      <c r="H1540">
        <v>0</v>
      </c>
      <c r="I1540">
        <v>-3.6050000000000002E-5</v>
      </c>
      <c r="J1540">
        <v>0</v>
      </c>
      <c r="K1540">
        <v>-15.252800000000001</v>
      </c>
    </row>
    <row r="1541" spans="1:11" hidden="1">
      <c r="A1541" t="s">
        <v>15</v>
      </c>
      <c r="B1541" t="s">
        <v>662</v>
      </c>
      <c r="C1541">
        <v>183</v>
      </c>
      <c r="D1541" t="s">
        <v>125</v>
      </c>
      <c r="E1541">
        <v>4.5438999999999998</v>
      </c>
      <c r="F1541">
        <v>0</v>
      </c>
      <c r="G1541">
        <v>-28.023900000000001</v>
      </c>
      <c r="H1541">
        <v>0</v>
      </c>
      <c r="I1541">
        <v>-3.6050000000000002E-5</v>
      </c>
      <c r="J1541">
        <v>0</v>
      </c>
      <c r="K1541">
        <v>-4.4669999999999996</v>
      </c>
    </row>
    <row r="1542" spans="1:11" hidden="1">
      <c r="A1542" t="s">
        <v>15</v>
      </c>
      <c r="B1542" t="s">
        <v>662</v>
      </c>
      <c r="C1542">
        <v>183</v>
      </c>
      <c r="D1542" t="s">
        <v>125</v>
      </c>
      <c r="E1542">
        <v>4.9798999999999998</v>
      </c>
      <c r="F1542">
        <v>0</v>
      </c>
      <c r="G1542">
        <v>-34.040300000000002</v>
      </c>
      <c r="H1542">
        <v>0</v>
      </c>
      <c r="I1542">
        <v>-3.6050000000000002E-5</v>
      </c>
      <c r="J1542">
        <v>0</v>
      </c>
      <c r="K1542">
        <v>9.1011000000000006</v>
      </c>
    </row>
    <row r="1543" spans="1:11" hidden="1">
      <c r="A1543" t="s">
        <v>15</v>
      </c>
      <c r="B1543" t="s">
        <v>662</v>
      </c>
      <c r="C1543">
        <v>183</v>
      </c>
      <c r="D1543" t="s">
        <v>125</v>
      </c>
      <c r="E1543">
        <v>5.4158999999999997</v>
      </c>
      <c r="F1543">
        <v>0</v>
      </c>
      <c r="G1543">
        <v>-38.4011</v>
      </c>
      <c r="H1543">
        <v>0</v>
      </c>
      <c r="I1543">
        <v>-3.6050000000000002E-5</v>
      </c>
      <c r="J1543">
        <v>0</v>
      </c>
      <c r="K1543">
        <v>24.9405</v>
      </c>
    </row>
    <row r="1544" spans="1:11" hidden="1">
      <c r="A1544" t="s">
        <v>15</v>
      </c>
      <c r="B1544" t="s">
        <v>662</v>
      </c>
      <c r="C1544">
        <v>183</v>
      </c>
      <c r="D1544" t="s">
        <v>126</v>
      </c>
      <c r="E1544">
        <v>0.18410000000000001</v>
      </c>
      <c r="F1544">
        <v>0</v>
      </c>
      <c r="G1544">
        <v>35.813099999999999</v>
      </c>
      <c r="H1544">
        <v>0</v>
      </c>
      <c r="I1544">
        <v>-3.0830000000000001E-5</v>
      </c>
      <c r="J1544">
        <v>0</v>
      </c>
      <c r="K1544">
        <v>18.2454</v>
      </c>
    </row>
    <row r="1545" spans="1:11" hidden="1">
      <c r="A1545" t="s">
        <v>15</v>
      </c>
      <c r="B1545" t="s">
        <v>662</v>
      </c>
      <c r="C1545">
        <v>183</v>
      </c>
      <c r="D1545" t="s">
        <v>126</v>
      </c>
      <c r="E1545">
        <v>0.62009999999999998</v>
      </c>
      <c r="F1545">
        <v>0</v>
      </c>
      <c r="G1545">
        <v>31.452200000000001</v>
      </c>
      <c r="H1545">
        <v>0</v>
      </c>
      <c r="I1545">
        <v>-3.0830000000000001E-5</v>
      </c>
      <c r="J1545">
        <v>0</v>
      </c>
      <c r="K1545">
        <v>3.5200999999999998</v>
      </c>
    </row>
    <row r="1546" spans="1:11" hidden="1">
      <c r="A1546" t="s">
        <v>15</v>
      </c>
      <c r="B1546" t="s">
        <v>662</v>
      </c>
      <c r="C1546">
        <v>183</v>
      </c>
      <c r="D1546" t="s">
        <v>126</v>
      </c>
      <c r="E1546">
        <v>1.0561</v>
      </c>
      <c r="F1546">
        <v>0</v>
      </c>
      <c r="G1546">
        <v>25.4359</v>
      </c>
      <c r="H1546">
        <v>0</v>
      </c>
      <c r="I1546">
        <v>-3.0830000000000001E-5</v>
      </c>
      <c r="J1546">
        <v>0</v>
      </c>
      <c r="K1546">
        <v>-8.9337999999999997</v>
      </c>
    </row>
    <row r="1547" spans="1:11" hidden="1">
      <c r="A1547" t="s">
        <v>15</v>
      </c>
      <c r="B1547" t="s">
        <v>662</v>
      </c>
      <c r="C1547">
        <v>183</v>
      </c>
      <c r="D1547" t="s">
        <v>126</v>
      </c>
      <c r="E1547">
        <v>1.4921</v>
      </c>
      <c r="F1547">
        <v>0</v>
      </c>
      <c r="G1547">
        <v>18.931100000000001</v>
      </c>
      <c r="H1547">
        <v>0</v>
      </c>
      <c r="I1547">
        <v>-3.0830000000000001E-5</v>
      </c>
      <c r="J1547">
        <v>0</v>
      </c>
      <c r="K1547">
        <v>-18.605399999999999</v>
      </c>
    </row>
    <row r="1548" spans="1:11" hidden="1">
      <c r="A1548" t="s">
        <v>15</v>
      </c>
      <c r="B1548" t="s">
        <v>662</v>
      </c>
      <c r="C1548">
        <v>183</v>
      </c>
      <c r="D1548" t="s">
        <v>126</v>
      </c>
      <c r="E1548">
        <v>1.9279999999999999</v>
      </c>
      <c r="F1548">
        <v>0</v>
      </c>
      <c r="G1548">
        <v>12.4537</v>
      </c>
      <c r="H1548">
        <v>0</v>
      </c>
      <c r="I1548">
        <v>-3.0830000000000001E-5</v>
      </c>
      <c r="J1548">
        <v>0</v>
      </c>
      <c r="K1548">
        <v>-25.441800000000001</v>
      </c>
    </row>
    <row r="1549" spans="1:11" hidden="1">
      <c r="A1549" t="s">
        <v>15</v>
      </c>
      <c r="B1549" t="s">
        <v>662</v>
      </c>
      <c r="C1549">
        <v>183</v>
      </c>
      <c r="D1549" t="s">
        <v>126</v>
      </c>
      <c r="E1549">
        <v>2.3639999999999999</v>
      </c>
      <c r="F1549">
        <v>0</v>
      </c>
      <c r="G1549">
        <v>7.1071999999999997</v>
      </c>
      <c r="H1549">
        <v>0</v>
      </c>
      <c r="I1549">
        <v>-3.0830000000000001E-5</v>
      </c>
      <c r="J1549">
        <v>0</v>
      </c>
      <c r="K1549">
        <v>-29.643899999999999</v>
      </c>
    </row>
    <row r="1550" spans="1:11" hidden="1">
      <c r="A1550" t="s">
        <v>15</v>
      </c>
      <c r="B1550" t="s">
        <v>662</v>
      </c>
      <c r="C1550">
        <v>183</v>
      </c>
      <c r="D1550" t="s">
        <v>126</v>
      </c>
      <c r="E1550">
        <v>2.8</v>
      </c>
      <c r="F1550">
        <v>0</v>
      </c>
      <c r="G1550">
        <v>3.4666999999999999</v>
      </c>
      <c r="H1550">
        <v>0</v>
      </c>
      <c r="I1550">
        <v>-3.0830000000000001E-5</v>
      </c>
      <c r="J1550">
        <v>0</v>
      </c>
      <c r="K1550">
        <v>-31.887</v>
      </c>
    </row>
    <row r="1551" spans="1:11" hidden="1">
      <c r="A1551" t="s">
        <v>15</v>
      </c>
      <c r="B1551" t="s">
        <v>662</v>
      </c>
      <c r="C1551">
        <v>183</v>
      </c>
      <c r="D1551" t="s">
        <v>126</v>
      </c>
      <c r="E1551">
        <v>2.8</v>
      </c>
      <c r="F1551">
        <v>0</v>
      </c>
      <c r="G1551">
        <v>-5.9554999999999998</v>
      </c>
      <c r="H1551">
        <v>0</v>
      </c>
      <c r="I1551">
        <v>-3.0830000000000001E-5</v>
      </c>
      <c r="J1551">
        <v>0</v>
      </c>
      <c r="K1551">
        <v>-31.887</v>
      </c>
    </row>
    <row r="1552" spans="1:11" hidden="1">
      <c r="A1552" t="s">
        <v>15</v>
      </c>
      <c r="B1552" t="s">
        <v>662</v>
      </c>
      <c r="C1552">
        <v>183</v>
      </c>
      <c r="D1552" t="s">
        <v>126</v>
      </c>
      <c r="E1552">
        <v>3.2360000000000002</v>
      </c>
      <c r="F1552">
        <v>0</v>
      </c>
      <c r="G1552">
        <v>-9.5960000000000001</v>
      </c>
      <c r="H1552">
        <v>0</v>
      </c>
      <c r="I1552">
        <v>-3.0830000000000001E-5</v>
      </c>
      <c r="J1552">
        <v>0</v>
      </c>
      <c r="K1552">
        <v>-28.544899999999998</v>
      </c>
    </row>
    <row r="1553" spans="1:11" hidden="1">
      <c r="A1553" t="s">
        <v>15</v>
      </c>
      <c r="B1553" t="s">
        <v>662</v>
      </c>
      <c r="C1553">
        <v>183</v>
      </c>
      <c r="D1553" t="s">
        <v>126</v>
      </c>
      <c r="E1553">
        <v>3.6720000000000002</v>
      </c>
      <c r="F1553">
        <v>0</v>
      </c>
      <c r="G1553">
        <v>-14.942399999999999</v>
      </c>
      <c r="H1553">
        <v>0</v>
      </c>
      <c r="I1553">
        <v>-3.0830000000000001E-5</v>
      </c>
      <c r="J1553">
        <v>0</v>
      </c>
      <c r="K1553">
        <v>-23.243500000000001</v>
      </c>
    </row>
    <row r="1554" spans="1:11" hidden="1">
      <c r="A1554" t="s">
        <v>15</v>
      </c>
      <c r="B1554" t="s">
        <v>662</v>
      </c>
      <c r="C1554">
        <v>183</v>
      </c>
      <c r="D1554" t="s">
        <v>126</v>
      </c>
      <c r="E1554">
        <v>4.1079999999999997</v>
      </c>
      <c r="F1554">
        <v>0</v>
      </c>
      <c r="G1554">
        <v>-21.419899999999998</v>
      </c>
      <c r="H1554">
        <v>0</v>
      </c>
      <c r="I1554">
        <v>-3.0830000000000001E-5</v>
      </c>
      <c r="J1554">
        <v>0</v>
      </c>
      <c r="K1554">
        <v>-15.3079</v>
      </c>
    </row>
    <row r="1555" spans="1:11" hidden="1">
      <c r="A1555" t="s">
        <v>15</v>
      </c>
      <c r="B1555" t="s">
        <v>662</v>
      </c>
      <c r="C1555">
        <v>183</v>
      </c>
      <c r="D1555" t="s">
        <v>126</v>
      </c>
      <c r="E1555">
        <v>4.5438999999999998</v>
      </c>
      <c r="F1555">
        <v>0</v>
      </c>
      <c r="G1555">
        <v>-27.924700000000001</v>
      </c>
      <c r="H1555">
        <v>0</v>
      </c>
      <c r="I1555">
        <v>-3.0830000000000001E-5</v>
      </c>
      <c r="J1555">
        <v>0</v>
      </c>
      <c r="K1555">
        <v>-4.5370999999999997</v>
      </c>
    </row>
    <row r="1556" spans="1:11" hidden="1">
      <c r="A1556" t="s">
        <v>15</v>
      </c>
      <c r="B1556" t="s">
        <v>662</v>
      </c>
      <c r="C1556">
        <v>183</v>
      </c>
      <c r="D1556" t="s">
        <v>126</v>
      </c>
      <c r="E1556">
        <v>4.9798999999999998</v>
      </c>
      <c r="F1556">
        <v>0</v>
      </c>
      <c r="G1556">
        <v>-33.941000000000003</v>
      </c>
      <c r="H1556">
        <v>0</v>
      </c>
      <c r="I1556">
        <v>-3.0830000000000001E-5</v>
      </c>
      <c r="J1556">
        <v>0</v>
      </c>
      <c r="K1556">
        <v>9.0160999999999998</v>
      </c>
    </row>
    <row r="1557" spans="1:11" hidden="1">
      <c r="A1557" t="s">
        <v>15</v>
      </c>
      <c r="B1557" t="s">
        <v>662</v>
      </c>
      <c r="C1557">
        <v>183</v>
      </c>
      <c r="D1557" t="s">
        <v>126</v>
      </c>
      <c r="E1557">
        <v>5.4158999999999997</v>
      </c>
      <c r="F1557">
        <v>0</v>
      </c>
      <c r="G1557">
        <v>-38.301900000000003</v>
      </c>
      <c r="H1557">
        <v>0</v>
      </c>
      <c r="I1557">
        <v>-3.0830000000000001E-5</v>
      </c>
      <c r="J1557">
        <v>0</v>
      </c>
      <c r="K1557">
        <v>24.840599999999998</v>
      </c>
    </row>
    <row r="1558" spans="1:11" hidden="1">
      <c r="A1558" t="s">
        <v>15</v>
      </c>
      <c r="B1558" t="s">
        <v>662</v>
      </c>
      <c r="C1558">
        <v>183</v>
      </c>
      <c r="D1558" t="s">
        <v>127</v>
      </c>
      <c r="E1558">
        <v>0.18410000000000001</v>
      </c>
      <c r="F1558">
        <v>0</v>
      </c>
      <c r="G1558">
        <v>35.7806</v>
      </c>
      <c r="H1558">
        <v>0</v>
      </c>
      <c r="I1558">
        <v>-3.1980000000000002E-5</v>
      </c>
      <c r="J1558">
        <v>0</v>
      </c>
      <c r="K1558">
        <v>18.1602</v>
      </c>
    </row>
    <row r="1559" spans="1:11" hidden="1">
      <c r="A1559" t="s">
        <v>15</v>
      </c>
      <c r="B1559" t="s">
        <v>662</v>
      </c>
      <c r="C1559">
        <v>183</v>
      </c>
      <c r="D1559" t="s">
        <v>127</v>
      </c>
      <c r="E1559">
        <v>0.62009999999999998</v>
      </c>
      <c r="F1559">
        <v>0</v>
      </c>
      <c r="G1559">
        <v>31.419799999999999</v>
      </c>
      <c r="H1559">
        <v>0</v>
      </c>
      <c r="I1559">
        <v>-3.1980000000000002E-5</v>
      </c>
      <c r="J1559">
        <v>0</v>
      </c>
      <c r="K1559">
        <v>3.4491000000000001</v>
      </c>
    </row>
    <row r="1560" spans="1:11" hidden="1">
      <c r="A1560" t="s">
        <v>15</v>
      </c>
      <c r="B1560" t="s">
        <v>662</v>
      </c>
      <c r="C1560">
        <v>183</v>
      </c>
      <c r="D1560" t="s">
        <v>127</v>
      </c>
      <c r="E1560">
        <v>1.0561</v>
      </c>
      <c r="F1560">
        <v>0</v>
      </c>
      <c r="G1560">
        <v>25.403400000000001</v>
      </c>
      <c r="H1560">
        <v>0</v>
      </c>
      <c r="I1560">
        <v>-3.1980000000000002E-5</v>
      </c>
      <c r="J1560">
        <v>0</v>
      </c>
      <c r="K1560">
        <v>-8.9907000000000004</v>
      </c>
    </row>
    <row r="1561" spans="1:11" hidden="1">
      <c r="A1561" t="s">
        <v>15</v>
      </c>
      <c r="B1561" t="s">
        <v>662</v>
      </c>
      <c r="C1561">
        <v>183</v>
      </c>
      <c r="D1561" t="s">
        <v>127</v>
      </c>
      <c r="E1561">
        <v>1.4921</v>
      </c>
      <c r="F1561">
        <v>0</v>
      </c>
      <c r="G1561">
        <v>18.898599999999998</v>
      </c>
      <c r="H1561">
        <v>0</v>
      </c>
      <c r="I1561">
        <v>-3.1980000000000002E-5</v>
      </c>
      <c r="J1561">
        <v>0</v>
      </c>
      <c r="K1561">
        <v>-18.648099999999999</v>
      </c>
    </row>
    <row r="1562" spans="1:11" hidden="1">
      <c r="A1562" t="s">
        <v>15</v>
      </c>
      <c r="B1562" t="s">
        <v>662</v>
      </c>
      <c r="C1562">
        <v>183</v>
      </c>
      <c r="D1562" t="s">
        <v>127</v>
      </c>
      <c r="E1562">
        <v>1.9279999999999999</v>
      </c>
      <c r="F1562">
        <v>0</v>
      </c>
      <c r="G1562">
        <v>12.421200000000001</v>
      </c>
      <c r="H1562">
        <v>0</v>
      </c>
      <c r="I1562">
        <v>-3.1980000000000002E-5</v>
      </c>
      <c r="J1562">
        <v>0</v>
      </c>
      <c r="K1562">
        <v>-25.470300000000002</v>
      </c>
    </row>
    <row r="1563" spans="1:11" hidden="1">
      <c r="A1563" t="s">
        <v>15</v>
      </c>
      <c r="B1563" t="s">
        <v>662</v>
      </c>
      <c r="C1563">
        <v>183</v>
      </c>
      <c r="D1563" t="s">
        <v>127</v>
      </c>
      <c r="E1563">
        <v>2.3639999999999999</v>
      </c>
      <c r="F1563">
        <v>0</v>
      </c>
      <c r="G1563">
        <v>7.0747</v>
      </c>
      <c r="H1563">
        <v>0</v>
      </c>
      <c r="I1563">
        <v>-3.1980000000000002E-5</v>
      </c>
      <c r="J1563">
        <v>0</v>
      </c>
      <c r="K1563">
        <v>-29.658300000000001</v>
      </c>
    </row>
    <row r="1564" spans="1:11" hidden="1">
      <c r="A1564" t="s">
        <v>15</v>
      </c>
      <c r="B1564" t="s">
        <v>662</v>
      </c>
      <c r="C1564">
        <v>183</v>
      </c>
      <c r="D1564" t="s">
        <v>127</v>
      </c>
      <c r="E1564">
        <v>2.8</v>
      </c>
      <c r="F1564">
        <v>0</v>
      </c>
      <c r="G1564">
        <v>3.4342000000000001</v>
      </c>
      <c r="H1564">
        <v>0</v>
      </c>
      <c r="I1564">
        <v>-3.1980000000000002E-5</v>
      </c>
      <c r="J1564">
        <v>0</v>
      </c>
      <c r="K1564">
        <v>-31.8872</v>
      </c>
    </row>
    <row r="1565" spans="1:11" hidden="1">
      <c r="A1565" t="s">
        <v>15</v>
      </c>
      <c r="B1565" t="s">
        <v>662</v>
      </c>
      <c r="C1565">
        <v>183</v>
      </c>
      <c r="D1565" t="s">
        <v>127</v>
      </c>
      <c r="E1565">
        <v>2.8</v>
      </c>
      <c r="F1565">
        <v>0</v>
      </c>
      <c r="G1565">
        <v>-5.9880000000000004</v>
      </c>
      <c r="H1565">
        <v>0</v>
      </c>
      <c r="I1565">
        <v>-3.1980000000000002E-5</v>
      </c>
      <c r="J1565">
        <v>0</v>
      </c>
      <c r="K1565">
        <v>-31.8872</v>
      </c>
    </row>
    <row r="1566" spans="1:11" hidden="1">
      <c r="A1566" t="s">
        <v>15</v>
      </c>
      <c r="B1566" t="s">
        <v>662</v>
      </c>
      <c r="C1566">
        <v>183</v>
      </c>
      <c r="D1566" t="s">
        <v>127</v>
      </c>
      <c r="E1566">
        <v>3.2360000000000002</v>
      </c>
      <c r="F1566">
        <v>0</v>
      </c>
      <c r="G1566">
        <v>-9.6285000000000007</v>
      </c>
      <c r="H1566">
        <v>0</v>
      </c>
      <c r="I1566">
        <v>-3.1980000000000002E-5</v>
      </c>
      <c r="J1566">
        <v>0</v>
      </c>
      <c r="K1566">
        <v>-28.558900000000001</v>
      </c>
    </row>
    <row r="1567" spans="1:11" hidden="1">
      <c r="A1567" t="s">
        <v>15</v>
      </c>
      <c r="B1567" t="s">
        <v>662</v>
      </c>
      <c r="C1567">
        <v>183</v>
      </c>
      <c r="D1567" t="s">
        <v>127</v>
      </c>
      <c r="E1567">
        <v>3.6720000000000002</v>
      </c>
      <c r="F1567">
        <v>0</v>
      </c>
      <c r="G1567">
        <v>-14.9749</v>
      </c>
      <c r="H1567">
        <v>0</v>
      </c>
      <c r="I1567">
        <v>-3.1980000000000002E-5</v>
      </c>
      <c r="J1567">
        <v>0</v>
      </c>
      <c r="K1567">
        <v>-23.271699999999999</v>
      </c>
    </row>
    <row r="1568" spans="1:11" hidden="1">
      <c r="A1568" t="s">
        <v>15</v>
      </c>
      <c r="B1568" t="s">
        <v>662</v>
      </c>
      <c r="C1568">
        <v>183</v>
      </c>
      <c r="D1568" t="s">
        <v>127</v>
      </c>
      <c r="E1568">
        <v>4.1079999999999997</v>
      </c>
      <c r="F1568">
        <v>0</v>
      </c>
      <c r="G1568">
        <v>-21.452400000000001</v>
      </c>
      <c r="H1568">
        <v>0</v>
      </c>
      <c r="I1568">
        <v>-3.1980000000000002E-5</v>
      </c>
      <c r="J1568">
        <v>0</v>
      </c>
      <c r="K1568">
        <v>-15.350199999999999</v>
      </c>
    </row>
    <row r="1569" spans="1:11" hidden="1">
      <c r="A1569" t="s">
        <v>15</v>
      </c>
      <c r="B1569" t="s">
        <v>662</v>
      </c>
      <c r="C1569">
        <v>183</v>
      </c>
      <c r="D1569" t="s">
        <v>127</v>
      </c>
      <c r="E1569">
        <v>4.5438999999999998</v>
      </c>
      <c r="F1569">
        <v>0</v>
      </c>
      <c r="G1569">
        <v>-27.9572</v>
      </c>
      <c r="H1569">
        <v>0</v>
      </c>
      <c r="I1569">
        <v>-3.1980000000000002E-5</v>
      </c>
      <c r="J1569">
        <v>0</v>
      </c>
      <c r="K1569">
        <v>-4.5934999999999997</v>
      </c>
    </row>
    <row r="1570" spans="1:11" hidden="1">
      <c r="A1570" t="s">
        <v>15</v>
      </c>
      <c r="B1570" t="s">
        <v>662</v>
      </c>
      <c r="C1570">
        <v>183</v>
      </c>
      <c r="D1570" t="s">
        <v>127</v>
      </c>
      <c r="E1570">
        <v>4.9798999999999998</v>
      </c>
      <c r="F1570">
        <v>0</v>
      </c>
      <c r="G1570">
        <v>-33.973500000000001</v>
      </c>
      <c r="H1570">
        <v>0</v>
      </c>
      <c r="I1570">
        <v>-3.1980000000000002E-5</v>
      </c>
      <c r="J1570">
        <v>0</v>
      </c>
      <c r="K1570">
        <v>8.9453999999999994</v>
      </c>
    </row>
    <row r="1571" spans="1:11" hidden="1">
      <c r="A1571" t="s">
        <v>15</v>
      </c>
      <c r="B1571" t="s">
        <v>662</v>
      </c>
      <c r="C1571">
        <v>183</v>
      </c>
      <c r="D1571" t="s">
        <v>127</v>
      </c>
      <c r="E1571">
        <v>5.4158999999999997</v>
      </c>
      <c r="F1571">
        <v>0</v>
      </c>
      <c r="G1571">
        <v>-38.334400000000002</v>
      </c>
      <c r="H1571">
        <v>0</v>
      </c>
      <c r="I1571">
        <v>-3.1980000000000002E-5</v>
      </c>
      <c r="J1571">
        <v>0</v>
      </c>
      <c r="K1571">
        <v>24.755800000000001</v>
      </c>
    </row>
    <row r="1572" spans="1:11" hidden="1">
      <c r="A1572" t="s">
        <v>15</v>
      </c>
      <c r="B1572" t="s">
        <v>662</v>
      </c>
      <c r="C1572">
        <v>183</v>
      </c>
      <c r="D1572" t="s">
        <v>128</v>
      </c>
      <c r="E1572">
        <v>0.18410000000000001</v>
      </c>
      <c r="F1572">
        <v>0</v>
      </c>
      <c r="G1572">
        <v>35.746400000000001</v>
      </c>
      <c r="H1572">
        <v>0</v>
      </c>
      <c r="I1572">
        <v>-3.4900000000000001E-5</v>
      </c>
      <c r="J1572">
        <v>0</v>
      </c>
      <c r="K1572">
        <v>18.081</v>
      </c>
    </row>
    <row r="1573" spans="1:11" hidden="1">
      <c r="A1573" t="s">
        <v>15</v>
      </c>
      <c r="B1573" t="s">
        <v>662</v>
      </c>
      <c r="C1573">
        <v>183</v>
      </c>
      <c r="D1573" t="s">
        <v>128</v>
      </c>
      <c r="E1573">
        <v>0.62009999999999998</v>
      </c>
      <c r="F1573">
        <v>0</v>
      </c>
      <c r="G1573">
        <v>31.3855</v>
      </c>
      <c r="H1573">
        <v>0</v>
      </c>
      <c r="I1573">
        <v>-3.4900000000000001E-5</v>
      </c>
      <c r="J1573">
        <v>0</v>
      </c>
      <c r="K1573">
        <v>3.3847999999999998</v>
      </c>
    </row>
    <row r="1574" spans="1:11" hidden="1">
      <c r="A1574" t="s">
        <v>15</v>
      </c>
      <c r="B1574" t="s">
        <v>662</v>
      </c>
      <c r="C1574">
        <v>183</v>
      </c>
      <c r="D1574" t="s">
        <v>128</v>
      </c>
      <c r="E1574">
        <v>1.0561</v>
      </c>
      <c r="F1574">
        <v>0</v>
      </c>
      <c r="G1574">
        <v>25.369199999999999</v>
      </c>
      <c r="H1574">
        <v>0</v>
      </c>
      <c r="I1574">
        <v>-3.4900000000000001E-5</v>
      </c>
      <c r="J1574">
        <v>0</v>
      </c>
      <c r="K1574">
        <v>-9.0399999999999991</v>
      </c>
    </row>
    <row r="1575" spans="1:11" hidden="1">
      <c r="A1575" t="s">
        <v>15</v>
      </c>
      <c r="B1575" t="s">
        <v>662</v>
      </c>
      <c r="C1575">
        <v>183</v>
      </c>
      <c r="D1575" t="s">
        <v>128</v>
      </c>
      <c r="E1575">
        <v>1.4921</v>
      </c>
      <c r="F1575">
        <v>0</v>
      </c>
      <c r="G1575">
        <v>18.8644</v>
      </c>
      <c r="H1575">
        <v>0</v>
      </c>
      <c r="I1575">
        <v>-3.4900000000000001E-5</v>
      </c>
      <c r="J1575">
        <v>0</v>
      </c>
      <c r="K1575">
        <v>-18.682600000000001</v>
      </c>
    </row>
    <row r="1576" spans="1:11" hidden="1">
      <c r="A1576" t="s">
        <v>15</v>
      </c>
      <c r="B1576" t="s">
        <v>662</v>
      </c>
      <c r="C1576">
        <v>183</v>
      </c>
      <c r="D1576" t="s">
        <v>128</v>
      </c>
      <c r="E1576">
        <v>1.9279999999999999</v>
      </c>
      <c r="F1576">
        <v>0</v>
      </c>
      <c r="G1576">
        <v>12.386900000000001</v>
      </c>
      <c r="H1576">
        <v>0</v>
      </c>
      <c r="I1576">
        <v>-3.4900000000000001E-5</v>
      </c>
      <c r="J1576">
        <v>0</v>
      </c>
      <c r="K1576">
        <v>-25.489799999999999</v>
      </c>
    </row>
    <row r="1577" spans="1:11" hidden="1">
      <c r="A1577" t="s">
        <v>15</v>
      </c>
      <c r="B1577" t="s">
        <v>662</v>
      </c>
      <c r="C1577">
        <v>183</v>
      </c>
      <c r="D1577" t="s">
        <v>128</v>
      </c>
      <c r="E1577">
        <v>2.3639999999999999</v>
      </c>
      <c r="F1577">
        <v>0</v>
      </c>
      <c r="G1577">
        <v>7.0404999999999998</v>
      </c>
      <c r="H1577">
        <v>0</v>
      </c>
      <c r="I1577">
        <v>-3.4900000000000001E-5</v>
      </c>
      <c r="J1577">
        <v>0</v>
      </c>
      <c r="K1577">
        <v>-29.6629</v>
      </c>
    </row>
    <row r="1578" spans="1:11" hidden="1">
      <c r="A1578" t="s">
        <v>15</v>
      </c>
      <c r="B1578" t="s">
        <v>662</v>
      </c>
      <c r="C1578">
        <v>183</v>
      </c>
      <c r="D1578" t="s">
        <v>128</v>
      </c>
      <c r="E1578">
        <v>2.8</v>
      </c>
      <c r="F1578">
        <v>0</v>
      </c>
      <c r="G1578">
        <v>3.4</v>
      </c>
      <c r="H1578">
        <v>0</v>
      </c>
      <c r="I1578">
        <v>-3.4900000000000001E-5</v>
      </c>
      <c r="J1578">
        <v>0</v>
      </c>
      <c r="K1578">
        <v>-31.876799999999999</v>
      </c>
    </row>
    <row r="1579" spans="1:11" hidden="1">
      <c r="A1579" t="s">
        <v>15</v>
      </c>
      <c r="B1579" t="s">
        <v>662</v>
      </c>
      <c r="C1579">
        <v>183</v>
      </c>
      <c r="D1579" t="s">
        <v>128</v>
      </c>
      <c r="E1579">
        <v>2.8</v>
      </c>
      <c r="F1579">
        <v>0</v>
      </c>
      <c r="G1579">
        <v>-6.0221999999999998</v>
      </c>
      <c r="H1579">
        <v>0</v>
      </c>
      <c r="I1579">
        <v>-3.4900000000000001E-5</v>
      </c>
      <c r="J1579">
        <v>0</v>
      </c>
      <c r="K1579">
        <v>-31.876799999999999</v>
      </c>
    </row>
    <row r="1580" spans="1:11" hidden="1">
      <c r="A1580" t="s">
        <v>15</v>
      </c>
      <c r="B1580" t="s">
        <v>662</v>
      </c>
      <c r="C1580">
        <v>183</v>
      </c>
      <c r="D1580" t="s">
        <v>128</v>
      </c>
      <c r="E1580">
        <v>3.2360000000000002</v>
      </c>
      <c r="F1580">
        <v>0</v>
      </c>
      <c r="G1580">
        <v>-9.6626999999999992</v>
      </c>
      <c r="H1580">
        <v>0</v>
      </c>
      <c r="I1580">
        <v>-3.4900000000000001E-5</v>
      </c>
      <c r="J1580">
        <v>0</v>
      </c>
      <c r="K1580">
        <v>-28.505600000000001</v>
      </c>
    </row>
    <row r="1581" spans="1:11" hidden="1">
      <c r="A1581" t="s">
        <v>15</v>
      </c>
      <c r="B1581" t="s">
        <v>662</v>
      </c>
      <c r="C1581">
        <v>183</v>
      </c>
      <c r="D1581" t="s">
        <v>128</v>
      </c>
      <c r="E1581">
        <v>3.6720000000000002</v>
      </c>
      <c r="F1581">
        <v>0</v>
      </c>
      <c r="G1581">
        <v>-15.0092</v>
      </c>
      <c r="H1581">
        <v>0</v>
      </c>
      <c r="I1581">
        <v>-3.4900000000000001E-5</v>
      </c>
      <c r="J1581">
        <v>0</v>
      </c>
      <c r="K1581">
        <v>-23.1752</v>
      </c>
    </row>
    <row r="1582" spans="1:11" hidden="1">
      <c r="A1582" t="s">
        <v>15</v>
      </c>
      <c r="B1582" t="s">
        <v>662</v>
      </c>
      <c r="C1582">
        <v>183</v>
      </c>
      <c r="D1582" t="s">
        <v>128</v>
      </c>
      <c r="E1582">
        <v>4.1079999999999997</v>
      </c>
      <c r="F1582">
        <v>0</v>
      </c>
      <c r="G1582">
        <v>-21.486599999999999</v>
      </c>
      <c r="H1582">
        <v>0</v>
      </c>
      <c r="I1582">
        <v>-3.4900000000000001E-5</v>
      </c>
      <c r="J1582">
        <v>0</v>
      </c>
      <c r="K1582">
        <v>-15.2105</v>
      </c>
    </row>
    <row r="1583" spans="1:11" hidden="1">
      <c r="A1583" t="s">
        <v>15</v>
      </c>
      <c r="B1583" t="s">
        <v>662</v>
      </c>
      <c r="C1583">
        <v>183</v>
      </c>
      <c r="D1583" t="s">
        <v>128</v>
      </c>
      <c r="E1583">
        <v>4.5438999999999998</v>
      </c>
      <c r="F1583">
        <v>0</v>
      </c>
      <c r="G1583">
        <v>-27.991399999999999</v>
      </c>
      <c r="H1583">
        <v>0</v>
      </c>
      <c r="I1583">
        <v>-3.4900000000000001E-5</v>
      </c>
      <c r="J1583">
        <v>0</v>
      </c>
      <c r="K1583">
        <v>-4.4104999999999999</v>
      </c>
    </row>
    <row r="1584" spans="1:11" hidden="1">
      <c r="A1584" t="s">
        <v>15</v>
      </c>
      <c r="B1584" t="s">
        <v>662</v>
      </c>
      <c r="C1584">
        <v>183</v>
      </c>
      <c r="D1584" t="s">
        <v>128</v>
      </c>
      <c r="E1584">
        <v>4.9798999999999998</v>
      </c>
      <c r="F1584">
        <v>0</v>
      </c>
      <c r="G1584">
        <v>-34.007800000000003</v>
      </c>
      <c r="H1584">
        <v>0</v>
      </c>
      <c r="I1584">
        <v>-3.4900000000000001E-5</v>
      </c>
      <c r="J1584">
        <v>0</v>
      </c>
      <c r="K1584">
        <v>9.1716999999999995</v>
      </c>
    </row>
    <row r="1585" spans="1:11" hidden="1">
      <c r="A1585" t="s">
        <v>15</v>
      </c>
      <c r="B1585" t="s">
        <v>662</v>
      </c>
      <c r="C1585">
        <v>183</v>
      </c>
      <c r="D1585" t="s">
        <v>128</v>
      </c>
      <c r="E1585">
        <v>5.4158999999999997</v>
      </c>
      <c r="F1585">
        <v>0</v>
      </c>
      <c r="G1585">
        <v>-38.368600000000001</v>
      </c>
      <c r="H1585">
        <v>0</v>
      </c>
      <c r="I1585">
        <v>-3.4900000000000001E-5</v>
      </c>
      <c r="J1585">
        <v>0</v>
      </c>
      <c r="K1585">
        <v>25.025300000000001</v>
      </c>
    </row>
    <row r="1586" spans="1:11" hidden="1">
      <c r="A1586" t="s">
        <v>15</v>
      </c>
      <c r="B1586" t="s">
        <v>662</v>
      </c>
      <c r="C1586">
        <v>183</v>
      </c>
      <c r="D1586" t="s">
        <v>129</v>
      </c>
      <c r="E1586">
        <v>0.18410000000000001</v>
      </c>
      <c r="F1586">
        <v>0</v>
      </c>
      <c r="G1586">
        <v>35.713900000000002</v>
      </c>
      <c r="H1586">
        <v>0</v>
      </c>
      <c r="I1586">
        <v>-3.6050000000000002E-5</v>
      </c>
      <c r="J1586">
        <v>0</v>
      </c>
      <c r="K1586">
        <v>17.995799999999999</v>
      </c>
    </row>
    <row r="1587" spans="1:11" hidden="1">
      <c r="A1587" t="s">
        <v>15</v>
      </c>
      <c r="B1587" t="s">
        <v>662</v>
      </c>
      <c r="C1587">
        <v>183</v>
      </c>
      <c r="D1587" t="s">
        <v>129</v>
      </c>
      <c r="E1587">
        <v>0.62009999999999998</v>
      </c>
      <c r="F1587">
        <v>0</v>
      </c>
      <c r="G1587">
        <v>31.353000000000002</v>
      </c>
      <c r="H1587">
        <v>0</v>
      </c>
      <c r="I1587">
        <v>-3.6050000000000002E-5</v>
      </c>
      <c r="J1587">
        <v>0</v>
      </c>
      <c r="K1587">
        <v>3.3138000000000001</v>
      </c>
    </row>
    <row r="1588" spans="1:11" hidden="1">
      <c r="A1588" t="s">
        <v>15</v>
      </c>
      <c r="B1588" t="s">
        <v>662</v>
      </c>
      <c r="C1588">
        <v>183</v>
      </c>
      <c r="D1588" t="s">
        <v>129</v>
      </c>
      <c r="E1588">
        <v>1.0561</v>
      </c>
      <c r="F1588">
        <v>0</v>
      </c>
      <c r="G1588">
        <v>25.3367</v>
      </c>
      <c r="H1588">
        <v>0</v>
      </c>
      <c r="I1588">
        <v>-3.6050000000000002E-5</v>
      </c>
      <c r="J1588">
        <v>0</v>
      </c>
      <c r="K1588">
        <v>-9.0968999999999998</v>
      </c>
    </row>
    <row r="1589" spans="1:11" hidden="1">
      <c r="A1589" t="s">
        <v>15</v>
      </c>
      <c r="B1589" t="s">
        <v>662</v>
      </c>
      <c r="C1589">
        <v>183</v>
      </c>
      <c r="D1589" t="s">
        <v>129</v>
      </c>
      <c r="E1589">
        <v>1.4921</v>
      </c>
      <c r="F1589">
        <v>0</v>
      </c>
      <c r="G1589">
        <v>18.831900000000001</v>
      </c>
      <c r="H1589">
        <v>0</v>
      </c>
      <c r="I1589">
        <v>-3.6050000000000002E-5</v>
      </c>
      <c r="J1589">
        <v>0</v>
      </c>
      <c r="K1589">
        <v>-18.725300000000001</v>
      </c>
    </row>
    <row r="1590" spans="1:11" hidden="1">
      <c r="A1590" t="s">
        <v>15</v>
      </c>
      <c r="B1590" t="s">
        <v>662</v>
      </c>
      <c r="C1590">
        <v>183</v>
      </c>
      <c r="D1590" t="s">
        <v>129</v>
      </c>
      <c r="E1590">
        <v>1.9279999999999999</v>
      </c>
      <c r="F1590">
        <v>0</v>
      </c>
      <c r="G1590">
        <v>12.3544</v>
      </c>
      <c r="H1590">
        <v>0</v>
      </c>
      <c r="I1590">
        <v>-3.6050000000000002E-5</v>
      </c>
      <c r="J1590">
        <v>0</v>
      </c>
      <c r="K1590">
        <v>-25.5184</v>
      </c>
    </row>
    <row r="1591" spans="1:11" hidden="1">
      <c r="A1591" t="s">
        <v>15</v>
      </c>
      <c r="B1591" t="s">
        <v>662</v>
      </c>
      <c r="C1591">
        <v>183</v>
      </c>
      <c r="D1591" t="s">
        <v>129</v>
      </c>
      <c r="E1591">
        <v>2.3639999999999999</v>
      </c>
      <c r="F1591">
        <v>0</v>
      </c>
      <c r="G1591">
        <v>7.008</v>
      </c>
      <c r="H1591">
        <v>0</v>
      </c>
      <c r="I1591">
        <v>-3.6050000000000002E-5</v>
      </c>
      <c r="J1591">
        <v>0</v>
      </c>
      <c r="K1591">
        <v>-29.677199999999999</v>
      </c>
    </row>
    <row r="1592" spans="1:11" hidden="1">
      <c r="A1592" t="s">
        <v>15</v>
      </c>
      <c r="B1592" t="s">
        <v>662</v>
      </c>
      <c r="C1592">
        <v>183</v>
      </c>
      <c r="D1592" t="s">
        <v>129</v>
      </c>
      <c r="E1592">
        <v>2.8</v>
      </c>
      <c r="F1592">
        <v>0</v>
      </c>
      <c r="G1592">
        <v>3.3675000000000002</v>
      </c>
      <c r="H1592">
        <v>0</v>
      </c>
      <c r="I1592">
        <v>-3.6050000000000002E-5</v>
      </c>
      <c r="J1592">
        <v>0</v>
      </c>
      <c r="K1592">
        <v>-31.876999999999999</v>
      </c>
    </row>
    <row r="1593" spans="1:11" hidden="1">
      <c r="A1593" t="s">
        <v>15</v>
      </c>
      <c r="B1593" t="s">
        <v>662</v>
      </c>
      <c r="C1593">
        <v>183</v>
      </c>
      <c r="D1593" t="s">
        <v>129</v>
      </c>
      <c r="E1593">
        <v>2.8</v>
      </c>
      <c r="F1593">
        <v>0</v>
      </c>
      <c r="G1593">
        <v>-6.0547000000000004</v>
      </c>
      <c r="H1593">
        <v>0</v>
      </c>
      <c r="I1593">
        <v>-3.6050000000000002E-5</v>
      </c>
      <c r="J1593">
        <v>0</v>
      </c>
      <c r="K1593">
        <v>-31.876999999999999</v>
      </c>
    </row>
    <row r="1594" spans="1:11" hidden="1">
      <c r="A1594" t="s">
        <v>15</v>
      </c>
      <c r="B1594" t="s">
        <v>662</v>
      </c>
      <c r="C1594">
        <v>183</v>
      </c>
      <c r="D1594" t="s">
        <v>129</v>
      </c>
      <c r="E1594">
        <v>3.2360000000000002</v>
      </c>
      <c r="F1594">
        <v>0</v>
      </c>
      <c r="G1594">
        <v>-9.6951999999999998</v>
      </c>
      <c r="H1594">
        <v>0</v>
      </c>
      <c r="I1594">
        <v>-3.6050000000000002E-5</v>
      </c>
      <c r="J1594">
        <v>0</v>
      </c>
      <c r="K1594">
        <v>-28.519600000000001</v>
      </c>
    </row>
    <row r="1595" spans="1:11" hidden="1">
      <c r="A1595" t="s">
        <v>15</v>
      </c>
      <c r="B1595" t="s">
        <v>662</v>
      </c>
      <c r="C1595">
        <v>183</v>
      </c>
      <c r="D1595" t="s">
        <v>129</v>
      </c>
      <c r="E1595">
        <v>3.6720000000000002</v>
      </c>
      <c r="F1595">
        <v>0</v>
      </c>
      <c r="G1595">
        <v>-15.041700000000001</v>
      </c>
      <c r="H1595">
        <v>0</v>
      </c>
      <c r="I1595">
        <v>-3.6050000000000002E-5</v>
      </c>
      <c r="J1595">
        <v>0</v>
      </c>
      <c r="K1595">
        <v>-23.203299999999999</v>
      </c>
    </row>
    <row r="1596" spans="1:11" hidden="1">
      <c r="A1596" t="s">
        <v>15</v>
      </c>
      <c r="B1596" t="s">
        <v>662</v>
      </c>
      <c r="C1596">
        <v>183</v>
      </c>
      <c r="D1596" t="s">
        <v>129</v>
      </c>
      <c r="E1596">
        <v>4.1079999999999997</v>
      </c>
      <c r="F1596">
        <v>0</v>
      </c>
      <c r="G1596">
        <v>-21.519100000000002</v>
      </c>
      <c r="H1596">
        <v>0</v>
      </c>
      <c r="I1596">
        <v>-3.6050000000000002E-5</v>
      </c>
      <c r="J1596">
        <v>0</v>
      </c>
      <c r="K1596">
        <v>-15.252800000000001</v>
      </c>
    </row>
    <row r="1597" spans="1:11" hidden="1">
      <c r="A1597" t="s">
        <v>15</v>
      </c>
      <c r="B1597" t="s">
        <v>662</v>
      </c>
      <c r="C1597">
        <v>183</v>
      </c>
      <c r="D1597" t="s">
        <v>129</v>
      </c>
      <c r="E1597">
        <v>4.5438999999999998</v>
      </c>
      <c r="F1597">
        <v>0</v>
      </c>
      <c r="G1597">
        <v>-28.023900000000001</v>
      </c>
      <c r="H1597">
        <v>0</v>
      </c>
      <c r="I1597">
        <v>-3.6050000000000002E-5</v>
      </c>
      <c r="J1597">
        <v>0</v>
      </c>
      <c r="K1597">
        <v>-4.4669999999999996</v>
      </c>
    </row>
    <row r="1598" spans="1:11" hidden="1">
      <c r="A1598" t="s">
        <v>15</v>
      </c>
      <c r="B1598" t="s">
        <v>662</v>
      </c>
      <c r="C1598">
        <v>183</v>
      </c>
      <c r="D1598" t="s">
        <v>129</v>
      </c>
      <c r="E1598">
        <v>4.9798999999999998</v>
      </c>
      <c r="F1598">
        <v>0</v>
      </c>
      <c r="G1598">
        <v>-34.040300000000002</v>
      </c>
      <c r="H1598">
        <v>0</v>
      </c>
      <c r="I1598">
        <v>-3.6050000000000002E-5</v>
      </c>
      <c r="J1598">
        <v>0</v>
      </c>
      <c r="K1598">
        <v>9.1011000000000006</v>
      </c>
    </row>
    <row r="1599" spans="1:11" hidden="1">
      <c r="A1599" t="s">
        <v>15</v>
      </c>
      <c r="B1599" t="s">
        <v>662</v>
      </c>
      <c r="C1599">
        <v>183</v>
      </c>
      <c r="D1599" t="s">
        <v>129</v>
      </c>
      <c r="E1599">
        <v>5.4158999999999997</v>
      </c>
      <c r="F1599">
        <v>0</v>
      </c>
      <c r="G1599">
        <v>-38.4011</v>
      </c>
      <c r="H1599">
        <v>0</v>
      </c>
      <c r="I1599">
        <v>-3.6050000000000002E-5</v>
      </c>
      <c r="J1599">
        <v>0</v>
      </c>
      <c r="K1599">
        <v>24.9405</v>
      </c>
    </row>
    <row r="1600" spans="1:11" hidden="1">
      <c r="A1600" t="s">
        <v>15</v>
      </c>
      <c r="B1600" t="s">
        <v>662</v>
      </c>
      <c r="C1600">
        <v>183</v>
      </c>
      <c r="D1600" t="s">
        <v>130</v>
      </c>
      <c r="E1600">
        <v>0.18410000000000001</v>
      </c>
      <c r="F1600">
        <v>0</v>
      </c>
      <c r="G1600">
        <v>35.813099999999999</v>
      </c>
      <c r="H1600">
        <v>0</v>
      </c>
      <c r="I1600">
        <v>-3.0830000000000001E-5</v>
      </c>
      <c r="J1600">
        <v>0</v>
      </c>
      <c r="K1600">
        <v>18.2454</v>
      </c>
    </row>
    <row r="1601" spans="1:11" hidden="1">
      <c r="A1601" t="s">
        <v>15</v>
      </c>
      <c r="B1601" t="s">
        <v>662</v>
      </c>
      <c r="C1601">
        <v>183</v>
      </c>
      <c r="D1601" t="s">
        <v>130</v>
      </c>
      <c r="E1601">
        <v>0.62009999999999998</v>
      </c>
      <c r="F1601">
        <v>0</v>
      </c>
      <c r="G1601">
        <v>31.452200000000001</v>
      </c>
      <c r="H1601">
        <v>0</v>
      </c>
      <c r="I1601">
        <v>-3.0830000000000001E-5</v>
      </c>
      <c r="J1601">
        <v>0</v>
      </c>
      <c r="K1601">
        <v>3.5200999999999998</v>
      </c>
    </row>
    <row r="1602" spans="1:11" hidden="1">
      <c r="A1602" t="s">
        <v>15</v>
      </c>
      <c r="B1602" t="s">
        <v>662</v>
      </c>
      <c r="C1602">
        <v>183</v>
      </c>
      <c r="D1602" t="s">
        <v>130</v>
      </c>
      <c r="E1602">
        <v>1.0561</v>
      </c>
      <c r="F1602">
        <v>0</v>
      </c>
      <c r="G1602">
        <v>25.4359</v>
      </c>
      <c r="H1602">
        <v>0</v>
      </c>
      <c r="I1602">
        <v>-3.0830000000000001E-5</v>
      </c>
      <c r="J1602">
        <v>0</v>
      </c>
      <c r="K1602">
        <v>-8.9337999999999997</v>
      </c>
    </row>
    <row r="1603" spans="1:11" hidden="1">
      <c r="A1603" t="s">
        <v>15</v>
      </c>
      <c r="B1603" t="s">
        <v>662</v>
      </c>
      <c r="C1603">
        <v>183</v>
      </c>
      <c r="D1603" t="s">
        <v>130</v>
      </c>
      <c r="E1603">
        <v>1.4921</v>
      </c>
      <c r="F1603">
        <v>0</v>
      </c>
      <c r="G1603">
        <v>18.931100000000001</v>
      </c>
      <c r="H1603">
        <v>0</v>
      </c>
      <c r="I1603">
        <v>-3.0830000000000001E-5</v>
      </c>
      <c r="J1603">
        <v>0</v>
      </c>
      <c r="K1603">
        <v>-18.605399999999999</v>
      </c>
    </row>
    <row r="1604" spans="1:11" hidden="1">
      <c r="A1604" t="s">
        <v>15</v>
      </c>
      <c r="B1604" t="s">
        <v>662</v>
      </c>
      <c r="C1604">
        <v>183</v>
      </c>
      <c r="D1604" t="s">
        <v>130</v>
      </c>
      <c r="E1604">
        <v>1.9279999999999999</v>
      </c>
      <c r="F1604">
        <v>0</v>
      </c>
      <c r="G1604">
        <v>12.4537</v>
      </c>
      <c r="H1604">
        <v>0</v>
      </c>
      <c r="I1604">
        <v>-3.0830000000000001E-5</v>
      </c>
      <c r="J1604">
        <v>0</v>
      </c>
      <c r="K1604">
        <v>-25.441800000000001</v>
      </c>
    </row>
    <row r="1605" spans="1:11" hidden="1">
      <c r="A1605" t="s">
        <v>15</v>
      </c>
      <c r="B1605" t="s">
        <v>662</v>
      </c>
      <c r="C1605">
        <v>183</v>
      </c>
      <c r="D1605" t="s">
        <v>130</v>
      </c>
      <c r="E1605">
        <v>2.3639999999999999</v>
      </c>
      <c r="F1605">
        <v>0</v>
      </c>
      <c r="G1605">
        <v>7.1071999999999997</v>
      </c>
      <c r="H1605">
        <v>0</v>
      </c>
      <c r="I1605">
        <v>-3.0830000000000001E-5</v>
      </c>
      <c r="J1605">
        <v>0</v>
      </c>
      <c r="K1605">
        <v>-29.643899999999999</v>
      </c>
    </row>
    <row r="1606" spans="1:11" hidden="1">
      <c r="A1606" t="s">
        <v>15</v>
      </c>
      <c r="B1606" t="s">
        <v>662</v>
      </c>
      <c r="C1606">
        <v>183</v>
      </c>
      <c r="D1606" t="s">
        <v>130</v>
      </c>
      <c r="E1606">
        <v>2.8</v>
      </c>
      <c r="F1606">
        <v>0</v>
      </c>
      <c r="G1606">
        <v>3.4666999999999999</v>
      </c>
      <c r="H1606">
        <v>0</v>
      </c>
      <c r="I1606">
        <v>-3.0830000000000001E-5</v>
      </c>
      <c r="J1606">
        <v>0</v>
      </c>
      <c r="K1606">
        <v>-31.887</v>
      </c>
    </row>
    <row r="1607" spans="1:11" hidden="1">
      <c r="A1607" t="s">
        <v>15</v>
      </c>
      <c r="B1607" t="s">
        <v>662</v>
      </c>
      <c r="C1607">
        <v>183</v>
      </c>
      <c r="D1607" t="s">
        <v>130</v>
      </c>
      <c r="E1607">
        <v>2.8</v>
      </c>
      <c r="F1607">
        <v>0</v>
      </c>
      <c r="G1607">
        <v>-5.9554999999999998</v>
      </c>
      <c r="H1607">
        <v>0</v>
      </c>
      <c r="I1607">
        <v>-3.0830000000000001E-5</v>
      </c>
      <c r="J1607">
        <v>0</v>
      </c>
      <c r="K1607">
        <v>-31.887</v>
      </c>
    </row>
    <row r="1608" spans="1:11" hidden="1">
      <c r="A1608" t="s">
        <v>15</v>
      </c>
      <c r="B1608" t="s">
        <v>662</v>
      </c>
      <c r="C1608">
        <v>183</v>
      </c>
      <c r="D1608" t="s">
        <v>130</v>
      </c>
      <c r="E1608">
        <v>3.2360000000000002</v>
      </c>
      <c r="F1608">
        <v>0</v>
      </c>
      <c r="G1608">
        <v>-9.5960000000000001</v>
      </c>
      <c r="H1608">
        <v>0</v>
      </c>
      <c r="I1608">
        <v>-3.0830000000000001E-5</v>
      </c>
      <c r="J1608">
        <v>0</v>
      </c>
      <c r="K1608">
        <v>-28.544899999999998</v>
      </c>
    </row>
    <row r="1609" spans="1:11" hidden="1">
      <c r="A1609" t="s">
        <v>15</v>
      </c>
      <c r="B1609" t="s">
        <v>662</v>
      </c>
      <c r="C1609">
        <v>183</v>
      </c>
      <c r="D1609" t="s">
        <v>130</v>
      </c>
      <c r="E1609">
        <v>3.6720000000000002</v>
      </c>
      <c r="F1609">
        <v>0</v>
      </c>
      <c r="G1609">
        <v>-14.942399999999999</v>
      </c>
      <c r="H1609">
        <v>0</v>
      </c>
      <c r="I1609">
        <v>-3.0830000000000001E-5</v>
      </c>
      <c r="J1609">
        <v>0</v>
      </c>
      <c r="K1609">
        <v>-23.243500000000001</v>
      </c>
    </row>
    <row r="1610" spans="1:11" hidden="1">
      <c r="A1610" t="s">
        <v>15</v>
      </c>
      <c r="B1610" t="s">
        <v>662</v>
      </c>
      <c r="C1610">
        <v>183</v>
      </c>
      <c r="D1610" t="s">
        <v>130</v>
      </c>
      <c r="E1610">
        <v>4.1079999999999997</v>
      </c>
      <c r="F1610">
        <v>0</v>
      </c>
      <c r="G1610">
        <v>-21.419899999999998</v>
      </c>
      <c r="H1610">
        <v>0</v>
      </c>
      <c r="I1610">
        <v>-3.0830000000000001E-5</v>
      </c>
      <c r="J1610">
        <v>0</v>
      </c>
      <c r="K1610">
        <v>-15.3079</v>
      </c>
    </row>
    <row r="1611" spans="1:11" hidden="1">
      <c r="A1611" t="s">
        <v>15</v>
      </c>
      <c r="B1611" t="s">
        <v>662</v>
      </c>
      <c r="C1611">
        <v>183</v>
      </c>
      <c r="D1611" t="s">
        <v>130</v>
      </c>
      <c r="E1611">
        <v>4.5438999999999998</v>
      </c>
      <c r="F1611">
        <v>0</v>
      </c>
      <c r="G1611">
        <v>-27.924700000000001</v>
      </c>
      <c r="H1611">
        <v>0</v>
      </c>
      <c r="I1611">
        <v>-3.0830000000000001E-5</v>
      </c>
      <c r="J1611">
        <v>0</v>
      </c>
      <c r="K1611">
        <v>-4.5370999999999997</v>
      </c>
    </row>
    <row r="1612" spans="1:11" hidden="1">
      <c r="A1612" t="s">
        <v>15</v>
      </c>
      <c r="B1612" t="s">
        <v>662</v>
      </c>
      <c r="C1612">
        <v>183</v>
      </c>
      <c r="D1612" t="s">
        <v>130</v>
      </c>
      <c r="E1612">
        <v>4.9798999999999998</v>
      </c>
      <c r="F1612">
        <v>0</v>
      </c>
      <c r="G1612">
        <v>-33.941000000000003</v>
      </c>
      <c r="H1612">
        <v>0</v>
      </c>
      <c r="I1612">
        <v>-3.0830000000000001E-5</v>
      </c>
      <c r="J1612">
        <v>0</v>
      </c>
      <c r="K1612">
        <v>9.0160999999999998</v>
      </c>
    </row>
    <row r="1613" spans="1:11" hidden="1">
      <c r="A1613" t="s">
        <v>15</v>
      </c>
      <c r="B1613" t="s">
        <v>662</v>
      </c>
      <c r="C1613">
        <v>183</v>
      </c>
      <c r="D1613" t="s">
        <v>130</v>
      </c>
      <c r="E1613">
        <v>5.4158999999999997</v>
      </c>
      <c r="F1613">
        <v>0</v>
      </c>
      <c r="G1613">
        <v>-38.301900000000003</v>
      </c>
      <c r="H1613">
        <v>0</v>
      </c>
      <c r="I1613">
        <v>-3.0830000000000001E-5</v>
      </c>
      <c r="J1613">
        <v>0</v>
      </c>
      <c r="K1613">
        <v>24.840599999999998</v>
      </c>
    </row>
    <row r="1614" spans="1:11" hidden="1">
      <c r="A1614" t="s">
        <v>15</v>
      </c>
      <c r="B1614" t="s">
        <v>662</v>
      </c>
      <c r="C1614">
        <v>183</v>
      </c>
      <c r="D1614" t="s">
        <v>131</v>
      </c>
      <c r="E1614">
        <v>0.18410000000000001</v>
      </c>
      <c r="F1614">
        <v>0</v>
      </c>
      <c r="G1614">
        <v>35.7806</v>
      </c>
      <c r="H1614">
        <v>0</v>
      </c>
      <c r="I1614">
        <v>-3.1980000000000002E-5</v>
      </c>
      <c r="J1614">
        <v>0</v>
      </c>
      <c r="K1614">
        <v>18.1602</v>
      </c>
    </row>
    <row r="1615" spans="1:11" hidden="1">
      <c r="A1615" t="s">
        <v>15</v>
      </c>
      <c r="B1615" t="s">
        <v>662</v>
      </c>
      <c r="C1615">
        <v>183</v>
      </c>
      <c r="D1615" t="s">
        <v>131</v>
      </c>
      <c r="E1615">
        <v>0.62009999999999998</v>
      </c>
      <c r="F1615">
        <v>0</v>
      </c>
      <c r="G1615">
        <v>31.419799999999999</v>
      </c>
      <c r="H1615">
        <v>0</v>
      </c>
      <c r="I1615">
        <v>-3.1980000000000002E-5</v>
      </c>
      <c r="J1615">
        <v>0</v>
      </c>
      <c r="K1615">
        <v>3.4491000000000001</v>
      </c>
    </row>
    <row r="1616" spans="1:11" hidden="1">
      <c r="A1616" t="s">
        <v>15</v>
      </c>
      <c r="B1616" t="s">
        <v>662</v>
      </c>
      <c r="C1616">
        <v>183</v>
      </c>
      <c r="D1616" t="s">
        <v>131</v>
      </c>
      <c r="E1616">
        <v>1.0561</v>
      </c>
      <c r="F1616">
        <v>0</v>
      </c>
      <c r="G1616">
        <v>25.403400000000001</v>
      </c>
      <c r="H1616">
        <v>0</v>
      </c>
      <c r="I1616">
        <v>-3.1980000000000002E-5</v>
      </c>
      <c r="J1616">
        <v>0</v>
      </c>
      <c r="K1616">
        <v>-8.9907000000000004</v>
      </c>
    </row>
    <row r="1617" spans="1:11" hidden="1">
      <c r="A1617" t="s">
        <v>15</v>
      </c>
      <c r="B1617" t="s">
        <v>662</v>
      </c>
      <c r="C1617">
        <v>183</v>
      </c>
      <c r="D1617" t="s">
        <v>131</v>
      </c>
      <c r="E1617">
        <v>1.4921</v>
      </c>
      <c r="F1617">
        <v>0</v>
      </c>
      <c r="G1617">
        <v>18.898599999999998</v>
      </c>
      <c r="H1617">
        <v>0</v>
      </c>
      <c r="I1617">
        <v>-3.1980000000000002E-5</v>
      </c>
      <c r="J1617">
        <v>0</v>
      </c>
      <c r="K1617">
        <v>-18.648099999999999</v>
      </c>
    </row>
    <row r="1618" spans="1:11" hidden="1">
      <c r="A1618" t="s">
        <v>15</v>
      </c>
      <c r="B1618" t="s">
        <v>662</v>
      </c>
      <c r="C1618">
        <v>183</v>
      </c>
      <c r="D1618" t="s">
        <v>131</v>
      </c>
      <c r="E1618">
        <v>1.9279999999999999</v>
      </c>
      <c r="F1618">
        <v>0</v>
      </c>
      <c r="G1618">
        <v>12.421200000000001</v>
      </c>
      <c r="H1618">
        <v>0</v>
      </c>
      <c r="I1618">
        <v>-3.1980000000000002E-5</v>
      </c>
      <c r="J1618">
        <v>0</v>
      </c>
      <c r="K1618">
        <v>-25.470300000000002</v>
      </c>
    </row>
    <row r="1619" spans="1:11" hidden="1">
      <c r="A1619" t="s">
        <v>15</v>
      </c>
      <c r="B1619" t="s">
        <v>662</v>
      </c>
      <c r="C1619">
        <v>183</v>
      </c>
      <c r="D1619" t="s">
        <v>131</v>
      </c>
      <c r="E1619">
        <v>2.3639999999999999</v>
      </c>
      <c r="F1619">
        <v>0</v>
      </c>
      <c r="G1619">
        <v>7.0747</v>
      </c>
      <c r="H1619">
        <v>0</v>
      </c>
      <c r="I1619">
        <v>-3.1980000000000002E-5</v>
      </c>
      <c r="J1619">
        <v>0</v>
      </c>
      <c r="K1619">
        <v>-29.658300000000001</v>
      </c>
    </row>
    <row r="1620" spans="1:11" hidden="1">
      <c r="A1620" t="s">
        <v>15</v>
      </c>
      <c r="B1620" t="s">
        <v>662</v>
      </c>
      <c r="C1620">
        <v>183</v>
      </c>
      <c r="D1620" t="s">
        <v>131</v>
      </c>
      <c r="E1620">
        <v>2.8</v>
      </c>
      <c r="F1620">
        <v>0</v>
      </c>
      <c r="G1620">
        <v>3.4342000000000001</v>
      </c>
      <c r="H1620">
        <v>0</v>
      </c>
      <c r="I1620">
        <v>-3.1980000000000002E-5</v>
      </c>
      <c r="J1620">
        <v>0</v>
      </c>
      <c r="K1620">
        <v>-31.8872</v>
      </c>
    </row>
    <row r="1621" spans="1:11" hidden="1">
      <c r="A1621" t="s">
        <v>15</v>
      </c>
      <c r="B1621" t="s">
        <v>662</v>
      </c>
      <c r="C1621">
        <v>183</v>
      </c>
      <c r="D1621" t="s">
        <v>131</v>
      </c>
      <c r="E1621">
        <v>2.8</v>
      </c>
      <c r="F1621">
        <v>0</v>
      </c>
      <c r="G1621">
        <v>-5.9880000000000004</v>
      </c>
      <c r="H1621">
        <v>0</v>
      </c>
      <c r="I1621">
        <v>-3.1980000000000002E-5</v>
      </c>
      <c r="J1621">
        <v>0</v>
      </c>
      <c r="K1621">
        <v>-31.8872</v>
      </c>
    </row>
    <row r="1622" spans="1:11" hidden="1">
      <c r="A1622" t="s">
        <v>15</v>
      </c>
      <c r="B1622" t="s">
        <v>662</v>
      </c>
      <c r="C1622">
        <v>183</v>
      </c>
      <c r="D1622" t="s">
        <v>131</v>
      </c>
      <c r="E1622">
        <v>3.2360000000000002</v>
      </c>
      <c r="F1622">
        <v>0</v>
      </c>
      <c r="G1622">
        <v>-9.6285000000000007</v>
      </c>
      <c r="H1622">
        <v>0</v>
      </c>
      <c r="I1622">
        <v>-3.1980000000000002E-5</v>
      </c>
      <c r="J1622">
        <v>0</v>
      </c>
      <c r="K1622">
        <v>-28.558900000000001</v>
      </c>
    </row>
    <row r="1623" spans="1:11" hidden="1">
      <c r="A1623" t="s">
        <v>15</v>
      </c>
      <c r="B1623" t="s">
        <v>662</v>
      </c>
      <c r="C1623">
        <v>183</v>
      </c>
      <c r="D1623" t="s">
        <v>131</v>
      </c>
      <c r="E1623">
        <v>3.6720000000000002</v>
      </c>
      <c r="F1623">
        <v>0</v>
      </c>
      <c r="G1623">
        <v>-14.9749</v>
      </c>
      <c r="H1623">
        <v>0</v>
      </c>
      <c r="I1623">
        <v>-3.1980000000000002E-5</v>
      </c>
      <c r="J1623">
        <v>0</v>
      </c>
      <c r="K1623">
        <v>-23.271699999999999</v>
      </c>
    </row>
    <row r="1624" spans="1:11" hidden="1">
      <c r="A1624" t="s">
        <v>15</v>
      </c>
      <c r="B1624" t="s">
        <v>662</v>
      </c>
      <c r="C1624">
        <v>183</v>
      </c>
      <c r="D1624" t="s">
        <v>131</v>
      </c>
      <c r="E1624">
        <v>4.1079999999999997</v>
      </c>
      <c r="F1624">
        <v>0</v>
      </c>
      <c r="G1624">
        <v>-21.452400000000001</v>
      </c>
      <c r="H1624">
        <v>0</v>
      </c>
      <c r="I1624">
        <v>-3.1980000000000002E-5</v>
      </c>
      <c r="J1624">
        <v>0</v>
      </c>
      <c r="K1624">
        <v>-15.350199999999999</v>
      </c>
    </row>
    <row r="1625" spans="1:11" hidden="1">
      <c r="A1625" t="s">
        <v>15</v>
      </c>
      <c r="B1625" t="s">
        <v>662</v>
      </c>
      <c r="C1625">
        <v>183</v>
      </c>
      <c r="D1625" t="s">
        <v>131</v>
      </c>
      <c r="E1625">
        <v>4.5438999999999998</v>
      </c>
      <c r="F1625">
        <v>0</v>
      </c>
      <c r="G1625">
        <v>-27.9572</v>
      </c>
      <c r="H1625">
        <v>0</v>
      </c>
      <c r="I1625">
        <v>-3.1980000000000002E-5</v>
      </c>
      <c r="J1625">
        <v>0</v>
      </c>
      <c r="K1625">
        <v>-4.5934999999999997</v>
      </c>
    </row>
    <row r="1626" spans="1:11" hidden="1">
      <c r="A1626" t="s">
        <v>15</v>
      </c>
      <c r="B1626" t="s">
        <v>662</v>
      </c>
      <c r="C1626">
        <v>183</v>
      </c>
      <c r="D1626" t="s">
        <v>131</v>
      </c>
      <c r="E1626">
        <v>4.9798999999999998</v>
      </c>
      <c r="F1626">
        <v>0</v>
      </c>
      <c r="G1626">
        <v>-33.973500000000001</v>
      </c>
      <c r="H1626">
        <v>0</v>
      </c>
      <c r="I1626">
        <v>-3.1980000000000002E-5</v>
      </c>
      <c r="J1626">
        <v>0</v>
      </c>
      <c r="K1626">
        <v>8.9453999999999994</v>
      </c>
    </row>
    <row r="1627" spans="1:11" hidden="1">
      <c r="A1627" t="s">
        <v>15</v>
      </c>
      <c r="B1627" t="s">
        <v>662</v>
      </c>
      <c r="C1627">
        <v>183</v>
      </c>
      <c r="D1627" t="s">
        <v>131</v>
      </c>
      <c r="E1627">
        <v>5.4158999999999997</v>
      </c>
      <c r="F1627">
        <v>0</v>
      </c>
      <c r="G1627">
        <v>-38.334400000000002</v>
      </c>
      <c r="H1627">
        <v>0</v>
      </c>
      <c r="I1627">
        <v>-3.1980000000000002E-5</v>
      </c>
      <c r="J1627">
        <v>0</v>
      </c>
      <c r="K1627">
        <v>24.755800000000001</v>
      </c>
    </row>
    <row r="1628" spans="1:11" hidden="1">
      <c r="A1628" t="s">
        <v>15</v>
      </c>
      <c r="B1628" t="s">
        <v>662</v>
      </c>
      <c r="C1628">
        <v>183</v>
      </c>
      <c r="D1628" t="s">
        <v>132</v>
      </c>
      <c r="E1628">
        <v>0.18410000000000001</v>
      </c>
      <c r="F1628">
        <v>0</v>
      </c>
      <c r="G1628">
        <v>35.746400000000001</v>
      </c>
      <c r="H1628">
        <v>0</v>
      </c>
      <c r="I1628">
        <v>-3.4900000000000001E-5</v>
      </c>
      <c r="J1628">
        <v>0</v>
      </c>
      <c r="K1628">
        <v>18.081</v>
      </c>
    </row>
    <row r="1629" spans="1:11" hidden="1">
      <c r="A1629" t="s">
        <v>15</v>
      </c>
      <c r="B1629" t="s">
        <v>662</v>
      </c>
      <c r="C1629">
        <v>183</v>
      </c>
      <c r="D1629" t="s">
        <v>132</v>
      </c>
      <c r="E1629">
        <v>0.62009999999999998</v>
      </c>
      <c r="F1629">
        <v>0</v>
      </c>
      <c r="G1629">
        <v>31.3855</v>
      </c>
      <c r="H1629">
        <v>0</v>
      </c>
      <c r="I1629">
        <v>-3.4900000000000001E-5</v>
      </c>
      <c r="J1629">
        <v>0</v>
      </c>
      <c r="K1629">
        <v>3.3847999999999998</v>
      </c>
    </row>
    <row r="1630" spans="1:11" hidden="1">
      <c r="A1630" t="s">
        <v>15</v>
      </c>
      <c r="B1630" t="s">
        <v>662</v>
      </c>
      <c r="C1630">
        <v>183</v>
      </c>
      <c r="D1630" t="s">
        <v>132</v>
      </c>
      <c r="E1630">
        <v>1.0561</v>
      </c>
      <c r="F1630">
        <v>0</v>
      </c>
      <c r="G1630">
        <v>25.369199999999999</v>
      </c>
      <c r="H1630">
        <v>0</v>
      </c>
      <c r="I1630">
        <v>-3.4900000000000001E-5</v>
      </c>
      <c r="J1630">
        <v>0</v>
      </c>
      <c r="K1630">
        <v>-9.0399999999999991</v>
      </c>
    </row>
    <row r="1631" spans="1:11" hidden="1">
      <c r="A1631" t="s">
        <v>15</v>
      </c>
      <c r="B1631" t="s">
        <v>662</v>
      </c>
      <c r="C1631">
        <v>183</v>
      </c>
      <c r="D1631" t="s">
        <v>132</v>
      </c>
      <c r="E1631">
        <v>1.4921</v>
      </c>
      <c r="F1631">
        <v>0</v>
      </c>
      <c r="G1631">
        <v>18.8644</v>
      </c>
      <c r="H1631">
        <v>0</v>
      </c>
      <c r="I1631">
        <v>-3.4900000000000001E-5</v>
      </c>
      <c r="J1631">
        <v>0</v>
      </c>
      <c r="K1631">
        <v>-18.682600000000001</v>
      </c>
    </row>
    <row r="1632" spans="1:11" hidden="1">
      <c r="A1632" t="s">
        <v>15</v>
      </c>
      <c r="B1632" t="s">
        <v>662</v>
      </c>
      <c r="C1632">
        <v>183</v>
      </c>
      <c r="D1632" t="s">
        <v>132</v>
      </c>
      <c r="E1632">
        <v>1.9279999999999999</v>
      </c>
      <c r="F1632">
        <v>0</v>
      </c>
      <c r="G1632">
        <v>12.386900000000001</v>
      </c>
      <c r="H1632">
        <v>0</v>
      </c>
      <c r="I1632">
        <v>-3.4900000000000001E-5</v>
      </c>
      <c r="J1632">
        <v>0</v>
      </c>
      <c r="K1632">
        <v>-25.489799999999999</v>
      </c>
    </row>
    <row r="1633" spans="1:11" hidden="1">
      <c r="A1633" t="s">
        <v>15</v>
      </c>
      <c r="B1633" t="s">
        <v>662</v>
      </c>
      <c r="C1633">
        <v>183</v>
      </c>
      <c r="D1633" t="s">
        <v>132</v>
      </c>
      <c r="E1633">
        <v>2.3639999999999999</v>
      </c>
      <c r="F1633">
        <v>0</v>
      </c>
      <c r="G1633">
        <v>7.0404999999999998</v>
      </c>
      <c r="H1633">
        <v>0</v>
      </c>
      <c r="I1633">
        <v>-3.4900000000000001E-5</v>
      </c>
      <c r="J1633">
        <v>0</v>
      </c>
      <c r="K1633">
        <v>-29.6629</v>
      </c>
    </row>
    <row r="1634" spans="1:11" hidden="1">
      <c r="A1634" t="s">
        <v>15</v>
      </c>
      <c r="B1634" t="s">
        <v>662</v>
      </c>
      <c r="C1634">
        <v>183</v>
      </c>
      <c r="D1634" t="s">
        <v>132</v>
      </c>
      <c r="E1634">
        <v>2.8</v>
      </c>
      <c r="F1634">
        <v>0</v>
      </c>
      <c r="G1634">
        <v>3.4</v>
      </c>
      <c r="H1634">
        <v>0</v>
      </c>
      <c r="I1634">
        <v>-3.4900000000000001E-5</v>
      </c>
      <c r="J1634">
        <v>0</v>
      </c>
      <c r="K1634">
        <v>-31.876799999999999</v>
      </c>
    </row>
    <row r="1635" spans="1:11" hidden="1">
      <c r="A1635" t="s">
        <v>15</v>
      </c>
      <c r="B1635" t="s">
        <v>662</v>
      </c>
      <c r="C1635">
        <v>183</v>
      </c>
      <c r="D1635" t="s">
        <v>132</v>
      </c>
      <c r="E1635">
        <v>2.8</v>
      </c>
      <c r="F1635">
        <v>0</v>
      </c>
      <c r="G1635">
        <v>-6.0221999999999998</v>
      </c>
      <c r="H1635">
        <v>0</v>
      </c>
      <c r="I1635">
        <v>-3.4900000000000001E-5</v>
      </c>
      <c r="J1635">
        <v>0</v>
      </c>
      <c r="K1635">
        <v>-31.876799999999999</v>
      </c>
    </row>
    <row r="1636" spans="1:11" hidden="1">
      <c r="A1636" t="s">
        <v>15</v>
      </c>
      <c r="B1636" t="s">
        <v>662</v>
      </c>
      <c r="C1636">
        <v>183</v>
      </c>
      <c r="D1636" t="s">
        <v>132</v>
      </c>
      <c r="E1636">
        <v>3.2360000000000002</v>
      </c>
      <c r="F1636">
        <v>0</v>
      </c>
      <c r="G1636">
        <v>-9.6626999999999992</v>
      </c>
      <c r="H1636">
        <v>0</v>
      </c>
      <c r="I1636">
        <v>-3.4900000000000001E-5</v>
      </c>
      <c r="J1636">
        <v>0</v>
      </c>
      <c r="K1636">
        <v>-28.505600000000001</v>
      </c>
    </row>
    <row r="1637" spans="1:11" hidden="1">
      <c r="A1637" t="s">
        <v>15</v>
      </c>
      <c r="B1637" t="s">
        <v>662</v>
      </c>
      <c r="C1637">
        <v>183</v>
      </c>
      <c r="D1637" t="s">
        <v>132</v>
      </c>
      <c r="E1637">
        <v>3.6720000000000002</v>
      </c>
      <c r="F1637">
        <v>0</v>
      </c>
      <c r="G1637">
        <v>-15.0092</v>
      </c>
      <c r="H1637">
        <v>0</v>
      </c>
      <c r="I1637">
        <v>-3.4900000000000001E-5</v>
      </c>
      <c r="J1637">
        <v>0</v>
      </c>
      <c r="K1637">
        <v>-23.1752</v>
      </c>
    </row>
    <row r="1638" spans="1:11" hidden="1">
      <c r="A1638" t="s">
        <v>15</v>
      </c>
      <c r="B1638" t="s">
        <v>662</v>
      </c>
      <c r="C1638">
        <v>183</v>
      </c>
      <c r="D1638" t="s">
        <v>132</v>
      </c>
      <c r="E1638">
        <v>4.1079999999999997</v>
      </c>
      <c r="F1638">
        <v>0</v>
      </c>
      <c r="G1638">
        <v>-21.486599999999999</v>
      </c>
      <c r="H1638">
        <v>0</v>
      </c>
      <c r="I1638">
        <v>-3.4900000000000001E-5</v>
      </c>
      <c r="J1638">
        <v>0</v>
      </c>
      <c r="K1638">
        <v>-15.2105</v>
      </c>
    </row>
    <row r="1639" spans="1:11" hidden="1">
      <c r="A1639" t="s">
        <v>15</v>
      </c>
      <c r="B1639" t="s">
        <v>662</v>
      </c>
      <c r="C1639">
        <v>183</v>
      </c>
      <c r="D1639" t="s">
        <v>132</v>
      </c>
      <c r="E1639">
        <v>4.5438999999999998</v>
      </c>
      <c r="F1639">
        <v>0</v>
      </c>
      <c r="G1639">
        <v>-27.991399999999999</v>
      </c>
      <c r="H1639">
        <v>0</v>
      </c>
      <c r="I1639">
        <v>-3.4900000000000001E-5</v>
      </c>
      <c r="J1639">
        <v>0</v>
      </c>
      <c r="K1639">
        <v>-4.4104999999999999</v>
      </c>
    </row>
    <row r="1640" spans="1:11" hidden="1">
      <c r="A1640" t="s">
        <v>15</v>
      </c>
      <c r="B1640" t="s">
        <v>662</v>
      </c>
      <c r="C1640">
        <v>183</v>
      </c>
      <c r="D1640" t="s">
        <v>132</v>
      </c>
      <c r="E1640">
        <v>4.9798999999999998</v>
      </c>
      <c r="F1640">
        <v>0</v>
      </c>
      <c r="G1640">
        <v>-34.007800000000003</v>
      </c>
      <c r="H1640">
        <v>0</v>
      </c>
      <c r="I1640">
        <v>-3.4900000000000001E-5</v>
      </c>
      <c r="J1640">
        <v>0</v>
      </c>
      <c r="K1640">
        <v>9.1716999999999995</v>
      </c>
    </row>
    <row r="1641" spans="1:11" hidden="1">
      <c r="A1641" t="s">
        <v>15</v>
      </c>
      <c r="B1641" t="s">
        <v>662</v>
      </c>
      <c r="C1641">
        <v>183</v>
      </c>
      <c r="D1641" t="s">
        <v>132</v>
      </c>
      <c r="E1641">
        <v>5.4158999999999997</v>
      </c>
      <c r="F1641">
        <v>0</v>
      </c>
      <c r="G1641">
        <v>-38.368600000000001</v>
      </c>
      <c r="H1641">
        <v>0</v>
      </c>
      <c r="I1641">
        <v>-3.4900000000000001E-5</v>
      </c>
      <c r="J1641">
        <v>0</v>
      </c>
      <c r="K1641">
        <v>25.025300000000001</v>
      </c>
    </row>
    <row r="1642" spans="1:11" hidden="1">
      <c r="A1642" t="s">
        <v>15</v>
      </c>
      <c r="B1642" t="s">
        <v>662</v>
      </c>
      <c r="C1642">
        <v>183</v>
      </c>
      <c r="D1642" t="s">
        <v>133</v>
      </c>
      <c r="E1642">
        <v>0.18410000000000001</v>
      </c>
      <c r="F1642">
        <v>0</v>
      </c>
      <c r="G1642">
        <v>35.713900000000002</v>
      </c>
      <c r="H1642">
        <v>0</v>
      </c>
      <c r="I1642">
        <v>-3.6050000000000002E-5</v>
      </c>
      <c r="J1642">
        <v>0</v>
      </c>
      <c r="K1642">
        <v>17.995799999999999</v>
      </c>
    </row>
    <row r="1643" spans="1:11" hidden="1">
      <c r="A1643" t="s">
        <v>15</v>
      </c>
      <c r="B1643" t="s">
        <v>662</v>
      </c>
      <c r="C1643">
        <v>183</v>
      </c>
      <c r="D1643" t="s">
        <v>133</v>
      </c>
      <c r="E1643">
        <v>0.62009999999999998</v>
      </c>
      <c r="F1643">
        <v>0</v>
      </c>
      <c r="G1643">
        <v>31.353000000000002</v>
      </c>
      <c r="H1643">
        <v>0</v>
      </c>
      <c r="I1643">
        <v>-3.6050000000000002E-5</v>
      </c>
      <c r="J1643">
        <v>0</v>
      </c>
      <c r="K1643">
        <v>3.3138000000000001</v>
      </c>
    </row>
    <row r="1644" spans="1:11" hidden="1">
      <c r="A1644" t="s">
        <v>15</v>
      </c>
      <c r="B1644" t="s">
        <v>662</v>
      </c>
      <c r="C1644">
        <v>183</v>
      </c>
      <c r="D1644" t="s">
        <v>133</v>
      </c>
      <c r="E1644">
        <v>1.0561</v>
      </c>
      <c r="F1644">
        <v>0</v>
      </c>
      <c r="G1644">
        <v>25.3367</v>
      </c>
      <c r="H1644">
        <v>0</v>
      </c>
      <c r="I1644">
        <v>-3.6050000000000002E-5</v>
      </c>
      <c r="J1644">
        <v>0</v>
      </c>
      <c r="K1644">
        <v>-9.0968999999999998</v>
      </c>
    </row>
    <row r="1645" spans="1:11" hidden="1">
      <c r="A1645" t="s">
        <v>15</v>
      </c>
      <c r="B1645" t="s">
        <v>662</v>
      </c>
      <c r="C1645">
        <v>183</v>
      </c>
      <c r="D1645" t="s">
        <v>133</v>
      </c>
      <c r="E1645">
        <v>1.4921</v>
      </c>
      <c r="F1645">
        <v>0</v>
      </c>
      <c r="G1645">
        <v>18.831900000000001</v>
      </c>
      <c r="H1645">
        <v>0</v>
      </c>
      <c r="I1645">
        <v>-3.6050000000000002E-5</v>
      </c>
      <c r="J1645">
        <v>0</v>
      </c>
      <c r="K1645">
        <v>-18.725300000000001</v>
      </c>
    </row>
    <row r="1646" spans="1:11" hidden="1">
      <c r="A1646" t="s">
        <v>15</v>
      </c>
      <c r="B1646" t="s">
        <v>662</v>
      </c>
      <c r="C1646">
        <v>183</v>
      </c>
      <c r="D1646" t="s">
        <v>133</v>
      </c>
      <c r="E1646">
        <v>1.9279999999999999</v>
      </c>
      <c r="F1646">
        <v>0</v>
      </c>
      <c r="G1646">
        <v>12.3544</v>
      </c>
      <c r="H1646">
        <v>0</v>
      </c>
      <c r="I1646">
        <v>-3.6050000000000002E-5</v>
      </c>
      <c r="J1646">
        <v>0</v>
      </c>
      <c r="K1646">
        <v>-25.5184</v>
      </c>
    </row>
    <row r="1647" spans="1:11" hidden="1">
      <c r="A1647" t="s">
        <v>15</v>
      </c>
      <c r="B1647" t="s">
        <v>662</v>
      </c>
      <c r="C1647">
        <v>183</v>
      </c>
      <c r="D1647" t="s">
        <v>133</v>
      </c>
      <c r="E1647">
        <v>2.3639999999999999</v>
      </c>
      <c r="F1647">
        <v>0</v>
      </c>
      <c r="G1647">
        <v>7.008</v>
      </c>
      <c r="H1647">
        <v>0</v>
      </c>
      <c r="I1647">
        <v>-3.6050000000000002E-5</v>
      </c>
      <c r="J1647">
        <v>0</v>
      </c>
      <c r="K1647">
        <v>-29.677199999999999</v>
      </c>
    </row>
    <row r="1648" spans="1:11" hidden="1">
      <c r="A1648" t="s">
        <v>15</v>
      </c>
      <c r="B1648" t="s">
        <v>662</v>
      </c>
      <c r="C1648">
        <v>183</v>
      </c>
      <c r="D1648" t="s">
        <v>133</v>
      </c>
      <c r="E1648">
        <v>2.8</v>
      </c>
      <c r="F1648">
        <v>0</v>
      </c>
      <c r="G1648">
        <v>3.3675000000000002</v>
      </c>
      <c r="H1648">
        <v>0</v>
      </c>
      <c r="I1648">
        <v>-3.6050000000000002E-5</v>
      </c>
      <c r="J1648">
        <v>0</v>
      </c>
      <c r="K1648">
        <v>-31.876999999999999</v>
      </c>
    </row>
    <row r="1649" spans="1:11" hidden="1">
      <c r="A1649" t="s">
        <v>15</v>
      </c>
      <c r="B1649" t="s">
        <v>662</v>
      </c>
      <c r="C1649">
        <v>183</v>
      </c>
      <c r="D1649" t="s">
        <v>133</v>
      </c>
      <c r="E1649">
        <v>2.8</v>
      </c>
      <c r="F1649">
        <v>0</v>
      </c>
      <c r="G1649">
        <v>-6.0547000000000004</v>
      </c>
      <c r="H1649">
        <v>0</v>
      </c>
      <c r="I1649">
        <v>-3.6050000000000002E-5</v>
      </c>
      <c r="J1649">
        <v>0</v>
      </c>
      <c r="K1649">
        <v>-31.876999999999999</v>
      </c>
    </row>
    <row r="1650" spans="1:11" hidden="1">
      <c r="A1650" t="s">
        <v>15</v>
      </c>
      <c r="B1650" t="s">
        <v>662</v>
      </c>
      <c r="C1650">
        <v>183</v>
      </c>
      <c r="D1650" t="s">
        <v>133</v>
      </c>
      <c r="E1650">
        <v>3.2360000000000002</v>
      </c>
      <c r="F1650">
        <v>0</v>
      </c>
      <c r="G1650">
        <v>-9.6951999999999998</v>
      </c>
      <c r="H1650">
        <v>0</v>
      </c>
      <c r="I1650">
        <v>-3.6050000000000002E-5</v>
      </c>
      <c r="J1650">
        <v>0</v>
      </c>
      <c r="K1650">
        <v>-28.519600000000001</v>
      </c>
    </row>
    <row r="1651" spans="1:11" hidden="1">
      <c r="A1651" t="s">
        <v>15</v>
      </c>
      <c r="B1651" t="s">
        <v>662</v>
      </c>
      <c r="C1651">
        <v>183</v>
      </c>
      <c r="D1651" t="s">
        <v>133</v>
      </c>
      <c r="E1651">
        <v>3.6720000000000002</v>
      </c>
      <c r="F1651">
        <v>0</v>
      </c>
      <c r="G1651">
        <v>-15.041700000000001</v>
      </c>
      <c r="H1651">
        <v>0</v>
      </c>
      <c r="I1651">
        <v>-3.6050000000000002E-5</v>
      </c>
      <c r="J1651">
        <v>0</v>
      </c>
      <c r="K1651">
        <v>-23.203299999999999</v>
      </c>
    </row>
    <row r="1652" spans="1:11" hidden="1">
      <c r="A1652" t="s">
        <v>15</v>
      </c>
      <c r="B1652" t="s">
        <v>662</v>
      </c>
      <c r="C1652">
        <v>183</v>
      </c>
      <c r="D1652" t="s">
        <v>133</v>
      </c>
      <c r="E1652">
        <v>4.1079999999999997</v>
      </c>
      <c r="F1652">
        <v>0</v>
      </c>
      <c r="G1652">
        <v>-21.519100000000002</v>
      </c>
      <c r="H1652">
        <v>0</v>
      </c>
      <c r="I1652">
        <v>-3.6050000000000002E-5</v>
      </c>
      <c r="J1652">
        <v>0</v>
      </c>
      <c r="K1652">
        <v>-15.252800000000001</v>
      </c>
    </row>
    <row r="1653" spans="1:11" hidden="1">
      <c r="A1653" t="s">
        <v>15</v>
      </c>
      <c r="B1653" t="s">
        <v>662</v>
      </c>
      <c r="C1653">
        <v>183</v>
      </c>
      <c r="D1653" t="s">
        <v>133</v>
      </c>
      <c r="E1653">
        <v>4.5438999999999998</v>
      </c>
      <c r="F1653">
        <v>0</v>
      </c>
      <c r="G1653">
        <v>-28.023900000000001</v>
      </c>
      <c r="H1653">
        <v>0</v>
      </c>
      <c r="I1653">
        <v>-3.6050000000000002E-5</v>
      </c>
      <c r="J1653">
        <v>0</v>
      </c>
      <c r="K1653">
        <v>-4.4669999999999996</v>
      </c>
    </row>
    <row r="1654" spans="1:11" hidden="1">
      <c r="A1654" t="s">
        <v>15</v>
      </c>
      <c r="B1654" t="s">
        <v>662</v>
      </c>
      <c r="C1654">
        <v>183</v>
      </c>
      <c r="D1654" t="s">
        <v>133</v>
      </c>
      <c r="E1654">
        <v>4.9798999999999998</v>
      </c>
      <c r="F1654">
        <v>0</v>
      </c>
      <c r="G1654">
        <v>-34.040300000000002</v>
      </c>
      <c r="H1654">
        <v>0</v>
      </c>
      <c r="I1654">
        <v>-3.6050000000000002E-5</v>
      </c>
      <c r="J1654">
        <v>0</v>
      </c>
      <c r="K1654">
        <v>9.1011000000000006</v>
      </c>
    </row>
    <row r="1655" spans="1:11" hidden="1">
      <c r="A1655" t="s">
        <v>15</v>
      </c>
      <c r="B1655" t="s">
        <v>662</v>
      </c>
      <c r="C1655">
        <v>183</v>
      </c>
      <c r="D1655" t="s">
        <v>133</v>
      </c>
      <c r="E1655">
        <v>5.4158999999999997</v>
      </c>
      <c r="F1655">
        <v>0</v>
      </c>
      <c r="G1655">
        <v>-38.4011</v>
      </c>
      <c r="H1655">
        <v>0</v>
      </c>
      <c r="I1655">
        <v>-3.6050000000000002E-5</v>
      </c>
      <c r="J1655">
        <v>0</v>
      </c>
      <c r="K1655">
        <v>24.9405</v>
      </c>
    </row>
    <row r="1656" spans="1:11" hidden="1">
      <c r="A1656" t="s">
        <v>15</v>
      </c>
      <c r="B1656" t="s">
        <v>662</v>
      </c>
      <c r="C1656">
        <v>183</v>
      </c>
      <c r="D1656" t="s">
        <v>134</v>
      </c>
      <c r="E1656">
        <v>0.18410000000000001</v>
      </c>
      <c r="F1656">
        <v>0</v>
      </c>
      <c r="G1656">
        <v>20.617599999999999</v>
      </c>
      <c r="H1656">
        <v>0</v>
      </c>
      <c r="I1656">
        <v>-1.609E-5</v>
      </c>
      <c r="J1656">
        <v>0</v>
      </c>
      <c r="K1656">
        <v>10.5639</v>
      </c>
    </row>
    <row r="1657" spans="1:11" hidden="1">
      <c r="A1657" t="s">
        <v>15</v>
      </c>
      <c r="B1657" t="s">
        <v>662</v>
      </c>
      <c r="C1657">
        <v>183</v>
      </c>
      <c r="D1657" t="s">
        <v>134</v>
      </c>
      <c r="E1657">
        <v>0.62009999999999998</v>
      </c>
      <c r="F1657">
        <v>0</v>
      </c>
      <c r="G1657">
        <v>18.099</v>
      </c>
      <c r="H1657">
        <v>0</v>
      </c>
      <c r="I1657">
        <v>-1.609E-5</v>
      </c>
      <c r="J1657">
        <v>0</v>
      </c>
      <c r="K1657">
        <v>2.0897999999999999</v>
      </c>
    </row>
    <row r="1658" spans="1:11" hidden="1">
      <c r="A1658" t="s">
        <v>15</v>
      </c>
      <c r="B1658" t="s">
        <v>662</v>
      </c>
      <c r="C1658">
        <v>183</v>
      </c>
      <c r="D1658" t="s">
        <v>134</v>
      </c>
      <c r="E1658">
        <v>1.0561</v>
      </c>
      <c r="F1658">
        <v>0</v>
      </c>
      <c r="G1658">
        <v>14.667400000000001</v>
      </c>
      <c r="H1658">
        <v>0</v>
      </c>
      <c r="I1658">
        <v>-1.609E-5</v>
      </c>
      <c r="J1658">
        <v>0</v>
      </c>
      <c r="K1658">
        <v>-5.0820999999999996</v>
      </c>
    </row>
    <row r="1659" spans="1:11" hidden="1">
      <c r="A1659" t="s">
        <v>15</v>
      </c>
      <c r="B1659" t="s">
        <v>662</v>
      </c>
      <c r="C1659">
        <v>183</v>
      </c>
      <c r="D1659" t="s">
        <v>134</v>
      </c>
      <c r="E1659">
        <v>1.4921</v>
      </c>
      <c r="F1659">
        <v>0</v>
      </c>
      <c r="G1659">
        <v>10.9663</v>
      </c>
      <c r="H1659">
        <v>0</v>
      </c>
      <c r="I1659">
        <v>-1.609E-5</v>
      </c>
      <c r="J1659">
        <v>0</v>
      </c>
      <c r="K1659">
        <v>-10.67</v>
      </c>
    </row>
    <row r="1660" spans="1:11" hidden="1">
      <c r="A1660" t="s">
        <v>15</v>
      </c>
      <c r="B1660" t="s">
        <v>662</v>
      </c>
      <c r="C1660">
        <v>183</v>
      </c>
      <c r="D1660" t="s">
        <v>134</v>
      </c>
      <c r="E1660">
        <v>1.9279999999999999</v>
      </c>
      <c r="F1660">
        <v>0</v>
      </c>
      <c r="G1660">
        <v>7.2803000000000004</v>
      </c>
      <c r="H1660">
        <v>0</v>
      </c>
      <c r="I1660">
        <v>-1.609E-5</v>
      </c>
      <c r="J1660">
        <v>0</v>
      </c>
      <c r="K1660">
        <v>-14.6447</v>
      </c>
    </row>
    <row r="1661" spans="1:11" hidden="1">
      <c r="A1661" t="s">
        <v>15</v>
      </c>
      <c r="B1661" t="s">
        <v>662</v>
      </c>
      <c r="C1661">
        <v>183</v>
      </c>
      <c r="D1661" t="s">
        <v>134</v>
      </c>
      <c r="E1661">
        <v>2.3639999999999999</v>
      </c>
      <c r="F1661">
        <v>0</v>
      </c>
      <c r="G1661">
        <v>4.2180999999999997</v>
      </c>
      <c r="H1661">
        <v>0</v>
      </c>
      <c r="I1661">
        <v>-1.609E-5</v>
      </c>
      <c r="J1661">
        <v>0</v>
      </c>
      <c r="K1661">
        <v>-17.117100000000001</v>
      </c>
    </row>
    <row r="1662" spans="1:11" hidden="1">
      <c r="A1662" t="s">
        <v>15</v>
      </c>
      <c r="B1662" t="s">
        <v>662</v>
      </c>
      <c r="C1662">
        <v>183</v>
      </c>
      <c r="D1662" t="s">
        <v>134</v>
      </c>
      <c r="E1662">
        <v>2.8</v>
      </c>
      <c r="F1662">
        <v>0</v>
      </c>
      <c r="G1662">
        <v>2.0968</v>
      </c>
      <c r="H1662">
        <v>0</v>
      </c>
      <c r="I1662">
        <v>-1.609E-5</v>
      </c>
      <c r="J1662">
        <v>0</v>
      </c>
      <c r="K1662">
        <v>-18.459499999999998</v>
      </c>
    </row>
    <row r="1663" spans="1:11" hidden="1">
      <c r="A1663" t="s">
        <v>15</v>
      </c>
      <c r="B1663" t="s">
        <v>662</v>
      </c>
      <c r="C1663">
        <v>183</v>
      </c>
      <c r="D1663" t="s">
        <v>134</v>
      </c>
      <c r="E1663">
        <v>2.8</v>
      </c>
      <c r="F1663">
        <v>0</v>
      </c>
      <c r="G1663">
        <v>-3.5038999999999998</v>
      </c>
      <c r="H1663">
        <v>0</v>
      </c>
      <c r="I1663">
        <v>-1.6079999999999999E-5</v>
      </c>
      <c r="J1663">
        <v>0</v>
      </c>
      <c r="K1663">
        <v>-18.459499999999998</v>
      </c>
    </row>
    <row r="1664" spans="1:11" hidden="1">
      <c r="A1664" t="s">
        <v>15</v>
      </c>
      <c r="B1664" t="s">
        <v>662</v>
      </c>
      <c r="C1664">
        <v>183</v>
      </c>
      <c r="D1664" t="s">
        <v>134</v>
      </c>
      <c r="E1664">
        <v>3.2360000000000002</v>
      </c>
      <c r="F1664">
        <v>0</v>
      </c>
      <c r="G1664">
        <v>-5.6252000000000004</v>
      </c>
      <c r="H1664">
        <v>0</v>
      </c>
      <c r="I1664">
        <v>-1.6079999999999999E-5</v>
      </c>
      <c r="J1664">
        <v>0</v>
      </c>
      <c r="K1664">
        <v>-16.489699999999999</v>
      </c>
    </row>
    <row r="1665" spans="1:11" hidden="1">
      <c r="A1665" t="s">
        <v>15</v>
      </c>
      <c r="B1665" t="s">
        <v>662</v>
      </c>
      <c r="C1665">
        <v>183</v>
      </c>
      <c r="D1665" t="s">
        <v>134</v>
      </c>
      <c r="E1665">
        <v>3.6720000000000002</v>
      </c>
      <c r="F1665">
        <v>0</v>
      </c>
      <c r="G1665">
        <v>-8.6874000000000002</v>
      </c>
      <c r="H1665">
        <v>0</v>
      </c>
      <c r="I1665">
        <v>-1.6079999999999999E-5</v>
      </c>
      <c r="J1665">
        <v>0</v>
      </c>
      <c r="K1665">
        <v>-13.389699999999999</v>
      </c>
    </row>
    <row r="1666" spans="1:11" hidden="1">
      <c r="A1666" t="s">
        <v>15</v>
      </c>
      <c r="B1666" t="s">
        <v>662</v>
      </c>
      <c r="C1666">
        <v>183</v>
      </c>
      <c r="D1666" t="s">
        <v>134</v>
      </c>
      <c r="E1666">
        <v>4.1079999999999997</v>
      </c>
      <c r="F1666">
        <v>0</v>
      </c>
      <c r="G1666">
        <v>-12.3734</v>
      </c>
      <c r="H1666">
        <v>0</v>
      </c>
      <c r="I1666">
        <v>-1.6079999999999999E-5</v>
      </c>
      <c r="J1666">
        <v>0</v>
      </c>
      <c r="K1666">
        <v>-8.7873000000000001</v>
      </c>
    </row>
    <row r="1667" spans="1:11" hidden="1">
      <c r="A1667" t="s">
        <v>15</v>
      </c>
      <c r="B1667" t="s">
        <v>662</v>
      </c>
      <c r="C1667">
        <v>183</v>
      </c>
      <c r="D1667" t="s">
        <v>134</v>
      </c>
      <c r="E1667">
        <v>4.5438999999999998</v>
      </c>
      <c r="F1667">
        <v>0</v>
      </c>
      <c r="G1667">
        <v>-16.074400000000001</v>
      </c>
      <c r="H1667">
        <v>0</v>
      </c>
      <c r="I1667">
        <v>-1.6079999999999999E-5</v>
      </c>
      <c r="J1667">
        <v>0</v>
      </c>
      <c r="K1667">
        <v>-2.5718000000000001</v>
      </c>
    </row>
    <row r="1668" spans="1:11" hidden="1">
      <c r="A1668" t="s">
        <v>15</v>
      </c>
      <c r="B1668" t="s">
        <v>662</v>
      </c>
      <c r="C1668">
        <v>183</v>
      </c>
      <c r="D1668" t="s">
        <v>134</v>
      </c>
      <c r="E1668">
        <v>4.9798999999999998</v>
      </c>
      <c r="F1668">
        <v>0</v>
      </c>
      <c r="G1668">
        <v>-19.5061</v>
      </c>
      <c r="H1668">
        <v>0</v>
      </c>
      <c r="I1668">
        <v>-1.6079999999999999E-5</v>
      </c>
      <c r="J1668">
        <v>0</v>
      </c>
      <c r="K1668">
        <v>5.2278000000000002</v>
      </c>
    </row>
    <row r="1669" spans="1:11" hidden="1">
      <c r="A1669" t="s">
        <v>15</v>
      </c>
      <c r="B1669" t="s">
        <v>662</v>
      </c>
      <c r="C1669">
        <v>183</v>
      </c>
      <c r="D1669" t="s">
        <v>134</v>
      </c>
      <c r="E1669">
        <v>5.4158999999999997</v>
      </c>
      <c r="F1669">
        <v>0</v>
      </c>
      <c r="G1669">
        <v>-22.024699999999999</v>
      </c>
      <c r="H1669">
        <v>0</v>
      </c>
      <c r="I1669">
        <v>-1.6079999999999999E-5</v>
      </c>
      <c r="J1669">
        <v>0</v>
      </c>
      <c r="K1669">
        <v>14.329499999999999</v>
      </c>
    </row>
    <row r="1670" spans="1:11" hidden="1">
      <c r="A1670" t="s">
        <v>15</v>
      </c>
      <c r="B1670" t="s">
        <v>662</v>
      </c>
      <c r="C1670">
        <v>183</v>
      </c>
      <c r="D1670" t="s">
        <v>135</v>
      </c>
      <c r="E1670">
        <v>0.18410000000000001</v>
      </c>
      <c r="F1670">
        <v>0</v>
      </c>
      <c r="G1670">
        <v>20.585100000000001</v>
      </c>
      <c r="H1670">
        <v>0</v>
      </c>
      <c r="I1670">
        <v>-1.7240000000000001E-5</v>
      </c>
      <c r="J1670">
        <v>0</v>
      </c>
      <c r="K1670">
        <v>10.4787</v>
      </c>
    </row>
    <row r="1671" spans="1:11" hidden="1">
      <c r="A1671" t="s">
        <v>15</v>
      </c>
      <c r="B1671" t="s">
        <v>662</v>
      </c>
      <c r="C1671">
        <v>183</v>
      </c>
      <c r="D1671" t="s">
        <v>135</v>
      </c>
      <c r="E1671">
        <v>0.62009999999999998</v>
      </c>
      <c r="F1671">
        <v>0</v>
      </c>
      <c r="G1671">
        <v>18.066500000000001</v>
      </c>
      <c r="H1671">
        <v>0</v>
      </c>
      <c r="I1671">
        <v>-1.7240000000000001E-5</v>
      </c>
      <c r="J1671">
        <v>0</v>
      </c>
      <c r="K1671">
        <v>2.0188000000000001</v>
      </c>
    </row>
    <row r="1672" spans="1:11" hidden="1">
      <c r="A1672" t="s">
        <v>15</v>
      </c>
      <c r="B1672" t="s">
        <v>662</v>
      </c>
      <c r="C1672">
        <v>183</v>
      </c>
      <c r="D1672" t="s">
        <v>135</v>
      </c>
      <c r="E1672">
        <v>1.0561</v>
      </c>
      <c r="F1672">
        <v>0</v>
      </c>
      <c r="G1672">
        <v>14.6349</v>
      </c>
      <c r="H1672">
        <v>0</v>
      </c>
      <c r="I1672">
        <v>-1.7240000000000001E-5</v>
      </c>
      <c r="J1672">
        <v>0</v>
      </c>
      <c r="K1672">
        <v>-5.1388999999999996</v>
      </c>
    </row>
    <row r="1673" spans="1:11" hidden="1">
      <c r="A1673" t="s">
        <v>15</v>
      </c>
      <c r="B1673" t="s">
        <v>662</v>
      </c>
      <c r="C1673">
        <v>183</v>
      </c>
      <c r="D1673" t="s">
        <v>135</v>
      </c>
      <c r="E1673">
        <v>1.4921</v>
      </c>
      <c r="F1673">
        <v>0</v>
      </c>
      <c r="G1673">
        <v>10.9338</v>
      </c>
      <c r="H1673">
        <v>0</v>
      </c>
      <c r="I1673">
        <v>-1.7240000000000001E-5</v>
      </c>
      <c r="J1673">
        <v>0</v>
      </c>
      <c r="K1673">
        <v>-10.7127</v>
      </c>
    </row>
    <row r="1674" spans="1:11" hidden="1">
      <c r="A1674" t="s">
        <v>15</v>
      </c>
      <c r="B1674" t="s">
        <v>662</v>
      </c>
      <c r="C1674">
        <v>183</v>
      </c>
      <c r="D1674" t="s">
        <v>135</v>
      </c>
      <c r="E1674">
        <v>1.9279999999999999</v>
      </c>
      <c r="F1674">
        <v>0</v>
      </c>
      <c r="G1674">
        <v>7.2477999999999998</v>
      </c>
      <c r="H1674">
        <v>0</v>
      </c>
      <c r="I1674">
        <v>-1.7240000000000001E-5</v>
      </c>
      <c r="J1674">
        <v>0</v>
      </c>
      <c r="K1674">
        <v>-14.673299999999999</v>
      </c>
    </row>
    <row r="1675" spans="1:11" hidden="1">
      <c r="A1675" t="s">
        <v>15</v>
      </c>
      <c r="B1675" t="s">
        <v>662</v>
      </c>
      <c r="C1675">
        <v>183</v>
      </c>
      <c r="D1675" t="s">
        <v>135</v>
      </c>
      <c r="E1675">
        <v>2.3639999999999999</v>
      </c>
      <c r="F1675">
        <v>0</v>
      </c>
      <c r="G1675">
        <v>4.1856</v>
      </c>
      <c r="H1675">
        <v>0</v>
      </c>
      <c r="I1675">
        <v>-1.7240000000000001E-5</v>
      </c>
      <c r="J1675">
        <v>0</v>
      </c>
      <c r="K1675">
        <v>-17.131499999999999</v>
      </c>
    </row>
    <row r="1676" spans="1:11" hidden="1">
      <c r="A1676" t="s">
        <v>15</v>
      </c>
      <c r="B1676" t="s">
        <v>662</v>
      </c>
      <c r="C1676">
        <v>183</v>
      </c>
      <c r="D1676" t="s">
        <v>135</v>
      </c>
      <c r="E1676">
        <v>2.8</v>
      </c>
      <c r="F1676">
        <v>0</v>
      </c>
      <c r="G1676">
        <v>2.0642999999999998</v>
      </c>
      <c r="H1676">
        <v>0</v>
      </c>
      <c r="I1676">
        <v>-1.7240000000000001E-5</v>
      </c>
      <c r="J1676">
        <v>0</v>
      </c>
      <c r="K1676">
        <v>-18.459700000000002</v>
      </c>
    </row>
    <row r="1677" spans="1:11" hidden="1">
      <c r="A1677" t="s">
        <v>15</v>
      </c>
      <c r="B1677" t="s">
        <v>662</v>
      </c>
      <c r="C1677">
        <v>183</v>
      </c>
      <c r="D1677" t="s">
        <v>135</v>
      </c>
      <c r="E1677">
        <v>2.8</v>
      </c>
      <c r="F1677">
        <v>0</v>
      </c>
      <c r="G1677">
        <v>-3.5364</v>
      </c>
      <c r="H1677">
        <v>0</v>
      </c>
      <c r="I1677">
        <v>-1.7240000000000001E-5</v>
      </c>
      <c r="J1677">
        <v>0</v>
      </c>
      <c r="K1677">
        <v>-18.459700000000002</v>
      </c>
    </row>
    <row r="1678" spans="1:11" hidden="1">
      <c r="A1678" t="s">
        <v>15</v>
      </c>
      <c r="B1678" t="s">
        <v>662</v>
      </c>
      <c r="C1678">
        <v>183</v>
      </c>
      <c r="D1678" t="s">
        <v>135</v>
      </c>
      <c r="E1678">
        <v>3.2360000000000002</v>
      </c>
      <c r="F1678">
        <v>0</v>
      </c>
      <c r="G1678">
        <v>-5.6577000000000002</v>
      </c>
      <c r="H1678">
        <v>0</v>
      </c>
      <c r="I1678">
        <v>-1.7240000000000001E-5</v>
      </c>
      <c r="J1678">
        <v>0</v>
      </c>
      <c r="K1678">
        <v>-16.503699999999998</v>
      </c>
    </row>
    <row r="1679" spans="1:11" hidden="1">
      <c r="A1679" t="s">
        <v>15</v>
      </c>
      <c r="B1679" t="s">
        <v>662</v>
      </c>
      <c r="C1679">
        <v>183</v>
      </c>
      <c r="D1679" t="s">
        <v>135</v>
      </c>
      <c r="E1679">
        <v>3.6720000000000002</v>
      </c>
      <c r="F1679">
        <v>0</v>
      </c>
      <c r="G1679">
        <v>-8.7199000000000009</v>
      </c>
      <c r="H1679">
        <v>0</v>
      </c>
      <c r="I1679">
        <v>-1.7240000000000001E-5</v>
      </c>
      <c r="J1679">
        <v>0</v>
      </c>
      <c r="K1679">
        <v>-13.4178</v>
      </c>
    </row>
    <row r="1680" spans="1:11" hidden="1">
      <c r="A1680" t="s">
        <v>15</v>
      </c>
      <c r="B1680" t="s">
        <v>662</v>
      </c>
      <c r="C1680">
        <v>183</v>
      </c>
      <c r="D1680" t="s">
        <v>135</v>
      </c>
      <c r="E1680">
        <v>4.1079999999999997</v>
      </c>
      <c r="F1680">
        <v>0</v>
      </c>
      <c r="G1680">
        <v>-12.405900000000001</v>
      </c>
      <c r="H1680">
        <v>0</v>
      </c>
      <c r="I1680">
        <v>-1.7240000000000001E-5</v>
      </c>
      <c r="J1680">
        <v>0</v>
      </c>
      <c r="K1680">
        <v>-8.8295999999999992</v>
      </c>
    </row>
    <row r="1681" spans="1:11" hidden="1">
      <c r="A1681" t="s">
        <v>15</v>
      </c>
      <c r="B1681" t="s">
        <v>662</v>
      </c>
      <c r="C1681">
        <v>183</v>
      </c>
      <c r="D1681" t="s">
        <v>135</v>
      </c>
      <c r="E1681">
        <v>4.5438999999999998</v>
      </c>
      <c r="F1681">
        <v>0</v>
      </c>
      <c r="G1681">
        <v>-16.1069</v>
      </c>
      <c r="H1681">
        <v>0</v>
      </c>
      <c r="I1681">
        <v>-1.7240000000000001E-5</v>
      </c>
      <c r="J1681">
        <v>0</v>
      </c>
      <c r="K1681">
        <v>-2.6282000000000001</v>
      </c>
    </row>
    <row r="1682" spans="1:11" hidden="1">
      <c r="A1682" t="s">
        <v>15</v>
      </c>
      <c r="B1682" t="s">
        <v>662</v>
      </c>
      <c r="C1682">
        <v>183</v>
      </c>
      <c r="D1682" t="s">
        <v>135</v>
      </c>
      <c r="E1682">
        <v>4.9798999999999998</v>
      </c>
      <c r="F1682">
        <v>0</v>
      </c>
      <c r="G1682">
        <v>-19.538599999999999</v>
      </c>
      <c r="H1682">
        <v>0</v>
      </c>
      <c r="I1682">
        <v>-1.7240000000000001E-5</v>
      </c>
      <c r="J1682">
        <v>0</v>
      </c>
      <c r="K1682">
        <v>5.1570999999999998</v>
      </c>
    </row>
    <row r="1683" spans="1:11" hidden="1">
      <c r="A1683" t="s">
        <v>15</v>
      </c>
      <c r="B1683" t="s">
        <v>662</v>
      </c>
      <c r="C1683">
        <v>183</v>
      </c>
      <c r="D1683" t="s">
        <v>135</v>
      </c>
      <c r="E1683">
        <v>5.4158999999999997</v>
      </c>
      <c r="F1683">
        <v>0</v>
      </c>
      <c r="G1683">
        <v>-22.057200000000002</v>
      </c>
      <c r="H1683">
        <v>0</v>
      </c>
      <c r="I1683">
        <v>-1.7240000000000001E-5</v>
      </c>
      <c r="J1683">
        <v>0</v>
      </c>
      <c r="K1683">
        <v>14.2447</v>
      </c>
    </row>
    <row r="1684" spans="1:11" hidden="1">
      <c r="A1684" t="s">
        <v>15</v>
      </c>
      <c r="B1684" t="s">
        <v>662</v>
      </c>
      <c r="C1684">
        <v>183</v>
      </c>
      <c r="D1684" t="s">
        <v>136</v>
      </c>
      <c r="E1684">
        <v>0.18410000000000001</v>
      </c>
      <c r="F1684">
        <v>0</v>
      </c>
      <c r="G1684">
        <v>20.550899999999999</v>
      </c>
      <c r="H1684">
        <v>0</v>
      </c>
      <c r="I1684">
        <v>-2.016E-5</v>
      </c>
      <c r="J1684">
        <v>0</v>
      </c>
      <c r="K1684">
        <v>10.3995</v>
      </c>
    </row>
    <row r="1685" spans="1:11" hidden="1">
      <c r="A1685" t="s">
        <v>15</v>
      </c>
      <c r="B1685" t="s">
        <v>662</v>
      </c>
      <c r="C1685">
        <v>183</v>
      </c>
      <c r="D1685" t="s">
        <v>136</v>
      </c>
      <c r="E1685">
        <v>0.62009999999999998</v>
      </c>
      <c r="F1685">
        <v>0</v>
      </c>
      <c r="G1685">
        <v>18.032299999999999</v>
      </c>
      <c r="H1685">
        <v>0</v>
      </c>
      <c r="I1685">
        <v>-2.016E-5</v>
      </c>
      <c r="J1685">
        <v>0</v>
      </c>
      <c r="K1685">
        <v>1.9544999999999999</v>
      </c>
    </row>
    <row r="1686" spans="1:11" hidden="1">
      <c r="A1686" t="s">
        <v>15</v>
      </c>
      <c r="B1686" t="s">
        <v>662</v>
      </c>
      <c r="C1686">
        <v>183</v>
      </c>
      <c r="D1686" t="s">
        <v>136</v>
      </c>
      <c r="E1686">
        <v>1.0561</v>
      </c>
      <c r="F1686">
        <v>0</v>
      </c>
      <c r="G1686">
        <v>14.6006</v>
      </c>
      <c r="H1686">
        <v>0</v>
      </c>
      <c r="I1686">
        <v>-2.016E-5</v>
      </c>
      <c r="J1686">
        <v>0</v>
      </c>
      <c r="K1686">
        <v>-5.1882999999999999</v>
      </c>
    </row>
    <row r="1687" spans="1:11" hidden="1">
      <c r="A1687" t="s">
        <v>15</v>
      </c>
      <c r="B1687" t="s">
        <v>662</v>
      </c>
      <c r="C1687">
        <v>183</v>
      </c>
      <c r="D1687" t="s">
        <v>136</v>
      </c>
      <c r="E1687">
        <v>1.4921</v>
      </c>
      <c r="F1687">
        <v>0</v>
      </c>
      <c r="G1687">
        <v>10.8996</v>
      </c>
      <c r="H1687">
        <v>0</v>
      </c>
      <c r="I1687">
        <v>-2.016E-5</v>
      </c>
      <c r="J1687">
        <v>0</v>
      </c>
      <c r="K1687">
        <v>-10.7471</v>
      </c>
    </row>
    <row r="1688" spans="1:11" hidden="1">
      <c r="A1688" t="s">
        <v>15</v>
      </c>
      <c r="B1688" t="s">
        <v>662</v>
      </c>
      <c r="C1688">
        <v>183</v>
      </c>
      <c r="D1688" t="s">
        <v>136</v>
      </c>
      <c r="E1688">
        <v>1.9279999999999999</v>
      </c>
      <c r="F1688">
        <v>0</v>
      </c>
      <c r="G1688">
        <v>7.2135999999999996</v>
      </c>
      <c r="H1688">
        <v>0</v>
      </c>
      <c r="I1688">
        <v>-2.016E-5</v>
      </c>
      <c r="J1688">
        <v>0</v>
      </c>
      <c r="K1688">
        <v>-14.6928</v>
      </c>
    </row>
    <row r="1689" spans="1:11" hidden="1">
      <c r="A1689" t="s">
        <v>15</v>
      </c>
      <c r="B1689" t="s">
        <v>662</v>
      </c>
      <c r="C1689">
        <v>183</v>
      </c>
      <c r="D1689" t="s">
        <v>136</v>
      </c>
      <c r="E1689">
        <v>2.3639999999999999</v>
      </c>
      <c r="F1689">
        <v>0</v>
      </c>
      <c r="G1689">
        <v>4.1513999999999998</v>
      </c>
      <c r="H1689">
        <v>0</v>
      </c>
      <c r="I1689">
        <v>-2.016E-5</v>
      </c>
      <c r="J1689">
        <v>0</v>
      </c>
      <c r="K1689">
        <v>-17.136099999999999</v>
      </c>
    </row>
    <row r="1690" spans="1:11" hidden="1">
      <c r="A1690" t="s">
        <v>15</v>
      </c>
      <c r="B1690" t="s">
        <v>662</v>
      </c>
      <c r="C1690">
        <v>183</v>
      </c>
      <c r="D1690" t="s">
        <v>136</v>
      </c>
      <c r="E1690">
        <v>2.8</v>
      </c>
      <c r="F1690">
        <v>0</v>
      </c>
      <c r="G1690">
        <v>2.0301</v>
      </c>
      <c r="H1690">
        <v>0</v>
      </c>
      <c r="I1690">
        <v>-2.016E-5</v>
      </c>
      <c r="J1690">
        <v>0</v>
      </c>
      <c r="K1690">
        <v>-18.449400000000001</v>
      </c>
    </row>
    <row r="1691" spans="1:11" hidden="1">
      <c r="A1691" t="s">
        <v>15</v>
      </c>
      <c r="B1691" t="s">
        <v>662</v>
      </c>
      <c r="C1691">
        <v>183</v>
      </c>
      <c r="D1691" t="s">
        <v>136</v>
      </c>
      <c r="E1691">
        <v>2.8</v>
      </c>
      <c r="F1691">
        <v>0</v>
      </c>
      <c r="G1691">
        <v>-3.5706000000000002</v>
      </c>
      <c r="H1691">
        <v>0</v>
      </c>
      <c r="I1691">
        <v>-2.016E-5</v>
      </c>
      <c r="J1691">
        <v>0</v>
      </c>
      <c r="K1691">
        <v>-18.449400000000001</v>
      </c>
    </row>
    <row r="1692" spans="1:11" hidden="1">
      <c r="A1692" t="s">
        <v>15</v>
      </c>
      <c r="B1692" t="s">
        <v>662</v>
      </c>
      <c r="C1692">
        <v>183</v>
      </c>
      <c r="D1692" t="s">
        <v>136</v>
      </c>
      <c r="E1692">
        <v>3.2360000000000002</v>
      </c>
      <c r="F1692">
        <v>0</v>
      </c>
      <c r="G1692">
        <v>-5.6919000000000004</v>
      </c>
      <c r="H1692">
        <v>0</v>
      </c>
      <c r="I1692">
        <v>-2.016E-5</v>
      </c>
      <c r="J1692">
        <v>0</v>
      </c>
      <c r="K1692">
        <v>-16.450399999999998</v>
      </c>
    </row>
    <row r="1693" spans="1:11" hidden="1">
      <c r="A1693" t="s">
        <v>15</v>
      </c>
      <c r="B1693" t="s">
        <v>662</v>
      </c>
      <c r="C1693">
        <v>183</v>
      </c>
      <c r="D1693" t="s">
        <v>136</v>
      </c>
      <c r="E1693">
        <v>3.6720000000000002</v>
      </c>
      <c r="F1693">
        <v>0</v>
      </c>
      <c r="G1693">
        <v>-8.7540999999999993</v>
      </c>
      <c r="H1693">
        <v>0</v>
      </c>
      <c r="I1693">
        <v>-2.016E-5</v>
      </c>
      <c r="J1693">
        <v>0</v>
      </c>
      <c r="K1693">
        <v>-13.321300000000001</v>
      </c>
    </row>
    <row r="1694" spans="1:11" hidden="1">
      <c r="A1694" t="s">
        <v>15</v>
      </c>
      <c r="B1694" t="s">
        <v>662</v>
      </c>
      <c r="C1694">
        <v>183</v>
      </c>
      <c r="D1694" t="s">
        <v>136</v>
      </c>
      <c r="E1694">
        <v>4.1079999999999997</v>
      </c>
      <c r="F1694">
        <v>0</v>
      </c>
      <c r="G1694">
        <v>-12.440099999999999</v>
      </c>
      <c r="H1694">
        <v>0</v>
      </c>
      <c r="I1694">
        <v>-2.016E-5</v>
      </c>
      <c r="J1694">
        <v>0</v>
      </c>
      <c r="K1694">
        <v>-8.6898999999999997</v>
      </c>
    </row>
    <row r="1695" spans="1:11" hidden="1">
      <c r="A1695" t="s">
        <v>15</v>
      </c>
      <c r="B1695" t="s">
        <v>662</v>
      </c>
      <c r="C1695">
        <v>183</v>
      </c>
      <c r="D1695" t="s">
        <v>136</v>
      </c>
      <c r="E1695">
        <v>4.5438999999999998</v>
      </c>
      <c r="F1695">
        <v>0</v>
      </c>
      <c r="G1695">
        <v>-16.141200000000001</v>
      </c>
      <c r="H1695">
        <v>0</v>
      </c>
      <c r="I1695">
        <v>-2.016E-5</v>
      </c>
      <c r="J1695">
        <v>0</v>
      </c>
      <c r="K1695">
        <v>-2.4451999999999998</v>
      </c>
    </row>
    <row r="1696" spans="1:11" hidden="1">
      <c r="A1696" t="s">
        <v>15</v>
      </c>
      <c r="B1696" t="s">
        <v>662</v>
      </c>
      <c r="C1696">
        <v>183</v>
      </c>
      <c r="D1696" t="s">
        <v>136</v>
      </c>
      <c r="E1696">
        <v>4.9798999999999998</v>
      </c>
      <c r="F1696">
        <v>0</v>
      </c>
      <c r="G1696">
        <v>-19.572800000000001</v>
      </c>
      <c r="H1696">
        <v>0</v>
      </c>
      <c r="I1696">
        <v>-2.016E-5</v>
      </c>
      <c r="J1696">
        <v>0</v>
      </c>
      <c r="K1696">
        <v>5.3834</v>
      </c>
    </row>
    <row r="1697" spans="1:11" hidden="1">
      <c r="A1697" t="s">
        <v>15</v>
      </c>
      <c r="B1697" t="s">
        <v>662</v>
      </c>
      <c r="C1697">
        <v>183</v>
      </c>
      <c r="D1697" t="s">
        <v>136</v>
      </c>
      <c r="E1697">
        <v>5.4158999999999997</v>
      </c>
      <c r="F1697">
        <v>0</v>
      </c>
      <c r="G1697">
        <v>-22.0914</v>
      </c>
      <c r="H1697">
        <v>0</v>
      </c>
      <c r="I1697">
        <v>-2.016E-5</v>
      </c>
      <c r="J1697">
        <v>0</v>
      </c>
      <c r="K1697">
        <v>14.514200000000001</v>
      </c>
    </row>
    <row r="1698" spans="1:11" hidden="1">
      <c r="A1698" t="s">
        <v>15</v>
      </c>
      <c r="B1698" t="s">
        <v>662</v>
      </c>
      <c r="C1698">
        <v>183</v>
      </c>
      <c r="D1698" t="s">
        <v>137</v>
      </c>
      <c r="E1698">
        <v>0.18410000000000001</v>
      </c>
      <c r="F1698">
        <v>0</v>
      </c>
      <c r="G1698">
        <v>20.5184</v>
      </c>
      <c r="H1698">
        <v>0</v>
      </c>
      <c r="I1698">
        <v>-2.1310000000000001E-5</v>
      </c>
      <c r="J1698">
        <v>0</v>
      </c>
      <c r="K1698">
        <v>10.314299999999999</v>
      </c>
    </row>
    <row r="1699" spans="1:11" hidden="1">
      <c r="A1699" t="s">
        <v>15</v>
      </c>
      <c r="B1699" t="s">
        <v>662</v>
      </c>
      <c r="C1699">
        <v>183</v>
      </c>
      <c r="D1699" t="s">
        <v>137</v>
      </c>
      <c r="E1699">
        <v>0.62009999999999998</v>
      </c>
      <c r="F1699">
        <v>0</v>
      </c>
      <c r="G1699">
        <v>17.9998</v>
      </c>
      <c r="H1699">
        <v>0</v>
      </c>
      <c r="I1699">
        <v>-2.1310000000000001E-5</v>
      </c>
      <c r="J1699">
        <v>0</v>
      </c>
      <c r="K1699">
        <v>1.8835</v>
      </c>
    </row>
    <row r="1700" spans="1:11" hidden="1">
      <c r="A1700" t="s">
        <v>15</v>
      </c>
      <c r="B1700" t="s">
        <v>662</v>
      </c>
      <c r="C1700">
        <v>183</v>
      </c>
      <c r="D1700" t="s">
        <v>137</v>
      </c>
      <c r="E1700">
        <v>1.0561</v>
      </c>
      <c r="F1700">
        <v>0</v>
      </c>
      <c r="G1700">
        <v>14.568099999999999</v>
      </c>
      <c r="H1700">
        <v>0</v>
      </c>
      <c r="I1700">
        <v>-2.1310000000000001E-5</v>
      </c>
      <c r="J1700">
        <v>0</v>
      </c>
      <c r="K1700">
        <v>-5.2451999999999996</v>
      </c>
    </row>
    <row r="1701" spans="1:11" hidden="1">
      <c r="A1701" t="s">
        <v>15</v>
      </c>
      <c r="B1701" t="s">
        <v>662</v>
      </c>
      <c r="C1701">
        <v>183</v>
      </c>
      <c r="D1701" t="s">
        <v>137</v>
      </c>
      <c r="E1701">
        <v>1.4921</v>
      </c>
      <c r="F1701">
        <v>0</v>
      </c>
      <c r="G1701">
        <v>10.867100000000001</v>
      </c>
      <c r="H1701">
        <v>0</v>
      </c>
      <c r="I1701">
        <v>-2.1310000000000001E-5</v>
      </c>
      <c r="J1701">
        <v>0</v>
      </c>
      <c r="K1701">
        <v>-10.7898</v>
      </c>
    </row>
    <row r="1702" spans="1:11" hidden="1">
      <c r="A1702" t="s">
        <v>15</v>
      </c>
      <c r="B1702" t="s">
        <v>662</v>
      </c>
      <c r="C1702">
        <v>183</v>
      </c>
      <c r="D1702" t="s">
        <v>137</v>
      </c>
      <c r="E1702">
        <v>1.9279999999999999</v>
      </c>
      <c r="F1702">
        <v>0</v>
      </c>
      <c r="G1702">
        <v>7.1810999999999998</v>
      </c>
      <c r="H1702">
        <v>0</v>
      </c>
      <c r="I1702">
        <v>-2.1310000000000001E-5</v>
      </c>
      <c r="J1702">
        <v>0</v>
      </c>
      <c r="K1702">
        <v>-14.721299999999999</v>
      </c>
    </row>
    <row r="1703" spans="1:11" hidden="1">
      <c r="A1703" t="s">
        <v>15</v>
      </c>
      <c r="B1703" t="s">
        <v>662</v>
      </c>
      <c r="C1703">
        <v>183</v>
      </c>
      <c r="D1703" t="s">
        <v>137</v>
      </c>
      <c r="E1703">
        <v>2.3639999999999999</v>
      </c>
      <c r="F1703">
        <v>0</v>
      </c>
      <c r="G1703">
        <v>4.1189</v>
      </c>
      <c r="H1703">
        <v>0</v>
      </c>
      <c r="I1703">
        <v>-2.1310000000000001E-5</v>
      </c>
      <c r="J1703">
        <v>0</v>
      </c>
      <c r="K1703">
        <v>-17.150400000000001</v>
      </c>
    </row>
    <row r="1704" spans="1:11" hidden="1">
      <c r="A1704" t="s">
        <v>15</v>
      </c>
      <c r="B1704" t="s">
        <v>662</v>
      </c>
      <c r="C1704">
        <v>183</v>
      </c>
      <c r="D1704" t="s">
        <v>137</v>
      </c>
      <c r="E1704">
        <v>2.8</v>
      </c>
      <c r="F1704">
        <v>0</v>
      </c>
      <c r="G1704">
        <v>1.9976</v>
      </c>
      <c r="H1704">
        <v>0</v>
      </c>
      <c r="I1704">
        <v>-2.1310000000000001E-5</v>
      </c>
      <c r="J1704">
        <v>0</v>
      </c>
      <c r="K1704">
        <v>-18.4496</v>
      </c>
    </row>
    <row r="1705" spans="1:11" hidden="1">
      <c r="A1705" t="s">
        <v>15</v>
      </c>
      <c r="B1705" t="s">
        <v>662</v>
      </c>
      <c r="C1705">
        <v>183</v>
      </c>
      <c r="D1705" t="s">
        <v>137</v>
      </c>
      <c r="E1705">
        <v>2.8</v>
      </c>
      <c r="F1705">
        <v>0</v>
      </c>
      <c r="G1705">
        <v>-3.6031</v>
      </c>
      <c r="H1705">
        <v>0</v>
      </c>
      <c r="I1705">
        <v>-2.1310000000000001E-5</v>
      </c>
      <c r="J1705">
        <v>0</v>
      </c>
      <c r="K1705">
        <v>-18.4496</v>
      </c>
    </row>
    <row r="1706" spans="1:11" hidden="1">
      <c r="A1706" t="s">
        <v>15</v>
      </c>
      <c r="B1706" t="s">
        <v>662</v>
      </c>
      <c r="C1706">
        <v>183</v>
      </c>
      <c r="D1706" t="s">
        <v>137</v>
      </c>
      <c r="E1706">
        <v>3.2360000000000002</v>
      </c>
      <c r="F1706">
        <v>0</v>
      </c>
      <c r="G1706">
        <v>-5.7244000000000002</v>
      </c>
      <c r="H1706">
        <v>0</v>
      </c>
      <c r="I1706">
        <v>-2.1310000000000001E-5</v>
      </c>
      <c r="J1706">
        <v>0</v>
      </c>
      <c r="K1706">
        <v>-16.464400000000001</v>
      </c>
    </row>
    <row r="1707" spans="1:11" hidden="1">
      <c r="A1707" t="s">
        <v>15</v>
      </c>
      <c r="B1707" t="s">
        <v>662</v>
      </c>
      <c r="C1707">
        <v>183</v>
      </c>
      <c r="D1707" t="s">
        <v>137</v>
      </c>
      <c r="E1707">
        <v>3.6720000000000002</v>
      </c>
      <c r="F1707">
        <v>0</v>
      </c>
      <c r="G1707">
        <v>-8.7866</v>
      </c>
      <c r="H1707">
        <v>0</v>
      </c>
      <c r="I1707">
        <v>-2.1310000000000001E-5</v>
      </c>
      <c r="J1707">
        <v>0</v>
      </c>
      <c r="K1707">
        <v>-13.349500000000001</v>
      </c>
    </row>
    <row r="1708" spans="1:11" hidden="1">
      <c r="A1708" t="s">
        <v>15</v>
      </c>
      <c r="B1708" t="s">
        <v>662</v>
      </c>
      <c r="C1708">
        <v>183</v>
      </c>
      <c r="D1708" t="s">
        <v>137</v>
      </c>
      <c r="E1708">
        <v>4.1079999999999997</v>
      </c>
      <c r="F1708">
        <v>0</v>
      </c>
      <c r="G1708">
        <v>-12.4726</v>
      </c>
      <c r="H1708">
        <v>0</v>
      </c>
      <c r="I1708">
        <v>-2.1310000000000001E-5</v>
      </c>
      <c r="J1708">
        <v>0</v>
      </c>
      <c r="K1708">
        <v>-8.7322000000000006</v>
      </c>
    </row>
    <row r="1709" spans="1:11" hidden="1">
      <c r="A1709" t="s">
        <v>15</v>
      </c>
      <c r="B1709" t="s">
        <v>662</v>
      </c>
      <c r="C1709">
        <v>183</v>
      </c>
      <c r="D1709" t="s">
        <v>137</v>
      </c>
      <c r="E1709">
        <v>4.5438999999999998</v>
      </c>
      <c r="F1709">
        <v>0</v>
      </c>
      <c r="G1709">
        <v>-16.1737</v>
      </c>
      <c r="H1709">
        <v>0</v>
      </c>
      <c r="I1709">
        <v>-2.1310000000000001E-5</v>
      </c>
      <c r="J1709">
        <v>0</v>
      </c>
      <c r="K1709">
        <v>-2.5017</v>
      </c>
    </row>
    <row r="1710" spans="1:11" hidden="1">
      <c r="A1710" t="s">
        <v>15</v>
      </c>
      <c r="B1710" t="s">
        <v>662</v>
      </c>
      <c r="C1710">
        <v>183</v>
      </c>
      <c r="D1710" t="s">
        <v>137</v>
      </c>
      <c r="E1710">
        <v>4.9798999999999998</v>
      </c>
      <c r="F1710">
        <v>0</v>
      </c>
      <c r="G1710">
        <v>-19.6053</v>
      </c>
      <c r="H1710">
        <v>0</v>
      </c>
      <c r="I1710">
        <v>-2.1310000000000001E-5</v>
      </c>
      <c r="J1710">
        <v>0</v>
      </c>
      <c r="K1710">
        <v>5.3128000000000002</v>
      </c>
    </row>
    <row r="1711" spans="1:11" hidden="1">
      <c r="A1711" t="s">
        <v>15</v>
      </c>
      <c r="B1711" t="s">
        <v>662</v>
      </c>
      <c r="C1711">
        <v>183</v>
      </c>
      <c r="D1711" t="s">
        <v>137</v>
      </c>
      <c r="E1711">
        <v>5.4158999999999997</v>
      </c>
      <c r="F1711">
        <v>0</v>
      </c>
      <c r="G1711">
        <v>-22.123899999999999</v>
      </c>
      <c r="H1711">
        <v>0</v>
      </c>
      <c r="I1711">
        <v>-2.1310000000000001E-5</v>
      </c>
      <c r="J1711">
        <v>0</v>
      </c>
      <c r="K1711">
        <v>14.429399999999999</v>
      </c>
    </row>
    <row r="1712" spans="1:11" hidden="1">
      <c r="A1712" t="s">
        <v>15</v>
      </c>
      <c r="B1712" t="s">
        <v>662</v>
      </c>
      <c r="C1712">
        <v>183</v>
      </c>
      <c r="D1712" t="s">
        <v>138</v>
      </c>
      <c r="E1712">
        <v>0.18410000000000001</v>
      </c>
      <c r="F1712">
        <v>0</v>
      </c>
      <c r="G1712">
        <v>20.617599999999999</v>
      </c>
      <c r="H1712">
        <v>0</v>
      </c>
      <c r="I1712">
        <v>-1.609E-5</v>
      </c>
      <c r="J1712">
        <v>0</v>
      </c>
      <c r="K1712">
        <v>10.5639</v>
      </c>
    </row>
    <row r="1713" spans="1:11" hidden="1">
      <c r="A1713" t="s">
        <v>15</v>
      </c>
      <c r="B1713" t="s">
        <v>662</v>
      </c>
      <c r="C1713">
        <v>183</v>
      </c>
      <c r="D1713" t="s">
        <v>138</v>
      </c>
      <c r="E1713">
        <v>0.62009999999999998</v>
      </c>
      <c r="F1713">
        <v>0</v>
      </c>
      <c r="G1713">
        <v>18.099</v>
      </c>
      <c r="H1713">
        <v>0</v>
      </c>
      <c r="I1713">
        <v>-1.609E-5</v>
      </c>
      <c r="J1713">
        <v>0</v>
      </c>
      <c r="K1713">
        <v>2.0897999999999999</v>
      </c>
    </row>
    <row r="1714" spans="1:11" hidden="1">
      <c r="A1714" t="s">
        <v>15</v>
      </c>
      <c r="B1714" t="s">
        <v>662</v>
      </c>
      <c r="C1714">
        <v>183</v>
      </c>
      <c r="D1714" t="s">
        <v>138</v>
      </c>
      <c r="E1714">
        <v>1.0561</v>
      </c>
      <c r="F1714">
        <v>0</v>
      </c>
      <c r="G1714">
        <v>14.667400000000001</v>
      </c>
      <c r="H1714">
        <v>0</v>
      </c>
      <c r="I1714">
        <v>-1.609E-5</v>
      </c>
      <c r="J1714">
        <v>0</v>
      </c>
      <c r="K1714">
        <v>-5.0820999999999996</v>
      </c>
    </row>
    <row r="1715" spans="1:11" hidden="1">
      <c r="A1715" t="s">
        <v>15</v>
      </c>
      <c r="B1715" t="s">
        <v>662</v>
      </c>
      <c r="C1715">
        <v>183</v>
      </c>
      <c r="D1715" t="s">
        <v>138</v>
      </c>
      <c r="E1715">
        <v>1.4921</v>
      </c>
      <c r="F1715">
        <v>0</v>
      </c>
      <c r="G1715">
        <v>10.9663</v>
      </c>
      <c r="H1715">
        <v>0</v>
      </c>
      <c r="I1715">
        <v>-1.609E-5</v>
      </c>
      <c r="J1715">
        <v>0</v>
      </c>
      <c r="K1715">
        <v>-10.67</v>
      </c>
    </row>
    <row r="1716" spans="1:11" hidden="1">
      <c r="A1716" t="s">
        <v>15</v>
      </c>
      <c r="B1716" t="s">
        <v>662</v>
      </c>
      <c r="C1716">
        <v>183</v>
      </c>
      <c r="D1716" t="s">
        <v>138</v>
      </c>
      <c r="E1716">
        <v>1.9279999999999999</v>
      </c>
      <c r="F1716">
        <v>0</v>
      </c>
      <c r="G1716">
        <v>7.2803000000000004</v>
      </c>
      <c r="H1716">
        <v>0</v>
      </c>
      <c r="I1716">
        <v>-1.609E-5</v>
      </c>
      <c r="J1716">
        <v>0</v>
      </c>
      <c r="K1716">
        <v>-14.6447</v>
      </c>
    </row>
    <row r="1717" spans="1:11" hidden="1">
      <c r="A1717" t="s">
        <v>15</v>
      </c>
      <c r="B1717" t="s">
        <v>662</v>
      </c>
      <c r="C1717">
        <v>183</v>
      </c>
      <c r="D1717" t="s">
        <v>138</v>
      </c>
      <c r="E1717">
        <v>2.3639999999999999</v>
      </c>
      <c r="F1717">
        <v>0</v>
      </c>
      <c r="G1717">
        <v>4.2180999999999997</v>
      </c>
      <c r="H1717">
        <v>0</v>
      </c>
      <c r="I1717">
        <v>-1.609E-5</v>
      </c>
      <c r="J1717">
        <v>0</v>
      </c>
      <c r="K1717">
        <v>-17.117100000000001</v>
      </c>
    </row>
    <row r="1718" spans="1:11" hidden="1">
      <c r="A1718" t="s">
        <v>15</v>
      </c>
      <c r="B1718" t="s">
        <v>662</v>
      </c>
      <c r="C1718">
        <v>183</v>
      </c>
      <c r="D1718" t="s">
        <v>138</v>
      </c>
      <c r="E1718">
        <v>2.8</v>
      </c>
      <c r="F1718">
        <v>0</v>
      </c>
      <c r="G1718">
        <v>2.0968</v>
      </c>
      <c r="H1718">
        <v>0</v>
      </c>
      <c r="I1718">
        <v>-1.609E-5</v>
      </c>
      <c r="J1718">
        <v>0</v>
      </c>
      <c r="K1718">
        <v>-18.459499999999998</v>
      </c>
    </row>
    <row r="1719" spans="1:11" hidden="1">
      <c r="A1719" t="s">
        <v>15</v>
      </c>
      <c r="B1719" t="s">
        <v>662</v>
      </c>
      <c r="C1719">
        <v>183</v>
      </c>
      <c r="D1719" t="s">
        <v>138</v>
      </c>
      <c r="E1719">
        <v>2.8</v>
      </c>
      <c r="F1719">
        <v>0</v>
      </c>
      <c r="G1719">
        <v>-3.5038999999999998</v>
      </c>
      <c r="H1719">
        <v>0</v>
      </c>
      <c r="I1719">
        <v>-1.6079999999999999E-5</v>
      </c>
      <c r="J1719">
        <v>0</v>
      </c>
      <c r="K1719">
        <v>-18.459499999999998</v>
      </c>
    </row>
    <row r="1720" spans="1:11" hidden="1">
      <c r="A1720" t="s">
        <v>15</v>
      </c>
      <c r="B1720" t="s">
        <v>662</v>
      </c>
      <c r="C1720">
        <v>183</v>
      </c>
      <c r="D1720" t="s">
        <v>138</v>
      </c>
      <c r="E1720">
        <v>3.2360000000000002</v>
      </c>
      <c r="F1720">
        <v>0</v>
      </c>
      <c r="G1720">
        <v>-5.6252000000000004</v>
      </c>
      <c r="H1720">
        <v>0</v>
      </c>
      <c r="I1720">
        <v>-1.6079999999999999E-5</v>
      </c>
      <c r="J1720">
        <v>0</v>
      </c>
      <c r="K1720">
        <v>-16.489699999999999</v>
      </c>
    </row>
    <row r="1721" spans="1:11" hidden="1">
      <c r="A1721" t="s">
        <v>15</v>
      </c>
      <c r="B1721" t="s">
        <v>662</v>
      </c>
      <c r="C1721">
        <v>183</v>
      </c>
      <c r="D1721" t="s">
        <v>138</v>
      </c>
      <c r="E1721">
        <v>3.6720000000000002</v>
      </c>
      <c r="F1721">
        <v>0</v>
      </c>
      <c r="G1721">
        <v>-8.6874000000000002</v>
      </c>
      <c r="H1721">
        <v>0</v>
      </c>
      <c r="I1721">
        <v>-1.6079999999999999E-5</v>
      </c>
      <c r="J1721">
        <v>0</v>
      </c>
      <c r="K1721">
        <v>-13.389699999999999</v>
      </c>
    </row>
    <row r="1722" spans="1:11" hidden="1">
      <c r="A1722" t="s">
        <v>15</v>
      </c>
      <c r="B1722" t="s">
        <v>662</v>
      </c>
      <c r="C1722">
        <v>183</v>
      </c>
      <c r="D1722" t="s">
        <v>138</v>
      </c>
      <c r="E1722">
        <v>4.1079999999999997</v>
      </c>
      <c r="F1722">
        <v>0</v>
      </c>
      <c r="G1722">
        <v>-12.3734</v>
      </c>
      <c r="H1722">
        <v>0</v>
      </c>
      <c r="I1722">
        <v>-1.6079999999999999E-5</v>
      </c>
      <c r="J1722">
        <v>0</v>
      </c>
      <c r="K1722">
        <v>-8.7873000000000001</v>
      </c>
    </row>
    <row r="1723" spans="1:11" hidden="1">
      <c r="A1723" t="s">
        <v>15</v>
      </c>
      <c r="B1723" t="s">
        <v>662</v>
      </c>
      <c r="C1723">
        <v>183</v>
      </c>
      <c r="D1723" t="s">
        <v>138</v>
      </c>
      <c r="E1723">
        <v>4.5438999999999998</v>
      </c>
      <c r="F1723">
        <v>0</v>
      </c>
      <c r="G1723">
        <v>-16.074400000000001</v>
      </c>
      <c r="H1723">
        <v>0</v>
      </c>
      <c r="I1723">
        <v>-1.6079999999999999E-5</v>
      </c>
      <c r="J1723">
        <v>0</v>
      </c>
      <c r="K1723">
        <v>-2.5718000000000001</v>
      </c>
    </row>
    <row r="1724" spans="1:11" hidden="1">
      <c r="A1724" t="s">
        <v>15</v>
      </c>
      <c r="B1724" t="s">
        <v>662</v>
      </c>
      <c r="C1724">
        <v>183</v>
      </c>
      <c r="D1724" t="s">
        <v>138</v>
      </c>
      <c r="E1724">
        <v>4.9798999999999998</v>
      </c>
      <c r="F1724">
        <v>0</v>
      </c>
      <c r="G1724">
        <v>-19.5061</v>
      </c>
      <c r="H1724">
        <v>0</v>
      </c>
      <c r="I1724">
        <v>-1.6079999999999999E-5</v>
      </c>
      <c r="J1724">
        <v>0</v>
      </c>
      <c r="K1724">
        <v>5.2278000000000002</v>
      </c>
    </row>
    <row r="1725" spans="1:11" hidden="1">
      <c r="A1725" t="s">
        <v>15</v>
      </c>
      <c r="B1725" t="s">
        <v>662</v>
      </c>
      <c r="C1725">
        <v>183</v>
      </c>
      <c r="D1725" t="s">
        <v>138</v>
      </c>
      <c r="E1725">
        <v>5.4158999999999997</v>
      </c>
      <c r="F1725">
        <v>0</v>
      </c>
      <c r="G1725">
        <v>-22.024699999999999</v>
      </c>
      <c r="H1725">
        <v>0</v>
      </c>
      <c r="I1725">
        <v>-1.6079999999999999E-5</v>
      </c>
      <c r="J1725">
        <v>0</v>
      </c>
      <c r="K1725">
        <v>14.329499999999999</v>
      </c>
    </row>
    <row r="1726" spans="1:11" hidden="1">
      <c r="A1726" t="s">
        <v>15</v>
      </c>
      <c r="B1726" t="s">
        <v>662</v>
      </c>
      <c r="C1726">
        <v>183</v>
      </c>
      <c r="D1726" t="s">
        <v>139</v>
      </c>
      <c r="E1726">
        <v>0.18410000000000001</v>
      </c>
      <c r="F1726">
        <v>0</v>
      </c>
      <c r="G1726">
        <v>20.585100000000001</v>
      </c>
      <c r="H1726">
        <v>0</v>
      </c>
      <c r="I1726">
        <v>-1.7240000000000001E-5</v>
      </c>
      <c r="J1726">
        <v>0</v>
      </c>
      <c r="K1726">
        <v>10.4787</v>
      </c>
    </row>
    <row r="1727" spans="1:11" hidden="1">
      <c r="A1727" t="s">
        <v>15</v>
      </c>
      <c r="B1727" t="s">
        <v>662</v>
      </c>
      <c r="C1727">
        <v>183</v>
      </c>
      <c r="D1727" t="s">
        <v>139</v>
      </c>
      <c r="E1727">
        <v>0.62009999999999998</v>
      </c>
      <c r="F1727">
        <v>0</v>
      </c>
      <c r="G1727">
        <v>18.066500000000001</v>
      </c>
      <c r="H1727">
        <v>0</v>
      </c>
      <c r="I1727">
        <v>-1.7240000000000001E-5</v>
      </c>
      <c r="J1727">
        <v>0</v>
      </c>
      <c r="K1727">
        <v>2.0188000000000001</v>
      </c>
    </row>
    <row r="1728" spans="1:11" hidden="1">
      <c r="A1728" t="s">
        <v>15</v>
      </c>
      <c r="B1728" t="s">
        <v>662</v>
      </c>
      <c r="C1728">
        <v>183</v>
      </c>
      <c r="D1728" t="s">
        <v>139</v>
      </c>
      <c r="E1728">
        <v>1.0561</v>
      </c>
      <c r="F1728">
        <v>0</v>
      </c>
      <c r="G1728">
        <v>14.6349</v>
      </c>
      <c r="H1728">
        <v>0</v>
      </c>
      <c r="I1728">
        <v>-1.7240000000000001E-5</v>
      </c>
      <c r="J1728">
        <v>0</v>
      </c>
      <c r="K1728">
        <v>-5.1388999999999996</v>
      </c>
    </row>
    <row r="1729" spans="1:11" hidden="1">
      <c r="A1729" t="s">
        <v>15</v>
      </c>
      <c r="B1729" t="s">
        <v>662</v>
      </c>
      <c r="C1729">
        <v>183</v>
      </c>
      <c r="D1729" t="s">
        <v>139</v>
      </c>
      <c r="E1729">
        <v>1.4921</v>
      </c>
      <c r="F1729">
        <v>0</v>
      </c>
      <c r="G1729">
        <v>10.9338</v>
      </c>
      <c r="H1729">
        <v>0</v>
      </c>
      <c r="I1729">
        <v>-1.7240000000000001E-5</v>
      </c>
      <c r="J1729">
        <v>0</v>
      </c>
      <c r="K1729">
        <v>-10.7127</v>
      </c>
    </row>
    <row r="1730" spans="1:11" hidden="1">
      <c r="A1730" t="s">
        <v>15</v>
      </c>
      <c r="B1730" t="s">
        <v>662</v>
      </c>
      <c r="C1730">
        <v>183</v>
      </c>
      <c r="D1730" t="s">
        <v>139</v>
      </c>
      <c r="E1730">
        <v>1.9279999999999999</v>
      </c>
      <c r="F1730">
        <v>0</v>
      </c>
      <c r="G1730">
        <v>7.2477999999999998</v>
      </c>
      <c r="H1730">
        <v>0</v>
      </c>
      <c r="I1730">
        <v>-1.7240000000000001E-5</v>
      </c>
      <c r="J1730">
        <v>0</v>
      </c>
      <c r="K1730">
        <v>-14.673299999999999</v>
      </c>
    </row>
    <row r="1731" spans="1:11" hidden="1">
      <c r="A1731" t="s">
        <v>15</v>
      </c>
      <c r="B1731" t="s">
        <v>662</v>
      </c>
      <c r="C1731">
        <v>183</v>
      </c>
      <c r="D1731" t="s">
        <v>139</v>
      </c>
      <c r="E1731">
        <v>2.3639999999999999</v>
      </c>
      <c r="F1731">
        <v>0</v>
      </c>
      <c r="G1731">
        <v>4.1856</v>
      </c>
      <c r="H1731">
        <v>0</v>
      </c>
      <c r="I1731">
        <v>-1.7240000000000001E-5</v>
      </c>
      <c r="J1731">
        <v>0</v>
      </c>
      <c r="K1731">
        <v>-17.131499999999999</v>
      </c>
    </row>
    <row r="1732" spans="1:11" hidden="1">
      <c r="A1732" t="s">
        <v>15</v>
      </c>
      <c r="B1732" t="s">
        <v>662</v>
      </c>
      <c r="C1732">
        <v>183</v>
      </c>
      <c r="D1732" t="s">
        <v>139</v>
      </c>
      <c r="E1732">
        <v>2.8</v>
      </c>
      <c r="F1732">
        <v>0</v>
      </c>
      <c r="G1732">
        <v>2.0642999999999998</v>
      </c>
      <c r="H1732">
        <v>0</v>
      </c>
      <c r="I1732">
        <v>-1.7240000000000001E-5</v>
      </c>
      <c r="J1732">
        <v>0</v>
      </c>
      <c r="K1732">
        <v>-18.459700000000002</v>
      </c>
    </row>
    <row r="1733" spans="1:11" hidden="1">
      <c r="A1733" t="s">
        <v>15</v>
      </c>
      <c r="B1733" t="s">
        <v>662</v>
      </c>
      <c r="C1733">
        <v>183</v>
      </c>
      <c r="D1733" t="s">
        <v>139</v>
      </c>
      <c r="E1733">
        <v>2.8</v>
      </c>
      <c r="F1733">
        <v>0</v>
      </c>
      <c r="G1733">
        <v>-3.5364</v>
      </c>
      <c r="H1733">
        <v>0</v>
      </c>
      <c r="I1733">
        <v>-1.7240000000000001E-5</v>
      </c>
      <c r="J1733">
        <v>0</v>
      </c>
      <c r="K1733">
        <v>-18.459700000000002</v>
      </c>
    </row>
    <row r="1734" spans="1:11" hidden="1">
      <c r="A1734" t="s">
        <v>15</v>
      </c>
      <c r="B1734" t="s">
        <v>662</v>
      </c>
      <c r="C1734">
        <v>183</v>
      </c>
      <c r="D1734" t="s">
        <v>139</v>
      </c>
      <c r="E1734">
        <v>3.2360000000000002</v>
      </c>
      <c r="F1734">
        <v>0</v>
      </c>
      <c r="G1734">
        <v>-5.6577000000000002</v>
      </c>
      <c r="H1734">
        <v>0</v>
      </c>
      <c r="I1734">
        <v>-1.7240000000000001E-5</v>
      </c>
      <c r="J1734">
        <v>0</v>
      </c>
      <c r="K1734">
        <v>-16.503699999999998</v>
      </c>
    </row>
    <row r="1735" spans="1:11" hidden="1">
      <c r="A1735" t="s">
        <v>15</v>
      </c>
      <c r="B1735" t="s">
        <v>662</v>
      </c>
      <c r="C1735">
        <v>183</v>
      </c>
      <c r="D1735" t="s">
        <v>139</v>
      </c>
      <c r="E1735">
        <v>3.6720000000000002</v>
      </c>
      <c r="F1735">
        <v>0</v>
      </c>
      <c r="G1735">
        <v>-8.7199000000000009</v>
      </c>
      <c r="H1735">
        <v>0</v>
      </c>
      <c r="I1735">
        <v>-1.7240000000000001E-5</v>
      </c>
      <c r="J1735">
        <v>0</v>
      </c>
      <c r="K1735">
        <v>-13.4178</v>
      </c>
    </row>
    <row r="1736" spans="1:11" hidden="1">
      <c r="A1736" t="s">
        <v>15</v>
      </c>
      <c r="B1736" t="s">
        <v>662</v>
      </c>
      <c r="C1736">
        <v>183</v>
      </c>
      <c r="D1736" t="s">
        <v>139</v>
      </c>
      <c r="E1736">
        <v>4.1079999999999997</v>
      </c>
      <c r="F1736">
        <v>0</v>
      </c>
      <c r="G1736">
        <v>-12.405900000000001</v>
      </c>
      <c r="H1736">
        <v>0</v>
      </c>
      <c r="I1736">
        <v>-1.7240000000000001E-5</v>
      </c>
      <c r="J1736">
        <v>0</v>
      </c>
      <c r="K1736">
        <v>-8.8295999999999992</v>
      </c>
    </row>
    <row r="1737" spans="1:11" hidden="1">
      <c r="A1737" t="s">
        <v>15</v>
      </c>
      <c r="B1737" t="s">
        <v>662</v>
      </c>
      <c r="C1737">
        <v>183</v>
      </c>
      <c r="D1737" t="s">
        <v>139</v>
      </c>
      <c r="E1737">
        <v>4.5438999999999998</v>
      </c>
      <c r="F1737">
        <v>0</v>
      </c>
      <c r="G1737">
        <v>-16.1069</v>
      </c>
      <c r="H1737">
        <v>0</v>
      </c>
      <c r="I1737">
        <v>-1.7240000000000001E-5</v>
      </c>
      <c r="J1737">
        <v>0</v>
      </c>
      <c r="K1737">
        <v>-2.6282000000000001</v>
      </c>
    </row>
    <row r="1738" spans="1:11" hidden="1">
      <c r="A1738" t="s">
        <v>15</v>
      </c>
      <c r="B1738" t="s">
        <v>662</v>
      </c>
      <c r="C1738">
        <v>183</v>
      </c>
      <c r="D1738" t="s">
        <v>139</v>
      </c>
      <c r="E1738">
        <v>4.9798999999999998</v>
      </c>
      <c r="F1738">
        <v>0</v>
      </c>
      <c r="G1738">
        <v>-19.538599999999999</v>
      </c>
      <c r="H1738">
        <v>0</v>
      </c>
      <c r="I1738">
        <v>-1.7240000000000001E-5</v>
      </c>
      <c r="J1738">
        <v>0</v>
      </c>
      <c r="K1738">
        <v>5.1570999999999998</v>
      </c>
    </row>
    <row r="1739" spans="1:11" hidden="1">
      <c r="A1739" t="s">
        <v>15</v>
      </c>
      <c r="B1739" t="s">
        <v>662</v>
      </c>
      <c r="C1739">
        <v>183</v>
      </c>
      <c r="D1739" t="s">
        <v>139</v>
      </c>
      <c r="E1739">
        <v>5.4158999999999997</v>
      </c>
      <c r="F1739">
        <v>0</v>
      </c>
      <c r="G1739">
        <v>-22.057200000000002</v>
      </c>
      <c r="H1739">
        <v>0</v>
      </c>
      <c r="I1739">
        <v>-1.7240000000000001E-5</v>
      </c>
      <c r="J1739">
        <v>0</v>
      </c>
      <c r="K1739">
        <v>14.2447</v>
      </c>
    </row>
    <row r="1740" spans="1:11" hidden="1">
      <c r="A1740" t="s">
        <v>15</v>
      </c>
      <c r="B1740" t="s">
        <v>662</v>
      </c>
      <c r="C1740">
        <v>183</v>
      </c>
      <c r="D1740" t="s">
        <v>140</v>
      </c>
      <c r="E1740">
        <v>0.18410000000000001</v>
      </c>
      <c r="F1740">
        <v>0</v>
      </c>
      <c r="G1740">
        <v>20.550899999999999</v>
      </c>
      <c r="H1740">
        <v>0</v>
      </c>
      <c r="I1740">
        <v>-2.016E-5</v>
      </c>
      <c r="J1740">
        <v>0</v>
      </c>
      <c r="K1740">
        <v>10.3995</v>
      </c>
    </row>
    <row r="1741" spans="1:11" hidden="1">
      <c r="A1741" t="s">
        <v>15</v>
      </c>
      <c r="B1741" t="s">
        <v>662</v>
      </c>
      <c r="C1741">
        <v>183</v>
      </c>
      <c r="D1741" t="s">
        <v>140</v>
      </c>
      <c r="E1741">
        <v>0.62009999999999998</v>
      </c>
      <c r="F1741">
        <v>0</v>
      </c>
      <c r="G1741">
        <v>18.032299999999999</v>
      </c>
      <c r="H1741">
        <v>0</v>
      </c>
      <c r="I1741">
        <v>-2.016E-5</v>
      </c>
      <c r="J1741">
        <v>0</v>
      </c>
      <c r="K1741">
        <v>1.9544999999999999</v>
      </c>
    </row>
    <row r="1742" spans="1:11" hidden="1">
      <c r="A1742" t="s">
        <v>15</v>
      </c>
      <c r="B1742" t="s">
        <v>662</v>
      </c>
      <c r="C1742">
        <v>183</v>
      </c>
      <c r="D1742" t="s">
        <v>140</v>
      </c>
      <c r="E1742">
        <v>1.0561</v>
      </c>
      <c r="F1742">
        <v>0</v>
      </c>
      <c r="G1742">
        <v>14.6006</v>
      </c>
      <c r="H1742">
        <v>0</v>
      </c>
      <c r="I1742">
        <v>-2.016E-5</v>
      </c>
      <c r="J1742">
        <v>0</v>
      </c>
      <c r="K1742">
        <v>-5.1882999999999999</v>
      </c>
    </row>
    <row r="1743" spans="1:11" hidden="1">
      <c r="A1743" t="s">
        <v>15</v>
      </c>
      <c r="B1743" t="s">
        <v>662</v>
      </c>
      <c r="C1743">
        <v>183</v>
      </c>
      <c r="D1743" t="s">
        <v>140</v>
      </c>
      <c r="E1743">
        <v>1.4921</v>
      </c>
      <c r="F1743">
        <v>0</v>
      </c>
      <c r="G1743">
        <v>10.8996</v>
      </c>
      <c r="H1743">
        <v>0</v>
      </c>
      <c r="I1743">
        <v>-2.016E-5</v>
      </c>
      <c r="J1743">
        <v>0</v>
      </c>
      <c r="K1743">
        <v>-10.7471</v>
      </c>
    </row>
    <row r="1744" spans="1:11" hidden="1">
      <c r="A1744" t="s">
        <v>15</v>
      </c>
      <c r="B1744" t="s">
        <v>662</v>
      </c>
      <c r="C1744">
        <v>183</v>
      </c>
      <c r="D1744" t="s">
        <v>140</v>
      </c>
      <c r="E1744">
        <v>1.9279999999999999</v>
      </c>
      <c r="F1744">
        <v>0</v>
      </c>
      <c r="G1744">
        <v>7.2135999999999996</v>
      </c>
      <c r="H1744">
        <v>0</v>
      </c>
      <c r="I1744">
        <v>-2.016E-5</v>
      </c>
      <c r="J1744">
        <v>0</v>
      </c>
      <c r="K1744">
        <v>-14.6928</v>
      </c>
    </row>
    <row r="1745" spans="1:11" hidden="1">
      <c r="A1745" t="s">
        <v>15</v>
      </c>
      <c r="B1745" t="s">
        <v>662</v>
      </c>
      <c r="C1745">
        <v>183</v>
      </c>
      <c r="D1745" t="s">
        <v>140</v>
      </c>
      <c r="E1745">
        <v>2.3639999999999999</v>
      </c>
      <c r="F1745">
        <v>0</v>
      </c>
      <c r="G1745">
        <v>4.1513999999999998</v>
      </c>
      <c r="H1745">
        <v>0</v>
      </c>
      <c r="I1745">
        <v>-2.016E-5</v>
      </c>
      <c r="J1745">
        <v>0</v>
      </c>
      <c r="K1745">
        <v>-17.136099999999999</v>
      </c>
    </row>
    <row r="1746" spans="1:11" hidden="1">
      <c r="A1746" t="s">
        <v>15</v>
      </c>
      <c r="B1746" t="s">
        <v>662</v>
      </c>
      <c r="C1746">
        <v>183</v>
      </c>
      <c r="D1746" t="s">
        <v>140</v>
      </c>
      <c r="E1746">
        <v>2.8</v>
      </c>
      <c r="F1746">
        <v>0</v>
      </c>
      <c r="G1746">
        <v>2.0301</v>
      </c>
      <c r="H1746">
        <v>0</v>
      </c>
      <c r="I1746">
        <v>-2.016E-5</v>
      </c>
      <c r="J1746">
        <v>0</v>
      </c>
      <c r="K1746">
        <v>-18.449400000000001</v>
      </c>
    </row>
    <row r="1747" spans="1:11" hidden="1">
      <c r="A1747" t="s">
        <v>15</v>
      </c>
      <c r="B1747" t="s">
        <v>662</v>
      </c>
      <c r="C1747">
        <v>183</v>
      </c>
      <c r="D1747" t="s">
        <v>140</v>
      </c>
      <c r="E1747">
        <v>2.8</v>
      </c>
      <c r="F1747">
        <v>0</v>
      </c>
      <c r="G1747">
        <v>-3.5706000000000002</v>
      </c>
      <c r="H1747">
        <v>0</v>
      </c>
      <c r="I1747">
        <v>-2.016E-5</v>
      </c>
      <c r="J1747">
        <v>0</v>
      </c>
      <c r="K1747">
        <v>-18.449400000000001</v>
      </c>
    </row>
    <row r="1748" spans="1:11" hidden="1">
      <c r="A1748" t="s">
        <v>15</v>
      </c>
      <c r="B1748" t="s">
        <v>662</v>
      </c>
      <c r="C1748">
        <v>183</v>
      </c>
      <c r="D1748" t="s">
        <v>140</v>
      </c>
      <c r="E1748">
        <v>3.2360000000000002</v>
      </c>
      <c r="F1748">
        <v>0</v>
      </c>
      <c r="G1748">
        <v>-5.6919000000000004</v>
      </c>
      <c r="H1748">
        <v>0</v>
      </c>
      <c r="I1748">
        <v>-2.016E-5</v>
      </c>
      <c r="J1748">
        <v>0</v>
      </c>
      <c r="K1748">
        <v>-16.450399999999998</v>
      </c>
    </row>
    <row r="1749" spans="1:11" hidden="1">
      <c r="A1749" t="s">
        <v>15</v>
      </c>
      <c r="B1749" t="s">
        <v>662</v>
      </c>
      <c r="C1749">
        <v>183</v>
      </c>
      <c r="D1749" t="s">
        <v>140</v>
      </c>
      <c r="E1749">
        <v>3.6720000000000002</v>
      </c>
      <c r="F1749">
        <v>0</v>
      </c>
      <c r="G1749">
        <v>-8.7540999999999993</v>
      </c>
      <c r="H1749">
        <v>0</v>
      </c>
      <c r="I1749">
        <v>-2.016E-5</v>
      </c>
      <c r="J1749">
        <v>0</v>
      </c>
      <c r="K1749">
        <v>-13.321300000000001</v>
      </c>
    </row>
    <row r="1750" spans="1:11" hidden="1">
      <c r="A1750" t="s">
        <v>15</v>
      </c>
      <c r="B1750" t="s">
        <v>662</v>
      </c>
      <c r="C1750">
        <v>183</v>
      </c>
      <c r="D1750" t="s">
        <v>140</v>
      </c>
      <c r="E1750">
        <v>4.1079999999999997</v>
      </c>
      <c r="F1750">
        <v>0</v>
      </c>
      <c r="G1750">
        <v>-12.440099999999999</v>
      </c>
      <c r="H1750">
        <v>0</v>
      </c>
      <c r="I1750">
        <v>-2.016E-5</v>
      </c>
      <c r="J1750">
        <v>0</v>
      </c>
      <c r="K1750">
        <v>-8.6898999999999997</v>
      </c>
    </row>
    <row r="1751" spans="1:11" hidden="1">
      <c r="A1751" t="s">
        <v>15</v>
      </c>
      <c r="B1751" t="s">
        <v>662</v>
      </c>
      <c r="C1751">
        <v>183</v>
      </c>
      <c r="D1751" t="s">
        <v>140</v>
      </c>
      <c r="E1751">
        <v>4.5438999999999998</v>
      </c>
      <c r="F1751">
        <v>0</v>
      </c>
      <c r="G1751">
        <v>-16.141200000000001</v>
      </c>
      <c r="H1751">
        <v>0</v>
      </c>
      <c r="I1751">
        <v>-2.016E-5</v>
      </c>
      <c r="J1751">
        <v>0</v>
      </c>
      <c r="K1751">
        <v>-2.4451999999999998</v>
      </c>
    </row>
    <row r="1752" spans="1:11" hidden="1">
      <c r="A1752" t="s">
        <v>15</v>
      </c>
      <c r="B1752" t="s">
        <v>662</v>
      </c>
      <c r="C1752">
        <v>183</v>
      </c>
      <c r="D1752" t="s">
        <v>140</v>
      </c>
      <c r="E1752">
        <v>4.9798999999999998</v>
      </c>
      <c r="F1752">
        <v>0</v>
      </c>
      <c r="G1752">
        <v>-19.572800000000001</v>
      </c>
      <c r="H1752">
        <v>0</v>
      </c>
      <c r="I1752">
        <v>-2.016E-5</v>
      </c>
      <c r="J1752">
        <v>0</v>
      </c>
      <c r="K1752">
        <v>5.3834</v>
      </c>
    </row>
    <row r="1753" spans="1:11" hidden="1">
      <c r="A1753" t="s">
        <v>15</v>
      </c>
      <c r="B1753" t="s">
        <v>662</v>
      </c>
      <c r="C1753">
        <v>183</v>
      </c>
      <c r="D1753" t="s">
        <v>140</v>
      </c>
      <c r="E1753">
        <v>5.4158999999999997</v>
      </c>
      <c r="F1753">
        <v>0</v>
      </c>
      <c r="G1753">
        <v>-22.0914</v>
      </c>
      <c r="H1753">
        <v>0</v>
      </c>
      <c r="I1753">
        <v>-2.016E-5</v>
      </c>
      <c r="J1753">
        <v>0</v>
      </c>
      <c r="K1753">
        <v>14.514200000000001</v>
      </c>
    </row>
    <row r="1754" spans="1:11" hidden="1">
      <c r="A1754" t="s">
        <v>15</v>
      </c>
      <c r="B1754" t="s">
        <v>662</v>
      </c>
      <c r="C1754">
        <v>183</v>
      </c>
      <c r="D1754" t="s">
        <v>141</v>
      </c>
      <c r="E1754">
        <v>0.18410000000000001</v>
      </c>
      <c r="F1754">
        <v>0</v>
      </c>
      <c r="G1754">
        <v>20.5184</v>
      </c>
      <c r="H1754">
        <v>0</v>
      </c>
      <c r="I1754">
        <v>-2.1310000000000001E-5</v>
      </c>
      <c r="J1754">
        <v>0</v>
      </c>
      <c r="K1754">
        <v>10.314299999999999</v>
      </c>
    </row>
    <row r="1755" spans="1:11" hidden="1">
      <c r="A1755" t="s">
        <v>15</v>
      </c>
      <c r="B1755" t="s">
        <v>662</v>
      </c>
      <c r="C1755">
        <v>183</v>
      </c>
      <c r="D1755" t="s">
        <v>141</v>
      </c>
      <c r="E1755">
        <v>0.62009999999999998</v>
      </c>
      <c r="F1755">
        <v>0</v>
      </c>
      <c r="G1755">
        <v>17.9998</v>
      </c>
      <c r="H1755">
        <v>0</v>
      </c>
      <c r="I1755">
        <v>-2.1310000000000001E-5</v>
      </c>
      <c r="J1755">
        <v>0</v>
      </c>
      <c r="K1755">
        <v>1.8835</v>
      </c>
    </row>
    <row r="1756" spans="1:11" hidden="1">
      <c r="A1756" t="s">
        <v>15</v>
      </c>
      <c r="B1756" t="s">
        <v>662</v>
      </c>
      <c r="C1756">
        <v>183</v>
      </c>
      <c r="D1756" t="s">
        <v>141</v>
      </c>
      <c r="E1756">
        <v>1.0561</v>
      </c>
      <c r="F1756">
        <v>0</v>
      </c>
      <c r="G1756">
        <v>14.568099999999999</v>
      </c>
      <c r="H1756">
        <v>0</v>
      </c>
      <c r="I1756">
        <v>-2.1310000000000001E-5</v>
      </c>
      <c r="J1756">
        <v>0</v>
      </c>
      <c r="K1756">
        <v>-5.2451999999999996</v>
      </c>
    </row>
    <row r="1757" spans="1:11" hidden="1">
      <c r="A1757" t="s">
        <v>15</v>
      </c>
      <c r="B1757" t="s">
        <v>662</v>
      </c>
      <c r="C1757">
        <v>183</v>
      </c>
      <c r="D1757" t="s">
        <v>141</v>
      </c>
      <c r="E1757">
        <v>1.4921</v>
      </c>
      <c r="F1757">
        <v>0</v>
      </c>
      <c r="G1757">
        <v>10.867100000000001</v>
      </c>
      <c r="H1757">
        <v>0</v>
      </c>
      <c r="I1757">
        <v>-2.1310000000000001E-5</v>
      </c>
      <c r="J1757">
        <v>0</v>
      </c>
      <c r="K1757">
        <v>-10.7898</v>
      </c>
    </row>
    <row r="1758" spans="1:11" hidden="1">
      <c r="A1758" t="s">
        <v>15</v>
      </c>
      <c r="B1758" t="s">
        <v>662</v>
      </c>
      <c r="C1758">
        <v>183</v>
      </c>
      <c r="D1758" t="s">
        <v>141</v>
      </c>
      <c r="E1758">
        <v>1.9279999999999999</v>
      </c>
      <c r="F1758">
        <v>0</v>
      </c>
      <c r="G1758">
        <v>7.1810999999999998</v>
      </c>
      <c r="H1758">
        <v>0</v>
      </c>
      <c r="I1758">
        <v>-2.1310000000000001E-5</v>
      </c>
      <c r="J1758">
        <v>0</v>
      </c>
      <c r="K1758">
        <v>-14.721299999999999</v>
      </c>
    </row>
    <row r="1759" spans="1:11" hidden="1">
      <c r="A1759" t="s">
        <v>15</v>
      </c>
      <c r="B1759" t="s">
        <v>662</v>
      </c>
      <c r="C1759">
        <v>183</v>
      </c>
      <c r="D1759" t="s">
        <v>141</v>
      </c>
      <c r="E1759">
        <v>2.3639999999999999</v>
      </c>
      <c r="F1759">
        <v>0</v>
      </c>
      <c r="G1759">
        <v>4.1189</v>
      </c>
      <c r="H1759">
        <v>0</v>
      </c>
      <c r="I1759">
        <v>-2.1310000000000001E-5</v>
      </c>
      <c r="J1759">
        <v>0</v>
      </c>
      <c r="K1759">
        <v>-17.150400000000001</v>
      </c>
    </row>
    <row r="1760" spans="1:11" hidden="1">
      <c r="A1760" t="s">
        <v>15</v>
      </c>
      <c r="B1760" t="s">
        <v>662</v>
      </c>
      <c r="C1760">
        <v>183</v>
      </c>
      <c r="D1760" t="s">
        <v>141</v>
      </c>
      <c r="E1760">
        <v>2.8</v>
      </c>
      <c r="F1760">
        <v>0</v>
      </c>
      <c r="G1760">
        <v>1.9976</v>
      </c>
      <c r="H1760">
        <v>0</v>
      </c>
      <c r="I1760">
        <v>-2.1310000000000001E-5</v>
      </c>
      <c r="J1760">
        <v>0</v>
      </c>
      <c r="K1760">
        <v>-18.4496</v>
      </c>
    </row>
    <row r="1761" spans="1:11" hidden="1">
      <c r="A1761" t="s">
        <v>15</v>
      </c>
      <c r="B1761" t="s">
        <v>662</v>
      </c>
      <c r="C1761">
        <v>183</v>
      </c>
      <c r="D1761" t="s">
        <v>141</v>
      </c>
      <c r="E1761">
        <v>2.8</v>
      </c>
      <c r="F1761">
        <v>0</v>
      </c>
      <c r="G1761">
        <v>-3.6031</v>
      </c>
      <c r="H1761">
        <v>0</v>
      </c>
      <c r="I1761">
        <v>-2.1310000000000001E-5</v>
      </c>
      <c r="J1761">
        <v>0</v>
      </c>
      <c r="K1761">
        <v>-18.4496</v>
      </c>
    </row>
    <row r="1762" spans="1:11" hidden="1">
      <c r="A1762" t="s">
        <v>15</v>
      </c>
      <c r="B1762" t="s">
        <v>662</v>
      </c>
      <c r="C1762">
        <v>183</v>
      </c>
      <c r="D1762" t="s">
        <v>141</v>
      </c>
      <c r="E1762">
        <v>3.2360000000000002</v>
      </c>
      <c r="F1762">
        <v>0</v>
      </c>
      <c r="G1762">
        <v>-5.7244000000000002</v>
      </c>
      <c r="H1762">
        <v>0</v>
      </c>
      <c r="I1762">
        <v>-2.1310000000000001E-5</v>
      </c>
      <c r="J1762">
        <v>0</v>
      </c>
      <c r="K1762">
        <v>-16.464400000000001</v>
      </c>
    </row>
    <row r="1763" spans="1:11" hidden="1">
      <c r="A1763" t="s">
        <v>15</v>
      </c>
      <c r="B1763" t="s">
        <v>662</v>
      </c>
      <c r="C1763">
        <v>183</v>
      </c>
      <c r="D1763" t="s">
        <v>141</v>
      </c>
      <c r="E1763">
        <v>3.6720000000000002</v>
      </c>
      <c r="F1763">
        <v>0</v>
      </c>
      <c r="G1763">
        <v>-8.7866</v>
      </c>
      <c r="H1763">
        <v>0</v>
      </c>
      <c r="I1763">
        <v>-2.1310000000000001E-5</v>
      </c>
      <c r="J1763">
        <v>0</v>
      </c>
      <c r="K1763">
        <v>-13.349500000000001</v>
      </c>
    </row>
    <row r="1764" spans="1:11" hidden="1">
      <c r="A1764" t="s">
        <v>15</v>
      </c>
      <c r="B1764" t="s">
        <v>662</v>
      </c>
      <c r="C1764">
        <v>183</v>
      </c>
      <c r="D1764" t="s">
        <v>141</v>
      </c>
      <c r="E1764">
        <v>4.1079999999999997</v>
      </c>
      <c r="F1764">
        <v>0</v>
      </c>
      <c r="G1764">
        <v>-12.4726</v>
      </c>
      <c r="H1764">
        <v>0</v>
      </c>
      <c r="I1764">
        <v>-2.1310000000000001E-5</v>
      </c>
      <c r="J1764">
        <v>0</v>
      </c>
      <c r="K1764">
        <v>-8.7322000000000006</v>
      </c>
    </row>
    <row r="1765" spans="1:11" hidden="1">
      <c r="A1765" t="s">
        <v>15</v>
      </c>
      <c r="B1765" t="s">
        <v>662</v>
      </c>
      <c r="C1765">
        <v>183</v>
      </c>
      <c r="D1765" t="s">
        <v>141</v>
      </c>
      <c r="E1765">
        <v>4.5438999999999998</v>
      </c>
      <c r="F1765">
        <v>0</v>
      </c>
      <c r="G1765">
        <v>-16.1737</v>
      </c>
      <c r="H1765">
        <v>0</v>
      </c>
      <c r="I1765">
        <v>-2.1310000000000001E-5</v>
      </c>
      <c r="J1765">
        <v>0</v>
      </c>
      <c r="K1765">
        <v>-2.5017</v>
      </c>
    </row>
    <row r="1766" spans="1:11" hidden="1">
      <c r="A1766" t="s">
        <v>15</v>
      </c>
      <c r="B1766" t="s">
        <v>662</v>
      </c>
      <c r="C1766">
        <v>183</v>
      </c>
      <c r="D1766" t="s">
        <v>141</v>
      </c>
      <c r="E1766">
        <v>4.9798999999999998</v>
      </c>
      <c r="F1766">
        <v>0</v>
      </c>
      <c r="G1766">
        <v>-19.6053</v>
      </c>
      <c r="H1766">
        <v>0</v>
      </c>
      <c r="I1766">
        <v>-2.1310000000000001E-5</v>
      </c>
      <c r="J1766">
        <v>0</v>
      </c>
      <c r="K1766">
        <v>5.3128000000000002</v>
      </c>
    </row>
    <row r="1767" spans="1:11" hidden="1">
      <c r="A1767" t="s">
        <v>15</v>
      </c>
      <c r="B1767" t="s">
        <v>662</v>
      </c>
      <c r="C1767">
        <v>183</v>
      </c>
      <c r="D1767" t="s">
        <v>141</v>
      </c>
      <c r="E1767">
        <v>5.4158999999999997</v>
      </c>
      <c r="F1767">
        <v>0</v>
      </c>
      <c r="G1767">
        <v>-22.123899999999999</v>
      </c>
      <c r="H1767">
        <v>0</v>
      </c>
      <c r="I1767">
        <v>-2.1310000000000001E-5</v>
      </c>
      <c r="J1767">
        <v>0</v>
      </c>
      <c r="K1767">
        <v>14.429399999999999</v>
      </c>
    </row>
    <row r="1768" spans="1:11" hidden="1">
      <c r="A1768" t="s">
        <v>15</v>
      </c>
      <c r="B1768" t="s">
        <v>662</v>
      </c>
      <c r="C1768">
        <v>183</v>
      </c>
      <c r="D1768" t="s">
        <v>142</v>
      </c>
      <c r="E1768">
        <v>0.18410000000000001</v>
      </c>
      <c r="F1768">
        <v>0</v>
      </c>
      <c r="G1768">
        <v>20.617599999999999</v>
      </c>
      <c r="H1768">
        <v>0</v>
      </c>
      <c r="I1768">
        <v>-1.609E-5</v>
      </c>
      <c r="J1768">
        <v>0</v>
      </c>
      <c r="K1768">
        <v>10.5639</v>
      </c>
    </row>
    <row r="1769" spans="1:11" hidden="1">
      <c r="A1769" t="s">
        <v>15</v>
      </c>
      <c r="B1769" t="s">
        <v>662</v>
      </c>
      <c r="C1769">
        <v>183</v>
      </c>
      <c r="D1769" t="s">
        <v>142</v>
      </c>
      <c r="E1769">
        <v>0.62009999999999998</v>
      </c>
      <c r="F1769">
        <v>0</v>
      </c>
      <c r="G1769">
        <v>18.099</v>
      </c>
      <c r="H1769">
        <v>0</v>
      </c>
      <c r="I1769">
        <v>-1.609E-5</v>
      </c>
      <c r="J1769">
        <v>0</v>
      </c>
      <c r="K1769">
        <v>2.0897999999999999</v>
      </c>
    </row>
    <row r="1770" spans="1:11" hidden="1">
      <c r="A1770" t="s">
        <v>15</v>
      </c>
      <c r="B1770" t="s">
        <v>662</v>
      </c>
      <c r="C1770">
        <v>183</v>
      </c>
      <c r="D1770" t="s">
        <v>142</v>
      </c>
      <c r="E1770">
        <v>1.0561</v>
      </c>
      <c r="F1770">
        <v>0</v>
      </c>
      <c r="G1770">
        <v>14.667400000000001</v>
      </c>
      <c r="H1770">
        <v>0</v>
      </c>
      <c r="I1770">
        <v>-1.609E-5</v>
      </c>
      <c r="J1770">
        <v>0</v>
      </c>
      <c r="K1770">
        <v>-5.0820999999999996</v>
      </c>
    </row>
    <row r="1771" spans="1:11" hidden="1">
      <c r="A1771" t="s">
        <v>15</v>
      </c>
      <c r="B1771" t="s">
        <v>662</v>
      </c>
      <c r="C1771">
        <v>183</v>
      </c>
      <c r="D1771" t="s">
        <v>142</v>
      </c>
      <c r="E1771">
        <v>1.4921</v>
      </c>
      <c r="F1771">
        <v>0</v>
      </c>
      <c r="G1771">
        <v>10.9663</v>
      </c>
      <c r="H1771">
        <v>0</v>
      </c>
      <c r="I1771">
        <v>-1.609E-5</v>
      </c>
      <c r="J1771">
        <v>0</v>
      </c>
      <c r="K1771">
        <v>-10.67</v>
      </c>
    </row>
    <row r="1772" spans="1:11" hidden="1">
      <c r="A1772" t="s">
        <v>15</v>
      </c>
      <c r="B1772" t="s">
        <v>662</v>
      </c>
      <c r="C1772">
        <v>183</v>
      </c>
      <c r="D1772" t="s">
        <v>142</v>
      </c>
      <c r="E1772">
        <v>1.9279999999999999</v>
      </c>
      <c r="F1772">
        <v>0</v>
      </c>
      <c r="G1772">
        <v>7.2803000000000004</v>
      </c>
      <c r="H1772">
        <v>0</v>
      </c>
      <c r="I1772">
        <v>-1.609E-5</v>
      </c>
      <c r="J1772">
        <v>0</v>
      </c>
      <c r="K1772">
        <v>-14.6447</v>
      </c>
    </row>
    <row r="1773" spans="1:11" hidden="1">
      <c r="A1773" t="s">
        <v>15</v>
      </c>
      <c r="B1773" t="s">
        <v>662</v>
      </c>
      <c r="C1773">
        <v>183</v>
      </c>
      <c r="D1773" t="s">
        <v>142</v>
      </c>
      <c r="E1773">
        <v>2.3639999999999999</v>
      </c>
      <c r="F1773">
        <v>0</v>
      </c>
      <c r="G1773">
        <v>4.2180999999999997</v>
      </c>
      <c r="H1773">
        <v>0</v>
      </c>
      <c r="I1773">
        <v>-1.609E-5</v>
      </c>
      <c r="J1773">
        <v>0</v>
      </c>
      <c r="K1773">
        <v>-17.117100000000001</v>
      </c>
    </row>
    <row r="1774" spans="1:11" hidden="1">
      <c r="A1774" t="s">
        <v>15</v>
      </c>
      <c r="B1774" t="s">
        <v>662</v>
      </c>
      <c r="C1774">
        <v>183</v>
      </c>
      <c r="D1774" t="s">
        <v>142</v>
      </c>
      <c r="E1774">
        <v>2.8</v>
      </c>
      <c r="F1774">
        <v>0</v>
      </c>
      <c r="G1774">
        <v>2.0968</v>
      </c>
      <c r="H1774">
        <v>0</v>
      </c>
      <c r="I1774">
        <v>-1.609E-5</v>
      </c>
      <c r="J1774">
        <v>0</v>
      </c>
      <c r="K1774">
        <v>-18.459499999999998</v>
      </c>
    </row>
    <row r="1775" spans="1:11" hidden="1">
      <c r="A1775" t="s">
        <v>15</v>
      </c>
      <c r="B1775" t="s">
        <v>662</v>
      </c>
      <c r="C1775">
        <v>183</v>
      </c>
      <c r="D1775" t="s">
        <v>142</v>
      </c>
      <c r="E1775">
        <v>2.8</v>
      </c>
      <c r="F1775">
        <v>0</v>
      </c>
      <c r="G1775">
        <v>-3.5038999999999998</v>
      </c>
      <c r="H1775">
        <v>0</v>
      </c>
      <c r="I1775">
        <v>-1.6079999999999999E-5</v>
      </c>
      <c r="J1775">
        <v>0</v>
      </c>
      <c r="K1775">
        <v>-18.459499999999998</v>
      </c>
    </row>
    <row r="1776" spans="1:11" hidden="1">
      <c r="A1776" t="s">
        <v>15</v>
      </c>
      <c r="B1776" t="s">
        <v>662</v>
      </c>
      <c r="C1776">
        <v>183</v>
      </c>
      <c r="D1776" t="s">
        <v>142</v>
      </c>
      <c r="E1776">
        <v>3.2360000000000002</v>
      </c>
      <c r="F1776">
        <v>0</v>
      </c>
      <c r="G1776">
        <v>-5.6252000000000004</v>
      </c>
      <c r="H1776">
        <v>0</v>
      </c>
      <c r="I1776">
        <v>-1.6079999999999999E-5</v>
      </c>
      <c r="J1776">
        <v>0</v>
      </c>
      <c r="K1776">
        <v>-16.489699999999999</v>
      </c>
    </row>
    <row r="1777" spans="1:11" hidden="1">
      <c r="A1777" t="s">
        <v>15</v>
      </c>
      <c r="B1777" t="s">
        <v>662</v>
      </c>
      <c r="C1777">
        <v>183</v>
      </c>
      <c r="D1777" t="s">
        <v>142</v>
      </c>
      <c r="E1777">
        <v>3.6720000000000002</v>
      </c>
      <c r="F1777">
        <v>0</v>
      </c>
      <c r="G1777">
        <v>-8.6874000000000002</v>
      </c>
      <c r="H1777">
        <v>0</v>
      </c>
      <c r="I1777">
        <v>-1.6079999999999999E-5</v>
      </c>
      <c r="J1777">
        <v>0</v>
      </c>
      <c r="K1777">
        <v>-13.389699999999999</v>
      </c>
    </row>
    <row r="1778" spans="1:11" hidden="1">
      <c r="A1778" t="s">
        <v>15</v>
      </c>
      <c r="B1778" t="s">
        <v>662</v>
      </c>
      <c r="C1778">
        <v>183</v>
      </c>
      <c r="D1778" t="s">
        <v>142</v>
      </c>
      <c r="E1778">
        <v>4.1079999999999997</v>
      </c>
      <c r="F1778">
        <v>0</v>
      </c>
      <c r="G1778">
        <v>-12.3734</v>
      </c>
      <c r="H1778">
        <v>0</v>
      </c>
      <c r="I1778">
        <v>-1.6079999999999999E-5</v>
      </c>
      <c r="J1778">
        <v>0</v>
      </c>
      <c r="K1778">
        <v>-8.7873000000000001</v>
      </c>
    </row>
    <row r="1779" spans="1:11" hidden="1">
      <c r="A1779" t="s">
        <v>15</v>
      </c>
      <c r="B1779" t="s">
        <v>662</v>
      </c>
      <c r="C1779">
        <v>183</v>
      </c>
      <c r="D1779" t="s">
        <v>142</v>
      </c>
      <c r="E1779">
        <v>4.5438999999999998</v>
      </c>
      <c r="F1779">
        <v>0</v>
      </c>
      <c r="G1779">
        <v>-16.074400000000001</v>
      </c>
      <c r="H1779">
        <v>0</v>
      </c>
      <c r="I1779">
        <v>-1.6079999999999999E-5</v>
      </c>
      <c r="J1779">
        <v>0</v>
      </c>
      <c r="K1779">
        <v>-2.5718000000000001</v>
      </c>
    </row>
    <row r="1780" spans="1:11" hidden="1">
      <c r="A1780" t="s">
        <v>15</v>
      </c>
      <c r="B1780" t="s">
        <v>662</v>
      </c>
      <c r="C1780">
        <v>183</v>
      </c>
      <c r="D1780" t="s">
        <v>142</v>
      </c>
      <c r="E1780">
        <v>4.9798999999999998</v>
      </c>
      <c r="F1780">
        <v>0</v>
      </c>
      <c r="G1780">
        <v>-19.5061</v>
      </c>
      <c r="H1780">
        <v>0</v>
      </c>
      <c r="I1780">
        <v>-1.6079999999999999E-5</v>
      </c>
      <c r="J1780">
        <v>0</v>
      </c>
      <c r="K1780">
        <v>5.2278000000000002</v>
      </c>
    </row>
    <row r="1781" spans="1:11" hidden="1">
      <c r="A1781" t="s">
        <v>15</v>
      </c>
      <c r="B1781" t="s">
        <v>662</v>
      </c>
      <c r="C1781">
        <v>183</v>
      </c>
      <c r="D1781" t="s">
        <v>142</v>
      </c>
      <c r="E1781">
        <v>5.4158999999999997</v>
      </c>
      <c r="F1781">
        <v>0</v>
      </c>
      <c r="G1781">
        <v>-22.024699999999999</v>
      </c>
      <c r="H1781">
        <v>0</v>
      </c>
      <c r="I1781">
        <v>-1.6079999999999999E-5</v>
      </c>
      <c r="J1781">
        <v>0</v>
      </c>
      <c r="K1781">
        <v>14.329499999999999</v>
      </c>
    </row>
    <row r="1782" spans="1:11" hidden="1">
      <c r="A1782" t="s">
        <v>15</v>
      </c>
      <c r="B1782" t="s">
        <v>662</v>
      </c>
      <c r="C1782">
        <v>183</v>
      </c>
      <c r="D1782" t="s">
        <v>143</v>
      </c>
      <c r="E1782">
        <v>0.18410000000000001</v>
      </c>
      <c r="F1782">
        <v>0</v>
      </c>
      <c r="G1782">
        <v>20.585100000000001</v>
      </c>
      <c r="H1782">
        <v>0</v>
      </c>
      <c r="I1782">
        <v>-1.7240000000000001E-5</v>
      </c>
      <c r="J1782">
        <v>0</v>
      </c>
      <c r="K1782">
        <v>10.4787</v>
      </c>
    </row>
    <row r="1783" spans="1:11" hidden="1">
      <c r="A1783" t="s">
        <v>15</v>
      </c>
      <c r="B1783" t="s">
        <v>662</v>
      </c>
      <c r="C1783">
        <v>183</v>
      </c>
      <c r="D1783" t="s">
        <v>143</v>
      </c>
      <c r="E1783">
        <v>0.62009999999999998</v>
      </c>
      <c r="F1783">
        <v>0</v>
      </c>
      <c r="G1783">
        <v>18.066500000000001</v>
      </c>
      <c r="H1783">
        <v>0</v>
      </c>
      <c r="I1783">
        <v>-1.7240000000000001E-5</v>
      </c>
      <c r="J1783">
        <v>0</v>
      </c>
      <c r="K1783">
        <v>2.0188000000000001</v>
      </c>
    </row>
    <row r="1784" spans="1:11" hidden="1">
      <c r="A1784" t="s">
        <v>15</v>
      </c>
      <c r="B1784" t="s">
        <v>662</v>
      </c>
      <c r="C1784">
        <v>183</v>
      </c>
      <c r="D1784" t="s">
        <v>143</v>
      </c>
      <c r="E1784">
        <v>1.0561</v>
      </c>
      <c r="F1784">
        <v>0</v>
      </c>
      <c r="G1784">
        <v>14.6349</v>
      </c>
      <c r="H1784">
        <v>0</v>
      </c>
      <c r="I1784">
        <v>-1.7240000000000001E-5</v>
      </c>
      <c r="J1784">
        <v>0</v>
      </c>
      <c r="K1784">
        <v>-5.1388999999999996</v>
      </c>
    </row>
    <row r="1785" spans="1:11" hidden="1">
      <c r="A1785" t="s">
        <v>15</v>
      </c>
      <c r="B1785" t="s">
        <v>662</v>
      </c>
      <c r="C1785">
        <v>183</v>
      </c>
      <c r="D1785" t="s">
        <v>143</v>
      </c>
      <c r="E1785">
        <v>1.4921</v>
      </c>
      <c r="F1785">
        <v>0</v>
      </c>
      <c r="G1785">
        <v>10.9338</v>
      </c>
      <c r="H1785">
        <v>0</v>
      </c>
      <c r="I1785">
        <v>-1.7240000000000001E-5</v>
      </c>
      <c r="J1785">
        <v>0</v>
      </c>
      <c r="K1785">
        <v>-10.7127</v>
      </c>
    </row>
    <row r="1786" spans="1:11" hidden="1">
      <c r="A1786" t="s">
        <v>15</v>
      </c>
      <c r="B1786" t="s">
        <v>662</v>
      </c>
      <c r="C1786">
        <v>183</v>
      </c>
      <c r="D1786" t="s">
        <v>143</v>
      </c>
      <c r="E1786">
        <v>1.9279999999999999</v>
      </c>
      <c r="F1786">
        <v>0</v>
      </c>
      <c r="G1786">
        <v>7.2477999999999998</v>
      </c>
      <c r="H1786">
        <v>0</v>
      </c>
      <c r="I1786">
        <v>-1.7240000000000001E-5</v>
      </c>
      <c r="J1786">
        <v>0</v>
      </c>
      <c r="K1786">
        <v>-14.673299999999999</v>
      </c>
    </row>
    <row r="1787" spans="1:11" hidden="1">
      <c r="A1787" t="s">
        <v>15</v>
      </c>
      <c r="B1787" t="s">
        <v>662</v>
      </c>
      <c r="C1787">
        <v>183</v>
      </c>
      <c r="D1787" t="s">
        <v>143</v>
      </c>
      <c r="E1787">
        <v>2.3639999999999999</v>
      </c>
      <c r="F1787">
        <v>0</v>
      </c>
      <c r="G1787">
        <v>4.1856</v>
      </c>
      <c r="H1787">
        <v>0</v>
      </c>
      <c r="I1787">
        <v>-1.7240000000000001E-5</v>
      </c>
      <c r="J1787">
        <v>0</v>
      </c>
      <c r="K1787">
        <v>-17.131499999999999</v>
      </c>
    </row>
    <row r="1788" spans="1:11" hidden="1">
      <c r="A1788" t="s">
        <v>15</v>
      </c>
      <c r="B1788" t="s">
        <v>662</v>
      </c>
      <c r="C1788">
        <v>183</v>
      </c>
      <c r="D1788" t="s">
        <v>143</v>
      </c>
      <c r="E1788">
        <v>2.8</v>
      </c>
      <c r="F1788">
        <v>0</v>
      </c>
      <c r="G1788">
        <v>2.0642999999999998</v>
      </c>
      <c r="H1788">
        <v>0</v>
      </c>
      <c r="I1788">
        <v>-1.7240000000000001E-5</v>
      </c>
      <c r="J1788">
        <v>0</v>
      </c>
      <c r="K1788">
        <v>-18.459700000000002</v>
      </c>
    </row>
    <row r="1789" spans="1:11" hidden="1">
      <c r="A1789" t="s">
        <v>15</v>
      </c>
      <c r="B1789" t="s">
        <v>662</v>
      </c>
      <c r="C1789">
        <v>183</v>
      </c>
      <c r="D1789" t="s">
        <v>143</v>
      </c>
      <c r="E1789">
        <v>2.8</v>
      </c>
      <c r="F1789">
        <v>0</v>
      </c>
      <c r="G1789">
        <v>-3.5364</v>
      </c>
      <c r="H1789">
        <v>0</v>
      </c>
      <c r="I1789">
        <v>-1.7240000000000001E-5</v>
      </c>
      <c r="J1789">
        <v>0</v>
      </c>
      <c r="K1789">
        <v>-18.459700000000002</v>
      </c>
    </row>
    <row r="1790" spans="1:11" hidden="1">
      <c r="A1790" t="s">
        <v>15</v>
      </c>
      <c r="B1790" t="s">
        <v>662</v>
      </c>
      <c r="C1790">
        <v>183</v>
      </c>
      <c r="D1790" t="s">
        <v>143</v>
      </c>
      <c r="E1790">
        <v>3.2360000000000002</v>
      </c>
      <c r="F1790">
        <v>0</v>
      </c>
      <c r="G1790">
        <v>-5.6577000000000002</v>
      </c>
      <c r="H1790">
        <v>0</v>
      </c>
      <c r="I1790">
        <v>-1.7240000000000001E-5</v>
      </c>
      <c r="J1790">
        <v>0</v>
      </c>
      <c r="K1790">
        <v>-16.503699999999998</v>
      </c>
    </row>
    <row r="1791" spans="1:11" hidden="1">
      <c r="A1791" t="s">
        <v>15</v>
      </c>
      <c r="B1791" t="s">
        <v>662</v>
      </c>
      <c r="C1791">
        <v>183</v>
      </c>
      <c r="D1791" t="s">
        <v>143</v>
      </c>
      <c r="E1791">
        <v>3.6720000000000002</v>
      </c>
      <c r="F1791">
        <v>0</v>
      </c>
      <c r="G1791">
        <v>-8.7199000000000009</v>
      </c>
      <c r="H1791">
        <v>0</v>
      </c>
      <c r="I1791">
        <v>-1.7240000000000001E-5</v>
      </c>
      <c r="J1791">
        <v>0</v>
      </c>
      <c r="K1791">
        <v>-13.4178</v>
      </c>
    </row>
    <row r="1792" spans="1:11" hidden="1">
      <c r="A1792" t="s">
        <v>15</v>
      </c>
      <c r="B1792" t="s">
        <v>662</v>
      </c>
      <c r="C1792">
        <v>183</v>
      </c>
      <c r="D1792" t="s">
        <v>143</v>
      </c>
      <c r="E1792">
        <v>4.1079999999999997</v>
      </c>
      <c r="F1792">
        <v>0</v>
      </c>
      <c r="G1792">
        <v>-12.405900000000001</v>
      </c>
      <c r="H1792">
        <v>0</v>
      </c>
      <c r="I1792">
        <v>-1.7240000000000001E-5</v>
      </c>
      <c r="J1792">
        <v>0</v>
      </c>
      <c r="K1792">
        <v>-8.8295999999999992</v>
      </c>
    </row>
    <row r="1793" spans="1:11" hidden="1">
      <c r="A1793" t="s">
        <v>15</v>
      </c>
      <c r="B1793" t="s">
        <v>662</v>
      </c>
      <c r="C1793">
        <v>183</v>
      </c>
      <c r="D1793" t="s">
        <v>143</v>
      </c>
      <c r="E1793">
        <v>4.5438999999999998</v>
      </c>
      <c r="F1793">
        <v>0</v>
      </c>
      <c r="G1793">
        <v>-16.1069</v>
      </c>
      <c r="H1793">
        <v>0</v>
      </c>
      <c r="I1793">
        <v>-1.7240000000000001E-5</v>
      </c>
      <c r="J1793">
        <v>0</v>
      </c>
      <c r="K1793">
        <v>-2.6282000000000001</v>
      </c>
    </row>
    <row r="1794" spans="1:11" hidden="1">
      <c r="A1794" t="s">
        <v>15</v>
      </c>
      <c r="B1794" t="s">
        <v>662</v>
      </c>
      <c r="C1794">
        <v>183</v>
      </c>
      <c r="D1794" t="s">
        <v>143</v>
      </c>
      <c r="E1794">
        <v>4.9798999999999998</v>
      </c>
      <c r="F1794">
        <v>0</v>
      </c>
      <c r="G1794">
        <v>-19.538599999999999</v>
      </c>
      <c r="H1794">
        <v>0</v>
      </c>
      <c r="I1794">
        <v>-1.7240000000000001E-5</v>
      </c>
      <c r="J1794">
        <v>0</v>
      </c>
      <c r="K1794">
        <v>5.1570999999999998</v>
      </c>
    </row>
    <row r="1795" spans="1:11" hidden="1">
      <c r="A1795" t="s">
        <v>15</v>
      </c>
      <c r="B1795" t="s">
        <v>662</v>
      </c>
      <c r="C1795">
        <v>183</v>
      </c>
      <c r="D1795" t="s">
        <v>143</v>
      </c>
      <c r="E1795">
        <v>5.4158999999999997</v>
      </c>
      <c r="F1795">
        <v>0</v>
      </c>
      <c r="G1795">
        <v>-22.057200000000002</v>
      </c>
      <c r="H1795">
        <v>0</v>
      </c>
      <c r="I1795">
        <v>-1.7240000000000001E-5</v>
      </c>
      <c r="J1795">
        <v>0</v>
      </c>
      <c r="K1795">
        <v>14.2447</v>
      </c>
    </row>
    <row r="1796" spans="1:11" hidden="1">
      <c r="A1796" t="s">
        <v>15</v>
      </c>
      <c r="B1796" t="s">
        <v>662</v>
      </c>
      <c r="C1796">
        <v>183</v>
      </c>
      <c r="D1796" t="s">
        <v>144</v>
      </c>
      <c r="E1796">
        <v>0.18410000000000001</v>
      </c>
      <c r="F1796">
        <v>0</v>
      </c>
      <c r="G1796">
        <v>20.550899999999999</v>
      </c>
      <c r="H1796">
        <v>0</v>
      </c>
      <c r="I1796">
        <v>-2.016E-5</v>
      </c>
      <c r="J1796">
        <v>0</v>
      </c>
      <c r="K1796">
        <v>10.3995</v>
      </c>
    </row>
    <row r="1797" spans="1:11" hidden="1">
      <c r="A1797" t="s">
        <v>15</v>
      </c>
      <c r="B1797" t="s">
        <v>662</v>
      </c>
      <c r="C1797">
        <v>183</v>
      </c>
      <c r="D1797" t="s">
        <v>144</v>
      </c>
      <c r="E1797">
        <v>0.62009999999999998</v>
      </c>
      <c r="F1797">
        <v>0</v>
      </c>
      <c r="G1797">
        <v>18.032299999999999</v>
      </c>
      <c r="H1797">
        <v>0</v>
      </c>
      <c r="I1797">
        <v>-2.016E-5</v>
      </c>
      <c r="J1797">
        <v>0</v>
      </c>
      <c r="K1797">
        <v>1.9544999999999999</v>
      </c>
    </row>
    <row r="1798" spans="1:11" hidden="1">
      <c r="A1798" t="s">
        <v>15</v>
      </c>
      <c r="B1798" t="s">
        <v>662</v>
      </c>
      <c r="C1798">
        <v>183</v>
      </c>
      <c r="D1798" t="s">
        <v>144</v>
      </c>
      <c r="E1798">
        <v>1.0561</v>
      </c>
      <c r="F1798">
        <v>0</v>
      </c>
      <c r="G1798">
        <v>14.6006</v>
      </c>
      <c r="H1798">
        <v>0</v>
      </c>
      <c r="I1798">
        <v>-2.016E-5</v>
      </c>
      <c r="J1798">
        <v>0</v>
      </c>
      <c r="K1798">
        <v>-5.1882999999999999</v>
      </c>
    </row>
    <row r="1799" spans="1:11" hidden="1">
      <c r="A1799" t="s">
        <v>15</v>
      </c>
      <c r="B1799" t="s">
        <v>662</v>
      </c>
      <c r="C1799">
        <v>183</v>
      </c>
      <c r="D1799" t="s">
        <v>144</v>
      </c>
      <c r="E1799">
        <v>1.4921</v>
      </c>
      <c r="F1799">
        <v>0</v>
      </c>
      <c r="G1799">
        <v>10.8996</v>
      </c>
      <c r="H1799">
        <v>0</v>
      </c>
      <c r="I1799">
        <v>-2.016E-5</v>
      </c>
      <c r="J1799">
        <v>0</v>
      </c>
      <c r="K1799">
        <v>-10.7471</v>
      </c>
    </row>
    <row r="1800" spans="1:11" hidden="1">
      <c r="A1800" t="s">
        <v>15</v>
      </c>
      <c r="B1800" t="s">
        <v>662</v>
      </c>
      <c r="C1800">
        <v>183</v>
      </c>
      <c r="D1800" t="s">
        <v>144</v>
      </c>
      <c r="E1800">
        <v>1.9279999999999999</v>
      </c>
      <c r="F1800">
        <v>0</v>
      </c>
      <c r="G1800">
        <v>7.2135999999999996</v>
      </c>
      <c r="H1800">
        <v>0</v>
      </c>
      <c r="I1800">
        <v>-2.016E-5</v>
      </c>
      <c r="J1800">
        <v>0</v>
      </c>
      <c r="K1800">
        <v>-14.6928</v>
      </c>
    </row>
    <row r="1801" spans="1:11" hidden="1">
      <c r="A1801" t="s">
        <v>15</v>
      </c>
      <c r="B1801" t="s">
        <v>662</v>
      </c>
      <c r="C1801">
        <v>183</v>
      </c>
      <c r="D1801" t="s">
        <v>144</v>
      </c>
      <c r="E1801">
        <v>2.3639999999999999</v>
      </c>
      <c r="F1801">
        <v>0</v>
      </c>
      <c r="G1801">
        <v>4.1513999999999998</v>
      </c>
      <c r="H1801">
        <v>0</v>
      </c>
      <c r="I1801">
        <v>-2.016E-5</v>
      </c>
      <c r="J1801">
        <v>0</v>
      </c>
      <c r="K1801">
        <v>-17.136099999999999</v>
      </c>
    </row>
    <row r="1802" spans="1:11" hidden="1">
      <c r="A1802" t="s">
        <v>15</v>
      </c>
      <c r="B1802" t="s">
        <v>662</v>
      </c>
      <c r="C1802">
        <v>183</v>
      </c>
      <c r="D1802" t="s">
        <v>144</v>
      </c>
      <c r="E1802">
        <v>2.8</v>
      </c>
      <c r="F1802">
        <v>0</v>
      </c>
      <c r="G1802">
        <v>2.0301</v>
      </c>
      <c r="H1802">
        <v>0</v>
      </c>
      <c r="I1802">
        <v>-2.016E-5</v>
      </c>
      <c r="J1802">
        <v>0</v>
      </c>
      <c r="K1802">
        <v>-18.449400000000001</v>
      </c>
    </row>
    <row r="1803" spans="1:11" hidden="1">
      <c r="A1803" t="s">
        <v>15</v>
      </c>
      <c r="B1803" t="s">
        <v>662</v>
      </c>
      <c r="C1803">
        <v>183</v>
      </c>
      <c r="D1803" t="s">
        <v>144</v>
      </c>
      <c r="E1803">
        <v>2.8</v>
      </c>
      <c r="F1803">
        <v>0</v>
      </c>
      <c r="G1803">
        <v>-3.5706000000000002</v>
      </c>
      <c r="H1803">
        <v>0</v>
      </c>
      <c r="I1803">
        <v>-2.016E-5</v>
      </c>
      <c r="J1803">
        <v>0</v>
      </c>
      <c r="K1803">
        <v>-18.449400000000001</v>
      </c>
    </row>
    <row r="1804" spans="1:11" hidden="1">
      <c r="A1804" t="s">
        <v>15</v>
      </c>
      <c r="B1804" t="s">
        <v>662</v>
      </c>
      <c r="C1804">
        <v>183</v>
      </c>
      <c r="D1804" t="s">
        <v>144</v>
      </c>
      <c r="E1804">
        <v>3.2360000000000002</v>
      </c>
      <c r="F1804">
        <v>0</v>
      </c>
      <c r="G1804">
        <v>-5.6919000000000004</v>
      </c>
      <c r="H1804">
        <v>0</v>
      </c>
      <c r="I1804">
        <v>-2.016E-5</v>
      </c>
      <c r="J1804">
        <v>0</v>
      </c>
      <c r="K1804">
        <v>-16.450399999999998</v>
      </c>
    </row>
    <row r="1805" spans="1:11" hidden="1">
      <c r="A1805" t="s">
        <v>15</v>
      </c>
      <c r="B1805" t="s">
        <v>662</v>
      </c>
      <c r="C1805">
        <v>183</v>
      </c>
      <c r="D1805" t="s">
        <v>144</v>
      </c>
      <c r="E1805">
        <v>3.6720000000000002</v>
      </c>
      <c r="F1805">
        <v>0</v>
      </c>
      <c r="G1805">
        <v>-8.7540999999999993</v>
      </c>
      <c r="H1805">
        <v>0</v>
      </c>
      <c r="I1805">
        <v>-2.016E-5</v>
      </c>
      <c r="J1805">
        <v>0</v>
      </c>
      <c r="K1805">
        <v>-13.321300000000001</v>
      </c>
    </row>
    <row r="1806" spans="1:11" hidden="1">
      <c r="A1806" t="s">
        <v>15</v>
      </c>
      <c r="B1806" t="s">
        <v>662</v>
      </c>
      <c r="C1806">
        <v>183</v>
      </c>
      <c r="D1806" t="s">
        <v>144</v>
      </c>
      <c r="E1806">
        <v>4.1079999999999997</v>
      </c>
      <c r="F1806">
        <v>0</v>
      </c>
      <c r="G1806">
        <v>-12.440099999999999</v>
      </c>
      <c r="H1806">
        <v>0</v>
      </c>
      <c r="I1806">
        <v>-2.016E-5</v>
      </c>
      <c r="J1806">
        <v>0</v>
      </c>
      <c r="K1806">
        <v>-8.6898999999999997</v>
      </c>
    </row>
    <row r="1807" spans="1:11" hidden="1">
      <c r="A1807" t="s">
        <v>15</v>
      </c>
      <c r="B1807" t="s">
        <v>662</v>
      </c>
      <c r="C1807">
        <v>183</v>
      </c>
      <c r="D1807" t="s">
        <v>144</v>
      </c>
      <c r="E1807">
        <v>4.5438999999999998</v>
      </c>
      <c r="F1807">
        <v>0</v>
      </c>
      <c r="G1807">
        <v>-16.141200000000001</v>
      </c>
      <c r="H1807">
        <v>0</v>
      </c>
      <c r="I1807">
        <v>-2.016E-5</v>
      </c>
      <c r="J1807">
        <v>0</v>
      </c>
      <c r="K1807">
        <v>-2.4451999999999998</v>
      </c>
    </row>
    <row r="1808" spans="1:11" hidden="1">
      <c r="A1808" t="s">
        <v>15</v>
      </c>
      <c r="B1808" t="s">
        <v>662</v>
      </c>
      <c r="C1808">
        <v>183</v>
      </c>
      <c r="D1808" t="s">
        <v>144</v>
      </c>
      <c r="E1808">
        <v>4.9798999999999998</v>
      </c>
      <c r="F1808">
        <v>0</v>
      </c>
      <c r="G1808">
        <v>-19.572800000000001</v>
      </c>
      <c r="H1808">
        <v>0</v>
      </c>
      <c r="I1808">
        <v>-2.016E-5</v>
      </c>
      <c r="J1808">
        <v>0</v>
      </c>
      <c r="K1808">
        <v>5.3834</v>
      </c>
    </row>
    <row r="1809" spans="1:11" hidden="1">
      <c r="A1809" t="s">
        <v>15</v>
      </c>
      <c r="B1809" t="s">
        <v>662</v>
      </c>
      <c r="C1809">
        <v>183</v>
      </c>
      <c r="D1809" t="s">
        <v>144</v>
      </c>
      <c r="E1809">
        <v>5.4158999999999997</v>
      </c>
      <c r="F1809">
        <v>0</v>
      </c>
      <c r="G1809">
        <v>-22.0914</v>
      </c>
      <c r="H1809">
        <v>0</v>
      </c>
      <c r="I1809">
        <v>-2.016E-5</v>
      </c>
      <c r="J1809">
        <v>0</v>
      </c>
      <c r="K1809">
        <v>14.514200000000001</v>
      </c>
    </row>
    <row r="1810" spans="1:11" hidden="1">
      <c r="A1810" t="s">
        <v>15</v>
      </c>
      <c r="B1810" t="s">
        <v>662</v>
      </c>
      <c r="C1810">
        <v>183</v>
      </c>
      <c r="D1810" t="s">
        <v>145</v>
      </c>
      <c r="E1810">
        <v>0.18410000000000001</v>
      </c>
      <c r="F1810">
        <v>0</v>
      </c>
      <c r="G1810">
        <v>20.5184</v>
      </c>
      <c r="H1810">
        <v>0</v>
      </c>
      <c r="I1810">
        <v>-2.1310000000000001E-5</v>
      </c>
      <c r="J1810">
        <v>0</v>
      </c>
      <c r="K1810">
        <v>10.314299999999999</v>
      </c>
    </row>
    <row r="1811" spans="1:11" hidden="1">
      <c r="A1811" t="s">
        <v>15</v>
      </c>
      <c r="B1811" t="s">
        <v>662</v>
      </c>
      <c r="C1811">
        <v>183</v>
      </c>
      <c r="D1811" t="s">
        <v>145</v>
      </c>
      <c r="E1811">
        <v>0.62009999999999998</v>
      </c>
      <c r="F1811">
        <v>0</v>
      </c>
      <c r="G1811">
        <v>17.9998</v>
      </c>
      <c r="H1811">
        <v>0</v>
      </c>
      <c r="I1811">
        <v>-2.1310000000000001E-5</v>
      </c>
      <c r="J1811">
        <v>0</v>
      </c>
      <c r="K1811">
        <v>1.8835</v>
      </c>
    </row>
    <row r="1812" spans="1:11" hidden="1">
      <c r="A1812" t="s">
        <v>15</v>
      </c>
      <c r="B1812" t="s">
        <v>662</v>
      </c>
      <c r="C1812">
        <v>183</v>
      </c>
      <c r="D1812" t="s">
        <v>145</v>
      </c>
      <c r="E1812">
        <v>1.0561</v>
      </c>
      <c r="F1812">
        <v>0</v>
      </c>
      <c r="G1812">
        <v>14.568099999999999</v>
      </c>
      <c r="H1812">
        <v>0</v>
      </c>
      <c r="I1812">
        <v>-2.1310000000000001E-5</v>
      </c>
      <c r="J1812">
        <v>0</v>
      </c>
      <c r="K1812">
        <v>-5.2451999999999996</v>
      </c>
    </row>
    <row r="1813" spans="1:11" hidden="1">
      <c r="A1813" t="s">
        <v>15</v>
      </c>
      <c r="B1813" t="s">
        <v>662</v>
      </c>
      <c r="C1813">
        <v>183</v>
      </c>
      <c r="D1813" t="s">
        <v>145</v>
      </c>
      <c r="E1813">
        <v>1.4921</v>
      </c>
      <c r="F1813">
        <v>0</v>
      </c>
      <c r="G1813">
        <v>10.867100000000001</v>
      </c>
      <c r="H1813">
        <v>0</v>
      </c>
      <c r="I1813">
        <v>-2.1310000000000001E-5</v>
      </c>
      <c r="J1813">
        <v>0</v>
      </c>
      <c r="K1813">
        <v>-10.7898</v>
      </c>
    </row>
    <row r="1814" spans="1:11" hidden="1">
      <c r="A1814" t="s">
        <v>15</v>
      </c>
      <c r="B1814" t="s">
        <v>662</v>
      </c>
      <c r="C1814">
        <v>183</v>
      </c>
      <c r="D1814" t="s">
        <v>145</v>
      </c>
      <c r="E1814">
        <v>1.9279999999999999</v>
      </c>
      <c r="F1814">
        <v>0</v>
      </c>
      <c r="G1814">
        <v>7.1810999999999998</v>
      </c>
      <c r="H1814">
        <v>0</v>
      </c>
      <c r="I1814">
        <v>-2.1310000000000001E-5</v>
      </c>
      <c r="J1814">
        <v>0</v>
      </c>
      <c r="K1814">
        <v>-14.721299999999999</v>
      </c>
    </row>
    <row r="1815" spans="1:11" hidden="1">
      <c r="A1815" t="s">
        <v>15</v>
      </c>
      <c r="B1815" t="s">
        <v>662</v>
      </c>
      <c r="C1815">
        <v>183</v>
      </c>
      <c r="D1815" t="s">
        <v>145</v>
      </c>
      <c r="E1815">
        <v>2.3639999999999999</v>
      </c>
      <c r="F1815">
        <v>0</v>
      </c>
      <c r="G1815">
        <v>4.1189</v>
      </c>
      <c r="H1815">
        <v>0</v>
      </c>
      <c r="I1815">
        <v>-2.1310000000000001E-5</v>
      </c>
      <c r="J1815">
        <v>0</v>
      </c>
      <c r="K1815">
        <v>-17.150400000000001</v>
      </c>
    </row>
    <row r="1816" spans="1:11" hidden="1">
      <c r="A1816" t="s">
        <v>15</v>
      </c>
      <c r="B1816" t="s">
        <v>662</v>
      </c>
      <c r="C1816">
        <v>183</v>
      </c>
      <c r="D1816" t="s">
        <v>145</v>
      </c>
      <c r="E1816">
        <v>2.8</v>
      </c>
      <c r="F1816">
        <v>0</v>
      </c>
      <c r="G1816">
        <v>1.9976</v>
      </c>
      <c r="H1816">
        <v>0</v>
      </c>
      <c r="I1816">
        <v>-2.1310000000000001E-5</v>
      </c>
      <c r="J1816">
        <v>0</v>
      </c>
      <c r="K1816">
        <v>-18.4496</v>
      </c>
    </row>
    <row r="1817" spans="1:11" hidden="1">
      <c r="A1817" t="s">
        <v>15</v>
      </c>
      <c r="B1817" t="s">
        <v>662</v>
      </c>
      <c r="C1817">
        <v>183</v>
      </c>
      <c r="D1817" t="s">
        <v>145</v>
      </c>
      <c r="E1817">
        <v>2.8</v>
      </c>
      <c r="F1817">
        <v>0</v>
      </c>
      <c r="G1817">
        <v>-3.6031</v>
      </c>
      <c r="H1817">
        <v>0</v>
      </c>
      <c r="I1817">
        <v>-2.1310000000000001E-5</v>
      </c>
      <c r="J1817">
        <v>0</v>
      </c>
      <c r="K1817">
        <v>-18.4496</v>
      </c>
    </row>
    <row r="1818" spans="1:11" hidden="1">
      <c r="A1818" t="s">
        <v>15</v>
      </c>
      <c r="B1818" t="s">
        <v>662</v>
      </c>
      <c r="C1818">
        <v>183</v>
      </c>
      <c r="D1818" t="s">
        <v>145</v>
      </c>
      <c r="E1818">
        <v>3.2360000000000002</v>
      </c>
      <c r="F1818">
        <v>0</v>
      </c>
      <c r="G1818">
        <v>-5.7244000000000002</v>
      </c>
      <c r="H1818">
        <v>0</v>
      </c>
      <c r="I1818">
        <v>-2.1310000000000001E-5</v>
      </c>
      <c r="J1818">
        <v>0</v>
      </c>
      <c r="K1818">
        <v>-16.464400000000001</v>
      </c>
    </row>
    <row r="1819" spans="1:11" hidden="1">
      <c r="A1819" t="s">
        <v>15</v>
      </c>
      <c r="B1819" t="s">
        <v>662</v>
      </c>
      <c r="C1819">
        <v>183</v>
      </c>
      <c r="D1819" t="s">
        <v>145</v>
      </c>
      <c r="E1819">
        <v>3.6720000000000002</v>
      </c>
      <c r="F1819">
        <v>0</v>
      </c>
      <c r="G1819">
        <v>-8.7866</v>
      </c>
      <c r="H1819">
        <v>0</v>
      </c>
      <c r="I1819">
        <v>-2.1310000000000001E-5</v>
      </c>
      <c r="J1819">
        <v>0</v>
      </c>
      <c r="K1819">
        <v>-13.349500000000001</v>
      </c>
    </row>
    <row r="1820" spans="1:11" hidden="1">
      <c r="A1820" t="s">
        <v>15</v>
      </c>
      <c r="B1820" t="s">
        <v>662</v>
      </c>
      <c r="C1820">
        <v>183</v>
      </c>
      <c r="D1820" t="s">
        <v>145</v>
      </c>
      <c r="E1820">
        <v>4.1079999999999997</v>
      </c>
      <c r="F1820">
        <v>0</v>
      </c>
      <c r="G1820">
        <v>-12.4726</v>
      </c>
      <c r="H1820">
        <v>0</v>
      </c>
      <c r="I1820">
        <v>-2.1310000000000001E-5</v>
      </c>
      <c r="J1820">
        <v>0</v>
      </c>
      <c r="K1820">
        <v>-8.7322000000000006</v>
      </c>
    </row>
    <row r="1821" spans="1:11" hidden="1">
      <c r="A1821" t="s">
        <v>15</v>
      </c>
      <c r="B1821" t="s">
        <v>662</v>
      </c>
      <c r="C1821">
        <v>183</v>
      </c>
      <c r="D1821" t="s">
        <v>145</v>
      </c>
      <c r="E1821">
        <v>4.5438999999999998</v>
      </c>
      <c r="F1821">
        <v>0</v>
      </c>
      <c r="G1821">
        <v>-16.1737</v>
      </c>
      <c r="H1821">
        <v>0</v>
      </c>
      <c r="I1821">
        <v>-2.1310000000000001E-5</v>
      </c>
      <c r="J1821">
        <v>0</v>
      </c>
      <c r="K1821">
        <v>-2.5017</v>
      </c>
    </row>
    <row r="1822" spans="1:11" hidden="1">
      <c r="A1822" t="s">
        <v>15</v>
      </c>
      <c r="B1822" t="s">
        <v>662</v>
      </c>
      <c r="C1822">
        <v>183</v>
      </c>
      <c r="D1822" t="s">
        <v>145</v>
      </c>
      <c r="E1822">
        <v>4.9798999999999998</v>
      </c>
      <c r="F1822">
        <v>0</v>
      </c>
      <c r="G1822">
        <v>-19.6053</v>
      </c>
      <c r="H1822">
        <v>0</v>
      </c>
      <c r="I1822">
        <v>-2.1310000000000001E-5</v>
      </c>
      <c r="J1822">
        <v>0</v>
      </c>
      <c r="K1822">
        <v>5.3128000000000002</v>
      </c>
    </row>
    <row r="1823" spans="1:11" hidden="1">
      <c r="A1823" t="s">
        <v>15</v>
      </c>
      <c r="B1823" t="s">
        <v>662</v>
      </c>
      <c r="C1823">
        <v>183</v>
      </c>
      <c r="D1823" t="s">
        <v>145</v>
      </c>
      <c r="E1823">
        <v>5.4158999999999997</v>
      </c>
      <c r="F1823">
        <v>0</v>
      </c>
      <c r="G1823">
        <v>-22.123899999999999</v>
      </c>
      <c r="H1823">
        <v>0</v>
      </c>
      <c r="I1823">
        <v>-2.1310000000000001E-5</v>
      </c>
      <c r="J1823">
        <v>0</v>
      </c>
      <c r="K1823">
        <v>14.429399999999999</v>
      </c>
    </row>
    <row r="1824" spans="1:11" hidden="1">
      <c r="A1824" t="s">
        <v>15</v>
      </c>
      <c r="B1824" t="s">
        <v>662</v>
      </c>
      <c r="C1824">
        <v>183</v>
      </c>
      <c r="D1824" t="s">
        <v>146</v>
      </c>
      <c r="E1824">
        <v>0.18410000000000001</v>
      </c>
      <c r="F1824">
        <v>0</v>
      </c>
      <c r="G1824">
        <v>20.617599999999999</v>
      </c>
      <c r="H1824">
        <v>0</v>
      </c>
      <c r="I1824">
        <v>-1.609E-5</v>
      </c>
      <c r="J1824">
        <v>0</v>
      </c>
      <c r="K1824">
        <v>10.5639</v>
      </c>
    </row>
    <row r="1825" spans="1:11" hidden="1">
      <c r="A1825" t="s">
        <v>15</v>
      </c>
      <c r="B1825" t="s">
        <v>662</v>
      </c>
      <c r="C1825">
        <v>183</v>
      </c>
      <c r="D1825" t="s">
        <v>146</v>
      </c>
      <c r="E1825">
        <v>0.62009999999999998</v>
      </c>
      <c r="F1825">
        <v>0</v>
      </c>
      <c r="G1825">
        <v>18.099</v>
      </c>
      <c r="H1825">
        <v>0</v>
      </c>
      <c r="I1825">
        <v>-1.609E-5</v>
      </c>
      <c r="J1825">
        <v>0</v>
      </c>
      <c r="K1825">
        <v>2.0897999999999999</v>
      </c>
    </row>
    <row r="1826" spans="1:11" hidden="1">
      <c r="A1826" t="s">
        <v>15</v>
      </c>
      <c r="B1826" t="s">
        <v>662</v>
      </c>
      <c r="C1826">
        <v>183</v>
      </c>
      <c r="D1826" t="s">
        <v>146</v>
      </c>
      <c r="E1826">
        <v>1.0561</v>
      </c>
      <c r="F1826">
        <v>0</v>
      </c>
      <c r="G1826">
        <v>14.667400000000001</v>
      </c>
      <c r="H1826">
        <v>0</v>
      </c>
      <c r="I1826">
        <v>-1.609E-5</v>
      </c>
      <c r="J1826">
        <v>0</v>
      </c>
      <c r="K1826">
        <v>-5.0820999999999996</v>
      </c>
    </row>
    <row r="1827" spans="1:11" hidden="1">
      <c r="A1827" t="s">
        <v>15</v>
      </c>
      <c r="B1827" t="s">
        <v>662</v>
      </c>
      <c r="C1827">
        <v>183</v>
      </c>
      <c r="D1827" t="s">
        <v>146</v>
      </c>
      <c r="E1827">
        <v>1.4921</v>
      </c>
      <c r="F1827">
        <v>0</v>
      </c>
      <c r="G1827">
        <v>10.9663</v>
      </c>
      <c r="H1827">
        <v>0</v>
      </c>
      <c r="I1827">
        <v>-1.609E-5</v>
      </c>
      <c r="J1827">
        <v>0</v>
      </c>
      <c r="K1827">
        <v>-10.67</v>
      </c>
    </row>
    <row r="1828" spans="1:11" hidden="1">
      <c r="A1828" t="s">
        <v>15</v>
      </c>
      <c r="B1828" t="s">
        <v>662</v>
      </c>
      <c r="C1828">
        <v>183</v>
      </c>
      <c r="D1828" t="s">
        <v>146</v>
      </c>
      <c r="E1828">
        <v>1.9279999999999999</v>
      </c>
      <c r="F1828">
        <v>0</v>
      </c>
      <c r="G1828">
        <v>7.2803000000000004</v>
      </c>
      <c r="H1828">
        <v>0</v>
      </c>
      <c r="I1828">
        <v>-1.609E-5</v>
      </c>
      <c r="J1828">
        <v>0</v>
      </c>
      <c r="K1828">
        <v>-14.6447</v>
      </c>
    </row>
    <row r="1829" spans="1:11" hidden="1">
      <c r="A1829" t="s">
        <v>15</v>
      </c>
      <c r="B1829" t="s">
        <v>662</v>
      </c>
      <c r="C1829">
        <v>183</v>
      </c>
      <c r="D1829" t="s">
        <v>146</v>
      </c>
      <c r="E1829">
        <v>2.3639999999999999</v>
      </c>
      <c r="F1829">
        <v>0</v>
      </c>
      <c r="G1829">
        <v>4.2180999999999997</v>
      </c>
      <c r="H1829">
        <v>0</v>
      </c>
      <c r="I1829">
        <v>-1.609E-5</v>
      </c>
      <c r="J1829">
        <v>0</v>
      </c>
      <c r="K1829">
        <v>-17.117100000000001</v>
      </c>
    </row>
    <row r="1830" spans="1:11" hidden="1">
      <c r="A1830" t="s">
        <v>15</v>
      </c>
      <c r="B1830" t="s">
        <v>662</v>
      </c>
      <c r="C1830">
        <v>183</v>
      </c>
      <c r="D1830" t="s">
        <v>146</v>
      </c>
      <c r="E1830">
        <v>2.8</v>
      </c>
      <c r="F1830">
        <v>0</v>
      </c>
      <c r="G1830">
        <v>2.0968</v>
      </c>
      <c r="H1830">
        <v>0</v>
      </c>
      <c r="I1830">
        <v>-1.609E-5</v>
      </c>
      <c r="J1830">
        <v>0</v>
      </c>
      <c r="K1830">
        <v>-18.459499999999998</v>
      </c>
    </row>
    <row r="1831" spans="1:11" hidden="1">
      <c r="A1831" t="s">
        <v>15</v>
      </c>
      <c r="B1831" t="s">
        <v>662</v>
      </c>
      <c r="C1831">
        <v>183</v>
      </c>
      <c r="D1831" t="s">
        <v>146</v>
      </c>
      <c r="E1831">
        <v>2.8</v>
      </c>
      <c r="F1831">
        <v>0</v>
      </c>
      <c r="G1831">
        <v>-3.5038999999999998</v>
      </c>
      <c r="H1831">
        <v>0</v>
      </c>
      <c r="I1831">
        <v>-1.6079999999999999E-5</v>
      </c>
      <c r="J1831">
        <v>0</v>
      </c>
      <c r="K1831">
        <v>-18.459499999999998</v>
      </c>
    </row>
    <row r="1832" spans="1:11" hidden="1">
      <c r="A1832" t="s">
        <v>15</v>
      </c>
      <c r="B1832" t="s">
        <v>662</v>
      </c>
      <c r="C1832">
        <v>183</v>
      </c>
      <c r="D1832" t="s">
        <v>146</v>
      </c>
      <c r="E1832">
        <v>3.2360000000000002</v>
      </c>
      <c r="F1832">
        <v>0</v>
      </c>
      <c r="G1832">
        <v>-5.6252000000000004</v>
      </c>
      <c r="H1832">
        <v>0</v>
      </c>
      <c r="I1832">
        <v>-1.6079999999999999E-5</v>
      </c>
      <c r="J1832">
        <v>0</v>
      </c>
      <c r="K1832">
        <v>-16.489699999999999</v>
      </c>
    </row>
    <row r="1833" spans="1:11" hidden="1">
      <c r="A1833" t="s">
        <v>15</v>
      </c>
      <c r="B1833" t="s">
        <v>662</v>
      </c>
      <c r="C1833">
        <v>183</v>
      </c>
      <c r="D1833" t="s">
        <v>146</v>
      </c>
      <c r="E1833">
        <v>3.6720000000000002</v>
      </c>
      <c r="F1833">
        <v>0</v>
      </c>
      <c r="G1833">
        <v>-8.6874000000000002</v>
      </c>
      <c r="H1833">
        <v>0</v>
      </c>
      <c r="I1833">
        <v>-1.6079999999999999E-5</v>
      </c>
      <c r="J1833">
        <v>0</v>
      </c>
      <c r="K1833">
        <v>-13.389699999999999</v>
      </c>
    </row>
    <row r="1834" spans="1:11" hidden="1">
      <c r="A1834" t="s">
        <v>15</v>
      </c>
      <c r="B1834" t="s">
        <v>662</v>
      </c>
      <c r="C1834">
        <v>183</v>
      </c>
      <c r="D1834" t="s">
        <v>146</v>
      </c>
      <c r="E1834">
        <v>4.1079999999999997</v>
      </c>
      <c r="F1834">
        <v>0</v>
      </c>
      <c r="G1834">
        <v>-12.3734</v>
      </c>
      <c r="H1834">
        <v>0</v>
      </c>
      <c r="I1834">
        <v>-1.6079999999999999E-5</v>
      </c>
      <c r="J1834">
        <v>0</v>
      </c>
      <c r="K1834">
        <v>-8.7873000000000001</v>
      </c>
    </row>
    <row r="1835" spans="1:11" hidden="1">
      <c r="A1835" t="s">
        <v>15</v>
      </c>
      <c r="B1835" t="s">
        <v>662</v>
      </c>
      <c r="C1835">
        <v>183</v>
      </c>
      <c r="D1835" t="s">
        <v>146</v>
      </c>
      <c r="E1835">
        <v>4.5438999999999998</v>
      </c>
      <c r="F1835">
        <v>0</v>
      </c>
      <c r="G1835">
        <v>-16.074400000000001</v>
      </c>
      <c r="H1835">
        <v>0</v>
      </c>
      <c r="I1835">
        <v>-1.6079999999999999E-5</v>
      </c>
      <c r="J1835">
        <v>0</v>
      </c>
      <c r="K1835">
        <v>-2.5718000000000001</v>
      </c>
    </row>
    <row r="1836" spans="1:11" hidden="1">
      <c r="A1836" t="s">
        <v>15</v>
      </c>
      <c r="B1836" t="s">
        <v>662</v>
      </c>
      <c r="C1836">
        <v>183</v>
      </c>
      <c r="D1836" t="s">
        <v>146</v>
      </c>
      <c r="E1836">
        <v>4.9798999999999998</v>
      </c>
      <c r="F1836">
        <v>0</v>
      </c>
      <c r="G1836">
        <v>-19.5061</v>
      </c>
      <c r="H1836">
        <v>0</v>
      </c>
      <c r="I1836">
        <v>-1.6079999999999999E-5</v>
      </c>
      <c r="J1836">
        <v>0</v>
      </c>
      <c r="K1836">
        <v>5.2278000000000002</v>
      </c>
    </row>
    <row r="1837" spans="1:11" hidden="1">
      <c r="A1837" t="s">
        <v>15</v>
      </c>
      <c r="B1837" t="s">
        <v>662</v>
      </c>
      <c r="C1837">
        <v>183</v>
      </c>
      <c r="D1837" t="s">
        <v>146</v>
      </c>
      <c r="E1837">
        <v>5.4158999999999997</v>
      </c>
      <c r="F1837">
        <v>0</v>
      </c>
      <c r="G1837">
        <v>-22.024699999999999</v>
      </c>
      <c r="H1837">
        <v>0</v>
      </c>
      <c r="I1837">
        <v>-1.6079999999999999E-5</v>
      </c>
      <c r="J1837">
        <v>0</v>
      </c>
      <c r="K1837">
        <v>14.329499999999999</v>
      </c>
    </row>
    <row r="1838" spans="1:11" hidden="1">
      <c r="A1838" t="s">
        <v>15</v>
      </c>
      <c r="B1838" t="s">
        <v>662</v>
      </c>
      <c r="C1838">
        <v>183</v>
      </c>
      <c r="D1838" t="s">
        <v>147</v>
      </c>
      <c r="E1838">
        <v>0.18410000000000001</v>
      </c>
      <c r="F1838">
        <v>0</v>
      </c>
      <c r="G1838">
        <v>20.585100000000001</v>
      </c>
      <c r="H1838">
        <v>0</v>
      </c>
      <c r="I1838">
        <v>-1.7240000000000001E-5</v>
      </c>
      <c r="J1838">
        <v>0</v>
      </c>
      <c r="K1838">
        <v>10.4787</v>
      </c>
    </row>
    <row r="1839" spans="1:11" hidden="1">
      <c r="A1839" t="s">
        <v>15</v>
      </c>
      <c r="B1839" t="s">
        <v>662</v>
      </c>
      <c r="C1839">
        <v>183</v>
      </c>
      <c r="D1839" t="s">
        <v>147</v>
      </c>
      <c r="E1839">
        <v>0.62009999999999998</v>
      </c>
      <c r="F1839">
        <v>0</v>
      </c>
      <c r="G1839">
        <v>18.066500000000001</v>
      </c>
      <c r="H1839">
        <v>0</v>
      </c>
      <c r="I1839">
        <v>-1.7240000000000001E-5</v>
      </c>
      <c r="J1839">
        <v>0</v>
      </c>
      <c r="K1839">
        <v>2.0188000000000001</v>
      </c>
    </row>
    <row r="1840" spans="1:11" hidden="1">
      <c r="A1840" t="s">
        <v>15</v>
      </c>
      <c r="B1840" t="s">
        <v>662</v>
      </c>
      <c r="C1840">
        <v>183</v>
      </c>
      <c r="D1840" t="s">
        <v>147</v>
      </c>
      <c r="E1840">
        <v>1.0561</v>
      </c>
      <c r="F1840">
        <v>0</v>
      </c>
      <c r="G1840">
        <v>14.6349</v>
      </c>
      <c r="H1840">
        <v>0</v>
      </c>
      <c r="I1840">
        <v>-1.7240000000000001E-5</v>
      </c>
      <c r="J1840">
        <v>0</v>
      </c>
      <c r="K1840">
        <v>-5.1388999999999996</v>
      </c>
    </row>
    <row r="1841" spans="1:11" hidden="1">
      <c r="A1841" t="s">
        <v>15</v>
      </c>
      <c r="B1841" t="s">
        <v>662</v>
      </c>
      <c r="C1841">
        <v>183</v>
      </c>
      <c r="D1841" t="s">
        <v>147</v>
      </c>
      <c r="E1841">
        <v>1.4921</v>
      </c>
      <c r="F1841">
        <v>0</v>
      </c>
      <c r="G1841">
        <v>10.9338</v>
      </c>
      <c r="H1841">
        <v>0</v>
      </c>
      <c r="I1841">
        <v>-1.7240000000000001E-5</v>
      </c>
      <c r="J1841">
        <v>0</v>
      </c>
      <c r="K1841">
        <v>-10.7127</v>
      </c>
    </row>
    <row r="1842" spans="1:11" hidden="1">
      <c r="A1842" t="s">
        <v>15</v>
      </c>
      <c r="B1842" t="s">
        <v>662</v>
      </c>
      <c r="C1842">
        <v>183</v>
      </c>
      <c r="D1842" t="s">
        <v>147</v>
      </c>
      <c r="E1842">
        <v>1.9279999999999999</v>
      </c>
      <c r="F1842">
        <v>0</v>
      </c>
      <c r="G1842">
        <v>7.2477999999999998</v>
      </c>
      <c r="H1842">
        <v>0</v>
      </c>
      <c r="I1842">
        <v>-1.7240000000000001E-5</v>
      </c>
      <c r="J1842">
        <v>0</v>
      </c>
      <c r="K1842">
        <v>-14.673299999999999</v>
      </c>
    </row>
    <row r="1843" spans="1:11" hidden="1">
      <c r="A1843" t="s">
        <v>15</v>
      </c>
      <c r="B1843" t="s">
        <v>662</v>
      </c>
      <c r="C1843">
        <v>183</v>
      </c>
      <c r="D1843" t="s">
        <v>147</v>
      </c>
      <c r="E1843">
        <v>2.3639999999999999</v>
      </c>
      <c r="F1843">
        <v>0</v>
      </c>
      <c r="G1843">
        <v>4.1856</v>
      </c>
      <c r="H1843">
        <v>0</v>
      </c>
      <c r="I1843">
        <v>-1.7240000000000001E-5</v>
      </c>
      <c r="J1843">
        <v>0</v>
      </c>
      <c r="K1843">
        <v>-17.131499999999999</v>
      </c>
    </row>
    <row r="1844" spans="1:11" hidden="1">
      <c r="A1844" t="s">
        <v>15</v>
      </c>
      <c r="B1844" t="s">
        <v>662</v>
      </c>
      <c r="C1844">
        <v>183</v>
      </c>
      <c r="D1844" t="s">
        <v>147</v>
      </c>
      <c r="E1844">
        <v>2.8</v>
      </c>
      <c r="F1844">
        <v>0</v>
      </c>
      <c r="G1844">
        <v>2.0642999999999998</v>
      </c>
      <c r="H1844">
        <v>0</v>
      </c>
      <c r="I1844">
        <v>-1.7240000000000001E-5</v>
      </c>
      <c r="J1844">
        <v>0</v>
      </c>
      <c r="K1844">
        <v>-18.459700000000002</v>
      </c>
    </row>
    <row r="1845" spans="1:11" hidden="1">
      <c r="A1845" t="s">
        <v>15</v>
      </c>
      <c r="B1845" t="s">
        <v>662</v>
      </c>
      <c r="C1845">
        <v>183</v>
      </c>
      <c r="D1845" t="s">
        <v>147</v>
      </c>
      <c r="E1845">
        <v>2.8</v>
      </c>
      <c r="F1845">
        <v>0</v>
      </c>
      <c r="G1845">
        <v>-3.5364</v>
      </c>
      <c r="H1845">
        <v>0</v>
      </c>
      <c r="I1845">
        <v>-1.7240000000000001E-5</v>
      </c>
      <c r="J1845">
        <v>0</v>
      </c>
      <c r="K1845">
        <v>-18.459700000000002</v>
      </c>
    </row>
    <row r="1846" spans="1:11" hidden="1">
      <c r="A1846" t="s">
        <v>15</v>
      </c>
      <c r="B1846" t="s">
        <v>662</v>
      </c>
      <c r="C1846">
        <v>183</v>
      </c>
      <c r="D1846" t="s">
        <v>147</v>
      </c>
      <c r="E1846">
        <v>3.2360000000000002</v>
      </c>
      <c r="F1846">
        <v>0</v>
      </c>
      <c r="G1846">
        <v>-5.6577000000000002</v>
      </c>
      <c r="H1846">
        <v>0</v>
      </c>
      <c r="I1846">
        <v>-1.7240000000000001E-5</v>
      </c>
      <c r="J1846">
        <v>0</v>
      </c>
      <c r="K1846">
        <v>-16.503699999999998</v>
      </c>
    </row>
    <row r="1847" spans="1:11" hidden="1">
      <c r="A1847" t="s">
        <v>15</v>
      </c>
      <c r="B1847" t="s">
        <v>662</v>
      </c>
      <c r="C1847">
        <v>183</v>
      </c>
      <c r="D1847" t="s">
        <v>147</v>
      </c>
      <c r="E1847">
        <v>3.6720000000000002</v>
      </c>
      <c r="F1847">
        <v>0</v>
      </c>
      <c r="G1847">
        <v>-8.7199000000000009</v>
      </c>
      <c r="H1847">
        <v>0</v>
      </c>
      <c r="I1847">
        <v>-1.7240000000000001E-5</v>
      </c>
      <c r="J1847">
        <v>0</v>
      </c>
      <c r="K1847">
        <v>-13.4178</v>
      </c>
    </row>
    <row r="1848" spans="1:11" hidden="1">
      <c r="A1848" t="s">
        <v>15</v>
      </c>
      <c r="B1848" t="s">
        <v>662</v>
      </c>
      <c r="C1848">
        <v>183</v>
      </c>
      <c r="D1848" t="s">
        <v>147</v>
      </c>
      <c r="E1848">
        <v>4.1079999999999997</v>
      </c>
      <c r="F1848">
        <v>0</v>
      </c>
      <c r="G1848">
        <v>-12.405900000000001</v>
      </c>
      <c r="H1848">
        <v>0</v>
      </c>
      <c r="I1848">
        <v>-1.7240000000000001E-5</v>
      </c>
      <c r="J1848">
        <v>0</v>
      </c>
      <c r="K1848">
        <v>-8.8295999999999992</v>
      </c>
    </row>
    <row r="1849" spans="1:11" hidden="1">
      <c r="A1849" t="s">
        <v>15</v>
      </c>
      <c r="B1849" t="s">
        <v>662</v>
      </c>
      <c r="C1849">
        <v>183</v>
      </c>
      <c r="D1849" t="s">
        <v>147</v>
      </c>
      <c r="E1849">
        <v>4.5438999999999998</v>
      </c>
      <c r="F1849">
        <v>0</v>
      </c>
      <c r="G1849">
        <v>-16.1069</v>
      </c>
      <c r="H1849">
        <v>0</v>
      </c>
      <c r="I1849">
        <v>-1.7240000000000001E-5</v>
      </c>
      <c r="J1849">
        <v>0</v>
      </c>
      <c r="K1849">
        <v>-2.6282000000000001</v>
      </c>
    </row>
    <row r="1850" spans="1:11" hidden="1">
      <c r="A1850" t="s">
        <v>15</v>
      </c>
      <c r="B1850" t="s">
        <v>662</v>
      </c>
      <c r="C1850">
        <v>183</v>
      </c>
      <c r="D1850" t="s">
        <v>147</v>
      </c>
      <c r="E1850">
        <v>4.9798999999999998</v>
      </c>
      <c r="F1850">
        <v>0</v>
      </c>
      <c r="G1850">
        <v>-19.538599999999999</v>
      </c>
      <c r="H1850">
        <v>0</v>
      </c>
      <c r="I1850">
        <v>-1.7240000000000001E-5</v>
      </c>
      <c r="J1850">
        <v>0</v>
      </c>
      <c r="K1850">
        <v>5.1570999999999998</v>
      </c>
    </row>
    <row r="1851" spans="1:11" hidden="1">
      <c r="A1851" t="s">
        <v>15</v>
      </c>
      <c r="B1851" t="s">
        <v>662</v>
      </c>
      <c r="C1851">
        <v>183</v>
      </c>
      <c r="D1851" t="s">
        <v>147</v>
      </c>
      <c r="E1851">
        <v>5.4158999999999997</v>
      </c>
      <c r="F1851">
        <v>0</v>
      </c>
      <c r="G1851">
        <v>-22.057200000000002</v>
      </c>
      <c r="H1851">
        <v>0</v>
      </c>
      <c r="I1851">
        <v>-1.7240000000000001E-5</v>
      </c>
      <c r="J1851">
        <v>0</v>
      </c>
      <c r="K1851">
        <v>14.2447</v>
      </c>
    </row>
    <row r="1852" spans="1:11" hidden="1">
      <c r="A1852" t="s">
        <v>15</v>
      </c>
      <c r="B1852" t="s">
        <v>662</v>
      </c>
      <c r="C1852">
        <v>183</v>
      </c>
      <c r="D1852" t="s">
        <v>148</v>
      </c>
      <c r="E1852">
        <v>0.18410000000000001</v>
      </c>
      <c r="F1852">
        <v>0</v>
      </c>
      <c r="G1852">
        <v>20.550899999999999</v>
      </c>
      <c r="H1852">
        <v>0</v>
      </c>
      <c r="I1852">
        <v>-2.016E-5</v>
      </c>
      <c r="J1852">
        <v>0</v>
      </c>
      <c r="K1852">
        <v>10.3995</v>
      </c>
    </row>
    <row r="1853" spans="1:11" hidden="1">
      <c r="A1853" t="s">
        <v>15</v>
      </c>
      <c r="B1853" t="s">
        <v>662</v>
      </c>
      <c r="C1853">
        <v>183</v>
      </c>
      <c r="D1853" t="s">
        <v>148</v>
      </c>
      <c r="E1853">
        <v>0.62009999999999998</v>
      </c>
      <c r="F1853">
        <v>0</v>
      </c>
      <c r="G1853">
        <v>18.032299999999999</v>
      </c>
      <c r="H1853">
        <v>0</v>
      </c>
      <c r="I1853">
        <v>-2.016E-5</v>
      </c>
      <c r="J1853">
        <v>0</v>
      </c>
      <c r="K1853">
        <v>1.9544999999999999</v>
      </c>
    </row>
    <row r="1854" spans="1:11" hidden="1">
      <c r="A1854" t="s">
        <v>15</v>
      </c>
      <c r="B1854" t="s">
        <v>662</v>
      </c>
      <c r="C1854">
        <v>183</v>
      </c>
      <c r="D1854" t="s">
        <v>148</v>
      </c>
      <c r="E1854">
        <v>1.0561</v>
      </c>
      <c r="F1854">
        <v>0</v>
      </c>
      <c r="G1854">
        <v>14.6006</v>
      </c>
      <c r="H1854">
        <v>0</v>
      </c>
      <c r="I1854">
        <v>-2.016E-5</v>
      </c>
      <c r="J1854">
        <v>0</v>
      </c>
      <c r="K1854">
        <v>-5.1882999999999999</v>
      </c>
    </row>
    <row r="1855" spans="1:11" hidden="1">
      <c r="A1855" t="s">
        <v>15</v>
      </c>
      <c r="B1855" t="s">
        <v>662</v>
      </c>
      <c r="C1855">
        <v>183</v>
      </c>
      <c r="D1855" t="s">
        <v>148</v>
      </c>
      <c r="E1855">
        <v>1.4921</v>
      </c>
      <c r="F1855">
        <v>0</v>
      </c>
      <c r="G1855">
        <v>10.8996</v>
      </c>
      <c r="H1855">
        <v>0</v>
      </c>
      <c r="I1855">
        <v>-2.016E-5</v>
      </c>
      <c r="J1855">
        <v>0</v>
      </c>
      <c r="K1855">
        <v>-10.7471</v>
      </c>
    </row>
    <row r="1856" spans="1:11" hidden="1">
      <c r="A1856" t="s">
        <v>15</v>
      </c>
      <c r="B1856" t="s">
        <v>662</v>
      </c>
      <c r="C1856">
        <v>183</v>
      </c>
      <c r="D1856" t="s">
        <v>148</v>
      </c>
      <c r="E1856">
        <v>1.9279999999999999</v>
      </c>
      <c r="F1856">
        <v>0</v>
      </c>
      <c r="G1856">
        <v>7.2135999999999996</v>
      </c>
      <c r="H1856">
        <v>0</v>
      </c>
      <c r="I1856">
        <v>-2.016E-5</v>
      </c>
      <c r="J1856">
        <v>0</v>
      </c>
      <c r="K1856">
        <v>-14.6928</v>
      </c>
    </row>
    <row r="1857" spans="1:11" hidden="1">
      <c r="A1857" t="s">
        <v>15</v>
      </c>
      <c r="B1857" t="s">
        <v>662</v>
      </c>
      <c r="C1857">
        <v>183</v>
      </c>
      <c r="D1857" t="s">
        <v>148</v>
      </c>
      <c r="E1857">
        <v>2.3639999999999999</v>
      </c>
      <c r="F1857">
        <v>0</v>
      </c>
      <c r="G1857">
        <v>4.1513999999999998</v>
      </c>
      <c r="H1857">
        <v>0</v>
      </c>
      <c r="I1857">
        <v>-2.016E-5</v>
      </c>
      <c r="J1857">
        <v>0</v>
      </c>
      <c r="K1857">
        <v>-17.136099999999999</v>
      </c>
    </row>
    <row r="1858" spans="1:11" hidden="1">
      <c r="A1858" t="s">
        <v>15</v>
      </c>
      <c r="B1858" t="s">
        <v>662</v>
      </c>
      <c r="C1858">
        <v>183</v>
      </c>
      <c r="D1858" t="s">
        <v>148</v>
      </c>
      <c r="E1858">
        <v>2.8</v>
      </c>
      <c r="F1858">
        <v>0</v>
      </c>
      <c r="G1858">
        <v>2.0301</v>
      </c>
      <c r="H1858">
        <v>0</v>
      </c>
      <c r="I1858">
        <v>-2.016E-5</v>
      </c>
      <c r="J1858">
        <v>0</v>
      </c>
      <c r="K1858">
        <v>-18.449400000000001</v>
      </c>
    </row>
    <row r="1859" spans="1:11" hidden="1">
      <c r="A1859" t="s">
        <v>15</v>
      </c>
      <c r="B1859" t="s">
        <v>662</v>
      </c>
      <c r="C1859">
        <v>183</v>
      </c>
      <c r="D1859" t="s">
        <v>148</v>
      </c>
      <c r="E1859">
        <v>2.8</v>
      </c>
      <c r="F1859">
        <v>0</v>
      </c>
      <c r="G1859">
        <v>-3.5706000000000002</v>
      </c>
      <c r="H1859">
        <v>0</v>
      </c>
      <c r="I1859">
        <v>-2.016E-5</v>
      </c>
      <c r="J1859">
        <v>0</v>
      </c>
      <c r="K1859">
        <v>-18.449400000000001</v>
      </c>
    </row>
    <row r="1860" spans="1:11" hidden="1">
      <c r="A1860" t="s">
        <v>15</v>
      </c>
      <c r="B1860" t="s">
        <v>662</v>
      </c>
      <c r="C1860">
        <v>183</v>
      </c>
      <c r="D1860" t="s">
        <v>148</v>
      </c>
      <c r="E1860">
        <v>3.2360000000000002</v>
      </c>
      <c r="F1860">
        <v>0</v>
      </c>
      <c r="G1860">
        <v>-5.6919000000000004</v>
      </c>
      <c r="H1860">
        <v>0</v>
      </c>
      <c r="I1860">
        <v>-2.016E-5</v>
      </c>
      <c r="J1860">
        <v>0</v>
      </c>
      <c r="K1860">
        <v>-16.450399999999998</v>
      </c>
    </row>
    <row r="1861" spans="1:11" hidden="1">
      <c r="A1861" t="s">
        <v>15</v>
      </c>
      <c r="B1861" t="s">
        <v>662</v>
      </c>
      <c r="C1861">
        <v>183</v>
      </c>
      <c r="D1861" t="s">
        <v>148</v>
      </c>
      <c r="E1861">
        <v>3.6720000000000002</v>
      </c>
      <c r="F1861">
        <v>0</v>
      </c>
      <c r="G1861">
        <v>-8.7540999999999993</v>
      </c>
      <c r="H1861">
        <v>0</v>
      </c>
      <c r="I1861">
        <v>-2.016E-5</v>
      </c>
      <c r="J1861">
        <v>0</v>
      </c>
      <c r="K1861">
        <v>-13.321300000000001</v>
      </c>
    </row>
    <row r="1862" spans="1:11" hidden="1">
      <c r="A1862" t="s">
        <v>15</v>
      </c>
      <c r="B1862" t="s">
        <v>662</v>
      </c>
      <c r="C1862">
        <v>183</v>
      </c>
      <c r="D1862" t="s">
        <v>148</v>
      </c>
      <c r="E1862">
        <v>4.1079999999999997</v>
      </c>
      <c r="F1862">
        <v>0</v>
      </c>
      <c r="G1862">
        <v>-12.440099999999999</v>
      </c>
      <c r="H1862">
        <v>0</v>
      </c>
      <c r="I1862">
        <v>-2.016E-5</v>
      </c>
      <c r="J1862">
        <v>0</v>
      </c>
      <c r="K1862">
        <v>-8.6898999999999997</v>
      </c>
    </row>
    <row r="1863" spans="1:11" hidden="1">
      <c r="A1863" t="s">
        <v>15</v>
      </c>
      <c r="B1863" t="s">
        <v>662</v>
      </c>
      <c r="C1863">
        <v>183</v>
      </c>
      <c r="D1863" t="s">
        <v>148</v>
      </c>
      <c r="E1863">
        <v>4.5438999999999998</v>
      </c>
      <c r="F1863">
        <v>0</v>
      </c>
      <c r="G1863">
        <v>-16.141200000000001</v>
      </c>
      <c r="H1863">
        <v>0</v>
      </c>
      <c r="I1863">
        <v>-2.016E-5</v>
      </c>
      <c r="J1863">
        <v>0</v>
      </c>
      <c r="K1863">
        <v>-2.4451999999999998</v>
      </c>
    </row>
    <row r="1864" spans="1:11" hidden="1">
      <c r="A1864" t="s">
        <v>15</v>
      </c>
      <c r="B1864" t="s">
        <v>662</v>
      </c>
      <c r="C1864">
        <v>183</v>
      </c>
      <c r="D1864" t="s">
        <v>148</v>
      </c>
      <c r="E1864">
        <v>4.9798999999999998</v>
      </c>
      <c r="F1864">
        <v>0</v>
      </c>
      <c r="G1864">
        <v>-19.572800000000001</v>
      </c>
      <c r="H1864">
        <v>0</v>
      </c>
      <c r="I1864">
        <v>-2.016E-5</v>
      </c>
      <c r="J1864">
        <v>0</v>
      </c>
      <c r="K1864">
        <v>5.3834</v>
      </c>
    </row>
    <row r="1865" spans="1:11" hidden="1">
      <c r="A1865" t="s">
        <v>15</v>
      </c>
      <c r="B1865" t="s">
        <v>662</v>
      </c>
      <c r="C1865">
        <v>183</v>
      </c>
      <c r="D1865" t="s">
        <v>148</v>
      </c>
      <c r="E1865">
        <v>5.4158999999999997</v>
      </c>
      <c r="F1865">
        <v>0</v>
      </c>
      <c r="G1865">
        <v>-22.0914</v>
      </c>
      <c r="H1865">
        <v>0</v>
      </c>
      <c r="I1865">
        <v>-2.016E-5</v>
      </c>
      <c r="J1865">
        <v>0</v>
      </c>
      <c r="K1865">
        <v>14.514200000000001</v>
      </c>
    </row>
    <row r="1866" spans="1:11" hidden="1">
      <c r="A1866" t="s">
        <v>15</v>
      </c>
      <c r="B1866" t="s">
        <v>662</v>
      </c>
      <c r="C1866">
        <v>183</v>
      </c>
      <c r="D1866" t="s">
        <v>149</v>
      </c>
      <c r="E1866">
        <v>0.18410000000000001</v>
      </c>
      <c r="F1866">
        <v>0</v>
      </c>
      <c r="G1866">
        <v>20.5184</v>
      </c>
      <c r="H1866">
        <v>0</v>
      </c>
      <c r="I1866">
        <v>-2.1310000000000001E-5</v>
      </c>
      <c r="J1866">
        <v>0</v>
      </c>
      <c r="K1866">
        <v>10.314299999999999</v>
      </c>
    </row>
    <row r="1867" spans="1:11" hidden="1">
      <c r="A1867" t="s">
        <v>15</v>
      </c>
      <c r="B1867" t="s">
        <v>662</v>
      </c>
      <c r="C1867">
        <v>183</v>
      </c>
      <c r="D1867" t="s">
        <v>149</v>
      </c>
      <c r="E1867">
        <v>0.62009999999999998</v>
      </c>
      <c r="F1867">
        <v>0</v>
      </c>
      <c r="G1867">
        <v>17.9998</v>
      </c>
      <c r="H1867">
        <v>0</v>
      </c>
      <c r="I1867">
        <v>-2.1310000000000001E-5</v>
      </c>
      <c r="J1867">
        <v>0</v>
      </c>
      <c r="K1867">
        <v>1.8835</v>
      </c>
    </row>
    <row r="1868" spans="1:11" hidden="1">
      <c r="A1868" t="s">
        <v>15</v>
      </c>
      <c r="B1868" t="s">
        <v>662</v>
      </c>
      <c r="C1868">
        <v>183</v>
      </c>
      <c r="D1868" t="s">
        <v>149</v>
      </c>
      <c r="E1868">
        <v>1.0561</v>
      </c>
      <c r="F1868">
        <v>0</v>
      </c>
      <c r="G1868">
        <v>14.568099999999999</v>
      </c>
      <c r="H1868">
        <v>0</v>
      </c>
      <c r="I1868">
        <v>-2.1310000000000001E-5</v>
      </c>
      <c r="J1868">
        <v>0</v>
      </c>
      <c r="K1868">
        <v>-5.2451999999999996</v>
      </c>
    </row>
    <row r="1869" spans="1:11" hidden="1">
      <c r="A1869" t="s">
        <v>15</v>
      </c>
      <c r="B1869" t="s">
        <v>662</v>
      </c>
      <c r="C1869">
        <v>183</v>
      </c>
      <c r="D1869" t="s">
        <v>149</v>
      </c>
      <c r="E1869">
        <v>1.4921</v>
      </c>
      <c r="F1869">
        <v>0</v>
      </c>
      <c r="G1869">
        <v>10.867100000000001</v>
      </c>
      <c r="H1869">
        <v>0</v>
      </c>
      <c r="I1869">
        <v>-2.1310000000000001E-5</v>
      </c>
      <c r="J1869">
        <v>0</v>
      </c>
      <c r="K1869">
        <v>-10.7898</v>
      </c>
    </row>
    <row r="1870" spans="1:11" hidden="1">
      <c r="A1870" t="s">
        <v>15</v>
      </c>
      <c r="B1870" t="s">
        <v>662</v>
      </c>
      <c r="C1870">
        <v>183</v>
      </c>
      <c r="D1870" t="s">
        <v>149</v>
      </c>
      <c r="E1870">
        <v>1.9279999999999999</v>
      </c>
      <c r="F1870">
        <v>0</v>
      </c>
      <c r="G1870">
        <v>7.1810999999999998</v>
      </c>
      <c r="H1870">
        <v>0</v>
      </c>
      <c r="I1870">
        <v>-2.1310000000000001E-5</v>
      </c>
      <c r="J1870">
        <v>0</v>
      </c>
      <c r="K1870">
        <v>-14.721299999999999</v>
      </c>
    </row>
    <row r="1871" spans="1:11" hidden="1">
      <c r="A1871" t="s">
        <v>15</v>
      </c>
      <c r="B1871" t="s">
        <v>662</v>
      </c>
      <c r="C1871">
        <v>183</v>
      </c>
      <c r="D1871" t="s">
        <v>149</v>
      </c>
      <c r="E1871">
        <v>2.3639999999999999</v>
      </c>
      <c r="F1871">
        <v>0</v>
      </c>
      <c r="G1871">
        <v>4.1189</v>
      </c>
      <c r="H1871">
        <v>0</v>
      </c>
      <c r="I1871">
        <v>-2.1310000000000001E-5</v>
      </c>
      <c r="J1871">
        <v>0</v>
      </c>
      <c r="K1871">
        <v>-17.150400000000001</v>
      </c>
    </row>
    <row r="1872" spans="1:11" hidden="1">
      <c r="A1872" t="s">
        <v>15</v>
      </c>
      <c r="B1872" t="s">
        <v>662</v>
      </c>
      <c r="C1872">
        <v>183</v>
      </c>
      <c r="D1872" t="s">
        <v>149</v>
      </c>
      <c r="E1872">
        <v>2.8</v>
      </c>
      <c r="F1872">
        <v>0</v>
      </c>
      <c r="G1872">
        <v>1.9976</v>
      </c>
      <c r="H1872">
        <v>0</v>
      </c>
      <c r="I1872">
        <v>-2.1310000000000001E-5</v>
      </c>
      <c r="J1872">
        <v>0</v>
      </c>
      <c r="K1872">
        <v>-18.4496</v>
      </c>
    </row>
    <row r="1873" spans="1:11" hidden="1">
      <c r="A1873" t="s">
        <v>15</v>
      </c>
      <c r="B1873" t="s">
        <v>662</v>
      </c>
      <c r="C1873">
        <v>183</v>
      </c>
      <c r="D1873" t="s">
        <v>149</v>
      </c>
      <c r="E1873">
        <v>2.8</v>
      </c>
      <c r="F1873">
        <v>0</v>
      </c>
      <c r="G1873">
        <v>-3.6031</v>
      </c>
      <c r="H1873">
        <v>0</v>
      </c>
      <c r="I1873">
        <v>-2.1310000000000001E-5</v>
      </c>
      <c r="J1873">
        <v>0</v>
      </c>
      <c r="K1873">
        <v>-18.4496</v>
      </c>
    </row>
    <row r="1874" spans="1:11" hidden="1">
      <c r="A1874" t="s">
        <v>15</v>
      </c>
      <c r="B1874" t="s">
        <v>662</v>
      </c>
      <c r="C1874">
        <v>183</v>
      </c>
      <c r="D1874" t="s">
        <v>149</v>
      </c>
      <c r="E1874">
        <v>3.2360000000000002</v>
      </c>
      <c r="F1874">
        <v>0</v>
      </c>
      <c r="G1874">
        <v>-5.7244000000000002</v>
      </c>
      <c r="H1874">
        <v>0</v>
      </c>
      <c r="I1874">
        <v>-2.1310000000000001E-5</v>
      </c>
      <c r="J1874">
        <v>0</v>
      </c>
      <c r="K1874">
        <v>-16.464400000000001</v>
      </c>
    </row>
    <row r="1875" spans="1:11" hidden="1">
      <c r="A1875" t="s">
        <v>15</v>
      </c>
      <c r="B1875" t="s">
        <v>662</v>
      </c>
      <c r="C1875">
        <v>183</v>
      </c>
      <c r="D1875" t="s">
        <v>149</v>
      </c>
      <c r="E1875">
        <v>3.6720000000000002</v>
      </c>
      <c r="F1875">
        <v>0</v>
      </c>
      <c r="G1875">
        <v>-8.7866</v>
      </c>
      <c r="H1875">
        <v>0</v>
      </c>
      <c r="I1875">
        <v>-2.1310000000000001E-5</v>
      </c>
      <c r="J1875">
        <v>0</v>
      </c>
      <c r="K1875">
        <v>-13.349500000000001</v>
      </c>
    </row>
    <row r="1876" spans="1:11" hidden="1">
      <c r="A1876" t="s">
        <v>15</v>
      </c>
      <c r="B1876" t="s">
        <v>662</v>
      </c>
      <c r="C1876">
        <v>183</v>
      </c>
      <c r="D1876" t="s">
        <v>149</v>
      </c>
      <c r="E1876">
        <v>4.1079999999999997</v>
      </c>
      <c r="F1876">
        <v>0</v>
      </c>
      <c r="G1876">
        <v>-12.4726</v>
      </c>
      <c r="H1876">
        <v>0</v>
      </c>
      <c r="I1876">
        <v>-2.1310000000000001E-5</v>
      </c>
      <c r="J1876">
        <v>0</v>
      </c>
      <c r="K1876">
        <v>-8.7322000000000006</v>
      </c>
    </row>
    <row r="1877" spans="1:11" hidden="1">
      <c r="A1877" t="s">
        <v>15</v>
      </c>
      <c r="B1877" t="s">
        <v>662</v>
      </c>
      <c r="C1877">
        <v>183</v>
      </c>
      <c r="D1877" t="s">
        <v>149</v>
      </c>
      <c r="E1877">
        <v>4.5438999999999998</v>
      </c>
      <c r="F1877">
        <v>0</v>
      </c>
      <c r="G1877">
        <v>-16.1737</v>
      </c>
      <c r="H1877">
        <v>0</v>
      </c>
      <c r="I1877">
        <v>-2.1310000000000001E-5</v>
      </c>
      <c r="J1877">
        <v>0</v>
      </c>
      <c r="K1877">
        <v>-2.5017</v>
      </c>
    </row>
    <row r="1878" spans="1:11" hidden="1">
      <c r="A1878" t="s">
        <v>15</v>
      </c>
      <c r="B1878" t="s">
        <v>662</v>
      </c>
      <c r="C1878">
        <v>183</v>
      </c>
      <c r="D1878" t="s">
        <v>149</v>
      </c>
      <c r="E1878">
        <v>4.9798999999999998</v>
      </c>
      <c r="F1878">
        <v>0</v>
      </c>
      <c r="G1878">
        <v>-19.6053</v>
      </c>
      <c r="H1878">
        <v>0</v>
      </c>
      <c r="I1878">
        <v>-2.1310000000000001E-5</v>
      </c>
      <c r="J1878">
        <v>0</v>
      </c>
      <c r="K1878">
        <v>5.3128000000000002</v>
      </c>
    </row>
    <row r="1879" spans="1:11" hidden="1">
      <c r="A1879" t="s">
        <v>15</v>
      </c>
      <c r="B1879" t="s">
        <v>662</v>
      </c>
      <c r="C1879">
        <v>183</v>
      </c>
      <c r="D1879" t="s">
        <v>149</v>
      </c>
      <c r="E1879">
        <v>5.4158999999999997</v>
      </c>
      <c r="F1879">
        <v>0</v>
      </c>
      <c r="G1879">
        <v>-22.123899999999999</v>
      </c>
      <c r="H1879">
        <v>0</v>
      </c>
      <c r="I1879">
        <v>-2.1310000000000001E-5</v>
      </c>
      <c r="J1879">
        <v>0</v>
      </c>
      <c r="K1879">
        <v>14.429399999999999</v>
      </c>
    </row>
    <row r="1880" spans="1:11" hidden="1">
      <c r="A1880" t="s">
        <v>15</v>
      </c>
      <c r="B1880" t="s">
        <v>662</v>
      </c>
      <c r="C1880">
        <v>183</v>
      </c>
      <c r="D1880" t="s">
        <v>150</v>
      </c>
      <c r="E1880">
        <v>0.18410000000000001</v>
      </c>
      <c r="F1880">
        <v>0</v>
      </c>
      <c r="G1880">
        <v>22.846900000000002</v>
      </c>
      <c r="H1880">
        <v>0</v>
      </c>
      <c r="I1880">
        <v>-2.1319999999999999E-5</v>
      </c>
      <c r="J1880">
        <v>0</v>
      </c>
      <c r="K1880">
        <v>11.5823</v>
      </c>
    </row>
    <row r="1881" spans="1:11" hidden="1">
      <c r="A1881" t="s">
        <v>15</v>
      </c>
      <c r="B1881" t="s">
        <v>662</v>
      </c>
      <c r="C1881">
        <v>183</v>
      </c>
      <c r="D1881" t="s">
        <v>150</v>
      </c>
      <c r="E1881">
        <v>0.62009999999999998</v>
      </c>
      <c r="F1881">
        <v>0</v>
      </c>
      <c r="G1881">
        <v>20.048500000000001</v>
      </c>
      <c r="H1881">
        <v>0</v>
      </c>
      <c r="I1881">
        <v>-2.1319999999999999E-5</v>
      </c>
      <c r="J1881">
        <v>0</v>
      </c>
      <c r="K1881">
        <v>2.1934</v>
      </c>
    </row>
    <row r="1882" spans="1:11" hidden="1">
      <c r="A1882" t="s">
        <v>15</v>
      </c>
      <c r="B1882" t="s">
        <v>662</v>
      </c>
      <c r="C1882">
        <v>183</v>
      </c>
      <c r="D1882" t="s">
        <v>150</v>
      </c>
      <c r="E1882">
        <v>1.0561</v>
      </c>
      <c r="F1882">
        <v>0</v>
      </c>
      <c r="G1882">
        <v>16.235499999999998</v>
      </c>
      <c r="H1882">
        <v>0</v>
      </c>
      <c r="I1882">
        <v>-2.1319999999999999E-5</v>
      </c>
      <c r="J1882">
        <v>0</v>
      </c>
      <c r="K1882">
        <v>-5.7484999999999999</v>
      </c>
    </row>
    <row r="1883" spans="1:11" hidden="1">
      <c r="A1883" t="s">
        <v>15</v>
      </c>
      <c r="B1883" t="s">
        <v>662</v>
      </c>
      <c r="C1883">
        <v>183</v>
      </c>
      <c r="D1883" t="s">
        <v>150</v>
      </c>
      <c r="E1883">
        <v>1.4921</v>
      </c>
      <c r="F1883">
        <v>0</v>
      </c>
      <c r="G1883">
        <v>12.123200000000001</v>
      </c>
      <c r="H1883">
        <v>0</v>
      </c>
      <c r="I1883">
        <v>-2.1319999999999999E-5</v>
      </c>
      <c r="J1883">
        <v>0</v>
      </c>
      <c r="K1883">
        <v>-11.9305</v>
      </c>
    </row>
    <row r="1884" spans="1:11" hidden="1">
      <c r="A1884" t="s">
        <v>15</v>
      </c>
      <c r="B1884" t="s">
        <v>662</v>
      </c>
      <c r="C1884">
        <v>183</v>
      </c>
      <c r="D1884" t="s">
        <v>150</v>
      </c>
      <c r="E1884">
        <v>1.9279999999999999</v>
      </c>
      <c r="F1884">
        <v>0</v>
      </c>
      <c r="G1884">
        <v>8.0276999999999994</v>
      </c>
      <c r="H1884">
        <v>0</v>
      </c>
      <c r="I1884">
        <v>-2.1319999999999999E-5</v>
      </c>
      <c r="J1884">
        <v>0</v>
      </c>
      <c r="K1884">
        <v>-16.32</v>
      </c>
    </row>
    <row r="1885" spans="1:11" hidden="1">
      <c r="A1885" t="s">
        <v>15</v>
      </c>
      <c r="B1885" t="s">
        <v>662</v>
      </c>
      <c r="C1885">
        <v>183</v>
      </c>
      <c r="D1885" t="s">
        <v>150</v>
      </c>
      <c r="E1885">
        <v>2.3639999999999999</v>
      </c>
      <c r="F1885">
        <v>0</v>
      </c>
      <c r="G1885">
        <v>4.6253000000000002</v>
      </c>
      <c r="H1885">
        <v>0</v>
      </c>
      <c r="I1885">
        <v>-2.1319999999999999E-5</v>
      </c>
      <c r="J1885">
        <v>0</v>
      </c>
      <c r="K1885">
        <v>-19.040299999999998</v>
      </c>
    </row>
    <row r="1886" spans="1:11" hidden="1">
      <c r="A1886" t="s">
        <v>15</v>
      </c>
      <c r="B1886" t="s">
        <v>662</v>
      </c>
      <c r="C1886">
        <v>183</v>
      </c>
      <c r="D1886" t="s">
        <v>150</v>
      </c>
      <c r="E1886">
        <v>2.8</v>
      </c>
      <c r="F1886">
        <v>0</v>
      </c>
      <c r="G1886">
        <v>2.2683</v>
      </c>
      <c r="H1886">
        <v>0</v>
      </c>
      <c r="I1886">
        <v>-2.1319999999999999E-5</v>
      </c>
      <c r="J1886">
        <v>0</v>
      </c>
      <c r="K1886">
        <v>-20.504999999999999</v>
      </c>
    </row>
    <row r="1887" spans="1:11" hidden="1">
      <c r="A1887" t="s">
        <v>15</v>
      </c>
      <c r="B1887" t="s">
        <v>662</v>
      </c>
      <c r="C1887">
        <v>183</v>
      </c>
      <c r="D1887" t="s">
        <v>150</v>
      </c>
      <c r="E1887">
        <v>2.8</v>
      </c>
      <c r="F1887">
        <v>0</v>
      </c>
      <c r="G1887">
        <v>-3.9548000000000001</v>
      </c>
      <c r="H1887">
        <v>0</v>
      </c>
      <c r="I1887">
        <v>-2.1319999999999999E-5</v>
      </c>
      <c r="J1887">
        <v>0</v>
      </c>
      <c r="K1887">
        <v>-20.504999999999999</v>
      </c>
    </row>
    <row r="1888" spans="1:11" hidden="1">
      <c r="A1888" t="s">
        <v>15</v>
      </c>
      <c r="B1888" t="s">
        <v>662</v>
      </c>
      <c r="C1888">
        <v>183</v>
      </c>
      <c r="D1888" t="s">
        <v>150</v>
      </c>
      <c r="E1888">
        <v>3.2360000000000002</v>
      </c>
      <c r="F1888">
        <v>0</v>
      </c>
      <c r="G1888">
        <v>-6.3117999999999999</v>
      </c>
      <c r="H1888">
        <v>0</v>
      </c>
      <c r="I1888">
        <v>-2.1319999999999999E-5</v>
      </c>
      <c r="J1888">
        <v>0</v>
      </c>
      <c r="K1888">
        <v>-18.305</v>
      </c>
    </row>
    <row r="1889" spans="1:11" hidden="1">
      <c r="A1889" t="s">
        <v>15</v>
      </c>
      <c r="B1889" t="s">
        <v>662</v>
      </c>
      <c r="C1889">
        <v>183</v>
      </c>
      <c r="D1889" t="s">
        <v>150</v>
      </c>
      <c r="E1889">
        <v>3.6720000000000002</v>
      </c>
      <c r="F1889">
        <v>0</v>
      </c>
      <c r="G1889">
        <v>-9.7141999999999999</v>
      </c>
      <c r="H1889">
        <v>0</v>
      </c>
      <c r="I1889">
        <v>-2.1319999999999999E-5</v>
      </c>
      <c r="J1889">
        <v>0</v>
      </c>
      <c r="K1889">
        <v>-14.849399999999999</v>
      </c>
    </row>
    <row r="1890" spans="1:11" hidden="1">
      <c r="A1890" t="s">
        <v>15</v>
      </c>
      <c r="B1890" t="s">
        <v>662</v>
      </c>
      <c r="C1890">
        <v>183</v>
      </c>
      <c r="D1890" t="s">
        <v>150</v>
      </c>
      <c r="E1890">
        <v>4.1079999999999997</v>
      </c>
      <c r="F1890">
        <v>0</v>
      </c>
      <c r="G1890">
        <v>-13.809799999999999</v>
      </c>
      <c r="H1890">
        <v>0</v>
      </c>
      <c r="I1890">
        <v>-2.1319999999999999E-5</v>
      </c>
      <c r="J1890">
        <v>0</v>
      </c>
      <c r="K1890">
        <v>-9.7246000000000006</v>
      </c>
    </row>
    <row r="1891" spans="1:11" hidden="1">
      <c r="A1891" t="s">
        <v>15</v>
      </c>
      <c r="B1891" t="s">
        <v>662</v>
      </c>
      <c r="C1891">
        <v>183</v>
      </c>
      <c r="D1891" t="s">
        <v>150</v>
      </c>
      <c r="E1891">
        <v>4.5438999999999998</v>
      </c>
      <c r="F1891">
        <v>0</v>
      </c>
      <c r="G1891">
        <v>-17.922000000000001</v>
      </c>
      <c r="H1891">
        <v>0</v>
      </c>
      <c r="I1891">
        <v>-2.1319999999999999E-5</v>
      </c>
      <c r="J1891">
        <v>0</v>
      </c>
      <c r="K1891">
        <v>-2.8073000000000001</v>
      </c>
    </row>
    <row r="1892" spans="1:11" hidden="1">
      <c r="A1892" t="s">
        <v>15</v>
      </c>
      <c r="B1892" t="s">
        <v>662</v>
      </c>
      <c r="C1892">
        <v>183</v>
      </c>
      <c r="D1892" t="s">
        <v>150</v>
      </c>
      <c r="E1892">
        <v>4.9798999999999998</v>
      </c>
      <c r="F1892">
        <v>0</v>
      </c>
      <c r="G1892">
        <v>-21.734999999999999</v>
      </c>
      <c r="H1892">
        <v>0</v>
      </c>
      <c r="I1892">
        <v>-2.1319999999999999E-5</v>
      </c>
      <c r="J1892">
        <v>0</v>
      </c>
      <c r="K1892">
        <v>5.8699000000000003</v>
      </c>
    </row>
    <row r="1893" spans="1:11" hidden="1">
      <c r="A1893" t="s">
        <v>15</v>
      </c>
      <c r="B1893" t="s">
        <v>662</v>
      </c>
      <c r="C1893">
        <v>183</v>
      </c>
      <c r="D1893" t="s">
        <v>150</v>
      </c>
      <c r="E1893">
        <v>5.4158999999999997</v>
      </c>
      <c r="F1893">
        <v>0</v>
      </c>
      <c r="G1893">
        <v>-24.5334</v>
      </c>
      <c r="H1893">
        <v>0</v>
      </c>
      <c r="I1893">
        <v>-2.1319999999999999E-5</v>
      </c>
      <c r="J1893">
        <v>0</v>
      </c>
      <c r="K1893">
        <v>15.994</v>
      </c>
    </row>
    <row r="1894" spans="1:11" hidden="1">
      <c r="A1894" t="s">
        <v>15</v>
      </c>
      <c r="B1894" t="s">
        <v>662</v>
      </c>
      <c r="C1894">
        <v>183</v>
      </c>
      <c r="D1894" t="s">
        <v>151</v>
      </c>
      <c r="E1894">
        <v>0.18410000000000001</v>
      </c>
      <c r="F1894">
        <v>0</v>
      </c>
      <c r="G1894">
        <v>22.846900000000002</v>
      </c>
      <c r="H1894">
        <v>0</v>
      </c>
      <c r="I1894">
        <v>-2.1319999999999999E-5</v>
      </c>
      <c r="J1894">
        <v>0</v>
      </c>
      <c r="K1894">
        <v>11.5823</v>
      </c>
    </row>
    <row r="1895" spans="1:11" hidden="1">
      <c r="A1895" t="s">
        <v>15</v>
      </c>
      <c r="B1895" t="s">
        <v>662</v>
      </c>
      <c r="C1895">
        <v>183</v>
      </c>
      <c r="D1895" t="s">
        <v>151</v>
      </c>
      <c r="E1895">
        <v>0.62009999999999998</v>
      </c>
      <c r="F1895">
        <v>0</v>
      </c>
      <c r="G1895">
        <v>20.048500000000001</v>
      </c>
      <c r="H1895">
        <v>0</v>
      </c>
      <c r="I1895">
        <v>-2.1319999999999999E-5</v>
      </c>
      <c r="J1895">
        <v>0</v>
      </c>
      <c r="K1895">
        <v>2.1934</v>
      </c>
    </row>
    <row r="1896" spans="1:11" hidden="1">
      <c r="A1896" t="s">
        <v>15</v>
      </c>
      <c r="B1896" t="s">
        <v>662</v>
      </c>
      <c r="C1896">
        <v>183</v>
      </c>
      <c r="D1896" t="s">
        <v>151</v>
      </c>
      <c r="E1896">
        <v>1.0561</v>
      </c>
      <c r="F1896">
        <v>0</v>
      </c>
      <c r="G1896">
        <v>16.235499999999998</v>
      </c>
      <c r="H1896">
        <v>0</v>
      </c>
      <c r="I1896">
        <v>-2.1319999999999999E-5</v>
      </c>
      <c r="J1896">
        <v>0</v>
      </c>
      <c r="K1896">
        <v>-5.7484999999999999</v>
      </c>
    </row>
    <row r="1897" spans="1:11" hidden="1">
      <c r="A1897" t="s">
        <v>15</v>
      </c>
      <c r="B1897" t="s">
        <v>662</v>
      </c>
      <c r="C1897">
        <v>183</v>
      </c>
      <c r="D1897" t="s">
        <v>151</v>
      </c>
      <c r="E1897">
        <v>1.4921</v>
      </c>
      <c r="F1897">
        <v>0</v>
      </c>
      <c r="G1897">
        <v>12.123200000000001</v>
      </c>
      <c r="H1897">
        <v>0</v>
      </c>
      <c r="I1897">
        <v>-2.1319999999999999E-5</v>
      </c>
      <c r="J1897">
        <v>0</v>
      </c>
      <c r="K1897">
        <v>-11.9305</v>
      </c>
    </row>
    <row r="1898" spans="1:11" hidden="1">
      <c r="A1898" t="s">
        <v>15</v>
      </c>
      <c r="B1898" t="s">
        <v>662</v>
      </c>
      <c r="C1898">
        <v>183</v>
      </c>
      <c r="D1898" t="s">
        <v>151</v>
      </c>
      <c r="E1898">
        <v>1.9279999999999999</v>
      </c>
      <c r="F1898">
        <v>0</v>
      </c>
      <c r="G1898">
        <v>8.0276999999999994</v>
      </c>
      <c r="H1898">
        <v>0</v>
      </c>
      <c r="I1898">
        <v>-2.1319999999999999E-5</v>
      </c>
      <c r="J1898">
        <v>0</v>
      </c>
      <c r="K1898">
        <v>-16.32</v>
      </c>
    </row>
    <row r="1899" spans="1:11" hidden="1">
      <c r="A1899" t="s">
        <v>15</v>
      </c>
      <c r="B1899" t="s">
        <v>662</v>
      </c>
      <c r="C1899">
        <v>183</v>
      </c>
      <c r="D1899" t="s">
        <v>151</v>
      </c>
      <c r="E1899">
        <v>2.3639999999999999</v>
      </c>
      <c r="F1899">
        <v>0</v>
      </c>
      <c r="G1899">
        <v>4.6253000000000002</v>
      </c>
      <c r="H1899">
        <v>0</v>
      </c>
      <c r="I1899">
        <v>-2.1319999999999999E-5</v>
      </c>
      <c r="J1899">
        <v>0</v>
      </c>
      <c r="K1899">
        <v>-19.040299999999998</v>
      </c>
    </row>
    <row r="1900" spans="1:11" hidden="1">
      <c r="A1900" t="s">
        <v>15</v>
      </c>
      <c r="B1900" t="s">
        <v>662</v>
      </c>
      <c r="C1900">
        <v>183</v>
      </c>
      <c r="D1900" t="s">
        <v>151</v>
      </c>
      <c r="E1900">
        <v>2.8</v>
      </c>
      <c r="F1900">
        <v>0</v>
      </c>
      <c r="G1900">
        <v>2.2683</v>
      </c>
      <c r="H1900">
        <v>0</v>
      </c>
      <c r="I1900">
        <v>-2.1319999999999999E-5</v>
      </c>
      <c r="J1900">
        <v>0</v>
      </c>
      <c r="K1900">
        <v>-20.504999999999999</v>
      </c>
    </row>
    <row r="1901" spans="1:11" hidden="1">
      <c r="A1901" t="s">
        <v>15</v>
      </c>
      <c r="B1901" t="s">
        <v>662</v>
      </c>
      <c r="C1901">
        <v>183</v>
      </c>
      <c r="D1901" t="s">
        <v>151</v>
      </c>
      <c r="E1901">
        <v>2.8</v>
      </c>
      <c r="F1901">
        <v>0</v>
      </c>
      <c r="G1901">
        <v>-3.9548000000000001</v>
      </c>
      <c r="H1901">
        <v>0</v>
      </c>
      <c r="I1901">
        <v>-2.1319999999999999E-5</v>
      </c>
      <c r="J1901">
        <v>0</v>
      </c>
      <c r="K1901">
        <v>-20.504999999999999</v>
      </c>
    </row>
    <row r="1902" spans="1:11" hidden="1">
      <c r="A1902" t="s">
        <v>15</v>
      </c>
      <c r="B1902" t="s">
        <v>662</v>
      </c>
      <c r="C1902">
        <v>183</v>
      </c>
      <c r="D1902" t="s">
        <v>151</v>
      </c>
      <c r="E1902">
        <v>3.2360000000000002</v>
      </c>
      <c r="F1902">
        <v>0</v>
      </c>
      <c r="G1902">
        <v>-6.3117999999999999</v>
      </c>
      <c r="H1902">
        <v>0</v>
      </c>
      <c r="I1902">
        <v>-2.1319999999999999E-5</v>
      </c>
      <c r="J1902">
        <v>0</v>
      </c>
      <c r="K1902">
        <v>-18.305</v>
      </c>
    </row>
    <row r="1903" spans="1:11" hidden="1">
      <c r="A1903" t="s">
        <v>15</v>
      </c>
      <c r="B1903" t="s">
        <v>662</v>
      </c>
      <c r="C1903">
        <v>183</v>
      </c>
      <c r="D1903" t="s">
        <v>151</v>
      </c>
      <c r="E1903">
        <v>3.6720000000000002</v>
      </c>
      <c r="F1903">
        <v>0</v>
      </c>
      <c r="G1903">
        <v>-9.7141999999999999</v>
      </c>
      <c r="H1903">
        <v>0</v>
      </c>
      <c r="I1903">
        <v>-2.1319999999999999E-5</v>
      </c>
      <c r="J1903">
        <v>0</v>
      </c>
      <c r="K1903">
        <v>-14.849399999999999</v>
      </c>
    </row>
    <row r="1904" spans="1:11" hidden="1">
      <c r="A1904" t="s">
        <v>15</v>
      </c>
      <c r="B1904" t="s">
        <v>662</v>
      </c>
      <c r="C1904">
        <v>183</v>
      </c>
      <c r="D1904" t="s">
        <v>151</v>
      </c>
      <c r="E1904">
        <v>4.1079999999999997</v>
      </c>
      <c r="F1904">
        <v>0</v>
      </c>
      <c r="G1904">
        <v>-13.809799999999999</v>
      </c>
      <c r="H1904">
        <v>0</v>
      </c>
      <c r="I1904">
        <v>-2.1319999999999999E-5</v>
      </c>
      <c r="J1904">
        <v>0</v>
      </c>
      <c r="K1904">
        <v>-9.7246000000000006</v>
      </c>
    </row>
    <row r="1905" spans="1:11" hidden="1">
      <c r="A1905" t="s">
        <v>15</v>
      </c>
      <c r="B1905" t="s">
        <v>662</v>
      </c>
      <c r="C1905">
        <v>183</v>
      </c>
      <c r="D1905" t="s">
        <v>151</v>
      </c>
      <c r="E1905">
        <v>4.5438999999999998</v>
      </c>
      <c r="F1905">
        <v>0</v>
      </c>
      <c r="G1905">
        <v>-17.922000000000001</v>
      </c>
      <c r="H1905">
        <v>0</v>
      </c>
      <c r="I1905">
        <v>-2.1319999999999999E-5</v>
      </c>
      <c r="J1905">
        <v>0</v>
      </c>
      <c r="K1905">
        <v>-2.8073000000000001</v>
      </c>
    </row>
    <row r="1906" spans="1:11" hidden="1">
      <c r="A1906" t="s">
        <v>15</v>
      </c>
      <c r="B1906" t="s">
        <v>662</v>
      </c>
      <c r="C1906">
        <v>183</v>
      </c>
      <c r="D1906" t="s">
        <v>151</v>
      </c>
      <c r="E1906">
        <v>4.9798999999999998</v>
      </c>
      <c r="F1906">
        <v>0</v>
      </c>
      <c r="G1906">
        <v>-21.734999999999999</v>
      </c>
      <c r="H1906">
        <v>0</v>
      </c>
      <c r="I1906">
        <v>-2.1319999999999999E-5</v>
      </c>
      <c r="J1906">
        <v>0</v>
      </c>
      <c r="K1906">
        <v>5.8699000000000003</v>
      </c>
    </row>
    <row r="1907" spans="1:11" hidden="1">
      <c r="A1907" t="s">
        <v>15</v>
      </c>
      <c r="B1907" t="s">
        <v>662</v>
      </c>
      <c r="C1907">
        <v>183</v>
      </c>
      <c r="D1907" t="s">
        <v>151</v>
      </c>
      <c r="E1907">
        <v>5.4158999999999997</v>
      </c>
      <c r="F1907">
        <v>0</v>
      </c>
      <c r="G1907">
        <v>-24.5334</v>
      </c>
      <c r="H1907">
        <v>0</v>
      </c>
      <c r="I1907">
        <v>-2.1319999999999999E-5</v>
      </c>
      <c r="J1907">
        <v>0</v>
      </c>
      <c r="K1907">
        <v>15.994</v>
      </c>
    </row>
    <row r="1908" spans="1:11" hidden="1">
      <c r="A1908" t="s">
        <v>15</v>
      </c>
      <c r="B1908" t="s">
        <v>662</v>
      </c>
      <c r="C1908">
        <v>183</v>
      </c>
      <c r="D1908" t="s">
        <v>152</v>
      </c>
      <c r="E1908">
        <v>0.18410000000000001</v>
      </c>
      <c r="F1908">
        <v>0</v>
      </c>
      <c r="G1908">
        <v>22.823699999999999</v>
      </c>
      <c r="H1908">
        <v>0</v>
      </c>
      <c r="I1908">
        <v>-2.1509999999999999E-5</v>
      </c>
      <c r="J1908">
        <v>0</v>
      </c>
      <c r="K1908">
        <v>11.521100000000001</v>
      </c>
    </row>
    <row r="1909" spans="1:11" hidden="1">
      <c r="A1909" t="s">
        <v>15</v>
      </c>
      <c r="B1909" t="s">
        <v>662</v>
      </c>
      <c r="C1909">
        <v>183</v>
      </c>
      <c r="D1909" t="s">
        <v>152</v>
      </c>
      <c r="E1909">
        <v>0.62009999999999998</v>
      </c>
      <c r="F1909">
        <v>0</v>
      </c>
      <c r="G1909">
        <v>20.025200000000002</v>
      </c>
      <c r="H1909">
        <v>0</v>
      </c>
      <c r="I1909">
        <v>-2.1509999999999999E-5</v>
      </c>
      <c r="J1909">
        <v>0</v>
      </c>
      <c r="K1909">
        <v>2.1423999999999999</v>
      </c>
    </row>
    <row r="1910" spans="1:11" hidden="1">
      <c r="A1910" t="s">
        <v>15</v>
      </c>
      <c r="B1910" t="s">
        <v>662</v>
      </c>
      <c r="C1910">
        <v>183</v>
      </c>
      <c r="D1910" t="s">
        <v>152</v>
      </c>
      <c r="E1910">
        <v>1.0561</v>
      </c>
      <c r="F1910">
        <v>0</v>
      </c>
      <c r="G1910">
        <v>16.212299999999999</v>
      </c>
      <c r="H1910">
        <v>0</v>
      </c>
      <c r="I1910">
        <v>-2.1509999999999999E-5</v>
      </c>
      <c r="J1910">
        <v>0</v>
      </c>
      <c r="K1910">
        <v>-5.7893999999999997</v>
      </c>
    </row>
    <row r="1911" spans="1:11" hidden="1">
      <c r="A1911" t="s">
        <v>15</v>
      </c>
      <c r="B1911" t="s">
        <v>662</v>
      </c>
      <c r="C1911">
        <v>183</v>
      </c>
      <c r="D1911" t="s">
        <v>152</v>
      </c>
      <c r="E1911">
        <v>1.4921</v>
      </c>
      <c r="F1911">
        <v>0</v>
      </c>
      <c r="G1911">
        <v>12.1</v>
      </c>
      <c r="H1911">
        <v>0</v>
      </c>
      <c r="I1911">
        <v>-2.1509999999999999E-5</v>
      </c>
      <c r="J1911">
        <v>0</v>
      </c>
      <c r="K1911">
        <v>-11.9612</v>
      </c>
    </row>
    <row r="1912" spans="1:11" hidden="1">
      <c r="A1912" t="s">
        <v>15</v>
      </c>
      <c r="B1912" t="s">
        <v>662</v>
      </c>
      <c r="C1912">
        <v>183</v>
      </c>
      <c r="D1912" t="s">
        <v>152</v>
      </c>
      <c r="E1912">
        <v>1.9279999999999999</v>
      </c>
      <c r="F1912">
        <v>0</v>
      </c>
      <c r="G1912">
        <v>8.0044000000000004</v>
      </c>
      <c r="H1912">
        <v>0</v>
      </c>
      <c r="I1912">
        <v>-2.1509999999999999E-5</v>
      </c>
      <c r="J1912">
        <v>0</v>
      </c>
      <c r="K1912">
        <v>-16.340599999999998</v>
      </c>
    </row>
    <row r="1913" spans="1:11" hidden="1">
      <c r="A1913" t="s">
        <v>15</v>
      </c>
      <c r="B1913" t="s">
        <v>662</v>
      </c>
      <c r="C1913">
        <v>183</v>
      </c>
      <c r="D1913" t="s">
        <v>152</v>
      </c>
      <c r="E1913">
        <v>2.3639999999999999</v>
      </c>
      <c r="F1913">
        <v>0</v>
      </c>
      <c r="G1913">
        <v>4.6020000000000003</v>
      </c>
      <c r="H1913">
        <v>0</v>
      </c>
      <c r="I1913">
        <v>-2.1509999999999999E-5</v>
      </c>
      <c r="J1913">
        <v>0</v>
      </c>
      <c r="K1913">
        <v>-19.050699999999999</v>
      </c>
    </row>
    <row r="1914" spans="1:11" hidden="1">
      <c r="A1914" t="s">
        <v>15</v>
      </c>
      <c r="B1914" t="s">
        <v>662</v>
      </c>
      <c r="C1914">
        <v>183</v>
      </c>
      <c r="D1914" t="s">
        <v>152</v>
      </c>
      <c r="E1914">
        <v>2.8</v>
      </c>
      <c r="F1914">
        <v>0</v>
      </c>
      <c r="G1914">
        <v>2.2450000000000001</v>
      </c>
      <c r="H1914">
        <v>0</v>
      </c>
      <c r="I1914">
        <v>-2.1509999999999999E-5</v>
      </c>
      <c r="J1914">
        <v>0</v>
      </c>
      <c r="K1914">
        <v>-20.505299999999998</v>
      </c>
    </row>
    <row r="1915" spans="1:11" hidden="1">
      <c r="A1915" t="s">
        <v>15</v>
      </c>
      <c r="B1915" t="s">
        <v>662</v>
      </c>
      <c r="C1915">
        <v>183</v>
      </c>
      <c r="D1915" t="s">
        <v>152</v>
      </c>
      <c r="E1915">
        <v>2.8</v>
      </c>
      <c r="F1915">
        <v>0</v>
      </c>
      <c r="G1915">
        <v>-3.9781</v>
      </c>
      <c r="H1915">
        <v>0</v>
      </c>
      <c r="I1915">
        <v>-2.1509999999999999E-5</v>
      </c>
      <c r="J1915">
        <v>0</v>
      </c>
      <c r="K1915">
        <v>-20.505299999999998</v>
      </c>
    </row>
    <row r="1916" spans="1:11" hidden="1">
      <c r="A1916" t="s">
        <v>15</v>
      </c>
      <c r="B1916" t="s">
        <v>662</v>
      </c>
      <c r="C1916">
        <v>183</v>
      </c>
      <c r="D1916" t="s">
        <v>152</v>
      </c>
      <c r="E1916">
        <v>3.2360000000000002</v>
      </c>
      <c r="F1916">
        <v>0</v>
      </c>
      <c r="G1916">
        <v>-6.335</v>
      </c>
      <c r="H1916">
        <v>0</v>
      </c>
      <c r="I1916">
        <v>-2.1509999999999999E-5</v>
      </c>
      <c r="J1916">
        <v>0</v>
      </c>
      <c r="K1916">
        <v>-18.295200000000001</v>
      </c>
    </row>
    <row r="1917" spans="1:11" hidden="1">
      <c r="A1917" t="s">
        <v>15</v>
      </c>
      <c r="B1917" t="s">
        <v>662</v>
      </c>
      <c r="C1917">
        <v>183</v>
      </c>
      <c r="D1917" t="s">
        <v>152</v>
      </c>
      <c r="E1917">
        <v>3.6720000000000002</v>
      </c>
      <c r="F1917">
        <v>0</v>
      </c>
      <c r="G1917">
        <v>-9.7375000000000007</v>
      </c>
      <c r="H1917">
        <v>0</v>
      </c>
      <c r="I1917">
        <v>-2.1509999999999999E-5</v>
      </c>
      <c r="J1917">
        <v>0</v>
      </c>
      <c r="K1917">
        <v>-14.829499999999999</v>
      </c>
    </row>
    <row r="1918" spans="1:11" hidden="1">
      <c r="A1918" t="s">
        <v>15</v>
      </c>
      <c r="B1918" t="s">
        <v>662</v>
      </c>
      <c r="C1918">
        <v>183</v>
      </c>
      <c r="D1918" t="s">
        <v>152</v>
      </c>
      <c r="E1918">
        <v>4.1079999999999997</v>
      </c>
      <c r="F1918">
        <v>0</v>
      </c>
      <c r="G1918">
        <v>-13.833</v>
      </c>
      <c r="H1918">
        <v>0</v>
      </c>
      <c r="I1918">
        <v>-2.1509999999999999E-5</v>
      </c>
      <c r="J1918">
        <v>0</v>
      </c>
      <c r="K1918">
        <v>-9.6944999999999997</v>
      </c>
    </row>
    <row r="1919" spans="1:11" hidden="1">
      <c r="A1919" t="s">
        <v>15</v>
      </c>
      <c r="B1919" t="s">
        <v>662</v>
      </c>
      <c r="C1919">
        <v>183</v>
      </c>
      <c r="D1919" t="s">
        <v>152</v>
      </c>
      <c r="E1919">
        <v>4.5438999999999998</v>
      </c>
      <c r="F1919">
        <v>0</v>
      </c>
      <c r="G1919">
        <v>-17.9453</v>
      </c>
      <c r="H1919">
        <v>0</v>
      </c>
      <c r="I1919">
        <v>-2.1509999999999999E-5</v>
      </c>
      <c r="J1919">
        <v>0</v>
      </c>
      <c r="K1919">
        <v>-2.7671000000000001</v>
      </c>
    </row>
    <row r="1920" spans="1:11" hidden="1">
      <c r="A1920" t="s">
        <v>15</v>
      </c>
      <c r="B1920" t="s">
        <v>662</v>
      </c>
      <c r="C1920">
        <v>183</v>
      </c>
      <c r="D1920" t="s">
        <v>152</v>
      </c>
      <c r="E1920">
        <v>4.9798999999999998</v>
      </c>
      <c r="F1920">
        <v>0</v>
      </c>
      <c r="G1920">
        <v>-21.758299999999998</v>
      </c>
      <c r="H1920">
        <v>0</v>
      </c>
      <c r="I1920">
        <v>-2.1509999999999999E-5</v>
      </c>
      <c r="J1920">
        <v>0</v>
      </c>
      <c r="K1920">
        <v>5.9203000000000001</v>
      </c>
    </row>
    <row r="1921" spans="1:11" hidden="1">
      <c r="A1921" t="s">
        <v>15</v>
      </c>
      <c r="B1921" t="s">
        <v>662</v>
      </c>
      <c r="C1921">
        <v>183</v>
      </c>
      <c r="D1921" t="s">
        <v>152</v>
      </c>
      <c r="E1921">
        <v>5.4158999999999997</v>
      </c>
      <c r="F1921">
        <v>0</v>
      </c>
      <c r="G1921">
        <v>-24.556699999999999</v>
      </c>
      <c r="H1921">
        <v>0</v>
      </c>
      <c r="I1921">
        <v>-2.1509999999999999E-5</v>
      </c>
      <c r="J1921">
        <v>0</v>
      </c>
      <c r="K1921">
        <v>16.054500000000001</v>
      </c>
    </row>
    <row r="1922" spans="1:11" hidden="1">
      <c r="A1922" t="s">
        <v>15</v>
      </c>
      <c r="B1922" t="s">
        <v>662</v>
      </c>
      <c r="C1922">
        <v>183</v>
      </c>
      <c r="D1922" t="s">
        <v>153</v>
      </c>
      <c r="E1922">
        <v>0.18410000000000001</v>
      </c>
      <c r="F1922">
        <v>0</v>
      </c>
      <c r="G1922">
        <v>22.823699999999999</v>
      </c>
      <c r="H1922">
        <v>0</v>
      </c>
      <c r="I1922">
        <v>-2.1509999999999999E-5</v>
      </c>
      <c r="J1922">
        <v>0</v>
      </c>
      <c r="K1922">
        <v>11.521100000000001</v>
      </c>
    </row>
    <row r="1923" spans="1:11" hidden="1">
      <c r="A1923" t="s">
        <v>15</v>
      </c>
      <c r="B1923" t="s">
        <v>662</v>
      </c>
      <c r="C1923">
        <v>183</v>
      </c>
      <c r="D1923" t="s">
        <v>153</v>
      </c>
      <c r="E1923">
        <v>0.62009999999999998</v>
      </c>
      <c r="F1923">
        <v>0</v>
      </c>
      <c r="G1923">
        <v>20.025200000000002</v>
      </c>
      <c r="H1923">
        <v>0</v>
      </c>
      <c r="I1923">
        <v>-2.1509999999999999E-5</v>
      </c>
      <c r="J1923">
        <v>0</v>
      </c>
      <c r="K1923">
        <v>2.1423999999999999</v>
      </c>
    </row>
    <row r="1924" spans="1:11" hidden="1">
      <c r="A1924" t="s">
        <v>15</v>
      </c>
      <c r="B1924" t="s">
        <v>662</v>
      </c>
      <c r="C1924">
        <v>183</v>
      </c>
      <c r="D1924" t="s">
        <v>153</v>
      </c>
      <c r="E1924">
        <v>1.0561</v>
      </c>
      <c r="F1924">
        <v>0</v>
      </c>
      <c r="G1924">
        <v>16.212299999999999</v>
      </c>
      <c r="H1924">
        <v>0</v>
      </c>
      <c r="I1924">
        <v>-2.1509999999999999E-5</v>
      </c>
      <c r="J1924">
        <v>0</v>
      </c>
      <c r="K1924">
        <v>-5.7893999999999997</v>
      </c>
    </row>
    <row r="1925" spans="1:11" hidden="1">
      <c r="A1925" t="s">
        <v>15</v>
      </c>
      <c r="B1925" t="s">
        <v>662</v>
      </c>
      <c r="C1925">
        <v>183</v>
      </c>
      <c r="D1925" t="s">
        <v>153</v>
      </c>
      <c r="E1925">
        <v>1.4921</v>
      </c>
      <c r="F1925">
        <v>0</v>
      </c>
      <c r="G1925">
        <v>12.1</v>
      </c>
      <c r="H1925">
        <v>0</v>
      </c>
      <c r="I1925">
        <v>-2.1509999999999999E-5</v>
      </c>
      <c r="J1925">
        <v>0</v>
      </c>
      <c r="K1925">
        <v>-11.9612</v>
      </c>
    </row>
    <row r="1926" spans="1:11" hidden="1">
      <c r="A1926" t="s">
        <v>15</v>
      </c>
      <c r="B1926" t="s">
        <v>662</v>
      </c>
      <c r="C1926">
        <v>183</v>
      </c>
      <c r="D1926" t="s">
        <v>153</v>
      </c>
      <c r="E1926">
        <v>1.9279999999999999</v>
      </c>
      <c r="F1926">
        <v>0</v>
      </c>
      <c r="G1926">
        <v>8.0044000000000004</v>
      </c>
      <c r="H1926">
        <v>0</v>
      </c>
      <c r="I1926">
        <v>-2.1509999999999999E-5</v>
      </c>
      <c r="J1926">
        <v>0</v>
      </c>
      <c r="K1926">
        <v>-16.340599999999998</v>
      </c>
    </row>
    <row r="1927" spans="1:11" hidden="1">
      <c r="A1927" t="s">
        <v>15</v>
      </c>
      <c r="B1927" t="s">
        <v>662</v>
      </c>
      <c r="C1927">
        <v>183</v>
      </c>
      <c r="D1927" t="s">
        <v>153</v>
      </c>
      <c r="E1927">
        <v>2.3639999999999999</v>
      </c>
      <c r="F1927">
        <v>0</v>
      </c>
      <c r="G1927">
        <v>4.6020000000000003</v>
      </c>
      <c r="H1927">
        <v>0</v>
      </c>
      <c r="I1927">
        <v>-2.1509999999999999E-5</v>
      </c>
      <c r="J1927">
        <v>0</v>
      </c>
      <c r="K1927">
        <v>-19.050699999999999</v>
      </c>
    </row>
    <row r="1928" spans="1:11" hidden="1">
      <c r="A1928" t="s">
        <v>15</v>
      </c>
      <c r="B1928" t="s">
        <v>662</v>
      </c>
      <c r="C1928">
        <v>183</v>
      </c>
      <c r="D1928" t="s">
        <v>153</v>
      </c>
      <c r="E1928">
        <v>2.8</v>
      </c>
      <c r="F1928">
        <v>0</v>
      </c>
      <c r="G1928">
        <v>2.2450000000000001</v>
      </c>
      <c r="H1928">
        <v>0</v>
      </c>
      <c r="I1928">
        <v>-2.1509999999999999E-5</v>
      </c>
      <c r="J1928">
        <v>0</v>
      </c>
      <c r="K1928">
        <v>-20.505299999999998</v>
      </c>
    </row>
    <row r="1929" spans="1:11" hidden="1">
      <c r="A1929" t="s">
        <v>15</v>
      </c>
      <c r="B1929" t="s">
        <v>662</v>
      </c>
      <c r="C1929">
        <v>183</v>
      </c>
      <c r="D1929" t="s">
        <v>153</v>
      </c>
      <c r="E1929">
        <v>2.8</v>
      </c>
      <c r="F1929">
        <v>0</v>
      </c>
      <c r="G1929">
        <v>-3.9781</v>
      </c>
      <c r="H1929">
        <v>0</v>
      </c>
      <c r="I1929">
        <v>-2.1509999999999999E-5</v>
      </c>
      <c r="J1929">
        <v>0</v>
      </c>
      <c r="K1929">
        <v>-20.505299999999998</v>
      </c>
    </row>
    <row r="1930" spans="1:11" hidden="1">
      <c r="A1930" t="s">
        <v>15</v>
      </c>
      <c r="B1930" t="s">
        <v>662</v>
      </c>
      <c r="C1930">
        <v>183</v>
      </c>
      <c r="D1930" t="s">
        <v>153</v>
      </c>
      <c r="E1930">
        <v>3.2360000000000002</v>
      </c>
      <c r="F1930">
        <v>0</v>
      </c>
      <c r="G1930">
        <v>-6.335</v>
      </c>
      <c r="H1930">
        <v>0</v>
      </c>
      <c r="I1930">
        <v>-2.1509999999999999E-5</v>
      </c>
      <c r="J1930">
        <v>0</v>
      </c>
      <c r="K1930">
        <v>-18.295200000000001</v>
      </c>
    </row>
    <row r="1931" spans="1:11" hidden="1">
      <c r="A1931" t="s">
        <v>15</v>
      </c>
      <c r="B1931" t="s">
        <v>662</v>
      </c>
      <c r="C1931">
        <v>183</v>
      </c>
      <c r="D1931" t="s">
        <v>153</v>
      </c>
      <c r="E1931">
        <v>3.6720000000000002</v>
      </c>
      <c r="F1931">
        <v>0</v>
      </c>
      <c r="G1931">
        <v>-9.7375000000000007</v>
      </c>
      <c r="H1931">
        <v>0</v>
      </c>
      <c r="I1931">
        <v>-2.1509999999999999E-5</v>
      </c>
      <c r="J1931">
        <v>0</v>
      </c>
      <c r="K1931">
        <v>-14.829499999999999</v>
      </c>
    </row>
    <row r="1932" spans="1:11" hidden="1">
      <c r="A1932" t="s">
        <v>15</v>
      </c>
      <c r="B1932" t="s">
        <v>662</v>
      </c>
      <c r="C1932">
        <v>183</v>
      </c>
      <c r="D1932" t="s">
        <v>153</v>
      </c>
      <c r="E1932">
        <v>4.1079999999999997</v>
      </c>
      <c r="F1932">
        <v>0</v>
      </c>
      <c r="G1932">
        <v>-13.833</v>
      </c>
      <c r="H1932">
        <v>0</v>
      </c>
      <c r="I1932">
        <v>-2.1509999999999999E-5</v>
      </c>
      <c r="J1932">
        <v>0</v>
      </c>
      <c r="K1932">
        <v>-9.6944999999999997</v>
      </c>
    </row>
    <row r="1933" spans="1:11" hidden="1">
      <c r="A1933" t="s">
        <v>15</v>
      </c>
      <c r="B1933" t="s">
        <v>662</v>
      </c>
      <c r="C1933">
        <v>183</v>
      </c>
      <c r="D1933" t="s">
        <v>153</v>
      </c>
      <c r="E1933">
        <v>4.5438999999999998</v>
      </c>
      <c r="F1933">
        <v>0</v>
      </c>
      <c r="G1933">
        <v>-17.9453</v>
      </c>
      <c r="H1933">
        <v>0</v>
      </c>
      <c r="I1933">
        <v>-2.1509999999999999E-5</v>
      </c>
      <c r="J1933">
        <v>0</v>
      </c>
      <c r="K1933">
        <v>-2.7671000000000001</v>
      </c>
    </row>
    <row r="1934" spans="1:11" hidden="1">
      <c r="A1934" t="s">
        <v>15</v>
      </c>
      <c r="B1934" t="s">
        <v>662</v>
      </c>
      <c r="C1934">
        <v>183</v>
      </c>
      <c r="D1934" t="s">
        <v>153</v>
      </c>
      <c r="E1934">
        <v>4.9798999999999998</v>
      </c>
      <c r="F1934">
        <v>0</v>
      </c>
      <c r="G1934">
        <v>-21.758299999999998</v>
      </c>
      <c r="H1934">
        <v>0</v>
      </c>
      <c r="I1934">
        <v>-2.1509999999999999E-5</v>
      </c>
      <c r="J1934">
        <v>0</v>
      </c>
      <c r="K1934">
        <v>5.9203000000000001</v>
      </c>
    </row>
    <row r="1935" spans="1:11" hidden="1">
      <c r="A1935" t="s">
        <v>15</v>
      </c>
      <c r="B1935" t="s">
        <v>662</v>
      </c>
      <c r="C1935">
        <v>183</v>
      </c>
      <c r="D1935" t="s">
        <v>153</v>
      </c>
      <c r="E1935">
        <v>5.4158999999999997</v>
      </c>
      <c r="F1935">
        <v>0</v>
      </c>
      <c r="G1935">
        <v>-24.556699999999999</v>
      </c>
      <c r="H1935">
        <v>0</v>
      </c>
      <c r="I1935">
        <v>-2.1509999999999999E-5</v>
      </c>
      <c r="J1935">
        <v>0</v>
      </c>
      <c r="K1935">
        <v>16.054500000000001</v>
      </c>
    </row>
    <row r="1936" spans="1:11" hidden="1">
      <c r="A1936" t="s">
        <v>15</v>
      </c>
      <c r="B1936" t="s">
        <v>662</v>
      </c>
      <c r="C1936">
        <v>183</v>
      </c>
      <c r="D1936" t="s">
        <v>154</v>
      </c>
      <c r="E1936">
        <v>0.18410000000000001</v>
      </c>
      <c r="F1936">
        <v>0</v>
      </c>
      <c r="G1936">
        <v>22.874099999999999</v>
      </c>
      <c r="H1936">
        <v>0</v>
      </c>
      <c r="I1936">
        <v>-2.1109999999999999E-5</v>
      </c>
      <c r="J1936">
        <v>0</v>
      </c>
      <c r="K1936">
        <v>11.653700000000001</v>
      </c>
    </row>
    <row r="1937" spans="1:11" hidden="1">
      <c r="A1937" t="s">
        <v>15</v>
      </c>
      <c r="B1937" t="s">
        <v>662</v>
      </c>
      <c r="C1937">
        <v>183</v>
      </c>
      <c r="D1937" t="s">
        <v>154</v>
      </c>
      <c r="E1937">
        <v>0.62009999999999998</v>
      </c>
      <c r="F1937">
        <v>0</v>
      </c>
      <c r="G1937">
        <v>20.075600000000001</v>
      </c>
      <c r="H1937">
        <v>0</v>
      </c>
      <c r="I1937">
        <v>-2.1109999999999999E-5</v>
      </c>
      <c r="J1937">
        <v>0</v>
      </c>
      <c r="K1937">
        <v>2.2530000000000001</v>
      </c>
    </row>
    <row r="1938" spans="1:11" hidden="1">
      <c r="A1938" t="s">
        <v>15</v>
      </c>
      <c r="B1938" t="s">
        <v>662</v>
      </c>
      <c r="C1938">
        <v>183</v>
      </c>
      <c r="D1938" t="s">
        <v>154</v>
      </c>
      <c r="E1938">
        <v>1.0561</v>
      </c>
      <c r="F1938">
        <v>0</v>
      </c>
      <c r="G1938">
        <v>16.262699999999999</v>
      </c>
      <c r="H1938">
        <v>0</v>
      </c>
      <c r="I1938">
        <v>-2.1109999999999999E-5</v>
      </c>
      <c r="J1938">
        <v>0</v>
      </c>
      <c r="K1938">
        <v>-5.7008000000000001</v>
      </c>
    </row>
    <row r="1939" spans="1:11" hidden="1">
      <c r="A1939" t="s">
        <v>15</v>
      </c>
      <c r="B1939" t="s">
        <v>662</v>
      </c>
      <c r="C1939">
        <v>183</v>
      </c>
      <c r="D1939" t="s">
        <v>154</v>
      </c>
      <c r="E1939">
        <v>1.4921</v>
      </c>
      <c r="F1939">
        <v>0</v>
      </c>
      <c r="G1939">
        <v>12.150399999999999</v>
      </c>
      <c r="H1939">
        <v>0</v>
      </c>
      <c r="I1939">
        <v>-2.1109999999999999E-5</v>
      </c>
      <c r="J1939">
        <v>0</v>
      </c>
      <c r="K1939">
        <v>-11.894600000000001</v>
      </c>
    </row>
    <row r="1940" spans="1:11" hidden="1">
      <c r="A1940" t="s">
        <v>15</v>
      </c>
      <c r="B1940" t="s">
        <v>662</v>
      </c>
      <c r="C1940">
        <v>183</v>
      </c>
      <c r="D1940" t="s">
        <v>154</v>
      </c>
      <c r="E1940">
        <v>1.9279999999999999</v>
      </c>
      <c r="F1940">
        <v>0</v>
      </c>
      <c r="G1940">
        <v>8.0548000000000002</v>
      </c>
      <c r="H1940">
        <v>0</v>
      </c>
      <c r="I1940">
        <v>-2.1109999999999999E-5</v>
      </c>
      <c r="J1940">
        <v>0</v>
      </c>
      <c r="K1940">
        <v>-16.2959</v>
      </c>
    </row>
    <row r="1941" spans="1:11" hidden="1">
      <c r="A1941" t="s">
        <v>15</v>
      </c>
      <c r="B1941" t="s">
        <v>662</v>
      </c>
      <c r="C1941">
        <v>183</v>
      </c>
      <c r="D1941" t="s">
        <v>154</v>
      </c>
      <c r="E1941">
        <v>2.3639999999999999</v>
      </c>
      <c r="F1941">
        <v>0</v>
      </c>
      <c r="G1941">
        <v>4.6524000000000001</v>
      </c>
      <c r="H1941">
        <v>0</v>
      </c>
      <c r="I1941">
        <v>-2.1109999999999999E-5</v>
      </c>
      <c r="J1941">
        <v>0</v>
      </c>
      <c r="K1941">
        <v>-19.027999999999999</v>
      </c>
    </row>
    <row r="1942" spans="1:11" hidden="1">
      <c r="A1942" t="s">
        <v>15</v>
      </c>
      <c r="B1942" t="s">
        <v>662</v>
      </c>
      <c r="C1942">
        <v>183</v>
      </c>
      <c r="D1942" t="s">
        <v>154</v>
      </c>
      <c r="E1942">
        <v>2.8</v>
      </c>
      <c r="F1942">
        <v>0</v>
      </c>
      <c r="G1942">
        <v>2.2953999999999999</v>
      </c>
      <c r="H1942">
        <v>0</v>
      </c>
      <c r="I1942">
        <v>-2.1109999999999999E-5</v>
      </c>
      <c r="J1942">
        <v>0</v>
      </c>
      <c r="K1942">
        <v>-20.5046</v>
      </c>
    </row>
    <row r="1943" spans="1:11" hidden="1">
      <c r="A1943" t="s">
        <v>15</v>
      </c>
      <c r="B1943" t="s">
        <v>662</v>
      </c>
      <c r="C1943">
        <v>183</v>
      </c>
      <c r="D1943" t="s">
        <v>154</v>
      </c>
      <c r="E1943">
        <v>2.8</v>
      </c>
      <c r="F1943">
        <v>0</v>
      </c>
      <c r="G1943">
        <v>-3.9276</v>
      </c>
      <c r="H1943">
        <v>0</v>
      </c>
      <c r="I1943">
        <v>-2.1100000000000001E-5</v>
      </c>
      <c r="J1943">
        <v>0</v>
      </c>
      <c r="K1943">
        <v>-20.5046</v>
      </c>
    </row>
    <row r="1944" spans="1:11" hidden="1">
      <c r="A1944" t="s">
        <v>15</v>
      </c>
      <c r="B1944" t="s">
        <v>662</v>
      </c>
      <c r="C1944">
        <v>183</v>
      </c>
      <c r="D1944" t="s">
        <v>154</v>
      </c>
      <c r="E1944">
        <v>3.2360000000000002</v>
      </c>
      <c r="F1944">
        <v>0</v>
      </c>
      <c r="G1944">
        <v>-6.2846000000000002</v>
      </c>
      <c r="H1944">
        <v>0</v>
      </c>
      <c r="I1944">
        <v>-2.1100000000000001E-5</v>
      </c>
      <c r="J1944">
        <v>0</v>
      </c>
      <c r="K1944">
        <v>-18.316400000000002</v>
      </c>
    </row>
    <row r="1945" spans="1:11" hidden="1">
      <c r="A1945" t="s">
        <v>15</v>
      </c>
      <c r="B1945" t="s">
        <v>662</v>
      </c>
      <c r="C1945">
        <v>183</v>
      </c>
      <c r="D1945" t="s">
        <v>154</v>
      </c>
      <c r="E1945">
        <v>3.6720000000000002</v>
      </c>
      <c r="F1945">
        <v>0</v>
      </c>
      <c r="G1945">
        <v>-9.6870999999999992</v>
      </c>
      <c r="H1945">
        <v>0</v>
      </c>
      <c r="I1945">
        <v>-2.1100000000000001E-5</v>
      </c>
      <c r="J1945">
        <v>0</v>
      </c>
      <c r="K1945">
        <v>-14.8727</v>
      </c>
    </row>
    <row r="1946" spans="1:11" hidden="1">
      <c r="A1946" t="s">
        <v>15</v>
      </c>
      <c r="B1946" t="s">
        <v>662</v>
      </c>
      <c r="C1946">
        <v>183</v>
      </c>
      <c r="D1946" t="s">
        <v>154</v>
      </c>
      <c r="E1946">
        <v>4.1079999999999997</v>
      </c>
      <c r="F1946">
        <v>0</v>
      </c>
      <c r="G1946">
        <v>-13.7826</v>
      </c>
      <c r="H1946">
        <v>0</v>
      </c>
      <c r="I1946">
        <v>-2.1100000000000001E-5</v>
      </c>
      <c r="J1946">
        <v>0</v>
      </c>
      <c r="K1946">
        <v>-9.7597000000000005</v>
      </c>
    </row>
    <row r="1947" spans="1:11" hidden="1">
      <c r="A1947" t="s">
        <v>15</v>
      </c>
      <c r="B1947" t="s">
        <v>662</v>
      </c>
      <c r="C1947">
        <v>183</v>
      </c>
      <c r="D1947" t="s">
        <v>154</v>
      </c>
      <c r="E1947">
        <v>4.5438999999999998</v>
      </c>
      <c r="F1947">
        <v>0</v>
      </c>
      <c r="G1947">
        <v>-17.8949</v>
      </c>
      <c r="H1947">
        <v>0</v>
      </c>
      <c r="I1947">
        <v>-2.1100000000000001E-5</v>
      </c>
      <c r="J1947">
        <v>0</v>
      </c>
      <c r="K1947">
        <v>-2.8542999999999998</v>
      </c>
    </row>
    <row r="1948" spans="1:11" hidden="1">
      <c r="A1948" t="s">
        <v>15</v>
      </c>
      <c r="B1948" t="s">
        <v>662</v>
      </c>
      <c r="C1948">
        <v>183</v>
      </c>
      <c r="D1948" t="s">
        <v>154</v>
      </c>
      <c r="E1948">
        <v>4.9798999999999998</v>
      </c>
      <c r="F1948">
        <v>0</v>
      </c>
      <c r="G1948">
        <v>-21.707899999999999</v>
      </c>
      <c r="H1948">
        <v>0</v>
      </c>
      <c r="I1948">
        <v>-2.1100000000000001E-5</v>
      </c>
      <c r="J1948">
        <v>0</v>
      </c>
      <c r="K1948">
        <v>5.8110999999999997</v>
      </c>
    </row>
    <row r="1949" spans="1:11" hidden="1">
      <c r="A1949" t="s">
        <v>15</v>
      </c>
      <c r="B1949" t="s">
        <v>662</v>
      </c>
      <c r="C1949">
        <v>183</v>
      </c>
      <c r="D1949" t="s">
        <v>154</v>
      </c>
      <c r="E1949">
        <v>5.4158999999999997</v>
      </c>
      <c r="F1949">
        <v>0</v>
      </c>
      <c r="G1949">
        <v>-24.5063</v>
      </c>
      <c r="H1949">
        <v>0</v>
      </c>
      <c r="I1949">
        <v>-2.1100000000000001E-5</v>
      </c>
      <c r="J1949">
        <v>0</v>
      </c>
      <c r="K1949">
        <v>15.923400000000001</v>
      </c>
    </row>
    <row r="1950" spans="1:11" hidden="1">
      <c r="A1950" t="s">
        <v>15</v>
      </c>
      <c r="B1950" t="s">
        <v>662</v>
      </c>
      <c r="C1950">
        <v>183</v>
      </c>
      <c r="D1950" t="s">
        <v>155</v>
      </c>
      <c r="E1950">
        <v>0.18410000000000001</v>
      </c>
      <c r="F1950">
        <v>0</v>
      </c>
      <c r="G1950">
        <v>22.796500000000002</v>
      </c>
      <c r="H1950">
        <v>0</v>
      </c>
      <c r="I1950">
        <v>-2.1719999999999999E-5</v>
      </c>
      <c r="J1950">
        <v>0</v>
      </c>
      <c r="K1950">
        <v>11.4497</v>
      </c>
    </row>
    <row r="1951" spans="1:11" hidden="1">
      <c r="A1951" t="s">
        <v>15</v>
      </c>
      <c r="B1951" t="s">
        <v>662</v>
      </c>
      <c r="C1951">
        <v>183</v>
      </c>
      <c r="D1951" t="s">
        <v>155</v>
      </c>
      <c r="E1951">
        <v>0.62009999999999998</v>
      </c>
      <c r="F1951">
        <v>0</v>
      </c>
      <c r="G1951">
        <v>19.998100000000001</v>
      </c>
      <c r="H1951">
        <v>0</v>
      </c>
      <c r="I1951">
        <v>-2.1719999999999999E-5</v>
      </c>
      <c r="J1951">
        <v>0</v>
      </c>
      <c r="K1951">
        <v>2.0828000000000002</v>
      </c>
    </row>
    <row r="1952" spans="1:11" hidden="1">
      <c r="A1952" t="s">
        <v>15</v>
      </c>
      <c r="B1952" t="s">
        <v>662</v>
      </c>
      <c r="C1952">
        <v>183</v>
      </c>
      <c r="D1952" t="s">
        <v>155</v>
      </c>
      <c r="E1952">
        <v>1.0561</v>
      </c>
      <c r="F1952">
        <v>0</v>
      </c>
      <c r="G1952">
        <v>16.185099999999998</v>
      </c>
      <c r="H1952">
        <v>0</v>
      </c>
      <c r="I1952">
        <v>-2.1719999999999999E-5</v>
      </c>
      <c r="J1952">
        <v>0</v>
      </c>
      <c r="K1952">
        <v>-5.8371000000000004</v>
      </c>
    </row>
    <row r="1953" spans="1:11" hidden="1">
      <c r="A1953" t="s">
        <v>15</v>
      </c>
      <c r="B1953" t="s">
        <v>662</v>
      </c>
      <c r="C1953">
        <v>183</v>
      </c>
      <c r="D1953" t="s">
        <v>155</v>
      </c>
      <c r="E1953">
        <v>1.4921</v>
      </c>
      <c r="F1953">
        <v>0</v>
      </c>
      <c r="G1953">
        <v>12.072800000000001</v>
      </c>
      <c r="H1953">
        <v>0</v>
      </c>
      <c r="I1953">
        <v>-2.1719999999999999E-5</v>
      </c>
      <c r="J1953">
        <v>0</v>
      </c>
      <c r="K1953">
        <v>-11.9971</v>
      </c>
    </row>
    <row r="1954" spans="1:11" hidden="1">
      <c r="A1954" t="s">
        <v>15</v>
      </c>
      <c r="B1954" t="s">
        <v>662</v>
      </c>
      <c r="C1954">
        <v>183</v>
      </c>
      <c r="D1954" t="s">
        <v>155</v>
      </c>
      <c r="E1954">
        <v>1.9279999999999999</v>
      </c>
      <c r="F1954">
        <v>0</v>
      </c>
      <c r="G1954">
        <v>7.9772999999999996</v>
      </c>
      <c r="H1954">
        <v>0</v>
      </c>
      <c r="I1954">
        <v>-2.1719999999999999E-5</v>
      </c>
      <c r="J1954">
        <v>0</v>
      </c>
      <c r="K1954">
        <v>-16.364699999999999</v>
      </c>
    </row>
    <row r="1955" spans="1:11" hidden="1">
      <c r="A1955" t="s">
        <v>15</v>
      </c>
      <c r="B1955" t="s">
        <v>662</v>
      </c>
      <c r="C1955">
        <v>183</v>
      </c>
      <c r="D1955" t="s">
        <v>155</v>
      </c>
      <c r="E1955">
        <v>2.3639999999999999</v>
      </c>
      <c r="F1955">
        <v>0</v>
      </c>
      <c r="G1955">
        <v>4.5749000000000004</v>
      </c>
      <c r="H1955">
        <v>0</v>
      </c>
      <c r="I1955">
        <v>-2.1719999999999999E-5</v>
      </c>
      <c r="J1955">
        <v>0</v>
      </c>
      <c r="K1955">
        <v>-19.062999999999999</v>
      </c>
    </row>
    <row r="1956" spans="1:11" hidden="1">
      <c r="A1956" t="s">
        <v>15</v>
      </c>
      <c r="B1956" t="s">
        <v>662</v>
      </c>
      <c r="C1956">
        <v>183</v>
      </c>
      <c r="D1956" t="s">
        <v>155</v>
      </c>
      <c r="E1956">
        <v>2.8</v>
      </c>
      <c r="F1956">
        <v>0</v>
      </c>
      <c r="G1956">
        <v>2.2179000000000002</v>
      </c>
      <c r="H1956">
        <v>0</v>
      </c>
      <c r="I1956">
        <v>-2.1719999999999999E-5</v>
      </c>
      <c r="J1956">
        <v>0</v>
      </c>
      <c r="K1956">
        <v>-20.505700000000001</v>
      </c>
    </row>
    <row r="1957" spans="1:11" hidden="1">
      <c r="A1957" t="s">
        <v>15</v>
      </c>
      <c r="B1957" t="s">
        <v>662</v>
      </c>
      <c r="C1957">
        <v>183</v>
      </c>
      <c r="D1957" t="s">
        <v>155</v>
      </c>
      <c r="E1957">
        <v>2.8</v>
      </c>
      <c r="F1957">
        <v>0</v>
      </c>
      <c r="G1957">
        <v>-4.0052000000000003</v>
      </c>
      <c r="H1957">
        <v>0</v>
      </c>
      <c r="I1957">
        <v>-2.173E-5</v>
      </c>
      <c r="J1957">
        <v>0</v>
      </c>
      <c r="K1957">
        <v>-20.505700000000001</v>
      </c>
    </row>
    <row r="1958" spans="1:11" hidden="1">
      <c r="A1958" t="s">
        <v>15</v>
      </c>
      <c r="B1958" t="s">
        <v>662</v>
      </c>
      <c r="C1958">
        <v>183</v>
      </c>
      <c r="D1958" t="s">
        <v>155</v>
      </c>
      <c r="E1958">
        <v>3.2360000000000002</v>
      </c>
      <c r="F1958">
        <v>0</v>
      </c>
      <c r="G1958">
        <v>-6.3621999999999996</v>
      </c>
      <c r="H1958">
        <v>0</v>
      </c>
      <c r="I1958">
        <v>-2.173E-5</v>
      </c>
      <c r="J1958">
        <v>0</v>
      </c>
      <c r="K1958">
        <v>-18.2837</v>
      </c>
    </row>
    <row r="1959" spans="1:11" hidden="1">
      <c r="A1959" t="s">
        <v>15</v>
      </c>
      <c r="B1959" t="s">
        <v>662</v>
      </c>
      <c r="C1959">
        <v>183</v>
      </c>
      <c r="D1959" t="s">
        <v>155</v>
      </c>
      <c r="E1959">
        <v>3.6720000000000002</v>
      </c>
      <c r="F1959">
        <v>0</v>
      </c>
      <c r="G1959">
        <v>-9.7645999999999997</v>
      </c>
      <c r="H1959">
        <v>0</v>
      </c>
      <c r="I1959">
        <v>-2.173E-5</v>
      </c>
      <c r="J1959">
        <v>0</v>
      </c>
      <c r="K1959">
        <v>-14.8062</v>
      </c>
    </row>
    <row r="1960" spans="1:11" hidden="1">
      <c r="A1960" t="s">
        <v>15</v>
      </c>
      <c r="B1960" t="s">
        <v>662</v>
      </c>
      <c r="C1960">
        <v>183</v>
      </c>
      <c r="D1960" t="s">
        <v>155</v>
      </c>
      <c r="E1960">
        <v>4.1079999999999997</v>
      </c>
      <c r="F1960">
        <v>0</v>
      </c>
      <c r="G1960">
        <v>-13.860200000000001</v>
      </c>
      <c r="H1960">
        <v>0</v>
      </c>
      <c r="I1960">
        <v>-2.173E-5</v>
      </c>
      <c r="J1960">
        <v>0</v>
      </c>
      <c r="K1960">
        <v>-9.6593999999999998</v>
      </c>
    </row>
    <row r="1961" spans="1:11" hidden="1">
      <c r="A1961" t="s">
        <v>15</v>
      </c>
      <c r="B1961" t="s">
        <v>662</v>
      </c>
      <c r="C1961">
        <v>183</v>
      </c>
      <c r="D1961" t="s">
        <v>155</v>
      </c>
      <c r="E1961">
        <v>4.5438999999999998</v>
      </c>
      <c r="F1961">
        <v>0</v>
      </c>
      <c r="G1961">
        <v>-17.9724</v>
      </c>
      <c r="H1961">
        <v>0</v>
      </c>
      <c r="I1961">
        <v>-2.173E-5</v>
      </c>
      <c r="J1961">
        <v>0</v>
      </c>
      <c r="K1961">
        <v>-2.7202000000000002</v>
      </c>
    </row>
    <row r="1962" spans="1:11" hidden="1">
      <c r="A1962" t="s">
        <v>15</v>
      </c>
      <c r="B1962" t="s">
        <v>662</v>
      </c>
      <c r="C1962">
        <v>183</v>
      </c>
      <c r="D1962" t="s">
        <v>155</v>
      </c>
      <c r="E1962">
        <v>4.9798999999999998</v>
      </c>
      <c r="F1962">
        <v>0</v>
      </c>
      <c r="G1962">
        <v>-21.785399999999999</v>
      </c>
      <c r="H1962">
        <v>0</v>
      </c>
      <c r="I1962">
        <v>-2.173E-5</v>
      </c>
      <c r="J1962">
        <v>0</v>
      </c>
      <c r="K1962">
        <v>5.9790000000000001</v>
      </c>
    </row>
    <row r="1963" spans="1:11" hidden="1">
      <c r="A1963" t="s">
        <v>15</v>
      </c>
      <c r="B1963" t="s">
        <v>662</v>
      </c>
      <c r="C1963">
        <v>183</v>
      </c>
      <c r="D1963" t="s">
        <v>155</v>
      </c>
      <c r="E1963">
        <v>5.4158999999999997</v>
      </c>
      <c r="F1963">
        <v>0</v>
      </c>
      <c r="G1963">
        <v>-24.5838</v>
      </c>
      <c r="H1963">
        <v>0</v>
      </c>
      <c r="I1963">
        <v>-2.173E-5</v>
      </c>
      <c r="J1963">
        <v>0</v>
      </c>
      <c r="K1963">
        <v>16.1251</v>
      </c>
    </row>
    <row r="1964" spans="1:11" hidden="1">
      <c r="A1964" t="s">
        <v>15</v>
      </c>
      <c r="B1964" t="s">
        <v>662</v>
      </c>
      <c r="C1964">
        <v>183</v>
      </c>
      <c r="D1964" t="s">
        <v>156</v>
      </c>
      <c r="E1964">
        <v>0.18410000000000001</v>
      </c>
      <c r="F1964">
        <v>0</v>
      </c>
      <c r="G1964">
        <v>22.874099999999999</v>
      </c>
      <c r="H1964">
        <v>0</v>
      </c>
      <c r="I1964">
        <v>-2.1109999999999999E-5</v>
      </c>
      <c r="J1964">
        <v>0</v>
      </c>
      <c r="K1964">
        <v>11.653700000000001</v>
      </c>
    </row>
    <row r="1965" spans="1:11" hidden="1">
      <c r="A1965" t="s">
        <v>15</v>
      </c>
      <c r="B1965" t="s">
        <v>662</v>
      </c>
      <c r="C1965">
        <v>183</v>
      </c>
      <c r="D1965" t="s">
        <v>156</v>
      </c>
      <c r="E1965">
        <v>0.62009999999999998</v>
      </c>
      <c r="F1965">
        <v>0</v>
      </c>
      <c r="G1965">
        <v>20.075600000000001</v>
      </c>
      <c r="H1965">
        <v>0</v>
      </c>
      <c r="I1965">
        <v>-2.1109999999999999E-5</v>
      </c>
      <c r="J1965">
        <v>0</v>
      </c>
      <c r="K1965">
        <v>2.2530000000000001</v>
      </c>
    </row>
    <row r="1966" spans="1:11" hidden="1">
      <c r="A1966" t="s">
        <v>15</v>
      </c>
      <c r="B1966" t="s">
        <v>662</v>
      </c>
      <c r="C1966">
        <v>183</v>
      </c>
      <c r="D1966" t="s">
        <v>156</v>
      </c>
      <c r="E1966">
        <v>1.0561</v>
      </c>
      <c r="F1966">
        <v>0</v>
      </c>
      <c r="G1966">
        <v>16.262699999999999</v>
      </c>
      <c r="H1966">
        <v>0</v>
      </c>
      <c r="I1966">
        <v>-2.1109999999999999E-5</v>
      </c>
      <c r="J1966">
        <v>0</v>
      </c>
      <c r="K1966">
        <v>-5.7008000000000001</v>
      </c>
    </row>
    <row r="1967" spans="1:11" hidden="1">
      <c r="A1967" t="s">
        <v>15</v>
      </c>
      <c r="B1967" t="s">
        <v>662</v>
      </c>
      <c r="C1967">
        <v>183</v>
      </c>
      <c r="D1967" t="s">
        <v>156</v>
      </c>
      <c r="E1967">
        <v>1.4921</v>
      </c>
      <c r="F1967">
        <v>0</v>
      </c>
      <c r="G1967">
        <v>12.150399999999999</v>
      </c>
      <c r="H1967">
        <v>0</v>
      </c>
      <c r="I1967">
        <v>-2.1109999999999999E-5</v>
      </c>
      <c r="J1967">
        <v>0</v>
      </c>
      <c r="K1967">
        <v>-11.894600000000001</v>
      </c>
    </row>
    <row r="1968" spans="1:11" hidden="1">
      <c r="A1968" t="s">
        <v>15</v>
      </c>
      <c r="B1968" t="s">
        <v>662</v>
      </c>
      <c r="C1968">
        <v>183</v>
      </c>
      <c r="D1968" t="s">
        <v>156</v>
      </c>
      <c r="E1968">
        <v>1.9279999999999999</v>
      </c>
      <c r="F1968">
        <v>0</v>
      </c>
      <c r="G1968">
        <v>8.0548000000000002</v>
      </c>
      <c r="H1968">
        <v>0</v>
      </c>
      <c r="I1968">
        <v>-2.1109999999999999E-5</v>
      </c>
      <c r="J1968">
        <v>0</v>
      </c>
      <c r="K1968">
        <v>-16.2959</v>
      </c>
    </row>
    <row r="1969" spans="1:11" hidden="1">
      <c r="A1969" t="s">
        <v>15</v>
      </c>
      <c r="B1969" t="s">
        <v>662</v>
      </c>
      <c r="C1969">
        <v>183</v>
      </c>
      <c r="D1969" t="s">
        <v>156</v>
      </c>
      <c r="E1969">
        <v>2.3639999999999999</v>
      </c>
      <c r="F1969">
        <v>0</v>
      </c>
      <c r="G1969">
        <v>4.6524000000000001</v>
      </c>
      <c r="H1969">
        <v>0</v>
      </c>
      <c r="I1969">
        <v>-2.1109999999999999E-5</v>
      </c>
      <c r="J1969">
        <v>0</v>
      </c>
      <c r="K1969">
        <v>-19.027999999999999</v>
      </c>
    </row>
    <row r="1970" spans="1:11" hidden="1">
      <c r="A1970" t="s">
        <v>15</v>
      </c>
      <c r="B1970" t="s">
        <v>662</v>
      </c>
      <c r="C1970">
        <v>183</v>
      </c>
      <c r="D1970" t="s">
        <v>156</v>
      </c>
      <c r="E1970">
        <v>2.8</v>
      </c>
      <c r="F1970">
        <v>0</v>
      </c>
      <c r="G1970">
        <v>2.2953999999999999</v>
      </c>
      <c r="H1970">
        <v>0</v>
      </c>
      <c r="I1970">
        <v>-2.1109999999999999E-5</v>
      </c>
      <c r="J1970">
        <v>0</v>
      </c>
      <c r="K1970">
        <v>-20.5046</v>
      </c>
    </row>
    <row r="1971" spans="1:11" hidden="1">
      <c r="A1971" t="s">
        <v>15</v>
      </c>
      <c r="B1971" t="s">
        <v>662</v>
      </c>
      <c r="C1971">
        <v>183</v>
      </c>
      <c r="D1971" t="s">
        <v>156</v>
      </c>
      <c r="E1971">
        <v>2.8</v>
      </c>
      <c r="F1971">
        <v>0</v>
      </c>
      <c r="G1971">
        <v>-3.9276</v>
      </c>
      <c r="H1971">
        <v>0</v>
      </c>
      <c r="I1971">
        <v>-2.1100000000000001E-5</v>
      </c>
      <c r="J1971">
        <v>0</v>
      </c>
      <c r="K1971">
        <v>-20.5046</v>
      </c>
    </row>
    <row r="1972" spans="1:11" hidden="1">
      <c r="A1972" t="s">
        <v>15</v>
      </c>
      <c r="B1972" t="s">
        <v>662</v>
      </c>
      <c r="C1972">
        <v>183</v>
      </c>
      <c r="D1972" t="s">
        <v>156</v>
      </c>
      <c r="E1972">
        <v>3.2360000000000002</v>
      </c>
      <c r="F1972">
        <v>0</v>
      </c>
      <c r="G1972">
        <v>-6.2846000000000002</v>
      </c>
      <c r="H1972">
        <v>0</v>
      </c>
      <c r="I1972">
        <v>-2.1100000000000001E-5</v>
      </c>
      <c r="J1972">
        <v>0</v>
      </c>
      <c r="K1972">
        <v>-18.316400000000002</v>
      </c>
    </row>
    <row r="1973" spans="1:11" hidden="1">
      <c r="A1973" t="s">
        <v>15</v>
      </c>
      <c r="B1973" t="s">
        <v>662</v>
      </c>
      <c r="C1973">
        <v>183</v>
      </c>
      <c r="D1973" t="s">
        <v>156</v>
      </c>
      <c r="E1973">
        <v>3.6720000000000002</v>
      </c>
      <c r="F1973">
        <v>0</v>
      </c>
      <c r="G1973">
        <v>-9.6870999999999992</v>
      </c>
      <c r="H1973">
        <v>0</v>
      </c>
      <c r="I1973">
        <v>-2.1100000000000001E-5</v>
      </c>
      <c r="J1973">
        <v>0</v>
      </c>
      <c r="K1973">
        <v>-14.8727</v>
      </c>
    </row>
    <row r="1974" spans="1:11" hidden="1">
      <c r="A1974" t="s">
        <v>15</v>
      </c>
      <c r="B1974" t="s">
        <v>662</v>
      </c>
      <c r="C1974">
        <v>183</v>
      </c>
      <c r="D1974" t="s">
        <v>156</v>
      </c>
      <c r="E1974">
        <v>4.1079999999999997</v>
      </c>
      <c r="F1974">
        <v>0</v>
      </c>
      <c r="G1974">
        <v>-13.7826</v>
      </c>
      <c r="H1974">
        <v>0</v>
      </c>
      <c r="I1974">
        <v>-2.1100000000000001E-5</v>
      </c>
      <c r="J1974">
        <v>0</v>
      </c>
      <c r="K1974">
        <v>-9.7597000000000005</v>
      </c>
    </row>
    <row r="1975" spans="1:11" hidden="1">
      <c r="A1975" t="s">
        <v>15</v>
      </c>
      <c r="B1975" t="s">
        <v>662</v>
      </c>
      <c r="C1975">
        <v>183</v>
      </c>
      <c r="D1975" t="s">
        <v>156</v>
      </c>
      <c r="E1975">
        <v>4.5438999999999998</v>
      </c>
      <c r="F1975">
        <v>0</v>
      </c>
      <c r="G1975">
        <v>-17.8949</v>
      </c>
      <c r="H1975">
        <v>0</v>
      </c>
      <c r="I1975">
        <v>-2.1100000000000001E-5</v>
      </c>
      <c r="J1975">
        <v>0</v>
      </c>
      <c r="K1975">
        <v>-2.8542999999999998</v>
      </c>
    </row>
    <row r="1976" spans="1:11" hidden="1">
      <c r="A1976" t="s">
        <v>15</v>
      </c>
      <c r="B1976" t="s">
        <v>662</v>
      </c>
      <c r="C1976">
        <v>183</v>
      </c>
      <c r="D1976" t="s">
        <v>156</v>
      </c>
      <c r="E1976">
        <v>4.9798999999999998</v>
      </c>
      <c r="F1976">
        <v>0</v>
      </c>
      <c r="G1976">
        <v>-21.707899999999999</v>
      </c>
      <c r="H1976">
        <v>0</v>
      </c>
      <c r="I1976">
        <v>-2.1100000000000001E-5</v>
      </c>
      <c r="J1976">
        <v>0</v>
      </c>
      <c r="K1976">
        <v>5.8110999999999997</v>
      </c>
    </row>
    <row r="1977" spans="1:11" hidden="1">
      <c r="A1977" t="s">
        <v>15</v>
      </c>
      <c r="B1977" t="s">
        <v>662</v>
      </c>
      <c r="C1977">
        <v>183</v>
      </c>
      <c r="D1977" t="s">
        <v>156</v>
      </c>
      <c r="E1977">
        <v>5.4158999999999997</v>
      </c>
      <c r="F1977">
        <v>0</v>
      </c>
      <c r="G1977">
        <v>-24.5063</v>
      </c>
      <c r="H1977">
        <v>0</v>
      </c>
      <c r="I1977">
        <v>-2.1100000000000001E-5</v>
      </c>
      <c r="J1977">
        <v>0</v>
      </c>
      <c r="K1977">
        <v>15.923400000000001</v>
      </c>
    </row>
    <row r="1978" spans="1:11" hidden="1">
      <c r="A1978" t="s">
        <v>15</v>
      </c>
      <c r="B1978" t="s">
        <v>662</v>
      </c>
      <c r="C1978">
        <v>183</v>
      </c>
      <c r="D1978" t="s">
        <v>157</v>
      </c>
      <c r="E1978">
        <v>0.18410000000000001</v>
      </c>
      <c r="F1978">
        <v>0</v>
      </c>
      <c r="G1978">
        <v>22.796500000000002</v>
      </c>
      <c r="H1978">
        <v>0</v>
      </c>
      <c r="I1978">
        <v>-2.1719999999999999E-5</v>
      </c>
      <c r="J1978">
        <v>0</v>
      </c>
      <c r="K1978">
        <v>11.4497</v>
      </c>
    </row>
    <row r="1979" spans="1:11" hidden="1">
      <c r="A1979" t="s">
        <v>15</v>
      </c>
      <c r="B1979" t="s">
        <v>662</v>
      </c>
      <c r="C1979">
        <v>183</v>
      </c>
      <c r="D1979" t="s">
        <v>157</v>
      </c>
      <c r="E1979">
        <v>0.62009999999999998</v>
      </c>
      <c r="F1979">
        <v>0</v>
      </c>
      <c r="G1979">
        <v>19.998100000000001</v>
      </c>
      <c r="H1979">
        <v>0</v>
      </c>
      <c r="I1979">
        <v>-2.1719999999999999E-5</v>
      </c>
      <c r="J1979">
        <v>0</v>
      </c>
      <c r="K1979">
        <v>2.0828000000000002</v>
      </c>
    </row>
    <row r="1980" spans="1:11" hidden="1">
      <c r="A1980" t="s">
        <v>15</v>
      </c>
      <c r="B1980" t="s">
        <v>662</v>
      </c>
      <c r="C1980">
        <v>183</v>
      </c>
      <c r="D1980" t="s">
        <v>157</v>
      </c>
      <c r="E1980">
        <v>1.0561</v>
      </c>
      <c r="F1980">
        <v>0</v>
      </c>
      <c r="G1980">
        <v>16.185099999999998</v>
      </c>
      <c r="H1980">
        <v>0</v>
      </c>
      <c r="I1980">
        <v>-2.1719999999999999E-5</v>
      </c>
      <c r="J1980">
        <v>0</v>
      </c>
      <c r="K1980">
        <v>-5.8371000000000004</v>
      </c>
    </row>
    <row r="1981" spans="1:11" hidden="1">
      <c r="A1981" t="s">
        <v>15</v>
      </c>
      <c r="B1981" t="s">
        <v>662</v>
      </c>
      <c r="C1981">
        <v>183</v>
      </c>
      <c r="D1981" t="s">
        <v>157</v>
      </c>
      <c r="E1981">
        <v>1.4921</v>
      </c>
      <c r="F1981">
        <v>0</v>
      </c>
      <c r="G1981">
        <v>12.072800000000001</v>
      </c>
      <c r="H1981">
        <v>0</v>
      </c>
      <c r="I1981">
        <v>-2.1719999999999999E-5</v>
      </c>
      <c r="J1981">
        <v>0</v>
      </c>
      <c r="K1981">
        <v>-11.9971</v>
      </c>
    </row>
    <row r="1982" spans="1:11" hidden="1">
      <c r="A1982" t="s">
        <v>15</v>
      </c>
      <c r="B1982" t="s">
        <v>662</v>
      </c>
      <c r="C1982">
        <v>183</v>
      </c>
      <c r="D1982" t="s">
        <v>157</v>
      </c>
      <c r="E1982">
        <v>1.9279999999999999</v>
      </c>
      <c r="F1982">
        <v>0</v>
      </c>
      <c r="G1982">
        <v>7.9772999999999996</v>
      </c>
      <c r="H1982">
        <v>0</v>
      </c>
      <c r="I1982">
        <v>-2.1719999999999999E-5</v>
      </c>
      <c r="J1982">
        <v>0</v>
      </c>
      <c r="K1982">
        <v>-16.364699999999999</v>
      </c>
    </row>
    <row r="1983" spans="1:11" hidden="1">
      <c r="A1983" t="s">
        <v>15</v>
      </c>
      <c r="B1983" t="s">
        <v>662</v>
      </c>
      <c r="C1983">
        <v>183</v>
      </c>
      <c r="D1983" t="s">
        <v>157</v>
      </c>
      <c r="E1983">
        <v>2.3639999999999999</v>
      </c>
      <c r="F1983">
        <v>0</v>
      </c>
      <c r="G1983">
        <v>4.5749000000000004</v>
      </c>
      <c r="H1983">
        <v>0</v>
      </c>
      <c r="I1983">
        <v>-2.1719999999999999E-5</v>
      </c>
      <c r="J1983">
        <v>0</v>
      </c>
      <c r="K1983">
        <v>-19.062999999999999</v>
      </c>
    </row>
    <row r="1984" spans="1:11" hidden="1">
      <c r="A1984" t="s">
        <v>15</v>
      </c>
      <c r="B1984" t="s">
        <v>662</v>
      </c>
      <c r="C1984">
        <v>183</v>
      </c>
      <c r="D1984" t="s">
        <v>157</v>
      </c>
      <c r="E1984">
        <v>2.8</v>
      </c>
      <c r="F1984">
        <v>0</v>
      </c>
      <c r="G1984">
        <v>2.2179000000000002</v>
      </c>
      <c r="H1984">
        <v>0</v>
      </c>
      <c r="I1984">
        <v>-2.1719999999999999E-5</v>
      </c>
      <c r="J1984">
        <v>0</v>
      </c>
      <c r="K1984">
        <v>-20.505700000000001</v>
      </c>
    </row>
    <row r="1985" spans="1:11" hidden="1">
      <c r="A1985" t="s">
        <v>15</v>
      </c>
      <c r="B1985" t="s">
        <v>662</v>
      </c>
      <c r="C1985">
        <v>183</v>
      </c>
      <c r="D1985" t="s">
        <v>157</v>
      </c>
      <c r="E1985">
        <v>2.8</v>
      </c>
      <c r="F1985">
        <v>0</v>
      </c>
      <c r="G1985">
        <v>-4.0052000000000003</v>
      </c>
      <c r="H1985">
        <v>0</v>
      </c>
      <c r="I1985">
        <v>-2.173E-5</v>
      </c>
      <c r="J1985">
        <v>0</v>
      </c>
      <c r="K1985">
        <v>-20.505700000000001</v>
      </c>
    </row>
    <row r="1986" spans="1:11" hidden="1">
      <c r="A1986" t="s">
        <v>15</v>
      </c>
      <c r="B1986" t="s">
        <v>662</v>
      </c>
      <c r="C1986">
        <v>183</v>
      </c>
      <c r="D1986" t="s">
        <v>157</v>
      </c>
      <c r="E1986">
        <v>3.2360000000000002</v>
      </c>
      <c r="F1986">
        <v>0</v>
      </c>
      <c r="G1986">
        <v>-6.3621999999999996</v>
      </c>
      <c r="H1986">
        <v>0</v>
      </c>
      <c r="I1986">
        <v>-2.173E-5</v>
      </c>
      <c r="J1986">
        <v>0</v>
      </c>
      <c r="K1986">
        <v>-18.2837</v>
      </c>
    </row>
    <row r="1987" spans="1:11" hidden="1">
      <c r="A1987" t="s">
        <v>15</v>
      </c>
      <c r="B1987" t="s">
        <v>662</v>
      </c>
      <c r="C1987">
        <v>183</v>
      </c>
      <c r="D1987" t="s">
        <v>157</v>
      </c>
      <c r="E1987">
        <v>3.6720000000000002</v>
      </c>
      <c r="F1987">
        <v>0</v>
      </c>
      <c r="G1987">
        <v>-9.7645999999999997</v>
      </c>
      <c r="H1987">
        <v>0</v>
      </c>
      <c r="I1987">
        <v>-2.173E-5</v>
      </c>
      <c r="J1987">
        <v>0</v>
      </c>
      <c r="K1987">
        <v>-14.8062</v>
      </c>
    </row>
    <row r="1988" spans="1:11" hidden="1">
      <c r="A1988" t="s">
        <v>15</v>
      </c>
      <c r="B1988" t="s">
        <v>662</v>
      </c>
      <c r="C1988">
        <v>183</v>
      </c>
      <c r="D1988" t="s">
        <v>157</v>
      </c>
      <c r="E1988">
        <v>4.1079999999999997</v>
      </c>
      <c r="F1988">
        <v>0</v>
      </c>
      <c r="G1988">
        <v>-13.860200000000001</v>
      </c>
      <c r="H1988">
        <v>0</v>
      </c>
      <c r="I1988">
        <v>-2.173E-5</v>
      </c>
      <c r="J1988">
        <v>0</v>
      </c>
      <c r="K1988">
        <v>-9.6593999999999998</v>
      </c>
    </row>
    <row r="1989" spans="1:11" hidden="1">
      <c r="A1989" t="s">
        <v>15</v>
      </c>
      <c r="B1989" t="s">
        <v>662</v>
      </c>
      <c r="C1989">
        <v>183</v>
      </c>
      <c r="D1989" t="s">
        <v>157</v>
      </c>
      <c r="E1989">
        <v>4.5438999999999998</v>
      </c>
      <c r="F1989">
        <v>0</v>
      </c>
      <c r="G1989">
        <v>-17.9724</v>
      </c>
      <c r="H1989">
        <v>0</v>
      </c>
      <c r="I1989">
        <v>-2.173E-5</v>
      </c>
      <c r="J1989">
        <v>0</v>
      </c>
      <c r="K1989">
        <v>-2.7202000000000002</v>
      </c>
    </row>
    <row r="1990" spans="1:11" hidden="1">
      <c r="A1990" t="s">
        <v>15</v>
      </c>
      <c r="B1990" t="s">
        <v>662</v>
      </c>
      <c r="C1990">
        <v>183</v>
      </c>
      <c r="D1990" t="s">
        <v>157</v>
      </c>
      <c r="E1990">
        <v>4.9798999999999998</v>
      </c>
      <c r="F1990">
        <v>0</v>
      </c>
      <c r="G1990">
        <v>-21.785399999999999</v>
      </c>
      <c r="H1990">
        <v>0</v>
      </c>
      <c r="I1990">
        <v>-2.173E-5</v>
      </c>
      <c r="J1990">
        <v>0</v>
      </c>
      <c r="K1990">
        <v>5.9790000000000001</v>
      </c>
    </row>
    <row r="1991" spans="1:11" hidden="1">
      <c r="A1991" t="s">
        <v>15</v>
      </c>
      <c r="B1991" t="s">
        <v>662</v>
      </c>
      <c r="C1991">
        <v>183</v>
      </c>
      <c r="D1991" t="s">
        <v>157</v>
      </c>
      <c r="E1991">
        <v>5.4158999999999997</v>
      </c>
      <c r="F1991">
        <v>0</v>
      </c>
      <c r="G1991">
        <v>-24.5838</v>
      </c>
      <c r="H1991">
        <v>0</v>
      </c>
      <c r="I1991">
        <v>-2.173E-5</v>
      </c>
      <c r="J1991">
        <v>0</v>
      </c>
      <c r="K1991">
        <v>16.1251</v>
      </c>
    </row>
    <row r="1992" spans="1:11" hidden="1">
      <c r="A1992" t="s">
        <v>15</v>
      </c>
      <c r="B1992" t="s">
        <v>662</v>
      </c>
      <c r="C1992">
        <v>183</v>
      </c>
      <c r="D1992" t="s">
        <v>158</v>
      </c>
      <c r="E1992">
        <v>0.18410000000000001</v>
      </c>
      <c r="F1992">
        <v>0</v>
      </c>
      <c r="G1992">
        <v>37.559600000000003</v>
      </c>
      <c r="H1992">
        <v>0</v>
      </c>
      <c r="I1992">
        <v>-3.5729999999999998E-5</v>
      </c>
      <c r="J1992">
        <v>0</v>
      </c>
      <c r="K1992">
        <v>19.0182</v>
      </c>
    </row>
    <row r="1993" spans="1:11" hidden="1">
      <c r="A1993" t="s">
        <v>15</v>
      </c>
      <c r="B1993" t="s">
        <v>662</v>
      </c>
      <c r="C1993">
        <v>183</v>
      </c>
      <c r="D1993" t="s">
        <v>158</v>
      </c>
      <c r="E1993">
        <v>0.62009999999999998</v>
      </c>
      <c r="F1993">
        <v>0</v>
      </c>
      <c r="G1993">
        <v>32.9831</v>
      </c>
      <c r="H1993">
        <v>0</v>
      </c>
      <c r="I1993">
        <v>-3.5729999999999998E-5</v>
      </c>
      <c r="J1993">
        <v>0</v>
      </c>
      <c r="K1993">
        <v>3.5748000000000002</v>
      </c>
    </row>
    <row r="1994" spans="1:11" hidden="1">
      <c r="A1994" t="s">
        <v>15</v>
      </c>
      <c r="B1994" t="s">
        <v>662</v>
      </c>
      <c r="C1994">
        <v>183</v>
      </c>
      <c r="D1994" t="s">
        <v>158</v>
      </c>
      <c r="E1994">
        <v>1.0561</v>
      </c>
      <c r="F1994">
        <v>0</v>
      </c>
      <c r="G1994">
        <v>26.654199999999999</v>
      </c>
      <c r="H1994">
        <v>0</v>
      </c>
      <c r="I1994">
        <v>-3.5729999999999998E-5</v>
      </c>
      <c r="J1994">
        <v>0</v>
      </c>
      <c r="K1994">
        <v>-9.4815000000000005</v>
      </c>
    </row>
    <row r="1995" spans="1:11" hidden="1">
      <c r="A1995" t="s">
        <v>15</v>
      </c>
      <c r="B1995" t="s">
        <v>662</v>
      </c>
      <c r="C1995">
        <v>183</v>
      </c>
      <c r="D1995" t="s">
        <v>158</v>
      </c>
      <c r="E1995">
        <v>1.4921</v>
      </c>
      <c r="F1995">
        <v>0</v>
      </c>
      <c r="G1995">
        <v>19.808299999999999</v>
      </c>
      <c r="H1995">
        <v>0</v>
      </c>
      <c r="I1995">
        <v>-3.5729999999999998E-5</v>
      </c>
      <c r="J1995">
        <v>0</v>
      </c>
      <c r="K1995">
        <v>-19.6099</v>
      </c>
    </row>
    <row r="1996" spans="1:11" hidden="1">
      <c r="A1996" t="s">
        <v>15</v>
      </c>
      <c r="B1996" t="s">
        <v>662</v>
      </c>
      <c r="C1996">
        <v>183</v>
      </c>
      <c r="D1996" t="s">
        <v>158</v>
      </c>
      <c r="E1996">
        <v>1.9279999999999999</v>
      </c>
      <c r="F1996">
        <v>0</v>
      </c>
      <c r="G1996">
        <v>12.991300000000001</v>
      </c>
      <c r="H1996">
        <v>0</v>
      </c>
      <c r="I1996">
        <v>-3.5729999999999998E-5</v>
      </c>
      <c r="J1996">
        <v>0</v>
      </c>
      <c r="K1996">
        <v>-26.7544</v>
      </c>
    </row>
    <row r="1997" spans="1:11" hidden="1">
      <c r="A1997" t="s">
        <v>15</v>
      </c>
      <c r="B1997" t="s">
        <v>662</v>
      </c>
      <c r="C1997">
        <v>183</v>
      </c>
      <c r="D1997" t="s">
        <v>158</v>
      </c>
      <c r="E1997">
        <v>2.3639999999999999</v>
      </c>
      <c r="F1997">
        <v>0</v>
      </c>
      <c r="G1997">
        <v>7.3715000000000002</v>
      </c>
      <c r="H1997">
        <v>0</v>
      </c>
      <c r="I1997">
        <v>-3.5729999999999998E-5</v>
      </c>
      <c r="J1997">
        <v>0</v>
      </c>
      <c r="K1997">
        <v>-31.127700000000001</v>
      </c>
    </row>
    <row r="1998" spans="1:11" hidden="1">
      <c r="A1998" t="s">
        <v>15</v>
      </c>
      <c r="B1998" t="s">
        <v>662</v>
      </c>
      <c r="C1998">
        <v>183</v>
      </c>
      <c r="D1998" t="s">
        <v>158</v>
      </c>
      <c r="E1998">
        <v>2.8</v>
      </c>
      <c r="F1998">
        <v>0</v>
      </c>
      <c r="G1998">
        <v>3.5575000000000001</v>
      </c>
      <c r="H1998">
        <v>0</v>
      </c>
      <c r="I1998">
        <v>-3.5729999999999998E-5</v>
      </c>
      <c r="J1998">
        <v>0</v>
      </c>
      <c r="K1998">
        <v>-33.444600000000001</v>
      </c>
    </row>
    <row r="1999" spans="1:11" hidden="1">
      <c r="A1999" t="s">
        <v>15</v>
      </c>
      <c r="B1999" t="s">
        <v>662</v>
      </c>
      <c r="C1999">
        <v>183</v>
      </c>
      <c r="D1999" t="s">
        <v>158</v>
      </c>
      <c r="E1999">
        <v>2.8</v>
      </c>
      <c r="F1999">
        <v>0</v>
      </c>
      <c r="G1999">
        <v>-6.2755999999999998</v>
      </c>
      <c r="H1999">
        <v>0</v>
      </c>
      <c r="I1999">
        <v>-3.5729999999999998E-5</v>
      </c>
      <c r="J1999">
        <v>0</v>
      </c>
      <c r="K1999">
        <v>-33.444600000000001</v>
      </c>
    </row>
    <row r="2000" spans="1:11" hidden="1">
      <c r="A2000" t="s">
        <v>15</v>
      </c>
      <c r="B2000" t="s">
        <v>662</v>
      </c>
      <c r="C2000">
        <v>183</v>
      </c>
      <c r="D2000" t="s">
        <v>158</v>
      </c>
      <c r="E2000">
        <v>3.2360000000000002</v>
      </c>
      <c r="F2000">
        <v>0</v>
      </c>
      <c r="G2000">
        <v>-10.089600000000001</v>
      </c>
      <c r="H2000">
        <v>0</v>
      </c>
      <c r="I2000">
        <v>-3.5729999999999998E-5</v>
      </c>
      <c r="J2000">
        <v>0</v>
      </c>
      <c r="K2000">
        <v>-29.942699999999999</v>
      </c>
    </row>
    <row r="2001" spans="1:11" hidden="1">
      <c r="A2001" t="s">
        <v>15</v>
      </c>
      <c r="B2001" t="s">
        <v>662</v>
      </c>
      <c r="C2001">
        <v>183</v>
      </c>
      <c r="D2001" t="s">
        <v>158</v>
      </c>
      <c r="E2001">
        <v>3.6720000000000002</v>
      </c>
      <c r="F2001">
        <v>0</v>
      </c>
      <c r="G2001">
        <v>-15.7094</v>
      </c>
      <c r="H2001">
        <v>0</v>
      </c>
      <c r="I2001">
        <v>-3.5729999999999998E-5</v>
      </c>
      <c r="J2001">
        <v>0</v>
      </c>
      <c r="K2001">
        <v>-24.384399999999999</v>
      </c>
    </row>
    <row r="2002" spans="1:11" hidden="1">
      <c r="A2002" t="s">
        <v>15</v>
      </c>
      <c r="B2002" t="s">
        <v>662</v>
      </c>
      <c r="C2002">
        <v>183</v>
      </c>
      <c r="D2002" t="s">
        <v>158</v>
      </c>
      <c r="E2002">
        <v>4.1079999999999997</v>
      </c>
      <c r="F2002">
        <v>0</v>
      </c>
      <c r="G2002">
        <v>-22.526399999999999</v>
      </c>
      <c r="H2002">
        <v>0</v>
      </c>
      <c r="I2002">
        <v>-3.5729999999999998E-5</v>
      </c>
      <c r="J2002">
        <v>0</v>
      </c>
      <c r="K2002">
        <v>-16.0548</v>
      </c>
    </row>
    <row r="2003" spans="1:11" hidden="1">
      <c r="A2003" t="s">
        <v>15</v>
      </c>
      <c r="B2003" t="s">
        <v>662</v>
      </c>
      <c r="C2003">
        <v>183</v>
      </c>
      <c r="D2003" t="s">
        <v>158</v>
      </c>
      <c r="E2003">
        <v>4.5438999999999998</v>
      </c>
      <c r="F2003">
        <v>0</v>
      </c>
      <c r="G2003">
        <v>-29.372299999999999</v>
      </c>
      <c r="H2003">
        <v>0</v>
      </c>
      <c r="I2003">
        <v>-3.5729999999999998E-5</v>
      </c>
      <c r="J2003">
        <v>0</v>
      </c>
      <c r="K2003">
        <v>-4.7413999999999996</v>
      </c>
    </row>
    <row r="2004" spans="1:11" hidden="1">
      <c r="A2004" t="s">
        <v>15</v>
      </c>
      <c r="B2004" t="s">
        <v>662</v>
      </c>
      <c r="C2004">
        <v>183</v>
      </c>
      <c r="D2004" t="s">
        <v>158</v>
      </c>
      <c r="E2004">
        <v>4.9798999999999998</v>
      </c>
      <c r="F2004">
        <v>0</v>
      </c>
      <c r="G2004">
        <v>-35.7012</v>
      </c>
      <c r="H2004">
        <v>0</v>
      </c>
      <c r="I2004">
        <v>-3.5729999999999998E-5</v>
      </c>
      <c r="J2004">
        <v>0</v>
      </c>
      <c r="K2004">
        <v>9.4999000000000002</v>
      </c>
    </row>
    <row r="2005" spans="1:11" hidden="1">
      <c r="A2005" t="s">
        <v>15</v>
      </c>
      <c r="B2005" t="s">
        <v>662</v>
      </c>
      <c r="C2005">
        <v>183</v>
      </c>
      <c r="D2005" t="s">
        <v>158</v>
      </c>
      <c r="E2005">
        <v>5.4158999999999997</v>
      </c>
      <c r="F2005">
        <v>0</v>
      </c>
      <c r="G2005">
        <v>-40.277700000000003</v>
      </c>
      <c r="H2005">
        <v>0</v>
      </c>
      <c r="I2005">
        <v>-3.5729999999999998E-5</v>
      </c>
      <c r="J2005">
        <v>0</v>
      </c>
      <c r="K2005">
        <v>26.128299999999999</v>
      </c>
    </row>
    <row r="2006" spans="1:11" hidden="1">
      <c r="A2006" t="s">
        <v>15</v>
      </c>
      <c r="B2006" t="s">
        <v>662</v>
      </c>
      <c r="C2006">
        <v>183</v>
      </c>
      <c r="D2006" t="s">
        <v>159</v>
      </c>
      <c r="E2006">
        <v>0.18410000000000001</v>
      </c>
      <c r="F2006">
        <v>0</v>
      </c>
      <c r="G2006">
        <v>37.559600000000003</v>
      </c>
      <c r="H2006">
        <v>0</v>
      </c>
      <c r="I2006">
        <v>-3.5729999999999998E-5</v>
      </c>
      <c r="J2006">
        <v>0</v>
      </c>
      <c r="K2006">
        <v>19.0182</v>
      </c>
    </row>
    <row r="2007" spans="1:11" hidden="1">
      <c r="A2007" t="s">
        <v>15</v>
      </c>
      <c r="B2007" t="s">
        <v>662</v>
      </c>
      <c r="C2007">
        <v>183</v>
      </c>
      <c r="D2007" t="s">
        <v>159</v>
      </c>
      <c r="E2007">
        <v>0.62009999999999998</v>
      </c>
      <c r="F2007">
        <v>0</v>
      </c>
      <c r="G2007">
        <v>32.9831</v>
      </c>
      <c r="H2007">
        <v>0</v>
      </c>
      <c r="I2007">
        <v>-3.5729999999999998E-5</v>
      </c>
      <c r="J2007">
        <v>0</v>
      </c>
      <c r="K2007">
        <v>3.5748000000000002</v>
      </c>
    </row>
    <row r="2008" spans="1:11" hidden="1">
      <c r="A2008" t="s">
        <v>15</v>
      </c>
      <c r="B2008" t="s">
        <v>662</v>
      </c>
      <c r="C2008">
        <v>183</v>
      </c>
      <c r="D2008" t="s">
        <v>159</v>
      </c>
      <c r="E2008">
        <v>1.0561</v>
      </c>
      <c r="F2008">
        <v>0</v>
      </c>
      <c r="G2008">
        <v>26.654199999999999</v>
      </c>
      <c r="H2008">
        <v>0</v>
      </c>
      <c r="I2008">
        <v>-3.5729999999999998E-5</v>
      </c>
      <c r="J2008">
        <v>0</v>
      </c>
      <c r="K2008">
        <v>-9.4815000000000005</v>
      </c>
    </row>
    <row r="2009" spans="1:11" hidden="1">
      <c r="A2009" t="s">
        <v>15</v>
      </c>
      <c r="B2009" t="s">
        <v>662</v>
      </c>
      <c r="C2009">
        <v>183</v>
      </c>
      <c r="D2009" t="s">
        <v>159</v>
      </c>
      <c r="E2009">
        <v>1.4921</v>
      </c>
      <c r="F2009">
        <v>0</v>
      </c>
      <c r="G2009">
        <v>19.808299999999999</v>
      </c>
      <c r="H2009">
        <v>0</v>
      </c>
      <c r="I2009">
        <v>-3.5729999999999998E-5</v>
      </c>
      <c r="J2009">
        <v>0</v>
      </c>
      <c r="K2009">
        <v>-19.6099</v>
      </c>
    </row>
    <row r="2010" spans="1:11" hidden="1">
      <c r="A2010" t="s">
        <v>15</v>
      </c>
      <c r="B2010" t="s">
        <v>662</v>
      </c>
      <c r="C2010">
        <v>183</v>
      </c>
      <c r="D2010" t="s">
        <v>159</v>
      </c>
      <c r="E2010">
        <v>1.9279999999999999</v>
      </c>
      <c r="F2010">
        <v>0</v>
      </c>
      <c r="G2010">
        <v>12.991300000000001</v>
      </c>
      <c r="H2010">
        <v>0</v>
      </c>
      <c r="I2010">
        <v>-3.5729999999999998E-5</v>
      </c>
      <c r="J2010">
        <v>0</v>
      </c>
      <c r="K2010">
        <v>-26.7544</v>
      </c>
    </row>
    <row r="2011" spans="1:11" hidden="1">
      <c r="A2011" t="s">
        <v>15</v>
      </c>
      <c r="B2011" t="s">
        <v>662</v>
      </c>
      <c r="C2011">
        <v>183</v>
      </c>
      <c r="D2011" t="s">
        <v>159</v>
      </c>
      <c r="E2011">
        <v>2.3639999999999999</v>
      </c>
      <c r="F2011">
        <v>0</v>
      </c>
      <c r="G2011">
        <v>7.3715000000000002</v>
      </c>
      <c r="H2011">
        <v>0</v>
      </c>
      <c r="I2011">
        <v>-3.5729999999999998E-5</v>
      </c>
      <c r="J2011">
        <v>0</v>
      </c>
      <c r="K2011">
        <v>-31.127700000000001</v>
      </c>
    </row>
    <row r="2012" spans="1:11" hidden="1">
      <c r="A2012" t="s">
        <v>15</v>
      </c>
      <c r="B2012" t="s">
        <v>662</v>
      </c>
      <c r="C2012">
        <v>183</v>
      </c>
      <c r="D2012" t="s">
        <v>159</v>
      </c>
      <c r="E2012">
        <v>2.8</v>
      </c>
      <c r="F2012">
        <v>0</v>
      </c>
      <c r="G2012">
        <v>3.5575000000000001</v>
      </c>
      <c r="H2012">
        <v>0</v>
      </c>
      <c r="I2012">
        <v>-3.5729999999999998E-5</v>
      </c>
      <c r="J2012">
        <v>0</v>
      </c>
      <c r="K2012">
        <v>-33.444600000000001</v>
      </c>
    </row>
    <row r="2013" spans="1:11" hidden="1">
      <c r="A2013" t="s">
        <v>15</v>
      </c>
      <c r="B2013" t="s">
        <v>662</v>
      </c>
      <c r="C2013">
        <v>183</v>
      </c>
      <c r="D2013" t="s">
        <v>159</v>
      </c>
      <c r="E2013">
        <v>2.8</v>
      </c>
      <c r="F2013">
        <v>0</v>
      </c>
      <c r="G2013">
        <v>-6.2755999999999998</v>
      </c>
      <c r="H2013">
        <v>0</v>
      </c>
      <c r="I2013">
        <v>-3.5729999999999998E-5</v>
      </c>
      <c r="J2013">
        <v>0</v>
      </c>
      <c r="K2013">
        <v>-33.444600000000001</v>
      </c>
    </row>
    <row r="2014" spans="1:11" hidden="1">
      <c r="A2014" t="s">
        <v>15</v>
      </c>
      <c r="B2014" t="s">
        <v>662</v>
      </c>
      <c r="C2014">
        <v>183</v>
      </c>
      <c r="D2014" t="s">
        <v>159</v>
      </c>
      <c r="E2014">
        <v>3.2360000000000002</v>
      </c>
      <c r="F2014">
        <v>0</v>
      </c>
      <c r="G2014">
        <v>-10.089600000000001</v>
      </c>
      <c r="H2014">
        <v>0</v>
      </c>
      <c r="I2014">
        <v>-3.5729999999999998E-5</v>
      </c>
      <c r="J2014">
        <v>0</v>
      </c>
      <c r="K2014">
        <v>-29.942699999999999</v>
      </c>
    </row>
    <row r="2015" spans="1:11" hidden="1">
      <c r="A2015" t="s">
        <v>15</v>
      </c>
      <c r="B2015" t="s">
        <v>662</v>
      </c>
      <c r="C2015">
        <v>183</v>
      </c>
      <c r="D2015" t="s">
        <v>159</v>
      </c>
      <c r="E2015">
        <v>3.6720000000000002</v>
      </c>
      <c r="F2015">
        <v>0</v>
      </c>
      <c r="G2015">
        <v>-15.7094</v>
      </c>
      <c r="H2015">
        <v>0</v>
      </c>
      <c r="I2015">
        <v>-3.5729999999999998E-5</v>
      </c>
      <c r="J2015">
        <v>0</v>
      </c>
      <c r="K2015">
        <v>-24.384399999999999</v>
      </c>
    </row>
    <row r="2016" spans="1:11" hidden="1">
      <c r="A2016" t="s">
        <v>15</v>
      </c>
      <c r="B2016" t="s">
        <v>662</v>
      </c>
      <c r="C2016">
        <v>183</v>
      </c>
      <c r="D2016" t="s">
        <v>159</v>
      </c>
      <c r="E2016">
        <v>4.1079999999999997</v>
      </c>
      <c r="F2016">
        <v>0</v>
      </c>
      <c r="G2016">
        <v>-22.526399999999999</v>
      </c>
      <c r="H2016">
        <v>0</v>
      </c>
      <c r="I2016">
        <v>-3.5729999999999998E-5</v>
      </c>
      <c r="J2016">
        <v>0</v>
      </c>
      <c r="K2016">
        <v>-16.0548</v>
      </c>
    </row>
    <row r="2017" spans="1:11" hidden="1">
      <c r="A2017" t="s">
        <v>15</v>
      </c>
      <c r="B2017" t="s">
        <v>662</v>
      </c>
      <c r="C2017">
        <v>183</v>
      </c>
      <c r="D2017" t="s">
        <v>159</v>
      </c>
      <c r="E2017">
        <v>4.5438999999999998</v>
      </c>
      <c r="F2017">
        <v>0</v>
      </c>
      <c r="G2017">
        <v>-29.372299999999999</v>
      </c>
      <c r="H2017">
        <v>0</v>
      </c>
      <c r="I2017">
        <v>-3.5729999999999998E-5</v>
      </c>
      <c r="J2017">
        <v>0</v>
      </c>
      <c r="K2017">
        <v>-4.7413999999999996</v>
      </c>
    </row>
    <row r="2018" spans="1:11" hidden="1">
      <c r="A2018" t="s">
        <v>15</v>
      </c>
      <c r="B2018" t="s">
        <v>662</v>
      </c>
      <c r="C2018">
        <v>183</v>
      </c>
      <c r="D2018" t="s">
        <v>159</v>
      </c>
      <c r="E2018">
        <v>4.9798999999999998</v>
      </c>
      <c r="F2018">
        <v>0</v>
      </c>
      <c r="G2018">
        <v>-35.7012</v>
      </c>
      <c r="H2018">
        <v>0</v>
      </c>
      <c r="I2018">
        <v>-3.5729999999999998E-5</v>
      </c>
      <c r="J2018">
        <v>0</v>
      </c>
      <c r="K2018">
        <v>9.4999000000000002</v>
      </c>
    </row>
    <row r="2019" spans="1:11" hidden="1">
      <c r="A2019" t="s">
        <v>15</v>
      </c>
      <c r="B2019" t="s">
        <v>662</v>
      </c>
      <c r="C2019">
        <v>183</v>
      </c>
      <c r="D2019" t="s">
        <v>159</v>
      </c>
      <c r="E2019">
        <v>5.4158999999999997</v>
      </c>
      <c r="F2019">
        <v>0</v>
      </c>
      <c r="G2019">
        <v>-40.277700000000003</v>
      </c>
      <c r="H2019">
        <v>0</v>
      </c>
      <c r="I2019">
        <v>-3.5729999999999998E-5</v>
      </c>
      <c r="J2019">
        <v>0</v>
      </c>
      <c r="K2019">
        <v>26.128299999999999</v>
      </c>
    </row>
    <row r="2020" spans="1:11" hidden="1">
      <c r="A2020" t="s">
        <v>15</v>
      </c>
      <c r="B2020" t="s">
        <v>662</v>
      </c>
      <c r="C2020">
        <v>183</v>
      </c>
      <c r="D2020" t="s">
        <v>160</v>
      </c>
      <c r="E2020">
        <v>0.18410000000000001</v>
      </c>
      <c r="F2020">
        <v>0</v>
      </c>
      <c r="G2020">
        <v>37.5364</v>
      </c>
      <c r="H2020">
        <v>0</v>
      </c>
      <c r="I2020">
        <v>-3.5920000000000002E-5</v>
      </c>
      <c r="J2020">
        <v>0</v>
      </c>
      <c r="K2020">
        <v>18.957000000000001</v>
      </c>
    </row>
    <row r="2021" spans="1:11" hidden="1">
      <c r="A2021" t="s">
        <v>15</v>
      </c>
      <c r="B2021" t="s">
        <v>662</v>
      </c>
      <c r="C2021">
        <v>183</v>
      </c>
      <c r="D2021" t="s">
        <v>160</v>
      </c>
      <c r="E2021">
        <v>0.62009999999999998</v>
      </c>
      <c r="F2021">
        <v>0</v>
      </c>
      <c r="G2021">
        <v>32.959800000000001</v>
      </c>
      <c r="H2021">
        <v>0</v>
      </c>
      <c r="I2021">
        <v>-3.5920000000000002E-5</v>
      </c>
      <c r="J2021">
        <v>0</v>
      </c>
      <c r="K2021">
        <v>3.5238</v>
      </c>
    </row>
    <row r="2022" spans="1:11" hidden="1">
      <c r="A2022" t="s">
        <v>15</v>
      </c>
      <c r="B2022" t="s">
        <v>662</v>
      </c>
      <c r="C2022">
        <v>183</v>
      </c>
      <c r="D2022" t="s">
        <v>160</v>
      </c>
      <c r="E2022">
        <v>1.0561</v>
      </c>
      <c r="F2022">
        <v>0</v>
      </c>
      <c r="G2022">
        <v>26.631</v>
      </c>
      <c r="H2022">
        <v>0</v>
      </c>
      <c r="I2022">
        <v>-3.5920000000000002E-5</v>
      </c>
      <c r="J2022">
        <v>0</v>
      </c>
      <c r="K2022">
        <v>-9.5223999999999993</v>
      </c>
    </row>
    <row r="2023" spans="1:11" hidden="1">
      <c r="A2023" t="s">
        <v>15</v>
      </c>
      <c r="B2023" t="s">
        <v>662</v>
      </c>
      <c r="C2023">
        <v>183</v>
      </c>
      <c r="D2023" t="s">
        <v>160</v>
      </c>
      <c r="E2023">
        <v>1.4921</v>
      </c>
      <c r="F2023">
        <v>0</v>
      </c>
      <c r="G2023">
        <v>19.7851</v>
      </c>
      <c r="H2023">
        <v>0</v>
      </c>
      <c r="I2023">
        <v>-3.5920000000000002E-5</v>
      </c>
      <c r="J2023">
        <v>0</v>
      </c>
      <c r="K2023">
        <v>-19.640699999999999</v>
      </c>
    </row>
    <row r="2024" spans="1:11" hidden="1">
      <c r="A2024" t="s">
        <v>15</v>
      </c>
      <c r="B2024" t="s">
        <v>662</v>
      </c>
      <c r="C2024">
        <v>183</v>
      </c>
      <c r="D2024" t="s">
        <v>160</v>
      </c>
      <c r="E2024">
        <v>1.9279999999999999</v>
      </c>
      <c r="F2024">
        <v>0</v>
      </c>
      <c r="G2024">
        <v>12.9681</v>
      </c>
      <c r="H2024">
        <v>0</v>
      </c>
      <c r="I2024">
        <v>-3.5920000000000002E-5</v>
      </c>
      <c r="J2024">
        <v>0</v>
      </c>
      <c r="K2024">
        <v>-26.774999999999999</v>
      </c>
    </row>
    <row r="2025" spans="1:11" hidden="1">
      <c r="A2025" t="s">
        <v>15</v>
      </c>
      <c r="B2025" t="s">
        <v>662</v>
      </c>
      <c r="C2025">
        <v>183</v>
      </c>
      <c r="D2025" t="s">
        <v>160</v>
      </c>
      <c r="E2025">
        <v>2.3639999999999999</v>
      </c>
      <c r="F2025">
        <v>0</v>
      </c>
      <c r="G2025">
        <v>7.3483000000000001</v>
      </c>
      <c r="H2025">
        <v>0</v>
      </c>
      <c r="I2025">
        <v>-3.5920000000000002E-5</v>
      </c>
      <c r="J2025">
        <v>0</v>
      </c>
      <c r="K2025">
        <v>-31.138200000000001</v>
      </c>
    </row>
    <row r="2026" spans="1:11" hidden="1">
      <c r="A2026" t="s">
        <v>15</v>
      </c>
      <c r="B2026" t="s">
        <v>662</v>
      </c>
      <c r="C2026">
        <v>183</v>
      </c>
      <c r="D2026" t="s">
        <v>160</v>
      </c>
      <c r="E2026">
        <v>2.8</v>
      </c>
      <c r="F2026">
        <v>0</v>
      </c>
      <c r="G2026">
        <v>3.5341999999999998</v>
      </c>
      <c r="H2026">
        <v>0</v>
      </c>
      <c r="I2026">
        <v>-3.5920000000000002E-5</v>
      </c>
      <c r="J2026">
        <v>0</v>
      </c>
      <c r="K2026">
        <v>-33.444899999999997</v>
      </c>
    </row>
    <row r="2027" spans="1:11" hidden="1">
      <c r="A2027" t="s">
        <v>15</v>
      </c>
      <c r="B2027" t="s">
        <v>662</v>
      </c>
      <c r="C2027">
        <v>183</v>
      </c>
      <c r="D2027" t="s">
        <v>160</v>
      </c>
      <c r="E2027">
        <v>2.8</v>
      </c>
      <c r="F2027">
        <v>0</v>
      </c>
      <c r="G2027">
        <v>-6.2988</v>
      </c>
      <c r="H2027">
        <v>0</v>
      </c>
      <c r="I2027">
        <v>-3.5920000000000002E-5</v>
      </c>
      <c r="J2027">
        <v>0</v>
      </c>
      <c r="K2027">
        <v>-33.444899999999997</v>
      </c>
    </row>
    <row r="2028" spans="1:11" hidden="1">
      <c r="A2028" t="s">
        <v>15</v>
      </c>
      <c r="B2028" t="s">
        <v>662</v>
      </c>
      <c r="C2028">
        <v>183</v>
      </c>
      <c r="D2028" t="s">
        <v>160</v>
      </c>
      <c r="E2028">
        <v>3.2360000000000002</v>
      </c>
      <c r="F2028">
        <v>0</v>
      </c>
      <c r="G2028">
        <v>-10.1129</v>
      </c>
      <c r="H2028">
        <v>0</v>
      </c>
      <c r="I2028">
        <v>-3.5920000000000002E-5</v>
      </c>
      <c r="J2028">
        <v>0</v>
      </c>
      <c r="K2028">
        <v>-29.9329</v>
      </c>
    </row>
    <row r="2029" spans="1:11" hidden="1">
      <c r="A2029" t="s">
        <v>15</v>
      </c>
      <c r="B2029" t="s">
        <v>662</v>
      </c>
      <c r="C2029">
        <v>183</v>
      </c>
      <c r="D2029" t="s">
        <v>160</v>
      </c>
      <c r="E2029">
        <v>3.6720000000000002</v>
      </c>
      <c r="F2029">
        <v>0</v>
      </c>
      <c r="G2029">
        <v>-15.732699999999999</v>
      </c>
      <c r="H2029">
        <v>0</v>
      </c>
      <c r="I2029">
        <v>-3.5920000000000002E-5</v>
      </c>
      <c r="J2029">
        <v>0</v>
      </c>
      <c r="K2029">
        <v>-24.3644</v>
      </c>
    </row>
    <row r="2030" spans="1:11" hidden="1">
      <c r="A2030" t="s">
        <v>15</v>
      </c>
      <c r="B2030" t="s">
        <v>662</v>
      </c>
      <c r="C2030">
        <v>183</v>
      </c>
      <c r="D2030" t="s">
        <v>160</v>
      </c>
      <c r="E2030">
        <v>4.1079999999999997</v>
      </c>
      <c r="F2030">
        <v>0</v>
      </c>
      <c r="G2030">
        <v>-22.549600000000002</v>
      </c>
      <c r="H2030">
        <v>0</v>
      </c>
      <c r="I2030">
        <v>-3.5920000000000002E-5</v>
      </c>
      <c r="J2030">
        <v>0</v>
      </c>
      <c r="K2030">
        <v>-16.024699999999999</v>
      </c>
    </row>
    <row r="2031" spans="1:11" hidden="1">
      <c r="A2031" t="s">
        <v>15</v>
      </c>
      <c r="B2031" t="s">
        <v>662</v>
      </c>
      <c r="C2031">
        <v>183</v>
      </c>
      <c r="D2031" t="s">
        <v>160</v>
      </c>
      <c r="E2031">
        <v>4.5438999999999998</v>
      </c>
      <c r="F2031">
        <v>0</v>
      </c>
      <c r="G2031">
        <v>-29.395499999999998</v>
      </c>
      <c r="H2031">
        <v>0</v>
      </c>
      <c r="I2031">
        <v>-3.5920000000000002E-5</v>
      </c>
      <c r="J2031">
        <v>0</v>
      </c>
      <c r="K2031">
        <v>-4.7011000000000003</v>
      </c>
    </row>
    <row r="2032" spans="1:11" hidden="1">
      <c r="A2032" t="s">
        <v>15</v>
      </c>
      <c r="B2032" t="s">
        <v>662</v>
      </c>
      <c r="C2032">
        <v>183</v>
      </c>
      <c r="D2032" t="s">
        <v>160</v>
      </c>
      <c r="E2032">
        <v>4.9798999999999998</v>
      </c>
      <c r="F2032">
        <v>0</v>
      </c>
      <c r="G2032">
        <v>-35.724400000000003</v>
      </c>
      <c r="H2032">
        <v>0</v>
      </c>
      <c r="I2032">
        <v>-3.5920000000000002E-5</v>
      </c>
      <c r="J2032">
        <v>0</v>
      </c>
      <c r="K2032">
        <v>9.5503</v>
      </c>
    </row>
    <row r="2033" spans="1:11" hidden="1">
      <c r="A2033" t="s">
        <v>15</v>
      </c>
      <c r="B2033" t="s">
        <v>662</v>
      </c>
      <c r="C2033">
        <v>183</v>
      </c>
      <c r="D2033" t="s">
        <v>160</v>
      </c>
      <c r="E2033">
        <v>5.4158999999999997</v>
      </c>
      <c r="F2033">
        <v>0</v>
      </c>
      <c r="G2033">
        <v>-40.301000000000002</v>
      </c>
      <c r="H2033">
        <v>0</v>
      </c>
      <c r="I2033">
        <v>-3.5920000000000002E-5</v>
      </c>
      <c r="J2033">
        <v>0</v>
      </c>
      <c r="K2033">
        <v>26.188800000000001</v>
      </c>
    </row>
    <row r="2034" spans="1:11" hidden="1">
      <c r="A2034" t="s">
        <v>15</v>
      </c>
      <c r="B2034" t="s">
        <v>662</v>
      </c>
      <c r="C2034">
        <v>183</v>
      </c>
      <c r="D2034" t="s">
        <v>161</v>
      </c>
      <c r="E2034">
        <v>0.18410000000000001</v>
      </c>
      <c r="F2034">
        <v>0</v>
      </c>
      <c r="G2034">
        <v>37.5364</v>
      </c>
      <c r="H2034">
        <v>0</v>
      </c>
      <c r="I2034">
        <v>-3.5920000000000002E-5</v>
      </c>
      <c r="J2034">
        <v>0</v>
      </c>
      <c r="K2034">
        <v>18.957000000000001</v>
      </c>
    </row>
    <row r="2035" spans="1:11" hidden="1">
      <c r="A2035" t="s">
        <v>15</v>
      </c>
      <c r="B2035" t="s">
        <v>662</v>
      </c>
      <c r="C2035">
        <v>183</v>
      </c>
      <c r="D2035" t="s">
        <v>161</v>
      </c>
      <c r="E2035">
        <v>0.62009999999999998</v>
      </c>
      <c r="F2035">
        <v>0</v>
      </c>
      <c r="G2035">
        <v>32.959800000000001</v>
      </c>
      <c r="H2035">
        <v>0</v>
      </c>
      <c r="I2035">
        <v>-3.5920000000000002E-5</v>
      </c>
      <c r="J2035">
        <v>0</v>
      </c>
      <c r="K2035">
        <v>3.5238</v>
      </c>
    </row>
    <row r="2036" spans="1:11" hidden="1">
      <c r="A2036" t="s">
        <v>15</v>
      </c>
      <c r="B2036" t="s">
        <v>662</v>
      </c>
      <c r="C2036">
        <v>183</v>
      </c>
      <c r="D2036" t="s">
        <v>161</v>
      </c>
      <c r="E2036">
        <v>1.0561</v>
      </c>
      <c r="F2036">
        <v>0</v>
      </c>
      <c r="G2036">
        <v>26.631</v>
      </c>
      <c r="H2036">
        <v>0</v>
      </c>
      <c r="I2036">
        <v>-3.5920000000000002E-5</v>
      </c>
      <c r="J2036">
        <v>0</v>
      </c>
      <c r="K2036">
        <v>-9.5223999999999993</v>
      </c>
    </row>
    <row r="2037" spans="1:11" hidden="1">
      <c r="A2037" t="s">
        <v>15</v>
      </c>
      <c r="B2037" t="s">
        <v>662</v>
      </c>
      <c r="C2037">
        <v>183</v>
      </c>
      <c r="D2037" t="s">
        <v>161</v>
      </c>
      <c r="E2037">
        <v>1.4921</v>
      </c>
      <c r="F2037">
        <v>0</v>
      </c>
      <c r="G2037">
        <v>19.7851</v>
      </c>
      <c r="H2037">
        <v>0</v>
      </c>
      <c r="I2037">
        <v>-3.5920000000000002E-5</v>
      </c>
      <c r="J2037">
        <v>0</v>
      </c>
      <c r="K2037">
        <v>-19.640699999999999</v>
      </c>
    </row>
    <row r="2038" spans="1:11" hidden="1">
      <c r="A2038" t="s">
        <v>15</v>
      </c>
      <c r="B2038" t="s">
        <v>662</v>
      </c>
      <c r="C2038">
        <v>183</v>
      </c>
      <c r="D2038" t="s">
        <v>161</v>
      </c>
      <c r="E2038">
        <v>1.9279999999999999</v>
      </c>
      <c r="F2038">
        <v>0</v>
      </c>
      <c r="G2038">
        <v>12.9681</v>
      </c>
      <c r="H2038">
        <v>0</v>
      </c>
      <c r="I2038">
        <v>-3.5920000000000002E-5</v>
      </c>
      <c r="J2038">
        <v>0</v>
      </c>
      <c r="K2038">
        <v>-26.774999999999999</v>
      </c>
    </row>
    <row r="2039" spans="1:11" hidden="1">
      <c r="A2039" t="s">
        <v>15</v>
      </c>
      <c r="B2039" t="s">
        <v>662</v>
      </c>
      <c r="C2039">
        <v>183</v>
      </c>
      <c r="D2039" t="s">
        <v>161</v>
      </c>
      <c r="E2039">
        <v>2.3639999999999999</v>
      </c>
      <c r="F2039">
        <v>0</v>
      </c>
      <c r="G2039">
        <v>7.3483000000000001</v>
      </c>
      <c r="H2039">
        <v>0</v>
      </c>
      <c r="I2039">
        <v>-3.5920000000000002E-5</v>
      </c>
      <c r="J2039">
        <v>0</v>
      </c>
      <c r="K2039">
        <v>-31.138200000000001</v>
      </c>
    </row>
    <row r="2040" spans="1:11" hidden="1">
      <c r="A2040" t="s">
        <v>15</v>
      </c>
      <c r="B2040" t="s">
        <v>662</v>
      </c>
      <c r="C2040">
        <v>183</v>
      </c>
      <c r="D2040" t="s">
        <v>161</v>
      </c>
      <c r="E2040">
        <v>2.8</v>
      </c>
      <c r="F2040">
        <v>0</v>
      </c>
      <c r="G2040">
        <v>3.5341999999999998</v>
      </c>
      <c r="H2040">
        <v>0</v>
      </c>
      <c r="I2040">
        <v>-3.5920000000000002E-5</v>
      </c>
      <c r="J2040">
        <v>0</v>
      </c>
      <c r="K2040">
        <v>-33.444899999999997</v>
      </c>
    </row>
    <row r="2041" spans="1:11" hidden="1">
      <c r="A2041" t="s">
        <v>15</v>
      </c>
      <c r="B2041" t="s">
        <v>662</v>
      </c>
      <c r="C2041">
        <v>183</v>
      </c>
      <c r="D2041" t="s">
        <v>161</v>
      </c>
      <c r="E2041">
        <v>2.8</v>
      </c>
      <c r="F2041">
        <v>0</v>
      </c>
      <c r="G2041">
        <v>-6.2988</v>
      </c>
      <c r="H2041">
        <v>0</v>
      </c>
      <c r="I2041">
        <v>-3.5920000000000002E-5</v>
      </c>
      <c r="J2041">
        <v>0</v>
      </c>
      <c r="K2041">
        <v>-33.444899999999997</v>
      </c>
    </row>
    <row r="2042" spans="1:11" hidden="1">
      <c r="A2042" t="s">
        <v>15</v>
      </c>
      <c r="B2042" t="s">
        <v>662</v>
      </c>
      <c r="C2042">
        <v>183</v>
      </c>
      <c r="D2042" t="s">
        <v>161</v>
      </c>
      <c r="E2042">
        <v>3.2360000000000002</v>
      </c>
      <c r="F2042">
        <v>0</v>
      </c>
      <c r="G2042">
        <v>-10.1129</v>
      </c>
      <c r="H2042">
        <v>0</v>
      </c>
      <c r="I2042">
        <v>-3.5920000000000002E-5</v>
      </c>
      <c r="J2042">
        <v>0</v>
      </c>
      <c r="K2042">
        <v>-29.9329</v>
      </c>
    </row>
    <row r="2043" spans="1:11" hidden="1">
      <c r="A2043" t="s">
        <v>15</v>
      </c>
      <c r="B2043" t="s">
        <v>662</v>
      </c>
      <c r="C2043">
        <v>183</v>
      </c>
      <c r="D2043" t="s">
        <v>161</v>
      </c>
      <c r="E2043">
        <v>3.6720000000000002</v>
      </c>
      <c r="F2043">
        <v>0</v>
      </c>
      <c r="G2043">
        <v>-15.732699999999999</v>
      </c>
      <c r="H2043">
        <v>0</v>
      </c>
      <c r="I2043">
        <v>-3.5920000000000002E-5</v>
      </c>
      <c r="J2043">
        <v>0</v>
      </c>
      <c r="K2043">
        <v>-24.3644</v>
      </c>
    </row>
    <row r="2044" spans="1:11" hidden="1">
      <c r="A2044" t="s">
        <v>15</v>
      </c>
      <c r="B2044" t="s">
        <v>662</v>
      </c>
      <c r="C2044">
        <v>183</v>
      </c>
      <c r="D2044" t="s">
        <v>161</v>
      </c>
      <c r="E2044">
        <v>4.1079999999999997</v>
      </c>
      <c r="F2044">
        <v>0</v>
      </c>
      <c r="G2044">
        <v>-22.549600000000002</v>
      </c>
      <c r="H2044">
        <v>0</v>
      </c>
      <c r="I2044">
        <v>-3.5920000000000002E-5</v>
      </c>
      <c r="J2044">
        <v>0</v>
      </c>
      <c r="K2044">
        <v>-16.024699999999999</v>
      </c>
    </row>
    <row r="2045" spans="1:11" hidden="1">
      <c r="A2045" t="s">
        <v>15</v>
      </c>
      <c r="B2045" t="s">
        <v>662</v>
      </c>
      <c r="C2045">
        <v>183</v>
      </c>
      <c r="D2045" t="s">
        <v>161</v>
      </c>
      <c r="E2045">
        <v>4.5438999999999998</v>
      </c>
      <c r="F2045">
        <v>0</v>
      </c>
      <c r="G2045">
        <v>-29.395499999999998</v>
      </c>
      <c r="H2045">
        <v>0</v>
      </c>
      <c r="I2045">
        <v>-3.5920000000000002E-5</v>
      </c>
      <c r="J2045">
        <v>0</v>
      </c>
      <c r="K2045">
        <v>-4.7011000000000003</v>
      </c>
    </row>
    <row r="2046" spans="1:11" hidden="1">
      <c r="A2046" t="s">
        <v>15</v>
      </c>
      <c r="B2046" t="s">
        <v>662</v>
      </c>
      <c r="C2046">
        <v>183</v>
      </c>
      <c r="D2046" t="s">
        <v>161</v>
      </c>
      <c r="E2046">
        <v>4.9798999999999998</v>
      </c>
      <c r="F2046">
        <v>0</v>
      </c>
      <c r="G2046">
        <v>-35.724400000000003</v>
      </c>
      <c r="H2046">
        <v>0</v>
      </c>
      <c r="I2046">
        <v>-3.5920000000000002E-5</v>
      </c>
      <c r="J2046">
        <v>0</v>
      </c>
      <c r="K2046">
        <v>9.5503</v>
      </c>
    </row>
    <row r="2047" spans="1:11" hidden="1">
      <c r="A2047" t="s">
        <v>15</v>
      </c>
      <c r="B2047" t="s">
        <v>662</v>
      </c>
      <c r="C2047">
        <v>183</v>
      </c>
      <c r="D2047" t="s">
        <v>161</v>
      </c>
      <c r="E2047">
        <v>5.4158999999999997</v>
      </c>
      <c r="F2047">
        <v>0</v>
      </c>
      <c r="G2047">
        <v>-40.301000000000002</v>
      </c>
      <c r="H2047">
        <v>0</v>
      </c>
      <c r="I2047">
        <v>-3.5920000000000002E-5</v>
      </c>
      <c r="J2047">
        <v>0</v>
      </c>
      <c r="K2047">
        <v>26.188800000000001</v>
      </c>
    </row>
    <row r="2048" spans="1:11" hidden="1">
      <c r="A2048" t="s">
        <v>15</v>
      </c>
      <c r="B2048" t="s">
        <v>662</v>
      </c>
      <c r="C2048">
        <v>183</v>
      </c>
      <c r="D2048" t="s">
        <v>162</v>
      </c>
      <c r="E2048">
        <v>0.18410000000000001</v>
      </c>
      <c r="F2048">
        <v>0</v>
      </c>
      <c r="G2048">
        <v>37.586799999999997</v>
      </c>
      <c r="H2048">
        <v>0</v>
      </c>
      <c r="I2048">
        <v>-3.5519999999999999E-5</v>
      </c>
      <c r="J2048">
        <v>0</v>
      </c>
      <c r="K2048">
        <v>19.089500000000001</v>
      </c>
    </row>
    <row r="2049" spans="1:11" hidden="1">
      <c r="A2049" t="s">
        <v>15</v>
      </c>
      <c r="B2049" t="s">
        <v>662</v>
      </c>
      <c r="C2049">
        <v>183</v>
      </c>
      <c r="D2049" t="s">
        <v>162</v>
      </c>
      <c r="E2049">
        <v>0.62009999999999998</v>
      </c>
      <c r="F2049">
        <v>0</v>
      </c>
      <c r="G2049">
        <v>33.010199999999998</v>
      </c>
      <c r="H2049">
        <v>0</v>
      </c>
      <c r="I2049">
        <v>-3.5519999999999999E-5</v>
      </c>
      <c r="J2049">
        <v>0</v>
      </c>
      <c r="K2049">
        <v>3.6343999999999999</v>
      </c>
    </row>
    <row r="2050" spans="1:11" hidden="1">
      <c r="A2050" t="s">
        <v>15</v>
      </c>
      <c r="B2050" t="s">
        <v>662</v>
      </c>
      <c r="C2050">
        <v>183</v>
      </c>
      <c r="D2050" t="s">
        <v>162</v>
      </c>
      <c r="E2050">
        <v>1.0561</v>
      </c>
      <c r="F2050">
        <v>0</v>
      </c>
      <c r="G2050">
        <v>26.6814</v>
      </c>
      <c r="H2050">
        <v>0</v>
      </c>
      <c r="I2050">
        <v>-3.5519999999999999E-5</v>
      </c>
      <c r="J2050">
        <v>0</v>
      </c>
      <c r="K2050">
        <v>-9.4337</v>
      </c>
    </row>
    <row r="2051" spans="1:11" hidden="1">
      <c r="A2051" t="s">
        <v>15</v>
      </c>
      <c r="B2051" t="s">
        <v>662</v>
      </c>
      <c r="C2051">
        <v>183</v>
      </c>
      <c r="D2051" t="s">
        <v>162</v>
      </c>
      <c r="E2051">
        <v>1.4921</v>
      </c>
      <c r="F2051">
        <v>0</v>
      </c>
      <c r="G2051">
        <v>19.8355</v>
      </c>
      <c r="H2051">
        <v>0</v>
      </c>
      <c r="I2051">
        <v>-3.5519999999999999E-5</v>
      </c>
      <c r="J2051">
        <v>0</v>
      </c>
      <c r="K2051">
        <v>-19.574000000000002</v>
      </c>
    </row>
    <row r="2052" spans="1:11" hidden="1">
      <c r="A2052" t="s">
        <v>15</v>
      </c>
      <c r="B2052" t="s">
        <v>662</v>
      </c>
      <c r="C2052">
        <v>183</v>
      </c>
      <c r="D2052" t="s">
        <v>162</v>
      </c>
      <c r="E2052">
        <v>1.9279999999999999</v>
      </c>
      <c r="F2052">
        <v>0</v>
      </c>
      <c r="G2052">
        <v>13.0185</v>
      </c>
      <c r="H2052">
        <v>0</v>
      </c>
      <c r="I2052">
        <v>-3.5519999999999999E-5</v>
      </c>
      <c r="J2052">
        <v>0</v>
      </c>
      <c r="K2052">
        <v>-26.730399999999999</v>
      </c>
    </row>
    <row r="2053" spans="1:11" hidden="1">
      <c r="A2053" t="s">
        <v>15</v>
      </c>
      <c r="B2053" t="s">
        <v>662</v>
      </c>
      <c r="C2053">
        <v>183</v>
      </c>
      <c r="D2053" t="s">
        <v>162</v>
      </c>
      <c r="E2053">
        <v>2.3639999999999999</v>
      </c>
      <c r="F2053">
        <v>0</v>
      </c>
      <c r="G2053">
        <v>7.3986999999999998</v>
      </c>
      <c r="H2053">
        <v>0</v>
      </c>
      <c r="I2053">
        <v>-3.5519999999999999E-5</v>
      </c>
      <c r="J2053">
        <v>0</v>
      </c>
      <c r="K2053">
        <v>-31.115500000000001</v>
      </c>
    </row>
    <row r="2054" spans="1:11" hidden="1">
      <c r="A2054" t="s">
        <v>15</v>
      </c>
      <c r="B2054" t="s">
        <v>662</v>
      </c>
      <c r="C2054">
        <v>183</v>
      </c>
      <c r="D2054" t="s">
        <v>162</v>
      </c>
      <c r="E2054">
        <v>2.8</v>
      </c>
      <c r="F2054">
        <v>0</v>
      </c>
      <c r="G2054">
        <v>3.5846</v>
      </c>
      <c r="H2054">
        <v>0</v>
      </c>
      <c r="I2054">
        <v>-3.5519999999999999E-5</v>
      </c>
      <c r="J2054">
        <v>0</v>
      </c>
      <c r="K2054">
        <v>-33.444200000000002</v>
      </c>
    </row>
    <row r="2055" spans="1:11" hidden="1">
      <c r="A2055" t="s">
        <v>15</v>
      </c>
      <c r="B2055" t="s">
        <v>662</v>
      </c>
      <c r="C2055">
        <v>183</v>
      </c>
      <c r="D2055" t="s">
        <v>162</v>
      </c>
      <c r="E2055">
        <v>2.8</v>
      </c>
      <c r="F2055">
        <v>0</v>
      </c>
      <c r="G2055">
        <v>-6.2484000000000002</v>
      </c>
      <c r="H2055">
        <v>0</v>
      </c>
      <c r="I2055">
        <v>-3.5519999999999999E-5</v>
      </c>
      <c r="J2055">
        <v>0</v>
      </c>
      <c r="K2055">
        <v>-33.444200000000002</v>
      </c>
    </row>
    <row r="2056" spans="1:11" hidden="1">
      <c r="A2056" t="s">
        <v>15</v>
      </c>
      <c r="B2056" t="s">
        <v>662</v>
      </c>
      <c r="C2056">
        <v>183</v>
      </c>
      <c r="D2056" t="s">
        <v>162</v>
      </c>
      <c r="E2056">
        <v>3.2360000000000002</v>
      </c>
      <c r="F2056">
        <v>0</v>
      </c>
      <c r="G2056">
        <v>-10.0625</v>
      </c>
      <c r="H2056">
        <v>0</v>
      </c>
      <c r="I2056">
        <v>-3.5519999999999999E-5</v>
      </c>
      <c r="J2056">
        <v>0</v>
      </c>
      <c r="K2056">
        <v>-29.9542</v>
      </c>
    </row>
    <row r="2057" spans="1:11" hidden="1">
      <c r="A2057" t="s">
        <v>15</v>
      </c>
      <c r="B2057" t="s">
        <v>662</v>
      </c>
      <c r="C2057">
        <v>183</v>
      </c>
      <c r="D2057" t="s">
        <v>162</v>
      </c>
      <c r="E2057">
        <v>3.6720000000000002</v>
      </c>
      <c r="F2057">
        <v>0</v>
      </c>
      <c r="G2057">
        <v>-15.6823</v>
      </c>
      <c r="H2057">
        <v>0</v>
      </c>
      <c r="I2057">
        <v>-3.5519999999999999E-5</v>
      </c>
      <c r="J2057">
        <v>0</v>
      </c>
      <c r="K2057">
        <v>-24.407599999999999</v>
      </c>
    </row>
    <row r="2058" spans="1:11" hidden="1">
      <c r="A2058" t="s">
        <v>15</v>
      </c>
      <c r="B2058" t="s">
        <v>662</v>
      </c>
      <c r="C2058">
        <v>183</v>
      </c>
      <c r="D2058" t="s">
        <v>162</v>
      </c>
      <c r="E2058">
        <v>4.1079999999999997</v>
      </c>
      <c r="F2058">
        <v>0</v>
      </c>
      <c r="G2058">
        <v>-22.499199999999998</v>
      </c>
      <c r="H2058">
        <v>0</v>
      </c>
      <c r="I2058">
        <v>-3.5519999999999999E-5</v>
      </c>
      <c r="J2058">
        <v>0</v>
      </c>
      <c r="K2058">
        <v>-16.0899</v>
      </c>
    </row>
    <row r="2059" spans="1:11" hidden="1">
      <c r="A2059" t="s">
        <v>15</v>
      </c>
      <c r="B2059" t="s">
        <v>662</v>
      </c>
      <c r="C2059">
        <v>183</v>
      </c>
      <c r="D2059" t="s">
        <v>162</v>
      </c>
      <c r="E2059">
        <v>4.5438999999999998</v>
      </c>
      <c r="F2059">
        <v>0</v>
      </c>
      <c r="G2059">
        <v>-29.345099999999999</v>
      </c>
      <c r="H2059">
        <v>0</v>
      </c>
      <c r="I2059">
        <v>-3.5519999999999999E-5</v>
      </c>
      <c r="J2059">
        <v>0</v>
      </c>
      <c r="K2059">
        <v>-4.7882999999999996</v>
      </c>
    </row>
    <row r="2060" spans="1:11" hidden="1">
      <c r="A2060" t="s">
        <v>15</v>
      </c>
      <c r="B2060" t="s">
        <v>662</v>
      </c>
      <c r="C2060">
        <v>183</v>
      </c>
      <c r="D2060" t="s">
        <v>162</v>
      </c>
      <c r="E2060">
        <v>4.9798999999999998</v>
      </c>
      <c r="F2060">
        <v>0</v>
      </c>
      <c r="G2060">
        <v>-35.673999999999999</v>
      </c>
      <c r="H2060">
        <v>0</v>
      </c>
      <c r="I2060">
        <v>-3.5519999999999999E-5</v>
      </c>
      <c r="J2060">
        <v>0</v>
      </c>
      <c r="K2060">
        <v>9.4412000000000003</v>
      </c>
    </row>
    <row r="2061" spans="1:11" hidden="1">
      <c r="A2061" t="s">
        <v>15</v>
      </c>
      <c r="B2061" t="s">
        <v>662</v>
      </c>
      <c r="C2061">
        <v>183</v>
      </c>
      <c r="D2061" t="s">
        <v>162</v>
      </c>
      <c r="E2061">
        <v>5.4158999999999997</v>
      </c>
      <c r="F2061">
        <v>0</v>
      </c>
      <c r="G2061">
        <v>-40.250599999999999</v>
      </c>
      <c r="H2061">
        <v>0</v>
      </c>
      <c r="I2061">
        <v>-3.5519999999999999E-5</v>
      </c>
      <c r="J2061">
        <v>0</v>
      </c>
      <c r="K2061">
        <v>26.057700000000001</v>
      </c>
    </row>
    <row r="2062" spans="1:11" hidden="1">
      <c r="A2062" t="s">
        <v>15</v>
      </c>
      <c r="B2062" t="s">
        <v>662</v>
      </c>
      <c r="C2062">
        <v>183</v>
      </c>
      <c r="D2062" t="s">
        <v>163</v>
      </c>
      <c r="E2062">
        <v>0.18410000000000001</v>
      </c>
      <c r="F2062">
        <v>0</v>
      </c>
      <c r="G2062">
        <v>37.5092</v>
      </c>
      <c r="H2062">
        <v>0</v>
      </c>
      <c r="I2062">
        <v>-3.6140000000000003E-5</v>
      </c>
      <c r="J2062">
        <v>0</v>
      </c>
      <c r="K2062">
        <v>18.8856</v>
      </c>
    </row>
    <row r="2063" spans="1:11" hidden="1">
      <c r="A2063" t="s">
        <v>15</v>
      </c>
      <c r="B2063" t="s">
        <v>662</v>
      </c>
      <c r="C2063">
        <v>183</v>
      </c>
      <c r="D2063" t="s">
        <v>163</v>
      </c>
      <c r="E2063">
        <v>0.62009999999999998</v>
      </c>
      <c r="F2063">
        <v>0</v>
      </c>
      <c r="G2063">
        <v>32.932699999999997</v>
      </c>
      <c r="H2063">
        <v>0</v>
      </c>
      <c r="I2063">
        <v>-3.6140000000000003E-5</v>
      </c>
      <c r="J2063">
        <v>0</v>
      </c>
      <c r="K2063">
        <v>3.4641999999999999</v>
      </c>
    </row>
    <row r="2064" spans="1:11" hidden="1">
      <c r="A2064" t="s">
        <v>15</v>
      </c>
      <c r="B2064" t="s">
        <v>662</v>
      </c>
      <c r="C2064">
        <v>183</v>
      </c>
      <c r="D2064" t="s">
        <v>163</v>
      </c>
      <c r="E2064">
        <v>1.0561</v>
      </c>
      <c r="F2064">
        <v>0</v>
      </c>
      <c r="G2064">
        <v>26.6038</v>
      </c>
      <c r="H2064">
        <v>0</v>
      </c>
      <c r="I2064">
        <v>-3.6140000000000003E-5</v>
      </c>
      <c r="J2064">
        <v>0</v>
      </c>
      <c r="K2064">
        <v>-9.5701000000000001</v>
      </c>
    </row>
    <row r="2065" spans="1:11" hidden="1">
      <c r="A2065" t="s">
        <v>15</v>
      </c>
      <c r="B2065" t="s">
        <v>662</v>
      </c>
      <c r="C2065">
        <v>183</v>
      </c>
      <c r="D2065" t="s">
        <v>163</v>
      </c>
      <c r="E2065">
        <v>1.4921</v>
      </c>
      <c r="F2065">
        <v>0</v>
      </c>
      <c r="G2065">
        <v>19.757899999999999</v>
      </c>
      <c r="H2065">
        <v>0</v>
      </c>
      <c r="I2065">
        <v>-3.6140000000000003E-5</v>
      </c>
      <c r="J2065">
        <v>0</v>
      </c>
      <c r="K2065">
        <v>-19.676600000000001</v>
      </c>
    </row>
    <row r="2066" spans="1:11" hidden="1">
      <c r="A2066" t="s">
        <v>15</v>
      </c>
      <c r="B2066" t="s">
        <v>662</v>
      </c>
      <c r="C2066">
        <v>183</v>
      </c>
      <c r="D2066" t="s">
        <v>163</v>
      </c>
      <c r="E2066">
        <v>1.9279999999999999</v>
      </c>
      <c r="F2066">
        <v>0</v>
      </c>
      <c r="G2066">
        <v>12.940899999999999</v>
      </c>
      <c r="H2066">
        <v>0</v>
      </c>
      <c r="I2066">
        <v>-3.6140000000000003E-5</v>
      </c>
      <c r="J2066">
        <v>0</v>
      </c>
      <c r="K2066">
        <v>-26.799099999999999</v>
      </c>
    </row>
    <row r="2067" spans="1:11" hidden="1">
      <c r="A2067" t="s">
        <v>15</v>
      </c>
      <c r="B2067" t="s">
        <v>662</v>
      </c>
      <c r="C2067">
        <v>183</v>
      </c>
      <c r="D2067" t="s">
        <v>163</v>
      </c>
      <c r="E2067">
        <v>2.3639999999999999</v>
      </c>
      <c r="F2067">
        <v>0</v>
      </c>
      <c r="G2067">
        <v>7.3211000000000004</v>
      </c>
      <c r="H2067">
        <v>0</v>
      </c>
      <c r="I2067">
        <v>-3.6140000000000003E-5</v>
      </c>
      <c r="J2067">
        <v>0</v>
      </c>
      <c r="K2067">
        <v>-31.150400000000001</v>
      </c>
    </row>
    <row r="2068" spans="1:11" hidden="1">
      <c r="A2068" t="s">
        <v>15</v>
      </c>
      <c r="B2068" t="s">
        <v>662</v>
      </c>
      <c r="C2068">
        <v>183</v>
      </c>
      <c r="D2068" t="s">
        <v>163</v>
      </c>
      <c r="E2068">
        <v>2.8</v>
      </c>
      <c r="F2068">
        <v>0</v>
      </c>
      <c r="G2068">
        <v>3.5070999999999999</v>
      </c>
      <c r="H2068">
        <v>0</v>
      </c>
      <c r="I2068">
        <v>-3.6140000000000003E-5</v>
      </c>
      <c r="J2068">
        <v>0</v>
      </c>
      <c r="K2068">
        <v>-33.445300000000003</v>
      </c>
    </row>
    <row r="2069" spans="1:11" hidden="1">
      <c r="A2069" t="s">
        <v>15</v>
      </c>
      <c r="B2069" t="s">
        <v>662</v>
      </c>
      <c r="C2069">
        <v>183</v>
      </c>
      <c r="D2069" t="s">
        <v>163</v>
      </c>
      <c r="E2069">
        <v>2.8</v>
      </c>
      <c r="F2069">
        <v>0</v>
      </c>
      <c r="G2069">
        <v>-6.3259999999999996</v>
      </c>
      <c r="H2069">
        <v>0</v>
      </c>
      <c r="I2069">
        <v>-3.6140000000000003E-5</v>
      </c>
      <c r="J2069">
        <v>0</v>
      </c>
      <c r="K2069">
        <v>-33.445300000000003</v>
      </c>
    </row>
    <row r="2070" spans="1:11" hidden="1">
      <c r="A2070" t="s">
        <v>15</v>
      </c>
      <c r="B2070" t="s">
        <v>662</v>
      </c>
      <c r="C2070">
        <v>183</v>
      </c>
      <c r="D2070" t="s">
        <v>163</v>
      </c>
      <c r="E2070">
        <v>3.2360000000000002</v>
      </c>
      <c r="F2070">
        <v>0</v>
      </c>
      <c r="G2070">
        <v>-10.14</v>
      </c>
      <c r="H2070">
        <v>0</v>
      </c>
      <c r="I2070">
        <v>-3.6140000000000003E-5</v>
      </c>
      <c r="J2070">
        <v>0</v>
      </c>
      <c r="K2070">
        <v>-29.921500000000002</v>
      </c>
    </row>
    <row r="2071" spans="1:11" hidden="1">
      <c r="A2071" t="s">
        <v>15</v>
      </c>
      <c r="B2071" t="s">
        <v>662</v>
      </c>
      <c r="C2071">
        <v>183</v>
      </c>
      <c r="D2071" t="s">
        <v>163</v>
      </c>
      <c r="E2071">
        <v>3.6720000000000002</v>
      </c>
      <c r="F2071">
        <v>0</v>
      </c>
      <c r="G2071">
        <v>-15.7598</v>
      </c>
      <c r="H2071">
        <v>0</v>
      </c>
      <c r="I2071">
        <v>-3.6140000000000003E-5</v>
      </c>
      <c r="J2071">
        <v>0</v>
      </c>
      <c r="K2071">
        <v>-24.341100000000001</v>
      </c>
    </row>
    <row r="2072" spans="1:11" hidden="1">
      <c r="A2072" t="s">
        <v>15</v>
      </c>
      <c r="B2072" t="s">
        <v>662</v>
      </c>
      <c r="C2072">
        <v>183</v>
      </c>
      <c r="D2072" t="s">
        <v>163</v>
      </c>
      <c r="E2072">
        <v>4.1079999999999997</v>
      </c>
      <c r="F2072">
        <v>0</v>
      </c>
      <c r="G2072">
        <v>-22.576799999999999</v>
      </c>
      <c r="H2072">
        <v>0</v>
      </c>
      <c r="I2072">
        <v>-3.6140000000000003E-5</v>
      </c>
      <c r="J2072">
        <v>0</v>
      </c>
      <c r="K2072">
        <v>-15.989599999999999</v>
      </c>
    </row>
    <row r="2073" spans="1:11" hidden="1">
      <c r="A2073" t="s">
        <v>15</v>
      </c>
      <c r="B2073" t="s">
        <v>662</v>
      </c>
      <c r="C2073">
        <v>183</v>
      </c>
      <c r="D2073" t="s">
        <v>163</v>
      </c>
      <c r="E2073">
        <v>4.5438999999999998</v>
      </c>
      <c r="F2073">
        <v>0</v>
      </c>
      <c r="G2073">
        <v>-29.422699999999999</v>
      </c>
      <c r="H2073">
        <v>0</v>
      </c>
      <c r="I2073">
        <v>-3.6140000000000003E-5</v>
      </c>
      <c r="J2073">
        <v>0</v>
      </c>
      <c r="K2073">
        <v>-4.6542000000000003</v>
      </c>
    </row>
    <row r="2074" spans="1:11" hidden="1">
      <c r="A2074" t="s">
        <v>15</v>
      </c>
      <c r="B2074" t="s">
        <v>662</v>
      </c>
      <c r="C2074">
        <v>183</v>
      </c>
      <c r="D2074" t="s">
        <v>163</v>
      </c>
      <c r="E2074">
        <v>4.9798999999999998</v>
      </c>
      <c r="F2074">
        <v>0</v>
      </c>
      <c r="G2074">
        <v>-35.751600000000003</v>
      </c>
      <c r="H2074">
        <v>0</v>
      </c>
      <c r="I2074">
        <v>-3.6140000000000003E-5</v>
      </c>
      <c r="J2074">
        <v>0</v>
      </c>
      <c r="K2074">
        <v>9.6090999999999998</v>
      </c>
    </row>
    <row r="2075" spans="1:11" hidden="1">
      <c r="A2075" t="s">
        <v>15</v>
      </c>
      <c r="B2075" t="s">
        <v>662</v>
      </c>
      <c r="C2075">
        <v>183</v>
      </c>
      <c r="D2075" t="s">
        <v>163</v>
      </c>
      <c r="E2075">
        <v>5.4158999999999997</v>
      </c>
      <c r="F2075">
        <v>0</v>
      </c>
      <c r="G2075">
        <v>-40.328099999999999</v>
      </c>
      <c r="H2075">
        <v>0</v>
      </c>
      <c r="I2075">
        <v>-3.6140000000000003E-5</v>
      </c>
      <c r="J2075">
        <v>0</v>
      </c>
      <c r="K2075">
        <v>26.259399999999999</v>
      </c>
    </row>
    <row r="2076" spans="1:11" hidden="1">
      <c r="A2076" t="s">
        <v>15</v>
      </c>
      <c r="B2076" t="s">
        <v>662</v>
      </c>
      <c r="C2076">
        <v>183</v>
      </c>
      <c r="D2076" t="s">
        <v>164</v>
      </c>
      <c r="E2076">
        <v>0.18410000000000001</v>
      </c>
      <c r="F2076">
        <v>0</v>
      </c>
      <c r="G2076">
        <v>37.586799999999997</v>
      </c>
      <c r="H2076">
        <v>0</v>
      </c>
      <c r="I2076">
        <v>-3.5519999999999999E-5</v>
      </c>
      <c r="J2076">
        <v>0</v>
      </c>
      <c r="K2076">
        <v>19.089500000000001</v>
      </c>
    </row>
    <row r="2077" spans="1:11" hidden="1">
      <c r="A2077" t="s">
        <v>15</v>
      </c>
      <c r="B2077" t="s">
        <v>662</v>
      </c>
      <c r="C2077">
        <v>183</v>
      </c>
      <c r="D2077" t="s">
        <v>164</v>
      </c>
      <c r="E2077">
        <v>0.62009999999999998</v>
      </c>
      <c r="F2077">
        <v>0</v>
      </c>
      <c r="G2077">
        <v>33.010199999999998</v>
      </c>
      <c r="H2077">
        <v>0</v>
      </c>
      <c r="I2077">
        <v>-3.5519999999999999E-5</v>
      </c>
      <c r="J2077">
        <v>0</v>
      </c>
      <c r="K2077">
        <v>3.6343999999999999</v>
      </c>
    </row>
    <row r="2078" spans="1:11" hidden="1">
      <c r="A2078" t="s">
        <v>15</v>
      </c>
      <c r="B2078" t="s">
        <v>662</v>
      </c>
      <c r="C2078">
        <v>183</v>
      </c>
      <c r="D2078" t="s">
        <v>164</v>
      </c>
      <c r="E2078">
        <v>1.0561</v>
      </c>
      <c r="F2078">
        <v>0</v>
      </c>
      <c r="G2078">
        <v>26.6814</v>
      </c>
      <c r="H2078">
        <v>0</v>
      </c>
      <c r="I2078">
        <v>-3.5519999999999999E-5</v>
      </c>
      <c r="J2078">
        <v>0</v>
      </c>
      <c r="K2078">
        <v>-9.4337</v>
      </c>
    </row>
    <row r="2079" spans="1:11" hidden="1">
      <c r="A2079" t="s">
        <v>15</v>
      </c>
      <c r="B2079" t="s">
        <v>662</v>
      </c>
      <c r="C2079">
        <v>183</v>
      </c>
      <c r="D2079" t="s">
        <v>164</v>
      </c>
      <c r="E2079">
        <v>1.4921</v>
      </c>
      <c r="F2079">
        <v>0</v>
      </c>
      <c r="G2079">
        <v>19.8355</v>
      </c>
      <c r="H2079">
        <v>0</v>
      </c>
      <c r="I2079">
        <v>-3.5519999999999999E-5</v>
      </c>
      <c r="J2079">
        <v>0</v>
      </c>
      <c r="K2079">
        <v>-19.574000000000002</v>
      </c>
    </row>
    <row r="2080" spans="1:11" hidden="1">
      <c r="A2080" t="s">
        <v>15</v>
      </c>
      <c r="B2080" t="s">
        <v>662</v>
      </c>
      <c r="C2080">
        <v>183</v>
      </c>
      <c r="D2080" t="s">
        <v>164</v>
      </c>
      <c r="E2080">
        <v>1.9279999999999999</v>
      </c>
      <c r="F2080">
        <v>0</v>
      </c>
      <c r="G2080">
        <v>13.0185</v>
      </c>
      <c r="H2080">
        <v>0</v>
      </c>
      <c r="I2080">
        <v>-3.5519999999999999E-5</v>
      </c>
      <c r="J2080">
        <v>0</v>
      </c>
      <c r="K2080">
        <v>-26.730399999999999</v>
      </c>
    </row>
    <row r="2081" spans="1:11" hidden="1">
      <c r="A2081" t="s">
        <v>15</v>
      </c>
      <c r="B2081" t="s">
        <v>662</v>
      </c>
      <c r="C2081">
        <v>183</v>
      </c>
      <c r="D2081" t="s">
        <v>164</v>
      </c>
      <c r="E2081">
        <v>2.3639999999999999</v>
      </c>
      <c r="F2081">
        <v>0</v>
      </c>
      <c r="G2081">
        <v>7.3986999999999998</v>
      </c>
      <c r="H2081">
        <v>0</v>
      </c>
      <c r="I2081">
        <v>-3.5519999999999999E-5</v>
      </c>
      <c r="J2081">
        <v>0</v>
      </c>
      <c r="K2081">
        <v>-31.115500000000001</v>
      </c>
    </row>
    <row r="2082" spans="1:11" hidden="1">
      <c r="A2082" t="s">
        <v>15</v>
      </c>
      <c r="B2082" t="s">
        <v>662</v>
      </c>
      <c r="C2082">
        <v>183</v>
      </c>
      <c r="D2082" t="s">
        <v>164</v>
      </c>
      <c r="E2082">
        <v>2.8</v>
      </c>
      <c r="F2082">
        <v>0</v>
      </c>
      <c r="G2082">
        <v>3.5846</v>
      </c>
      <c r="H2082">
        <v>0</v>
      </c>
      <c r="I2082">
        <v>-3.5519999999999999E-5</v>
      </c>
      <c r="J2082">
        <v>0</v>
      </c>
      <c r="K2082">
        <v>-33.444200000000002</v>
      </c>
    </row>
    <row r="2083" spans="1:11" hidden="1">
      <c r="A2083" t="s">
        <v>15</v>
      </c>
      <c r="B2083" t="s">
        <v>662</v>
      </c>
      <c r="C2083">
        <v>183</v>
      </c>
      <c r="D2083" t="s">
        <v>164</v>
      </c>
      <c r="E2083">
        <v>2.8</v>
      </c>
      <c r="F2083">
        <v>0</v>
      </c>
      <c r="G2083">
        <v>-6.2484000000000002</v>
      </c>
      <c r="H2083">
        <v>0</v>
      </c>
      <c r="I2083">
        <v>-3.5519999999999999E-5</v>
      </c>
      <c r="J2083">
        <v>0</v>
      </c>
      <c r="K2083">
        <v>-33.444200000000002</v>
      </c>
    </row>
    <row r="2084" spans="1:11" hidden="1">
      <c r="A2084" t="s">
        <v>15</v>
      </c>
      <c r="B2084" t="s">
        <v>662</v>
      </c>
      <c r="C2084">
        <v>183</v>
      </c>
      <c r="D2084" t="s">
        <v>164</v>
      </c>
      <c r="E2084">
        <v>3.2360000000000002</v>
      </c>
      <c r="F2084">
        <v>0</v>
      </c>
      <c r="G2084">
        <v>-10.0625</v>
      </c>
      <c r="H2084">
        <v>0</v>
      </c>
      <c r="I2084">
        <v>-3.5519999999999999E-5</v>
      </c>
      <c r="J2084">
        <v>0</v>
      </c>
      <c r="K2084">
        <v>-29.9542</v>
      </c>
    </row>
    <row r="2085" spans="1:11" hidden="1">
      <c r="A2085" t="s">
        <v>15</v>
      </c>
      <c r="B2085" t="s">
        <v>662</v>
      </c>
      <c r="C2085">
        <v>183</v>
      </c>
      <c r="D2085" t="s">
        <v>164</v>
      </c>
      <c r="E2085">
        <v>3.6720000000000002</v>
      </c>
      <c r="F2085">
        <v>0</v>
      </c>
      <c r="G2085">
        <v>-15.6823</v>
      </c>
      <c r="H2085">
        <v>0</v>
      </c>
      <c r="I2085">
        <v>-3.5519999999999999E-5</v>
      </c>
      <c r="J2085">
        <v>0</v>
      </c>
      <c r="K2085">
        <v>-24.407599999999999</v>
      </c>
    </row>
    <row r="2086" spans="1:11" hidden="1">
      <c r="A2086" t="s">
        <v>15</v>
      </c>
      <c r="B2086" t="s">
        <v>662</v>
      </c>
      <c r="C2086">
        <v>183</v>
      </c>
      <c r="D2086" t="s">
        <v>164</v>
      </c>
      <c r="E2086">
        <v>4.1079999999999997</v>
      </c>
      <c r="F2086">
        <v>0</v>
      </c>
      <c r="G2086">
        <v>-22.499199999999998</v>
      </c>
      <c r="H2086">
        <v>0</v>
      </c>
      <c r="I2086">
        <v>-3.5519999999999999E-5</v>
      </c>
      <c r="J2086">
        <v>0</v>
      </c>
      <c r="K2086">
        <v>-16.0899</v>
      </c>
    </row>
    <row r="2087" spans="1:11" hidden="1">
      <c r="A2087" t="s">
        <v>15</v>
      </c>
      <c r="B2087" t="s">
        <v>662</v>
      </c>
      <c r="C2087">
        <v>183</v>
      </c>
      <c r="D2087" t="s">
        <v>164</v>
      </c>
      <c r="E2087">
        <v>4.5438999999999998</v>
      </c>
      <c r="F2087">
        <v>0</v>
      </c>
      <c r="G2087">
        <v>-29.345099999999999</v>
      </c>
      <c r="H2087">
        <v>0</v>
      </c>
      <c r="I2087">
        <v>-3.5519999999999999E-5</v>
      </c>
      <c r="J2087">
        <v>0</v>
      </c>
      <c r="K2087">
        <v>-4.7882999999999996</v>
      </c>
    </row>
    <row r="2088" spans="1:11" hidden="1">
      <c r="A2088" t="s">
        <v>15</v>
      </c>
      <c r="B2088" t="s">
        <v>662</v>
      </c>
      <c r="C2088">
        <v>183</v>
      </c>
      <c r="D2088" t="s">
        <v>164</v>
      </c>
      <c r="E2088">
        <v>4.9798999999999998</v>
      </c>
      <c r="F2088">
        <v>0</v>
      </c>
      <c r="G2088">
        <v>-35.673999999999999</v>
      </c>
      <c r="H2088">
        <v>0</v>
      </c>
      <c r="I2088">
        <v>-3.5519999999999999E-5</v>
      </c>
      <c r="J2088">
        <v>0</v>
      </c>
      <c r="K2088">
        <v>9.4412000000000003</v>
      </c>
    </row>
    <row r="2089" spans="1:11" hidden="1">
      <c r="A2089" t="s">
        <v>15</v>
      </c>
      <c r="B2089" t="s">
        <v>662</v>
      </c>
      <c r="C2089">
        <v>183</v>
      </c>
      <c r="D2089" t="s">
        <v>164</v>
      </c>
      <c r="E2089">
        <v>5.4158999999999997</v>
      </c>
      <c r="F2089">
        <v>0</v>
      </c>
      <c r="G2089">
        <v>-40.250599999999999</v>
      </c>
      <c r="H2089">
        <v>0</v>
      </c>
      <c r="I2089">
        <v>-3.5519999999999999E-5</v>
      </c>
      <c r="J2089">
        <v>0</v>
      </c>
      <c r="K2089">
        <v>26.057700000000001</v>
      </c>
    </row>
    <row r="2090" spans="1:11" hidden="1">
      <c r="A2090" t="s">
        <v>15</v>
      </c>
      <c r="B2090" t="s">
        <v>662</v>
      </c>
      <c r="C2090">
        <v>183</v>
      </c>
      <c r="D2090" t="s">
        <v>165</v>
      </c>
      <c r="E2090">
        <v>0.18410000000000001</v>
      </c>
      <c r="F2090">
        <v>0</v>
      </c>
      <c r="G2090">
        <v>37.5092</v>
      </c>
      <c r="H2090">
        <v>0</v>
      </c>
      <c r="I2090">
        <v>-3.6140000000000003E-5</v>
      </c>
      <c r="J2090">
        <v>0</v>
      </c>
      <c r="K2090">
        <v>18.8856</v>
      </c>
    </row>
    <row r="2091" spans="1:11" hidden="1">
      <c r="A2091" t="s">
        <v>15</v>
      </c>
      <c r="B2091" t="s">
        <v>662</v>
      </c>
      <c r="C2091">
        <v>183</v>
      </c>
      <c r="D2091" t="s">
        <v>165</v>
      </c>
      <c r="E2091">
        <v>0.62009999999999998</v>
      </c>
      <c r="F2091">
        <v>0</v>
      </c>
      <c r="G2091">
        <v>32.932699999999997</v>
      </c>
      <c r="H2091">
        <v>0</v>
      </c>
      <c r="I2091">
        <v>-3.6140000000000003E-5</v>
      </c>
      <c r="J2091">
        <v>0</v>
      </c>
      <c r="K2091">
        <v>3.4641999999999999</v>
      </c>
    </row>
    <row r="2092" spans="1:11" hidden="1">
      <c r="A2092" t="s">
        <v>15</v>
      </c>
      <c r="B2092" t="s">
        <v>662</v>
      </c>
      <c r="C2092">
        <v>183</v>
      </c>
      <c r="D2092" t="s">
        <v>165</v>
      </c>
      <c r="E2092">
        <v>1.0561</v>
      </c>
      <c r="F2092">
        <v>0</v>
      </c>
      <c r="G2092">
        <v>26.6038</v>
      </c>
      <c r="H2092">
        <v>0</v>
      </c>
      <c r="I2092">
        <v>-3.6140000000000003E-5</v>
      </c>
      <c r="J2092">
        <v>0</v>
      </c>
      <c r="K2092">
        <v>-9.5701000000000001</v>
      </c>
    </row>
    <row r="2093" spans="1:11" hidden="1">
      <c r="A2093" t="s">
        <v>15</v>
      </c>
      <c r="B2093" t="s">
        <v>662</v>
      </c>
      <c r="C2093">
        <v>183</v>
      </c>
      <c r="D2093" t="s">
        <v>165</v>
      </c>
      <c r="E2093">
        <v>1.4921</v>
      </c>
      <c r="F2093">
        <v>0</v>
      </c>
      <c r="G2093">
        <v>19.757899999999999</v>
      </c>
      <c r="H2093">
        <v>0</v>
      </c>
      <c r="I2093">
        <v>-3.6140000000000003E-5</v>
      </c>
      <c r="J2093">
        <v>0</v>
      </c>
      <c r="K2093">
        <v>-19.676600000000001</v>
      </c>
    </row>
    <row r="2094" spans="1:11" hidden="1">
      <c r="A2094" t="s">
        <v>15</v>
      </c>
      <c r="B2094" t="s">
        <v>662</v>
      </c>
      <c r="C2094">
        <v>183</v>
      </c>
      <c r="D2094" t="s">
        <v>165</v>
      </c>
      <c r="E2094">
        <v>1.9279999999999999</v>
      </c>
      <c r="F2094">
        <v>0</v>
      </c>
      <c r="G2094">
        <v>12.940899999999999</v>
      </c>
      <c r="H2094">
        <v>0</v>
      </c>
      <c r="I2094">
        <v>-3.6140000000000003E-5</v>
      </c>
      <c r="J2094">
        <v>0</v>
      </c>
      <c r="K2094">
        <v>-26.799099999999999</v>
      </c>
    </row>
    <row r="2095" spans="1:11" hidden="1">
      <c r="A2095" t="s">
        <v>15</v>
      </c>
      <c r="B2095" t="s">
        <v>662</v>
      </c>
      <c r="C2095">
        <v>183</v>
      </c>
      <c r="D2095" t="s">
        <v>165</v>
      </c>
      <c r="E2095">
        <v>2.3639999999999999</v>
      </c>
      <c r="F2095">
        <v>0</v>
      </c>
      <c r="G2095">
        <v>7.3211000000000004</v>
      </c>
      <c r="H2095">
        <v>0</v>
      </c>
      <c r="I2095">
        <v>-3.6140000000000003E-5</v>
      </c>
      <c r="J2095">
        <v>0</v>
      </c>
      <c r="K2095">
        <v>-31.150400000000001</v>
      </c>
    </row>
    <row r="2096" spans="1:11" hidden="1">
      <c r="A2096" t="s">
        <v>15</v>
      </c>
      <c r="B2096" t="s">
        <v>662</v>
      </c>
      <c r="C2096">
        <v>183</v>
      </c>
      <c r="D2096" t="s">
        <v>165</v>
      </c>
      <c r="E2096">
        <v>2.8</v>
      </c>
      <c r="F2096">
        <v>0</v>
      </c>
      <c r="G2096">
        <v>3.5070999999999999</v>
      </c>
      <c r="H2096">
        <v>0</v>
      </c>
      <c r="I2096">
        <v>-3.6140000000000003E-5</v>
      </c>
      <c r="J2096">
        <v>0</v>
      </c>
      <c r="K2096">
        <v>-33.445300000000003</v>
      </c>
    </row>
    <row r="2097" spans="1:11" hidden="1">
      <c r="A2097" t="s">
        <v>15</v>
      </c>
      <c r="B2097" t="s">
        <v>662</v>
      </c>
      <c r="C2097">
        <v>183</v>
      </c>
      <c r="D2097" t="s">
        <v>165</v>
      </c>
      <c r="E2097">
        <v>2.8</v>
      </c>
      <c r="F2097">
        <v>0</v>
      </c>
      <c r="G2097">
        <v>-6.3259999999999996</v>
      </c>
      <c r="H2097">
        <v>0</v>
      </c>
      <c r="I2097">
        <v>-3.6140000000000003E-5</v>
      </c>
      <c r="J2097">
        <v>0</v>
      </c>
      <c r="K2097">
        <v>-33.445300000000003</v>
      </c>
    </row>
    <row r="2098" spans="1:11" hidden="1">
      <c r="A2098" t="s">
        <v>15</v>
      </c>
      <c r="B2098" t="s">
        <v>662</v>
      </c>
      <c r="C2098">
        <v>183</v>
      </c>
      <c r="D2098" t="s">
        <v>165</v>
      </c>
      <c r="E2098">
        <v>3.2360000000000002</v>
      </c>
      <c r="F2098">
        <v>0</v>
      </c>
      <c r="G2098">
        <v>-10.14</v>
      </c>
      <c r="H2098">
        <v>0</v>
      </c>
      <c r="I2098">
        <v>-3.6140000000000003E-5</v>
      </c>
      <c r="J2098">
        <v>0</v>
      </c>
      <c r="K2098">
        <v>-29.921500000000002</v>
      </c>
    </row>
    <row r="2099" spans="1:11" hidden="1">
      <c r="A2099" t="s">
        <v>15</v>
      </c>
      <c r="B2099" t="s">
        <v>662</v>
      </c>
      <c r="C2099">
        <v>183</v>
      </c>
      <c r="D2099" t="s">
        <v>165</v>
      </c>
      <c r="E2099">
        <v>3.6720000000000002</v>
      </c>
      <c r="F2099">
        <v>0</v>
      </c>
      <c r="G2099">
        <v>-15.7598</v>
      </c>
      <c r="H2099">
        <v>0</v>
      </c>
      <c r="I2099">
        <v>-3.6140000000000003E-5</v>
      </c>
      <c r="J2099">
        <v>0</v>
      </c>
      <c r="K2099">
        <v>-24.341100000000001</v>
      </c>
    </row>
    <row r="2100" spans="1:11" hidden="1">
      <c r="A2100" t="s">
        <v>15</v>
      </c>
      <c r="B2100" t="s">
        <v>662</v>
      </c>
      <c r="C2100">
        <v>183</v>
      </c>
      <c r="D2100" t="s">
        <v>165</v>
      </c>
      <c r="E2100">
        <v>4.1079999999999997</v>
      </c>
      <c r="F2100">
        <v>0</v>
      </c>
      <c r="G2100">
        <v>-22.576799999999999</v>
      </c>
      <c r="H2100">
        <v>0</v>
      </c>
      <c r="I2100">
        <v>-3.6140000000000003E-5</v>
      </c>
      <c r="J2100">
        <v>0</v>
      </c>
      <c r="K2100">
        <v>-15.989599999999999</v>
      </c>
    </row>
    <row r="2101" spans="1:11" hidden="1">
      <c r="A2101" t="s">
        <v>15</v>
      </c>
      <c r="B2101" t="s">
        <v>662</v>
      </c>
      <c r="C2101">
        <v>183</v>
      </c>
      <c r="D2101" t="s">
        <v>165</v>
      </c>
      <c r="E2101">
        <v>4.5438999999999998</v>
      </c>
      <c r="F2101">
        <v>0</v>
      </c>
      <c r="G2101">
        <v>-29.422699999999999</v>
      </c>
      <c r="H2101">
        <v>0</v>
      </c>
      <c r="I2101">
        <v>-3.6140000000000003E-5</v>
      </c>
      <c r="J2101">
        <v>0</v>
      </c>
      <c r="K2101">
        <v>-4.6542000000000003</v>
      </c>
    </row>
    <row r="2102" spans="1:11" hidden="1">
      <c r="A2102" t="s">
        <v>15</v>
      </c>
      <c r="B2102" t="s">
        <v>662</v>
      </c>
      <c r="C2102">
        <v>183</v>
      </c>
      <c r="D2102" t="s">
        <v>165</v>
      </c>
      <c r="E2102">
        <v>4.9798999999999998</v>
      </c>
      <c r="F2102">
        <v>0</v>
      </c>
      <c r="G2102">
        <v>-35.751600000000003</v>
      </c>
      <c r="H2102">
        <v>0</v>
      </c>
      <c r="I2102">
        <v>-3.6140000000000003E-5</v>
      </c>
      <c r="J2102">
        <v>0</v>
      </c>
      <c r="K2102">
        <v>9.6090999999999998</v>
      </c>
    </row>
    <row r="2103" spans="1:11" hidden="1">
      <c r="A2103" t="s">
        <v>15</v>
      </c>
      <c r="B2103" t="s">
        <v>662</v>
      </c>
      <c r="C2103">
        <v>183</v>
      </c>
      <c r="D2103" t="s">
        <v>165</v>
      </c>
      <c r="E2103">
        <v>5.4158999999999997</v>
      </c>
      <c r="F2103">
        <v>0</v>
      </c>
      <c r="G2103">
        <v>-40.328099999999999</v>
      </c>
      <c r="H2103">
        <v>0</v>
      </c>
      <c r="I2103">
        <v>-3.6140000000000003E-5</v>
      </c>
      <c r="J2103">
        <v>0</v>
      </c>
      <c r="K2103">
        <v>26.259399999999999</v>
      </c>
    </row>
    <row r="2104" spans="1:11" hidden="1">
      <c r="A2104" t="s">
        <v>15</v>
      </c>
      <c r="B2104" t="s">
        <v>663</v>
      </c>
      <c r="C2104">
        <v>187</v>
      </c>
      <c r="D2104" t="s">
        <v>16</v>
      </c>
      <c r="E2104">
        <v>0.18410000000000001</v>
      </c>
      <c r="F2104">
        <v>0</v>
      </c>
      <c r="G2104">
        <v>40.923200000000001</v>
      </c>
      <c r="H2104">
        <v>0</v>
      </c>
      <c r="I2104">
        <v>-2.5000000000000001E-3</v>
      </c>
      <c r="J2104">
        <v>0</v>
      </c>
      <c r="K2104">
        <v>20.053699999999999</v>
      </c>
    </row>
    <row r="2105" spans="1:11" hidden="1">
      <c r="A2105" t="s">
        <v>15</v>
      </c>
      <c r="B2105" t="s">
        <v>663</v>
      </c>
      <c r="C2105">
        <v>187</v>
      </c>
      <c r="D2105" t="s">
        <v>16</v>
      </c>
      <c r="E2105">
        <v>0.62009999999999998</v>
      </c>
      <c r="F2105">
        <v>0</v>
      </c>
      <c r="G2105">
        <v>35.902200000000001</v>
      </c>
      <c r="H2105">
        <v>0</v>
      </c>
      <c r="I2105">
        <v>-2.5000000000000001E-3</v>
      </c>
      <c r="J2105">
        <v>0</v>
      </c>
      <c r="K2105">
        <v>3.2339000000000002</v>
      </c>
    </row>
    <row r="2106" spans="1:11" hidden="1">
      <c r="A2106" t="s">
        <v>15</v>
      </c>
      <c r="B2106" t="s">
        <v>663</v>
      </c>
      <c r="C2106">
        <v>187</v>
      </c>
      <c r="D2106" t="s">
        <v>16</v>
      </c>
      <c r="E2106">
        <v>1.0561</v>
      </c>
      <c r="F2106">
        <v>0</v>
      </c>
      <c r="G2106">
        <v>28.944299999999998</v>
      </c>
      <c r="H2106">
        <v>0</v>
      </c>
      <c r="I2106">
        <v>-2.5000000000000001E-3</v>
      </c>
      <c r="J2106">
        <v>0</v>
      </c>
      <c r="K2106">
        <v>-10.963900000000001</v>
      </c>
    </row>
    <row r="2107" spans="1:11" hidden="1">
      <c r="A2107" t="s">
        <v>15</v>
      </c>
      <c r="B2107" t="s">
        <v>663</v>
      </c>
      <c r="C2107">
        <v>187</v>
      </c>
      <c r="D2107" t="s">
        <v>16</v>
      </c>
      <c r="E2107">
        <v>1.4921</v>
      </c>
      <c r="F2107">
        <v>0</v>
      </c>
      <c r="G2107">
        <v>21.414999999999999</v>
      </c>
      <c r="H2107">
        <v>0</v>
      </c>
      <c r="I2107">
        <v>-2.5000000000000001E-3</v>
      </c>
      <c r="J2107">
        <v>0</v>
      </c>
      <c r="K2107">
        <v>-21.941800000000001</v>
      </c>
    </row>
    <row r="2108" spans="1:11" hidden="1">
      <c r="A2108" t="s">
        <v>15</v>
      </c>
      <c r="B2108" t="s">
        <v>663</v>
      </c>
      <c r="C2108">
        <v>187</v>
      </c>
      <c r="D2108" t="s">
        <v>16</v>
      </c>
      <c r="E2108">
        <v>1.9279999999999999</v>
      </c>
      <c r="F2108">
        <v>0</v>
      </c>
      <c r="G2108">
        <v>13.9177</v>
      </c>
      <c r="H2108">
        <v>0</v>
      </c>
      <c r="I2108">
        <v>-2.5000000000000001E-3</v>
      </c>
      <c r="J2108">
        <v>0</v>
      </c>
      <c r="K2108">
        <v>-29.637899999999998</v>
      </c>
    </row>
    <row r="2109" spans="1:11" hidden="1">
      <c r="A2109" t="s">
        <v>15</v>
      </c>
      <c r="B2109" t="s">
        <v>663</v>
      </c>
      <c r="C2109">
        <v>187</v>
      </c>
      <c r="D2109" t="s">
        <v>16</v>
      </c>
      <c r="E2109">
        <v>2.3639999999999999</v>
      </c>
      <c r="F2109">
        <v>0</v>
      </c>
      <c r="G2109">
        <v>7.7435</v>
      </c>
      <c r="H2109">
        <v>0</v>
      </c>
      <c r="I2109">
        <v>-2.5000000000000001E-3</v>
      </c>
      <c r="J2109">
        <v>0</v>
      </c>
      <c r="K2109">
        <v>-34.287300000000002</v>
      </c>
    </row>
    <row r="2110" spans="1:11" hidden="1">
      <c r="A2110" t="s">
        <v>15</v>
      </c>
      <c r="B2110" t="s">
        <v>663</v>
      </c>
      <c r="C2110">
        <v>187</v>
      </c>
      <c r="D2110" t="s">
        <v>16</v>
      </c>
      <c r="E2110">
        <v>2.8</v>
      </c>
      <c r="F2110">
        <v>0</v>
      </c>
      <c r="G2110">
        <v>3.5651999999999999</v>
      </c>
      <c r="H2110">
        <v>0</v>
      </c>
      <c r="I2110">
        <v>-2.5000000000000001E-3</v>
      </c>
      <c r="J2110">
        <v>0</v>
      </c>
      <c r="K2110">
        <v>-36.68</v>
      </c>
    </row>
    <row r="2111" spans="1:11" hidden="1">
      <c r="A2111" t="s">
        <v>15</v>
      </c>
      <c r="B2111" t="s">
        <v>663</v>
      </c>
      <c r="C2111">
        <v>187</v>
      </c>
      <c r="D2111" t="s">
        <v>16</v>
      </c>
      <c r="E2111">
        <v>2.8</v>
      </c>
      <c r="F2111">
        <v>0</v>
      </c>
      <c r="G2111">
        <v>-7.1703000000000001</v>
      </c>
      <c r="H2111">
        <v>0</v>
      </c>
      <c r="I2111">
        <v>-2.5000000000000001E-3</v>
      </c>
      <c r="J2111">
        <v>0</v>
      </c>
      <c r="K2111">
        <v>-36.68</v>
      </c>
    </row>
    <row r="2112" spans="1:11" hidden="1">
      <c r="A2112" t="s">
        <v>15</v>
      </c>
      <c r="B2112" t="s">
        <v>663</v>
      </c>
      <c r="C2112">
        <v>187</v>
      </c>
      <c r="D2112" t="s">
        <v>16</v>
      </c>
      <c r="E2112">
        <v>3.2360000000000002</v>
      </c>
      <c r="F2112">
        <v>0</v>
      </c>
      <c r="G2112">
        <v>-11.348599999999999</v>
      </c>
      <c r="H2112">
        <v>0</v>
      </c>
      <c r="I2112">
        <v>-2.5000000000000001E-3</v>
      </c>
      <c r="J2112">
        <v>0</v>
      </c>
      <c r="K2112">
        <v>-32.715499999999999</v>
      </c>
    </row>
    <row r="2113" spans="1:11" hidden="1">
      <c r="A2113" t="s">
        <v>15</v>
      </c>
      <c r="B2113" t="s">
        <v>663</v>
      </c>
      <c r="C2113">
        <v>187</v>
      </c>
      <c r="D2113" t="s">
        <v>16</v>
      </c>
      <c r="E2113">
        <v>3.6720000000000002</v>
      </c>
      <c r="F2113">
        <v>0</v>
      </c>
      <c r="G2113">
        <v>-17.5228</v>
      </c>
      <c r="H2113">
        <v>0</v>
      </c>
      <c r="I2113">
        <v>-2.5000000000000001E-3</v>
      </c>
      <c r="J2113">
        <v>0</v>
      </c>
      <c r="K2113">
        <v>-26.494299999999999</v>
      </c>
    </row>
    <row r="2114" spans="1:11" hidden="1">
      <c r="A2114" t="s">
        <v>15</v>
      </c>
      <c r="B2114" t="s">
        <v>663</v>
      </c>
      <c r="C2114">
        <v>187</v>
      </c>
      <c r="D2114" t="s">
        <v>16</v>
      </c>
      <c r="E2114">
        <v>4.1079999999999997</v>
      </c>
      <c r="F2114">
        <v>0</v>
      </c>
      <c r="G2114">
        <v>-25.020099999999999</v>
      </c>
      <c r="H2114">
        <v>0</v>
      </c>
      <c r="I2114">
        <v>-2.5000000000000001E-3</v>
      </c>
      <c r="J2114">
        <v>0</v>
      </c>
      <c r="K2114">
        <v>-17.226400000000002</v>
      </c>
    </row>
    <row r="2115" spans="1:11" hidden="1">
      <c r="A2115" t="s">
        <v>15</v>
      </c>
      <c r="B2115" t="s">
        <v>663</v>
      </c>
      <c r="C2115">
        <v>187</v>
      </c>
      <c r="D2115" t="s">
        <v>16</v>
      </c>
      <c r="E2115">
        <v>4.5438999999999998</v>
      </c>
      <c r="F2115">
        <v>0</v>
      </c>
      <c r="G2115">
        <v>-32.549399999999999</v>
      </c>
      <c r="H2115">
        <v>0</v>
      </c>
      <c r="I2115">
        <v>-2.5000000000000001E-3</v>
      </c>
      <c r="J2115">
        <v>0</v>
      </c>
      <c r="K2115">
        <v>-4.6768000000000001</v>
      </c>
    </row>
    <row r="2116" spans="1:11" hidden="1">
      <c r="A2116" t="s">
        <v>15</v>
      </c>
      <c r="B2116" t="s">
        <v>663</v>
      </c>
      <c r="C2116">
        <v>187</v>
      </c>
      <c r="D2116" t="s">
        <v>16</v>
      </c>
      <c r="E2116">
        <v>4.9798999999999998</v>
      </c>
      <c r="F2116">
        <v>0</v>
      </c>
      <c r="G2116">
        <v>-39.507300000000001</v>
      </c>
      <c r="H2116">
        <v>0</v>
      </c>
      <c r="I2116">
        <v>-2.5000000000000001E-3</v>
      </c>
      <c r="J2116">
        <v>0</v>
      </c>
      <c r="K2116">
        <v>11.092700000000001</v>
      </c>
    </row>
    <row r="2117" spans="1:11" hidden="1">
      <c r="A2117" t="s">
        <v>15</v>
      </c>
      <c r="B2117" t="s">
        <v>663</v>
      </c>
      <c r="C2117">
        <v>187</v>
      </c>
      <c r="D2117" t="s">
        <v>16</v>
      </c>
      <c r="E2117">
        <v>5.4158999999999997</v>
      </c>
      <c r="F2117">
        <v>0</v>
      </c>
      <c r="G2117">
        <v>-44.528399999999998</v>
      </c>
      <c r="H2117">
        <v>0</v>
      </c>
      <c r="I2117">
        <v>-2.5000000000000001E-3</v>
      </c>
      <c r="J2117">
        <v>0</v>
      </c>
      <c r="K2117">
        <v>29.484300000000001</v>
      </c>
    </row>
    <row r="2118" spans="1:11" hidden="1">
      <c r="A2118" t="s">
        <v>15</v>
      </c>
      <c r="B2118" t="s">
        <v>663</v>
      </c>
      <c r="C2118">
        <v>187</v>
      </c>
      <c r="D2118" t="s">
        <v>17</v>
      </c>
      <c r="E2118">
        <v>0.18410000000000001</v>
      </c>
      <c r="F2118">
        <v>0</v>
      </c>
      <c r="G2118">
        <v>22.683599999999998</v>
      </c>
      <c r="H2118">
        <v>0</v>
      </c>
      <c r="I2118">
        <v>-1.5E-3</v>
      </c>
      <c r="J2118">
        <v>0</v>
      </c>
      <c r="K2118">
        <v>11.1546</v>
      </c>
    </row>
    <row r="2119" spans="1:11" hidden="1">
      <c r="A2119" t="s">
        <v>15</v>
      </c>
      <c r="B2119" t="s">
        <v>663</v>
      </c>
      <c r="C2119">
        <v>187</v>
      </c>
      <c r="D2119" t="s">
        <v>17</v>
      </c>
      <c r="E2119">
        <v>0.62009999999999998</v>
      </c>
      <c r="F2119">
        <v>0</v>
      </c>
      <c r="G2119">
        <v>19.885200000000001</v>
      </c>
      <c r="H2119">
        <v>0</v>
      </c>
      <c r="I2119">
        <v>-1.5E-3</v>
      </c>
      <c r="J2119">
        <v>0</v>
      </c>
      <c r="K2119">
        <v>1.837</v>
      </c>
    </row>
    <row r="2120" spans="1:11" hidden="1">
      <c r="A2120" t="s">
        <v>15</v>
      </c>
      <c r="B2120" t="s">
        <v>663</v>
      </c>
      <c r="C2120">
        <v>187</v>
      </c>
      <c r="D2120" t="s">
        <v>17</v>
      </c>
      <c r="E2120">
        <v>1.0561</v>
      </c>
      <c r="F2120">
        <v>0</v>
      </c>
      <c r="G2120">
        <v>16.072199999999999</v>
      </c>
      <c r="H2120">
        <v>0</v>
      </c>
      <c r="I2120">
        <v>-1.5E-3</v>
      </c>
      <c r="J2120">
        <v>0</v>
      </c>
      <c r="K2120">
        <v>-6.0338000000000003</v>
      </c>
    </row>
    <row r="2121" spans="1:11" hidden="1">
      <c r="A2121" t="s">
        <v>15</v>
      </c>
      <c r="B2121" t="s">
        <v>663</v>
      </c>
      <c r="C2121">
        <v>187</v>
      </c>
      <c r="D2121" t="s">
        <v>17</v>
      </c>
      <c r="E2121">
        <v>1.4921</v>
      </c>
      <c r="F2121">
        <v>0</v>
      </c>
      <c r="G2121">
        <v>11.96</v>
      </c>
      <c r="H2121">
        <v>0</v>
      </c>
      <c r="I2121">
        <v>-1.5E-3</v>
      </c>
      <c r="J2121">
        <v>0</v>
      </c>
      <c r="K2121">
        <v>-12.144600000000001</v>
      </c>
    </row>
    <row r="2122" spans="1:11" hidden="1">
      <c r="A2122" t="s">
        <v>15</v>
      </c>
      <c r="B2122" t="s">
        <v>663</v>
      </c>
      <c r="C2122">
        <v>187</v>
      </c>
      <c r="D2122" t="s">
        <v>17</v>
      </c>
      <c r="E2122">
        <v>1.9279999999999999</v>
      </c>
      <c r="F2122">
        <v>0</v>
      </c>
      <c r="G2122">
        <v>7.8643999999999998</v>
      </c>
      <c r="H2122">
        <v>0</v>
      </c>
      <c r="I2122">
        <v>-1.5E-3</v>
      </c>
      <c r="J2122">
        <v>0</v>
      </c>
      <c r="K2122">
        <v>-16.462900000000001</v>
      </c>
    </row>
    <row r="2123" spans="1:11" hidden="1">
      <c r="A2123" t="s">
        <v>15</v>
      </c>
      <c r="B2123" t="s">
        <v>663</v>
      </c>
      <c r="C2123">
        <v>187</v>
      </c>
      <c r="D2123" t="s">
        <v>17</v>
      </c>
      <c r="E2123">
        <v>2.3639999999999999</v>
      </c>
      <c r="F2123">
        <v>0</v>
      </c>
      <c r="G2123">
        <v>4.4619999999999997</v>
      </c>
      <c r="H2123">
        <v>0</v>
      </c>
      <c r="I2123">
        <v>-1.5E-3</v>
      </c>
      <c r="J2123">
        <v>0</v>
      </c>
      <c r="K2123">
        <v>-19.111999999999998</v>
      </c>
    </row>
    <row r="2124" spans="1:11" hidden="1">
      <c r="A2124" t="s">
        <v>15</v>
      </c>
      <c r="B2124" t="s">
        <v>663</v>
      </c>
      <c r="C2124">
        <v>187</v>
      </c>
      <c r="D2124" t="s">
        <v>17</v>
      </c>
      <c r="E2124">
        <v>2.8</v>
      </c>
      <c r="F2124">
        <v>0</v>
      </c>
      <c r="G2124">
        <v>2.105</v>
      </c>
      <c r="H2124">
        <v>0</v>
      </c>
      <c r="I2124">
        <v>-1.5E-3</v>
      </c>
      <c r="J2124">
        <v>0</v>
      </c>
      <c r="K2124">
        <v>-20.505400000000002</v>
      </c>
    </row>
    <row r="2125" spans="1:11" hidden="1">
      <c r="A2125" t="s">
        <v>15</v>
      </c>
      <c r="B2125" t="s">
        <v>663</v>
      </c>
      <c r="C2125">
        <v>187</v>
      </c>
      <c r="D2125" t="s">
        <v>17</v>
      </c>
      <c r="E2125">
        <v>2.8</v>
      </c>
      <c r="F2125">
        <v>0</v>
      </c>
      <c r="G2125">
        <v>-4.1181000000000001</v>
      </c>
      <c r="H2125">
        <v>0</v>
      </c>
      <c r="I2125">
        <v>-1.5E-3</v>
      </c>
      <c r="J2125">
        <v>0</v>
      </c>
      <c r="K2125">
        <v>-20.505400000000002</v>
      </c>
    </row>
    <row r="2126" spans="1:11" hidden="1">
      <c r="A2126" t="s">
        <v>15</v>
      </c>
      <c r="B2126" t="s">
        <v>663</v>
      </c>
      <c r="C2126">
        <v>187</v>
      </c>
      <c r="D2126" t="s">
        <v>17</v>
      </c>
      <c r="E2126">
        <v>3.2360000000000002</v>
      </c>
      <c r="F2126">
        <v>0</v>
      </c>
      <c r="G2126">
        <v>-6.4751000000000003</v>
      </c>
      <c r="H2126">
        <v>0</v>
      </c>
      <c r="I2126">
        <v>-1.5E-3</v>
      </c>
      <c r="J2126">
        <v>0</v>
      </c>
      <c r="K2126">
        <v>-18.221699999999998</v>
      </c>
    </row>
    <row r="2127" spans="1:11" hidden="1">
      <c r="A2127" t="s">
        <v>15</v>
      </c>
      <c r="B2127" t="s">
        <v>663</v>
      </c>
      <c r="C2127">
        <v>187</v>
      </c>
      <c r="D2127" t="s">
        <v>17</v>
      </c>
      <c r="E2127">
        <v>3.6720000000000002</v>
      </c>
      <c r="F2127">
        <v>0</v>
      </c>
      <c r="G2127">
        <v>-9.8774999999999995</v>
      </c>
      <c r="H2127">
        <v>0</v>
      </c>
      <c r="I2127">
        <v>-1.5E-3</v>
      </c>
      <c r="J2127">
        <v>0</v>
      </c>
      <c r="K2127">
        <v>-14.682499999999999</v>
      </c>
    </row>
    <row r="2128" spans="1:11" hidden="1">
      <c r="A2128" t="s">
        <v>15</v>
      </c>
      <c r="B2128" t="s">
        <v>663</v>
      </c>
      <c r="C2128">
        <v>187</v>
      </c>
      <c r="D2128" t="s">
        <v>17</v>
      </c>
      <c r="E2128">
        <v>4.1079999999999997</v>
      </c>
      <c r="F2128">
        <v>0</v>
      </c>
      <c r="G2128">
        <v>-13.973000000000001</v>
      </c>
      <c r="H2128">
        <v>0</v>
      </c>
      <c r="I2128">
        <v>-1.5E-3</v>
      </c>
      <c r="J2128">
        <v>0</v>
      </c>
      <c r="K2128">
        <v>-9.4741</v>
      </c>
    </row>
    <row r="2129" spans="1:11" hidden="1">
      <c r="A2129" t="s">
        <v>15</v>
      </c>
      <c r="B2129" t="s">
        <v>663</v>
      </c>
      <c r="C2129">
        <v>187</v>
      </c>
      <c r="D2129" t="s">
        <v>17</v>
      </c>
      <c r="E2129">
        <v>4.5438999999999998</v>
      </c>
      <c r="F2129">
        <v>0</v>
      </c>
      <c r="G2129">
        <v>-18.0853</v>
      </c>
      <c r="H2129">
        <v>0</v>
      </c>
      <c r="I2129">
        <v>-1.5E-3</v>
      </c>
      <c r="J2129">
        <v>0</v>
      </c>
      <c r="K2129">
        <v>-2.4731999999999998</v>
      </c>
    </row>
    <row r="2130" spans="1:11" hidden="1">
      <c r="A2130" t="s">
        <v>15</v>
      </c>
      <c r="B2130" t="s">
        <v>663</v>
      </c>
      <c r="C2130">
        <v>187</v>
      </c>
      <c r="D2130" t="s">
        <v>17</v>
      </c>
      <c r="E2130">
        <v>4.9798999999999998</v>
      </c>
      <c r="F2130">
        <v>0</v>
      </c>
      <c r="G2130">
        <v>-21.898299999999999</v>
      </c>
      <c r="H2130">
        <v>0</v>
      </c>
      <c r="I2130">
        <v>-1.5E-3</v>
      </c>
      <c r="J2130">
        <v>0</v>
      </c>
      <c r="K2130">
        <v>6.2877000000000001</v>
      </c>
    </row>
    <row r="2131" spans="1:11" hidden="1">
      <c r="A2131" t="s">
        <v>15</v>
      </c>
      <c r="B2131" t="s">
        <v>663</v>
      </c>
      <c r="C2131">
        <v>187</v>
      </c>
      <c r="D2131" t="s">
        <v>17</v>
      </c>
      <c r="E2131">
        <v>5.4158999999999997</v>
      </c>
      <c r="F2131">
        <v>0</v>
      </c>
      <c r="G2131">
        <v>-24.6967</v>
      </c>
      <c r="H2131">
        <v>0</v>
      </c>
      <c r="I2131">
        <v>-1.5E-3</v>
      </c>
      <c r="J2131">
        <v>0</v>
      </c>
      <c r="K2131">
        <v>16.4954</v>
      </c>
    </row>
    <row r="2132" spans="1:11" hidden="1">
      <c r="A2132" t="s">
        <v>15</v>
      </c>
      <c r="B2132" t="s">
        <v>663</v>
      </c>
      <c r="C2132">
        <v>187</v>
      </c>
      <c r="D2132" t="s">
        <v>18</v>
      </c>
      <c r="E2132">
        <v>0.18410000000000001</v>
      </c>
      <c r="F2132">
        <v>0</v>
      </c>
      <c r="G2132">
        <v>22.655100000000001</v>
      </c>
      <c r="H2132">
        <v>0</v>
      </c>
      <c r="I2132">
        <v>-1.5E-3</v>
      </c>
      <c r="J2132">
        <v>0</v>
      </c>
      <c r="K2132">
        <v>11.0802</v>
      </c>
    </row>
    <row r="2133" spans="1:11" hidden="1">
      <c r="A2133" t="s">
        <v>15</v>
      </c>
      <c r="B2133" t="s">
        <v>663</v>
      </c>
      <c r="C2133">
        <v>187</v>
      </c>
      <c r="D2133" t="s">
        <v>18</v>
      </c>
      <c r="E2133">
        <v>0.62009999999999998</v>
      </c>
      <c r="F2133">
        <v>0</v>
      </c>
      <c r="G2133">
        <v>19.8567</v>
      </c>
      <c r="H2133">
        <v>0</v>
      </c>
      <c r="I2133">
        <v>-1.5E-3</v>
      </c>
      <c r="J2133">
        <v>0</v>
      </c>
      <c r="K2133">
        <v>1.7749999999999999</v>
      </c>
    </row>
    <row r="2134" spans="1:11" hidden="1">
      <c r="A2134" t="s">
        <v>15</v>
      </c>
      <c r="B2134" t="s">
        <v>663</v>
      </c>
      <c r="C2134">
        <v>187</v>
      </c>
      <c r="D2134" t="s">
        <v>18</v>
      </c>
      <c r="E2134">
        <v>1.0561</v>
      </c>
      <c r="F2134">
        <v>0</v>
      </c>
      <c r="G2134">
        <v>16.043700000000001</v>
      </c>
      <c r="H2134">
        <v>0</v>
      </c>
      <c r="I2134">
        <v>-1.5E-3</v>
      </c>
      <c r="J2134">
        <v>0</v>
      </c>
      <c r="K2134">
        <v>-6.0834000000000001</v>
      </c>
    </row>
    <row r="2135" spans="1:11" hidden="1">
      <c r="A2135" t="s">
        <v>15</v>
      </c>
      <c r="B2135" t="s">
        <v>663</v>
      </c>
      <c r="C2135">
        <v>187</v>
      </c>
      <c r="D2135" t="s">
        <v>18</v>
      </c>
      <c r="E2135">
        <v>1.4921</v>
      </c>
      <c r="F2135">
        <v>0</v>
      </c>
      <c r="G2135">
        <v>11.9314</v>
      </c>
      <c r="H2135">
        <v>0</v>
      </c>
      <c r="I2135">
        <v>-1.5E-3</v>
      </c>
      <c r="J2135">
        <v>0</v>
      </c>
      <c r="K2135">
        <v>-12.181699999999999</v>
      </c>
    </row>
    <row r="2136" spans="1:11" hidden="1">
      <c r="A2136" t="s">
        <v>15</v>
      </c>
      <c r="B2136" t="s">
        <v>663</v>
      </c>
      <c r="C2136">
        <v>187</v>
      </c>
      <c r="D2136" t="s">
        <v>18</v>
      </c>
      <c r="E2136">
        <v>1.9279999999999999</v>
      </c>
      <c r="F2136">
        <v>0</v>
      </c>
      <c r="G2136">
        <v>7.8358999999999996</v>
      </c>
      <c r="H2136">
        <v>0</v>
      </c>
      <c r="I2136">
        <v>-1.5E-3</v>
      </c>
      <c r="J2136">
        <v>0</v>
      </c>
      <c r="K2136">
        <v>-16.4876</v>
      </c>
    </row>
    <row r="2137" spans="1:11" hidden="1">
      <c r="A2137" t="s">
        <v>15</v>
      </c>
      <c r="B2137" t="s">
        <v>663</v>
      </c>
      <c r="C2137">
        <v>187</v>
      </c>
      <c r="D2137" t="s">
        <v>18</v>
      </c>
      <c r="E2137">
        <v>2.3639999999999999</v>
      </c>
      <c r="F2137">
        <v>0</v>
      </c>
      <c r="G2137">
        <v>4.4335000000000004</v>
      </c>
      <c r="H2137">
        <v>0</v>
      </c>
      <c r="I2137">
        <v>-1.5E-3</v>
      </c>
      <c r="J2137">
        <v>0</v>
      </c>
      <c r="K2137">
        <v>-19.124199999999998</v>
      </c>
    </row>
    <row r="2138" spans="1:11" hidden="1">
      <c r="A2138" t="s">
        <v>15</v>
      </c>
      <c r="B2138" t="s">
        <v>663</v>
      </c>
      <c r="C2138">
        <v>187</v>
      </c>
      <c r="D2138" t="s">
        <v>18</v>
      </c>
      <c r="E2138">
        <v>2.8</v>
      </c>
      <c r="F2138">
        <v>0</v>
      </c>
      <c r="G2138">
        <v>2.0764999999999998</v>
      </c>
      <c r="H2138">
        <v>0</v>
      </c>
      <c r="I2138">
        <v>-1.5E-3</v>
      </c>
      <c r="J2138">
        <v>0</v>
      </c>
      <c r="K2138">
        <v>-20.505500000000001</v>
      </c>
    </row>
    <row r="2139" spans="1:11" hidden="1">
      <c r="A2139" t="s">
        <v>15</v>
      </c>
      <c r="B2139" t="s">
        <v>663</v>
      </c>
      <c r="C2139">
        <v>187</v>
      </c>
      <c r="D2139" t="s">
        <v>18</v>
      </c>
      <c r="E2139">
        <v>2.8</v>
      </c>
      <c r="F2139">
        <v>0</v>
      </c>
      <c r="G2139">
        <v>-4.1466000000000003</v>
      </c>
      <c r="H2139">
        <v>0</v>
      </c>
      <c r="I2139">
        <v>-1.5E-3</v>
      </c>
      <c r="J2139">
        <v>0</v>
      </c>
      <c r="K2139">
        <v>-20.505500000000001</v>
      </c>
    </row>
    <row r="2140" spans="1:11" hidden="1">
      <c r="A2140" t="s">
        <v>15</v>
      </c>
      <c r="B2140" t="s">
        <v>663</v>
      </c>
      <c r="C2140">
        <v>187</v>
      </c>
      <c r="D2140" t="s">
        <v>18</v>
      </c>
      <c r="E2140">
        <v>3.2360000000000002</v>
      </c>
      <c r="F2140">
        <v>0</v>
      </c>
      <c r="G2140">
        <v>-6.5035999999999996</v>
      </c>
      <c r="H2140">
        <v>0</v>
      </c>
      <c r="I2140">
        <v>-1.5E-3</v>
      </c>
      <c r="J2140">
        <v>0</v>
      </c>
      <c r="K2140">
        <v>-18.234300000000001</v>
      </c>
    </row>
    <row r="2141" spans="1:11" hidden="1">
      <c r="A2141" t="s">
        <v>15</v>
      </c>
      <c r="B2141" t="s">
        <v>663</v>
      </c>
      <c r="C2141">
        <v>187</v>
      </c>
      <c r="D2141" t="s">
        <v>18</v>
      </c>
      <c r="E2141">
        <v>3.6720000000000002</v>
      </c>
      <c r="F2141">
        <v>0</v>
      </c>
      <c r="G2141">
        <v>-9.9060000000000006</v>
      </c>
      <c r="H2141">
        <v>0</v>
      </c>
      <c r="I2141">
        <v>-1.5E-3</v>
      </c>
      <c r="J2141">
        <v>0</v>
      </c>
      <c r="K2141">
        <v>-14.7075</v>
      </c>
    </row>
    <row r="2142" spans="1:11" hidden="1">
      <c r="A2142" t="s">
        <v>15</v>
      </c>
      <c r="B2142" t="s">
        <v>663</v>
      </c>
      <c r="C2142">
        <v>187</v>
      </c>
      <c r="D2142" t="s">
        <v>18</v>
      </c>
      <c r="E2142">
        <v>4.1079999999999997</v>
      </c>
      <c r="F2142">
        <v>0</v>
      </c>
      <c r="G2142">
        <v>-14.0016</v>
      </c>
      <c r="H2142">
        <v>0</v>
      </c>
      <c r="I2142">
        <v>-1.5E-3</v>
      </c>
      <c r="J2142">
        <v>0</v>
      </c>
      <c r="K2142">
        <v>-9.5114999999999998</v>
      </c>
    </row>
    <row r="2143" spans="1:11" hidden="1">
      <c r="A2143" t="s">
        <v>15</v>
      </c>
      <c r="B2143" t="s">
        <v>663</v>
      </c>
      <c r="C2143">
        <v>187</v>
      </c>
      <c r="D2143" t="s">
        <v>18</v>
      </c>
      <c r="E2143">
        <v>4.5438999999999998</v>
      </c>
      <c r="F2143">
        <v>0</v>
      </c>
      <c r="G2143">
        <v>-18.113900000000001</v>
      </c>
      <c r="H2143">
        <v>0</v>
      </c>
      <c r="I2143">
        <v>-1.5E-3</v>
      </c>
      <c r="J2143">
        <v>0</v>
      </c>
      <c r="K2143">
        <v>-2.5230999999999999</v>
      </c>
    </row>
    <row r="2144" spans="1:11" hidden="1">
      <c r="A2144" t="s">
        <v>15</v>
      </c>
      <c r="B2144" t="s">
        <v>663</v>
      </c>
      <c r="C2144">
        <v>187</v>
      </c>
      <c r="D2144" t="s">
        <v>18</v>
      </c>
      <c r="E2144">
        <v>4.9798999999999998</v>
      </c>
      <c r="F2144">
        <v>0</v>
      </c>
      <c r="G2144">
        <v>-21.9268</v>
      </c>
      <c r="H2144">
        <v>0</v>
      </c>
      <c r="I2144">
        <v>-1.5E-3</v>
      </c>
      <c r="J2144">
        <v>0</v>
      </c>
      <c r="K2144">
        <v>6.2253999999999996</v>
      </c>
    </row>
    <row r="2145" spans="1:11" hidden="1">
      <c r="A2145" t="s">
        <v>15</v>
      </c>
      <c r="B2145" t="s">
        <v>663</v>
      </c>
      <c r="C2145">
        <v>187</v>
      </c>
      <c r="D2145" t="s">
        <v>18</v>
      </c>
      <c r="E2145">
        <v>5.4158999999999997</v>
      </c>
      <c r="F2145">
        <v>0</v>
      </c>
      <c r="G2145">
        <v>-24.725300000000001</v>
      </c>
      <c r="H2145">
        <v>0</v>
      </c>
      <c r="I2145">
        <v>-1.5E-3</v>
      </c>
      <c r="J2145">
        <v>0</v>
      </c>
      <c r="K2145">
        <v>16.4207</v>
      </c>
    </row>
    <row r="2146" spans="1:11" hidden="1">
      <c r="A2146" t="s">
        <v>15</v>
      </c>
      <c r="B2146" t="s">
        <v>663</v>
      </c>
      <c r="C2146">
        <v>187</v>
      </c>
      <c r="D2146" t="s">
        <v>19</v>
      </c>
      <c r="E2146">
        <v>0.18410000000000001</v>
      </c>
      <c r="F2146">
        <v>0</v>
      </c>
      <c r="G2146">
        <v>22.683599999999998</v>
      </c>
      <c r="H2146">
        <v>0</v>
      </c>
      <c r="I2146">
        <v>-1.5E-3</v>
      </c>
      <c r="J2146">
        <v>0</v>
      </c>
      <c r="K2146">
        <v>11.1546</v>
      </c>
    </row>
    <row r="2147" spans="1:11" hidden="1">
      <c r="A2147" t="s">
        <v>15</v>
      </c>
      <c r="B2147" t="s">
        <v>663</v>
      </c>
      <c r="C2147">
        <v>187</v>
      </c>
      <c r="D2147" t="s">
        <v>19</v>
      </c>
      <c r="E2147">
        <v>0.62009999999999998</v>
      </c>
      <c r="F2147">
        <v>0</v>
      </c>
      <c r="G2147">
        <v>19.885200000000001</v>
      </c>
      <c r="H2147">
        <v>0</v>
      </c>
      <c r="I2147">
        <v>-1.5E-3</v>
      </c>
      <c r="J2147">
        <v>0</v>
      </c>
      <c r="K2147">
        <v>1.837</v>
      </c>
    </row>
    <row r="2148" spans="1:11" hidden="1">
      <c r="A2148" t="s">
        <v>15</v>
      </c>
      <c r="B2148" t="s">
        <v>663</v>
      </c>
      <c r="C2148">
        <v>187</v>
      </c>
      <c r="D2148" t="s">
        <v>19</v>
      </c>
      <c r="E2148">
        <v>1.0561</v>
      </c>
      <c r="F2148">
        <v>0</v>
      </c>
      <c r="G2148">
        <v>16.072199999999999</v>
      </c>
      <c r="H2148">
        <v>0</v>
      </c>
      <c r="I2148">
        <v>-1.5E-3</v>
      </c>
      <c r="J2148">
        <v>0</v>
      </c>
      <c r="K2148">
        <v>-6.0338000000000003</v>
      </c>
    </row>
    <row r="2149" spans="1:11" hidden="1">
      <c r="A2149" t="s">
        <v>15</v>
      </c>
      <c r="B2149" t="s">
        <v>663</v>
      </c>
      <c r="C2149">
        <v>187</v>
      </c>
      <c r="D2149" t="s">
        <v>19</v>
      </c>
      <c r="E2149">
        <v>1.4921</v>
      </c>
      <c r="F2149">
        <v>0</v>
      </c>
      <c r="G2149">
        <v>11.96</v>
      </c>
      <c r="H2149">
        <v>0</v>
      </c>
      <c r="I2149">
        <v>-1.5E-3</v>
      </c>
      <c r="J2149">
        <v>0</v>
      </c>
      <c r="K2149">
        <v>-12.144600000000001</v>
      </c>
    </row>
    <row r="2150" spans="1:11" hidden="1">
      <c r="A2150" t="s">
        <v>15</v>
      </c>
      <c r="B2150" t="s">
        <v>663</v>
      </c>
      <c r="C2150">
        <v>187</v>
      </c>
      <c r="D2150" t="s">
        <v>19</v>
      </c>
      <c r="E2150">
        <v>1.9279999999999999</v>
      </c>
      <c r="F2150">
        <v>0</v>
      </c>
      <c r="G2150">
        <v>7.8643999999999998</v>
      </c>
      <c r="H2150">
        <v>0</v>
      </c>
      <c r="I2150">
        <v>-1.5E-3</v>
      </c>
      <c r="J2150">
        <v>0</v>
      </c>
      <c r="K2150">
        <v>-16.462900000000001</v>
      </c>
    </row>
    <row r="2151" spans="1:11" hidden="1">
      <c r="A2151" t="s">
        <v>15</v>
      </c>
      <c r="B2151" t="s">
        <v>663</v>
      </c>
      <c r="C2151">
        <v>187</v>
      </c>
      <c r="D2151" t="s">
        <v>19</v>
      </c>
      <c r="E2151">
        <v>2.3639999999999999</v>
      </c>
      <c r="F2151">
        <v>0</v>
      </c>
      <c r="G2151">
        <v>4.4619999999999997</v>
      </c>
      <c r="H2151">
        <v>0</v>
      </c>
      <c r="I2151">
        <v>-1.5E-3</v>
      </c>
      <c r="J2151">
        <v>0</v>
      </c>
      <c r="K2151">
        <v>-19.111999999999998</v>
      </c>
    </row>
    <row r="2152" spans="1:11" hidden="1">
      <c r="A2152" t="s">
        <v>15</v>
      </c>
      <c r="B2152" t="s">
        <v>663</v>
      </c>
      <c r="C2152">
        <v>187</v>
      </c>
      <c r="D2152" t="s">
        <v>19</v>
      </c>
      <c r="E2152">
        <v>2.8</v>
      </c>
      <c r="F2152">
        <v>0</v>
      </c>
      <c r="G2152">
        <v>2.105</v>
      </c>
      <c r="H2152">
        <v>0</v>
      </c>
      <c r="I2152">
        <v>-1.5E-3</v>
      </c>
      <c r="J2152">
        <v>0</v>
      </c>
      <c r="K2152">
        <v>-20.505400000000002</v>
      </c>
    </row>
    <row r="2153" spans="1:11" hidden="1">
      <c r="A2153" t="s">
        <v>15</v>
      </c>
      <c r="B2153" t="s">
        <v>663</v>
      </c>
      <c r="C2153">
        <v>187</v>
      </c>
      <c r="D2153" t="s">
        <v>19</v>
      </c>
      <c r="E2153">
        <v>2.8</v>
      </c>
      <c r="F2153">
        <v>0</v>
      </c>
      <c r="G2153">
        <v>-4.1181000000000001</v>
      </c>
      <c r="H2153">
        <v>0</v>
      </c>
      <c r="I2153">
        <v>-1.5E-3</v>
      </c>
      <c r="J2153">
        <v>0</v>
      </c>
      <c r="K2153">
        <v>-20.505400000000002</v>
      </c>
    </row>
    <row r="2154" spans="1:11" hidden="1">
      <c r="A2154" t="s">
        <v>15</v>
      </c>
      <c r="B2154" t="s">
        <v>663</v>
      </c>
      <c r="C2154">
        <v>187</v>
      </c>
      <c r="D2154" t="s">
        <v>19</v>
      </c>
      <c r="E2154">
        <v>3.2360000000000002</v>
      </c>
      <c r="F2154">
        <v>0</v>
      </c>
      <c r="G2154">
        <v>-6.4751000000000003</v>
      </c>
      <c r="H2154">
        <v>0</v>
      </c>
      <c r="I2154">
        <v>-1.5E-3</v>
      </c>
      <c r="J2154">
        <v>0</v>
      </c>
      <c r="K2154">
        <v>-18.221699999999998</v>
      </c>
    </row>
    <row r="2155" spans="1:11" hidden="1">
      <c r="A2155" t="s">
        <v>15</v>
      </c>
      <c r="B2155" t="s">
        <v>663</v>
      </c>
      <c r="C2155">
        <v>187</v>
      </c>
      <c r="D2155" t="s">
        <v>19</v>
      </c>
      <c r="E2155">
        <v>3.6720000000000002</v>
      </c>
      <c r="F2155">
        <v>0</v>
      </c>
      <c r="G2155">
        <v>-9.8774999999999995</v>
      </c>
      <c r="H2155">
        <v>0</v>
      </c>
      <c r="I2155">
        <v>-1.5E-3</v>
      </c>
      <c r="J2155">
        <v>0</v>
      </c>
      <c r="K2155">
        <v>-14.682499999999999</v>
      </c>
    </row>
    <row r="2156" spans="1:11" hidden="1">
      <c r="A2156" t="s">
        <v>15</v>
      </c>
      <c r="B2156" t="s">
        <v>663</v>
      </c>
      <c r="C2156">
        <v>187</v>
      </c>
      <c r="D2156" t="s">
        <v>19</v>
      </c>
      <c r="E2156">
        <v>4.1079999999999997</v>
      </c>
      <c r="F2156">
        <v>0</v>
      </c>
      <c r="G2156">
        <v>-13.973000000000001</v>
      </c>
      <c r="H2156">
        <v>0</v>
      </c>
      <c r="I2156">
        <v>-1.5E-3</v>
      </c>
      <c r="J2156">
        <v>0</v>
      </c>
      <c r="K2156">
        <v>-9.4741</v>
      </c>
    </row>
    <row r="2157" spans="1:11" hidden="1">
      <c r="A2157" t="s">
        <v>15</v>
      </c>
      <c r="B2157" t="s">
        <v>663</v>
      </c>
      <c r="C2157">
        <v>187</v>
      </c>
      <c r="D2157" t="s">
        <v>19</v>
      </c>
      <c r="E2157">
        <v>4.5438999999999998</v>
      </c>
      <c r="F2157">
        <v>0</v>
      </c>
      <c r="G2157">
        <v>-18.0853</v>
      </c>
      <c r="H2157">
        <v>0</v>
      </c>
      <c r="I2157">
        <v>-1.5E-3</v>
      </c>
      <c r="J2157">
        <v>0</v>
      </c>
      <c r="K2157">
        <v>-2.4731999999999998</v>
      </c>
    </row>
    <row r="2158" spans="1:11" hidden="1">
      <c r="A2158" t="s">
        <v>15</v>
      </c>
      <c r="B2158" t="s">
        <v>663</v>
      </c>
      <c r="C2158">
        <v>187</v>
      </c>
      <c r="D2158" t="s">
        <v>19</v>
      </c>
      <c r="E2158">
        <v>4.9798999999999998</v>
      </c>
      <c r="F2158">
        <v>0</v>
      </c>
      <c r="G2158">
        <v>-21.898299999999999</v>
      </c>
      <c r="H2158">
        <v>0</v>
      </c>
      <c r="I2158">
        <v>-1.5E-3</v>
      </c>
      <c r="J2158">
        <v>0</v>
      </c>
      <c r="K2158">
        <v>6.2877000000000001</v>
      </c>
    </row>
    <row r="2159" spans="1:11" hidden="1">
      <c r="A2159" t="s">
        <v>15</v>
      </c>
      <c r="B2159" t="s">
        <v>663</v>
      </c>
      <c r="C2159">
        <v>187</v>
      </c>
      <c r="D2159" t="s">
        <v>19</v>
      </c>
      <c r="E2159">
        <v>5.4158999999999997</v>
      </c>
      <c r="F2159">
        <v>0</v>
      </c>
      <c r="G2159">
        <v>-24.6967</v>
      </c>
      <c r="H2159">
        <v>0</v>
      </c>
      <c r="I2159">
        <v>-1.5E-3</v>
      </c>
      <c r="J2159">
        <v>0</v>
      </c>
      <c r="K2159">
        <v>16.4954</v>
      </c>
    </row>
    <row r="2160" spans="1:11" hidden="1">
      <c r="A2160" t="s">
        <v>15</v>
      </c>
      <c r="B2160" t="s">
        <v>663</v>
      </c>
      <c r="C2160">
        <v>187</v>
      </c>
      <c r="D2160" t="s">
        <v>20</v>
      </c>
      <c r="E2160">
        <v>0.18410000000000001</v>
      </c>
      <c r="F2160">
        <v>0</v>
      </c>
      <c r="G2160">
        <v>22.655100000000001</v>
      </c>
      <c r="H2160">
        <v>0</v>
      </c>
      <c r="I2160">
        <v>-1.5E-3</v>
      </c>
      <c r="J2160">
        <v>0</v>
      </c>
      <c r="K2160">
        <v>11.0802</v>
      </c>
    </row>
    <row r="2161" spans="1:11" hidden="1">
      <c r="A2161" t="s">
        <v>15</v>
      </c>
      <c r="B2161" t="s">
        <v>663</v>
      </c>
      <c r="C2161">
        <v>187</v>
      </c>
      <c r="D2161" t="s">
        <v>20</v>
      </c>
      <c r="E2161">
        <v>0.62009999999999998</v>
      </c>
      <c r="F2161">
        <v>0</v>
      </c>
      <c r="G2161">
        <v>19.8567</v>
      </c>
      <c r="H2161">
        <v>0</v>
      </c>
      <c r="I2161">
        <v>-1.5E-3</v>
      </c>
      <c r="J2161">
        <v>0</v>
      </c>
      <c r="K2161">
        <v>1.7749999999999999</v>
      </c>
    </row>
    <row r="2162" spans="1:11" hidden="1">
      <c r="A2162" t="s">
        <v>15</v>
      </c>
      <c r="B2162" t="s">
        <v>663</v>
      </c>
      <c r="C2162">
        <v>187</v>
      </c>
      <c r="D2162" t="s">
        <v>20</v>
      </c>
      <c r="E2162">
        <v>1.0561</v>
      </c>
      <c r="F2162">
        <v>0</v>
      </c>
      <c r="G2162">
        <v>16.043700000000001</v>
      </c>
      <c r="H2162">
        <v>0</v>
      </c>
      <c r="I2162">
        <v>-1.5E-3</v>
      </c>
      <c r="J2162">
        <v>0</v>
      </c>
      <c r="K2162">
        <v>-6.0834000000000001</v>
      </c>
    </row>
    <row r="2163" spans="1:11" hidden="1">
      <c r="A2163" t="s">
        <v>15</v>
      </c>
      <c r="B2163" t="s">
        <v>663</v>
      </c>
      <c r="C2163">
        <v>187</v>
      </c>
      <c r="D2163" t="s">
        <v>20</v>
      </c>
      <c r="E2163">
        <v>1.4921</v>
      </c>
      <c r="F2163">
        <v>0</v>
      </c>
      <c r="G2163">
        <v>11.9314</v>
      </c>
      <c r="H2163">
        <v>0</v>
      </c>
      <c r="I2163">
        <v>-1.5E-3</v>
      </c>
      <c r="J2163">
        <v>0</v>
      </c>
      <c r="K2163">
        <v>-12.181699999999999</v>
      </c>
    </row>
    <row r="2164" spans="1:11" hidden="1">
      <c r="A2164" t="s">
        <v>15</v>
      </c>
      <c r="B2164" t="s">
        <v>663</v>
      </c>
      <c r="C2164">
        <v>187</v>
      </c>
      <c r="D2164" t="s">
        <v>20</v>
      </c>
      <c r="E2164">
        <v>1.9279999999999999</v>
      </c>
      <c r="F2164">
        <v>0</v>
      </c>
      <c r="G2164">
        <v>7.8358999999999996</v>
      </c>
      <c r="H2164">
        <v>0</v>
      </c>
      <c r="I2164">
        <v>-1.5E-3</v>
      </c>
      <c r="J2164">
        <v>0</v>
      </c>
      <c r="K2164">
        <v>-16.4876</v>
      </c>
    </row>
    <row r="2165" spans="1:11" hidden="1">
      <c r="A2165" t="s">
        <v>15</v>
      </c>
      <c r="B2165" t="s">
        <v>663</v>
      </c>
      <c r="C2165">
        <v>187</v>
      </c>
      <c r="D2165" t="s">
        <v>20</v>
      </c>
      <c r="E2165">
        <v>2.3639999999999999</v>
      </c>
      <c r="F2165">
        <v>0</v>
      </c>
      <c r="G2165">
        <v>4.4335000000000004</v>
      </c>
      <c r="H2165">
        <v>0</v>
      </c>
      <c r="I2165">
        <v>-1.5E-3</v>
      </c>
      <c r="J2165">
        <v>0</v>
      </c>
      <c r="K2165">
        <v>-19.124199999999998</v>
      </c>
    </row>
    <row r="2166" spans="1:11" hidden="1">
      <c r="A2166" t="s">
        <v>15</v>
      </c>
      <c r="B2166" t="s">
        <v>663</v>
      </c>
      <c r="C2166">
        <v>187</v>
      </c>
      <c r="D2166" t="s">
        <v>20</v>
      </c>
      <c r="E2166">
        <v>2.8</v>
      </c>
      <c r="F2166">
        <v>0</v>
      </c>
      <c r="G2166">
        <v>2.0764999999999998</v>
      </c>
      <c r="H2166">
        <v>0</v>
      </c>
      <c r="I2166">
        <v>-1.5E-3</v>
      </c>
      <c r="J2166">
        <v>0</v>
      </c>
      <c r="K2166">
        <v>-20.505500000000001</v>
      </c>
    </row>
    <row r="2167" spans="1:11" hidden="1">
      <c r="A2167" t="s">
        <v>15</v>
      </c>
      <c r="B2167" t="s">
        <v>663</v>
      </c>
      <c r="C2167">
        <v>187</v>
      </c>
      <c r="D2167" t="s">
        <v>20</v>
      </c>
      <c r="E2167">
        <v>2.8</v>
      </c>
      <c r="F2167">
        <v>0</v>
      </c>
      <c r="G2167">
        <v>-4.1466000000000003</v>
      </c>
      <c r="H2167">
        <v>0</v>
      </c>
      <c r="I2167">
        <v>-1.5E-3</v>
      </c>
      <c r="J2167">
        <v>0</v>
      </c>
      <c r="K2167">
        <v>-20.505500000000001</v>
      </c>
    </row>
    <row r="2168" spans="1:11" hidden="1">
      <c r="A2168" t="s">
        <v>15</v>
      </c>
      <c r="B2168" t="s">
        <v>663</v>
      </c>
      <c r="C2168">
        <v>187</v>
      </c>
      <c r="D2168" t="s">
        <v>20</v>
      </c>
      <c r="E2168">
        <v>3.2360000000000002</v>
      </c>
      <c r="F2168">
        <v>0</v>
      </c>
      <c r="G2168">
        <v>-6.5035999999999996</v>
      </c>
      <c r="H2168">
        <v>0</v>
      </c>
      <c r="I2168">
        <v>-1.5E-3</v>
      </c>
      <c r="J2168">
        <v>0</v>
      </c>
      <c r="K2168">
        <v>-18.234300000000001</v>
      </c>
    </row>
    <row r="2169" spans="1:11" hidden="1">
      <c r="A2169" t="s">
        <v>15</v>
      </c>
      <c r="B2169" t="s">
        <v>663</v>
      </c>
      <c r="C2169">
        <v>187</v>
      </c>
      <c r="D2169" t="s">
        <v>20</v>
      </c>
      <c r="E2169">
        <v>3.6720000000000002</v>
      </c>
      <c r="F2169">
        <v>0</v>
      </c>
      <c r="G2169">
        <v>-9.9060000000000006</v>
      </c>
      <c r="H2169">
        <v>0</v>
      </c>
      <c r="I2169">
        <v>-1.5E-3</v>
      </c>
      <c r="J2169">
        <v>0</v>
      </c>
      <c r="K2169">
        <v>-14.7075</v>
      </c>
    </row>
    <row r="2170" spans="1:11" hidden="1">
      <c r="A2170" t="s">
        <v>15</v>
      </c>
      <c r="B2170" t="s">
        <v>663</v>
      </c>
      <c r="C2170">
        <v>187</v>
      </c>
      <c r="D2170" t="s">
        <v>20</v>
      </c>
      <c r="E2170">
        <v>4.1079999999999997</v>
      </c>
      <c r="F2170">
        <v>0</v>
      </c>
      <c r="G2170">
        <v>-14.0016</v>
      </c>
      <c r="H2170">
        <v>0</v>
      </c>
      <c r="I2170">
        <v>-1.5E-3</v>
      </c>
      <c r="J2170">
        <v>0</v>
      </c>
      <c r="K2170">
        <v>-9.5114999999999998</v>
      </c>
    </row>
    <row r="2171" spans="1:11" hidden="1">
      <c r="A2171" t="s">
        <v>15</v>
      </c>
      <c r="B2171" t="s">
        <v>663</v>
      </c>
      <c r="C2171">
        <v>187</v>
      </c>
      <c r="D2171" t="s">
        <v>20</v>
      </c>
      <c r="E2171">
        <v>4.5438999999999998</v>
      </c>
      <c r="F2171">
        <v>0</v>
      </c>
      <c r="G2171">
        <v>-18.113900000000001</v>
      </c>
      <c r="H2171">
        <v>0</v>
      </c>
      <c r="I2171">
        <v>-1.5E-3</v>
      </c>
      <c r="J2171">
        <v>0</v>
      </c>
      <c r="K2171">
        <v>-2.5230999999999999</v>
      </c>
    </row>
    <row r="2172" spans="1:11" hidden="1">
      <c r="A2172" t="s">
        <v>15</v>
      </c>
      <c r="B2172" t="s">
        <v>663</v>
      </c>
      <c r="C2172">
        <v>187</v>
      </c>
      <c r="D2172" t="s">
        <v>20</v>
      </c>
      <c r="E2172">
        <v>4.9798999999999998</v>
      </c>
      <c r="F2172">
        <v>0</v>
      </c>
      <c r="G2172">
        <v>-21.9268</v>
      </c>
      <c r="H2172">
        <v>0</v>
      </c>
      <c r="I2172">
        <v>-1.5E-3</v>
      </c>
      <c r="J2172">
        <v>0</v>
      </c>
      <c r="K2172">
        <v>6.2253999999999996</v>
      </c>
    </row>
    <row r="2173" spans="1:11" hidden="1">
      <c r="A2173" t="s">
        <v>15</v>
      </c>
      <c r="B2173" t="s">
        <v>663</v>
      </c>
      <c r="C2173">
        <v>187</v>
      </c>
      <c r="D2173" t="s">
        <v>20</v>
      </c>
      <c r="E2173">
        <v>5.4158999999999997</v>
      </c>
      <c r="F2173">
        <v>0</v>
      </c>
      <c r="G2173">
        <v>-24.725300000000001</v>
      </c>
      <c r="H2173">
        <v>0</v>
      </c>
      <c r="I2173">
        <v>-1.5E-3</v>
      </c>
      <c r="J2173">
        <v>0</v>
      </c>
      <c r="K2173">
        <v>16.4207</v>
      </c>
    </row>
    <row r="2174" spans="1:11" hidden="1">
      <c r="A2174" t="s">
        <v>15</v>
      </c>
      <c r="B2174" t="s">
        <v>663</v>
      </c>
      <c r="C2174">
        <v>187</v>
      </c>
      <c r="D2174" t="s">
        <v>21</v>
      </c>
      <c r="E2174">
        <v>0.18410000000000001</v>
      </c>
      <c r="F2174">
        <v>0</v>
      </c>
      <c r="G2174">
        <v>22.683599999999998</v>
      </c>
      <c r="H2174">
        <v>0</v>
      </c>
      <c r="I2174">
        <v>-1.5E-3</v>
      </c>
      <c r="J2174">
        <v>0</v>
      </c>
      <c r="K2174">
        <v>11.1546</v>
      </c>
    </row>
    <row r="2175" spans="1:11" hidden="1">
      <c r="A2175" t="s">
        <v>15</v>
      </c>
      <c r="B2175" t="s">
        <v>663</v>
      </c>
      <c r="C2175">
        <v>187</v>
      </c>
      <c r="D2175" t="s">
        <v>21</v>
      </c>
      <c r="E2175">
        <v>0.62009999999999998</v>
      </c>
      <c r="F2175">
        <v>0</v>
      </c>
      <c r="G2175">
        <v>19.885200000000001</v>
      </c>
      <c r="H2175">
        <v>0</v>
      </c>
      <c r="I2175">
        <v>-1.5E-3</v>
      </c>
      <c r="J2175">
        <v>0</v>
      </c>
      <c r="K2175">
        <v>1.837</v>
      </c>
    </row>
    <row r="2176" spans="1:11" hidden="1">
      <c r="A2176" t="s">
        <v>15</v>
      </c>
      <c r="B2176" t="s">
        <v>663</v>
      </c>
      <c r="C2176">
        <v>187</v>
      </c>
      <c r="D2176" t="s">
        <v>21</v>
      </c>
      <c r="E2176">
        <v>1.0561</v>
      </c>
      <c r="F2176">
        <v>0</v>
      </c>
      <c r="G2176">
        <v>16.072199999999999</v>
      </c>
      <c r="H2176">
        <v>0</v>
      </c>
      <c r="I2176">
        <v>-1.5E-3</v>
      </c>
      <c r="J2176">
        <v>0</v>
      </c>
      <c r="K2176">
        <v>-6.0338000000000003</v>
      </c>
    </row>
    <row r="2177" spans="1:11" hidden="1">
      <c r="A2177" t="s">
        <v>15</v>
      </c>
      <c r="B2177" t="s">
        <v>663</v>
      </c>
      <c r="C2177">
        <v>187</v>
      </c>
      <c r="D2177" t="s">
        <v>21</v>
      </c>
      <c r="E2177">
        <v>1.4921</v>
      </c>
      <c r="F2177">
        <v>0</v>
      </c>
      <c r="G2177">
        <v>11.96</v>
      </c>
      <c r="H2177">
        <v>0</v>
      </c>
      <c r="I2177">
        <v>-1.5E-3</v>
      </c>
      <c r="J2177">
        <v>0</v>
      </c>
      <c r="K2177">
        <v>-12.144600000000001</v>
      </c>
    </row>
    <row r="2178" spans="1:11" hidden="1">
      <c r="A2178" t="s">
        <v>15</v>
      </c>
      <c r="B2178" t="s">
        <v>663</v>
      </c>
      <c r="C2178">
        <v>187</v>
      </c>
      <c r="D2178" t="s">
        <v>21</v>
      </c>
      <c r="E2178">
        <v>1.9279999999999999</v>
      </c>
      <c r="F2178">
        <v>0</v>
      </c>
      <c r="G2178">
        <v>7.8643999999999998</v>
      </c>
      <c r="H2178">
        <v>0</v>
      </c>
      <c r="I2178">
        <v>-1.5E-3</v>
      </c>
      <c r="J2178">
        <v>0</v>
      </c>
      <c r="K2178">
        <v>-16.462900000000001</v>
      </c>
    </row>
    <row r="2179" spans="1:11" hidden="1">
      <c r="A2179" t="s">
        <v>15</v>
      </c>
      <c r="B2179" t="s">
        <v>663</v>
      </c>
      <c r="C2179">
        <v>187</v>
      </c>
      <c r="D2179" t="s">
        <v>21</v>
      </c>
      <c r="E2179">
        <v>2.3639999999999999</v>
      </c>
      <c r="F2179">
        <v>0</v>
      </c>
      <c r="G2179">
        <v>4.4619999999999997</v>
      </c>
      <c r="H2179">
        <v>0</v>
      </c>
      <c r="I2179">
        <v>-1.5E-3</v>
      </c>
      <c r="J2179">
        <v>0</v>
      </c>
      <c r="K2179">
        <v>-19.111999999999998</v>
      </c>
    </row>
    <row r="2180" spans="1:11" hidden="1">
      <c r="A2180" t="s">
        <v>15</v>
      </c>
      <c r="B2180" t="s">
        <v>663</v>
      </c>
      <c r="C2180">
        <v>187</v>
      </c>
      <c r="D2180" t="s">
        <v>21</v>
      </c>
      <c r="E2180">
        <v>2.8</v>
      </c>
      <c r="F2180">
        <v>0</v>
      </c>
      <c r="G2180">
        <v>2.105</v>
      </c>
      <c r="H2180">
        <v>0</v>
      </c>
      <c r="I2180">
        <v>-1.5E-3</v>
      </c>
      <c r="J2180">
        <v>0</v>
      </c>
      <c r="K2180">
        <v>-20.505400000000002</v>
      </c>
    </row>
    <row r="2181" spans="1:11" hidden="1">
      <c r="A2181" t="s">
        <v>15</v>
      </c>
      <c r="B2181" t="s">
        <v>663</v>
      </c>
      <c r="C2181">
        <v>187</v>
      </c>
      <c r="D2181" t="s">
        <v>21</v>
      </c>
      <c r="E2181">
        <v>2.8</v>
      </c>
      <c r="F2181">
        <v>0</v>
      </c>
      <c r="G2181">
        <v>-4.1181000000000001</v>
      </c>
      <c r="H2181">
        <v>0</v>
      </c>
      <c r="I2181">
        <v>-1.5E-3</v>
      </c>
      <c r="J2181">
        <v>0</v>
      </c>
      <c r="K2181">
        <v>-20.505400000000002</v>
      </c>
    </row>
    <row r="2182" spans="1:11" hidden="1">
      <c r="A2182" t="s">
        <v>15</v>
      </c>
      <c r="B2182" t="s">
        <v>663</v>
      </c>
      <c r="C2182">
        <v>187</v>
      </c>
      <c r="D2182" t="s">
        <v>21</v>
      </c>
      <c r="E2182">
        <v>3.2360000000000002</v>
      </c>
      <c r="F2182">
        <v>0</v>
      </c>
      <c r="G2182">
        <v>-6.4751000000000003</v>
      </c>
      <c r="H2182">
        <v>0</v>
      </c>
      <c r="I2182">
        <v>-1.5E-3</v>
      </c>
      <c r="J2182">
        <v>0</v>
      </c>
      <c r="K2182">
        <v>-18.221699999999998</v>
      </c>
    </row>
    <row r="2183" spans="1:11" hidden="1">
      <c r="A2183" t="s">
        <v>15</v>
      </c>
      <c r="B2183" t="s">
        <v>663</v>
      </c>
      <c r="C2183">
        <v>187</v>
      </c>
      <c r="D2183" t="s">
        <v>21</v>
      </c>
      <c r="E2183">
        <v>3.6720000000000002</v>
      </c>
      <c r="F2183">
        <v>0</v>
      </c>
      <c r="G2183">
        <v>-9.8774999999999995</v>
      </c>
      <c r="H2183">
        <v>0</v>
      </c>
      <c r="I2183">
        <v>-1.5E-3</v>
      </c>
      <c r="J2183">
        <v>0</v>
      </c>
      <c r="K2183">
        <v>-14.682499999999999</v>
      </c>
    </row>
    <row r="2184" spans="1:11" hidden="1">
      <c r="A2184" t="s">
        <v>15</v>
      </c>
      <c r="B2184" t="s">
        <v>663</v>
      </c>
      <c r="C2184">
        <v>187</v>
      </c>
      <c r="D2184" t="s">
        <v>21</v>
      </c>
      <c r="E2184">
        <v>4.1079999999999997</v>
      </c>
      <c r="F2184">
        <v>0</v>
      </c>
      <c r="G2184">
        <v>-13.973000000000001</v>
      </c>
      <c r="H2184">
        <v>0</v>
      </c>
      <c r="I2184">
        <v>-1.5E-3</v>
      </c>
      <c r="J2184">
        <v>0</v>
      </c>
      <c r="K2184">
        <v>-9.4741</v>
      </c>
    </row>
    <row r="2185" spans="1:11" hidden="1">
      <c r="A2185" t="s">
        <v>15</v>
      </c>
      <c r="B2185" t="s">
        <v>663</v>
      </c>
      <c r="C2185">
        <v>187</v>
      </c>
      <c r="D2185" t="s">
        <v>21</v>
      </c>
      <c r="E2185">
        <v>4.5438999999999998</v>
      </c>
      <c r="F2185">
        <v>0</v>
      </c>
      <c r="G2185">
        <v>-18.0853</v>
      </c>
      <c r="H2185">
        <v>0</v>
      </c>
      <c r="I2185">
        <v>-1.5E-3</v>
      </c>
      <c r="J2185">
        <v>0</v>
      </c>
      <c r="K2185">
        <v>-2.4731999999999998</v>
      </c>
    </row>
    <row r="2186" spans="1:11" hidden="1">
      <c r="A2186" t="s">
        <v>15</v>
      </c>
      <c r="B2186" t="s">
        <v>663</v>
      </c>
      <c r="C2186">
        <v>187</v>
      </c>
      <c r="D2186" t="s">
        <v>21</v>
      </c>
      <c r="E2186">
        <v>4.9798999999999998</v>
      </c>
      <c r="F2186">
        <v>0</v>
      </c>
      <c r="G2186">
        <v>-21.898299999999999</v>
      </c>
      <c r="H2186">
        <v>0</v>
      </c>
      <c r="I2186">
        <v>-1.5E-3</v>
      </c>
      <c r="J2186">
        <v>0</v>
      </c>
      <c r="K2186">
        <v>6.2877000000000001</v>
      </c>
    </row>
    <row r="2187" spans="1:11" hidden="1">
      <c r="A2187" t="s">
        <v>15</v>
      </c>
      <c r="B2187" t="s">
        <v>663</v>
      </c>
      <c r="C2187">
        <v>187</v>
      </c>
      <c r="D2187" t="s">
        <v>21</v>
      </c>
      <c r="E2187">
        <v>5.4158999999999997</v>
      </c>
      <c r="F2187">
        <v>0</v>
      </c>
      <c r="G2187">
        <v>-24.6967</v>
      </c>
      <c r="H2187">
        <v>0</v>
      </c>
      <c r="I2187">
        <v>-1.5E-3</v>
      </c>
      <c r="J2187">
        <v>0</v>
      </c>
      <c r="K2187">
        <v>16.4954</v>
      </c>
    </row>
    <row r="2188" spans="1:11" hidden="1">
      <c r="A2188" t="s">
        <v>15</v>
      </c>
      <c r="B2188" t="s">
        <v>663</v>
      </c>
      <c r="C2188">
        <v>187</v>
      </c>
      <c r="D2188" t="s">
        <v>22</v>
      </c>
      <c r="E2188">
        <v>0.18410000000000001</v>
      </c>
      <c r="F2188">
        <v>0</v>
      </c>
      <c r="G2188">
        <v>22.655100000000001</v>
      </c>
      <c r="H2188">
        <v>0</v>
      </c>
      <c r="I2188">
        <v>-1.5E-3</v>
      </c>
      <c r="J2188">
        <v>0</v>
      </c>
      <c r="K2188">
        <v>11.0802</v>
      </c>
    </row>
    <row r="2189" spans="1:11" hidden="1">
      <c r="A2189" t="s">
        <v>15</v>
      </c>
      <c r="B2189" t="s">
        <v>663</v>
      </c>
      <c r="C2189">
        <v>187</v>
      </c>
      <c r="D2189" t="s">
        <v>22</v>
      </c>
      <c r="E2189">
        <v>0.62009999999999998</v>
      </c>
      <c r="F2189">
        <v>0</v>
      </c>
      <c r="G2189">
        <v>19.8567</v>
      </c>
      <c r="H2189">
        <v>0</v>
      </c>
      <c r="I2189">
        <v>-1.5E-3</v>
      </c>
      <c r="J2189">
        <v>0</v>
      </c>
      <c r="K2189">
        <v>1.7749999999999999</v>
      </c>
    </row>
    <row r="2190" spans="1:11" hidden="1">
      <c r="A2190" t="s">
        <v>15</v>
      </c>
      <c r="B2190" t="s">
        <v>663</v>
      </c>
      <c r="C2190">
        <v>187</v>
      </c>
      <c r="D2190" t="s">
        <v>22</v>
      </c>
      <c r="E2190">
        <v>1.0561</v>
      </c>
      <c r="F2190">
        <v>0</v>
      </c>
      <c r="G2190">
        <v>16.043700000000001</v>
      </c>
      <c r="H2190">
        <v>0</v>
      </c>
      <c r="I2190">
        <v>-1.5E-3</v>
      </c>
      <c r="J2190">
        <v>0</v>
      </c>
      <c r="K2190">
        <v>-6.0834000000000001</v>
      </c>
    </row>
    <row r="2191" spans="1:11" hidden="1">
      <c r="A2191" t="s">
        <v>15</v>
      </c>
      <c r="B2191" t="s">
        <v>663</v>
      </c>
      <c r="C2191">
        <v>187</v>
      </c>
      <c r="D2191" t="s">
        <v>22</v>
      </c>
      <c r="E2191">
        <v>1.4921</v>
      </c>
      <c r="F2191">
        <v>0</v>
      </c>
      <c r="G2191">
        <v>11.9314</v>
      </c>
      <c r="H2191">
        <v>0</v>
      </c>
      <c r="I2191">
        <v>-1.5E-3</v>
      </c>
      <c r="J2191">
        <v>0</v>
      </c>
      <c r="K2191">
        <v>-12.181699999999999</v>
      </c>
    </row>
    <row r="2192" spans="1:11" hidden="1">
      <c r="A2192" t="s">
        <v>15</v>
      </c>
      <c r="B2192" t="s">
        <v>663</v>
      </c>
      <c r="C2192">
        <v>187</v>
      </c>
      <c r="D2192" t="s">
        <v>22</v>
      </c>
      <c r="E2192">
        <v>1.9279999999999999</v>
      </c>
      <c r="F2192">
        <v>0</v>
      </c>
      <c r="G2192">
        <v>7.8358999999999996</v>
      </c>
      <c r="H2192">
        <v>0</v>
      </c>
      <c r="I2192">
        <v>-1.5E-3</v>
      </c>
      <c r="J2192">
        <v>0</v>
      </c>
      <c r="K2192">
        <v>-16.4876</v>
      </c>
    </row>
    <row r="2193" spans="1:11" hidden="1">
      <c r="A2193" t="s">
        <v>15</v>
      </c>
      <c r="B2193" t="s">
        <v>663</v>
      </c>
      <c r="C2193">
        <v>187</v>
      </c>
      <c r="D2193" t="s">
        <v>22</v>
      </c>
      <c r="E2193">
        <v>2.3639999999999999</v>
      </c>
      <c r="F2193">
        <v>0</v>
      </c>
      <c r="G2193">
        <v>4.4335000000000004</v>
      </c>
      <c r="H2193">
        <v>0</v>
      </c>
      <c r="I2193">
        <v>-1.5E-3</v>
      </c>
      <c r="J2193">
        <v>0</v>
      </c>
      <c r="K2193">
        <v>-19.124199999999998</v>
      </c>
    </row>
    <row r="2194" spans="1:11" hidden="1">
      <c r="A2194" t="s">
        <v>15</v>
      </c>
      <c r="B2194" t="s">
        <v>663</v>
      </c>
      <c r="C2194">
        <v>187</v>
      </c>
      <c r="D2194" t="s">
        <v>22</v>
      </c>
      <c r="E2194">
        <v>2.8</v>
      </c>
      <c r="F2194">
        <v>0</v>
      </c>
      <c r="G2194">
        <v>2.0764999999999998</v>
      </c>
      <c r="H2194">
        <v>0</v>
      </c>
      <c r="I2194">
        <v>-1.5E-3</v>
      </c>
      <c r="J2194">
        <v>0</v>
      </c>
      <c r="K2194">
        <v>-20.505500000000001</v>
      </c>
    </row>
    <row r="2195" spans="1:11" hidden="1">
      <c r="A2195" t="s">
        <v>15</v>
      </c>
      <c r="B2195" t="s">
        <v>663</v>
      </c>
      <c r="C2195">
        <v>187</v>
      </c>
      <c r="D2195" t="s">
        <v>22</v>
      </c>
      <c r="E2195">
        <v>2.8</v>
      </c>
      <c r="F2195">
        <v>0</v>
      </c>
      <c r="G2195">
        <v>-4.1466000000000003</v>
      </c>
      <c r="H2195">
        <v>0</v>
      </c>
      <c r="I2195">
        <v>-1.5E-3</v>
      </c>
      <c r="J2195">
        <v>0</v>
      </c>
      <c r="K2195">
        <v>-20.505500000000001</v>
      </c>
    </row>
    <row r="2196" spans="1:11" hidden="1">
      <c r="A2196" t="s">
        <v>15</v>
      </c>
      <c r="B2196" t="s">
        <v>663</v>
      </c>
      <c r="C2196">
        <v>187</v>
      </c>
      <c r="D2196" t="s">
        <v>22</v>
      </c>
      <c r="E2196">
        <v>3.2360000000000002</v>
      </c>
      <c r="F2196">
        <v>0</v>
      </c>
      <c r="G2196">
        <v>-6.5035999999999996</v>
      </c>
      <c r="H2196">
        <v>0</v>
      </c>
      <c r="I2196">
        <v>-1.5E-3</v>
      </c>
      <c r="J2196">
        <v>0</v>
      </c>
      <c r="K2196">
        <v>-18.234300000000001</v>
      </c>
    </row>
    <row r="2197" spans="1:11" hidden="1">
      <c r="A2197" t="s">
        <v>15</v>
      </c>
      <c r="B2197" t="s">
        <v>663</v>
      </c>
      <c r="C2197">
        <v>187</v>
      </c>
      <c r="D2197" t="s">
        <v>22</v>
      </c>
      <c r="E2197">
        <v>3.6720000000000002</v>
      </c>
      <c r="F2197">
        <v>0</v>
      </c>
      <c r="G2197">
        <v>-9.9060000000000006</v>
      </c>
      <c r="H2197">
        <v>0</v>
      </c>
      <c r="I2197">
        <v>-1.5E-3</v>
      </c>
      <c r="J2197">
        <v>0</v>
      </c>
      <c r="K2197">
        <v>-14.7075</v>
      </c>
    </row>
    <row r="2198" spans="1:11" hidden="1">
      <c r="A2198" t="s">
        <v>15</v>
      </c>
      <c r="B2198" t="s">
        <v>663</v>
      </c>
      <c r="C2198">
        <v>187</v>
      </c>
      <c r="D2198" t="s">
        <v>22</v>
      </c>
      <c r="E2198">
        <v>4.1079999999999997</v>
      </c>
      <c r="F2198">
        <v>0</v>
      </c>
      <c r="G2198">
        <v>-14.0016</v>
      </c>
      <c r="H2198">
        <v>0</v>
      </c>
      <c r="I2198">
        <v>-1.5E-3</v>
      </c>
      <c r="J2198">
        <v>0</v>
      </c>
      <c r="K2198">
        <v>-9.5114999999999998</v>
      </c>
    </row>
    <row r="2199" spans="1:11" hidden="1">
      <c r="A2199" t="s">
        <v>15</v>
      </c>
      <c r="B2199" t="s">
        <v>663</v>
      </c>
      <c r="C2199">
        <v>187</v>
      </c>
      <c r="D2199" t="s">
        <v>22</v>
      </c>
      <c r="E2199">
        <v>4.5438999999999998</v>
      </c>
      <c r="F2199">
        <v>0</v>
      </c>
      <c r="G2199">
        <v>-18.113900000000001</v>
      </c>
      <c r="H2199">
        <v>0</v>
      </c>
      <c r="I2199">
        <v>-1.5E-3</v>
      </c>
      <c r="J2199">
        <v>0</v>
      </c>
      <c r="K2199">
        <v>-2.5230999999999999</v>
      </c>
    </row>
    <row r="2200" spans="1:11" hidden="1">
      <c r="A2200" t="s">
        <v>15</v>
      </c>
      <c r="B2200" t="s">
        <v>663</v>
      </c>
      <c r="C2200">
        <v>187</v>
      </c>
      <c r="D2200" t="s">
        <v>22</v>
      </c>
      <c r="E2200">
        <v>4.9798999999999998</v>
      </c>
      <c r="F2200">
        <v>0</v>
      </c>
      <c r="G2200">
        <v>-21.9268</v>
      </c>
      <c r="H2200">
        <v>0</v>
      </c>
      <c r="I2200">
        <v>-1.5E-3</v>
      </c>
      <c r="J2200">
        <v>0</v>
      </c>
      <c r="K2200">
        <v>6.2253999999999996</v>
      </c>
    </row>
    <row r="2201" spans="1:11" hidden="1">
      <c r="A2201" t="s">
        <v>15</v>
      </c>
      <c r="B2201" t="s">
        <v>663</v>
      </c>
      <c r="C2201">
        <v>187</v>
      </c>
      <c r="D2201" t="s">
        <v>22</v>
      </c>
      <c r="E2201">
        <v>5.4158999999999997</v>
      </c>
      <c r="F2201">
        <v>0</v>
      </c>
      <c r="G2201">
        <v>-24.725300000000001</v>
      </c>
      <c r="H2201">
        <v>0</v>
      </c>
      <c r="I2201">
        <v>-1.5E-3</v>
      </c>
      <c r="J2201">
        <v>0</v>
      </c>
      <c r="K2201">
        <v>16.4207</v>
      </c>
    </row>
    <row r="2202" spans="1:11" hidden="1">
      <c r="A2202" t="s">
        <v>15</v>
      </c>
      <c r="B2202" t="s">
        <v>663</v>
      </c>
      <c r="C2202">
        <v>187</v>
      </c>
      <c r="D2202" t="s">
        <v>23</v>
      </c>
      <c r="E2202">
        <v>0.18410000000000001</v>
      </c>
      <c r="F2202">
        <v>0</v>
      </c>
      <c r="G2202">
        <v>22.683599999999998</v>
      </c>
      <c r="H2202">
        <v>0</v>
      </c>
      <c r="I2202">
        <v>-1.5E-3</v>
      </c>
      <c r="J2202">
        <v>0</v>
      </c>
      <c r="K2202">
        <v>11.1546</v>
      </c>
    </row>
    <row r="2203" spans="1:11" hidden="1">
      <c r="A2203" t="s">
        <v>15</v>
      </c>
      <c r="B2203" t="s">
        <v>663</v>
      </c>
      <c r="C2203">
        <v>187</v>
      </c>
      <c r="D2203" t="s">
        <v>23</v>
      </c>
      <c r="E2203">
        <v>0.62009999999999998</v>
      </c>
      <c r="F2203">
        <v>0</v>
      </c>
      <c r="G2203">
        <v>19.885200000000001</v>
      </c>
      <c r="H2203">
        <v>0</v>
      </c>
      <c r="I2203">
        <v>-1.5E-3</v>
      </c>
      <c r="J2203">
        <v>0</v>
      </c>
      <c r="K2203">
        <v>1.837</v>
      </c>
    </row>
    <row r="2204" spans="1:11" hidden="1">
      <c r="A2204" t="s">
        <v>15</v>
      </c>
      <c r="B2204" t="s">
        <v>663</v>
      </c>
      <c r="C2204">
        <v>187</v>
      </c>
      <c r="D2204" t="s">
        <v>23</v>
      </c>
      <c r="E2204">
        <v>1.0561</v>
      </c>
      <c r="F2204">
        <v>0</v>
      </c>
      <c r="G2204">
        <v>16.072199999999999</v>
      </c>
      <c r="H2204">
        <v>0</v>
      </c>
      <c r="I2204">
        <v>-1.5E-3</v>
      </c>
      <c r="J2204">
        <v>0</v>
      </c>
      <c r="K2204">
        <v>-6.0338000000000003</v>
      </c>
    </row>
    <row r="2205" spans="1:11" hidden="1">
      <c r="A2205" t="s">
        <v>15</v>
      </c>
      <c r="B2205" t="s">
        <v>663</v>
      </c>
      <c r="C2205">
        <v>187</v>
      </c>
      <c r="D2205" t="s">
        <v>23</v>
      </c>
      <c r="E2205">
        <v>1.4921</v>
      </c>
      <c r="F2205">
        <v>0</v>
      </c>
      <c r="G2205">
        <v>11.96</v>
      </c>
      <c r="H2205">
        <v>0</v>
      </c>
      <c r="I2205">
        <v>-1.5E-3</v>
      </c>
      <c r="J2205">
        <v>0</v>
      </c>
      <c r="K2205">
        <v>-12.144600000000001</v>
      </c>
    </row>
    <row r="2206" spans="1:11" hidden="1">
      <c r="A2206" t="s">
        <v>15</v>
      </c>
      <c r="B2206" t="s">
        <v>663</v>
      </c>
      <c r="C2206">
        <v>187</v>
      </c>
      <c r="D2206" t="s">
        <v>23</v>
      </c>
      <c r="E2206">
        <v>1.9279999999999999</v>
      </c>
      <c r="F2206">
        <v>0</v>
      </c>
      <c r="G2206">
        <v>7.8643999999999998</v>
      </c>
      <c r="H2206">
        <v>0</v>
      </c>
      <c r="I2206">
        <v>-1.5E-3</v>
      </c>
      <c r="J2206">
        <v>0</v>
      </c>
      <c r="K2206">
        <v>-16.462900000000001</v>
      </c>
    </row>
    <row r="2207" spans="1:11" hidden="1">
      <c r="A2207" t="s">
        <v>15</v>
      </c>
      <c r="B2207" t="s">
        <v>663</v>
      </c>
      <c r="C2207">
        <v>187</v>
      </c>
      <c r="D2207" t="s">
        <v>23</v>
      </c>
      <c r="E2207">
        <v>2.3639999999999999</v>
      </c>
      <c r="F2207">
        <v>0</v>
      </c>
      <c r="G2207">
        <v>4.4619999999999997</v>
      </c>
      <c r="H2207">
        <v>0</v>
      </c>
      <c r="I2207">
        <v>-1.5E-3</v>
      </c>
      <c r="J2207">
        <v>0</v>
      </c>
      <c r="K2207">
        <v>-19.111999999999998</v>
      </c>
    </row>
    <row r="2208" spans="1:11" hidden="1">
      <c r="A2208" t="s">
        <v>15</v>
      </c>
      <c r="B2208" t="s">
        <v>663</v>
      </c>
      <c r="C2208">
        <v>187</v>
      </c>
      <c r="D2208" t="s">
        <v>23</v>
      </c>
      <c r="E2208">
        <v>2.8</v>
      </c>
      <c r="F2208">
        <v>0</v>
      </c>
      <c r="G2208">
        <v>2.105</v>
      </c>
      <c r="H2208">
        <v>0</v>
      </c>
      <c r="I2208">
        <v>-1.5E-3</v>
      </c>
      <c r="J2208">
        <v>0</v>
      </c>
      <c r="K2208">
        <v>-20.505400000000002</v>
      </c>
    </row>
    <row r="2209" spans="1:11" hidden="1">
      <c r="A2209" t="s">
        <v>15</v>
      </c>
      <c r="B2209" t="s">
        <v>663</v>
      </c>
      <c r="C2209">
        <v>187</v>
      </c>
      <c r="D2209" t="s">
        <v>23</v>
      </c>
      <c r="E2209">
        <v>2.8</v>
      </c>
      <c r="F2209">
        <v>0</v>
      </c>
      <c r="G2209">
        <v>-4.1181000000000001</v>
      </c>
      <c r="H2209">
        <v>0</v>
      </c>
      <c r="I2209">
        <v>-1.5E-3</v>
      </c>
      <c r="J2209">
        <v>0</v>
      </c>
      <c r="K2209">
        <v>-20.505400000000002</v>
      </c>
    </row>
    <row r="2210" spans="1:11" hidden="1">
      <c r="A2210" t="s">
        <v>15</v>
      </c>
      <c r="B2210" t="s">
        <v>663</v>
      </c>
      <c r="C2210">
        <v>187</v>
      </c>
      <c r="D2210" t="s">
        <v>23</v>
      </c>
      <c r="E2210">
        <v>3.2360000000000002</v>
      </c>
      <c r="F2210">
        <v>0</v>
      </c>
      <c r="G2210">
        <v>-6.4751000000000003</v>
      </c>
      <c r="H2210">
        <v>0</v>
      </c>
      <c r="I2210">
        <v>-1.5E-3</v>
      </c>
      <c r="J2210">
        <v>0</v>
      </c>
      <c r="K2210">
        <v>-18.221699999999998</v>
      </c>
    </row>
    <row r="2211" spans="1:11" hidden="1">
      <c r="A2211" t="s">
        <v>15</v>
      </c>
      <c r="B2211" t="s">
        <v>663</v>
      </c>
      <c r="C2211">
        <v>187</v>
      </c>
      <c r="D2211" t="s">
        <v>23</v>
      </c>
      <c r="E2211">
        <v>3.6720000000000002</v>
      </c>
      <c r="F2211">
        <v>0</v>
      </c>
      <c r="G2211">
        <v>-9.8774999999999995</v>
      </c>
      <c r="H2211">
        <v>0</v>
      </c>
      <c r="I2211">
        <v>-1.5E-3</v>
      </c>
      <c r="J2211">
        <v>0</v>
      </c>
      <c r="K2211">
        <v>-14.682499999999999</v>
      </c>
    </row>
    <row r="2212" spans="1:11" hidden="1">
      <c r="A2212" t="s">
        <v>15</v>
      </c>
      <c r="B2212" t="s">
        <v>663</v>
      </c>
      <c r="C2212">
        <v>187</v>
      </c>
      <c r="D2212" t="s">
        <v>23</v>
      </c>
      <c r="E2212">
        <v>4.1079999999999997</v>
      </c>
      <c r="F2212">
        <v>0</v>
      </c>
      <c r="G2212">
        <v>-13.973000000000001</v>
      </c>
      <c r="H2212">
        <v>0</v>
      </c>
      <c r="I2212">
        <v>-1.5E-3</v>
      </c>
      <c r="J2212">
        <v>0</v>
      </c>
      <c r="K2212">
        <v>-9.4741</v>
      </c>
    </row>
    <row r="2213" spans="1:11" hidden="1">
      <c r="A2213" t="s">
        <v>15</v>
      </c>
      <c r="B2213" t="s">
        <v>663</v>
      </c>
      <c r="C2213">
        <v>187</v>
      </c>
      <c r="D2213" t="s">
        <v>23</v>
      </c>
      <c r="E2213">
        <v>4.5438999999999998</v>
      </c>
      <c r="F2213">
        <v>0</v>
      </c>
      <c r="G2213">
        <v>-18.0853</v>
      </c>
      <c r="H2213">
        <v>0</v>
      </c>
      <c r="I2213">
        <v>-1.5E-3</v>
      </c>
      <c r="J2213">
        <v>0</v>
      </c>
      <c r="K2213">
        <v>-2.4731999999999998</v>
      </c>
    </row>
    <row r="2214" spans="1:11" hidden="1">
      <c r="A2214" t="s">
        <v>15</v>
      </c>
      <c r="B2214" t="s">
        <v>663</v>
      </c>
      <c r="C2214">
        <v>187</v>
      </c>
      <c r="D2214" t="s">
        <v>23</v>
      </c>
      <c r="E2214">
        <v>4.9798999999999998</v>
      </c>
      <c r="F2214">
        <v>0</v>
      </c>
      <c r="G2214">
        <v>-21.898299999999999</v>
      </c>
      <c r="H2214">
        <v>0</v>
      </c>
      <c r="I2214">
        <v>-1.5E-3</v>
      </c>
      <c r="J2214">
        <v>0</v>
      </c>
      <c r="K2214">
        <v>6.2877000000000001</v>
      </c>
    </row>
    <row r="2215" spans="1:11" hidden="1">
      <c r="A2215" t="s">
        <v>15</v>
      </c>
      <c r="B2215" t="s">
        <v>663</v>
      </c>
      <c r="C2215">
        <v>187</v>
      </c>
      <c r="D2215" t="s">
        <v>23</v>
      </c>
      <c r="E2215">
        <v>5.4158999999999997</v>
      </c>
      <c r="F2215">
        <v>0</v>
      </c>
      <c r="G2215">
        <v>-24.6967</v>
      </c>
      <c r="H2215">
        <v>0</v>
      </c>
      <c r="I2215">
        <v>-1.5E-3</v>
      </c>
      <c r="J2215">
        <v>0</v>
      </c>
      <c r="K2215">
        <v>16.4954</v>
      </c>
    </row>
    <row r="2216" spans="1:11" hidden="1">
      <c r="A2216" t="s">
        <v>15</v>
      </c>
      <c r="B2216" t="s">
        <v>663</v>
      </c>
      <c r="C2216">
        <v>187</v>
      </c>
      <c r="D2216" t="s">
        <v>24</v>
      </c>
      <c r="E2216">
        <v>0.18410000000000001</v>
      </c>
      <c r="F2216">
        <v>0</v>
      </c>
      <c r="G2216">
        <v>22.655100000000001</v>
      </c>
      <c r="H2216">
        <v>0</v>
      </c>
      <c r="I2216">
        <v>-1.5E-3</v>
      </c>
      <c r="J2216">
        <v>0</v>
      </c>
      <c r="K2216">
        <v>11.0802</v>
      </c>
    </row>
    <row r="2217" spans="1:11" hidden="1">
      <c r="A2217" t="s">
        <v>15</v>
      </c>
      <c r="B2217" t="s">
        <v>663</v>
      </c>
      <c r="C2217">
        <v>187</v>
      </c>
      <c r="D2217" t="s">
        <v>24</v>
      </c>
      <c r="E2217">
        <v>0.62009999999999998</v>
      </c>
      <c r="F2217">
        <v>0</v>
      </c>
      <c r="G2217">
        <v>19.8567</v>
      </c>
      <c r="H2217">
        <v>0</v>
      </c>
      <c r="I2217">
        <v>-1.5E-3</v>
      </c>
      <c r="J2217">
        <v>0</v>
      </c>
      <c r="K2217">
        <v>1.7749999999999999</v>
      </c>
    </row>
    <row r="2218" spans="1:11" hidden="1">
      <c r="A2218" t="s">
        <v>15</v>
      </c>
      <c r="B2218" t="s">
        <v>663</v>
      </c>
      <c r="C2218">
        <v>187</v>
      </c>
      <c r="D2218" t="s">
        <v>24</v>
      </c>
      <c r="E2218">
        <v>1.0561</v>
      </c>
      <c r="F2218">
        <v>0</v>
      </c>
      <c r="G2218">
        <v>16.043700000000001</v>
      </c>
      <c r="H2218">
        <v>0</v>
      </c>
      <c r="I2218">
        <v>-1.5E-3</v>
      </c>
      <c r="J2218">
        <v>0</v>
      </c>
      <c r="K2218">
        <v>-6.0834000000000001</v>
      </c>
    </row>
    <row r="2219" spans="1:11" hidden="1">
      <c r="A2219" t="s">
        <v>15</v>
      </c>
      <c r="B2219" t="s">
        <v>663</v>
      </c>
      <c r="C2219">
        <v>187</v>
      </c>
      <c r="D2219" t="s">
        <v>24</v>
      </c>
      <c r="E2219">
        <v>1.4921</v>
      </c>
      <c r="F2219">
        <v>0</v>
      </c>
      <c r="G2219">
        <v>11.9314</v>
      </c>
      <c r="H2219">
        <v>0</v>
      </c>
      <c r="I2219">
        <v>-1.5E-3</v>
      </c>
      <c r="J2219">
        <v>0</v>
      </c>
      <c r="K2219">
        <v>-12.181699999999999</v>
      </c>
    </row>
    <row r="2220" spans="1:11" hidden="1">
      <c r="A2220" t="s">
        <v>15</v>
      </c>
      <c r="B2220" t="s">
        <v>663</v>
      </c>
      <c r="C2220">
        <v>187</v>
      </c>
      <c r="D2220" t="s">
        <v>24</v>
      </c>
      <c r="E2220">
        <v>1.9279999999999999</v>
      </c>
      <c r="F2220">
        <v>0</v>
      </c>
      <c r="G2220">
        <v>7.8358999999999996</v>
      </c>
      <c r="H2220">
        <v>0</v>
      </c>
      <c r="I2220">
        <v>-1.5E-3</v>
      </c>
      <c r="J2220">
        <v>0</v>
      </c>
      <c r="K2220">
        <v>-16.4876</v>
      </c>
    </row>
    <row r="2221" spans="1:11" hidden="1">
      <c r="A2221" t="s">
        <v>15</v>
      </c>
      <c r="B2221" t="s">
        <v>663</v>
      </c>
      <c r="C2221">
        <v>187</v>
      </c>
      <c r="D2221" t="s">
        <v>24</v>
      </c>
      <c r="E2221">
        <v>2.3639999999999999</v>
      </c>
      <c r="F2221">
        <v>0</v>
      </c>
      <c r="G2221">
        <v>4.4335000000000004</v>
      </c>
      <c r="H2221">
        <v>0</v>
      </c>
      <c r="I2221">
        <v>-1.5E-3</v>
      </c>
      <c r="J2221">
        <v>0</v>
      </c>
      <c r="K2221">
        <v>-19.124199999999998</v>
      </c>
    </row>
    <row r="2222" spans="1:11" hidden="1">
      <c r="A2222" t="s">
        <v>15</v>
      </c>
      <c r="B2222" t="s">
        <v>663</v>
      </c>
      <c r="C2222">
        <v>187</v>
      </c>
      <c r="D2222" t="s">
        <v>24</v>
      </c>
      <c r="E2222">
        <v>2.8</v>
      </c>
      <c r="F2222">
        <v>0</v>
      </c>
      <c r="G2222">
        <v>2.0764999999999998</v>
      </c>
      <c r="H2222">
        <v>0</v>
      </c>
      <c r="I2222">
        <v>-1.5E-3</v>
      </c>
      <c r="J2222">
        <v>0</v>
      </c>
      <c r="K2222">
        <v>-20.505500000000001</v>
      </c>
    </row>
    <row r="2223" spans="1:11" hidden="1">
      <c r="A2223" t="s">
        <v>15</v>
      </c>
      <c r="B2223" t="s">
        <v>663</v>
      </c>
      <c r="C2223">
        <v>187</v>
      </c>
      <c r="D2223" t="s">
        <v>24</v>
      </c>
      <c r="E2223">
        <v>2.8</v>
      </c>
      <c r="F2223">
        <v>0</v>
      </c>
      <c r="G2223">
        <v>-4.1466000000000003</v>
      </c>
      <c r="H2223">
        <v>0</v>
      </c>
      <c r="I2223">
        <v>-1.5E-3</v>
      </c>
      <c r="J2223">
        <v>0</v>
      </c>
      <c r="K2223">
        <v>-20.505500000000001</v>
      </c>
    </row>
    <row r="2224" spans="1:11" hidden="1">
      <c r="A2224" t="s">
        <v>15</v>
      </c>
      <c r="B2224" t="s">
        <v>663</v>
      </c>
      <c r="C2224">
        <v>187</v>
      </c>
      <c r="D2224" t="s">
        <v>24</v>
      </c>
      <c r="E2224">
        <v>3.2360000000000002</v>
      </c>
      <c r="F2224">
        <v>0</v>
      </c>
      <c r="G2224">
        <v>-6.5035999999999996</v>
      </c>
      <c r="H2224">
        <v>0</v>
      </c>
      <c r="I2224">
        <v>-1.5E-3</v>
      </c>
      <c r="J2224">
        <v>0</v>
      </c>
      <c r="K2224">
        <v>-18.234300000000001</v>
      </c>
    </row>
    <row r="2225" spans="1:11" hidden="1">
      <c r="A2225" t="s">
        <v>15</v>
      </c>
      <c r="B2225" t="s">
        <v>663</v>
      </c>
      <c r="C2225">
        <v>187</v>
      </c>
      <c r="D2225" t="s">
        <v>24</v>
      </c>
      <c r="E2225">
        <v>3.6720000000000002</v>
      </c>
      <c r="F2225">
        <v>0</v>
      </c>
      <c r="G2225">
        <v>-9.9060000000000006</v>
      </c>
      <c r="H2225">
        <v>0</v>
      </c>
      <c r="I2225">
        <v>-1.5E-3</v>
      </c>
      <c r="J2225">
        <v>0</v>
      </c>
      <c r="K2225">
        <v>-14.7075</v>
      </c>
    </row>
    <row r="2226" spans="1:11" hidden="1">
      <c r="A2226" t="s">
        <v>15</v>
      </c>
      <c r="B2226" t="s">
        <v>663</v>
      </c>
      <c r="C2226">
        <v>187</v>
      </c>
      <c r="D2226" t="s">
        <v>24</v>
      </c>
      <c r="E2226">
        <v>4.1079999999999997</v>
      </c>
      <c r="F2226">
        <v>0</v>
      </c>
      <c r="G2226">
        <v>-14.0016</v>
      </c>
      <c r="H2226">
        <v>0</v>
      </c>
      <c r="I2226">
        <v>-1.5E-3</v>
      </c>
      <c r="J2226">
        <v>0</v>
      </c>
      <c r="K2226">
        <v>-9.5114999999999998</v>
      </c>
    </row>
    <row r="2227" spans="1:11" hidden="1">
      <c r="A2227" t="s">
        <v>15</v>
      </c>
      <c r="B2227" t="s">
        <v>663</v>
      </c>
      <c r="C2227">
        <v>187</v>
      </c>
      <c r="D2227" t="s">
        <v>24</v>
      </c>
      <c r="E2227">
        <v>4.5438999999999998</v>
      </c>
      <c r="F2227">
        <v>0</v>
      </c>
      <c r="G2227">
        <v>-18.113900000000001</v>
      </c>
      <c r="H2227">
        <v>0</v>
      </c>
      <c r="I2227">
        <v>-1.5E-3</v>
      </c>
      <c r="J2227">
        <v>0</v>
      </c>
      <c r="K2227">
        <v>-2.5230999999999999</v>
      </c>
    </row>
    <row r="2228" spans="1:11" hidden="1">
      <c r="A2228" t="s">
        <v>15</v>
      </c>
      <c r="B2228" t="s">
        <v>663</v>
      </c>
      <c r="C2228">
        <v>187</v>
      </c>
      <c r="D2228" t="s">
        <v>24</v>
      </c>
      <c r="E2228">
        <v>4.9798999999999998</v>
      </c>
      <c r="F2228">
        <v>0</v>
      </c>
      <c r="G2228">
        <v>-21.9268</v>
      </c>
      <c r="H2228">
        <v>0</v>
      </c>
      <c r="I2228">
        <v>-1.5E-3</v>
      </c>
      <c r="J2228">
        <v>0</v>
      </c>
      <c r="K2228">
        <v>6.2253999999999996</v>
      </c>
    </row>
    <row r="2229" spans="1:11" hidden="1">
      <c r="A2229" t="s">
        <v>15</v>
      </c>
      <c r="B2229" t="s">
        <v>663</v>
      </c>
      <c r="C2229">
        <v>187</v>
      </c>
      <c r="D2229" t="s">
        <v>24</v>
      </c>
      <c r="E2229">
        <v>5.4158999999999997</v>
      </c>
      <c r="F2229">
        <v>0</v>
      </c>
      <c r="G2229">
        <v>-24.725300000000001</v>
      </c>
      <c r="H2229">
        <v>0</v>
      </c>
      <c r="I2229">
        <v>-1.5E-3</v>
      </c>
      <c r="J2229">
        <v>0</v>
      </c>
      <c r="K2229">
        <v>16.4207</v>
      </c>
    </row>
    <row r="2230" spans="1:11" hidden="1">
      <c r="A2230" t="s">
        <v>15</v>
      </c>
      <c r="B2230" t="s">
        <v>663</v>
      </c>
      <c r="C2230">
        <v>187</v>
      </c>
      <c r="D2230" t="s">
        <v>25</v>
      </c>
      <c r="E2230">
        <v>0.18410000000000001</v>
      </c>
      <c r="F2230">
        <v>0</v>
      </c>
      <c r="G2230">
        <v>37.292400000000001</v>
      </c>
      <c r="H2230">
        <v>0</v>
      </c>
      <c r="I2230">
        <v>-2.3E-3</v>
      </c>
      <c r="J2230">
        <v>0</v>
      </c>
      <c r="K2230">
        <v>18.3185</v>
      </c>
    </row>
    <row r="2231" spans="1:11" hidden="1">
      <c r="A2231" t="s">
        <v>15</v>
      </c>
      <c r="B2231" t="s">
        <v>663</v>
      </c>
      <c r="C2231">
        <v>187</v>
      </c>
      <c r="D2231" t="s">
        <v>25</v>
      </c>
      <c r="E2231">
        <v>0.62009999999999998</v>
      </c>
      <c r="F2231">
        <v>0</v>
      </c>
      <c r="G2231">
        <v>32.715899999999998</v>
      </c>
      <c r="H2231">
        <v>0</v>
      </c>
      <c r="I2231">
        <v>-2.3E-3</v>
      </c>
      <c r="J2231">
        <v>0</v>
      </c>
      <c r="K2231">
        <v>2.9916999999999998</v>
      </c>
    </row>
    <row r="2232" spans="1:11" hidden="1">
      <c r="A2232" t="s">
        <v>15</v>
      </c>
      <c r="B2232" t="s">
        <v>663</v>
      </c>
      <c r="C2232">
        <v>187</v>
      </c>
      <c r="D2232" t="s">
        <v>25</v>
      </c>
      <c r="E2232">
        <v>1.0561</v>
      </c>
      <c r="F2232">
        <v>0</v>
      </c>
      <c r="G2232">
        <v>26.387</v>
      </c>
      <c r="H2232">
        <v>0</v>
      </c>
      <c r="I2232">
        <v>-2.3E-3</v>
      </c>
      <c r="J2232">
        <v>0</v>
      </c>
      <c r="K2232">
        <v>-9.9481000000000002</v>
      </c>
    </row>
    <row r="2233" spans="1:11" hidden="1">
      <c r="A2233" t="s">
        <v>15</v>
      </c>
      <c r="B2233" t="s">
        <v>663</v>
      </c>
      <c r="C2233">
        <v>187</v>
      </c>
      <c r="D2233" t="s">
        <v>25</v>
      </c>
      <c r="E2233">
        <v>1.4921</v>
      </c>
      <c r="F2233">
        <v>0</v>
      </c>
      <c r="G2233">
        <v>19.5411</v>
      </c>
      <c r="H2233">
        <v>0</v>
      </c>
      <c r="I2233">
        <v>-2.3E-3</v>
      </c>
      <c r="J2233">
        <v>0</v>
      </c>
      <c r="K2233">
        <v>-19.96</v>
      </c>
    </row>
    <row r="2234" spans="1:11" hidden="1">
      <c r="A2234" t="s">
        <v>15</v>
      </c>
      <c r="B2234" t="s">
        <v>663</v>
      </c>
      <c r="C2234">
        <v>187</v>
      </c>
      <c r="D2234" t="s">
        <v>25</v>
      </c>
      <c r="E2234">
        <v>1.9279999999999999</v>
      </c>
      <c r="F2234">
        <v>0</v>
      </c>
      <c r="G2234">
        <v>12.7241</v>
      </c>
      <c r="H2234">
        <v>0</v>
      </c>
      <c r="I2234">
        <v>-2.3E-3</v>
      </c>
      <c r="J2234">
        <v>0</v>
      </c>
      <c r="K2234">
        <v>-26.988</v>
      </c>
    </row>
    <row r="2235" spans="1:11" hidden="1">
      <c r="A2235" t="s">
        <v>15</v>
      </c>
      <c r="B2235" t="s">
        <v>663</v>
      </c>
      <c r="C2235">
        <v>187</v>
      </c>
      <c r="D2235" t="s">
        <v>25</v>
      </c>
      <c r="E2235">
        <v>2.3639999999999999</v>
      </c>
      <c r="F2235">
        <v>0</v>
      </c>
      <c r="G2235">
        <v>7.1043000000000003</v>
      </c>
      <c r="H2235">
        <v>0</v>
      </c>
      <c r="I2235">
        <v>-2.3E-3</v>
      </c>
      <c r="J2235">
        <v>0</v>
      </c>
      <c r="K2235">
        <v>-31.244900000000001</v>
      </c>
    </row>
    <row r="2236" spans="1:11" hidden="1">
      <c r="A2236" t="s">
        <v>15</v>
      </c>
      <c r="B2236" t="s">
        <v>663</v>
      </c>
      <c r="C2236">
        <v>187</v>
      </c>
      <c r="D2236" t="s">
        <v>25</v>
      </c>
      <c r="E2236">
        <v>2.8</v>
      </c>
      <c r="F2236">
        <v>0</v>
      </c>
      <c r="G2236">
        <v>3.2902999999999998</v>
      </c>
      <c r="H2236">
        <v>0</v>
      </c>
      <c r="I2236">
        <v>-2.3E-3</v>
      </c>
      <c r="J2236">
        <v>0</v>
      </c>
      <c r="K2236">
        <v>-33.445099999999996</v>
      </c>
    </row>
    <row r="2237" spans="1:11" hidden="1">
      <c r="A2237" t="s">
        <v>15</v>
      </c>
      <c r="B2237" t="s">
        <v>663</v>
      </c>
      <c r="C2237">
        <v>187</v>
      </c>
      <c r="D2237" t="s">
        <v>25</v>
      </c>
      <c r="E2237">
        <v>2.8</v>
      </c>
      <c r="F2237">
        <v>0</v>
      </c>
      <c r="G2237">
        <v>-6.5427999999999997</v>
      </c>
      <c r="H2237">
        <v>0</v>
      </c>
      <c r="I2237">
        <v>-2.3E-3</v>
      </c>
      <c r="J2237">
        <v>0</v>
      </c>
      <c r="K2237">
        <v>-33.445099999999996</v>
      </c>
    </row>
    <row r="2238" spans="1:11" hidden="1">
      <c r="A2238" t="s">
        <v>15</v>
      </c>
      <c r="B2238" t="s">
        <v>663</v>
      </c>
      <c r="C2238">
        <v>187</v>
      </c>
      <c r="D2238" t="s">
        <v>25</v>
      </c>
      <c r="E2238">
        <v>3.2360000000000002</v>
      </c>
      <c r="F2238">
        <v>0</v>
      </c>
      <c r="G2238">
        <v>-10.3568</v>
      </c>
      <c r="H2238">
        <v>0</v>
      </c>
      <c r="I2238">
        <v>-2.3E-3</v>
      </c>
      <c r="J2238">
        <v>0</v>
      </c>
      <c r="K2238">
        <v>-29.816800000000001</v>
      </c>
    </row>
    <row r="2239" spans="1:11" hidden="1">
      <c r="A2239" t="s">
        <v>15</v>
      </c>
      <c r="B2239" t="s">
        <v>663</v>
      </c>
      <c r="C2239">
        <v>187</v>
      </c>
      <c r="D2239" t="s">
        <v>25</v>
      </c>
      <c r="E2239">
        <v>3.6720000000000002</v>
      </c>
      <c r="F2239">
        <v>0</v>
      </c>
      <c r="G2239">
        <v>-15.976599999999999</v>
      </c>
      <c r="H2239">
        <v>0</v>
      </c>
      <c r="I2239">
        <v>-2.3E-3</v>
      </c>
      <c r="J2239">
        <v>0</v>
      </c>
      <c r="K2239">
        <v>-24.131900000000002</v>
      </c>
    </row>
    <row r="2240" spans="1:11" hidden="1">
      <c r="A2240" t="s">
        <v>15</v>
      </c>
      <c r="B2240" t="s">
        <v>663</v>
      </c>
      <c r="C2240">
        <v>187</v>
      </c>
      <c r="D2240" t="s">
        <v>25</v>
      </c>
      <c r="E2240">
        <v>4.1079999999999997</v>
      </c>
      <c r="F2240">
        <v>0</v>
      </c>
      <c r="G2240">
        <v>-22.793600000000001</v>
      </c>
      <c r="H2240">
        <v>0</v>
      </c>
      <c r="I2240">
        <v>-2.3E-3</v>
      </c>
      <c r="J2240">
        <v>0</v>
      </c>
      <c r="K2240">
        <v>-15.676</v>
      </c>
    </row>
    <row r="2241" spans="1:11" hidden="1">
      <c r="A2241" t="s">
        <v>15</v>
      </c>
      <c r="B2241" t="s">
        <v>663</v>
      </c>
      <c r="C2241">
        <v>187</v>
      </c>
      <c r="D2241" t="s">
        <v>25</v>
      </c>
      <c r="E2241">
        <v>4.5438999999999998</v>
      </c>
      <c r="F2241">
        <v>0</v>
      </c>
      <c r="G2241">
        <v>-29.639500000000002</v>
      </c>
      <c r="H2241">
        <v>0</v>
      </c>
      <c r="I2241">
        <v>-2.3E-3</v>
      </c>
      <c r="J2241">
        <v>0</v>
      </c>
      <c r="K2241">
        <v>-4.2359999999999998</v>
      </c>
    </row>
    <row r="2242" spans="1:11" hidden="1">
      <c r="A2242" t="s">
        <v>15</v>
      </c>
      <c r="B2242" t="s">
        <v>663</v>
      </c>
      <c r="C2242">
        <v>187</v>
      </c>
      <c r="D2242" t="s">
        <v>25</v>
      </c>
      <c r="E2242">
        <v>4.9798999999999998</v>
      </c>
      <c r="F2242">
        <v>0</v>
      </c>
      <c r="G2242">
        <v>-35.968400000000003</v>
      </c>
      <c r="H2242">
        <v>0</v>
      </c>
      <c r="I2242">
        <v>-2.3E-3</v>
      </c>
      <c r="J2242">
        <v>0</v>
      </c>
      <c r="K2242">
        <v>10.1317</v>
      </c>
    </row>
    <row r="2243" spans="1:11" hidden="1">
      <c r="A2243" t="s">
        <v>15</v>
      </c>
      <c r="B2243" t="s">
        <v>663</v>
      </c>
      <c r="C2243">
        <v>187</v>
      </c>
      <c r="D2243" t="s">
        <v>25</v>
      </c>
      <c r="E2243">
        <v>5.4158999999999997</v>
      </c>
      <c r="F2243">
        <v>0</v>
      </c>
      <c r="G2243">
        <v>-40.544899999999998</v>
      </c>
      <c r="H2243">
        <v>0</v>
      </c>
      <c r="I2243">
        <v>-2.3E-3</v>
      </c>
      <c r="J2243">
        <v>0</v>
      </c>
      <c r="K2243">
        <v>26.886500000000002</v>
      </c>
    </row>
    <row r="2244" spans="1:11" hidden="1">
      <c r="A2244" t="s">
        <v>15</v>
      </c>
      <c r="B2244" t="s">
        <v>663</v>
      </c>
      <c r="C2244">
        <v>187</v>
      </c>
      <c r="D2244" t="s">
        <v>26</v>
      </c>
      <c r="E2244">
        <v>0.18410000000000001</v>
      </c>
      <c r="F2244">
        <v>0</v>
      </c>
      <c r="G2244">
        <v>37.269599999999997</v>
      </c>
      <c r="H2244">
        <v>0</v>
      </c>
      <c r="I2244">
        <v>-2.3E-3</v>
      </c>
      <c r="J2244">
        <v>0</v>
      </c>
      <c r="K2244">
        <v>18.259</v>
      </c>
    </row>
    <row r="2245" spans="1:11" hidden="1">
      <c r="A2245" t="s">
        <v>15</v>
      </c>
      <c r="B2245" t="s">
        <v>663</v>
      </c>
      <c r="C2245">
        <v>187</v>
      </c>
      <c r="D2245" t="s">
        <v>26</v>
      </c>
      <c r="E2245">
        <v>0.62009999999999998</v>
      </c>
      <c r="F2245">
        <v>0</v>
      </c>
      <c r="G2245">
        <v>32.693100000000001</v>
      </c>
      <c r="H2245">
        <v>0</v>
      </c>
      <c r="I2245">
        <v>-2.3E-3</v>
      </c>
      <c r="J2245">
        <v>0</v>
      </c>
      <c r="K2245">
        <v>2.9420999999999999</v>
      </c>
    </row>
    <row r="2246" spans="1:11" hidden="1">
      <c r="A2246" t="s">
        <v>15</v>
      </c>
      <c r="B2246" t="s">
        <v>663</v>
      </c>
      <c r="C2246">
        <v>187</v>
      </c>
      <c r="D2246" t="s">
        <v>26</v>
      </c>
      <c r="E2246">
        <v>1.0561</v>
      </c>
      <c r="F2246">
        <v>0</v>
      </c>
      <c r="G2246">
        <v>26.3642</v>
      </c>
      <c r="H2246">
        <v>0</v>
      </c>
      <c r="I2246">
        <v>-2.3E-3</v>
      </c>
      <c r="J2246">
        <v>0</v>
      </c>
      <c r="K2246">
        <v>-9.9878</v>
      </c>
    </row>
    <row r="2247" spans="1:11" hidden="1">
      <c r="A2247" t="s">
        <v>15</v>
      </c>
      <c r="B2247" t="s">
        <v>663</v>
      </c>
      <c r="C2247">
        <v>187</v>
      </c>
      <c r="D2247" t="s">
        <v>26</v>
      </c>
      <c r="E2247">
        <v>1.4921</v>
      </c>
      <c r="F2247">
        <v>0</v>
      </c>
      <c r="G2247">
        <v>19.5183</v>
      </c>
      <c r="H2247">
        <v>0</v>
      </c>
      <c r="I2247">
        <v>-2.3E-3</v>
      </c>
      <c r="J2247">
        <v>0</v>
      </c>
      <c r="K2247">
        <v>-19.989799999999999</v>
      </c>
    </row>
    <row r="2248" spans="1:11" hidden="1">
      <c r="A2248" t="s">
        <v>15</v>
      </c>
      <c r="B2248" t="s">
        <v>663</v>
      </c>
      <c r="C2248">
        <v>187</v>
      </c>
      <c r="D2248" t="s">
        <v>26</v>
      </c>
      <c r="E2248">
        <v>1.9279999999999999</v>
      </c>
      <c r="F2248">
        <v>0</v>
      </c>
      <c r="G2248">
        <v>12.7013</v>
      </c>
      <c r="H2248">
        <v>0</v>
      </c>
      <c r="I2248">
        <v>-2.3E-3</v>
      </c>
      <c r="J2248">
        <v>0</v>
      </c>
      <c r="K2248">
        <v>-27.0078</v>
      </c>
    </row>
    <row r="2249" spans="1:11" hidden="1">
      <c r="A2249" t="s">
        <v>15</v>
      </c>
      <c r="B2249" t="s">
        <v>663</v>
      </c>
      <c r="C2249">
        <v>187</v>
      </c>
      <c r="D2249" t="s">
        <v>26</v>
      </c>
      <c r="E2249">
        <v>2.3639999999999999</v>
      </c>
      <c r="F2249">
        <v>0</v>
      </c>
      <c r="G2249">
        <v>7.0815000000000001</v>
      </c>
      <c r="H2249">
        <v>0</v>
      </c>
      <c r="I2249">
        <v>-2.3E-3</v>
      </c>
      <c r="J2249">
        <v>0</v>
      </c>
      <c r="K2249">
        <v>-31.2547</v>
      </c>
    </row>
    <row r="2250" spans="1:11" hidden="1">
      <c r="A2250" t="s">
        <v>15</v>
      </c>
      <c r="B2250" t="s">
        <v>663</v>
      </c>
      <c r="C2250">
        <v>187</v>
      </c>
      <c r="D2250" t="s">
        <v>26</v>
      </c>
      <c r="E2250">
        <v>2.8</v>
      </c>
      <c r="F2250">
        <v>0</v>
      </c>
      <c r="G2250">
        <v>3.2675000000000001</v>
      </c>
      <c r="H2250">
        <v>0</v>
      </c>
      <c r="I2250">
        <v>-2.3E-3</v>
      </c>
      <c r="J2250">
        <v>0</v>
      </c>
      <c r="K2250">
        <v>-33.4452</v>
      </c>
    </row>
    <row r="2251" spans="1:11" hidden="1">
      <c r="A2251" t="s">
        <v>15</v>
      </c>
      <c r="B2251" t="s">
        <v>663</v>
      </c>
      <c r="C2251">
        <v>187</v>
      </c>
      <c r="D2251" t="s">
        <v>26</v>
      </c>
      <c r="E2251">
        <v>2.8</v>
      </c>
      <c r="F2251">
        <v>0</v>
      </c>
      <c r="G2251">
        <v>-6.5655999999999999</v>
      </c>
      <c r="H2251">
        <v>0</v>
      </c>
      <c r="I2251">
        <v>-2.3E-3</v>
      </c>
      <c r="J2251">
        <v>0</v>
      </c>
      <c r="K2251">
        <v>-33.4452</v>
      </c>
    </row>
    <row r="2252" spans="1:11" hidden="1">
      <c r="A2252" t="s">
        <v>15</v>
      </c>
      <c r="B2252" t="s">
        <v>663</v>
      </c>
      <c r="C2252">
        <v>187</v>
      </c>
      <c r="D2252" t="s">
        <v>26</v>
      </c>
      <c r="E2252">
        <v>3.2360000000000002</v>
      </c>
      <c r="F2252">
        <v>0</v>
      </c>
      <c r="G2252">
        <v>-10.3796</v>
      </c>
      <c r="H2252">
        <v>0</v>
      </c>
      <c r="I2252">
        <v>-2.3E-3</v>
      </c>
      <c r="J2252">
        <v>0</v>
      </c>
      <c r="K2252">
        <v>-29.826799999999999</v>
      </c>
    </row>
    <row r="2253" spans="1:11" hidden="1">
      <c r="A2253" t="s">
        <v>15</v>
      </c>
      <c r="B2253" t="s">
        <v>663</v>
      </c>
      <c r="C2253">
        <v>187</v>
      </c>
      <c r="D2253" t="s">
        <v>26</v>
      </c>
      <c r="E2253">
        <v>3.6720000000000002</v>
      </c>
      <c r="F2253">
        <v>0</v>
      </c>
      <c r="G2253">
        <v>-15.9994</v>
      </c>
      <c r="H2253">
        <v>0</v>
      </c>
      <c r="I2253">
        <v>-2.3E-3</v>
      </c>
      <c r="J2253">
        <v>0</v>
      </c>
      <c r="K2253">
        <v>-24.152000000000001</v>
      </c>
    </row>
    <row r="2254" spans="1:11" hidden="1">
      <c r="A2254" t="s">
        <v>15</v>
      </c>
      <c r="B2254" t="s">
        <v>663</v>
      </c>
      <c r="C2254">
        <v>187</v>
      </c>
      <c r="D2254" t="s">
        <v>26</v>
      </c>
      <c r="E2254">
        <v>4.1079999999999997</v>
      </c>
      <c r="F2254">
        <v>0</v>
      </c>
      <c r="G2254">
        <v>-22.816400000000002</v>
      </c>
      <c r="H2254">
        <v>0</v>
      </c>
      <c r="I2254">
        <v>-2.3E-3</v>
      </c>
      <c r="J2254">
        <v>0</v>
      </c>
      <c r="K2254">
        <v>-15.7059</v>
      </c>
    </row>
    <row r="2255" spans="1:11" hidden="1">
      <c r="A2255" t="s">
        <v>15</v>
      </c>
      <c r="B2255" t="s">
        <v>663</v>
      </c>
      <c r="C2255">
        <v>187</v>
      </c>
      <c r="D2255" t="s">
        <v>26</v>
      </c>
      <c r="E2255">
        <v>4.5438999999999998</v>
      </c>
      <c r="F2255">
        <v>0</v>
      </c>
      <c r="G2255">
        <v>-29.662299999999998</v>
      </c>
      <c r="H2255">
        <v>0</v>
      </c>
      <c r="I2255">
        <v>-2.3E-3</v>
      </c>
      <c r="J2255">
        <v>0</v>
      </c>
      <c r="K2255">
        <v>-4.2759999999999998</v>
      </c>
    </row>
    <row r="2256" spans="1:11" hidden="1">
      <c r="A2256" t="s">
        <v>15</v>
      </c>
      <c r="B2256" t="s">
        <v>663</v>
      </c>
      <c r="C2256">
        <v>187</v>
      </c>
      <c r="D2256" t="s">
        <v>26</v>
      </c>
      <c r="E2256">
        <v>4.9798999999999998</v>
      </c>
      <c r="F2256">
        <v>0</v>
      </c>
      <c r="G2256">
        <v>-35.991199999999999</v>
      </c>
      <c r="H2256">
        <v>0</v>
      </c>
      <c r="I2256">
        <v>-2.3E-3</v>
      </c>
      <c r="J2256">
        <v>0</v>
      </c>
      <c r="K2256">
        <v>10.081799999999999</v>
      </c>
    </row>
    <row r="2257" spans="1:11" hidden="1">
      <c r="A2257" t="s">
        <v>15</v>
      </c>
      <c r="B2257" t="s">
        <v>663</v>
      </c>
      <c r="C2257">
        <v>187</v>
      </c>
      <c r="D2257" t="s">
        <v>26</v>
      </c>
      <c r="E2257">
        <v>5.4158999999999997</v>
      </c>
      <c r="F2257">
        <v>0</v>
      </c>
      <c r="G2257">
        <v>-40.567700000000002</v>
      </c>
      <c r="H2257">
        <v>0</v>
      </c>
      <c r="I2257">
        <v>-2.3E-3</v>
      </c>
      <c r="J2257">
        <v>0</v>
      </c>
      <c r="K2257">
        <v>26.826699999999999</v>
      </c>
    </row>
    <row r="2258" spans="1:11" hidden="1">
      <c r="A2258" t="s">
        <v>15</v>
      </c>
      <c r="B2258" t="s">
        <v>663</v>
      </c>
      <c r="C2258">
        <v>187</v>
      </c>
      <c r="D2258" t="s">
        <v>27</v>
      </c>
      <c r="E2258">
        <v>0.18410000000000001</v>
      </c>
      <c r="F2258">
        <v>0</v>
      </c>
      <c r="G2258">
        <v>37.292400000000001</v>
      </c>
      <c r="H2258">
        <v>0</v>
      </c>
      <c r="I2258">
        <v>-2.3E-3</v>
      </c>
      <c r="J2258">
        <v>0</v>
      </c>
      <c r="K2258">
        <v>18.3185</v>
      </c>
    </row>
    <row r="2259" spans="1:11" hidden="1">
      <c r="A2259" t="s">
        <v>15</v>
      </c>
      <c r="B2259" t="s">
        <v>663</v>
      </c>
      <c r="C2259">
        <v>187</v>
      </c>
      <c r="D2259" t="s">
        <v>27</v>
      </c>
      <c r="E2259">
        <v>0.62009999999999998</v>
      </c>
      <c r="F2259">
        <v>0</v>
      </c>
      <c r="G2259">
        <v>32.715899999999998</v>
      </c>
      <c r="H2259">
        <v>0</v>
      </c>
      <c r="I2259">
        <v>-2.3E-3</v>
      </c>
      <c r="J2259">
        <v>0</v>
      </c>
      <c r="K2259">
        <v>2.9916999999999998</v>
      </c>
    </row>
    <row r="2260" spans="1:11" hidden="1">
      <c r="A2260" t="s">
        <v>15</v>
      </c>
      <c r="B2260" t="s">
        <v>663</v>
      </c>
      <c r="C2260">
        <v>187</v>
      </c>
      <c r="D2260" t="s">
        <v>27</v>
      </c>
      <c r="E2260">
        <v>1.0561</v>
      </c>
      <c r="F2260">
        <v>0</v>
      </c>
      <c r="G2260">
        <v>26.387</v>
      </c>
      <c r="H2260">
        <v>0</v>
      </c>
      <c r="I2260">
        <v>-2.3E-3</v>
      </c>
      <c r="J2260">
        <v>0</v>
      </c>
      <c r="K2260">
        <v>-9.9481000000000002</v>
      </c>
    </row>
    <row r="2261" spans="1:11" hidden="1">
      <c r="A2261" t="s">
        <v>15</v>
      </c>
      <c r="B2261" t="s">
        <v>663</v>
      </c>
      <c r="C2261">
        <v>187</v>
      </c>
      <c r="D2261" t="s">
        <v>27</v>
      </c>
      <c r="E2261">
        <v>1.4921</v>
      </c>
      <c r="F2261">
        <v>0</v>
      </c>
      <c r="G2261">
        <v>19.5411</v>
      </c>
      <c r="H2261">
        <v>0</v>
      </c>
      <c r="I2261">
        <v>-2.3E-3</v>
      </c>
      <c r="J2261">
        <v>0</v>
      </c>
      <c r="K2261">
        <v>-19.96</v>
      </c>
    </row>
    <row r="2262" spans="1:11" hidden="1">
      <c r="A2262" t="s">
        <v>15</v>
      </c>
      <c r="B2262" t="s">
        <v>663</v>
      </c>
      <c r="C2262">
        <v>187</v>
      </c>
      <c r="D2262" t="s">
        <v>27</v>
      </c>
      <c r="E2262">
        <v>1.9279999999999999</v>
      </c>
      <c r="F2262">
        <v>0</v>
      </c>
      <c r="G2262">
        <v>12.7241</v>
      </c>
      <c r="H2262">
        <v>0</v>
      </c>
      <c r="I2262">
        <v>-2.3E-3</v>
      </c>
      <c r="J2262">
        <v>0</v>
      </c>
      <c r="K2262">
        <v>-26.988</v>
      </c>
    </row>
    <row r="2263" spans="1:11" hidden="1">
      <c r="A2263" t="s">
        <v>15</v>
      </c>
      <c r="B2263" t="s">
        <v>663</v>
      </c>
      <c r="C2263">
        <v>187</v>
      </c>
      <c r="D2263" t="s">
        <v>27</v>
      </c>
      <c r="E2263">
        <v>2.3639999999999999</v>
      </c>
      <c r="F2263">
        <v>0</v>
      </c>
      <c r="G2263">
        <v>7.1043000000000003</v>
      </c>
      <c r="H2263">
        <v>0</v>
      </c>
      <c r="I2263">
        <v>-2.3E-3</v>
      </c>
      <c r="J2263">
        <v>0</v>
      </c>
      <c r="K2263">
        <v>-31.244900000000001</v>
      </c>
    </row>
    <row r="2264" spans="1:11" hidden="1">
      <c r="A2264" t="s">
        <v>15</v>
      </c>
      <c r="B2264" t="s">
        <v>663</v>
      </c>
      <c r="C2264">
        <v>187</v>
      </c>
      <c r="D2264" t="s">
        <v>27</v>
      </c>
      <c r="E2264">
        <v>2.8</v>
      </c>
      <c r="F2264">
        <v>0</v>
      </c>
      <c r="G2264">
        <v>3.2902999999999998</v>
      </c>
      <c r="H2264">
        <v>0</v>
      </c>
      <c r="I2264">
        <v>-2.3E-3</v>
      </c>
      <c r="J2264">
        <v>0</v>
      </c>
      <c r="K2264">
        <v>-33.445099999999996</v>
      </c>
    </row>
    <row r="2265" spans="1:11" hidden="1">
      <c r="A2265" t="s">
        <v>15</v>
      </c>
      <c r="B2265" t="s">
        <v>663</v>
      </c>
      <c r="C2265">
        <v>187</v>
      </c>
      <c r="D2265" t="s">
        <v>27</v>
      </c>
      <c r="E2265">
        <v>2.8</v>
      </c>
      <c r="F2265">
        <v>0</v>
      </c>
      <c r="G2265">
        <v>-6.5427999999999997</v>
      </c>
      <c r="H2265">
        <v>0</v>
      </c>
      <c r="I2265">
        <v>-2.3E-3</v>
      </c>
      <c r="J2265">
        <v>0</v>
      </c>
      <c r="K2265">
        <v>-33.445099999999996</v>
      </c>
    </row>
    <row r="2266" spans="1:11" hidden="1">
      <c r="A2266" t="s">
        <v>15</v>
      </c>
      <c r="B2266" t="s">
        <v>663</v>
      </c>
      <c r="C2266">
        <v>187</v>
      </c>
      <c r="D2266" t="s">
        <v>27</v>
      </c>
      <c r="E2266">
        <v>3.2360000000000002</v>
      </c>
      <c r="F2266">
        <v>0</v>
      </c>
      <c r="G2266">
        <v>-10.3568</v>
      </c>
      <c r="H2266">
        <v>0</v>
      </c>
      <c r="I2266">
        <v>-2.3E-3</v>
      </c>
      <c r="J2266">
        <v>0</v>
      </c>
      <c r="K2266">
        <v>-29.816800000000001</v>
      </c>
    </row>
    <row r="2267" spans="1:11" hidden="1">
      <c r="A2267" t="s">
        <v>15</v>
      </c>
      <c r="B2267" t="s">
        <v>663</v>
      </c>
      <c r="C2267">
        <v>187</v>
      </c>
      <c r="D2267" t="s">
        <v>27</v>
      </c>
      <c r="E2267">
        <v>3.6720000000000002</v>
      </c>
      <c r="F2267">
        <v>0</v>
      </c>
      <c r="G2267">
        <v>-15.976599999999999</v>
      </c>
      <c r="H2267">
        <v>0</v>
      </c>
      <c r="I2267">
        <v>-2.3E-3</v>
      </c>
      <c r="J2267">
        <v>0</v>
      </c>
      <c r="K2267">
        <v>-24.131900000000002</v>
      </c>
    </row>
    <row r="2268" spans="1:11" hidden="1">
      <c r="A2268" t="s">
        <v>15</v>
      </c>
      <c r="B2268" t="s">
        <v>663</v>
      </c>
      <c r="C2268">
        <v>187</v>
      </c>
      <c r="D2268" t="s">
        <v>27</v>
      </c>
      <c r="E2268">
        <v>4.1079999999999997</v>
      </c>
      <c r="F2268">
        <v>0</v>
      </c>
      <c r="G2268">
        <v>-22.793600000000001</v>
      </c>
      <c r="H2268">
        <v>0</v>
      </c>
      <c r="I2268">
        <v>-2.3E-3</v>
      </c>
      <c r="J2268">
        <v>0</v>
      </c>
      <c r="K2268">
        <v>-15.676</v>
      </c>
    </row>
    <row r="2269" spans="1:11" hidden="1">
      <c r="A2269" t="s">
        <v>15</v>
      </c>
      <c r="B2269" t="s">
        <v>663</v>
      </c>
      <c r="C2269">
        <v>187</v>
      </c>
      <c r="D2269" t="s">
        <v>27</v>
      </c>
      <c r="E2269">
        <v>4.5438999999999998</v>
      </c>
      <c r="F2269">
        <v>0</v>
      </c>
      <c r="G2269">
        <v>-29.639500000000002</v>
      </c>
      <c r="H2269">
        <v>0</v>
      </c>
      <c r="I2269">
        <v>-2.3E-3</v>
      </c>
      <c r="J2269">
        <v>0</v>
      </c>
      <c r="K2269">
        <v>-4.2359999999999998</v>
      </c>
    </row>
    <row r="2270" spans="1:11" hidden="1">
      <c r="A2270" t="s">
        <v>15</v>
      </c>
      <c r="B2270" t="s">
        <v>663</v>
      </c>
      <c r="C2270">
        <v>187</v>
      </c>
      <c r="D2270" t="s">
        <v>27</v>
      </c>
      <c r="E2270">
        <v>4.9798999999999998</v>
      </c>
      <c r="F2270">
        <v>0</v>
      </c>
      <c r="G2270">
        <v>-35.968400000000003</v>
      </c>
      <c r="H2270">
        <v>0</v>
      </c>
      <c r="I2270">
        <v>-2.3E-3</v>
      </c>
      <c r="J2270">
        <v>0</v>
      </c>
      <c r="K2270">
        <v>10.1317</v>
      </c>
    </row>
    <row r="2271" spans="1:11" hidden="1">
      <c r="A2271" t="s">
        <v>15</v>
      </c>
      <c r="B2271" t="s">
        <v>663</v>
      </c>
      <c r="C2271">
        <v>187</v>
      </c>
      <c r="D2271" t="s">
        <v>27</v>
      </c>
      <c r="E2271">
        <v>5.4158999999999997</v>
      </c>
      <c r="F2271">
        <v>0</v>
      </c>
      <c r="G2271">
        <v>-40.544899999999998</v>
      </c>
      <c r="H2271">
        <v>0</v>
      </c>
      <c r="I2271">
        <v>-2.3E-3</v>
      </c>
      <c r="J2271">
        <v>0</v>
      </c>
      <c r="K2271">
        <v>26.886500000000002</v>
      </c>
    </row>
    <row r="2272" spans="1:11" hidden="1">
      <c r="A2272" t="s">
        <v>15</v>
      </c>
      <c r="B2272" t="s">
        <v>663</v>
      </c>
      <c r="C2272">
        <v>187</v>
      </c>
      <c r="D2272" t="s">
        <v>28</v>
      </c>
      <c r="E2272">
        <v>0.18410000000000001</v>
      </c>
      <c r="F2272">
        <v>0</v>
      </c>
      <c r="G2272">
        <v>37.269599999999997</v>
      </c>
      <c r="H2272">
        <v>0</v>
      </c>
      <c r="I2272">
        <v>-2.3E-3</v>
      </c>
      <c r="J2272">
        <v>0</v>
      </c>
      <c r="K2272">
        <v>18.259</v>
      </c>
    </row>
    <row r="2273" spans="1:11" hidden="1">
      <c r="A2273" t="s">
        <v>15</v>
      </c>
      <c r="B2273" t="s">
        <v>663</v>
      </c>
      <c r="C2273">
        <v>187</v>
      </c>
      <c r="D2273" t="s">
        <v>28</v>
      </c>
      <c r="E2273">
        <v>0.62009999999999998</v>
      </c>
      <c r="F2273">
        <v>0</v>
      </c>
      <c r="G2273">
        <v>32.693100000000001</v>
      </c>
      <c r="H2273">
        <v>0</v>
      </c>
      <c r="I2273">
        <v>-2.3E-3</v>
      </c>
      <c r="J2273">
        <v>0</v>
      </c>
      <c r="K2273">
        <v>2.9420999999999999</v>
      </c>
    </row>
    <row r="2274" spans="1:11" hidden="1">
      <c r="A2274" t="s">
        <v>15</v>
      </c>
      <c r="B2274" t="s">
        <v>663</v>
      </c>
      <c r="C2274">
        <v>187</v>
      </c>
      <c r="D2274" t="s">
        <v>28</v>
      </c>
      <c r="E2274">
        <v>1.0561</v>
      </c>
      <c r="F2274">
        <v>0</v>
      </c>
      <c r="G2274">
        <v>26.3642</v>
      </c>
      <c r="H2274">
        <v>0</v>
      </c>
      <c r="I2274">
        <v>-2.3E-3</v>
      </c>
      <c r="J2274">
        <v>0</v>
      </c>
      <c r="K2274">
        <v>-9.9878</v>
      </c>
    </row>
    <row r="2275" spans="1:11" hidden="1">
      <c r="A2275" t="s">
        <v>15</v>
      </c>
      <c r="B2275" t="s">
        <v>663</v>
      </c>
      <c r="C2275">
        <v>187</v>
      </c>
      <c r="D2275" t="s">
        <v>28</v>
      </c>
      <c r="E2275">
        <v>1.4921</v>
      </c>
      <c r="F2275">
        <v>0</v>
      </c>
      <c r="G2275">
        <v>19.5183</v>
      </c>
      <c r="H2275">
        <v>0</v>
      </c>
      <c r="I2275">
        <v>-2.3E-3</v>
      </c>
      <c r="J2275">
        <v>0</v>
      </c>
      <c r="K2275">
        <v>-19.989799999999999</v>
      </c>
    </row>
    <row r="2276" spans="1:11" hidden="1">
      <c r="A2276" t="s">
        <v>15</v>
      </c>
      <c r="B2276" t="s">
        <v>663</v>
      </c>
      <c r="C2276">
        <v>187</v>
      </c>
      <c r="D2276" t="s">
        <v>28</v>
      </c>
      <c r="E2276">
        <v>1.9279999999999999</v>
      </c>
      <c r="F2276">
        <v>0</v>
      </c>
      <c r="G2276">
        <v>12.7013</v>
      </c>
      <c r="H2276">
        <v>0</v>
      </c>
      <c r="I2276">
        <v>-2.3E-3</v>
      </c>
      <c r="J2276">
        <v>0</v>
      </c>
      <c r="K2276">
        <v>-27.0078</v>
      </c>
    </row>
    <row r="2277" spans="1:11" hidden="1">
      <c r="A2277" t="s">
        <v>15</v>
      </c>
      <c r="B2277" t="s">
        <v>663</v>
      </c>
      <c r="C2277">
        <v>187</v>
      </c>
      <c r="D2277" t="s">
        <v>28</v>
      </c>
      <c r="E2277">
        <v>2.3639999999999999</v>
      </c>
      <c r="F2277">
        <v>0</v>
      </c>
      <c r="G2277">
        <v>7.0815000000000001</v>
      </c>
      <c r="H2277">
        <v>0</v>
      </c>
      <c r="I2277">
        <v>-2.3E-3</v>
      </c>
      <c r="J2277">
        <v>0</v>
      </c>
      <c r="K2277">
        <v>-31.2547</v>
      </c>
    </row>
    <row r="2278" spans="1:11" hidden="1">
      <c r="A2278" t="s">
        <v>15</v>
      </c>
      <c r="B2278" t="s">
        <v>663</v>
      </c>
      <c r="C2278">
        <v>187</v>
      </c>
      <c r="D2278" t="s">
        <v>28</v>
      </c>
      <c r="E2278">
        <v>2.8</v>
      </c>
      <c r="F2278">
        <v>0</v>
      </c>
      <c r="G2278">
        <v>3.2675000000000001</v>
      </c>
      <c r="H2278">
        <v>0</v>
      </c>
      <c r="I2278">
        <v>-2.3E-3</v>
      </c>
      <c r="J2278">
        <v>0</v>
      </c>
      <c r="K2278">
        <v>-33.4452</v>
      </c>
    </row>
    <row r="2279" spans="1:11" hidden="1">
      <c r="A2279" t="s">
        <v>15</v>
      </c>
      <c r="B2279" t="s">
        <v>663</v>
      </c>
      <c r="C2279">
        <v>187</v>
      </c>
      <c r="D2279" t="s">
        <v>28</v>
      </c>
      <c r="E2279">
        <v>2.8</v>
      </c>
      <c r="F2279">
        <v>0</v>
      </c>
      <c r="G2279">
        <v>-6.5655999999999999</v>
      </c>
      <c r="H2279">
        <v>0</v>
      </c>
      <c r="I2279">
        <v>-2.3E-3</v>
      </c>
      <c r="J2279">
        <v>0</v>
      </c>
      <c r="K2279">
        <v>-33.4452</v>
      </c>
    </row>
    <row r="2280" spans="1:11" hidden="1">
      <c r="A2280" t="s">
        <v>15</v>
      </c>
      <c r="B2280" t="s">
        <v>663</v>
      </c>
      <c r="C2280">
        <v>187</v>
      </c>
      <c r="D2280" t="s">
        <v>28</v>
      </c>
      <c r="E2280">
        <v>3.2360000000000002</v>
      </c>
      <c r="F2280">
        <v>0</v>
      </c>
      <c r="G2280">
        <v>-10.3796</v>
      </c>
      <c r="H2280">
        <v>0</v>
      </c>
      <c r="I2280">
        <v>-2.3E-3</v>
      </c>
      <c r="J2280">
        <v>0</v>
      </c>
      <c r="K2280">
        <v>-29.826799999999999</v>
      </c>
    </row>
    <row r="2281" spans="1:11" hidden="1">
      <c r="A2281" t="s">
        <v>15</v>
      </c>
      <c r="B2281" t="s">
        <v>663</v>
      </c>
      <c r="C2281">
        <v>187</v>
      </c>
      <c r="D2281" t="s">
        <v>28</v>
      </c>
      <c r="E2281">
        <v>3.6720000000000002</v>
      </c>
      <c r="F2281">
        <v>0</v>
      </c>
      <c r="G2281">
        <v>-15.9994</v>
      </c>
      <c r="H2281">
        <v>0</v>
      </c>
      <c r="I2281">
        <v>-2.3E-3</v>
      </c>
      <c r="J2281">
        <v>0</v>
      </c>
      <c r="K2281">
        <v>-24.152000000000001</v>
      </c>
    </row>
    <row r="2282" spans="1:11" hidden="1">
      <c r="A2282" t="s">
        <v>15</v>
      </c>
      <c r="B2282" t="s">
        <v>663</v>
      </c>
      <c r="C2282">
        <v>187</v>
      </c>
      <c r="D2282" t="s">
        <v>28</v>
      </c>
      <c r="E2282">
        <v>4.1079999999999997</v>
      </c>
      <c r="F2282">
        <v>0</v>
      </c>
      <c r="G2282">
        <v>-22.816400000000002</v>
      </c>
      <c r="H2282">
        <v>0</v>
      </c>
      <c r="I2282">
        <v>-2.3E-3</v>
      </c>
      <c r="J2282">
        <v>0</v>
      </c>
      <c r="K2282">
        <v>-15.7059</v>
      </c>
    </row>
    <row r="2283" spans="1:11" hidden="1">
      <c r="A2283" t="s">
        <v>15</v>
      </c>
      <c r="B2283" t="s">
        <v>663</v>
      </c>
      <c r="C2283">
        <v>187</v>
      </c>
      <c r="D2283" t="s">
        <v>28</v>
      </c>
      <c r="E2283">
        <v>4.5438999999999998</v>
      </c>
      <c r="F2283">
        <v>0</v>
      </c>
      <c r="G2283">
        <v>-29.662299999999998</v>
      </c>
      <c r="H2283">
        <v>0</v>
      </c>
      <c r="I2283">
        <v>-2.3E-3</v>
      </c>
      <c r="J2283">
        <v>0</v>
      </c>
      <c r="K2283">
        <v>-4.2759999999999998</v>
      </c>
    </row>
    <row r="2284" spans="1:11" hidden="1">
      <c r="A2284" t="s">
        <v>15</v>
      </c>
      <c r="B2284" t="s">
        <v>663</v>
      </c>
      <c r="C2284">
        <v>187</v>
      </c>
      <c r="D2284" t="s">
        <v>28</v>
      </c>
      <c r="E2284">
        <v>4.9798999999999998</v>
      </c>
      <c r="F2284">
        <v>0</v>
      </c>
      <c r="G2284">
        <v>-35.991199999999999</v>
      </c>
      <c r="H2284">
        <v>0</v>
      </c>
      <c r="I2284">
        <v>-2.3E-3</v>
      </c>
      <c r="J2284">
        <v>0</v>
      </c>
      <c r="K2284">
        <v>10.081799999999999</v>
      </c>
    </row>
    <row r="2285" spans="1:11" hidden="1">
      <c r="A2285" t="s">
        <v>15</v>
      </c>
      <c r="B2285" t="s">
        <v>663</v>
      </c>
      <c r="C2285">
        <v>187</v>
      </c>
      <c r="D2285" t="s">
        <v>28</v>
      </c>
      <c r="E2285">
        <v>5.4158999999999997</v>
      </c>
      <c r="F2285">
        <v>0</v>
      </c>
      <c r="G2285">
        <v>-40.567700000000002</v>
      </c>
      <c r="H2285">
        <v>0</v>
      </c>
      <c r="I2285">
        <v>-2.3E-3</v>
      </c>
      <c r="J2285">
        <v>0</v>
      </c>
      <c r="K2285">
        <v>26.826699999999999</v>
      </c>
    </row>
    <row r="2286" spans="1:11" hidden="1">
      <c r="A2286" t="s">
        <v>15</v>
      </c>
      <c r="B2286" t="s">
        <v>663</v>
      </c>
      <c r="C2286">
        <v>187</v>
      </c>
      <c r="D2286" t="s">
        <v>29</v>
      </c>
      <c r="E2286">
        <v>0.18410000000000001</v>
      </c>
      <c r="F2286">
        <v>0</v>
      </c>
      <c r="G2286">
        <v>37.292400000000001</v>
      </c>
      <c r="H2286">
        <v>0</v>
      </c>
      <c r="I2286">
        <v>-2.3E-3</v>
      </c>
      <c r="J2286">
        <v>0</v>
      </c>
      <c r="K2286">
        <v>18.3185</v>
      </c>
    </row>
    <row r="2287" spans="1:11" hidden="1">
      <c r="A2287" t="s">
        <v>15</v>
      </c>
      <c r="B2287" t="s">
        <v>663</v>
      </c>
      <c r="C2287">
        <v>187</v>
      </c>
      <c r="D2287" t="s">
        <v>29</v>
      </c>
      <c r="E2287">
        <v>0.62009999999999998</v>
      </c>
      <c r="F2287">
        <v>0</v>
      </c>
      <c r="G2287">
        <v>32.715899999999998</v>
      </c>
      <c r="H2287">
        <v>0</v>
      </c>
      <c r="I2287">
        <v>-2.3E-3</v>
      </c>
      <c r="J2287">
        <v>0</v>
      </c>
      <c r="K2287">
        <v>2.9916999999999998</v>
      </c>
    </row>
    <row r="2288" spans="1:11" hidden="1">
      <c r="A2288" t="s">
        <v>15</v>
      </c>
      <c r="B2288" t="s">
        <v>663</v>
      </c>
      <c r="C2288">
        <v>187</v>
      </c>
      <c r="D2288" t="s">
        <v>29</v>
      </c>
      <c r="E2288">
        <v>1.0561</v>
      </c>
      <c r="F2288">
        <v>0</v>
      </c>
      <c r="G2288">
        <v>26.387</v>
      </c>
      <c r="H2288">
        <v>0</v>
      </c>
      <c r="I2288">
        <v>-2.3E-3</v>
      </c>
      <c r="J2288">
        <v>0</v>
      </c>
      <c r="K2288">
        <v>-9.9481000000000002</v>
      </c>
    </row>
    <row r="2289" spans="1:11" hidden="1">
      <c r="A2289" t="s">
        <v>15</v>
      </c>
      <c r="B2289" t="s">
        <v>663</v>
      </c>
      <c r="C2289">
        <v>187</v>
      </c>
      <c r="D2289" t="s">
        <v>29</v>
      </c>
      <c r="E2289">
        <v>1.4921</v>
      </c>
      <c r="F2289">
        <v>0</v>
      </c>
      <c r="G2289">
        <v>19.5411</v>
      </c>
      <c r="H2289">
        <v>0</v>
      </c>
      <c r="I2289">
        <v>-2.3E-3</v>
      </c>
      <c r="J2289">
        <v>0</v>
      </c>
      <c r="K2289">
        <v>-19.96</v>
      </c>
    </row>
    <row r="2290" spans="1:11" hidden="1">
      <c r="A2290" t="s">
        <v>15</v>
      </c>
      <c r="B2290" t="s">
        <v>663</v>
      </c>
      <c r="C2290">
        <v>187</v>
      </c>
      <c r="D2290" t="s">
        <v>29</v>
      </c>
      <c r="E2290">
        <v>1.9279999999999999</v>
      </c>
      <c r="F2290">
        <v>0</v>
      </c>
      <c r="G2290">
        <v>12.7241</v>
      </c>
      <c r="H2290">
        <v>0</v>
      </c>
      <c r="I2290">
        <v>-2.3E-3</v>
      </c>
      <c r="J2290">
        <v>0</v>
      </c>
      <c r="K2290">
        <v>-26.988</v>
      </c>
    </row>
    <row r="2291" spans="1:11" hidden="1">
      <c r="A2291" t="s">
        <v>15</v>
      </c>
      <c r="B2291" t="s">
        <v>663</v>
      </c>
      <c r="C2291">
        <v>187</v>
      </c>
      <c r="D2291" t="s">
        <v>29</v>
      </c>
      <c r="E2291">
        <v>2.3639999999999999</v>
      </c>
      <c r="F2291">
        <v>0</v>
      </c>
      <c r="G2291">
        <v>7.1043000000000003</v>
      </c>
      <c r="H2291">
        <v>0</v>
      </c>
      <c r="I2291">
        <v>-2.3E-3</v>
      </c>
      <c r="J2291">
        <v>0</v>
      </c>
      <c r="K2291">
        <v>-31.244900000000001</v>
      </c>
    </row>
    <row r="2292" spans="1:11" hidden="1">
      <c r="A2292" t="s">
        <v>15</v>
      </c>
      <c r="B2292" t="s">
        <v>663</v>
      </c>
      <c r="C2292">
        <v>187</v>
      </c>
      <c r="D2292" t="s">
        <v>29</v>
      </c>
      <c r="E2292">
        <v>2.8</v>
      </c>
      <c r="F2292">
        <v>0</v>
      </c>
      <c r="G2292">
        <v>3.2902999999999998</v>
      </c>
      <c r="H2292">
        <v>0</v>
      </c>
      <c r="I2292">
        <v>-2.3E-3</v>
      </c>
      <c r="J2292">
        <v>0</v>
      </c>
      <c r="K2292">
        <v>-33.445099999999996</v>
      </c>
    </row>
    <row r="2293" spans="1:11" hidden="1">
      <c r="A2293" t="s">
        <v>15</v>
      </c>
      <c r="B2293" t="s">
        <v>663</v>
      </c>
      <c r="C2293">
        <v>187</v>
      </c>
      <c r="D2293" t="s">
        <v>29</v>
      </c>
      <c r="E2293">
        <v>2.8</v>
      </c>
      <c r="F2293">
        <v>0</v>
      </c>
      <c r="G2293">
        <v>-6.5427999999999997</v>
      </c>
      <c r="H2293">
        <v>0</v>
      </c>
      <c r="I2293">
        <v>-2.3E-3</v>
      </c>
      <c r="J2293">
        <v>0</v>
      </c>
      <c r="K2293">
        <v>-33.445099999999996</v>
      </c>
    </row>
    <row r="2294" spans="1:11" hidden="1">
      <c r="A2294" t="s">
        <v>15</v>
      </c>
      <c r="B2294" t="s">
        <v>663</v>
      </c>
      <c r="C2294">
        <v>187</v>
      </c>
      <c r="D2294" t="s">
        <v>29</v>
      </c>
      <c r="E2294">
        <v>3.2360000000000002</v>
      </c>
      <c r="F2294">
        <v>0</v>
      </c>
      <c r="G2294">
        <v>-10.3568</v>
      </c>
      <c r="H2294">
        <v>0</v>
      </c>
      <c r="I2294">
        <v>-2.3E-3</v>
      </c>
      <c r="J2294">
        <v>0</v>
      </c>
      <c r="K2294">
        <v>-29.816800000000001</v>
      </c>
    </row>
    <row r="2295" spans="1:11" hidden="1">
      <c r="A2295" t="s">
        <v>15</v>
      </c>
      <c r="B2295" t="s">
        <v>663</v>
      </c>
      <c r="C2295">
        <v>187</v>
      </c>
      <c r="D2295" t="s">
        <v>29</v>
      </c>
      <c r="E2295">
        <v>3.6720000000000002</v>
      </c>
      <c r="F2295">
        <v>0</v>
      </c>
      <c r="G2295">
        <v>-15.976599999999999</v>
      </c>
      <c r="H2295">
        <v>0</v>
      </c>
      <c r="I2295">
        <v>-2.3E-3</v>
      </c>
      <c r="J2295">
        <v>0</v>
      </c>
      <c r="K2295">
        <v>-24.131900000000002</v>
      </c>
    </row>
    <row r="2296" spans="1:11" hidden="1">
      <c r="A2296" t="s">
        <v>15</v>
      </c>
      <c r="B2296" t="s">
        <v>663</v>
      </c>
      <c r="C2296">
        <v>187</v>
      </c>
      <c r="D2296" t="s">
        <v>29</v>
      </c>
      <c r="E2296">
        <v>4.1079999999999997</v>
      </c>
      <c r="F2296">
        <v>0</v>
      </c>
      <c r="G2296">
        <v>-22.793600000000001</v>
      </c>
      <c r="H2296">
        <v>0</v>
      </c>
      <c r="I2296">
        <v>-2.3E-3</v>
      </c>
      <c r="J2296">
        <v>0</v>
      </c>
      <c r="K2296">
        <v>-15.676</v>
      </c>
    </row>
    <row r="2297" spans="1:11" hidden="1">
      <c r="A2297" t="s">
        <v>15</v>
      </c>
      <c r="B2297" t="s">
        <v>663</v>
      </c>
      <c r="C2297">
        <v>187</v>
      </c>
      <c r="D2297" t="s">
        <v>29</v>
      </c>
      <c r="E2297">
        <v>4.5438999999999998</v>
      </c>
      <c r="F2297">
        <v>0</v>
      </c>
      <c r="G2297">
        <v>-29.639500000000002</v>
      </c>
      <c r="H2297">
        <v>0</v>
      </c>
      <c r="I2297">
        <v>-2.3E-3</v>
      </c>
      <c r="J2297">
        <v>0</v>
      </c>
      <c r="K2297">
        <v>-4.2359999999999998</v>
      </c>
    </row>
    <row r="2298" spans="1:11" hidden="1">
      <c r="A2298" t="s">
        <v>15</v>
      </c>
      <c r="B2298" t="s">
        <v>663</v>
      </c>
      <c r="C2298">
        <v>187</v>
      </c>
      <c r="D2298" t="s">
        <v>29</v>
      </c>
      <c r="E2298">
        <v>4.9798999999999998</v>
      </c>
      <c r="F2298">
        <v>0</v>
      </c>
      <c r="G2298">
        <v>-35.968400000000003</v>
      </c>
      <c r="H2298">
        <v>0</v>
      </c>
      <c r="I2298">
        <v>-2.3E-3</v>
      </c>
      <c r="J2298">
        <v>0</v>
      </c>
      <c r="K2298">
        <v>10.1317</v>
      </c>
    </row>
    <row r="2299" spans="1:11" hidden="1">
      <c r="A2299" t="s">
        <v>15</v>
      </c>
      <c r="B2299" t="s">
        <v>663</v>
      </c>
      <c r="C2299">
        <v>187</v>
      </c>
      <c r="D2299" t="s">
        <v>29</v>
      </c>
      <c r="E2299">
        <v>5.4158999999999997</v>
      </c>
      <c r="F2299">
        <v>0</v>
      </c>
      <c r="G2299">
        <v>-40.544899999999998</v>
      </c>
      <c r="H2299">
        <v>0</v>
      </c>
      <c r="I2299">
        <v>-2.3E-3</v>
      </c>
      <c r="J2299">
        <v>0</v>
      </c>
      <c r="K2299">
        <v>26.886500000000002</v>
      </c>
    </row>
    <row r="2300" spans="1:11" hidden="1">
      <c r="A2300" t="s">
        <v>15</v>
      </c>
      <c r="B2300" t="s">
        <v>663</v>
      </c>
      <c r="C2300">
        <v>187</v>
      </c>
      <c r="D2300" t="s">
        <v>30</v>
      </c>
      <c r="E2300">
        <v>0.18410000000000001</v>
      </c>
      <c r="F2300">
        <v>0</v>
      </c>
      <c r="G2300">
        <v>37.269599999999997</v>
      </c>
      <c r="H2300">
        <v>0</v>
      </c>
      <c r="I2300">
        <v>-2.3E-3</v>
      </c>
      <c r="J2300">
        <v>0</v>
      </c>
      <c r="K2300">
        <v>18.259</v>
      </c>
    </row>
    <row r="2301" spans="1:11" hidden="1">
      <c r="A2301" t="s">
        <v>15</v>
      </c>
      <c r="B2301" t="s">
        <v>663</v>
      </c>
      <c r="C2301">
        <v>187</v>
      </c>
      <c r="D2301" t="s">
        <v>30</v>
      </c>
      <c r="E2301">
        <v>0.62009999999999998</v>
      </c>
      <c r="F2301">
        <v>0</v>
      </c>
      <c r="G2301">
        <v>32.693100000000001</v>
      </c>
      <c r="H2301">
        <v>0</v>
      </c>
      <c r="I2301">
        <v>-2.3E-3</v>
      </c>
      <c r="J2301">
        <v>0</v>
      </c>
      <c r="K2301">
        <v>2.9420999999999999</v>
      </c>
    </row>
    <row r="2302" spans="1:11" hidden="1">
      <c r="A2302" t="s">
        <v>15</v>
      </c>
      <c r="B2302" t="s">
        <v>663</v>
      </c>
      <c r="C2302">
        <v>187</v>
      </c>
      <c r="D2302" t="s">
        <v>30</v>
      </c>
      <c r="E2302">
        <v>1.0561</v>
      </c>
      <c r="F2302">
        <v>0</v>
      </c>
      <c r="G2302">
        <v>26.3642</v>
      </c>
      <c r="H2302">
        <v>0</v>
      </c>
      <c r="I2302">
        <v>-2.3E-3</v>
      </c>
      <c r="J2302">
        <v>0</v>
      </c>
      <c r="K2302">
        <v>-9.9878</v>
      </c>
    </row>
    <row r="2303" spans="1:11" hidden="1">
      <c r="A2303" t="s">
        <v>15</v>
      </c>
      <c r="B2303" t="s">
        <v>663</v>
      </c>
      <c r="C2303">
        <v>187</v>
      </c>
      <c r="D2303" t="s">
        <v>30</v>
      </c>
      <c r="E2303">
        <v>1.4921</v>
      </c>
      <c r="F2303">
        <v>0</v>
      </c>
      <c r="G2303">
        <v>19.5183</v>
      </c>
      <c r="H2303">
        <v>0</v>
      </c>
      <c r="I2303">
        <v>-2.3E-3</v>
      </c>
      <c r="J2303">
        <v>0</v>
      </c>
      <c r="K2303">
        <v>-19.989799999999999</v>
      </c>
    </row>
    <row r="2304" spans="1:11" hidden="1">
      <c r="A2304" t="s">
        <v>15</v>
      </c>
      <c r="B2304" t="s">
        <v>663</v>
      </c>
      <c r="C2304">
        <v>187</v>
      </c>
      <c r="D2304" t="s">
        <v>30</v>
      </c>
      <c r="E2304">
        <v>1.9279999999999999</v>
      </c>
      <c r="F2304">
        <v>0</v>
      </c>
      <c r="G2304">
        <v>12.7013</v>
      </c>
      <c r="H2304">
        <v>0</v>
      </c>
      <c r="I2304">
        <v>-2.3E-3</v>
      </c>
      <c r="J2304">
        <v>0</v>
      </c>
      <c r="K2304">
        <v>-27.0078</v>
      </c>
    </row>
    <row r="2305" spans="1:11" hidden="1">
      <c r="A2305" t="s">
        <v>15</v>
      </c>
      <c r="B2305" t="s">
        <v>663</v>
      </c>
      <c r="C2305">
        <v>187</v>
      </c>
      <c r="D2305" t="s">
        <v>30</v>
      </c>
      <c r="E2305">
        <v>2.3639999999999999</v>
      </c>
      <c r="F2305">
        <v>0</v>
      </c>
      <c r="G2305">
        <v>7.0815000000000001</v>
      </c>
      <c r="H2305">
        <v>0</v>
      </c>
      <c r="I2305">
        <v>-2.3E-3</v>
      </c>
      <c r="J2305">
        <v>0</v>
      </c>
      <c r="K2305">
        <v>-31.2547</v>
      </c>
    </row>
    <row r="2306" spans="1:11" hidden="1">
      <c r="A2306" t="s">
        <v>15</v>
      </c>
      <c r="B2306" t="s">
        <v>663</v>
      </c>
      <c r="C2306">
        <v>187</v>
      </c>
      <c r="D2306" t="s">
        <v>30</v>
      </c>
      <c r="E2306">
        <v>2.8</v>
      </c>
      <c r="F2306">
        <v>0</v>
      </c>
      <c r="G2306">
        <v>3.2675000000000001</v>
      </c>
      <c r="H2306">
        <v>0</v>
      </c>
      <c r="I2306">
        <v>-2.3E-3</v>
      </c>
      <c r="J2306">
        <v>0</v>
      </c>
      <c r="K2306">
        <v>-33.4452</v>
      </c>
    </row>
    <row r="2307" spans="1:11" hidden="1">
      <c r="A2307" t="s">
        <v>15</v>
      </c>
      <c r="B2307" t="s">
        <v>663</v>
      </c>
      <c r="C2307">
        <v>187</v>
      </c>
      <c r="D2307" t="s">
        <v>30</v>
      </c>
      <c r="E2307">
        <v>2.8</v>
      </c>
      <c r="F2307">
        <v>0</v>
      </c>
      <c r="G2307">
        <v>-6.5655999999999999</v>
      </c>
      <c r="H2307">
        <v>0</v>
      </c>
      <c r="I2307">
        <v>-2.3E-3</v>
      </c>
      <c r="J2307">
        <v>0</v>
      </c>
      <c r="K2307">
        <v>-33.4452</v>
      </c>
    </row>
    <row r="2308" spans="1:11" hidden="1">
      <c r="A2308" t="s">
        <v>15</v>
      </c>
      <c r="B2308" t="s">
        <v>663</v>
      </c>
      <c r="C2308">
        <v>187</v>
      </c>
      <c r="D2308" t="s">
        <v>30</v>
      </c>
      <c r="E2308">
        <v>3.2360000000000002</v>
      </c>
      <c r="F2308">
        <v>0</v>
      </c>
      <c r="G2308">
        <v>-10.3796</v>
      </c>
      <c r="H2308">
        <v>0</v>
      </c>
      <c r="I2308">
        <v>-2.3E-3</v>
      </c>
      <c r="J2308">
        <v>0</v>
      </c>
      <c r="K2308">
        <v>-29.826799999999999</v>
      </c>
    </row>
    <row r="2309" spans="1:11" hidden="1">
      <c r="A2309" t="s">
        <v>15</v>
      </c>
      <c r="B2309" t="s">
        <v>663</v>
      </c>
      <c r="C2309">
        <v>187</v>
      </c>
      <c r="D2309" t="s">
        <v>30</v>
      </c>
      <c r="E2309">
        <v>3.6720000000000002</v>
      </c>
      <c r="F2309">
        <v>0</v>
      </c>
      <c r="G2309">
        <v>-15.9994</v>
      </c>
      <c r="H2309">
        <v>0</v>
      </c>
      <c r="I2309">
        <v>-2.3E-3</v>
      </c>
      <c r="J2309">
        <v>0</v>
      </c>
      <c r="K2309">
        <v>-24.152000000000001</v>
      </c>
    </row>
    <row r="2310" spans="1:11" hidden="1">
      <c r="A2310" t="s">
        <v>15</v>
      </c>
      <c r="B2310" t="s">
        <v>663</v>
      </c>
      <c r="C2310">
        <v>187</v>
      </c>
      <c r="D2310" t="s">
        <v>30</v>
      </c>
      <c r="E2310">
        <v>4.1079999999999997</v>
      </c>
      <c r="F2310">
        <v>0</v>
      </c>
      <c r="G2310">
        <v>-22.816400000000002</v>
      </c>
      <c r="H2310">
        <v>0</v>
      </c>
      <c r="I2310">
        <v>-2.3E-3</v>
      </c>
      <c r="J2310">
        <v>0</v>
      </c>
      <c r="K2310">
        <v>-15.7059</v>
      </c>
    </row>
    <row r="2311" spans="1:11" hidden="1">
      <c r="A2311" t="s">
        <v>15</v>
      </c>
      <c r="B2311" t="s">
        <v>663</v>
      </c>
      <c r="C2311">
        <v>187</v>
      </c>
      <c r="D2311" t="s">
        <v>30</v>
      </c>
      <c r="E2311">
        <v>4.5438999999999998</v>
      </c>
      <c r="F2311">
        <v>0</v>
      </c>
      <c r="G2311">
        <v>-29.662299999999998</v>
      </c>
      <c r="H2311">
        <v>0</v>
      </c>
      <c r="I2311">
        <v>-2.3E-3</v>
      </c>
      <c r="J2311">
        <v>0</v>
      </c>
      <c r="K2311">
        <v>-4.2759999999999998</v>
      </c>
    </row>
    <row r="2312" spans="1:11" hidden="1">
      <c r="A2312" t="s">
        <v>15</v>
      </c>
      <c r="B2312" t="s">
        <v>663</v>
      </c>
      <c r="C2312">
        <v>187</v>
      </c>
      <c r="D2312" t="s">
        <v>30</v>
      </c>
      <c r="E2312">
        <v>4.9798999999999998</v>
      </c>
      <c r="F2312">
        <v>0</v>
      </c>
      <c r="G2312">
        <v>-35.991199999999999</v>
      </c>
      <c r="H2312">
        <v>0</v>
      </c>
      <c r="I2312">
        <v>-2.3E-3</v>
      </c>
      <c r="J2312">
        <v>0</v>
      </c>
      <c r="K2312">
        <v>10.081799999999999</v>
      </c>
    </row>
    <row r="2313" spans="1:11" hidden="1">
      <c r="A2313" t="s">
        <v>15</v>
      </c>
      <c r="B2313" t="s">
        <v>663</v>
      </c>
      <c r="C2313">
        <v>187</v>
      </c>
      <c r="D2313" t="s">
        <v>30</v>
      </c>
      <c r="E2313">
        <v>5.4158999999999997</v>
      </c>
      <c r="F2313">
        <v>0</v>
      </c>
      <c r="G2313">
        <v>-40.567700000000002</v>
      </c>
      <c r="H2313">
        <v>0</v>
      </c>
      <c r="I2313">
        <v>-2.3E-3</v>
      </c>
      <c r="J2313">
        <v>0</v>
      </c>
      <c r="K2313">
        <v>26.826699999999999</v>
      </c>
    </row>
    <row r="2314" spans="1:11" hidden="1">
      <c r="A2314" t="s">
        <v>15</v>
      </c>
      <c r="B2314" t="s">
        <v>663</v>
      </c>
      <c r="C2314">
        <v>187</v>
      </c>
      <c r="D2314" t="s">
        <v>31</v>
      </c>
      <c r="E2314">
        <v>0.18410000000000001</v>
      </c>
      <c r="F2314">
        <v>0</v>
      </c>
      <c r="G2314">
        <v>37.292400000000001</v>
      </c>
      <c r="H2314">
        <v>0</v>
      </c>
      <c r="I2314">
        <v>-2.3E-3</v>
      </c>
      <c r="J2314">
        <v>0</v>
      </c>
      <c r="K2314">
        <v>18.3185</v>
      </c>
    </row>
    <row r="2315" spans="1:11" hidden="1">
      <c r="A2315" t="s">
        <v>15</v>
      </c>
      <c r="B2315" t="s">
        <v>663</v>
      </c>
      <c r="C2315">
        <v>187</v>
      </c>
      <c r="D2315" t="s">
        <v>31</v>
      </c>
      <c r="E2315">
        <v>0.62009999999999998</v>
      </c>
      <c r="F2315">
        <v>0</v>
      </c>
      <c r="G2315">
        <v>32.715899999999998</v>
      </c>
      <c r="H2315">
        <v>0</v>
      </c>
      <c r="I2315">
        <v>-2.3E-3</v>
      </c>
      <c r="J2315">
        <v>0</v>
      </c>
      <c r="K2315">
        <v>2.9916999999999998</v>
      </c>
    </row>
    <row r="2316" spans="1:11" hidden="1">
      <c r="A2316" t="s">
        <v>15</v>
      </c>
      <c r="B2316" t="s">
        <v>663</v>
      </c>
      <c r="C2316">
        <v>187</v>
      </c>
      <c r="D2316" t="s">
        <v>31</v>
      </c>
      <c r="E2316">
        <v>1.0561</v>
      </c>
      <c r="F2316">
        <v>0</v>
      </c>
      <c r="G2316">
        <v>26.387</v>
      </c>
      <c r="H2316">
        <v>0</v>
      </c>
      <c r="I2316">
        <v>-2.3E-3</v>
      </c>
      <c r="J2316">
        <v>0</v>
      </c>
      <c r="K2316">
        <v>-9.9481000000000002</v>
      </c>
    </row>
    <row r="2317" spans="1:11" hidden="1">
      <c r="A2317" t="s">
        <v>15</v>
      </c>
      <c r="B2317" t="s">
        <v>663</v>
      </c>
      <c r="C2317">
        <v>187</v>
      </c>
      <c r="D2317" t="s">
        <v>31</v>
      </c>
      <c r="E2317">
        <v>1.4921</v>
      </c>
      <c r="F2317">
        <v>0</v>
      </c>
      <c r="G2317">
        <v>19.5411</v>
      </c>
      <c r="H2317">
        <v>0</v>
      </c>
      <c r="I2317">
        <v>-2.3E-3</v>
      </c>
      <c r="J2317">
        <v>0</v>
      </c>
      <c r="K2317">
        <v>-19.96</v>
      </c>
    </row>
    <row r="2318" spans="1:11" hidden="1">
      <c r="A2318" t="s">
        <v>15</v>
      </c>
      <c r="B2318" t="s">
        <v>663</v>
      </c>
      <c r="C2318">
        <v>187</v>
      </c>
      <c r="D2318" t="s">
        <v>31</v>
      </c>
      <c r="E2318">
        <v>1.9279999999999999</v>
      </c>
      <c r="F2318">
        <v>0</v>
      </c>
      <c r="G2318">
        <v>12.7241</v>
      </c>
      <c r="H2318">
        <v>0</v>
      </c>
      <c r="I2318">
        <v>-2.3E-3</v>
      </c>
      <c r="J2318">
        <v>0</v>
      </c>
      <c r="K2318">
        <v>-26.988</v>
      </c>
    </row>
    <row r="2319" spans="1:11" hidden="1">
      <c r="A2319" t="s">
        <v>15</v>
      </c>
      <c r="B2319" t="s">
        <v>663</v>
      </c>
      <c r="C2319">
        <v>187</v>
      </c>
      <c r="D2319" t="s">
        <v>31</v>
      </c>
      <c r="E2319">
        <v>2.3639999999999999</v>
      </c>
      <c r="F2319">
        <v>0</v>
      </c>
      <c r="G2319">
        <v>7.1043000000000003</v>
      </c>
      <c r="H2319">
        <v>0</v>
      </c>
      <c r="I2319">
        <v>-2.3E-3</v>
      </c>
      <c r="J2319">
        <v>0</v>
      </c>
      <c r="K2319">
        <v>-31.244900000000001</v>
      </c>
    </row>
    <row r="2320" spans="1:11" hidden="1">
      <c r="A2320" t="s">
        <v>15</v>
      </c>
      <c r="B2320" t="s">
        <v>663</v>
      </c>
      <c r="C2320">
        <v>187</v>
      </c>
      <c r="D2320" t="s">
        <v>31</v>
      </c>
      <c r="E2320">
        <v>2.8</v>
      </c>
      <c r="F2320">
        <v>0</v>
      </c>
      <c r="G2320">
        <v>3.2902999999999998</v>
      </c>
      <c r="H2320">
        <v>0</v>
      </c>
      <c r="I2320">
        <v>-2.3E-3</v>
      </c>
      <c r="J2320">
        <v>0</v>
      </c>
      <c r="K2320">
        <v>-33.445099999999996</v>
      </c>
    </row>
    <row r="2321" spans="1:11" hidden="1">
      <c r="A2321" t="s">
        <v>15</v>
      </c>
      <c r="B2321" t="s">
        <v>663</v>
      </c>
      <c r="C2321">
        <v>187</v>
      </c>
      <c r="D2321" t="s">
        <v>31</v>
      </c>
      <c r="E2321">
        <v>2.8</v>
      </c>
      <c r="F2321">
        <v>0</v>
      </c>
      <c r="G2321">
        <v>-6.5427999999999997</v>
      </c>
      <c r="H2321">
        <v>0</v>
      </c>
      <c r="I2321">
        <v>-2.3E-3</v>
      </c>
      <c r="J2321">
        <v>0</v>
      </c>
      <c r="K2321">
        <v>-33.445099999999996</v>
      </c>
    </row>
    <row r="2322" spans="1:11" hidden="1">
      <c r="A2322" t="s">
        <v>15</v>
      </c>
      <c r="B2322" t="s">
        <v>663</v>
      </c>
      <c r="C2322">
        <v>187</v>
      </c>
      <c r="D2322" t="s">
        <v>31</v>
      </c>
      <c r="E2322">
        <v>3.2360000000000002</v>
      </c>
      <c r="F2322">
        <v>0</v>
      </c>
      <c r="G2322">
        <v>-10.3568</v>
      </c>
      <c r="H2322">
        <v>0</v>
      </c>
      <c r="I2322">
        <v>-2.3E-3</v>
      </c>
      <c r="J2322">
        <v>0</v>
      </c>
      <c r="K2322">
        <v>-29.816800000000001</v>
      </c>
    </row>
    <row r="2323" spans="1:11" hidden="1">
      <c r="A2323" t="s">
        <v>15</v>
      </c>
      <c r="B2323" t="s">
        <v>663</v>
      </c>
      <c r="C2323">
        <v>187</v>
      </c>
      <c r="D2323" t="s">
        <v>31</v>
      </c>
      <c r="E2323">
        <v>3.6720000000000002</v>
      </c>
      <c r="F2323">
        <v>0</v>
      </c>
      <c r="G2323">
        <v>-15.976599999999999</v>
      </c>
      <c r="H2323">
        <v>0</v>
      </c>
      <c r="I2323">
        <v>-2.3E-3</v>
      </c>
      <c r="J2323">
        <v>0</v>
      </c>
      <c r="K2323">
        <v>-24.131900000000002</v>
      </c>
    </row>
    <row r="2324" spans="1:11" hidden="1">
      <c r="A2324" t="s">
        <v>15</v>
      </c>
      <c r="B2324" t="s">
        <v>663</v>
      </c>
      <c r="C2324">
        <v>187</v>
      </c>
      <c r="D2324" t="s">
        <v>31</v>
      </c>
      <c r="E2324">
        <v>4.1079999999999997</v>
      </c>
      <c r="F2324">
        <v>0</v>
      </c>
      <c r="G2324">
        <v>-22.793600000000001</v>
      </c>
      <c r="H2324">
        <v>0</v>
      </c>
      <c r="I2324">
        <v>-2.3E-3</v>
      </c>
      <c r="J2324">
        <v>0</v>
      </c>
      <c r="K2324">
        <v>-15.676</v>
      </c>
    </row>
    <row r="2325" spans="1:11" hidden="1">
      <c r="A2325" t="s">
        <v>15</v>
      </c>
      <c r="B2325" t="s">
        <v>663</v>
      </c>
      <c r="C2325">
        <v>187</v>
      </c>
      <c r="D2325" t="s">
        <v>31</v>
      </c>
      <c r="E2325">
        <v>4.5438999999999998</v>
      </c>
      <c r="F2325">
        <v>0</v>
      </c>
      <c r="G2325">
        <v>-29.639500000000002</v>
      </c>
      <c r="H2325">
        <v>0</v>
      </c>
      <c r="I2325">
        <v>-2.3E-3</v>
      </c>
      <c r="J2325">
        <v>0</v>
      </c>
      <c r="K2325">
        <v>-4.2359999999999998</v>
      </c>
    </row>
    <row r="2326" spans="1:11" hidden="1">
      <c r="A2326" t="s">
        <v>15</v>
      </c>
      <c r="B2326" t="s">
        <v>663</v>
      </c>
      <c r="C2326">
        <v>187</v>
      </c>
      <c r="D2326" t="s">
        <v>31</v>
      </c>
      <c r="E2326">
        <v>4.9798999999999998</v>
      </c>
      <c r="F2326">
        <v>0</v>
      </c>
      <c r="G2326">
        <v>-35.968400000000003</v>
      </c>
      <c r="H2326">
        <v>0</v>
      </c>
      <c r="I2326">
        <v>-2.3E-3</v>
      </c>
      <c r="J2326">
        <v>0</v>
      </c>
      <c r="K2326">
        <v>10.1317</v>
      </c>
    </row>
    <row r="2327" spans="1:11" hidden="1">
      <c r="A2327" t="s">
        <v>15</v>
      </c>
      <c r="B2327" t="s">
        <v>663</v>
      </c>
      <c r="C2327">
        <v>187</v>
      </c>
      <c r="D2327" t="s">
        <v>31</v>
      </c>
      <c r="E2327">
        <v>5.4158999999999997</v>
      </c>
      <c r="F2327">
        <v>0</v>
      </c>
      <c r="G2327">
        <v>-40.544899999999998</v>
      </c>
      <c r="H2327">
        <v>0</v>
      </c>
      <c r="I2327">
        <v>-2.3E-3</v>
      </c>
      <c r="J2327">
        <v>0</v>
      </c>
      <c r="K2327">
        <v>26.886500000000002</v>
      </c>
    </row>
    <row r="2328" spans="1:11" hidden="1">
      <c r="A2328" t="s">
        <v>15</v>
      </c>
      <c r="B2328" t="s">
        <v>663</v>
      </c>
      <c r="C2328">
        <v>187</v>
      </c>
      <c r="D2328" t="s">
        <v>32</v>
      </c>
      <c r="E2328">
        <v>0.18410000000000001</v>
      </c>
      <c r="F2328">
        <v>0</v>
      </c>
      <c r="G2328">
        <v>37.269599999999997</v>
      </c>
      <c r="H2328">
        <v>0</v>
      </c>
      <c r="I2328">
        <v>-2.3E-3</v>
      </c>
      <c r="J2328">
        <v>0</v>
      </c>
      <c r="K2328">
        <v>18.259</v>
      </c>
    </row>
    <row r="2329" spans="1:11" hidden="1">
      <c r="A2329" t="s">
        <v>15</v>
      </c>
      <c r="B2329" t="s">
        <v>663</v>
      </c>
      <c r="C2329">
        <v>187</v>
      </c>
      <c r="D2329" t="s">
        <v>32</v>
      </c>
      <c r="E2329">
        <v>0.62009999999999998</v>
      </c>
      <c r="F2329">
        <v>0</v>
      </c>
      <c r="G2329">
        <v>32.693100000000001</v>
      </c>
      <c r="H2329">
        <v>0</v>
      </c>
      <c r="I2329">
        <v>-2.3E-3</v>
      </c>
      <c r="J2329">
        <v>0</v>
      </c>
      <c r="K2329">
        <v>2.9420999999999999</v>
      </c>
    </row>
    <row r="2330" spans="1:11" hidden="1">
      <c r="A2330" t="s">
        <v>15</v>
      </c>
      <c r="B2330" t="s">
        <v>663</v>
      </c>
      <c r="C2330">
        <v>187</v>
      </c>
      <c r="D2330" t="s">
        <v>32</v>
      </c>
      <c r="E2330">
        <v>1.0561</v>
      </c>
      <c r="F2330">
        <v>0</v>
      </c>
      <c r="G2330">
        <v>26.3642</v>
      </c>
      <c r="H2330">
        <v>0</v>
      </c>
      <c r="I2330">
        <v>-2.3E-3</v>
      </c>
      <c r="J2330">
        <v>0</v>
      </c>
      <c r="K2330">
        <v>-9.9878</v>
      </c>
    </row>
    <row r="2331" spans="1:11" hidden="1">
      <c r="A2331" t="s">
        <v>15</v>
      </c>
      <c r="B2331" t="s">
        <v>663</v>
      </c>
      <c r="C2331">
        <v>187</v>
      </c>
      <c r="D2331" t="s">
        <v>32</v>
      </c>
      <c r="E2331">
        <v>1.4921</v>
      </c>
      <c r="F2331">
        <v>0</v>
      </c>
      <c r="G2331">
        <v>19.5183</v>
      </c>
      <c r="H2331">
        <v>0</v>
      </c>
      <c r="I2331">
        <v>-2.3E-3</v>
      </c>
      <c r="J2331">
        <v>0</v>
      </c>
      <c r="K2331">
        <v>-19.989799999999999</v>
      </c>
    </row>
    <row r="2332" spans="1:11" hidden="1">
      <c r="A2332" t="s">
        <v>15</v>
      </c>
      <c r="B2332" t="s">
        <v>663</v>
      </c>
      <c r="C2332">
        <v>187</v>
      </c>
      <c r="D2332" t="s">
        <v>32</v>
      </c>
      <c r="E2332">
        <v>1.9279999999999999</v>
      </c>
      <c r="F2332">
        <v>0</v>
      </c>
      <c r="G2332">
        <v>12.7013</v>
      </c>
      <c r="H2332">
        <v>0</v>
      </c>
      <c r="I2332">
        <v>-2.3E-3</v>
      </c>
      <c r="J2332">
        <v>0</v>
      </c>
      <c r="K2332">
        <v>-27.0078</v>
      </c>
    </row>
    <row r="2333" spans="1:11" hidden="1">
      <c r="A2333" t="s">
        <v>15</v>
      </c>
      <c r="B2333" t="s">
        <v>663</v>
      </c>
      <c r="C2333">
        <v>187</v>
      </c>
      <c r="D2333" t="s">
        <v>32</v>
      </c>
      <c r="E2333">
        <v>2.3639999999999999</v>
      </c>
      <c r="F2333">
        <v>0</v>
      </c>
      <c r="G2333">
        <v>7.0815000000000001</v>
      </c>
      <c r="H2333">
        <v>0</v>
      </c>
      <c r="I2333">
        <v>-2.3E-3</v>
      </c>
      <c r="J2333">
        <v>0</v>
      </c>
      <c r="K2333">
        <v>-31.2547</v>
      </c>
    </row>
    <row r="2334" spans="1:11" hidden="1">
      <c r="A2334" t="s">
        <v>15</v>
      </c>
      <c r="B2334" t="s">
        <v>663</v>
      </c>
      <c r="C2334">
        <v>187</v>
      </c>
      <c r="D2334" t="s">
        <v>32</v>
      </c>
      <c r="E2334">
        <v>2.8</v>
      </c>
      <c r="F2334">
        <v>0</v>
      </c>
      <c r="G2334">
        <v>3.2675000000000001</v>
      </c>
      <c r="H2334">
        <v>0</v>
      </c>
      <c r="I2334">
        <v>-2.3E-3</v>
      </c>
      <c r="J2334">
        <v>0</v>
      </c>
      <c r="K2334">
        <v>-33.4452</v>
      </c>
    </row>
    <row r="2335" spans="1:11" hidden="1">
      <c r="A2335" t="s">
        <v>15</v>
      </c>
      <c r="B2335" t="s">
        <v>663</v>
      </c>
      <c r="C2335">
        <v>187</v>
      </c>
      <c r="D2335" t="s">
        <v>32</v>
      </c>
      <c r="E2335">
        <v>2.8</v>
      </c>
      <c r="F2335">
        <v>0</v>
      </c>
      <c r="G2335">
        <v>-6.5655999999999999</v>
      </c>
      <c r="H2335">
        <v>0</v>
      </c>
      <c r="I2335">
        <v>-2.3E-3</v>
      </c>
      <c r="J2335">
        <v>0</v>
      </c>
      <c r="K2335">
        <v>-33.4452</v>
      </c>
    </row>
    <row r="2336" spans="1:11" hidden="1">
      <c r="A2336" t="s">
        <v>15</v>
      </c>
      <c r="B2336" t="s">
        <v>663</v>
      </c>
      <c r="C2336">
        <v>187</v>
      </c>
      <c r="D2336" t="s">
        <v>32</v>
      </c>
      <c r="E2336">
        <v>3.2360000000000002</v>
      </c>
      <c r="F2336">
        <v>0</v>
      </c>
      <c r="G2336">
        <v>-10.3796</v>
      </c>
      <c r="H2336">
        <v>0</v>
      </c>
      <c r="I2336">
        <v>-2.3E-3</v>
      </c>
      <c r="J2336">
        <v>0</v>
      </c>
      <c r="K2336">
        <v>-29.826799999999999</v>
      </c>
    </row>
    <row r="2337" spans="1:11" hidden="1">
      <c r="A2337" t="s">
        <v>15</v>
      </c>
      <c r="B2337" t="s">
        <v>663</v>
      </c>
      <c r="C2337">
        <v>187</v>
      </c>
      <c r="D2337" t="s">
        <v>32</v>
      </c>
      <c r="E2337">
        <v>3.6720000000000002</v>
      </c>
      <c r="F2337">
        <v>0</v>
      </c>
      <c r="G2337">
        <v>-15.9994</v>
      </c>
      <c r="H2337">
        <v>0</v>
      </c>
      <c r="I2337">
        <v>-2.3E-3</v>
      </c>
      <c r="J2337">
        <v>0</v>
      </c>
      <c r="K2337">
        <v>-24.152000000000001</v>
      </c>
    </row>
    <row r="2338" spans="1:11" hidden="1">
      <c r="A2338" t="s">
        <v>15</v>
      </c>
      <c r="B2338" t="s">
        <v>663</v>
      </c>
      <c r="C2338">
        <v>187</v>
      </c>
      <c r="D2338" t="s">
        <v>32</v>
      </c>
      <c r="E2338">
        <v>4.1079999999999997</v>
      </c>
      <c r="F2338">
        <v>0</v>
      </c>
      <c r="G2338">
        <v>-22.816400000000002</v>
      </c>
      <c r="H2338">
        <v>0</v>
      </c>
      <c r="I2338">
        <v>-2.3E-3</v>
      </c>
      <c r="J2338">
        <v>0</v>
      </c>
      <c r="K2338">
        <v>-15.7059</v>
      </c>
    </row>
    <row r="2339" spans="1:11" hidden="1">
      <c r="A2339" t="s">
        <v>15</v>
      </c>
      <c r="B2339" t="s">
        <v>663</v>
      </c>
      <c r="C2339">
        <v>187</v>
      </c>
      <c r="D2339" t="s">
        <v>32</v>
      </c>
      <c r="E2339">
        <v>4.5438999999999998</v>
      </c>
      <c r="F2339">
        <v>0</v>
      </c>
      <c r="G2339">
        <v>-29.662299999999998</v>
      </c>
      <c r="H2339">
        <v>0</v>
      </c>
      <c r="I2339">
        <v>-2.3E-3</v>
      </c>
      <c r="J2339">
        <v>0</v>
      </c>
      <c r="K2339">
        <v>-4.2759999999999998</v>
      </c>
    </row>
    <row r="2340" spans="1:11" hidden="1">
      <c r="A2340" t="s">
        <v>15</v>
      </c>
      <c r="B2340" t="s">
        <v>663</v>
      </c>
      <c r="C2340">
        <v>187</v>
      </c>
      <c r="D2340" t="s">
        <v>32</v>
      </c>
      <c r="E2340">
        <v>4.9798999999999998</v>
      </c>
      <c r="F2340">
        <v>0</v>
      </c>
      <c r="G2340">
        <v>-35.991199999999999</v>
      </c>
      <c r="H2340">
        <v>0</v>
      </c>
      <c r="I2340">
        <v>-2.3E-3</v>
      </c>
      <c r="J2340">
        <v>0</v>
      </c>
      <c r="K2340">
        <v>10.081799999999999</v>
      </c>
    </row>
    <row r="2341" spans="1:11" hidden="1">
      <c r="A2341" t="s">
        <v>15</v>
      </c>
      <c r="B2341" t="s">
        <v>663</v>
      </c>
      <c r="C2341">
        <v>187</v>
      </c>
      <c r="D2341" t="s">
        <v>32</v>
      </c>
      <c r="E2341">
        <v>5.4158999999999997</v>
      </c>
      <c r="F2341">
        <v>0</v>
      </c>
      <c r="G2341">
        <v>-40.567700000000002</v>
      </c>
      <c r="H2341">
        <v>0</v>
      </c>
      <c r="I2341">
        <v>-2.3E-3</v>
      </c>
      <c r="J2341">
        <v>0</v>
      </c>
      <c r="K2341">
        <v>26.826699999999999</v>
      </c>
    </row>
    <row r="2342" spans="1:11" hidden="1">
      <c r="A2342" t="s">
        <v>15</v>
      </c>
      <c r="B2342" t="s">
        <v>663</v>
      </c>
      <c r="C2342">
        <v>187</v>
      </c>
      <c r="D2342" t="s">
        <v>33</v>
      </c>
      <c r="E2342">
        <v>0.18410000000000001</v>
      </c>
      <c r="F2342">
        <v>0</v>
      </c>
      <c r="G2342">
        <v>22.655100000000001</v>
      </c>
      <c r="H2342">
        <v>0</v>
      </c>
      <c r="I2342">
        <v>-1.5E-3</v>
      </c>
      <c r="J2342">
        <v>0</v>
      </c>
      <c r="K2342">
        <v>11.0802</v>
      </c>
    </row>
    <row r="2343" spans="1:11" hidden="1">
      <c r="A2343" t="s">
        <v>15</v>
      </c>
      <c r="B2343" t="s">
        <v>663</v>
      </c>
      <c r="C2343">
        <v>187</v>
      </c>
      <c r="D2343" t="s">
        <v>33</v>
      </c>
      <c r="E2343">
        <v>0.62009999999999998</v>
      </c>
      <c r="F2343">
        <v>0</v>
      </c>
      <c r="G2343">
        <v>19.8567</v>
      </c>
      <c r="H2343">
        <v>0</v>
      </c>
      <c r="I2343">
        <v>-1.5E-3</v>
      </c>
      <c r="J2343">
        <v>0</v>
      </c>
      <c r="K2343">
        <v>1.7749999999999999</v>
      </c>
    </row>
    <row r="2344" spans="1:11" hidden="1">
      <c r="A2344" t="s">
        <v>15</v>
      </c>
      <c r="B2344" t="s">
        <v>663</v>
      </c>
      <c r="C2344">
        <v>187</v>
      </c>
      <c r="D2344" t="s">
        <v>33</v>
      </c>
      <c r="E2344">
        <v>1.0561</v>
      </c>
      <c r="F2344">
        <v>0</v>
      </c>
      <c r="G2344">
        <v>16.043700000000001</v>
      </c>
      <c r="H2344">
        <v>0</v>
      </c>
      <c r="I2344">
        <v>-1.5E-3</v>
      </c>
      <c r="J2344">
        <v>0</v>
      </c>
      <c r="K2344">
        <v>-6.0834000000000001</v>
      </c>
    </row>
    <row r="2345" spans="1:11" hidden="1">
      <c r="A2345" t="s">
        <v>15</v>
      </c>
      <c r="B2345" t="s">
        <v>663</v>
      </c>
      <c r="C2345">
        <v>187</v>
      </c>
      <c r="D2345" t="s">
        <v>33</v>
      </c>
      <c r="E2345">
        <v>1.4921</v>
      </c>
      <c r="F2345">
        <v>0</v>
      </c>
      <c r="G2345">
        <v>11.9314</v>
      </c>
      <c r="H2345">
        <v>0</v>
      </c>
      <c r="I2345">
        <v>-1.5E-3</v>
      </c>
      <c r="J2345">
        <v>0</v>
      </c>
      <c r="K2345">
        <v>-12.181699999999999</v>
      </c>
    </row>
    <row r="2346" spans="1:11" hidden="1">
      <c r="A2346" t="s">
        <v>15</v>
      </c>
      <c r="B2346" t="s">
        <v>663</v>
      </c>
      <c r="C2346">
        <v>187</v>
      </c>
      <c r="D2346" t="s">
        <v>33</v>
      </c>
      <c r="E2346">
        <v>1.9279999999999999</v>
      </c>
      <c r="F2346">
        <v>0</v>
      </c>
      <c r="G2346">
        <v>7.8358999999999996</v>
      </c>
      <c r="H2346">
        <v>0</v>
      </c>
      <c r="I2346">
        <v>-1.5E-3</v>
      </c>
      <c r="J2346">
        <v>0</v>
      </c>
      <c r="K2346">
        <v>-16.4876</v>
      </c>
    </row>
    <row r="2347" spans="1:11" hidden="1">
      <c r="A2347" t="s">
        <v>15</v>
      </c>
      <c r="B2347" t="s">
        <v>663</v>
      </c>
      <c r="C2347">
        <v>187</v>
      </c>
      <c r="D2347" t="s">
        <v>33</v>
      </c>
      <c r="E2347">
        <v>2.3639999999999999</v>
      </c>
      <c r="F2347">
        <v>0</v>
      </c>
      <c r="G2347">
        <v>4.4335000000000004</v>
      </c>
      <c r="H2347">
        <v>0</v>
      </c>
      <c r="I2347">
        <v>-1.5E-3</v>
      </c>
      <c r="J2347">
        <v>0</v>
      </c>
      <c r="K2347">
        <v>-19.124199999999998</v>
      </c>
    </row>
    <row r="2348" spans="1:11" hidden="1">
      <c r="A2348" t="s">
        <v>15</v>
      </c>
      <c r="B2348" t="s">
        <v>663</v>
      </c>
      <c r="C2348">
        <v>187</v>
      </c>
      <c r="D2348" t="s">
        <v>33</v>
      </c>
      <c r="E2348">
        <v>2.8</v>
      </c>
      <c r="F2348">
        <v>0</v>
      </c>
      <c r="G2348">
        <v>2.0764999999999998</v>
      </c>
      <c r="H2348">
        <v>0</v>
      </c>
      <c r="I2348">
        <v>-1.5E-3</v>
      </c>
      <c r="J2348">
        <v>0</v>
      </c>
      <c r="K2348">
        <v>-20.505400000000002</v>
      </c>
    </row>
    <row r="2349" spans="1:11" hidden="1">
      <c r="A2349" t="s">
        <v>15</v>
      </c>
      <c r="B2349" t="s">
        <v>663</v>
      </c>
      <c r="C2349">
        <v>187</v>
      </c>
      <c r="D2349" t="s">
        <v>33</v>
      </c>
      <c r="E2349">
        <v>2.8</v>
      </c>
      <c r="F2349">
        <v>0</v>
      </c>
      <c r="G2349">
        <v>-4.1466000000000003</v>
      </c>
      <c r="H2349">
        <v>0</v>
      </c>
      <c r="I2349">
        <v>-1.5E-3</v>
      </c>
      <c r="J2349">
        <v>0</v>
      </c>
      <c r="K2349">
        <v>-20.505400000000002</v>
      </c>
    </row>
    <row r="2350" spans="1:11" hidden="1">
      <c r="A2350" t="s">
        <v>15</v>
      </c>
      <c r="B2350" t="s">
        <v>663</v>
      </c>
      <c r="C2350">
        <v>187</v>
      </c>
      <c r="D2350" t="s">
        <v>33</v>
      </c>
      <c r="E2350">
        <v>3.2360000000000002</v>
      </c>
      <c r="F2350">
        <v>0</v>
      </c>
      <c r="G2350">
        <v>-6.5035999999999996</v>
      </c>
      <c r="H2350">
        <v>0</v>
      </c>
      <c r="I2350">
        <v>-1.5E-3</v>
      </c>
      <c r="J2350">
        <v>0</v>
      </c>
      <c r="K2350">
        <v>-18.221699999999998</v>
      </c>
    </row>
    <row r="2351" spans="1:11" hidden="1">
      <c r="A2351" t="s">
        <v>15</v>
      </c>
      <c r="B2351" t="s">
        <v>663</v>
      </c>
      <c r="C2351">
        <v>187</v>
      </c>
      <c r="D2351" t="s">
        <v>33</v>
      </c>
      <c r="E2351">
        <v>3.6720000000000002</v>
      </c>
      <c r="F2351">
        <v>0</v>
      </c>
      <c r="G2351">
        <v>-9.9060000000000006</v>
      </c>
      <c r="H2351">
        <v>0</v>
      </c>
      <c r="I2351">
        <v>-1.5E-3</v>
      </c>
      <c r="J2351">
        <v>0</v>
      </c>
      <c r="K2351">
        <v>-14.682499999999999</v>
      </c>
    </row>
    <row r="2352" spans="1:11" hidden="1">
      <c r="A2352" t="s">
        <v>15</v>
      </c>
      <c r="B2352" t="s">
        <v>663</v>
      </c>
      <c r="C2352">
        <v>187</v>
      </c>
      <c r="D2352" t="s">
        <v>33</v>
      </c>
      <c r="E2352">
        <v>4.1079999999999997</v>
      </c>
      <c r="F2352">
        <v>0</v>
      </c>
      <c r="G2352">
        <v>-14.0016</v>
      </c>
      <c r="H2352">
        <v>0</v>
      </c>
      <c r="I2352">
        <v>-1.5E-3</v>
      </c>
      <c r="J2352">
        <v>0</v>
      </c>
      <c r="K2352">
        <v>-9.4741</v>
      </c>
    </row>
    <row r="2353" spans="1:11" hidden="1">
      <c r="A2353" t="s">
        <v>15</v>
      </c>
      <c r="B2353" t="s">
        <v>663</v>
      </c>
      <c r="C2353">
        <v>187</v>
      </c>
      <c r="D2353" t="s">
        <v>33</v>
      </c>
      <c r="E2353">
        <v>4.5438999999999998</v>
      </c>
      <c r="F2353">
        <v>0</v>
      </c>
      <c r="G2353">
        <v>-18.113900000000001</v>
      </c>
      <c r="H2353">
        <v>0</v>
      </c>
      <c r="I2353">
        <v>-1.5E-3</v>
      </c>
      <c r="J2353">
        <v>0</v>
      </c>
      <c r="K2353">
        <v>-2.4731999999999998</v>
      </c>
    </row>
    <row r="2354" spans="1:11" hidden="1">
      <c r="A2354" t="s">
        <v>15</v>
      </c>
      <c r="B2354" t="s">
        <v>663</v>
      </c>
      <c r="C2354">
        <v>187</v>
      </c>
      <c r="D2354" t="s">
        <v>33</v>
      </c>
      <c r="E2354">
        <v>4.9798999999999998</v>
      </c>
      <c r="F2354">
        <v>0</v>
      </c>
      <c r="G2354">
        <v>-21.9268</v>
      </c>
      <c r="H2354">
        <v>0</v>
      </c>
      <c r="I2354">
        <v>-1.5E-3</v>
      </c>
      <c r="J2354">
        <v>0</v>
      </c>
      <c r="K2354">
        <v>6.2877000000000001</v>
      </c>
    </row>
    <row r="2355" spans="1:11" hidden="1">
      <c r="A2355" t="s">
        <v>15</v>
      </c>
      <c r="B2355" t="s">
        <v>663</v>
      </c>
      <c r="C2355">
        <v>187</v>
      </c>
      <c r="D2355" t="s">
        <v>33</v>
      </c>
      <c r="E2355">
        <v>5.4158999999999997</v>
      </c>
      <c r="F2355">
        <v>0</v>
      </c>
      <c r="G2355">
        <v>-24.725300000000001</v>
      </c>
      <c r="H2355">
        <v>0</v>
      </c>
      <c r="I2355">
        <v>-1.5E-3</v>
      </c>
      <c r="J2355">
        <v>0</v>
      </c>
      <c r="K2355">
        <v>16.4954</v>
      </c>
    </row>
    <row r="2356" spans="1:11" hidden="1">
      <c r="A2356" t="s">
        <v>15</v>
      </c>
      <c r="B2356" t="s">
        <v>663</v>
      </c>
      <c r="C2356">
        <v>187</v>
      </c>
      <c r="D2356" t="s">
        <v>34</v>
      </c>
      <c r="E2356">
        <v>0.18410000000000001</v>
      </c>
      <c r="F2356">
        <v>0</v>
      </c>
      <c r="G2356">
        <v>22.655100000000001</v>
      </c>
      <c r="H2356">
        <v>0</v>
      </c>
      <c r="I2356">
        <v>-1.5E-3</v>
      </c>
      <c r="J2356">
        <v>0</v>
      </c>
      <c r="K2356">
        <v>11.0802</v>
      </c>
    </row>
    <row r="2357" spans="1:11" hidden="1">
      <c r="A2357" t="s">
        <v>15</v>
      </c>
      <c r="B2357" t="s">
        <v>663</v>
      </c>
      <c r="C2357">
        <v>187</v>
      </c>
      <c r="D2357" t="s">
        <v>34</v>
      </c>
      <c r="E2357">
        <v>0.62009999999999998</v>
      </c>
      <c r="F2357">
        <v>0</v>
      </c>
      <c r="G2357">
        <v>19.8567</v>
      </c>
      <c r="H2357">
        <v>0</v>
      </c>
      <c r="I2357">
        <v>-1.5E-3</v>
      </c>
      <c r="J2357">
        <v>0</v>
      </c>
      <c r="K2357">
        <v>1.7749999999999999</v>
      </c>
    </row>
    <row r="2358" spans="1:11" hidden="1">
      <c r="A2358" t="s">
        <v>15</v>
      </c>
      <c r="B2358" t="s">
        <v>663</v>
      </c>
      <c r="C2358">
        <v>187</v>
      </c>
      <c r="D2358" t="s">
        <v>34</v>
      </c>
      <c r="E2358">
        <v>1.0561</v>
      </c>
      <c r="F2358">
        <v>0</v>
      </c>
      <c r="G2358">
        <v>16.043700000000001</v>
      </c>
      <c r="H2358">
        <v>0</v>
      </c>
      <c r="I2358">
        <v>-1.5E-3</v>
      </c>
      <c r="J2358">
        <v>0</v>
      </c>
      <c r="K2358">
        <v>-6.0834000000000001</v>
      </c>
    </row>
    <row r="2359" spans="1:11" hidden="1">
      <c r="A2359" t="s">
        <v>15</v>
      </c>
      <c r="B2359" t="s">
        <v>663</v>
      </c>
      <c r="C2359">
        <v>187</v>
      </c>
      <c r="D2359" t="s">
        <v>34</v>
      </c>
      <c r="E2359">
        <v>1.4921</v>
      </c>
      <c r="F2359">
        <v>0</v>
      </c>
      <c r="G2359">
        <v>11.9314</v>
      </c>
      <c r="H2359">
        <v>0</v>
      </c>
      <c r="I2359">
        <v>-1.5E-3</v>
      </c>
      <c r="J2359">
        <v>0</v>
      </c>
      <c r="K2359">
        <v>-12.181699999999999</v>
      </c>
    </row>
    <row r="2360" spans="1:11" hidden="1">
      <c r="A2360" t="s">
        <v>15</v>
      </c>
      <c r="B2360" t="s">
        <v>663</v>
      </c>
      <c r="C2360">
        <v>187</v>
      </c>
      <c r="D2360" t="s">
        <v>34</v>
      </c>
      <c r="E2360">
        <v>1.9279999999999999</v>
      </c>
      <c r="F2360">
        <v>0</v>
      </c>
      <c r="G2360">
        <v>7.8358999999999996</v>
      </c>
      <c r="H2360">
        <v>0</v>
      </c>
      <c r="I2360">
        <v>-1.5E-3</v>
      </c>
      <c r="J2360">
        <v>0</v>
      </c>
      <c r="K2360">
        <v>-16.4876</v>
      </c>
    </row>
    <row r="2361" spans="1:11" hidden="1">
      <c r="A2361" t="s">
        <v>15</v>
      </c>
      <c r="B2361" t="s">
        <v>663</v>
      </c>
      <c r="C2361">
        <v>187</v>
      </c>
      <c r="D2361" t="s">
        <v>34</v>
      </c>
      <c r="E2361">
        <v>2.3639999999999999</v>
      </c>
      <c r="F2361">
        <v>0</v>
      </c>
      <c r="G2361">
        <v>4.4335000000000004</v>
      </c>
      <c r="H2361">
        <v>0</v>
      </c>
      <c r="I2361">
        <v>-1.5E-3</v>
      </c>
      <c r="J2361">
        <v>0</v>
      </c>
      <c r="K2361">
        <v>-19.124199999999998</v>
      </c>
    </row>
    <row r="2362" spans="1:11" hidden="1">
      <c r="A2362" t="s">
        <v>15</v>
      </c>
      <c r="B2362" t="s">
        <v>663</v>
      </c>
      <c r="C2362">
        <v>187</v>
      </c>
      <c r="D2362" t="s">
        <v>34</v>
      </c>
      <c r="E2362">
        <v>2.8</v>
      </c>
      <c r="F2362">
        <v>0</v>
      </c>
      <c r="G2362">
        <v>2.0764999999999998</v>
      </c>
      <c r="H2362">
        <v>0</v>
      </c>
      <c r="I2362">
        <v>-1.5E-3</v>
      </c>
      <c r="J2362">
        <v>0</v>
      </c>
      <c r="K2362">
        <v>-20.505400000000002</v>
      </c>
    </row>
    <row r="2363" spans="1:11" hidden="1">
      <c r="A2363" t="s">
        <v>15</v>
      </c>
      <c r="B2363" t="s">
        <v>663</v>
      </c>
      <c r="C2363">
        <v>187</v>
      </c>
      <c r="D2363" t="s">
        <v>34</v>
      </c>
      <c r="E2363">
        <v>2.8</v>
      </c>
      <c r="F2363">
        <v>0</v>
      </c>
      <c r="G2363">
        <v>-4.1466000000000003</v>
      </c>
      <c r="H2363">
        <v>0</v>
      </c>
      <c r="I2363">
        <v>-1.5E-3</v>
      </c>
      <c r="J2363">
        <v>0</v>
      </c>
      <c r="K2363">
        <v>-20.505400000000002</v>
      </c>
    </row>
    <row r="2364" spans="1:11" hidden="1">
      <c r="A2364" t="s">
        <v>15</v>
      </c>
      <c r="B2364" t="s">
        <v>663</v>
      </c>
      <c r="C2364">
        <v>187</v>
      </c>
      <c r="D2364" t="s">
        <v>34</v>
      </c>
      <c r="E2364">
        <v>3.2360000000000002</v>
      </c>
      <c r="F2364">
        <v>0</v>
      </c>
      <c r="G2364">
        <v>-6.5035999999999996</v>
      </c>
      <c r="H2364">
        <v>0</v>
      </c>
      <c r="I2364">
        <v>-1.5E-3</v>
      </c>
      <c r="J2364">
        <v>0</v>
      </c>
      <c r="K2364">
        <v>-18.221699999999998</v>
      </c>
    </row>
    <row r="2365" spans="1:11" hidden="1">
      <c r="A2365" t="s">
        <v>15</v>
      </c>
      <c r="B2365" t="s">
        <v>663</v>
      </c>
      <c r="C2365">
        <v>187</v>
      </c>
      <c r="D2365" t="s">
        <v>34</v>
      </c>
      <c r="E2365">
        <v>3.6720000000000002</v>
      </c>
      <c r="F2365">
        <v>0</v>
      </c>
      <c r="G2365">
        <v>-9.9060000000000006</v>
      </c>
      <c r="H2365">
        <v>0</v>
      </c>
      <c r="I2365">
        <v>-1.5E-3</v>
      </c>
      <c r="J2365">
        <v>0</v>
      </c>
      <c r="K2365">
        <v>-14.682499999999999</v>
      </c>
    </row>
    <row r="2366" spans="1:11" hidden="1">
      <c r="A2366" t="s">
        <v>15</v>
      </c>
      <c r="B2366" t="s">
        <v>663</v>
      </c>
      <c r="C2366">
        <v>187</v>
      </c>
      <c r="D2366" t="s">
        <v>34</v>
      </c>
      <c r="E2366">
        <v>4.1079999999999997</v>
      </c>
      <c r="F2366">
        <v>0</v>
      </c>
      <c r="G2366">
        <v>-14.0016</v>
      </c>
      <c r="H2366">
        <v>0</v>
      </c>
      <c r="I2366">
        <v>-1.5E-3</v>
      </c>
      <c r="J2366">
        <v>0</v>
      </c>
      <c r="K2366">
        <v>-9.4741</v>
      </c>
    </row>
    <row r="2367" spans="1:11" hidden="1">
      <c r="A2367" t="s">
        <v>15</v>
      </c>
      <c r="B2367" t="s">
        <v>663</v>
      </c>
      <c r="C2367">
        <v>187</v>
      </c>
      <c r="D2367" t="s">
        <v>34</v>
      </c>
      <c r="E2367">
        <v>4.5438999999999998</v>
      </c>
      <c r="F2367">
        <v>0</v>
      </c>
      <c r="G2367">
        <v>-18.113900000000001</v>
      </c>
      <c r="H2367">
        <v>0</v>
      </c>
      <c r="I2367">
        <v>-1.5E-3</v>
      </c>
      <c r="J2367">
        <v>0</v>
      </c>
      <c r="K2367">
        <v>-2.4731999999999998</v>
      </c>
    </row>
    <row r="2368" spans="1:11" hidden="1">
      <c r="A2368" t="s">
        <v>15</v>
      </c>
      <c r="B2368" t="s">
        <v>663</v>
      </c>
      <c r="C2368">
        <v>187</v>
      </c>
      <c r="D2368" t="s">
        <v>34</v>
      </c>
      <c r="E2368">
        <v>4.9798999999999998</v>
      </c>
      <c r="F2368">
        <v>0</v>
      </c>
      <c r="G2368">
        <v>-21.9268</v>
      </c>
      <c r="H2368">
        <v>0</v>
      </c>
      <c r="I2368">
        <v>-1.5E-3</v>
      </c>
      <c r="J2368">
        <v>0</v>
      </c>
      <c r="K2368">
        <v>6.2877000000000001</v>
      </c>
    </row>
    <row r="2369" spans="1:11" hidden="1">
      <c r="A2369" t="s">
        <v>15</v>
      </c>
      <c r="B2369" t="s">
        <v>663</v>
      </c>
      <c r="C2369">
        <v>187</v>
      </c>
      <c r="D2369" t="s">
        <v>34</v>
      </c>
      <c r="E2369">
        <v>5.4158999999999997</v>
      </c>
      <c r="F2369">
        <v>0</v>
      </c>
      <c r="G2369">
        <v>-24.725300000000001</v>
      </c>
      <c r="H2369">
        <v>0</v>
      </c>
      <c r="I2369">
        <v>-1.5E-3</v>
      </c>
      <c r="J2369">
        <v>0</v>
      </c>
      <c r="K2369">
        <v>16.4954</v>
      </c>
    </row>
    <row r="2370" spans="1:11" hidden="1">
      <c r="A2370" t="s">
        <v>15</v>
      </c>
      <c r="B2370" t="s">
        <v>663</v>
      </c>
      <c r="C2370">
        <v>187</v>
      </c>
      <c r="D2370" t="s">
        <v>35</v>
      </c>
      <c r="E2370">
        <v>0.18410000000000001</v>
      </c>
      <c r="F2370">
        <v>0</v>
      </c>
      <c r="G2370">
        <v>22.685199999999998</v>
      </c>
      <c r="H2370">
        <v>0</v>
      </c>
      <c r="I2370">
        <v>-1.4E-3</v>
      </c>
      <c r="J2370">
        <v>0</v>
      </c>
      <c r="K2370">
        <v>11.158200000000001</v>
      </c>
    </row>
    <row r="2371" spans="1:11" hidden="1">
      <c r="A2371" t="s">
        <v>15</v>
      </c>
      <c r="B2371" t="s">
        <v>663</v>
      </c>
      <c r="C2371">
        <v>187</v>
      </c>
      <c r="D2371" t="s">
        <v>35</v>
      </c>
      <c r="E2371">
        <v>0.62009999999999998</v>
      </c>
      <c r="F2371">
        <v>0</v>
      </c>
      <c r="G2371">
        <v>19.886700000000001</v>
      </c>
      <c r="H2371">
        <v>0</v>
      </c>
      <c r="I2371">
        <v>-1.4E-3</v>
      </c>
      <c r="J2371">
        <v>0</v>
      </c>
      <c r="K2371">
        <v>1.8399000000000001</v>
      </c>
    </row>
    <row r="2372" spans="1:11" hidden="1">
      <c r="A2372" t="s">
        <v>15</v>
      </c>
      <c r="B2372" t="s">
        <v>663</v>
      </c>
      <c r="C2372">
        <v>187</v>
      </c>
      <c r="D2372" t="s">
        <v>35</v>
      </c>
      <c r="E2372">
        <v>1.0561</v>
      </c>
      <c r="F2372">
        <v>0</v>
      </c>
      <c r="G2372">
        <v>16.073799999999999</v>
      </c>
      <c r="H2372">
        <v>0</v>
      </c>
      <c r="I2372">
        <v>-1.4E-3</v>
      </c>
      <c r="J2372">
        <v>0</v>
      </c>
      <c r="K2372">
        <v>-6.0315000000000003</v>
      </c>
    </row>
    <row r="2373" spans="1:11" hidden="1">
      <c r="A2373" t="s">
        <v>15</v>
      </c>
      <c r="B2373" t="s">
        <v>663</v>
      </c>
      <c r="C2373">
        <v>187</v>
      </c>
      <c r="D2373" t="s">
        <v>35</v>
      </c>
      <c r="E2373">
        <v>1.4921</v>
      </c>
      <c r="F2373">
        <v>0</v>
      </c>
      <c r="G2373">
        <v>11.961499999999999</v>
      </c>
      <c r="H2373">
        <v>0</v>
      </c>
      <c r="I2373">
        <v>-1.4E-3</v>
      </c>
      <c r="J2373">
        <v>0</v>
      </c>
      <c r="K2373">
        <v>-12.142899999999999</v>
      </c>
    </row>
    <row r="2374" spans="1:11" hidden="1">
      <c r="A2374" t="s">
        <v>15</v>
      </c>
      <c r="B2374" t="s">
        <v>663</v>
      </c>
      <c r="C2374">
        <v>187</v>
      </c>
      <c r="D2374" t="s">
        <v>35</v>
      </c>
      <c r="E2374">
        <v>1.9279999999999999</v>
      </c>
      <c r="F2374">
        <v>0</v>
      </c>
      <c r="G2374">
        <v>7.8659999999999997</v>
      </c>
      <c r="H2374">
        <v>0</v>
      </c>
      <c r="I2374">
        <v>-1.4E-3</v>
      </c>
      <c r="J2374">
        <v>0</v>
      </c>
      <c r="K2374">
        <v>-16.4619</v>
      </c>
    </row>
    <row r="2375" spans="1:11" hidden="1">
      <c r="A2375" t="s">
        <v>15</v>
      </c>
      <c r="B2375" t="s">
        <v>663</v>
      </c>
      <c r="C2375">
        <v>187</v>
      </c>
      <c r="D2375" t="s">
        <v>35</v>
      </c>
      <c r="E2375">
        <v>2.3639999999999999</v>
      </c>
      <c r="F2375">
        <v>0</v>
      </c>
      <c r="G2375">
        <v>4.4634999999999998</v>
      </c>
      <c r="H2375">
        <v>0</v>
      </c>
      <c r="I2375">
        <v>-1.4E-3</v>
      </c>
      <c r="J2375">
        <v>0</v>
      </c>
      <c r="K2375">
        <v>-19.111699999999999</v>
      </c>
    </row>
    <row r="2376" spans="1:11" hidden="1">
      <c r="A2376" t="s">
        <v>15</v>
      </c>
      <c r="B2376" t="s">
        <v>663</v>
      </c>
      <c r="C2376">
        <v>187</v>
      </c>
      <c r="D2376" t="s">
        <v>35</v>
      </c>
      <c r="E2376">
        <v>2.8</v>
      </c>
      <c r="F2376">
        <v>0</v>
      </c>
      <c r="G2376">
        <v>2.1065</v>
      </c>
      <c r="H2376">
        <v>0</v>
      </c>
      <c r="I2376">
        <v>-1.4E-3</v>
      </c>
      <c r="J2376">
        <v>0</v>
      </c>
      <c r="K2376">
        <v>-20.5059</v>
      </c>
    </row>
    <row r="2377" spans="1:11" hidden="1">
      <c r="A2377" t="s">
        <v>15</v>
      </c>
      <c r="B2377" t="s">
        <v>663</v>
      </c>
      <c r="C2377">
        <v>187</v>
      </c>
      <c r="D2377" t="s">
        <v>35</v>
      </c>
      <c r="E2377">
        <v>2.8</v>
      </c>
      <c r="F2377">
        <v>0</v>
      </c>
      <c r="G2377">
        <v>-4.1165000000000003</v>
      </c>
      <c r="H2377">
        <v>0</v>
      </c>
      <c r="I2377">
        <v>-1.4E-3</v>
      </c>
      <c r="J2377">
        <v>0</v>
      </c>
      <c r="K2377">
        <v>-20.5059</v>
      </c>
    </row>
    <row r="2378" spans="1:11" hidden="1">
      <c r="A2378" t="s">
        <v>15</v>
      </c>
      <c r="B2378" t="s">
        <v>663</v>
      </c>
      <c r="C2378">
        <v>187</v>
      </c>
      <c r="D2378" t="s">
        <v>35</v>
      </c>
      <c r="E2378">
        <v>3.2360000000000002</v>
      </c>
      <c r="F2378">
        <v>0</v>
      </c>
      <c r="G2378">
        <v>-6.4734999999999996</v>
      </c>
      <c r="H2378">
        <v>0</v>
      </c>
      <c r="I2378">
        <v>-1.4E-3</v>
      </c>
      <c r="J2378">
        <v>0</v>
      </c>
      <c r="K2378">
        <v>-18.235299999999999</v>
      </c>
    </row>
    <row r="2379" spans="1:11" hidden="1">
      <c r="A2379" t="s">
        <v>15</v>
      </c>
      <c r="B2379" t="s">
        <v>663</v>
      </c>
      <c r="C2379">
        <v>187</v>
      </c>
      <c r="D2379" t="s">
        <v>35</v>
      </c>
      <c r="E2379">
        <v>3.6720000000000002</v>
      </c>
      <c r="F2379">
        <v>0</v>
      </c>
      <c r="G2379">
        <v>-9.8759999999999994</v>
      </c>
      <c r="H2379">
        <v>0</v>
      </c>
      <c r="I2379">
        <v>-1.4E-3</v>
      </c>
      <c r="J2379">
        <v>0</v>
      </c>
      <c r="K2379">
        <v>-14.709300000000001</v>
      </c>
    </row>
    <row r="2380" spans="1:11" hidden="1">
      <c r="A2380" t="s">
        <v>15</v>
      </c>
      <c r="B2380" t="s">
        <v>663</v>
      </c>
      <c r="C2380">
        <v>187</v>
      </c>
      <c r="D2380" t="s">
        <v>35</v>
      </c>
      <c r="E2380">
        <v>4.1079999999999997</v>
      </c>
      <c r="F2380">
        <v>0</v>
      </c>
      <c r="G2380">
        <v>-13.971500000000001</v>
      </c>
      <c r="H2380">
        <v>0</v>
      </c>
      <c r="I2380">
        <v>-1.4E-3</v>
      </c>
      <c r="J2380">
        <v>0</v>
      </c>
      <c r="K2380">
        <v>-9.5138999999999996</v>
      </c>
    </row>
    <row r="2381" spans="1:11" hidden="1">
      <c r="A2381" t="s">
        <v>15</v>
      </c>
      <c r="B2381" t="s">
        <v>663</v>
      </c>
      <c r="C2381">
        <v>187</v>
      </c>
      <c r="D2381" t="s">
        <v>35</v>
      </c>
      <c r="E2381">
        <v>4.5438999999999998</v>
      </c>
      <c r="F2381">
        <v>0</v>
      </c>
      <c r="G2381">
        <v>-18.0838</v>
      </c>
      <c r="H2381">
        <v>0</v>
      </c>
      <c r="I2381">
        <v>-1.4E-3</v>
      </c>
      <c r="J2381">
        <v>0</v>
      </c>
      <c r="K2381">
        <v>-2.5261</v>
      </c>
    </row>
    <row r="2382" spans="1:11" hidden="1">
      <c r="A2382" t="s">
        <v>15</v>
      </c>
      <c r="B2382" t="s">
        <v>663</v>
      </c>
      <c r="C2382">
        <v>187</v>
      </c>
      <c r="D2382" t="s">
        <v>35</v>
      </c>
      <c r="E2382">
        <v>4.9798999999999998</v>
      </c>
      <c r="F2382">
        <v>0</v>
      </c>
      <c r="G2382">
        <v>-21.896799999999999</v>
      </c>
      <c r="H2382">
        <v>0</v>
      </c>
      <c r="I2382">
        <v>-1.4E-3</v>
      </c>
      <c r="J2382">
        <v>0</v>
      </c>
      <c r="K2382">
        <v>6.2215999999999996</v>
      </c>
    </row>
    <row r="2383" spans="1:11" hidden="1">
      <c r="A2383" t="s">
        <v>15</v>
      </c>
      <c r="B2383" t="s">
        <v>663</v>
      </c>
      <c r="C2383">
        <v>187</v>
      </c>
      <c r="D2383" t="s">
        <v>35</v>
      </c>
      <c r="E2383">
        <v>5.4158999999999997</v>
      </c>
      <c r="F2383">
        <v>0</v>
      </c>
      <c r="G2383">
        <v>-24.6952</v>
      </c>
      <c r="H2383">
        <v>0</v>
      </c>
      <c r="I2383">
        <v>-1.4E-3</v>
      </c>
      <c r="J2383">
        <v>0</v>
      </c>
      <c r="K2383">
        <v>16.4163</v>
      </c>
    </row>
    <row r="2384" spans="1:11" hidden="1">
      <c r="A2384" t="s">
        <v>15</v>
      </c>
      <c r="B2384" t="s">
        <v>663</v>
      </c>
      <c r="C2384">
        <v>187</v>
      </c>
      <c r="D2384" t="s">
        <v>36</v>
      </c>
      <c r="E2384">
        <v>0.18410000000000001</v>
      </c>
      <c r="F2384">
        <v>0</v>
      </c>
      <c r="G2384">
        <v>22.6251</v>
      </c>
      <c r="H2384">
        <v>0</v>
      </c>
      <c r="I2384">
        <v>-1.5E-3</v>
      </c>
      <c r="J2384">
        <v>0</v>
      </c>
      <c r="K2384">
        <v>11.0021</v>
      </c>
    </row>
    <row r="2385" spans="1:11" hidden="1">
      <c r="A2385" t="s">
        <v>15</v>
      </c>
      <c r="B2385" t="s">
        <v>663</v>
      </c>
      <c r="C2385">
        <v>187</v>
      </c>
      <c r="D2385" t="s">
        <v>36</v>
      </c>
      <c r="E2385">
        <v>0.62009999999999998</v>
      </c>
      <c r="F2385">
        <v>0</v>
      </c>
      <c r="G2385">
        <v>19.826599999999999</v>
      </c>
      <c r="H2385">
        <v>0</v>
      </c>
      <c r="I2385">
        <v>-1.5E-3</v>
      </c>
      <c r="J2385">
        <v>0</v>
      </c>
      <c r="K2385">
        <v>1.71</v>
      </c>
    </row>
    <row r="2386" spans="1:11" hidden="1">
      <c r="A2386" t="s">
        <v>15</v>
      </c>
      <c r="B2386" t="s">
        <v>663</v>
      </c>
      <c r="C2386">
        <v>187</v>
      </c>
      <c r="D2386" t="s">
        <v>36</v>
      </c>
      <c r="E2386">
        <v>1.0561</v>
      </c>
      <c r="F2386">
        <v>0</v>
      </c>
      <c r="G2386">
        <v>16.0137</v>
      </c>
      <c r="H2386">
        <v>0</v>
      </c>
      <c r="I2386">
        <v>-1.5E-3</v>
      </c>
      <c r="J2386">
        <v>0</v>
      </c>
      <c r="K2386">
        <v>-6.1352000000000002</v>
      </c>
    </row>
    <row r="2387" spans="1:11" hidden="1">
      <c r="A2387" t="s">
        <v>15</v>
      </c>
      <c r="B2387" t="s">
        <v>663</v>
      </c>
      <c r="C2387">
        <v>187</v>
      </c>
      <c r="D2387" t="s">
        <v>36</v>
      </c>
      <c r="E2387">
        <v>1.4921</v>
      </c>
      <c r="F2387">
        <v>0</v>
      </c>
      <c r="G2387">
        <v>11.901400000000001</v>
      </c>
      <c r="H2387">
        <v>0</v>
      </c>
      <c r="I2387">
        <v>-1.5E-3</v>
      </c>
      <c r="J2387">
        <v>0</v>
      </c>
      <c r="K2387">
        <v>-12.220499999999999</v>
      </c>
    </row>
    <row r="2388" spans="1:11" hidden="1">
      <c r="A2388" t="s">
        <v>15</v>
      </c>
      <c r="B2388" t="s">
        <v>663</v>
      </c>
      <c r="C2388">
        <v>187</v>
      </c>
      <c r="D2388" t="s">
        <v>36</v>
      </c>
      <c r="E2388">
        <v>1.9279999999999999</v>
      </c>
      <c r="F2388">
        <v>0</v>
      </c>
      <c r="G2388">
        <v>7.8057999999999996</v>
      </c>
      <c r="H2388">
        <v>0</v>
      </c>
      <c r="I2388">
        <v>-1.5E-3</v>
      </c>
      <c r="J2388">
        <v>0</v>
      </c>
      <c r="K2388">
        <v>-16.513300000000001</v>
      </c>
    </row>
    <row r="2389" spans="1:11" hidden="1">
      <c r="A2389" t="s">
        <v>15</v>
      </c>
      <c r="B2389" t="s">
        <v>663</v>
      </c>
      <c r="C2389">
        <v>187</v>
      </c>
      <c r="D2389" t="s">
        <v>36</v>
      </c>
      <c r="E2389">
        <v>2.3639999999999999</v>
      </c>
      <c r="F2389">
        <v>0</v>
      </c>
      <c r="G2389">
        <v>4.4034000000000004</v>
      </c>
      <c r="H2389">
        <v>0</v>
      </c>
      <c r="I2389">
        <v>-1.5E-3</v>
      </c>
      <c r="J2389">
        <v>0</v>
      </c>
      <c r="K2389">
        <v>-19.136800000000001</v>
      </c>
    </row>
    <row r="2390" spans="1:11" hidden="1">
      <c r="A2390" t="s">
        <v>15</v>
      </c>
      <c r="B2390" t="s">
        <v>663</v>
      </c>
      <c r="C2390">
        <v>187</v>
      </c>
      <c r="D2390" t="s">
        <v>36</v>
      </c>
      <c r="E2390">
        <v>2.8</v>
      </c>
      <c r="F2390">
        <v>0</v>
      </c>
      <c r="G2390">
        <v>2.0464000000000002</v>
      </c>
      <c r="H2390">
        <v>0</v>
      </c>
      <c r="I2390">
        <v>-1.5E-3</v>
      </c>
      <c r="J2390">
        <v>0</v>
      </c>
      <c r="K2390">
        <v>-20.504799999999999</v>
      </c>
    </row>
    <row r="2391" spans="1:11" hidden="1">
      <c r="A2391" t="s">
        <v>15</v>
      </c>
      <c r="B2391" t="s">
        <v>663</v>
      </c>
      <c r="C2391">
        <v>187</v>
      </c>
      <c r="D2391" t="s">
        <v>36</v>
      </c>
      <c r="E2391">
        <v>2.8</v>
      </c>
      <c r="F2391">
        <v>0</v>
      </c>
      <c r="G2391">
        <v>-4.1767000000000003</v>
      </c>
      <c r="H2391">
        <v>0</v>
      </c>
      <c r="I2391">
        <v>-1.5E-3</v>
      </c>
      <c r="J2391">
        <v>0</v>
      </c>
      <c r="K2391">
        <v>-20.504799999999999</v>
      </c>
    </row>
    <row r="2392" spans="1:11" hidden="1">
      <c r="A2392" t="s">
        <v>15</v>
      </c>
      <c r="B2392" t="s">
        <v>663</v>
      </c>
      <c r="C2392">
        <v>187</v>
      </c>
      <c r="D2392" t="s">
        <v>36</v>
      </c>
      <c r="E2392">
        <v>3.2360000000000002</v>
      </c>
      <c r="F2392">
        <v>0</v>
      </c>
      <c r="G2392">
        <v>-6.5336999999999996</v>
      </c>
      <c r="H2392">
        <v>0</v>
      </c>
      <c r="I2392">
        <v>-1.5E-3</v>
      </c>
      <c r="J2392">
        <v>0</v>
      </c>
      <c r="K2392">
        <v>-18.207999999999998</v>
      </c>
    </row>
    <row r="2393" spans="1:11" hidden="1">
      <c r="A2393" t="s">
        <v>15</v>
      </c>
      <c r="B2393" t="s">
        <v>663</v>
      </c>
      <c r="C2393">
        <v>187</v>
      </c>
      <c r="D2393" t="s">
        <v>36</v>
      </c>
      <c r="E2393">
        <v>3.6720000000000002</v>
      </c>
      <c r="F2393">
        <v>0</v>
      </c>
      <c r="G2393">
        <v>-9.9360999999999997</v>
      </c>
      <c r="H2393">
        <v>0</v>
      </c>
      <c r="I2393">
        <v>-1.5E-3</v>
      </c>
      <c r="J2393">
        <v>0</v>
      </c>
      <c r="K2393">
        <v>-14.6557</v>
      </c>
    </row>
    <row r="2394" spans="1:11" hidden="1">
      <c r="A2394" t="s">
        <v>15</v>
      </c>
      <c r="B2394" t="s">
        <v>663</v>
      </c>
      <c r="C2394">
        <v>187</v>
      </c>
      <c r="D2394" t="s">
        <v>36</v>
      </c>
      <c r="E2394">
        <v>4.1079999999999997</v>
      </c>
      <c r="F2394">
        <v>0</v>
      </c>
      <c r="G2394">
        <v>-14.031599999999999</v>
      </c>
      <c r="H2394">
        <v>0</v>
      </c>
      <c r="I2394">
        <v>-1.5E-3</v>
      </c>
      <c r="J2394">
        <v>0</v>
      </c>
      <c r="K2394">
        <v>-9.4342000000000006</v>
      </c>
    </row>
    <row r="2395" spans="1:11" hidden="1">
      <c r="A2395" t="s">
        <v>15</v>
      </c>
      <c r="B2395" t="s">
        <v>663</v>
      </c>
      <c r="C2395">
        <v>187</v>
      </c>
      <c r="D2395" t="s">
        <v>36</v>
      </c>
      <c r="E2395">
        <v>4.5438999999999998</v>
      </c>
      <c r="F2395">
        <v>0</v>
      </c>
      <c r="G2395">
        <v>-18.143899999999999</v>
      </c>
      <c r="H2395">
        <v>0</v>
      </c>
      <c r="I2395">
        <v>-1.5E-3</v>
      </c>
      <c r="J2395">
        <v>0</v>
      </c>
      <c r="K2395">
        <v>-2.4201999999999999</v>
      </c>
    </row>
    <row r="2396" spans="1:11" hidden="1">
      <c r="A2396" t="s">
        <v>15</v>
      </c>
      <c r="B2396" t="s">
        <v>663</v>
      </c>
      <c r="C2396">
        <v>187</v>
      </c>
      <c r="D2396" t="s">
        <v>36</v>
      </c>
      <c r="E2396">
        <v>4.9798999999999998</v>
      </c>
      <c r="F2396">
        <v>0</v>
      </c>
      <c r="G2396">
        <v>-21.956900000000001</v>
      </c>
      <c r="H2396">
        <v>0</v>
      </c>
      <c r="I2396">
        <v>-1.5E-3</v>
      </c>
      <c r="J2396">
        <v>0</v>
      </c>
      <c r="K2396">
        <v>6.3537999999999997</v>
      </c>
    </row>
    <row r="2397" spans="1:11" hidden="1">
      <c r="A2397" t="s">
        <v>15</v>
      </c>
      <c r="B2397" t="s">
        <v>663</v>
      </c>
      <c r="C2397">
        <v>187</v>
      </c>
      <c r="D2397" t="s">
        <v>36</v>
      </c>
      <c r="E2397">
        <v>5.4158999999999997</v>
      </c>
      <c r="F2397">
        <v>0</v>
      </c>
      <c r="G2397">
        <v>-24.755299999999998</v>
      </c>
      <c r="H2397">
        <v>0</v>
      </c>
      <c r="I2397">
        <v>-1.5E-3</v>
      </c>
      <c r="J2397">
        <v>0</v>
      </c>
      <c r="K2397">
        <v>16.5746</v>
      </c>
    </row>
    <row r="2398" spans="1:11" hidden="1">
      <c r="A2398" t="s">
        <v>15</v>
      </c>
      <c r="B2398" t="s">
        <v>663</v>
      </c>
      <c r="C2398">
        <v>187</v>
      </c>
      <c r="D2398" t="s">
        <v>37</v>
      </c>
      <c r="E2398">
        <v>0.18410000000000001</v>
      </c>
      <c r="F2398">
        <v>0</v>
      </c>
      <c r="G2398">
        <v>37.269599999999997</v>
      </c>
      <c r="H2398">
        <v>0</v>
      </c>
      <c r="I2398">
        <v>-2.3E-3</v>
      </c>
      <c r="J2398">
        <v>0</v>
      </c>
      <c r="K2398">
        <v>18.259</v>
      </c>
    </row>
    <row r="2399" spans="1:11" hidden="1">
      <c r="A2399" t="s">
        <v>15</v>
      </c>
      <c r="B2399" t="s">
        <v>663</v>
      </c>
      <c r="C2399">
        <v>187</v>
      </c>
      <c r="D2399" t="s">
        <v>37</v>
      </c>
      <c r="E2399">
        <v>0.62009999999999998</v>
      </c>
      <c r="F2399">
        <v>0</v>
      </c>
      <c r="G2399">
        <v>32.693100000000001</v>
      </c>
      <c r="H2399">
        <v>0</v>
      </c>
      <c r="I2399">
        <v>-2.3E-3</v>
      </c>
      <c r="J2399">
        <v>0</v>
      </c>
      <c r="K2399">
        <v>2.9420999999999999</v>
      </c>
    </row>
    <row r="2400" spans="1:11" hidden="1">
      <c r="A2400" t="s">
        <v>15</v>
      </c>
      <c r="B2400" t="s">
        <v>663</v>
      </c>
      <c r="C2400">
        <v>187</v>
      </c>
      <c r="D2400" t="s">
        <v>37</v>
      </c>
      <c r="E2400">
        <v>1.0561</v>
      </c>
      <c r="F2400">
        <v>0</v>
      </c>
      <c r="G2400">
        <v>26.3642</v>
      </c>
      <c r="H2400">
        <v>0</v>
      </c>
      <c r="I2400">
        <v>-2.3E-3</v>
      </c>
      <c r="J2400">
        <v>0</v>
      </c>
      <c r="K2400">
        <v>-9.9878</v>
      </c>
    </row>
    <row r="2401" spans="1:11" hidden="1">
      <c r="A2401" t="s">
        <v>15</v>
      </c>
      <c r="B2401" t="s">
        <v>663</v>
      </c>
      <c r="C2401">
        <v>187</v>
      </c>
      <c r="D2401" t="s">
        <v>37</v>
      </c>
      <c r="E2401">
        <v>1.4921</v>
      </c>
      <c r="F2401">
        <v>0</v>
      </c>
      <c r="G2401">
        <v>19.5183</v>
      </c>
      <c r="H2401">
        <v>0</v>
      </c>
      <c r="I2401">
        <v>-2.3E-3</v>
      </c>
      <c r="J2401">
        <v>0</v>
      </c>
      <c r="K2401">
        <v>-19.989799999999999</v>
      </c>
    </row>
    <row r="2402" spans="1:11" hidden="1">
      <c r="A2402" t="s">
        <v>15</v>
      </c>
      <c r="B2402" t="s">
        <v>663</v>
      </c>
      <c r="C2402">
        <v>187</v>
      </c>
      <c r="D2402" t="s">
        <v>37</v>
      </c>
      <c r="E2402">
        <v>1.9279999999999999</v>
      </c>
      <c r="F2402">
        <v>0</v>
      </c>
      <c r="G2402">
        <v>12.7013</v>
      </c>
      <c r="H2402">
        <v>0</v>
      </c>
      <c r="I2402">
        <v>-2.3E-3</v>
      </c>
      <c r="J2402">
        <v>0</v>
      </c>
      <c r="K2402">
        <v>-27.0078</v>
      </c>
    </row>
    <row r="2403" spans="1:11" hidden="1">
      <c r="A2403" t="s">
        <v>15</v>
      </c>
      <c r="B2403" t="s">
        <v>663</v>
      </c>
      <c r="C2403">
        <v>187</v>
      </c>
      <c r="D2403" t="s">
        <v>37</v>
      </c>
      <c r="E2403">
        <v>2.3639999999999999</v>
      </c>
      <c r="F2403">
        <v>0</v>
      </c>
      <c r="G2403">
        <v>7.0815000000000001</v>
      </c>
      <c r="H2403">
        <v>0</v>
      </c>
      <c r="I2403">
        <v>-2.3E-3</v>
      </c>
      <c r="J2403">
        <v>0</v>
      </c>
      <c r="K2403">
        <v>-31.2547</v>
      </c>
    </row>
    <row r="2404" spans="1:11" hidden="1">
      <c r="A2404" t="s">
        <v>15</v>
      </c>
      <c r="B2404" t="s">
        <v>663</v>
      </c>
      <c r="C2404">
        <v>187</v>
      </c>
      <c r="D2404" t="s">
        <v>37</v>
      </c>
      <c r="E2404">
        <v>2.8</v>
      </c>
      <c r="F2404">
        <v>0</v>
      </c>
      <c r="G2404">
        <v>3.2675000000000001</v>
      </c>
      <c r="H2404">
        <v>0</v>
      </c>
      <c r="I2404">
        <v>-2.3E-3</v>
      </c>
      <c r="J2404">
        <v>0</v>
      </c>
      <c r="K2404">
        <v>-33.445099999999996</v>
      </c>
    </row>
    <row r="2405" spans="1:11" hidden="1">
      <c r="A2405" t="s">
        <v>15</v>
      </c>
      <c r="B2405" t="s">
        <v>663</v>
      </c>
      <c r="C2405">
        <v>187</v>
      </c>
      <c r="D2405" t="s">
        <v>37</v>
      </c>
      <c r="E2405">
        <v>2.8</v>
      </c>
      <c r="F2405">
        <v>0</v>
      </c>
      <c r="G2405">
        <v>-6.5655999999999999</v>
      </c>
      <c r="H2405">
        <v>0</v>
      </c>
      <c r="I2405">
        <v>-2.3E-3</v>
      </c>
      <c r="J2405">
        <v>0</v>
      </c>
      <c r="K2405">
        <v>-33.445099999999996</v>
      </c>
    </row>
    <row r="2406" spans="1:11" hidden="1">
      <c r="A2406" t="s">
        <v>15</v>
      </c>
      <c r="B2406" t="s">
        <v>663</v>
      </c>
      <c r="C2406">
        <v>187</v>
      </c>
      <c r="D2406" t="s">
        <v>37</v>
      </c>
      <c r="E2406">
        <v>3.2360000000000002</v>
      </c>
      <c r="F2406">
        <v>0</v>
      </c>
      <c r="G2406">
        <v>-10.3796</v>
      </c>
      <c r="H2406">
        <v>0</v>
      </c>
      <c r="I2406">
        <v>-2.3E-3</v>
      </c>
      <c r="J2406">
        <v>0</v>
      </c>
      <c r="K2406">
        <v>-29.816800000000001</v>
      </c>
    </row>
    <row r="2407" spans="1:11" hidden="1">
      <c r="A2407" t="s">
        <v>15</v>
      </c>
      <c r="B2407" t="s">
        <v>663</v>
      </c>
      <c r="C2407">
        <v>187</v>
      </c>
      <c r="D2407" t="s">
        <v>37</v>
      </c>
      <c r="E2407">
        <v>3.6720000000000002</v>
      </c>
      <c r="F2407">
        <v>0</v>
      </c>
      <c r="G2407">
        <v>-15.9994</v>
      </c>
      <c r="H2407">
        <v>0</v>
      </c>
      <c r="I2407">
        <v>-2.3E-3</v>
      </c>
      <c r="J2407">
        <v>0</v>
      </c>
      <c r="K2407">
        <v>-24.131900000000002</v>
      </c>
    </row>
    <row r="2408" spans="1:11" hidden="1">
      <c r="A2408" t="s">
        <v>15</v>
      </c>
      <c r="B2408" t="s">
        <v>663</v>
      </c>
      <c r="C2408">
        <v>187</v>
      </c>
      <c r="D2408" t="s">
        <v>37</v>
      </c>
      <c r="E2408">
        <v>4.1079999999999997</v>
      </c>
      <c r="F2408">
        <v>0</v>
      </c>
      <c r="G2408">
        <v>-22.816400000000002</v>
      </c>
      <c r="H2408">
        <v>0</v>
      </c>
      <c r="I2408">
        <v>-2.3E-3</v>
      </c>
      <c r="J2408">
        <v>0</v>
      </c>
      <c r="K2408">
        <v>-15.676</v>
      </c>
    </row>
    <row r="2409" spans="1:11" hidden="1">
      <c r="A2409" t="s">
        <v>15</v>
      </c>
      <c r="B2409" t="s">
        <v>663</v>
      </c>
      <c r="C2409">
        <v>187</v>
      </c>
      <c r="D2409" t="s">
        <v>37</v>
      </c>
      <c r="E2409">
        <v>4.5438999999999998</v>
      </c>
      <c r="F2409">
        <v>0</v>
      </c>
      <c r="G2409">
        <v>-29.662299999999998</v>
      </c>
      <c r="H2409">
        <v>0</v>
      </c>
      <c r="I2409">
        <v>-2.3E-3</v>
      </c>
      <c r="J2409">
        <v>0</v>
      </c>
      <c r="K2409">
        <v>-4.2359999999999998</v>
      </c>
    </row>
    <row r="2410" spans="1:11" hidden="1">
      <c r="A2410" t="s">
        <v>15</v>
      </c>
      <c r="B2410" t="s">
        <v>663</v>
      </c>
      <c r="C2410">
        <v>187</v>
      </c>
      <c r="D2410" t="s">
        <v>37</v>
      </c>
      <c r="E2410">
        <v>4.9798999999999998</v>
      </c>
      <c r="F2410">
        <v>0</v>
      </c>
      <c r="G2410">
        <v>-35.991199999999999</v>
      </c>
      <c r="H2410">
        <v>0</v>
      </c>
      <c r="I2410">
        <v>-2.3E-3</v>
      </c>
      <c r="J2410">
        <v>0</v>
      </c>
      <c r="K2410">
        <v>10.1317</v>
      </c>
    </row>
    <row r="2411" spans="1:11" hidden="1">
      <c r="A2411" t="s">
        <v>15</v>
      </c>
      <c r="B2411" t="s">
        <v>663</v>
      </c>
      <c r="C2411">
        <v>187</v>
      </c>
      <c r="D2411" t="s">
        <v>37</v>
      </c>
      <c r="E2411">
        <v>5.4158999999999997</v>
      </c>
      <c r="F2411">
        <v>0</v>
      </c>
      <c r="G2411">
        <v>-40.567700000000002</v>
      </c>
      <c r="H2411">
        <v>0</v>
      </c>
      <c r="I2411">
        <v>-2.3E-3</v>
      </c>
      <c r="J2411">
        <v>0</v>
      </c>
      <c r="K2411">
        <v>26.886500000000002</v>
      </c>
    </row>
    <row r="2412" spans="1:11" hidden="1">
      <c r="A2412" t="s">
        <v>15</v>
      </c>
      <c r="B2412" t="s">
        <v>663</v>
      </c>
      <c r="C2412">
        <v>187</v>
      </c>
      <c r="D2412" t="s">
        <v>38</v>
      </c>
      <c r="E2412">
        <v>0.18410000000000001</v>
      </c>
      <c r="F2412">
        <v>0</v>
      </c>
      <c r="G2412">
        <v>37.269599999999997</v>
      </c>
      <c r="H2412">
        <v>0</v>
      </c>
      <c r="I2412">
        <v>-2.3E-3</v>
      </c>
      <c r="J2412">
        <v>0</v>
      </c>
      <c r="K2412">
        <v>18.259</v>
      </c>
    </row>
    <row r="2413" spans="1:11" hidden="1">
      <c r="A2413" t="s">
        <v>15</v>
      </c>
      <c r="B2413" t="s">
        <v>663</v>
      </c>
      <c r="C2413">
        <v>187</v>
      </c>
      <c r="D2413" t="s">
        <v>38</v>
      </c>
      <c r="E2413">
        <v>0.62009999999999998</v>
      </c>
      <c r="F2413">
        <v>0</v>
      </c>
      <c r="G2413">
        <v>32.693100000000001</v>
      </c>
      <c r="H2413">
        <v>0</v>
      </c>
      <c r="I2413">
        <v>-2.3E-3</v>
      </c>
      <c r="J2413">
        <v>0</v>
      </c>
      <c r="K2413">
        <v>2.9420999999999999</v>
      </c>
    </row>
    <row r="2414" spans="1:11" hidden="1">
      <c r="A2414" t="s">
        <v>15</v>
      </c>
      <c r="B2414" t="s">
        <v>663</v>
      </c>
      <c r="C2414">
        <v>187</v>
      </c>
      <c r="D2414" t="s">
        <v>38</v>
      </c>
      <c r="E2414">
        <v>1.0561</v>
      </c>
      <c r="F2414">
        <v>0</v>
      </c>
      <c r="G2414">
        <v>26.3642</v>
      </c>
      <c r="H2414">
        <v>0</v>
      </c>
      <c r="I2414">
        <v>-2.3E-3</v>
      </c>
      <c r="J2414">
        <v>0</v>
      </c>
      <c r="K2414">
        <v>-9.9878</v>
      </c>
    </row>
    <row r="2415" spans="1:11" hidden="1">
      <c r="A2415" t="s">
        <v>15</v>
      </c>
      <c r="B2415" t="s">
        <v>663</v>
      </c>
      <c r="C2415">
        <v>187</v>
      </c>
      <c r="D2415" t="s">
        <v>38</v>
      </c>
      <c r="E2415">
        <v>1.4921</v>
      </c>
      <c r="F2415">
        <v>0</v>
      </c>
      <c r="G2415">
        <v>19.5183</v>
      </c>
      <c r="H2415">
        <v>0</v>
      </c>
      <c r="I2415">
        <v>-2.3E-3</v>
      </c>
      <c r="J2415">
        <v>0</v>
      </c>
      <c r="K2415">
        <v>-19.989799999999999</v>
      </c>
    </row>
    <row r="2416" spans="1:11" hidden="1">
      <c r="A2416" t="s">
        <v>15</v>
      </c>
      <c r="B2416" t="s">
        <v>663</v>
      </c>
      <c r="C2416">
        <v>187</v>
      </c>
      <c r="D2416" t="s">
        <v>38</v>
      </c>
      <c r="E2416">
        <v>1.9279999999999999</v>
      </c>
      <c r="F2416">
        <v>0</v>
      </c>
      <c r="G2416">
        <v>12.7013</v>
      </c>
      <c r="H2416">
        <v>0</v>
      </c>
      <c r="I2416">
        <v>-2.3E-3</v>
      </c>
      <c r="J2416">
        <v>0</v>
      </c>
      <c r="K2416">
        <v>-27.0078</v>
      </c>
    </row>
    <row r="2417" spans="1:11" hidden="1">
      <c r="A2417" t="s">
        <v>15</v>
      </c>
      <c r="B2417" t="s">
        <v>663</v>
      </c>
      <c r="C2417">
        <v>187</v>
      </c>
      <c r="D2417" t="s">
        <v>38</v>
      </c>
      <c r="E2417">
        <v>2.3639999999999999</v>
      </c>
      <c r="F2417">
        <v>0</v>
      </c>
      <c r="G2417">
        <v>7.0815000000000001</v>
      </c>
      <c r="H2417">
        <v>0</v>
      </c>
      <c r="I2417">
        <v>-2.3E-3</v>
      </c>
      <c r="J2417">
        <v>0</v>
      </c>
      <c r="K2417">
        <v>-31.2547</v>
      </c>
    </row>
    <row r="2418" spans="1:11" hidden="1">
      <c r="A2418" t="s">
        <v>15</v>
      </c>
      <c r="B2418" t="s">
        <v>663</v>
      </c>
      <c r="C2418">
        <v>187</v>
      </c>
      <c r="D2418" t="s">
        <v>38</v>
      </c>
      <c r="E2418">
        <v>2.8</v>
      </c>
      <c r="F2418">
        <v>0</v>
      </c>
      <c r="G2418">
        <v>3.2675000000000001</v>
      </c>
      <c r="H2418">
        <v>0</v>
      </c>
      <c r="I2418">
        <v>-2.3E-3</v>
      </c>
      <c r="J2418">
        <v>0</v>
      </c>
      <c r="K2418">
        <v>-33.445099999999996</v>
      </c>
    </row>
    <row r="2419" spans="1:11" hidden="1">
      <c r="A2419" t="s">
        <v>15</v>
      </c>
      <c r="B2419" t="s">
        <v>663</v>
      </c>
      <c r="C2419">
        <v>187</v>
      </c>
      <c r="D2419" t="s">
        <v>38</v>
      </c>
      <c r="E2419">
        <v>2.8</v>
      </c>
      <c r="F2419">
        <v>0</v>
      </c>
      <c r="G2419">
        <v>-6.5655999999999999</v>
      </c>
      <c r="H2419">
        <v>0</v>
      </c>
      <c r="I2419">
        <v>-2.3E-3</v>
      </c>
      <c r="J2419">
        <v>0</v>
      </c>
      <c r="K2419">
        <v>-33.445099999999996</v>
      </c>
    </row>
    <row r="2420" spans="1:11" hidden="1">
      <c r="A2420" t="s">
        <v>15</v>
      </c>
      <c r="B2420" t="s">
        <v>663</v>
      </c>
      <c r="C2420">
        <v>187</v>
      </c>
      <c r="D2420" t="s">
        <v>38</v>
      </c>
      <c r="E2420">
        <v>3.2360000000000002</v>
      </c>
      <c r="F2420">
        <v>0</v>
      </c>
      <c r="G2420">
        <v>-10.3796</v>
      </c>
      <c r="H2420">
        <v>0</v>
      </c>
      <c r="I2420">
        <v>-2.3E-3</v>
      </c>
      <c r="J2420">
        <v>0</v>
      </c>
      <c r="K2420">
        <v>-29.816800000000001</v>
      </c>
    </row>
    <row r="2421" spans="1:11" hidden="1">
      <c r="A2421" t="s">
        <v>15</v>
      </c>
      <c r="B2421" t="s">
        <v>663</v>
      </c>
      <c r="C2421">
        <v>187</v>
      </c>
      <c r="D2421" t="s">
        <v>38</v>
      </c>
      <c r="E2421">
        <v>3.6720000000000002</v>
      </c>
      <c r="F2421">
        <v>0</v>
      </c>
      <c r="G2421">
        <v>-15.9994</v>
      </c>
      <c r="H2421">
        <v>0</v>
      </c>
      <c r="I2421">
        <v>-2.3E-3</v>
      </c>
      <c r="J2421">
        <v>0</v>
      </c>
      <c r="K2421">
        <v>-24.131900000000002</v>
      </c>
    </row>
    <row r="2422" spans="1:11" hidden="1">
      <c r="A2422" t="s">
        <v>15</v>
      </c>
      <c r="B2422" t="s">
        <v>663</v>
      </c>
      <c r="C2422">
        <v>187</v>
      </c>
      <c r="D2422" t="s">
        <v>38</v>
      </c>
      <c r="E2422">
        <v>4.1079999999999997</v>
      </c>
      <c r="F2422">
        <v>0</v>
      </c>
      <c r="G2422">
        <v>-22.816400000000002</v>
      </c>
      <c r="H2422">
        <v>0</v>
      </c>
      <c r="I2422">
        <v>-2.3E-3</v>
      </c>
      <c r="J2422">
        <v>0</v>
      </c>
      <c r="K2422">
        <v>-15.676</v>
      </c>
    </row>
    <row r="2423" spans="1:11" hidden="1">
      <c r="A2423" t="s">
        <v>15</v>
      </c>
      <c r="B2423" t="s">
        <v>663</v>
      </c>
      <c r="C2423">
        <v>187</v>
      </c>
      <c r="D2423" t="s">
        <v>38</v>
      </c>
      <c r="E2423">
        <v>4.5438999999999998</v>
      </c>
      <c r="F2423">
        <v>0</v>
      </c>
      <c r="G2423">
        <v>-29.662299999999998</v>
      </c>
      <c r="H2423">
        <v>0</v>
      </c>
      <c r="I2423">
        <v>-2.3E-3</v>
      </c>
      <c r="J2423">
        <v>0</v>
      </c>
      <c r="K2423">
        <v>-4.2359999999999998</v>
      </c>
    </row>
    <row r="2424" spans="1:11" hidden="1">
      <c r="A2424" t="s">
        <v>15</v>
      </c>
      <c r="B2424" t="s">
        <v>663</v>
      </c>
      <c r="C2424">
        <v>187</v>
      </c>
      <c r="D2424" t="s">
        <v>38</v>
      </c>
      <c r="E2424">
        <v>4.9798999999999998</v>
      </c>
      <c r="F2424">
        <v>0</v>
      </c>
      <c r="G2424">
        <v>-35.991199999999999</v>
      </c>
      <c r="H2424">
        <v>0</v>
      </c>
      <c r="I2424">
        <v>-2.3E-3</v>
      </c>
      <c r="J2424">
        <v>0</v>
      </c>
      <c r="K2424">
        <v>10.1317</v>
      </c>
    </row>
    <row r="2425" spans="1:11" hidden="1">
      <c r="A2425" t="s">
        <v>15</v>
      </c>
      <c r="B2425" t="s">
        <v>663</v>
      </c>
      <c r="C2425">
        <v>187</v>
      </c>
      <c r="D2425" t="s">
        <v>38</v>
      </c>
      <c r="E2425">
        <v>5.4158999999999997</v>
      </c>
      <c r="F2425">
        <v>0</v>
      </c>
      <c r="G2425">
        <v>-40.567700000000002</v>
      </c>
      <c r="H2425">
        <v>0</v>
      </c>
      <c r="I2425">
        <v>-2.3E-3</v>
      </c>
      <c r="J2425">
        <v>0</v>
      </c>
      <c r="K2425">
        <v>26.886500000000002</v>
      </c>
    </row>
    <row r="2426" spans="1:11" hidden="1">
      <c r="A2426" t="s">
        <v>15</v>
      </c>
      <c r="B2426" t="s">
        <v>663</v>
      </c>
      <c r="C2426">
        <v>187</v>
      </c>
      <c r="D2426" t="s">
        <v>39</v>
      </c>
      <c r="E2426">
        <v>0.18410000000000001</v>
      </c>
      <c r="F2426">
        <v>0</v>
      </c>
      <c r="G2426">
        <v>37.293700000000001</v>
      </c>
      <c r="H2426">
        <v>0</v>
      </c>
      <c r="I2426">
        <v>-2.2000000000000001E-3</v>
      </c>
      <c r="J2426">
        <v>0</v>
      </c>
      <c r="K2426">
        <v>18.321400000000001</v>
      </c>
    </row>
    <row r="2427" spans="1:11" hidden="1">
      <c r="A2427" t="s">
        <v>15</v>
      </c>
      <c r="B2427" t="s">
        <v>663</v>
      </c>
      <c r="C2427">
        <v>187</v>
      </c>
      <c r="D2427" t="s">
        <v>39</v>
      </c>
      <c r="E2427">
        <v>0.62009999999999998</v>
      </c>
      <c r="F2427">
        <v>0</v>
      </c>
      <c r="G2427">
        <v>32.717100000000002</v>
      </c>
      <c r="H2427">
        <v>0</v>
      </c>
      <c r="I2427">
        <v>-2.2000000000000001E-3</v>
      </c>
      <c r="J2427">
        <v>0</v>
      </c>
      <c r="K2427">
        <v>2.9941</v>
      </c>
    </row>
    <row r="2428" spans="1:11" hidden="1">
      <c r="A2428" t="s">
        <v>15</v>
      </c>
      <c r="B2428" t="s">
        <v>663</v>
      </c>
      <c r="C2428">
        <v>187</v>
      </c>
      <c r="D2428" t="s">
        <v>39</v>
      </c>
      <c r="E2428">
        <v>1.0561</v>
      </c>
      <c r="F2428">
        <v>0</v>
      </c>
      <c r="G2428">
        <v>26.388200000000001</v>
      </c>
      <c r="H2428">
        <v>0</v>
      </c>
      <c r="I2428">
        <v>-2.2000000000000001E-3</v>
      </c>
      <c r="J2428">
        <v>0</v>
      </c>
      <c r="K2428">
        <v>-9.9463000000000008</v>
      </c>
    </row>
    <row r="2429" spans="1:11" hidden="1">
      <c r="A2429" t="s">
        <v>15</v>
      </c>
      <c r="B2429" t="s">
        <v>663</v>
      </c>
      <c r="C2429">
        <v>187</v>
      </c>
      <c r="D2429" t="s">
        <v>39</v>
      </c>
      <c r="E2429">
        <v>1.4921</v>
      </c>
      <c r="F2429">
        <v>0</v>
      </c>
      <c r="G2429">
        <v>19.542300000000001</v>
      </c>
      <c r="H2429">
        <v>0</v>
      </c>
      <c r="I2429">
        <v>-2.2000000000000001E-3</v>
      </c>
      <c r="J2429">
        <v>0</v>
      </c>
      <c r="K2429">
        <v>-19.9587</v>
      </c>
    </row>
    <row r="2430" spans="1:11" hidden="1">
      <c r="A2430" t="s">
        <v>15</v>
      </c>
      <c r="B2430" t="s">
        <v>663</v>
      </c>
      <c r="C2430">
        <v>187</v>
      </c>
      <c r="D2430" t="s">
        <v>39</v>
      </c>
      <c r="E2430">
        <v>1.9279999999999999</v>
      </c>
      <c r="F2430">
        <v>0</v>
      </c>
      <c r="G2430">
        <v>12.7254</v>
      </c>
      <c r="H2430">
        <v>0</v>
      </c>
      <c r="I2430">
        <v>-2.2000000000000001E-3</v>
      </c>
      <c r="J2430">
        <v>0</v>
      </c>
      <c r="K2430">
        <v>-26.987300000000001</v>
      </c>
    </row>
    <row r="2431" spans="1:11" hidden="1">
      <c r="A2431" t="s">
        <v>15</v>
      </c>
      <c r="B2431" t="s">
        <v>663</v>
      </c>
      <c r="C2431">
        <v>187</v>
      </c>
      <c r="D2431" t="s">
        <v>39</v>
      </c>
      <c r="E2431">
        <v>2.3639999999999999</v>
      </c>
      <c r="F2431">
        <v>0</v>
      </c>
      <c r="G2431">
        <v>7.1055999999999999</v>
      </c>
      <c r="H2431">
        <v>0</v>
      </c>
      <c r="I2431">
        <v>-2.2000000000000001E-3</v>
      </c>
      <c r="J2431">
        <v>0</v>
      </c>
      <c r="K2431">
        <v>-31.244599999999998</v>
      </c>
    </row>
    <row r="2432" spans="1:11" hidden="1">
      <c r="A2432" t="s">
        <v>15</v>
      </c>
      <c r="B2432" t="s">
        <v>663</v>
      </c>
      <c r="C2432">
        <v>187</v>
      </c>
      <c r="D2432" t="s">
        <v>39</v>
      </c>
      <c r="E2432">
        <v>2.8</v>
      </c>
      <c r="F2432">
        <v>0</v>
      </c>
      <c r="G2432">
        <v>3.2915000000000001</v>
      </c>
      <c r="H2432">
        <v>0</v>
      </c>
      <c r="I2432">
        <v>-2.2000000000000001E-3</v>
      </c>
      <c r="J2432">
        <v>0</v>
      </c>
      <c r="K2432">
        <v>-33.445500000000003</v>
      </c>
    </row>
    <row r="2433" spans="1:11" hidden="1">
      <c r="A2433" t="s">
        <v>15</v>
      </c>
      <c r="B2433" t="s">
        <v>663</v>
      </c>
      <c r="C2433">
        <v>187</v>
      </c>
      <c r="D2433" t="s">
        <v>39</v>
      </c>
      <c r="E2433">
        <v>2.8</v>
      </c>
      <c r="F2433">
        <v>0</v>
      </c>
      <c r="G2433">
        <v>-6.5415000000000001</v>
      </c>
      <c r="H2433">
        <v>0</v>
      </c>
      <c r="I2433">
        <v>-2.2000000000000001E-3</v>
      </c>
      <c r="J2433">
        <v>0</v>
      </c>
      <c r="K2433">
        <v>-33.445500000000003</v>
      </c>
    </row>
    <row r="2434" spans="1:11" hidden="1">
      <c r="A2434" t="s">
        <v>15</v>
      </c>
      <c r="B2434" t="s">
        <v>663</v>
      </c>
      <c r="C2434">
        <v>187</v>
      </c>
      <c r="D2434" t="s">
        <v>39</v>
      </c>
      <c r="E2434">
        <v>3.2360000000000002</v>
      </c>
      <c r="F2434">
        <v>0</v>
      </c>
      <c r="G2434">
        <v>-10.355600000000001</v>
      </c>
      <c r="H2434">
        <v>0</v>
      </c>
      <c r="I2434">
        <v>-2.2000000000000001E-3</v>
      </c>
      <c r="J2434">
        <v>0</v>
      </c>
      <c r="K2434">
        <v>-29.8277</v>
      </c>
    </row>
    <row r="2435" spans="1:11" hidden="1">
      <c r="A2435" t="s">
        <v>15</v>
      </c>
      <c r="B2435" t="s">
        <v>663</v>
      </c>
      <c r="C2435">
        <v>187</v>
      </c>
      <c r="D2435" t="s">
        <v>39</v>
      </c>
      <c r="E2435">
        <v>3.6720000000000002</v>
      </c>
      <c r="F2435">
        <v>0</v>
      </c>
      <c r="G2435">
        <v>-15.9754</v>
      </c>
      <c r="H2435">
        <v>0</v>
      </c>
      <c r="I2435">
        <v>-2.2000000000000001E-3</v>
      </c>
      <c r="J2435">
        <v>0</v>
      </c>
      <c r="K2435">
        <v>-24.153400000000001</v>
      </c>
    </row>
    <row r="2436" spans="1:11" hidden="1">
      <c r="A2436" t="s">
        <v>15</v>
      </c>
      <c r="B2436" t="s">
        <v>663</v>
      </c>
      <c r="C2436">
        <v>187</v>
      </c>
      <c r="D2436" t="s">
        <v>39</v>
      </c>
      <c r="E2436">
        <v>4.1079999999999997</v>
      </c>
      <c r="F2436">
        <v>0</v>
      </c>
      <c r="G2436">
        <v>-22.792400000000001</v>
      </c>
      <c r="H2436">
        <v>0</v>
      </c>
      <c r="I2436">
        <v>-2.2000000000000001E-3</v>
      </c>
      <c r="J2436">
        <v>0</v>
      </c>
      <c r="K2436">
        <v>-15.7079</v>
      </c>
    </row>
    <row r="2437" spans="1:11" hidden="1">
      <c r="A2437" t="s">
        <v>15</v>
      </c>
      <c r="B2437" t="s">
        <v>663</v>
      </c>
      <c r="C2437">
        <v>187</v>
      </c>
      <c r="D2437" t="s">
        <v>39</v>
      </c>
      <c r="E2437">
        <v>4.5438999999999998</v>
      </c>
      <c r="F2437">
        <v>0</v>
      </c>
      <c r="G2437">
        <v>-29.638300000000001</v>
      </c>
      <c r="H2437">
        <v>0</v>
      </c>
      <c r="I2437">
        <v>-2.2000000000000001E-3</v>
      </c>
      <c r="J2437">
        <v>0</v>
      </c>
      <c r="K2437">
        <v>-4.2784000000000004</v>
      </c>
    </row>
    <row r="2438" spans="1:11" hidden="1">
      <c r="A2438" t="s">
        <v>15</v>
      </c>
      <c r="B2438" t="s">
        <v>663</v>
      </c>
      <c r="C2438">
        <v>187</v>
      </c>
      <c r="D2438" t="s">
        <v>39</v>
      </c>
      <c r="E2438">
        <v>4.9798999999999998</v>
      </c>
      <c r="F2438">
        <v>0</v>
      </c>
      <c r="G2438">
        <v>-35.967100000000002</v>
      </c>
      <c r="H2438">
        <v>0</v>
      </c>
      <c r="I2438">
        <v>-2.2000000000000001E-3</v>
      </c>
      <c r="J2438">
        <v>0</v>
      </c>
      <c r="K2438">
        <v>10.078900000000001</v>
      </c>
    </row>
    <row r="2439" spans="1:11" hidden="1">
      <c r="A2439" t="s">
        <v>15</v>
      </c>
      <c r="B2439" t="s">
        <v>663</v>
      </c>
      <c r="C2439">
        <v>187</v>
      </c>
      <c r="D2439" t="s">
        <v>39</v>
      </c>
      <c r="E2439">
        <v>5.4158999999999997</v>
      </c>
      <c r="F2439">
        <v>0</v>
      </c>
      <c r="G2439">
        <v>-40.543700000000001</v>
      </c>
      <c r="H2439">
        <v>0</v>
      </c>
      <c r="I2439">
        <v>-2.2000000000000001E-3</v>
      </c>
      <c r="J2439">
        <v>0</v>
      </c>
      <c r="K2439">
        <v>26.8232</v>
      </c>
    </row>
    <row r="2440" spans="1:11" hidden="1">
      <c r="A2440" t="s">
        <v>15</v>
      </c>
      <c r="B2440" t="s">
        <v>663</v>
      </c>
      <c r="C2440">
        <v>187</v>
      </c>
      <c r="D2440" t="s">
        <v>40</v>
      </c>
      <c r="E2440">
        <v>0.18410000000000001</v>
      </c>
      <c r="F2440">
        <v>0</v>
      </c>
      <c r="G2440">
        <v>37.245600000000003</v>
      </c>
      <c r="H2440">
        <v>0</v>
      </c>
      <c r="I2440">
        <v>-2.3E-3</v>
      </c>
      <c r="J2440">
        <v>0</v>
      </c>
      <c r="K2440">
        <v>18.1965</v>
      </c>
    </row>
    <row r="2441" spans="1:11" hidden="1">
      <c r="A2441" t="s">
        <v>15</v>
      </c>
      <c r="B2441" t="s">
        <v>663</v>
      </c>
      <c r="C2441">
        <v>187</v>
      </c>
      <c r="D2441" t="s">
        <v>40</v>
      </c>
      <c r="E2441">
        <v>0.62009999999999998</v>
      </c>
      <c r="F2441">
        <v>0</v>
      </c>
      <c r="G2441">
        <v>32.668999999999997</v>
      </c>
      <c r="H2441">
        <v>0</v>
      </c>
      <c r="I2441">
        <v>-2.3E-3</v>
      </c>
      <c r="J2441">
        <v>0</v>
      </c>
      <c r="K2441">
        <v>2.8900999999999999</v>
      </c>
    </row>
    <row r="2442" spans="1:11" hidden="1">
      <c r="A2442" t="s">
        <v>15</v>
      </c>
      <c r="B2442" t="s">
        <v>663</v>
      </c>
      <c r="C2442">
        <v>187</v>
      </c>
      <c r="D2442" t="s">
        <v>40</v>
      </c>
      <c r="E2442">
        <v>1.0561</v>
      </c>
      <c r="F2442">
        <v>0</v>
      </c>
      <c r="G2442">
        <v>26.3401</v>
      </c>
      <c r="H2442">
        <v>0</v>
      </c>
      <c r="I2442">
        <v>-2.3E-3</v>
      </c>
      <c r="J2442">
        <v>0</v>
      </c>
      <c r="K2442">
        <v>-10.029199999999999</v>
      </c>
    </row>
    <row r="2443" spans="1:11" hidden="1">
      <c r="A2443" t="s">
        <v>15</v>
      </c>
      <c r="B2443" t="s">
        <v>663</v>
      </c>
      <c r="C2443">
        <v>187</v>
      </c>
      <c r="D2443" t="s">
        <v>40</v>
      </c>
      <c r="E2443">
        <v>1.4921</v>
      </c>
      <c r="F2443">
        <v>0</v>
      </c>
      <c r="G2443">
        <v>19.494199999999999</v>
      </c>
      <c r="H2443">
        <v>0</v>
      </c>
      <c r="I2443">
        <v>-2.3E-3</v>
      </c>
      <c r="J2443">
        <v>0</v>
      </c>
      <c r="K2443">
        <v>-20.020800000000001</v>
      </c>
    </row>
    <row r="2444" spans="1:11" hidden="1">
      <c r="A2444" t="s">
        <v>15</v>
      </c>
      <c r="B2444" t="s">
        <v>663</v>
      </c>
      <c r="C2444">
        <v>187</v>
      </c>
      <c r="D2444" t="s">
        <v>40</v>
      </c>
      <c r="E2444">
        <v>1.9279999999999999</v>
      </c>
      <c r="F2444">
        <v>0</v>
      </c>
      <c r="G2444">
        <v>12.677300000000001</v>
      </c>
      <c r="H2444">
        <v>0</v>
      </c>
      <c r="I2444">
        <v>-2.3E-3</v>
      </c>
      <c r="J2444">
        <v>0</v>
      </c>
      <c r="K2444">
        <v>-27.028300000000002</v>
      </c>
    </row>
    <row r="2445" spans="1:11" hidden="1">
      <c r="A2445" t="s">
        <v>15</v>
      </c>
      <c r="B2445" t="s">
        <v>663</v>
      </c>
      <c r="C2445">
        <v>187</v>
      </c>
      <c r="D2445" t="s">
        <v>40</v>
      </c>
      <c r="E2445">
        <v>2.3639999999999999</v>
      </c>
      <c r="F2445">
        <v>0</v>
      </c>
      <c r="G2445">
        <v>7.0575000000000001</v>
      </c>
      <c r="H2445">
        <v>0</v>
      </c>
      <c r="I2445">
        <v>-2.3E-3</v>
      </c>
      <c r="J2445">
        <v>0</v>
      </c>
      <c r="K2445">
        <v>-31.264700000000001</v>
      </c>
    </row>
    <row r="2446" spans="1:11" hidden="1">
      <c r="A2446" t="s">
        <v>15</v>
      </c>
      <c r="B2446" t="s">
        <v>663</v>
      </c>
      <c r="C2446">
        <v>187</v>
      </c>
      <c r="D2446" t="s">
        <v>40</v>
      </c>
      <c r="E2446">
        <v>2.8</v>
      </c>
      <c r="F2446">
        <v>0</v>
      </c>
      <c r="G2446">
        <v>3.2433999999999998</v>
      </c>
      <c r="H2446">
        <v>0</v>
      </c>
      <c r="I2446">
        <v>-2.3E-3</v>
      </c>
      <c r="J2446">
        <v>0</v>
      </c>
      <c r="K2446">
        <v>-33.444600000000001</v>
      </c>
    </row>
    <row r="2447" spans="1:11" hidden="1">
      <c r="A2447" t="s">
        <v>15</v>
      </c>
      <c r="B2447" t="s">
        <v>663</v>
      </c>
      <c r="C2447">
        <v>187</v>
      </c>
      <c r="D2447" t="s">
        <v>40</v>
      </c>
      <c r="E2447">
        <v>2.8</v>
      </c>
      <c r="F2447">
        <v>0</v>
      </c>
      <c r="G2447">
        <v>-6.5895999999999999</v>
      </c>
      <c r="H2447">
        <v>0</v>
      </c>
      <c r="I2447">
        <v>-2.3E-3</v>
      </c>
      <c r="J2447">
        <v>0</v>
      </c>
      <c r="K2447">
        <v>-33.444600000000001</v>
      </c>
    </row>
    <row r="2448" spans="1:11" hidden="1">
      <c r="A2448" t="s">
        <v>15</v>
      </c>
      <c r="B2448" t="s">
        <v>663</v>
      </c>
      <c r="C2448">
        <v>187</v>
      </c>
      <c r="D2448" t="s">
        <v>40</v>
      </c>
      <c r="E2448">
        <v>3.2360000000000002</v>
      </c>
      <c r="F2448">
        <v>0</v>
      </c>
      <c r="G2448">
        <v>-10.403700000000001</v>
      </c>
      <c r="H2448">
        <v>0</v>
      </c>
      <c r="I2448">
        <v>-2.3E-3</v>
      </c>
      <c r="J2448">
        <v>0</v>
      </c>
      <c r="K2448">
        <v>-29.805800000000001</v>
      </c>
    </row>
    <row r="2449" spans="1:11" hidden="1">
      <c r="A2449" t="s">
        <v>15</v>
      </c>
      <c r="B2449" t="s">
        <v>663</v>
      </c>
      <c r="C2449">
        <v>187</v>
      </c>
      <c r="D2449" t="s">
        <v>40</v>
      </c>
      <c r="E2449">
        <v>3.6720000000000002</v>
      </c>
      <c r="F2449">
        <v>0</v>
      </c>
      <c r="G2449">
        <v>-16.023499999999999</v>
      </c>
      <c r="H2449">
        <v>0</v>
      </c>
      <c r="I2449">
        <v>-2.3E-3</v>
      </c>
      <c r="J2449">
        <v>0</v>
      </c>
      <c r="K2449">
        <v>-24.110499999999998</v>
      </c>
    </row>
    <row r="2450" spans="1:11" hidden="1">
      <c r="A2450" t="s">
        <v>15</v>
      </c>
      <c r="B2450" t="s">
        <v>663</v>
      </c>
      <c r="C2450">
        <v>187</v>
      </c>
      <c r="D2450" t="s">
        <v>40</v>
      </c>
      <c r="E2450">
        <v>4.1079999999999997</v>
      </c>
      <c r="F2450">
        <v>0</v>
      </c>
      <c r="G2450">
        <v>-22.840499999999999</v>
      </c>
      <c r="H2450">
        <v>0</v>
      </c>
      <c r="I2450">
        <v>-2.3E-3</v>
      </c>
      <c r="J2450">
        <v>0</v>
      </c>
      <c r="K2450">
        <v>-15.6441</v>
      </c>
    </row>
    <row r="2451" spans="1:11" hidden="1">
      <c r="A2451" t="s">
        <v>15</v>
      </c>
      <c r="B2451" t="s">
        <v>663</v>
      </c>
      <c r="C2451">
        <v>187</v>
      </c>
      <c r="D2451" t="s">
        <v>40</v>
      </c>
      <c r="E2451">
        <v>4.5438999999999998</v>
      </c>
      <c r="F2451">
        <v>0</v>
      </c>
      <c r="G2451">
        <v>-29.686399999999999</v>
      </c>
      <c r="H2451">
        <v>0</v>
      </c>
      <c r="I2451">
        <v>-2.3E-3</v>
      </c>
      <c r="J2451">
        <v>0</v>
      </c>
      <c r="K2451">
        <v>-4.1936999999999998</v>
      </c>
    </row>
    <row r="2452" spans="1:11" hidden="1">
      <c r="A2452" t="s">
        <v>15</v>
      </c>
      <c r="B2452" t="s">
        <v>663</v>
      </c>
      <c r="C2452">
        <v>187</v>
      </c>
      <c r="D2452" t="s">
        <v>40</v>
      </c>
      <c r="E2452">
        <v>4.9798999999999998</v>
      </c>
      <c r="F2452">
        <v>0</v>
      </c>
      <c r="G2452">
        <v>-36.0152</v>
      </c>
      <c r="H2452">
        <v>0</v>
      </c>
      <c r="I2452">
        <v>-2.3E-3</v>
      </c>
      <c r="J2452">
        <v>0</v>
      </c>
      <c r="K2452">
        <v>10.1846</v>
      </c>
    </row>
    <row r="2453" spans="1:11" hidden="1">
      <c r="A2453" t="s">
        <v>15</v>
      </c>
      <c r="B2453" t="s">
        <v>663</v>
      </c>
      <c r="C2453">
        <v>187</v>
      </c>
      <c r="D2453" t="s">
        <v>40</v>
      </c>
      <c r="E2453">
        <v>5.4158999999999997</v>
      </c>
      <c r="F2453">
        <v>0</v>
      </c>
      <c r="G2453">
        <v>-40.591799999999999</v>
      </c>
      <c r="H2453">
        <v>0</v>
      </c>
      <c r="I2453">
        <v>-2.3E-3</v>
      </c>
      <c r="J2453">
        <v>0</v>
      </c>
      <c r="K2453">
        <v>26.9499</v>
      </c>
    </row>
    <row r="2454" spans="1:11" hidden="1">
      <c r="A2454" t="s">
        <v>15</v>
      </c>
      <c r="B2454" t="s">
        <v>663</v>
      </c>
      <c r="C2454">
        <v>187</v>
      </c>
      <c r="D2454" t="s">
        <v>41</v>
      </c>
      <c r="E2454">
        <v>0.18410000000000001</v>
      </c>
      <c r="F2454">
        <v>0</v>
      </c>
      <c r="G2454">
        <v>61.384900000000002</v>
      </c>
      <c r="H2454">
        <v>0</v>
      </c>
      <c r="I2454">
        <v>-3.7000000000000002E-3</v>
      </c>
      <c r="J2454">
        <v>0</v>
      </c>
      <c r="K2454">
        <v>30.080500000000001</v>
      </c>
    </row>
    <row r="2455" spans="1:11" hidden="1">
      <c r="A2455" t="s">
        <v>15</v>
      </c>
      <c r="B2455" t="s">
        <v>663</v>
      </c>
      <c r="C2455">
        <v>187</v>
      </c>
      <c r="D2455" t="s">
        <v>41</v>
      </c>
      <c r="E2455">
        <v>0.62009999999999998</v>
      </c>
      <c r="F2455">
        <v>0</v>
      </c>
      <c r="G2455">
        <v>53.853200000000001</v>
      </c>
      <c r="H2455">
        <v>0</v>
      </c>
      <c r="I2455">
        <v>-3.7000000000000002E-3</v>
      </c>
      <c r="J2455">
        <v>0</v>
      </c>
      <c r="K2455">
        <v>4.8507999999999996</v>
      </c>
    </row>
    <row r="2456" spans="1:11" hidden="1">
      <c r="A2456" t="s">
        <v>15</v>
      </c>
      <c r="B2456" t="s">
        <v>663</v>
      </c>
      <c r="C2456">
        <v>187</v>
      </c>
      <c r="D2456" t="s">
        <v>41</v>
      </c>
      <c r="E2456">
        <v>1.0561</v>
      </c>
      <c r="F2456">
        <v>0</v>
      </c>
      <c r="G2456">
        <v>43.416499999999999</v>
      </c>
      <c r="H2456">
        <v>0</v>
      </c>
      <c r="I2456">
        <v>-3.7000000000000002E-3</v>
      </c>
      <c r="J2456">
        <v>0</v>
      </c>
      <c r="K2456">
        <v>-16.445799999999998</v>
      </c>
    </row>
    <row r="2457" spans="1:11" hidden="1">
      <c r="A2457" t="s">
        <v>15</v>
      </c>
      <c r="B2457" t="s">
        <v>663</v>
      </c>
      <c r="C2457">
        <v>187</v>
      </c>
      <c r="D2457" t="s">
        <v>41</v>
      </c>
      <c r="E2457">
        <v>1.4921</v>
      </c>
      <c r="F2457">
        <v>0</v>
      </c>
      <c r="G2457">
        <v>32.122500000000002</v>
      </c>
      <c r="H2457">
        <v>0</v>
      </c>
      <c r="I2457">
        <v>-3.7000000000000002E-3</v>
      </c>
      <c r="J2457">
        <v>0</v>
      </c>
      <c r="K2457">
        <v>-32.912599999999998</v>
      </c>
    </row>
    <row r="2458" spans="1:11" hidden="1">
      <c r="A2458" t="s">
        <v>15</v>
      </c>
      <c r="B2458" t="s">
        <v>663</v>
      </c>
      <c r="C2458">
        <v>187</v>
      </c>
      <c r="D2458" t="s">
        <v>41</v>
      </c>
      <c r="E2458">
        <v>1.9279999999999999</v>
      </c>
      <c r="F2458">
        <v>0</v>
      </c>
      <c r="G2458">
        <v>20.8765</v>
      </c>
      <c r="H2458">
        <v>0</v>
      </c>
      <c r="I2458">
        <v>-3.7000000000000002E-3</v>
      </c>
      <c r="J2458">
        <v>0</v>
      </c>
      <c r="K2458">
        <v>-44.456800000000001</v>
      </c>
    </row>
    <row r="2459" spans="1:11" hidden="1">
      <c r="A2459" t="s">
        <v>15</v>
      </c>
      <c r="B2459" t="s">
        <v>663</v>
      </c>
      <c r="C2459">
        <v>187</v>
      </c>
      <c r="D2459" t="s">
        <v>41</v>
      </c>
      <c r="E2459">
        <v>2.3639999999999999</v>
      </c>
      <c r="F2459">
        <v>0</v>
      </c>
      <c r="G2459">
        <v>11.6153</v>
      </c>
      <c r="H2459">
        <v>0</v>
      </c>
      <c r="I2459">
        <v>-3.7000000000000002E-3</v>
      </c>
      <c r="J2459">
        <v>0</v>
      </c>
      <c r="K2459">
        <v>-51.430900000000001</v>
      </c>
    </row>
    <row r="2460" spans="1:11" hidden="1">
      <c r="A2460" t="s">
        <v>15</v>
      </c>
      <c r="B2460" t="s">
        <v>663</v>
      </c>
      <c r="C2460">
        <v>187</v>
      </c>
      <c r="D2460" t="s">
        <v>41</v>
      </c>
      <c r="E2460">
        <v>2.8</v>
      </c>
      <c r="F2460">
        <v>0</v>
      </c>
      <c r="G2460">
        <v>5.3478000000000003</v>
      </c>
      <c r="H2460">
        <v>0</v>
      </c>
      <c r="I2460">
        <v>-3.7000000000000002E-3</v>
      </c>
      <c r="J2460">
        <v>0</v>
      </c>
      <c r="K2460">
        <v>-55.02</v>
      </c>
    </row>
    <row r="2461" spans="1:11" hidden="1">
      <c r="A2461" t="s">
        <v>15</v>
      </c>
      <c r="B2461" t="s">
        <v>663</v>
      </c>
      <c r="C2461">
        <v>187</v>
      </c>
      <c r="D2461" t="s">
        <v>41</v>
      </c>
      <c r="E2461">
        <v>2.8</v>
      </c>
      <c r="F2461">
        <v>0</v>
      </c>
      <c r="G2461">
        <v>-10.7555</v>
      </c>
      <c r="H2461">
        <v>0</v>
      </c>
      <c r="I2461">
        <v>-3.7000000000000002E-3</v>
      </c>
      <c r="J2461">
        <v>0</v>
      </c>
      <c r="K2461">
        <v>-55.02</v>
      </c>
    </row>
    <row r="2462" spans="1:11" hidden="1">
      <c r="A2462" t="s">
        <v>15</v>
      </c>
      <c r="B2462" t="s">
        <v>663</v>
      </c>
      <c r="C2462">
        <v>187</v>
      </c>
      <c r="D2462" t="s">
        <v>41</v>
      </c>
      <c r="E2462">
        <v>3.2360000000000002</v>
      </c>
      <c r="F2462">
        <v>0</v>
      </c>
      <c r="G2462">
        <v>-17.023</v>
      </c>
      <c r="H2462">
        <v>0</v>
      </c>
      <c r="I2462">
        <v>-3.7000000000000002E-3</v>
      </c>
      <c r="J2462">
        <v>0</v>
      </c>
      <c r="K2462">
        <v>-49.073300000000003</v>
      </c>
    </row>
    <row r="2463" spans="1:11" hidden="1">
      <c r="A2463" t="s">
        <v>15</v>
      </c>
      <c r="B2463" t="s">
        <v>663</v>
      </c>
      <c r="C2463">
        <v>187</v>
      </c>
      <c r="D2463" t="s">
        <v>41</v>
      </c>
      <c r="E2463">
        <v>3.6720000000000002</v>
      </c>
      <c r="F2463">
        <v>0</v>
      </c>
      <c r="G2463">
        <v>-26.284199999999998</v>
      </c>
      <c r="H2463">
        <v>0</v>
      </c>
      <c r="I2463">
        <v>-3.7000000000000002E-3</v>
      </c>
      <c r="J2463">
        <v>0</v>
      </c>
      <c r="K2463">
        <v>-39.741500000000002</v>
      </c>
    </row>
    <row r="2464" spans="1:11" hidden="1">
      <c r="A2464" t="s">
        <v>15</v>
      </c>
      <c r="B2464" t="s">
        <v>663</v>
      </c>
      <c r="C2464">
        <v>187</v>
      </c>
      <c r="D2464" t="s">
        <v>41</v>
      </c>
      <c r="E2464">
        <v>4.1079999999999997</v>
      </c>
      <c r="F2464">
        <v>0</v>
      </c>
      <c r="G2464">
        <v>-37.530200000000001</v>
      </c>
      <c r="H2464">
        <v>0</v>
      </c>
      <c r="I2464">
        <v>-3.7000000000000002E-3</v>
      </c>
      <c r="J2464">
        <v>0</v>
      </c>
      <c r="K2464">
        <v>-25.839700000000001</v>
      </c>
    </row>
    <row r="2465" spans="1:11" hidden="1">
      <c r="A2465" t="s">
        <v>15</v>
      </c>
      <c r="B2465" t="s">
        <v>663</v>
      </c>
      <c r="C2465">
        <v>187</v>
      </c>
      <c r="D2465" t="s">
        <v>41</v>
      </c>
      <c r="E2465">
        <v>4.5438999999999998</v>
      </c>
      <c r="F2465">
        <v>0</v>
      </c>
      <c r="G2465">
        <v>-48.824100000000001</v>
      </c>
      <c r="H2465">
        <v>0</v>
      </c>
      <c r="I2465">
        <v>-3.7000000000000002E-3</v>
      </c>
      <c r="J2465">
        <v>0</v>
      </c>
      <c r="K2465">
        <v>-7.0152000000000001</v>
      </c>
    </row>
    <row r="2466" spans="1:11" hidden="1">
      <c r="A2466" t="s">
        <v>15</v>
      </c>
      <c r="B2466" t="s">
        <v>663</v>
      </c>
      <c r="C2466">
        <v>187</v>
      </c>
      <c r="D2466" t="s">
        <v>41</v>
      </c>
      <c r="E2466">
        <v>4.9798999999999998</v>
      </c>
      <c r="F2466">
        <v>0</v>
      </c>
      <c r="G2466">
        <v>-59.260899999999999</v>
      </c>
      <c r="H2466">
        <v>0</v>
      </c>
      <c r="I2466">
        <v>-3.7000000000000002E-3</v>
      </c>
      <c r="J2466">
        <v>0</v>
      </c>
      <c r="K2466">
        <v>16.639099999999999</v>
      </c>
    </row>
    <row r="2467" spans="1:11" hidden="1">
      <c r="A2467" t="s">
        <v>15</v>
      </c>
      <c r="B2467" t="s">
        <v>663</v>
      </c>
      <c r="C2467">
        <v>187</v>
      </c>
      <c r="D2467" t="s">
        <v>41</v>
      </c>
      <c r="E2467">
        <v>5.4158999999999997</v>
      </c>
      <c r="F2467">
        <v>0</v>
      </c>
      <c r="G2467">
        <v>-66.792500000000004</v>
      </c>
      <c r="H2467">
        <v>0</v>
      </c>
      <c r="I2467">
        <v>-3.7000000000000002E-3</v>
      </c>
      <c r="J2467">
        <v>0</v>
      </c>
      <c r="K2467">
        <v>44.226399999999998</v>
      </c>
    </row>
    <row r="2468" spans="1:11" hidden="1">
      <c r="A2468" t="s">
        <v>15</v>
      </c>
      <c r="B2468" t="s">
        <v>663</v>
      </c>
      <c r="C2468">
        <v>187</v>
      </c>
      <c r="D2468" t="s">
        <v>42</v>
      </c>
      <c r="E2468">
        <v>0.18410000000000001</v>
      </c>
      <c r="F2468">
        <v>0</v>
      </c>
      <c r="G2468">
        <v>34.025500000000001</v>
      </c>
      <c r="H2468">
        <v>0</v>
      </c>
      <c r="I2468">
        <v>-2.2000000000000001E-3</v>
      </c>
      <c r="J2468">
        <v>0</v>
      </c>
      <c r="K2468">
        <v>16.7319</v>
      </c>
    </row>
    <row r="2469" spans="1:11" hidden="1">
      <c r="A2469" t="s">
        <v>15</v>
      </c>
      <c r="B2469" t="s">
        <v>663</v>
      </c>
      <c r="C2469">
        <v>187</v>
      </c>
      <c r="D2469" t="s">
        <v>42</v>
      </c>
      <c r="E2469">
        <v>0.62009999999999998</v>
      </c>
      <c r="F2469">
        <v>0</v>
      </c>
      <c r="G2469">
        <v>29.8278</v>
      </c>
      <c r="H2469">
        <v>0</v>
      </c>
      <c r="I2469">
        <v>-2.2000000000000001E-3</v>
      </c>
      <c r="J2469">
        <v>0</v>
      </c>
      <c r="K2469">
        <v>2.7555000000000001</v>
      </c>
    </row>
    <row r="2470" spans="1:11" hidden="1">
      <c r="A2470" t="s">
        <v>15</v>
      </c>
      <c r="B2470" t="s">
        <v>663</v>
      </c>
      <c r="C2470">
        <v>187</v>
      </c>
      <c r="D2470" t="s">
        <v>42</v>
      </c>
      <c r="E2470">
        <v>1.0561</v>
      </c>
      <c r="F2470">
        <v>0</v>
      </c>
      <c r="G2470">
        <v>24.1084</v>
      </c>
      <c r="H2470">
        <v>0</v>
      </c>
      <c r="I2470">
        <v>-2.2000000000000001E-3</v>
      </c>
      <c r="J2470">
        <v>0</v>
      </c>
      <c r="K2470">
        <v>-9.0507000000000009</v>
      </c>
    </row>
    <row r="2471" spans="1:11" hidden="1">
      <c r="A2471" t="s">
        <v>15</v>
      </c>
      <c r="B2471" t="s">
        <v>663</v>
      </c>
      <c r="C2471">
        <v>187</v>
      </c>
      <c r="D2471" t="s">
        <v>42</v>
      </c>
      <c r="E2471">
        <v>1.4921</v>
      </c>
      <c r="F2471">
        <v>0</v>
      </c>
      <c r="G2471">
        <v>17.939900000000002</v>
      </c>
      <c r="H2471">
        <v>0</v>
      </c>
      <c r="I2471">
        <v>-2.2000000000000001E-3</v>
      </c>
      <c r="J2471">
        <v>0</v>
      </c>
      <c r="K2471">
        <v>-18.216799999999999</v>
      </c>
    </row>
    <row r="2472" spans="1:11" hidden="1">
      <c r="A2472" t="s">
        <v>15</v>
      </c>
      <c r="B2472" t="s">
        <v>663</v>
      </c>
      <c r="C2472">
        <v>187</v>
      </c>
      <c r="D2472" t="s">
        <v>42</v>
      </c>
      <c r="E2472">
        <v>1.9279999999999999</v>
      </c>
      <c r="F2472">
        <v>0</v>
      </c>
      <c r="G2472">
        <v>11.7966</v>
      </c>
      <c r="H2472">
        <v>0</v>
      </c>
      <c r="I2472">
        <v>-2.2000000000000001E-3</v>
      </c>
      <c r="J2472">
        <v>0</v>
      </c>
      <c r="K2472">
        <v>-24.694299999999998</v>
      </c>
    </row>
    <row r="2473" spans="1:11" hidden="1">
      <c r="A2473" t="s">
        <v>15</v>
      </c>
      <c r="B2473" t="s">
        <v>663</v>
      </c>
      <c r="C2473">
        <v>187</v>
      </c>
      <c r="D2473" t="s">
        <v>42</v>
      </c>
      <c r="E2473">
        <v>2.3639999999999999</v>
      </c>
      <c r="F2473">
        <v>0</v>
      </c>
      <c r="G2473">
        <v>6.6929999999999996</v>
      </c>
      <c r="H2473">
        <v>0</v>
      </c>
      <c r="I2473">
        <v>-2.2000000000000001E-3</v>
      </c>
      <c r="J2473">
        <v>0</v>
      </c>
      <c r="K2473">
        <v>-28.667899999999999</v>
      </c>
    </row>
    <row r="2474" spans="1:11" hidden="1">
      <c r="A2474" t="s">
        <v>15</v>
      </c>
      <c r="B2474" t="s">
        <v>663</v>
      </c>
      <c r="C2474">
        <v>187</v>
      </c>
      <c r="D2474" t="s">
        <v>42</v>
      </c>
      <c r="E2474">
        <v>2.8</v>
      </c>
      <c r="F2474">
        <v>0</v>
      </c>
      <c r="G2474">
        <v>3.1575000000000002</v>
      </c>
      <c r="H2474">
        <v>0</v>
      </c>
      <c r="I2474">
        <v>-2.2000000000000001E-3</v>
      </c>
      <c r="J2474">
        <v>0</v>
      </c>
      <c r="K2474">
        <v>-30.757999999999999</v>
      </c>
    </row>
    <row r="2475" spans="1:11" hidden="1">
      <c r="A2475" t="s">
        <v>15</v>
      </c>
      <c r="B2475" t="s">
        <v>663</v>
      </c>
      <c r="C2475">
        <v>187</v>
      </c>
      <c r="D2475" t="s">
        <v>42</v>
      </c>
      <c r="E2475">
        <v>2.8</v>
      </c>
      <c r="F2475">
        <v>0</v>
      </c>
      <c r="G2475">
        <v>-6.1771000000000003</v>
      </c>
      <c r="H2475">
        <v>0</v>
      </c>
      <c r="I2475">
        <v>-2.2000000000000001E-3</v>
      </c>
      <c r="J2475">
        <v>0</v>
      </c>
      <c r="K2475">
        <v>-30.757999999999999</v>
      </c>
    </row>
    <row r="2476" spans="1:11" hidden="1">
      <c r="A2476" t="s">
        <v>15</v>
      </c>
      <c r="B2476" t="s">
        <v>663</v>
      </c>
      <c r="C2476">
        <v>187</v>
      </c>
      <c r="D2476" t="s">
        <v>42</v>
      </c>
      <c r="E2476">
        <v>3.2360000000000002</v>
      </c>
      <c r="F2476">
        <v>0</v>
      </c>
      <c r="G2476">
        <v>-9.7126000000000001</v>
      </c>
      <c r="H2476">
        <v>0</v>
      </c>
      <c r="I2476">
        <v>-2.2000000000000001E-3</v>
      </c>
      <c r="J2476">
        <v>0</v>
      </c>
      <c r="K2476">
        <v>-27.3325</v>
      </c>
    </row>
    <row r="2477" spans="1:11" hidden="1">
      <c r="A2477" t="s">
        <v>15</v>
      </c>
      <c r="B2477" t="s">
        <v>663</v>
      </c>
      <c r="C2477">
        <v>187</v>
      </c>
      <c r="D2477" t="s">
        <v>42</v>
      </c>
      <c r="E2477">
        <v>3.6720000000000002</v>
      </c>
      <c r="F2477">
        <v>0</v>
      </c>
      <c r="G2477">
        <v>-14.8163</v>
      </c>
      <c r="H2477">
        <v>0</v>
      </c>
      <c r="I2477">
        <v>-2.2000000000000001E-3</v>
      </c>
      <c r="J2477">
        <v>0</v>
      </c>
      <c r="K2477">
        <v>-22.023800000000001</v>
      </c>
    </row>
    <row r="2478" spans="1:11" hidden="1">
      <c r="A2478" t="s">
        <v>15</v>
      </c>
      <c r="B2478" t="s">
        <v>663</v>
      </c>
      <c r="C2478">
        <v>187</v>
      </c>
      <c r="D2478" t="s">
        <v>42</v>
      </c>
      <c r="E2478">
        <v>4.1079999999999997</v>
      </c>
      <c r="F2478">
        <v>0</v>
      </c>
      <c r="G2478">
        <v>-20.959599999999998</v>
      </c>
      <c r="H2478">
        <v>0</v>
      </c>
      <c r="I2478">
        <v>-2.2000000000000001E-3</v>
      </c>
      <c r="J2478">
        <v>0</v>
      </c>
      <c r="K2478">
        <v>-14.2111</v>
      </c>
    </row>
    <row r="2479" spans="1:11" hidden="1">
      <c r="A2479" t="s">
        <v>15</v>
      </c>
      <c r="B2479" t="s">
        <v>663</v>
      </c>
      <c r="C2479">
        <v>187</v>
      </c>
      <c r="D2479" t="s">
        <v>42</v>
      </c>
      <c r="E2479">
        <v>4.5438999999999998</v>
      </c>
      <c r="F2479">
        <v>0</v>
      </c>
      <c r="G2479">
        <v>-27.128</v>
      </c>
      <c r="H2479">
        <v>0</v>
      </c>
      <c r="I2479">
        <v>-2.2000000000000001E-3</v>
      </c>
      <c r="J2479">
        <v>0</v>
      </c>
      <c r="K2479">
        <v>-3.7098</v>
      </c>
    </row>
    <row r="2480" spans="1:11" hidden="1">
      <c r="A2480" t="s">
        <v>15</v>
      </c>
      <c r="B2480" t="s">
        <v>663</v>
      </c>
      <c r="C2480">
        <v>187</v>
      </c>
      <c r="D2480" t="s">
        <v>42</v>
      </c>
      <c r="E2480">
        <v>4.9798999999999998</v>
      </c>
      <c r="F2480">
        <v>0</v>
      </c>
      <c r="G2480">
        <v>-32.8474</v>
      </c>
      <c r="H2480">
        <v>0</v>
      </c>
      <c r="I2480">
        <v>-2.2000000000000001E-3</v>
      </c>
      <c r="J2480">
        <v>0</v>
      </c>
      <c r="K2480">
        <v>9.4314999999999998</v>
      </c>
    </row>
    <row r="2481" spans="1:11" hidden="1">
      <c r="A2481" t="s">
        <v>15</v>
      </c>
      <c r="B2481" t="s">
        <v>663</v>
      </c>
      <c r="C2481">
        <v>187</v>
      </c>
      <c r="D2481" t="s">
        <v>42</v>
      </c>
      <c r="E2481">
        <v>5.4158999999999997</v>
      </c>
      <c r="F2481">
        <v>0</v>
      </c>
      <c r="G2481">
        <v>-37.045099999999998</v>
      </c>
      <c r="H2481">
        <v>0</v>
      </c>
      <c r="I2481">
        <v>-2.2000000000000001E-3</v>
      </c>
      <c r="J2481">
        <v>0</v>
      </c>
      <c r="K2481">
        <v>24.743200000000002</v>
      </c>
    </row>
    <row r="2482" spans="1:11" hidden="1">
      <c r="A2482" t="s">
        <v>15</v>
      </c>
      <c r="B2482" t="s">
        <v>663</v>
      </c>
      <c r="C2482">
        <v>187</v>
      </c>
      <c r="D2482" t="s">
        <v>43</v>
      </c>
      <c r="E2482">
        <v>0.18410000000000001</v>
      </c>
      <c r="F2482">
        <v>0</v>
      </c>
      <c r="G2482">
        <v>33.982700000000001</v>
      </c>
      <c r="H2482">
        <v>0</v>
      </c>
      <c r="I2482">
        <v>-2.2000000000000001E-3</v>
      </c>
      <c r="J2482">
        <v>0</v>
      </c>
      <c r="K2482">
        <v>16.620200000000001</v>
      </c>
    </row>
    <row r="2483" spans="1:11" hidden="1">
      <c r="A2483" t="s">
        <v>15</v>
      </c>
      <c r="B2483" t="s">
        <v>663</v>
      </c>
      <c r="C2483">
        <v>187</v>
      </c>
      <c r="D2483" t="s">
        <v>43</v>
      </c>
      <c r="E2483">
        <v>0.62009999999999998</v>
      </c>
      <c r="F2483">
        <v>0</v>
      </c>
      <c r="G2483">
        <v>29.785</v>
      </c>
      <c r="H2483">
        <v>0</v>
      </c>
      <c r="I2483">
        <v>-2.2000000000000001E-3</v>
      </c>
      <c r="J2483">
        <v>0</v>
      </c>
      <c r="K2483">
        <v>2.6623999999999999</v>
      </c>
    </row>
    <row r="2484" spans="1:11" hidden="1">
      <c r="A2484" t="s">
        <v>15</v>
      </c>
      <c r="B2484" t="s">
        <v>663</v>
      </c>
      <c r="C2484">
        <v>187</v>
      </c>
      <c r="D2484" t="s">
        <v>43</v>
      </c>
      <c r="E2484">
        <v>1.0561</v>
      </c>
      <c r="F2484">
        <v>0</v>
      </c>
      <c r="G2484">
        <v>24.0656</v>
      </c>
      <c r="H2484">
        <v>0</v>
      </c>
      <c r="I2484">
        <v>-2.2000000000000001E-3</v>
      </c>
      <c r="J2484">
        <v>0</v>
      </c>
      <c r="K2484">
        <v>-9.125</v>
      </c>
    </row>
    <row r="2485" spans="1:11" hidden="1">
      <c r="A2485" t="s">
        <v>15</v>
      </c>
      <c r="B2485" t="s">
        <v>663</v>
      </c>
      <c r="C2485">
        <v>187</v>
      </c>
      <c r="D2485" t="s">
        <v>43</v>
      </c>
      <c r="E2485">
        <v>1.4921</v>
      </c>
      <c r="F2485">
        <v>0</v>
      </c>
      <c r="G2485">
        <v>17.897099999999998</v>
      </c>
      <c r="H2485">
        <v>0</v>
      </c>
      <c r="I2485">
        <v>-2.2000000000000001E-3</v>
      </c>
      <c r="J2485">
        <v>0</v>
      </c>
      <c r="K2485">
        <v>-18.272600000000001</v>
      </c>
    </row>
    <row r="2486" spans="1:11" hidden="1">
      <c r="A2486" t="s">
        <v>15</v>
      </c>
      <c r="B2486" t="s">
        <v>663</v>
      </c>
      <c r="C2486">
        <v>187</v>
      </c>
      <c r="D2486" t="s">
        <v>43</v>
      </c>
      <c r="E2486">
        <v>1.9279999999999999</v>
      </c>
      <c r="F2486">
        <v>0</v>
      </c>
      <c r="G2486">
        <v>11.7538</v>
      </c>
      <c r="H2486">
        <v>0</v>
      </c>
      <c r="I2486">
        <v>-2.2000000000000001E-3</v>
      </c>
      <c r="J2486">
        <v>0</v>
      </c>
      <c r="K2486">
        <v>-24.731400000000001</v>
      </c>
    </row>
    <row r="2487" spans="1:11" hidden="1">
      <c r="A2487" t="s">
        <v>15</v>
      </c>
      <c r="B2487" t="s">
        <v>663</v>
      </c>
      <c r="C2487">
        <v>187</v>
      </c>
      <c r="D2487" t="s">
        <v>43</v>
      </c>
      <c r="E2487">
        <v>2.3639999999999999</v>
      </c>
      <c r="F2487">
        <v>0</v>
      </c>
      <c r="G2487">
        <v>6.6501999999999999</v>
      </c>
      <c r="H2487">
        <v>0</v>
      </c>
      <c r="I2487">
        <v>-2.2000000000000001E-3</v>
      </c>
      <c r="J2487">
        <v>0</v>
      </c>
      <c r="K2487">
        <v>-28.686399999999999</v>
      </c>
    </row>
    <row r="2488" spans="1:11" hidden="1">
      <c r="A2488" t="s">
        <v>15</v>
      </c>
      <c r="B2488" t="s">
        <v>663</v>
      </c>
      <c r="C2488">
        <v>187</v>
      </c>
      <c r="D2488" t="s">
        <v>43</v>
      </c>
      <c r="E2488">
        <v>2.8</v>
      </c>
      <c r="F2488">
        <v>0</v>
      </c>
      <c r="G2488">
        <v>3.1147</v>
      </c>
      <c r="H2488">
        <v>0</v>
      </c>
      <c r="I2488">
        <v>-2.2000000000000001E-3</v>
      </c>
      <c r="J2488">
        <v>0</v>
      </c>
      <c r="K2488">
        <v>-30.758299999999998</v>
      </c>
    </row>
    <row r="2489" spans="1:11" hidden="1">
      <c r="A2489" t="s">
        <v>15</v>
      </c>
      <c r="B2489" t="s">
        <v>663</v>
      </c>
      <c r="C2489">
        <v>187</v>
      </c>
      <c r="D2489" t="s">
        <v>43</v>
      </c>
      <c r="E2489">
        <v>2.8</v>
      </c>
      <c r="F2489">
        <v>0</v>
      </c>
      <c r="G2489">
        <v>-6.2199</v>
      </c>
      <c r="H2489">
        <v>0</v>
      </c>
      <c r="I2489">
        <v>-2.2000000000000001E-3</v>
      </c>
      <c r="J2489">
        <v>0</v>
      </c>
      <c r="K2489">
        <v>-30.758299999999998</v>
      </c>
    </row>
    <row r="2490" spans="1:11" hidden="1">
      <c r="A2490" t="s">
        <v>15</v>
      </c>
      <c r="B2490" t="s">
        <v>663</v>
      </c>
      <c r="C2490">
        <v>187</v>
      </c>
      <c r="D2490" t="s">
        <v>43</v>
      </c>
      <c r="E2490">
        <v>3.2360000000000002</v>
      </c>
      <c r="F2490">
        <v>0</v>
      </c>
      <c r="G2490">
        <v>-9.7553999999999998</v>
      </c>
      <c r="H2490">
        <v>0</v>
      </c>
      <c r="I2490">
        <v>-2.2000000000000001E-3</v>
      </c>
      <c r="J2490">
        <v>0</v>
      </c>
      <c r="K2490">
        <v>-27.351400000000002</v>
      </c>
    </row>
    <row r="2491" spans="1:11" hidden="1">
      <c r="A2491" t="s">
        <v>15</v>
      </c>
      <c r="B2491" t="s">
        <v>663</v>
      </c>
      <c r="C2491">
        <v>187</v>
      </c>
      <c r="D2491" t="s">
        <v>43</v>
      </c>
      <c r="E2491">
        <v>3.6720000000000002</v>
      </c>
      <c r="F2491">
        <v>0</v>
      </c>
      <c r="G2491">
        <v>-14.8591</v>
      </c>
      <c r="H2491">
        <v>0</v>
      </c>
      <c r="I2491">
        <v>-2.2000000000000001E-3</v>
      </c>
      <c r="J2491">
        <v>0</v>
      </c>
      <c r="K2491">
        <v>-22.061299999999999</v>
      </c>
    </row>
    <row r="2492" spans="1:11" hidden="1">
      <c r="A2492" t="s">
        <v>15</v>
      </c>
      <c r="B2492" t="s">
        <v>663</v>
      </c>
      <c r="C2492">
        <v>187</v>
      </c>
      <c r="D2492" t="s">
        <v>43</v>
      </c>
      <c r="E2492">
        <v>4.1079999999999997</v>
      </c>
      <c r="F2492">
        <v>0</v>
      </c>
      <c r="G2492">
        <v>-21.002400000000002</v>
      </c>
      <c r="H2492">
        <v>0</v>
      </c>
      <c r="I2492">
        <v>-2.2000000000000001E-3</v>
      </c>
      <c r="J2492">
        <v>0</v>
      </c>
      <c r="K2492">
        <v>-14.267300000000001</v>
      </c>
    </row>
    <row r="2493" spans="1:11" hidden="1">
      <c r="A2493" t="s">
        <v>15</v>
      </c>
      <c r="B2493" t="s">
        <v>663</v>
      </c>
      <c r="C2493">
        <v>187</v>
      </c>
      <c r="D2493" t="s">
        <v>43</v>
      </c>
      <c r="E2493">
        <v>4.5438999999999998</v>
      </c>
      <c r="F2493">
        <v>0</v>
      </c>
      <c r="G2493">
        <v>-27.1708</v>
      </c>
      <c r="H2493">
        <v>0</v>
      </c>
      <c r="I2493">
        <v>-2.2000000000000001E-3</v>
      </c>
      <c r="J2493">
        <v>0</v>
      </c>
      <c r="K2493">
        <v>-3.7846000000000002</v>
      </c>
    </row>
    <row r="2494" spans="1:11" hidden="1">
      <c r="A2494" t="s">
        <v>15</v>
      </c>
      <c r="B2494" t="s">
        <v>663</v>
      </c>
      <c r="C2494">
        <v>187</v>
      </c>
      <c r="D2494" t="s">
        <v>43</v>
      </c>
      <c r="E2494">
        <v>4.9798999999999998</v>
      </c>
      <c r="F2494">
        <v>0</v>
      </c>
      <c r="G2494">
        <v>-32.8902</v>
      </c>
      <c r="H2494">
        <v>0</v>
      </c>
      <c r="I2494">
        <v>-2.2000000000000001E-3</v>
      </c>
      <c r="J2494">
        <v>0</v>
      </c>
      <c r="K2494">
        <v>9.3379999999999992</v>
      </c>
    </row>
    <row r="2495" spans="1:11" hidden="1">
      <c r="A2495" t="s">
        <v>15</v>
      </c>
      <c r="B2495" t="s">
        <v>663</v>
      </c>
      <c r="C2495">
        <v>187</v>
      </c>
      <c r="D2495" t="s">
        <v>43</v>
      </c>
      <c r="E2495">
        <v>5.4158999999999997</v>
      </c>
      <c r="F2495">
        <v>0</v>
      </c>
      <c r="G2495">
        <v>-37.087899999999998</v>
      </c>
      <c r="H2495">
        <v>0</v>
      </c>
      <c r="I2495">
        <v>-2.2000000000000001E-3</v>
      </c>
      <c r="J2495">
        <v>0</v>
      </c>
      <c r="K2495">
        <v>24.631</v>
      </c>
    </row>
    <row r="2496" spans="1:11" hidden="1">
      <c r="A2496" t="s">
        <v>15</v>
      </c>
      <c r="B2496" t="s">
        <v>663</v>
      </c>
      <c r="C2496">
        <v>187</v>
      </c>
      <c r="D2496" t="s">
        <v>44</v>
      </c>
      <c r="E2496">
        <v>0.18410000000000001</v>
      </c>
      <c r="F2496">
        <v>0</v>
      </c>
      <c r="G2496">
        <v>34.025500000000001</v>
      </c>
      <c r="H2496">
        <v>0</v>
      </c>
      <c r="I2496">
        <v>-2.2000000000000001E-3</v>
      </c>
      <c r="J2496">
        <v>0</v>
      </c>
      <c r="K2496">
        <v>16.7319</v>
      </c>
    </row>
    <row r="2497" spans="1:11" hidden="1">
      <c r="A2497" t="s">
        <v>15</v>
      </c>
      <c r="B2497" t="s">
        <v>663</v>
      </c>
      <c r="C2497">
        <v>187</v>
      </c>
      <c r="D2497" t="s">
        <v>44</v>
      </c>
      <c r="E2497">
        <v>0.62009999999999998</v>
      </c>
      <c r="F2497">
        <v>0</v>
      </c>
      <c r="G2497">
        <v>29.8278</v>
      </c>
      <c r="H2497">
        <v>0</v>
      </c>
      <c r="I2497">
        <v>-2.2000000000000001E-3</v>
      </c>
      <c r="J2497">
        <v>0</v>
      </c>
      <c r="K2497">
        <v>2.7555000000000001</v>
      </c>
    </row>
    <row r="2498" spans="1:11" hidden="1">
      <c r="A2498" t="s">
        <v>15</v>
      </c>
      <c r="B2498" t="s">
        <v>663</v>
      </c>
      <c r="C2498">
        <v>187</v>
      </c>
      <c r="D2498" t="s">
        <v>44</v>
      </c>
      <c r="E2498">
        <v>1.0561</v>
      </c>
      <c r="F2498">
        <v>0</v>
      </c>
      <c r="G2498">
        <v>24.1084</v>
      </c>
      <c r="H2498">
        <v>0</v>
      </c>
      <c r="I2498">
        <v>-2.2000000000000001E-3</v>
      </c>
      <c r="J2498">
        <v>0</v>
      </c>
      <c r="K2498">
        <v>-9.0507000000000009</v>
      </c>
    </row>
    <row r="2499" spans="1:11" hidden="1">
      <c r="A2499" t="s">
        <v>15</v>
      </c>
      <c r="B2499" t="s">
        <v>663</v>
      </c>
      <c r="C2499">
        <v>187</v>
      </c>
      <c r="D2499" t="s">
        <v>44</v>
      </c>
      <c r="E2499">
        <v>1.4921</v>
      </c>
      <c r="F2499">
        <v>0</v>
      </c>
      <c r="G2499">
        <v>17.939900000000002</v>
      </c>
      <c r="H2499">
        <v>0</v>
      </c>
      <c r="I2499">
        <v>-2.2000000000000001E-3</v>
      </c>
      <c r="J2499">
        <v>0</v>
      </c>
      <c r="K2499">
        <v>-18.216799999999999</v>
      </c>
    </row>
    <row r="2500" spans="1:11" hidden="1">
      <c r="A2500" t="s">
        <v>15</v>
      </c>
      <c r="B2500" t="s">
        <v>663</v>
      </c>
      <c r="C2500">
        <v>187</v>
      </c>
      <c r="D2500" t="s">
        <v>44</v>
      </c>
      <c r="E2500">
        <v>1.9279999999999999</v>
      </c>
      <c r="F2500">
        <v>0</v>
      </c>
      <c r="G2500">
        <v>11.7966</v>
      </c>
      <c r="H2500">
        <v>0</v>
      </c>
      <c r="I2500">
        <v>-2.2000000000000001E-3</v>
      </c>
      <c r="J2500">
        <v>0</v>
      </c>
      <c r="K2500">
        <v>-24.694299999999998</v>
      </c>
    </row>
    <row r="2501" spans="1:11" hidden="1">
      <c r="A2501" t="s">
        <v>15</v>
      </c>
      <c r="B2501" t="s">
        <v>663</v>
      </c>
      <c r="C2501">
        <v>187</v>
      </c>
      <c r="D2501" t="s">
        <v>44</v>
      </c>
      <c r="E2501">
        <v>2.3639999999999999</v>
      </c>
      <c r="F2501">
        <v>0</v>
      </c>
      <c r="G2501">
        <v>6.6929999999999996</v>
      </c>
      <c r="H2501">
        <v>0</v>
      </c>
      <c r="I2501">
        <v>-2.2000000000000001E-3</v>
      </c>
      <c r="J2501">
        <v>0</v>
      </c>
      <c r="K2501">
        <v>-28.667899999999999</v>
      </c>
    </row>
    <row r="2502" spans="1:11" hidden="1">
      <c r="A2502" t="s">
        <v>15</v>
      </c>
      <c r="B2502" t="s">
        <v>663</v>
      </c>
      <c r="C2502">
        <v>187</v>
      </c>
      <c r="D2502" t="s">
        <v>44</v>
      </c>
      <c r="E2502">
        <v>2.8</v>
      </c>
      <c r="F2502">
        <v>0</v>
      </c>
      <c r="G2502">
        <v>3.1575000000000002</v>
      </c>
      <c r="H2502">
        <v>0</v>
      </c>
      <c r="I2502">
        <v>-2.2000000000000001E-3</v>
      </c>
      <c r="J2502">
        <v>0</v>
      </c>
      <c r="K2502">
        <v>-30.757999999999999</v>
      </c>
    </row>
    <row r="2503" spans="1:11" hidden="1">
      <c r="A2503" t="s">
        <v>15</v>
      </c>
      <c r="B2503" t="s">
        <v>663</v>
      </c>
      <c r="C2503">
        <v>187</v>
      </c>
      <c r="D2503" t="s">
        <v>44</v>
      </c>
      <c r="E2503">
        <v>2.8</v>
      </c>
      <c r="F2503">
        <v>0</v>
      </c>
      <c r="G2503">
        <v>-6.1771000000000003</v>
      </c>
      <c r="H2503">
        <v>0</v>
      </c>
      <c r="I2503">
        <v>-2.2000000000000001E-3</v>
      </c>
      <c r="J2503">
        <v>0</v>
      </c>
      <c r="K2503">
        <v>-30.757999999999999</v>
      </c>
    </row>
    <row r="2504" spans="1:11" hidden="1">
      <c r="A2504" t="s">
        <v>15</v>
      </c>
      <c r="B2504" t="s">
        <v>663</v>
      </c>
      <c r="C2504">
        <v>187</v>
      </c>
      <c r="D2504" t="s">
        <v>44</v>
      </c>
      <c r="E2504">
        <v>3.2360000000000002</v>
      </c>
      <c r="F2504">
        <v>0</v>
      </c>
      <c r="G2504">
        <v>-9.7126000000000001</v>
      </c>
      <c r="H2504">
        <v>0</v>
      </c>
      <c r="I2504">
        <v>-2.2000000000000001E-3</v>
      </c>
      <c r="J2504">
        <v>0</v>
      </c>
      <c r="K2504">
        <v>-27.3325</v>
      </c>
    </row>
    <row r="2505" spans="1:11" hidden="1">
      <c r="A2505" t="s">
        <v>15</v>
      </c>
      <c r="B2505" t="s">
        <v>663</v>
      </c>
      <c r="C2505">
        <v>187</v>
      </c>
      <c r="D2505" t="s">
        <v>44</v>
      </c>
      <c r="E2505">
        <v>3.6720000000000002</v>
      </c>
      <c r="F2505">
        <v>0</v>
      </c>
      <c r="G2505">
        <v>-14.8163</v>
      </c>
      <c r="H2505">
        <v>0</v>
      </c>
      <c r="I2505">
        <v>-2.2000000000000001E-3</v>
      </c>
      <c r="J2505">
        <v>0</v>
      </c>
      <c r="K2505">
        <v>-22.023800000000001</v>
      </c>
    </row>
    <row r="2506" spans="1:11" hidden="1">
      <c r="A2506" t="s">
        <v>15</v>
      </c>
      <c r="B2506" t="s">
        <v>663</v>
      </c>
      <c r="C2506">
        <v>187</v>
      </c>
      <c r="D2506" t="s">
        <v>44</v>
      </c>
      <c r="E2506">
        <v>4.1079999999999997</v>
      </c>
      <c r="F2506">
        <v>0</v>
      </c>
      <c r="G2506">
        <v>-20.959599999999998</v>
      </c>
      <c r="H2506">
        <v>0</v>
      </c>
      <c r="I2506">
        <v>-2.2000000000000001E-3</v>
      </c>
      <c r="J2506">
        <v>0</v>
      </c>
      <c r="K2506">
        <v>-14.2111</v>
      </c>
    </row>
    <row r="2507" spans="1:11" hidden="1">
      <c r="A2507" t="s">
        <v>15</v>
      </c>
      <c r="B2507" t="s">
        <v>663</v>
      </c>
      <c r="C2507">
        <v>187</v>
      </c>
      <c r="D2507" t="s">
        <v>44</v>
      </c>
      <c r="E2507">
        <v>4.5438999999999998</v>
      </c>
      <c r="F2507">
        <v>0</v>
      </c>
      <c r="G2507">
        <v>-27.128</v>
      </c>
      <c r="H2507">
        <v>0</v>
      </c>
      <c r="I2507">
        <v>-2.2000000000000001E-3</v>
      </c>
      <c r="J2507">
        <v>0</v>
      </c>
      <c r="K2507">
        <v>-3.7098</v>
      </c>
    </row>
    <row r="2508" spans="1:11" hidden="1">
      <c r="A2508" t="s">
        <v>15</v>
      </c>
      <c r="B2508" t="s">
        <v>663</v>
      </c>
      <c r="C2508">
        <v>187</v>
      </c>
      <c r="D2508" t="s">
        <v>44</v>
      </c>
      <c r="E2508">
        <v>4.9798999999999998</v>
      </c>
      <c r="F2508">
        <v>0</v>
      </c>
      <c r="G2508">
        <v>-32.8474</v>
      </c>
      <c r="H2508">
        <v>0</v>
      </c>
      <c r="I2508">
        <v>-2.2000000000000001E-3</v>
      </c>
      <c r="J2508">
        <v>0</v>
      </c>
      <c r="K2508">
        <v>9.4314999999999998</v>
      </c>
    </row>
    <row r="2509" spans="1:11" hidden="1">
      <c r="A2509" t="s">
        <v>15</v>
      </c>
      <c r="B2509" t="s">
        <v>663</v>
      </c>
      <c r="C2509">
        <v>187</v>
      </c>
      <c r="D2509" t="s">
        <v>44</v>
      </c>
      <c r="E2509">
        <v>5.4158999999999997</v>
      </c>
      <c r="F2509">
        <v>0</v>
      </c>
      <c r="G2509">
        <v>-37.045099999999998</v>
      </c>
      <c r="H2509">
        <v>0</v>
      </c>
      <c r="I2509">
        <v>-2.2000000000000001E-3</v>
      </c>
      <c r="J2509">
        <v>0</v>
      </c>
      <c r="K2509">
        <v>24.743200000000002</v>
      </c>
    </row>
    <row r="2510" spans="1:11" hidden="1">
      <c r="A2510" t="s">
        <v>15</v>
      </c>
      <c r="B2510" t="s">
        <v>663</v>
      </c>
      <c r="C2510">
        <v>187</v>
      </c>
      <c r="D2510" t="s">
        <v>45</v>
      </c>
      <c r="E2510">
        <v>0.18410000000000001</v>
      </c>
      <c r="F2510">
        <v>0</v>
      </c>
      <c r="G2510">
        <v>33.982700000000001</v>
      </c>
      <c r="H2510">
        <v>0</v>
      </c>
      <c r="I2510">
        <v>-2.2000000000000001E-3</v>
      </c>
      <c r="J2510">
        <v>0</v>
      </c>
      <c r="K2510">
        <v>16.620200000000001</v>
      </c>
    </row>
    <row r="2511" spans="1:11" hidden="1">
      <c r="A2511" t="s">
        <v>15</v>
      </c>
      <c r="B2511" t="s">
        <v>663</v>
      </c>
      <c r="C2511">
        <v>187</v>
      </c>
      <c r="D2511" t="s">
        <v>45</v>
      </c>
      <c r="E2511">
        <v>0.62009999999999998</v>
      </c>
      <c r="F2511">
        <v>0</v>
      </c>
      <c r="G2511">
        <v>29.785</v>
      </c>
      <c r="H2511">
        <v>0</v>
      </c>
      <c r="I2511">
        <v>-2.2000000000000001E-3</v>
      </c>
      <c r="J2511">
        <v>0</v>
      </c>
      <c r="K2511">
        <v>2.6623999999999999</v>
      </c>
    </row>
    <row r="2512" spans="1:11" hidden="1">
      <c r="A2512" t="s">
        <v>15</v>
      </c>
      <c r="B2512" t="s">
        <v>663</v>
      </c>
      <c r="C2512">
        <v>187</v>
      </c>
      <c r="D2512" t="s">
        <v>45</v>
      </c>
      <c r="E2512">
        <v>1.0561</v>
      </c>
      <c r="F2512">
        <v>0</v>
      </c>
      <c r="G2512">
        <v>24.0656</v>
      </c>
      <c r="H2512">
        <v>0</v>
      </c>
      <c r="I2512">
        <v>-2.2000000000000001E-3</v>
      </c>
      <c r="J2512">
        <v>0</v>
      </c>
      <c r="K2512">
        <v>-9.125</v>
      </c>
    </row>
    <row r="2513" spans="1:11" hidden="1">
      <c r="A2513" t="s">
        <v>15</v>
      </c>
      <c r="B2513" t="s">
        <v>663</v>
      </c>
      <c r="C2513">
        <v>187</v>
      </c>
      <c r="D2513" t="s">
        <v>45</v>
      </c>
      <c r="E2513">
        <v>1.4921</v>
      </c>
      <c r="F2513">
        <v>0</v>
      </c>
      <c r="G2513">
        <v>17.897099999999998</v>
      </c>
      <c r="H2513">
        <v>0</v>
      </c>
      <c r="I2513">
        <v>-2.2000000000000001E-3</v>
      </c>
      <c r="J2513">
        <v>0</v>
      </c>
      <c r="K2513">
        <v>-18.272600000000001</v>
      </c>
    </row>
    <row r="2514" spans="1:11" hidden="1">
      <c r="A2514" t="s">
        <v>15</v>
      </c>
      <c r="B2514" t="s">
        <v>663</v>
      </c>
      <c r="C2514">
        <v>187</v>
      </c>
      <c r="D2514" t="s">
        <v>45</v>
      </c>
      <c r="E2514">
        <v>1.9279999999999999</v>
      </c>
      <c r="F2514">
        <v>0</v>
      </c>
      <c r="G2514">
        <v>11.7538</v>
      </c>
      <c r="H2514">
        <v>0</v>
      </c>
      <c r="I2514">
        <v>-2.2000000000000001E-3</v>
      </c>
      <c r="J2514">
        <v>0</v>
      </c>
      <c r="K2514">
        <v>-24.731400000000001</v>
      </c>
    </row>
    <row r="2515" spans="1:11" hidden="1">
      <c r="A2515" t="s">
        <v>15</v>
      </c>
      <c r="B2515" t="s">
        <v>663</v>
      </c>
      <c r="C2515">
        <v>187</v>
      </c>
      <c r="D2515" t="s">
        <v>45</v>
      </c>
      <c r="E2515">
        <v>2.3639999999999999</v>
      </c>
      <c r="F2515">
        <v>0</v>
      </c>
      <c r="G2515">
        <v>6.6501999999999999</v>
      </c>
      <c r="H2515">
        <v>0</v>
      </c>
      <c r="I2515">
        <v>-2.2000000000000001E-3</v>
      </c>
      <c r="J2515">
        <v>0</v>
      </c>
      <c r="K2515">
        <v>-28.686399999999999</v>
      </c>
    </row>
    <row r="2516" spans="1:11" hidden="1">
      <c r="A2516" t="s">
        <v>15</v>
      </c>
      <c r="B2516" t="s">
        <v>663</v>
      </c>
      <c r="C2516">
        <v>187</v>
      </c>
      <c r="D2516" t="s">
        <v>45</v>
      </c>
      <c r="E2516">
        <v>2.8</v>
      </c>
      <c r="F2516">
        <v>0</v>
      </c>
      <c r="G2516">
        <v>3.1147</v>
      </c>
      <c r="H2516">
        <v>0</v>
      </c>
      <c r="I2516">
        <v>-2.2000000000000001E-3</v>
      </c>
      <c r="J2516">
        <v>0</v>
      </c>
      <c r="K2516">
        <v>-30.758299999999998</v>
      </c>
    </row>
    <row r="2517" spans="1:11" hidden="1">
      <c r="A2517" t="s">
        <v>15</v>
      </c>
      <c r="B2517" t="s">
        <v>663</v>
      </c>
      <c r="C2517">
        <v>187</v>
      </c>
      <c r="D2517" t="s">
        <v>45</v>
      </c>
      <c r="E2517">
        <v>2.8</v>
      </c>
      <c r="F2517">
        <v>0</v>
      </c>
      <c r="G2517">
        <v>-6.2199</v>
      </c>
      <c r="H2517">
        <v>0</v>
      </c>
      <c r="I2517">
        <v>-2.2000000000000001E-3</v>
      </c>
      <c r="J2517">
        <v>0</v>
      </c>
      <c r="K2517">
        <v>-30.758299999999998</v>
      </c>
    </row>
    <row r="2518" spans="1:11" hidden="1">
      <c r="A2518" t="s">
        <v>15</v>
      </c>
      <c r="B2518" t="s">
        <v>663</v>
      </c>
      <c r="C2518">
        <v>187</v>
      </c>
      <c r="D2518" t="s">
        <v>45</v>
      </c>
      <c r="E2518">
        <v>3.2360000000000002</v>
      </c>
      <c r="F2518">
        <v>0</v>
      </c>
      <c r="G2518">
        <v>-9.7553999999999998</v>
      </c>
      <c r="H2518">
        <v>0</v>
      </c>
      <c r="I2518">
        <v>-2.2000000000000001E-3</v>
      </c>
      <c r="J2518">
        <v>0</v>
      </c>
      <c r="K2518">
        <v>-27.351400000000002</v>
      </c>
    </row>
    <row r="2519" spans="1:11" hidden="1">
      <c r="A2519" t="s">
        <v>15</v>
      </c>
      <c r="B2519" t="s">
        <v>663</v>
      </c>
      <c r="C2519">
        <v>187</v>
      </c>
      <c r="D2519" t="s">
        <v>45</v>
      </c>
      <c r="E2519">
        <v>3.6720000000000002</v>
      </c>
      <c r="F2519">
        <v>0</v>
      </c>
      <c r="G2519">
        <v>-14.8591</v>
      </c>
      <c r="H2519">
        <v>0</v>
      </c>
      <c r="I2519">
        <v>-2.2000000000000001E-3</v>
      </c>
      <c r="J2519">
        <v>0</v>
      </c>
      <c r="K2519">
        <v>-22.061299999999999</v>
      </c>
    </row>
    <row r="2520" spans="1:11" hidden="1">
      <c r="A2520" t="s">
        <v>15</v>
      </c>
      <c r="B2520" t="s">
        <v>663</v>
      </c>
      <c r="C2520">
        <v>187</v>
      </c>
      <c r="D2520" t="s">
        <v>45</v>
      </c>
      <c r="E2520">
        <v>4.1079999999999997</v>
      </c>
      <c r="F2520">
        <v>0</v>
      </c>
      <c r="G2520">
        <v>-21.002400000000002</v>
      </c>
      <c r="H2520">
        <v>0</v>
      </c>
      <c r="I2520">
        <v>-2.2000000000000001E-3</v>
      </c>
      <c r="J2520">
        <v>0</v>
      </c>
      <c r="K2520">
        <v>-14.267300000000001</v>
      </c>
    </row>
    <row r="2521" spans="1:11" hidden="1">
      <c r="A2521" t="s">
        <v>15</v>
      </c>
      <c r="B2521" t="s">
        <v>663</v>
      </c>
      <c r="C2521">
        <v>187</v>
      </c>
      <c r="D2521" t="s">
        <v>45</v>
      </c>
      <c r="E2521">
        <v>4.5438999999999998</v>
      </c>
      <c r="F2521">
        <v>0</v>
      </c>
      <c r="G2521">
        <v>-27.1708</v>
      </c>
      <c r="H2521">
        <v>0</v>
      </c>
      <c r="I2521">
        <v>-2.2000000000000001E-3</v>
      </c>
      <c r="J2521">
        <v>0</v>
      </c>
      <c r="K2521">
        <v>-3.7846000000000002</v>
      </c>
    </row>
    <row r="2522" spans="1:11" hidden="1">
      <c r="A2522" t="s">
        <v>15</v>
      </c>
      <c r="B2522" t="s">
        <v>663</v>
      </c>
      <c r="C2522">
        <v>187</v>
      </c>
      <c r="D2522" t="s">
        <v>45</v>
      </c>
      <c r="E2522">
        <v>4.9798999999999998</v>
      </c>
      <c r="F2522">
        <v>0</v>
      </c>
      <c r="G2522">
        <v>-32.8902</v>
      </c>
      <c r="H2522">
        <v>0</v>
      </c>
      <c r="I2522">
        <v>-2.2000000000000001E-3</v>
      </c>
      <c r="J2522">
        <v>0</v>
      </c>
      <c r="K2522">
        <v>9.3379999999999992</v>
      </c>
    </row>
    <row r="2523" spans="1:11" hidden="1">
      <c r="A2523" t="s">
        <v>15</v>
      </c>
      <c r="B2523" t="s">
        <v>663</v>
      </c>
      <c r="C2523">
        <v>187</v>
      </c>
      <c r="D2523" t="s">
        <v>45</v>
      </c>
      <c r="E2523">
        <v>5.4158999999999997</v>
      </c>
      <c r="F2523">
        <v>0</v>
      </c>
      <c r="G2523">
        <v>-37.087899999999998</v>
      </c>
      <c r="H2523">
        <v>0</v>
      </c>
      <c r="I2523">
        <v>-2.2000000000000001E-3</v>
      </c>
      <c r="J2523">
        <v>0</v>
      </c>
      <c r="K2523">
        <v>24.631</v>
      </c>
    </row>
    <row r="2524" spans="1:11" hidden="1">
      <c r="A2524" t="s">
        <v>15</v>
      </c>
      <c r="B2524" t="s">
        <v>663</v>
      </c>
      <c r="C2524">
        <v>187</v>
      </c>
      <c r="D2524" t="s">
        <v>46</v>
      </c>
      <c r="E2524">
        <v>0.18410000000000001</v>
      </c>
      <c r="F2524">
        <v>0</v>
      </c>
      <c r="G2524">
        <v>34.025500000000001</v>
      </c>
      <c r="H2524">
        <v>0</v>
      </c>
      <c r="I2524">
        <v>-2.2000000000000001E-3</v>
      </c>
      <c r="J2524">
        <v>0</v>
      </c>
      <c r="K2524">
        <v>16.7319</v>
      </c>
    </row>
    <row r="2525" spans="1:11" hidden="1">
      <c r="A2525" t="s">
        <v>15</v>
      </c>
      <c r="B2525" t="s">
        <v>663</v>
      </c>
      <c r="C2525">
        <v>187</v>
      </c>
      <c r="D2525" t="s">
        <v>46</v>
      </c>
      <c r="E2525">
        <v>0.62009999999999998</v>
      </c>
      <c r="F2525">
        <v>0</v>
      </c>
      <c r="G2525">
        <v>29.8278</v>
      </c>
      <c r="H2525">
        <v>0</v>
      </c>
      <c r="I2525">
        <v>-2.2000000000000001E-3</v>
      </c>
      <c r="J2525">
        <v>0</v>
      </c>
      <c r="K2525">
        <v>2.7555000000000001</v>
      </c>
    </row>
    <row r="2526" spans="1:11" hidden="1">
      <c r="A2526" t="s">
        <v>15</v>
      </c>
      <c r="B2526" t="s">
        <v>663</v>
      </c>
      <c r="C2526">
        <v>187</v>
      </c>
      <c r="D2526" t="s">
        <v>46</v>
      </c>
      <c r="E2526">
        <v>1.0561</v>
      </c>
      <c r="F2526">
        <v>0</v>
      </c>
      <c r="G2526">
        <v>24.1084</v>
      </c>
      <c r="H2526">
        <v>0</v>
      </c>
      <c r="I2526">
        <v>-2.2000000000000001E-3</v>
      </c>
      <c r="J2526">
        <v>0</v>
      </c>
      <c r="K2526">
        <v>-9.0507000000000009</v>
      </c>
    </row>
    <row r="2527" spans="1:11" hidden="1">
      <c r="A2527" t="s">
        <v>15</v>
      </c>
      <c r="B2527" t="s">
        <v>663</v>
      </c>
      <c r="C2527">
        <v>187</v>
      </c>
      <c r="D2527" t="s">
        <v>46</v>
      </c>
      <c r="E2527">
        <v>1.4921</v>
      </c>
      <c r="F2527">
        <v>0</v>
      </c>
      <c r="G2527">
        <v>17.939900000000002</v>
      </c>
      <c r="H2527">
        <v>0</v>
      </c>
      <c r="I2527">
        <v>-2.2000000000000001E-3</v>
      </c>
      <c r="J2527">
        <v>0</v>
      </c>
      <c r="K2527">
        <v>-18.216799999999999</v>
      </c>
    </row>
    <row r="2528" spans="1:11" hidden="1">
      <c r="A2528" t="s">
        <v>15</v>
      </c>
      <c r="B2528" t="s">
        <v>663</v>
      </c>
      <c r="C2528">
        <v>187</v>
      </c>
      <c r="D2528" t="s">
        <v>46</v>
      </c>
      <c r="E2528">
        <v>1.9279999999999999</v>
      </c>
      <c r="F2528">
        <v>0</v>
      </c>
      <c r="G2528">
        <v>11.7966</v>
      </c>
      <c r="H2528">
        <v>0</v>
      </c>
      <c r="I2528">
        <v>-2.2000000000000001E-3</v>
      </c>
      <c r="J2528">
        <v>0</v>
      </c>
      <c r="K2528">
        <v>-24.694299999999998</v>
      </c>
    </row>
    <row r="2529" spans="1:11" hidden="1">
      <c r="A2529" t="s">
        <v>15</v>
      </c>
      <c r="B2529" t="s">
        <v>663</v>
      </c>
      <c r="C2529">
        <v>187</v>
      </c>
      <c r="D2529" t="s">
        <v>46</v>
      </c>
      <c r="E2529">
        <v>2.3639999999999999</v>
      </c>
      <c r="F2529">
        <v>0</v>
      </c>
      <c r="G2529">
        <v>6.6929999999999996</v>
      </c>
      <c r="H2529">
        <v>0</v>
      </c>
      <c r="I2529">
        <v>-2.2000000000000001E-3</v>
      </c>
      <c r="J2529">
        <v>0</v>
      </c>
      <c r="K2529">
        <v>-28.667899999999999</v>
      </c>
    </row>
    <row r="2530" spans="1:11" hidden="1">
      <c r="A2530" t="s">
        <v>15</v>
      </c>
      <c r="B2530" t="s">
        <v>663</v>
      </c>
      <c r="C2530">
        <v>187</v>
      </c>
      <c r="D2530" t="s">
        <v>46</v>
      </c>
      <c r="E2530">
        <v>2.8</v>
      </c>
      <c r="F2530">
        <v>0</v>
      </c>
      <c r="G2530">
        <v>3.1575000000000002</v>
      </c>
      <c r="H2530">
        <v>0</v>
      </c>
      <c r="I2530">
        <v>-2.2000000000000001E-3</v>
      </c>
      <c r="J2530">
        <v>0</v>
      </c>
      <c r="K2530">
        <v>-30.757999999999999</v>
      </c>
    </row>
    <row r="2531" spans="1:11" hidden="1">
      <c r="A2531" t="s">
        <v>15</v>
      </c>
      <c r="B2531" t="s">
        <v>663</v>
      </c>
      <c r="C2531">
        <v>187</v>
      </c>
      <c r="D2531" t="s">
        <v>46</v>
      </c>
      <c r="E2531">
        <v>2.8</v>
      </c>
      <c r="F2531">
        <v>0</v>
      </c>
      <c r="G2531">
        <v>-6.1771000000000003</v>
      </c>
      <c r="H2531">
        <v>0</v>
      </c>
      <c r="I2531">
        <v>-2.2000000000000001E-3</v>
      </c>
      <c r="J2531">
        <v>0</v>
      </c>
      <c r="K2531">
        <v>-30.757999999999999</v>
      </c>
    </row>
    <row r="2532" spans="1:11" hidden="1">
      <c r="A2532" t="s">
        <v>15</v>
      </c>
      <c r="B2532" t="s">
        <v>663</v>
      </c>
      <c r="C2532">
        <v>187</v>
      </c>
      <c r="D2532" t="s">
        <v>46</v>
      </c>
      <c r="E2532">
        <v>3.2360000000000002</v>
      </c>
      <c r="F2532">
        <v>0</v>
      </c>
      <c r="G2532">
        <v>-9.7126000000000001</v>
      </c>
      <c r="H2532">
        <v>0</v>
      </c>
      <c r="I2532">
        <v>-2.2000000000000001E-3</v>
      </c>
      <c r="J2532">
        <v>0</v>
      </c>
      <c r="K2532">
        <v>-27.3325</v>
      </c>
    </row>
    <row r="2533" spans="1:11" hidden="1">
      <c r="A2533" t="s">
        <v>15</v>
      </c>
      <c r="B2533" t="s">
        <v>663</v>
      </c>
      <c r="C2533">
        <v>187</v>
      </c>
      <c r="D2533" t="s">
        <v>46</v>
      </c>
      <c r="E2533">
        <v>3.6720000000000002</v>
      </c>
      <c r="F2533">
        <v>0</v>
      </c>
      <c r="G2533">
        <v>-14.8163</v>
      </c>
      <c r="H2533">
        <v>0</v>
      </c>
      <c r="I2533">
        <v>-2.2000000000000001E-3</v>
      </c>
      <c r="J2533">
        <v>0</v>
      </c>
      <c r="K2533">
        <v>-22.023800000000001</v>
      </c>
    </row>
    <row r="2534" spans="1:11" hidden="1">
      <c r="A2534" t="s">
        <v>15</v>
      </c>
      <c r="B2534" t="s">
        <v>663</v>
      </c>
      <c r="C2534">
        <v>187</v>
      </c>
      <c r="D2534" t="s">
        <v>46</v>
      </c>
      <c r="E2534">
        <v>4.1079999999999997</v>
      </c>
      <c r="F2534">
        <v>0</v>
      </c>
      <c r="G2534">
        <v>-20.959599999999998</v>
      </c>
      <c r="H2534">
        <v>0</v>
      </c>
      <c r="I2534">
        <v>-2.2000000000000001E-3</v>
      </c>
      <c r="J2534">
        <v>0</v>
      </c>
      <c r="K2534">
        <v>-14.2111</v>
      </c>
    </row>
    <row r="2535" spans="1:11" hidden="1">
      <c r="A2535" t="s">
        <v>15</v>
      </c>
      <c r="B2535" t="s">
        <v>663</v>
      </c>
      <c r="C2535">
        <v>187</v>
      </c>
      <c r="D2535" t="s">
        <v>46</v>
      </c>
      <c r="E2535">
        <v>4.5438999999999998</v>
      </c>
      <c r="F2535">
        <v>0</v>
      </c>
      <c r="G2535">
        <v>-27.128</v>
      </c>
      <c r="H2535">
        <v>0</v>
      </c>
      <c r="I2535">
        <v>-2.2000000000000001E-3</v>
      </c>
      <c r="J2535">
        <v>0</v>
      </c>
      <c r="K2535">
        <v>-3.7098</v>
      </c>
    </row>
    <row r="2536" spans="1:11" hidden="1">
      <c r="A2536" t="s">
        <v>15</v>
      </c>
      <c r="B2536" t="s">
        <v>663</v>
      </c>
      <c r="C2536">
        <v>187</v>
      </c>
      <c r="D2536" t="s">
        <v>46</v>
      </c>
      <c r="E2536">
        <v>4.9798999999999998</v>
      </c>
      <c r="F2536">
        <v>0</v>
      </c>
      <c r="G2536">
        <v>-32.8474</v>
      </c>
      <c r="H2536">
        <v>0</v>
      </c>
      <c r="I2536">
        <v>-2.2000000000000001E-3</v>
      </c>
      <c r="J2536">
        <v>0</v>
      </c>
      <c r="K2536">
        <v>9.4314999999999998</v>
      </c>
    </row>
    <row r="2537" spans="1:11" hidden="1">
      <c r="A2537" t="s">
        <v>15</v>
      </c>
      <c r="B2537" t="s">
        <v>663</v>
      </c>
      <c r="C2537">
        <v>187</v>
      </c>
      <c r="D2537" t="s">
        <v>46</v>
      </c>
      <c r="E2537">
        <v>5.4158999999999997</v>
      </c>
      <c r="F2537">
        <v>0</v>
      </c>
      <c r="G2537">
        <v>-37.045099999999998</v>
      </c>
      <c r="H2537">
        <v>0</v>
      </c>
      <c r="I2537">
        <v>-2.2000000000000001E-3</v>
      </c>
      <c r="J2537">
        <v>0</v>
      </c>
      <c r="K2537">
        <v>24.743200000000002</v>
      </c>
    </row>
    <row r="2538" spans="1:11" hidden="1">
      <c r="A2538" t="s">
        <v>15</v>
      </c>
      <c r="B2538" t="s">
        <v>663</v>
      </c>
      <c r="C2538">
        <v>187</v>
      </c>
      <c r="D2538" t="s">
        <v>47</v>
      </c>
      <c r="E2538">
        <v>0.18410000000000001</v>
      </c>
      <c r="F2538">
        <v>0</v>
      </c>
      <c r="G2538">
        <v>33.982700000000001</v>
      </c>
      <c r="H2538">
        <v>0</v>
      </c>
      <c r="I2538">
        <v>-2.2000000000000001E-3</v>
      </c>
      <c r="J2538">
        <v>0</v>
      </c>
      <c r="K2538">
        <v>16.620200000000001</v>
      </c>
    </row>
    <row r="2539" spans="1:11" hidden="1">
      <c r="A2539" t="s">
        <v>15</v>
      </c>
      <c r="B2539" t="s">
        <v>663</v>
      </c>
      <c r="C2539">
        <v>187</v>
      </c>
      <c r="D2539" t="s">
        <v>47</v>
      </c>
      <c r="E2539">
        <v>0.62009999999999998</v>
      </c>
      <c r="F2539">
        <v>0</v>
      </c>
      <c r="G2539">
        <v>29.785</v>
      </c>
      <c r="H2539">
        <v>0</v>
      </c>
      <c r="I2539">
        <v>-2.2000000000000001E-3</v>
      </c>
      <c r="J2539">
        <v>0</v>
      </c>
      <c r="K2539">
        <v>2.6623999999999999</v>
      </c>
    </row>
    <row r="2540" spans="1:11" hidden="1">
      <c r="A2540" t="s">
        <v>15</v>
      </c>
      <c r="B2540" t="s">
        <v>663</v>
      </c>
      <c r="C2540">
        <v>187</v>
      </c>
      <c r="D2540" t="s">
        <v>47</v>
      </c>
      <c r="E2540">
        <v>1.0561</v>
      </c>
      <c r="F2540">
        <v>0</v>
      </c>
      <c r="G2540">
        <v>24.0656</v>
      </c>
      <c r="H2540">
        <v>0</v>
      </c>
      <c r="I2540">
        <v>-2.2000000000000001E-3</v>
      </c>
      <c r="J2540">
        <v>0</v>
      </c>
      <c r="K2540">
        <v>-9.125</v>
      </c>
    </row>
    <row r="2541" spans="1:11" hidden="1">
      <c r="A2541" t="s">
        <v>15</v>
      </c>
      <c r="B2541" t="s">
        <v>663</v>
      </c>
      <c r="C2541">
        <v>187</v>
      </c>
      <c r="D2541" t="s">
        <v>47</v>
      </c>
      <c r="E2541">
        <v>1.4921</v>
      </c>
      <c r="F2541">
        <v>0</v>
      </c>
      <c r="G2541">
        <v>17.897099999999998</v>
      </c>
      <c r="H2541">
        <v>0</v>
      </c>
      <c r="I2541">
        <v>-2.2000000000000001E-3</v>
      </c>
      <c r="J2541">
        <v>0</v>
      </c>
      <c r="K2541">
        <v>-18.272600000000001</v>
      </c>
    </row>
    <row r="2542" spans="1:11" hidden="1">
      <c r="A2542" t="s">
        <v>15</v>
      </c>
      <c r="B2542" t="s">
        <v>663</v>
      </c>
      <c r="C2542">
        <v>187</v>
      </c>
      <c r="D2542" t="s">
        <v>47</v>
      </c>
      <c r="E2542">
        <v>1.9279999999999999</v>
      </c>
      <c r="F2542">
        <v>0</v>
      </c>
      <c r="G2542">
        <v>11.7538</v>
      </c>
      <c r="H2542">
        <v>0</v>
      </c>
      <c r="I2542">
        <v>-2.2000000000000001E-3</v>
      </c>
      <c r="J2542">
        <v>0</v>
      </c>
      <c r="K2542">
        <v>-24.731400000000001</v>
      </c>
    </row>
    <row r="2543" spans="1:11" hidden="1">
      <c r="A2543" t="s">
        <v>15</v>
      </c>
      <c r="B2543" t="s">
        <v>663</v>
      </c>
      <c r="C2543">
        <v>187</v>
      </c>
      <c r="D2543" t="s">
        <v>47</v>
      </c>
      <c r="E2543">
        <v>2.3639999999999999</v>
      </c>
      <c r="F2543">
        <v>0</v>
      </c>
      <c r="G2543">
        <v>6.6501999999999999</v>
      </c>
      <c r="H2543">
        <v>0</v>
      </c>
      <c r="I2543">
        <v>-2.2000000000000001E-3</v>
      </c>
      <c r="J2543">
        <v>0</v>
      </c>
      <c r="K2543">
        <v>-28.686399999999999</v>
      </c>
    </row>
    <row r="2544" spans="1:11" hidden="1">
      <c r="A2544" t="s">
        <v>15</v>
      </c>
      <c r="B2544" t="s">
        <v>663</v>
      </c>
      <c r="C2544">
        <v>187</v>
      </c>
      <c r="D2544" t="s">
        <v>47</v>
      </c>
      <c r="E2544">
        <v>2.8</v>
      </c>
      <c r="F2544">
        <v>0</v>
      </c>
      <c r="G2544">
        <v>3.1147</v>
      </c>
      <c r="H2544">
        <v>0</v>
      </c>
      <c r="I2544">
        <v>-2.2000000000000001E-3</v>
      </c>
      <c r="J2544">
        <v>0</v>
      </c>
      <c r="K2544">
        <v>-30.758299999999998</v>
      </c>
    </row>
    <row r="2545" spans="1:11" hidden="1">
      <c r="A2545" t="s">
        <v>15</v>
      </c>
      <c r="B2545" t="s">
        <v>663</v>
      </c>
      <c r="C2545">
        <v>187</v>
      </c>
      <c r="D2545" t="s">
        <v>47</v>
      </c>
      <c r="E2545">
        <v>2.8</v>
      </c>
      <c r="F2545">
        <v>0</v>
      </c>
      <c r="G2545">
        <v>-6.2199</v>
      </c>
      <c r="H2545">
        <v>0</v>
      </c>
      <c r="I2545">
        <v>-2.2000000000000001E-3</v>
      </c>
      <c r="J2545">
        <v>0</v>
      </c>
      <c r="K2545">
        <v>-30.758299999999998</v>
      </c>
    </row>
    <row r="2546" spans="1:11" hidden="1">
      <c r="A2546" t="s">
        <v>15</v>
      </c>
      <c r="B2546" t="s">
        <v>663</v>
      </c>
      <c r="C2546">
        <v>187</v>
      </c>
      <c r="D2546" t="s">
        <v>47</v>
      </c>
      <c r="E2546">
        <v>3.2360000000000002</v>
      </c>
      <c r="F2546">
        <v>0</v>
      </c>
      <c r="G2546">
        <v>-9.7553999999999998</v>
      </c>
      <c r="H2546">
        <v>0</v>
      </c>
      <c r="I2546">
        <v>-2.2000000000000001E-3</v>
      </c>
      <c r="J2546">
        <v>0</v>
      </c>
      <c r="K2546">
        <v>-27.351400000000002</v>
      </c>
    </row>
    <row r="2547" spans="1:11" hidden="1">
      <c r="A2547" t="s">
        <v>15</v>
      </c>
      <c r="B2547" t="s">
        <v>663</v>
      </c>
      <c r="C2547">
        <v>187</v>
      </c>
      <c r="D2547" t="s">
        <v>47</v>
      </c>
      <c r="E2547">
        <v>3.6720000000000002</v>
      </c>
      <c r="F2547">
        <v>0</v>
      </c>
      <c r="G2547">
        <v>-14.8591</v>
      </c>
      <c r="H2547">
        <v>0</v>
      </c>
      <c r="I2547">
        <v>-2.2000000000000001E-3</v>
      </c>
      <c r="J2547">
        <v>0</v>
      </c>
      <c r="K2547">
        <v>-22.061299999999999</v>
      </c>
    </row>
    <row r="2548" spans="1:11" hidden="1">
      <c r="A2548" t="s">
        <v>15</v>
      </c>
      <c r="B2548" t="s">
        <v>663</v>
      </c>
      <c r="C2548">
        <v>187</v>
      </c>
      <c r="D2548" t="s">
        <v>47</v>
      </c>
      <c r="E2548">
        <v>4.1079999999999997</v>
      </c>
      <c r="F2548">
        <v>0</v>
      </c>
      <c r="G2548">
        <v>-21.002400000000002</v>
      </c>
      <c r="H2548">
        <v>0</v>
      </c>
      <c r="I2548">
        <v>-2.2000000000000001E-3</v>
      </c>
      <c r="J2548">
        <v>0</v>
      </c>
      <c r="K2548">
        <v>-14.267300000000001</v>
      </c>
    </row>
    <row r="2549" spans="1:11" hidden="1">
      <c r="A2549" t="s">
        <v>15</v>
      </c>
      <c r="B2549" t="s">
        <v>663</v>
      </c>
      <c r="C2549">
        <v>187</v>
      </c>
      <c r="D2549" t="s">
        <v>47</v>
      </c>
      <c r="E2549">
        <v>4.5438999999999998</v>
      </c>
      <c r="F2549">
        <v>0</v>
      </c>
      <c r="G2549">
        <v>-27.1708</v>
      </c>
      <c r="H2549">
        <v>0</v>
      </c>
      <c r="I2549">
        <v>-2.2000000000000001E-3</v>
      </c>
      <c r="J2549">
        <v>0</v>
      </c>
      <c r="K2549">
        <v>-3.7846000000000002</v>
      </c>
    </row>
    <row r="2550" spans="1:11" hidden="1">
      <c r="A2550" t="s">
        <v>15</v>
      </c>
      <c r="B2550" t="s">
        <v>663</v>
      </c>
      <c r="C2550">
        <v>187</v>
      </c>
      <c r="D2550" t="s">
        <v>47</v>
      </c>
      <c r="E2550">
        <v>4.9798999999999998</v>
      </c>
      <c r="F2550">
        <v>0</v>
      </c>
      <c r="G2550">
        <v>-32.8902</v>
      </c>
      <c r="H2550">
        <v>0</v>
      </c>
      <c r="I2550">
        <v>-2.2000000000000001E-3</v>
      </c>
      <c r="J2550">
        <v>0</v>
      </c>
      <c r="K2550">
        <v>9.3379999999999992</v>
      </c>
    </row>
    <row r="2551" spans="1:11" hidden="1">
      <c r="A2551" t="s">
        <v>15</v>
      </c>
      <c r="B2551" t="s">
        <v>663</v>
      </c>
      <c r="C2551">
        <v>187</v>
      </c>
      <c r="D2551" t="s">
        <v>47</v>
      </c>
      <c r="E2551">
        <v>5.4158999999999997</v>
      </c>
      <c r="F2551">
        <v>0</v>
      </c>
      <c r="G2551">
        <v>-37.087899999999998</v>
      </c>
      <c r="H2551">
        <v>0</v>
      </c>
      <c r="I2551">
        <v>-2.2000000000000001E-3</v>
      </c>
      <c r="J2551">
        <v>0</v>
      </c>
      <c r="K2551">
        <v>24.631</v>
      </c>
    </row>
    <row r="2552" spans="1:11" hidden="1">
      <c r="A2552" t="s">
        <v>15</v>
      </c>
      <c r="B2552" t="s">
        <v>663</v>
      </c>
      <c r="C2552">
        <v>187</v>
      </c>
      <c r="D2552" t="s">
        <v>48</v>
      </c>
      <c r="E2552">
        <v>0.18410000000000001</v>
      </c>
      <c r="F2552">
        <v>0</v>
      </c>
      <c r="G2552">
        <v>34.025500000000001</v>
      </c>
      <c r="H2552">
        <v>0</v>
      </c>
      <c r="I2552">
        <v>-2.2000000000000001E-3</v>
      </c>
      <c r="J2552">
        <v>0</v>
      </c>
      <c r="K2552">
        <v>16.7319</v>
      </c>
    </row>
    <row r="2553" spans="1:11" hidden="1">
      <c r="A2553" t="s">
        <v>15</v>
      </c>
      <c r="B2553" t="s">
        <v>663</v>
      </c>
      <c r="C2553">
        <v>187</v>
      </c>
      <c r="D2553" t="s">
        <v>48</v>
      </c>
      <c r="E2553">
        <v>0.62009999999999998</v>
      </c>
      <c r="F2553">
        <v>0</v>
      </c>
      <c r="G2553">
        <v>29.8278</v>
      </c>
      <c r="H2553">
        <v>0</v>
      </c>
      <c r="I2553">
        <v>-2.2000000000000001E-3</v>
      </c>
      <c r="J2553">
        <v>0</v>
      </c>
      <c r="K2553">
        <v>2.7555000000000001</v>
      </c>
    </row>
    <row r="2554" spans="1:11" hidden="1">
      <c r="A2554" t="s">
        <v>15</v>
      </c>
      <c r="B2554" t="s">
        <v>663</v>
      </c>
      <c r="C2554">
        <v>187</v>
      </c>
      <c r="D2554" t="s">
        <v>48</v>
      </c>
      <c r="E2554">
        <v>1.0561</v>
      </c>
      <c r="F2554">
        <v>0</v>
      </c>
      <c r="G2554">
        <v>24.1084</v>
      </c>
      <c r="H2554">
        <v>0</v>
      </c>
      <c r="I2554">
        <v>-2.2000000000000001E-3</v>
      </c>
      <c r="J2554">
        <v>0</v>
      </c>
      <c r="K2554">
        <v>-9.0507000000000009</v>
      </c>
    </row>
    <row r="2555" spans="1:11" hidden="1">
      <c r="A2555" t="s">
        <v>15</v>
      </c>
      <c r="B2555" t="s">
        <v>663</v>
      </c>
      <c r="C2555">
        <v>187</v>
      </c>
      <c r="D2555" t="s">
        <v>48</v>
      </c>
      <c r="E2555">
        <v>1.4921</v>
      </c>
      <c r="F2555">
        <v>0</v>
      </c>
      <c r="G2555">
        <v>17.939900000000002</v>
      </c>
      <c r="H2555">
        <v>0</v>
      </c>
      <c r="I2555">
        <v>-2.2000000000000001E-3</v>
      </c>
      <c r="J2555">
        <v>0</v>
      </c>
      <c r="K2555">
        <v>-18.216799999999999</v>
      </c>
    </row>
    <row r="2556" spans="1:11" hidden="1">
      <c r="A2556" t="s">
        <v>15</v>
      </c>
      <c r="B2556" t="s">
        <v>663</v>
      </c>
      <c r="C2556">
        <v>187</v>
      </c>
      <c r="D2556" t="s">
        <v>48</v>
      </c>
      <c r="E2556">
        <v>1.9279999999999999</v>
      </c>
      <c r="F2556">
        <v>0</v>
      </c>
      <c r="G2556">
        <v>11.7966</v>
      </c>
      <c r="H2556">
        <v>0</v>
      </c>
      <c r="I2556">
        <v>-2.2000000000000001E-3</v>
      </c>
      <c r="J2556">
        <v>0</v>
      </c>
      <c r="K2556">
        <v>-24.694299999999998</v>
      </c>
    </row>
    <row r="2557" spans="1:11" hidden="1">
      <c r="A2557" t="s">
        <v>15</v>
      </c>
      <c r="B2557" t="s">
        <v>663</v>
      </c>
      <c r="C2557">
        <v>187</v>
      </c>
      <c r="D2557" t="s">
        <v>48</v>
      </c>
      <c r="E2557">
        <v>2.3639999999999999</v>
      </c>
      <c r="F2557">
        <v>0</v>
      </c>
      <c r="G2557">
        <v>6.6929999999999996</v>
      </c>
      <c r="H2557">
        <v>0</v>
      </c>
      <c r="I2557">
        <v>-2.2000000000000001E-3</v>
      </c>
      <c r="J2557">
        <v>0</v>
      </c>
      <c r="K2557">
        <v>-28.667899999999999</v>
      </c>
    </row>
    <row r="2558" spans="1:11" hidden="1">
      <c r="A2558" t="s">
        <v>15</v>
      </c>
      <c r="B2558" t="s">
        <v>663</v>
      </c>
      <c r="C2558">
        <v>187</v>
      </c>
      <c r="D2558" t="s">
        <v>48</v>
      </c>
      <c r="E2558">
        <v>2.8</v>
      </c>
      <c r="F2558">
        <v>0</v>
      </c>
      <c r="G2558">
        <v>3.1575000000000002</v>
      </c>
      <c r="H2558">
        <v>0</v>
      </c>
      <c r="I2558">
        <v>-2.2000000000000001E-3</v>
      </c>
      <c r="J2558">
        <v>0</v>
      </c>
      <c r="K2558">
        <v>-30.757999999999999</v>
      </c>
    </row>
    <row r="2559" spans="1:11" hidden="1">
      <c r="A2559" t="s">
        <v>15</v>
      </c>
      <c r="B2559" t="s">
        <v>663</v>
      </c>
      <c r="C2559">
        <v>187</v>
      </c>
      <c r="D2559" t="s">
        <v>48</v>
      </c>
      <c r="E2559">
        <v>2.8</v>
      </c>
      <c r="F2559">
        <v>0</v>
      </c>
      <c r="G2559">
        <v>-6.1771000000000003</v>
      </c>
      <c r="H2559">
        <v>0</v>
      </c>
      <c r="I2559">
        <v>-2.2000000000000001E-3</v>
      </c>
      <c r="J2559">
        <v>0</v>
      </c>
      <c r="K2559">
        <v>-30.757999999999999</v>
      </c>
    </row>
    <row r="2560" spans="1:11" hidden="1">
      <c r="A2560" t="s">
        <v>15</v>
      </c>
      <c r="B2560" t="s">
        <v>663</v>
      </c>
      <c r="C2560">
        <v>187</v>
      </c>
      <c r="D2560" t="s">
        <v>48</v>
      </c>
      <c r="E2560">
        <v>3.2360000000000002</v>
      </c>
      <c r="F2560">
        <v>0</v>
      </c>
      <c r="G2560">
        <v>-9.7126000000000001</v>
      </c>
      <c r="H2560">
        <v>0</v>
      </c>
      <c r="I2560">
        <v>-2.2000000000000001E-3</v>
      </c>
      <c r="J2560">
        <v>0</v>
      </c>
      <c r="K2560">
        <v>-27.3325</v>
      </c>
    </row>
    <row r="2561" spans="1:11" hidden="1">
      <c r="A2561" t="s">
        <v>15</v>
      </c>
      <c r="B2561" t="s">
        <v>663</v>
      </c>
      <c r="C2561">
        <v>187</v>
      </c>
      <c r="D2561" t="s">
        <v>48</v>
      </c>
      <c r="E2561">
        <v>3.6720000000000002</v>
      </c>
      <c r="F2561">
        <v>0</v>
      </c>
      <c r="G2561">
        <v>-14.8163</v>
      </c>
      <c r="H2561">
        <v>0</v>
      </c>
      <c r="I2561">
        <v>-2.2000000000000001E-3</v>
      </c>
      <c r="J2561">
        <v>0</v>
      </c>
      <c r="K2561">
        <v>-22.023800000000001</v>
      </c>
    </row>
    <row r="2562" spans="1:11" hidden="1">
      <c r="A2562" t="s">
        <v>15</v>
      </c>
      <c r="B2562" t="s">
        <v>663</v>
      </c>
      <c r="C2562">
        <v>187</v>
      </c>
      <c r="D2562" t="s">
        <v>48</v>
      </c>
      <c r="E2562">
        <v>4.1079999999999997</v>
      </c>
      <c r="F2562">
        <v>0</v>
      </c>
      <c r="G2562">
        <v>-20.959599999999998</v>
      </c>
      <c r="H2562">
        <v>0</v>
      </c>
      <c r="I2562">
        <v>-2.2000000000000001E-3</v>
      </c>
      <c r="J2562">
        <v>0</v>
      </c>
      <c r="K2562">
        <v>-14.2111</v>
      </c>
    </row>
    <row r="2563" spans="1:11" hidden="1">
      <c r="A2563" t="s">
        <v>15</v>
      </c>
      <c r="B2563" t="s">
        <v>663</v>
      </c>
      <c r="C2563">
        <v>187</v>
      </c>
      <c r="D2563" t="s">
        <v>48</v>
      </c>
      <c r="E2563">
        <v>4.5438999999999998</v>
      </c>
      <c r="F2563">
        <v>0</v>
      </c>
      <c r="G2563">
        <v>-27.128</v>
      </c>
      <c r="H2563">
        <v>0</v>
      </c>
      <c r="I2563">
        <v>-2.2000000000000001E-3</v>
      </c>
      <c r="J2563">
        <v>0</v>
      </c>
      <c r="K2563">
        <v>-3.7098</v>
      </c>
    </row>
    <row r="2564" spans="1:11" hidden="1">
      <c r="A2564" t="s">
        <v>15</v>
      </c>
      <c r="B2564" t="s">
        <v>663</v>
      </c>
      <c r="C2564">
        <v>187</v>
      </c>
      <c r="D2564" t="s">
        <v>48</v>
      </c>
      <c r="E2564">
        <v>4.9798999999999998</v>
      </c>
      <c r="F2564">
        <v>0</v>
      </c>
      <c r="G2564">
        <v>-32.8474</v>
      </c>
      <c r="H2564">
        <v>0</v>
      </c>
      <c r="I2564">
        <v>-2.2000000000000001E-3</v>
      </c>
      <c r="J2564">
        <v>0</v>
      </c>
      <c r="K2564">
        <v>9.4314999999999998</v>
      </c>
    </row>
    <row r="2565" spans="1:11" hidden="1">
      <c r="A2565" t="s">
        <v>15</v>
      </c>
      <c r="B2565" t="s">
        <v>663</v>
      </c>
      <c r="C2565">
        <v>187</v>
      </c>
      <c r="D2565" t="s">
        <v>48</v>
      </c>
      <c r="E2565">
        <v>5.4158999999999997</v>
      </c>
      <c r="F2565">
        <v>0</v>
      </c>
      <c r="G2565">
        <v>-37.045099999999998</v>
      </c>
      <c r="H2565">
        <v>0</v>
      </c>
      <c r="I2565">
        <v>-2.2000000000000001E-3</v>
      </c>
      <c r="J2565">
        <v>0</v>
      </c>
      <c r="K2565">
        <v>24.743200000000002</v>
      </c>
    </row>
    <row r="2566" spans="1:11" hidden="1">
      <c r="A2566" t="s">
        <v>15</v>
      </c>
      <c r="B2566" t="s">
        <v>663</v>
      </c>
      <c r="C2566">
        <v>187</v>
      </c>
      <c r="D2566" t="s">
        <v>49</v>
      </c>
      <c r="E2566">
        <v>0.18410000000000001</v>
      </c>
      <c r="F2566">
        <v>0</v>
      </c>
      <c r="G2566">
        <v>33.982700000000001</v>
      </c>
      <c r="H2566">
        <v>0</v>
      </c>
      <c r="I2566">
        <v>-2.2000000000000001E-3</v>
      </c>
      <c r="J2566">
        <v>0</v>
      </c>
      <c r="K2566">
        <v>16.620200000000001</v>
      </c>
    </row>
    <row r="2567" spans="1:11" hidden="1">
      <c r="A2567" t="s">
        <v>15</v>
      </c>
      <c r="B2567" t="s">
        <v>663</v>
      </c>
      <c r="C2567">
        <v>187</v>
      </c>
      <c r="D2567" t="s">
        <v>49</v>
      </c>
      <c r="E2567">
        <v>0.62009999999999998</v>
      </c>
      <c r="F2567">
        <v>0</v>
      </c>
      <c r="G2567">
        <v>29.785</v>
      </c>
      <c r="H2567">
        <v>0</v>
      </c>
      <c r="I2567">
        <v>-2.2000000000000001E-3</v>
      </c>
      <c r="J2567">
        <v>0</v>
      </c>
      <c r="K2567">
        <v>2.6623999999999999</v>
      </c>
    </row>
    <row r="2568" spans="1:11" hidden="1">
      <c r="A2568" t="s">
        <v>15</v>
      </c>
      <c r="B2568" t="s">
        <v>663</v>
      </c>
      <c r="C2568">
        <v>187</v>
      </c>
      <c r="D2568" t="s">
        <v>49</v>
      </c>
      <c r="E2568">
        <v>1.0561</v>
      </c>
      <c r="F2568">
        <v>0</v>
      </c>
      <c r="G2568">
        <v>24.0656</v>
      </c>
      <c r="H2568">
        <v>0</v>
      </c>
      <c r="I2568">
        <v>-2.2000000000000001E-3</v>
      </c>
      <c r="J2568">
        <v>0</v>
      </c>
      <c r="K2568">
        <v>-9.125</v>
      </c>
    </row>
    <row r="2569" spans="1:11" hidden="1">
      <c r="A2569" t="s">
        <v>15</v>
      </c>
      <c r="B2569" t="s">
        <v>663</v>
      </c>
      <c r="C2569">
        <v>187</v>
      </c>
      <c r="D2569" t="s">
        <v>49</v>
      </c>
      <c r="E2569">
        <v>1.4921</v>
      </c>
      <c r="F2569">
        <v>0</v>
      </c>
      <c r="G2569">
        <v>17.897099999999998</v>
      </c>
      <c r="H2569">
        <v>0</v>
      </c>
      <c r="I2569">
        <v>-2.2000000000000001E-3</v>
      </c>
      <c r="J2569">
        <v>0</v>
      </c>
      <c r="K2569">
        <v>-18.272600000000001</v>
      </c>
    </row>
    <row r="2570" spans="1:11" hidden="1">
      <c r="A2570" t="s">
        <v>15</v>
      </c>
      <c r="B2570" t="s">
        <v>663</v>
      </c>
      <c r="C2570">
        <v>187</v>
      </c>
      <c r="D2570" t="s">
        <v>49</v>
      </c>
      <c r="E2570">
        <v>1.9279999999999999</v>
      </c>
      <c r="F2570">
        <v>0</v>
      </c>
      <c r="G2570">
        <v>11.7538</v>
      </c>
      <c r="H2570">
        <v>0</v>
      </c>
      <c r="I2570">
        <v>-2.2000000000000001E-3</v>
      </c>
      <c r="J2570">
        <v>0</v>
      </c>
      <c r="K2570">
        <v>-24.731400000000001</v>
      </c>
    </row>
    <row r="2571" spans="1:11" hidden="1">
      <c r="A2571" t="s">
        <v>15</v>
      </c>
      <c r="B2571" t="s">
        <v>663</v>
      </c>
      <c r="C2571">
        <v>187</v>
      </c>
      <c r="D2571" t="s">
        <v>49</v>
      </c>
      <c r="E2571">
        <v>2.3639999999999999</v>
      </c>
      <c r="F2571">
        <v>0</v>
      </c>
      <c r="G2571">
        <v>6.6501999999999999</v>
      </c>
      <c r="H2571">
        <v>0</v>
      </c>
      <c r="I2571">
        <v>-2.2000000000000001E-3</v>
      </c>
      <c r="J2571">
        <v>0</v>
      </c>
      <c r="K2571">
        <v>-28.686399999999999</v>
      </c>
    </row>
    <row r="2572" spans="1:11" hidden="1">
      <c r="A2572" t="s">
        <v>15</v>
      </c>
      <c r="B2572" t="s">
        <v>663</v>
      </c>
      <c r="C2572">
        <v>187</v>
      </c>
      <c r="D2572" t="s">
        <v>49</v>
      </c>
      <c r="E2572">
        <v>2.8</v>
      </c>
      <c r="F2572">
        <v>0</v>
      </c>
      <c r="G2572">
        <v>3.1147</v>
      </c>
      <c r="H2572">
        <v>0</v>
      </c>
      <c r="I2572">
        <v>-2.2000000000000001E-3</v>
      </c>
      <c r="J2572">
        <v>0</v>
      </c>
      <c r="K2572">
        <v>-30.758299999999998</v>
      </c>
    </row>
    <row r="2573" spans="1:11" hidden="1">
      <c r="A2573" t="s">
        <v>15</v>
      </c>
      <c r="B2573" t="s">
        <v>663</v>
      </c>
      <c r="C2573">
        <v>187</v>
      </c>
      <c r="D2573" t="s">
        <v>49</v>
      </c>
      <c r="E2573">
        <v>2.8</v>
      </c>
      <c r="F2573">
        <v>0</v>
      </c>
      <c r="G2573">
        <v>-6.2199</v>
      </c>
      <c r="H2573">
        <v>0</v>
      </c>
      <c r="I2573">
        <v>-2.2000000000000001E-3</v>
      </c>
      <c r="J2573">
        <v>0</v>
      </c>
      <c r="K2573">
        <v>-30.758299999999998</v>
      </c>
    </row>
    <row r="2574" spans="1:11" hidden="1">
      <c r="A2574" t="s">
        <v>15</v>
      </c>
      <c r="B2574" t="s">
        <v>663</v>
      </c>
      <c r="C2574">
        <v>187</v>
      </c>
      <c r="D2574" t="s">
        <v>49</v>
      </c>
      <c r="E2574">
        <v>3.2360000000000002</v>
      </c>
      <c r="F2574">
        <v>0</v>
      </c>
      <c r="G2574">
        <v>-9.7553999999999998</v>
      </c>
      <c r="H2574">
        <v>0</v>
      </c>
      <c r="I2574">
        <v>-2.2000000000000001E-3</v>
      </c>
      <c r="J2574">
        <v>0</v>
      </c>
      <c r="K2574">
        <v>-27.351400000000002</v>
      </c>
    </row>
    <row r="2575" spans="1:11" hidden="1">
      <c r="A2575" t="s">
        <v>15</v>
      </c>
      <c r="B2575" t="s">
        <v>663</v>
      </c>
      <c r="C2575">
        <v>187</v>
      </c>
      <c r="D2575" t="s">
        <v>49</v>
      </c>
      <c r="E2575">
        <v>3.6720000000000002</v>
      </c>
      <c r="F2575">
        <v>0</v>
      </c>
      <c r="G2575">
        <v>-14.8591</v>
      </c>
      <c r="H2575">
        <v>0</v>
      </c>
      <c r="I2575">
        <v>-2.2000000000000001E-3</v>
      </c>
      <c r="J2575">
        <v>0</v>
      </c>
      <c r="K2575">
        <v>-22.061299999999999</v>
      </c>
    </row>
    <row r="2576" spans="1:11" hidden="1">
      <c r="A2576" t="s">
        <v>15</v>
      </c>
      <c r="B2576" t="s">
        <v>663</v>
      </c>
      <c r="C2576">
        <v>187</v>
      </c>
      <c r="D2576" t="s">
        <v>49</v>
      </c>
      <c r="E2576">
        <v>4.1079999999999997</v>
      </c>
      <c r="F2576">
        <v>0</v>
      </c>
      <c r="G2576">
        <v>-21.002400000000002</v>
      </c>
      <c r="H2576">
        <v>0</v>
      </c>
      <c r="I2576">
        <v>-2.2000000000000001E-3</v>
      </c>
      <c r="J2576">
        <v>0</v>
      </c>
      <c r="K2576">
        <v>-14.267300000000001</v>
      </c>
    </row>
    <row r="2577" spans="1:11" hidden="1">
      <c r="A2577" t="s">
        <v>15</v>
      </c>
      <c r="B2577" t="s">
        <v>663</v>
      </c>
      <c r="C2577">
        <v>187</v>
      </c>
      <c r="D2577" t="s">
        <v>49</v>
      </c>
      <c r="E2577">
        <v>4.5438999999999998</v>
      </c>
      <c r="F2577">
        <v>0</v>
      </c>
      <c r="G2577">
        <v>-27.1708</v>
      </c>
      <c r="H2577">
        <v>0</v>
      </c>
      <c r="I2577">
        <v>-2.2000000000000001E-3</v>
      </c>
      <c r="J2577">
        <v>0</v>
      </c>
      <c r="K2577">
        <v>-3.7846000000000002</v>
      </c>
    </row>
    <row r="2578" spans="1:11" hidden="1">
      <c r="A2578" t="s">
        <v>15</v>
      </c>
      <c r="B2578" t="s">
        <v>663</v>
      </c>
      <c r="C2578">
        <v>187</v>
      </c>
      <c r="D2578" t="s">
        <v>49</v>
      </c>
      <c r="E2578">
        <v>4.9798999999999998</v>
      </c>
      <c r="F2578">
        <v>0</v>
      </c>
      <c r="G2578">
        <v>-32.8902</v>
      </c>
      <c r="H2578">
        <v>0</v>
      </c>
      <c r="I2578">
        <v>-2.2000000000000001E-3</v>
      </c>
      <c r="J2578">
        <v>0</v>
      </c>
      <c r="K2578">
        <v>9.3379999999999992</v>
      </c>
    </row>
    <row r="2579" spans="1:11" hidden="1">
      <c r="A2579" t="s">
        <v>15</v>
      </c>
      <c r="B2579" t="s">
        <v>663</v>
      </c>
      <c r="C2579">
        <v>187</v>
      </c>
      <c r="D2579" t="s">
        <v>49</v>
      </c>
      <c r="E2579">
        <v>5.4158999999999997</v>
      </c>
      <c r="F2579">
        <v>0</v>
      </c>
      <c r="G2579">
        <v>-37.087899999999998</v>
      </c>
      <c r="H2579">
        <v>0</v>
      </c>
      <c r="I2579">
        <v>-2.2000000000000001E-3</v>
      </c>
      <c r="J2579">
        <v>0</v>
      </c>
      <c r="K2579">
        <v>24.631</v>
      </c>
    </row>
    <row r="2580" spans="1:11" hidden="1">
      <c r="A2580" t="s">
        <v>15</v>
      </c>
      <c r="B2580" t="s">
        <v>663</v>
      </c>
      <c r="C2580">
        <v>187</v>
      </c>
      <c r="D2580" t="s">
        <v>50</v>
      </c>
      <c r="E2580">
        <v>0.18410000000000001</v>
      </c>
      <c r="F2580">
        <v>0</v>
      </c>
      <c r="G2580">
        <v>20.432400000000001</v>
      </c>
      <c r="H2580">
        <v>0</v>
      </c>
      <c r="I2580">
        <v>-1.2999999999999999E-3</v>
      </c>
      <c r="J2580">
        <v>0</v>
      </c>
      <c r="K2580">
        <v>10.0838</v>
      </c>
    </row>
    <row r="2581" spans="1:11" hidden="1">
      <c r="A2581" t="s">
        <v>15</v>
      </c>
      <c r="B2581" t="s">
        <v>663</v>
      </c>
      <c r="C2581">
        <v>187</v>
      </c>
      <c r="D2581" t="s">
        <v>50</v>
      </c>
      <c r="E2581">
        <v>0.62009999999999998</v>
      </c>
      <c r="F2581">
        <v>0</v>
      </c>
      <c r="G2581">
        <v>17.913799999999998</v>
      </c>
      <c r="H2581">
        <v>0</v>
      </c>
      <c r="I2581">
        <v>-1.2999999999999999E-3</v>
      </c>
      <c r="J2581">
        <v>0</v>
      </c>
      <c r="K2581">
        <v>1.6904999999999999</v>
      </c>
    </row>
    <row r="2582" spans="1:11" hidden="1">
      <c r="A2582" t="s">
        <v>15</v>
      </c>
      <c r="B2582" t="s">
        <v>663</v>
      </c>
      <c r="C2582">
        <v>187</v>
      </c>
      <c r="D2582" t="s">
        <v>50</v>
      </c>
      <c r="E2582">
        <v>1.0561</v>
      </c>
      <c r="F2582">
        <v>0</v>
      </c>
      <c r="G2582">
        <v>14.482100000000001</v>
      </c>
      <c r="H2582">
        <v>0</v>
      </c>
      <c r="I2582">
        <v>-1.2999999999999999E-3</v>
      </c>
      <c r="J2582">
        <v>0</v>
      </c>
      <c r="K2582">
        <v>-5.4005999999999998</v>
      </c>
    </row>
    <row r="2583" spans="1:11" hidden="1">
      <c r="A2583" t="s">
        <v>15</v>
      </c>
      <c r="B2583" t="s">
        <v>663</v>
      </c>
      <c r="C2583">
        <v>187</v>
      </c>
      <c r="D2583" t="s">
        <v>50</v>
      </c>
      <c r="E2583">
        <v>1.4921</v>
      </c>
      <c r="F2583">
        <v>0</v>
      </c>
      <c r="G2583">
        <v>10.7811</v>
      </c>
      <c r="H2583">
        <v>0</v>
      </c>
      <c r="I2583">
        <v>-1.2999999999999999E-3</v>
      </c>
      <c r="J2583">
        <v>0</v>
      </c>
      <c r="K2583">
        <v>-10.9078</v>
      </c>
    </row>
    <row r="2584" spans="1:11" hidden="1">
      <c r="A2584" t="s">
        <v>15</v>
      </c>
      <c r="B2584" t="s">
        <v>663</v>
      </c>
      <c r="C2584">
        <v>187</v>
      </c>
      <c r="D2584" t="s">
        <v>50</v>
      </c>
      <c r="E2584">
        <v>1.9279999999999999</v>
      </c>
      <c r="F2584">
        <v>0</v>
      </c>
      <c r="G2584">
        <v>7.0951000000000004</v>
      </c>
      <c r="H2584">
        <v>0</v>
      </c>
      <c r="I2584">
        <v>-1.2999999999999999E-3</v>
      </c>
      <c r="J2584">
        <v>0</v>
      </c>
      <c r="K2584">
        <v>-14.8018</v>
      </c>
    </row>
    <row r="2585" spans="1:11" hidden="1">
      <c r="A2585" t="s">
        <v>15</v>
      </c>
      <c r="B2585" t="s">
        <v>663</v>
      </c>
      <c r="C2585">
        <v>187</v>
      </c>
      <c r="D2585" t="s">
        <v>50</v>
      </c>
      <c r="E2585">
        <v>2.3639999999999999</v>
      </c>
      <c r="F2585">
        <v>0</v>
      </c>
      <c r="G2585">
        <v>4.0328999999999997</v>
      </c>
      <c r="H2585">
        <v>0</v>
      </c>
      <c r="I2585">
        <v>-1.2999999999999999E-3</v>
      </c>
      <c r="J2585">
        <v>0</v>
      </c>
      <c r="K2585">
        <v>-17.1934</v>
      </c>
    </row>
    <row r="2586" spans="1:11" hidden="1">
      <c r="A2586" t="s">
        <v>15</v>
      </c>
      <c r="B2586" t="s">
        <v>663</v>
      </c>
      <c r="C2586">
        <v>187</v>
      </c>
      <c r="D2586" t="s">
        <v>50</v>
      </c>
      <c r="E2586">
        <v>2.8</v>
      </c>
      <c r="F2586">
        <v>0</v>
      </c>
      <c r="G2586">
        <v>1.9116</v>
      </c>
      <c r="H2586">
        <v>0</v>
      </c>
      <c r="I2586">
        <v>-1.2999999999999999E-3</v>
      </c>
      <c r="J2586">
        <v>0</v>
      </c>
      <c r="K2586">
        <v>-18.454799999999999</v>
      </c>
    </row>
    <row r="2587" spans="1:11" hidden="1">
      <c r="A2587" t="s">
        <v>15</v>
      </c>
      <c r="B2587" t="s">
        <v>663</v>
      </c>
      <c r="C2587">
        <v>187</v>
      </c>
      <c r="D2587" t="s">
        <v>50</v>
      </c>
      <c r="E2587">
        <v>2.8</v>
      </c>
      <c r="F2587">
        <v>0</v>
      </c>
      <c r="G2587">
        <v>-3.6892</v>
      </c>
      <c r="H2587">
        <v>0</v>
      </c>
      <c r="I2587">
        <v>-1.2999999999999999E-3</v>
      </c>
      <c r="J2587">
        <v>0</v>
      </c>
      <c r="K2587">
        <v>-18.454799999999999</v>
      </c>
    </row>
    <row r="2588" spans="1:11" hidden="1">
      <c r="A2588" t="s">
        <v>15</v>
      </c>
      <c r="B2588" t="s">
        <v>663</v>
      </c>
      <c r="C2588">
        <v>187</v>
      </c>
      <c r="D2588" t="s">
        <v>50</v>
      </c>
      <c r="E2588">
        <v>3.2360000000000002</v>
      </c>
      <c r="F2588">
        <v>0</v>
      </c>
      <c r="G2588">
        <v>-5.8103999999999996</v>
      </c>
      <c r="H2588">
        <v>0</v>
      </c>
      <c r="I2588">
        <v>-1.2999999999999999E-3</v>
      </c>
      <c r="J2588">
        <v>0</v>
      </c>
      <c r="K2588">
        <v>-16.3995</v>
      </c>
    </row>
    <row r="2589" spans="1:11" hidden="1">
      <c r="A2589" t="s">
        <v>15</v>
      </c>
      <c r="B2589" t="s">
        <v>663</v>
      </c>
      <c r="C2589">
        <v>187</v>
      </c>
      <c r="D2589" t="s">
        <v>50</v>
      </c>
      <c r="E2589">
        <v>3.6720000000000002</v>
      </c>
      <c r="F2589">
        <v>0</v>
      </c>
      <c r="G2589">
        <v>-8.8726000000000003</v>
      </c>
      <c r="H2589">
        <v>0</v>
      </c>
      <c r="I2589">
        <v>-1.2999999999999999E-3</v>
      </c>
      <c r="J2589">
        <v>0</v>
      </c>
      <c r="K2589">
        <v>-13.2143</v>
      </c>
    </row>
    <row r="2590" spans="1:11" hidden="1">
      <c r="A2590" t="s">
        <v>15</v>
      </c>
      <c r="B2590" t="s">
        <v>663</v>
      </c>
      <c r="C2590">
        <v>187</v>
      </c>
      <c r="D2590" t="s">
        <v>50</v>
      </c>
      <c r="E2590">
        <v>4.1079999999999997</v>
      </c>
      <c r="F2590">
        <v>0</v>
      </c>
      <c r="G2590">
        <v>-12.5586</v>
      </c>
      <c r="H2590">
        <v>0</v>
      </c>
      <c r="I2590">
        <v>-1.2999999999999999E-3</v>
      </c>
      <c r="J2590">
        <v>0</v>
      </c>
      <c r="K2590">
        <v>-8.5266999999999999</v>
      </c>
    </row>
    <row r="2591" spans="1:11" hidden="1">
      <c r="A2591" t="s">
        <v>15</v>
      </c>
      <c r="B2591" t="s">
        <v>663</v>
      </c>
      <c r="C2591">
        <v>187</v>
      </c>
      <c r="D2591" t="s">
        <v>50</v>
      </c>
      <c r="E2591">
        <v>4.5438999999999998</v>
      </c>
      <c r="F2591">
        <v>0</v>
      </c>
      <c r="G2591">
        <v>-16.259699999999999</v>
      </c>
      <c r="H2591">
        <v>0</v>
      </c>
      <c r="I2591">
        <v>-1.2999999999999999E-3</v>
      </c>
      <c r="J2591">
        <v>0</v>
      </c>
      <c r="K2591">
        <v>-2.2259000000000002</v>
      </c>
    </row>
    <row r="2592" spans="1:11" hidden="1">
      <c r="A2592" t="s">
        <v>15</v>
      </c>
      <c r="B2592" t="s">
        <v>663</v>
      </c>
      <c r="C2592">
        <v>187</v>
      </c>
      <c r="D2592" t="s">
        <v>50</v>
      </c>
      <c r="E2592">
        <v>4.9798999999999998</v>
      </c>
      <c r="F2592">
        <v>0</v>
      </c>
      <c r="G2592">
        <v>-19.691299999999998</v>
      </c>
      <c r="H2592">
        <v>0</v>
      </c>
      <c r="I2592">
        <v>-1.2999999999999999E-3</v>
      </c>
      <c r="J2592">
        <v>0</v>
      </c>
      <c r="K2592">
        <v>5.6589</v>
      </c>
    </row>
    <row r="2593" spans="1:11" hidden="1">
      <c r="A2593" t="s">
        <v>15</v>
      </c>
      <c r="B2593" t="s">
        <v>663</v>
      </c>
      <c r="C2593">
        <v>187</v>
      </c>
      <c r="D2593" t="s">
        <v>50</v>
      </c>
      <c r="E2593">
        <v>5.4158999999999997</v>
      </c>
      <c r="F2593">
        <v>0</v>
      </c>
      <c r="G2593">
        <v>-22.209900000000001</v>
      </c>
      <c r="H2593">
        <v>0</v>
      </c>
      <c r="I2593">
        <v>-1.2999999999999999E-3</v>
      </c>
      <c r="J2593">
        <v>0</v>
      </c>
      <c r="K2593">
        <v>14.8459</v>
      </c>
    </row>
    <row r="2594" spans="1:11" hidden="1">
      <c r="A2594" t="s">
        <v>15</v>
      </c>
      <c r="B2594" t="s">
        <v>663</v>
      </c>
      <c r="C2594">
        <v>187</v>
      </c>
      <c r="D2594" t="s">
        <v>51</v>
      </c>
      <c r="E2594">
        <v>0.18410000000000001</v>
      </c>
      <c r="F2594">
        <v>0</v>
      </c>
      <c r="G2594">
        <v>20.389600000000002</v>
      </c>
      <c r="H2594">
        <v>0</v>
      </c>
      <c r="I2594">
        <v>-1.2999999999999999E-3</v>
      </c>
      <c r="J2594">
        <v>0</v>
      </c>
      <c r="K2594">
        <v>9.9720999999999993</v>
      </c>
    </row>
    <row r="2595" spans="1:11" hidden="1">
      <c r="A2595" t="s">
        <v>15</v>
      </c>
      <c r="B2595" t="s">
        <v>663</v>
      </c>
      <c r="C2595">
        <v>187</v>
      </c>
      <c r="D2595" t="s">
        <v>51</v>
      </c>
      <c r="E2595">
        <v>0.62009999999999998</v>
      </c>
      <c r="F2595">
        <v>0</v>
      </c>
      <c r="G2595">
        <v>17.870999999999999</v>
      </c>
      <c r="H2595">
        <v>0</v>
      </c>
      <c r="I2595">
        <v>-1.2999999999999999E-3</v>
      </c>
      <c r="J2595">
        <v>0</v>
      </c>
      <c r="K2595">
        <v>1.5974999999999999</v>
      </c>
    </row>
    <row r="2596" spans="1:11" hidden="1">
      <c r="A2596" t="s">
        <v>15</v>
      </c>
      <c r="B2596" t="s">
        <v>663</v>
      </c>
      <c r="C2596">
        <v>187</v>
      </c>
      <c r="D2596" t="s">
        <v>51</v>
      </c>
      <c r="E2596">
        <v>1.0561</v>
      </c>
      <c r="F2596">
        <v>0</v>
      </c>
      <c r="G2596">
        <v>14.439299999999999</v>
      </c>
      <c r="H2596">
        <v>0</v>
      </c>
      <c r="I2596">
        <v>-1.2999999999999999E-3</v>
      </c>
      <c r="J2596">
        <v>0</v>
      </c>
      <c r="K2596">
        <v>-5.4749999999999996</v>
      </c>
    </row>
    <row r="2597" spans="1:11" hidden="1">
      <c r="A2597" t="s">
        <v>15</v>
      </c>
      <c r="B2597" t="s">
        <v>663</v>
      </c>
      <c r="C2597">
        <v>187</v>
      </c>
      <c r="D2597" t="s">
        <v>51</v>
      </c>
      <c r="E2597">
        <v>1.4921</v>
      </c>
      <c r="F2597">
        <v>0</v>
      </c>
      <c r="G2597">
        <v>10.738300000000001</v>
      </c>
      <c r="H2597">
        <v>0</v>
      </c>
      <c r="I2597">
        <v>-1.2999999999999999E-3</v>
      </c>
      <c r="J2597">
        <v>0</v>
      </c>
      <c r="K2597">
        <v>-10.9635</v>
      </c>
    </row>
    <row r="2598" spans="1:11" hidden="1">
      <c r="A2598" t="s">
        <v>15</v>
      </c>
      <c r="B2598" t="s">
        <v>663</v>
      </c>
      <c r="C2598">
        <v>187</v>
      </c>
      <c r="D2598" t="s">
        <v>51</v>
      </c>
      <c r="E2598">
        <v>1.9279999999999999</v>
      </c>
      <c r="F2598">
        <v>0</v>
      </c>
      <c r="G2598">
        <v>7.0522999999999998</v>
      </c>
      <c r="H2598">
        <v>0</v>
      </c>
      <c r="I2598">
        <v>-1.2999999999999999E-3</v>
      </c>
      <c r="J2598">
        <v>0</v>
      </c>
      <c r="K2598">
        <v>-14.838800000000001</v>
      </c>
    </row>
    <row r="2599" spans="1:11" hidden="1">
      <c r="A2599" t="s">
        <v>15</v>
      </c>
      <c r="B2599" t="s">
        <v>663</v>
      </c>
      <c r="C2599">
        <v>187</v>
      </c>
      <c r="D2599" t="s">
        <v>51</v>
      </c>
      <c r="E2599">
        <v>2.3639999999999999</v>
      </c>
      <c r="F2599">
        <v>0</v>
      </c>
      <c r="G2599">
        <v>3.9901</v>
      </c>
      <c r="H2599">
        <v>0</v>
      </c>
      <c r="I2599">
        <v>-1.2999999999999999E-3</v>
      </c>
      <c r="J2599">
        <v>0</v>
      </c>
      <c r="K2599">
        <v>-17.2118</v>
      </c>
    </row>
    <row r="2600" spans="1:11" hidden="1">
      <c r="A2600" t="s">
        <v>15</v>
      </c>
      <c r="B2600" t="s">
        <v>663</v>
      </c>
      <c r="C2600">
        <v>187</v>
      </c>
      <c r="D2600" t="s">
        <v>51</v>
      </c>
      <c r="E2600">
        <v>2.8</v>
      </c>
      <c r="F2600">
        <v>0</v>
      </c>
      <c r="G2600">
        <v>1.8688</v>
      </c>
      <c r="H2600">
        <v>0</v>
      </c>
      <c r="I2600">
        <v>-1.2999999999999999E-3</v>
      </c>
      <c r="J2600">
        <v>0</v>
      </c>
      <c r="K2600">
        <v>-18.455100000000002</v>
      </c>
    </row>
    <row r="2601" spans="1:11" hidden="1">
      <c r="A2601" t="s">
        <v>15</v>
      </c>
      <c r="B2601" t="s">
        <v>663</v>
      </c>
      <c r="C2601">
        <v>187</v>
      </c>
      <c r="D2601" t="s">
        <v>51</v>
      </c>
      <c r="E2601">
        <v>2.8</v>
      </c>
      <c r="F2601">
        <v>0</v>
      </c>
      <c r="G2601">
        <v>-3.7319</v>
      </c>
      <c r="H2601">
        <v>0</v>
      </c>
      <c r="I2601">
        <v>-1.2999999999999999E-3</v>
      </c>
      <c r="J2601">
        <v>0</v>
      </c>
      <c r="K2601">
        <v>-18.455100000000002</v>
      </c>
    </row>
    <row r="2602" spans="1:11" hidden="1">
      <c r="A2602" t="s">
        <v>15</v>
      </c>
      <c r="B2602" t="s">
        <v>663</v>
      </c>
      <c r="C2602">
        <v>187</v>
      </c>
      <c r="D2602" t="s">
        <v>51</v>
      </c>
      <c r="E2602">
        <v>3.2360000000000002</v>
      </c>
      <c r="F2602">
        <v>0</v>
      </c>
      <c r="G2602">
        <v>-5.8532000000000002</v>
      </c>
      <c r="H2602">
        <v>0</v>
      </c>
      <c r="I2602">
        <v>-1.2999999999999999E-3</v>
      </c>
      <c r="J2602">
        <v>0</v>
      </c>
      <c r="K2602">
        <v>-16.418399999999998</v>
      </c>
    </row>
    <row r="2603" spans="1:11" hidden="1">
      <c r="A2603" t="s">
        <v>15</v>
      </c>
      <c r="B2603" t="s">
        <v>663</v>
      </c>
      <c r="C2603">
        <v>187</v>
      </c>
      <c r="D2603" t="s">
        <v>51</v>
      </c>
      <c r="E2603">
        <v>3.6720000000000002</v>
      </c>
      <c r="F2603">
        <v>0</v>
      </c>
      <c r="G2603">
        <v>-8.9154</v>
      </c>
      <c r="H2603">
        <v>0</v>
      </c>
      <c r="I2603">
        <v>-1.2999999999999999E-3</v>
      </c>
      <c r="J2603">
        <v>0</v>
      </c>
      <c r="K2603">
        <v>-13.251799999999999</v>
      </c>
    </row>
    <row r="2604" spans="1:11" hidden="1">
      <c r="A2604" t="s">
        <v>15</v>
      </c>
      <c r="B2604" t="s">
        <v>663</v>
      </c>
      <c r="C2604">
        <v>187</v>
      </c>
      <c r="D2604" t="s">
        <v>51</v>
      </c>
      <c r="E2604">
        <v>4.1079999999999997</v>
      </c>
      <c r="F2604">
        <v>0</v>
      </c>
      <c r="G2604">
        <v>-12.6014</v>
      </c>
      <c r="H2604">
        <v>0</v>
      </c>
      <c r="I2604">
        <v>-1.2999999999999999E-3</v>
      </c>
      <c r="J2604">
        <v>0</v>
      </c>
      <c r="K2604">
        <v>-8.5829000000000004</v>
      </c>
    </row>
    <row r="2605" spans="1:11" hidden="1">
      <c r="A2605" t="s">
        <v>15</v>
      </c>
      <c r="B2605" t="s">
        <v>663</v>
      </c>
      <c r="C2605">
        <v>187</v>
      </c>
      <c r="D2605" t="s">
        <v>51</v>
      </c>
      <c r="E2605">
        <v>4.5438999999999998</v>
      </c>
      <c r="F2605">
        <v>0</v>
      </c>
      <c r="G2605">
        <v>-16.302499999999998</v>
      </c>
      <c r="H2605">
        <v>0</v>
      </c>
      <c r="I2605">
        <v>-1.2999999999999999E-3</v>
      </c>
      <c r="J2605">
        <v>0</v>
      </c>
      <c r="K2605">
        <v>-2.3007</v>
      </c>
    </row>
    <row r="2606" spans="1:11" hidden="1">
      <c r="A2606" t="s">
        <v>15</v>
      </c>
      <c r="B2606" t="s">
        <v>663</v>
      </c>
      <c r="C2606">
        <v>187</v>
      </c>
      <c r="D2606" t="s">
        <v>51</v>
      </c>
      <c r="E2606">
        <v>4.9798999999999998</v>
      </c>
      <c r="F2606">
        <v>0</v>
      </c>
      <c r="G2606">
        <v>-19.734100000000002</v>
      </c>
      <c r="H2606">
        <v>0</v>
      </c>
      <c r="I2606">
        <v>-1.2999999999999999E-3</v>
      </c>
      <c r="J2606">
        <v>0</v>
      </c>
      <c r="K2606">
        <v>5.5654000000000003</v>
      </c>
    </row>
    <row r="2607" spans="1:11" hidden="1">
      <c r="A2607" t="s">
        <v>15</v>
      </c>
      <c r="B2607" t="s">
        <v>663</v>
      </c>
      <c r="C2607">
        <v>187</v>
      </c>
      <c r="D2607" t="s">
        <v>51</v>
      </c>
      <c r="E2607">
        <v>5.4158999999999997</v>
      </c>
      <c r="F2607">
        <v>0</v>
      </c>
      <c r="G2607">
        <v>-22.252700000000001</v>
      </c>
      <c r="H2607">
        <v>0</v>
      </c>
      <c r="I2607">
        <v>-1.2999999999999999E-3</v>
      </c>
      <c r="J2607">
        <v>0</v>
      </c>
      <c r="K2607">
        <v>14.733700000000001</v>
      </c>
    </row>
    <row r="2608" spans="1:11" hidden="1">
      <c r="A2608" t="s">
        <v>15</v>
      </c>
      <c r="B2608" t="s">
        <v>663</v>
      </c>
      <c r="C2608">
        <v>187</v>
      </c>
      <c r="D2608" t="s">
        <v>52</v>
      </c>
      <c r="E2608">
        <v>0.18410000000000001</v>
      </c>
      <c r="F2608">
        <v>0</v>
      </c>
      <c r="G2608">
        <v>20.432400000000001</v>
      </c>
      <c r="H2608">
        <v>0</v>
      </c>
      <c r="I2608">
        <v>-1.2999999999999999E-3</v>
      </c>
      <c r="J2608">
        <v>0</v>
      </c>
      <c r="K2608">
        <v>10.0838</v>
      </c>
    </row>
    <row r="2609" spans="1:11" hidden="1">
      <c r="A2609" t="s">
        <v>15</v>
      </c>
      <c r="B2609" t="s">
        <v>663</v>
      </c>
      <c r="C2609">
        <v>187</v>
      </c>
      <c r="D2609" t="s">
        <v>52</v>
      </c>
      <c r="E2609">
        <v>0.62009999999999998</v>
      </c>
      <c r="F2609">
        <v>0</v>
      </c>
      <c r="G2609">
        <v>17.913799999999998</v>
      </c>
      <c r="H2609">
        <v>0</v>
      </c>
      <c r="I2609">
        <v>-1.2999999999999999E-3</v>
      </c>
      <c r="J2609">
        <v>0</v>
      </c>
      <c r="K2609">
        <v>1.6904999999999999</v>
      </c>
    </row>
    <row r="2610" spans="1:11" hidden="1">
      <c r="A2610" t="s">
        <v>15</v>
      </c>
      <c r="B2610" t="s">
        <v>663</v>
      </c>
      <c r="C2610">
        <v>187</v>
      </c>
      <c r="D2610" t="s">
        <v>52</v>
      </c>
      <c r="E2610">
        <v>1.0561</v>
      </c>
      <c r="F2610">
        <v>0</v>
      </c>
      <c r="G2610">
        <v>14.482100000000001</v>
      </c>
      <c r="H2610">
        <v>0</v>
      </c>
      <c r="I2610">
        <v>-1.2999999999999999E-3</v>
      </c>
      <c r="J2610">
        <v>0</v>
      </c>
      <c r="K2610">
        <v>-5.4005999999999998</v>
      </c>
    </row>
    <row r="2611" spans="1:11" hidden="1">
      <c r="A2611" t="s">
        <v>15</v>
      </c>
      <c r="B2611" t="s">
        <v>663</v>
      </c>
      <c r="C2611">
        <v>187</v>
      </c>
      <c r="D2611" t="s">
        <v>52</v>
      </c>
      <c r="E2611">
        <v>1.4921</v>
      </c>
      <c r="F2611">
        <v>0</v>
      </c>
      <c r="G2611">
        <v>10.7811</v>
      </c>
      <c r="H2611">
        <v>0</v>
      </c>
      <c r="I2611">
        <v>-1.2999999999999999E-3</v>
      </c>
      <c r="J2611">
        <v>0</v>
      </c>
      <c r="K2611">
        <v>-10.9078</v>
      </c>
    </row>
    <row r="2612" spans="1:11" hidden="1">
      <c r="A2612" t="s">
        <v>15</v>
      </c>
      <c r="B2612" t="s">
        <v>663</v>
      </c>
      <c r="C2612">
        <v>187</v>
      </c>
      <c r="D2612" t="s">
        <v>52</v>
      </c>
      <c r="E2612">
        <v>1.9279999999999999</v>
      </c>
      <c r="F2612">
        <v>0</v>
      </c>
      <c r="G2612">
        <v>7.0951000000000004</v>
      </c>
      <c r="H2612">
        <v>0</v>
      </c>
      <c r="I2612">
        <v>-1.2999999999999999E-3</v>
      </c>
      <c r="J2612">
        <v>0</v>
      </c>
      <c r="K2612">
        <v>-14.8018</v>
      </c>
    </row>
    <row r="2613" spans="1:11" hidden="1">
      <c r="A2613" t="s">
        <v>15</v>
      </c>
      <c r="B2613" t="s">
        <v>663</v>
      </c>
      <c r="C2613">
        <v>187</v>
      </c>
      <c r="D2613" t="s">
        <v>52</v>
      </c>
      <c r="E2613">
        <v>2.3639999999999999</v>
      </c>
      <c r="F2613">
        <v>0</v>
      </c>
      <c r="G2613">
        <v>4.0328999999999997</v>
      </c>
      <c r="H2613">
        <v>0</v>
      </c>
      <c r="I2613">
        <v>-1.2999999999999999E-3</v>
      </c>
      <c r="J2613">
        <v>0</v>
      </c>
      <c r="K2613">
        <v>-17.1934</v>
      </c>
    </row>
    <row r="2614" spans="1:11" hidden="1">
      <c r="A2614" t="s">
        <v>15</v>
      </c>
      <c r="B2614" t="s">
        <v>663</v>
      </c>
      <c r="C2614">
        <v>187</v>
      </c>
      <c r="D2614" t="s">
        <v>52</v>
      </c>
      <c r="E2614">
        <v>2.8</v>
      </c>
      <c r="F2614">
        <v>0</v>
      </c>
      <c r="G2614">
        <v>1.9116</v>
      </c>
      <c r="H2614">
        <v>0</v>
      </c>
      <c r="I2614">
        <v>-1.2999999999999999E-3</v>
      </c>
      <c r="J2614">
        <v>0</v>
      </c>
      <c r="K2614">
        <v>-18.454799999999999</v>
      </c>
    </row>
    <row r="2615" spans="1:11" hidden="1">
      <c r="A2615" t="s">
        <v>15</v>
      </c>
      <c r="B2615" t="s">
        <v>663</v>
      </c>
      <c r="C2615">
        <v>187</v>
      </c>
      <c r="D2615" t="s">
        <v>52</v>
      </c>
      <c r="E2615">
        <v>2.8</v>
      </c>
      <c r="F2615">
        <v>0</v>
      </c>
      <c r="G2615">
        <v>-3.6892</v>
      </c>
      <c r="H2615">
        <v>0</v>
      </c>
      <c r="I2615">
        <v>-1.2999999999999999E-3</v>
      </c>
      <c r="J2615">
        <v>0</v>
      </c>
      <c r="K2615">
        <v>-18.454799999999999</v>
      </c>
    </row>
    <row r="2616" spans="1:11" hidden="1">
      <c r="A2616" t="s">
        <v>15</v>
      </c>
      <c r="B2616" t="s">
        <v>663</v>
      </c>
      <c r="C2616">
        <v>187</v>
      </c>
      <c r="D2616" t="s">
        <v>52</v>
      </c>
      <c r="E2616">
        <v>3.2360000000000002</v>
      </c>
      <c r="F2616">
        <v>0</v>
      </c>
      <c r="G2616">
        <v>-5.8103999999999996</v>
      </c>
      <c r="H2616">
        <v>0</v>
      </c>
      <c r="I2616">
        <v>-1.2999999999999999E-3</v>
      </c>
      <c r="J2616">
        <v>0</v>
      </c>
      <c r="K2616">
        <v>-16.3995</v>
      </c>
    </row>
    <row r="2617" spans="1:11" hidden="1">
      <c r="A2617" t="s">
        <v>15</v>
      </c>
      <c r="B2617" t="s">
        <v>663</v>
      </c>
      <c r="C2617">
        <v>187</v>
      </c>
      <c r="D2617" t="s">
        <v>52</v>
      </c>
      <c r="E2617">
        <v>3.6720000000000002</v>
      </c>
      <c r="F2617">
        <v>0</v>
      </c>
      <c r="G2617">
        <v>-8.8726000000000003</v>
      </c>
      <c r="H2617">
        <v>0</v>
      </c>
      <c r="I2617">
        <v>-1.2999999999999999E-3</v>
      </c>
      <c r="J2617">
        <v>0</v>
      </c>
      <c r="K2617">
        <v>-13.2143</v>
      </c>
    </row>
    <row r="2618" spans="1:11" hidden="1">
      <c r="A2618" t="s">
        <v>15</v>
      </c>
      <c r="B2618" t="s">
        <v>663</v>
      </c>
      <c r="C2618">
        <v>187</v>
      </c>
      <c r="D2618" t="s">
        <v>52</v>
      </c>
      <c r="E2618">
        <v>4.1079999999999997</v>
      </c>
      <c r="F2618">
        <v>0</v>
      </c>
      <c r="G2618">
        <v>-12.5586</v>
      </c>
      <c r="H2618">
        <v>0</v>
      </c>
      <c r="I2618">
        <v>-1.2999999999999999E-3</v>
      </c>
      <c r="J2618">
        <v>0</v>
      </c>
      <c r="K2618">
        <v>-8.5266999999999999</v>
      </c>
    </row>
    <row r="2619" spans="1:11" hidden="1">
      <c r="A2619" t="s">
        <v>15</v>
      </c>
      <c r="B2619" t="s">
        <v>663</v>
      </c>
      <c r="C2619">
        <v>187</v>
      </c>
      <c r="D2619" t="s">
        <v>52</v>
      </c>
      <c r="E2619">
        <v>4.5438999999999998</v>
      </c>
      <c r="F2619">
        <v>0</v>
      </c>
      <c r="G2619">
        <v>-16.259699999999999</v>
      </c>
      <c r="H2619">
        <v>0</v>
      </c>
      <c r="I2619">
        <v>-1.2999999999999999E-3</v>
      </c>
      <c r="J2619">
        <v>0</v>
      </c>
      <c r="K2619">
        <v>-2.2259000000000002</v>
      </c>
    </row>
    <row r="2620" spans="1:11" hidden="1">
      <c r="A2620" t="s">
        <v>15</v>
      </c>
      <c r="B2620" t="s">
        <v>663</v>
      </c>
      <c r="C2620">
        <v>187</v>
      </c>
      <c r="D2620" t="s">
        <v>52</v>
      </c>
      <c r="E2620">
        <v>4.9798999999999998</v>
      </c>
      <c r="F2620">
        <v>0</v>
      </c>
      <c r="G2620">
        <v>-19.691299999999998</v>
      </c>
      <c r="H2620">
        <v>0</v>
      </c>
      <c r="I2620">
        <v>-1.2999999999999999E-3</v>
      </c>
      <c r="J2620">
        <v>0</v>
      </c>
      <c r="K2620">
        <v>5.6589</v>
      </c>
    </row>
    <row r="2621" spans="1:11" hidden="1">
      <c r="A2621" t="s">
        <v>15</v>
      </c>
      <c r="B2621" t="s">
        <v>663</v>
      </c>
      <c r="C2621">
        <v>187</v>
      </c>
      <c r="D2621" t="s">
        <v>52</v>
      </c>
      <c r="E2621">
        <v>5.4158999999999997</v>
      </c>
      <c r="F2621">
        <v>0</v>
      </c>
      <c r="G2621">
        <v>-22.209900000000001</v>
      </c>
      <c r="H2621">
        <v>0</v>
      </c>
      <c r="I2621">
        <v>-1.2999999999999999E-3</v>
      </c>
      <c r="J2621">
        <v>0</v>
      </c>
      <c r="K2621">
        <v>14.8459</v>
      </c>
    </row>
    <row r="2622" spans="1:11" hidden="1">
      <c r="A2622" t="s">
        <v>15</v>
      </c>
      <c r="B2622" t="s">
        <v>663</v>
      </c>
      <c r="C2622">
        <v>187</v>
      </c>
      <c r="D2622" t="s">
        <v>53</v>
      </c>
      <c r="E2622">
        <v>0.18410000000000001</v>
      </c>
      <c r="F2622">
        <v>0</v>
      </c>
      <c r="G2622">
        <v>20.389600000000002</v>
      </c>
      <c r="H2622">
        <v>0</v>
      </c>
      <c r="I2622">
        <v>-1.2999999999999999E-3</v>
      </c>
      <c r="J2622">
        <v>0</v>
      </c>
      <c r="K2622">
        <v>9.9720999999999993</v>
      </c>
    </row>
    <row r="2623" spans="1:11" hidden="1">
      <c r="A2623" t="s">
        <v>15</v>
      </c>
      <c r="B2623" t="s">
        <v>663</v>
      </c>
      <c r="C2623">
        <v>187</v>
      </c>
      <c r="D2623" t="s">
        <v>53</v>
      </c>
      <c r="E2623">
        <v>0.62009999999999998</v>
      </c>
      <c r="F2623">
        <v>0</v>
      </c>
      <c r="G2623">
        <v>17.870999999999999</v>
      </c>
      <c r="H2623">
        <v>0</v>
      </c>
      <c r="I2623">
        <v>-1.2999999999999999E-3</v>
      </c>
      <c r="J2623">
        <v>0</v>
      </c>
      <c r="K2623">
        <v>1.5974999999999999</v>
      </c>
    </row>
    <row r="2624" spans="1:11" hidden="1">
      <c r="A2624" t="s">
        <v>15</v>
      </c>
      <c r="B2624" t="s">
        <v>663</v>
      </c>
      <c r="C2624">
        <v>187</v>
      </c>
      <c r="D2624" t="s">
        <v>53</v>
      </c>
      <c r="E2624">
        <v>1.0561</v>
      </c>
      <c r="F2624">
        <v>0</v>
      </c>
      <c r="G2624">
        <v>14.439299999999999</v>
      </c>
      <c r="H2624">
        <v>0</v>
      </c>
      <c r="I2624">
        <v>-1.2999999999999999E-3</v>
      </c>
      <c r="J2624">
        <v>0</v>
      </c>
      <c r="K2624">
        <v>-5.4749999999999996</v>
      </c>
    </row>
    <row r="2625" spans="1:11" hidden="1">
      <c r="A2625" t="s">
        <v>15</v>
      </c>
      <c r="B2625" t="s">
        <v>663</v>
      </c>
      <c r="C2625">
        <v>187</v>
      </c>
      <c r="D2625" t="s">
        <v>53</v>
      </c>
      <c r="E2625">
        <v>1.4921</v>
      </c>
      <c r="F2625">
        <v>0</v>
      </c>
      <c r="G2625">
        <v>10.738300000000001</v>
      </c>
      <c r="H2625">
        <v>0</v>
      </c>
      <c r="I2625">
        <v>-1.2999999999999999E-3</v>
      </c>
      <c r="J2625">
        <v>0</v>
      </c>
      <c r="K2625">
        <v>-10.9635</v>
      </c>
    </row>
    <row r="2626" spans="1:11" hidden="1">
      <c r="A2626" t="s">
        <v>15</v>
      </c>
      <c r="B2626" t="s">
        <v>663</v>
      </c>
      <c r="C2626">
        <v>187</v>
      </c>
      <c r="D2626" t="s">
        <v>53</v>
      </c>
      <c r="E2626">
        <v>1.9279999999999999</v>
      </c>
      <c r="F2626">
        <v>0</v>
      </c>
      <c r="G2626">
        <v>7.0522999999999998</v>
      </c>
      <c r="H2626">
        <v>0</v>
      </c>
      <c r="I2626">
        <v>-1.2999999999999999E-3</v>
      </c>
      <c r="J2626">
        <v>0</v>
      </c>
      <c r="K2626">
        <v>-14.838800000000001</v>
      </c>
    </row>
    <row r="2627" spans="1:11" hidden="1">
      <c r="A2627" t="s">
        <v>15</v>
      </c>
      <c r="B2627" t="s">
        <v>663</v>
      </c>
      <c r="C2627">
        <v>187</v>
      </c>
      <c r="D2627" t="s">
        <v>53</v>
      </c>
      <c r="E2627">
        <v>2.3639999999999999</v>
      </c>
      <c r="F2627">
        <v>0</v>
      </c>
      <c r="G2627">
        <v>3.9901</v>
      </c>
      <c r="H2627">
        <v>0</v>
      </c>
      <c r="I2627">
        <v>-1.2999999999999999E-3</v>
      </c>
      <c r="J2627">
        <v>0</v>
      </c>
      <c r="K2627">
        <v>-17.2118</v>
      </c>
    </row>
    <row r="2628" spans="1:11" hidden="1">
      <c r="A2628" t="s">
        <v>15</v>
      </c>
      <c r="B2628" t="s">
        <v>663</v>
      </c>
      <c r="C2628">
        <v>187</v>
      </c>
      <c r="D2628" t="s">
        <v>53</v>
      </c>
      <c r="E2628">
        <v>2.8</v>
      </c>
      <c r="F2628">
        <v>0</v>
      </c>
      <c r="G2628">
        <v>1.8688</v>
      </c>
      <c r="H2628">
        <v>0</v>
      </c>
      <c r="I2628">
        <v>-1.2999999999999999E-3</v>
      </c>
      <c r="J2628">
        <v>0</v>
      </c>
      <c r="K2628">
        <v>-18.455100000000002</v>
      </c>
    </row>
    <row r="2629" spans="1:11" hidden="1">
      <c r="A2629" t="s">
        <v>15</v>
      </c>
      <c r="B2629" t="s">
        <v>663</v>
      </c>
      <c r="C2629">
        <v>187</v>
      </c>
      <c r="D2629" t="s">
        <v>53</v>
      </c>
      <c r="E2629">
        <v>2.8</v>
      </c>
      <c r="F2629">
        <v>0</v>
      </c>
      <c r="G2629">
        <v>-3.7319</v>
      </c>
      <c r="H2629">
        <v>0</v>
      </c>
      <c r="I2629">
        <v>-1.2999999999999999E-3</v>
      </c>
      <c r="J2629">
        <v>0</v>
      </c>
      <c r="K2629">
        <v>-18.455100000000002</v>
      </c>
    </row>
    <row r="2630" spans="1:11" hidden="1">
      <c r="A2630" t="s">
        <v>15</v>
      </c>
      <c r="B2630" t="s">
        <v>663</v>
      </c>
      <c r="C2630">
        <v>187</v>
      </c>
      <c r="D2630" t="s">
        <v>53</v>
      </c>
      <c r="E2630">
        <v>3.2360000000000002</v>
      </c>
      <c r="F2630">
        <v>0</v>
      </c>
      <c r="G2630">
        <v>-5.8532000000000002</v>
      </c>
      <c r="H2630">
        <v>0</v>
      </c>
      <c r="I2630">
        <v>-1.2999999999999999E-3</v>
      </c>
      <c r="J2630">
        <v>0</v>
      </c>
      <c r="K2630">
        <v>-16.418399999999998</v>
      </c>
    </row>
    <row r="2631" spans="1:11" hidden="1">
      <c r="A2631" t="s">
        <v>15</v>
      </c>
      <c r="B2631" t="s">
        <v>663</v>
      </c>
      <c r="C2631">
        <v>187</v>
      </c>
      <c r="D2631" t="s">
        <v>53</v>
      </c>
      <c r="E2631">
        <v>3.6720000000000002</v>
      </c>
      <c r="F2631">
        <v>0</v>
      </c>
      <c r="G2631">
        <v>-8.9154</v>
      </c>
      <c r="H2631">
        <v>0</v>
      </c>
      <c r="I2631">
        <v>-1.2999999999999999E-3</v>
      </c>
      <c r="J2631">
        <v>0</v>
      </c>
      <c r="K2631">
        <v>-13.251799999999999</v>
      </c>
    </row>
    <row r="2632" spans="1:11" hidden="1">
      <c r="A2632" t="s">
        <v>15</v>
      </c>
      <c r="B2632" t="s">
        <v>663</v>
      </c>
      <c r="C2632">
        <v>187</v>
      </c>
      <c r="D2632" t="s">
        <v>53</v>
      </c>
      <c r="E2632">
        <v>4.1079999999999997</v>
      </c>
      <c r="F2632">
        <v>0</v>
      </c>
      <c r="G2632">
        <v>-12.6014</v>
      </c>
      <c r="H2632">
        <v>0</v>
      </c>
      <c r="I2632">
        <v>-1.2999999999999999E-3</v>
      </c>
      <c r="J2632">
        <v>0</v>
      </c>
      <c r="K2632">
        <v>-8.5829000000000004</v>
      </c>
    </row>
    <row r="2633" spans="1:11" hidden="1">
      <c r="A2633" t="s">
        <v>15</v>
      </c>
      <c r="B2633" t="s">
        <v>663</v>
      </c>
      <c r="C2633">
        <v>187</v>
      </c>
      <c r="D2633" t="s">
        <v>53</v>
      </c>
      <c r="E2633">
        <v>4.5438999999999998</v>
      </c>
      <c r="F2633">
        <v>0</v>
      </c>
      <c r="G2633">
        <v>-16.302499999999998</v>
      </c>
      <c r="H2633">
        <v>0</v>
      </c>
      <c r="I2633">
        <v>-1.2999999999999999E-3</v>
      </c>
      <c r="J2633">
        <v>0</v>
      </c>
      <c r="K2633">
        <v>-2.3007</v>
      </c>
    </row>
    <row r="2634" spans="1:11" hidden="1">
      <c r="A2634" t="s">
        <v>15</v>
      </c>
      <c r="B2634" t="s">
        <v>663</v>
      </c>
      <c r="C2634">
        <v>187</v>
      </c>
      <c r="D2634" t="s">
        <v>53</v>
      </c>
      <c r="E2634">
        <v>4.9798999999999998</v>
      </c>
      <c r="F2634">
        <v>0</v>
      </c>
      <c r="G2634">
        <v>-19.734100000000002</v>
      </c>
      <c r="H2634">
        <v>0</v>
      </c>
      <c r="I2634">
        <v>-1.2999999999999999E-3</v>
      </c>
      <c r="J2634">
        <v>0</v>
      </c>
      <c r="K2634">
        <v>5.5654000000000003</v>
      </c>
    </row>
    <row r="2635" spans="1:11" hidden="1">
      <c r="A2635" t="s">
        <v>15</v>
      </c>
      <c r="B2635" t="s">
        <v>663</v>
      </c>
      <c r="C2635">
        <v>187</v>
      </c>
      <c r="D2635" t="s">
        <v>53</v>
      </c>
      <c r="E2635">
        <v>5.4158999999999997</v>
      </c>
      <c r="F2635">
        <v>0</v>
      </c>
      <c r="G2635">
        <v>-22.252700000000001</v>
      </c>
      <c r="H2635">
        <v>0</v>
      </c>
      <c r="I2635">
        <v>-1.2999999999999999E-3</v>
      </c>
      <c r="J2635">
        <v>0</v>
      </c>
      <c r="K2635">
        <v>14.733700000000001</v>
      </c>
    </row>
    <row r="2636" spans="1:11" hidden="1">
      <c r="A2636" t="s">
        <v>15</v>
      </c>
      <c r="B2636" t="s">
        <v>663</v>
      </c>
      <c r="C2636">
        <v>187</v>
      </c>
      <c r="D2636" t="s">
        <v>54</v>
      </c>
      <c r="E2636">
        <v>0.18410000000000001</v>
      </c>
      <c r="F2636">
        <v>0</v>
      </c>
      <c r="G2636">
        <v>20.432400000000001</v>
      </c>
      <c r="H2636">
        <v>0</v>
      </c>
      <c r="I2636">
        <v>-1.2999999999999999E-3</v>
      </c>
      <c r="J2636">
        <v>0</v>
      </c>
      <c r="K2636">
        <v>10.0838</v>
      </c>
    </row>
    <row r="2637" spans="1:11" hidden="1">
      <c r="A2637" t="s">
        <v>15</v>
      </c>
      <c r="B2637" t="s">
        <v>663</v>
      </c>
      <c r="C2637">
        <v>187</v>
      </c>
      <c r="D2637" t="s">
        <v>54</v>
      </c>
      <c r="E2637">
        <v>0.62009999999999998</v>
      </c>
      <c r="F2637">
        <v>0</v>
      </c>
      <c r="G2637">
        <v>17.913799999999998</v>
      </c>
      <c r="H2637">
        <v>0</v>
      </c>
      <c r="I2637">
        <v>-1.2999999999999999E-3</v>
      </c>
      <c r="J2637">
        <v>0</v>
      </c>
      <c r="K2637">
        <v>1.6904999999999999</v>
      </c>
    </row>
    <row r="2638" spans="1:11" hidden="1">
      <c r="A2638" t="s">
        <v>15</v>
      </c>
      <c r="B2638" t="s">
        <v>663</v>
      </c>
      <c r="C2638">
        <v>187</v>
      </c>
      <c r="D2638" t="s">
        <v>54</v>
      </c>
      <c r="E2638">
        <v>1.0561</v>
      </c>
      <c r="F2638">
        <v>0</v>
      </c>
      <c r="G2638">
        <v>14.482100000000001</v>
      </c>
      <c r="H2638">
        <v>0</v>
      </c>
      <c r="I2638">
        <v>-1.2999999999999999E-3</v>
      </c>
      <c r="J2638">
        <v>0</v>
      </c>
      <c r="K2638">
        <v>-5.4005999999999998</v>
      </c>
    </row>
    <row r="2639" spans="1:11" hidden="1">
      <c r="A2639" t="s">
        <v>15</v>
      </c>
      <c r="B2639" t="s">
        <v>663</v>
      </c>
      <c r="C2639">
        <v>187</v>
      </c>
      <c r="D2639" t="s">
        <v>54</v>
      </c>
      <c r="E2639">
        <v>1.4921</v>
      </c>
      <c r="F2639">
        <v>0</v>
      </c>
      <c r="G2639">
        <v>10.7811</v>
      </c>
      <c r="H2639">
        <v>0</v>
      </c>
      <c r="I2639">
        <v>-1.2999999999999999E-3</v>
      </c>
      <c r="J2639">
        <v>0</v>
      </c>
      <c r="K2639">
        <v>-10.9078</v>
      </c>
    </row>
    <row r="2640" spans="1:11" hidden="1">
      <c r="A2640" t="s">
        <v>15</v>
      </c>
      <c r="B2640" t="s">
        <v>663</v>
      </c>
      <c r="C2640">
        <v>187</v>
      </c>
      <c r="D2640" t="s">
        <v>54</v>
      </c>
      <c r="E2640">
        <v>1.9279999999999999</v>
      </c>
      <c r="F2640">
        <v>0</v>
      </c>
      <c r="G2640">
        <v>7.0951000000000004</v>
      </c>
      <c r="H2640">
        <v>0</v>
      </c>
      <c r="I2640">
        <v>-1.2999999999999999E-3</v>
      </c>
      <c r="J2640">
        <v>0</v>
      </c>
      <c r="K2640">
        <v>-14.8018</v>
      </c>
    </row>
    <row r="2641" spans="1:11" hidden="1">
      <c r="A2641" t="s">
        <v>15</v>
      </c>
      <c r="B2641" t="s">
        <v>663</v>
      </c>
      <c r="C2641">
        <v>187</v>
      </c>
      <c r="D2641" t="s">
        <v>54</v>
      </c>
      <c r="E2641">
        <v>2.3639999999999999</v>
      </c>
      <c r="F2641">
        <v>0</v>
      </c>
      <c r="G2641">
        <v>4.0328999999999997</v>
      </c>
      <c r="H2641">
        <v>0</v>
      </c>
      <c r="I2641">
        <v>-1.2999999999999999E-3</v>
      </c>
      <c r="J2641">
        <v>0</v>
      </c>
      <c r="K2641">
        <v>-17.1934</v>
      </c>
    </row>
    <row r="2642" spans="1:11" hidden="1">
      <c r="A2642" t="s">
        <v>15</v>
      </c>
      <c r="B2642" t="s">
        <v>663</v>
      </c>
      <c r="C2642">
        <v>187</v>
      </c>
      <c r="D2642" t="s">
        <v>54</v>
      </c>
      <c r="E2642">
        <v>2.8</v>
      </c>
      <c r="F2642">
        <v>0</v>
      </c>
      <c r="G2642">
        <v>1.9116</v>
      </c>
      <c r="H2642">
        <v>0</v>
      </c>
      <c r="I2642">
        <v>-1.2999999999999999E-3</v>
      </c>
      <c r="J2642">
        <v>0</v>
      </c>
      <c r="K2642">
        <v>-18.454799999999999</v>
      </c>
    </row>
    <row r="2643" spans="1:11" hidden="1">
      <c r="A2643" t="s">
        <v>15</v>
      </c>
      <c r="B2643" t="s">
        <v>663</v>
      </c>
      <c r="C2643">
        <v>187</v>
      </c>
      <c r="D2643" t="s">
        <v>54</v>
      </c>
      <c r="E2643">
        <v>2.8</v>
      </c>
      <c r="F2643">
        <v>0</v>
      </c>
      <c r="G2643">
        <v>-3.6892</v>
      </c>
      <c r="H2643">
        <v>0</v>
      </c>
      <c r="I2643">
        <v>-1.2999999999999999E-3</v>
      </c>
      <c r="J2643">
        <v>0</v>
      </c>
      <c r="K2643">
        <v>-18.454799999999999</v>
      </c>
    </row>
    <row r="2644" spans="1:11" hidden="1">
      <c r="A2644" t="s">
        <v>15</v>
      </c>
      <c r="B2644" t="s">
        <v>663</v>
      </c>
      <c r="C2644">
        <v>187</v>
      </c>
      <c r="D2644" t="s">
        <v>54</v>
      </c>
      <c r="E2644">
        <v>3.2360000000000002</v>
      </c>
      <c r="F2644">
        <v>0</v>
      </c>
      <c r="G2644">
        <v>-5.8103999999999996</v>
      </c>
      <c r="H2644">
        <v>0</v>
      </c>
      <c r="I2644">
        <v>-1.2999999999999999E-3</v>
      </c>
      <c r="J2644">
        <v>0</v>
      </c>
      <c r="K2644">
        <v>-16.3995</v>
      </c>
    </row>
    <row r="2645" spans="1:11" hidden="1">
      <c r="A2645" t="s">
        <v>15</v>
      </c>
      <c r="B2645" t="s">
        <v>663</v>
      </c>
      <c r="C2645">
        <v>187</v>
      </c>
      <c r="D2645" t="s">
        <v>54</v>
      </c>
      <c r="E2645">
        <v>3.6720000000000002</v>
      </c>
      <c r="F2645">
        <v>0</v>
      </c>
      <c r="G2645">
        <v>-8.8726000000000003</v>
      </c>
      <c r="H2645">
        <v>0</v>
      </c>
      <c r="I2645">
        <v>-1.2999999999999999E-3</v>
      </c>
      <c r="J2645">
        <v>0</v>
      </c>
      <c r="K2645">
        <v>-13.2143</v>
      </c>
    </row>
    <row r="2646" spans="1:11" hidden="1">
      <c r="A2646" t="s">
        <v>15</v>
      </c>
      <c r="B2646" t="s">
        <v>663</v>
      </c>
      <c r="C2646">
        <v>187</v>
      </c>
      <c r="D2646" t="s">
        <v>54</v>
      </c>
      <c r="E2646">
        <v>4.1079999999999997</v>
      </c>
      <c r="F2646">
        <v>0</v>
      </c>
      <c r="G2646">
        <v>-12.5586</v>
      </c>
      <c r="H2646">
        <v>0</v>
      </c>
      <c r="I2646">
        <v>-1.2999999999999999E-3</v>
      </c>
      <c r="J2646">
        <v>0</v>
      </c>
      <c r="K2646">
        <v>-8.5266999999999999</v>
      </c>
    </row>
    <row r="2647" spans="1:11" hidden="1">
      <c r="A2647" t="s">
        <v>15</v>
      </c>
      <c r="B2647" t="s">
        <v>663</v>
      </c>
      <c r="C2647">
        <v>187</v>
      </c>
      <c r="D2647" t="s">
        <v>54</v>
      </c>
      <c r="E2647">
        <v>4.5438999999999998</v>
      </c>
      <c r="F2647">
        <v>0</v>
      </c>
      <c r="G2647">
        <v>-16.259699999999999</v>
      </c>
      <c r="H2647">
        <v>0</v>
      </c>
      <c r="I2647">
        <v>-1.2999999999999999E-3</v>
      </c>
      <c r="J2647">
        <v>0</v>
      </c>
      <c r="K2647">
        <v>-2.2259000000000002</v>
      </c>
    </row>
    <row r="2648" spans="1:11" hidden="1">
      <c r="A2648" t="s">
        <v>15</v>
      </c>
      <c r="B2648" t="s">
        <v>663</v>
      </c>
      <c r="C2648">
        <v>187</v>
      </c>
      <c r="D2648" t="s">
        <v>54</v>
      </c>
      <c r="E2648">
        <v>4.9798999999999998</v>
      </c>
      <c r="F2648">
        <v>0</v>
      </c>
      <c r="G2648">
        <v>-19.691299999999998</v>
      </c>
      <c r="H2648">
        <v>0</v>
      </c>
      <c r="I2648">
        <v>-1.2999999999999999E-3</v>
      </c>
      <c r="J2648">
        <v>0</v>
      </c>
      <c r="K2648">
        <v>5.6589</v>
      </c>
    </row>
    <row r="2649" spans="1:11" hidden="1">
      <c r="A2649" t="s">
        <v>15</v>
      </c>
      <c r="B2649" t="s">
        <v>663</v>
      </c>
      <c r="C2649">
        <v>187</v>
      </c>
      <c r="D2649" t="s">
        <v>54</v>
      </c>
      <c r="E2649">
        <v>5.4158999999999997</v>
      </c>
      <c r="F2649">
        <v>0</v>
      </c>
      <c r="G2649">
        <v>-22.209900000000001</v>
      </c>
      <c r="H2649">
        <v>0</v>
      </c>
      <c r="I2649">
        <v>-1.2999999999999999E-3</v>
      </c>
      <c r="J2649">
        <v>0</v>
      </c>
      <c r="K2649">
        <v>14.8459</v>
      </c>
    </row>
    <row r="2650" spans="1:11" hidden="1">
      <c r="A2650" t="s">
        <v>15</v>
      </c>
      <c r="B2650" t="s">
        <v>663</v>
      </c>
      <c r="C2650">
        <v>187</v>
      </c>
      <c r="D2650" t="s">
        <v>55</v>
      </c>
      <c r="E2650">
        <v>0.18410000000000001</v>
      </c>
      <c r="F2650">
        <v>0</v>
      </c>
      <c r="G2650">
        <v>20.389600000000002</v>
      </c>
      <c r="H2650">
        <v>0</v>
      </c>
      <c r="I2650">
        <v>-1.2999999999999999E-3</v>
      </c>
      <c r="J2650">
        <v>0</v>
      </c>
      <c r="K2650">
        <v>9.9720999999999993</v>
      </c>
    </row>
    <row r="2651" spans="1:11" hidden="1">
      <c r="A2651" t="s">
        <v>15</v>
      </c>
      <c r="B2651" t="s">
        <v>663</v>
      </c>
      <c r="C2651">
        <v>187</v>
      </c>
      <c r="D2651" t="s">
        <v>55</v>
      </c>
      <c r="E2651">
        <v>0.62009999999999998</v>
      </c>
      <c r="F2651">
        <v>0</v>
      </c>
      <c r="G2651">
        <v>17.870999999999999</v>
      </c>
      <c r="H2651">
        <v>0</v>
      </c>
      <c r="I2651">
        <v>-1.2999999999999999E-3</v>
      </c>
      <c r="J2651">
        <v>0</v>
      </c>
      <c r="K2651">
        <v>1.5974999999999999</v>
      </c>
    </row>
    <row r="2652" spans="1:11" hidden="1">
      <c r="A2652" t="s">
        <v>15</v>
      </c>
      <c r="B2652" t="s">
        <v>663</v>
      </c>
      <c r="C2652">
        <v>187</v>
      </c>
      <c r="D2652" t="s">
        <v>55</v>
      </c>
      <c r="E2652">
        <v>1.0561</v>
      </c>
      <c r="F2652">
        <v>0</v>
      </c>
      <c r="G2652">
        <v>14.439299999999999</v>
      </c>
      <c r="H2652">
        <v>0</v>
      </c>
      <c r="I2652">
        <v>-1.2999999999999999E-3</v>
      </c>
      <c r="J2652">
        <v>0</v>
      </c>
      <c r="K2652">
        <v>-5.4749999999999996</v>
      </c>
    </row>
    <row r="2653" spans="1:11" hidden="1">
      <c r="A2653" t="s">
        <v>15</v>
      </c>
      <c r="B2653" t="s">
        <v>663</v>
      </c>
      <c r="C2653">
        <v>187</v>
      </c>
      <c r="D2653" t="s">
        <v>55</v>
      </c>
      <c r="E2653">
        <v>1.4921</v>
      </c>
      <c r="F2653">
        <v>0</v>
      </c>
      <c r="G2653">
        <v>10.738300000000001</v>
      </c>
      <c r="H2653">
        <v>0</v>
      </c>
      <c r="I2653">
        <v>-1.2999999999999999E-3</v>
      </c>
      <c r="J2653">
        <v>0</v>
      </c>
      <c r="K2653">
        <v>-10.9635</v>
      </c>
    </row>
    <row r="2654" spans="1:11" hidden="1">
      <c r="A2654" t="s">
        <v>15</v>
      </c>
      <c r="B2654" t="s">
        <v>663</v>
      </c>
      <c r="C2654">
        <v>187</v>
      </c>
      <c r="D2654" t="s">
        <v>55</v>
      </c>
      <c r="E2654">
        <v>1.9279999999999999</v>
      </c>
      <c r="F2654">
        <v>0</v>
      </c>
      <c r="G2654">
        <v>7.0522999999999998</v>
      </c>
      <c r="H2654">
        <v>0</v>
      </c>
      <c r="I2654">
        <v>-1.2999999999999999E-3</v>
      </c>
      <c r="J2654">
        <v>0</v>
      </c>
      <c r="K2654">
        <v>-14.838800000000001</v>
      </c>
    </row>
    <row r="2655" spans="1:11" hidden="1">
      <c r="A2655" t="s">
        <v>15</v>
      </c>
      <c r="B2655" t="s">
        <v>663</v>
      </c>
      <c r="C2655">
        <v>187</v>
      </c>
      <c r="D2655" t="s">
        <v>55</v>
      </c>
      <c r="E2655">
        <v>2.3639999999999999</v>
      </c>
      <c r="F2655">
        <v>0</v>
      </c>
      <c r="G2655">
        <v>3.9901</v>
      </c>
      <c r="H2655">
        <v>0</v>
      </c>
      <c r="I2655">
        <v>-1.2999999999999999E-3</v>
      </c>
      <c r="J2655">
        <v>0</v>
      </c>
      <c r="K2655">
        <v>-17.2118</v>
      </c>
    </row>
    <row r="2656" spans="1:11" hidden="1">
      <c r="A2656" t="s">
        <v>15</v>
      </c>
      <c r="B2656" t="s">
        <v>663</v>
      </c>
      <c r="C2656">
        <v>187</v>
      </c>
      <c r="D2656" t="s">
        <v>55</v>
      </c>
      <c r="E2656">
        <v>2.8</v>
      </c>
      <c r="F2656">
        <v>0</v>
      </c>
      <c r="G2656">
        <v>1.8688</v>
      </c>
      <c r="H2656">
        <v>0</v>
      </c>
      <c r="I2656">
        <v>-1.2999999999999999E-3</v>
      </c>
      <c r="J2656">
        <v>0</v>
      </c>
      <c r="K2656">
        <v>-18.455100000000002</v>
      </c>
    </row>
    <row r="2657" spans="1:11" hidden="1">
      <c r="A2657" t="s">
        <v>15</v>
      </c>
      <c r="B2657" t="s">
        <v>663</v>
      </c>
      <c r="C2657">
        <v>187</v>
      </c>
      <c r="D2657" t="s">
        <v>55</v>
      </c>
      <c r="E2657">
        <v>2.8</v>
      </c>
      <c r="F2657">
        <v>0</v>
      </c>
      <c r="G2657">
        <v>-3.7319</v>
      </c>
      <c r="H2657">
        <v>0</v>
      </c>
      <c r="I2657">
        <v>-1.2999999999999999E-3</v>
      </c>
      <c r="J2657">
        <v>0</v>
      </c>
      <c r="K2657">
        <v>-18.455100000000002</v>
      </c>
    </row>
    <row r="2658" spans="1:11" hidden="1">
      <c r="A2658" t="s">
        <v>15</v>
      </c>
      <c r="B2658" t="s">
        <v>663</v>
      </c>
      <c r="C2658">
        <v>187</v>
      </c>
      <c r="D2658" t="s">
        <v>55</v>
      </c>
      <c r="E2658">
        <v>3.2360000000000002</v>
      </c>
      <c r="F2658">
        <v>0</v>
      </c>
      <c r="G2658">
        <v>-5.8532000000000002</v>
      </c>
      <c r="H2658">
        <v>0</v>
      </c>
      <c r="I2658">
        <v>-1.2999999999999999E-3</v>
      </c>
      <c r="J2658">
        <v>0</v>
      </c>
      <c r="K2658">
        <v>-16.418399999999998</v>
      </c>
    </row>
    <row r="2659" spans="1:11" hidden="1">
      <c r="A2659" t="s">
        <v>15</v>
      </c>
      <c r="B2659" t="s">
        <v>663</v>
      </c>
      <c r="C2659">
        <v>187</v>
      </c>
      <c r="D2659" t="s">
        <v>55</v>
      </c>
      <c r="E2659">
        <v>3.6720000000000002</v>
      </c>
      <c r="F2659">
        <v>0</v>
      </c>
      <c r="G2659">
        <v>-8.9154</v>
      </c>
      <c r="H2659">
        <v>0</v>
      </c>
      <c r="I2659">
        <v>-1.2999999999999999E-3</v>
      </c>
      <c r="J2659">
        <v>0</v>
      </c>
      <c r="K2659">
        <v>-13.251799999999999</v>
      </c>
    </row>
    <row r="2660" spans="1:11" hidden="1">
      <c r="A2660" t="s">
        <v>15</v>
      </c>
      <c r="B2660" t="s">
        <v>663</v>
      </c>
      <c r="C2660">
        <v>187</v>
      </c>
      <c r="D2660" t="s">
        <v>55</v>
      </c>
      <c r="E2660">
        <v>4.1079999999999997</v>
      </c>
      <c r="F2660">
        <v>0</v>
      </c>
      <c r="G2660">
        <v>-12.6014</v>
      </c>
      <c r="H2660">
        <v>0</v>
      </c>
      <c r="I2660">
        <v>-1.2999999999999999E-3</v>
      </c>
      <c r="J2660">
        <v>0</v>
      </c>
      <c r="K2660">
        <v>-8.5829000000000004</v>
      </c>
    </row>
    <row r="2661" spans="1:11" hidden="1">
      <c r="A2661" t="s">
        <v>15</v>
      </c>
      <c r="B2661" t="s">
        <v>663</v>
      </c>
      <c r="C2661">
        <v>187</v>
      </c>
      <c r="D2661" t="s">
        <v>55</v>
      </c>
      <c r="E2661">
        <v>4.5438999999999998</v>
      </c>
      <c r="F2661">
        <v>0</v>
      </c>
      <c r="G2661">
        <v>-16.302499999999998</v>
      </c>
      <c r="H2661">
        <v>0</v>
      </c>
      <c r="I2661">
        <v>-1.2999999999999999E-3</v>
      </c>
      <c r="J2661">
        <v>0</v>
      </c>
      <c r="K2661">
        <v>-2.3007</v>
      </c>
    </row>
    <row r="2662" spans="1:11" hidden="1">
      <c r="A2662" t="s">
        <v>15</v>
      </c>
      <c r="B2662" t="s">
        <v>663</v>
      </c>
      <c r="C2662">
        <v>187</v>
      </c>
      <c r="D2662" t="s">
        <v>55</v>
      </c>
      <c r="E2662">
        <v>4.9798999999999998</v>
      </c>
      <c r="F2662">
        <v>0</v>
      </c>
      <c r="G2662">
        <v>-19.734100000000002</v>
      </c>
      <c r="H2662">
        <v>0</v>
      </c>
      <c r="I2662">
        <v>-1.2999999999999999E-3</v>
      </c>
      <c r="J2662">
        <v>0</v>
      </c>
      <c r="K2662">
        <v>5.5654000000000003</v>
      </c>
    </row>
    <row r="2663" spans="1:11" hidden="1">
      <c r="A2663" t="s">
        <v>15</v>
      </c>
      <c r="B2663" t="s">
        <v>663</v>
      </c>
      <c r="C2663">
        <v>187</v>
      </c>
      <c r="D2663" t="s">
        <v>55</v>
      </c>
      <c r="E2663">
        <v>5.4158999999999997</v>
      </c>
      <c r="F2663">
        <v>0</v>
      </c>
      <c r="G2663">
        <v>-22.252700000000001</v>
      </c>
      <c r="H2663">
        <v>0</v>
      </c>
      <c r="I2663">
        <v>-1.2999999999999999E-3</v>
      </c>
      <c r="J2663">
        <v>0</v>
      </c>
      <c r="K2663">
        <v>14.733700000000001</v>
      </c>
    </row>
    <row r="2664" spans="1:11" hidden="1">
      <c r="A2664" t="s">
        <v>15</v>
      </c>
      <c r="B2664" t="s">
        <v>663</v>
      </c>
      <c r="C2664">
        <v>187</v>
      </c>
      <c r="D2664" t="s">
        <v>56</v>
      </c>
      <c r="E2664">
        <v>0.18410000000000001</v>
      </c>
      <c r="F2664">
        <v>0</v>
      </c>
      <c r="G2664">
        <v>20.432400000000001</v>
      </c>
      <c r="H2664">
        <v>0</v>
      </c>
      <c r="I2664">
        <v>-1.2999999999999999E-3</v>
      </c>
      <c r="J2664">
        <v>0</v>
      </c>
      <c r="K2664">
        <v>10.0838</v>
      </c>
    </row>
    <row r="2665" spans="1:11" hidden="1">
      <c r="A2665" t="s">
        <v>15</v>
      </c>
      <c r="B2665" t="s">
        <v>663</v>
      </c>
      <c r="C2665">
        <v>187</v>
      </c>
      <c r="D2665" t="s">
        <v>56</v>
      </c>
      <c r="E2665">
        <v>0.62009999999999998</v>
      </c>
      <c r="F2665">
        <v>0</v>
      </c>
      <c r="G2665">
        <v>17.913799999999998</v>
      </c>
      <c r="H2665">
        <v>0</v>
      </c>
      <c r="I2665">
        <v>-1.2999999999999999E-3</v>
      </c>
      <c r="J2665">
        <v>0</v>
      </c>
      <c r="K2665">
        <v>1.6904999999999999</v>
      </c>
    </row>
    <row r="2666" spans="1:11" hidden="1">
      <c r="A2666" t="s">
        <v>15</v>
      </c>
      <c r="B2666" t="s">
        <v>663</v>
      </c>
      <c r="C2666">
        <v>187</v>
      </c>
      <c r="D2666" t="s">
        <v>56</v>
      </c>
      <c r="E2666">
        <v>1.0561</v>
      </c>
      <c r="F2666">
        <v>0</v>
      </c>
      <c r="G2666">
        <v>14.482100000000001</v>
      </c>
      <c r="H2666">
        <v>0</v>
      </c>
      <c r="I2666">
        <v>-1.2999999999999999E-3</v>
      </c>
      <c r="J2666">
        <v>0</v>
      </c>
      <c r="K2666">
        <v>-5.4005999999999998</v>
      </c>
    </row>
    <row r="2667" spans="1:11" hidden="1">
      <c r="A2667" t="s">
        <v>15</v>
      </c>
      <c r="B2667" t="s">
        <v>663</v>
      </c>
      <c r="C2667">
        <v>187</v>
      </c>
      <c r="D2667" t="s">
        <v>56</v>
      </c>
      <c r="E2667">
        <v>1.4921</v>
      </c>
      <c r="F2667">
        <v>0</v>
      </c>
      <c r="G2667">
        <v>10.7811</v>
      </c>
      <c r="H2667">
        <v>0</v>
      </c>
      <c r="I2667">
        <v>-1.2999999999999999E-3</v>
      </c>
      <c r="J2667">
        <v>0</v>
      </c>
      <c r="K2667">
        <v>-10.9078</v>
      </c>
    </row>
    <row r="2668" spans="1:11" hidden="1">
      <c r="A2668" t="s">
        <v>15</v>
      </c>
      <c r="B2668" t="s">
        <v>663</v>
      </c>
      <c r="C2668">
        <v>187</v>
      </c>
      <c r="D2668" t="s">
        <v>56</v>
      </c>
      <c r="E2668">
        <v>1.9279999999999999</v>
      </c>
      <c r="F2668">
        <v>0</v>
      </c>
      <c r="G2668">
        <v>7.0951000000000004</v>
      </c>
      <c r="H2668">
        <v>0</v>
      </c>
      <c r="I2668">
        <v>-1.2999999999999999E-3</v>
      </c>
      <c r="J2668">
        <v>0</v>
      </c>
      <c r="K2668">
        <v>-14.8018</v>
      </c>
    </row>
    <row r="2669" spans="1:11" hidden="1">
      <c r="A2669" t="s">
        <v>15</v>
      </c>
      <c r="B2669" t="s">
        <v>663</v>
      </c>
      <c r="C2669">
        <v>187</v>
      </c>
      <c r="D2669" t="s">
        <v>56</v>
      </c>
      <c r="E2669">
        <v>2.3639999999999999</v>
      </c>
      <c r="F2669">
        <v>0</v>
      </c>
      <c r="G2669">
        <v>4.0328999999999997</v>
      </c>
      <c r="H2669">
        <v>0</v>
      </c>
      <c r="I2669">
        <v>-1.2999999999999999E-3</v>
      </c>
      <c r="J2669">
        <v>0</v>
      </c>
      <c r="K2669">
        <v>-17.1934</v>
      </c>
    </row>
    <row r="2670" spans="1:11" hidden="1">
      <c r="A2670" t="s">
        <v>15</v>
      </c>
      <c r="B2670" t="s">
        <v>663</v>
      </c>
      <c r="C2670">
        <v>187</v>
      </c>
      <c r="D2670" t="s">
        <v>56</v>
      </c>
      <c r="E2670">
        <v>2.8</v>
      </c>
      <c r="F2670">
        <v>0</v>
      </c>
      <c r="G2670">
        <v>1.9116</v>
      </c>
      <c r="H2670">
        <v>0</v>
      </c>
      <c r="I2670">
        <v>-1.2999999999999999E-3</v>
      </c>
      <c r="J2670">
        <v>0</v>
      </c>
      <c r="K2670">
        <v>-18.454799999999999</v>
      </c>
    </row>
    <row r="2671" spans="1:11" hidden="1">
      <c r="A2671" t="s">
        <v>15</v>
      </c>
      <c r="B2671" t="s">
        <v>663</v>
      </c>
      <c r="C2671">
        <v>187</v>
      </c>
      <c r="D2671" t="s">
        <v>56</v>
      </c>
      <c r="E2671">
        <v>2.8</v>
      </c>
      <c r="F2671">
        <v>0</v>
      </c>
      <c r="G2671">
        <v>-3.6892</v>
      </c>
      <c r="H2671">
        <v>0</v>
      </c>
      <c r="I2671">
        <v>-1.2999999999999999E-3</v>
      </c>
      <c r="J2671">
        <v>0</v>
      </c>
      <c r="K2671">
        <v>-18.454799999999999</v>
      </c>
    </row>
    <row r="2672" spans="1:11" hidden="1">
      <c r="A2672" t="s">
        <v>15</v>
      </c>
      <c r="B2672" t="s">
        <v>663</v>
      </c>
      <c r="C2672">
        <v>187</v>
      </c>
      <c r="D2672" t="s">
        <v>56</v>
      </c>
      <c r="E2672">
        <v>3.2360000000000002</v>
      </c>
      <c r="F2672">
        <v>0</v>
      </c>
      <c r="G2672">
        <v>-5.8103999999999996</v>
      </c>
      <c r="H2672">
        <v>0</v>
      </c>
      <c r="I2672">
        <v>-1.2999999999999999E-3</v>
      </c>
      <c r="J2672">
        <v>0</v>
      </c>
      <c r="K2672">
        <v>-16.3995</v>
      </c>
    </row>
    <row r="2673" spans="1:11" hidden="1">
      <c r="A2673" t="s">
        <v>15</v>
      </c>
      <c r="B2673" t="s">
        <v>663</v>
      </c>
      <c r="C2673">
        <v>187</v>
      </c>
      <c r="D2673" t="s">
        <v>56</v>
      </c>
      <c r="E2673">
        <v>3.6720000000000002</v>
      </c>
      <c r="F2673">
        <v>0</v>
      </c>
      <c r="G2673">
        <v>-8.8726000000000003</v>
      </c>
      <c r="H2673">
        <v>0</v>
      </c>
      <c r="I2673">
        <v>-1.2999999999999999E-3</v>
      </c>
      <c r="J2673">
        <v>0</v>
      </c>
      <c r="K2673">
        <v>-13.2143</v>
      </c>
    </row>
    <row r="2674" spans="1:11" hidden="1">
      <c r="A2674" t="s">
        <v>15</v>
      </c>
      <c r="B2674" t="s">
        <v>663</v>
      </c>
      <c r="C2674">
        <v>187</v>
      </c>
      <c r="D2674" t="s">
        <v>56</v>
      </c>
      <c r="E2674">
        <v>4.1079999999999997</v>
      </c>
      <c r="F2674">
        <v>0</v>
      </c>
      <c r="G2674">
        <v>-12.5586</v>
      </c>
      <c r="H2674">
        <v>0</v>
      </c>
      <c r="I2674">
        <v>-1.2999999999999999E-3</v>
      </c>
      <c r="J2674">
        <v>0</v>
      </c>
      <c r="K2674">
        <v>-8.5266999999999999</v>
      </c>
    </row>
    <row r="2675" spans="1:11" hidden="1">
      <c r="A2675" t="s">
        <v>15</v>
      </c>
      <c r="B2675" t="s">
        <v>663</v>
      </c>
      <c r="C2675">
        <v>187</v>
      </c>
      <c r="D2675" t="s">
        <v>56</v>
      </c>
      <c r="E2675">
        <v>4.5438999999999998</v>
      </c>
      <c r="F2675">
        <v>0</v>
      </c>
      <c r="G2675">
        <v>-16.259699999999999</v>
      </c>
      <c r="H2675">
        <v>0</v>
      </c>
      <c r="I2675">
        <v>-1.2999999999999999E-3</v>
      </c>
      <c r="J2675">
        <v>0</v>
      </c>
      <c r="K2675">
        <v>-2.2259000000000002</v>
      </c>
    </row>
    <row r="2676" spans="1:11" hidden="1">
      <c r="A2676" t="s">
        <v>15</v>
      </c>
      <c r="B2676" t="s">
        <v>663</v>
      </c>
      <c r="C2676">
        <v>187</v>
      </c>
      <c r="D2676" t="s">
        <v>56</v>
      </c>
      <c r="E2676">
        <v>4.9798999999999998</v>
      </c>
      <c r="F2676">
        <v>0</v>
      </c>
      <c r="G2676">
        <v>-19.691299999999998</v>
      </c>
      <c r="H2676">
        <v>0</v>
      </c>
      <c r="I2676">
        <v>-1.2999999999999999E-3</v>
      </c>
      <c r="J2676">
        <v>0</v>
      </c>
      <c r="K2676">
        <v>5.6589</v>
      </c>
    </row>
    <row r="2677" spans="1:11" hidden="1">
      <c r="A2677" t="s">
        <v>15</v>
      </c>
      <c r="B2677" t="s">
        <v>663</v>
      </c>
      <c r="C2677">
        <v>187</v>
      </c>
      <c r="D2677" t="s">
        <v>56</v>
      </c>
      <c r="E2677">
        <v>5.4158999999999997</v>
      </c>
      <c r="F2677">
        <v>0</v>
      </c>
      <c r="G2677">
        <v>-22.209900000000001</v>
      </c>
      <c r="H2677">
        <v>0</v>
      </c>
      <c r="I2677">
        <v>-1.2999999999999999E-3</v>
      </c>
      <c r="J2677">
        <v>0</v>
      </c>
      <c r="K2677">
        <v>14.8459</v>
      </c>
    </row>
    <row r="2678" spans="1:11" hidden="1">
      <c r="A2678" t="s">
        <v>15</v>
      </c>
      <c r="B2678" t="s">
        <v>663</v>
      </c>
      <c r="C2678">
        <v>187</v>
      </c>
      <c r="D2678" t="s">
        <v>57</v>
      </c>
      <c r="E2678">
        <v>0.18410000000000001</v>
      </c>
      <c r="F2678">
        <v>0</v>
      </c>
      <c r="G2678">
        <v>20.389600000000002</v>
      </c>
      <c r="H2678">
        <v>0</v>
      </c>
      <c r="I2678">
        <v>-1.2999999999999999E-3</v>
      </c>
      <c r="J2678">
        <v>0</v>
      </c>
      <c r="K2678">
        <v>9.9720999999999993</v>
      </c>
    </row>
    <row r="2679" spans="1:11" hidden="1">
      <c r="A2679" t="s">
        <v>15</v>
      </c>
      <c r="B2679" t="s">
        <v>663</v>
      </c>
      <c r="C2679">
        <v>187</v>
      </c>
      <c r="D2679" t="s">
        <v>57</v>
      </c>
      <c r="E2679">
        <v>0.62009999999999998</v>
      </c>
      <c r="F2679">
        <v>0</v>
      </c>
      <c r="G2679">
        <v>17.870999999999999</v>
      </c>
      <c r="H2679">
        <v>0</v>
      </c>
      <c r="I2679">
        <v>-1.2999999999999999E-3</v>
      </c>
      <c r="J2679">
        <v>0</v>
      </c>
      <c r="K2679">
        <v>1.5974999999999999</v>
      </c>
    </row>
    <row r="2680" spans="1:11" hidden="1">
      <c r="A2680" t="s">
        <v>15</v>
      </c>
      <c r="B2680" t="s">
        <v>663</v>
      </c>
      <c r="C2680">
        <v>187</v>
      </c>
      <c r="D2680" t="s">
        <v>57</v>
      </c>
      <c r="E2680">
        <v>1.0561</v>
      </c>
      <c r="F2680">
        <v>0</v>
      </c>
      <c r="G2680">
        <v>14.439299999999999</v>
      </c>
      <c r="H2680">
        <v>0</v>
      </c>
      <c r="I2680">
        <v>-1.2999999999999999E-3</v>
      </c>
      <c r="J2680">
        <v>0</v>
      </c>
      <c r="K2680">
        <v>-5.4749999999999996</v>
      </c>
    </row>
    <row r="2681" spans="1:11" hidden="1">
      <c r="A2681" t="s">
        <v>15</v>
      </c>
      <c r="B2681" t="s">
        <v>663</v>
      </c>
      <c r="C2681">
        <v>187</v>
      </c>
      <c r="D2681" t="s">
        <v>57</v>
      </c>
      <c r="E2681">
        <v>1.4921</v>
      </c>
      <c r="F2681">
        <v>0</v>
      </c>
      <c r="G2681">
        <v>10.738300000000001</v>
      </c>
      <c r="H2681">
        <v>0</v>
      </c>
      <c r="I2681">
        <v>-1.2999999999999999E-3</v>
      </c>
      <c r="J2681">
        <v>0</v>
      </c>
      <c r="K2681">
        <v>-10.9635</v>
      </c>
    </row>
    <row r="2682" spans="1:11" hidden="1">
      <c r="A2682" t="s">
        <v>15</v>
      </c>
      <c r="B2682" t="s">
        <v>663</v>
      </c>
      <c r="C2682">
        <v>187</v>
      </c>
      <c r="D2682" t="s">
        <v>57</v>
      </c>
      <c r="E2682">
        <v>1.9279999999999999</v>
      </c>
      <c r="F2682">
        <v>0</v>
      </c>
      <c r="G2682">
        <v>7.0522999999999998</v>
      </c>
      <c r="H2682">
        <v>0</v>
      </c>
      <c r="I2682">
        <v>-1.2999999999999999E-3</v>
      </c>
      <c r="J2682">
        <v>0</v>
      </c>
      <c r="K2682">
        <v>-14.838800000000001</v>
      </c>
    </row>
    <row r="2683" spans="1:11" hidden="1">
      <c r="A2683" t="s">
        <v>15</v>
      </c>
      <c r="B2683" t="s">
        <v>663</v>
      </c>
      <c r="C2683">
        <v>187</v>
      </c>
      <c r="D2683" t="s">
        <v>57</v>
      </c>
      <c r="E2683">
        <v>2.3639999999999999</v>
      </c>
      <c r="F2683">
        <v>0</v>
      </c>
      <c r="G2683">
        <v>3.9901</v>
      </c>
      <c r="H2683">
        <v>0</v>
      </c>
      <c r="I2683">
        <v>-1.2999999999999999E-3</v>
      </c>
      <c r="J2683">
        <v>0</v>
      </c>
      <c r="K2683">
        <v>-17.2118</v>
      </c>
    </row>
    <row r="2684" spans="1:11" hidden="1">
      <c r="A2684" t="s">
        <v>15</v>
      </c>
      <c r="B2684" t="s">
        <v>663</v>
      </c>
      <c r="C2684">
        <v>187</v>
      </c>
      <c r="D2684" t="s">
        <v>57</v>
      </c>
      <c r="E2684">
        <v>2.8</v>
      </c>
      <c r="F2684">
        <v>0</v>
      </c>
      <c r="G2684">
        <v>1.8688</v>
      </c>
      <c r="H2684">
        <v>0</v>
      </c>
      <c r="I2684">
        <v>-1.2999999999999999E-3</v>
      </c>
      <c r="J2684">
        <v>0</v>
      </c>
      <c r="K2684">
        <v>-18.455100000000002</v>
      </c>
    </row>
    <row r="2685" spans="1:11" hidden="1">
      <c r="A2685" t="s">
        <v>15</v>
      </c>
      <c r="B2685" t="s">
        <v>663</v>
      </c>
      <c r="C2685">
        <v>187</v>
      </c>
      <c r="D2685" t="s">
        <v>57</v>
      </c>
      <c r="E2685">
        <v>2.8</v>
      </c>
      <c r="F2685">
        <v>0</v>
      </c>
      <c r="G2685">
        <v>-3.7319</v>
      </c>
      <c r="H2685">
        <v>0</v>
      </c>
      <c r="I2685">
        <v>-1.2999999999999999E-3</v>
      </c>
      <c r="J2685">
        <v>0</v>
      </c>
      <c r="K2685">
        <v>-18.455100000000002</v>
      </c>
    </row>
    <row r="2686" spans="1:11" hidden="1">
      <c r="A2686" t="s">
        <v>15</v>
      </c>
      <c r="B2686" t="s">
        <v>663</v>
      </c>
      <c r="C2686">
        <v>187</v>
      </c>
      <c r="D2686" t="s">
        <v>57</v>
      </c>
      <c r="E2686">
        <v>3.2360000000000002</v>
      </c>
      <c r="F2686">
        <v>0</v>
      </c>
      <c r="G2686">
        <v>-5.8532000000000002</v>
      </c>
      <c r="H2686">
        <v>0</v>
      </c>
      <c r="I2686">
        <v>-1.2999999999999999E-3</v>
      </c>
      <c r="J2686">
        <v>0</v>
      </c>
      <c r="K2686">
        <v>-16.418399999999998</v>
      </c>
    </row>
    <row r="2687" spans="1:11" hidden="1">
      <c r="A2687" t="s">
        <v>15</v>
      </c>
      <c r="B2687" t="s">
        <v>663</v>
      </c>
      <c r="C2687">
        <v>187</v>
      </c>
      <c r="D2687" t="s">
        <v>57</v>
      </c>
      <c r="E2687">
        <v>3.6720000000000002</v>
      </c>
      <c r="F2687">
        <v>0</v>
      </c>
      <c r="G2687">
        <v>-8.9154</v>
      </c>
      <c r="H2687">
        <v>0</v>
      </c>
      <c r="I2687">
        <v>-1.2999999999999999E-3</v>
      </c>
      <c r="J2687">
        <v>0</v>
      </c>
      <c r="K2687">
        <v>-13.251799999999999</v>
      </c>
    </row>
    <row r="2688" spans="1:11" hidden="1">
      <c r="A2688" t="s">
        <v>15</v>
      </c>
      <c r="B2688" t="s">
        <v>663</v>
      </c>
      <c r="C2688">
        <v>187</v>
      </c>
      <c r="D2688" t="s">
        <v>57</v>
      </c>
      <c r="E2688">
        <v>4.1079999999999997</v>
      </c>
      <c r="F2688">
        <v>0</v>
      </c>
      <c r="G2688">
        <v>-12.6014</v>
      </c>
      <c r="H2688">
        <v>0</v>
      </c>
      <c r="I2688">
        <v>-1.2999999999999999E-3</v>
      </c>
      <c r="J2688">
        <v>0</v>
      </c>
      <c r="K2688">
        <v>-8.5829000000000004</v>
      </c>
    </row>
    <row r="2689" spans="1:11" hidden="1">
      <c r="A2689" t="s">
        <v>15</v>
      </c>
      <c r="B2689" t="s">
        <v>663</v>
      </c>
      <c r="C2689">
        <v>187</v>
      </c>
      <c r="D2689" t="s">
        <v>57</v>
      </c>
      <c r="E2689">
        <v>4.5438999999999998</v>
      </c>
      <c r="F2689">
        <v>0</v>
      </c>
      <c r="G2689">
        <v>-16.302499999999998</v>
      </c>
      <c r="H2689">
        <v>0</v>
      </c>
      <c r="I2689">
        <v>-1.2999999999999999E-3</v>
      </c>
      <c r="J2689">
        <v>0</v>
      </c>
      <c r="K2689">
        <v>-2.3007</v>
      </c>
    </row>
    <row r="2690" spans="1:11" hidden="1">
      <c r="A2690" t="s">
        <v>15</v>
      </c>
      <c r="B2690" t="s">
        <v>663</v>
      </c>
      <c r="C2690">
        <v>187</v>
      </c>
      <c r="D2690" t="s">
        <v>57</v>
      </c>
      <c r="E2690">
        <v>4.9798999999999998</v>
      </c>
      <c r="F2690">
        <v>0</v>
      </c>
      <c r="G2690">
        <v>-19.734100000000002</v>
      </c>
      <c r="H2690">
        <v>0</v>
      </c>
      <c r="I2690">
        <v>-1.2999999999999999E-3</v>
      </c>
      <c r="J2690">
        <v>0</v>
      </c>
      <c r="K2690">
        <v>5.5654000000000003</v>
      </c>
    </row>
    <row r="2691" spans="1:11" hidden="1">
      <c r="A2691" t="s">
        <v>15</v>
      </c>
      <c r="B2691" t="s">
        <v>663</v>
      </c>
      <c r="C2691">
        <v>187</v>
      </c>
      <c r="D2691" t="s">
        <v>57</v>
      </c>
      <c r="E2691">
        <v>5.4158999999999997</v>
      </c>
      <c r="F2691">
        <v>0</v>
      </c>
      <c r="G2691">
        <v>-22.252700000000001</v>
      </c>
      <c r="H2691">
        <v>0</v>
      </c>
      <c r="I2691">
        <v>-1.2999999999999999E-3</v>
      </c>
      <c r="J2691">
        <v>0</v>
      </c>
      <c r="K2691">
        <v>14.733700000000001</v>
      </c>
    </row>
    <row r="2692" spans="1:11" hidden="1">
      <c r="A2692" t="s">
        <v>15</v>
      </c>
      <c r="B2692" t="s">
        <v>663</v>
      </c>
      <c r="C2692">
        <v>187</v>
      </c>
      <c r="D2692" t="s">
        <v>58</v>
      </c>
      <c r="E2692">
        <v>0.18410000000000001</v>
      </c>
      <c r="F2692">
        <v>0</v>
      </c>
      <c r="G2692">
        <v>49.142099999999999</v>
      </c>
      <c r="H2692">
        <v>0</v>
      </c>
      <c r="I2692">
        <v>-2.8999999999999998E-3</v>
      </c>
      <c r="J2692">
        <v>0</v>
      </c>
      <c r="K2692">
        <v>24.1538</v>
      </c>
    </row>
    <row r="2693" spans="1:11" hidden="1">
      <c r="A2693" t="s">
        <v>15</v>
      </c>
      <c r="B2693" t="s">
        <v>663</v>
      </c>
      <c r="C2693">
        <v>187</v>
      </c>
      <c r="D2693" t="s">
        <v>58</v>
      </c>
      <c r="E2693">
        <v>0.62009999999999998</v>
      </c>
      <c r="F2693">
        <v>0</v>
      </c>
      <c r="G2693">
        <v>43.116799999999998</v>
      </c>
      <c r="H2693">
        <v>0</v>
      </c>
      <c r="I2693">
        <v>-2.8999999999999998E-3</v>
      </c>
      <c r="J2693">
        <v>0</v>
      </c>
      <c r="K2693">
        <v>3.9550999999999998</v>
      </c>
    </row>
    <row r="2694" spans="1:11" hidden="1">
      <c r="A2694" t="s">
        <v>15</v>
      </c>
      <c r="B2694" t="s">
        <v>663</v>
      </c>
      <c r="C2694">
        <v>187</v>
      </c>
      <c r="D2694" t="s">
        <v>58</v>
      </c>
      <c r="E2694">
        <v>1.0561</v>
      </c>
      <c r="F2694">
        <v>0</v>
      </c>
      <c r="G2694">
        <v>34.767400000000002</v>
      </c>
      <c r="H2694">
        <v>0</v>
      </c>
      <c r="I2694">
        <v>-2.8999999999999998E-3</v>
      </c>
      <c r="J2694">
        <v>0</v>
      </c>
      <c r="K2694">
        <v>-13.097099999999999</v>
      </c>
    </row>
    <row r="2695" spans="1:11" hidden="1">
      <c r="A2695" t="s">
        <v>15</v>
      </c>
      <c r="B2695" t="s">
        <v>663</v>
      </c>
      <c r="C2695">
        <v>187</v>
      </c>
      <c r="D2695" t="s">
        <v>58</v>
      </c>
      <c r="E2695">
        <v>1.4921</v>
      </c>
      <c r="F2695">
        <v>0</v>
      </c>
      <c r="G2695">
        <v>25.732199999999999</v>
      </c>
      <c r="H2695">
        <v>0</v>
      </c>
      <c r="I2695">
        <v>-2.8999999999999998E-3</v>
      </c>
      <c r="J2695">
        <v>0</v>
      </c>
      <c r="K2695">
        <v>-26.285499999999999</v>
      </c>
    </row>
    <row r="2696" spans="1:11" hidden="1">
      <c r="A2696" t="s">
        <v>15</v>
      </c>
      <c r="B2696" t="s">
        <v>663</v>
      </c>
      <c r="C2696">
        <v>187</v>
      </c>
      <c r="D2696" t="s">
        <v>58</v>
      </c>
      <c r="E2696">
        <v>1.9279999999999999</v>
      </c>
      <c r="F2696">
        <v>0</v>
      </c>
      <c r="G2696">
        <v>16.735399999999998</v>
      </c>
      <c r="H2696">
        <v>0</v>
      </c>
      <c r="I2696">
        <v>-2.8999999999999998E-3</v>
      </c>
      <c r="J2696">
        <v>0</v>
      </c>
      <c r="K2696">
        <v>-35.535800000000002</v>
      </c>
    </row>
    <row r="2697" spans="1:11" hidden="1">
      <c r="A2697" t="s">
        <v>15</v>
      </c>
      <c r="B2697" t="s">
        <v>663</v>
      </c>
      <c r="C2697">
        <v>187</v>
      </c>
      <c r="D2697" t="s">
        <v>58</v>
      </c>
      <c r="E2697">
        <v>2.3639999999999999</v>
      </c>
      <c r="F2697">
        <v>0</v>
      </c>
      <c r="G2697">
        <v>9.3264999999999993</v>
      </c>
      <c r="H2697">
        <v>0</v>
      </c>
      <c r="I2697">
        <v>-2.8999999999999998E-3</v>
      </c>
      <c r="J2697">
        <v>0</v>
      </c>
      <c r="K2697">
        <v>-41.13</v>
      </c>
    </row>
    <row r="2698" spans="1:11" hidden="1">
      <c r="A2698" t="s">
        <v>15</v>
      </c>
      <c r="B2698" t="s">
        <v>663</v>
      </c>
      <c r="C2698">
        <v>187</v>
      </c>
      <c r="D2698" t="s">
        <v>58</v>
      </c>
      <c r="E2698">
        <v>2.8</v>
      </c>
      <c r="F2698">
        <v>0</v>
      </c>
      <c r="G2698">
        <v>4.3125</v>
      </c>
      <c r="H2698">
        <v>0</v>
      </c>
      <c r="I2698">
        <v>-2.8999999999999998E-3</v>
      </c>
      <c r="J2698">
        <v>0</v>
      </c>
      <c r="K2698">
        <v>-44.015999999999998</v>
      </c>
    </row>
    <row r="2699" spans="1:11" hidden="1">
      <c r="A2699" t="s">
        <v>15</v>
      </c>
      <c r="B2699" t="s">
        <v>663</v>
      </c>
      <c r="C2699">
        <v>187</v>
      </c>
      <c r="D2699" t="s">
        <v>58</v>
      </c>
      <c r="E2699">
        <v>2.8</v>
      </c>
      <c r="F2699">
        <v>0</v>
      </c>
      <c r="G2699">
        <v>-8.5701999999999998</v>
      </c>
      <c r="H2699">
        <v>0</v>
      </c>
      <c r="I2699">
        <v>-2.8999999999999998E-3</v>
      </c>
      <c r="J2699">
        <v>0</v>
      </c>
      <c r="K2699">
        <v>-44.015999999999998</v>
      </c>
    </row>
    <row r="2700" spans="1:11" hidden="1">
      <c r="A2700" t="s">
        <v>15</v>
      </c>
      <c r="B2700" t="s">
        <v>663</v>
      </c>
      <c r="C2700">
        <v>187</v>
      </c>
      <c r="D2700" t="s">
        <v>58</v>
      </c>
      <c r="E2700">
        <v>3.2360000000000002</v>
      </c>
      <c r="F2700">
        <v>0</v>
      </c>
      <c r="G2700">
        <v>-13.584099999999999</v>
      </c>
      <c r="H2700">
        <v>0</v>
      </c>
      <c r="I2700">
        <v>-2.8999999999999998E-3</v>
      </c>
      <c r="J2700">
        <v>0</v>
      </c>
      <c r="K2700">
        <v>-39.258600000000001</v>
      </c>
    </row>
    <row r="2701" spans="1:11" hidden="1">
      <c r="A2701" t="s">
        <v>15</v>
      </c>
      <c r="B2701" t="s">
        <v>663</v>
      </c>
      <c r="C2701">
        <v>187</v>
      </c>
      <c r="D2701" t="s">
        <v>58</v>
      </c>
      <c r="E2701">
        <v>3.6720000000000002</v>
      </c>
      <c r="F2701">
        <v>0</v>
      </c>
      <c r="G2701">
        <v>-20.993099999999998</v>
      </c>
      <c r="H2701">
        <v>0</v>
      </c>
      <c r="I2701">
        <v>-2.8999999999999998E-3</v>
      </c>
      <c r="J2701">
        <v>0</v>
      </c>
      <c r="K2701">
        <v>-31.793199999999999</v>
      </c>
    </row>
    <row r="2702" spans="1:11" hidden="1">
      <c r="A2702" t="s">
        <v>15</v>
      </c>
      <c r="B2702" t="s">
        <v>663</v>
      </c>
      <c r="C2702">
        <v>187</v>
      </c>
      <c r="D2702" t="s">
        <v>58</v>
      </c>
      <c r="E2702">
        <v>4.1079999999999997</v>
      </c>
      <c r="F2702">
        <v>0</v>
      </c>
      <c r="G2702">
        <v>-29.989899999999999</v>
      </c>
      <c r="H2702">
        <v>0</v>
      </c>
      <c r="I2702">
        <v>-2.8999999999999998E-3</v>
      </c>
      <c r="J2702">
        <v>0</v>
      </c>
      <c r="K2702">
        <v>-20.671700000000001</v>
      </c>
    </row>
    <row r="2703" spans="1:11" hidden="1">
      <c r="A2703" t="s">
        <v>15</v>
      </c>
      <c r="B2703" t="s">
        <v>663</v>
      </c>
      <c r="C2703">
        <v>187</v>
      </c>
      <c r="D2703" t="s">
        <v>58</v>
      </c>
      <c r="E2703">
        <v>4.5438999999999998</v>
      </c>
      <c r="F2703">
        <v>0</v>
      </c>
      <c r="G2703">
        <v>-39.025100000000002</v>
      </c>
      <c r="H2703">
        <v>0</v>
      </c>
      <c r="I2703">
        <v>-2.8999999999999998E-3</v>
      </c>
      <c r="J2703">
        <v>0</v>
      </c>
      <c r="K2703">
        <v>-5.6120999999999999</v>
      </c>
    </row>
    <row r="2704" spans="1:11" hidden="1">
      <c r="A2704" t="s">
        <v>15</v>
      </c>
      <c r="B2704" t="s">
        <v>663</v>
      </c>
      <c r="C2704">
        <v>187</v>
      </c>
      <c r="D2704" t="s">
        <v>58</v>
      </c>
      <c r="E2704">
        <v>4.9798999999999998</v>
      </c>
      <c r="F2704">
        <v>0</v>
      </c>
      <c r="G2704">
        <v>-47.374499999999998</v>
      </c>
      <c r="H2704">
        <v>0</v>
      </c>
      <c r="I2704">
        <v>-2.8999999999999998E-3</v>
      </c>
      <c r="J2704">
        <v>0</v>
      </c>
      <c r="K2704">
        <v>13.311299999999999</v>
      </c>
    </row>
    <row r="2705" spans="1:11" hidden="1">
      <c r="A2705" t="s">
        <v>15</v>
      </c>
      <c r="B2705" t="s">
        <v>663</v>
      </c>
      <c r="C2705">
        <v>187</v>
      </c>
      <c r="D2705" t="s">
        <v>58</v>
      </c>
      <c r="E2705">
        <v>5.4158999999999997</v>
      </c>
      <c r="F2705">
        <v>0</v>
      </c>
      <c r="G2705">
        <v>-53.399799999999999</v>
      </c>
      <c r="H2705">
        <v>0</v>
      </c>
      <c r="I2705">
        <v>-2.8999999999999998E-3</v>
      </c>
      <c r="J2705">
        <v>0</v>
      </c>
      <c r="K2705">
        <v>35.3812</v>
      </c>
    </row>
    <row r="2706" spans="1:11" hidden="1">
      <c r="A2706" t="s">
        <v>15</v>
      </c>
      <c r="B2706" t="s">
        <v>663</v>
      </c>
      <c r="C2706">
        <v>187</v>
      </c>
      <c r="D2706" t="s">
        <v>59</v>
      </c>
      <c r="E2706">
        <v>0.18410000000000001</v>
      </c>
      <c r="F2706">
        <v>0</v>
      </c>
      <c r="G2706">
        <v>49.107900000000001</v>
      </c>
      <c r="H2706">
        <v>0</v>
      </c>
      <c r="I2706">
        <v>-3.0000000000000001E-3</v>
      </c>
      <c r="J2706">
        <v>0</v>
      </c>
      <c r="K2706">
        <v>24.064399999999999</v>
      </c>
    </row>
    <row r="2707" spans="1:11" hidden="1">
      <c r="A2707" t="s">
        <v>15</v>
      </c>
      <c r="B2707" t="s">
        <v>663</v>
      </c>
      <c r="C2707">
        <v>187</v>
      </c>
      <c r="D2707" t="s">
        <v>59</v>
      </c>
      <c r="E2707">
        <v>0.62009999999999998</v>
      </c>
      <c r="F2707">
        <v>0</v>
      </c>
      <c r="G2707">
        <v>43.082599999999999</v>
      </c>
      <c r="H2707">
        <v>0</v>
      </c>
      <c r="I2707">
        <v>-3.0000000000000001E-3</v>
      </c>
      <c r="J2707">
        <v>0</v>
      </c>
      <c r="K2707">
        <v>3.8805999999999998</v>
      </c>
    </row>
    <row r="2708" spans="1:11" hidden="1">
      <c r="A2708" t="s">
        <v>15</v>
      </c>
      <c r="B2708" t="s">
        <v>663</v>
      </c>
      <c r="C2708">
        <v>187</v>
      </c>
      <c r="D2708" t="s">
        <v>59</v>
      </c>
      <c r="E2708">
        <v>1.0561</v>
      </c>
      <c r="F2708">
        <v>0</v>
      </c>
      <c r="G2708">
        <v>34.733199999999997</v>
      </c>
      <c r="H2708">
        <v>0</v>
      </c>
      <c r="I2708">
        <v>-3.0000000000000001E-3</v>
      </c>
      <c r="J2708">
        <v>0</v>
      </c>
      <c r="K2708">
        <v>-13.156599999999999</v>
      </c>
    </row>
    <row r="2709" spans="1:11" hidden="1">
      <c r="A2709" t="s">
        <v>15</v>
      </c>
      <c r="B2709" t="s">
        <v>663</v>
      </c>
      <c r="C2709">
        <v>187</v>
      </c>
      <c r="D2709" t="s">
        <v>59</v>
      </c>
      <c r="E2709">
        <v>1.4921</v>
      </c>
      <c r="F2709">
        <v>0</v>
      </c>
      <c r="G2709">
        <v>25.698</v>
      </c>
      <c r="H2709">
        <v>0</v>
      </c>
      <c r="I2709">
        <v>-3.0000000000000001E-3</v>
      </c>
      <c r="J2709">
        <v>0</v>
      </c>
      <c r="K2709">
        <v>-26.330100000000002</v>
      </c>
    </row>
    <row r="2710" spans="1:11" hidden="1">
      <c r="A2710" t="s">
        <v>15</v>
      </c>
      <c r="B2710" t="s">
        <v>663</v>
      </c>
      <c r="C2710">
        <v>187</v>
      </c>
      <c r="D2710" t="s">
        <v>59</v>
      </c>
      <c r="E2710">
        <v>1.9279999999999999</v>
      </c>
      <c r="F2710">
        <v>0</v>
      </c>
      <c r="G2710">
        <v>16.7012</v>
      </c>
      <c r="H2710">
        <v>0</v>
      </c>
      <c r="I2710">
        <v>-3.0000000000000001E-3</v>
      </c>
      <c r="J2710">
        <v>0</v>
      </c>
      <c r="K2710">
        <v>-35.565399999999997</v>
      </c>
    </row>
    <row r="2711" spans="1:11" hidden="1">
      <c r="A2711" t="s">
        <v>15</v>
      </c>
      <c r="B2711" t="s">
        <v>663</v>
      </c>
      <c r="C2711">
        <v>187</v>
      </c>
      <c r="D2711" t="s">
        <v>59</v>
      </c>
      <c r="E2711">
        <v>2.3639999999999999</v>
      </c>
      <c r="F2711">
        <v>0</v>
      </c>
      <c r="G2711">
        <v>9.2921999999999993</v>
      </c>
      <c r="H2711">
        <v>0</v>
      </c>
      <c r="I2711">
        <v>-3.0000000000000001E-3</v>
      </c>
      <c r="J2711">
        <v>0</v>
      </c>
      <c r="K2711">
        <v>-41.144799999999996</v>
      </c>
    </row>
    <row r="2712" spans="1:11" hidden="1">
      <c r="A2712" t="s">
        <v>15</v>
      </c>
      <c r="B2712" t="s">
        <v>663</v>
      </c>
      <c r="C2712">
        <v>187</v>
      </c>
      <c r="D2712" t="s">
        <v>59</v>
      </c>
      <c r="E2712">
        <v>2.8</v>
      </c>
      <c r="F2712">
        <v>0</v>
      </c>
      <c r="G2712">
        <v>4.2782999999999998</v>
      </c>
      <c r="H2712">
        <v>0</v>
      </c>
      <c r="I2712">
        <v>-3.0000000000000001E-3</v>
      </c>
      <c r="J2712">
        <v>0</v>
      </c>
      <c r="K2712">
        <v>-44.016199999999998</v>
      </c>
    </row>
    <row r="2713" spans="1:11" hidden="1">
      <c r="A2713" t="s">
        <v>15</v>
      </c>
      <c r="B2713" t="s">
        <v>663</v>
      </c>
      <c r="C2713">
        <v>187</v>
      </c>
      <c r="D2713" t="s">
        <v>59</v>
      </c>
      <c r="E2713">
        <v>2.8</v>
      </c>
      <c r="F2713">
        <v>0</v>
      </c>
      <c r="G2713">
        <v>-8.6044</v>
      </c>
      <c r="H2713">
        <v>0</v>
      </c>
      <c r="I2713">
        <v>-3.0000000000000001E-3</v>
      </c>
      <c r="J2713">
        <v>0</v>
      </c>
      <c r="K2713">
        <v>-44.016199999999998</v>
      </c>
    </row>
    <row r="2714" spans="1:11" hidden="1">
      <c r="A2714" t="s">
        <v>15</v>
      </c>
      <c r="B2714" t="s">
        <v>663</v>
      </c>
      <c r="C2714">
        <v>187</v>
      </c>
      <c r="D2714" t="s">
        <v>59</v>
      </c>
      <c r="E2714">
        <v>3.2360000000000002</v>
      </c>
      <c r="F2714">
        <v>0</v>
      </c>
      <c r="G2714">
        <v>-13.618399999999999</v>
      </c>
      <c r="H2714">
        <v>0</v>
      </c>
      <c r="I2714">
        <v>-3.0000000000000001E-3</v>
      </c>
      <c r="J2714">
        <v>0</v>
      </c>
      <c r="K2714">
        <v>-39.273699999999998</v>
      </c>
    </row>
    <row r="2715" spans="1:11" hidden="1">
      <c r="A2715" t="s">
        <v>15</v>
      </c>
      <c r="B2715" t="s">
        <v>663</v>
      </c>
      <c r="C2715">
        <v>187</v>
      </c>
      <c r="D2715" t="s">
        <v>59</v>
      </c>
      <c r="E2715">
        <v>3.6720000000000002</v>
      </c>
      <c r="F2715">
        <v>0</v>
      </c>
      <c r="G2715">
        <v>-21.0273</v>
      </c>
      <c r="H2715">
        <v>0</v>
      </c>
      <c r="I2715">
        <v>-3.0000000000000001E-3</v>
      </c>
      <c r="J2715">
        <v>0</v>
      </c>
      <c r="K2715">
        <v>-31.8232</v>
      </c>
    </row>
    <row r="2716" spans="1:11" hidden="1">
      <c r="A2716" t="s">
        <v>15</v>
      </c>
      <c r="B2716" t="s">
        <v>663</v>
      </c>
      <c r="C2716">
        <v>187</v>
      </c>
      <c r="D2716" t="s">
        <v>59</v>
      </c>
      <c r="E2716">
        <v>4.1079999999999997</v>
      </c>
      <c r="F2716">
        <v>0</v>
      </c>
      <c r="G2716">
        <v>-30.024100000000001</v>
      </c>
      <c r="H2716">
        <v>0</v>
      </c>
      <c r="I2716">
        <v>-3.0000000000000001E-3</v>
      </c>
      <c r="J2716">
        <v>0</v>
      </c>
      <c r="K2716">
        <v>-20.716699999999999</v>
      </c>
    </row>
    <row r="2717" spans="1:11" hidden="1">
      <c r="A2717" t="s">
        <v>15</v>
      </c>
      <c r="B2717" t="s">
        <v>663</v>
      </c>
      <c r="C2717">
        <v>187</v>
      </c>
      <c r="D2717" t="s">
        <v>59</v>
      </c>
      <c r="E2717">
        <v>4.5438999999999998</v>
      </c>
      <c r="F2717">
        <v>0</v>
      </c>
      <c r="G2717">
        <v>-39.0593</v>
      </c>
      <c r="H2717">
        <v>0</v>
      </c>
      <c r="I2717">
        <v>-3.0000000000000001E-3</v>
      </c>
      <c r="J2717">
        <v>0</v>
      </c>
      <c r="K2717">
        <v>-5.6719999999999997</v>
      </c>
    </row>
    <row r="2718" spans="1:11" hidden="1">
      <c r="A2718" t="s">
        <v>15</v>
      </c>
      <c r="B2718" t="s">
        <v>663</v>
      </c>
      <c r="C2718">
        <v>187</v>
      </c>
      <c r="D2718" t="s">
        <v>59</v>
      </c>
      <c r="E2718">
        <v>4.9798999999999998</v>
      </c>
      <c r="F2718">
        <v>0</v>
      </c>
      <c r="G2718">
        <v>-47.408700000000003</v>
      </c>
      <c r="H2718">
        <v>0</v>
      </c>
      <c r="I2718">
        <v>-3.0000000000000001E-3</v>
      </c>
      <c r="J2718">
        <v>0</v>
      </c>
      <c r="K2718">
        <v>13.236499999999999</v>
      </c>
    </row>
    <row r="2719" spans="1:11" hidden="1">
      <c r="A2719" t="s">
        <v>15</v>
      </c>
      <c r="B2719" t="s">
        <v>663</v>
      </c>
      <c r="C2719">
        <v>187</v>
      </c>
      <c r="D2719" t="s">
        <v>59</v>
      </c>
      <c r="E2719">
        <v>5.4158999999999997</v>
      </c>
      <c r="F2719">
        <v>0</v>
      </c>
      <c r="G2719">
        <v>-53.433999999999997</v>
      </c>
      <c r="H2719">
        <v>0</v>
      </c>
      <c r="I2719">
        <v>-3.0000000000000001E-3</v>
      </c>
      <c r="J2719">
        <v>0</v>
      </c>
      <c r="K2719">
        <v>35.291400000000003</v>
      </c>
    </row>
    <row r="2720" spans="1:11" hidden="1">
      <c r="A2720" t="s">
        <v>15</v>
      </c>
      <c r="B2720" t="s">
        <v>663</v>
      </c>
      <c r="C2720">
        <v>187</v>
      </c>
      <c r="D2720" t="s">
        <v>60</v>
      </c>
      <c r="E2720">
        <v>0.18410000000000001</v>
      </c>
      <c r="F2720">
        <v>0</v>
      </c>
      <c r="G2720">
        <v>49.142099999999999</v>
      </c>
      <c r="H2720">
        <v>0</v>
      </c>
      <c r="I2720">
        <v>-2.8999999999999998E-3</v>
      </c>
      <c r="J2720">
        <v>0</v>
      </c>
      <c r="K2720">
        <v>24.1538</v>
      </c>
    </row>
    <row r="2721" spans="1:11" hidden="1">
      <c r="A2721" t="s">
        <v>15</v>
      </c>
      <c r="B2721" t="s">
        <v>663</v>
      </c>
      <c r="C2721">
        <v>187</v>
      </c>
      <c r="D2721" t="s">
        <v>60</v>
      </c>
      <c r="E2721">
        <v>0.62009999999999998</v>
      </c>
      <c r="F2721">
        <v>0</v>
      </c>
      <c r="G2721">
        <v>43.116799999999998</v>
      </c>
      <c r="H2721">
        <v>0</v>
      </c>
      <c r="I2721">
        <v>-2.8999999999999998E-3</v>
      </c>
      <c r="J2721">
        <v>0</v>
      </c>
      <c r="K2721">
        <v>3.9550999999999998</v>
      </c>
    </row>
    <row r="2722" spans="1:11" hidden="1">
      <c r="A2722" t="s">
        <v>15</v>
      </c>
      <c r="B2722" t="s">
        <v>663</v>
      </c>
      <c r="C2722">
        <v>187</v>
      </c>
      <c r="D2722" t="s">
        <v>60</v>
      </c>
      <c r="E2722">
        <v>1.0561</v>
      </c>
      <c r="F2722">
        <v>0</v>
      </c>
      <c r="G2722">
        <v>34.767400000000002</v>
      </c>
      <c r="H2722">
        <v>0</v>
      </c>
      <c r="I2722">
        <v>-2.8999999999999998E-3</v>
      </c>
      <c r="J2722">
        <v>0</v>
      </c>
      <c r="K2722">
        <v>-13.097099999999999</v>
      </c>
    </row>
    <row r="2723" spans="1:11" hidden="1">
      <c r="A2723" t="s">
        <v>15</v>
      </c>
      <c r="B2723" t="s">
        <v>663</v>
      </c>
      <c r="C2723">
        <v>187</v>
      </c>
      <c r="D2723" t="s">
        <v>60</v>
      </c>
      <c r="E2723">
        <v>1.4921</v>
      </c>
      <c r="F2723">
        <v>0</v>
      </c>
      <c r="G2723">
        <v>25.732199999999999</v>
      </c>
      <c r="H2723">
        <v>0</v>
      </c>
      <c r="I2723">
        <v>-2.8999999999999998E-3</v>
      </c>
      <c r="J2723">
        <v>0</v>
      </c>
      <c r="K2723">
        <v>-26.285499999999999</v>
      </c>
    </row>
    <row r="2724" spans="1:11" hidden="1">
      <c r="A2724" t="s">
        <v>15</v>
      </c>
      <c r="B2724" t="s">
        <v>663</v>
      </c>
      <c r="C2724">
        <v>187</v>
      </c>
      <c r="D2724" t="s">
        <v>60</v>
      </c>
      <c r="E2724">
        <v>1.9279999999999999</v>
      </c>
      <c r="F2724">
        <v>0</v>
      </c>
      <c r="G2724">
        <v>16.735399999999998</v>
      </c>
      <c r="H2724">
        <v>0</v>
      </c>
      <c r="I2724">
        <v>-2.8999999999999998E-3</v>
      </c>
      <c r="J2724">
        <v>0</v>
      </c>
      <c r="K2724">
        <v>-35.535800000000002</v>
      </c>
    </row>
    <row r="2725" spans="1:11" hidden="1">
      <c r="A2725" t="s">
        <v>15</v>
      </c>
      <c r="B2725" t="s">
        <v>663</v>
      </c>
      <c r="C2725">
        <v>187</v>
      </c>
      <c r="D2725" t="s">
        <v>60</v>
      </c>
      <c r="E2725">
        <v>2.3639999999999999</v>
      </c>
      <c r="F2725">
        <v>0</v>
      </c>
      <c r="G2725">
        <v>9.3264999999999993</v>
      </c>
      <c r="H2725">
        <v>0</v>
      </c>
      <c r="I2725">
        <v>-2.8999999999999998E-3</v>
      </c>
      <c r="J2725">
        <v>0</v>
      </c>
      <c r="K2725">
        <v>-41.13</v>
      </c>
    </row>
    <row r="2726" spans="1:11" hidden="1">
      <c r="A2726" t="s">
        <v>15</v>
      </c>
      <c r="B2726" t="s">
        <v>663</v>
      </c>
      <c r="C2726">
        <v>187</v>
      </c>
      <c r="D2726" t="s">
        <v>60</v>
      </c>
      <c r="E2726">
        <v>2.8</v>
      </c>
      <c r="F2726">
        <v>0</v>
      </c>
      <c r="G2726">
        <v>4.3125</v>
      </c>
      <c r="H2726">
        <v>0</v>
      </c>
      <c r="I2726">
        <v>-2.8999999999999998E-3</v>
      </c>
      <c r="J2726">
        <v>0</v>
      </c>
      <c r="K2726">
        <v>-44.015999999999998</v>
      </c>
    </row>
    <row r="2727" spans="1:11" hidden="1">
      <c r="A2727" t="s">
        <v>15</v>
      </c>
      <c r="B2727" t="s">
        <v>663</v>
      </c>
      <c r="C2727">
        <v>187</v>
      </c>
      <c r="D2727" t="s">
        <v>60</v>
      </c>
      <c r="E2727">
        <v>2.8</v>
      </c>
      <c r="F2727">
        <v>0</v>
      </c>
      <c r="G2727">
        <v>-8.5701999999999998</v>
      </c>
      <c r="H2727">
        <v>0</v>
      </c>
      <c r="I2727">
        <v>-2.8999999999999998E-3</v>
      </c>
      <c r="J2727">
        <v>0</v>
      </c>
      <c r="K2727">
        <v>-44.015999999999998</v>
      </c>
    </row>
    <row r="2728" spans="1:11" hidden="1">
      <c r="A2728" t="s">
        <v>15</v>
      </c>
      <c r="B2728" t="s">
        <v>663</v>
      </c>
      <c r="C2728">
        <v>187</v>
      </c>
      <c r="D2728" t="s">
        <v>60</v>
      </c>
      <c r="E2728">
        <v>3.2360000000000002</v>
      </c>
      <c r="F2728">
        <v>0</v>
      </c>
      <c r="G2728">
        <v>-13.584099999999999</v>
      </c>
      <c r="H2728">
        <v>0</v>
      </c>
      <c r="I2728">
        <v>-2.8999999999999998E-3</v>
      </c>
      <c r="J2728">
        <v>0</v>
      </c>
      <c r="K2728">
        <v>-39.258600000000001</v>
      </c>
    </row>
    <row r="2729" spans="1:11" hidden="1">
      <c r="A2729" t="s">
        <v>15</v>
      </c>
      <c r="B2729" t="s">
        <v>663</v>
      </c>
      <c r="C2729">
        <v>187</v>
      </c>
      <c r="D2729" t="s">
        <v>60</v>
      </c>
      <c r="E2729">
        <v>3.6720000000000002</v>
      </c>
      <c r="F2729">
        <v>0</v>
      </c>
      <c r="G2729">
        <v>-20.993099999999998</v>
      </c>
      <c r="H2729">
        <v>0</v>
      </c>
      <c r="I2729">
        <v>-2.8999999999999998E-3</v>
      </c>
      <c r="J2729">
        <v>0</v>
      </c>
      <c r="K2729">
        <v>-31.793199999999999</v>
      </c>
    </row>
    <row r="2730" spans="1:11" hidden="1">
      <c r="A2730" t="s">
        <v>15</v>
      </c>
      <c r="B2730" t="s">
        <v>663</v>
      </c>
      <c r="C2730">
        <v>187</v>
      </c>
      <c r="D2730" t="s">
        <v>60</v>
      </c>
      <c r="E2730">
        <v>4.1079999999999997</v>
      </c>
      <c r="F2730">
        <v>0</v>
      </c>
      <c r="G2730">
        <v>-29.989899999999999</v>
      </c>
      <c r="H2730">
        <v>0</v>
      </c>
      <c r="I2730">
        <v>-2.8999999999999998E-3</v>
      </c>
      <c r="J2730">
        <v>0</v>
      </c>
      <c r="K2730">
        <v>-20.671700000000001</v>
      </c>
    </row>
    <row r="2731" spans="1:11" hidden="1">
      <c r="A2731" t="s">
        <v>15</v>
      </c>
      <c r="B2731" t="s">
        <v>663</v>
      </c>
      <c r="C2731">
        <v>187</v>
      </c>
      <c r="D2731" t="s">
        <v>60</v>
      </c>
      <c r="E2731">
        <v>4.5438999999999998</v>
      </c>
      <c r="F2731">
        <v>0</v>
      </c>
      <c r="G2731">
        <v>-39.025100000000002</v>
      </c>
      <c r="H2731">
        <v>0</v>
      </c>
      <c r="I2731">
        <v>-2.8999999999999998E-3</v>
      </c>
      <c r="J2731">
        <v>0</v>
      </c>
      <c r="K2731">
        <v>-5.6120999999999999</v>
      </c>
    </row>
    <row r="2732" spans="1:11" hidden="1">
      <c r="A2732" t="s">
        <v>15</v>
      </c>
      <c r="B2732" t="s">
        <v>663</v>
      </c>
      <c r="C2732">
        <v>187</v>
      </c>
      <c r="D2732" t="s">
        <v>60</v>
      </c>
      <c r="E2732">
        <v>4.9798999999999998</v>
      </c>
      <c r="F2732">
        <v>0</v>
      </c>
      <c r="G2732">
        <v>-47.374499999999998</v>
      </c>
      <c r="H2732">
        <v>0</v>
      </c>
      <c r="I2732">
        <v>-2.8999999999999998E-3</v>
      </c>
      <c r="J2732">
        <v>0</v>
      </c>
      <c r="K2732">
        <v>13.311299999999999</v>
      </c>
    </row>
    <row r="2733" spans="1:11" hidden="1">
      <c r="A2733" t="s">
        <v>15</v>
      </c>
      <c r="B2733" t="s">
        <v>663</v>
      </c>
      <c r="C2733">
        <v>187</v>
      </c>
      <c r="D2733" t="s">
        <v>60</v>
      </c>
      <c r="E2733">
        <v>5.4158999999999997</v>
      </c>
      <c r="F2733">
        <v>0</v>
      </c>
      <c r="G2733">
        <v>-53.399799999999999</v>
      </c>
      <c r="H2733">
        <v>0</v>
      </c>
      <c r="I2733">
        <v>-2.8999999999999998E-3</v>
      </c>
      <c r="J2733">
        <v>0</v>
      </c>
      <c r="K2733">
        <v>35.3812</v>
      </c>
    </row>
    <row r="2734" spans="1:11" hidden="1">
      <c r="A2734" t="s">
        <v>15</v>
      </c>
      <c r="B2734" t="s">
        <v>663</v>
      </c>
      <c r="C2734">
        <v>187</v>
      </c>
      <c r="D2734" t="s">
        <v>61</v>
      </c>
      <c r="E2734">
        <v>0.18410000000000001</v>
      </c>
      <c r="F2734">
        <v>0</v>
      </c>
      <c r="G2734">
        <v>49.107900000000001</v>
      </c>
      <c r="H2734">
        <v>0</v>
      </c>
      <c r="I2734">
        <v>-3.0000000000000001E-3</v>
      </c>
      <c r="J2734">
        <v>0</v>
      </c>
      <c r="K2734">
        <v>24.064399999999999</v>
      </c>
    </row>
    <row r="2735" spans="1:11" hidden="1">
      <c r="A2735" t="s">
        <v>15</v>
      </c>
      <c r="B2735" t="s">
        <v>663</v>
      </c>
      <c r="C2735">
        <v>187</v>
      </c>
      <c r="D2735" t="s">
        <v>61</v>
      </c>
      <c r="E2735">
        <v>0.62009999999999998</v>
      </c>
      <c r="F2735">
        <v>0</v>
      </c>
      <c r="G2735">
        <v>43.082599999999999</v>
      </c>
      <c r="H2735">
        <v>0</v>
      </c>
      <c r="I2735">
        <v>-3.0000000000000001E-3</v>
      </c>
      <c r="J2735">
        <v>0</v>
      </c>
      <c r="K2735">
        <v>3.8805999999999998</v>
      </c>
    </row>
    <row r="2736" spans="1:11" hidden="1">
      <c r="A2736" t="s">
        <v>15</v>
      </c>
      <c r="B2736" t="s">
        <v>663</v>
      </c>
      <c r="C2736">
        <v>187</v>
      </c>
      <c r="D2736" t="s">
        <v>61</v>
      </c>
      <c r="E2736">
        <v>1.0561</v>
      </c>
      <c r="F2736">
        <v>0</v>
      </c>
      <c r="G2736">
        <v>34.733199999999997</v>
      </c>
      <c r="H2736">
        <v>0</v>
      </c>
      <c r="I2736">
        <v>-3.0000000000000001E-3</v>
      </c>
      <c r="J2736">
        <v>0</v>
      </c>
      <c r="K2736">
        <v>-13.156599999999999</v>
      </c>
    </row>
    <row r="2737" spans="1:11" hidden="1">
      <c r="A2737" t="s">
        <v>15</v>
      </c>
      <c r="B2737" t="s">
        <v>663</v>
      </c>
      <c r="C2737">
        <v>187</v>
      </c>
      <c r="D2737" t="s">
        <v>61</v>
      </c>
      <c r="E2737">
        <v>1.4921</v>
      </c>
      <c r="F2737">
        <v>0</v>
      </c>
      <c r="G2737">
        <v>25.698</v>
      </c>
      <c r="H2737">
        <v>0</v>
      </c>
      <c r="I2737">
        <v>-3.0000000000000001E-3</v>
      </c>
      <c r="J2737">
        <v>0</v>
      </c>
      <c r="K2737">
        <v>-26.330100000000002</v>
      </c>
    </row>
    <row r="2738" spans="1:11" hidden="1">
      <c r="A2738" t="s">
        <v>15</v>
      </c>
      <c r="B2738" t="s">
        <v>663</v>
      </c>
      <c r="C2738">
        <v>187</v>
      </c>
      <c r="D2738" t="s">
        <v>61</v>
      </c>
      <c r="E2738">
        <v>1.9279999999999999</v>
      </c>
      <c r="F2738">
        <v>0</v>
      </c>
      <c r="G2738">
        <v>16.7012</v>
      </c>
      <c r="H2738">
        <v>0</v>
      </c>
      <c r="I2738">
        <v>-3.0000000000000001E-3</v>
      </c>
      <c r="J2738">
        <v>0</v>
      </c>
      <c r="K2738">
        <v>-35.565399999999997</v>
      </c>
    </row>
    <row r="2739" spans="1:11" hidden="1">
      <c r="A2739" t="s">
        <v>15</v>
      </c>
      <c r="B2739" t="s">
        <v>663</v>
      </c>
      <c r="C2739">
        <v>187</v>
      </c>
      <c r="D2739" t="s">
        <v>61</v>
      </c>
      <c r="E2739">
        <v>2.3639999999999999</v>
      </c>
      <c r="F2739">
        <v>0</v>
      </c>
      <c r="G2739">
        <v>9.2921999999999993</v>
      </c>
      <c r="H2739">
        <v>0</v>
      </c>
      <c r="I2739">
        <v>-3.0000000000000001E-3</v>
      </c>
      <c r="J2739">
        <v>0</v>
      </c>
      <c r="K2739">
        <v>-41.144799999999996</v>
      </c>
    </row>
    <row r="2740" spans="1:11" hidden="1">
      <c r="A2740" t="s">
        <v>15</v>
      </c>
      <c r="B2740" t="s">
        <v>663</v>
      </c>
      <c r="C2740">
        <v>187</v>
      </c>
      <c r="D2740" t="s">
        <v>61</v>
      </c>
      <c r="E2740">
        <v>2.8</v>
      </c>
      <c r="F2740">
        <v>0</v>
      </c>
      <c r="G2740">
        <v>4.2782999999999998</v>
      </c>
      <c r="H2740">
        <v>0</v>
      </c>
      <c r="I2740">
        <v>-3.0000000000000001E-3</v>
      </c>
      <c r="J2740">
        <v>0</v>
      </c>
      <c r="K2740">
        <v>-44.016199999999998</v>
      </c>
    </row>
    <row r="2741" spans="1:11" hidden="1">
      <c r="A2741" t="s">
        <v>15</v>
      </c>
      <c r="B2741" t="s">
        <v>663</v>
      </c>
      <c r="C2741">
        <v>187</v>
      </c>
      <c r="D2741" t="s">
        <v>61</v>
      </c>
      <c r="E2741">
        <v>2.8</v>
      </c>
      <c r="F2741">
        <v>0</v>
      </c>
      <c r="G2741">
        <v>-8.6044</v>
      </c>
      <c r="H2741">
        <v>0</v>
      </c>
      <c r="I2741">
        <v>-3.0000000000000001E-3</v>
      </c>
      <c r="J2741">
        <v>0</v>
      </c>
      <c r="K2741">
        <v>-44.016199999999998</v>
      </c>
    </row>
    <row r="2742" spans="1:11" hidden="1">
      <c r="A2742" t="s">
        <v>15</v>
      </c>
      <c r="B2742" t="s">
        <v>663</v>
      </c>
      <c r="C2742">
        <v>187</v>
      </c>
      <c r="D2742" t="s">
        <v>61</v>
      </c>
      <c r="E2742">
        <v>3.2360000000000002</v>
      </c>
      <c r="F2742">
        <v>0</v>
      </c>
      <c r="G2742">
        <v>-13.618399999999999</v>
      </c>
      <c r="H2742">
        <v>0</v>
      </c>
      <c r="I2742">
        <v>-3.0000000000000001E-3</v>
      </c>
      <c r="J2742">
        <v>0</v>
      </c>
      <c r="K2742">
        <v>-39.273699999999998</v>
      </c>
    </row>
    <row r="2743" spans="1:11" hidden="1">
      <c r="A2743" t="s">
        <v>15</v>
      </c>
      <c r="B2743" t="s">
        <v>663</v>
      </c>
      <c r="C2743">
        <v>187</v>
      </c>
      <c r="D2743" t="s">
        <v>61</v>
      </c>
      <c r="E2743">
        <v>3.6720000000000002</v>
      </c>
      <c r="F2743">
        <v>0</v>
      </c>
      <c r="G2743">
        <v>-21.0273</v>
      </c>
      <c r="H2743">
        <v>0</v>
      </c>
      <c r="I2743">
        <v>-3.0000000000000001E-3</v>
      </c>
      <c r="J2743">
        <v>0</v>
      </c>
      <c r="K2743">
        <v>-31.8232</v>
      </c>
    </row>
    <row r="2744" spans="1:11" hidden="1">
      <c r="A2744" t="s">
        <v>15</v>
      </c>
      <c r="B2744" t="s">
        <v>663</v>
      </c>
      <c r="C2744">
        <v>187</v>
      </c>
      <c r="D2744" t="s">
        <v>61</v>
      </c>
      <c r="E2744">
        <v>4.1079999999999997</v>
      </c>
      <c r="F2744">
        <v>0</v>
      </c>
      <c r="G2744">
        <v>-30.024100000000001</v>
      </c>
      <c r="H2744">
        <v>0</v>
      </c>
      <c r="I2744">
        <v>-3.0000000000000001E-3</v>
      </c>
      <c r="J2744">
        <v>0</v>
      </c>
      <c r="K2744">
        <v>-20.716699999999999</v>
      </c>
    </row>
    <row r="2745" spans="1:11" hidden="1">
      <c r="A2745" t="s">
        <v>15</v>
      </c>
      <c r="B2745" t="s">
        <v>663</v>
      </c>
      <c r="C2745">
        <v>187</v>
      </c>
      <c r="D2745" t="s">
        <v>61</v>
      </c>
      <c r="E2745">
        <v>4.5438999999999998</v>
      </c>
      <c r="F2745">
        <v>0</v>
      </c>
      <c r="G2745">
        <v>-39.0593</v>
      </c>
      <c r="H2745">
        <v>0</v>
      </c>
      <c r="I2745">
        <v>-3.0000000000000001E-3</v>
      </c>
      <c r="J2745">
        <v>0</v>
      </c>
      <c r="K2745">
        <v>-5.6719999999999997</v>
      </c>
    </row>
    <row r="2746" spans="1:11" hidden="1">
      <c r="A2746" t="s">
        <v>15</v>
      </c>
      <c r="B2746" t="s">
        <v>663</v>
      </c>
      <c r="C2746">
        <v>187</v>
      </c>
      <c r="D2746" t="s">
        <v>61</v>
      </c>
      <c r="E2746">
        <v>4.9798999999999998</v>
      </c>
      <c r="F2746">
        <v>0</v>
      </c>
      <c r="G2746">
        <v>-47.408700000000003</v>
      </c>
      <c r="H2746">
        <v>0</v>
      </c>
      <c r="I2746">
        <v>-3.0000000000000001E-3</v>
      </c>
      <c r="J2746">
        <v>0</v>
      </c>
      <c r="K2746">
        <v>13.236499999999999</v>
      </c>
    </row>
    <row r="2747" spans="1:11" hidden="1">
      <c r="A2747" t="s">
        <v>15</v>
      </c>
      <c r="B2747" t="s">
        <v>663</v>
      </c>
      <c r="C2747">
        <v>187</v>
      </c>
      <c r="D2747" t="s">
        <v>61</v>
      </c>
      <c r="E2747">
        <v>5.4158999999999997</v>
      </c>
      <c r="F2747">
        <v>0</v>
      </c>
      <c r="G2747">
        <v>-53.433999999999997</v>
      </c>
      <c r="H2747">
        <v>0</v>
      </c>
      <c r="I2747">
        <v>-3.0000000000000001E-3</v>
      </c>
      <c r="J2747">
        <v>0</v>
      </c>
      <c r="K2747">
        <v>35.291400000000003</v>
      </c>
    </row>
    <row r="2748" spans="1:11" hidden="1">
      <c r="A2748" t="s">
        <v>15</v>
      </c>
      <c r="B2748" t="s">
        <v>663</v>
      </c>
      <c r="C2748">
        <v>187</v>
      </c>
      <c r="D2748" t="s">
        <v>62</v>
      </c>
      <c r="E2748">
        <v>0.18410000000000001</v>
      </c>
      <c r="F2748">
        <v>0</v>
      </c>
      <c r="G2748">
        <v>49.142099999999999</v>
      </c>
      <c r="H2748">
        <v>0</v>
      </c>
      <c r="I2748">
        <v>-2.8999999999999998E-3</v>
      </c>
      <c r="J2748">
        <v>0</v>
      </c>
      <c r="K2748">
        <v>24.1538</v>
      </c>
    </row>
    <row r="2749" spans="1:11" hidden="1">
      <c r="A2749" t="s">
        <v>15</v>
      </c>
      <c r="B2749" t="s">
        <v>663</v>
      </c>
      <c r="C2749">
        <v>187</v>
      </c>
      <c r="D2749" t="s">
        <v>62</v>
      </c>
      <c r="E2749">
        <v>0.62009999999999998</v>
      </c>
      <c r="F2749">
        <v>0</v>
      </c>
      <c r="G2749">
        <v>43.116799999999998</v>
      </c>
      <c r="H2749">
        <v>0</v>
      </c>
      <c r="I2749">
        <v>-2.8999999999999998E-3</v>
      </c>
      <c r="J2749">
        <v>0</v>
      </c>
      <c r="K2749">
        <v>3.9550999999999998</v>
      </c>
    </row>
    <row r="2750" spans="1:11" hidden="1">
      <c r="A2750" t="s">
        <v>15</v>
      </c>
      <c r="B2750" t="s">
        <v>663</v>
      </c>
      <c r="C2750">
        <v>187</v>
      </c>
      <c r="D2750" t="s">
        <v>62</v>
      </c>
      <c r="E2750">
        <v>1.0561</v>
      </c>
      <c r="F2750">
        <v>0</v>
      </c>
      <c r="G2750">
        <v>34.767400000000002</v>
      </c>
      <c r="H2750">
        <v>0</v>
      </c>
      <c r="I2750">
        <v>-2.8999999999999998E-3</v>
      </c>
      <c r="J2750">
        <v>0</v>
      </c>
      <c r="K2750">
        <v>-13.097099999999999</v>
      </c>
    </row>
    <row r="2751" spans="1:11" hidden="1">
      <c r="A2751" t="s">
        <v>15</v>
      </c>
      <c r="B2751" t="s">
        <v>663</v>
      </c>
      <c r="C2751">
        <v>187</v>
      </c>
      <c r="D2751" t="s">
        <v>62</v>
      </c>
      <c r="E2751">
        <v>1.4921</v>
      </c>
      <c r="F2751">
        <v>0</v>
      </c>
      <c r="G2751">
        <v>25.732199999999999</v>
      </c>
      <c r="H2751">
        <v>0</v>
      </c>
      <c r="I2751">
        <v>-2.8999999999999998E-3</v>
      </c>
      <c r="J2751">
        <v>0</v>
      </c>
      <c r="K2751">
        <v>-26.285499999999999</v>
      </c>
    </row>
    <row r="2752" spans="1:11" hidden="1">
      <c r="A2752" t="s">
        <v>15</v>
      </c>
      <c r="B2752" t="s">
        <v>663</v>
      </c>
      <c r="C2752">
        <v>187</v>
      </c>
      <c r="D2752" t="s">
        <v>62</v>
      </c>
      <c r="E2752">
        <v>1.9279999999999999</v>
      </c>
      <c r="F2752">
        <v>0</v>
      </c>
      <c r="G2752">
        <v>16.735399999999998</v>
      </c>
      <c r="H2752">
        <v>0</v>
      </c>
      <c r="I2752">
        <v>-2.8999999999999998E-3</v>
      </c>
      <c r="J2752">
        <v>0</v>
      </c>
      <c r="K2752">
        <v>-35.535800000000002</v>
      </c>
    </row>
    <row r="2753" spans="1:11" hidden="1">
      <c r="A2753" t="s">
        <v>15</v>
      </c>
      <c r="B2753" t="s">
        <v>663</v>
      </c>
      <c r="C2753">
        <v>187</v>
      </c>
      <c r="D2753" t="s">
        <v>62</v>
      </c>
      <c r="E2753">
        <v>2.3639999999999999</v>
      </c>
      <c r="F2753">
        <v>0</v>
      </c>
      <c r="G2753">
        <v>9.3264999999999993</v>
      </c>
      <c r="H2753">
        <v>0</v>
      </c>
      <c r="I2753">
        <v>-2.8999999999999998E-3</v>
      </c>
      <c r="J2753">
        <v>0</v>
      </c>
      <c r="K2753">
        <v>-41.13</v>
      </c>
    </row>
    <row r="2754" spans="1:11" hidden="1">
      <c r="A2754" t="s">
        <v>15</v>
      </c>
      <c r="B2754" t="s">
        <v>663</v>
      </c>
      <c r="C2754">
        <v>187</v>
      </c>
      <c r="D2754" t="s">
        <v>62</v>
      </c>
      <c r="E2754">
        <v>2.8</v>
      </c>
      <c r="F2754">
        <v>0</v>
      </c>
      <c r="G2754">
        <v>4.3125</v>
      </c>
      <c r="H2754">
        <v>0</v>
      </c>
      <c r="I2754">
        <v>-2.8999999999999998E-3</v>
      </c>
      <c r="J2754">
        <v>0</v>
      </c>
      <c r="K2754">
        <v>-44.015999999999998</v>
      </c>
    </row>
    <row r="2755" spans="1:11" hidden="1">
      <c r="A2755" t="s">
        <v>15</v>
      </c>
      <c r="B2755" t="s">
        <v>663</v>
      </c>
      <c r="C2755">
        <v>187</v>
      </c>
      <c r="D2755" t="s">
        <v>62</v>
      </c>
      <c r="E2755">
        <v>2.8</v>
      </c>
      <c r="F2755">
        <v>0</v>
      </c>
      <c r="G2755">
        <v>-8.5701999999999998</v>
      </c>
      <c r="H2755">
        <v>0</v>
      </c>
      <c r="I2755">
        <v>-2.8999999999999998E-3</v>
      </c>
      <c r="J2755">
        <v>0</v>
      </c>
      <c r="K2755">
        <v>-44.015999999999998</v>
      </c>
    </row>
    <row r="2756" spans="1:11" hidden="1">
      <c r="A2756" t="s">
        <v>15</v>
      </c>
      <c r="B2756" t="s">
        <v>663</v>
      </c>
      <c r="C2756">
        <v>187</v>
      </c>
      <c r="D2756" t="s">
        <v>62</v>
      </c>
      <c r="E2756">
        <v>3.2360000000000002</v>
      </c>
      <c r="F2756">
        <v>0</v>
      </c>
      <c r="G2756">
        <v>-13.584099999999999</v>
      </c>
      <c r="H2756">
        <v>0</v>
      </c>
      <c r="I2756">
        <v>-2.8999999999999998E-3</v>
      </c>
      <c r="J2756">
        <v>0</v>
      </c>
      <c r="K2756">
        <v>-39.258600000000001</v>
      </c>
    </row>
    <row r="2757" spans="1:11" hidden="1">
      <c r="A2757" t="s">
        <v>15</v>
      </c>
      <c r="B2757" t="s">
        <v>663</v>
      </c>
      <c r="C2757">
        <v>187</v>
      </c>
      <c r="D2757" t="s">
        <v>62</v>
      </c>
      <c r="E2757">
        <v>3.6720000000000002</v>
      </c>
      <c r="F2757">
        <v>0</v>
      </c>
      <c r="G2757">
        <v>-20.993099999999998</v>
      </c>
      <c r="H2757">
        <v>0</v>
      </c>
      <c r="I2757">
        <v>-2.8999999999999998E-3</v>
      </c>
      <c r="J2757">
        <v>0</v>
      </c>
      <c r="K2757">
        <v>-31.793199999999999</v>
      </c>
    </row>
    <row r="2758" spans="1:11" hidden="1">
      <c r="A2758" t="s">
        <v>15</v>
      </c>
      <c r="B2758" t="s">
        <v>663</v>
      </c>
      <c r="C2758">
        <v>187</v>
      </c>
      <c r="D2758" t="s">
        <v>62</v>
      </c>
      <c r="E2758">
        <v>4.1079999999999997</v>
      </c>
      <c r="F2758">
        <v>0</v>
      </c>
      <c r="G2758">
        <v>-29.989899999999999</v>
      </c>
      <c r="H2758">
        <v>0</v>
      </c>
      <c r="I2758">
        <v>-2.8999999999999998E-3</v>
      </c>
      <c r="J2758">
        <v>0</v>
      </c>
      <c r="K2758">
        <v>-20.671700000000001</v>
      </c>
    </row>
    <row r="2759" spans="1:11" hidden="1">
      <c r="A2759" t="s">
        <v>15</v>
      </c>
      <c r="B2759" t="s">
        <v>663</v>
      </c>
      <c r="C2759">
        <v>187</v>
      </c>
      <c r="D2759" t="s">
        <v>62</v>
      </c>
      <c r="E2759">
        <v>4.5438999999999998</v>
      </c>
      <c r="F2759">
        <v>0</v>
      </c>
      <c r="G2759">
        <v>-39.025100000000002</v>
      </c>
      <c r="H2759">
        <v>0</v>
      </c>
      <c r="I2759">
        <v>-2.8999999999999998E-3</v>
      </c>
      <c r="J2759">
        <v>0</v>
      </c>
      <c r="K2759">
        <v>-5.6120999999999999</v>
      </c>
    </row>
    <row r="2760" spans="1:11" hidden="1">
      <c r="A2760" t="s">
        <v>15</v>
      </c>
      <c r="B2760" t="s">
        <v>663</v>
      </c>
      <c r="C2760">
        <v>187</v>
      </c>
      <c r="D2760" t="s">
        <v>62</v>
      </c>
      <c r="E2760">
        <v>4.9798999999999998</v>
      </c>
      <c r="F2760">
        <v>0</v>
      </c>
      <c r="G2760">
        <v>-47.374499999999998</v>
      </c>
      <c r="H2760">
        <v>0</v>
      </c>
      <c r="I2760">
        <v>-2.8999999999999998E-3</v>
      </c>
      <c r="J2760">
        <v>0</v>
      </c>
      <c r="K2760">
        <v>13.311299999999999</v>
      </c>
    </row>
    <row r="2761" spans="1:11" hidden="1">
      <c r="A2761" t="s">
        <v>15</v>
      </c>
      <c r="B2761" t="s">
        <v>663</v>
      </c>
      <c r="C2761">
        <v>187</v>
      </c>
      <c r="D2761" t="s">
        <v>62</v>
      </c>
      <c r="E2761">
        <v>5.4158999999999997</v>
      </c>
      <c r="F2761">
        <v>0</v>
      </c>
      <c r="G2761">
        <v>-53.399799999999999</v>
      </c>
      <c r="H2761">
        <v>0</v>
      </c>
      <c r="I2761">
        <v>-2.8999999999999998E-3</v>
      </c>
      <c r="J2761">
        <v>0</v>
      </c>
      <c r="K2761">
        <v>35.3812</v>
      </c>
    </row>
    <row r="2762" spans="1:11" hidden="1">
      <c r="A2762" t="s">
        <v>15</v>
      </c>
      <c r="B2762" t="s">
        <v>663</v>
      </c>
      <c r="C2762">
        <v>187</v>
      </c>
      <c r="D2762" t="s">
        <v>63</v>
      </c>
      <c r="E2762">
        <v>0.18410000000000001</v>
      </c>
      <c r="F2762">
        <v>0</v>
      </c>
      <c r="G2762">
        <v>49.107900000000001</v>
      </c>
      <c r="H2762">
        <v>0</v>
      </c>
      <c r="I2762">
        <v>-3.0000000000000001E-3</v>
      </c>
      <c r="J2762">
        <v>0</v>
      </c>
      <c r="K2762">
        <v>24.064399999999999</v>
      </c>
    </row>
    <row r="2763" spans="1:11" hidden="1">
      <c r="A2763" t="s">
        <v>15</v>
      </c>
      <c r="B2763" t="s">
        <v>663</v>
      </c>
      <c r="C2763">
        <v>187</v>
      </c>
      <c r="D2763" t="s">
        <v>63</v>
      </c>
      <c r="E2763">
        <v>0.62009999999999998</v>
      </c>
      <c r="F2763">
        <v>0</v>
      </c>
      <c r="G2763">
        <v>43.082599999999999</v>
      </c>
      <c r="H2763">
        <v>0</v>
      </c>
      <c r="I2763">
        <v>-3.0000000000000001E-3</v>
      </c>
      <c r="J2763">
        <v>0</v>
      </c>
      <c r="K2763">
        <v>3.8805999999999998</v>
      </c>
    </row>
    <row r="2764" spans="1:11" hidden="1">
      <c r="A2764" t="s">
        <v>15</v>
      </c>
      <c r="B2764" t="s">
        <v>663</v>
      </c>
      <c r="C2764">
        <v>187</v>
      </c>
      <c r="D2764" t="s">
        <v>63</v>
      </c>
      <c r="E2764">
        <v>1.0561</v>
      </c>
      <c r="F2764">
        <v>0</v>
      </c>
      <c r="G2764">
        <v>34.733199999999997</v>
      </c>
      <c r="H2764">
        <v>0</v>
      </c>
      <c r="I2764">
        <v>-3.0000000000000001E-3</v>
      </c>
      <c r="J2764">
        <v>0</v>
      </c>
      <c r="K2764">
        <v>-13.156599999999999</v>
      </c>
    </row>
    <row r="2765" spans="1:11" hidden="1">
      <c r="A2765" t="s">
        <v>15</v>
      </c>
      <c r="B2765" t="s">
        <v>663</v>
      </c>
      <c r="C2765">
        <v>187</v>
      </c>
      <c r="D2765" t="s">
        <v>63</v>
      </c>
      <c r="E2765">
        <v>1.4921</v>
      </c>
      <c r="F2765">
        <v>0</v>
      </c>
      <c r="G2765">
        <v>25.698</v>
      </c>
      <c r="H2765">
        <v>0</v>
      </c>
      <c r="I2765">
        <v>-3.0000000000000001E-3</v>
      </c>
      <c r="J2765">
        <v>0</v>
      </c>
      <c r="K2765">
        <v>-26.330100000000002</v>
      </c>
    </row>
    <row r="2766" spans="1:11" hidden="1">
      <c r="A2766" t="s">
        <v>15</v>
      </c>
      <c r="B2766" t="s">
        <v>663</v>
      </c>
      <c r="C2766">
        <v>187</v>
      </c>
      <c r="D2766" t="s">
        <v>63</v>
      </c>
      <c r="E2766">
        <v>1.9279999999999999</v>
      </c>
      <c r="F2766">
        <v>0</v>
      </c>
      <c r="G2766">
        <v>16.7012</v>
      </c>
      <c r="H2766">
        <v>0</v>
      </c>
      <c r="I2766">
        <v>-3.0000000000000001E-3</v>
      </c>
      <c r="J2766">
        <v>0</v>
      </c>
      <c r="K2766">
        <v>-35.565399999999997</v>
      </c>
    </row>
    <row r="2767" spans="1:11" hidden="1">
      <c r="A2767" t="s">
        <v>15</v>
      </c>
      <c r="B2767" t="s">
        <v>663</v>
      </c>
      <c r="C2767">
        <v>187</v>
      </c>
      <c r="D2767" t="s">
        <v>63</v>
      </c>
      <c r="E2767">
        <v>2.3639999999999999</v>
      </c>
      <c r="F2767">
        <v>0</v>
      </c>
      <c r="G2767">
        <v>9.2921999999999993</v>
      </c>
      <c r="H2767">
        <v>0</v>
      </c>
      <c r="I2767">
        <v>-3.0000000000000001E-3</v>
      </c>
      <c r="J2767">
        <v>0</v>
      </c>
      <c r="K2767">
        <v>-41.144799999999996</v>
      </c>
    </row>
    <row r="2768" spans="1:11" hidden="1">
      <c r="A2768" t="s">
        <v>15</v>
      </c>
      <c r="B2768" t="s">
        <v>663</v>
      </c>
      <c r="C2768">
        <v>187</v>
      </c>
      <c r="D2768" t="s">
        <v>63</v>
      </c>
      <c r="E2768">
        <v>2.8</v>
      </c>
      <c r="F2768">
        <v>0</v>
      </c>
      <c r="G2768">
        <v>4.2782999999999998</v>
      </c>
      <c r="H2768">
        <v>0</v>
      </c>
      <c r="I2768">
        <v>-3.0000000000000001E-3</v>
      </c>
      <c r="J2768">
        <v>0</v>
      </c>
      <c r="K2768">
        <v>-44.016199999999998</v>
      </c>
    </row>
    <row r="2769" spans="1:11" hidden="1">
      <c r="A2769" t="s">
        <v>15</v>
      </c>
      <c r="B2769" t="s">
        <v>663</v>
      </c>
      <c r="C2769">
        <v>187</v>
      </c>
      <c r="D2769" t="s">
        <v>63</v>
      </c>
      <c r="E2769">
        <v>2.8</v>
      </c>
      <c r="F2769">
        <v>0</v>
      </c>
      <c r="G2769">
        <v>-8.6044</v>
      </c>
      <c r="H2769">
        <v>0</v>
      </c>
      <c r="I2769">
        <v>-3.0000000000000001E-3</v>
      </c>
      <c r="J2769">
        <v>0</v>
      </c>
      <c r="K2769">
        <v>-44.016199999999998</v>
      </c>
    </row>
    <row r="2770" spans="1:11" hidden="1">
      <c r="A2770" t="s">
        <v>15</v>
      </c>
      <c r="B2770" t="s">
        <v>663</v>
      </c>
      <c r="C2770">
        <v>187</v>
      </c>
      <c r="D2770" t="s">
        <v>63</v>
      </c>
      <c r="E2770">
        <v>3.2360000000000002</v>
      </c>
      <c r="F2770">
        <v>0</v>
      </c>
      <c r="G2770">
        <v>-13.618399999999999</v>
      </c>
      <c r="H2770">
        <v>0</v>
      </c>
      <c r="I2770">
        <v>-3.0000000000000001E-3</v>
      </c>
      <c r="J2770">
        <v>0</v>
      </c>
      <c r="K2770">
        <v>-39.273699999999998</v>
      </c>
    </row>
    <row r="2771" spans="1:11" hidden="1">
      <c r="A2771" t="s">
        <v>15</v>
      </c>
      <c r="B2771" t="s">
        <v>663</v>
      </c>
      <c r="C2771">
        <v>187</v>
      </c>
      <c r="D2771" t="s">
        <v>63</v>
      </c>
      <c r="E2771">
        <v>3.6720000000000002</v>
      </c>
      <c r="F2771">
        <v>0</v>
      </c>
      <c r="G2771">
        <v>-21.0273</v>
      </c>
      <c r="H2771">
        <v>0</v>
      </c>
      <c r="I2771">
        <v>-3.0000000000000001E-3</v>
      </c>
      <c r="J2771">
        <v>0</v>
      </c>
      <c r="K2771">
        <v>-31.8232</v>
      </c>
    </row>
    <row r="2772" spans="1:11" hidden="1">
      <c r="A2772" t="s">
        <v>15</v>
      </c>
      <c r="B2772" t="s">
        <v>663</v>
      </c>
      <c r="C2772">
        <v>187</v>
      </c>
      <c r="D2772" t="s">
        <v>63</v>
      </c>
      <c r="E2772">
        <v>4.1079999999999997</v>
      </c>
      <c r="F2772">
        <v>0</v>
      </c>
      <c r="G2772">
        <v>-30.024100000000001</v>
      </c>
      <c r="H2772">
        <v>0</v>
      </c>
      <c r="I2772">
        <v>-3.0000000000000001E-3</v>
      </c>
      <c r="J2772">
        <v>0</v>
      </c>
      <c r="K2772">
        <v>-20.716699999999999</v>
      </c>
    </row>
    <row r="2773" spans="1:11" hidden="1">
      <c r="A2773" t="s">
        <v>15</v>
      </c>
      <c r="B2773" t="s">
        <v>663</v>
      </c>
      <c r="C2773">
        <v>187</v>
      </c>
      <c r="D2773" t="s">
        <v>63</v>
      </c>
      <c r="E2773">
        <v>4.5438999999999998</v>
      </c>
      <c r="F2773">
        <v>0</v>
      </c>
      <c r="G2773">
        <v>-39.0593</v>
      </c>
      <c r="H2773">
        <v>0</v>
      </c>
      <c r="I2773">
        <v>-3.0000000000000001E-3</v>
      </c>
      <c r="J2773">
        <v>0</v>
      </c>
      <c r="K2773">
        <v>-5.6719999999999997</v>
      </c>
    </row>
    <row r="2774" spans="1:11" hidden="1">
      <c r="A2774" t="s">
        <v>15</v>
      </c>
      <c r="B2774" t="s">
        <v>663</v>
      </c>
      <c r="C2774">
        <v>187</v>
      </c>
      <c r="D2774" t="s">
        <v>63</v>
      </c>
      <c r="E2774">
        <v>4.9798999999999998</v>
      </c>
      <c r="F2774">
        <v>0</v>
      </c>
      <c r="G2774">
        <v>-47.408700000000003</v>
      </c>
      <c r="H2774">
        <v>0</v>
      </c>
      <c r="I2774">
        <v>-3.0000000000000001E-3</v>
      </c>
      <c r="J2774">
        <v>0</v>
      </c>
      <c r="K2774">
        <v>13.236499999999999</v>
      </c>
    </row>
    <row r="2775" spans="1:11" hidden="1">
      <c r="A2775" t="s">
        <v>15</v>
      </c>
      <c r="B2775" t="s">
        <v>663</v>
      </c>
      <c r="C2775">
        <v>187</v>
      </c>
      <c r="D2775" t="s">
        <v>63</v>
      </c>
      <c r="E2775">
        <v>5.4158999999999997</v>
      </c>
      <c r="F2775">
        <v>0</v>
      </c>
      <c r="G2775">
        <v>-53.433999999999997</v>
      </c>
      <c r="H2775">
        <v>0</v>
      </c>
      <c r="I2775">
        <v>-3.0000000000000001E-3</v>
      </c>
      <c r="J2775">
        <v>0</v>
      </c>
      <c r="K2775">
        <v>35.291400000000003</v>
      </c>
    </row>
    <row r="2776" spans="1:11" hidden="1">
      <c r="A2776" t="s">
        <v>15</v>
      </c>
      <c r="B2776" t="s">
        <v>663</v>
      </c>
      <c r="C2776">
        <v>187</v>
      </c>
      <c r="D2776" t="s">
        <v>64</v>
      </c>
      <c r="E2776">
        <v>0.18410000000000001</v>
      </c>
      <c r="F2776">
        <v>0</v>
      </c>
      <c r="G2776">
        <v>49.142099999999999</v>
      </c>
      <c r="H2776">
        <v>0</v>
      </c>
      <c r="I2776">
        <v>-2.8999999999999998E-3</v>
      </c>
      <c r="J2776">
        <v>0</v>
      </c>
      <c r="K2776">
        <v>24.1538</v>
      </c>
    </row>
    <row r="2777" spans="1:11" hidden="1">
      <c r="A2777" t="s">
        <v>15</v>
      </c>
      <c r="B2777" t="s">
        <v>663</v>
      </c>
      <c r="C2777">
        <v>187</v>
      </c>
      <c r="D2777" t="s">
        <v>64</v>
      </c>
      <c r="E2777">
        <v>0.62009999999999998</v>
      </c>
      <c r="F2777">
        <v>0</v>
      </c>
      <c r="G2777">
        <v>43.116799999999998</v>
      </c>
      <c r="H2777">
        <v>0</v>
      </c>
      <c r="I2777">
        <v>-2.8999999999999998E-3</v>
      </c>
      <c r="J2777">
        <v>0</v>
      </c>
      <c r="K2777">
        <v>3.9550999999999998</v>
      </c>
    </row>
    <row r="2778" spans="1:11" hidden="1">
      <c r="A2778" t="s">
        <v>15</v>
      </c>
      <c r="B2778" t="s">
        <v>663</v>
      </c>
      <c r="C2778">
        <v>187</v>
      </c>
      <c r="D2778" t="s">
        <v>64</v>
      </c>
      <c r="E2778">
        <v>1.0561</v>
      </c>
      <c r="F2778">
        <v>0</v>
      </c>
      <c r="G2778">
        <v>34.767400000000002</v>
      </c>
      <c r="H2778">
        <v>0</v>
      </c>
      <c r="I2778">
        <v>-2.8999999999999998E-3</v>
      </c>
      <c r="J2778">
        <v>0</v>
      </c>
      <c r="K2778">
        <v>-13.097099999999999</v>
      </c>
    </row>
    <row r="2779" spans="1:11" hidden="1">
      <c r="A2779" t="s">
        <v>15</v>
      </c>
      <c r="B2779" t="s">
        <v>663</v>
      </c>
      <c r="C2779">
        <v>187</v>
      </c>
      <c r="D2779" t="s">
        <v>64</v>
      </c>
      <c r="E2779">
        <v>1.4921</v>
      </c>
      <c r="F2779">
        <v>0</v>
      </c>
      <c r="G2779">
        <v>25.732199999999999</v>
      </c>
      <c r="H2779">
        <v>0</v>
      </c>
      <c r="I2779">
        <v>-2.8999999999999998E-3</v>
      </c>
      <c r="J2779">
        <v>0</v>
      </c>
      <c r="K2779">
        <v>-26.285499999999999</v>
      </c>
    </row>
    <row r="2780" spans="1:11" hidden="1">
      <c r="A2780" t="s">
        <v>15</v>
      </c>
      <c r="B2780" t="s">
        <v>663</v>
      </c>
      <c r="C2780">
        <v>187</v>
      </c>
      <c r="D2780" t="s">
        <v>64</v>
      </c>
      <c r="E2780">
        <v>1.9279999999999999</v>
      </c>
      <c r="F2780">
        <v>0</v>
      </c>
      <c r="G2780">
        <v>16.735399999999998</v>
      </c>
      <c r="H2780">
        <v>0</v>
      </c>
      <c r="I2780">
        <v>-2.8999999999999998E-3</v>
      </c>
      <c r="J2780">
        <v>0</v>
      </c>
      <c r="K2780">
        <v>-35.535800000000002</v>
      </c>
    </row>
    <row r="2781" spans="1:11" hidden="1">
      <c r="A2781" t="s">
        <v>15</v>
      </c>
      <c r="B2781" t="s">
        <v>663</v>
      </c>
      <c r="C2781">
        <v>187</v>
      </c>
      <c r="D2781" t="s">
        <v>64</v>
      </c>
      <c r="E2781">
        <v>2.3639999999999999</v>
      </c>
      <c r="F2781">
        <v>0</v>
      </c>
      <c r="G2781">
        <v>9.3264999999999993</v>
      </c>
      <c r="H2781">
        <v>0</v>
      </c>
      <c r="I2781">
        <v>-2.8999999999999998E-3</v>
      </c>
      <c r="J2781">
        <v>0</v>
      </c>
      <c r="K2781">
        <v>-41.13</v>
      </c>
    </row>
    <row r="2782" spans="1:11" hidden="1">
      <c r="A2782" t="s">
        <v>15</v>
      </c>
      <c r="B2782" t="s">
        <v>663</v>
      </c>
      <c r="C2782">
        <v>187</v>
      </c>
      <c r="D2782" t="s">
        <v>64</v>
      </c>
      <c r="E2782">
        <v>2.8</v>
      </c>
      <c r="F2782">
        <v>0</v>
      </c>
      <c r="G2782">
        <v>4.3125</v>
      </c>
      <c r="H2782">
        <v>0</v>
      </c>
      <c r="I2782">
        <v>-2.8999999999999998E-3</v>
      </c>
      <c r="J2782">
        <v>0</v>
      </c>
      <c r="K2782">
        <v>-44.015999999999998</v>
      </c>
    </row>
    <row r="2783" spans="1:11" hidden="1">
      <c r="A2783" t="s">
        <v>15</v>
      </c>
      <c r="B2783" t="s">
        <v>663</v>
      </c>
      <c r="C2783">
        <v>187</v>
      </c>
      <c r="D2783" t="s">
        <v>64</v>
      </c>
      <c r="E2783">
        <v>2.8</v>
      </c>
      <c r="F2783">
        <v>0</v>
      </c>
      <c r="G2783">
        <v>-8.5701999999999998</v>
      </c>
      <c r="H2783">
        <v>0</v>
      </c>
      <c r="I2783">
        <v>-2.8999999999999998E-3</v>
      </c>
      <c r="J2783">
        <v>0</v>
      </c>
      <c r="K2783">
        <v>-44.015999999999998</v>
      </c>
    </row>
    <row r="2784" spans="1:11" hidden="1">
      <c r="A2784" t="s">
        <v>15</v>
      </c>
      <c r="B2784" t="s">
        <v>663</v>
      </c>
      <c r="C2784">
        <v>187</v>
      </c>
      <c r="D2784" t="s">
        <v>64</v>
      </c>
      <c r="E2784">
        <v>3.2360000000000002</v>
      </c>
      <c r="F2784">
        <v>0</v>
      </c>
      <c r="G2784">
        <v>-13.584099999999999</v>
      </c>
      <c r="H2784">
        <v>0</v>
      </c>
      <c r="I2784">
        <v>-2.8999999999999998E-3</v>
      </c>
      <c r="J2784">
        <v>0</v>
      </c>
      <c r="K2784">
        <v>-39.258600000000001</v>
      </c>
    </row>
    <row r="2785" spans="1:11" hidden="1">
      <c r="A2785" t="s">
        <v>15</v>
      </c>
      <c r="B2785" t="s">
        <v>663</v>
      </c>
      <c r="C2785">
        <v>187</v>
      </c>
      <c r="D2785" t="s">
        <v>64</v>
      </c>
      <c r="E2785">
        <v>3.6720000000000002</v>
      </c>
      <c r="F2785">
        <v>0</v>
      </c>
      <c r="G2785">
        <v>-20.993099999999998</v>
      </c>
      <c r="H2785">
        <v>0</v>
      </c>
      <c r="I2785">
        <v>-2.8999999999999998E-3</v>
      </c>
      <c r="J2785">
        <v>0</v>
      </c>
      <c r="K2785">
        <v>-31.793199999999999</v>
      </c>
    </row>
    <row r="2786" spans="1:11" hidden="1">
      <c r="A2786" t="s">
        <v>15</v>
      </c>
      <c r="B2786" t="s">
        <v>663</v>
      </c>
      <c r="C2786">
        <v>187</v>
      </c>
      <c r="D2786" t="s">
        <v>64</v>
      </c>
      <c r="E2786">
        <v>4.1079999999999997</v>
      </c>
      <c r="F2786">
        <v>0</v>
      </c>
      <c r="G2786">
        <v>-29.989899999999999</v>
      </c>
      <c r="H2786">
        <v>0</v>
      </c>
      <c r="I2786">
        <v>-2.8999999999999998E-3</v>
      </c>
      <c r="J2786">
        <v>0</v>
      </c>
      <c r="K2786">
        <v>-20.671700000000001</v>
      </c>
    </row>
    <row r="2787" spans="1:11" hidden="1">
      <c r="A2787" t="s">
        <v>15</v>
      </c>
      <c r="B2787" t="s">
        <v>663</v>
      </c>
      <c r="C2787">
        <v>187</v>
      </c>
      <c r="D2787" t="s">
        <v>64</v>
      </c>
      <c r="E2787">
        <v>4.5438999999999998</v>
      </c>
      <c r="F2787">
        <v>0</v>
      </c>
      <c r="G2787">
        <v>-39.025100000000002</v>
      </c>
      <c r="H2787">
        <v>0</v>
      </c>
      <c r="I2787">
        <v>-2.8999999999999998E-3</v>
      </c>
      <c r="J2787">
        <v>0</v>
      </c>
      <c r="K2787">
        <v>-5.6120999999999999</v>
      </c>
    </row>
    <row r="2788" spans="1:11" hidden="1">
      <c r="A2788" t="s">
        <v>15</v>
      </c>
      <c r="B2788" t="s">
        <v>663</v>
      </c>
      <c r="C2788">
        <v>187</v>
      </c>
      <c r="D2788" t="s">
        <v>64</v>
      </c>
      <c r="E2788">
        <v>4.9798999999999998</v>
      </c>
      <c r="F2788">
        <v>0</v>
      </c>
      <c r="G2788">
        <v>-47.374499999999998</v>
      </c>
      <c r="H2788">
        <v>0</v>
      </c>
      <c r="I2788">
        <v>-2.8999999999999998E-3</v>
      </c>
      <c r="J2788">
        <v>0</v>
      </c>
      <c r="K2788">
        <v>13.311299999999999</v>
      </c>
    </row>
    <row r="2789" spans="1:11" hidden="1">
      <c r="A2789" t="s">
        <v>15</v>
      </c>
      <c r="B2789" t="s">
        <v>663</v>
      </c>
      <c r="C2789">
        <v>187</v>
      </c>
      <c r="D2789" t="s">
        <v>64</v>
      </c>
      <c r="E2789">
        <v>5.4158999999999997</v>
      </c>
      <c r="F2789">
        <v>0</v>
      </c>
      <c r="G2789">
        <v>-53.399799999999999</v>
      </c>
      <c r="H2789">
        <v>0</v>
      </c>
      <c r="I2789">
        <v>-2.8999999999999998E-3</v>
      </c>
      <c r="J2789">
        <v>0</v>
      </c>
      <c r="K2789">
        <v>35.3812</v>
      </c>
    </row>
    <row r="2790" spans="1:11" hidden="1">
      <c r="A2790" t="s">
        <v>15</v>
      </c>
      <c r="B2790" t="s">
        <v>663</v>
      </c>
      <c r="C2790">
        <v>187</v>
      </c>
      <c r="D2790" t="s">
        <v>65</v>
      </c>
      <c r="E2790">
        <v>0.18410000000000001</v>
      </c>
      <c r="F2790">
        <v>0</v>
      </c>
      <c r="G2790">
        <v>49.107900000000001</v>
      </c>
      <c r="H2790">
        <v>0</v>
      </c>
      <c r="I2790">
        <v>-3.0000000000000001E-3</v>
      </c>
      <c r="J2790">
        <v>0</v>
      </c>
      <c r="K2790">
        <v>24.064399999999999</v>
      </c>
    </row>
    <row r="2791" spans="1:11" hidden="1">
      <c r="A2791" t="s">
        <v>15</v>
      </c>
      <c r="B2791" t="s">
        <v>663</v>
      </c>
      <c r="C2791">
        <v>187</v>
      </c>
      <c r="D2791" t="s">
        <v>65</v>
      </c>
      <c r="E2791">
        <v>0.62009999999999998</v>
      </c>
      <c r="F2791">
        <v>0</v>
      </c>
      <c r="G2791">
        <v>43.082599999999999</v>
      </c>
      <c r="H2791">
        <v>0</v>
      </c>
      <c r="I2791">
        <v>-3.0000000000000001E-3</v>
      </c>
      <c r="J2791">
        <v>0</v>
      </c>
      <c r="K2791">
        <v>3.8805999999999998</v>
      </c>
    </row>
    <row r="2792" spans="1:11" hidden="1">
      <c r="A2792" t="s">
        <v>15</v>
      </c>
      <c r="B2792" t="s">
        <v>663</v>
      </c>
      <c r="C2792">
        <v>187</v>
      </c>
      <c r="D2792" t="s">
        <v>65</v>
      </c>
      <c r="E2792">
        <v>1.0561</v>
      </c>
      <c r="F2792">
        <v>0</v>
      </c>
      <c r="G2792">
        <v>34.733199999999997</v>
      </c>
      <c r="H2792">
        <v>0</v>
      </c>
      <c r="I2792">
        <v>-3.0000000000000001E-3</v>
      </c>
      <c r="J2792">
        <v>0</v>
      </c>
      <c r="K2792">
        <v>-13.156599999999999</v>
      </c>
    </row>
    <row r="2793" spans="1:11" hidden="1">
      <c r="A2793" t="s">
        <v>15</v>
      </c>
      <c r="B2793" t="s">
        <v>663</v>
      </c>
      <c r="C2793">
        <v>187</v>
      </c>
      <c r="D2793" t="s">
        <v>65</v>
      </c>
      <c r="E2793">
        <v>1.4921</v>
      </c>
      <c r="F2793">
        <v>0</v>
      </c>
      <c r="G2793">
        <v>25.698</v>
      </c>
      <c r="H2793">
        <v>0</v>
      </c>
      <c r="I2793">
        <v>-3.0000000000000001E-3</v>
      </c>
      <c r="J2793">
        <v>0</v>
      </c>
      <c r="K2793">
        <v>-26.330100000000002</v>
      </c>
    </row>
    <row r="2794" spans="1:11" hidden="1">
      <c r="A2794" t="s">
        <v>15</v>
      </c>
      <c r="B2794" t="s">
        <v>663</v>
      </c>
      <c r="C2794">
        <v>187</v>
      </c>
      <c r="D2794" t="s">
        <v>65</v>
      </c>
      <c r="E2794">
        <v>1.9279999999999999</v>
      </c>
      <c r="F2794">
        <v>0</v>
      </c>
      <c r="G2794">
        <v>16.7012</v>
      </c>
      <c r="H2794">
        <v>0</v>
      </c>
      <c r="I2794">
        <v>-3.0000000000000001E-3</v>
      </c>
      <c r="J2794">
        <v>0</v>
      </c>
      <c r="K2794">
        <v>-35.565399999999997</v>
      </c>
    </row>
    <row r="2795" spans="1:11" hidden="1">
      <c r="A2795" t="s">
        <v>15</v>
      </c>
      <c r="B2795" t="s">
        <v>663</v>
      </c>
      <c r="C2795">
        <v>187</v>
      </c>
      <c r="D2795" t="s">
        <v>65</v>
      </c>
      <c r="E2795">
        <v>2.3639999999999999</v>
      </c>
      <c r="F2795">
        <v>0</v>
      </c>
      <c r="G2795">
        <v>9.2921999999999993</v>
      </c>
      <c r="H2795">
        <v>0</v>
      </c>
      <c r="I2795">
        <v>-3.0000000000000001E-3</v>
      </c>
      <c r="J2795">
        <v>0</v>
      </c>
      <c r="K2795">
        <v>-41.144799999999996</v>
      </c>
    </row>
    <row r="2796" spans="1:11" hidden="1">
      <c r="A2796" t="s">
        <v>15</v>
      </c>
      <c r="B2796" t="s">
        <v>663</v>
      </c>
      <c r="C2796">
        <v>187</v>
      </c>
      <c r="D2796" t="s">
        <v>65</v>
      </c>
      <c r="E2796">
        <v>2.8</v>
      </c>
      <c r="F2796">
        <v>0</v>
      </c>
      <c r="G2796">
        <v>4.2782999999999998</v>
      </c>
      <c r="H2796">
        <v>0</v>
      </c>
      <c r="I2796">
        <v>-3.0000000000000001E-3</v>
      </c>
      <c r="J2796">
        <v>0</v>
      </c>
      <c r="K2796">
        <v>-44.016199999999998</v>
      </c>
    </row>
    <row r="2797" spans="1:11" hidden="1">
      <c r="A2797" t="s">
        <v>15</v>
      </c>
      <c r="B2797" t="s">
        <v>663</v>
      </c>
      <c r="C2797">
        <v>187</v>
      </c>
      <c r="D2797" t="s">
        <v>65</v>
      </c>
      <c r="E2797">
        <v>2.8</v>
      </c>
      <c r="F2797">
        <v>0</v>
      </c>
      <c r="G2797">
        <v>-8.6044</v>
      </c>
      <c r="H2797">
        <v>0</v>
      </c>
      <c r="I2797">
        <v>-3.0000000000000001E-3</v>
      </c>
      <c r="J2797">
        <v>0</v>
      </c>
      <c r="K2797">
        <v>-44.016199999999998</v>
      </c>
    </row>
    <row r="2798" spans="1:11" hidden="1">
      <c r="A2798" t="s">
        <v>15</v>
      </c>
      <c r="B2798" t="s">
        <v>663</v>
      </c>
      <c r="C2798">
        <v>187</v>
      </c>
      <c r="D2798" t="s">
        <v>65</v>
      </c>
      <c r="E2798">
        <v>3.2360000000000002</v>
      </c>
      <c r="F2798">
        <v>0</v>
      </c>
      <c r="G2798">
        <v>-13.618399999999999</v>
      </c>
      <c r="H2798">
        <v>0</v>
      </c>
      <c r="I2798">
        <v>-3.0000000000000001E-3</v>
      </c>
      <c r="J2798">
        <v>0</v>
      </c>
      <c r="K2798">
        <v>-39.273699999999998</v>
      </c>
    </row>
    <row r="2799" spans="1:11" hidden="1">
      <c r="A2799" t="s">
        <v>15</v>
      </c>
      <c r="B2799" t="s">
        <v>663</v>
      </c>
      <c r="C2799">
        <v>187</v>
      </c>
      <c r="D2799" t="s">
        <v>65</v>
      </c>
      <c r="E2799">
        <v>3.6720000000000002</v>
      </c>
      <c r="F2799">
        <v>0</v>
      </c>
      <c r="G2799">
        <v>-21.0273</v>
      </c>
      <c r="H2799">
        <v>0</v>
      </c>
      <c r="I2799">
        <v>-3.0000000000000001E-3</v>
      </c>
      <c r="J2799">
        <v>0</v>
      </c>
      <c r="K2799">
        <v>-31.8232</v>
      </c>
    </row>
    <row r="2800" spans="1:11" hidden="1">
      <c r="A2800" t="s">
        <v>15</v>
      </c>
      <c r="B2800" t="s">
        <v>663</v>
      </c>
      <c r="C2800">
        <v>187</v>
      </c>
      <c r="D2800" t="s">
        <v>65</v>
      </c>
      <c r="E2800">
        <v>4.1079999999999997</v>
      </c>
      <c r="F2800">
        <v>0</v>
      </c>
      <c r="G2800">
        <v>-30.024100000000001</v>
      </c>
      <c r="H2800">
        <v>0</v>
      </c>
      <c r="I2800">
        <v>-3.0000000000000001E-3</v>
      </c>
      <c r="J2800">
        <v>0</v>
      </c>
      <c r="K2800">
        <v>-20.716699999999999</v>
      </c>
    </row>
    <row r="2801" spans="1:11" hidden="1">
      <c r="A2801" t="s">
        <v>15</v>
      </c>
      <c r="B2801" t="s">
        <v>663</v>
      </c>
      <c r="C2801">
        <v>187</v>
      </c>
      <c r="D2801" t="s">
        <v>65</v>
      </c>
      <c r="E2801">
        <v>4.5438999999999998</v>
      </c>
      <c r="F2801">
        <v>0</v>
      </c>
      <c r="G2801">
        <v>-39.0593</v>
      </c>
      <c r="H2801">
        <v>0</v>
      </c>
      <c r="I2801">
        <v>-3.0000000000000001E-3</v>
      </c>
      <c r="J2801">
        <v>0</v>
      </c>
      <c r="K2801">
        <v>-5.6719999999999997</v>
      </c>
    </row>
    <row r="2802" spans="1:11" hidden="1">
      <c r="A2802" t="s">
        <v>15</v>
      </c>
      <c r="B2802" t="s">
        <v>663</v>
      </c>
      <c r="C2802">
        <v>187</v>
      </c>
      <c r="D2802" t="s">
        <v>65</v>
      </c>
      <c r="E2802">
        <v>4.9798999999999998</v>
      </c>
      <c r="F2802">
        <v>0</v>
      </c>
      <c r="G2802">
        <v>-47.408700000000003</v>
      </c>
      <c r="H2802">
        <v>0</v>
      </c>
      <c r="I2802">
        <v>-3.0000000000000001E-3</v>
      </c>
      <c r="J2802">
        <v>0</v>
      </c>
      <c r="K2802">
        <v>13.236499999999999</v>
      </c>
    </row>
    <row r="2803" spans="1:11" hidden="1">
      <c r="A2803" t="s">
        <v>15</v>
      </c>
      <c r="B2803" t="s">
        <v>663</v>
      </c>
      <c r="C2803">
        <v>187</v>
      </c>
      <c r="D2803" t="s">
        <v>65</v>
      </c>
      <c r="E2803">
        <v>5.4158999999999997</v>
      </c>
      <c r="F2803">
        <v>0</v>
      </c>
      <c r="G2803">
        <v>-53.433999999999997</v>
      </c>
      <c r="H2803">
        <v>0</v>
      </c>
      <c r="I2803">
        <v>-3.0000000000000001E-3</v>
      </c>
      <c r="J2803">
        <v>0</v>
      </c>
      <c r="K2803">
        <v>35.291400000000003</v>
      </c>
    </row>
    <row r="2804" spans="1:11" hidden="1">
      <c r="A2804" t="s">
        <v>15</v>
      </c>
      <c r="B2804" t="s">
        <v>663</v>
      </c>
      <c r="C2804">
        <v>187</v>
      </c>
      <c r="D2804" t="s">
        <v>66</v>
      </c>
      <c r="E2804">
        <v>0.18410000000000001</v>
      </c>
      <c r="F2804">
        <v>0</v>
      </c>
      <c r="G2804">
        <v>33.982700000000001</v>
      </c>
      <c r="H2804">
        <v>0</v>
      </c>
      <c r="I2804">
        <v>-2.2000000000000001E-3</v>
      </c>
      <c r="J2804">
        <v>0</v>
      </c>
      <c r="K2804">
        <v>16.620200000000001</v>
      </c>
    </row>
    <row r="2805" spans="1:11" hidden="1">
      <c r="A2805" t="s">
        <v>15</v>
      </c>
      <c r="B2805" t="s">
        <v>663</v>
      </c>
      <c r="C2805">
        <v>187</v>
      </c>
      <c r="D2805" t="s">
        <v>66</v>
      </c>
      <c r="E2805">
        <v>0.62009999999999998</v>
      </c>
      <c r="F2805">
        <v>0</v>
      </c>
      <c r="G2805">
        <v>29.785</v>
      </c>
      <c r="H2805">
        <v>0</v>
      </c>
      <c r="I2805">
        <v>-2.2000000000000001E-3</v>
      </c>
      <c r="J2805">
        <v>0</v>
      </c>
      <c r="K2805">
        <v>2.6623999999999999</v>
      </c>
    </row>
    <row r="2806" spans="1:11" hidden="1">
      <c r="A2806" t="s">
        <v>15</v>
      </c>
      <c r="B2806" t="s">
        <v>663</v>
      </c>
      <c r="C2806">
        <v>187</v>
      </c>
      <c r="D2806" t="s">
        <v>66</v>
      </c>
      <c r="E2806">
        <v>1.0561</v>
      </c>
      <c r="F2806">
        <v>0</v>
      </c>
      <c r="G2806">
        <v>24.0656</v>
      </c>
      <c r="H2806">
        <v>0</v>
      </c>
      <c r="I2806">
        <v>-2.2000000000000001E-3</v>
      </c>
      <c r="J2806">
        <v>0</v>
      </c>
      <c r="K2806">
        <v>-9.125</v>
      </c>
    </row>
    <row r="2807" spans="1:11" hidden="1">
      <c r="A2807" t="s">
        <v>15</v>
      </c>
      <c r="B2807" t="s">
        <v>663</v>
      </c>
      <c r="C2807">
        <v>187</v>
      </c>
      <c r="D2807" t="s">
        <v>66</v>
      </c>
      <c r="E2807">
        <v>1.4921</v>
      </c>
      <c r="F2807">
        <v>0</v>
      </c>
      <c r="G2807">
        <v>17.897099999999998</v>
      </c>
      <c r="H2807">
        <v>0</v>
      </c>
      <c r="I2807">
        <v>-2.2000000000000001E-3</v>
      </c>
      <c r="J2807">
        <v>0</v>
      </c>
      <c r="K2807">
        <v>-18.272600000000001</v>
      </c>
    </row>
    <row r="2808" spans="1:11" hidden="1">
      <c r="A2808" t="s">
        <v>15</v>
      </c>
      <c r="B2808" t="s">
        <v>663</v>
      </c>
      <c r="C2808">
        <v>187</v>
      </c>
      <c r="D2808" t="s">
        <v>66</v>
      </c>
      <c r="E2808">
        <v>1.9279999999999999</v>
      </c>
      <c r="F2808">
        <v>0</v>
      </c>
      <c r="G2808">
        <v>11.7538</v>
      </c>
      <c r="H2808">
        <v>0</v>
      </c>
      <c r="I2808">
        <v>-2.2000000000000001E-3</v>
      </c>
      <c r="J2808">
        <v>0</v>
      </c>
      <c r="K2808">
        <v>-24.731400000000001</v>
      </c>
    </row>
    <row r="2809" spans="1:11" hidden="1">
      <c r="A2809" t="s">
        <v>15</v>
      </c>
      <c r="B2809" t="s">
        <v>663</v>
      </c>
      <c r="C2809">
        <v>187</v>
      </c>
      <c r="D2809" t="s">
        <v>66</v>
      </c>
      <c r="E2809">
        <v>2.3639999999999999</v>
      </c>
      <c r="F2809">
        <v>0</v>
      </c>
      <c r="G2809">
        <v>6.6501999999999999</v>
      </c>
      <c r="H2809">
        <v>0</v>
      </c>
      <c r="I2809">
        <v>-2.2000000000000001E-3</v>
      </c>
      <c r="J2809">
        <v>0</v>
      </c>
      <c r="K2809">
        <v>-28.686399999999999</v>
      </c>
    </row>
    <row r="2810" spans="1:11" hidden="1">
      <c r="A2810" t="s">
        <v>15</v>
      </c>
      <c r="B2810" t="s">
        <v>663</v>
      </c>
      <c r="C2810">
        <v>187</v>
      </c>
      <c r="D2810" t="s">
        <v>66</v>
      </c>
      <c r="E2810">
        <v>2.8</v>
      </c>
      <c r="F2810">
        <v>0</v>
      </c>
      <c r="G2810">
        <v>3.1147</v>
      </c>
      <c r="H2810">
        <v>0</v>
      </c>
      <c r="I2810">
        <v>-2.2000000000000001E-3</v>
      </c>
      <c r="J2810">
        <v>0</v>
      </c>
      <c r="K2810">
        <v>-30.757999999999999</v>
      </c>
    </row>
    <row r="2811" spans="1:11" hidden="1">
      <c r="A2811" t="s">
        <v>15</v>
      </c>
      <c r="B2811" t="s">
        <v>663</v>
      </c>
      <c r="C2811">
        <v>187</v>
      </c>
      <c r="D2811" t="s">
        <v>66</v>
      </c>
      <c r="E2811">
        <v>2.8</v>
      </c>
      <c r="F2811">
        <v>0</v>
      </c>
      <c r="G2811">
        <v>-6.2199</v>
      </c>
      <c r="H2811">
        <v>0</v>
      </c>
      <c r="I2811">
        <v>-2.2000000000000001E-3</v>
      </c>
      <c r="J2811">
        <v>0</v>
      </c>
      <c r="K2811">
        <v>-30.757999999999999</v>
      </c>
    </row>
    <row r="2812" spans="1:11" hidden="1">
      <c r="A2812" t="s">
        <v>15</v>
      </c>
      <c r="B2812" t="s">
        <v>663</v>
      </c>
      <c r="C2812">
        <v>187</v>
      </c>
      <c r="D2812" t="s">
        <v>66</v>
      </c>
      <c r="E2812">
        <v>3.2360000000000002</v>
      </c>
      <c r="F2812">
        <v>0</v>
      </c>
      <c r="G2812">
        <v>-9.7553999999999998</v>
      </c>
      <c r="H2812">
        <v>0</v>
      </c>
      <c r="I2812">
        <v>-2.2000000000000001E-3</v>
      </c>
      <c r="J2812">
        <v>0</v>
      </c>
      <c r="K2812">
        <v>-27.3325</v>
      </c>
    </row>
    <row r="2813" spans="1:11" hidden="1">
      <c r="A2813" t="s">
        <v>15</v>
      </c>
      <c r="B2813" t="s">
        <v>663</v>
      </c>
      <c r="C2813">
        <v>187</v>
      </c>
      <c r="D2813" t="s">
        <v>66</v>
      </c>
      <c r="E2813">
        <v>3.6720000000000002</v>
      </c>
      <c r="F2813">
        <v>0</v>
      </c>
      <c r="G2813">
        <v>-14.8591</v>
      </c>
      <c r="H2813">
        <v>0</v>
      </c>
      <c r="I2813">
        <v>-2.2000000000000001E-3</v>
      </c>
      <c r="J2813">
        <v>0</v>
      </c>
      <c r="K2813">
        <v>-22.023800000000001</v>
      </c>
    </row>
    <row r="2814" spans="1:11" hidden="1">
      <c r="A2814" t="s">
        <v>15</v>
      </c>
      <c r="B2814" t="s">
        <v>663</v>
      </c>
      <c r="C2814">
        <v>187</v>
      </c>
      <c r="D2814" t="s">
        <v>66</v>
      </c>
      <c r="E2814">
        <v>4.1079999999999997</v>
      </c>
      <c r="F2814">
        <v>0</v>
      </c>
      <c r="G2814">
        <v>-21.002400000000002</v>
      </c>
      <c r="H2814">
        <v>0</v>
      </c>
      <c r="I2814">
        <v>-2.2000000000000001E-3</v>
      </c>
      <c r="J2814">
        <v>0</v>
      </c>
      <c r="K2814">
        <v>-14.2111</v>
      </c>
    </row>
    <row r="2815" spans="1:11" hidden="1">
      <c r="A2815" t="s">
        <v>15</v>
      </c>
      <c r="B2815" t="s">
        <v>663</v>
      </c>
      <c r="C2815">
        <v>187</v>
      </c>
      <c r="D2815" t="s">
        <v>66</v>
      </c>
      <c r="E2815">
        <v>4.5438999999999998</v>
      </c>
      <c r="F2815">
        <v>0</v>
      </c>
      <c r="G2815">
        <v>-27.1708</v>
      </c>
      <c r="H2815">
        <v>0</v>
      </c>
      <c r="I2815">
        <v>-2.2000000000000001E-3</v>
      </c>
      <c r="J2815">
        <v>0</v>
      </c>
      <c r="K2815">
        <v>-3.7098</v>
      </c>
    </row>
    <row r="2816" spans="1:11" hidden="1">
      <c r="A2816" t="s">
        <v>15</v>
      </c>
      <c r="B2816" t="s">
        <v>663</v>
      </c>
      <c r="C2816">
        <v>187</v>
      </c>
      <c r="D2816" t="s">
        <v>66</v>
      </c>
      <c r="E2816">
        <v>4.9798999999999998</v>
      </c>
      <c r="F2816">
        <v>0</v>
      </c>
      <c r="G2816">
        <v>-32.8902</v>
      </c>
      <c r="H2816">
        <v>0</v>
      </c>
      <c r="I2816">
        <v>-2.2000000000000001E-3</v>
      </c>
      <c r="J2816">
        <v>0</v>
      </c>
      <c r="K2816">
        <v>9.4314999999999998</v>
      </c>
    </row>
    <row r="2817" spans="1:11" hidden="1">
      <c r="A2817" t="s">
        <v>15</v>
      </c>
      <c r="B2817" t="s">
        <v>663</v>
      </c>
      <c r="C2817">
        <v>187</v>
      </c>
      <c r="D2817" t="s">
        <v>66</v>
      </c>
      <c r="E2817">
        <v>5.4158999999999997</v>
      </c>
      <c r="F2817">
        <v>0</v>
      </c>
      <c r="G2817">
        <v>-37.087899999999998</v>
      </c>
      <c r="H2817">
        <v>0</v>
      </c>
      <c r="I2817">
        <v>-2.2000000000000001E-3</v>
      </c>
      <c r="J2817">
        <v>0</v>
      </c>
      <c r="K2817">
        <v>24.743200000000002</v>
      </c>
    </row>
    <row r="2818" spans="1:11" hidden="1">
      <c r="A2818" t="s">
        <v>15</v>
      </c>
      <c r="B2818" t="s">
        <v>663</v>
      </c>
      <c r="C2818">
        <v>187</v>
      </c>
      <c r="D2818" t="s">
        <v>67</v>
      </c>
      <c r="E2818">
        <v>0.18410000000000001</v>
      </c>
      <c r="F2818">
        <v>0</v>
      </c>
      <c r="G2818">
        <v>33.982700000000001</v>
      </c>
      <c r="H2818">
        <v>0</v>
      </c>
      <c r="I2818">
        <v>-2.2000000000000001E-3</v>
      </c>
      <c r="J2818">
        <v>0</v>
      </c>
      <c r="K2818">
        <v>16.620200000000001</v>
      </c>
    </row>
    <row r="2819" spans="1:11" hidden="1">
      <c r="A2819" t="s">
        <v>15</v>
      </c>
      <c r="B2819" t="s">
        <v>663</v>
      </c>
      <c r="C2819">
        <v>187</v>
      </c>
      <c r="D2819" t="s">
        <v>67</v>
      </c>
      <c r="E2819">
        <v>0.62009999999999998</v>
      </c>
      <c r="F2819">
        <v>0</v>
      </c>
      <c r="G2819">
        <v>29.785</v>
      </c>
      <c r="H2819">
        <v>0</v>
      </c>
      <c r="I2819">
        <v>-2.2000000000000001E-3</v>
      </c>
      <c r="J2819">
        <v>0</v>
      </c>
      <c r="K2819">
        <v>2.6623999999999999</v>
      </c>
    </row>
    <row r="2820" spans="1:11" hidden="1">
      <c r="A2820" t="s">
        <v>15</v>
      </c>
      <c r="B2820" t="s">
        <v>663</v>
      </c>
      <c r="C2820">
        <v>187</v>
      </c>
      <c r="D2820" t="s">
        <v>67</v>
      </c>
      <c r="E2820">
        <v>1.0561</v>
      </c>
      <c r="F2820">
        <v>0</v>
      </c>
      <c r="G2820">
        <v>24.0656</v>
      </c>
      <c r="H2820">
        <v>0</v>
      </c>
      <c r="I2820">
        <v>-2.2000000000000001E-3</v>
      </c>
      <c r="J2820">
        <v>0</v>
      </c>
      <c r="K2820">
        <v>-9.125</v>
      </c>
    </row>
    <row r="2821" spans="1:11" hidden="1">
      <c r="A2821" t="s">
        <v>15</v>
      </c>
      <c r="B2821" t="s">
        <v>663</v>
      </c>
      <c r="C2821">
        <v>187</v>
      </c>
      <c r="D2821" t="s">
        <v>67</v>
      </c>
      <c r="E2821">
        <v>1.4921</v>
      </c>
      <c r="F2821">
        <v>0</v>
      </c>
      <c r="G2821">
        <v>17.897099999999998</v>
      </c>
      <c r="H2821">
        <v>0</v>
      </c>
      <c r="I2821">
        <v>-2.2000000000000001E-3</v>
      </c>
      <c r="J2821">
        <v>0</v>
      </c>
      <c r="K2821">
        <v>-18.272600000000001</v>
      </c>
    </row>
    <row r="2822" spans="1:11" hidden="1">
      <c r="A2822" t="s">
        <v>15</v>
      </c>
      <c r="B2822" t="s">
        <v>663</v>
      </c>
      <c r="C2822">
        <v>187</v>
      </c>
      <c r="D2822" t="s">
        <v>67</v>
      </c>
      <c r="E2822">
        <v>1.9279999999999999</v>
      </c>
      <c r="F2822">
        <v>0</v>
      </c>
      <c r="G2822">
        <v>11.7538</v>
      </c>
      <c r="H2822">
        <v>0</v>
      </c>
      <c r="I2822">
        <v>-2.2000000000000001E-3</v>
      </c>
      <c r="J2822">
        <v>0</v>
      </c>
      <c r="K2822">
        <v>-24.731400000000001</v>
      </c>
    </row>
    <row r="2823" spans="1:11" hidden="1">
      <c r="A2823" t="s">
        <v>15</v>
      </c>
      <c r="B2823" t="s">
        <v>663</v>
      </c>
      <c r="C2823">
        <v>187</v>
      </c>
      <c r="D2823" t="s">
        <v>67</v>
      </c>
      <c r="E2823">
        <v>2.3639999999999999</v>
      </c>
      <c r="F2823">
        <v>0</v>
      </c>
      <c r="G2823">
        <v>6.6501999999999999</v>
      </c>
      <c r="H2823">
        <v>0</v>
      </c>
      <c r="I2823">
        <v>-2.2000000000000001E-3</v>
      </c>
      <c r="J2823">
        <v>0</v>
      </c>
      <c r="K2823">
        <v>-28.686399999999999</v>
      </c>
    </row>
    <row r="2824" spans="1:11" hidden="1">
      <c r="A2824" t="s">
        <v>15</v>
      </c>
      <c r="B2824" t="s">
        <v>663</v>
      </c>
      <c r="C2824">
        <v>187</v>
      </c>
      <c r="D2824" t="s">
        <v>67</v>
      </c>
      <c r="E2824">
        <v>2.8</v>
      </c>
      <c r="F2824">
        <v>0</v>
      </c>
      <c r="G2824">
        <v>3.1147</v>
      </c>
      <c r="H2824">
        <v>0</v>
      </c>
      <c r="I2824">
        <v>-2.2000000000000001E-3</v>
      </c>
      <c r="J2824">
        <v>0</v>
      </c>
      <c r="K2824">
        <v>-30.757999999999999</v>
      </c>
    </row>
    <row r="2825" spans="1:11" hidden="1">
      <c r="A2825" t="s">
        <v>15</v>
      </c>
      <c r="B2825" t="s">
        <v>663</v>
      </c>
      <c r="C2825">
        <v>187</v>
      </c>
      <c r="D2825" t="s">
        <v>67</v>
      </c>
      <c r="E2825">
        <v>2.8</v>
      </c>
      <c r="F2825">
        <v>0</v>
      </c>
      <c r="G2825">
        <v>-6.2199</v>
      </c>
      <c r="H2825">
        <v>0</v>
      </c>
      <c r="I2825">
        <v>-2.2000000000000001E-3</v>
      </c>
      <c r="J2825">
        <v>0</v>
      </c>
      <c r="K2825">
        <v>-30.757999999999999</v>
      </c>
    </row>
    <row r="2826" spans="1:11" hidden="1">
      <c r="A2826" t="s">
        <v>15</v>
      </c>
      <c r="B2826" t="s">
        <v>663</v>
      </c>
      <c r="C2826">
        <v>187</v>
      </c>
      <c r="D2826" t="s">
        <v>67</v>
      </c>
      <c r="E2826">
        <v>3.2360000000000002</v>
      </c>
      <c r="F2826">
        <v>0</v>
      </c>
      <c r="G2826">
        <v>-9.7553999999999998</v>
      </c>
      <c r="H2826">
        <v>0</v>
      </c>
      <c r="I2826">
        <v>-2.2000000000000001E-3</v>
      </c>
      <c r="J2826">
        <v>0</v>
      </c>
      <c r="K2826">
        <v>-27.3325</v>
      </c>
    </row>
    <row r="2827" spans="1:11" hidden="1">
      <c r="A2827" t="s">
        <v>15</v>
      </c>
      <c r="B2827" t="s">
        <v>663</v>
      </c>
      <c r="C2827">
        <v>187</v>
      </c>
      <c r="D2827" t="s">
        <v>67</v>
      </c>
      <c r="E2827">
        <v>3.6720000000000002</v>
      </c>
      <c r="F2827">
        <v>0</v>
      </c>
      <c r="G2827">
        <v>-14.8591</v>
      </c>
      <c r="H2827">
        <v>0</v>
      </c>
      <c r="I2827">
        <v>-2.2000000000000001E-3</v>
      </c>
      <c r="J2827">
        <v>0</v>
      </c>
      <c r="K2827">
        <v>-22.023800000000001</v>
      </c>
    </row>
    <row r="2828" spans="1:11" hidden="1">
      <c r="A2828" t="s">
        <v>15</v>
      </c>
      <c r="B2828" t="s">
        <v>663</v>
      </c>
      <c r="C2828">
        <v>187</v>
      </c>
      <c r="D2828" t="s">
        <v>67</v>
      </c>
      <c r="E2828">
        <v>4.1079999999999997</v>
      </c>
      <c r="F2828">
        <v>0</v>
      </c>
      <c r="G2828">
        <v>-21.002400000000002</v>
      </c>
      <c r="H2828">
        <v>0</v>
      </c>
      <c r="I2828">
        <v>-2.2000000000000001E-3</v>
      </c>
      <c r="J2828">
        <v>0</v>
      </c>
      <c r="K2828">
        <v>-14.2111</v>
      </c>
    </row>
    <row r="2829" spans="1:11" hidden="1">
      <c r="A2829" t="s">
        <v>15</v>
      </c>
      <c r="B2829" t="s">
        <v>663</v>
      </c>
      <c r="C2829">
        <v>187</v>
      </c>
      <c r="D2829" t="s">
        <v>67</v>
      </c>
      <c r="E2829">
        <v>4.5438999999999998</v>
      </c>
      <c r="F2829">
        <v>0</v>
      </c>
      <c r="G2829">
        <v>-27.1708</v>
      </c>
      <c r="H2829">
        <v>0</v>
      </c>
      <c r="I2829">
        <v>-2.2000000000000001E-3</v>
      </c>
      <c r="J2829">
        <v>0</v>
      </c>
      <c r="K2829">
        <v>-3.7098</v>
      </c>
    </row>
    <row r="2830" spans="1:11" hidden="1">
      <c r="A2830" t="s">
        <v>15</v>
      </c>
      <c r="B2830" t="s">
        <v>663</v>
      </c>
      <c r="C2830">
        <v>187</v>
      </c>
      <c r="D2830" t="s">
        <v>67</v>
      </c>
      <c r="E2830">
        <v>4.9798999999999998</v>
      </c>
      <c r="F2830">
        <v>0</v>
      </c>
      <c r="G2830">
        <v>-32.8902</v>
      </c>
      <c r="H2830">
        <v>0</v>
      </c>
      <c r="I2830">
        <v>-2.2000000000000001E-3</v>
      </c>
      <c r="J2830">
        <v>0</v>
      </c>
      <c r="K2830">
        <v>9.4314999999999998</v>
      </c>
    </row>
    <row r="2831" spans="1:11" hidden="1">
      <c r="A2831" t="s">
        <v>15</v>
      </c>
      <c r="B2831" t="s">
        <v>663</v>
      </c>
      <c r="C2831">
        <v>187</v>
      </c>
      <c r="D2831" t="s">
        <v>67</v>
      </c>
      <c r="E2831">
        <v>5.4158999999999997</v>
      </c>
      <c r="F2831">
        <v>0</v>
      </c>
      <c r="G2831">
        <v>-37.087899999999998</v>
      </c>
      <c r="H2831">
        <v>0</v>
      </c>
      <c r="I2831">
        <v>-2.2000000000000001E-3</v>
      </c>
      <c r="J2831">
        <v>0</v>
      </c>
      <c r="K2831">
        <v>24.743200000000002</v>
      </c>
    </row>
    <row r="2832" spans="1:11" hidden="1">
      <c r="A2832" t="s">
        <v>15</v>
      </c>
      <c r="B2832" t="s">
        <v>663</v>
      </c>
      <c r="C2832">
        <v>187</v>
      </c>
      <c r="D2832" t="s">
        <v>68</v>
      </c>
      <c r="E2832">
        <v>0.18410000000000001</v>
      </c>
      <c r="F2832">
        <v>0</v>
      </c>
      <c r="G2832">
        <v>34.027799999999999</v>
      </c>
      <c r="H2832">
        <v>0</v>
      </c>
      <c r="I2832">
        <v>-2.2000000000000001E-3</v>
      </c>
      <c r="J2832">
        <v>0</v>
      </c>
      <c r="K2832">
        <v>16.737400000000001</v>
      </c>
    </row>
    <row r="2833" spans="1:11" hidden="1">
      <c r="A2833" t="s">
        <v>15</v>
      </c>
      <c r="B2833" t="s">
        <v>663</v>
      </c>
      <c r="C2833">
        <v>187</v>
      </c>
      <c r="D2833" t="s">
        <v>68</v>
      </c>
      <c r="E2833">
        <v>0.62009999999999998</v>
      </c>
      <c r="F2833">
        <v>0</v>
      </c>
      <c r="G2833">
        <v>29.830100000000002</v>
      </c>
      <c r="H2833">
        <v>0</v>
      </c>
      <c r="I2833">
        <v>-2.2000000000000001E-3</v>
      </c>
      <c r="J2833">
        <v>0</v>
      </c>
      <c r="K2833">
        <v>2.7599</v>
      </c>
    </row>
    <row r="2834" spans="1:11" hidden="1">
      <c r="A2834" t="s">
        <v>15</v>
      </c>
      <c r="B2834" t="s">
        <v>663</v>
      </c>
      <c r="C2834">
        <v>187</v>
      </c>
      <c r="D2834" t="s">
        <v>68</v>
      </c>
      <c r="E2834">
        <v>1.0561</v>
      </c>
      <c r="F2834">
        <v>0</v>
      </c>
      <c r="G2834">
        <v>24.110700000000001</v>
      </c>
      <c r="H2834">
        <v>0</v>
      </c>
      <c r="I2834">
        <v>-2.2000000000000001E-3</v>
      </c>
      <c r="J2834">
        <v>0</v>
      </c>
      <c r="K2834">
        <v>-9.0472000000000001</v>
      </c>
    </row>
    <row r="2835" spans="1:11" hidden="1">
      <c r="A2835" t="s">
        <v>15</v>
      </c>
      <c r="B2835" t="s">
        <v>663</v>
      </c>
      <c r="C2835">
        <v>187</v>
      </c>
      <c r="D2835" t="s">
        <v>68</v>
      </c>
      <c r="E2835">
        <v>1.4921</v>
      </c>
      <c r="F2835">
        <v>0</v>
      </c>
      <c r="G2835">
        <v>17.9422</v>
      </c>
      <c r="H2835">
        <v>0</v>
      </c>
      <c r="I2835">
        <v>-2.2000000000000001E-3</v>
      </c>
      <c r="J2835">
        <v>0</v>
      </c>
      <c r="K2835">
        <v>-18.214400000000001</v>
      </c>
    </row>
    <row r="2836" spans="1:11" hidden="1">
      <c r="A2836" t="s">
        <v>15</v>
      </c>
      <c r="B2836" t="s">
        <v>663</v>
      </c>
      <c r="C2836">
        <v>187</v>
      </c>
      <c r="D2836" t="s">
        <v>68</v>
      </c>
      <c r="E2836">
        <v>1.9279999999999999</v>
      </c>
      <c r="F2836">
        <v>0</v>
      </c>
      <c r="G2836">
        <v>11.7989</v>
      </c>
      <c r="H2836">
        <v>0</v>
      </c>
      <c r="I2836">
        <v>-2.2000000000000001E-3</v>
      </c>
      <c r="J2836">
        <v>0</v>
      </c>
      <c r="K2836">
        <v>-24.692900000000002</v>
      </c>
    </row>
    <row r="2837" spans="1:11" hidden="1">
      <c r="A2837" t="s">
        <v>15</v>
      </c>
      <c r="B2837" t="s">
        <v>663</v>
      </c>
      <c r="C2837">
        <v>187</v>
      </c>
      <c r="D2837" t="s">
        <v>68</v>
      </c>
      <c r="E2837">
        <v>2.3639999999999999</v>
      </c>
      <c r="F2837">
        <v>0</v>
      </c>
      <c r="G2837">
        <v>6.6952999999999996</v>
      </c>
      <c r="H2837">
        <v>0</v>
      </c>
      <c r="I2837">
        <v>-2.2000000000000001E-3</v>
      </c>
      <c r="J2837">
        <v>0</v>
      </c>
      <c r="K2837">
        <v>-28.6675</v>
      </c>
    </row>
    <row r="2838" spans="1:11" hidden="1">
      <c r="A2838" t="s">
        <v>15</v>
      </c>
      <c r="B2838" t="s">
        <v>663</v>
      </c>
      <c r="C2838">
        <v>187</v>
      </c>
      <c r="D2838" t="s">
        <v>68</v>
      </c>
      <c r="E2838">
        <v>2.8</v>
      </c>
      <c r="F2838">
        <v>0</v>
      </c>
      <c r="G2838">
        <v>3.1598000000000002</v>
      </c>
      <c r="H2838">
        <v>0</v>
      </c>
      <c r="I2838">
        <v>-2.2000000000000001E-3</v>
      </c>
      <c r="J2838">
        <v>0</v>
      </c>
      <c r="K2838">
        <v>-30.758900000000001</v>
      </c>
    </row>
    <row r="2839" spans="1:11" hidden="1">
      <c r="A2839" t="s">
        <v>15</v>
      </c>
      <c r="B2839" t="s">
        <v>663</v>
      </c>
      <c r="C2839">
        <v>187</v>
      </c>
      <c r="D2839" t="s">
        <v>68</v>
      </c>
      <c r="E2839">
        <v>2.8</v>
      </c>
      <c r="F2839">
        <v>0</v>
      </c>
      <c r="G2839">
        <v>-6.1748000000000003</v>
      </c>
      <c r="H2839">
        <v>0</v>
      </c>
      <c r="I2839">
        <v>-2.2000000000000001E-3</v>
      </c>
      <c r="J2839">
        <v>0</v>
      </c>
      <c r="K2839">
        <v>-30.758900000000001</v>
      </c>
    </row>
    <row r="2840" spans="1:11" hidden="1">
      <c r="A2840" t="s">
        <v>15</v>
      </c>
      <c r="B2840" t="s">
        <v>663</v>
      </c>
      <c r="C2840">
        <v>187</v>
      </c>
      <c r="D2840" t="s">
        <v>68</v>
      </c>
      <c r="E2840">
        <v>3.2360000000000002</v>
      </c>
      <c r="F2840">
        <v>0</v>
      </c>
      <c r="G2840">
        <v>-9.7103000000000002</v>
      </c>
      <c r="H2840">
        <v>0</v>
      </c>
      <c r="I2840">
        <v>-2.2000000000000001E-3</v>
      </c>
      <c r="J2840">
        <v>0</v>
      </c>
      <c r="K2840">
        <v>-27.353000000000002</v>
      </c>
    </row>
    <row r="2841" spans="1:11" hidden="1">
      <c r="A2841" t="s">
        <v>15</v>
      </c>
      <c r="B2841" t="s">
        <v>663</v>
      </c>
      <c r="C2841">
        <v>187</v>
      </c>
      <c r="D2841" t="s">
        <v>68</v>
      </c>
      <c r="E2841">
        <v>3.6720000000000002</v>
      </c>
      <c r="F2841">
        <v>0</v>
      </c>
      <c r="G2841">
        <v>-14.814</v>
      </c>
      <c r="H2841">
        <v>0</v>
      </c>
      <c r="I2841">
        <v>-2.2000000000000001E-3</v>
      </c>
      <c r="J2841">
        <v>0</v>
      </c>
      <c r="K2841">
        <v>-22.0639</v>
      </c>
    </row>
    <row r="2842" spans="1:11" hidden="1">
      <c r="A2842" t="s">
        <v>15</v>
      </c>
      <c r="B2842" t="s">
        <v>663</v>
      </c>
      <c r="C2842">
        <v>187</v>
      </c>
      <c r="D2842" t="s">
        <v>68</v>
      </c>
      <c r="E2842">
        <v>4.1079999999999997</v>
      </c>
      <c r="F2842">
        <v>0</v>
      </c>
      <c r="G2842">
        <v>-20.9573</v>
      </c>
      <c r="H2842">
        <v>0</v>
      </c>
      <c r="I2842">
        <v>-2.2000000000000001E-3</v>
      </c>
      <c r="J2842">
        <v>0</v>
      </c>
      <c r="K2842">
        <v>-14.270899999999999</v>
      </c>
    </row>
    <row r="2843" spans="1:11" hidden="1">
      <c r="A2843" t="s">
        <v>15</v>
      </c>
      <c r="B2843" t="s">
        <v>663</v>
      </c>
      <c r="C2843">
        <v>187</v>
      </c>
      <c r="D2843" t="s">
        <v>68</v>
      </c>
      <c r="E2843">
        <v>4.5438999999999998</v>
      </c>
      <c r="F2843">
        <v>0</v>
      </c>
      <c r="G2843">
        <v>-27.125699999999998</v>
      </c>
      <c r="H2843">
        <v>0</v>
      </c>
      <c r="I2843">
        <v>-2.2000000000000001E-3</v>
      </c>
      <c r="J2843">
        <v>0</v>
      </c>
      <c r="K2843">
        <v>-3.7892000000000001</v>
      </c>
    </row>
    <row r="2844" spans="1:11" hidden="1">
      <c r="A2844" t="s">
        <v>15</v>
      </c>
      <c r="B2844" t="s">
        <v>663</v>
      </c>
      <c r="C2844">
        <v>187</v>
      </c>
      <c r="D2844" t="s">
        <v>68</v>
      </c>
      <c r="E2844">
        <v>4.9798999999999998</v>
      </c>
      <c r="F2844">
        <v>0</v>
      </c>
      <c r="G2844">
        <v>-32.845100000000002</v>
      </c>
      <c r="H2844">
        <v>0</v>
      </c>
      <c r="I2844">
        <v>-2.2000000000000001E-3</v>
      </c>
      <c r="J2844">
        <v>0</v>
      </c>
      <c r="K2844">
        <v>9.3323999999999998</v>
      </c>
    </row>
    <row r="2845" spans="1:11" hidden="1">
      <c r="A2845" t="s">
        <v>15</v>
      </c>
      <c r="B2845" t="s">
        <v>663</v>
      </c>
      <c r="C2845">
        <v>187</v>
      </c>
      <c r="D2845" t="s">
        <v>68</v>
      </c>
      <c r="E2845">
        <v>5.4158999999999997</v>
      </c>
      <c r="F2845">
        <v>0</v>
      </c>
      <c r="G2845">
        <v>-37.0428</v>
      </c>
      <c r="H2845">
        <v>0</v>
      </c>
      <c r="I2845">
        <v>-2.2000000000000001E-3</v>
      </c>
      <c r="J2845">
        <v>0</v>
      </c>
      <c r="K2845">
        <v>24.624400000000001</v>
      </c>
    </row>
    <row r="2846" spans="1:11" hidden="1">
      <c r="A2846" t="s">
        <v>15</v>
      </c>
      <c r="B2846" t="s">
        <v>663</v>
      </c>
      <c r="C2846">
        <v>187</v>
      </c>
      <c r="D2846" t="s">
        <v>69</v>
      </c>
      <c r="E2846">
        <v>0.18410000000000001</v>
      </c>
      <c r="F2846">
        <v>0</v>
      </c>
      <c r="G2846">
        <v>33.937600000000003</v>
      </c>
      <c r="H2846">
        <v>0</v>
      </c>
      <c r="I2846">
        <v>-2.3E-3</v>
      </c>
      <c r="J2846">
        <v>0</v>
      </c>
      <c r="K2846">
        <v>16.5031</v>
      </c>
    </row>
    <row r="2847" spans="1:11" hidden="1">
      <c r="A2847" t="s">
        <v>15</v>
      </c>
      <c r="B2847" t="s">
        <v>663</v>
      </c>
      <c r="C2847">
        <v>187</v>
      </c>
      <c r="D2847" t="s">
        <v>69</v>
      </c>
      <c r="E2847">
        <v>0.62009999999999998</v>
      </c>
      <c r="F2847">
        <v>0</v>
      </c>
      <c r="G2847">
        <v>29.739899999999999</v>
      </c>
      <c r="H2847">
        <v>0</v>
      </c>
      <c r="I2847">
        <v>-2.3E-3</v>
      </c>
      <c r="J2847">
        <v>0</v>
      </c>
      <c r="K2847">
        <v>2.5649999999999999</v>
      </c>
    </row>
    <row r="2848" spans="1:11" hidden="1">
      <c r="A2848" t="s">
        <v>15</v>
      </c>
      <c r="B2848" t="s">
        <v>663</v>
      </c>
      <c r="C2848">
        <v>187</v>
      </c>
      <c r="D2848" t="s">
        <v>69</v>
      </c>
      <c r="E2848">
        <v>1.0561</v>
      </c>
      <c r="F2848">
        <v>0</v>
      </c>
      <c r="G2848">
        <v>24.020499999999998</v>
      </c>
      <c r="H2848">
        <v>0</v>
      </c>
      <c r="I2848">
        <v>-2.3E-3</v>
      </c>
      <c r="J2848">
        <v>0</v>
      </c>
      <c r="K2848">
        <v>-9.2027999999999999</v>
      </c>
    </row>
    <row r="2849" spans="1:11" hidden="1">
      <c r="A2849" t="s">
        <v>15</v>
      </c>
      <c r="B2849" t="s">
        <v>663</v>
      </c>
      <c r="C2849">
        <v>187</v>
      </c>
      <c r="D2849" t="s">
        <v>69</v>
      </c>
      <c r="E2849">
        <v>1.4921</v>
      </c>
      <c r="F2849">
        <v>0</v>
      </c>
      <c r="G2849">
        <v>17.8521</v>
      </c>
      <c r="H2849">
        <v>0</v>
      </c>
      <c r="I2849">
        <v>-2.3E-3</v>
      </c>
      <c r="J2849">
        <v>0</v>
      </c>
      <c r="K2849">
        <v>-18.3307</v>
      </c>
    </row>
    <row r="2850" spans="1:11" hidden="1">
      <c r="A2850" t="s">
        <v>15</v>
      </c>
      <c r="B2850" t="s">
        <v>663</v>
      </c>
      <c r="C2850">
        <v>187</v>
      </c>
      <c r="D2850" t="s">
        <v>69</v>
      </c>
      <c r="E2850">
        <v>1.9279999999999999</v>
      </c>
      <c r="F2850">
        <v>0</v>
      </c>
      <c r="G2850">
        <v>11.7088</v>
      </c>
      <c r="H2850">
        <v>0</v>
      </c>
      <c r="I2850">
        <v>-2.3E-3</v>
      </c>
      <c r="J2850">
        <v>0</v>
      </c>
      <c r="K2850">
        <v>-24.7699</v>
      </c>
    </row>
    <row r="2851" spans="1:11" hidden="1">
      <c r="A2851" t="s">
        <v>15</v>
      </c>
      <c r="B2851" t="s">
        <v>663</v>
      </c>
      <c r="C2851">
        <v>187</v>
      </c>
      <c r="D2851" t="s">
        <v>69</v>
      </c>
      <c r="E2851">
        <v>2.3639999999999999</v>
      </c>
      <c r="F2851">
        <v>0</v>
      </c>
      <c r="G2851">
        <v>6.6051000000000002</v>
      </c>
      <c r="H2851">
        <v>0</v>
      </c>
      <c r="I2851">
        <v>-2.3E-3</v>
      </c>
      <c r="J2851">
        <v>0</v>
      </c>
      <c r="K2851">
        <v>-28.705200000000001</v>
      </c>
    </row>
    <row r="2852" spans="1:11" hidden="1">
      <c r="A2852" t="s">
        <v>15</v>
      </c>
      <c r="B2852" t="s">
        <v>663</v>
      </c>
      <c r="C2852">
        <v>187</v>
      </c>
      <c r="D2852" t="s">
        <v>69</v>
      </c>
      <c r="E2852">
        <v>2.8</v>
      </c>
      <c r="F2852">
        <v>0</v>
      </c>
      <c r="G2852">
        <v>3.0695999999999999</v>
      </c>
      <c r="H2852">
        <v>0</v>
      </c>
      <c r="I2852">
        <v>-2.3E-3</v>
      </c>
      <c r="J2852">
        <v>0</v>
      </c>
      <c r="K2852">
        <v>-30.757200000000001</v>
      </c>
    </row>
    <row r="2853" spans="1:11" hidden="1">
      <c r="A2853" t="s">
        <v>15</v>
      </c>
      <c r="B2853" t="s">
        <v>663</v>
      </c>
      <c r="C2853">
        <v>187</v>
      </c>
      <c r="D2853" t="s">
        <v>69</v>
      </c>
      <c r="E2853">
        <v>2.8</v>
      </c>
      <c r="F2853">
        <v>0</v>
      </c>
      <c r="G2853">
        <v>-6.2649999999999997</v>
      </c>
      <c r="H2853">
        <v>0</v>
      </c>
      <c r="I2853">
        <v>-2.3E-3</v>
      </c>
      <c r="J2853">
        <v>0</v>
      </c>
      <c r="K2853">
        <v>-30.757200000000001</v>
      </c>
    </row>
    <row r="2854" spans="1:11" hidden="1">
      <c r="A2854" t="s">
        <v>15</v>
      </c>
      <c r="B2854" t="s">
        <v>663</v>
      </c>
      <c r="C2854">
        <v>187</v>
      </c>
      <c r="D2854" t="s">
        <v>69</v>
      </c>
      <c r="E2854">
        <v>3.2360000000000002</v>
      </c>
      <c r="F2854">
        <v>0</v>
      </c>
      <c r="G2854">
        <v>-9.8004999999999995</v>
      </c>
      <c r="H2854">
        <v>0</v>
      </c>
      <c r="I2854">
        <v>-2.3E-3</v>
      </c>
      <c r="J2854">
        <v>0</v>
      </c>
      <c r="K2854">
        <v>-27.312000000000001</v>
      </c>
    </row>
    <row r="2855" spans="1:11" hidden="1">
      <c r="A2855" t="s">
        <v>15</v>
      </c>
      <c r="B2855" t="s">
        <v>663</v>
      </c>
      <c r="C2855">
        <v>187</v>
      </c>
      <c r="D2855" t="s">
        <v>69</v>
      </c>
      <c r="E2855">
        <v>3.6720000000000002</v>
      </c>
      <c r="F2855">
        <v>0</v>
      </c>
      <c r="G2855">
        <v>-14.9041</v>
      </c>
      <c r="H2855">
        <v>0</v>
      </c>
      <c r="I2855">
        <v>-2.3E-3</v>
      </c>
      <c r="J2855">
        <v>0</v>
      </c>
      <c r="K2855">
        <v>-21.983599999999999</v>
      </c>
    </row>
    <row r="2856" spans="1:11" hidden="1">
      <c r="A2856" t="s">
        <v>15</v>
      </c>
      <c r="B2856" t="s">
        <v>663</v>
      </c>
      <c r="C2856">
        <v>187</v>
      </c>
      <c r="D2856" t="s">
        <v>69</v>
      </c>
      <c r="E2856">
        <v>4.1079999999999997</v>
      </c>
      <c r="F2856">
        <v>0</v>
      </c>
      <c r="G2856">
        <v>-21.0474</v>
      </c>
      <c r="H2856">
        <v>0</v>
      </c>
      <c r="I2856">
        <v>-2.3E-3</v>
      </c>
      <c r="J2856">
        <v>0</v>
      </c>
      <c r="K2856">
        <v>-14.151300000000001</v>
      </c>
    </row>
    <row r="2857" spans="1:11" hidden="1">
      <c r="A2857" t="s">
        <v>15</v>
      </c>
      <c r="B2857" t="s">
        <v>663</v>
      </c>
      <c r="C2857">
        <v>187</v>
      </c>
      <c r="D2857" t="s">
        <v>69</v>
      </c>
      <c r="E2857">
        <v>4.5438999999999998</v>
      </c>
      <c r="F2857">
        <v>0</v>
      </c>
      <c r="G2857">
        <v>-27.215900000000001</v>
      </c>
      <c r="H2857">
        <v>0</v>
      </c>
      <c r="I2857">
        <v>-2.3E-3</v>
      </c>
      <c r="J2857">
        <v>0</v>
      </c>
      <c r="K2857">
        <v>-3.6303000000000001</v>
      </c>
    </row>
    <row r="2858" spans="1:11" hidden="1">
      <c r="A2858" t="s">
        <v>15</v>
      </c>
      <c r="B2858" t="s">
        <v>663</v>
      </c>
      <c r="C2858">
        <v>187</v>
      </c>
      <c r="D2858" t="s">
        <v>69</v>
      </c>
      <c r="E2858">
        <v>4.9798999999999998</v>
      </c>
      <c r="F2858">
        <v>0</v>
      </c>
      <c r="G2858">
        <v>-32.935299999999998</v>
      </c>
      <c r="H2858">
        <v>0</v>
      </c>
      <c r="I2858">
        <v>-2.3E-3</v>
      </c>
      <c r="J2858">
        <v>0</v>
      </c>
      <c r="K2858">
        <v>9.5306999999999995</v>
      </c>
    </row>
    <row r="2859" spans="1:11" hidden="1">
      <c r="A2859" t="s">
        <v>15</v>
      </c>
      <c r="B2859" t="s">
        <v>663</v>
      </c>
      <c r="C2859">
        <v>187</v>
      </c>
      <c r="D2859" t="s">
        <v>69</v>
      </c>
      <c r="E2859">
        <v>5.4158999999999997</v>
      </c>
      <c r="F2859">
        <v>0</v>
      </c>
      <c r="G2859">
        <v>-37.133000000000003</v>
      </c>
      <c r="H2859">
        <v>0</v>
      </c>
      <c r="I2859">
        <v>-2.3E-3</v>
      </c>
      <c r="J2859">
        <v>0</v>
      </c>
      <c r="K2859">
        <v>24.861899999999999</v>
      </c>
    </row>
    <row r="2860" spans="1:11" hidden="1">
      <c r="A2860" t="s">
        <v>15</v>
      </c>
      <c r="B2860" t="s">
        <v>663</v>
      </c>
      <c r="C2860">
        <v>187</v>
      </c>
      <c r="D2860" t="s">
        <v>70</v>
      </c>
      <c r="E2860">
        <v>0.18410000000000001</v>
      </c>
      <c r="F2860">
        <v>0</v>
      </c>
      <c r="G2860">
        <v>20.389600000000002</v>
      </c>
      <c r="H2860">
        <v>0</v>
      </c>
      <c r="I2860">
        <v>-1.2999999999999999E-3</v>
      </c>
      <c r="J2860">
        <v>0</v>
      </c>
      <c r="K2860">
        <v>9.9720999999999993</v>
      </c>
    </row>
    <row r="2861" spans="1:11" hidden="1">
      <c r="A2861" t="s">
        <v>15</v>
      </c>
      <c r="B2861" t="s">
        <v>663</v>
      </c>
      <c r="C2861">
        <v>187</v>
      </c>
      <c r="D2861" t="s">
        <v>70</v>
      </c>
      <c r="E2861">
        <v>0.62009999999999998</v>
      </c>
      <c r="F2861">
        <v>0</v>
      </c>
      <c r="G2861">
        <v>17.870999999999999</v>
      </c>
      <c r="H2861">
        <v>0</v>
      </c>
      <c r="I2861">
        <v>-1.2999999999999999E-3</v>
      </c>
      <c r="J2861">
        <v>0</v>
      </c>
      <c r="K2861">
        <v>1.5974999999999999</v>
      </c>
    </row>
    <row r="2862" spans="1:11" hidden="1">
      <c r="A2862" t="s">
        <v>15</v>
      </c>
      <c r="B2862" t="s">
        <v>663</v>
      </c>
      <c r="C2862">
        <v>187</v>
      </c>
      <c r="D2862" t="s">
        <v>70</v>
      </c>
      <c r="E2862">
        <v>1.0561</v>
      </c>
      <c r="F2862">
        <v>0</v>
      </c>
      <c r="G2862">
        <v>14.439299999999999</v>
      </c>
      <c r="H2862">
        <v>0</v>
      </c>
      <c r="I2862">
        <v>-1.2999999999999999E-3</v>
      </c>
      <c r="J2862">
        <v>0</v>
      </c>
      <c r="K2862">
        <v>-5.4749999999999996</v>
      </c>
    </row>
    <row r="2863" spans="1:11" hidden="1">
      <c r="A2863" t="s">
        <v>15</v>
      </c>
      <c r="B2863" t="s">
        <v>663</v>
      </c>
      <c r="C2863">
        <v>187</v>
      </c>
      <c r="D2863" t="s">
        <v>70</v>
      </c>
      <c r="E2863">
        <v>1.4921</v>
      </c>
      <c r="F2863">
        <v>0</v>
      </c>
      <c r="G2863">
        <v>10.738300000000001</v>
      </c>
      <c r="H2863">
        <v>0</v>
      </c>
      <c r="I2863">
        <v>-1.2999999999999999E-3</v>
      </c>
      <c r="J2863">
        <v>0</v>
      </c>
      <c r="K2863">
        <v>-10.9635</v>
      </c>
    </row>
    <row r="2864" spans="1:11" hidden="1">
      <c r="A2864" t="s">
        <v>15</v>
      </c>
      <c r="B2864" t="s">
        <v>663</v>
      </c>
      <c r="C2864">
        <v>187</v>
      </c>
      <c r="D2864" t="s">
        <v>70</v>
      </c>
      <c r="E2864">
        <v>1.9279999999999999</v>
      </c>
      <c r="F2864">
        <v>0</v>
      </c>
      <c r="G2864">
        <v>7.0522999999999998</v>
      </c>
      <c r="H2864">
        <v>0</v>
      </c>
      <c r="I2864">
        <v>-1.2999999999999999E-3</v>
      </c>
      <c r="J2864">
        <v>0</v>
      </c>
      <c r="K2864">
        <v>-14.838800000000001</v>
      </c>
    </row>
    <row r="2865" spans="1:11" hidden="1">
      <c r="A2865" t="s">
        <v>15</v>
      </c>
      <c r="B2865" t="s">
        <v>663</v>
      </c>
      <c r="C2865">
        <v>187</v>
      </c>
      <c r="D2865" t="s">
        <v>70</v>
      </c>
      <c r="E2865">
        <v>2.3639999999999999</v>
      </c>
      <c r="F2865">
        <v>0</v>
      </c>
      <c r="G2865">
        <v>3.9901</v>
      </c>
      <c r="H2865">
        <v>0</v>
      </c>
      <c r="I2865">
        <v>-1.2999999999999999E-3</v>
      </c>
      <c r="J2865">
        <v>0</v>
      </c>
      <c r="K2865">
        <v>-17.2118</v>
      </c>
    </row>
    <row r="2866" spans="1:11" hidden="1">
      <c r="A2866" t="s">
        <v>15</v>
      </c>
      <c r="B2866" t="s">
        <v>663</v>
      </c>
      <c r="C2866">
        <v>187</v>
      </c>
      <c r="D2866" t="s">
        <v>70</v>
      </c>
      <c r="E2866">
        <v>2.8</v>
      </c>
      <c r="F2866">
        <v>0</v>
      </c>
      <c r="G2866">
        <v>1.8688</v>
      </c>
      <c r="H2866">
        <v>0</v>
      </c>
      <c r="I2866">
        <v>-1.2999999999999999E-3</v>
      </c>
      <c r="J2866">
        <v>0</v>
      </c>
      <c r="K2866">
        <v>-18.454799999999999</v>
      </c>
    </row>
    <row r="2867" spans="1:11" hidden="1">
      <c r="A2867" t="s">
        <v>15</v>
      </c>
      <c r="B2867" t="s">
        <v>663</v>
      </c>
      <c r="C2867">
        <v>187</v>
      </c>
      <c r="D2867" t="s">
        <v>70</v>
      </c>
      <c r="E2867">
        <v>2.8</v>
      </c>
      <c r="F2867">
        <v>0</v>
      </c>
      <c r="G2867">
        <v>-3.7319</v>
      </c>
      <c r="H2867">
        <v>0</v>
      </c>
      <c r="I2867">
        <v>-1.2999999999999999E-3</v>
      </c>
      <c r="J2867">
        <v>0</v>
      </c>
      <c r="K2867">
        <v>-18.454799999999999</v>
      </c>
    </row>
    <row r="2868" spans="1:11" hidden="1">
      <c r="A2868" t="s">
        <v>15</v>
      </c>
      <c r="B2868" t="s">
        <v>663</v>
      </c>
      <c r="C2868">
        <v>187</v>
      </c>
      <c r="D2868" t="s">
        <v>70</v>
      </c>
      <c r="E2868">
        <v>3.2360000000000002</v>
      </c>
      <c r="F2868">
        <v>0</v>
      </c>
      <c r="G2868">
        <v>-5.8532000000000002</v>
      </c>
      <c r="H2868">
        <v>0</v>
      </c>
      <c r="I2868">
        <v>-1.2999999999999999E-3</v>
      </c>
      <c r="J2868">
        <v>0</v>
      </c>
      <c r="K2868">
        <v>-16.3995</v>
      </c>
    </row>
    <row r="2869" spans="1:11" hidden="1">
      <c r="A2869" t="s">
        <v>15</v>
      </c>
      <c r="B2869" t="s">
        <v>663</v>
      </c>
      <c r="C2869">
        <v>187</v>
      </c>
      <c r="D2869" t="s">
        <v>70</v>
      </c>
      <c r="E2869">
        <v>3.6720000000000002</v>
      </c>
      <c r="F2869">
        <v>0</v>
      </c>
      <c r="G2869">
        <v>-8.9154</v>
      </c>
      <c r="H2869">
        <v>0</v>
      </c>
      <c r="I2869">
        <v>-1.2999999999999999E-3</v>
      </c>
      <c r="J2869">
        <v>0</v>
      </c>
      <c r="K2869">
        <v>-13.2143</v>
      </c>
    </row>
    <row r="2870" spans="1:11" hidden="1">
      <c r="A2870" t="s">
        <v>15</v>
      </c>
      <c r="B2870" t="s">
        <v>663</v>
      </c>
      <c r="C2870">
        <v>187</v>
      </c>
      <c r="D2870" t="s">
        <v>70</v>
      </c>
      <c r="E2870">
        <v>4.1079999999999997</v>
      </c>
      <c r="F2870">
        <v>0</v>
      </c>
      <c r="G2870">
        <v>-12.6014</v>
      </c>
      <c r="H2870">
        <v>0</v>
      </c>
      <c r="I2870">
        <v>-1.2999999999999999E-3</v>
      </c>
      <c r="J2870">
        <v>0</v>
      </c>
      <c r="K2870">
        <v>-8.5266999999999999</v>
      </c>
    </row>
    <row r="2871" spans="1:11" hidden="1">
      <c r="A2871" t="s">
        <v>15</v>
      </c>
      <c r="B2871" t="s">
        <v>663</v>
      </c>
      <c r="C2871">
        <v>187</v>
      </c>
      <c r="D2871" t="s">
        <v>70</v>
      </c>
      <c r="E2871">
        <v>4.5438999999999998</v>
      </c>
      <c r="F2871">
        <v>0</v>
      </c>
      <c r="G2871">
        <v>-16.302499999999998</v>
      </c>
      <c r="H2871">
        <v>0</v>
      </c>
      <c r="I2871">
        <v>-1.2999999999999999E-3</v>
      </c>
      <c r="J2871">
        <v>0</v>
      </c>
      <c r="K2871">
        <v>-2.2259000000000002</v>
      </c>
    </row>
    <row r="2872" spans="1:11" hidden="1">
      <c r="A2872" t="s">
        <v>15</v>
      </c>
      <c r="B2872" t="s">
        <v>663</v>
      </c>
      <c r="C2872">
        <v>187</v>
      </c>
      <c r="D2872" t="s">
        <v>70</v>
      </c>
      <c r="E2872">
        <v>4.9798999999999998</v>
      </c>
      <c r="F2872">
        <v>0</v>
      </c>
      <c r="G2872">
        <v>-19.734100000000002</v>
      </c>
      <c r="H2872">
        <v>0</v>
      </c>
      <c r="I2872">
        <v>-1.2999999999999999E-3</v>
      </c>
      <c r="J2872">
        <v>0</v>
      </c>
      <c r="K2872">
        <v>5.6589</v>
      </c>
    </row>
    <row r="2873" spans="1:11" hidden="1">
      <c r="A2873" t="s">
        <v>15</v>
      </c>
      <c r="B2873" t="s">
        <v>663</v>
      </c>
      <c r="C2873">
        <v>187</v>
      </c>
      <c r="D2873" t="s">
        <v>70</v>
      </c>
      <c r="E2873">
        <v>5.4158999999999997</v>
      </c>
      <c r="F2873">
        <v>0</v>
      </c>
      <c r="G2873">
        <v>-22.252700000000001</v>
      </c>
      <c r="H2873">
        <v>0</v>
      </c>
      <c r="I2873">
        <v>-1.2999999999999999E-3</v>
      </c>
      <c r="J2873">
        <v>0</v>
      </c>
      <c r="K2873">
        <v>14.8459</v>
      </c>
    </row>
    <row r="2874" spans="1:11" hidden="1">
      <c r="A2874" t="s">
        <v>15</v>
      </c>
      <c r="B2874" t="s">
        <v>663</v>
      </c>
      <c r="C2874">
        <v>187</v>
      </c>
      <c r="D2874" t="s">
        <v>71</v>
      </c>
      <c r="E2874">
        <v>0.18410000000000001</v>
      </c>
      <c r="F2874">
        <v>0</v>
      </c>
      <c r="G2874">
        <v>20.389600000000002</v>
      </c>
      <c r="H2874">
        <v>0</v>
      </c>
      <c r="I2874">
        <v>-1.2999999999999999E-3</v>
      </c>
      <c r="J2874">
        <v>0</v>
      </c>
      <c r="K2874">
        <v>9.9720999999999993</v>
      </c>
    </row>
    <row r="2875" spans="1:11" hidden="1">
      <c r="A2875" t="s">
        <v>15</v>
      </c>
      <c r="B2875" t="s">
        <v>663</v>
      </c>
      <c r="C2875">
        <v>187</v>
      </c>
      <c r="D2875" t="s">
        <v>71</v>
      </c>
      <c r="E2875">
        <v>0.62009999999999998</v>
      </c>
      <c r="F2875">
        <v>0</v>
      </c>
      <c r="G2875">
        <v>17.870999999999999</v>
      </c>
      <c r="H2875">
        <v>0</v>
      </c>
      <c r="I2875">
        <v>-1.2999999999999999E-3</v>
      </c>
      <c r="J2875">
        <v>0</v>
      </c>
      <c r="K2875">
        <v>1.5974999999999999</v>
      </c>
    </row>
    <row r="2876" spans="1:11" hidden="1">
      <c r="A2876" t="s">
        <v>15</v>
      </c>
      <c r="B2876" t="s">
        <v>663</v>
      </c>
      <c r="C2876">
        <v>187</v>
      </c>
      <c r="D2876" t="s">
        <v>71</v>
      </c>
      <c r="E2876">
        <v>1.0561</v>
      </c>
      <c r="F2876">
        <v>0</v>
      </c>
      <c r="G2876">
        <v>14.439299999999999</v>
      </c>
      <c r="H2876">
        <v>0</v>
      </c>
      <c r="I2876">
        <v>-1.2999999999999999E-3</v>
      </c>
      <c r="J2876">
        <v>0</v>
      </c>
      <c r="K2876">
        <v>-5.4749999999999996</v>
      </c>
    </row>
    <row r="2877" spans="1:11" hidden="1">
      <c r="A2877" t="s">
        <v>15</v>
      </c>
      <c r="B2877" t="s">
        <v>663</v>
      </c>
      <c r="C2877">
        <v>187</v>
      </c>
      <c r="D2877" t="s">
        <v>71</v>
      </c>
      <c r="E2877">
        <v>1.4921</v>
      </c>
      <c r="F2877">
        <v>0</v>
      </c>
      <c r="G2877">
        <v>10.738300000000001</v>
      </c>
      <c r="H2877">
        <v>0</v>
      </c>
      <c r="I2877">
        <v>-1.2999999999999999E-3</v>
      </c>
      <c r="J2877">
        <v>0</v>
      </c>
      <c r="K2877">
        <v>-10.9635</v>
      </c>
    </row>
    <row r="2878" spans="1:11" hidden="1">
      <c r="A2878" t="s">
        <v>15</v>
      </c>
      <c r="B2878" t="s">
        <v>663</v>
      </c>
      <c r="C2878">
        <v>187</v>
      </c>
      <c r="D2878" t="s">
        <v>71</v>
      </c>
      <c r="E2878">
        <v>1.9279999999999999</v>
      </c>
      <c r="F2878">
        <v>0</v>
      </c>
      <c r="G2878">
        <v>7.0522999999999998</v>
      </c>
      <c r="H2878">
        <v>0</v>
      </c>
      <c r="I2878">
        <v>-1.2999999999999999E-3</v>
      </c>
      <c r="J2878">
        <v>0</v>
      </c>
      <c r="K2878">
        <v>-14.838800000000001</v>
      </c>
    </row>
    <row r="2879" spans="1:11" hidden="1">
      <c r="A2879" t="s">
        <v>15</v>
      </c>
      <c r="B2879" t="s">
        <v>663</v>
      </c>
      <c r="C2879">
        <v>187</v>
      </c>
      <c r="D2879" t="s">
        <v>71</v>
      </c>
      <c r="E2879">
        <v>2.3639999999999999</v>
      </c>
      <c r="F2879">
        <v>0</v>
      </c>
      <c r="G2879">
        <v>3.9901</v>
      </c>
      <c r="H2879">
        <v>0</v>
      </c>
      <c r="I2879">
        <v>-1.2999999999999999E-3</v>
      </c>
      <c r="J2879">
        <v>0</v>
      </c>
      <c r="K2879">
        <v>-17.2118</v>
      </c>
    </row>
    <row r="2880" spans="1:11" hidden="1">
      <c r="A2880" t="s">
        <v>15</v>
      </c>
      <c r="B2880" t="s">
        <v>663</v>
      </c>
      <c r="C2880">
        <v>187</v>
      </c>
      <c r="D2880" t="s">
        <v>71</v>
      </c>
      <c r="E2880">
        <v>2.8</v>
      </c>
      <c r="F2880">
        <v>0</v>
      </c>
      <c r="G2880">
        <v>1.8688</v>
      </c>
      <c r="H2880">
        <v>0</v>
      </c>
      <c r="I2880">
        <v>-1.2999999999999999E-3</v>
      </c>
      <c r="J2880">
        <v>0</v>
      </c>
      <c r="K2880">
        <v>-18.454799999999999</v>
      </c>
    </row>
    <row r="2881" spans="1:11" hidden="1">
      <c r="A2881" t="s">
        <v>15</v>
      </c>
      <c r="B2881" t="s">
        <v>663</v>
      </c>
      <c r="C2881">
        <v>187</v>
      </c>
      <c r="D2881" t="s">
        <v>71</v>
      </c>
      <c r="E2881">
        <v>2.8</v>
      </c>
      <c r="F2881">
        <v>0</v>
      </c>
      <c r="G2881">
        <v>-3.7319</v>
      </c>
      <c r="H2881">
        <v>0</v>
      </c>
      <c r="I2881">
        <v>-1.2999999999999999E-3</v>
      </c>
      <c r="J2881">
        <v>0</v>
      </c>
      <c r="K2881">
        <v>-18.454799999999999</v>
      </c>
    </row>
    <row r="2882" spans="1:11" hidden="1">
      <c r="A2882" t="s">
        <v>15</v>
      </c>
      <c r="B2882" t="s">
        <v>663</v>
      </c>
      <c r="C2882">
        <v>187</v>
      </c>
      <c r="D2882" t="s">
        <v>71</v>
      </c>
      <c r="E2882">
        <v>3.2360000000000002</v>
      </c>
      <c r="F2882">
        <v>0</v>
      </c>
      <c r="G2882">
        <v>-5.8532000000000002</v>
      </c>
      <c r="H2882">
        <v>0</v>
      </c>
      <c r="I2882">
        <v>-1.2999999999999999E-3</v>
      </c>
      <c r="J2882">
        <v>0</v>
      </c>
      <c r="K2882">
        <v>-16.3995</v>
      </c>
    </row>
    <row r="2883" spans="1:11" hidden="1">
      <c r="A2883" t="s">
        <v>15</v>
      </c>
      <c r="B2883" t="s">
        <v>663</v>
      </c>
      <c r="C2883">
        <v>187</v>
      </c>
      <c r="D2883" t="s">
        <v>71</v>
      </c>
      <c r="E2883">
        <v>3.6720000000000002</v>
      </c>
      <c r="F2883">
        <v>0</v>
      </c>
      <c r="G2883">
        <v>-8.9154</v>
      </c>
      <c r="H2883">
        <v>0</v>
      </c>
      <c r="I2883">
        <v>-1.2999999999999999E-3</v>
      </c>
      <c r="J2883">
        <v>0</v>
      </c>
      <c r="K2883">
        <v>-13.2143</v>
      </c>
    </row>
    <row r="2884" spans="1:11" hidden="1">
      <c r="A2884" t="s">
        <v>15</v>
      </c>
      <c r="B2884" t="s">
        <v>663</v>
      </c>
      <c r="C2884">
        <v>187</v>
      </c>
      <c r="D2884" t="s">
        <v>71</v>
      </c>
      <c r="E2884">
        <v>4.1079999999999997</v>
      </c>
      <c r="F2884">
        <v>0</v>
      </c>
      <c r="G2884">
        <v>-12.6014</v>
      </c>
      <c r="H2884">
        <v>0</v>
      </c>
      <c r="I2884">
        <v>-1.2999999999999999E-3</v>
      </c>
      <c r="J2884">
        <v>0</v>
      </c>
      <c r="K2884">
        <v>-8.5266999999999999</v>
      </c>
    </row>
    <row r="2885" spans="1:11" hidden="1">
      <c r="A2885" t="s">
        <v>15</v>
      </c>
      <c r="B2885" t="s">
        <v>663</v>
      </c>
      <c r="C2885">
        <v>187</v>
      </c>
      <c r="D2885" t="s">
        <v>71</v>
      </c>
      <c r="E2885">
        <v>4.5438999999999998</v>
      </c>
      <c r="F2885">
        <v>0</v>
      </c>
      <c r="G2885">
        <v>-16.302499999999998</v>
      </c>
      <c r="H2885">
        <v>0</v>
      </c>
      <c r="I2885">
        <v>-1.2999999999999999E-3</v>
      </c>
      <c r="J2885">
        <v>0</v>
      </c>
      <c r="K2885">
        <v>-2.2259000000000002</v>
      </c>
    </row>
    <row r="2886" spans="1:11" hidden="1">
      <c r="A2886" t="s">
        <v>15</v>
      </c>
      <c r="B2886" t="s">
        <v>663</v>
      </c>
      <c r="C2886">
        <v>187</v>
      </c>
      <c r="D2886" t="s">
        <v>71</v>
      </c>
      <c r="E2886">
        <v>4.9798999999999998</v>
      </c>
      <c r="F2886">
        <v>0</v>
      </c>
      <c r="G2886">
        <v>-19.734100000000002</v>
      </c>
      <c r="H2886">
        <v>0</v>
      </c>
      <c r="I2886">
        <v>-1.2999999999999999E-3</v>
      </c>
      <c r="J2886">
        <v>0</v>
      </c>
      <c r="K2886">
        <v>5.6589</v>
      </c>
    </row>
    <row r="2887" spans="1:11" hidden="1">
      <c r="A2887" t="s">
        <v>15</v>
      </c>
      <c r="B2887" t="s">
        <v>663</v>
      </c>
      <c r="C2887">
        <v>187</v>
      </c>
      <c r="D2887" t="s">
        <v>71</v>
      </c>
      <c r="E2887">
        <v>5.4158999999999997</v>
      </c>
      <c r="F2887">
        <v>0</v>
      </c>
      <c r="G2887">
        <v>-22.252700000000001</v>
      </c>
      <c r="H2887">
        <v>0</v>
      </c>
      <c r="I2887">
        <v>-1.2999999999999999E-3</v>
      </c>
      <c r="J2887">
        <v>0</v>
      </c>
      <c r="K2887">
        <v>14.8459</v>
      </c>
    </row>
    <row r="2888" spans="1:11" hidden="1">
      <c r="A2888" t="s">
        <v>15</v>
      </c>
      <c r="B2888" t="s">
        <v>663</v>
      </c>
      <c r="C2888">
        <v>187</v>
      </c>
      <c r="D2888" t="s">
        <v>72</v>
      </c>
      <c r="E2888">
        <v>0.18410000000000001</v>
      </c>
      <c r="F2888">
        <v>0</v>
      </c>
      <c r="G2888">
        <v>20.434699999999999</v>
      </c>
      <c r="H2888">
        <v>0</v>
      </c>
      <c r="I2888">
        <v>-1.2999999999999999E-3</v>
      </c>
      <c r="J2888">
        <v>0</v>
      </c>
      <c r="K2888">
        <v>10.0893</v>
      </c>
    </row>
    <row r="2889" spans="1:11" hidden="1">
      <c r="A2889" t="s">
        <v>15</v>
      </c>
      <c r="B2889" t="s">
        <v>663</v>
      </c>
      <c r="C2889">
        <v>187</v>
      </c>
      <c r="D2889" t="s">
        <v>72</v>
      </c>
      <c r="E2889">
        <v>0.62009999999999998</v>
      </c>
      <c r="F2889">
        <v>0</v>
      </c>
      <c r="G2889">
        <v>17.9161</v>
      </c>
      <c r="H2889">
        <v>0</v>
      </c>
      <c r="I2889">
        <v>-1.2999999999999999E-3</v>
      </c>
      <c r="J2889">
        <v>0</v>
      </c>
      <c r="K2889">
        <v>1.6949000000000001</v>
      </c>
    </row>
    <row r="2890" spans="1:11" hidden="1">
      <c r="A2890" t="s">
        <v>15</v>
      </c>
      <c r="B2890" t="s">
        <v>663</v>
      </c>
      <c r="C2890">
        <v>187</v>
      </c>
      <c r="D2890" t="s">
        <v>72</v>
      </c>
      <c r="E2890">
        <v>1.0561</v>
      </c>
      <c r="F2890">
        <v>0</v>
      </c>
      <c r="G2890">
        <v>14.484400000000001</v>
      </c>
      <c r="H2890">
        <v>0</v>
      </c>
      <c r="I2890">
        <v>-1.2999999999999999E-3</v>
      </c>
      <c r="J2890">
        <v>0</v>
      </c>
      <c r="K2890">
        <v>-5.3971999999999998</v>
      </c>
    </row>
    <row r="2891" spans="1:11" hidden="1">
      <c r="A2891" t="s">
        <v>15</v>
      </c>
      <c r="B2891" t="s">
        <v>663</v>
      </c>
      <c r="C2891">
        <v>187</v>
      </c>
      <c r="D2891" t="s">
        <v>72</v>
      </c>
      <c r="E2891">
        <v>1.4921</v>
      </c>
      <c r="F2891">
        <v>0</v>
      </c>
      <c r="G2891">
        <v>10.7834</v>
      </c>
      <c r="H2891">
        <v>0</v>
      </c>
      <c r="I2891">
        <v>-1.2999999999999999E-3</v>
      </c>
      <c r="J2891">
        <v>0</v>
      </c>
      <c r="K2891">
        <v>-10.9054</v>
      </c>
    </row>
    <row r="2892" spans="1:11" hidden="1">
      <c r="A2892" t="s">
        <v>15</v>
      </c>
      <c r="B2892" t="s">
        <v>663</v>
      </c>
      <c r="C2892">
        <v>187</v>
      </c>
      <c r="D2892" t="s">
        <v>72</v>
      </c>
      <c r="E2892">
        <v>1.9279999999999999</v>
      </c>
      <c r="F2892">
        <v>0</v>
      </c>
      <c r="G2892">
        <v>7.0974000000000004</v>
      </c>
      <c r="H2892">
        <v>0</v>
      </c>
      <c r="I2892">
        <v>-1.2999999999999999E-3</v>
      </c>
      <c r="J2892">
        <v>0</v>
      </c>
      <c r="K2892">
        <v>-14.8004</v>
      </c>
    </row>
    <row r="2893" spans="1:11" hidden="1">
      <c r="A2893" t="s">
        <v>15</v>
      </c>
      <c r="B2893" t="s">
        <v>663</v>
      </c>
      <c r="C2893">
        <v>187</v>
      </c>
      <c r="D2893" t="s">
        <v>72</v>
      </c>
      <c r="E2893">
        <v>2.3639999999999999</v>
      </c>
      <c r="F2893">
        <v>0</v>
      </c>
      <c r="G2893">
        <v>4.0351999999999997</v>
      </c>
      <c r="H2893">
        <v>0</v>
      </c>
      <c r="I2893">
        <v>-1.2999999999999999E-3</v>
      </c>
      <c r="J2893">
        <v>0</v>
      </c>
      <c r="K2893">
        <v>-17.193000000000001</v>
      </c>
    </row>
    <row r="2894" spans="1:11" hidden="1">
      <c r="A2894" t="s">
        <v>15</v>
      </c>
      <c r="B2894" t="s">
        <v>663</v>
      </c>
      <c r="C2894">
        <v>187</v>
      </c>
      <c r="D2894" t="s">
        <v>72</v>
      </c>
      <c r="E2894">
        <v>2.8</v>
      </c>
      <c r="F2894">
        <v>0</v>
      </c>
      <c r="G2894">
        <v>1.9138999999999999</v>
      </c>
      <c r="H2894">
        <v>0</v>
      </c>
      <c r="I2894">
        <v>-1.2999999999999999E-3</v>
      </c>
      <c r="J2894">
        <v>0</v>
      </c>
      <c r="K2894">
        <v>-18.4557</v>
      </c>
    </row>
    <row r="2895" spans="1:11" hidden="1">
      <c r="A2895" t="s">
        <v>15</v>
      </c>
      <c r="B2895" t="s">
        <v>663</v>
      </c>
      <c r="C2895">
        <v>187</v>
      </c>
      <c r="D2895" t="s">
        <v>72</v>
      </c>
      <c r="E2895">
        <v>2.8</v>
      </c>
      <c r="F2895">
        <v>0</v>
      </c>
      <c r="G2895">
        <v>-3.6869000000000001</v>
      </c>
      <c r="H2895">
        <v>0</v>
      </c>
      <c r="I2895">
        <v>-1.2999999999999999E-3</v>
      </c>
      <c r="J2895">
        <v>0</v>
      </c>
      <c r="K2895">
        <v>-18.4557</v>
      </c>
    </row>
    <row r="2896" spans="1:11" hidden="1">
      <c r="A2896" t="s">
        <v>15</v>
      </c>
      <c r="B2896" t="s">
        <v>663</v>
      </c>
      <c r="C2896">
        <v>187</v>
      </c>
      <c r="D2896" t="s">
        <v>72</v>
      </c>
      <c r="E2896">
        <v>3.2360000000000002</v>
      </c>
      <c r="F2896">
        <v>0</v>
      </c>
      <c r="G2896">
        <v>-5.8080999999999996</v>
      </c>
      <c r="H2896">
        <v>0</v>
      </c>
      <c r="I2896">
        <v>-1.2999999999999999E-3</v>
      </c>
      <c r="J2896">
        <v>0</v>
      </c>
      <c r="K2896">
        <v>-16.420000000000002</v>
      </c>
    </row>
    <row r="2897" spans="1:11" hidden="1">
      <c r="A2897" t="s">
        <v>15</v>
      </c>
      <c r="B2897" t="s">
        <v>663</v>
      </c>
      <c r="C2897">
        <v>187</v>
      </c>
      <c r="D2897" t="s">
        <v>72</v>
      </c>
      <c r="E2897">
        <v>3.6720000000000002</v>
      </c>
      <c r="F2897">
        <v>0</v>
      </c>
      <c r="G2897">
        <v>-8.8703000000000003</v>
      </c>
      <c r="H2897">
        <v>0</v>
      </c>
      <c r="I2897">
        <v>-1.2999999999999999E-3</v>
      </c>
      <c r="J2897">
        <v>0</v>
      </c>
      <c r="K2897">
        <v>-13.2544</v>
      </c>
    </row>
    <row r="2898" spans="1:11" hidden="1">
      <c r="A2898" t="s">
        <v>15</v>
      </c>
      <c r="B2898" t="s">
        <v>663</v>
      </c>
      <c r="C2898">
        <v>187</v>
      </c>
      <c r="D2898" t="s">
        <v>72</v>
      </c>
      <c r="E2898">
        <v>4.1079999999999997</v>
      </c>
      <c r="F2898">
        <v>0</v>
      </c>
      <c r="G2898">
        <v>-12.5563</v>
      </c>
      <c r="H2898">
        <v>0</v>
      </c>
      <c r="I2898">
        <v>-1.2999999999999999E-3</v>
      </c>
      <c r="J2898">
        <v>0</v>
      </c>
      <c r="K2898">
        <v>-8.5864999999999991</v>
      </c>
    </row>
    <row r="2899" spans="1:11" hidden="1">
      <c r="A2899" t="s">
        <v>15</v>
      </c>
      <c r="B2899" t="s">
        <v>663</v>
      </c>
      <c r="C2899">
        <v>187</v>
      </c>
      <c r="D2899" t="s">
        <v>72</v>
      </c>
      <c r="E2899">
        <v>4.5438999999999998</v>
      </c>
      <c r="F2899">
        <v>0</v>
      </c>
      <c r="G2899">
        <v>-16.257400000000001</v>
      </c>
      <c r="H2899">
        <v>0</v>
      </c>
      <c r="I2899">
        <v>-1.2999999999999999E-3</v>
      </c>
      <c r="J2899">
        <v>0</v>
      </c>
      <c r="K2899">
        <v>-2.3052999999999999</v>
      </c>
    </row>
    <row r="2900" spans="1:11" hidden="1">
      <c r="A2900" t="s">
        <v>15</v>
      </c>
      <c r="B2900" t="s">
        <v>663</v>
      </c>
      <c r="C2900">
        <v>187</v>
      </c>
      <c r="D2900" t="s">
        <v>72</v>
      </c>
      <c r="E2900">
        <v>4.9798999999999998</v>
      </c>
      <c r="F2900">
        <v>0</v>
      </c>
      <c r="G2900">
        <v>-19.689</v>
      </c>
      <c r="H2900">
        <v>0</v>
      </c>
      <c r="I2900">
        <v>-1.2999999999999999E-3</v>
      </c>
      <c r="J2900">
        <v>0</v>
      </c>
      <c r="K2900">
        <v>5.5598000000000001</v>
      </c>
    </row>
    <row r="2901" spans="1:11" hidden="1">
      <c r="A2901" t="s">
        <v>15</v>
      </c>
      <c r="B2901" t="s">
        <v>663</v>
      </c>
      <c r="C2901">
        <v>187</v>
      </c>
      <c r="D2901" t="s">
        <v>72</v>
      </c>
      <c r="E2901">
        <v>5.4158999999999997</v>
      </c>
      <c r="F2901">
        <v>0</v>
      </c>
      <c r="G2901">
        <v>-22.207599999999999</v>
      </c>
      <c r="H2901">
        <v>0</v>
      </c>
      <c r="I2901">
        <v>-1.2999999999999999E-3</v>
      </c>
      <c r="J2901">
        <v>0</v>
      </c>
      <c r="K2901">
        <v>14.7271</v>
      </c>
    </row>
    <row r="2902" spans="1:11" hidden="1">
      <c r="A2902" t="s">
        <v>15</v>
      </c>
      <c r="B2902" t="s">
        <v>663</v>
      </c>
      <c r="C2902">
        <v>187</v>
      </c>
      <c r="D2902" t="s">
        <v>73</v>
      </c>
      <c r="E2902">
        <v>0.18410000000000001</v>
      </c>
      <c r="F2902">
        <v>0</v>
      </c>
      <c r="G2902">
        <v>20.3445</v>
      </c>
      <c r="H2902">
        <v>0</v>
      </c>
      <c r="I2902">
        <v>-1.4E-3</v>
      </c>
      <c r="J2902">
        <v>0</v>
      </c>
      <c r="K2902">
        <v>9.8550000000000004</v>
      </c>
    </row>
    <row r="2903" spans="1:11" hidden="1">
      <c r="A2903" t="s">
        <v>15</v>
      </c>
      <c r="B2903" t="s">
        <v>663</v>
      </c>
      <c r="C2903">
        <v>187</v>
      </c>
      <c r="D2903" t="s">
        <v>73</v>
      </c>
      <c r="E2903">
        <v>0.62009999999999998</v>
      </c>
      <c r="F2903">
        <v>0</v>
      </c>
      <c r="G2903">
        <v>17.825900000000001</v>
      </c>
      <c r="H2903">
        <v>0</v>
      </c>
      <c r="I2903">
        <v>-1.4E-3</v>
      </c>
      <c r="J2903">
        <v>0</v>
      </c>
      <c r="K2903">
        <v>1.5</v>
      </c>
    </row>
    <row r="2904" spans="1:11" hidden="1">
      <c r="A2904" t="s">
        <v>15</v>
      </c>
      <c r="B2904" t="s">
        <v>663</v>
      </c>
      <c r="C2904">
        <v>187</v>
      </c>
      <c r="D2904" t="s">
        <v>73</v>
      </c>
      <c r="E2904">
        <v>1.0561</v>
      </c>
      <c r="F2904">
        <v>0</v>
      </c>
      <c r="G2904">
        <v>14.394299999999999</v>
      </c>
      <c r="H2904">
        <v>0</v>
      </c>
      <c r="I2904">
        <v>-1.4E-3</v>
      </c>
      <c r="J2904">
        <v>0</v>
      </c>
      <c r="K2904">
        <v>-5.5528000000000004</v>
      </c>
    </row>
    <row r="2905" spans="1:11" hidden="1">
      <c r="A2905" t="s">
        <v>15</v>
      </c>
      <c r="B2905" t="s">
        <v>663</v>
      </c>
      <c r="C2905">
        <v>187</v>
      </c>
      <c r="D2905" t="s">
        <v>73</v>
      </c>
      <c r="E2905">
        <v>1.4921</v>
      </c>
      <c r="F2905">
        <v>0</v>
      </c>
      <c r="G2905">
        <v>10.693199999999999</v>
      </c>
      <c r="H2905">
        <v>0</v>
      </c>
      <c r="I2905">
        <v>-1.4E-3</v>
      </c>
      <c r="J2905">
        <v>0</v>
      </c>
      <c r="K2905">
        <v>-11.021699999999999</v>
      </c>
    </row>
    <row r="2906" spans="1:11" hidden="1">
      <c r="A2906" t="s">
        <v>15</v>
      </c>
      <c r="B2906" t="s">
        <v>663</v>
      </c>
      <c r="C2906">
        <v>187</v>
      </c>
      <c r="D2906" t="s">
        <v>73</v>
      </c>
      <c r="E2906">
        <v>1.9279999999999999</v>
      </c>
      <c r="F2906">
        <v>0</v>
      </c>
      <c r="G2906">
        <v>7.0072000000000001</v>
      </c>
      <c r="H2906">
        <v>0</v>
      </c>
      <c r="I2906">
        <v>-1.4E-3</v>
      </c>
      <c r="J2906">
        <v>0</v>
      </c>
      <c r="K2906">
        <v>-14.8773</v>
      </c>
    </row>
    <row r="2907" spans="1:11" hidden="1">
      <c r="A2907" t="s">
        <v>15</v>
      </c>
      <c r="B2907" t="s">
        <v>663</v>
      </c>
      <c r="C2907">
        <v>187</v>
      </c>
      <c r="D2907" t="s">
        <v>73</v>
      </c>
      <c r="E2907">
        <v>2.3639999999999999</v>
      </c>
      <c r="F2907">
        <v>0</v>
      </c>
      <c r="G2907">
        <v>3.9449999999999998</v>
      </c>
      <c r="H2907">
        <v>0</v>
      </c>
      <c r="I2907">
        <v>-1.4E-3</v>
      </c>
      <c r="J2907">
        <v>0</v>
      </c>
      <c r="K2907">
        <v>-17.230599999999999</v>
      </c>
    </row>
    <row r="2908" spans="1:11" hidden="1">
      <c r="A2908" t="s">
        <v>15</v>
      </c>
      <c r="B2908" t="s">
        <v>663</v>
      </c>
      <c r="C2908">
        <v>187</v>
      </c>
      <c r="D2908" t="s">
        <v>73</v>
      </c>
      <c r="E2908">
        <v>2.8</v>
      </c>
      <c r="F2908">
        <v>0</v>
      </c>
      <c r="G2908">
        <v>1.8237000000000001</v>
      </c>
      <c r="H2908">
        <v>0</v>
      </c>
      <c r="I2908">
        <v>-1.4E-3</v>
      </c>
      <c r="J2908">
        <v>0</v>
      </c>
      <c r="K2908">
        <v>-18.454000000000001</v>
      </c>
    </row>
    <row r="2909" spans="1:11" hidden="1">
      <c r="A2909" t="s">
        <v>15</v>
      </c>
      <c r="B2909" t="s">
        <v>663</v>
      </c>
      <c r="C2909">
        <v>187</v>
      </c>
      <c r="D2909" t="s">
        <v>73</v>
      </c>
      <c r="E2909">
        <v>2.8</v>
      </c>
      <c r="F2909">
        <v>0</v>
      </c>
      <c r="G2909">
        <v>-3.7770000000000001</v>
      </c>
      <c r="H2909">
        <v>0</v>
      </c>
      <c r="I2909">
        <v>-1.4E-3</v>
      </c>
      <c r="J2909">
        <v>0</v>
      </c>
      <c r="K2909">
        <v>-18.454000000000001</v>
      </c>
    </row>
    <row r="2910" spans="1:11" hidden="1">
      <c r="A2910" t="s">
        <v>15</v>
      </c>
      <c r="B2910" t="s">
        <v>663</v>
      </c>
      <c r="C2910">
        <v>187</v>
      </c>
      <c r="D2910" t="s">
        <v>73</v>
      </c>
      <c r="E2910">
        <v>3.2360000000000002</v>
      </c>
      <c r="F2910">
        <v>0</v>
      </c>
      <c r="G2910">
        <v>-5.8982999999999999</v>
      </c>
      <c r="H2910">
        <v>0</v>
      </c>
      <c r="I2910">
        <v>-1.4E-3</v>
      </c>
      <c r="J2910">
        <v>0</v>
      </c>
      <c r="K2910">
        <v>-16.379000000000001</v>
      </c>
    </row>
    <row r="2911" spans="1:11" hidden="1">
      <c r="A2911" t="s">
        <v>15</v>
      </c>
      <c r="B2911" t="s">
        <v>663</v>
      </c>
      <c r="C2911">
        <v>187</v>
      </c>
      <c r="D2911" t="s">
        <v>73</v>
      </c>
      <c r="E2911">
        <v>3.6720000000000002</v>
      </c>
      <c r="F2911">
        <v>0</v>
      </c>
      <c r="G2911">
        <v>-8.9604999999999997</v>
      </c>
      <c r="H2911">
        <v>0</v>
      </c>
      <c r="I2911">
        <v>-1.4E-3</v>
      </c>
      <c r="J2911">
        <v>0</v>
      </c>
      <c r="K2911">
        <v>-13.174099999999999</v>
      </c>
    </row>
    <row r="2912" spans="1:11" hidden="1">
      <c r="A2912" t="s">
        <v>15</v>
      </c>
      <c r="B2912" t="s">
        <v>663</v>
      </c>
      <c r="C2912">
        <v>187</v>
      </c>
      <c r="D2912" t="s">
        <v>73</v>
      </c>
      <c r="E2912">
        <v>4.1079999999999997</v>
      </c>
      <c r="F2912">
        <v>0</v>
      </c>
      <c r="G2912">
        <v>-12.6465</v>
      </c>
      <c r="H2912">
        <v>0</v>
      </c>
      <c r="I2912">
        <v>-1.4E-3</v>
      </c>
      <c r="J2912">
        <v>0</v>
      </c>
      <c r="K2912">
        <v>-8.4669000000000008</v>
      </c>
    </row>
    <row r="2913" spans="1:11" hidden="1">
      <c r="A2913" t="s">
        <v>15</v>
      </c>
      <c r="B2913" t="s">
        <v>663</v>
      </c>
      <c r="C2913">
        <v>187</v>
      </c>
      <c r="D2913" t="s">
        <v>73</v>
      </c>
      <c r="E2913">
        <v>4.5438999999999998</v>
      </c>
      <c r="F2913">
        <v>0</v>
      </c>
      <c r="G2913">
        <v>-16.3476</v>
      </c>
      <c r="H2913">
        <v>0</v>
      </c>
      <c r="I2913">
        <v>-1.4E-3</v>
      </c>
      <c r="J2913">
        <v>0</v>
      </c>
      <c r="K2913">
        <v>-2.1463999999999999</v>
      </c>
    </row>
    <row r="2914" spans="1:11" hidden="1">
      <c r="A2914" t="s">
        <v>15</v>
      </c>
      <c r="B2914" t="s">
        <v>663</v>
      </c>
      <c r="C2914">
        <v>187</v>
      </c>
      <c r="D2914" t="s">
        <v>73</v>
      </c>
      <c r="E2914">
        <v>4.9798999999999998</v>
      </c>
      <c r="F2914">
        <v>0</v>
      </c>
      <c r="G2914">
        <v>-19.779199999999999</v>
      </c>
      <c r="H2914">
        <v>0</v>
      </c>
      <c r="I2914">
        <v>-1.4E-3</v>
      </c>
      <c r="J2914">
        <v>0</v>
      </c>
      <c r="K2914">
        <v>5.758</v>
      </c>
    </row>
    <row r="2915" spans="1:11" hidden="1">
      <c r="A2915" t="s">
        <v>15</v>
      </c>
      <c r="B2915" t="s">
        <v>663</v>
      </c>
      <c r="C2915">
        <v>187</v>
      </c>
      <c r="D2915" t="s">
        <v>73</v>
      </c>
      <c r="E2915">
        <v>5.4158999999999997</v>
      </c>
      <c r="F2915">
        <v>0</v>
      </c>
      <c r="G2915">
        <v>-22.297799999999999</v>
      </c>
      <c r="H2915">
        <v>0</v>
      </c>
      <c r="I2915">
        <v>-1.4E-3</v>
      </c>
      <c r="J2915">
        <v>0</v>
      </c>
      <c r="K2915">
        <v>14.964700000000001</v>
      </c>
    </row>
    <row r="2916" spans="1:11" hidden="1">
      <c r="A2916" t="s">
        <v>15</v>
      </c>
      <c r="B2916" t="s">
        <v>663</v>
      </c>
      <c r="C2916">
        <v>187</v>
      </c>
      <c r="D2916" t="s">
        <v>74</v>
      </c>
      <c r="E2916">
        <v>0.18410000000000001</v>
      </c>
      <c r="F2916">
        <v>0</v>
      </c>
      <c r="G2916">
        <v>49.118699999999997</v>
      </c>
      <c r="H2916">
        <v>0</v>
      </c>
      <c r="I2916">
        <v>-3.0000000000000001E-3</v>
      </c>
      <c r="J2916">
        <v>0</v>
      </c>
      <c r="K2916">
        <v>24.092500000000001</v>
      </c>
    </row>
    <row r="2917" spans="1:11" hidden="1">
      <c r="A2917" t="s">
        <v>15</v>
      </c>
      <c r="B2917" t="s">
        <v>663</v>
      </c>
      <c r="C2917">
        <v>187</v>
      </c>
      <c r="D2917" t="s">
        <v>74</v>
      </c>
      <c r="E2917">
        <v>0.62009999999999998</v>
      </c>
      <c r="F2917">
        <v>0</v>
      </c>
      <c r="G2917">
        <v>43.093400000000003</v>
      </c>
      <c r="H2917">
        <v>0</v>
      </c>
      <c r="I2917">
        <v>-3.0000000000000001E-3</v>
      </c>
      <c r="J2917">
        <v>0</v>
      </c>
      <c r="K2917">
        <v>3.9039999999999999</v>
      </c>
    </row>
    <row r="2918" spans="1:11" hidden="1">
      <c r="A2918" t="s">
        <v>15</v>
      </c>
      <c r="B2918" t="s">
        <v>663</v>
      </c>
      <c r="C2918">
        <v>187</v>
      </c>
      <c r="D2918" t="s">
        <v>74</v>
      </c>
      <c r="E2918">
        <v>1.0561</v>
      </c>
      <c r="F2918">
        <v>0</v>
      </c>
      <c r="G2918">
        <v>34.744</v>
      </c>
      <c r="H2918">
        <v>0</v>
      </c>
      <c r="I2918">
        <v>-3.0000000000000001E-3</v>
      </c>
      <c r="J2918">
        <v>0</v>
      </c>
      <c r="K2918">
        <v>-13.138</v>
      </c>
    </row>
    <row r="2919" spans="1:11" hidden="1">
      <c r="A2919" t="s">
        <v>15</v>
      </c>
      <c r="B2919" t="s">
        <v>663</v>
      </c>
      <c r="C2919">
        <v>187</v>
      </c>
      <c r="D2919" t="s">
        <v>74</v>
      </c>
      <c r="E2919">
        <v>1.4921</v>
      </c>
      <c r="F2919">
        <v>0</v>
      </c>
      <c r="G2919">
        <v>25.7088</v>
      </c>
      <c r="H2919">
        <v>0</v>
      </c>
      <c r="I2919">
        <v>-3.0000000000000001E-3</v>
      </c>
      <c r="J2919">
        <v>0</v>
      </c>
      <c r="K2919">
        <v>-26.316199999999998</v>
      </c>
    </row>
    <row r="2920" spans="1:11" hidden="1">
      <c r="A2920" t="s">
        <v>15</v>
      </c>
      <c r="B2920" t="s">
        <v>663</v>
      </c>
      <c r="C2920">
        <v>187</v>
      </c>
      <c r="D2920" t="s">
        <v>74</v>
      </c>
      <c r="E2920">
        <v>1.9279999999999999</v>
      </c>
      <c r="F2920">
        <v>0</v>
      </c>
      <c r="G2920">
        <v>16.712</v>
      </c>
      <c r="H2920">
        <v>0</v>
      </c>
      <c r="I2920">
        <v>-3.0000000000000001E-3</v>
      </c>
      <c r="J2920">
        <v>0</v>
      </c>
      <c r="K2920">
        <v>-35.556199999999997</v>
      </c>
    </row>
    <row r="2921" spans="1:11" hidden="1">
      <c r="A2921" t="s">
        <v>15</v>
      </c>
      <c r="B2921" t="s">
        <v>663</v>
      </c>
      <c r="C2921">
        <v>187</v>
      </c>
      <c r="D2921" t="s">
        <v>74</v>
      </c>
      <c r="E2921">
        <v>2.3639999999999999</v>
      </c>
      <c r="F2921">
        <v>0</v>
      </c>
      <c r="G2921">
        <v>9.3030000000000008</v>
      </c>
      <c r="H2921">
        <v>0</v>
      </c>
      <c r="I2921">
        <v>-3.0000000000000001E-3</v>
      </c>
      <c r="J2921">
        <v>0</v>
      </c>
      <c r="K2921">
        <v>-41.1402</v>
      </c>
    </row>
    <row r="2922" spans="1:11" hidden="1">
      <c r="A2922" t="s">
        <v>15</v>
      </c>
      <c r="B2922" t="s">
        <v>663</v>
      </c>
      <c r="C2922">
        <v>187</v>
      </c>
      <c r="D2922" t="s">
        <v>74</v>
      </c>
      <c r="E2922">
        <v>2.8</v>
      </c>
      <c r="F2922">
        <v>0</v>
      </c>
      <c r="G2922">
        <v>4.2891000000000004</v>
      </c>
      <c r="H2922">
        <v>0</v>
      </c>
      <c r="I2922">
        <v>-3.0000000000000001E-3</v>
      </c>
      <c r="J2922">
        <v>0</v>
      </c>
      <c r="K2922">
        <v>-44.016199999999998</v>
      </c>
    </row>
    <row r="2923" spans="1:11" hidden="1">
      <c r="A2923" t="s">
        <v>15</v>
      </c>
      <c r="B2923" t="s">
        <v>663</v>
      </c>
      <c r="C2923">
        <v>187</v>
      </c>
      <c r="D2923" t="s">
        <v>74</v>
      </c>
      <c r="E2923">
        <v>2.8</v>
      </c>
      <c r="F2923">
        <v>0</v>
      </c>
      <c r="G2923">
        <v>-8.5936000000000003</v>
      </c>
      <c r="H2923">
        <v>0</v>
      </c>
      <c r="I2923">
        <v>-3.0000000000000001E-3</v>
      </c>
      <c r="J2923">
        <v>0</v>
      </c>
      <c r="K2923">
        <v>-44.016199999999998</v>
      </c>
    </row>
    <row r="2924" spans="1:11" hidden="1">
      <c r="A2924" t="s">
        <v>15</v>
      </c>
      <c r="B2924" t="s">
        <v>663</v>
      </c>
      <c r="C2924">
        <v>187</v>
      </c>
      <c r="D2924" t="s">
        <v>74</v>
      </c>
      <c r="E2924">
        <v>3.2360000000000002</v>
      </c>
      <c r="F2924">
        <v>0</v>
      </c>
      <c r="G2924">
        <v>-13.6075</v>
      </c>
      <c r="H2924">
        <v>0</v>
      </c>
      <c r="I2924">
        <v>-3.0000000000000001E-3</v>
      </c>
      <c r="J2924">
        <v>0</v>
      </c>
      <c r="K2924">
        <v>-39.263500000000001</v>
      </c>
    </row>
    <row r="2925" spans="1:11" hidden="1">
      <c r="A2925" t="s">
        <v>15</v>
      </c>
      <c r="B2925" t="s">
        <v>663</v>
      </c>
      <c r="C2925">
        <v>187</v>
      </c>
      <c r="D2925" t="s">
        <v>74</v>
      </c>
      <c r="E2925">
        <v>3.6720000000000002</v>
      </c>
      <c r="F2925">
        <v>0</v>
      </c>
      <c r="G2925">
        <v>-21.016500000000001</v>
      </c>
      <c r="H2925">
        <v>0</v>
      </c>
      <c r="I2925">
        <v>-3.0000000000000001E-3</v>
      </c>
      <c r="J2925">
        <v>0</v>
      </c>
      <c r="K2925">
        <v>-31.802800000000001</v>
      </c>
    </row>
    <row r="2926" spans="1:11" hidden="1">
      <c r="A2926" t="s">
        <v>15</v>
      </c>
      <c r="B2926" t="s">
        <v>663</v>
      </c>
      <c r="C2926">
        <v>187</v>
      </c>
      <c r="D2926" t="s">
        <v>74</v>
      </c>
      <c r="E2926">
        <v>4.1079999999999997</v>
      </c>
      <c r="F2926">
        <v>0</v>
      </c>
      <c r="G2926">
        <v>-30.013300000000001</v>
      </c>
      <c r="H2926">
        <v>0</v>
      </c>
      <c r="I2926">
        <v>-3.0000000000000001E-3</v>
      </c>
      <c r="J2926">
        <v>0</v>
      </c>
      <c r="K2926">
        <v>-20.6861</v>
      </c>
    </row>
    <row r="2927" spans="1:11" hidden="1">
      <c r="A2927" t="s">
        <v>15</v>
      </c>
      <c r="B2927" t="s">
        <v>663</v>
      </c>
      <c r="C2927">
        <v>187</v>
      </c>
      <c r="D2927" t="s">
        <v>74</v>
      </c>
      <c r="E2927">
        <v>4.5438999999999998</v>
      </c>
      <c r="F2927">
        <v>0</v>
      </c>
      <c r="G2927">
        <v>-39.048499999999997</v>
      </c>
      <c r="H2927">
        <v>0</v>
      </c>
      <c r="I2927">
        <v>-3.0000000000000001E-3</v>
      </c>
      <c r="J2927">
        <v>0</v>
      </c>
      <c r="K2927">
        <v>-5.6311999999999998</v>
      </c>
    </row>
    <row r="2928" spans="1:11" hidden="1">
      <c r="A2928" t="s">
        <v>15</v>
      </c>
      <c r="B2928" t="s">
        <v>663</v>
      </c>
      <c r="C2928">
        <v>187</v>
      </c>
      <c r="D2928" t="s">
        <v>74</v>
      </c>
      <c r="E2928">
        <v>4.9798999999999998</v>
      </c>
      <c r="F2928">
        <v>0</v>
      </c>
      <c r="G2928">
        <v>-47.3979</v>
      </c>
      <c r="H2928">
        <v>0</v>
      </c>
      <c r="I2928">
        <v>-3.0000000000000001E-3</v>
      </c>
      <c r="J2928">
        <v>0</v>
      </c>
      <c r="K2928">
        <v>13.2875</v>
      </c>
    </row>
    <row r="2929" spans="1:11" hidden="1">
      <c r="A2929" t="s">
        <v>15</v>
      </c>
      <c r="B2929" t="s">
        <v>663</v>
      </c>
      <c r="C2929">
        <v>187</v>
      </c>
      <c r="D2929" t="s">
        <v>74</v>
      </c>
      <c r="E2929">
        <v>5.4158999999999997</v>
      </c>
      <c r="F2929">
        <v>0</v>
      </c>
      <c r="G2929">
        <v>-53.423200000000001</v>
      </c>
      <c r="H2929">
        <v>0</v>
      </c>
      <c r="I2929">
        <v>-3.0000000000000001E-3</v>
      </c>
      <c r="J2929">
        <v>0</v>
      </c>
      <c r="K2929">
        <v>35.352699999999999</v>
      </c>
    </row>
    <row r="2930" spans="1:11" hidden="1">
      <c r="A2930" t="s">
        <v>15</v>
      </c>
      <c r="B2930" t="s">
        <v>663</v>
      </c>
      <c r="C2930">
        <v>187</v>
      </c>
      <c r="D2930" t="s">
        <v>75</v>
      </c>
      <c r="E2930">
        <v>0.18410000000000001</v>
      </c>
      <c r="F2930">
        <v>0</v>
      </c>
      <c r="G2930">
        <v>49.118699999999997</v>
      </c>
      <c r="H2930">
        <v>0</v>
      </c>
      <c r="I2930">
        <v>-3.0000000000000001E-3</v>
      </c>
      <c r="J2930">
        <v>0</v>
      </c>
      <c r="K2930">
        <v>24.092500000000001</v>
      </c>
    </row>
    <row r="2931" spans="1:11" hidden="1">
      <c r="A2931" t="s">
        <v>15</v>
      </c>
      <c r="B2931" t="s">
        <v>663</v>
      </c>
      <c r="C2931">
        <v>187</v>
      </c>
      <c r="D2931" t="s">
        <v>75</v>
      </c>
      <c r="E2931">
        <v>0.62009999999999998</v>
      </c>
      <c r="F2931">
        <v>0</v>
      </c>
      <c r="G2931">
        <v>43.093400000000003</v>
      </c>
      <c r="H2931">
        <v>0</v>
      </c>
      <c r="I2931">
        <v>-3.0000000000000001E-3</v>
      </c>
      <c r="J2931">
        <v>0</v>
      </c>
      <c r="K2931">
        <v>3.9039999999999999</v>
      </c>
    </row>
    <row r="2932" spans="1:11" hidden="1">
      <c r="A2932" t="s">
        <v>15</v>
      </c>
      <c r="B2932" t="s">
        <v>663</v>
      </c>
      <c r="C2932">
        <v>187</v>
      </c>
      <c r="D2932" t="s">
        <v>75</v>
      </c>
      <c r="E2932">
        <v>1.0561</v>
      </c>
      <c r="F2932">
        <v>0</v>
      </c>
      <c r="G2932">
        <v>34.744</v>
      </c>
      <c r="H2932">
        <v>0</v>
      </c>
      <c r="I2932">
        <v>-3.0000000000000001E-3</v>
      </c>
      <c r="J2932">
        <v>0</v>
      </c>
      <c r="K2932">
        <v>-13.138</v>
      </c>
    </row>
    <row r="2933" spans="1:11" hidden="1">
      <c r="A2933" t="s">
        <v>15</v>
      </c>
      <c r="B2933" t="s">
        <v>663</v>
      </c>
      <c r="C2933">
        <v>187</v>
      </c>
      <c r="D2933" t="s">
        <v>75</v>
      </c>
      <c r="E2933">
        <v>1.4921</v>
      </c>
      <c r="F2933">
        <v>0</v>
      </c>
      <c r="G2933">
        <v>25.7088</v>
      </c>
      <c r="H2933">
        <v>0</v>
      </c>
      <c r="I2933">
        <v>-3.0000000000000001E-3</v>
      </c>
      <c r="J2933">
        <v>0</v>
      </c>
      <c r="K2933">
        <v>-26.316199999999998</v>
      </c>
    </row>
    <row r="2934" spans="1:11" hidden="1">
      <c r="A2934" t="s">
        <v>15</v>
      </c>
      <c r="B2934" t="s">
        <v>663</v>
      </c>
      <c r="C2934">
        <v>187</v>
      </c>
      <c r="D2934" t="s">
        <v>75</v>
      </c>
      <c r="E2934">
        <v>1.9279999999999999</v>
      </c>
      <c r="F2934">
        <v>0</v>
      </c>
      <c r="G2934">
        <v>16.712</v>
      </c>
      <c r="H2934">
        <v>0</v>
      </c>
      <c r="I2934">
        <v>-3.0000000000000001E-3</v>
      </c>
      <c r="J2934">
        <v>0</v>
      </c>
      <c r="K2934">
        <v>-35.556199999999997</v>
      </c>
    </row>
    <row r="2935" spans="1:11" hidden="1">
      <c r="A2935" t="s">
        <v>15</v>
      </c>
      <c r="B2935" t="s">
        <v>663</v>
      </c>
      <c r="C2935">
        <v>187</v>
      </c>
      <c r="D2935" t="s">
        <v>75</v>
      </c>
      <c r="E2935">
        <v>2.3639999999999999</v>
      </c>
      <c r="F2935">
        <v>0</v>
      </c>
      <c r="G2935">
        <v>9.3030000000000008</v>
      </c>
      <c r="H2935">
        <v>0</v>
      </c>
      <c r="I2935">
        <v>-3.0000000000000001E-3</v>
      </c>
      <c r="J2935">
        <v>0</v>
      </c>
      <c r="K2935">
        <v>-41.1402</v>
      </c>
    </row>
    <row r="2936" spans="1:11" hidden="1">
      <c r="A2936" t="s">
        <v>15</v>
      </c>
      <c r="B2936" t="s">
        <v>663</v>
      </c>
      <c r="C2936">
        <v>187</v>
      </c>
      <c r="D2936" t="s">
        <v>75</v>
      </c>
      <c r="E2936">
        <v>2.8</v>
      </c>
      <c r="F2936">
        <v>0</v>
      </c>
      <c r="G2936">
        <v>4.2891000000000004</v>
      </c>
      <c r="H2936">
        <v>0</v>
      </c>
      <c r="I2936">
        <v>-3.0000000000000001E-3</v>
      </c>
      <c r="J2936">
        <v>0</v>
      </c>
      <c r="K2936">
        <v>-44.016199999999998</v>
      </c>
    </row>
    <row r="2937" spans="1:11" hidden="1">
      <c r="A2937" t="s">
        <v>15</v>
      </c>
      <c r="B2937" t="s">
        <v>663</v>
      </c>
      <c r="C2937">
        <v>187</v>
      </c>
      <c r="D2937" t="s">
        <v>75</v>
      </c>
      <c r="E2937">
        <v>2.8</v>
      </c>
      <c r="F2937">
        <v>0</v>
      </c>
      <c r="G2937">
        <v>-8.5936000000000003</v>
      </c>
      <c r="H2937">
        <v>0</v>
      </c>
      <c r="I2937">
        <v>-3.0000000000000001E-3</v>
      </c>
      <c r="J2937">
        <v>0</v>
      </c>
      <c r="K2937">
        <v>-44.016199999999998</v>
      </c>
    </row>
    <row r="2938" spans="1:11" hidden="1">
      <c r="A2938" t="s">
        <v>15</v>
      </c>
      <c r="B2938" t="s">
        <v>663</v>
      </c>
      <c r="C2938">
        <v>187</v>
      </c>
      <c r="D2938" t="s">
        <v>75</v>
      </c>
      <c r="E2938">
        <v>3.2360000000000002</v>
      </c>
      <c r="F2938">
        <v>0</v>
      </c>
      <c r="G2938">
        <v>-13.6075</v>
      </c>
      <c r="H2938">
        <v>0</v>
      </c>
      <c r="I2938">
        <v>-3.0000000000000001E-3</v>
      </c>
      <c r="J2938">
        <v>0</v>
      </c>
      <c r="K2938">
        <v>-39.263500000000001</v>
      </c>
    </row>
    <row r="2939" spans="1:11" hidden="1">
      <c r="A2939" t="s">
        <v>15</v>
      </c>
      <c r="B2939" t="s">
        <v>663</v>
      </c>
      <c r="C2939">
        <v>187</v>
      </c>
      <c r="D2939" t="s">
        <v>75</v>
      </c>
      <c r="E2939">
        <v>3.6720000000000002</v>
      </c>
      <c r="F2939">
        <v>0</v>
      </c>
      <c r="G2939">
        <v>-21.016500000000001</v>
      </c>
      <c r="H2939">
        <v>0</v>
      </c>
      <c r="I2939">
        <v>-3.0000000000000001E-3</v>
      </c>
      <c r="J2939">
        <v>0</v>
      </c>
      <c r="K2939">
        <v>-31.802800000000001</v>
      </c>
    </row>
    <row r="2940" spans="1:11" hidden="1">
      <c r="A2940" t="s">
        <v>15</v>
      </c>
      <c r="B2940" t="s">
        <v>663</v>
      </c>
      <c r="C2940">
        <v>187</v>
      </c>
      <c r="D2940" t="s">
        <v>75</v>
      </c>
      <c r="E2940">
        <v>4.1079999999999997</v>
      </c>
      <c r="F2940">
        <v>0</v>
      </c>
      <c r="G2940">
        <v>-30.013300000000001</v>
      </c>
      <c r="H2940">
        <v>0</v>
      </c>
      <c r="I2940">
        <v>-3.0000000000000001E-3</v>
      </c>
      <c r="J2940">
        <v>0</v>
      </c>
      <c r="K2940">
        <v>-20.6861</v>
      </c>
    </row>
    <row r="2941" spans="1:11" hidden="1">
      <c r="A2941" t="s">
        <v>15</v>
      </c>
      <c r="B2941" t="s">
        <v>663</v>
      </c>
      <c r="C2941">
        <v>187</v>
      </c>
      <c r="D2941" t="s">
        <v>75</v>
      </c>
      <c r="E2941">
        <v>4.5438999999999998</v>
      </c>
      <c r="F2941">
        <v>0</v>
      </c>
      <c r="G2941">
        <v>-39.048499999999997</v>
      </c>
      <c r="H2941">
        <v>0</v>
      </c>
      <c r="I2941">
        <v>-3.0000000000000001E-3</v>
      </c>
      <c r="J2941">
        <v>0</v>
      </c>
      <c r="K2941">
        <v>-5.6311999999999998</v>
      </c>
    </row>
    <row r="2942" spans="1:11" hidden="1">
      <c r="A2942" t="s">
        <v>15</v>
      </c>
      <c r="B2942" t="s">
        <v>663</v>
      </c>
      <c r="C2942">
        <v>187</v>
      </c>
      <c r="D2942" t="s">
        <v>75</v>
      </c>
      <c r="E2942">
        <v>4.9798999999999998</v>
      </c>
      <c r="F2942">
        <v>0</v>
      </c>
      <c r="G2942">
        <v>-47.3979</v>
      </c>
      <c r="H2942">
        <v>0</v>
      </c>
      <c r="I2942">
        <v>-3.0000000000000001E-3</v>
      </c>
      <c r="J2942">
        <v>0</v>
      </c>
      <c r="K2942">
        <v>13.2875</v>
      </c>
    </row>
    <row r="2943" spans="1:11" hidden="1">
      <c r="A2943" t="s">
        <v>15</v>
      </c>
      <c r="B2943" t="s">
        <v>663</v>
      </c>
      <c r="C2943">
        <v>187</v>
      </c>
      <c r="D2943" t="s">
        <v>75</v>
      </c>
      <c r="E2943">
        <v>5.4158999999999997</v>
      </c>
      <c r="F2943">
        <v>0</v>
      </c>
      <c r="G2943">
        <v>-53.423200000000001</v>
      </c>
      <c r="H2943">
        <v>0</v>
      </c>
      <c r="I2943">
        <v>-3.0000000000000001E-3</v>
      </c>
      <c r="J2943">
        <v>0</v>
      </c>
      <c r="K2943">
        <v>35.352699999999999</v>
      </c>
    </row>
    <row r="2944" spans="1:11" hidden="1">
      <c r="A2944" t="s">
        <v>15</v>
      </c>
      <c r="B2944" t="s">
        <v>663</v>
      </c>
      <c r="C2944">
        <v>187</v>
      </c>
      <c r="D2944" t="s">
        <v>76</v>
      </c>
      <c r="E2944">
        <v>0.18410000000000001</v>
      </c>
      <c r="F2944">
        <v>0</v>
      </c>
      <c r="G2944">
        <v>49.097099999999998</v>
      </c>
      <c r="H2944">
        <v>0</v>
      </c>
      <c r="I2944">
        <v>-3.0000000000000001E-3</v>
      </c>
      <c r="J2944">
        <v>0</v>
      </c>
      <c r="K2944">
        <v>24.036300000000001</v>
      </c>
    </row>
    <row r="2945" spans="1:11" hidden="1">
      <c r="A2945" t="s">
        <v>15</v>
      </c>
      <c r="B2945" t="s">
        <v>663</v>
      </c>
      <c r="C2945">
        <v>187</v>
      </c>
      <c r="D2945" t="s">
        <v>76</v>
      </c>
      <c r="E2945">
        <v>0.62009999999999998</v>
      </c>
      <c r="F2945">
        <v>0</v>
      </c>
      <c r="G2945">
        <v>43.071800000000003</v>
      </c>
      <c r="H2945">
        <v>0</v>
      </c>
      <c r="I2945">
        <v>-3.0000000000000001E-3</v>
      </c>
      <c r="J2945">
        <v>0</v>
      </c>
      <c r="K2945">
        <v>3.8572000000000002</v>
      </c>
    </row>
    <row r="2946" spans="1:11" hidden="1">
      <c r="A2946" t="s">
        <v>15</v>
      </c>
      <c r="B2946" t="s">
        <v>663</v>
      </c>
      <c r="C2946">
        <v>187</v>
      </c>
      <c r="D2946" t="s">
        <v>76</v>
      </c>
      <c r="E2946">
        <v>1.0561</v>
      </c>
      <c r="F2946">
        <v>0</v>
      </c>
      <c r="G2946">
        <v>34.722299999999997</v>
      </c>
      <c r="H2946">
        <v>0</v>
      </c>
      <c r="I2946">
        <v>-3.0000000000000001E-3</v>
      </c>
      <c r="J2946">
        <v>0</v>
      </c>
      <c r="K2946">
        <v>-13.1753</v>
      </c>
    </row>
    <row r="2947" spans="1:11" hidden="1">
      <c r="A2947" t="s">
        <v>15</v>
      </c>
      <c r="B2947" t="s">
        <v>663</v>
      </c>
      <c r="C2947">
        <v>187</v>
      </c>
      <c r="D2947" t="s">
        <v>76</v>
      </c>
      <c r="E2947">
        <v>1.4921</v>
      </c>
      <c r="F2947">
        <v>0</v>
      </c>
      <c r="G2947">
        <v>25.687200000000001</v>
      </c>
      <c r="H2947">
        <v>0</v>
      </c>
      <c r="I2947">
        <v>-3.0000000000000001E-3</v>
      </c>
      <c r="J2947">
        <v>0</v>
      </c>
      <c r="K2947">
        <v>-26.344100000000001</v>
      </c>
    </row>
    <row r="2948" spans="1:11" hidden="1">
      <c r="A2948" t="s">
        <v>15</v>
      </c>
      <c r="B2948" t="s">
        <v>663</v>
      </c>
      <c r="C2948">
        <v>187</v>
      </c>
      <c r="D2948" t="s">
        <v>76</v>
      </c>
      <c r="E2948">
        <v>1.9279999999999999</v>
      </c>
      <c r="F2948">
        <v>0</v>
      </c>
      <c r="G2948">
        <v>16.6904</v>
      </c>
      <c r="H2948">
        <v>0</v>
      </c>
      <c r="I2948">
        <v>-3.0000000000000001E-3</v>
      </c>
      <c r="J2948">
        <v>0</v>
      </c>
      <c r="K2948">
        <v>-35.5747</v>
      </c>
    </row>
    <row r="2949" spans="1:11" hidden="1">
      <c r="A2949" t="s">
        <v>15</v>
      </c>
      <c r="B2949" t="s">
        <v>663</v>
      </c>
      <c r="C2949">
        <v>187</v>
      </c>
      <c r="D2949" t="s">
        <v>76</v>
      </c>
      <c r="E2949">
        <v>2.3639999999999999</v>
      </c>
      <c r="F2949">
        <v>0</v>
      </c>
      <c r="G2949">
        <v>9.2813999999999997</v>
      </c>
      <c r="H2949">
        <v>0</v>
      </c>
      <c r="I2949">
        <v>-3.0000000000000001E-3</v>
      </c>
      <c r="J2949">
        <v>0</v>
      </c>
      <c r="K2949">
        <v>-41.149299999999997</v>
      </c>
    </row>
    <row r="2950" spans="1:11" hidden="1">
      <c r="A2950" t="s">
        <v>15</v>
      </c>
      <c r="B2950" t="s">
        <v>663</v>
      </c>
      <c r="C2950">
        <v>187</v>
      </c>
      <c r="D2950" t="s">
        <v>76</v>
      </c>
      <c r="E2950">
        <v>2.8</v>
      </c>
      <c r="F2950">
        <v>0</v>
      </c>
      <c r="G2950">
        <v>4.2674000000000003</v>
      </c>
      <c r="H2950">
        <v>0</v>
      </c>
      <c r="I2950">
        <v>-3.0000000000000001E-3</v>
      </c>
      <c r="J2950">
        <v>0</v>
      </c>
      <c r="K2950">
        <v>-44.015799999999999</v>
      </c>
    </row>
    <row r="2951" spans="1:11" hidden="1">
      <c r="A2951" t="s">
        <v>15</v>
      </c>
      <c r="B2951" t="s">
        <v>663</v>
      </c>
      <c r="C2951">
        <v>187</v>
      </c>
      <c r="D2951" t="s">
        <v>76</v>
      </c>
      <c r="E2951">
        <v>2.8</v>
      </c>
      <c r="F2951">
        <v>0</v>
      </c>
      <c r="G2951">
        <v>-8.6151999999999997</v>
      </c>
      <c r="H2951">
        <v>0</v>
      </c>
      <c r="I2951">
        <v>-3.0000000000000001E-3</v>
      </c>
      <c r="J2951">
        <v>0</v>
      </c>
      <c r="K2951">
        <v>-44.015799999999999</v>
      </c>
    </row>
    <row r="2952" spans="1:11" hidden="1">
      <c r="A2952" t="s">
        <v>15</v>
      </c>
      <c r="B2952" t="s">
        <v>663</v>
      </c>
      <c r="C2952">
        <v>187</v>
      </c>
      <c r="D2952" t="s">
        <v>76</v>
      </c>
      <c r="E2952">
        <v>3.2360000000000002</v>
      </c>
      <c r="F2952">
        <v>0</v>
      </c>
      <c r="G2952">
        <v>-13.629200000000001</v>
      </c>
      <c r="H2952">
        <v>0</v>
      </c>
      <c r="I2952">
        <v>-3.0000000000000001E-3</v>
      </c>
      <c r="J2952">
        <v>0</v>
      </c>
      <c r="K2952">
        <v>-39.253700000000002</v>
      </c>
    </row>
    <row r="2953" spans="1:11" hidden="1">
      <c r="A2953" t="s">
        <v>15</v>
      </c>
      <c r="B2953" t="s">
        <v>663</v>
      </c>
      <c r="C2953">
        <v>187</v>
      </c>
      <c r="D2953" t="s">
        <v>76</v>
      </c>
      <c r="E2953">
        <v>3.6720000000000002</v>
      </c>
      <c r="F2953">
        <v>0</v>
      </c>
      <c r="G2953">
        <v>-21.0382</v>
      </c>
      <c r="H2953">
        <v>0</v>
      </c>
      <c r="I2953">
        <v>-3.0000000000000001E-3</v>
      </c>
      <c r="J2953">
        <v>0</v>
      </c>
      <c r="K2953">
        <v>-31.7835</v>
      </c>
    </row>
    <row r="2954" spans="1:11" hidden="1">
      <c r="A2954" t="s">
        <v>15</v>
      </c>
      <c r="B2954" t="s">
        <v>663</v>
      </c>
      <c r="C2954">
        <v>187</v>
      </c>
      <c r="D2954" t="s">
        <v>76</v>
      </c>
      <c r="E2954">
        <v>4.1079999999999997</v>
      </c>
      <c r="F2954">
        <v>0</v>
      </c>
      <c r="G2954">
        <v>-30.035</v>
      </c>
      <c r="H2954">
        <v>0</v>
      </c>
      <c r="I2954">
        <v>-3.0000000000000001E-3</v>
      </c>
      <c r="J2954">
        <v>0</v>
      </c>
      <c r="K2954">
        <v>-20.657399999999999</v>
      </c>
    </row>
    <row r="2955" spans="1:11" hidden="1">
      <c r="A2955" t="s">
        <v>15</v>
      </c>
      <c r="B2955" t="s">
        <v>663</v>
      </c>
      <c r="C2955">
        <v>187</v>
      </c>
      <c r="D2955" t="s">
        <v>76</v>
      </c>
      <c r="E2955">
        <v>4.5438999999999998</v>
      </c>
      <c r="F2955">
        <v>0</v>
      </c>
      <c r="G2955">
        <v>-39.070099999999996</v>
      </c>
      <c r="H2955">
        <v>0</v>
      </c>
      <c r="I2955">
        <v>-3.0000000000000001E-3</v>
      </c>
      <c r="J2955">
        <v>0</v>
      </c>
      <c r="K2955">
        <v>-5.5930999999999997</v>
      </c>
    </row>
    <row r="2956" spans="1:11" hidden="1">
      <c r="A2956" t="s">
        <v>15</v>
      </c>
      <c r="B2956" t="s">
        <v>663</v>
      </c>
      <c r="C2956">
        <v>187</v>
      </c>
      <c r="D2956" t="s">
        <v>76</v>
      </c>
      <c r="E2956">
        <v>4.9798999999999998</v>
      </c>
      <c r="F2956">
        <v>0</v>
      </c>
      <c r="G2956">
        <v>-47.419600000000003</v>
      </c>
      <c r="H2956">
        <v>0</v>
      </c>
      <c r="I2956">
        <v>-3.0000000000000001E-3</v>
      </c>
      <c r="J2956">
        <v>0</v>
      </c>
      <c r="K2956">
        <v>13.335000000000001</v>
      </c>
    </row>
    <row r="2957" spans="1:11" hidden="1">
      <c r="A2957" t="s">
        <v>15</v>
      </c>
      <c r="B2957" t="s">
        <v>663</v>
      </c>
      <c r="C2957">
        <v>187</v>
      </c>
      <c r="D2957" t="s">
        <v>76</v>
      </c>
      <c r="E2957">
        <v>5.4158999999999997</v>
      </c>
      <c r="F2957">
        <v>0</v>
      </c>
      <c r="G2957">
        <v>-53.444800000000001</v>
      </c>
      <c r="H2957">
        <v>0</v>
      </c>
      <c r="I2957">
        <v>-3.0000000000000001E-3</v>
      </c>
      <c r="J2957">
        <v>0</v>
      </c>
      <c r="K2957">
        <v>35.409700000000001</v>
      </c>
    </row>
    <row r="2958" spans="1:11" hidden="1">
      <c r="A2958" t="s">
        <v>15</v>
      </c>
      <c r="B2958" t="s">
        <v>663</v>
      </c>
      <c r="C2958">
        <v>187</v>
      </c>
      <c r="D2958" t="s">
        <v>77</v>
      </c>
      <c r="E2958">
        <v>0.18410000000000001</v>
      </c>
      <c r="F2958">
        <v>0</v>
      </c>
      <c r="G2958">
        <v>49.097099999999998</v>
      </c>
      <c r="H2958">
        <v>0</v>
      </c>
      <c r="I2958">
        <v>-3.0000000000000001E-3</v>
      </c>
      <c r="J2958">
        <v>0</v>
      </c>
      <c r="K2958">
        <v>24.036300000000001</v>
      </c>
    </row>
    <row r="2959" spans="1:11" hidden="1">
      <c r="A2959" t="s">
        <v>15</v>
      </c>
      <c r="B2959" t="s">
        <v>663</v>
      </c>
      <c r="C2959">
        <v>187</v>
      </c>
      <c r="D2959" t="s">
        <v>77</v>
      </c>
      <c r="E2959">
        <v>0.62009999999999998</v>
      </c>
      <c r="F2959">
        <v>0</v>
      </c>
      <c r="G2959">
        <v>43.071800000000003</v>
      </c>
      <c r="H2959">
        <v>0</v>
      </c>
      <c r="I2959">
        <v>-3.0000000000000001E-3</v>
      </c>
      <c r="J2959">
        <v>0</v>
      </c>
      <c r="K2959">
        <v>3.8572000000000002</v>
      </c>
    </row>
    <row r="2960" spans="1:11" hidden="1">
      <c r="A2960" t="s">
        <v>15</v>
      </c>
      <c r="B2960" t="s">
        <v>663</v>
      </c>
      <c r="C2960">
        <v>187</v>
      </c>
      <c r="D2960" t="s">
        <v>77</v>
      </c>
      <c r="E2960">
        <v>1.0561</v>
      </c>
      <c r="F2960">
        <v>0</v>
      </c>
      <c r="G2960">
        <v>34.722299999999997</v>
      </c>
      <c r="H2960">
        <v>0</v>
      </c>
      <c r="I2960">
        <v>-3.0000000000000001E-3</v>
      </c>
      <c r="J2960">
        <v>0</v>
      </c>
      <c r="K2960">
        <v>-13.1753</v>
      </c>
    </row>
    <row r="2961" spans="1:11" hidden="1">
      <c r="A2961" t="s">
        <v>15</v>
      </c>
      <c r="B2961" t="s">
        <v>663</v>
      </c>
      <c r="C2961">
        <v>187</v>
      </c>
      <c r="D2961" t="s">
        <v>77</v>
      </c>
      <c r="E2961">
        <v>1.4921</v>
      </c>
      <c r="F2961">
        <v>0</v>
      </c>
      <c r="G2961">
        <v>25.687200000000001</v>
      </c>
      <c r="H2961">
        <v>0</v>
      </c>
      <c r="I2961">
        <v>-3.0000000000000001E-3</v>
      </c>
      <c r="J2961">
        <v>0</v>
      </c>
      <c r="K2961">
        <v>-26.344100000000001</v>
      </c>
    </row>
    <row r="2962" spans="1:11" hidden="1">
      <c r="A2962" t="s">
        <v>15</v>
      </c>
      <c r="B2962" t="s">
        <v>663</v>
      </c>
      <c r="C2962">
        <v>187</v>
      </c>
      <c r="D2962" t="s">
        <v>77</v>
      </c>
      <c r="E2962">
        <v>1.9279999999999999</v>
      </c>
      <c r="F2962">
        <v>0</v>
      </c>
      <c r="G2962">
        <v>16.6904</v>
      </c>
      <c r="H2962">
        <v>0</v>
      </c>
      <c r="I2962">
        <v>-3.0000000000000001E-3</v>
      </c>
      <c r="J2962">
        <v>0</v>
      </c>
      <c r="K2962">
        <v>-35.5747</v>
      </c>
    </row>
    <row r="2963" spans="1:11" hidden="1">
      <c r="A2963" t="s">
        <v>15</v>
      </c>
      <c r="B2963" t="s">
        <v>663</v>
      </c>
      <c r="C2963">
        <v>187</v>
      </c>
      <c r="D2963" t="s">
        <v>77</v>
      </c>
      <c r="E2963">
        <v>2.3639999999999999</v>
      </c>
      <c r="F2963">
        <v>0</v>
      </c>
      <c r="G2963">
        <v>9.2813999999999997</v>
      </c>
      <c r="H2963">
        <v>0</v>
      </c>
      <c r="I2963">
        <v>-3.0000000000000001E-3</v>
      </c>
      <c r="J2963">
        <v>0</v>
      </c>
      <c r="K2963">
        <v>-41.149299999999997</v>
      </c>
    </row>
    <row r="2964" spans="1:11" hidden="1">
      <c r="A2964" t="s">
        <v>15</v>
      </c>
      <c r="B2964" t="s">
        <v>663</v>
      </c>
      <c r="C2964">
        <v>187</v>
      </c>
      <c r="D2964" t="s">
        <v>77</v>
      </c>
      <c r="E2964">
        <v>2.8</v>
      </c>
      <c r="F2964">
        <v>0</v>
      </c>
      <c r="G2964">
        <v>4.2674000000000003</v>
      </c>
      <c r="H2964">
        <v>0</v>
      </c>
      <c r="I2964">
        <v>-3.0000000000000001E-3</v>
      </c>
      <c r="J2964">
        <v>0</v>
      </c>
      <c r="K2964">
        <v>-44.015799999999999</v>
      </c>
    </row>
    <row r="2965" spans="1:11" hidden="1">
      <c r="A2965" t="s">
        <v>15</v>
      </c>
      <c r="B2965" t="s">
        <v>663</v>
      </c>
      <c r="C2965">
        <v>187</v>
      </c>
      <c r="D2965" t="s">
        <v>77</v>
      </c>
      <c r="E2965">
        <v>2.8</v>
      </c>
      <c r="F2965">
        <v>0</v>
      </c>
      <c r="G2965">
        <v>-8.6151999999999997</v>
      </c>
      <c r="H2965">
        <v>0</v>
      </c>
      <c r="I2965">
        <v>-3.0000000000000001E-3</v>
      </c>
      <c r="J2965">
        <v>0</v>
      </c>
      <c r="K2965">
        <v>-44.015799999999999</v>
      </c>
    </row>
    <row r="2966" spans="1:11" hidden="1">
      <c r="A2966" t="s">
        <v>15</v>
      </c>
      <c r="B2966" t="s">
        <v>663</v>
      </c>
      <c r="C2966">
        <v>187</v>
      </c>
      <c r="D2966" t="s">
        <v>77</v>
      </c>
      <c r="E2966">
        <v>3.2360000000000002</v>
      </c>
      <c r="F2966">
        <v>0</v>
      </c>
      <c r="G2966">
        <v>-13.629200000000001</v>
      </c>
      <c r="H2966">
        <v>0</v>
      </c>
      <c r="I2966">
        <v>-3.0000000000000001E-3</v>
      </c>
      <c r="J2966">
        <v>0</v>
      </c>
      <c r="K2966">
        <v>-39.253700000000002</v>
      </c>
    </row>
    <row r="2967" spans="1:11" hidden="1">
      <c r="A2967" t="s">
        <v>15</v>
      </c>
      <c r="B2967" t="s">
        <v>663</v>
      </c>
      <c r="C2967">
        <v>187</v>
      </c>
      <c r="D2967" t="s">
        <v>77</v>
      </c>
      <c r="E2967">
        <v>3.6720000000000002</v>
      </c>
      <c r="F2967">
        <v>0</v>
      </c>
      <c r="G2967">
        <v>-21.0382</v>
      </c>
      <c r="H2967">
        <v>0</v>
      </c>
      <c r="I2967">
        <v>-3.0000000000000001E-3</v>
      </c>
      <c r="J2967">
        <v>0</v>
      </c>
      <c r="K2967">
        <v>-31.7835</v>
      </c>
    </row>
    <row r="2968" spans="1:11" hidden="1">
      <c r="A2968" t="s">
        <v>15</v>
      </c>
      <c r="B2968" t="s">
        <v>663</v>
      </c>
      <c r="C2968">
        <v>187</v>
      </c>
      <c r="D2968" t="s">
        <v>77</v>
      </c>
      <c r="E2968">
        <v>4.1079999999999997</v>
      </c>
      <c r="F2968">
        <v>0</v>
      </c>
      <c r="G2968">
        <v>-30.035</v>
      </c>
      <c r="H2968">
        <v>0</v>
      </c>
      <c r="I2968">
        <v>-3.0000000000000001E-3</v>
      </c>
      <c r="J2968">
        <v>0</v>
      </c>
      <c r="K2968">
        <v>-20.657399999999999</v>
      </c>
    </row>
    <row r="2969" spans="1:11" hidden="1">
      <c r="A2969" t="s">
        <v>15</v>
      </c>
      <c r="B2969" t="s">
        <v>663</v>
      </c>
      <c r="C2969">
        <v>187</v>
      </c>
      <c r="D2969" t="s">
        <v>77</v>
      </c>
      <c r="E2969">
        <v>4.5438999999999998</v>
      </c>
      <c r="F2969">
        <v>0</v>
      </c>
      <c r="G2969">
        <v>-39.070099999999996</v>
      </c>
      <c r="H2969">
        <v>0</v>
      </c>
      <c r="I2969">
        <v>-3.0000000000000001E-3</v>
      </c>
      <c r="J2969">
        <v>0</v>
      </c>
      <c r="K2969">
        <v>-5.5930999999999997</v>
      </c>
    </row>
    <row r="2970" spans="1:11" hidden="1">
      <c r="A2970" t="s">
        <v>15</v>
      </c>
      <c r="B2970" t="s">
        <v>663</v>
      </c>
      <c r="C2970">
        <v>187</v>
      </c>
      <c r="D2970" t="s">
        <v>77</v>
      </c>
      <c r="E2970">
        <v>4.9798999999999998</v>
      </c>
      <c r="F2970">
        <v>0</v>
      </c>
      <c r="G2970">
        <v>-47.419600000000003</v>
      </c>
      <c r="H2970">
        <v>0</v>
      </c>
      <c r="I2970">
        <v>-3.0000000000000001E-3</v>
      </c>
      <c r="J2970">
        <v>0</v>
      </c>
      <c r="K2970">
        <v>13.335000000000001</v>
      </c>
    </row>
    <row r="2971" spans="1:11" hidden="1">
      <c r="A2971" t="s">
        <v>15</v>
      </c>
      <c r="B2971" t="s">
        <v>663</v>
      </c>
      <c r="C2971">
        <v>187</v>
      </c>
      <c r="D2971" t="s">
        <v>77</v>
      </c>
      <c r="E2971">
        <v>5.4158999999999997</v>
      </c>
      <c r="F2971">
        <v>0</v>
      </c>
      <c r="G2971">
        <v>-53.444800000000001</v>
      </c>
      <c r="H2971">
        <v>0</v>
      </c>
      <c r="I2971">
        <v>-3.0000000000000001E-3</v>
      </c>
      <c r="J2971">
        <v>0</v>
      </c>
      <c r="K2971">
        <v>35.409700000000001</v>
      </c>
    </row>
    <row r="2972" spans="1:11" hidden="1">
      <c r="A2972" t="s">
        <v>15</v>
      </c>
      <c r="B2972" t="s">
        <v>663</v>
      </c>
      <c r="C2972">
        <v>187</v>
      </c>
      <c r="D2972" t="s">
        <v>78</v>
      </c>
      <c r="E2972">
        <v>0.18410000000000001</v>
      </c>
      <c r="F2972">
        <v>0</v>
      </c>
      <c r="G2972">
        <v>49.143999999999998</v>
      </c>
      <c r="H2972">
        <v>0</v>
      </c>
      <c r="I2972">
        <v>-2.8999999999999998E-3</v>
      </c>
      <c r="J2972">
        <v>0</v>
      </c>
      <c r="K2972">
        <v>24.158100000000001</v>
      </c>
    </row>
    <row r="2973" spans="1:11" hidden="1">
      <c r="A2973" t="s">
        <v>15</v>
      </c>
      <c r="B2973" t="s">
        <v>663</v>
      </c>
      <c r="C2973">
        <v>187</v>
      </c>
      <c r="D2973" t="s">
        <v>78</v>
      </c>
      <c r="E2973">
        <v>0.62009999999999998</v>
      </c>
      <c r="F2973">
        <v>0</v>
      </c>
      <c r="G2973">
        <v>43.118699999999997</v>
      </c>
      <c r="H2973">
        <v>0</v>
      </c>
      <c r="I2973">
        <v>-2.8999999999999998E-3</v>
      </c>
      <c r="J2973">
        <v>0</v>
      </c>
      <c r="K2973">
        <v>3.9586000000000001</v>
      </c>
    </row>
    <row r="2974" spans="1:11" hidden="1">
      <c r="A2974" t="s">
        <v>15</v>
      </c>
      <c r="B2974" t="s">
        <v>663</v>
      </c>
      <c r="C2974">
        <v>187</v>
      </c>
      <c r="D2974" t="s">
        <v>78</v>
      </c>
      <c r="E2974">
        <v>1.0561</v>
      </c>
      <c r="F2974">
        <v>0</v>
      </c>
      <c r="G2974">
        <v>34.769199999999998</v>
      </c>
      <c r="H2974">
        <v>0</v>
      </c>
      <c r="I2974">
        <v>-2.8999999999999998E-3</v>
      </c>
      <c r="J2974">
        <v>0</v>
      </c>
      <c r="K2974">
        <v>-13.0944</v>
      </c>
    </row>
    <row r="2975" spans="1:11" hidden="1">
      <c r="A2975" t="s">
        <v>15</v>
      </c>
      <c r="B2975" t="s">
        <v>663</v>
      </c>
      <c r="C2975">
        <v>187</v>
      </c>
      <c r="D2975" t="s">
        <v>78</v>
      </c>
      <c r="E2975">
        <v>1.4921</v>
      </c>
      <c r="F2975">
        <v>0</v>
      </c>
      <c r="G2975">
        <v>25.734100000000002</v>
      </c>
      <c r="H2975">
        <v>0</v>
      </c>
      <c r="I2975">
        <v>-2.8999999999999998E-3</v>
      </c>
      <c r="J2975">
        <v>0</v>
      </c>
      <c r="K2975">
        <v>-26.2836</v>
      </c>
    </row>
    <row r="2976" spans="1:11" hidden="1">
      <c r="A2976" t="s">
        <v>15</v>
      </c>
      <c r="B2976" t="s">
        <v>663</v>
      </c>
      <c r="C2976">
        <v>187</v>
      </c>
      <c r="D2976" t="s">
        <v>78</v>
      </c>
      <c r="E2976">
        <v>1.9279999999999999</v>
      </c>
      <c r="F2976">
        <v>0</v>
      </c>
      <c r="G2976">
        <v>16.737300000000001</v>
      </c>
      <c r="H2976">
        <v>0</v>
      </c>
      <c r="I2976">
        <v>-2.8999999999999998E-3</v>
      </c>
      <c r="J2976">
        <v>0</v>
      </c>
      <c r="K2976">
        <v>-35.534599999999998</v>
      </c>
    </row>
    <row r="2977" spans="1:11" hidden="1">
      <c r="A2977" t="s">
        <v>15</v>
      </c>
      <c r="B2977" t="s">
        <v>663</v>
      </c>
      <c r="C2977">
        <v>187</v>
      </c>
      <c r="D2977" t="s">
        <v>78</v>
      </c>
      <c r="E2977">
        <v>2.3639999999999999</v>
      </c>
      <c r="F2977">
        <v>0</v>
      </c>
      <c r="G2977">
        <v>9.3283000000000005</v>
      </c>
      <c r="H2977">
        <v>0</v>
      </c>
      <c r="I2977">
        <v>-2.8999999999999998E-3</v>
      </c>
      <c r="J2977">
        <v>0</v>
      </c>
      <c r="K2977">
        <v>-41.1297</v>
      </c>
    </row>
    <row r="2978" spans="1:11" hidden="1">
      <c r="A2978" t="s">
        <v>15</v>
      </c>
      <c r="B2978" t="s">
        <v>663</v>
      </c>
      <c r="C2978">
        <v>187</v>
      </c>
      <c r="D2978" t="s">
        <v>78</v>
      </c>
      <c r="E2978">
        <v>2.8</v>
      </c>
      <c r="F2978">
        <v>0</v>
      </c>
      <c r="G2978">
        <v>4.3143000000000002</v>
      </c>
      <c r="H2978">
        <v>0</v>
      </c>
      <c r="I2978">
        <v>-2.8999999999999998E-3</v>
      </c>
      <c r="J2978">
        <v>0</v>
      </c>
      <c r="K2978">
        <v>-44.0167</v>
      </c>
    </row>
    <row r="2979" spans="1:11" hidden="1">
      <c r="A2979" t="s">
        <v>15</v>
      </c>
      <c r="B2979" t="s">
        <v>663</v>
      </c>
      <c r="C2979">
        <v>187</v>
      </c>
      <c r="D2979" t="s">
        <v>78</v>
      </c>
      <c r="E2979">
        <v>2.8</v>
      </c>
      <c r="F2979">
        <v>0</v>
      </c>
      <c r="G2979">
        <v>-8.5683000000000007</v>
      </c>
      <c r="H2979">
        <v>0</v>
      </c>
      <c r="I2979">
        <v>-2.8999999999999998E-3</v>
      </c>
      <c r="J2979">
        <v>0</v>
      </c>
      <c r="K2979">
        <v>-44.0167</v>
      </c>
    </row>
    <row r="2980" spans="1:11" hidden="1">
      <c r="A2980" t="s">
        <v>15</v>
      </c>
      <c r="B2980" t="s">
        <v>663</v>
      </c>
      <c r="C2980">
        <v>187</v>
      </c>
      <c r="D2980" t="s">
        <v>78</v>
      </c>
      <c r="E2980">
        <v>3.2360000000000002</v>
      </c>
      <c r="F2980">
        <v>0</v>
      </c>
      <c r="G2980">
        <v>-13.5823</v>
      </c>
      <c r="H2980">
        <v>0</v>
      </c>
      <c r="I2980">
        <v>-2.8999999999999998E-3</v>
      </c>
      <c r="J2980">
        <v>0</v>
      </c>
      <c r="K2980">
        <v>-39.274999999999999</v>
      </c>
    </row>
    <row r="2981" spans="1:11" hidden="1">
      <c r="A2981" t="s">
        <v>15</v>
      </c>
      <c r="B2981" t="s">
        <v>663</v>
      </c>
      <c r="C2981">
        <v>187</v>
      </c>
      <c r="D2981" t="s">
        <v>78</v>
      </c>
      <c r="E2981">
        <v>3.6720000000000002</v>
      </c>
      <c r="F2981">
        <v>0</v>
      </c>
      <c r="G2981">
        <v>-20.991299999999999</v>
      </c>
      <c r="H2981">
        <v>0</v>
      </c>
      <c r="I2981">
        <v>-2.8999999999999998E-3</v>
      </c>
      <c r="J2981">
        <v>0</v>
      </c>
      <c r="K2981">
        <v>-31.825299999999999</v>
      </c>
    </row>
    <row r="2982" spans="1:11" hidden="1">
      <c r="A2982" t="s">
        <v>15</v>
      </c>
      <c r="B2982" t="s">
        <v>663</v>
      </c>
      <c r="C2982">
        <v>187</v>
      </c>
      <c r="D2982" t="s">
        <v>78</v>
      </c>
      <c r="E2982">
        <v>4.1079999999999997</v>
      </c>
      <c r="F2982">
        <v>0</v>
      </c>
      <c r="G2982">
        <v>-29.988099999999999</v>
      </c>
      <c r="H2982">
        <v>0</v>
      </c>
      <c r="I2982">
        <v>-2.8999999999999998E-3</v>
      </c>
      <c r="J2982">
        <v>0</v>
      </c>
      <c r="K2982">
        <v>-20.7196</v>
      </c>
    </row>
    <row r="2983" spans="1:11" hidden="1">
      <c r="A2983" t="s">
        <v>15</v>
      </c>
      <c r="B2983" t="s">
        <v>663</v>
      </c>
      <c r="C2983">
        <v>187</v>
      </c>
      <c r="D2983" t="s">
        <v>78</v>
      </c>
      <c r="E2983">
        <v>4.5438999999999998</v>
      </c>
      <c r="F2983">
        <v>0</v>
      </c>
      <c r="G2983">
        <v>-39.023200000000003</v>
      </c>
      <c r="H2983">
        <v>0</v>
      </c>
      <c r="I2983">
        <v>-2.8999999999999998E-3</v>
      </c>
      <c r="J2983">
        <v>0</v>
      </c>
      <c r="K2983">
        <v>-5.6757</v>
      </c>
    </row>
    <row r="2984" spans="1:11" hidden="1">
      <c r="A2984" t="s">
        <v>15</v>
      </c>
      <c r="B2984" t="s">
        <v>663</v>
      </c>
      <c r="C2984">
        <v>187</v>
      </c>
      <c r="D2984" t="s">
        <v>78</v>
      </c>
      <c r="E2984">
        <v>4.9798999999999998</v>
      </c>
      <c r="F2984">
        <v>0</v>
      </c>
      <c r="G2984">
        <v>-47.372700000000002</v>
      </c>
      <c r="H2984">
        <v>0</v>
      </c>
      <c r="I2984">
        <v>-2.8999999999999998E-3</v>
      </c>
      <c r="J2984">
        <v>0</v>
      </c>
      <c r="K2984">
        <v>13.231999999999999</v>
      </c>
    </row>
    <row r="2985" spans="1:11" hidden="1">
      <c r="A2985" t="s">
        <v>15</v>
      </c>
      <c r="B2985" t="s">
        <v>663</v>
      </c>
      <c r="C2985">
        <v>187</v>
      </c>
      <c r="D2985" t="s">
        <v>78</v>
      </c>
      <c r="E2985">
        <v>5.4158999999999997</v>
      </c>
      <c r="F2985">
        <v>0</v>
      </c>
      <c r="G2985">
        <v>-53.398000000000003</v>
      </c>
      <c r="H2985">
        <v>0</v>
      </c>
      <c r="I2985">
        <v>-2.8999999999999998E-3</v>
      </c>
      <c r="J2985">
        <v>0</v>
      </c>
      <c r="K2985">
        <v>35.286099999999998</v>
      </c>
    </row>
    <row r="2986" spans="1:11" hidden="1">
      <c r="A2986" t="s">
        <v>15</v>
      </c>
      <c r="B2986" t="s">
        <v>663</v>
      </c>
      <c r="C2986">
        <v>187</v>
      </c>
      <c r="D2986" t="s">
        <v>79</v>
      </c>
      <c r="E2986">
        <v>0.18410000000000001</v>
      </c>
      <c r="F2986">
        <v>0</v>
      </c>
      <c r="G2986">
        <v>49.071800000000003</v>
      </c>
      <c r="H2986">
        <v>0</v>
      </c>
      <c r="I2986">
        <v>-3.0000000000000001E-3</v>
      </c>
      <c r="J2986">
        <v>0</v>
      </c>
      <c r="K2986">
        <v>23.970700000000001</v>
      </c>
    </row>
    <row r="2987" spans="1:11" hidden="1">
      <c r="A2987" t="s">
        <v>15</v>
      </c>
      <c r="B2987" t="s">
        <v>663</v>
      </c>
      <c r="C2987">
        <v>187</v>
      </c>
      <c r="D2987" t="s">
        <v>79</v>
      </c>
      <c r="E2987">
        <v>0.62009999999999998</v>
      </c>
      <c r="F2987">
        <v>0</v>
      </c>
      <c r="G2987">
        <v>43.046500000000002</v>
      </c>
      <c r="H2987">
        <v>0</v>
      </c>
      <c r="I2987">
        <v>-3.0000000000000001E-3</v>
      </c>
      <c r="J2987">
        <v>0</v>
      </c>
      <c r="K2987">
        <v>3.8027000000000002</v>
      </c>
    </row>
    <row r="2988" spans="1:11" hidden="1">
      <c r="A2988" t="s">
        <v>15</v>
      </c>
      <c r="B2988" t="s">
        <v>663</v>
      </c>
      <c r="C2988">
        <v>187</v>
      </c>
      <c r="D2988" t="s">
        <v>79</v>
      </c>
      <c r="E2988">
        <v>1.0561</v>
      </c>
      <c r="F2988">
        <v>0</v>
      </c>
      <c r="G2988">
        <v>34.697099999999999</v>
      </c>
      <c r="H2988">
        <v>0</v>
      </c>
      <c r="I2988">
        <v>-3.0000000000000001E-3</v>
      </c>
      <c r="J2988">
        <v>0</v>
      </c>
      <c r="K2988">
        <v>-13.2189</v>
      </c>
    </row>
    <row r="2989" spans="1:11" hidden="1">
      <c r="A2989" t="s">
        <v>15</v>
      </c>
      <c r="B2989" t="s">
        <v>663</v>
      </c>
      <c r="C2989">
        <v>187</v>
      </c>
      <c r="D2989" t="s">
        <v>79</v>
      </c>
      <c r="E2989">
        <v>1.4921</v>
      </c>
      <c r="F2989">
        <v>0</v>
      </c>
      <c r="G2989">
        <v>25.661899999999999</v>
      </c>
      <c r="H2989">
        <v>0</v>
      </c>
      <c r="I2989">
        <v>-3.0000000000000001E-3</v>
      </c>
      <c r="J2989">
        <v>0</v>
      </c>
      <c r="K2989">
        <v>-26.3766</v>
      </c>
    </row>
    <row r="2990" spans="1:11" hidden="1">
      <c r="A2990" t="s">
        <v>15</v>
      </c>
      <c r="B2990" t="s">
        <v>663</v>
      </c>
      <c r="C2990">
        <v>187</v>
      </c>
      <c r="D2990" t="s">
        <v>79</v>
      </c>
      <c r="E2990">
        <v>1.9279999999999999</v>
      </c>
      <c r="F2990">
        <v>0</v>
      </c>
      <c r="G2990">
        <v>16.665099999999999</v>
      </c>
      <c r="H2990">
        <v>0</v>
      </c>
      <c r="I2990">
        <v>-3.0000000000000001E-3</v>
      </c>
      <c r="J2990">
        <v>0</v>
      </c>
      <c r="K2990">
        <v>-35.596200000000003</v>
      </c>
    </row>
    <row r="2991" spans="1:11" hidden="1">
      <c r="A2991" t="s">
        <v>15</v>
      </c>
      <c r="B2991" t="s">
        <v>663</v>
      </c>
      <c r="C2991">
        <v>187</v>
      </c>
      <c r="D2991" t="s">
        <v>79</v>
      </c>
      <c r="E2991">
        <v>2.3639999999999999</v>
      </c>
      <c r="F2991">
        <v>0</v>
      </c>
      <c r="G2991">
        <v>9.2561999999999998</v>
      </c>
      <c r="H2991">
        <v>0</v>
      </c>
      <c r="I2991">
        <v>-3.0000000000000001E-3</v>
      </c>
      <c r="J2991">
        <v>0</v>
      </c>
      <c r="K2991">
        <v>-41.159799999999997</v>
      </c>
    </row>
    <row r="2992" spans="1:11" hidden="1">
      <c r="A2992" t="s">
        <v>15</v>
      </c>
      <c r="B2992" t="s">
        <v>663</v>
      </c>
      <c r="C2992">
        <v>187</v>
      </c>
      <c r="D2992" t="s">
        <v>79</v>
      </c>
      <c r="E2992">
        <v>2.8</v>
      </c>
      <c r="F2992">
        <v>0</v>
      </c>
      <c r="G2992">
        <v>4.2422000000000004</v>
      </c>
      <c r="H2992">
        <v>0</v>
      </c>
      <c r="I2992">
        <v>-3.0000000000000001E-3</v>
      </c>
      <c r="J2992">
        <v>0</v>
      </c>
      <c r="K2992">
        <v>-44.015300000000003</v>
      </c>
    </row>
    <row r="2993" spans="1:11" hidden="1">
      <c r="A2993" t="s">
        <v>15</v>
      </c>
      <c r="B2993" t="s">
        <v>663</v>
      </c>
      <c r="C2993">
        <v>187</v>
      </c>
      <c r="D2993" t="s">
        <v>79</v>
      </c>
      <c r="E2993">
        <v>2.8</v>
      </c>
      <c r="F2993">
        <v>0</v>
      </c>
      <c r="G2993">
        <v>-8.6404999999999994</v>
      </c>
      <c r="H2993">
        <v>0</v>
      </c>
      <c r="I2993">
        <v>-3.0000000000000001E-3</v>
      </c>
      <c r="J2993">
        <v>0</v>
      </c>
      <c r="K2993">
        <v>-44.015300000000003</v>
      </c>
    </row>
    <row r="2994" spans="1:11" hidden="1">
      <c r="A2994" t="s">
        <v>15</v>
      </c>
      <c r="B2994" t="s">
        <v>663</v>
      </c>
      <c r="C2994">
        <v>187</v>
      </c>
      <c r="D2994" t="s">
        <v>79</v>
      </c>
      <c r="E2994">
        <v>3.2360000000000002</v>
      </c>
      <c r="F2994">
        <v>0</v>
      </c>
      <c r="G2994">
        <v>-13.654400000000001</v>
      </c>
      <c r="H2994">
        <v>0</v>
      </c>
      <c r="I2994">
        <v>-3.0000000000000001E-3</v>
      </c>
      <c r="J2994">
        <v>0</v>
      </c>
      <c r="K2994">
        <v>-39.242199999999997</v>
      </c>
    </row>
    <row r="2995" spans="1:11" hidden="1">
      <c r="A2995" t="s">
        <v>15</v>
      </c>
      <c r="B2995" t="s">
        <v>663</v>
      </c>
      <c r="C2995">
        <v>187</v>
      </c>
      <c r="D2995" t="s">
        <v>79</v>
      </c>
      <c r="E2995">
        <v>3.6720000000000002</v>
      </c>
      <c r="F2995">
        <v>0</v>
      </c>
      <c r="G2995">
        <v>-21.063400000000001</v>
      </c>
      <c r="H2995">
        <v>0</v>
      </c>
      <c r="I2995">
        <v>-3.0000000000000001E-3</v>
      </c>
      <c r="J2995">
        <v>0</v>
      </c>
      <c r="K2995">
        <v>-31.761099999999999</v>
      </c>
    </row>
    <row r="2996" spans="1:11" hidden="1">
      <c r="A2996" t="s">
        <v>15</v>
      </c>
      <c r="B2996" t="s">
        <v>663</v>
      </c>
      <c r="C2996">
        <v>187</v>
      </c>
      <c r="D2996" t="s">
        <v>79</v>
      </c>
      <c r="E2996">
        <v>4.1079999999999997</v>
      </c>
      <c r="F2996">
        <v>0</v>
      </c>
      <c r="G2996">
        <v>-30.060199999999998</v>
      </c>
      <c r="H2996">
        <v>0</v>
      </c>
      <c r="I2996">
        <v>-3.0000000000000001E-3</v>
      </c>
      <c r="J2996">
        <v>0</v>
      </c>
      <c r="K2996">
        <v>-20.623899999999999</v>
      </c>
    </row>
    <row r="2997" spans="1:11" hidden="1">
      <c r="A2997" t="s">
        <v>15</v>
      </c>
      <c r="B2997" t="s">
        <v>663</v>
      </c>
      <c r="C2997">
        <v>187</v>
      </c>
      <c r="D2997" t="s">
        <v>79</v>
      </c>
      <c r="E2997">
        <v>4.5438999999999998</v>
      </c>
      <c r="F2997">
        <v>0</v>
      </c>
      <c r="G2997">
        <v>-39.095399999999998</v>
      </c>
      <c r="H2997">
        <v>0</v>
      </c>
      <c r="I2997">
        <v>-3.0000000000000001E-3</v>
      </c>
      <c r="J2997">
        <v>0</v>
      </c>
      <c r="K2997">
        <v>-5.5486000000000004</v>
      </c>
    </row>
    <row r="2998" spans="1:11" hidden="1">
      <c r="A2998" t="s">
        <v>15</v>
      </c>
      <c r="B2998" t="s">
        <v>663</v>
      </c>
      <c r="C2998">
        <v>187</v>
      </c>
      <c r="D2998" t="s">
        <v>79</v>
      </c>
      <c r="E2998">
        <v>4.9798999999999998</v>
      </c>
      <c r="F2998">
        <v>0</v>
      </c>
      <c r="G2998">
        <v>-47.444800000000001</v>
      </c>
      <c r="H2998">
        <v>0</v>
      </c>
      <c r="I2998">
        <v>-3.0000000000000001E-3</v>
      </c>
      <c r="J2998">
        <v>0</v>
      </c>
      <c r="K2998">
        <v>13.390599999999999</v>
      </c>
    </row>
    <row r="2999" spans="1:11" hidden="1">
      <c r="A2999" t="s">
        <v>15</v>
      </c>
      <c r="B2999" t="s">
        <v>663</v>
      </c>
      <c r="C2999">
        <v>187</v>
      </c>
      <c r="D2999" t="s">
        <v>79</v>
      </c>
      <c r="E2999">
        <v>5.4158999999999997</v>
      </c>
      <c r="F2999">
        <v>0</v>
      </c>
      <c r="G2999">
        <v>-53.470100000000002</v>
      </c>
      <c r="H2999">
        <v>0</v>
      </c>
      <c r="I2999">
        <v>-3.0000000000000001E-3</v>
      </c>
      <c r="J2999">
        <v>0</v>
      </c>
      <c r="K2999">
        <v>35.476199999999999</v>
      </c>
    </row>
    <row r="3000" spans="1:11" hidden="1">
      <c r="A3000" t="s">
        <v>15</v>
      </c>
      <c r="B3000" t="s">
        <v>663</v>
      </c>
      <c r="C3000">
        <v>187</v>
      </c>
      <c r="D3000" t="s">
        <v>80</v>
      </c>
      <c r="E3000">
        <v>0.18410000000000001</v>
      </c>
      <c r="F3000">
        <v>0</v>
      </c>
      <c r="G3000">
        <v>49.143999999999998</v>
      </c>
      <c r="H3000">
        <v>0</v>
      </c>
      <c r="I3000">
        <v>-2.8999999999999998E-3</v>
      </c>
      <c r="J3000">
        <v>0</v>
      </c>
      <c r="K3000">
        <v>24.158100000000001</v>
      </c>
    </row>
    <row r="3001" spans="1:11" hidden="1">
      <c r="A3001" t="s">
        <v>15</v>
      </c>
      <c r="B3001" t="s">
        <v>663</v>
      </c>
      <c r="C3001">
        <v>187</v>
      </c>
      <c r="D3001" t="s">
        <v>80</v>
      </c>
      <c r="E3001">
        <v>0.62009999999999998</v>
      </c>
      <c r="F3001">
        <v>0</v>
      </c>
      <c r="G3001">
        <v>43.118699999999997</v>
      </c>
      <c r="H3001">
        <v>0</v>
      </c>
      <c r="I3001">
        <v>-2.8999999999999998E-3</v>
      </c>
      <c r="J3001">
        <v>0</v>
      </c>
      <c r="K3001">
        <v>3.9586000000000001</v>
      </c>
    </row>
    <row r="3002" spans="1:11" hidden="1">
      <c r="A3002" t="s">
        <v>15</v>
      </c>
      <c r="B3002" t="s">
        <v>663</v>
      </c>
      <c r="C3002">
        <v>187</v>
      </c>
      <c r="D3002" t="s">
        <v>80</v>
      </c>
      <c r="E3002">
        <v>1.0561</v>
      </c>
      <c r="F3002">
        <v>0</v>
      </c>
      <c r="G3002">
        <v>34.769199999999998</v>
      </c>
      <c r="H3002">
        <v>0</v>
      </c>
      <c r="I3002">
        <v>-2.8999999999999998E-3</v>
      </c>
      <c r="J3002">
        <v>0</v>
      </c>
      <c r="K3002">
        <v>-13.0944</v>
      </c>
    </row>
    <row r="3003" spans="1:11" hidden="1">
      <c r="A3003" t="s">
        <v>15</v>
      </c>
      <c r="B3003" t="s">
        <v>663</v>
      </c>
      <c r="C3003">
        <v>187</v>
      </c>
      <c r="D3003" t="s">
        <v>80</v>
      </c>
      <c r="E3003">
        <v>1.4921</v>
      </c>
      <c r="F3003">
        <v>0</v>
      </c>
      <c r="G3003">
        <v>25.734100000000002</v>
      </c>
      <c r="H3003">
        <v>0</v>
      </c>
      <c r="I3003">
        <v>-2.8999999999999998E-3</v>
      </c>
      <c r="J3003">
        <v>0</v>
      </c>
      <c r="K3003">
        <v>-26.2836</v>
      </c>
    </row>
    <row r="3004" spans="1:11" hidden="1">
      <c r="A3004" t="s">
        <v>15</v>
      </c>
      <c r="B3004" t="s">
        <v>663</v>
      </c>
      <c r="C3004">
        <v>187</v>
      </c>
      <c r="D3004" t="s">
        <v>80</v>
      </c>
      <c r="E3004">
        <v>1.9279999999999999</v>
      </c>
      <c r="F3004">
        <v>0</v>
      </c>
      <c r="G3004">
        <v>16.737300000000001</v>
      </c>
      <c r="H3004">
        <v>0</v>
      </c>
      <c r="I3004">
        <v>-2.8999999999999998E-3</v>
      </c>
      <c r="J3004">
        <v>0</v>
      </c>
      <c r="K3004">
        <v>-35.534599999999998</v>
      </c>
    </row>
    <row r="3005" spans="1:11" hidden="1">
      <c r="A3005" t="s">
        <v>15</v>
      </c>
      <c r="B3005" t="s">
        <v>663</v>
      </c>
      <c r="C3005">
        <v>187</v>
      </c>
      <c r="D3005" t="s">
        <v>80</v>
      </c>
      <c r="E3005">
        <v>2.3639999999999999</v>
      </c>
      <c r="F3005">
        <v>0</v>
      </c>
      <c r="G3005">
        <v>9.3283000000000005</v>
      </c>
      <c r="H3005">
        <v>0</v>
      </c>
      <c r="I3005">
        <v>-2.8999999999999998E-3</v>
      </c>
      <c r="J3005">
        <v>0</v>
      </c>
      <c r="K3005">
        <v>-41.1297</v>
      </c>
    </row>
    <row r="3006" spans="1:11" hidden="1">
      <c r="A3006" t="s">
        <v>15</v>
      </c>
      <c r="B3006" t="s">
        <v>663</v>
      </c>
      <c r="C3006">
        <v>187</v>
      </c>
      <c r="D3006" t="s">
        <v>80</v>
      </c>
      <c r="E3006">
        <v>2.8</v>
      </c>
      <c r="F3006">
        <v>0</v>
      </c>
      <c r="G3006">
        <v>4.3143000000000002</v>
      </c>
      <c r="H3006">
        <v>0</v>
      </c>
      <c r="I3006">
        <v>-2.8999999999999998E-3</v>
      </c>
      <c r="J3006">
        <v>0</v>
      </c>
      <c r="K3006">
        <v>-44.0167</v>
      </c>
    </row>
    <row r="3007" spans="1:11" hidden="1">
      <c r="A3007" t="s">
        <v>15</v>
      </c>
      <c r="B3007" t="s">
        <v>663</v>
      </c>
      <c r="C3007">
        <v>187</v>
      </c>
      <c r="D3007" t="s">
        <v>80</v>
      </c>
      <c r="E3007">
        <v>2.8</v>
      </c>
      <c r="F3007">
        <v>0</v>
      </c>
      <c r="G3007">
        <v>-8.5683000000000007</v>
      </c>
      <c r="H3007">
        <v>0</v>
      </c>
      <c r="I3007">
        <v>-2.8999999999999998E-3</v>
      </c>
      <c r="J3007">
        <v>0</v>
      </c>
      <c r="K3007">
        <v>-44.0167</v>
      </c>
    </row>
    <row r="3008" spans="1:11" hidden="1">
      <c r="A3008" t="s">
        <v>15</v>
      </c>
      <c r="B3008" t="s">
        <v>663</v>
      </c>
      <c r="C3008">
        <v>187</v>
      </c>
      <c r="D3008" t="s">
        <v>80</v>
      </c>
      <c r="E3008">
        <v>3.2360000000000002</v>
      </c>
      <c r="F3008">
        <v>0</v>
      </c>
      <c r="G3008">
        <v>-13.5823</v>
      </c>
      <c r="H3008">
        <v>0</v>
      </c>
      <c r="I3008">
        <v>-2.8999999999999998E-3</v>
      </c>
      <c r="J3008">
        <v>0</v>
      </c>
      <c r="K3008">
        <v>-39.274999999999999</v>
      </c>
    </row>
    <row r="3009" spans="1:11" hidden="1">
      <c r="A3009" t="s">
        <v>15</v>
      </c>
      <c r="B3009" t="s">
        <v>663</v>
      </c>
      <c r="C3009">
        <v>187</v>
      </c>
      <c r="D3009" t="s">
        <v>80</v>
      </c>
      <c r="E3009">
        <v>3.6720000000000002</v>
      </c>
      <c r="F3009">
        <v>0</v>
      </c>
      <c r="G3009">
        <v>-20.991299999999999</v>
      </c>
      <c r="H3009">
        <v>0</v>
      </c>
      <c r="I3009">
        <v>-2.8999999999999998E-3</v>
      </c>
      <c r="J3009">
        <v>0</v>
      </c>
      <c r="K3009">
        <v>-31.825299999999999</v>
      </c>
    </row>
    <row r="3010" spans="1:11" hidden="1">
      <c r="A3010" t="s">
        <v>15</v>
      </c>
      <c r="B3010" t="s">
        <v>663</v>
      </c>
      <c r="C3010">
        <v>187</v>
      </c>
      <c r="D3010" t="s">
        <v>80</v>
      </c>
      <c r="E3010">
        <v>4.1079999999999997</v>
      </c>
      <c r="F3010">
        <v>0</v>
      </c>
      <c r="G3010">
        <v>-29.988099999999999</v>
      </c>
      <c r="H3010">
        <v>0</v>
      </c>
      <c r="I3010">
        <v>-2.8999999999999998E-3</v>
      </c>
      <c r="J3010">
        <v>0</v>
      </c>
      <c r="K3010">
        <v>-20.7196</v>
      </c>
    </row>
    <row r="3011" spans="1:11" hidden="1">
      <c r="A3011" t="s">
        <v>15</v>
      </c>
      <c r="B3011" t="s">
        <v>663</v>
      </c>
      <c r="C3011">
        <v>187</v>
      </c>
      <c r="D3011" t="s">
        <v>80</v>
      </c>
      <c r="E3011">
        <v>4.5438999999999998</v>
      </c>
      <c r="F3011">
        <v>0</v>
      </c>
      <c r="G3011">
        <v>-39.023200000000003</v>
      </c>
      <c r="H3011">
        <v>0</v>
      </c>
      <c r="I3011">
        <v>-2.8999999999999998E-3</v>
      </c>
      <c r="J3011">
        <v>0</v>
      </c>
      <c r="K3011">
        <v>-5.6757</v>
      </c>
    </row>
    <row r="3012" spans="1:11" hidden="1">
      <c r="A3012" t="s">
        <v>15</v>
      </c>
      <c r="B3012" t="s">
        <v>663</v>
      </c>
      <c r="C3012">
        <v>187</v>
      </c>
      <c r="D3012" t="s">
        <v>80</v>
      </c>
      <c r="E3012">
        <v>4.9798999999999998</v>
      </c>
      <c r="F3012">
        <v>0</v>
      </c>
      <c r="G3012">
        <v>-47.372700000000002</v>
      </c>
      <c r="H3012">
        <v>0</v>
      </c>
      <c r="I3012">
        <v>-2.8999999999999998E-3</v>
      </c>
      <c r="J3012">
        <v>0</v>
      </c>
      <c r="K3012">
        <v>13.231999999999999</v>
      </c>
    </row>
    <row r="3013" spans="1:11" hidden="1">
      <c r="A3013" t="s">
        <v>15</v>
      </c>
      <c r="B3013" t="s">
        <v>663</v>
      </c>
      <c r="C3013">
        <v>187</v>
      </c>
      <c r="D3013" t="s">
        <v>80</v>
      </c>
      <c r="E3013">
        <v>5.4158999999999997</v>
      </c>
      <c r="F3013">
        <v>0</v>
      </c>
      <c r="G3013">
        <v>-53.398000000000003</v>
      </c>
      <c r="H3013">
        <v>0</v>
      </c>
      <c r="I3013">
        <v>-2.8999999999999998E-3</v>
      </c>
      <c r="J3013">
        <v>0</v>
      </c>
      <c r="K3013">
        <v>35.286099999999998</v>
      </c>
    </row>
    <row r="3014" spans="1:11" hidden="1">
      <c r="A3014" t="s">
        <v>15</v>
      </c>
      <c r="B3014" t="s">
        <v>663</v>
      </c>
      <c r="C3014">
        <v>187</v>
      </c>
      <c r="D3014" t="s">
        <v>81</v>
      </c>
      <c r="E3014">
        <v>0.18410000000000001</v>
      </c>
      <c r="F3014">
        <v>0</v>
      </c>
      <c r="G3014">
        <v>49.071800000000003</v>
      </c>
      <c r="H3014">
        <v>0</v>
      </c>
      <c r="I3014">
        <v>-3.0000000000000001E-3</v>
      </c>
      <c r="J3014">
        <v>0</v>
      </c>
      <c r="K3014">
        <v>23.970700000000001</v>
      </c>
    </row>
    <row r="3015" spans="1:11" hidden="1">
      <c r="A3015" t="s">
        <v>15</v>
      </c>
      <c r="B3015" t="s">
        <v>663</v>
      </c>
      <c r="C3015">
        <v>187</v>
      </c>
      <c r="D3015" t="s">
        <v>81</v>
      </c>
      <c r="E3015">
        <v>0.62009999999999998</v>
      </c>
      <c r="F3015">
        <v>0</v>
      </c>
      <c r="G3015">
        <v>43.046500000000002</v>
      </c>
      <c r="H3015">
        <v>0</v>
      </c>
      <c r="I3015">
        <v>-3.0000000000000001E-3</v>
      </c>
      <c r="J3015">
        <v>0</v>
      </c>
      <c r="K3015">
        <v>3.8027000000000002</v>
      </c>
    </row>
    <row r="3016" spans="1:11" hidden="1">
      <c r="A3016" t="s">
        <v>15</v>
      </c>
      <c r="B3016" t="s">
        <v>663</v>
      </c>
      <c r="C3016">
        <v>187</v>
      </c>
      <c r="D3016" t="s">
        <v>81</v>
      </c>
      <c r="E3016">
        <v>1.0561</v>
      </c>
      <c r="F3016">
        <v>0</v>
      </c>
      <c r="G3016">
        <v>34.697099999999999</v>
      </c>
      <c r="H3016">
        <v>0</v>
      </c>
      <c r="I3016">
        <v>-3.0000000000000001E-3</v>
      </c>
      <c r="J3016">
        <v>0</v>
      </c>
      <c r="K3016">
        <v>-13.2189</v>
      </c>
    </row>
    <row r="3017" spans="1:11" hidden="1">
      <c r="A3017" t="s">
        <v>15</v>
      </c>
      <c r="B3017" t="s">
        <v>663</v>
      </c>
      <c r="C3017">
        <v>187</v>
      </c>
      <c r="D3017" t="s">
        <v>81</v>
      </c>
      <c r="E3017">
        <v>1.4921</v>
      </c>
      <c r="F3017">
        <v>0</v>
      </c>
      <c r="G3017">
        <v>25.661899999999999</v>
      </c>
      <c r="H3017">
        <v>0</v>
      </c>
      <c r="I3017">
        <v>-3.0000000000000001E-3</v>
      </c>
      <c r="J3017">
        <v>0</v>
      </c>
      <c r="K3017">
        <v>-26.3766</v>
      </c>
    </row>
    <row r="3018" spans="1:11" hidden="1">
      <c r="A3018" t="s">
        <v>15</v>
      </c>
      <c r="B3018" t="s">
        <v>663</v>
      </c>
      <c r="C3018">
        <v>187</v>
      </c>
      <c r="D3018" t="s">
        <v>81</v>
      </c>
      <c r="E3018">
        <v>1.9279999999999999</v>
      </c>
      <c r="F3018">
        <v>0</v>
      </c>
      <c r="G3018">
        <v>16.665099999999999</v>
      </c>
      <c r="H3018">
        <v>0</v>
      </c>
      <c r="I3018">
        <v>-3.0000000000000001E-3</v>
      </c>
      <c r="J3018">
        <v>0</v>
      </c>
      <c r="K3018">
        <v>-35.596200000000003</v>
      </c>
    </row>
    <row r="3019" spans="1:11" hidden="1">
      <c r="A3019" t="s">
        <v>15</v>
      </c>
      <c r="B3019" t="s">
        <v>663</v>
      </c>
      <c r="C3019">
        <v>187</v>
      </c>
      <c r="D3019" t="s">
        <v>81</v>
      </c>
      <c r="E3019">
        <v>2.3639999999999999</v>
      </c>
      <c r="F3019">
        <v>0</v>
      </c>
      <c r="G3019">
        <v>9.2561999999999998</v>
      </c>
      <c r="H3019">
        <v>0</v>
      </c>
      <c r="I3019">
        <v>-3.0000000000000001E-3</v>
      </c>
      <c r="J3019">
        <v>0</v>
      </c>
      <c r="K3019">
        <v>-41.159799999999997</v>
      </c>
    </row>
    <row r="3020" spans="1:11" hidden="1">
      <c r="A3020" t="s">
        <v>15</v>
      </c>
      <c r="B3020" t="s">
        <v>663</v>
      </c>
      <c r="C3020">
        <v>187</v>
      </c>
      <c r="D3020" t="s">
        <v>81</v>
      </c>
      <c r="E3020">
        <v>2.8</v>
      </c>
      <c r="F3020">
        <v>0</v>
      </c>
      <c r="G3020">
        <v>4.2422000000000004</v>
      </c>
      <c r="H3020">
        <v>0</v>
      </c>
      <c r="I3020">
        <v>-3.0000000000000001E-3</v>
      </c>
      <c r="J3020">
        <v>0</v>
      </c>
      <c r="K3020">
        <v>-44.015300000000003</v>
      </c>
    </row>
    <row r="3021" spans="1:11" hidden="1">
      <c r="A3021" t="s">
        <v>15</v>
      </c>
      <c r="B3021" t="s">
        <v>663</v>
      </c>
      <c r="C3021">
        <v>187</v>
      </c>
      <c r="D3021" t="s">
        <v>81</v>
      </c>
      <c r="E3021">
        <v>2.8</v>
      </c>
      <c r="F3021">
        <v>0</v>
      </c>
      <c r="G3021">
        <v>-8.6404999999999994</v>
      </c>
      <c r="H3021">
        <v>0</v>
      </c>
      <c r="I3021">
        <v>-3.0000000000000001E-3</v>
      </c>
      <c r="J3021">
        <v>0</v>
      </c>
      <c r="K3021">
        <v>-44.015300000000003</v>
      </c>
    </row>
    <row r="3022" spans="1:11" hidden="1">
      <c r="A3022" t="s">
        <v>15</v>
      </c>
      <c r="B3022" t="s">
        <v>663</v>
      </c>
      <c r="C3022">
        <v>187</v>
      </c>
      <c r="D3022" t="s">
        <v>81</v>
      </c>
      <c r="E3022">
        <v>3.2360000000000002</v>
      </c>
      <c r="F3022">
        <v>0</v>
      </c>
      <c r="G3022">
        <v>-13.654400000000001</v>
      </c>
      <c r="H3022">
        <v>0</v>
      </c>
      <c r="I3022">
        <v>-3.0000000000000001E-3</v>
      </c>
      <c r="J3022">
        <v>0</v>
      </c>
      <c r="K3022">
        <v>-39.242199999999997</v>
      </c>
    </row>
    <row r="3023" spans="1:11" hidden="1">
      <c r="A3023" t="s">
        <v>15</v>
      </c>
      <c r="B3023" t="s">
        <v>663</v>
      </c>
      <c r="C3023">
        <v>187</v>
      </c>
      <c r="D3023" t="s">
        <v>81</v>
      </c>
      <c r="E3023">
        <v>3.6720000000000002</v>
      </c>
      <c r="F3023">
        <v>0</v>
      </c>
      <c r="G3023">
        <v>-21.063400000000001</v>
      </c>
      <c r="H3023">
        <v>0</v>
      </c>
      <c r="I3023">
        <v>-3.0000000000000001E-3</v>
      </c>
      <c r="J3023">
        <v>0</v>
      </c>
      <c r="K3023">
        <v>-31.761099999999999</v>
      </c>
    </row>
    <row r="3024" spans="1:11" hidden="1">
      <c r="A3024" t="s">
        <v>15</v>
      </c>
      <c r="B3024" t="s">
        <v>663</v>
      </c>
      <c r="C3024">
        <v>187</v>
      </c>
      <c r="D3024" t="s">
        <v>81</v>
      </c>
      <c r="E3024">
        <v>4.1079999999999997</v>
      </c>
      <c r="F3024">
        <v>0</v>
      </c>
      <c r="G3024">
        <v>-30.060199999999998</v>
      </c>
      <c r="H3024">
        <v>0</v>
      </c>
      <c r="I3024">
        <v>-3.0000000000000001E-3</v>
      </c>
      <c r="J3024">
        <v>0</v>
      </c>
      <c r="K3024">
        <v>-20.623899999999999</v>
      </c>
    </row>
    <row r="3025" spans="1:11" hidden="1">
      <c r="A3025" t="s">
        <v>15</v>
      </c>
      <c r="B3025" t="s">
        <v>663</v>
      </c>
      <c r="C3025">
        <v>187</v>
      </c>
      <c r="D3025" t="s">
        <v>81</v>
      </c>
      <c r="E3025">
        <v>4.5438999999999998</v>
      </c>
      <c r="F3025">
        <v>0</v>
      </c>
      <c r="G3025">
        <v>-39.095399999999998</v>
      </c>
      <c r="H3025">
        <v>0</v>
      </c>
      <c r="I3025">
        <v>-3.0000000000000001E-3</v>
      </c>
      <c r="J3025">
        <v>0</v>
      </c>
      <c r="K3025">
        <v>-5.5486000000000004</v>
      </c>
    </row>
    <row r="3026" spans="1:11" hidden="1">
      <c r="A3026" t="s">
        <v>15</v>
      </c>
      <c r="B3026" t="s">
        <v>663</v>
      </c>
      <c r="C3026">
        <v>187</v>
      </c>
      <c r="D3026" t="s">
        <v>81</v>
      </c>
      <c r="E3026">
        <v>4.9798999999999998</v>
      </c>
      <c r="F3026">
        <v>0</v>
      </c>
      <c r="G3026">
        <v>-47.444800000000001</v>
      </c>
      <c r="H3026">
        <v>0</v>
      </c>
      <c r="I3026">
        <v>-3.0000000000000001E-3</v>
      </c>
      <c r="J3026">
        <v>0</v>
      </c>
      <c r="K3026">
        <v>13.390599999999999</v>
      </c>
    </row>
    <row r="3027" spans="1:11" hidden="1">
      <c r="A3027" t="s">
        <v>15</v>
      </c>
      <c r="B3027" t="s">
        <v>663</v>
      </c>
      <c r="C3027">
        <v>187</v>
      </c>
      <c r="D3027" t="s">
        <v>81</v>
      </c>
      <c r="E3027">
        <v>5.4158999999999997</v>
      </c>
      <c r="F3027">
        <v>0</v>
      </c>
      <c r="G3027">
        <v>-53.470100000000002</v>
      </c>
      <c r="H3027">
        <v>0</v>
      </c>
      <c r="I3027">
        <v>-3.0000000000000001E-3</v>
      </c>
      <c r="J3027">
        <v>0</v>
      </c>
      <c r="K3027">
        <v>35.476199999999999</v>
      </c>
    </row>
    <row r="3028" spans="1:11" hidden="1">
      <c r="A3028" t="s">
        <v>15</v>
      </c>
      <c r="B3028" t="s">
        <v>663</v>
      </c>
      <c r="C3028">
        <v>187</v>
      </c>
      <c r="D3028" t="s">
        <v>82</v>
      </c>
      <c r="E3028">
        <v>0.18410000000000001</v>
      </c>
      <c r="F3028">
        <v>0</v>
      </c>
      <c r="G3028">
        <v>33.996200000000002</v>
      </c>
      <c r="H3028">
        <v>0</v>
      </c>
      <c r="I3028">
        <v>-2.2000000000000001E-3</v>
      </c>
      <c r="J3028">
        <v>0</v>
      </c>
      <c r="K3028">
        <v>16.6554</v>
      </c>
    </row>
    <row r="3029" spans="1:11" hidden="1">
      <c r="A3029" t="s">
        <v>15</v>
      </c>
      <c r="B3029" t="s">
        <v>663</v>
      </c>
      <c r="C3029">
        <v>187</v>
      </c>
      <c r="D3029" t="s">
        <v>82</v>
      </c>
      <c r="E3029">
        <v>0.62009999999999998</v>
      </c>
      <c r="F3029">
        <v>0</v>
      </c>
      <c r="G3029">
        <v>29.798500000000001</v>
      </c>
      <c r="H3029">
        <v>0</v>
      </c>
      <c r="I3029">
        <v>-2.2000000000000001E-3</v>
      </c>
      <c r="J3029">
        <v>0</v>
      </c>
      <c r="K3029">
        <v>2.6917</v>
      </c>
    </row>
    <row r="3030" spans="1:11" hidden="1">
      <c r="A3030" t="s">
        <v>15</v>
      </c>
      <c r="B3030" t="s">
        <v>663</v>
      </c>
      <c r="C3030">
        <v>187</v>
      </c>
      <c r="D3030" t="s">
        <v>82</v>
      </c>
      <c r="E3030">
        <v>1.0561</v>
      </c>
      <c r="F3030">
        <v>0</v>
      </c>
      <c r="G3030">
        <v>24.0791</v>
      </c>
      <c r="H3030">
        <v>0</v>
      </c>
      <c r="I3030">
        <v>-2.2000000000000001E-3</v>
      </c>
      <c r="J3030">
        <v>0</v>
      </c>
      <c r="K3030">
        <v>-9.1016999999999992</v>
      </c>
    </row>
    <row r="3031" spans="1:11" hidden="1">
      <c r="A3031" t="s">
        <v>15</v>
      </c>
      <c r="B3031" t="s">
        <v>663</v>
      </c>
      <c r="C3031">
        <v>187</v>
      </c>
      <c r="D3031" t="s">
        <v>82</v>
      </c>
      <c r="E3031">
        <v>1.4921</v>
      </c>
      <c r="F3031">
        <v>0</v>
      </c>
      <c r="G3031">
        <v>17.910699999999999</v>
      </c>
      <c r="H3031">
        <v>0</v>
      </c>
      <c r="I3031">
        <v>-2.2000000000000001E-3</v>
      </c>
      <c r="J3031">
        <v>0</v>
      </c>
      <c r="K3031">
        <v>-18.255099999999999</v>
      </c>
    </row>
    <row r="3032" spans="1:11" hidden="1">
      <c r="A3032" t="s">
        <v>15</v>
      </c>
      <c r="B3032" t="s">
        <v>663</v>
      </c>
      <c r="C3032">
        <v>187</v>
      </c>
      <c r="D3032" t="s">
        <v>82</v>
      </c>
      <c r="E3032">
        <v>1.9279999999999999</v>
      </c>
      <c r="F3032">
        <v>0</v>
      </c>
      <c r="G3032">
        <v>11.7674</v>
      </c>
      <c r="H3032">
        <v>0</v>
      </c>
      <c r="I3032">
        <v>-2.2000000000000001E-3</v>
      </c>
      <c r="J3032">
        <v>0</v>
      </c>
      <c r="K3032">
        <v>-24.719899999999999</v>
      </c>
    </row>
    <row r="3033" spans="1:11" hidden="1">
      <c r="A3033" t="s">
        <v>15</v>
      </c>
      <c r="B3033" t="s">
        <v>663</v>
      </c>
      <c r="C3033">
        <v>187</v>
      </c>
      <c r="D3033" t="s">
        <v>82</v>
      </c>
      <c r="E3033">
        <v>2.3639999999999999</v>
      </c>
      <c r="F3033">
        <v>0</v>
      </c>
      <c r="G3033">
        <v>6.6637000000000004</v>
      </c>
      <c r="H3033">
        <v>0</v>
      </c>
      <c r="I3033">
        <v>-2.2000000000000001E-3</v>
      </c>
      <c r="J3033">
        <v>0</v>
      </c>
      <c r="K3033">
        <v>-28.680700000000002</v>
      </c>
    </row>
    <row r="3034" spans="1:11" hidden="1">
      <c r="A3034" t="s">
        <v>15</v>
      </c>
      <c r="B3034" t="s">
        <v>663</v>
      </c>
      <c r="C3034">
        <v>187</v>
      </c>
      <c r="D3034" t="s">
        <v>82</v>
      </c>
      <c r="E3034">
        <v>2.8</v>
      </c>
      <c r="F3034">
        <v>0</v>
      </c>
      <c r="G3034">
        <v>3.1282000000000001</v>
      </c>
      <c r="H3034">
        <v>0</v>
      </c>
      <c r="I3034">
        <v>-2.2000000000000001E-3</v>
      </c>
      <c r="J3034">
        <v>0</v>
      </c>
      <c r="K3034">
        <v>-30.758299999999998</v>
      </c>
    </row>
    <row r="3035" spans="1:11" hidden="1">
      <c r="A3035" t="s">
        <v>15</v>
      </c>
      <c r="B3035" t="s">
        <v>663</v>
      </c>
      <c r="C3035">
        <v>187</v>
      </c>
      <c r="D3035" t="s">
        <v>82</v>
      </c>
      <c r="E3035">
        <v>2.8</v>
      </c>
      <c r="F3035">
        <v>0</v>
      </c>
      <c r="G3035">
        <v>-6.2064000000000004</v>
      </c>
      <c r="H3035">
        <v>0</v>
      </c>
      <c r="I3035">
        <v>-2.2000000000000001E-3</v>
      </c>
      <c r="J3035">
        <v>0</v>
      </c>
      <c r="K3035">
        <v>-30.758299999999998</v>
      </c>
    </row>
    <row r="3036" spans="1:11" hidden="1">
      <c r="A3036" t="s">
        <v>15</v>
      </c>
      <c r="B3036" t="s">
        <v>663</v>
      </c>
      <c r="C3036">
        <v>187</v>
      </c>
      <c r="D3036" t="s">
        <v>82</v>
      </c>
      <c r="E3036">
        <v>3.2360000000000002</v>
      </c>
      <c r="F3036">
        <v>0</v>
      </c>
      <c r="G3036">
        <v>-9.7418999999999993</v>
      </c>
      <c r="H3036">
        <v>0</v>
      </c>
      <c r="I3036">
        <v>-2.2000000000000001E-3</v>
      </c>
      <c r="J3036">
        <v>0</v>
      </c>
      <c r="K3036">
        <v>-27.338699999999999</v>
      </c>
    </row>
    <row r="3037" spans="1:11" hidden="1">
      <c r="A3037" t="s">
        <v>15</v>
      </c>
      <c r="B3037" t="s">
        <v>663</v>
      </c>
      <c r="C3037">
        <v>187</v>
      </c>
      <c r="D3037" t="s">
        <v>82</v>
      </c>
      <c r="E3037">
        <v>3.6720000000000002</v>
      </c>
      <c r="F3037">
        <v>0</v>
      </c>
      <c r="G3037">
        <v>-14.845499999999999</v>
      </c>
      <c r="H3037">
        <v>0</v>
      </c>
      <c r="I3037">
        <v>-2.2000000000000001E-3</v>
      </c>
      <c r="J3037">
        <v>0</v>
      </c>
      <c r="K3037">
        <v>-22.035799999999998</v>
      </c>
    </row>
    <row r="3038" spans="1:11" hidden="1">
      <c r="A3038" t="s">
        <v>15</v>
      </c>
      <c r="B3038" t="s">
        <v>663</v>
      </c>
      <c r="C3038">
        <v>187</v>
      </c>
      <c r="D3038" t="s">
        <v>82</v>
      </c>
      <c r="E3038">
        <v>4.1079999999999997</v>
      </c>
      <c r="F3038">
        <v>0</v>
      </c>
      <c r="G3038">
        <v>-20.988800000000001</v>
      </c>
      <c r="H3038">
        <v>0</v>
      </c>
      <c r="I3038">
        <v>-2.2000000000000001E-3</v>
      </c>
      <c r="J3038">
        <v>0</v>
      </c>
      <c r="K3038">
        <v>-14.228999999999999</v>
      </c>
    </row>
    <row r="3039" spans="1:11" hidden="1">
      <c r="A3039" t="s">
        <v>15</v>
      </c>
      <c r="B3039" t="s">
        <v>663</v>
      </c>
      <c r="C3039">
        <v>187</v>
      </c>
      <c r="D3039" t="s">
        <v>82</v>
      </c>
      <c r="E3039">
        <v>4.5438999999999998</v>
      </c>
      <c r="F3039">
        <v>0</v>
      </c>
      <c r="G3039">
        <v>-27.157299999999999</v>
      </c>
      <c r="H3039">
        <v>0</v>
      </c>
      <c r="I3039">
        <v>-2.2000000000000001E-3</v>
      </c>
      <c r="J3039">
        <v>0</v>
      </c>
      <c r="K3039">
        <v>-3.7336</v>
      </c>
    </row>
    <row r="3040" spans="1:11" hidden="1">
      <c r="A3040" t="s">
        <v>15</v>
      </c>
      <c r="B3040" t="s">
        <v>663</v>
      </c>
      <c r="C3040">
        <v>187</v>
      </c>
      <c r="D3040" t="s">
        <v>82</v>
      </c>
      <c r="E3040">
        <v>4.9798999999999998</v>
      </c>
      <c r="F3040">
        <v>0</v>
      </c>
      <c r="G3040">
        <v>-32.8767</v>
      </c>
      <c r="H3040">
        <v>0</v>
      </c>
      <c r="I3040">
        <v>-2.2000000000000001E-3</v>
      </c>
      <c r="J3040">
        <v>0</v>
      </c>
      <c r="K3040">
        <v>9.4017999999999997</v>
      </c>
    </row>
    <row r="3041" spans="1:11" hidden="1">
      <c r="A3041" t="s">
        <v>15</v>
      </c>
      <c r="B3041" t="s">
        <v>663</v>
      </c>
      <c r="C3041">
        <v>187</v>
      </c>
      <c r="D3041" t="s">
        <v>82</v>
      </c>
      <c r="E3041">
        <v>5.4158999999999997</v>
      </c>
      <c r="F3041">
        <v>0</v>
      </c>
      <c r="G3041">
        <v>-37.074399999999997</v>
      </c>
      <c r="H3041">
        <v>0</v>
      </c>
      <c r="I3041">
        <v>-2.2000000000000001E-3</v>
      </c>
      <c r="J3041">
        <v>0</v>
      </c>
      <c r="K3041">
        <v>24.7075</v>
      </c>
    </row>
    <row r="3042" spans="1:11" hidden="1">
      <c r="A3042" t="s">
        <v>15</v>
      </c>
      <c r="B3042" t="s">
        <v>663</v>
      </c>
      <c r="C3042">
        <v>187</v>
      </c>
      <c r="D3042" t="s">
        <v>83</v>
      </c>
      <c r="E3042">
        <v>0.18410000000000001</v>
      </c>
      <c r="F3042">
        <v>0</v>
      </c>
      <c r="G3042">
        <v>33.996200000000002</v>
      </c>
      <c r="H3042">
        <v>0</v>
      </c>
      <c r="I3042">
        <v>-2.2000000000000001E-3</v>
      </c>
      <c r="J3042">
        <v>0</v>
      </c>
      <c r="K3042">
        <v>16.6554</v>
      </c>
    </row>
    <row r="3043" spans="1:11" hidden="1">
      <c r="A3043" t="s">
        <v>15</v>
      </c>
      <c r="B3043" t="s">
        <v>663</v>
      </c>
      <c r="C3043">
        <v>187</v>
      </c>
      <c r="D3043" t="s">
        <v>83</v>
      </c>
      <c r="E3043">
        <v>0.62009999999999998</v>
      </c>
      <c r="F3043">
        <v>0</v>
      </c>
      <c r="G3043">
        <v>29.798500000000001</v>
      </c>
      <c r="H3043">
        <v>0</v>
      </c>
      <c r="I3043">
        <v>-2.2000000000000001E-3</v>
      </c>
      <c r="J3043">
        <v>0</v>
      </c>
      <c r="K3043">
        <v>2.6917</v>
      </c>
    </row>
    <row r="3044" spans="1:11" hidden="1">
      <c r="A3044" t="s">
        <v>15</v>
      </c>
      <c r="B3044" t="s">
        <v>663</v>
      </c>
      <c r="C3044">
        <v>187</v>
      </c>
      <c r="D3044" t="s">
        <v>83</v>
      </c>
      <c r="E3044">
        <v>1.0561</v>
      </c>
      <c r="F3044">
        <v>0</v>
      </c>
      <c r="G3044">
        <v>24.0791</v>
      </c>
      <c r="H3044">
        <v>0</v>
      </c>
      <c r="I3044">
        <v>-2.2000000000000001E-3</v>
      </c>
      <c r="J3044">
        <v>0</v>
      </c>
      <c r="K3044">
        <v>-9.1016999999999992</v>
      </c>
    </row>
    <row r="3045" spans="1:11" hidden="1">
      <c r="A3045" t="s">
        <v>15</v>
      </c>
      <c r="B3045" t="s">
        <v>663</v>
      </c>
      <c r="C3045">
        <v>187</v>
      </c>
      <c r="D3045" t="s">
        <v>83</v>
      </c>
      <c r="E3045">
        <v>1.4921</v>
      </c>
      <c r="F3045">
        <v>0</v>
      </c>
      <c r="G3045">
        <v>17.910699999999999</v>
      </c>
      <c r="H3045">
        <v>0</v>
      </c>
      <c r="I3045">
        <v>-2.2000000000000001E-3</v>
      </c>
      <c r="J3045">
        <v>0</v>
      </c>
      <c r="K3045">
        <v>-18.255099999999999</v>
      </c>
    </row>
    <row r="3046" spans="1:11" hidden="1">
      <c r="A3046" t="s">
        <v>15</v>
      </c>
      <c r="B3046" t="s">
        <v>663</v>
      </c>
      <c r="C3046">
        <v>187</v>
      </c>
      <c r="D3046" t="s">
        <v>83</v>
      </c>
      <c r="E3046">
        <v>1.9279999999999999</v>
      </c>
      <c r="F3046">
        <v>0</v>
      </c>
      <c r="G3046">
        <v>11.7674</v>
      </c>
      <c r="H3046">
        <v>0</v>
      </c>
      <c r="I3046">
        <v>-2.2000000000000001E-3</v>
      </c>
      <c r="J3046">
        <v>0</v>
      </c>
      <c r="K3046">
        <v>-24.719899999999999</v>
      </c>
    </row>
    <row r="3047" spans="1:11" hidden="1">
      <c r="A3047" t="s">
        <v>15</v>
      </c>
      <c r="B3047" t="s">
        <v>663</v>
      </c>
      <c r="C3047">
        <v>187</v>
      </c>
      <c r="D3047" t="s">
        <v>83</v>
      </c>
      <c r="E3047">
        <v>2.3639999999999999</v>
      </c>
      <c r="F3047">
        <v>0</v>
      </c>
      <c r="G3047">
        <v>6.6637000000000004</v>
      </c>
      <c r="H3047">
        <v>0</v>
      </c>
      <c r="I3047">
        <v>-2.2000000000000001E-3</v>
      </c>
      <c r="J3047">
        <v>0</v>
      </c>
      <c r="K3047">
        <v>-28.680700000000002</v>
      </c>
    </row>
    <row r="3048" spans="1:11" hidden="1">
      <c r="A3048" t="s">
        <v>15</v>
      </c>
      <c r="B3048" t="s">
        <v>663</v>
      </c>
      <c r="C3048">
        <v>187</v>
      </c>
      <c r="D3048" t="s">
        <v>83</v>
      </c>
      <c r="E3048">
        <v>2.8</v>
      </c>
      <c r="F3048">
        <v>0</v>
      </c>
      <c r="G3048">
        <v>3.1282000000000001</v>
      </c>
      <c r="H3048">
        <v>0</v>
      </c>
      <c r="I3048">
        <v>-2.2000000000000001E-3</v>
      </c>
      <c r="J3048">
        <v>0</v>
      </c>
      <c r="K3048">
        <v>-30.758299999999998</v>
      </c>
    </row>
    <row r="3049" spans="1:11" hidden="1">
      <c r="A3049" t="s">
        <v>15</v>
      </c>
      <c r="B3049" t="s">
        <v>663</v>
      </c>
      <c r="C3049">
        <v>187</v>
      </c>
      <c r="D3049" t="s">
        <v>83</v>
      </c>
      <c r="E3049">
        <v>2.8</v>
      </c>
      <c r="F3049">
        <v>0</v>
      </c>
      <c r="G3049">
        <v>-6.2064000000000004</v>
      </c>
      <c r="H3049">
        <v>0</v>
      </c>
      <c r="I3049">
        <v>-2.2000000000000001E-3</v>
      </c>
      <c r="J3049">
        <v>0</v>
      </c>
      <c r="K3049">
        <v>-30.758299999999998</v>
      </c>
    </row>
    <row r="3050" spans="1:11" hidden="1">
      <c r="A3050" t="s">
        <v>15</v>
      </c>
      <c r="B3050" t="s">
        <v>663</v>
      </c>
      <c r="C3050">
        <v>187</v>
      </c>
      <c r="D3050" t="s">
        <v>83</v>
      </c>
      <c r="E3050">
        <v>3.2360000000000002</v>
      </c>
      <c r="F3050">
        <v>0</v>
      </c>
      <c r="G3050">
        <v>-9.7418999999999993</v>
      </c>
      <c r="H3050">
        <v>0</v>
      </c>
      <c r="I3050">
        <v>-2.2000000000000001E-3</v>
      </c>
      <c r="J3050">
        <v>0</v>
      </c>
      <c r="K3050">
        <v>-27.338699999999999</v>
      </c>
    </row>
    <row r="3051" spans="1:11" hidden="1">
      <c r="A3051" t="s">
        <v>15</v>
      </c>
      <c r="B3051" t="s">
        <v>663</v>
      </c>
      <c r="C3051">
        <v>187</v>
      </c>
      <c r="D3051" t="s">
        <v>83</v>
      </c>
      <c r="E3051">
        <v>3.6720000000000002</v>
      </c>
      <c r="F3051">
        <v>0</v>
      </c>
      <c r="G3051">
        <v>-14.845499999999999</v>
      </c>
      <c r="H3051">
        <v>0</v>
      </c>
      <c r="I3051">
        <v>-2.2000000000000001E-3</v>
      </c>
      <c r="J3051">
        <v>0</v>
      </c>
      <c r="K3051">
        <v>-22.035799999999998</v>
      </c>
    </row>
    <row r="3052" spans="1:11" hidden="1">
      <c r="A3052" t="s">
        <v>15</v>
      </c>
      <c r="B3052" t="s">
        <v>663</v>
      </c>
      <c r="C3052">
        <v>187</v>
      </c>
      <c r="D3052" t="s">
        <v>83</v>
      </c>
      <c r="E3052">
        <v>4.1079999999999997</v>
      </c>
      <c r="F3052">
        <v>0</v>
      </c>
      <c r="G3052">
        <v>-20.988800000000001</v>
      </c>
      <c r="H3052">
        <v>0</v>
      </c>
      <c r="I3052">
        <v>-2.2000000000000001E-3</v>
      </c>
      <c r="J3052">
        <v>0</v>
      </c>
      <c r="K3052">
        <v>-14.228999999999999</v>
      </c>
    </row>
    <row r="3053" spans="1:11" hidden="1">
      <c r="A3053" t="s">
        <v>15</v>
      </c>
      <c r="B3053" t="s">
        <v>663</v>
      </c>
      <c r="C3053">
        <v>187</v>
      </c>
      <c r="D3053" t="s">
        <v>83</v>
      </c>
      <c r="E3053">
        <v>4.5438999999999998</v>
      </c>
      <c r="F3053">
        <v>0</v>
      </c>
      <c r="G3053">
        <v>-27.157299999999999</v>
      </c>
      <c r="H3053">
        <v>0</v>
      </c>
      <c r="I3053">
        <v>-2.2000000000000001E-3</v>
      </c>
      <c r="J3053">
        <v>0</v>
      </c>
      <c r="K3053">
        <v>-3.7336</v>
      </c>
    </row>
    <row r="3054" spans="1:11" hidden="1">
      <c r="A3054" t="s">
        <v>15</v>
      </c>
      <c r="B3054" t="s">
        <v>663</v>
      </c>
      <c r="C3054">
        <v>187</v>
      </c>
      <c r="D3054" t="s">
        <v>83</v>
      </c>
      <c r="E3054">
        <v>4.9798999999999998</v>
      </c>
      <c r="F3054">
        <v>0</v>
      </c>
      <c r="G3054">
        <v>-32.8767</v>
      </c>
      <c r="H3054">
        <v>0</v>
      </c>
      <c r="I3054">
        <v>-2.2000000000000001E-3</v>
      </c>
      <c r="J3054">
        <v>0</v>
      </c>
      <c r="K3054">
        <v>9.4017999999999997</v>
      </c>
    </row>
    <row r="3055" spans="1:11" hidden="1">
      <c r="A3055" t="s">
        <v>15</v>
      </c>
      <c r="B3055" t="s">
        <v>663</v>
      </c>
      <c r="C3055">
        <v>187</v>
      </c>
      <c r="D3055" t="s">
        <v>83</v>
      </c>
      <c r="E3055">
        <v>5.4158999999999997</v>
      </c>
      <c r="F3055">
        <v>0</v>
      </c>
      <c r="G3055">
        <v>-37.074399999999997</v>
      </c>
      <c r="H3055">
        <v>0</v>
      </c>
      <c r="I3055">
        <v>-2.2000000000000001E-3</v>
      </c>
      <c r="J3055">
        <v>0</v>
      </c>
      <c r="K3055">
        <v>24.7075</v>
      </c>
    </row>
    <row r="3056" spans="1:11" hidden="1">
      <c r="A3056" t="s">
        <v>15</v>
      </c>
      <c r="B3056" t="s">
        <v>663</v>
      </c>
      <c r="C3056">
        <v>187</v>
      </c>
      <c r="D3056" t="s">
        <v>84</v>
      </c>
      <c r="E3056">
        <v>0.18410000000000001</v>
      </c>
      <c r="F3056">
        <v>0</v>
      </c>
      <c r="G3056">
        <v>33.969200000000001</v>
      </c>
      <c r="H3056">
        <v>0</v>
      </c>
      <c r="I3056">
        <v>-2.2000000000000001E-3</v>
      </c>
      <c r="J3056">
        <v>0</v>
      </c>
      <c r="K3056">
        <v>16.585100000000001</v>
      </c>
    </row>
    <row r="3057" spans="1:11" hidden="1">
      <c r="A3057" t="s">
        <v>15</v>
      </c>
      <c r="B3057" t="s">
        <v>663</v>
      </c>
      <c r="C3057">
        <v>187</v>
      </c>
      <c r="D3057" t="s">
        <v>84</v>
      </c>
      <c r="E3057">
        <v>0.62009999999999998</v>
      </c>
      <c r="F3057">
        <v>0</v>
      </c>
      <c r="G3057">
        <v>29.7715</v>
      </c>
      <c r="H3057">
        <v>0</v>
      </c>
      <c r="I3057">
        <v>-2.2000000000000001E-3</v>
      </c>
      <c r="J3057">
        <v>0</v>
      </c>
      <c r="K3057">
        <v>2.6332</v>
      </c>
    </row>
    <row r="3058" spans="1:11" hidden="1">
      <c r="A3058" t="s">
        <v>15</v>
      </c>
      <c r="B3058" t="s">
        <v>663</v>
      </c>
      <c r="C3058">
        <v>187</v>
      </c>
      <c r="D3058" t="s">
        <v>84</v>
      </c>
      <c r="E3058">
        <v>1.0561</v>
      </c>
      <c r="F3058">
        <v>0</v>
      </c>
      <c r="G3058">
        <v>24.052</v>
      </c>
      <c r="H3058">
        <v>0</v>
      </c>
      <c r="I3058">
        <v>-2.2000000000000001E-3</v>
      </c>
      <c r="J3058">
        <v>0</v>
      </c>
      <c r="K3058">
        <v>-9.1484000000000005</v>
      </c>
    </row>
    <row r="3059" spans="1:11" hidden="1">
      <c r="A3059" t="s">
        <v>15</v>
      </c>
      <c r="B3059" t="s">
        <v>663</v>
      </c>
      <c r="C3059">
        <v>187</v>
      </c>
      <c r="D3059" t="s">
        <v>84</v>
      </c>
      <c r="E3059">
        <v>1.4921</v>
      </c>
      <c r="F3059">
        <v>0</v>
      </c>
      <c r="G3059">
        <v>17.883600000000001</v>
      </c>
      <c r="H3059">
        <v>0</v>
      </c>
      <c r="I3059">
        <v>-2.2000000000000001E-3</v>
      </c>
      <c r="J3059">
        <v>0</v>
      </c>
      <c r="K3059">
        <v>-18.29</v>
      </c>
    </row>
    <row r="3060" spans="1:11" hidden="1">
      <c r="A3060" t="s">
        <v>15</v>
      </c>
      <c r="B3060" t="s">
        <v>663</v>
      </c>
      <c r="C3060">
        <v>187</v>
      </c>
      <c r="D3060" t="s">
        <v>84</v>
      </c>
      <c r="E3060">
        <v>1.9279999999999999</v>
      </c>
      <c r="F3060">
        <v>0</v>
      </c>
      <c r="G3060">
        <v>11.7403</v>
      </c>
      <c r="H3060">
        <v>0</v>
      </c>
      <c r="I3060">
        <v>-2.2000000000000001E-3</v>
      </c>
      <c r="J3060">
        <v>0</v>
      </c>
      <c r="K3060">
        <v>-24.742999999999999</v>
      </c>
    </row>
    <row r="3061" spans="1:11" hidden="1">
      <c r="A3061" t="s">
        <v>15</v>
      </c>
      <c r="B3061" t="s">
        <v>663</v>
      </c>
      <c r="C3061">
        <v>187</v>
      </c>
      <c r="D3061" t="s">
        <v>84</v>
      </c>
      <c r="E3061">
        <v>2.3639999999999999</v>
      </c>
      <c r="F3061">
        <v>0</v>
      </c>
      <c r="G3061">
        <v>6.6367000000000003</v>
      </c>
      <c r="H3061">
        <v>0</v>
      </c>
      <c r="I3061">
        <v>-2.2000000000000001E-3</v>
      </c>
      <c r="J3061">
        <v>0</v>
      </c>
      <c r="K3061">
        <v>-28.692</v>
      </c>
    </row>
    <row r="3062" spans="1:11" hidden="1">
      <c r="A3062" t="s">
        <v>15</v>
      </c>
      <c r="B3062" t="s">
        <v>663</v>
      </c>
      <c r="C3062">
        <v>187</v>
      </c>
      <c r="D3062" t="s">
        <v>84</v>
      </c>
      <c r="E3062">
        <v>2.8</v>
      </c>
      <c r="F3062">
        <v>0</v>
      </c>
      <c r="G3062">
        <v>3.1012</v>
      </c>
      <c r="H3062">
        <v>0</v>
      </c>
      <c r="I3062">
        <v>-2.2000000000000001E-3</v>
      </c>
      <c r="J3062">
        <v>0</v>
      </c>
      <c r="K3062">
        <v>-30.7578</v>
      </c>
    </row>
    <row r="3063" spans="1:11" hidden="1">
      <c r="A3063" t="s">
        <v>15</v>
      </c>
      <c r="B3063" t="s">
        <v>663</v>
      </c>
      <c r="C3063">
        <v>187</v>
      </c>
      <c r="D3063" t="s">
        <v>84</v>
      </c>
      <c r="E3063">
        <v>2.8</v>
      </c>
      <c r="F3063">
        <v>0</v>
      </c>
      <c r="G3063">
        <v>-6.2333999999999996</v>
      </c>
      <c r="H3063">
        <v>0</v>
      </c>
      <c r="I3063">
        <v>-2.2000000000000001E-3</v>
      </c>
      <c r="J3063">
        <v>0</v>
      </c>
      <c r="K3063">
        <v>-30.7578</v>
      </c>
    </row>
    <row r="3064" spans="1:11" hidden="1">
      <c r="A3064" t="s">
        <v>15</v>
      </c>
      <c r="B3064" t="s">
        <v>663</v>
      </c>
      <c r="C3064">
        <v>187</v>
      </c>
      <c r="D3064" t="s">
        <v>84</v>
      </c>
      <c r="E3064">
        <v>3.2360000000000002</v>
      </c>
      <c r="F3064">
        <v>0</v>
      </c>
      <c r="G3064">
        <v>-9.7689000000000004</v>
      </c>
      <c r="H3064">
        <v>0</v>
      </c>
      <c r="I3064">
        <v>-2.2000000000000001E-3</v>
      </c>
      <c r="J3064">
        <v>0</v>
      </c>
      <c r="K3064">
        <v>-27.3264</v>
      </c>
    </row>
    <row r="3065" spans="1:11" hidden="1">
      <c r="A3065" t="s">
        <v>15</v>
      </c>
      <c r="B3065" t="s">
        <v>663</v>
      </c>
      <c r="C3065">
        <v>187</v>
      </c>
      <c r="D3065" t="s">
        <v>84</v>
      </c>
      <c r="E3065">
        <v>3.6720000000000002</v>
      </c>
      <c r="F3065">
        <v>0</v>
      </c>
      <c r="G3065">
        <v>-14.8726</v>
      </c>
      <c r="H3065">
        <v>0</v>
      </c>
      <c r="I3065">
        <v>-2.2000000000000001E-3</v>
      </c>
      <c r="J3065">
        <v>0</v>
      </c>
      <c r="K3065">
        <v>-22.011700000000001</v>
      </c>
    </row>
    <row r="3066" spans="1:11" hidden="1">
      <c r="A3066" t="s">
        <v>15</v>
      </c>
      <c r="B3066" t="s">
        <v>663</v>
      </c>
      <c r="C3066">
        <v>187</v>
      </c>
      <c r="D3066" t="s">
        <v>84</v>
      </c>
      <c r="E3066">
        <v>4.1079999999999997</v>
      </c>
      <c r="F3066">
        <v>0</v>
      </c>
      <c r="G3066">
        <v>-21.015899999999998</v>
      </c>
      <c r="H3066">
        <v>0</v>
      </c>
      <c r="I3066">
        <v>-2.2000000000000001E-3</v>
      </c>
      <c r="J3066">
        <v>0</v>
      </c>
      <c r="K3066">
        <v>-14.193199999999999</v>
      </c>
    </row>
    <row r="3067" spans="1:11" hidden="1">
      <c r="A3067" t="s">
        <v>15</v>
      </c>
      <c r="B3067" t="s">
        <v>663</v>
      </c>
      <c r="C3067">
        <v>187</v>
      </c>
      <c r="D3067" t="s">
        <v>84</v>
      </c>
      <c r="E3067">
        <v>4.5438999999999998</v>
      </c>
      <c r="F3067">
        <v>0</v>
      </c>
      <c r="G3067">
        <v>-27.1843</v>
      </c>
      <c r="H3067">
        <v>0</v>
      </c>
      <c r="I3067">
        <v>-2.2000000000000001E-3</v>
      </c>
      <c r="J3067">
        <v>0</v>
      </c>
      <c r="K3067">
        <v>-3.6859000000000002</v>
      </c>
    </row>
    <row r="3068" spans="1:11" hidden="1">
      <c r="A3068" t="s">
        <v>15</v>
      </c>
      <c r="B3068" t="s">
        <v>663</v>
      </c>
      <c r="C3068">
        <v>187</v>
      </c>
      <c r="D3068" t="s">
        <v>84</v>
      </c>
      <c r="E3068">
        <v>4.9798999999999998</v>
      </c>
      <c r="F3068">
        <v>0</v>
      </c>
      <c r="G3068">
        <v>-32.903700000000001</v>
      </c>
      <c r="H3068">
        <v>0</v>
      </c>
      <c r="I3068">
        <v>-2.2000000000000001E-3</v>
      </c>
      <c r="J3068">
        <v>0</v>
      </c>
      <c r="K3068">
        <v>9.4612999999999996</v>
      </c>
    </row>
    <row r="3069" spans="1:11" hidden="1">
      <c r="A3069" t="s">
        <v>15</v>
      </c>
      <c r="B3069" t="s">
        <v>663</v>
      </c>
      <c r="C3069">
        <v>187</v>
      </c>
      <c r="D3069" t="s">
        <v>84</v>
      </c>
      <c r="E3069">
        <v>5.4158999999999997</v>
      </c>
      <c r="F3069">
        <v>0</v>
      </c>
      <c r="G3069">
        <v>-37.101399999999998</v>
      </c>
      <c r="H3069">
        <v>0</v>
      </c>
      <c r="I3069">
        <v>-2.2000000000000001E-3</v>
      </c>
      <c r="J3069">
        <v>0</v>
      </c>
      <c r="K3069">
        <v>24.7788</v>
      </c>
    </row>
    <row r="3070" spans="1:11" hidden="1">
      <c r="A3070" t="s">
        <v>15</v>
      </c>
      <c r="B3070" t="s">
        <v>663</v>
      </c>
      <c r="C3070">
        <v>187</v>
      </c>
      <c r="D3070" t="s">
        <v>85</v>
      </c>
      <c r="E3070">
        <v>0.18410000000000001</v>
      </c>
      <c r="F3070">
        <v>0</v>
      </c>
      <c r="G3070">
        <v>33.969200000000001</v>
      </c>
      <c r="H3070">
        <v>0</v>
      </c>
      <c r="I3070">
        <v>-2.2000000000000001E-3</v>
      </c>
      <c r="J3070">
        <v>0</v>
      </c>
      <c r="K3070">
        <v>16.585100000000001</v>
      </c>
    </row>
    <row r="3071" spans="1:11" hidden="1">
      <c r="A3071" t="s">
        <v>15</v>
      </c>
      <c r="B3071" t="s">
        <v>663</v>
      </c>
      <c r="C3071">
        <v>187</v>
      </c>
      <c r="D3071" t="s">
        <v>85</v>
      </c>
      <c r="E3071">
        <v>0.62009999999999998</v>
      </c>
      <c r="F3071">
        <v>0</v>
      </c>
      <c r="G3071">
        <v>29.7715</v>
      </c>
      <c r="H3071">
        <v>0</v>
      </c>
      <c r="I3071">
        <v>-2.2000000000000001E-3</v>
      </c>
      <c r="J3071">
        <v>0</v>
      </c>
      <c r="K3071">
        <v>2.6332</v>
      </c>
    </row>
    <row r="3072" spans="1:11" hidden="1">
      <c r="A3072" t="s">
        <v>15</v>
      </c>
      <c r="B3072" t="s">
        <v>663</v>
      </c>
      <c r="C3072">
        <v>187</v>
      </c>
      <c r="D3072" t="s">
        <v>85</v>
      </c>
      <c r="E3072">
        <v>1.0561</v>
      </c>
      <c r="F3072">
        <v>0</v>
      </c>
      <c r="G3072">
        <v>24.052</v>
      </c>
      <c r="H3072">
        <v>0</v>
      </c>
      <c r="I3072">
        <v>-2.2000000000000001E-3</v>
      </c>
      <c r="J3072">
        <v>0</v>
      </c>
      <c r="K3072">
        <v>-9.1484000000000005</v>
      </c>
    </row>
    <row r="3073" spans="1:11" hidden="1">
      <c r="A3073" t="s">
        <v>15</v>
      </c>
      <c r="B3073" t="s">
        <v>663</v>
      </c>
      <c r="C3073">
        <v>187</v>
      </c>
      <c r="D3073" t="s">
        <v>85</v>
      </c>
      <c r="E3073">
        <v>1.4921</v>
      </c>
      <c r="F3073">
        <v>0</v>
      </c>
      <c r="G3073">
        <v>17.883600000000001</v>
      </c>
      <c r="H3073">
        <v>0</v>
      </c>
      <c r="I3073">
        <v>-2.2000000000000001E-3</v>
      </c>
      <c r="J3073">
        <v>0</v>
      </c>
      <c r="K3073">
        <v>-18.29</v>
      </c>
    </row>
    <row r="3074" spans="1:11" hidden="1">
      <c r="A3074" t="s">
        <v>15</v>
      </c>
      <c r="B3074" t="s">
        <v>663</v>
      </c>
      <c r="C3074">
        <v>187</v>
      </c>
      <c r="D3074" t="s">
        <v>85</v>
      </c>
      <c r="E3074">
        <v>1.9279999999999999</v>
      </c>
      <c r="F3074">
        <v>0</v>
      </c>
      <c r="G3074">
        <v>11.7403</v>
      </c>
      <c r="H3074">
        <v>0</v>
      </c>
      <c r="I3074">
        <v>-2.2000000000000001E-3</v>
      </c>
      <c r="J3074">
        <v>0</v>
      </c>
      <c r="K3074">
        <v>-24.742999999999999</v>
      </c>
    </row>
    <row r="3075" spans="1:11" hidden="1">
      <c r="A3075" t="s">
        <v>15</v>
      </c>
      <c r="B3075" t="s">
        <v>663</v>
      </c>
      <c r="C3075">
        <v>187</v>
      </c>
      <c r="D3075" t="s">
        <v>85</v>
      </c>
      <c r="E3075">
        <v>2.3639999999999999</v>
      </c>
      <c r="F3075">
        <v>0</v>
      </c>
      <c r="G3075">
        <v>6.6367000000000003</v>
      </c>
      <c r="H3075">
        <v>0</v>
      </c>
      <c r="I3075">
        <v>-2.2000000000000001E-3</v>
      </c>
      <c r="J3075">
        <v>0</v>
      </c>
      <c r="K3075">
        <v>-28.692</v>
      </c>
    </row>
    <row r="3076" spans="1:11" hidden="1">
      <c r="A3076" t="s">
        <v>15</v>
      </c>
      <c r="B3076" t="s">
        <v>663</v>
      </c>
      <c r="C3076">
        <v>187</v>
      </c>
      <c r="D3076" t="s">
        <v>85</v>
      </c>
      <c r="E3076">
        <v>2.8</v>
      </c>
      <c r="F3076">
        <v>0</v>
      </c>
      <c r="G3076">
        <v>3.1012</v>
      </c>
      <c r="H3076">
        <v>0</v>
      </c>
      <c r="I3076">
        <v>-2.2000000000000001E-3</v>
      </c>
      <c r="J3076">
        <v>0</v>
      </c>
      <c r="K3076">
        <v>-30.7578</v>
      </c>
    </row>
    <row r="3077" spans="1:11" hidden="1">
      <c r="A3077" t="s">
        <v>15</v>
      </c>
      <c r="B3077" t="s">
        <v>663</v>
      </c>
      <c r="C3077">
        <v>187</v>
      </c>
      <c r="D3077" t="s">
        <v>85</v>
      </c>
      <c r="E3077">
        <v>2.8</v>
      </c>
      <c r="F3077">
        <v>0</v>
      </c>
      <c r="G3077">
        <v>-6.2333999999999996</v>
      </c>
      <c r="H3077">
        <v>0</v>
      </c>
      <c r="I3077">
        <v>-2.2000000000000001E-3</v>
      </c>
      <c r="J3077">
        <v>0</v>
      </c>
      <c r="K3077">
        <v>-30.7578</v>
      </c>
    </row>
    <row r="3078" spans="1:11" hidden="1">
      <c r="A3078" t="s">
        <v>15</v>
      </c>
      <c r="B3078" t="s">
        <v>663</v>
      </c>
      <c r="C3078">
        <v>187</v>
      </c>
      <c r="D3078" t="s">
        <v>85</v>
      </c>
      <c r="E3078">
        <v>3.2360000000000002</v>
      </c>
      <c r="F3078">
        <v>0</v>
      </c>
      <c r="G3078">
        <v>-9.7689000000000004</v>
      </c>
      <c r="H3078">
        <v>0</v>
      </c>
      <c r="I3078">
        <v>-2.2000000000000001E-3</v>
      </c>
      <c r="J3078">
        <v>0</v>
      </c>
      <c r="K3078">
        <v>-27.3264</v>
      </c>
    </row>
    <row r="3079" spans="1:11" hidden="1">
      <c r="A3079" t="s">
        <v>15</v>
      </c>
      <c r="B3079" t="s">
        <v>663</v>
      </c>
      <c r="C3079">
        <v>187</v>
      </c>
      <c r="D3079" t="s">
        <v>85</v>
      </c>
      <c r="E3079">
        <v>3.6720000000000002</v>
      </c>
      <c r="F3079">
        <v>0</v>
      </c>
      <c r="G3079">
        <v>-14.8726</v>
      </c>
      <c r="H3079">
        <v>0</v>
      </c>
      <c r="I3079">
        <v>-2.2000000000000001E-3</v>
      </c>
      <c r="J3079">
        <v>0</v>
      </c>
      <c r="K3079">
        <v>-22.011700000000001</v>
      </c>
    </row>
    <row r="3080" spans="1:11" hidden="1">
      <c r="A3080" t="s">
        <v>15</v>
      </c>
      <c r="B3080" t="s">
        <v>663</v>
      </c>
      <c r="C3080">
        <v>187</v>
      </c>
      <c r="D3080" t="s">
        <v>85</v>
      </c>
      <c r="E3080">
        <v>4.1079999999999997</v>
      </c>
      <c r="F3080">
        <v>0</v>
      </c>
      <c r="G3080">
        <v>-21.015899999999998</v>
      </c>
      <c r="H3080">
        <v>0</v>
      </c>
      <c r="I3080">
        <v>-2.2000000000000001E-3</v>
      </c>
      <c r="J3080">
        <v>0</v>
      </c>
      <c r="K3080">
        <v>-14.193199999999999</v>
      </c>
    </row>
    <row r="3081" spans="1:11" hidden="1">
      <c r="A3081" t="s">
        <v>15</v>
      </c>
      <c r="B3081" t="s">
        <v>663</v>
      </c>
      <c r="C3081">
        <v>187</v>
      </c>
      <c r="D3081" t="s">
        <v>85</v>
      </c>
      <c r="E3081">
        <v>4.5438999999999998</v>
      </c>
      <c r="F3081">
        <v>0</v>
      </c>
      <c r="G3081">
        <v>-27.1843</v>
      </c>
      <c r="H3081">
        <v>0</v>
      </c>
      <c r="I3081">
        <v>-2.2000000000000001E-3</v>
      </c>
      <c r="J3081">
        <v>0</v>
      </c>
      <c r="K3081">
        <v>-3.6859000000000002</v>
      </c>
    </row>
    <row r="3082" spans="1:11" hidden="1">
      <c r="A3082" t="s">
        <v>15</v>
      </c>
      <c r="B3082" t="s">
        <v>663</v>
      </c>
      <c r="C3082">
        <v>187</v>
      </c>
      <c r="D3082" t="s">
        <v>85</v>
      </c>
      <c r="E3082">
        <v>4.9798999999999998</v>
      </c>
      <c r="F3082">
        <v>0</v>
      </c>
      <c r="G3082">
        <v>-32.903700000000001</v>
      </c>
      <c r="H3082">
        <v>0</v>
      </c>
      <c r="I3082">
        <v>-2.2000000000000001E-3</v>
      </c>
      <c r="J3082">
        <v>0</v>
      </c>
      <c r="K3082">
        <v>9.4612999999999996</v>
      </c>
    </row>
    <row r="3083" spans="1:11" hidden="1">
      <c r="A3083" t="s">
        <v>15</v>
      </c>
      <c r="B3083" t="s">
        <v>663</v>
      </c>
      <c r="C3083">
        <v>187</v>
      </c>
      <c r="D3083" t="s">
        <v>85</v>
      </c>
      <c r="E3083">
        <v>5.4158999999999997</v>
      </c>
      <c r="F3083">
        <v>0</v>
      </c>
      <c r="G3083">
        <v>-37.101399999999998</v>
      </c>
      <c r="H3083">
        <v>0</v>
      </c>
      <c r="I3083">
        <v>-2.2000000000000001E-3</v>
      </c>
      <c r="J3083">
        <v>0</v>
      </c>
      <c r="K3083">
        <v>24.7788</v>
      </c>
    </row>
    <row r="3084" spans="1:11" hidden="1">
      <c r="A3084" t="s">
        <v>15</v>
      </c>
      <c r="B3084" t="s">
        <v>663</v>
      </c>
      <c r="C3084">
        <v>187</v>
      </c>
      <c r="D3084" t="s">
        <v>86</v>
      </c>
      <c r="E3084">
        <v>0.18410000000000001</v>
      </c>
      <c r="F3084">
        <v>0</v>
      </c>
      <c r="G3084">
        <v>34.027799999999999</v>
      </c>
      <c r="H3084">
        <v>0</v>
      </c>
      <c r="I3084">
        <v>-2.2000000000000001E-3</v>
      </c>
      <c r="J3084">
        <v>0</v>
      </c>
      <c r="K3084">
        <v>16.737400000000001</v>
      </c>
    </row>
    <row r="3085" spans="1:11" hidden="1">
      <c r="A3085" t="s">
        <v>15</v>
      </c>
      <c r="B3085" t="s">
        <v>663</v>
      </c>
      <c r="C3085">
        <v>187</v>
      </c>
      <c r="D3085" t="s">
        <v>86</v>
      </c>
      <c r="E3085">
        <v>0.62009999999999998</v>
      </c>
      <c r="F3085">
        <v>0</v>
      </c>
      <c r="G3085">
        <v>29.830100000000002</v>
      </c>
      <c r="H3085">
        <v>0</v>
      </c>
      <c r="I3085">
        <v>-2.2000000000000001E-3</v>
      </c>
      <c r="J3085">
        <v>0</v>
      </c>
      <c r="K3085">
        <v>2.7599</v>
      </c>
    </row>
    <row r="3086" spans="1:11" hidden="1">
      <c r="A3086" t="s">
        <v>15</v>
      </c>
      <c r="B3086" t="s">
        <v>663</v>
      </c>
      <c r="C3086">
        <v>187</v>
      </c>
      <c r="D3086" t="s">
        <v>86</v>
      </c>
      <c r="E3086">
        <v>1.0561</v>
      </c>
      <c r="F3086">
        <v>0</v>
      </c>
      <c r="G3086">
        <v>24.110700000000001</v>
      </c>
      <c r="H3086">
        <v>0</v>
      </c>
      <c r="I3086">
        <v>-2.2000000000000001E-3</v>
      </c>
      <c r="J3086">
        <v>0</v>
      </c>
      <c r="K3086">
        <v>-9.0472000000000001</v>
      </c>
    </row>
    <row r="3087" spans="1:11" hidden="1">
      <c r="A3087" t="s">
        <v>15</v>
      </c>
      <c r="B3087" t="s">
        <v>663</v>
      </c>
      <c r="C3087">
        <v>187</v>
      </c>
      <c r="D3087" t="s">
        <v>86</v>
      </c>
      <c r="E3087">
        <v>1.4921</v>
      </c>
      <c r="F3087">
        <v>0</v>
      </c>
      <c r="G3087">
        <v>17.9422</v>
      </c>
      <c r="H3087">
        <v>0</v>
      </c>
      <c r="I3087">
        <v>-2.2000000000000001E-3</v>
      </c>
      <c r="J3087">
        <v>0</v>
      </c>
      <c r="K3087">
        <v>-18.214400000000001</v>
      </c>
    </row>
    <row r="3088" spans="1:11" hidden="1">
      <c r="A3088" t="s">
        <v>15</v>
      </c>
      <c r="B3088" t="s">
        <v>663</v>
      </c>
      <c r="C3088">
        <v>187</v>
      </c>
      <c r="D3088" t="s">
        <v>86</v>
      </c>
      <c r="E3088">
        <v>1.9279999999999999</v>
      </c>
      <c r="F3088">
        <v>0</v>
      </c>
      <c r="G3088">
        <v>11.7989</v>
      </c>
      <c r="H3088">
        <v>0</v>
      </c>
      <c r="I3088">
        <v>-2.2000000000000001E-3</v>
      </c>
      <c r="J3088">
        <v>0</v>
      </c>
      <c r="K3088">
        <v>-24.692900000000002</v>
      </c>
    </row>
    <row r="3089" spans="1:11" hidden="1">
      <c r="A3089" t="s">
        <v>15</v>
      </c>
      <c r="B3089" t="s">
        <v>663</v>
      </c>
      <c r="C3089">
        <v>187</v>
      </c>
      <c r="D3089" t="s">
        <v>86</v>
      </c>
      <c r="E3089">
        <v>2.3639999999999999</v>
      </c>
      <c r="F3089">
        <v>0</v>
      </c>
      <c r="G3089">
        <v>6.6952999999999996</v>
      </c>
      <c r="H3089">
        <v>0</v>
      </c>
      <c r="I3089">
        <v>-2.2000000000000001E-3</v>
      </c>
      <c r="J3089">
        <v>0</v>
      </c>
      <c r="K3089">
        <v>-28.6675</v>
      </c>
    </row>
    <row r="3090" spans="1:11" hidden="1">
      <c r="A3090" t="s">
        <v>15</v>
      </c>
      <c r="B3090" t="s">
        <v>663</v>
      </c>
      <c r="C3090">
        <v>187</v>
      </c>
      <c r="D3090" t="s">
        <v>86</v>
      </c>
      <c r="E3090">
        <v>2.8</v>
      </c>
      <c r="F3090">
        <v>0</v>
      </c>
      <c r="G3090">
        <v>3.1598000000000002</v>
      </c>
      <c r="H3090">
        <v>0</v>
      </c>
      <c r="I3090">
        <v>-2.2000000000000001E-3</v>
      </c>
      <c r="J3090">
        <v>0</v>
      </c>
      <c r="K3090">
        <v>-30.758900000000001</v>
      </c>
    </row>
    <row r="3091" spans="1:11" hidden="1">
      <c r="A3091" t="s">
        <v>15</v>
      </c>
      <c r="B3091" t="s">
        <v>663</v>
      </c>
      <c r="C3091">
        <v>187</v>
      </c>
      <c r="D3091" t="s">
        <v>86</v>
      </c>
      <c r="E3091">
        <v>2.8</v>
      </c>
      <c r="F3091">
        <v>0</v>
      </c>
      <c r="G3091">
        <v>-6.1748000000000003</v>
      </c>
      <c r="H3091">
        <v>0</v>
      </c>
      <c r="I3091">
        <v>-2.2000000000000001E-3</v>
      </c>
      <c r="J3091">
        <v>0</v>
      </c>
      <c r="K3091">
        <v>-30.758900000000001</v>
      </c>
    </row>
    <row r="3092" spans="1:11" hidden="1">
      <c r="A3092" t="s">
        <v>15</v>
      </c>
      <c r="B3092" t="s">
        <v>663</v>
      </c>
      <c r="C3092">
        <v>187</v>
      </c>
      <c r="D3092" t="s">
        <v>86</v>
      </c>
      <c r="E3092">
        <v>3.2360000000000002</v>
      </c>
      <c r="F3092">
        <v>0</v>
      </c>
      <c r="G3092">
        <v>-9.7103000000000002</v>
      </c>
      <c r="H3092">
        <v>0</v>
      </c>
      <c r="I3092">
        <v>-2.2000000000000001E-3</v>
      </c>
      <c r="J3092">
        <v>0</v>
      </c>
      <c r="K3092">
        <v>-27.353000000000002</v>
      </c>
    </row>
    <row r="3093" spans="1:11" hidden="1">
      <c r="A3093" t="s">
        <v>15</v>
      </c>
      <c r="B3093" t="s">
        <v>663</v>
      </c>
      <c r="C3093">
        <v>187</v>
      </c>
      <c r="D3093" t="s">
        <v>86</v>
      </c>
      <c r="E3093">
        <v>3.6720000000000002</v>
      </c>
      <c r="F3093">
        <v>0</v>
      </c>
      <c r="G3093">
        <v>-14.814</v>
      </c>
      <c r="H3093">
        <v>0</v>
      </c>
      <c r="I3093">
        <v>-2.2000000000000001E-3</v>
      </c>
      <c r="J3093">
        <v>0</v>
      </c>
      <c r="K3093">
        <v>-22.0639</v>
      </c>
    </row>
    <row r="3094" spans="1:11" hidden="1">
      <c r="A3094" t="s">
        <v>15</v>
      </c>
      <c r="B3094" t="s">
        <v>663</v>
      </c>
      <c r="C3094">
        <v>187</v>
      </c>
      <c r="D3094" t="s">
        <v>86</v>
      </c>
      <c r="E3094">
        <v>4.1079999999999997</v>
      </c>
      <c r="F3094">
        <v>0</v>
      </c>
      <c r="G3094">
        <v>-20.9573</v>
      </c>
      <c r="H3094">
        <v>0</v>
      </c>
      <c r="I3094">
        <v>-2.2000000000000001E-3</v>
      </c>
      <c r="J3094">
        <v>0</v>
      </c>
      <c r="K3094">
        <v>-14.270899999999999</v>
      </c>
    </row>
    <row r="3095" spans="1:11" hidden="1">
      <c r="A3095" t="s">
        <v>15</v>
      </c>
      <c r="B3095" t="s">
        <v>663</v>
      </c>
      <c r="C3095">
        <v>187</v>
      </c>
      <c r="D3095" t="s">
        <v>86</v>
      </c>
      <c r="E3095">
        <v>4.5438999999999998</v>
      </c>
      <c r="F3095">
        <v>0</v>
      </c>
      <c r="G3095">
        <v>-27.125699999999998</v>
      </c>
      <c r="H3095">
        <v>0</v>
      </c>
      <c r="I3095">
        <v>-2.2000000000000001E-3</v>
      </c>
      <c r="J3095">
        <v>0</v>
      </c>
      <c r="K3095">
        <v>-3.7892000000000001</v>
      </c>
    </row>
    <row r="3096" spans="1:11" hidden="1">
      <c r="A3096" t="s">
        <v>15</v>
      </c>
      <c r="B3096" t="s">
        <v>663</v>
      </c>
      <c r="C3096">
        <v>187</v>
      </c>
      <c r="D3096" t="s">
        <v>86</v>
      </c>
      <c r="E3096">
        <v>4.9798999999999998</v>
      </c>
      <c r="F3096">
        <v>0</v>
      </c>
      <c r="G3096">
        <v>-32.845100000000002</v>
      </c>
      <c r="H3096">
        <v>0</v>
      </c>
      <c r="I3096">
        <v>-2.2000000000000001E-3</v>
      </c>
      <c r="J3096">
        <v>0</v>
      </c>
      <c r="K3096">
        <v>9.3323999999999998</v>
      </c>
    </row>
    <row r="3097" spans="1:11" hidden="1">
      <c r="A3097" t="s">
        <v>15</v>
      </c>
      <c r="B3097" t="s">
        <v>663</v>
      </c>
      <c r="C3097">
        <v>187</v>
      </c>
      <c r="D3097" t="s">
        <v>86</v>
      </c>
      <c r="E3097">
        <v>5.4158999999999997</v>
      </c>
      <c r="F3097">
        <v>0</v>
      </c>
      <c r="G3097">
        <v>-37.0428</v>
      </c>
      <c r="H3097">
        <v>0</v>
      </c>
      <c r="I3097">
        <v>-2.2000000000000001E-3</v>
      </c>
      <c r="J3097">
        <v>0</v>
      </c>
      <c r="K3097">
        <v>24.624400000000001</v>
      </c>
    </row>
    <row r="3098" spans="1:11" hidden="1">
      <c r="A3098" t="s">
        <v>15</v>
      </c>
      <c r="B3098" t="s">
        <v>663</v>
      </c>
      <c r="C3098">
        <v>187</v>
      </c>
      <c r="D3098" t="s">
        <v>87</v>
      </c>
      <c r="E3098">
        <v>0.18410000000000001</v>
      </c>
      <c r="F3098">
        <v>0</v>
      </c>
      <c r="G3098">
        <v>33.937600000000003</v>
      </c>
      <c r="H3098">
        <v>0</v>
      </c>
      <c r="I3098">
        <v>-2.3E-3</v>
      </c>
      <c r="J3098">
        <v>0</v>
      </c>
      <c r="K3098">
        <v>16.5031</v>
      </c>
    </row>
    <row r="3099" spans="1:11" hidden="1">
      <c r="A3099" t="s">
        <v>15</v>
      </c>
      <c r="B3099" t="s">
        <v>663</v>
      </c>
      <c r="C3099">
        <v>187</v>
      </c>
      <c r="D3099" t="s">
        <v>87</v>
      </c>
      <c r="E3099">
        <v>0.62009999999999998</v>
      </c>
      <c r="F3099">
        <v>0</v>
      </c>
      <c r="G3099">
        <v>29.739899999999999</v>
      </c>
      <c r="H3099">
        <v>0</v>
      </c>
      <c r="I3099">
        <v>-2.3E-3</v>
      </c>
      <c r="J3099">
        <v>0</v>
      </c>
      <c r="K3099">
        <v>2.5649999999999999</v>
      </c>
    </row>
    <row r="3100" spans="1:11" hidden="1">
      <c r="A3100" t="s">
        <v>15</v>
      </c>
      <c r="B3100" t="s">
        <v>663</v>
      </c>
      <c r="C3100">
        <v>187</v>
      </c>
      <c r="D3100" t="s">
        <v>87</v>
      </c>
      <c r="E3100">
        <v>1.0561</v>
      </c>
      <c r="F3100">
        <v>0</v>
      </c>
      <c r="G3100">
        <v>24.020499999999998</v>
      </c>
      <c r="H3100">
        <v>0</v>
      </c>
      <c r="I3100">
        <v>-2.3E-3</v>
      </c>
      <c r="J3100">
        <v>0</v>
      </c>
      <c r="K3100">
        <v>-9.2027999999999999</v>
      </c>
    </row>
    <row r="3101" spans="1:11" hidden="1">
      <c r="A3101" t="s">
        <v>15</v>
      </c>
      <c r="B3101" t="s">
        <v>663</v>
      </c>
      <c r="C3101">
        <v>187</v>
      </c>
      <c r="D3101" t="s">
        <v>87</v>
      </c>
      <c r="E3101">
        <v>1.4921</v>
      </c>
      <c r="F3101">
        <v>0</v>
      </c>
      <c r="G3101">
        <v>17.8521</v>
      </c>
      <c r="H3101">
        <v>0</v>
      </c>
      <c r="I3101">
        <v>-2.3E-3</v>
      </c>
      <c r="J3101">
        <v>0</v>
      </c>
      <c r="K3101">
        <v>-18.3307</v>
      </c>
    </row>
    <row r="3102" spans="1:11" hidden="1">
      <c r="A3102" t="s">
        <v>15</v>
      </c>
      <c r="B3102" t="s">
        <v>663</v>
      </c>
      <c r="C3102">
        <v>187</v>
      </c>
      <c r="D3102" t="s">
        <v>87</v>
      </c>
      <c r="E3102">
        <v>1.9279999999999999</v>
      </c>
      <c r="F3102">
        <v>0</v>
      </c>
      <c r="G3102">
        <v>11.7088</v>
      </c>
      <c r="H3102">
        <v>0</v>
      </c>
      <c r="I3102">
        <v>-2.3E-3</v>
      </c>
      <c r="J3102">
        <v>0</v>
      </c>
      <c r="K3102">
        <v>-24.7699</v>
      </c>
    </row>
    <row r="3103" spans="1:11" hidden="1">
      <c r="A3103" t="s">
        <v>15</v>
      </c>
      <c r="B3103" t="s">
        <v>663</v>
      </c>
      <c r="C3103">
        <v>187</v>
      </c>
      <c r="D3103" t="s">
        <v>87</v>
      </c>
      <c r="E3103">
        <v>2.3639999999999999</v>
      </c>
      <c r="F3103">
        <v>0</v>
      </c>
      <c r="G3103">
        <v>6.6051000000000002</v>
      </c>
      <c r="H3103">
        <v>0</v>
      </c>
      <c r="I3103">
        <v>-2.3E-3</v>
      </c>
      <c r="J3103">
        <v>0</v>
      </c>
      <c r="K3103">
        <v>-28.705200000000001</v>
      </c>
    </row>
    <row r="3104" spans="1:11" hidden="1">
      <c r="A3104" t="s">
        <v>15</v>
      </c>
      <c r="B3104" t="s">
        <v>663</v>
      </c>
      <c r="C3104">
        <v>187</v>
      </c>
      <c r="D3104" t="s">
        <v>87</v>
      </c>
      <c r="E3104">
        <v>2.8</v>
      </c>
      <c r="F3104">
        <v>0</v>
      </c>
      <c r="G3104">
        <v>3.0695999999999999</v>
      </c>
      <c r="H3104">
        <v>0</v>
      </c>
      <c r="I3104">
        <v>-2.3E-3</v>
      </c>
      <c r="J3104">
        <v>0</v>
      </c>
      <c r="K3104">
        <v>-30.757200000000001</v>
      </c>
    </row>
    <row r="3105" spans="1:11" hidden="1">
      <c r="A3105" t="s">
        <v>15</v>
      </c>
      <c r="B3105" t="s">
        <v>663</v>
      </c>
      <c r="C3105">
        <v>187</v>
      </c>
      <c r="D3105" t="s">
        <v>87</v>
      </c>
      <c r="E3105">
        <v>2.8</v>
      </c>
      <c r="F3105">
        <v>0</v>
      </c>
      <c r="G3105">
        <v>-6.2649999999999997</v>
      </c>
      <c r="H3105">
        <v>0</v>
      </c>
      <c r="I3105">
        <v>-2.3E-3</v>
      </c>
      <c r="J3105">
        <v>0</v>
      </c>
      <c r="K3105">
        <v>-30.757200000000001</v>
      </c>
    </row>
    <row r="3106" spans="1:11" hidden="1">
      <c r="A3106" t="s">
        <v>15</v>
      </c>
      <c r="B3106" t="s">
        <v>663</v>
      </c>
      <c r="C3106">
        <v>187</v>
      </c>
      <c r="D3106" t="s">
        <v>87</v>
      </c>
      <c r="E3106">
        <v>3.2360000000000002</v>
      </c>
      <c r="F3106">
        <v>0</v>
      </c>
      <c r="G3106">
        <v>-9.8004999999999995</v>
      </c>
      <c r="H3106">
        <v>0</v>
      </c>
      <c r="I3106">
        <v>-2.3E-3</v>
      </c>
      <c r="J3106">
        <v>0</v>
      </c>
      <c r="K3106">
        <v>-27.312000000000001</v>
      </c>
    </row>
    <row r="3107" spans="1:11" hidden="1">
      <c r="A3107" t="s">
        <v>15</v>
      </c>
      <c r="B3107" t="s">
        <v>663</v>
      </c>
      <c r="C3107">
        <v>187</v>
      </c>
      <c r="D3107" t="s">
        <v>87</v>
      </c>
      <c r="E3107">
        <v>3.6720000000000002</v>
      </c>
      <c r="F3107">
        <v>0</v>
      </c>
      <c r="G3107">
        <v>-14.9041</v>
      </c>
      <c r="H3107">
        <v>0</v>
      </c>
      <c r="I3107">
        <v>-2.3E-3</v>
      </c>
      <c r="J3107">
        <v>0</v>
      </c>
      <c r="K3107">
        <v>-21.983599999999999</v>
      </c>
    </row>
    <row r="3108" spans="1:11" hidden="1">
      <c r="A3108" t="s">
        <v>15</v>
      </c>
      <c r="B3108" t="s">
        <v>663</v>
      </c>
      <c r="C3108">
        <v>187</v>
      </c>
      <c r="D3108" t="s">
        <v>87</v>
      </c>
      <c r="E3108">
        <v>4.1079999999999997</v>
      </c>
      <c r="F3108">
        <v>0</v>
      </c>
      <c r="G3108">
        <v>-21.0474</v>
      </c>
      <c r="H3108">
        <v>0</v>
      </c>
      <c r="I3108">
        <v>-2.3E-3</v>
      </c>
      <c r="J3108">
        <v>0</v>
      </c>
      <c r="K3108">
        <v>-14.151300000000001</v>
      </c>
    </row>
    <row r="3109" spans="1:11" hidden="1">
      <c r="A3109" t="s">
        <v>15</v>
      </c>
      <c r="B3109" t="s">
        <v>663</v>
      </c>
      <c r="C3109">
        <v>187</v>
      </c>
      <c r="D3109" t="s">
        <v>87</v>
      </c>
      <c r="E3109">
        <v>4.5438999999999998</v>
      </c>
      <c r="F3109">
        <v>0</v>
      </c>
      <c r="G3109">
        <v>-27.215900000000001</v>
      </c>
      <c r="H3109">
        <v>0</v>
      </c>
      <c r="I3109">
        <v>-2.3E-3</v>
      </c>
      <c r="J3109">
        <v>0</v>
      </c>
      <c r="K3109">
        <v>-3.6303000000000001</v>
      </c>
    </row>
    <row r="3110" spans="1:11" hidden="1">
      <c r="A3110" t="s">
        <v>15</v>
      </c>
      <c r="B3110" t="s">
        <v>663</v>
      </c>
      <c r="C3110">
        <v>187</v>
      </c>
      <c r="D3110" t="s">
        <v>87</v>
      </c>
      <c r="E3110">
        <v>4.9798999999999998</v>
      </c>
      <c r="F3110">
        <v>0</v>
      </c>
      <c r="G3110">
        <v>-32.935299999999998</v>
      </c>
      <c r="H3110">
        <v>0</v>
      </c>
      <c r="I3110">
        <v>-2.3E-3</v>
      </c>
      <c r="J3110">
        <v>0</v>
      </c>
      <c r="K3110">
        <v>9.5306999999999995</v>
      </c>
    </row>
    <row r="3111" spans="1:11" hidden="1">
      <c r="A3111" t="s">
        <v>15</v>
      </c>
      <c r="B3111" t="s">
        <v>663</v>
      </c>
      <c r="C3111">
        <v>187</v>
      </c>
      <c r="D3111" t="s">
        <v>87</v>
      </c>
      <c r="E3111">
        <v>5.4158999999999997</v>
      </c>
      <c r="F3111">
        <v>0</v>
      </c>
      <c r="G3111">
        <v>-37.133000000000003</v>
      </c>
      <c r="H3111">
        <v>0</v>
      </c>
      <c r="I3111">
        <v>-2.3E-3</v>
      </c>
      <c r="J3111">
        <v>0</v>
      </c>
      <c r="K3111">
        <v>24.861899999999999</v>
      </c>
    </row>
    <row r="3112" spans="1:11" hidden="1">
      <c r="A3112" t="s">
        <v>15</v>
      </c>
      <c r="B3112" t="s">
        <v>663</v>
      </c>
      <c r="C3112">
        <v>187</v>
      </c>
      <c r="D3112" t="s">
        <v>88</v>
      </c>
      <c r="E3112">
        <v>0.18410000000000001</v>
      </c>
      <c r="F3112">
        <v>0</v>
      </c>
      <c r="G3112">
        <v>34.027799999999999</v>
      </c>
      <c r="H3112">
        <v>0</v>
      </c>
      <c r="I3112">
        <v>-2.2000000000000001E-3</v>
      </c>
      <c r="J3112">
        <v>0</v>
      </c>
      <c r="K3112">
        <v>16.737400000000001</v>
      </c>
    </row>
    <row r="3113" spans="1:11" hidden="1">
      <c r="A3113" t="s">
        <v>15</v>
      </c>
      <c r="B3113" t="s">
        <v>663</v>
      </c>
      <c r="C3113">
        <v>187</v>
      </c>
      <c r="D3113" t="s">
        <v>88</v>
      </c>
      <c r="E3113">
        <v>0.62009999999999998</v>
      </c>
      <c r="F3113">
        <v>0</v>
      </c>
      <c r="G3113">
        <v>29.830100000000002</v>
      </c>
      <c r="H3113">
        <v>0</v>
      </c>
      <c r="I3113">
        <v>-2.2000000000000001E-3</v>
      </c>
      <c r="J3113">
        <v>0</v>
      </c>
      <c r="K3113">
        <v>2.7599</v>
      </c>
    </row>
    <row r="3114" spans="1:11" hidden="1">
      <c r="A3114" t="s">
        <v>15</v>
      </c>
      <c r="B3114" t="s">
        <v>663</v>
      </c>
      <c r="C3114">
        <v>187</v>
      </c>
      <c r="D3114" t="s">
        <v>88</v>
      </c>
      <c r="E3114">
        <v>1.0561</v>
      </c>
      <c r="F3114">
        <v>0</v>
      </c>
      <c r="G3114">
        <v>24.110700000000001</v>
      </c>
      <c r="H3114">
        <v>0</v>
      </c>
      <c r="I3114">
        <v>-2.2000000000000001E-3</v>
      </c>
      <c r="J3114">
        <v>0</v>
      </c>
      <c r="K3114">
        <v>-9.0472000000000001</v>
      </c>
    </row>
    <row r="3115" spans="1:11" hidden="1">
      <c r="A3115" t="s">
        <v>15</v>
      </c>
      <c r="B3115" t="s">
        <v>663</v>
      </c>
      <c r="C3115">
        <v>187</v>
      </c>
      <c r="D3115" t="s">
        <v>88</v>
      </c>
      <c r="E3115">
        <v>1.4921</v>
      </c>
      <c r="F3115">
        <v>0</v>
      </c>
      <c r="G3115">
        <v>17.9422</v>
      </c>
      <c r="H3115">
        <v>0</v>
      </c>
      <c r="I3115">
        <v>-2.2000000000000001E-3</v>
      </c>
      <c r="J3115">
        <v>0</v>
      </c>
      <c r="K3115">
        <v>-18.214400000000001</v>
      </c>
    </row>
    <row r="3116" spans="1:11" hidden="1">
      <c r="A3116" t="s">
        <v>15</v>
      </c>
      <c r="B3116" t="s">
        <v>663</v>
      </c>
      <c r="C3116">
        <v>187</v>
      </c>
      <c r="D3116" t="s">
        <v>88</v>
      </c>
      <c r="E3116">
        <v>1.9279999999999999</v>
      </c>
      <c r="F3116">
        <v>0</v>
      </c>
      <c r="G3116">
        <v>11.7989</v>
      </c>
      <c r="H3116">
        <v>0</v>
      </c>
      <c r="I3116">
        <v>-2.2000000000000001E-3</v>
      </c>
      <c r="J3116">
        <v>0</v>
      </c>
      <c r="K3116">
        <v>-24.692900000000002</v>
      </c>
    </row>
    <row r="3117" spans="1:11" hidden="1">
      <c r="A3117" t="s">
        <v>15</v>
      </c>
      <c r="B3117" t="s">
        <v>663</v>
      </c>
      <c r="C3117">
        <v>187</v>
      </c>
      <c r="D3117" t="s">
        <v>88</v>
      </c>
      <c r="E3117">
        <v>2.3639999999999999</v>
      </c>
      <c r="F3117">
        <v>0</v>
      </c>
      <c r="G3117">
        <v>6.6952999999999996</v>
      </c>
      <c r="H3117">
        <v>0</v>
      </c>
      <c r="I3117">
        <v>-2.2000000000000001E-3</v>
      </c>
      <c r="J3117">
        <v>0</v>
      </c>
      <c r="K3117">
        <v>-28.6675</v>
      </c>
    </row>
    <row r="3118" spans="1:11" hidden="1">
      <c r="A3118" t="s">
        <v>15</v>
      </c>
      <c r="B3118" t="s">
        <v>663</v>
      </c>
      <c r="C3118">
        <v>187</v>
      </c>
      <c r="D3118" t="s">
        <v>88</v>
      </c>
      <c r="E3118">
        <v>2.8</v>
      </c>
      <c r="F3118">
        <v>0</v>
      </c>
      <c r="G3118">
        <v>3.1598000000000002</v>
      </c>
      <c r="H3118">
        <v>0</v>
      </c>
      <c r="I3118">
        <v>-2.2000000000000001E-3</v>
      </c>
      <c r="J3118">
        <v>0</v>
      </c>
      <c r="K3118">
        <v>-30.758900000000001</v>
      </c>
    </row>
    <row r="3119" spans="1:11" hidden="1">
      <c r="A3119" t="s">
        <v>15</v>
      </c>
      <c r="B3119" t="s">
        <v>663</v>
      </c>
      <c r="C3119">
        <v>187</v>
      </c>
      <c r="D3119" t="s">
        <v>88</v>
      </c>
      <c r="E3119">
        <v>2.8</v>
      </c>
      <c r="F3119">
        <v>0</v>
      </c>
      <c r="G3119">
        <v>-6.1748000000000003</v>
      </c>
      <c r="H3119">
        <v>0</v>
      </c>
      <c r="I3119">
        <v>-2.2000000000000001E-3</v>
      </c>
      <c r="J3119">
        <v>0</v>
      </c>
      <c r="K3119">
        <v>-30.758900000000001</v>
      </c>
    </row>
    <row r="3120" spans="1:11" hidden="1">
      <c r="A3120" t="s">
        <v>15</v>
      </c>
      <c r="B3120" t="s">
        <v>663</v>
      </c>
      <c r="C3120">
        <v>187</v>
      </c>
      <c r="D3120" t="s">
        <v>88</v>
      </c>
      <c r="E3120">
        <v>3.2360000000000002</v>
      </c>
      <c r="F3120">
        <v>0</v>
      </c>
      <c r="G3120">
        <v>-9.7103000000000002</v>
      </c>
      <c r="H3120">
        <v>0</v>
      </c>
      <c r="I3120">
        <v>-2.2000000000000001E-3</v>
      </c>
      <c r="J3120">
        <v>0</v>
      </c>
      <c r="K3120">
        <v>-27.353000000000002</v>
      </c>
    </row>
    <row r="3121" spans="1:11" hidden="1">
      <c r="A3121" t="s">
        <v>15</v>
      </c>
      <c r="B3121" t="s">
        <v>663</v>
      </c>
      <c r="C3121">
        <v>187</v>
      </c>
      <c r="D3121" t="s">
        <v>88</v>
      </c>
      <c r="E3121">
        <v>3.6720000000000002</v>
      </c>
      <c r="F3121">
        <v>0</v>
      </c>
      <c r="G3121">
        <v>-14.814</v>
      </c>
      <c r="H3121">
        <v>0</v>
      </c>
      <c r="I3121">
        <v>-2.2000000000000001E-3</v>
      </c>
      <c r="J3121">
        <v>0</v>
      </c>
      <c r="K3121">
        <v>-22.0639</v>
      </c>
    </row>
    <row r="3122" spans="1:11" hidden="1">
      <c r="A3122" t="s">
        <v>15</v>
      </c>
      <c r="B3122" t="s">
        <v>663</v>
      </c>
      <c r="C3122">
        <v>187</v>
      </c>
      <c r="D3122" t="s">
        <v>88</v>
      </c>
      <c r="E3122">
        <v>4.1079999999999997</v>
      </c>
      <c r="F3122">
        <v>0</v>
      </c>
      <c r="G3122">
        <v>-20.9573</v>
      </c>
      <c r="H3122">
        <v>0</v>
      </c>
      <c r="I3122">
        <v>-2.2000000000000001E-3</v>
      </c>
      <c r="J3122">
        <v>0</v>
      </c>
      <c r="K3122">
        <v>-14.270899999999999</v>
      </c>
    </row>
    <row r="3123" spans="1:11" hidden="1">
      <c r="A3123" t="s">
        <v>15</v>
      </c>
      <c r="B3123" t="s">
        <v>663</v>
      </c>
      <c r="C3123">
        <v>187</v>
      </c>
      <c r="D3123" t="s">
        <v>88</v>
      </c>
      <c r="E3123">
        <v>4.5438999999999998</v>
      </c>
      <c r="F3123">
        <v>0</v>
      </c>
      <c r="G3123">
        <v>-27.125699999999998</v>
      </c>
      <c r="H3123">
        <v>0</v>
      </c>
      <c r="I3123">
        <v>-2.2000000000000001E-3</v>
      </c>
      <c r="J3123">
        <v>0</v>
      </c>
      <c r="K3123">
        <v>-3.7892000000000001</v>
      </c>
    </row>
    <row r="3124" spans="1:11" hidden="1">
      <c r="A3124" t="s">
        <v>15</v>
      </c>
      <c r="B3124" t="s">
        <v>663</v>
      </c>
      <c r="C3124">
        <v>187</v>
      </c>
      <c r="D3124" t="s">
        <v>88</v>
      </c>
      <c r="E3124">
        <v>4.9798999999999998</v>
      </c>
      <c r="F3124">
        <v>0</v>
      </c>
      <c r="G3124">
        <v>-32.845100000000002</v>
      </c>
      <c r="H3124">
        <v>0</v>
      </c>
      <c r="I3124">
        <v>-2.2000000000000001E-3</v>
      </c>
      <c r="J3124">
        <v>0</v>
      </c>
      <c r="K3124">
        <v>9.3323999999999998</v>
      </c>
    </row>
    <row r="3125" spans="1:11" hidden="1">
      <c r="A3125" t="s">
        <v>15</v>
      </c>
      <c r="B3125" t="s">
        <v>663</v>
      </c>
      <c r="C3125">
        <v>187</v>
      </c>
      <c r="D3125" t="s">
        <v>88</v>
      </c>
      <c r="E3125">
        <v>5.4158999999999997</v>
      </c>
      <c r="F3125">
        <v>0</v>
      </c>
      <c r="G3125">
        <v>-37.0428</v>
      </c>
      <c r="H3125">
        <v>0</v>
      </c>
      <c r="I3125">
        <v>-2.2000000000000001E-3</v>
      </c>
      <c r="J3125">
        <v>0</v>
      </c>
      <c r="K3125">
        <v>24.624400000000001</v>
      </c>
    </row>
    <row r="3126" spans="1:11" hidden="1">
      <c r="A3126" t="s">
        <v>15</v>
      </c>
      <c r="B3126" t="s">
        <v>663</v>
      </c>
      <c r="C3126">
        <v>187</v>
      </c>
      <c r="D3126" t="s">
        <v>89</v>
      </c>
      <c r="E3126">
        <v>0.18410000000000001</v>
      </c>
      <c r="F3126">
        <v>0</v>
      </c>
      <c r="G3126">
        <v>33.937600000000003</v>
      </c>
      <c r="H3126">
        <v>0</v>
      </c>
      <c r="I3126">
        <v>-2.3E-3</v>
      </c>
      <c r="J3126">
        <v>0</v>
      </c>
      <c r="K3126">
        <v>16.5031</v>
      </c>
    </row>
    <row r="3127" spans="1:11" hidden="1">
      <c r="A3127" t="s">
        <v>15</v>
      </c>
      <c r="B3127" t="s">
        <v>663</v>
      </c>
      <c r="C3127">
        <v>187</v>
      </c>
      <c r="D3127" t="s">
        <v>89</v>
      </c>
      <c r="E3127">
        <v>0.62009999999999998</v>
      </c>
      <c r="F3127">
        <v>0</v>
      </c>
      <c r="G3127">
        <v>29.739899999999999</v>
      </c>
      <c r="H3127">
        <v>0</v>
      </c>
      <c r="I3127">
        <v>-2.3E-3</v>
      </c>
      <c r="J3127">
        <v>0</v>
      </c>
      <c r="K3127">
        <v>2.5649999999999999</v>
      </c>
    </row>
    <row r="3128" spans="1:11" hidden="1">
      <c r="A3128" t="s">
        <v>15</v>
      </c>
      <c r="B3128" t="s">
        <v>663</v>
      </c>
      <c r="C3128">
        <v>187</v>
      </c>
      <c r="D3128" t="s">
        <v>89</v>
      </c>
      <c r="E3128">
        <v>1.0561</v>
      </c>
      <c r="F3128">
        <v>0</v>
      </c>
      <c r="G3128">
        <v>24.020499999999998</v>
      </c>
      <c r="H3128">
        <v>0</v>
      </c>
      <c r="I3128">
        <v>-2.3E-3</v>
      </c>
      <c r="J3128">
        <v>0</v>
      </c>
      <c r="K3128">
        <v>-9.2027999999999999</v>
      </c>
    </row>
    <row r="3129" spans="1:11" hidden="1">
      <c r="A3129" t="s">
        <v>15</v>
      </c>
      <c r="B3129" t="s">
        <v>663</v>
      </c>
      <c r="C3129">
        <v>187</v>
      </c>
      <c r="D3129" t="s">
        <v>89</v>
      </c>
      <c r="E3129">
        <v>1.4921</v>
      </c>
      <c r="F3129">
        <v>0</v>
      </c>
      <c r="G3129">
        <v>17.8521</v>
      </c>
      <c r="H3129">
        <v>0</v>
      </c>
      <c r="I3129">
        <v>-2.3E-3</v>
      </c>
      <c r="J3129">
        <v>0</v>
      </c>
      <c r="K3129">
        <v>-18.3307</v>
      </c>
    </row>
    <row r="3130" spans="1:11" hidden="1">
      <c r="A3130" t="s">
        <v>15</v>
      </c>
      <c r="B3130" t="s">
        <v>663</v>
      </c>
      <c r="C3130">
        <v>187</v>
      </c>
      <c r="D3130" t="s">
        <v>89</v>
      </c>
      <c r="E3130">
        <v>1.9279999999999999</v>
      </c>
      <c r="F3130">
        <v>0</v>
      </c>
      <c r="G3130">
        <v>11.7088</v>
      </c>
      <c r="H3130">
        <v>0</v>
      </c>
      <c r="I3130">
        <v>-2.3E-3</v>
      </c>
      <c r="J3130">
        <v>0</v>
      </c>
      <c r="K3130">
        <v>-24.7699</v>
      </c>
    </row>
    <row r="3131" spans="1:11" hidden="1">
      <c r="A3131" t="s">
        <v>15</v>
      </c>
      <c r="B3131" t="s">
        <v>663</v>
      </c>
      <c r="C3131">
        <v>187</v>
      </c>
      <c r="D3131" t="s">
        <v>89</v>
      </c>
      <c r="E3131">
        <v>2.3639999999999999</v>
      </c>
      <c r="F3131">
        <v>0</v>
      </c>
      <c r="G3131">
        <v>6.6051000000000002</v>
      </c>
      <c r="H3131">
        <v>0</v>
      </c>
      <c r="I3131">
        <v>-2.3E-3</v>
      </c>
      <c r="J3131">
        <v>0</v>
      </c>
      <c r="K3131">
        <v>-28.705200000000001</v>
      </c>
    </row>
    <row r="3132" spans="1:11" hidden="1">
      <c r="A3132" t="s">
        <v>15</v>
      </c>
      <c r="B3132" t="s">
        <v>663</v>
      </c>
      <c r="C3132">
        <v>187</v>
      </c>
      <c r="D3132" t="s">
        <v>89</v>
      </c>
      <c r="E3132">
        <v>2.8</v>
      </c>
      <c r="F3132">
        <v>0</v>
      </c>
      <c r="G3132">
        <v>3.0695999999999999</v>
      </c>
      <c r="H3132">
        <v>0</v>
      </c>
      <c r="I3132">
        <v>-2.3E-3</v>
      </c>
      <c r="J3132">
        <v>0</v>
      </c>
      <c r="K3132">
        <v>-30.757200000000001</v>
      </c>
    </row>
    <row r="3133" spans="1:11" hidden="1">
      <c r="A3133" t="s">
        <v>15</v>
      </c>
      <c r="B3133" t="s">
        <v>663</v>
      </c>
      <c r="C3133">
        <v>187</v>
      </c>
      <c r="D3133" t="s">
        <v>89</v>
      </c>
      <c r="E3133">
        <v>2.8</v>
      </c>
      <c r="F3133">
        <v>0</v>
      </c>
      <c r="G3133">
        <v>-6.2649999999999997</v>
      </c>
      <c r="H3133">
        <v>0</v>
      </c>
      <c r="I3133">
        <v>-2.3E-3</v>
      </c>
      <c r="J3133">
        <v>0</v>
      </c>
      <c r="K3133">
        <v>-30.757200000000001</v>
      </c>
    </row>
    <row r="3134" spans="1:11" hidden="1">
      <c r="A3134" t="s">
        <v>15</v>
      </c>
      <c r="B3134" t="s">
        <v>663</v>
      </c>
      <c r="C3134">
        <v>187</v>
      </c>
      <c r="D3134" t="s">
        <v>89</v>
      </c>
      <c r="E3134">
        <v>3.2360000000000002</v>
      </c>
      <c r="F3134">
        <v>0</v>
      </c>
      <c r="G3134">
        <v>-9.8004999999999995</v>
      </c>
      <c r="H3134">
        <v>0</v>
      </c>
      <c r="I3134">
        <v>-2.3E-3</v>
      </c>
      <c r="J3134">
        <v>0</v>
      </c>
      <c r="K3134">
        <v>-27.312000000000001</v>
      </c>
    </row>
    <row r="3135" spans="1:11" hidden="1">
      <c r="A3135" t="s">
        <v>15</v>
      </c>
      <c r="B3135" t="s">
        <v>663</v>
      </c>
      <c r="C3135">
        <v>187</v>
      </c>
      <c r="D3135" t="s">
        <v>89</v>
      </c>
      <c r="E3135">
        <v>3.6720000000000002</v>
      </c>
      <c r="F3135">
        <v>0</v>
      </c>
      <c r="G3135">
        <v>-14.9041</v>
      </c>
      <c r="H3135">
        <v>0</v>
      </c>
      <c r="I3135">
        <v>-2.3E-3</v>
      </c>
      <c r="J3135">
        <v>0</v>
      </c>
      <c r="K3135">
        <v>-21.983599999999999</v>
      </c>
    </row>
    <row r="3136" spans="1:11" hidden="1">
      <c r="A3136" t="s">
        <v>15</v>
      </c>
      <c r="B3136" t="s">
        <v>663</v>
      </c>
      <c r="C3136">
        <v>187</v>
      </c>
      <c r="D3136" t="s">
        <v>89</v>
      </c>
      <c r="E3136">
        <v>4.1079999999999997</v>
      </c>
      <c r="F3136">
        <v>0</v>
      </c>
      <c r="G3136">
        <v>-21.0474</v>
      </c>
      <c r="H3136">
        <v>0</v>
      </c>
      <c r="I3136">
        <v>-2.3E-3</v>
      </c>
      <c r="J3136">
        <v>0</v>
      </c>
      <c r="K3136">
        <v>-14.151300000000001</v>
      </c>
    </row>
    <row r="3137" spans="1:11" hidden="1">
      <c r="A3137" t="s">
        <v>15</v>
      </c>
      <c r="B3137" t="s">
        <v>663</v>
      </c>
      <c r="C3137">
        <v>187</v>
      </c>
      <c r="D3137" t="s">
        <v>89</v>
      </c>
      <c r="E3137">
        <v>4.5438999999999998</v>
      </c>
      <c r="F3137">
        <v>0</v>
      </c>
      <c r="G3137">
        <v>-27.215900000000001</v>
      </c>
      <c r="H3137">
        <v>0</v>
      </c>
      <c r="I3137">
        <v>-2.3E-3</v>
      </c>
      <c r="J3137">
        <v>0</v>
      </c>
      <c r="K3137">
        <v>-3.6303000000000001</v>
      </c>
    </row>
    <row r="3138" spans="1:11" hidden="1">
      <c r="A3138" t="s">
        <v>15</v>
      </c>
      <c r="B3138" t="s">
        <v>663</v>
      </c>
      <c r="C3138">
        <v>187</v>
      </c>
      <c r="D3138" t="s">
        <v>89</v>
      </c>
      <c r="E3138">
        <v>4.9798999999999998</v>
      </c>
      <c r="F3138">
        <v>0</v>
      </c>
      <c r="G3138">
        <v>-32.935299999999998</v>
      </c>
      <c r="H3138">
        <v>0</v>
      </c>
      <c r="I3138">
        <v>-2.3E-3</v>
      </c>
      <c r="J3138">
        <v>0</v>
      </c>
      <c r="K3138">
        <v>9.5306999999999995</v>
      </c>
    </row>
    <row r="3139" spans="1:11" hidden="1">
      <c r="A3139" t="s">
        <v>15</v>
      </c>
      <c r="B3139" t="s">
        <v>663</v>
      </c>
      <c r="C3139">
        <v>187</v>
      </c>
      <c r="D3139" t="s">
        <v>89</v>
      </c>
      <c r="E3139">
        <v>5.4158999999999997</v>
      </c>
      <c r="F3139">
        <v>0</v>
      </c>
      <c r="G3139">
        <v>-37.133000000000003</v>
      </c>
      <c r="H3139">
        <v>0</v>
      </c>
      <c r="I3139">
        <v>-2.3E-3</v>
      </c>
      <c r="J3139">
        <v>0</v>
      </c>
      <c r="K3139">
        <v>24.861899999999999</v>
      </c>
    </row>
    <row r="3140" spans="1:11" hidden="1">
      <c r="A3140" t="s">
        <v>15</v>
      </c>
      <c r="B3140" t="s">
        <v>663</v>
      </c>
      <c r="C3140">
        <v>187</v>
      </c>
      <c r="D3140" t="s">
        <v>90</v>
      </c>
      <c r="E3140">
        <v>0.18410000000000001</v>
      </c>
      <c r="F3140">
        <v>0</v>
      </c>
      <c r="G3140">
        <v>20.403099999999998</v>
      </c>
      <c r="H3140">
        <v>0</v>
      </c>
      <c r="I3140">
        <v>-1.2999999999999999E-3</v>
      </c>
      <c r="J3140">
        <v>0</v>
      </c>
      <c r="K3140">
        <v>10.007300000000001</v>
      </c>
    </row>
    <row r="3141" spans="1:11" hidden="1">
      <c r="A3141" t="s">
        <v>15</v>
      </c>
      <c r="B3141" t="s">
        <v>663</v>
      </c>
      <c r="C3141">
        <v>187</v>
      </c>
      <c r="D3141" t="s">
        <v>90</v>
      </c>
      <c r="E3141">
        <v>0.62009999999999998</v>
      </c>
      <c r="F3141">
        <v>0</v>
      </c>
      <c r="G3141">
        <v>17.884499999999999</v>
      </c>
      <c r="H3141">
        <v>0</v>
      </c>
      <c r="I3141">
        <v>-1.2999999999999999E-3</v>
      </c>
      <c r="J3141">
        <v>0</v>
      </c>
      <c r="K3141">
        <v>1.6267</v>
      </c>
    </row>
    <row r="3142" spans="1:11" hidden="1">
      <c r="A3142" t="s">
        <v>15</v>
      </c>
      <c r="B3142" t="s">
        <v>663</v>
      </c>
      <c r="C3142">
        <v>187</v>
      </c>
      <c r="D3142" t="s">
        <v>90</v>
      </c>
      <c r="E3142">
        <v>1.0561</v>
      </c>
      <c r="F3142">
        <v>0</v>
      </c>
      <c r="G3142">
        <v>14.4529</v>
      </c>
      <c r="H3142">
        <v>0</v>
      </c>
      <c r="I3142">
        <v>-1.2999999999999999E-3</v>
      </c>
      <c r="J3142">
        <v>0</v>
      </c>
      <c r="K3142">
        <v>-5.4516999999999998</v>
      </c>
    </row>
    <row r="3143" spans="1:11" hidden="1">
      <c r="A3143" t="s">
        <v>15</v>
      </c>
      <c r="B3143" t="s">
        <v>663</v>
      </c>
      <c r="C3143">
        <v>187</v>
      </c>
      <c r="D3143" t="s">
        <v>90</v>
      </c>
      <c r="E3143">
        <v>1.4921</v>
      </c>
      <c r="F3143">
        <v>0</v>
      </c>
      <c r="G3143">
        <v>10.751799999999999</v>
      </c>
      <c r="H3143">
        <v>0</v>
      </c>
      <c r="I3143">
        <v>-1.2999999999999999E-3</v>
      </c>
      <c r="J3143">
        <v>0</v>
      </c>
      <c r="K3143">
        <v>-10.946099999999999</v>
      </c>
    </row>
    <row r="3144" spans="1:11" hidden="1">
      <c r="A3144" t="s">
        <v>15</v>
      </c>
      <c r="B3144" t="s">
        <v>663</v>
      </c>
      <c r="C3144">
        <v>187</v>
      </c>
      <c r="D3144" t="s">
        <v>90</v>
      </c>
      <c r="E3144">
        <v>1.9279999999999999</v>
      </c>
      <c r="F3144">
        <v>0</v>
      </c>
      <c r="G3144">
        <v>7.0658000000000003</v>
      </c>
      <c r="H3144">
        <v>0</v>
      </c>
      <c r="I3144">
        <v>-1.2999999999999999E-3</v>
      </c>
      <c r="J3144">
        <v>0</v>
      </c>
      <c r="K3144">
        <v>-14.827299999999999</v>
      </c>
    </row>
    <row r="3145" spans="1:11" hidden="1">
      <c r="A3145" t="s">
        <v>15</v>
      </c>
      <c r="B3145" t="s">
        <v>663</v>
      </c>
      <c r="C3145">
        <v>187</v>
      </c>
      <c r="D3145" t="s">
        <v>90</v>
      </c>
      <c r="E3145">
        <v>2.3639999999999999</v>
      </c>
      <c r="F3145">
        <v>0</v>
      </c>
      <c r="G3145">
        <v>4.0035999999999996</v>
      </c>
      <c r="H3145">
        <v>0</v>
      </c>
      <c r="I3145">
        <v>-1.2999999999999999E-3</v>
      </c>
      <c r="J3145">
        <v>0</v>
      </c>
      <c r="K3145">
        <v>-17.206199999999999</v>
      </c>
    </row>
    <row r="3146" spans="1:11" hidden="1">
      <c r="A3146" t="s">
        <v>15</v>
      </c>
      <c r="B3146" t="s">
        <v>663</v>
      </c>
      <c r="C3146">
        <v>187</v>
      </c>
      <c r="D3146" t="s">
        <v>90</v>
      </c>
      <c r="E3146">
        <v>2.8</v>
      </c>
      <c r="F3146">
        <v>0</v>
      </c>
      <c r="G3146">
        <v>1.8823000000000001</v>
      </c>
      <c r="H3146">
        <v>0</v>
      </c>
      <c r="I3146">
        <v>-1.2999999999999999E-3</v>
      </c>
      <c r="J3146">
        <v>0</v>
      </c>
      <c r="K3146">
        <v>-18.455100000000002</v>
      </c>
    </row>
    <row r="3147" spans="1:11" hidden="1">
      <c r="A3147" t="s">
        <v>15</v>
      </c>
      <c r="B3147" t="s">
        <v>663</v>
      </c>
      <c r="C3147">
        <v>187</v>
      </c>
      <c r="D3147" t="s">
        <v>90</v>
      </c>
      <c r="E3147">
        <v>2.8</v>
      </c>
      <c r="F3147">
        <v>0</v>
      </c>
      <c r="G3147">
        <v>-3.7183999999999999</v>
      </c>
      <c r="H3147">
        <v>0</v>
      </c>
      <c r="I3147">
        <v>-1.2999999999999999E-3</v>
      </c>
      <c r="J3147">
        <v>0</v>
      </c>
      <c r="K3147">
        <v>-18.455100000000002</v>
      </c>
    </row>
    <row r="3148" spans="1:11" hidden="1">
      <c r="A3148" t="s">
        <v>15</v>
      </c>
      <c r="B3148" t="s">
        <v>663</v>
      </c>
      <c r="C3148">
        <v>187</v>
      </c>
      <c r="D3148" t="s">
        <v>90</v>
      </c>
      <c r="E3148">
        <v>3.2360000000000002</v>
      </c>
      <c r="F3148">
        <v>0</v>
      </c>
      <c r="G3148">
        <v>-5.8396999999999997</v>
      </c>
      <c r="H3148">
        <v>0</v>
      </c>
      <c r="I3148">
        <v>-1.2999999999999999E-3</v>
      </c>
      <c r="J3148">
        <v>0</v>
      </c>
      <c r="K3148">
        <v>-16.4057</v>
      </c>
    </row>
    <row r="3149" spans="1:11" hidden="1">
      <c r="A3149" t="s">
        <v>15</v>
      </c>
      <c r="B3149" t="s">
        <v>663</v>
      </c>
      <c r="C3149">
        <v>187</v>
      </c>
      <c r="D3149" t="s">
        <v>90</v>
      </c>
      <c r="E3149">
        <v>3.6720000000000002</v>
      </c>
      <c r="F3149">
        <v>0</v>
      </c>
      <c r="G3149">
        <v>-8.9018999999999995</v>
      </c>
      <c r="H3149">
        <v>0</v>
      </c>
      <c r="I3149">
        <v>-1.2999999999999999E-3</v>
      </c>
      <c r="J3149">
        <v>0</v>
      </c>
      <c r="K3149">
        <v>-13.2263</v>
      </c>
    </row>
    <row r="3150" spans="1:11" hidden="1">
      <c r="A3150" t="s">
        <v>15</v>
      </c>
      <c r="B3150" t="s">
        <v>663</v>
      </c>
      <c r="C3150">
        <v>187</v>
      </c>
      <c r="D3150" t="s">
        <v>90</v>
      </c>
      <c r="E3150">
        <v>4.1079999999999997</v>
      </c>
      <c r="F3150">
        <v>0</v>
      </c>
      <c r="G3150">
        <v>-12.587899999999999</v>
      </c>
      <c r="H3150">
        <v>0</v>
      </c>
      <c r="I3150">
        <v>-1.2999999999999999E-3</v>
      </c>
      <c r="J3150">
        <v>0</v>
      </c>
      <c r="K3150">
        <v>-8.5446000000000009</v>
      </c>
    </row>
    <row r="3151" spans="1:11" hidden="1">
      <c r="A3151" t="s">
        <v>15</v>
      </c>
      <c r="B3151" t="s">
        <v>663</v>
      </c>
      <c r="C3151">
        <v>187</v>
      </c>
      <c r="D3151" t="s">
        <v>90</v>
      </c>
      <c r="E3151">
        <v>4.5438999999999998</v>
      </c>
      <c r="F3151">
        <v>0</v>
      </c>
      <c r="G3151">
        <v>-16.288900000000002</v>
      </c>
      <c r="H3151">
        <v>0</v>
      </c>
      <c r="I3151">
        <v>-1.2999999999999999E-3</v>
      </c>
      <c r="J3151">
        <v>0</v>
      </c>
      <c r="K3151">
        <v>-2.2496999999999998</v>
      </c>
    </row>
    <row r="3152" spans="1:11" hidden="1">
      <c r="A3152" t="s">
        <v>15</v>
      </c>
      <c r="B3152" t="s">
        <v>663</v>
      </c>
      <c r="C3152">
        <v>187</v>
      </c>
      <c r="D3152" t="s">
        <v>90</v>
      </c>
      <c r="E3152">
        <v>4.9798999999999998</v>
      </c>
      <c r="F3152">
        <v>0</v>
      </c>
      <c r="G3152">
        <v>-19.720600000000001</v>
      </c>
      <c r="H3152">
        <v>0</v>
      </c>
      <c r="I3152">
        <v>-1.2999999999999999E-3</v>
      </c>
      <c r="J3152">
        <v>0</v>
      </c>
      <c r="K3152">
        <v>5.6292</v>
      </c>
    </row>
    <row r="3153" spans="1:11" hidden="1">
      <c r="A3153" t="s">
        <v>15</v>
      </c>
      <c r="B3153" t="s">
        <v>663</v>
      </c>
      <c r="C3153">
        <v>187</v>
      </c>
      <c r="D3153" t="s">
        <v>90</v>
      </c>
      <c r="E3153">
        <v>5.4158999999999997</v>
      </c>
      <c r="F3153">
        <v>0</v>
      </c>
      <c r="G3153">
        <v>-22.2392</v>
      </c>
      <c r="H3153">
        <v>0</v>
      </c>
      <c r="I3153">
        <v>-1.2999999999999999E-3</v>
      </c>
      <c r="J3153">
        <v>0</v>
      </c>
      <c r="K3153">
        <v>14.8103</v>
      </c>
    </row>
    <row r="3154" spans="1:11" hidden="1">
      <c r="A3154" t="s">
        <v>15</v>
      </c>
      <c r="B3154" t="s">
        <v>663</v>
      </c>
      <c r="C3154">
        <v>187</v>
      </c>
      <c r="D3154" t="s">
        <v>91</v>
      </c>
      <c r="E3154">
        <v>0.18410000000000001</v>
      </c>
      <c r="F3154">
        <v>0</v>
      </c>
      <c r="G3154">
        <v>20.403099999999998</v>
      </c>
      <c r="H3154">
        <v>0</v>
      </c>
      <c r="I3154">
        <v>-1.2999999999999999E-3</v>
      </c>
      <c r="J3154">
        <v>0</v>
      </c>
      <c r="K3154">
        <v>10.007300000000001</v>
      </c>
    </row>
    <row r="3155" spans="1:11" hidden="1">
      <c r="A3155" t="s">
        <v>15</v>
      </c>
      <c r="B3155" t="s">
        <v>663</v>
      </c>
      <c r="C3155">
        <v>187</v>
      </c>
      <c r="D3155" t="s">
        <v>91</v>
      </c>
      <c r="E3155">
        <v>0.62009999999999998</v>
      </c>
      <c r="F3155">
        <v>0</v>
      </c>
      <c r="G3155">
        <v>17.884499999999999</v>
      </c>
      <c r="H3155">
        <v>0</v>
      </c>
      <c r="I3155">
        <v>-1.2999999999999999E-3</v>
      </c>
      <c r="J3155">
        <v>0</v>
      </c>
      <c r="K3155">
        <v>1.6267</v>
      </c>
    </row>
    <row r="3156" spans="1:11" hidden="1">
      <c r="A3156" t="s">
        <v>15</v>
      </c>
      <c r="B3156" t="s">
        <v>663</v>
      </c>
      <c r="C3156">
        <v>187</v>
      </c>
      <c r="D3156" t="s">
        <v>91</v>
      </c>
      <c r="E3156">
        <v>1.0561</v>
      </c>
      <c r="F3156">
        <v>0</v>
      </c>
      <c r="G3156">
        <v>14.4529</v>
      </c>
      <c r="H3156">
        <v>0</v>
      </c>
      <c r="I3156">
        <v>-1.2999999999999999E-3</v>
      </c>
      <c r="J3156">
        <v>0</v>
      </c>
      <c r="K3156">
        <v>-5.4516999999999998</v>
      </c>
    </row>
    <row r="3157" spans="1:11" hidden="1">
      <c r="A3157" t="s">
        <v>15</v>
      </c>
      <c r="B3157" t="s">
        <v>663</v>
      </c>
      <c r="C3157">
        <v>187</v>
      </c>
      <c r="D3157" t="s">
        <v>91</v>
      </c>
      <c r="E3157">
        <v>1.4921</v>
      </c>
      <c r="F3157">
        <v>0</v>
      </c>
      <c r="G3157">
        <v>10.751799999999999</v>
      </c>
      <c r="H3157">
        <v>0</v>
      </c>
      <c r="I3157">
        <v>-1.2999999999999999E-3</v>
      </c>
      <c r="J3157">
        <v>0</v>
      </c>
      <c r="K3157">
        <v>-10.946099999999999</v>
      </c>
    </row>
    <row r="3158" spans="1:11" hidden="1">
      <c r="A3158" t="s">
        <v>15</v>
      </c>
      <c r="B3158" t="s">
        <v>663</v>
      </c>
      <c r="C3158">
        <v>187</v>
      </c>
      <c r="D3158" t="s">
        <v>91</v>
      </c>
      <c r="E3158">
        <v>1.9279999999999999</v>
      </c>
      <c r="F3158">
        <v>0</v>
      </c>
      <c r="G3158">
        <v>7.0658000000000003</v>
      </c>
      <c r="H3158">
        <v>0</v>
      </c>
      <c r="I3158">
        <v>-1.2999999999999999E-3</v>
      </c>
      <c r="J3158">
        <v>0</v>
      </c>
      <c r="K3158">
        <v>-14.827299999999999</v>
      </c>
    </row>
    <row r="3159" spans="1:11" hidden="1">
      <c r="A3159" t="s">
        <v>15</v>
      </c>
      <c r="B3159" t="s">
        <v>663</v>
      </c>
      <c r="C3159">
        <v>187</v>
      </c>
      <c r="D3159" t="s">
        <v>91</v>
      </c>
      <c r="E3159">
        <v>2.3639999999999999</v>
      </c>
      <c r="F3159">
        <v>0</v>
      </c>
      <c r="G3159">
        <v>4.0035999999999996</v>
      </c>
      <c r="H3159">
        <v>0</v>
      </c>
      <c r="I3159">
        <v>-1.2999999999999999E-3</v>
      </c>
      <c r="J3159">
        <v>0</v>
      </c>
      <c r="K3159">
        <v>-17.206199999999999</v>
      </c>
    </row>
    <row r="3160" spans="1:11" hidden="1">
      <c r="A3160" t="s">
        <v>15</v>
      </c>
      <c r="B3160" t="s">
        <v>663</v>
      </c>
      <c r="C3160">
        <v>187</v>
      </c>
      <c r="D3160" t="s">
        <v>91</v>
      </c>
      <c r="E3160">
        <v>2.8</v>
      </c>
      <c r="F3160">
        <v>0</v>
      </c>
      <c r="G3160">
        <v>1.8823000000000001</v>
      </c>
      <c r="H3160">
        <v>0</v>
      </c>
      <c r="I3160">
        <v>-1.2999999999999999E-3</v>
      </c>
      <c r="J3160">
        <v>0</v>
      </c>
      <c r="K3160">
        <v>-18.455100000000002</v>
      </c>
    </row>
    <row r="3161" spans="1:11" hidden="1">
      <c r="A3161" t="s">
        <v>15</v>
      </c>
      <c r="B3161" t="s">
        <v>663</v>
      </c>
      <c r="C3161">
        <v>187</v>
      </c>
      <c r="D3161" t="s">
        <v>91</v>
      </c>
      <c r="E3161">
        <v>2.8</v>
      </c>
      <c r="F3161">
        <v>0</v>
      </c>
      <c r="G3161">
        <v>-3.7183999999999999</v>
      </c>
      <c r="H3161">
        <v>0</v>
      </c>
      <c r="I3161">
        <v>-1.2999999999999999E-3</v>
      </c>
      <c r="J3161">
        <v>0</v>
      </c>
      <c r="K3161">
        <v>-18.455100000000002</v>
      </c>
    </row>
    <row r="3162" spans="1:11" hidden="1">
      <c r="A3162" t="s">
        <v>15</v>
      </c>
      <c r="B3162" t="s">
        <v>663</v>
      </c>
      <c r="C3162">
        <v>187</v>
      </c>
      <c r="D3162" t="s">
        <v>91</v>
      </c>
      <c r="E3162">
        <v>3.2360000000000002</v>
      </c>
      <c r="F3162">
        <v>0</v>
      </c>
      <c r="G3162">
        <v>-5.8396999999999997</v>
      </c>
      <c r="H3162">
        <v>0</v>
      </c>
      <c r="I3162">
        <v>-1.2999999999999999E-3</v>
      </c>
      <c r="J3162">
        <v>0</v>
      </c>
      <c r="K3162">
        <v>-16.4057</v>
      </c>
    </row>
    <row r="3163" spans="1:11" hidden="1">
      <c r="A3163" t="s">
        <v>15</v>
      </c>
      <c r="B3163" t="s">
        <v>663</v>
      </c>
      <c r="C3163">
        <v>187</v>
      </c>
      <c r="D3163" t="s">
        <v>91</v>
      </c>
      <c r="E3163">
        <v>3.6720000000000002</v>
      </c>
      <c r="F3163">
        <v>0</v>
      </c>
      <c r="G3163">
        <v>-8.9018999999999995</v>
      </c>
      <c r="H3163">
        <v>0</v>
      </c>
      <c r="I3163">
        <v>-1.2999999999999999E-3</v>
      </c>
      <c r="J3163">
        <v>0</v>
      </c>
      <c r="K3163">
        <v>-13.2263</v>
      </c>
    </row>
    <row r="3164" spans="1:11" hidden="1">
      <c r="A3164" t="s">
        <v>15</v>
      </c>
      <c r="B3164" t="s">
        <v>663</v>
      </c>
      <c r="C3164">
        <v>187</v>
      </c>
      <c r="D3164" t="s">
        <v>91</v>
      </c>
      <c r="E3164">
        <v>4.1079999999999997</v>
      </c>
      <c r="F3164">
        <v>0</v>
      </c>
      <c r="G3164">
        <v>-12.587899999999999</v>
      </c>
      <c r="H3164">
        <v>0</v>
      </c>
      <c r="I3164">
        <v>-1.2999999999999999E-3</v>
      </c>
      <c r="J3164">
        <v>0</v>
      </c>
      <c r="K3164">
        <v>-8.5446000000000009</v>
      </c>
    </row>
    <row r="3165" spans="1:11" hidden="1">
      <c r="A3165" t="s">
        <v>15</v>
      </c>
      <c r="B3165" t="s">
        <v>663</v>
      </c>
      <c r="C3165">
        <v>187</v>
      </c>
      <c r="D3165" t="s">
        <v>91</v>
      </c>
      <c r="E3165">
        <v>4.5438999999999998</v>
      </c>
      <c r="F3165">
        <v>0</v>
      </c>
      <c r="G3165">
        <v>-16.288900000000002</v>
      </c>
      <c r="H3165">
        <v>0</v>
      </c>
      <c r="I3165">
        <v>-1.2999999999999999E-3</v>
      </c>
      <c r="J3165">
        <v>0</v>
      </c>
      <c r="K3165">
        <v>-2.2496999999999998</v>
      </c>
    </row>
    <row r="3166" spans="1:11" hidden="1">
      <c r="A3166" t="s">
        <v>15</v>
      </c>
      <c r="B3166" t="s">
        <v>663</v>
      </c>
      <c r="C3166">
        <v>187</v>
      </c>
      <c r="D3166" t="s">
        <v>91</v>
      </c>
      <c r="E3166">
        <v>4.9798999999999998</v>
      </c>
      <c r="F3166">
        <v>0</v>
      </c>
      <c r="G3166">
        <v>-19.720600000000001</v>
      </c>
      <c r="H3166">
        <v>0</v>
      </c>
      <c r="I3166">
        <v>-1.2999999999999999E-3</v>
      </c>
      <c r="J3166">
        <v>0</v>
      </c>
      <c r="K3166">
        <v>5.6292</v>
      </c>
    </row>
    <row r="3167" spans="1:11" hidden="1">
      <c r="A3167" t="s">
        <v>15</v>
      </c>
      <c r="B3167" t="s">
        <v>663</v>
      </c>
      <c r="C3167">
        <v>187</v>
      </c>
      <c r="D3167" t="s">
        <v>91</v>
      </c>
      <c r="E3167">
        <v>5.4158999999999997</v>
      </c>
      <c r="F3167">
        <v>0</v>
      </c>
      <c r="G3167">
        <v>-22.2392</v>
      </c>
      <c r="H3167">
        <v>0</v>
      </c>
      <c r="I3167">
        <v>-1.2999999999999999E-3</v>
      </c>
      <c r="J3167">
        <v>0</v>
      </c>
      <c r="K3167">
        <v>14.8103</v>
      </c>
    </row>
    <row r="3168" spans="1:11" hidden="1">
      <c r="A3168" t="s">
        <v>15</v>
      </c>
      <c r="B3168" t="s">
        <v>663</v>
      </c>
      <c r="C3168">
        <v>187</v>
      </c>
      <c r="D3168" t="s">
        <v>92</v>
      </c>
      <c r="E3168">
        <v>0.18410000000000001</v>
      </c>
      <c r="F3168">
        <v>0</v>
      </c>
      <c r="G3168">
        <v>20.376100000000001</v>
      </c>
      <c r="H3168">
        <v>0</v>
      </c>
      <c r="I3168">
        <v>-1.2999999999999999E-3</v>
      </c>
      <c r="J3168">
        <v>0</v>
      </c>
      <c r="K3168">
        <v>9.9369999999999994</v>
      </c>
    </row>
    <row r="3169" spans="1:11" hidden="1">
      <c r="A3169" t="s">
        <v>15</v>
      </c>
      <c r="B3169" t="s">
        <v>663</v>
      </c>
      <c r="C3169">
        <v>187</v>
      </c>
      <c r="D3169" t="s">
        <v>92</v>
      </c>
      <c r="E3169">
        <v>0.62009999999999998</v>
      </c>
      <c r="F3169">
        <v>0</v>
      </c>
      <c r="G3169">
        <v>17.857500000000002</v>
      </c>
      <c r="H3169">
        <v>0</v>
      </c>
      <c r="I3169">
        <v>-1.2999999999999999E-3</v>
      </c>
      <c r="J3169">
        <v>0</v>
      </c>
      <c r="K3169">
        <v>1.5682</v>
      </c>
    </row>
    <row r="3170" spans="1:11" hidden="1">
      <c r="A3170" t="s">
        <v>15</v>
      </c>
      <c r="B3170" t="s">
        <v>663</v>
      </c>
      <c r="C3170">
        <v>187</v>
      </c>
      <c r="D3170" t="s">
        <v>92</v>
      </c>
      <c r="E3170">
        <v>1.0561</v>
      </c>
      <c r="F3170">
        <v>0</v>
      </c>
      <c r="G3170">
        <v>14.425800000000001</v>
      </c>
      <c r="H3170">
        <v>0</v>
      </c>
      <c r="I3170">
        <v>-1.2999999999999999E-3</v>
      </c>
      <c r="J3170">
        <v>0</v>
      </c>
      <c r="K3170">
        <v>-5.4984000000000002</v>
      </c>
    </row>
    <row r="3171" spans="1:11" hidden="1">
      <c r="A3171" t="s">
        <v>15</v>
      </c>
      <c r="B3171" t="s">
        <v>663</v>
      </c>
      <c r="C3171">
        <v>187</v>
      </c>
      <c r="D3171" t="s">
        <v>92</v>
      </c>
      <c r="E3171">
        <v>1.4921</v>
      </c>
      <c r="F3171">
        <v>0</v>
      </c>
      <c r="G3171">
        <v>10.7248</v>
      </c>
      <c r="H3171">
        <v>0</v>
      </c>
      <c r="I3171">
        <v>-1.2999999999999999E-3</v>
      </c>
      <c r="J3171">
        <v>0</v>
      </c>
      <c r="K3171">
        <v>-10.981</v>
      </c>
    </row>
    <row r="3172" spans="1:11" hidden="1">
      <c r="A3172" t="s">
        <v>15</v>
      </c>
      <c r="B3172" t="s">
        <v>663</v>
      </c>
      <c r="C3172">
        <v>187</v>
      </c>
      <c r="D3172" t="s">
        <v>92</v>
      </c>
      <c r="E3172">
        <v>1.9279999999999999</v>
      </c>
      <c r="F3172">
        <v>0</v>
      </c>
      <c r="G3172">
        <v>7.0388000000000002</v>
      </c>
      <c r="H3172">
        <v>0</v>
      </c>
      <c r="I3172">
        <v>-1.2999999999999999E-3</v>
      </c>
      <c r="J3172">
        <v>0</v>
      </c>
      <c r="K3172">
        <v>-14.8504</v>
      </c>
    </row>
    <row r="3173" spans="1:11" hidden="1">
      <c r="A3173" t="s">
        <v>15</v>
      </c>
      <c r="B3173" t="s">
        <v>663</v>
      </c>
      <c r="C3173">
        <v>187</v>
      </c>
      <c r="D3173" t="s">
        <v>92</v>
      </c>
      <c r="E3173">
        <v>2.3639999999999999</v>
      </c>
      <c r="F3173">
        <v>0</v>
      </c>
      <c r="G3173">
        <v>3.9765999999999999</v>
      </c>
      <c r="H3173">
        <v>0</v>
      </c>
      <c r="I3173">
        <v>-1.2999999999999999E-3</v>
      </c>
      <c r="J3173">
        <v>0</v>
      </c>
      <c r="K3173">
        <v>-17.217500000000001</v>
      </c>
    </row>
    <row r="3174" spans="1:11" hidden="1">
      <c r="A3174" t="s">
        <v>15</v>
      </c>
      <c r="B3174" t="s">
        <v>663</v>
      </c>
      <c r="C3174">
        <v>187</v>
      </c>
      <c r="D3174" t="s">
        <v>92</v>
      </c>
      <c r="E3174">
        <v>2.8</v>
      </c>
      <c r="F3174">
        <v>0</v>
      </c>
      <c r="G3174">
        <v>1.8552999999999999</v>
      </c>
      <c r="H3174">
        <v>0</v>
      </c>
      <c r="I3174">
        <v>-1.2999999999999999E-3</v>
      </c>
      <c r="J3174">
        <v>0</v>
      </c>
      <c r="K3174">
        <v>-18.454599999999999</v>
      </c>
    </row>
    <row r="3175" spans="1:11" hidden="1">
      <c r="A3175" t="s">
        <v>15</v>
      </c>
      <c r="B3175" t="s">
        <v>663</v>
      </c>
      <c r="C3175">
        <v>187</v>
      </c>
      <c r="D3175" t="s">
        <v>92</v>
      </c>
      <c r="E3175">
        <v>2.8</v>
      </c>
      <c r="F3175">
        <v>0</v>
      </c>
      <c r="G3175">
        <v>-3.7454999999999998</v>
      </c>
      <c r="H3175">
        <v>0</v>
      </c>
      <c r="I3175">
        <v>-1.2999999999999999E-3</v>
      </c>
      <c r="J3175">
        <v>0</v>
      </c>
      <c r="K3175">
        <v>-18.454599999999999</v>
      </c>
    </row>
    <row r="3176" spans="1:11" hidden="1">
      <c r="A3176" t="s">
        <v>15</v>
      </c>
      <c r="B3176" t="s">
        <v>663</v>
      </c>
      <c r="C3176">
        <v>187</v>
      </c>
      <c r="D3176" t="s">
        <v>92</v>
      </c>
      <c r="E3176">
        <v>3.2360000000000002</v>
      </c>
      <c r="F3176">
        <v>0</v>
      </c>
      <c r="G3176">
        <v>-5.8667999999999996</v>
      </c>
      <c r="H3176">
        <v>0</v>
      </c>
      <c r="I3176">
        <v>-1.2999999999999999E-3</v>
      </c>
      <c r="J3176">
        <v>0</v>
      </c>
      <c r="K3176">
        <v>-16.3934</v>
      </c>
    </row>
    <row r="3177" spans="1:11" hidden="1">
      <c r="A3177" t="s">
        <v>15</v>
      </c>
      <c r="B3177" t="s">
        <v>663</v>
      </c>
      <c r="C3177">
        <v>187</v>
      </c>
      <c r="D3177" t="s">
        <v>92</v>
      </c>
      <c r="E3177">
        <v>3.6720000000000002</v>
      </c>
      <c r="F3177">
        <v>0</v>
      </c>
      <c r="G3177">
        <v>-8.9290000000000003</v>
      </c>
      <c r="H3177">
        <v>0</v>
      </c>
      <c r="I3177">
        <v>-1.2999999999999999E-3</v>
      </c>
      <c r="J3177">
        <v>0</v>
      </c>
      <c r="K3177">
        <v>-13.202199999999999</v>
      </c>
    </row>
    <row r="3178" spans="1:11" hidden="1">
      <c r="A3178" t="s">
        <v>15</v>
      </c>
      <c r="B3178" t="s">
        <v>663</v>
      </c>
      <c r="C3178">
        <v>187</v>
      </c>
      <c r="D3178" t="s">
        <v>92</v>
      </c>
      <c r="E3178">
        <v>4.1079999999999997</v>
      </c>
      <c r="F3178">
        <v>0</v>
      </c>
      <c r="G3178">
        <v>-12.6149</v>
      </c>
      <c r="H3178">
        <v>0</v>
      </c>
      <c r="I3178">
        <v>-1.2999999999999999E-3</v>
      </c>
      <c r="J3178">
        <v>0</v>
      </c>
      <c r="K3178">
        <v>-8.5086999999999993</v>
      </c>
    </row>
    <row r="3179" spans="1:11" hidden="1">
      <c r="A3179" t="s">
        <v>15</v>
      </c>
      <c r="B3179" t="s">
        <v>663</v>
      </c>
      <c r="C3179">
        <v>187</v>
      </c>
      <c r="D3179" t="s">
        <v>92</v>
      </c>
      <c r="E3179">
        <v>4.5438999999999998</v>
      </c>
      <c r="F3179">
        <v>0</v>
      </c>
      <c r="G3179">
        <v>-16.315999999999999</v>
      </c>
      <c r="H3179">
        <v>0</v>
      </c>
      <c r="I3179">
        <v>-1.2999999999999999E-3</v>
      </c>
      <c r="J3179">
        <v>0</v>
      </c>
      <c r="K3179">
        <v>-2.202</v>
      </c>
    </row>
    <row r="3180" spans="1:11" hidden="1">
      <c r="A3180" t="s">
        <v>15</v>
      </c>
      <c r="B3180" t="s">
        <v>663</v>
      </c>
      <c r="C3180">
        <v>187</v>
      </c>
      <c r="D3180" t="s">
        <v>92</v>
      </c>
      <c r="E3180">
        <v>4.9798999999999998</v>
      </c>
      <c r="F3180">
        <v>0</v>
      </c>
      <c r="G3180">
        <v>-19.747699999999998</v>
      </c>
      <c r="H3180">
        <v>0</v>
      </c>
      <c r="I3180">
        <v>-1.2999999999999999E-3</v>
      </c>
      <c r="J3180">
        <v>0</v>
      </c>
      <c r="K3180">
        <v>5.6886999999999999</v>
      </c>
    </row>
    <row r="3181" spans="1:11" hidden="1">
      <c r="A3181" t="s">
        <v>15</v>
      </c>
      <c r="B3181" t="s">
        <v>663</v>
      </c>
      <c r="C3181">
        <v>187</v>
      </c>
      <c r="D3181" t="s">
        <v>92</v>
      </c>
      <c r="E3181">
        <v>5.4158999999999997</v>
      </c>
      <c r="F3181">
        <v>0</v>
      </c>
      <c r="G3181">
        <v>-22.266300000000001</v>
      </c>
      <c r="H3181">
        <v>0</v>
      </c>
      <c r="I3181">
        <v>-1.2999999999999999E-3</v>
      </c>
      <c r="J3181">
        <v>0</v>
      </c>
      <c r="K3181">
        <v>14.881500000000001</v>
      </c>
    </row>
    <row r="3182" spans="1:11" hidden="1">
      <c r="A3182" t="s">
        <v>15</v>
      </c>
      <c r="B3182" t="s">
        <v>663</v>
      </c>
      <c r="C3182">
        <v>187</v>
      </c>
      <c r="D3182" t="s">
        <v>93</v>
      </c>
      <c r="E3182">
        <v>0.18410000000000001</v>
      </c>
      <c r="F3182">
        <v>0</v>
      </c>
      <c r="G3182">
        <v>20.376100000000001</v>
      </c>
      <c r="H3182">
        <v>0</v>
      </c>
      <c r="I3182">
        <v>-1.2999999999999999E-3</v>
      </c>
      <c r="J3182">
        <v>0</v>
      </c>
      <c r="K3182">
        <v>9.9369999999999994</v>
      </c>
    </row>
    <row r="3183" spans="1:11" hidden="1">
      <c r="A3183" t="s">
        <v>15</v>
      </c>
      <c r="B3183" t="s">
        <v>663</v>
      </c>
      <c r="C3183">
        <v>187</v>
      </c>
      <c r="D3183" t="s">
        <v>93</v>
      </c>
      <c r="E3183">
        <v>0.62009999999999998</v>
      </c>
      <c r="F3183">
        <v>0</v>
      </c>
      <c r="G3183">
        <v>17.857500000000002</v>
      </c>
      <c r="H3183">
        <v>0</v>
      </c>
      <c r="I3183">
        <v>-1.2999999999999999E-3</v>
      </c>
      <c r="J3183">
        <v>0</v>
      </c>
      <c r="K3183">
        <v>1.5682</v>
      </c>
    </row>
    <row r="3184" spans="1:11" hidden="1">
      <c r="A3184" t="s">
        <v>15</v>
      </c>
      <c r="B3184" t="s">
        <v>663</v>
      </c>
      <c r="C3184">
        <v>187</v>
      </c>
      <c r="D3184" t="s">
        <v>93</v>
      </c>
      <c r="E3184">
        <v>1.0561</v>
      </c>
      <c r="F3184">
        <v>0</v>
      </c>
      <c r="G3184">
        <v>14.425800000000001</v>
      </c>
      <c r="H3184">
        <v>0</v>
      </c>
      <c r="I3184">
        <v>-1.2999999999999999E-3</v>
      </c>
      <c r="J3184">
        <v>0</v>
      </c>
      <c r="K3184">
        <v>-5.4984000000000002</v>
      </c>
    </row>
    <row r="3185" spans="1:11" hidden="1">
      <c r="A3185" t="s">
        <v>15</v>
      </c>
      <c r="B3185" t="s">
        <v>663</v>
      </c>
      <c r="C3185">
        <v>187</v>
      </c>
      <c r="D3185" t="s">
        <v>93</v>
      </c>
      <c r="E3185">
        <v>1.4921</v>
      </c>
      <c r="F3185">
        <v>0</v>
      </c>
      <c r="G3185">
        <v>10.7248</v>
      </c>
      <c r="H3185">
        <v>0</v>
      </c>
      <c r="I3185">
        <v>-1.2999999999999999E-3</v>
      </c>
      <c r="J3185">
        <v>0</v>
      </c>
      <c r="K3185">
        <v>-10.981</v>
      </c>
    </row>
    <row r="3186" spans="1:11" hidden="1">
      <c r="A3186" t="s">
        <v>15</v>
      </c>
      <c r="B3186" t="s">
        <v>663</v>
      </c>
      <c r="C3186">
        <v>187</v>
      </c>
      <c r="D3186" t="s">
        <v>93</v>
      </c>
      <c r="E3186">
        <v>1.9279999999999999</v>
      </c>
      <c r="F3186">
        <v>0</v>
      </c>
      <c r="G3186">
        <v>7.0388000000000002</v>
      </c>
      <c r="H3186">
        <v>0</v>
      </c>
      <c r="I3186">
        <v>-1.2999999999999999E-3</v>
      </c>
      <c r="J3186">
        <v>0</v>
      </c>
      <c r="K3186">
        <v>-14.8504</v>
      </c>
    </row>
    <row r="3187" spans="1:11" hidden="1">
      <c r="A3187" t="s">
        <v>15</v>
      </c>
      <c r="B3187" t="s">
        <v>663</v>
      </c>
      <c r="C3187">
        <v>187</v>
      </c>
      <c r="D3187" t="s">
        <v>93</v>
      </c>
      <c r="E3187">
        <v>2.3639999999999999</v>
      </c>
      <c r="F3187">
        <v>0</v>
      </c>
      <c r="G3187">
        <v>3.9765999999999999</v>
      </c>
      <c r="H3187">
        <v>0</v>
      </c>
      <c r="I3187">
        <v>-1.2999999999999999E-3</v>
      </c>
      <c r="J3187">
        <v>0</v>
      </c>
      <c r="K3187">
        <v>-17.217500000000001</v>
      </c>
    </row>
    <row r="3188" spans="1:11" hidden="1">
      <c r="A3188" t="s">
        <v>15</v>
      </c>
      <c r="B3188" t="s">
        <v>663</v>
      </c>
      <c r="C3188">
        <v>187</v>
      </c>
      <c r="D3188" t="s">
        <v>93</v>
      </c>
      <c r="E3188">
        <v>2.8</v>
      </c>
      <c r="F3188">
        <v>0</v>
      </c>
      <c r="G3188">
        <v>1.8552999999999999</v>
      </c>
      <c r="H3188">
        <v>0</v>
      </c>
      <c r="I3188">
        <v>-1.2999999999999999E-3</v>
      </c>
      <c r="J3188">
        <v>0</v>
      </c>
      <c r="K3188">
        <v>-18.454599999999999</v>
      </c>
    </row>
    <row r="3189" spans="1:11" hidden="1">
      <c r="A3189" t="s">
        <v>15</v>
      </c>
      <c r="B3189" t="s">
        <v>663</v>
      </c>
      <c r="C3189">
        <v>187</v>
      </c>
      <c r="D3189" t="s">
        <v>93</v>
      </c>
      <c r="E3189">
        <v>2.8</v>
      </c>
      <c r="F3189">
        <v>0</v>
      </c>
      <c r="G3189">
        <v>-3.7454999999999998</v>
      </c>
      <c r="H3189">
        <v>0</v>
      </c>
      <c r="I3189">
        <v>-1.2999999999999999E-3</v>
      </c>
      <c r="J3189">
        <v>0</v>
      </c>
      <c r="K3189">
        <v>-18.454599999999999</v>
      </c>
    </row>
    <row r="3190" spans="1:11" hidden="1">
      <c r="A3190" t="s">
        <v>15</v>
      </c>
      <c r="B3190" t="s">
        <v>663</v>
      </c>
      <c r="C3190">
        <v>187</v>
      </c>
      <c r="D3190" t="s">
        <v>93</v>
      </c>
      <c r="E3190">
        <v>3.2360000000000002</v>
      </c>
      <c r="F3190">
        <v>0</v>
      </c>
      <c r="G3190">
        <v>-5.8667999999999996</v>
      </c>
      <c r="H3190">
        <v>0</v>
      </c>
      <c r="I3190">
        <v>-1.2999999999999999E-3</v>
      </c>
      <c r="J3190">
        <v>0</v>
      </c>
      <c r="K3190">
        <v>-16.3934</v>
      </c>
    </row>
    <row r="3191" spans="1:11" hidden="1">
      <c r="A3191" t="s">
        <v>15</v>
      </c>
      <c r="B3191" t="s">
        <v>663</v>
      </c>
      <c r="C3191">
        <v>187</v>
      </c>
      <c r="D3191" t="s">
        <v>93</v>
      </c>
      <c r="E3191">
        <v>3.6720000000000002</v>
      </c>
      <c r="F3191">
        <v>0</v>
      </c>
      <c r="G3191">
        <v>-8.9290000000000003</v>
      </c>
      <c r="H3191">
        <v>0</v>
      </c>
      <c r="I3191">
        <v>-1.2999999999999999E-3</v>
      </c>
      <c r="J3191">
        <v>0</v>
      </c>
      <c r="K3191">
        <v>-13.202199999999999</v>
      </c>
    </row>
    <row r="3192" spans="1:11" hidden="1">
      <c r="A3192" t="s">
        <v>15</v>
      </c>
      <c r="B3192" t="s">
        <v>663</v>
      </c>
      <c r="C3192">
        <v>187</v>
      </c>
      <c r="D3192" t="s">
        <v>93</v>
      </c>
      <c r="E3192">
        <v>4.1079999999999997</v>
      </c>
      <c r="F3192">
        <v>0</v>
      </c>
      <c r="G3192">
        <v>-12.6149</v>
      </c>
      <c r="H3192">
        <v>0</v>
      </c>
      <c r="I3192">
        <v>-1.2999999999999999E-3</v>
      </c>
      <c r="J3192">
        <v>0</v>
      </c>
      <c r="K3192">
        <v>-8.5086999999999993</v>
      </c>
    </row>
    <row r="3193" spans="1:11" hidden="1">
      <c r="A3193" t="s">
        <v>15</v>
      </c>
      <c r="B3193" t="s">
        <v>663</v>
      </c>
      <c r="C3193">
        <v>187</v>
      </c>
      <c r="D3193" t="s">
        <v>93</v>
      </c>
      <c r="E3193">
        <v>4.5438999999999998</v>
      </c>
      <c r="F3193">
        <v>0</v>
      </c>
      <c r="G3193">
        <v>-16.315999999999999</v>
      </c>
      <c r="H3193">
        <v>0</v>
      </c>
      <c r="I3193">
        <v>-1.2999999999999999E-3</v>
      </c>
      <c r="J3193">
        <v>0</v>
      </c>
      <c r="K3193">
        <v>-2.202</v>
      </c>
    </row>
    <row r="3194" spans="1:11" hidden="1">
      <c r="A3194" t="s">
        <v>15</v>
      </c>
      <c r="B3194" t="s">
        <v>663</v>
      </c>
      <c r="C3194">
        <v>187</v>
      </c>
      <c r="D3194" t="s">
        <v>93</v>
      </c>
      <c r="E3194">
        <v>4.9798999999999998</v>
      </c>
      <c r="F3194">
        <v>0</v>
      </c>
      <c r="G3194">
        <v>-19.747699999999998</v>
      </c>
      <c r="H3194">
        <v>0</v>
      </c>
      <c r="I3194">
        <v>-1.2999999999999999E-3</v>
      </c>
      <c r="J3194">
        <v>0</v>
      </c>
      <c r="K3194">
        <v>5.6886999999999999</v>
      </c>
    </row>
    <row r="3195" spans="1:11" hidden="1">
      <c r="A3195" t="s">
        <v>15</v>
      </c>
      <c r="B3195" t="s">
        <v>663</v>
      </c>
      <c r="C3195">
        <v>187</v>
      </c>
      <c r="D3195" t="s">
        <v>93</v>
      </c>
      <c r="E3195">
        <v>5.4158999999999997</v>
      </c>
      <c r="F3195">
        <v>0</v>
      </c>
      <c r="G3195">
        <v>-22.266300000000001</v>
      </c>
      <c r="H3195">
        <v>0</v>
      </c>
      <c r="I3195">
        <v>-1.2999999999999999E-3</v>
      </c>
      <c r="J3195">
        <v>0</v>
      </c>
      <c r="K3195">
        <v>14.881500000000001</v>
      </c>
    </row>
    <row r="3196" spans="1:11" hidden="1">
      <c r="A3196" t="s">
        <v>15</v>
      </c>
      <c r="B3196" t="s">
        <v>663</v>
      </c>
      <c r="C3196">
        <v>187</v>
      </c>
      <c r="D3196" t="s">
        <v>94</v>
      </c>
      <c r="E3196">
        <v>0.18410000000000001</v>
      </c>
      <c r="F3196">
        <v>0</v>
      </c>
      <c r="G3196">
        <v>20.434699999999999</v>
      </c>
      <c r="H3196">
        <v>0</v>
      </c>
      <c r="I3196">
        <v>-1.2999999999999999E-3</v>
      </c>
      <c r="J3196">
        <v>0</v>
      </c>
      <c r="K3196">
        <v>10.0893</v>
      </c>
    </row>
    <row r="3197" spans="1:11" hidden="1">
      <c r="A3197" t="s">
        <v>15</v>
      </c>
      <c r="B3197" t="s">
        <v>663</v>
      </c>
      <c r="C3197">
        <v>187</v>
      </c>
      <c r="D3197" t="s">
        <v>94</v>
      </c>
      <c r="E3197">
        <v>0.62009999999999998</v>
      </c>
      <c r="F3197">
        <v>0</v>
      </c>
      <c r="G3197">
        <v>17.9161</v>
      </c>
      <c r="H3197">
        <v>0</v>
      </c>
      <c r="I3197">
        <v>-1.2999999999999999E-3</v>
      </c>
      <c r="J3197">
        <v>0</v>
      </c>
      <c r="K3197">
        <v>1.6949000000000001</v>
      </c>
    </row>
    <row r="3198" spans="1:11" hidden="1">
      <c r="A3198" t="s">
        <v>15</v>
      </c>
      <c r="B3198" t="s">
        <v>663</v>
      </c>
      <c r="C3198">
        <v>187</v>
      </c>
      <c r="D3198" t="s">
        <v>94</v>
      </c>
      <c r="E3198">
        <v>1.0561</v>
      </c>
      <c r="F3198">
        <v>0</v>
      </c>
      <c r="G3198">
        <v>14.484400000000001</v>
      </c>
      <c r="H3198">
        <v>0</v>
      </c>
      <c r="I3198">
        <v>-1.2999999999999999E-3</v>
      </c>
      <c r="J3198">
        <v>0</v>
      </c>
      <c r="K3198">
        <v>-5.3971999999999998</v>
      </c>
    </row>
    <row r="3199" spans="1:11" hidden="1">
      <c r="A3199" t="s">
        <v>15</v>
      </c>
      <c r="B3199" t="s">
        <v>663</v>
      </c>
      <c r="C3199">
        <v>187</v>
      </c>
      <c r="D3199" t="s">
        <v>94</v>
      </c>
      <c r="E3199">
        <v>1.4921</v>
      </c>
      <c r="F3199">
        <v>0</v>
      </c>
      <c r="G3199">
        <v>10.7834</v>
      </c>
      <c r="H3199">
        <v>0</v>
      </c>
      <c r="I3199">
        <v>-1.2999999999999999E-3</v>
      </c>
      <c r="J3199">
        <v>0</v>
      </c>
      <c r="K3199">
        <v>-10.9054</v>
      </c>
    </row>
    <row r="3200" spans="1:11" hidden="1">
      <c r="A3200" t="s">
        <v>15</v>
      </c>
      <c r="B3200" t="s">
        <v>663</v>
      </c>
      <c r="C3200">
        <v>187</v>
      </c>
      <c r="D3200" t="s">
        <v>94</v>
      </c>
      <c r="E3200">
        <v>1.9279999999999999</v>
      </c>
      <c r="F3200">
        <v>0</v>
      </c>
      <c r="G3200">
        <v>7.0974000000000004</v>
      </c>
      <c r="H3200">
        <v>0</v>
      </c>
      <c r="I3200">
        <v>-1.2999999999999999E-3</v>
      </c>
      <c r="J3200">
        <v>0</v>
      </c>
      <c r="K3200">
        <v>-14.8004</v>
      </c>
    </row>
    <row r="3201" spans="1:11" hidden="1">
      <c r="A3201" t="s">
        <v>15</v>
      </c>
      <c r="B3201" t="s">
        <v>663</v>
      </c>
      <c r="C3201">
        <v>187</v>
      </c>
      <c r="D3201" t="s">
        <v>94</v>
      </c>
      <c r="E3201">
        <v>2.3639999999999999</v>
      </c>
      <c r="F3201">
        <v>0</v>
      </c>
      <c r="G3201">
        <v>4.0351999999999997</v>
      </c>
      <c r="H3201">
        <v>0</v>
      </c>
      <c r="I3201">
        <v>-1.2999999999999999E-3</v>
      </c>
      <c r="J3201">
        <v>0</v>
      </c>
      <c r="K3201">
        <v>-17.193000000000001</v>
      </c>
    </row>
    <row r="3202" spans="1:11" hidden="1">
      <c r="A3202" t="s">
        <v>15</v>
      </c>
      <c r="B3202" t="s">
        <v>663</v>
      </c>
      <c r="C3202">
        <v>187</v>
      </c>
      <c r="D3202" t="s">
        <v>94</v>
      </c>
      <c r="E3202">
        <v>2.8</v>
      </c>
      <c r="F3202">
        <v>0</v>
      </c>
      <c r="G3202">
        <v>1.9138999999999999</v>
      </c>
      <c r="H3202">
        <v>0</v>
      </c>
      <c r="I3202">
        <v>-1.2999999999999999E-3</v>
      </c>
      <c r="J3202">
        <v>0</v>
      </c>
      <c r="K3202">
        <v>-18.4557</v>
      </c>
    </row>
    <row r="3203" spans="1:11" hidden="1">
      <c r="A3203" t="s">
        <v>15</v>
      </c>
      <c r="B3203" t="s">
        <v>663</v>
      </c>
      <c r="C3203">
        <v>187</v>
      </c>
      <c r="D3203" t="s">
        <v>94</v>
      </c>
      <c r="E3203">
        <v>2.8</v>
      </c>
      <c r="F3203">
        <v>0</v>
      </c>
      <c r="G3203">
        <v>-3.6869000000000001</v>
      </c>
      <c r="H3203">
        <v>0</v>
      </c>
      <c r="I3203">
        <v>-1.2999999999999999E-3</v>
      </c>
      <c r="J3203">
        <v>0</v>
      </c>
      <c r="K3203">
        <v>-18.4557</v>
      </c>
    </row>
    <row r="3204" spans="1:11" hidden="1">
      <c r="A3204" t="s">
        <v>15</v>
      </c>
      <c r="B3204" t="s">
        <v>663</v>
      </c>
      <c r="C3204">
        <v>187</v>
      </c>
      <c r="D3204" t="s">
        <v>94</v>
      </c>
      <c r="E3204">
        <v>3.2360000000000002</v>
      </c>
      <c r="F3204">
        <v>0</v>
      </c>
      <c r="G3204">
        <v>-5.8080999999999996</v>
      </c>
      <c r="H3204">
        <v>0</v>
      </c>
      <c r="I3204">
        <v>-1.2999999999999999E-3</v>
      </c>
      <c r="J3204">
        <v>0</v>
      </c>
      <c r="K3204">
        <v>-16.420000000000002</v>
      </c>
    </row>
    <row r="3205" spans="1:11" hidden="1">
      <c r="A3205" t="s">
        <v>15</v>
      </c>
      <c r="B3205" t="s">
        <v>663</v>
      </c>
      <c r="C3205">
        <v>187</v>
      </c>
      <c r="D3205" t="s">
        <v>94</v>
      </c>
      <c r="E3205">
        <v>3.6720000000000002</v>
      </c>
      <c r="F3205">
        <v>0</v>
      </c>
      <c r="G3205">
        <v>-8.8703000000000003</v>
      </c>
      <c r="H3205">
        <v>0</v>
      </c>
      <c r="I3205">
        <v>-1.2999999999999999E-3</v>
      </c>
      <c r="J3205">
        <v>0</v>
      </c>
      <c r="K3205">
        <v>-13.2544</v>
      </c>
    </row>
    <row r="3206" spans="1:11" hidden="1">
      <c r="A3206" t="s">
        <v>15</v>
      </c>
      <c r="B3206" t="s">
        <v>663</v>
      </c>
      <c r="C3206">
        <v>187</v>
      </c>
      <c r="D3206" t="s">
        <v>94</v>
      </c>
      <c r="E3206">
        <v>4.1079999999999997</v>
      </c>
      <c r="F3206">
        <v>0</v>
      </c>
      <c r="G3206">
        <v>-12.5563</v>
      </c>
      <c r="H3206">
        <v>0</v>
      </c>
      <c r="I3206">
        <v>-1.2999999999999999E-3</v>
      </c>
      <c r="J3206">
        <v>0</v>
      </c>
      <c r="K3206">
        <v>-8.5864999999999991</v>
      </c>
    </row>
    <row r="3207" spans="1:11" hidden="1">
      <c r="A3207" t="s">
        <v>15</v>
      </c>
      <c r="B3207" t="s">
        <v>663</v>
      </c>
      <c r="C3207">
        <v>187</v>
      </c>
      <c r="D3207" t="s">
        <v>94</v>
      </c>
      <c r="E3207">
        <v>4.5438999999999998</v>
      </c>
      <c r="F3207">
        <v>0</v>
      </c>
      <c r="G3207">
        <v>-16.257400000000001</v>
      </c>
      <c r="H3207">
        <v>0</v>
      </c>
      <c r="I3207">
        <v>-1.2999999999999999E-3</v>
      </c>
      <c r="J3207">
        <v>0</v>
      </c>
      <c r="K3207">
        <v>-2.3052999999999999</v>
      </c>
    </row>
    <row r="3208" spans="1:11" hidden="1">
      <c r="A3208" t="s">
        <v>15</v>
      </c>
      <c r="B3208" t="s">
        <v>663</v>
      </c>
      <c r="C3208">
        <v>187</v>
      </c>
      <c r="D3208" t="s">
        <v>94</v>
      </c>
      <c r="E3208">
        <v>4.9798999999999998</v>
      </c>
      <c r="F3208">
        <v>0</v>
      </c>
      <c r="G3208">
        <v>-19.689</v>
      </c>
      <c r="H3208">
        <v>0</v>
      </c>
      <c r="I3208">
        <v>-1.2999999999999999E-3</v>
      </c>
      <c r="J3208">
        <v>0</v>
      </c>
      <c r="K3208">
        <v>5.5598000000000001</v>
      </c>
    </row>
    <row r="3209" spans="1:11" hidden="1">
      <c r="A3209" t="s">
        <v>15</v>
      </c>
      <c r="B3209" t="s">
        <v>663</v>
      </c>
      <c r="C3209">
        <v>187</v>
      </c>
      <c r="D3209" t="s">
        <v>94</v>
      </c>
      <c r="E3209">
        <v>5.4158999999999997</v>
      </c>
      <c r="F3209">
        <v>0</v>
      </c>
      <c r="G3209">
        <v>-22.207599999999999</v>
      </c>
      <c r="H3209">
        <v>0</v>
      </c>
      <c r="I3209">
        <v>-1.2999999999999999E-3</v>
      </c>
      <c r="J3209">
        <v>0</v>
      </c>
      <c r="K3209">
        <v>14.7271</v>
      </c>
    </row>
    <row r="3210" spans="1:11" hidden="1">
      <c r="A3210" t="s">
        <v>15</v>
      </c>
      <c r="B3210" t="s">
        <v>663</v>
      </c>
      <c r="C3210">
        <v>187</v>
      </c>
      <c r="D3210" t="s">
        <v>95</v>
      </c>
      <c r="E3210">
        <v>0.18410000000000001</v>
      </c>
      <c r="F3210">
        <v>0</v>
      </c>
      <c r="G3210">
        <v>20.3445</v>
      </c>
      <c r="H3210">
        <v>0</v>
      </c>
      <c r="I3210">
        <v>-1.4E-3</v>
      </c>
      <c r="J3210">
        <v>0</v>
      </c>
      <c r="K3210">
        <v>9.8550000000000004</v>
      </c>
    </row>
    <row r="3211" spans="1:11" hidden="1">
      <c r="A3211" t="s">
        <v>15</v>
      </c>
      <c r="B3211" t="s">
        <v>663</v>
      </c>
      <c r="C3211">
        <v>187</v>
      </c>
      <c r="D3211" t="s">
        <v>95</v>
      </c>
      <c r="E3211">
        <v>0.62009999999999998</v>
      </c>
      <c r="F3211">
        <v>0</v>
      </c>
      <c r="G3211">
        <v>17.825900000000001</v>
      </c>
      <c r="H3211">
        <v>0</v>
      </c>
      <c r="I3211">
        <v>-1.4E-3</v>
      </c>
      <c r="J3211">
        <v>0</v>
      </c>
      <c r="K3211">
        <v>1.5</v>
      </c>
    </row>
    <row r="3212" spans="1:11" hidden="1">
      <c r="A3212" t="s">
        <v>15</v>
      </c>
      <c r="B3212" t="s">
        <v>663</v>
      </c>
      <c r="C3212">
        <v>187</v>
      </c>
      <c r="D3212" t="s">
        <v>95</v>
      </c>
      <c r="E3212">
        <v>1.0561</v>
      </c>
      <c r="F3212">
        <v>0</v>
      </c>
      <c r="G3212">
        <v>14.394299999999999</v>
      </c>
      <c r="H3212">
        <v>0</v>
      </c>
      <c r="I3212">
        <v>-1.4E-3</v>
      </c>
      <c r="J3212">
        <v>0</v>
      </c>
      <c r="K3212">
        <v>-5.5528000000000004</v>
      </c>
    </row>
    <row r="3213" spans="1:11" hidden="1">
      <c r="A3213" t="s">
        <v>15</v>
      </c>
      <c r="B3213" t="s">
        <v>663</v>
      </c>
      <c r="C3213">
        <v>187</v>
      </c>
      <c r="D3213" t="s">
        <v>95</v>
      </c>
      <c r="E3213">
        <v>1.4921</v>
      </c>
      <c r="F3213">
        <v>0</v>
      </c>
      <c r="G3213">
        <v>10.693199999999999</v>
      </c>
      <c r="H3213">
        <v>0</v>
      </c>
      <c r="I3213">
        <v>-1.4E-3</v>
      </c>
      <c r="J3213">
        <v>0</v>
      </c>
      <c r="K3213">
        <v>-11.021699999999999</v>
      </c>
    </row>
    <row r="3214" spans="1:11" hidden="1">
      <c r="A3214" t="s">
        <v>15</v>
      </c>
      <c r="B3214" t="s">
        <v>663</v>
      </c>
      <c r="C3214">
        <v>187</v>
      </c>
      <c r="D3214" t="s">
        <v>95</v>
      </c>
      <c r="E3214">
        <v>1.9279999999999999</v>
      </c>
      <c r="F3214">
        <v>0</v>
      </c>
      <c r="G3214">
        <v>7.0072000000000001</v>
      </c>
      <c r="H3214">
        <v>0</v>
      </c>
      <c r="I3214">
        <v>-1.4E-3</v>
      </c>
      <c r="J3214">
        <v>0</v>
      </c>
      <c r="K3214">
        <v>-14.8773</v>
      </c>
    </row>
    <row r="3215" spans="1:11" hidden="1">
      <c r="A3215" t="s">
        <v>15</v>
      </c>
      <c r="B3215" t="s">
        <v>663</v>
      </c>
      <c r="C3215">
        <v>187</v>
      </c>
      <c r="D3215" t="s">
        <v>95</v>
      </c>
      <c r="E3215">
        <v>2.3639999999999999</v>
      </c>
      <c r="F3215">
        <v>0</v>
      </c>
      <c r="G3215">
        <v>3.9449999999999998</v>
      </c>
      <c r="H3215">
        <v>0</v>
      </c>
      <c r="I3215">
        <v>-1.4E-3</v>
      </c>
      <c r="J3215">
        <v>0</v>
      </c>
      <c r="K3215">
        <v>-17.230599999999999</v>
      </c>
    </row>
    <row r="3216" spans="1:11" hidden="1">
      <c r="A3216" t="s">
        <v>15</v>
      </c>
      <c r="B3216" t="s">
        <v>663</v>
      </c>
      <c r="C3216">
        <v>187</v>
      </c>
      <c r="D3216" t="s">
        <v>95</v>
      </c>
      <c r="E3216">
        <v>2.8</v>
      </c>
      <c r="F3216">
        <v>0</v>
      </c>
      <c r="G3216">
        <v>1.8237000000000001</v>
      </c>
      <c r="H3216">
        <v>0</v>
      </c>
      <c r="I3216">
        <v>-1.4E-3</v>
      </c>
      <c r="J3216">
        <v>0</v>
      </c>
      <c r="K3216">
        <v>-18.454000000000001</v>
      </c>
    </row>
    <row r="3217" spans="1:11" hidden="1">
      <c r="A3217" t="s">
        <v>15</v>
      </c>
      <c r="B3217" t="s">
        <v>663</v>
      </c>
      <c r="C3217">
        <v>187</v>
      </c>
      <c r="D3217" t="s">
        <v>95</v>
      </c>
      <c r="E3217">
        <v>2.8</v>
      </c>
      <c r="F3217">
        <v>0</v>
      </c>
      <c r="G3217">
        <v>-3.7770000000000001</v>
      </c>
      <c r="H3217">
        <v>0</v>
      </c>
      <c r="I3217">
        <v>-1.4E-3</v>
      </c>
      <c r="J3217">
        <v>0</v>
      </c>
      <c r="K3217">
        <v>-18.454000000000001</v>
      </c>
    </row>
    <row r="3218" spans="1:11" hidden="1">
      <c r="A3218" t="s">
        <v>15</v>
      </c>
      <c r="B3218" t="s">
        <v>663</v>
      </c>
      <c r="C3218">
        <v>187</v>
      </c>
      <c r="D3218" t="s">
        <v>95</v>
      </c>
      <c r="E3218">
        <v>3.2360000000000002</v>
      </c>
      <c r="F3218">
        <v>0</v>
      </c>
      <c r="G3218">
        <v>-5.8982999999999999</v>
      </c>
      <c r="H3218">
        <v>0</v>
      </c>
      <c r="I3218">
        <v>-1.4E-3</v>
      </c>
      <c r="J3218">
        <v>0</v>
      </c>
      <c r="K3218">
        <v>-16.379000000000001</v>
      </c>
    </row>
    <row r="3219" spans="1:11" hidden="1">
      <c r="A3219" t="s">
        <v>15</v>
      </c>
      <c r="B3219" t="s">
        <v>663</v>
      </c>
      <c r="C3219">
        <v>187</v>
      </c>
      <c r="D3219" t="s">
        <v>95</v>
      </c>
      <c r="E3219">
        <v>3.6720000000000002</v>
      </c>
      <c r="F3219">
        <v>0</v>
      </c>
      <c r="G3219">
        <v>-8.9604999999999997</v>
      </c>
      <c r="H3219">
        <v>0</v>
      </c>
      <c r="I3219">
        <v>-1.4E-3</v>
      </c>
      <c r="J3219">
        <v>0</v>
      </c>
      <c r="K3219">
        <v>-13.174099999999999</v>
      </c>
    </row>
    <row r="3220" spans="1:11" hidden="1">
      <c r="A3220" t="s">
        <v>15</v>
      </c>
      <c r="B3220" t="s">
        <v>663</v>
      </c>
      <c r="C3220">
        <v>187</v>
      </c>
      <c r="D3220" t="s">
        <v>95</v>
      </c>
      <c r="E3220">
        <v>4.1079999999999997</v>
      </c>
      <c r="F3220">
        <v>0</v>
      </c>
      <c r="G3220">
        <v>-12.6465</v>
      </c>
      <c r="H3220">
        <v>0</v>
      </c>
      <c r="I3220">
        <v>-1.4E-3</v>
      </c>
      <c r="J3220">
        <v>0</v>
      </c>
      <c r="K3220">
        <v>-8.4669000000000008</v>
      </c>
    </row>
    <row r="3221" spans="1:11" hidden="1">
      <c r="A3221" t="s">
        <v>15</v>
      </c>
      <c r="B3221" t="s">
        <v>663</v>
      </c>
      <c r="C3221">
        <v>187</v>
      </c>
      <c r="D3221" t="s">
        <v>95</v>
      </c>
      <c r="E3221">
        <v>4.5438999999999998</v>
      </c>
      <c r="F3221">
        <v>0</v>
      </c>
      <c r="G3221">
        <v>-16.3476</v>
      </c>
      <c r="H3221">
        <v>0</v>
      </c>
      <c r="I3221">
        <v>-1.4E-3</v>
      </c>
      <c r="J3221">
        <v>0</v>
      </c>
      <c r="K3221">
        <v>-2.1463999999999999</v>
      </c>
    </row>
    <row r="3222" spans="1:11" hidden="1">
      <c r="A3222" t="s">
        <v>15</v>
      </c>
      <c r="B3222" t="s">
        <v>663</v>
      </c>
      <c r="C3222">
        <v>187</v>
      </c>
      <c r="D3222" t="s">
        <v>95</v>
      </c>
      <c r="E3222">
        <v>4.9798999999999998</v>
      </c>
      <c r="F3222">
        <v>0</v>
      </c>
      <c r="G3222">
        <v>-19.779199999999999</v>
      </c>
      <c r="H3222">
        <v>0</v>
      </c>
      <c r="I3222">
        <v>-1.4E-3</v>
      </c>
      <c r="J3222">
        <v>0</v>
      </c>
      <c r="K3222">
        <v>5.758</v>
      </c>
    </row>
    <row r="3223" spans="1:11" hidden="1">
      <c r="A3223" t="s">
        <v>15</v>
      </c>
      <c r="B3223" t="s">
        <v>663</v>
      </c>
      <c r="C3223">
        <v>187</v>
      </c>
      <c r="D3223" t="s">
        <v>95</v>
      </c>
      <c r="E3223">
        <v>5.4158999999999997</v>
      </c>
      <c r="F3223">
        <v>0</v>
      </c>
      <c r="G3223">
        <v>-22.297799999999999</v>
      </c>
      <c r="H3223">
        <v>0</v>
      </c>
      <c r="I3223">
        <v>-1.4E-3</v>
      </c>
      <c r="J3223">
        <v>0</v>
      </c>
      <c r="K3223">
        <v>14.964700000000001</v>
      </c>
    </row>
    <row r="3224" spans="1:11" hidden="1">
      <c r="A3224" t="s">
        <v>15</v>
      </c>
      <c r="B3224" t="s">
        <v>663</v>
      </c>
      <c r="C3224">
        <v>187</v>
      </c>
      <c r="D3224" t="s">
        <v>96</v>
      </c>
      <c r="E3224">
        <v>0.18410000000000001</v>
      </c>
      <c r="F3224">
        <v>0</v>
      </c>
      <c r="G3224">
        <v>20.434699999999999</v>
      </c>
      <c r="H3224">
        <v>0</v>
      </c>
      <c r="I3224">
        <v>-1.2999999999999999E-3</v>
      </c>
      <c r="J3224">
        <v>0</v>
      </c>
      <c r="K3224">
        <v>10.0893</v>
      </c>
    </row>
    <row r="3225" spans="1:11" hidden="1">
      <c r="A3225" t="s">
        <v>15</v>
      </c>
      <c r="B3225" t="s">
        <v>663</v>
      </c>
      <c r="C3225">
        <v>187</v>
      </c>
      <c r="D3225" t="s">
        <v>96</v>
      </c>
      <c r="E3225">
        <v>0.62009999999999998</v>
      </c>
      <c r="F3225">
        <v>0</v>
      </c>
      <c r="G3225">
        <v>17.9161</v>
      </c>
      <c r="H3225">
        <v>0</v>
      </c>
      <c r="I3225">
        <v>-1.2999999999999999E-3</v>
      </c>
      <c r="J3225">
        <v>0</v>
      </c>
      <c r="K3225">
        <v>1.6949000000000001</v>
      </c>
    </row>
    <row r="3226" spans="1:11" hidden="1">
      <c r="A3226" t="s">
        <v>15</v>
      </c>
      <c r="B3226" t="s">
        <v>663</v>
      </c>
      <c r="C3226">
        <v>187</v>
      </c>
      <c r="D3226" t="s">
        <v>96</v>
      </c>
      <c r="E3226">
        <v>1.0561</v>
      </c>
      <c r="F3226">
        <v>0</v>
      </c>
      <c r="G3226">
        <v>14.484400000000001</v>
      </c>
      <c r="H3226">
        <v>0</v>
      </c>
      <c r="I3226">
        <v>-1.2999999999999999E-3</v>
      </c>
      <c r="J3226">
        <v>0</v>
      </c>
      <c r="K3226">
        <v>-5.3971999999999998</v>
      </c>
    </row>
    <row r="3227" spans="1:11" hidden="1">
      <c r="A3227" t="s">
        <v>15</v>
      </c>
      <c r="B3227" t="s">
        <v>663</v>
      </c>
      <c r="C3227">
        <v>187</v>
      </c>
      <c r="D3227" t="s">
        <v>96</v>
      </c>
      <c r="E3227">
        <v>1.4921</v>
      </c>
      <c r="F3227">
        <v>0</v>
      </c>
      <c r="G3227">
        <v>10.7834</v>
      </c>
      <c r="H3227">
        <v>0</v>
      </c>
      <c r="I3227">
        <v>-1.2999999999999999E-3</v>
      </c>
      <c r="J3227">
        <v>0</v>
      </c>
      <c r="K3227">
        <v>-10.9054</v>
      </c>
    </row>
    <row r="3228" spans="1:11" hidden="1">
      <c r="A3228" t="s">
        <v>15</v>
      </c>
      <c r="B3228" t="s">
        <v>663</v>
      </c>
      <c r="C3228">
        <v>187</v>
      </c>
      <c r="D3228" t="s">
        <v>96</v>
      </c>
      <c r="E3228">
        <v>1.9279999999999999</v>
      </c>
      <c r="F3228">
        <v>0</v>
      </c>
      <c r="G3228">
        <v>7.0974000000000004</v>
      </c>
      <c r="H3228">
        <v>0</v>
      </c>
      <c r="I3228">
        <v>-1.2999999999999999E-3</v>
      </c>
      <c r="J3228">
        <v>0</v>
      </c>
      <c r="K3228">
        <v>-14.8004</v>
      </c>
    </row>
    <row r="3229" spans="1:11" hidden="1">
      <c r="A3229" t="s">
        <v>15</v>
      </c>
      <c r="B3229" t="s">
        <v>663</v>
      </c>
      <c r="C3229">
        <v>187</v>
      </c>
      <c r="D3229" t="s">
        <v>96</v>
      </c>
      <c r="E3229">
        <v>2.3639999999999999</v>
      </c>
      <c r="F3229">
        <v>0</v>
      </c>
      <c r="G3229">
        <v>4.0351999999999997</v>
      </c>
      <c r="H3229">
        <v>0</v>
      </c>
      <c r="I3229">
        <v>-1.2999999999999999E-3</v>
      </c>
      <c r="J3229">
        <v>0</v>
      </c>
      <c r="K3229">
        <v>-17.193000000000001</v>
      </c>
    </row>
    <row r="3230" spans="1:11" hidden="1">
      <c r="A3230" t="s">
        <v>15</v>
      </c>
      <c r="B3230" t="s">
        <v>663</v>
      </c>
      <c r="C3230">
        <v>187</v>
      </c>
      <c r="D3230" t="s">
        <v>96</v>
      </c>
      <c r="E3230">
        <v>2.8</v>
      </c>
      <c r="F3230">
        <v>0</v>
      </c>
      <c r="G3230">
        <v>1.9138999999999999</v>
      </c>
      <c r="H3230">
        <v>0</v>
      </c>
      <c r="I3230">
        <v>-1.2999999999999999E-3</v>
      </c>
      <c r="J3230">
        <v>0</v>
      </c>
      <c r="K3230">
        <v>-18.4557</v>
      </c>
    </row>
    <row r="3231" spans="1:11" hidden="1">
      <c r="A3231" t="s">
        <v>15</v>
      </c>
      <c r="B3231" t="s">
        <v>663</v>
      </c>
      <c r="C3231">
        <v>187</v>
      </c>
      <c r="D3231" t="s">
        <v>96</v>
      </c>
      <c r="E3231">
        <v>2.8</v>
      </c>
      <c r="F3231">
        <v>0</v>
      </c>
      <c r="G3231">
        <v>-3.6869000000000001</v>
      </c>
      <c r="H3231">
        <v>0</v>
      </c>
      <c r="I3231">
        <v>-1.2999999999999999E-3</v>
      </c>
      <c r="J3231">
        <v>0</v>
      </c>
      <c r="K3231">
        <v>-18.4557</v>
      </c>
    </row>
    <row r="3232" spans="1:11" hidden="1">
      <c r="A3232" t="s">
        <v>15</v>
      </c>
      <c r="B3232" t="s">
        <v>663</v>
      </c>
      <c r="C3232">
        <v>187</v>
      </c>
      <c r="D3232" t="s">
        <v>96</v>
      </c>
      <c r="E3232">
        <v>3.2360000000000002</v>
      </c>
      <c r="F3232">
        <v>0</v>
      </c>
      <c r="G3232">
        <v>-5.8080999999999996</v>
      </c>
      <c r="H3232">
        <v>0</v>
      </c>
      <c r="I3232">
        <v>-1.2999999999999999E-3</v>
      </c>
      <c r="J3232">
        <v>0</v>
      </c>
      <c r="K3232">
        <v>-16.420000000000002</v>
      </c>
    </row>
    <row r="3233" spans="1:11" hidden="1">
      <c r="A3233" t="s">
        <v>15</v>
      </c>
      <c r="B3233" t="s">
        <v>663</v>
      </c>
      <c r="C3233">
        <v>187</v>
      </c>
      <c r="D3233" t="s">
        <v>96</v>
      </c>
      <c r="E3233">
        <v>3.6720000000000002</v>
      </c>
      <c r="F3233">
        <v>0</v>
      </c>
      <c r="G3233">
        <v>-8.8703000000000003</v>
      </c>
      <c r="H3233">
        <v>0</v>
      </c>
      <c r="I3233">
        <v>-1.2999999999999999E-3</v>
      </c>
      <c r="J3233">
        <v>0</v>
      </c>
      <c r="K3233">
        <v>-13.2544</v>
      </c>
    </row>
    <row r="3234" spans="1:11" hidden="1">
      <c r="A3234" t="s">
        <v>15</v>
      </c>
      <c r="B3234" t="s">
        <v>663</v>
      </c>
      <c r="C3234">
        <v>187</v>
      </c>
      <c r="D3234" t="s">
        <v>96</v>
      </c>
      <c r="E3234">
        <v>4.1079999999999997</v>
      </c>
      <c r="F3234">
        <v>0</v>
      </c>
      <c r="G3234">
        <v>-12.5563</v>
      </c>
      <c r="H3234">
        <v>0</v>
      </c>
      <c r="I3234">
        <v>-1.2999999999999999E-3</v>
      </c>
      <c r="J3234">
        <v>0</v>
      </c>
      <c r="K3234">
        <v>-8.5864999999999991</v>
      </c>
    </row>
    <row r="3235" spans="1:11" hidden="1">
      <c r="A3235" t="s">
        <v>15</v>
      </c>
      <c r="B3235" t="s">
        <v>663</v>
      </c>
      <c r="C3235">
        <v>187</v>
      </c>
      <c r="D3235" t="s">
        <v>96</v>
      </c>
      <c r="E3235">
        <v>4.5438999999999998</v>
      </c>
      <c r="F3235">
        <v>0</v>
      </c>
      <c r="G3235">
        <v>-16.257400000000001</v>
      </c>
      <c r="H3235">
        <v>0</v>
      </c>
      <c r="I3235">
        <v>-1.2999999999999999E-3</v>
      </c>
      <c r="J3235">
        <v>0</v>
      </c>
      <c r="K3235">
        <v>-2.3052999999999999</v>
      </c>
    </row>
    <row r="3236" spans="1:11" hidden="1">
      <c r="A3236" t="s">
        <v>15</v>
      </c>
      <c r="B3236" t="s">
        <v>663</v>
      </c>
      <c r="C3236">
        <v>187</v>
      </c>
      <c r="D3236" t="s">
        <v>96</v>
      </c>
      <c r="E3236">
        <v>4.9798999999999998</v>
      </c>
      <c r="F3236">
        <v>0</v>
      </c>
      <c r="G3236">
        <v>-19.689</v>
      </c>
      <c r="H3236">
        <v>0</v>
      </c>
      <c r="I3236">
        <v>-1.2999999999999999E-3</v>
      </c>
      <c r="J3236">
        <v>0</v>
      </c>
      <c r="K3236">
        <v>5.5598000000000001</v>
      </c>
    </row>
    <row r="3237" spans="1:11" hidden="1">
      <c r="A3237" t="s">
        <v>15</v>
      </c>
      <c r="B3237" t="s">
        <v>663</v>
      </c>
      <c r="C3237">
        <v>187</v>
      </c>
      <c r="D3237" t="s">
        <v>96</v>
      </c>
      <c r="E3237">
        <v>5.4158999999999997</v>
      </c>
      <c r="F3237">
        <v>0</v>
      </c>
      <c r="G3237">
        <v>-22.207599999999999</v>
      </c>
      <c r="H3237">
        <v>0</v>
      </c>
      <c r="I3237">
        <v>-1.2999999999999999E-3</v>
      </c>
      <c r="J3237">
        <v>0</v>
      </c>
      <c r="K3237">
        <v>14.7271</v>
      </c>
    </row>
    <row r="3238" spans="1:11" hidden="1">
      <c r="A3238" t="s">
        <v>15</v>
      </c>
      <c r="B3238" t="s">
        <v>663</v>
      </c>
      <c r="C3238">
        <v>187</v>
      </c>
      <c r="D3238" t="s">
        <v>97</v>
      </c>
      <c r="E3238">
        <v>0.18410000000000001</v>
      </c>
      <c r="F3238">
        <v>0</v>
      </c>
      <c r="G3238">
        <v>20.3445</v>
      </c>
      <c r="H3238">
        <v>0</v>
      </c>
      <c r="I3238">
        <v>-1.4E-3</v>
      </c>
      <c r="J3238">
        <v>0</v>
      </c>
      <c r="K3238">
        <v>9.8550000000000004</v>
      </c>
    </row>
    <row r="3239" spans="1:11" hidden="1">
      <c r="A3239" t="s">
        <v>15</v>
      </c>
      <c r="B3239" t="s">
        <v>663</v>
      </c>
      <c r="C3239">
        <v>187</v>
      </c>
      <c r="D3239" t="s">
        <v>97</v>
      </c>
      <c r="E3239">
        <v>0.62009999999999998</v>
      </c>
      <c r="F3239">
        <v>0</v>
      </c>
      <c r="G3239">
        <v>17.825900000000001</v>
      </c>
      <c r="H3239">
        <v>0</v>
      </c>
      <c r="I3239">
        <v>-1.4E-3</v>
      </c>
      <c r="J3239">
        <v>0</v>
      </c>
      <c r="K3239">
        <v>1.5</v>
      </c>
    </row>
    <row r="3240" spans="1:11" hidden="1">
      <c r="A3240" t="s">
        <v>15</v>
      </c>
      <c r="B3240" t="s">
        <v>663</v>
      </c>
      <c r="C3240">
        <v>187</v>
      </c>
      <c r="D3240" t="s">
        <v>97</v>
      </c>
      <c r="E3240">
        <v>1.0561</v>
      </c>
      <c r="F3240">
        <v>0</v>
      </c>
      <c r="G3240">
        <v>14.394299999999999</v>
      </c>
      <c r="H3240">
        <v>0</v>
      </c>
      <c r="I3240">
        <v>-1.4E-3</v>
      </c>
      <c r="J3240">
        <v>0</v>
      </c>
      <c r="K3240">
        <v>-5.5528000000000004</v>
      </c>
    </row>
    <row r="3241" spans="1:11" hidden="1">
      <c r="A3241" t="s">
        <v>15</v>
      </c>
      <c r="B3241" t="s">
        <v>663</v>
      </c>
      <c r="C3241">
        <v>187</v>
      </c>
      <c r="D3241" t="s">
        <v>97</v>
      </c>
      <c r="E3241">
        <v>1.4921</v>
      </c>
      <c r="F3241">
        <v>0</v>
      </c>
      <c r="G3241">
        <v>10.693199999999999</v>
      </c>
      <c r="H3241">
        <v>0</v>
      </c>
      <c r="I3241">
        <v>-1.4E-3</v>
      </c>
      <c r="J3241">
        <v>0</v>
      </c>
      <c r="K3241">
        <v>-11.021699999999999</v>
      </c>
    </row>
    <row r="3242" spans="1:11" hidden="1">
      <c r="A3242" t="s">
        <v>15</v>
      </c>
      <c r="B3242" t="s">
        <v>663</v>
      </c>
      <c r="C3242">
        <v>187</v>
      </c>
      <c r="D3242" t="s">
        <v>97</v>
      </c>
      <c r="E3242">
        <v>1.9279999999999999</v>
      </c>
      <c r="F3242">
        <v>0</v>
      </c>
      <c r="G3242">
        <v>7.0072000000000001</v>
      </c>
      <c r="H3242">
        <v>0</v>
      </c>
      <c r="I3242">
        <v>-1.4E-3</v>
      </c>
      <c r="J3242">
        <v>0</v>
      </c>
      <c r="K3242">
        <v>-14.8773</v>
      </c>
    </row>
    <row r="3243" spans="1:11" hidden="1">
      <c r="A3243" t="s">
        <v>15</v>
      </c>
      <c r="B3243" t="s">
        <v>663</v>
      </c>
      <c r="C3243">
        <v>187</v>
      </c>
      <c r="D3243" t="s">
        <v>97</v>
      </c>
      <c r="E3243">
        <v>2.3639999999999999</v>
      </c>
      <c r="F3243">
        <v>0</v>
      </c>
      <c r="G3243">
        <v>3.9449999999999998</v>
      </c>
      <c r="H3243">
        <v>0</v>
      </c>
      <c r="I3243">
        <v>-1.4E-3</v>
      </c>
      <c r="J3243">
        <v>0</v>
      </c>
      <c r="K3243">
        <v>-17.230599999999999</v>
      </c>
    </row>
    <row r="3244" spans="1:11" hidden="1">
      <c r="A3244" t="s">
        <v>15</v>
      </c>
      <c r="B3244" t="s">
        <v>663</v>
      </c>
      <c r="C3244">
        <v>187</v>
      </c>
      <c r="D3244" t="s">
        <v>97</v>
      </c>
      <c r="E3244">
        <v>2.8</v>
      </c>
      <c r="F3244">
        <v>0</v>
      </c>
      <c r="G3244">
        <v>1.8237000000000001</v>
      </c>
      <c r="H3244">
        <v>0</v>
      </c>
      <c r="I3244">
        <v>-1.4E-3</v>
      </c>
      <c r="J3244">
        <v>0</v>
      </c>
      <c r="K3244">
        <v>-18.454000000000001</v>
      </c>
    </row>
    <row r="3245" spans="1:11" hidden="1">
      <c r="A3245" t="s">
        <v>15</v>
      </c>
      <c r="B3245" t="s">
        <v>663</v>
      </c>
      <c r="C3245">
        <v>187</v>
      </c>
      <c r="D3245" t="s">
        <v>97</v>
      </c>
      <c r="E3245">
        <v>2.8</v>
      </c>
      <c r="F3245">
        <v>0</v>
      </c>
      <c r="G3245">
        <v>-3.7770000000000001</v>
      </c>
      <c r="H3245">
        <v>0</v>
      </c>
      <c r="I3245">
        <v>-1.4E-3</v>
      </c>
      <c r="J3245">
        <v>0</v>
      </c>
      <c r="K3245">
        <v>-18.454000000000001</v>
      </c>
    </row>
    <row r="3246" spans="1:11" hidden="1">
      <c r="A3246" t="s">
        <v>15</v>
      </c>
      <c r="B3246" t="s">
        <v>663</v>
      </c>
      <c r="C3246">
        <v>187</v>
      </c>
      <c r="D3246" t="s">
        <v>97</v>
      </c>
      <c r="E3246">
        <v>3.2360000000000002</v>
      </c>
      <c r="F3246">
        <v>0</v>
      </c>
      <c r="G3246">
        <v>-5.8982999999999999</v>
      </c>
      <c r="H3246">
        <v>0</v>
      </c>
      <c r="I3246">
        <v>-1.4E-3</v>
      </c>
      <c r="J3246">
        <v>0</v>
      </c>
      <c r="K3246">
        <v>-16.379000000000001</v>
      </c>
    </row>
    <row r="3247" spans="1:11" hidden="1">
      <c r="A3247" t="s">
        <v>15</v>
      </c>
      <c r="B3247" t="s">
        <v>663</v>
      </c>
      <c r="C3247">
        <v>187</v>
      </c>
      <c r="D3247" t="s">
        <v>97</v>
      </c>
      <c r="E3247">
        <v>3.6720000000000002</v>
      </c>
      <c r="F3247">
        <v>0</v>
      </c>
      <c r="G3247">
        <v>-8.9604999999999997</v>
      </c>
      <c r="H3247">
        <v>0</v>
      </c>
      <c r="I3247">
        <v>-1.4E-3</v>
      </c>
      <c r="J3247">
        <v>0</v>
      </c>
      <c r="K3247">
        <v>-13.174099999999999</v>
      </c>
    </row>
    <row r="3248" spans="1:11" hidden="1">
      <c r="A3248" t="s">
        <v>15</v>
      </c>
      <c r="B3248" t="s">
        <v>663</v>
      </c>
      <c r="C3248">
        <v>187</v>
      </c>
      <c r="D3248" t="s">
        <v>97</v>
      </c>
      <c r="E3248">
        <v>4.1079999999999997</v>
      </c>
      <c r="F3248">
        <v>0</v>
      </c>
      <c r="G3248">
        <v>-12.6465</v>
      </c>
      <c r="H3248">
        <v>0</v>
      </c>
      <c r="I3248">
        <v>-1.4E-3</v>
      </c>
      <c r="J3248">
        <v>0</v>
      </c>
      <c r="K3248">
        <v>-8.4669000000000008</v>
      </c>
    </row>
    <row r="3249" spans="1:11" hidden="1">
      <c r="A3249" t="s">
        <v>15</v>
      </c>
      <c r="B3249" t="s">
        <v>663</v>
      </c>
      <c r="C3249">
        <v>187</v>
      </c>
      <c r="D3249" t="s">
        <v>97</v>
      </c>
      <c r="E3249">
        <v>4.5438999999999998</v>
      </c>
      <c r="F3249">
        <v>0</v>
      </c>
      <c r="G3249">
        <v>-16.3476</v>
      </c>
      <c r="H3249">
        <v>0</v>
      </c>
      <c r="I3249">
        <v>-1.4E-3</v>
      </c>
      <c r="J3249">
        <v>0</v>
      </c>
      <c r="K3249">
        <v>-2.1463999999999999</v>
      </c>
    </row>
    <row r="3250" spans="1:11" hidden="1">
      <c r="A3250" t="s">
        <v>15</v>
      </c>
      <c r="B3250" t="s">
        <v>663</v>
      </c>
      <c r="C3250">
        <v>187</v>
      </c>
      <c r="D3250" t="s">
        <v>97</v>
      </c>
      <c r="E3250">
        <v>4.9798999999999998</v>
      </c>
      <c r="F3250">
        <v>0</v>
      </c>
      <c r="G3250">
        <v>-19.779199999999999</v>
      </c>
      <c r="H3250">
        <v>0</v>
      </c>
      <c r="I3250">
        <v>-1.4E-3</v>
      </c>
      <c r="J3250">
        <v>0</v>
      </c>
      <c r="K3250">
        <v>5.758</v>
      </c>
    </row>
    <row r="3251" spans="1:11" hidden="1">
      <c r="A3251" t="s">
        <v>15</v>
      </c>
      <c r="B3251" t="s">
        <v>663</v>
      </c>
      <c r="C3251">
        <v>187</v>
      </c>
      <c r="D3251" t="s">
        <v>97</v>
      </c>
      <c r="E3251">
        <v>5.4158999999999997</v>
      </c>
      <c r="F3251">
        <v>0</v>
      </c>
      <c r="G3251">
        <v>-22.297799999999999</v>
      </c>
      <c r="H3251">
        <v>0</v>
      </c>
      <c r="I3251">
        <v>-1.4E-3</v>
      </c>
      <c r="J3251">
        <v>0</v>
      </c>
      <c r="K3251">
        <v>14.964700000000001</v>
      </c>
    </row>
    <row r="3252" spans="1:11" hidden="1">
      <c r="A3252" t="s">
        <v>15</v>
      </c>
      <c r="B3252" t="s">
        <v>663</v>
      </c>
      <c r="C3252">
        <v>187</v>
      </c>
      <c r="D3252" t="s">
        <v>98</v>
      </c>
      <c r="E3252">
        <v>0.18410000000000001</v>
      </c>
      <c r="F3252">
        <v>0</v>
      </c>
      <c r="G3252">
        <v>31.765699999999999</v>
      </c>
      <c r="H3252">
        <v>0</v>
      </c>
      <c r="I3252">
        <v>-2E-3</v>
      </c>
      <c r="J3252">
        <v>0</v>
      </c>
      <c r="K3252">
        <v>15.6325</v>
      </c>
    </row>
    <row r="3253" spans="1:11" hidden="1">
      <c r="A3253" t="s">
        <v>15</v>
      </c>
      <c r="B3253" t="s">
        <v>663</v>
      </c>
      <c r="C3253">
        <v>187</v>
      </c>
      <c r="D3253" t="s">
        <v>98</v>
      </c>
      <c r="E3253">
        <v>0.62009999999999998</v>
      </c>
      <c r="F3253">
        <v>0</v>
      </c>
      <c r="G3253">
        <v>27.847899999999999</v>
      </c>
      <c r="H3253">
        <v>0</v>
      </c>
      <c r="I3253">
        <v>-2E-3</v>
      </c>
      <c r="J3253">
        <v>0</v>
      </c>
      <c r="K3253">
        <v>2.5840999999999998</v>
      </c>
    </row>
    <row r="3254" spans="1:11" hidden="1">
      <c r="A3254" t="s">
        <v>15</v>
      </c>
      <c r="B3254" t="s">
        <v>663</v>
      </c>
      <c r="C3254">
        <v>187</v>
      </c>
      <c r="D3254" t="s">
        <v>98</v>
      </c>
      <c r="E3254">
        <v>1.0561</v>
      </c>
      <c r="F3254">
        <v>0</v>
      </c>
      <c r="G3254">
        <v>22.509799999999998</v>
      </c>
      <c r="H3254">
        <v>0</v>
      </c>
      <c r="I3254">
        <v>-2E-3</v>
      </c>
      <c r="J3254">
        <v>0</v>
      </c>
      <c r="K3254">
        <v>-8.4387000000000008</v>
      </c>
    </row>
    <row r="3255" spans="1:11" hidden="1">
      <c r="A3255" t="s">
        <v>15</v>
      </c>
      <c r="B3255" t="s">
        <v>663</v>
      </c>
      <c r="C3255">
        <v>187</v>
      </c>
      <c r="D3255" t="s">
        <v>98</v>
      </c>
      <c r="E3255">
        <v>1.4921</v>
      </c>
      <c r="F3255">
        <v>0</v>
      </c>
      <c r="G3255">
        <v>16.752600000000001</v>
      </c>
      <c r="H3255">
        <v>0</v>
      </c>
      <c r="I3255">
        <v>-2E-3</v>
      </c>
      <c r="J3255">
        <v>0</v>
      </c>
      <c r="K3255">
        <v>-16.997599999999998</v>
      </c>
    </row>
    <row r="3256" spans="1:11" hidden="1">
      <c r="A3256" t="s">
        <v>15</v>
      </c>
      <c r="B3256" t="s">
        <v>663</v>
      </c>
      <c r="C3256">
        <v>187</v>
      </c>
      <c r="D3256" t="s">
        <v>98</v>
      </c>
      <c r="E3256">
        <v>1.9279999999999999</v>
      </c>
      <c r="F3256">
        <v>0</v>
      </c>
      <c r="G3256">
        <v>11.018800000000001</v>
      </c>
      <c r="H3256">
        <v>0</v>
      </c>
      <c r="I3256">
        <v>-2E-3</v>
      </c>
      <c r="J3256">
        <v>0</v>
      </c>
      <c r="K3256">
        <v>-23.0471</v>
      </c>
    </row>
    <row r="3257" spans="1:11" hidden="1">
      <c r="A3257" t="s">
        <v>15</v>
      </c>
      <c r="B3257" t="s">
        <v>663</v>
      </c>
      <c r="C3257">
        <v>187</v>
      </c>
      <c r="D3257" t="s">
        <v>98</v>
      </c>
      <c r="E3257">
        <v>2.3639999999999999</v>
      </c>
      <c r="F3257">
        <v>0</v>
      </c>
      <c r="G3257">
        <v>6.2553999999999998</v>
      </c>
      <c r="H3257">
        <v>0</v>
      </c>
      <c r="I3257">
        <v>-2E-3</v>
      </c>
      <c r="J3257">
        <v>0</v>
      </c>
      <c r="K3257">
        <v>-26.759499999999999</v>
      </c>
    </row>
    <row r="3258" spans="1:11" hidden="1">
      <c r="A3258" t="s">
        <v>15</v>
      </c>
      <c r="B3258" t="s">
        <v>663</v>
      </c>
      <c r="C3258">
        <v>187</v>
      </c>
      <c r="D3258" t="s">
        <v>98</v>
      </c>
      <c r="E3258">
        <v>2.8</v>
      </c>
      <c r="F3258">
        <v>0</v>
      </c>
      <c r="G3258">
        <v>2.9556</v>
      </c>
      <c r="H3258">
        <v>0</v>
      </c>
      <c r="I3258">
        <v>-2E-3</v>
      </c>
      <c r="J3258">
        <v>0</v>
      </c>
      <c r="K3258">
        <v>-28.714300000000001</v>
      </c>
    </row>
    <row r="3259" spans="1:11" hidden="1">
      <c r="A3259" t="s">
        <v>15</v>
      </c>
      <c r="B3259" t="s">
        <v>663</v>
      </c>
      <c r="C3259">
        <v>187</v>
      </c>
      <c r="D3259" t="s">
        <v>98</v>
      </c>
      <c r="E3259">
        <v>2.8</v>
      </c>
      <c r="F3259">
        <v>0</v>
      </c>
      <c r="G3259">
        <v>-5.7567000000000004</v>
      </c>
      <c r="H3259">
        <v>0</v>
      </c>
      <c r="I3259">
        <v>-2E-3</v>
      </c>
      <c r="J3259">
        <v>0</v>
      </c>
      <c r="K3259">
        <v>-28.714300000000001</v>
      </c>
    </row>
    <row r="3260" spans="1:11" hidden="1">
      <c r="A3260" t="s">
        <v>15</v>
      </c>
      <c r="B3260" t="s">
        <v>663</v>
      </c>
      <c r="C3260">
        <v>187</v>
      </c>
      <c r="D3260" t="s">
        <v>98</v>
      </c>
      <c r="E3260">
        <v>3.2360000000000002</v>
      </c>
      <c r="F3260">
        <v>0</v>
      </c>
      <c r="G3260">
        <v>-9.0564</v>
      </c>
      <c r="H3260">
        <v>0</v>
      </c>
      <c r="I3260">
        <v>-2E-3</v>
      </c>
      <c r="J3260">
        <v>0</v>
      </c>
      <c r="K3260">
        <v>-25.5383</v>
      </c>
    </row>
    <row r="3261" spans="1:11" hidden="1">
      <c r="A3261" t="s">
        <v>15</v>
      </c>
      <c r="B3261" t="s">
        <v>663</v>
      </c>
      <c r="C3261">
        <v>187</v>
      </c>
      <c r="D3261" t="s">
        <v>98</v>
      </c>
      <c r="E3261">
        <v>3.6720000000000002</v>
      </c>
      <c r="F3261">
        <v>0</v>
      </c>
      <c r="G3261">
        <v>-13.819900000000001</v>
      </c>
      <c r="H3261">
        <v>0</v>
      </c>
      <c r="I3261">
        <v>-2E-3</v>
      </c>
      <c r="J3261">
        <v>0</v>
      </c>
      <c r="K3261">
        <v>-20.604600000000001</v>
      </c>
    </row>
    <row r="3262" spans="1:11" hidden="1">
      <c r="A3262" t="s">
        <v>15</v>
      </c>
      <c r="B3262" t="s">
        <v>663</v>
      </c>
      <c r="C3262">
        <v>187</v>
      </c>
      <c r="D3262" t="s">
        <v>98</v>
      </c>
      <c r="E3262">
        <v>4.1079999999999997</v>
      </c>
      <c r="F3262">
        <v>0</v>
      </c>
      <c r="G3262">
        <v>-19.553599999999999</v>
      </c>
      <c r="H3262">
        <v>0</v>
      </c>
      <c r="I3262">
        <v>-2E-3</v>
      </c>
      <c r="J3262">
        <v>0</v>
      </c>
      <c r="K3262">
        <v>-13.334</v>
      </c>
    </row>
    <row r="3263" spans="1:11" hidden="1">
      <c r="A3263" t="s">
        <v>15</v>
      </c>
      <c r="B3263" t="s">
        <v>663</v>
      </c>
      <c r="C3263">
        <v>187</v>
      </c>
      <c r="D3263" t="s">
        <v>98</v>
      </c>
      <c r="E3263">
        <v>4.5438999999999998</v>
      </c>
      <c r="F3263">
        <v>0</v>
      </c>
      <c r="G3263">
        <v>-25.3108</v>
      </c>
      <c r="H3263">
        <v>0</v>
      </c>
      <c r="I3263">
        <v>-2E-3</v>
      </c>
      <c r="J3263">
        <v>0</v>
      </c>
      <c r="K3263">
        <v>-3.5539000000000001</v>
      </c>
    </row>
    <row r="3264" spans="1:11" hidden="1">
      <c r="A3264" t="s">
        <v>15</v>
      </c>
      <c r="B3264" t="s">
        <v>663</v>
      </c>
      <c r="C3264">
        <v>187</v>
      </c>
      <c r="D3264" t="s">
        <v>98</v>
      </c>
      <c r="E3264">
        <v>4.9798999999999998</v>
      </c>
      <c r="F3264">
        <v>0</v>
      </c>
      <c r="G3264">
        <v>-30.649000000000001</v>
      </c>
      <c r="H3264">
        <v>0</v>
      </c>
      <c r="I3264">
        <v>-2E-3</v>
      </c>
      <c r="J3264">
        <v>0</v>
      </c>
      <c r="K3264">
        <v>8.6900999999999993</v>
      </c>
    </row>
    <row r="3265" spans="1:11" hidden="1">
      <c r="A3265" t="s">
        <v>15</v>
      </c>
      <c r="B3265" t="s">
        <v>663</v>
      </c>
      <c r="C3265">
        <v>187</v>
      </c>
      <c r="D3265" t="s">
        <v>98</v>
      </c>
      <c r="E3265">
        <v>5.4158999999999997</v>
      </c>
      <c r="F3265">
        <v>0</v>
      </c>
      <c r="G3265">
        <v>-34.566800000000001</v>
      </c>
      <c r="H3265">
        <v>0</v>
      </c>
      <c r="I3265">
        <v>-2E-3</v>
      </c>
      <c r="J3265">
        <v>0</v>
      </c>
      <c r="K3265">
        <v>22.959800000000001</v>
      </c>
    </row>
    <row r="3266" spans="1:11" hidden="1">
      <c r="A3266" t="s">
        <v>15</v>
      </c>
      <c r="B3266" t="s">
        <v>663</v>
      </c>
      <c r="C3266">
        <v>187</v>
      </c>
      <c r="D3266" t="s">
        <v>99</v>
      </c>
      <c r="E3266">
        <v>0.18410000000000001</v>
      </c>
      <c r="F3266">
        <v>0</v>
      </c>
      <c r="G3266">
        <v>31.668600000000001</v>
      </c>
      <c r="H3266">
        <v>0</v>
      </c>
      <c r="I3266">
        <v>-2.0999999999999999E-3</v>
      </c>
      <c r="J3266">
        <v>0</v>
      </c>
      <c r="K3266">
        <v>15.3919</v>
      </c>
    </row>
    <row r="3267" spans="1:11" hidden="1">
      <c r="A3267" t="s">
        <v>15</v>
      </c>
      <c r="B3267" t="s">
        <v>663</v>
      </c>
      <c r="C3267">
        <v>187</v>
      </c>
      <c r="D3267" t="s">
        <v>99</v>
      </c>
      <c r="E3267">
        <v>0.62009999999999998</v>
      </c>
      <c r="F3267">
        <v>0</v>
      </c>
      <c r="G3267">
        <v>27.750800000000002</v>
      </c>
      <c r="H3267">
        <v>0</v>
      </c>
      <c r="I3267">
        <v>-2.0999999999999999E-3</v>
      </c>
      <c r="J3267">
        <v>0</v>
      </c>
      <c r="K3267">
        <v>2.3858000000000001</v>
      </c>
    </row>
    <row r="3268" spans="1:11" hidden="1">
      <c r="A3268" t="s">
        <v>15</v>
      </c>
      <c r="B3268" t="s">
        <v>663</v>
      </c>
      <c r="C3268">
        <v>187</v>
      </c>
      <c r="D3268" t="s">
        <v>99</v>
      </c>
      <c r="E3268">
        <v>1.0561</v>
      </c>
      <c r="F3268">
        <v>0</v>
      </c>
      <c r="G3268">
        <v>22.412600000000001</v>
      </c>
      <c r="H3268">
        <v>0</v>
      </c>
      <c r="I3268">
        <v>-2.0999999999999999E-3</v>
      </c>
      <c r="J3268">
        <v>0</v>
      </c>
      <c r="K3268">
        <v>-8.5946999999999996</v>
      </c>
    </row>
    <row r="3269" spans="1:11" hidden="1">
      <c r="A3269" t="s">
        <v>15</v>
      </c>
      <c r="B3269" t="s">
        <v>663</v>
      </c>
      <c r="C3269">
        <v>187</v>
      </c>
      <c r="D3269" t="s">
        <v>99</v>
      </c>
      <c r="E3269">
        <v>1.4921</v>
      </c>
      <c r="F3269">
        <v>0</v>
      </c>
      <c r="G3269">
        <v>16.6554</v>
      </c>
      <c r="H3269">
        <v>0</v>
      </c>
      <c r="I3269">
        <v>-2.0999999999999999E-3</v>
      </c>
      <c r="J3269">
        <v>0</v>
      </c>
      <c r="K3269">
        <v>-17.1112</v>
      </c>
    </row>
    <row r="3270" spans="1:11" hidden="1">
      <c r="A3270" t="s">
        <v>15</v>
      </c>
      <c r="B3270" t="s">
        <v>663</v>
      </c>
      <c r="C3270">
        <v>187</v>
      </c>
      <c r="D3270" t="s">
        <v>99</v>
      </c>
      <c r="E3270">
        <v>1.9279999999999999</v>
      </c>
      <c r="F3270">
        <v>0</v>
      </c>
      <c r="G3270">
        <v>10.9217</v>
      </c>
      <c r="H3270">
        <v>0</v>
      </c>
      <c r="I3270">
        <v>-2.0999999999999999E-3</v>
      </c>
      <c r="J3270">
        <v>0</v>
      </c>
      <c r="K3270">
        <v>-23.118200000000002</v>
      </c>
    </row>
    <row r="3271" spans="1:11" hidden="1">
      <c r="A3271" t="s">
        <v>15</v>
      </c>
      <c r="B3271" t="s">
        <v>663</v>
      </c>
      <c r="C3271">
        <v>187</v>
      </c>
      <c r="D3271" t="s">
        <v>99</v>
      </c>
      <c r="E3271">
        <v>2.3639999999999999</v>
      </c>
      <c r="F3271">
        <v>0</v>
      </c>
      <c r="G3271">
        <v>6.1582999999999997</v>
      </c>
      <c r="H3271">
        <v>0</v>
      </c>
      <c r="I3271">
        <v>-2.0999999999999999E-3</v>
      </c>
      <c r="J3271">
        <v>0</v>
      </c>
      <c r="K3271">
        <v>-26.7883</v>
      </c>
    </row>
    <row r="3272" spans="1:11" hidden="1">
      <c r="A3272" t="s">
        <v>15</v>
      </c>
      <c r="B3272" t="s">
        <v>663</v>
      </c>
      <c r="C3272">
        <v>187</v>
      </c>
      <c r="D3272" t="s">
        <v>99</v>
      </c>
      <c r="E3272">
        <v>2.8</v>
      </c>
      <c r="F3272">
        <v>0</v>
      </c>
      <c r="G3272">
        <v>2.8584999999999998</v>
      </c>
      <c r="H3272">
        <v>0</v>
      </c>
      <c r="I3272">
        <v>-2.0999999999999999E-3</v>
      </c>
      <c r="J3272">
        <v>0</v>
      </c>
      <c r="K3272">
        <v>-28.700700000000001</v>
      </c>
    </row>
    <row r="3273" spans="1:11" hidden="1">
      <c r="A3273" t="s">
        <v>15</v>
      </c>
      <c r="B3273" t="s">
        <v>663</v>
      </c>
      <c r="C3273">
        <v>187</v>
      </c>
      <c r="D3273" t="s">
        <v>99</v>
      </c>
      <c r="E3273">
        <v>2.8</v>
      </c>
      <c r="F3273">
        <v>0</v>
      </c>
      <c r="G3273">
        <v>-5.8537999999999997</v>
      </c>
      <c r="H3273">
        <v>0</v>
      </c>
      <c r="I3273">
        <v>-2.0999999999999999E-3</v>
      </c>
      <c r="J3273">
        <v>0</v>
      </c>
      <c r="K3273">
        <v>-28.700700000000001</v>
      </c>
    </row>
    <row r="3274" spans="1:11" hidden="1">
      <c r="A3274" t="s">
        <v>15</v>
      </c>
      <c r="B3274" t="s">
        <v>663</v>
      </c>
      <c r="C3274">
        <v>187</v>
      </c>
      <c r="D3274" t="s">
        <v>99</v>
      </c>
      <c r="E3274">
        <v>3.2360000000000002</v>
      </c>
      <c r="F3274">
        <v>0</v>
      </c>
      <c r="G3274">
        <v>-9.1536000000000008</v>
      </c>
      <c r="H3274">
        <v>0</v>
      </c>
      <c r="I3274">
        <v>-2.0999999999999999E-3</v>
      </c>
      <c r="J3274">
        <v>0</v>
      </c>
      <c r="K3274">
        <v>-25.482399999999998</v>
      </c>
    </row>
    <row r="3275" spans="1:11" hidden="1">
      <c r="A3275" t="s">
        <v>15</v>
      </c>
      <c r="B3275" t="s">
        <v>663</v>
      </c>
      <c r="C3275">
        <v>187</v>
      </c>
      <c r="D3275" t="s">
        <v>99</v>
      </c>
      <c r="E3275">
        <v>3.6720000000000002</v>
      </c>
      <c r="F3275">
        <v>0</v>
      </c>
      <c r="G3275">
        <v>-13.917</v>
      </c>
      <c r="H3275">
        <v>0</v>
      </c>
      <c r="I3275">
        <v>-2.0999999999999999E-3</v>
      </c>
      <c r="J3275">
        <v>0</v>
      </c>
      <c r="K3275">
        <v>-20.506399999999999</v>
      </c>
    </row>
    <row r="3276" spans="1:11" hidden="1">
      <c r="A3276" t="s">
        <v>15</v>
      </c>
      <c r="B3276" t="s">
        <v>663</v>
      </c>
      <c r="C3276">
        <v>187</v>
      </c>
      <c r="D3276" t="s">
        <v>99</v>
      </c>
      <c r="E3276">
        <v>4.1079999999999997</v>
      </c>
      <c r="F3276">
        <v>0</v>
      </c>
      <c r="G3276">
        <v>-19.6508</v>
      </c>
      <c r="H3276">
        <v>0</v>
      </c>
      <c r="I3276">
        <v>-2.0999999999999999E-3</v>
      </c>
      <c r="J3276">
        <v>0</v>
      </c>
      <c r="K3276">
        <v>-13.1934</v>
      </c>
    </row>
    <row r="3277" spans="1:11" hidden="1">
      <c r="A3277" t="s">
        <v>15</v>
      </c>
      <c r="B3277" t="s">
        <v>663</v>
      </c>
      <c r="C3277">
        <v>187</v>
      </c>
      <c r="D3277" t="s">
        <v>99</v>
      </c>
      <c r="E3277">
        <v>4.5438999999999998</v>
      </c>
      <c r="F3277">
        <v>0</v>
      </c>
      <c r="G3277">
        <v>-25.408000000000001</v>
      </c>
      <c r="H3277">
        <v>0</v>
      </c>
      <c r="I3277">
        <v>-2.0999999999999999E-3</v>
      </c>
      <c r="J3277">
        <v>0</v>
      </c>
      <c r="K3277">
        <v>-3.3708999999999998</v>
      </c>
    </row>
    <row r="3278" spans="1:11" hidden="1">
      <c r="A3278" t="s">
        <v>15</v>
      </c>
      <c r="B3278" t="s">
        <v>663</v>
      </c>
      <c r="C3278">
        <v>187</v>
      </c>
      <c r="D3278" t="s">
        <v>99</v>
      </c>
      <c r="E3278">
        <v>4.9798999999999998</v>
      </c>
      <c r="F3278">
        <v>0</v>
      </c>
      <c r="G3278">
        <v>-30.746099999999998</v>
      </c>
      <c r="H3278">
        <v>0</v>
      </c>
      <c r="I3278">
        <v>-2.0999999999999999E-3</v>
      </c>
      <c r="J3278">
        <v>0</v>
      </c>
      <c r="K3278">
        <v>8.9154999999999998</v>
      </c>
    </row>
    <row r="3279" spans="1:11" hidden="1">
      <c r="A3279" t="s">
        <v>15</v>
      </c>
      <c r="B3279" t="s">
        <v>663</v>
      </c>
      <c r="C3279">
        <v>187</v>
      </c>
      <c r="D3279" t="s">
        <v>99</v>
      </c>
      <c r="E3279">
        <v>5.4158999999999997</v>
      </c>
      <c r="F3279">
        <v>0</v>
      </c>
      <c r="G3279">
        <v>-34.663899999999998</v>
      </c>
      <c r="H3279">
        <v>0</v>
      </c>
      <c r="I3279">
        <v>-2.0999999999999999E-3</v>
      </c>
      <c r="J3279">
        <v>0</v>
      </c>
      <c r="K3279">
        <v>23.227499999999999</v>
      </c>
    </row>
    <row r="3280" spans="1:11" hidden="1">
      <c r="A3280" t="s">
        <v>15</v>
      </c>
      <c r="B3280" t="s">
        <v>663</v>
      </c>
      <c r="C3280">
        <v>187</v>
      </c>
      <c r="D3280" t="s">
        <v>100</v>
      </c>
      <c r="E3280">
        <v>0.18410000000000001</v>
      </c>
      <c r="F3280">
        <v>0</v>
      </c>
      <c r="G3280">
        <v>55.136800000000001</v>
      </c>
      <c r="H3280">
        <v>0</v>
      </c>
      <c r="I3280">
        <v>-3.3E-3</v>
      </c>
      <c r="J3280">
        <v>0</v>
      </c>
      <c r="K3280">
        <v>27.0886</v>
      </c>
    </row>
    <row r="3281" spans="1:11" hidden="1">
      <c r="A3281" t="s">
        <v>15</v>
      </c>
      <c r="B3281" t="s">
        <v>663</v>
      </c>
      <c r="C3281">
        <v>187</v>
      </c>
      <c r="D3281" t="s">
        <v>100</v>
      </c>
      <c r="E3281">
        <v>0.62009999999999998</v>
      </c>
      <c r="F3281">
        <v>0</v>
      </c>
      <c r="G3281">
        <v>48.374000000000002</v>
      </c>
      <c r="H3281">
        <v>0</v>
      </c>
      <c r="I3281">
        <v>-3.3E-3</v>
      </c>
      <c r="J3281">
        <v>0</v>
      </c>
      <c r="K3281">
        <v>4.4267000000000003</v>
      </c>
    </row>
    <row r="3282" spans="1:11" hidden="1">
      <c r="A3282" t="s">
        <v>15</v>
      </c>
      <c r="B3282" t="s">
        <v>663</v>
      </c>
      <c r="C3282">
        <v>187</v>
      </c>
      <c r="D3282" t="s">
        <v>100</v>
      </c>
      <c r="E3282">
        <v>1.0561</v>
      </c>
      <c r="F3282">
        <v>0</v>
      </c>
      <c r="G3282">
        <v>39.010399999999997</v>
      </c>
      <c r="H3282">
        <v>0</v>
      </c>
      <c r="I3282">
        <v>-3.3E-3</v>
      </c>
      <c r="J3282">
        <v>0</v>
      </c>
      <c r="K3282">
        <v>-14.705299999999999</v>
      </c>
    </row>
    <row r="3283" spans="1:11" hidden="1">
      <c r="A3283" t="s">
        <v>15</v>
      </c>
      <c r="B3283" t="s">
        <v>663</v>
      </c>
      <c r="C3283">
        <v>187</v>
      </c>
      <c r="D3283" t="s">
        <v>100</v>
      </c>
      <c r="E3283">
        <v>1.4921</v>
      </c>
      <c r="F3283">
        <v>0</v>
      </c>
      <c r="G3283">
        <v>28.8794</v>
      </c>
      <c r="H3283">
        <v>0</v>
      </c>
      <c r="I3283">
        <v>-3.3E-3</v>
      </c>
      <c r="J3283">
        <v>0</v>
      </c>
      <c r="K3283">
        <v>-29.5047</v>
      </c>
    </row>
    <row r="3284" spans="1:11" hidden="1">
      <c r="A3284" t="s">
        <v>15</v>
      </c>
      <c r="B3284" t="s">
        <v>663</v>
      </c>
      <c r="C3284">
        <v>187</v>
      </c>
      <c r="D3284" t="s">
        <v>100</v>
      </c>
      <c r="E3284">
        <v>1.9279999999999999</v>
      </c>
      <c r="F3284">
        <v>0</v>
      </c>
      <c r="G3284">
        <v>18.791399999999999</v>
      </c>
      <c r="H3284">
        <v>0</v>
      </c>
      <c r="I3284">
        <v>-3.3E-3</v>
      </c>
      <c r="J3284">
        <v>0</v>
      </c>
      <c r="K3284">
        <v>-39.888300000000001</v>
      </c>
    </row>
    <row r="3285" spans="1:11" hidden="1">
      <c r="A3285" t="s">
        <v>15</v>
      </c>
      <c r="B3285" t="s">
        <v>663</v>
      </c>
      <c r="C3285">
        <v>187</v>
      </c>
      <c r="D3285" t="s">
        <v>100</v>
      </c>
      <c r="E3285">
        <v>2.3639999999999999</v>
      </c>
      <c r="F3285">
        <v>0</v>
      </c>
      <c r="G3285">
        <v>10.4802</v>
      </c>
      <c r="H3285">
        <v>0</v>
      </c>
      <c r="I3285">
        <v>-3.3E-3</v>
      </c>
      <c r="J3285">
        <v>0</v>
      </c>
      <c r="K3285">
        <v>-46.171799999999998</v>
      </c>
    </row>
    <row r="3286" spans="1:11" hidden="1">
      <c r="A3286" t="s">
        <v>15</v>
      </c>
      <c r="B3286" t="s">
        <v>663</v>
      </c>
      <c r="C3286">
        <v>187</v>
      </c>
      <c r="D3286" t="s">
        <v>100</v>
      </c>
      <c r="E3286">
        <v>2.8</v>
      </c>
      <c r="F3286">
        <v>0</v>
      </c>
      <c r="G3286">
        <v>4.8491</v>
      </c>
      <c r="H3286">
        <v>0</v>
      </c>
      <c r="I3286">
        <v>-3.3E-3</v>
      </c>
      <c r="J3286">
        <v>0</v>
      </c>
      <c r="K3286">
        <v>-49.4161</v>
      </c>
    </row>
    <row r="3287" spans="1:11" hidden="1">
      <c r="A3287" t="s">
        <v>15</v>
      </c>
      <c r="B3287" t="s">
        <v>663</v>
      </c>
      <c r="C3287">
        <v>187</v>
      </c>
      <c r="D3287" t="s">
        <v>100</v>
      </c>
      <c r="E3287">
        <v>2.8</v>
      </c>
      <c r="F3287">
        <v>0</v>
      </c>
      <c r="G3287">
        <v>-9.6392000000000007</v>
      </c>
      <c r="H3287">
        <v>0</v>
      </c>
      <c r="I3287">
        <v>-3.3E-3</v>
      </c>
      <c r="J3287">
        <v>0</v>
      </c>
      <c r="K3287">
        <v>-49.4161</v>
      </c>
    </row>
    <row r="3288" spans="1:11" hidden="1">
      <c r="A3288" t="s">
        <v>15</v>
      </c>
      <c r="B3288" t="s">
        <v>663</v>
      </c>
      <c r="C3288">
        <v>187</v>
      </c>
      <c r="D3288" t="s">
        <v>100</v>
      </c>
      <c r="E3288">
        <v>3.2360000000000002</v>
      </c>
      <c r="F3288">
        <v>0</v>
      </c>
      <c r="G3288">
        <v>-15.270200000000001</v>
      </c>
      <c r="H3288">
        <v>0</v>
      </c>
      <c r="I3288">
        <v>-3.3E-3</v>
      </c>
      <c r="J3288">
        <v>0</v>
      </c>
      <c r="K3288">
        <v>-44.083399999999997</v>
      </c>
    </row>
    <row r="3289" spans="1:11" hidden="1">
      <c r="A3289" t="s">
        <v>15</v>
      </c>
      <c r="B3289" t="s">
        <v>663</v>
      </c>
      <c r="C3289">
        <v>187</v>
      </c>
      <c r="D3289" t="s">
        <v>100</v>
      </c>
      <c r="E3289">
        <v>3.6720000000000002</v>
      </c>
      <c r="F3289">
        <v>0</v>
      </c>
      <c r="G3289">
        <v>-23.581499999999998</v>
      </c>
      <c r="H3289">
        <v>0</v>
      </c>
      <c r="I3289">
        <v>-3.3E-3</v>
      </c>
      <c r="J3289">
        <v>0</v>
      </c>
      <c r="K3289">
        <v>-35.711500000000001</v>
      </c>
    </row>
    <row r="3290" spans="1:11" hidden="1">
      <c r="A3290" t="s">
        <v>15</v>
      </c>
      <c r="B3290" t="s">
        <v>663</v>
      </c>
      <c r="C3290">
        <v>187</v>
      </c>
      <c r="D3290" t="s">
        <v>100</v>
      </c>
      <c r="E3290">
        <v>4.1079999999999997</v>
      </c>
      <c r="F3290">
        <v>0</v>
      </c>
      <c r="G3290">
        <v>-33.669499999999999</v>
      </c>
      <c r="H3290">
        <v>0</v>
      </c>
      <c r="I3290">
        <v>-3.3E-3</v>
      </c>
      <c r="J3290">
        <v>0</v>
      </c>
      <c r="K3290">
        <v>-23.2395</v>
      </c>
    </row>
    <row r="3291" spans="1:11" hidden="1">
      <c r="A3291" t="s">
        <v>15</v>
      </c>
      <c r="B3291" t="s">
        <v>663</v>
      </c>
      <c r="C3291">
        <v>187</v>
      </c>
      <c r="D3291" t="s">
        <v>100</v>
      </c>
      <c r="E3291">
        <v>4.5438999999999998</v>
      </c>
      <c r="F3291">
        <v>0</v>
      </c>
      <c r="G3291">
        <v>-43.8005</v>
      </c>
      <c r="H3291">
        <v>0</v>
      </c>
      <c r="I3291">
        <v>-3.3E-3</v>
      </c>
      <c r="J3291">
        <v>0</v>
      </c>
      <c r="K3291">
        <v>-6.3517000000000001</v>
      </c>
    </row>
    <row r="3292" spans="1:11" hidden="1">
      <c r="A3292" t="s">
        <v>15</v>
      </c>
      <c r="B3292" t="s">
        <v>663</v>
      </c>
      <c r="C3292">
        <v>187</v>
      </c>
      <c r="D3292" t="s">
        <v>100</v>
      </c>
      <c r="E3292">
        <v>4.9798999999999998</v>
      </c>
      <c r="F3292">
        <v>0</v>
      </c>
      <c r="G3292">
        <v>-53.164099999999998</v>
      </c>
      <c r="H3292">
        <v>0</v>
      </c>
      <c r="I3292">
        <v>-3.3E-3</v>
      </c>
      <c r="J3292">
        <v>0</v>
      </c>
      <c r="K3292">
        <v>14.8687</v>
      </c>
    </row>
    <row r="3293" spans="1:11" hidden="1">
      <c r="A3293" t="s">
        <v>15</v>
      </c>
      <c r="B3293" t="s">
        <v>663</v>
      </c>
      <c r="C3293">
        <v>187</v>
      </c>
      <c r="D3293" t="s">
        <v>100</v>
      </c>
      <c r="E3293">
        <v>5.4158999999999997</v>
      </c>
      <c r="F3293">
        <v>0</v>
      </c>
      <c r="G3293">
        <v>-59.926900000000003</v>
      </c>
      <c r="H3293">
        <v>0</v>
      </c>
      <c r="I3293">
        <v>-3.3E-3</v>
      </c>
      <c r="J3293">
        <v>0</v>
      </c>
      <c r="K3293">
        <v>39.619</v>
      </c>
    </row>
    <row r="3294" spans="1:11" hidden="1">
      <c r="A3294" t="s">
        <v>15</v>
      </c>
      <c r="B3294" t="s">
        <v>663</v>
      </c>
      <c r="C3294">
        <v>187</v>
      </c>
      <c r="D3294" t="s">
        <v>101</v>
      </c>
      <c r="E3294">
        <v>0.18410000000000001</v>
      </c>
      <c r="F3294">
        <v>0</v>
      </c>
      <c r="G3294">
        <v>55.063899999999997</v>
      </c>
      <c r="H3294">
        <v>0</v>
      </c>
      <c r="I3294">
        <v>-3.3999999999999998E-3</v>
      </c>
      <c r="J3294">
        <v>0</v>
      </c>
      <c r="K3294">
        <v>26.908100000000001</v>
      </c>
    </row>
    <row r="3295" spans="1:11" hidden="1">
      <c r="A3295" t="s">
        <v>15</v>
      </c>
      <c r="B3295" t="s">
        <v>663</v>
      </c>
      <c r="C3295">
        <v>187</v>
      </c>
      <c r="D3295" t="s">
        <v>101</v>
      </c>
      <c r="E3295">
        <v>0.62009999999999998</v>
      </c>
      <c r="F3295">
        <v>0</v>
      </c>
      <c r="G3295">
        <v>48.301099999999998</v>
      </c>
      <c r="H3295">
        <v>0</v>
      </c>
      <c r="I3295">
        <v>-3.3999999999999998E-3</v>
      </c>
      <c r="J3295">
        <v>0</v>
      </c>
      <c r="K3295">
        <v>4.2779999999999996</v>
      </c>
    </row>
    <row r="3296" spans="1:11" hidden="1">
      <c r="A3296" t="s">
        <v>15</v>
      </c>
      <c r="B3296" t="s">
        <v>663</v>
      </c>
      <c r="C3296">
        <v>187</v>
      </c>
      <c r="D3296" t="s">
        <v>101</v>
      </c>
      <c r="E3296">
        <v>1.0561</v>
      </c>
      <c r="F3296">
        <v>0</v>
      </c>
      <c r="G3296">
        <v>38.9375</v>
      </c>
      <c r="H3296">
        <v>0</v>
      </c>
      <c r="I3296">
        <v>-3.3999999999999998E-3</v>
      </c>
      <c r="J3296">
        <v>0</v>
      </c>
      <c r="K3296">
        <v>-14.8222</v>
      </c>
    </row>
    <row r="3297" spans="1:11" hidden="1">
      <c r="A3297" t="s">
        <v>15</v>
      </c>
      <c r="B3297" t="s">
        <v>663</v>
      </c>
      <c r="C3297">
        <v>187</v>
      </c>
      <c r="D3297" t="s">
        <v>101</v>
      </c>
      <c r="E3297">
        <v>1.4921</v>
      </c>
      <c r="F3297">
        <v>0</v>
      </c>
      <c r="G3297">
        <v>28.8065</v>
      </c>
      <c r="H3297">
        <v>0</v>
      </c>
      <c r="I3297">
        <v>-3.3999999999999998E-3</v>
      </c>
      <c r="J3297">
        <v>0</v>
      </c>
      <c r="K3297">
        <v>-29.5898</v>
      </c>
    </row>
    <row r="3298" spans="1:11" hidden="1">
      <c r="A3298" t="s">
        <v>15</v>
      </c>
      <c r="B3298" t="s">
        <v>663</v>
      </c>
      <c r="C3298">
        <v>187</v>
      </c>
      <c r="D3298" t="s">
        <v>101</v>
      </c>
      <c r="E3298">
        <v>1.9279999999999999</v>
      </c>
      <c r="F3298">
        <v>0</v>
      </c>
      <c r="G3298">
        <v>18.718499999999999</v>
      </c>
      <c r="H3298">
        <v>0</v>
      </c>
      <c r="I3298">
        <v>-3.3999999999999998E-3</v>
      </c>
      <c r="J3298">
        <v>0</v>
      </c>
      <c r="K3298">
        <v>-39.941699999999997</v>
      </c>
    </row>
    <row r="3299" spans="1:11" hidden="1">
      <c r="A3299" t="s">
        <v>15</v>
      </c>
      <c r="B3299" t="s">
        <v>663</v>
      </c>
      <c r="C3299">
        <v>187</v>
      </c>
      <c r="D3299" t="s">
        <v>101</v>
      </c>
      <c r="E3299">
        <v>2.3639999999999999</v>
      </c>
      <c r="F3299">
        <v>0</v>
      </c>
      <c r="G3299">
        <v>10.407299999999999</v>
      </c>
      <c r="H3299">
        <v>0</v>
      </c>
      <c r="I3299">
        <v>-3.3999999999999998E-3</v>
      </c>
      <c r="J3299">
        <v>0</v>
      </c>
      <c r="K3299">
        <v>-46.1935</v>
      </c>
    </row>
    <row r="3300" spans="1:11" hidden="1">
      <c r="A3300" t="s">
        <v>15</v>
      </c>
      <c r="B3300" t="s">
        <v>663</v>
      </c>
      <c r="C3300">
        <v>187</v>
      </c>
      <c r="D3300" t="s">
        <v>101</v>
      </c>
      <c r="E3300">
        <v>2.8</v>
      </c>
      <c r="F3300">
        <v>0</v>
      </c>
      <c r="G3300">
        <v>4.7762000000000002</v>
      </c>
      <c r="H3300">
        <v>0</v>
      </c>
      <c r="I3300">
        <v>-3.3999999999999998E-3</v>
      </c>
      <c r="J3300">
        <v>0</v>
      </c>
      <c r="K3300">
        <v>-49.405999999999999</v>
      </c>
    </row>
    <row r="3301" spans="1:11" hidden="1">
      <c r="A3301" t="s">
        <v>15</v>
      </c>
      <c r="B3301" t="s">
        <v>663</v>
      </c>
      <c r="C3301">
        <v>187</v>
      </c>
      <c r="D3301" t="s">
        <v>101</v>
      </c>
      <c r="E3301">
        <v>2.8</v>
      </c>
      <c r="F3301">
        <v>0</v>
      </c>
      <c r="G3301">
        <v>-9.7120999999999995</v>
      </c>
      <c r="H3301">
        <v>0</v>
      </c>
      <c r="I3301">
        <v>-3.3999999999999998E-3</v>
      </c>
      <c r="J3301">
        <v>0</v>
      </c>
      <c r="K3301">
        <v>-49.405999999999999</v>
      </c>
    </row>
    <row r="3302" spans="1:11" hidden="1">
      <c r="A3302" t="s">
        <v>15</v>
      </c>
      <c r="B3302" t="s">
        <v>663</v>
      </c>
      <c r="C3302">
        <v>187</v>
      </c>
      <c r="D3302" t="s">
        <v>101</v>
      </c>
      <c r="E3302">
        <v>3.2360000000000002</v>
      </c>
      <c r="F3302">
        <v>0</v>
      </c>
      <c r="G3302">
        <v>-15.3431</v>
      </c>
      <c r="H3302">
        <v>0</v>
      </c>
      <c r="I3302">
        <v>-3.3999999999999998E-3</v>
      </c>
      <c r="J3302">
        <v>0</v>
      </c>
      <c r="K3302">
        <v>-44.041499999999999</v>
      </c>
    </row>
    <row r="3303" spans="1:11" hidden="1">
      <c r="A3303" t="s">
        <v>15</v>
      </c>
      <c r="B3303" t="s">
        <v>663</v>
      </c>
      <c r="C3303">
        <v>187</v>
      </c>
      <c r="D3303" t="s">
        <v>101</v>
      </c>
      <c r="E3303">
        <v>3.6720000000000002</v>
      </c>
      <c r="F3303">
        <v>0</v>
      </c>
      <c r="G3303">
        <v>-23.654299999999999</v>
      </c>
      <c r="H3303">
        <v>0</v>
      </c>
      <c r="I3303">
        <v>-3.3999999999999998E-3</v>
      </c>
      <c r="J3303">
        <v>0</v>
      </c>
      <c r="K3303">
        <v>-35.637799999999999</v>
      </c>
    </row>
    <row r="3304" spans="1:11" hidden="1">
      <c r="A3304" t="s">
        <v>15</v>
      </c>
      <c r="B3304" t="s">
        <v>663</v>
      </c>
      <c r="C3304">
        <v>187</v>
      </c>
      <c r="D3304" t="s">
        <v>101</v>
      </c>
      <c r="E3304">
        <v>4.1079999999999997</v>
      </c>
      <c r="F3304">
        <v>0</v>
      </c>
      <c r="G3304">
        <v>-33.742400000000004</v>
      </c>
      <c r="H3304">
        <v>0</v>
      </c>
      <c r="I3304">
        <v>-3.3999999999999998E-3</v>
      </c>
      <c r="J3304">
        <v>0</v>
      </c>
      <c r="K3304">
        <v>-23.134</v>
      </c>
    </row>
    <row r="3305" spans="1:11" hidden="1">
      <c r="A3305" t="s">
        <v>15</v>
      </c>
      <c r="B3305" t="s">
        <v>663</v>
      </c>
      <c r="C3305">
        <v>187</v>
      </c>
      <c r="D3305" t="s">
        <v>101</v>
      </c>
      <c r="E3305">
        <v>4.5438999999999998</v>
      </c>
      <c r="F3305">
        <v>0</v>
      </c>
      <c r="G3305">
        <v>-43.873399999999997</v>
      </c>
      <c r="H3305">
        <v>0</v>
      </c>
      <c r="I3305">
        <v>-3.3999999999999998E-3</v>
      </c>
      <c r="J3305">
        <v>0</v>
      </c>
      <c r="K3305">
        <v>-6.2144000000000004</v>
      </c>
    </row>
    <row r="3306" spans="1:11" hidden="1">
      <c r="A3306" t="s">
        <v>15</v>
      </c>
      <c r="B3306" t="s">
        <v>663</v>
      </c>
      <c r="C3306">
        <v>187</v>
      </c>
      <c r="D3306" t="s">
        <v>101</v>
      </c>
      <c r="E3306">
        <v>4.9798999999999998</v>
      </c>
      <c r="F3306">
        <v>0</v>
      </c>
      <c r="G3306">
        <v>-53.237000000000002</v>
      </c>
      <c r="H3306">
        <v>0</v>
      </c>
      <c r="I3306">
        <v>-3.3999999999999998E-3</v>
      </c>
      <c r="J3306">
        <v>0</v>
      </c>
      <c r="K3306">
        <v>15.037699999999999</v>
      </c>
    </row>
    <row r="3307" spans="1:11" hidden="1">
      <c r="A3307" t="s">
        <v>15</v>
      </c>
      <c r="B3307" t="s">
        <v>663</v>
      </c>
      <c r="C3307">
        <v>187</v>
      </c>
      <c r="D3307" t="s">
        <v>101</v>
      </c>
      <c r="E3307">
        <v>5.4158999999999997</v>
      </c>
      <c r="F3307">
        <v>0</v>
      </c>
      <c r="G3307">
        <v>-59.9998</v>
      </c>
      <c r="H3307">
        <v>0</v>
      </c>
      <c r="I3307">
        <v>-3.3999999999999998E-3</v>
      </c>
      <c r="J3307">
        <v>0</v>
      </c>
      <c r="K3307">
        <v>39.819800000000001</v>
      </c>
    </row>
    <row r="3308" spans="1:11" hidden="1">
      <c r="A3308" t="s">
        <v>15</v>
      </c>
      <c r="B3308" t="s">
        <v>663</v>
      </c>
      <c r="C3308">
        <v>187</v>
      </c>
      <c r="D3308" t="s">
        <v>102</v>
      </c>
      <c r="E3308">
        <v>0.18410000000000001</v>
      </c>
      <c r="F3308">
        <v>0</v>
      </c>
      <c r="G3308">
        <v>35.515900000000002</v>
      </c>
      <c r="H3308">
        <v>0</v>
      </c>
      <c r="I3308">
        <v>-2.2000000000000001E-3</v>
      </c>
      <c r="J3308">
        <v>0</v>
      </c>
      <c r="K3308">
        <v>17.467500000000001</v>
      </c>
    </row>
    <row r="3309" spans="1:11" hidden="1">
      <c r="A3309" t="s">
        <v>15</v>
      </c>
      <c r="B3309" t="s">
        <v>663</v>
      </c>
      <c r="C3309">
        <v>187</v>
      </c>
      <c r="D3309" t="s">
        <v>102</v>
      </c>
      <c r="E3309">
        <v>0.62009999999999998</v>
      </c>
      <c r="F3309">
        <v>0</v>
      </c>
      <c r="G3309">
        <v>31.155100000000001</v>
      </c>
      <c r="H3309">
        <v>0</v>
      </c>
      <c r="I3309">
        <v>-2.2000000000000001E-3</v>
      </c>
      <c r="J3309">
        <v>0</v>
      </c>
      <c r="K3309">
        <v>2.8717999999999999</v>
      </c>
    </row>
    <row r="3310" spans="1:11" hidden="1">
      <c r="A3310" t="s">
        <v>15</v>
      </c>
      <c r="B3310" t="s">
        <v>663</v>
      </c>
      <c r="C3310">
        <v>187</v>
      </c>
      <c r="D3310" t="s">
        <v>102</v>
      </c>
      <c r="E3310">
        <v>1.0561</v>
      </c>
      <c r="F3310">
        <v>0</v>
      </c>
      <c r="G3310">
        <v>25.1387</v>
      </c>
      <c r="H3310">
        <v>0</v>
      </c>
      <c r="I3310">
        <v>-2.2000000000000001E-3</v>
      </c>
      <c r="J3310">
        <v>0</v>
      </c>
      <c r="K3310">
        <v>-9.4526000000000003</v>
      </c>
    </row>
    <row r="3311" spans="1:11" hidden="1">
      <c r="A3311" t="s">
        <v>15</v>
      </c>
      <c r="B3311" t="s">
        <v>663</v>
      </c>
      <c r="C3311">
        <v>187</v>
      </c>
      <c r="D3311" t="s">
        <v>102</v>
      </c>
      <c r="E3311">
        <v>1.4921</v>
      </c>
      <c r="F3311">
        <v>0</v>
      </c>
      <c r="G3311">
        <v>18.633900000000001</v>
      </c>
      <c r="H3311">
        <v>0</v>
      </c>
      <c r="I3311">
        <v>-2.2000000000000001E-3</v>
      </c>
      <c r="J3311">
        <v>0</v>
      </c>
      <c r="K3311">
        <v>-18.994599999999998</v>
      </c>
    </row>
    <row r="3312" spans="1:11" hidden="1">
      <c r="A3312" t="s">
        <v>15</v>
      </c>
      <c r="B3312" t="s">
        <v>663</v>
      </c>
      <c r="C3312">
        <v>187</v>
      </c>
      <c r="D3312" t="s">
        <v>102</v>
      </c>
      <c r="E3312">
        <v>1.9279999999999999</v>
      </c>
      <c r="F3312">
        <v>0</v>
      </c>
      <c r="G3312">
        <v>12.156499999999999</v>
      </c>
      <c r="H3312">
        <v>0</v>
      </c>
      <c r="I3312">
        <v>-2.2000000000000001E-3</v>
      </c>
      <c r="J3312">
        <v>0</v>
      </c>
      <c r="K3312">
        <v>-25.701499999999999</v>
      </c>
    </row>
    <row r="3313" spans="1:11" hidden="1">
      <c r="A3313" t="s">
        <v>15</v>
      </c>
      <c r="B3313" t="s">
        <v>663</v>
      </c>
      <c r="C3313">
        <v>187</v>
      </c>
      <c r="D3313" t="s">
        <v>102</v>
      </c>
      <c r="E3313">
        <v>2.3639999999999999</v>
      </c>
      <c r="F3313">
        <v>0</v>
      </c>
      <c r="G3313">
        <v>6.81</v>
      </c>
      <c r="H3313">
        <v>0</v>
      </c>
      <c r="I3313">
        <v>-2.2000000000000001E-3</v>
      </c>
      <c r="J3313">
        <v>0</v>
      </c>
      <c r="K3313">
        <v>-29.774000000000001</v>
      </c>
    </row>
    <row r="3314" spans="1:11" hidden="1">
      <c r="A3314" t="s">
        <v>15</v>
      </c>
      <c r="B3314" t="s">
        <v>663</v>
      </c>
      <c r="C3314">
        <v>187</v>
      </c>
      <c r="D3314" t="s">
        <v>102</v>
      </c>
      <c r="E3314">
        <v>2.8</v>
      </c>
      <c r="F3314">
        <v>0</v>
      </c>
      <c r="G3314">
        <v>3.1695000000000002</v>
      </c>
      <c r="H3314">
        <v>0</v>
      </c>
      <c r="I3314">
        <v>-2.2000000000000001E-3</v>
      </c>
      <c r="J3314">
        <v>0</v>
      </c>
      <c r="K3314">
        <v>-31.887499999999999</v>
      </c>
    </row>
    <row r="3315" spans="1:11" hidden="1">
      <c r="A3315" t="s">
        <v>15</v>
      </c>
      <c r="B3315" t="s">
        <v>663</v>
      </c>
      <c r="C3315">
        <v>187</v>
      </c>
      <c r="D3315" t="s">
        <v>102</v>
      </c>
      <c r="E3315">
        <v>2.8</v>
      </c>
      <c r="F3315">
        <v>0</v>
      </c>
      <c r="G3315">
        <v>-6.2526999999999999</v>
      </c>
      <c r="H3315">
        <v>0</v>
      </c>
      <c r="I3315">
        <v>-2.2000000000000001E-3</v>
      </c>
      <c r="J3315">
        <v>0</v>
      </c>
      <c r="K3315">
        <v>-31.887499999999999</v>
      </c>
    </row>
    <row r="3316" spans="1:11" hidden="1">
      <c r="A3316" t="s">
        <v>15</v>
      </c>
      <c r="B3316" t="s">
        <v>663</v>
      </c>
      <c r="C3316">
        <v>187</v>
      </c>
      <c r="D3316" t="s">
        <v>102</v>
      </c>
      <c r="E3316">
        <v>3.2360000000000002</v>
      </c>
      <c r="F3316">
        <v>0</v>
      </c>
      <c r="G3316">
        <v>-9.8932000000000002</v>
      </c>
      <c r="H3316">
        <v>0</v>
      </c>
      <c r="I3316">
        <v>-2.2000000000000001E-3</v>
      </c>
      <c r="J3316">
        <v>0</v>
      </c>
      <c r="K3316">
        <v>-28.4298</v>
      </c>
    </row>
    <row r="3317" spans="1:11" hidden="1">
      <c r="A3317" t="s">
        <v>15</v>
      </c>
      <c r="B3317" t="s">
        <v>663</v>
      </c>
      <c r="C3317">
        <v>187</v>
      </c>
      <c r="D3317" t="s">
        <v>102</v>
      </c>
      <c r="E3317">
        <v>3.6720000000000002</v>
      </c>
      <c r="F3317">
        <v>0</v>
      </c>
      <c r="G3317">
        <v>-15.239599999999999</v>
      </c>
      <c r="H3317">
        <v>0</v>
      </c>
      <c r="I3317">
        <v>-2.2000000000000001E-3</v>
      </c>
      <c r="J3317">
        <v>0</v>
      </c>
      <c r="K3317">
        <v>-23.013000000000002</v>
      </c>
    </row>
    <row r="3318" spans="1:11" hidden="1">
      <c r="A3318" t="s">
        <v>15</v>
      </c>
      <c r="B3318" t="s">
        <v>663</v>
      </c>
      <c r="C3318">
        <v>187</v>
      </c>
      <c r="D3318" t="s">
        <v>102</v>
      </c>
      <c r="E3318">
        <v>4.1079999999999997</v>
      </c>
      <c r="F3318">
        <v>0</v>
      </c>
      <c r="G3318">
        <v>-21.717099999999999</v>
      </c>
      <c r="H3318">
        <v>0</v>
      </c>
      <c r="I3318">
        <v>-2.2000000000000001E-3</v>
      </c>
      <c r="J3318">
        <v>0</v>
      </c>
      <c r="K3318">
        <v>-14.962</v>
      </c>
    </row>
    <row r="3319" spans="1:11" hidden="1">
      <c r="A3319" t="s">
        <v>15</v>
      </c>
      <c r="B3319" t="s">
        <v>663</v>
      </c>
      <c r="C3319">
        <v>187</v>
      </c>
      <c r="D3319" t="s">
        <v>102</v>
      </c>
      <c r="E3319">
        <v>4.5438999999999998</v>
      </c>
      <c r="F3319">
        <v>0</v>
      </c>
      <c r="G3319">
        <v>-28.221900000000002</v>
      </c>
      <c r="H3319">
        <v>0</v>
      </c>
      <c r="I3319">
        <v>-2.2000000000000001E-3</v>
      </c>
      <c r="J3319">
        <v>0</v>
      </c>
      <c r="K3319">
        <v>-4.0758000000000001</v>
      </c>
    </row>
    <row r="3320" spans="1:11" hidden="1">
      <c r="A3320" t="s">
        <v>15</v>
      </c>
      <c r="B3320" t="s">
        <v>663</v>
      </c>
      <c r="C3320">
        <v>187</v>
      </c>
      <c r="D3320" t="s">
        <v>102</v>
      </c>
      <c r="E3320">
        <v>4.9798999999999998</v>
      </c>
      <c r="F3320">
        <v>0</v>
      </c>
      <c r="G3320">
        <v>-34.238199999999999</v>
      </c>
      <c r="H3320">
        <v>0</v>
      </c>
      <c r="I3320">
        <v>-2.2000000000000001E-3</v>
      </c>
      <c r="J3320">
        <v>0</v>
      </c>
      <c r="K3320">
        <v>9.5928000000000004</v>
      </c>
    </row>
    <row r="3321" spans="1:11" hidden="1">
      <c r="A3321" t="s">
        <v>15</v>
      </c>
      <c r="B3321" t="s">
        <v>663</v>
      </c>
      <c r="C3321">
        <v>187</v>
      </c>
      <c r="D3321" t="s">
        <v>102</v>
      </c>
      <c r="E3321">
        <v>5.4158999999999997</v>
      </c>
      <c r="F3321">
        <v>0</v>
      </c>
      <c r="G3321">
        <v>-38.5991</v>
      </c>
      <c r="H3321">
        <v>0</v>
      </c>
      <c r="I3321">
        <v>-2.2000000000000001E-3</v>
      </c>
      <c r="J3321">
        <v>0</v>
      </c>
      <c r="K3321">
        <v>25.532699999999998</v>
      </c>
    </row>
    <row r="3322" spans="1:11" hidden="1">
      <c r="A3322" t="s">
        <v>15</v>
      </c>
      <c r="B3322" t="s">
        <v>663</v>
      </c>
      <c r="C3322">
        <v>187</v>
      </c>
      <c r="D3322" t="s">
        <v>103</v>
      </c>
      <c r="E3322">
        <v>0.18410000000000001</v>
      </c>
      <c r="F3322">
        <v>0</v>
      </c>
      <c r="G3322">
        <v>35.442999999999998</v>
      </c>
      <c r="H3322">
        <v>0</v>
      </c>
      <c r="I3322">
        <v>-2.2000000000000001E-3</v>
      </c>
      <c r="J3322">
        <v>0</v>
      </c>
      <c r="K3322">
        <v>17.286999999999999</v>
      </c>
    </row>
    <row r="3323" spans="1:11" hidden="1">
      <c r="A3323" t="s">
        <v>15</v>
      </c>
      <c r="B3323" t="s">
        <v>663</v>
      </c>
      <c r="C3323">
        <v>187</v>
      </c>
      <c r="D3323" t="s">
        <v>103</v>
      </c>
      <c r="E3323">
        <v>0.62009999999999998</v>
      </c>
      <c r="F3323">
        <v>0</v>
      </c>
      <c r="G3323">
        <v>31.0822</v>
      </c>
      <c r="H3323">
        <v>0</v>
      </c>
      <c r="I3323">
        <v>-2.2000000000000001E-3</v>
      </c>
      <c r="J3323">
        <v>0</v>
      </c>
      <c r="K3323">
        <v>2.7231000000000001</v>
      </c>
    </row>
    <row r="3324" spans="1:11" hidden="1">
      <c r="A3324" t="s">
        <v>15</v>
      </c>
      <c r="B3324" t="s">
        <v>663</v>
      </c>
      <c r="C3324">
        <v>187</v>
      </c>
      <c r="D3324" t="s">
        <v>103</v>
      </c>
      <c r="E3324">
        <v>1.0561</v>
      </c>
      <c r="F3324">
        <v>0</v>
      </c>
      <c r="G3324">
        <v>25.065799999999999</v>
      </c>
      <c r="H3324">
        <v>0</v>
      </c>
      <c r="I3324">
        <v>-2.2000000000000001E-3</v>
      </c>
      <c r="J3324">
        <v>0</v>
      </c>
      <c r="K3324">
        <v>-9.5694999999999997</v>
      </c>
    </row>
    <row r="3325" spans="1:11" hidden="1">
      <c r="A3325" t="s">
        <v>15</v>
      </c>
      <c r="B3325" t="s">
        <v>663</v>
      </c>
      <c r="C3325">
        <v>187</v>
      </c>
      <c r="D3325" t="s">
        <v>103</v>
      </c>
      <c r="E3325">
        <v>1.4921</v>
      </c>
      <c r="F3325">
        <v>0</v>
      </c>
      <c r="G3325">
        <v>18.5611</v>
      </c>
      <c r="H3325">
        <v>0</v>
      </c>
      <c r="I3325">
        <v>-2.2000000000000001E-3</v>
      </c>
      <c r="J3325">
        <v>0</v>
      </c>
      <c r="K3325">
        <v>-19.079799999999999</v>
      </c>
    </row>
    <row r="3326" spans="1:11" hidden="1">
      <c r="A3326" t="s">
        <v>15</v>
      </c>
      <c r="B3326" t="s">
        <v>663</v>
      </c>
      <c r="C3326">
        <v>187</v>
      </c>
      <c r="D3326" t="s">
        <v>103</v>
      </c>
      <c r="E3326">
        <v>1.9279999999999999</v>
      </c>
      <c r="F3326">
        <v>0</v>
      </c>
      <c r="G3326">
        <v>12.083600000000001</v>
      </c>
      <c r="H3326">
        <v>0</v>
      </c>
      <c r="I3326">
        <v>-2.2000000000000001E-3</v>
      </c>
      <c r="J3326">
        <v>0</v>
      </c>
      <c r="K3326">
        <v>-25.754799999999999</v>
      </c>
    </row>
    <row r="3327" spans="1:11" hidden="1">
      <c r="A3327" t="s">
        <v>15</v>
      </c>
      <c r="B3327" t="s">
        <v>663</v>
      </c>
      <c r="C3327">
        <v>187</v>
      </c>
      <c r="D3327" t="s">
        <v>103</v>
      </c>
      <c r="E3327">
        <v>2.3639999999999999</v>
      </c>
      <c r="F3327">
        <v>0</v>
      </c>
      <c r="G3327">
        <v>6.7370999999999999</v>
      </c>
      <c r="H3327">
        <v>0</v>
      </c>
      <c r="I3327">
        <v>-2.2000000000000001E-3</v>
      </c>
      <c r="J3327">
        <v>0</v>
      </c>
      <c r="K3327">
        <v>-29.7956</v>
      </c>
    </row>
    <row r="3328" spans="1:11" hidden="1">
      <c r="A3328" t="s">
        <v>15</v>
      </c>
      <c r="B3328" t="s">
        <v>663</v>
      </c>
      <c r="C3328">
        <v>187</v>
      </c>
      <c r="D3328" t="s">
        <v>103</v>
      </c>
      <c r="E3328">
        <v>2.8</v>
      </c>
      <c r="F3328">
        <v>0</v>
      </c>
      <c r="G3328">
        <v>3.0966999999999998</v>
      </c>
      <c r="H3328">
        <v>0</v>
      </c>
      <c r="I3328">
        <v>-2.2000000000000001E-3</v>
      </c>
      <c r="J3328">
        <v>0</v>
      </c>
      <c r="K3328">
        <v>-31.877300000000002</v>
      </c>
    </row>
    <row r="3329" spans="1:11" hidden="1">
      <c r="A3329" t="s">
        <v>15</v>
      </c>
      <c r="B3329" t="s">
        <v>663</v>
      </c>
      <c r="C3329">
        <v>187</v>
      </c>
      <c r="D3329" t="s">
        <v>103</v>
      </c>
      <c r="E3329">
        <v>2.8</v>
      </c>
      <c r="F3329">
        <v>0</v>
      </c>
      <c r="G3329">
        <v>-6.3255999999999997</v>
      </c>
      <c r="H3329">
        <v>0</v>
      </c>
      <c r="I3329">
        <v>-2.2000000000000001E-3</v>
      </c>
      <c r="J3329">
        <v>0</v>
      </c>
      <c r="K3329">
        <v>-31.877300000000002</v>
      </c>
    </row>
    <row r="3330" spans="1:11" hidden="1">
      <c r="A3330" t="s">
        <v>15</v>
      </c>
      <c r="B3330" t="s">
        <v>663</v>
      </c>
      <c r="C3330">
        <v>187</v>
      </c>
      <c r="D3330" t="s">
        <v>103</v>
      </c>
      <c r="E3330">
        <v>3.2360000000000002</v>
      </c>
      <c r="F3330">
        <v>0</v>
      </c>
      <c r="G3330">
        <v>-9.9659999999999993</v>
      </c>
      <c r="H3330">
        <v>0</v>
      </c>
      <c r="I3330">
        <v>-2.2000000000000001E-3</v>
      </c>
      <c r="J3330">
        <v>0</v>
      </c>
      <c r="K3330">
        <v>-28.387899999999998</v>
      </c>
    </row>
    <row r="3331" spans="1:11" hidden="1">
      <c r="A3331" t="s">
        <v>15</v>
      </c>
      <c r="B3331" t="s">
        <v>663</v>
      </c>
      <c r="C3331">
        <v>187</v>
      </c>
      <c r="D3331" t="s">
        <v>103</v>
      </c>
      <c r="E3331">
        <v>3.6720000000000002</v>
      </c>
      <c r="F3331">
        <v>0</v>
      </c>
      <c r="G3331">
        <v>-15.3125</v>
      </c>
      <c r="H3331">
        <v>0</v>
      </c>
      <c r="I3331">
        <v>-2.2000000000000001E-3</v>
      </c>
      <c r="J3331">
        <v>0</v>
      </c>
      <c r="K3331">
        <v>-22.939299999999999</v>
      </c>
    </row>
    <row r="3332" spans="1:11" hidden="1">
      <c r="A3332" t="s">
        <v>15</v>
      </c>
      <c r="B3332" t="s">
        <v>663</v>
      </c>
      <c r="C3332">
        <v>187</v>
      </c>
      <c r="D3332" t="s">
        <v>103</v>
      </c>
      <c r="E3332">
        <v>4.1079999999999997</v>
      </c>
      <c r="F3332">
        <v>0</v>
      </c>
      <c r="G3332">
        <v>-21.79</v>
      </c>
      <c r="H3332">
        <v>0</v>
      </c>
      <c r="I3332">
        <v>-2.2000000000000001E-3</v>
      </c>
      <c r="J3332">
        <v>0</v>
      </c>
      <c r="K3332">
        <v>-14.8566</v>
      </c>
    </row>
    <row r="3333" spans="1:11" hidden="1">
      <c r="A3333" t="s">
        <v>15</v>
      </c>
      <c r="B3333" t="s">
        <v>663</v>
      </c>
      <c r="C3333">
        <v>187</v>
      </c>
      <c r="D3333" t="s">
        <v>103</v>
      </c>
      <c r="E3333">
        <v>4.5438999999999998</v>
      </c>
      <c r="F3333">
        <v>0</v>
      </c>
      <c r="G3333">
        <v>-28.294699999999999</v>
      </c>
      <c r="H3333">
        <v>0</v>
      </c>
      <c r="I3333">
        <v>-2.2000000000000001E-3</v>
      </c>
      <c r="J3333">
        <v>0</v>
      </c>
      <c r="K3333">
        <v>-3.9384999999999999</v>
      </c>
    </row>
    <row r="3334" spans="1:11" hidden="1">
      <c r="A3334" t="s">
        <v>15</v>
      </c>
      <c r="B3334" t="s">
        <v>663</v>
      </c>
      <c r="C3334">
        <v>187</v>
      </c>
      <c r="D3334" t="s">
        <v>103</v>
      </c>
      <c r="E3334">
        <v>4.9798999999999998</v>
      </c>
      <c r="F3334">
        <v>0</v>
      </c>
      <c r="G3334">
        <v>-34.311100000000003</v>
      </c>
      <c r="H3334">
        <v>0</v>
      </c>
      <c r="I3334">
        <v>-2.2000000000000001E-3</v>
      </c>
      <c r="J3334">
        <v>0</v>
      </c>
      <c r="K3334">
        <v>9.7617999999999991</v>
      </c>
    </row>
    <row r="3335" spans="1:11" hidden="1">
      <c r="A3335" t="s">
        <v>15</v>
      </c>
      <c r="B3335" t="s">
        <v>663</v>
      </c>
      <c r="C3335">
        <v>187</v>
      </c>
      <c r="D3335" t="s">
        <v>103</v>
      </c>
      <c r="E3335">
        <v>5.4158999999999997</v>
      </c>
      <c r="F3335">
        <v>0</v>
      </c>
      <c r="G3335">
        <v>-38.671900000000001</v>
      </c>
      <c r="H3335">
        <v>0</v>
      </c>
      <c r="I3335">
        <v>-2.2000000000000001E-3</v>
      </c>
      <c r="J3335">
        <v>0</v>
      </c>
      <c r="K3335">
        <v>25.733499999999999</v>
      </c>
    </row>
    <row r="3336" spans="1:11" hidden="1">
      <c r="A3336" t="s">
        <v>15</v>
      </c>
      <c r="B3336" t="s">
        <v>663</v>
      </c>
      <c r="C3336">
        <v>187</v>
      </c>
      <c r="D3336" t="s">
        <v>104</v>
      </c>
      <c r="E3336">
        <v>0.18410000000000001</v>
      </c>
      <c r="F3336">
        <v>0</v>
      </c>
      <c r="G3336">
        <v>35.515900000000002</v>
      </c>
      <c r="H3336">
        <v>0</v>
      </c>
      <c r="I3336">
        <v>-2.2000000000000001E-3</v>
      </c>
      <c r="J3336">
        <v>0</v>
      </c>
      <c r="K3336">
        <v>17.467500000000001</v>
      </c>
    </row>
    <row r="3337" spans="1:11" hidden="1">
      <c r="A3337" t="s">
        <v>15</v>
      </c>
      <c r="B3337" t="s">
        <v>663</v>
      </c>
      <c r="C3337">
        <v>187</v>
      </c>
      <c r="D3337" t="s">
        <v>104</v>
      </c>
      <c r="E3337">
        <v>0.62009999999999998</v>
      </c>
      <c r="F3337">
        <v>0</v>
      </c>
      <c r="G3337">
        <v>31.155100000000001</v>
      </c>
      <c r="H3337">
        <v>0</v>
      </c>
      <c r="I3337">
        <v>-2.2000000000000001E-3</v>
      </c>
      <c r="J3337">
        <v>0</v>
      </c>
      <c r="K3337">
        <v>2.8717999999999999</v>
      </c>
    </row>
    <row r="3338" spans="1:11" hidden="1">
      <c r="A3338" t="s">
        <v>15</v>
      </c>
      <c r="B3338" t="s">
        <v>663</v>
      </c>
      <c r="C3338">
        <v>187</v>
      </c>
      <c r="D3338" t="s">
        <v>104</v>
      </c>
      <c r="E3338">
        <v>1.0561</v>
      </c>
      <c r="F3338">
        <v>0</v>
      </c>
      <c r="G3338">
        <v>25.1387</v>
      </c>
      <c r="H3338">
        <v>0</v>
      </c>
      <c r="I3338">
        <v>-2.2000000000000001E-3</v>
      </c>
      <c r="J3338">
        <v>0</v>
      </c>
      <c r="K3338">
        <v>-9.4526000000000003</v>
      </c>
    </row>
    <row r="3339" spans="1:11" hidden="1">
      <c r="A3339" t="s">
        <v>15</v>
      </c>
      <c r="B3339" t="s">
        <v>663</v>
      </c>
      <c r="C3339">
        <v>187</v>
      </c>
      <c r="D3339" t="s">
        <v>104</v>
      </c>
      <c r="E3339">
        <v>1.4921</v>
      </c>
      <c r="F3339">
        <v>0</v>
      </c>
      <c r="G3339">
        <v>18.633900000000001</v>
      </c>
      <c r="H3339">
        <v>0</v>
      </c>
      <c r="I3339">
        <v>-2.2000000000000001E-3</v>
      </c>
      <c r="J3339">
        <v>0</v>
      </c>
      <c r="K3339">
        <v>-18.994599999999998</v>
      </c>
    </row>
    <row r="3340" spans="1:11" hidden="1">
      <c r="A3340" t="s">
        <v>15</v>
      </c>
      <c r="B3340" t="s">
        <v>663</v>
      </c>
      <c r="C3340">
        <v>187</v>
      </c>
      <c r="D3340" t="s">
        <v>104</v>
      </c>
      <c r="E3340">
        <v>1.9279999999999999</v>
      </c>
      <c r="F3340">
        <v>0</v>
      </c>
      <c r="G3340">
        <v>12.156499999999999</v>
      </c>
      <c r="H3340">
        <v>0</v>
      </c>
      <c r="I3340">
        <v>-2.2000000000000001E-3</v>
      </c>
      <c r="J3340">
        <v>0</v>
      </c>
      <c r="K3340">
        <v>-25.701499999999999</v>
      </c>
    </row>
    <row r="3341" spans="1:11" hidden="1">
      <c r="A3341" t="s">
        <v>15</v>
      </c>
      <c r="B3341" t="s">
        <v>663</v>
      </c>
      <c r="C3341">
        <v>187</v>
      </c>
      <c r="D3341" t="s">
        <v>104</v>
      </c>
      <c r="E3341">
        <v>2.3639999999999999</v>
      </c>
      <c r="F3341">
        <v>0</v>
      </c>
      <c r="G3341">
        <v>6.81</v>
      </c>
      <c r="H3341">
        <v>0</v>
      </c>
      <c r="I3341">
        <v>-2.2000000000000001E-3</v>
      </c>
      <c r="J3341">
        <v>0</v>
      </c>
      <c r="K3341">
        <v>-29.774000000000001</v>
      </c>
    </row>
    <row r="3342" spans="1:11" hidden="1">
      <c r="A3342" t="s">
        <v>15</v>
      </c>
      <c r="B3342" t="s">
        <v>663</v>
      </c>
      <c r="C3342">
        <v>187</v>
      </c>
      <c r="D3342" t="s">
        <v>104</v>
      </c>
      <c r="E3342">
        <v>2.8</v>
      </c>
      <c r="F3342">
        <v>0</v>
      </c>
      <c r="G3342">
        <v>3.1695000000000002</v>
      </c>
      <c r="H3342">
        <v>0</v>
      </c>
      <c r="I3342">
        <v>-2.2000000000000001E-3</v>
      </c>
      <c r="J3342">
        <v>0</v>
      </c>
      <c r="K3342">
        <v>-31.887499999999999</v>
      </c>
    </row>
    <row r="3343" spans="1:11" hidden="1">
      <c r="A3343" t="s">
        <v>15</v>
      </c>
      <c r="B3343" t="s">
        <v>663</v>
      </c>
      <c r="C3343">
        <v>187</v>
      </c>
      <c r="D3343" t="s">
        <v>104</v>
      </c>
      <c r="E3343">
        <v>2.8</v>
      </c>
      <c r="F3343">
        <v>0</v>
      </c>
      <c r="G3343">
        <v>-6.2526999999999999</v>
      </c>
      <c r="H3343">
        <v>0</v>
      </c>
      <c r="I3343">
        <v>-2.2000000000000001E-3</v>
      </c>
      <c r="J3343">
        <v>0</v>
      </c>
      <c r="K3343">
        <v>-31.887499999999999</v>
      </c>
    </row>
    <row r="3344" spans="1:11" hidden="1">
      <c r="A3344" t="s">
        <v>15</v>
      </c>
      <c r="B3344" t="s">
        <v>663</v>
      </c>
      <c r="C3344">
        <v>187</v>
      </c>
      <c r="D3344" t="s">
        <v>104</v>
      </c>
      <c r="E3344">
        <v>3.2360000000000002</v>
      </c>
      <c r="F3344">
        <v>0</v>
      </c>
      <c r="G3344">
        <v>-9.8932000000000002</v>
      </c>
      <c r="H3344">
        <v>0</v>
      </c>
      <c r="I3344">
        <v>-2.2000000000000001E-3</v>
      </c>
      <c r="J3344">
        <v>0</v>
      </c>
      <c r="K3344">
        <v>-28.4298</v>
      </c>
    </row>
    <row r="3345" spans="1:11" hidden="1">
      <c r="A3345" t="s">
        <v>15</v>
      </c>
      <c r="B3345" t="s">
        <v>663</v>
      </c>
      <c r="C3345">
        <v>187</v>
      </c>
      <c r="D3345" t="s">
        <v>104</v>
      </c>
      <c r="E3345">
        <v>3.6720000000000002</v>
      </c>
      <c r="F3345">
        <v>0</v>
      </c>
      <c r="G3345">
        <v>-15.239599999999999</v>
      </c>
      <c r="H3345">
        <v>0</v>
      </c>
      <c r="I3345">
        <v>-2.2000000000000001E-3</v>
      </c>
      <c r="J3345">
        <v>0</v>
      </c>
      <c r="K3345">
        <v>-23.013000000000002</v>
      </c>
    </row>
    <row r="3346" spans="1:11" hidden="1">
      <c r="A3346" t="s">
        <v>15</v>
      </c>
      <c r="B3346" t="s">
        <v>663</v>
      </c>
      <c r="C3346">
        <v>187</v>
      </c>
      <c r="D3346" t="s">
        <v>104</v>
      </c>
      <c r="E3346">
        <v>4.1079999999999997</v>
      </c>
      <c r="F3346">
        <v>0</v>
      </c>
      <c r="G3346">
        <v>-21.717099999999999</v>
      </c>
      <c r="H3346">
        <v>0</v>
      </c>
      <c r="I3346">
        <v>-2.2000000000000001E-3</v>
      </c>
      <c r="J3346">
        <v>0</v>
      </c>
      <c r="K3346">
        <v>-14.962</v>
      </c>
    </row>
    <row r="3347" spans="1:11" hidden="1">
      <c r="A3347" t="s">
        <v>15</v>
      </c>
      <c r="B3347" t="s">
        <v>663</v>
      </c>
      <c r="C3347">
        <v>187</v>
      </c>
      <c r="D3347" t="s">
        <v>104</v>
      </c>
      <c r="E3347">
        <v>4.5438999999999998</v>
      </c>
      <c r="F3347">
        <v>0</v>
      </c>
      <c r="G3347">
        <v>-28.221900000000002</v>
      </c>
      <c r="H3347">
        <v>0</v>
      </c>
      <c r="I3347">
        <v>-2.2000000000000001E-3</v>
      </c>
      <c r="J3347">
        <v>0</v>
      </c>
      <c r="K3347">
        <v>-4.0758000000000001</v>
      </c>
    </row>
    <row r="3348" spans="1:11" hidden="1">
      <c r="A3348" t="s">
        <v>15</v>
      </c>
      <c r="B3348" t="s">
        <v>663</v>
      </c>
      <c r="C3348">
        <v>187</v>
      </c>
      <c r="D3348" t="s">
        <v>104</v>
      </c>
      <c r="E3348">
        <v>4.9798999999999998</v>
      </c>
      <c r="F3348">
        <v>0</v>
      </c>
      <c r="G3348">
        <v>-34.238199999999999</v>
      </c>
      <c r="H3348">
        <v>0</v>
      </c>
      <c r="I3348">
        <v>-2.2000000000000001E-3</v>
      </c>
      <c r="J3348">
        <v>0</v>
      </c>
      <c r="K3348">
        <v>9.5928000000000004</v>
      </c>
    </row>
    <row r="3349" spans="1:11" hidden="1">
      <c r="A3349" t="s">
        <v>15</v>
      </c>
      <c r="B3349" t="s">
        <v>663</v>
      </c>
      <c r="C3349">
        <v>187</v>
      </c>
      <c r="D3349" t="s">
        <v>104</v>
      </c>
      <c r="E3349">
        <v>5.4158999999999997</v>
      </c>
      <c r="F3349">
        <v>0</v>
      </c>
      <c r="G3349">
        <v>-38.5991</v>
      </c>
      <c r="H3349">
        <v>0</v>
      </c>
      <c r="I3349">
        <v>-2.2000000000000001E-3</v>
      </c>
      <c r="J3349">
        <v>0</v>
      </c>
      <c r="K3349">
        <v>25.532699999999998</v>
      </c>
    </row>
    <row r="3350" spans="1:11" hidden="1">
      <c r="A3350" t="s">
        <v>15</v>
      </c>
      <c r="B3350" t="s">
        <v>663</v>
      </c>
      <c r="C3350">
        <v>187</v>
      </c>
      <c r="D3350" t="s">
        <v>105</v>
      </c>
      <c r="E3350">
        <v>0.18410000000000001</v>
      </c>
      <c r="F3350">
        <v>0</v>
      </c>
      <c r="G3350">
        <v>35.442999999999998</v>
      </c>
      <c r="H3350">
        <v>0</v>
      </c>
      <c r="I3350">
        <v>-2.2000000000000001E-3</v>
      </c>
      <c r="J3350">
        <v>0</v>
      </c>
      <c r="K3350">
        <v>17.286999999999999</v>
      </c>
    </row>
    <row r="3351" spans="1:11" hidden="1">
      <c r="A3351" t="s">
        <v>15</v>
      </c>
      <c r="B3351" t="s">
        <v>663</v>
      </c>
      <c r="C3351">
        <v>187</v>
      </c>
      <c r="D3351" t="s">
        <v>105</v>
      </c>
      <c r="E3351">
        <v>0.62009999999999998</v>
      </c>
      <c r="F3351">
        <v>0</v>
      </c>
      <c r="G3351">
        <v>31.0822</v>
      </c>
      <c r="H3351">
        <v>0</v>
      </c>
      <c r="I3351">
        <v>-2.2000000000000001E-3</v>
      </c>
      <c r="J3351">
        <v>0</v>
      </c>
      <c r="K3351">
        <v>2.7231000000000001</v>
      </c>
    </row>
    <row r="3352" spans="1:11" hidden="1">
      <c r="A3352" t="s">
        <v>15</v>
      </c>
      <c r="B3352" t="s">
        <v>663</v>
      </c>
      <c r="C3352">
        <v>187</v>
      </c>
      <c r="D3352" t="s">
        <v>105</v>
      </c>
      <c r="E3352">
        <v>1.0561</v>
      </c>
      <c r="F3352">
        <v>0</v>
      </c>
      <c r="G3352">
        <v>25.065799999999999</v>
      </c>
      <c r="H3352">
        <v>0</v>
      </c>
      <c r="I3352">
        <v>-2.2000000000000001E-3</v>
      </c>
      <c r="J3352">
        <v>0</v>
      </c>
      <c r="K3352">
        <v>-9.5694999999999997</v>
      </c>
    </row>
    <row r="3353" spans="1:11" hidden="1">
      <c r="A3353" t="s">
        <v>15</v>
      </c>
      <c r="B3353" t="s">
        <v>663</v>
      </c>
      <c r="C3353">
        <v>187</v>
      </c>
      <c r="D3353" t="s">
        <v>105</v>
      </c>
      <c r="E3353">
        <v>1.4921</v>
      </c>
      <c r="F3353">
        <v>0</v>
      </c>
      <c r="G3353">
        <v>18.5611</v>
      </c>
      <c r="H3353">
        <v>0</v>
      </c>
      <c r="I3353">
        <v>-2.2000000000000001E-3</v>
      </c>
      <c r="J3353">
        <v>0</v>
      </c>
      <c r="K3353">
        <v>-19.079799999999999</v>
      </c>
    </row>
    <row r="3354" spans="1:11" hidden="1">
      <c r="A3354" t="s">
        <v>15</v>
      </c>
      <c r="B3354" t="s">
        <v>663</v>
      </c>
      <c r="C3354">
        <v>187</v>
      </c>
      <c r="D3354" t="s">
        <v>105</v>
      </c>
      <c r="E3354">
        <v>1.9279999999999999</v>
      </c>
      <c r="F3354">
        <v>0</v>
      </c>
      <c r="G3354">
        <v>12.083600000000001</v>
      </c>
      <c r="H3354">
        <v>0</v>
      </c>
      <c r="I3354">
        <v>-2.2000000000000001E-3</v>
      </c>
      <c r="J3354">
        <v>0</v>
      </c>
      <c r="K3354">
        <v>-25.754799999999999</v>
      </c>
    </row>
    <row r="3355" spans="1:11" hidden="1">
      <c r="A3355" t="s">
        <v>15</v>
      </c>
      <c r="B3355" t="s">
        <v>663</v>
      </c>
      <c r="C3355">
        <v>187</v>
      </c>
      <c r="D3355" t="s">
        <v>105</v>
      </c>
      <c r="E3355">
        <v>2.3639999999999999</v>
      </c>
      <c r="F3355">
        <v>0</v>
      </c>
      <c r="G3355">
        <v>6.7370999999999999</v>
      </c>
      <c r="H3355">
        <v>0</v>
      </c>
      <c r="I3355">
        <v>-2.2000000000000001E-3</v>
      </c>
      <c r="J3355">
        <v>0</v>
      </c>
      <c r="K3355">
        <v>-29.7956</v>
      </c>
    </row>
    <row r="3356" spans="1:11" hidden="1">
      <c r="A3356" t="s">
        <v>15</v>
      </c>
      <c r="B3356" t="s">
        <v>663</v>
      </c>
      <c r="C3356">
        <v>187</v>
      </c>
      <c r="D3356" t="s">
        <v>105</v>
      </c>
      <c r="E3356">
        <v>2.8</v>
      </c>
      <c r="F3356">
        <v>0</v>
      </c>
      <c r="G3356">
        <v>3.0966999999999998</v>
      </c>
      <c r="H3356">
        <v>0</v>
      </c>
      <c r="I3356">
        <v>-2.2000000000000001E-3</v>
      </c>
      <c r="J3356">
        <v>0</v>
      </c>
      <c r="K3356">
        <v>-31.877300000000002</v>
      </c>
    </row>
    <row r="3357" spans="1:11" hidden="1">
      <c r="A3357" t="s">
        <v>15</v>
      </c>
      <c r="B3357" t="s">
        <v>663</v>
      </c>
      <c r="C3357">
        <v>187</v>
      </c>
      <c r="D3357" t="s">
        <v>105</v>
      </c>
      <c r="E3357">
        <v>2.8</v>
      </c>
      <c r="F3357">
        <v>0</v>
      </c>
      <c r="G3357">
        <v>-6.3255999999999997</v>
      </c>
      <c r="H3357">
        <v>0</v>
      </c>
      <c r="I3357">
        <v>-2.2000000000000001E-3</v>
      </c>
      <c r="J3357">
        <v>0</v>
      </c>
      <c r="K3357">
        <v>-31.877300000000002</v>
      </c>
    </row>
    <row r="3358" spans="1:11" hidden="1">
      <c r="A3358" t="s">
        <v>15</v>
      </c>
      <c r="B3358" t="s">
        <v>663</v>
      </c>
      <c r="C3358">
        <v>187</v>
      </c>
      <c r="D3358" t="s">
        <v>105</v>
      </c>
      <c r="E3358">
        <v>3.2360000000000002</v>
      </c>
      <c r="F3358">
        <v>0</v>
      </c>
      <c r="G3358">
        <v>-9.9659999999999993</v>
      </c>
      <c r="H3358">
        <v>0</v>
      </c>
      <c r="I3358">
        <v>-2.2000000000000001E-3</v>
      </c>
      <c r="J3358">
        <v>0</v>
      </c>
      <c r="K3358">
        <v>-28.387899999999998</v>
      </c>
    </row>
    <row r="3359" spans="1:11" hidden="1">
      <c r="A3359" t="s">
        <v>15</v>
      </c>
      <c r="B3359" t="s">
        <v>663</v>
      </c>
      <c r="C3359">
        <v>187</v>
      </c>
      <c r="D3359" t="s">
        <v>105</v>
      </c>
      <c r="E3359">
        <v>3.6720000000000002</v>
      </c>
      <c r="F3359">
        <v>0</v>
      </c>
      <c r="G3359">
        <v>-15.3125</v>
      </c>
      <c r="H3359">
        <v>0</v>
      </c>
      <c r="I3359">
        <v>-2.2000000000000001E-3</v>
      </c>
      <c r="J3359">
        <v>0</v>
      </c>
      <c r="K3359">
        <v>-22.939299999999999</v>
      </c>
    </row>
    <row r="3360" spans="1:11" hidden="1">
      <c r="A3360" t="s">
        <v>15</v>
      </c>
      <c r="B3360" t="s">
        <v>663</v>
      </c>
      <c r="C3360">
        <v>187</v>
      </c>
      <c r="D3360" t="s">
        <v>105</v>
      </c>
      <c r="E3360">
        <v>4.1079999999999997</v>
      </c>
      <c r="F3360">
        <v>0</v>
      </c>
      <c r="G3360">
        <v>-21.79</v>
      </c>
      <c r="H3360">
        <v>0</v>
      </c>
      <c r="I3360">
        <v>-2.2000000000000001E-3</v>
      </c>
      <c r="J3360">
        <v>0</v>
      </c>
      <c r="K3360">
        <v>-14.8566</v>
      </c>
    </row>
    <row r="3361" spans="1:11" hidden="1">
      <c r="A3361" t="s">
        <v>15</v>
      </c>
      <c r="B3361" t="s">
        <v>663</v>
      </c>
      <c r="C3361">
        <v>187</v>
      </c>
      <c r="D3361" t="s">
        <v>105</v>
      </c>
      <c r="E3361">
        <v>4.5438999999999998</v>
      </c>
      <c r="F3361">
        <v>0</v>
      </c>
      <c r="G3361">
        <v>-28.294699999999999</v>
      </c>
      <c r="H3361">
        <v>0</v>
      </c>
      <c r="I3361">
        <v>-2.2000000000000001E-3</v>
      </c>
      <c r="J3361">
        <v>0</v>
      </c>
      <c r="K3361">
        <v>-3.9384999999999999</v>
      </c>
    </row>
    <row r="3362" spans="1:11" hidden="1">
      <c r="A3362" t="s">
        <v>15</v>
      </c>
      <c r="B3362" t="s">
        <v>663</v>
      </c>
      <c r="C3362">
        <v>187</v>
      </c>
      <c r="D3362" t="s">
        <v>105</v>
      </c>
      <c r="E3362">
        <v>4.9798999999999998</v>
      </c>
      <c r="F3362">
        <v>0</v>
      </c>
      <c r="G3362">
        <v>-34.311100000000003</v>
      </c>
      <c r="H3362">
        <v>0</v>
      </c>
      <c r="I3362">
        <v>-2.2000000000000001E-3</v>
      </c>
      <c r="J3362">
        <v>0</v>
      </c>
      <c r="K3362">
        <v>9.7617999999999991</v>
      </c>
    </row>
    <row r="3363" spans="1:11" hidden="1">
      <c r="A3363" t="s">
        <v>15</v>
      </c>
      <c r="B3363" t="s">
        <v>663</v>
      </c>
      <c r="C3363">
        <v>187</v>
      </c>
      <c r="D3363" t="s">
        <v>105</v>
      </c>
      <c r="E3363">
        <v>5.4158999999999997</v>
      </c>
      <c r="F3363">
        <v>0</v>
      </c>
      <c r="G3363">
        <v>-38.671900000000001</v>
      </c>
      <c r="H3363">
        <v>0</v>
      </c>
      <c r="I3363">
        <v>-2.2000000000000001E-3</v>
      </c>
      <c r="J3363">
        <v>0</v>
      </c>
      <c r="K3363">
        <v>25.733499999999999</v>
      </c>
    </row>
    <row r="3364" spans="1:11" hidden="1">
      <c r="A3364" t="s">
        <v>15</v>
      </c>
      <c r="B3364" t="s">
        <v>663</v>
      </c>
      <c r="C3364">
        <v>187</v>
      </c>
      <c r="D3364" t="s">
        <v>106</v>
      </c>
      <c r="E3364">
        <v>0.18410000000000001</v>
      </c>
      <c r="F3364">
        <v>0</v>
      </c>
      <c r="G3364">
        <v>35.554400000000001</v>
      </c>
      <c r="H3364">
        <v>0</v>
      </c>
      <c r="I3364">
        <v>-2.0999999999999999E-3</v>
      </c>
      <c r="J3364">
        <v>0</v>
      </c>
      <c r="K3364">
        <v>17.567399999999999</v>
      </c>
    </row>
    <row r="3365" spans="1:11" hidden="1">
      <c r="A3365" t="s">
        <v>15</v>
      </c>
      <c r="B3365" t="s">
        <v>663</v>
      </c>
      <c r="C3365">
        <v>187</v>
      </c>
      <c r="D3365" t="s">
        <v>106</v>
      </c>
      <c r="E3365">
        <v>0.62009999999999998</v>
      </c>
      <c r="F3365">
        <v>0</v>
      </c>
      <c r="G3365">
        <v>31.1935</v>
      </c>
      <c r="H3365">
        <v>0</v>
      </c>
      <c r="I3365">
        <v>-2.0999999999999999E-3</v>
      </c>
      <c r="J3365">
        <v>0</v>
      </c>
      <c r="K3365">
        <v>2.9548999999999999</v>
      </c>
    </row>
    <row r="3366" spans="1:11" hidden="1">
      <c r="A3366" t="s">
        <v>15</v>
      </c>
      <c r="B3366" t="s">
        <v>663</v>
      </c>
      <c r="C3366">
        <v>187</v>
      </c>
      <c r="D3366" t="s">
        <v>106</v>
      </c>
      <c r="E3366">
        <v>1.0561</v>
      </c>
      <c r="F3366">
        <v>0</v>
      </c>
      <c r="G3366">
        <v>25.177199999999999</v>
      </c>
      <c r="H3366">
        <v>0</v>
      </c>
      <c r="I3366">
        <v>-2.0999999999999999E-3</v>
      </c>
      <c r="J3366">
        <v>0</v>
      </c>
      <c r="K3366">
        <v>-9.3862000000000005</v>
      </c>
    </row>
    <row r="3367" spans="1:11" hidden="1">
      <c r="A3367" t="s">
        <v>15</v>
      </c>
      <c r="B3367" t="s">
        <v>663</v>
      </c>
      <c r="C3367">
        <v>187</v>
      </c>
      <c r="D3367" t="s">
        <v>106</v>
      </c>
      <c r="E3367">
        <v>1.4921</v>
      </c>
      <c r="F3367">
        <v>0</v>
      </c>
      <c r="G3367">
        <v>18.6724</v>
      </c>
      <c r="H3367">
        <v>0</v>
      </c>
      <c r="I3367">
        <v>-2.0999999999999999E-3</v>
      </c>
      <c r="J3367">
        <v>0</v>
      </c>
      <c r="K3367">
        <v>-18.945</v>
      </c>
    </row>
    <row r="3368" spans="1:11" hidden="1">
      <c r="A3368" t="s">
        <v>15</v>
      </c>
      <c r="B3368" t="s">
        <v>663</v>
      </c>
      <c r="C3368">
        <v>187</v>
      </c>
      <c r="D3368" t="s">
        <v>106</v>
      </c>
      <c r="E3368">
        <v>1.9279999999999999</v>
      </c>
      <c r="F3368">
        <v>0</v>
      </c>
      <c r="G3368">
        <v>12.194900000000001</v>
      </c>
      <c r="H3368">
        <v>0</v>
      </c>
      <c r="I3368">
        <v>-2.0999999999999999E-3</v>
      </c>
      <c r="J3368">
        <v>0</v>
      </c>
      <c r="K3368">
        <v>-25.668600000000001</v>
      </c>
    </row>
    <row r="3369" spans="1:11" hidden="1">
      <c r="A3369" t="s">
        <v>15</v>
      </c>
      <c r="B3369" t="s">
        <v>663</v>
      </c>
      <c r="C3369">
        <v>187</v>
      </c>
      <c r="D3369" t="s">
        <v>106</v>
      </c>
      <c r="E3369">
        <v>2.3639999999999999</v>
      </c>
      <c r="F3369">
        <v>0</v>
      </c>
      <c r="G3369">
        <v>6.8484999999999996</v>
      </c>
      <c r="H3369">
        <v>0</v>
      </c>
      <c r="I3369">
        <v>-2.0999999999999999E-3</v>
      </c>
      <c r="J3369">
        <v>0</v>
      </c>
      <c r="K3369">
        <v>-29.757899999999999</v>
      </c>
    </row>
    <row r="3370" spans="1:11" hidden="1">
      <c r="A3370" t="s">
        <v>15</v>
      </c>
      <c r="B3370" t="s">
        <v>663</v>
      </c>
      <c r="C3370">
        <v>187</v>
      </c>
      <c r="D3370" t="s">
        <v>106</v>
      </c>
      <c r="E3370">
        <v>2.8</v>
      </c>
      <c r="F3370">
        <v>0</v>
      </c>
      <c r="G3370">
        <v>3.2080000000000002</v>
      </c>
      <c r="H3370">
        <v>0</v>
      </c>
      <c r="I3370">
        <v>-2.0999999999999999E-3</v>
      </c>
      <c r="J3370">
        <v>0</v>
      </c>
      <c r="K3370">
        <v>-31.888200000000001</v>
      </c>
    </row>
    <row r="3371" spans="1:11" hidden="1">
      <c r="A3371" t="s">
        <v>15</v>
      </c>
      <c r="B3371" t="s">
        <v>663</v>
      </c>
      <c r="C3371">
        <v>187</v>
      </c>
      <c r="D3371" t="s">
        <v>106</v>
      </c>
      <c r="E3371">
        <v>2.8</v>
      </c>
      <c r="F3371">
        <v>0</v>
      </c>
      <c r="G3371">
        <v>-6.2141999999999999</v>
      </c>
      <c r="H3371">
        <v>0</v>
      </c>
      <c r="I3371">
        <v>-2.0999999999999999E-3</v>
      </c>
      <c r="J3371">
        <v>0</v>
      </c>
      <c r="K3371">
        <v>-31.888200000000001</v>
      </c>
    </row>
    <row r="3372" spans="1:11" hidden="1">
      <c r="A3372" t="s">
        <v>15</v>
      </c>
      <c r="B3372" t="s">
        <v>663</v>
      </c>
      <c r="C3372">
        <v>187</v>
      </c>
      <c r="D3372" t="s">
        <v>106</v>
      </c>
      <c r="E3372">
        <v>3.2360000000000002</v>
      </c>
      <c r="F3372">
        <v>0</v>
      </c>
      <c r="G3372">
        <v>-9.8546999999999993</v>
      </c>
      <c r="H3372">
        <v>0</v>
      </c>
      <c r="I3372">
        <v>-2.0999999999999999E-3</v>
      </c>
      <c r="J3372">
        <v>0</v>
      </c>
      <c r="K3372">
        <v>-28.447299999999998</v>
      </c>
    </row>
    <row r="3373" spans="1:11" hidden="1">
      <c r="A3373" t="s">
        <v>15</v>
      </c>
      <c r="B3373" t="s">
        <v>663</v>
      </c>
      <c r="C3373">
        <v>187</v>
      </c>
      <c r="D3373" t="s">
        <v>106</v>
      </c>
      <c r="E3373">
        <v>3.6720000000000002</v>
      </c>
      <c r="F3373">
        <v>0</v>
      </c>
      <c r="G3373">
        <v>-15.2011</v>
      </c>
      <c r="H3373">
        <v>0</v>
      </c>
      <c r="I3373">
        <v>-2.0999999999999999E-3</v>
      </c>
      <c r="J3373">
        <v>0</v>
      </c>
      <c r="K3373">
        <v>-23.0473</v>
      </c>
    </row>
    <row r="3374" spans="1:11" hidden="1">
      <c r="A3374" t="s">
        <v>15</v>
      </c>
      <c r="B3374" t="s">
        <v>663</v>
      </c>
      <c r="C3374">
        <v>187</v>
      </c>
      <c r="D3374" t="s">
        <v>106</v>
      </c>
      <c r="E3374">
        <v>4.1079999999999997</v>
      </c>
      <c r="F3374">
        <v>0</v>
      </c>
      <c r="G3374">
        <v>-21.678599999999999</v>
      </c>
      <c r="H3374">
        <v>0</v>
      </c>
      <c r="I3374">
        <v>-2.0999999999999999E-3</v>
      </c>
      <c r="J3374">
        <v>0</v>
      </c>
      <c r="K3374">
        <v>-15.0131</v>
      </c>
    </row>
    <row r="3375" spans="1:11" hidden="1">
      <c r="A3375" t="s">
        <v>15</v>
      </c>
      <c r="B3375" t="s">
        <v>663</v>
      </c>
      <c r="C3375">
        <v>187</v>
      </c>
      <c r="D3375" t="s">
        <v>106</v>
      </c>
      <c r="E3375">
        <v>4.5438999999999998</v>
      </c>
      <c r="F3375">
        <v>0</v>
      </c>
      <c r="G3375">
        <v>-28.183399999999999</v>
      </c>
      <c r="H3375">
        <v>0</v>
      </c>
      <c r="I3375">
        <v>-2.0999999999999999E-3</v>
      </c>
      <c r="J3375">
        <v>0</v>
      </c>
      <c r="K3375">
        <v>-4.1436000000000002</v>
      </c>
    </row>
    <row r="3376" spans="1:11" hidden="1">
      <c r="A3376" t="s">
        <v>15</v>
      </c>
      <c r="B3376" t="s">
        <v>663</v>
      </c>
      <c r="C3376">
        <v>187</v>
      </c>
      <c r="D3376" t="s">
        <v>106</v>
      </c>
      <c r="E3376">
        <v>4.9798999999999998</v>
      </c>
      <c r="F3376">
        <v>0</v>
      </c>
      <c r="G3376">
        <v>-34.1997</v>
      </c>
      <c r="H3376">
        <v>0</v>
      </c>
      <c r="I3376">
        <v>-2.0999999999999999E-3</v>
      </c>
      <c r="J3376">
        <v>0</v>
      </c>
      <c r="K3376">
        <v>9.5082000000000004</v>
      </c>
    </row>
    <row r="3377" spans="1:11" hidden="1">
      <c r="A3377" t="s">
        <v>15</v>
      </c>
      <c r="B3377" t="s">
        <v>663</v>
      </c>
      <c r="C3377">
        <v>187</v>
      </c>
      <c r="D3377" t="s">
        <v>106</v>
      </c>
      <c r="E3377">
        <v>5.4158999999999997</v>
      </c>
      <c r="F3377">
        <v>0</v>
      </c>
      <c r="G3377">
        <v>-38.560600000000001</v>
      </c>
      <c r="H3377">
        <v>0</v>
      </c>
      <c r="I3377">
        <v>-2.0999999999999999E-3</v>
      </c>
      <c r="J3377">
        <v>0</v>
      </c>
      <c r="K3377">
        <v>25.4313</v>
      </c>
    </row>
    <row r="3378" spans="1:11" hidden="1">
      <c r="A3378" t="s">
        <v>15</v>
      </c>
      <c r="B3378" t="s">
        <v>663</v>
      </c>
      <c r="C3378">
        <v>187</v>
      </c>
      <c r="D3378" t="s">
        <v>107</v>
      </c>
      <c r="E3378">
        <v>0.18410000000000001</v>
      </c>
      <c r="F3378">
        <v>0</v>
      </c>
      <c r="G3378">
        <v>35.481499999999997</v>
      </c>
      <c r="H3378">
        <v>0</v>
      </c>
      <c r="I3378">
        <v>-2.2000000000000001E-3</v>
      </c>
      <c r="J3378">
        <v>0</v>
      </c>
      <c r="K3378">
        <v>17.386900000000001</v>
      </c>
    </row>
    <row r="3379" spans="1:11" hidden="1">
      <c r="A3379" t="s">
        <v>15</v>
      </c>
      <c r="B3379" t="s">
        <v>663</v>
      </c>
      <c r="C3379">
        <v>187</v>
      </c>
      <c r="D3379" t="s">
        <v>107</v>
      </c>
      <c r="E3379">
        <v>0.62009999999999998</v>
      </c>
      <c r="F3379">
        <v>0</v>
      </c>
      <c r="G3379">
        <v>31.120699999999999</v>
      </c>
      <c r="H3379">
        <v>0</v>
      </c>
      <c r="I3379">
        <v>-2.2000000000000001E-3</v>
      </c>
      <c r="J3379">
        <v>0</v>
      </c>
      <c r="K3379">
        <v>2.8062</v>
      </c>
    </row>
    <row r="3380" spans="1:11" hidden="1">
      <c r="A3380" t="s">
        <v>15</v>
      </c>
      <c r="B3380" t="s">
        <v>663</v>
      </c>
      <c r="C3380">
        <v>187</v>
      </c>
      <c r="D3380" t="s">
        <v>107</v>
      </c>
      <c r="E3380">
        <v>1.0561</v>
      </c>
      <c r="F3380">
        <v>0</v>
      </c>
      <c r="G3380">
        <v>25.104299999999999</v>
      </c>
      <c r="H3380">
        <v>0</v>
      </c>
      <c r="I3380">
        <v>-2.2000000000000001E-3</v>
      </c>
      <c r="J3380">
        <v>0</v>
      </c>
      <c r="K3380">
        <v>-9.5030999999999999</v>
      </c>
    </row>
    <row r="3381" spans="1:11" hidden="1">
      <c r="A3381" t="s">
        <v>15</v>
      </c>
      <c r="B3381" t="s">
        <v>663</v>
      </c>
      <c r="C3381">
        <v>187</v>
      </c>
      <c r="D3381" t="s">
        <v>107</v>
      </c>
      <c r="E3381">
        <v>1.4921</v>
      </c>
      <c r="F3381">
        <v>0</v>
      </c>
      <c r="G3381">
        <v>18.599499999999999</v>
      </c>
      <c r="H3381">
        <v>0</v>
      </c>
      <c r="I3381">
        <v>-2.2000000000000001E-3</v>
      </c>
      <c r="J3381">
        <v>0</v>
      </c>
      <c r="K3381">
        <v>-19.030200000000001</v>
      </c>
    </row>
    <row r="3382" spans="1:11" hidden="1">
      <c r="A3382" t="s">
        <v>15</v>
      </c>
      <c r="B3382" t="s">
        <v>663</v>
      </c>
      <c r="C3382">
        <v>187</v>
      </c>
      <c r="D3382" t="s">
        <v>107</v>
      </c>
      <c r="E3382">
        <v>1.9279999999999999</v>
      </c>
      <c r="F3382">
        <v>0</v>
      </c>
      <c r="G3382">
        <v>12.1221</v>
      </c>
      <c r="H3382">
        <v>0</v>
      </c>
      <c r="I3382">
        <v>-2.2000000000000001E-3</v>
      </c>
      <c r="J3382">
        <v>0</v>
      </c>
      <c r="K3382">
        <v>-25.722000000000001</v>
      </c>
    </row>
    <row r="3383" spans="1:11" hidden="1">
      <c r="A3383" t="s">
        <v>15</v>
      </c>
      <c r="B3383" t="s">
        <v>663</v>
      </c>
      <c r="C3383">
        <v>187</v>
      </c>
      <c r="D3383" t="s">
        <v>107</v>
      </c>
      <c r="E3383">
        <v>2.3639999999999999</v>
      </c>
      <c r="F3383">
        <v>0</v>
      </c>
      <c r="G3383">
        <v>6.7755999999999998</v>
      </c>
      <c r="H3383">
        <v>0</v>
      </c>
      <c r="I3383">
        <v>-2.2000000000000001E-3</v>
      </c>
      <c r="J3383">
        <v>0</v>
      </c>
      <c r="K3383">
        <v>-29.779499999999999</v>
      </c>
    </row>
    <row r="3384" spans="1:11" hidden="1">
      <c r="A3384" t="s">
        <v>15</v>
      </c>
      <c r="B3384" t="s">
        <v>663</v>
      </c>
      <c r="C3384">
        <v>187</v>
      </c>
      <c r="D3384" t="s">
        <v>107</v>
      </c>
      <c r="E3384">
        <v>2.8</v>
      </c>
      <c r="F3384">
        <v>0</v>
      </c>
      <c r="G3384">
        <v>3.1351</v>
      </c>
      <c r="H3384">
        <v>0</v>
      </c>
      <c r="I3384">
        <v>-2.2000000000000001E-3</v>
      </c>
      <c r="J3384">
        <v>0</v>
      </c>
      <c r="K3384">
        <v>-31.878</v>
      </c>
    </row>
    <row r="3385" spans="1:11" hidden="1">
      <c r="A3385" t="s">
        <v>15</v>
      </c>
      <c r="B3385" t="s">
        <v>663</v>
      </c>
      <c r="C3385">
        <v>187</v>
      </c>
      <c r="D3385" t="s">
        <v>107</v>
      </c>
      <c r="E3385">
        <v>2.8</v>
      </c>
      <c r="F3385">
        <v>0</v>
      </c>
      <c r="G3385">
        <v>-6.2870999999999997</v>
      </c>
      <c r="H3385">
        <v>0</v>
      </c>
      <c r="I3385">
        <v>-2.2000000000000001E-3</v>
      </c>
      <c r="J3385">
        <v>0</v>
      </c>
      <c r="K3385">
        <v>-31.878</v>
      </c>
    </row>
    <row r="3386" spans="1:11" hidden="1">
      <c r="A3386" t="s">
        <v>15</v>
      </c>
      <c r="B3386" t="s">
        <v>663</v>
      </c>
      <c r="C3386">
        <v>187</v>
      </c>
      <c r="D3386" t="s">
        <v>107</v>
      </c>
      <c r="E3386">
        <v>3.2360000000000002</v>
      </c>
      <c r="F3386">
        <v>0</v>
      </c>
      <c r="G3386">
        <v>-9.9276</v>
      </c>
      <c r="H3386">
        <v>0</v>
      </c>
      <c r="I3386">
        <v>-2.2000000000000001E-3</v>
      </c>
      <c r="J3386">
        <v>0</v>
      </c>
      <c r="K3386">
        <v>-28.4053</v>
      </c>
    </row>
    <row r="3387" spans="1:11" hidden="1">
      <c r="A3387" t="s">
        <v>15</v>
      </c>
      <c r="B3387" t="s">
        <v>663</v>
      </c>
      <c r="C3387">
        <v>187</v>
      </c>
      <c r="D3387" t="s">
        <v>107</v>
      </c>
      <c r="E3387">
        <v>3.6720000000000002</v>
      </c>
      <c r="F3387">
        <v>0</v>
      </c>
      <c r="G3387">
        <v>-15.273999999999999</v>
      </c>
      <c r="H3387">
        <v>0</v>
      </c>
      <c r="I3387">
        <v>-2.2000000000000001E-3</v>
      </c>
      <c r="J3387">
        <v>0</v>
      </c>
      <c r="K3387">
        <v>-22.973600000000001</v>
      </c>
    </row>
    <row r="3388" spans="1:11" hidden="1">
      <c r="A3388" t="s">
        <v>15</v>
      </c>
      <c r="B3388" t="s">
        <v>663</v>
      </c>
      <c r="C3388">
        <v>187</v>
      </c>
      <c r="D3388" t="s">
        <v>107</v>
      </c>
      <c r="E3388">
        <v>4.1079999999999997</v>
      </c>
      <c r="F3388">
        <v>0</v>
      </c>
      <c r="G3388">
        <v>-21.7515</v>
      </c>
      <c r="H3388">
        <v>0</v>
      </c>
      <c r="I3388">
        <v>-2.2000000000000001E-3</v>
      </c>
      <c r="J3388">
        <v>0</v>
      </c>
      <c r="K3388">
        <v>-14.9076</v>
      </c>
    </row>
    <row r="3389" spans="1:11" hidden="1">
      <c r="A3389" t="s">
        <v>15</v>
      </c>
      <c r="B3389" t="s">
        <v>663</v>
      </c>
      <c r="C3389">
        <v>187</v>
      </c>
      <c r="D3389" t="s">
        <v>107</v>
      </c>
      <c r="E3389">
        <v>4.5438999999999998</v>
      </c>
      <c r="F3389">
        <v>0</v>
      </c>
      <c r="G3389">
        <v>-28.2563</v>
      </c>
      <c r="H3389">
        <v>0</v>
      </c>
      <c r="I3389">
        <v>-2.2000000000000001E-3</v>
      </c>
      <c r="J3389">
        <v>0</v>
      </c>
      <c r="K3389">
        <v>-4.0063000000000004</v>
      </c>
    </row>
    <row r="3390" spans="1:11" hidden="1">
      <c r="A3390" t="s">
        <v>15</v>
      </c>
      <c r="B3390" t="s">
        <v>663</v>
      </c>
      <c r="C3390">
        <v>187</v>
      </c>
      <c r="D3390" t="s">
        <v>107</v>
      </c>
      <c r="E3390">
        <v>4.9798999999999998</v>
      </c>
      <c r="F3390">
        <v>0</v>
      </c>
      <c r="G3390">
        <v>-34.272599999999997</v>
      </c>
      <c r="H3390">
        <v>0</v>
      </c>
      <c r="I3390">
        <v>-2.2000000000000001E-3</v>
      </c>
      <c r="J3390">
        <v>0</v>
      </c>
      <c r="K3390">
        <v>9.6771999999999991</v>
      </c>
    </row>
    <row r="3391" spans="1:11" hidden="1">
      <c r="A3391" t="s">
        <v>15</v>
      </c>
      <c r="B3391" t="s">
        <v>663</v>
      </c>
      <c r="C3391">
        <v>187</v>
      </c>
      <c r="D3391" t="s">
        <v>107</v>
      </c>
      <c r="E3391">
        <v>5.4158999999999997</v>
      </c>
      <c r="F3391">
        <v>0</v>
      </c>
      <c r="G3391">
        <v>-38.633499999999998</v>
      </c>
      <c r="H3391">
        <v>0</v>
      </c>
      <c r="I3391">
        <v>-2.2000000000000001E-3</v>
      </c>
      <c r="J3391">
        <v>0</v>
      </c>
      <c r="K3391">
        <v>25.632100000000001</v>
      </c>
    </row>
    <row r="3392" spans="1:11" hidden="1">
      <c r="A3392" t="s">
        <v>15</v>
      </c>
      <c r="B3392" t="s">
        <v>663</v>
      </c>
      <c r="C3392">
        <v>187</v>
      </c>
      <c r="D3392" t="s">
        <v>108</v>
      </c>
      <c r="E3392">
        <v>0.18410000000000001</v>
      </c>
      <c r="F3392">
        <v>0</v>
      </c>
      <c r="G3392">
        <v>35.477400000000003</v>
      </c>
      <c r="H3392">
        <v>0</v>
      </c>
      <c r="I3392">
        <v>-2.2000000000000001E-3</v>
      </c>
      <c r="J3392">
        <v>0</v>
      </c>
      <c r="K3392">
        <v>17.3675</v>
      </c>
    </row>
    <row r="3393" spans="1:11" hidden="1">
      <c r="A3393" t="s">
        <v>15</v>
      </c>
      <c r="B3393" t="s">
        <v>663</v>
      </c>
      <c r="C3393">
        <v>187</v>
      </c>
      <c r="D3393" t="s">
        <v>108</v>
      </c>
      <c r="E3393">
        <v>0.62009999999999998</v>
      </c>
      <c r="F3393">
        <v>0</v>
      </c>
      <c r="G3393">
        <v>31.116599999999998</v>
      </c>
      <c r="H3393">
        <v>0</v>
      </c>
      <c r="I3393">
        <v>-2.2000000000000001E-3</v>
      </c>
      <c r="J3393">
        <v>0</v>
      </c>
      <c r="K3393">
        <v>2.7886000000000002</v>
      </c>
    </row>
    <row r="3394" spans="1:11" hidden="1">
      <c r="A3394" t="s">
        <v>15</v>
      </c>
      <c r="B3394" t="s">
        <v>663</v>
      </c>
      <c r="C3394">
        <v>187</v>
      </c>
      <c r="D3394" t="s">
        <v>108</v>
      </c>
      <c r="E3394">
        <v>1.0561</v>
      </c>
      <c r="F3394">
        <v>0</v>
      </c>
      <c r="G3394">
        <v>25.100200000000001</v>
      </c>
      <c r="H3394">
        <v>0</v>
      </c>
      <c r="I3394">
        <v>-2.2000000000000001E-3</v>
      </c>
      <c r="J3394">
        <v>0</v>
      </c>
      <c r="K3394">
        <v>-9.5190000000000001</v>
      </c>
    </row>
    <row r="3395" spans="1:11" hidden="1">
      <c r="A3395" t="s">
        <v>15</v>
      </c>
      <c r="B3395" t="s">
        <v>663</v>
      </c>
      <c r="C3395">
        <v>187</v>
      </c>
      <c r="D3395" t="s">
        <v>108</v>
      </c>
      <c r="E3395">
        <v>1.4921</v>
      </c>
      <c r="F3395">
        <v>0</v>
      </c>
      <c r="G3395">
        <v>18.595500000000001</v>
      </c>
      <c r="H3395">
        <v>0</v>
      </c>
      <c r="I3395">
        <v>-2.2000000000000001E-3</v>
      </c>
      <c r="J3395">
        <v>0</v>
      </c>
      <c r="K3395">
        <v>-19.0443</v>
      </c>
    </row>
    <row r="3396" spans="1:11" hidden="1">
      <c r="A3396" t="s">
        <v>15</v>
      </c>
      <c r="B3396" t="s">
        <v>663</v>
      </c>
      <c r="C3396">
        <v>187</v>
      </c>
      <c r="D3396" t="s">
        <v>108</v>
      </c>
      <c r="E3396">
        <v>1.9279999999999999</v>
      </c>
      <c r="F3396">
        <v>0</v>
      </c>
      <c r="G3396">
        <v>12.118</v>
      </c>
      <c r="H3396">
        <v>0</v>
      </c>
      <c r="I3396">
        <v>-2.2000000000000001E-3</v>
      </c>
      <c r="J3396">
        <v>0</v>
      </c>
      <c r="K3396">
        <v>-25.734300000000001</v>
      </c>
    </row>
    <row r="3397" spans="1:11" hidden="1">
      <c r="A3397" t="s">
        <v>15</v>
      </c>
      <c r="B3397" t="s">
        <v>663</v>
      </c>
      <c r="C3397">
        <v>187</v>
      </c>
      <c r="D3397" t="s">
        <v>108</v>
      </c>
      <c r="E3397">
        <v>2.3639999999999999</v>
      </c>
      <c r="F3397">
        <v>0</v>
      </c>
      <c r="G3397">
        <v>6.7714999999999996</v>
      </c>
      <c r="H3397">
        <v>0</v>
      </c>
      <c r="I3397">
        <v>-2.2000000000000001E-3</v>
      </c>
      <c r="J3397">
        <v>0</v>
      </c>
      <c r="K3397">
        <v>-29.790099999999999</v>
      </c>
    </row>
    <row r="3398" spans="1:11" hidden="1">
      <c r="A3398" t="s">
        <v>15</v>
      </c>
      <c r="B3398" t="s">
        <v>663</v>
      </c>
      <c r="C3398">
        <v>187</v>
      </c>
      <c r="D3398" t="s">
        <v>108</v>
      </c>
      <c r="E3398">
        <v>2.8</v>
      </c>
      <c r="F3398">
        <v>0</v>
      </c>
      <c r="G3398">
        <v>3.1311</v>
      </c>
      <c r="H3398">
        <v>0</v>
      </c>
      <c r="I3398">
        <v>-2.2000000000000001E-3</v>
      </c>
      <c r="J3398">
        <v>0</v>
      </c>
      <c r="K3398">
        <v>-31.886800000000001</v>
      </c>
    </row>
    <row r="3399" spans="1:11" hidden="1">
      <c r="A3399" t="s">
        <v>15</v>
      </c>
      <c r="B3399" t="s">
        <v>663</v>
      </c>
      <c r="C3399">
        <v>187</v>
      </c>
      <c r="D3399" t="s">
        <v>108</v>
      </c>
      <c r="E3399">
        <v>2.8</v>
      </c>
      <c r="F3399">
        <v>0</v>
      </c>
      <c r="G3399">
        <v>-6.2911999999999999</v>
      </c>
      <c r="H3399">
        <v>0</v>
      </c>
      <c r="I3399">
        <v>-2.2000000000000001E-3</v>
      </c>
      <c r="J3399">
        <v>0</v>
      </c>
      <c r="K3399">
        <v>-31.886800000000001</v>
      </c>
    </row>
    <row r="3400" spans="1:11" hidden="1">
      <c r="A3400" t="s">
        <v>15</v>
      </c>
      <c r="B3400" t="s">
        <v>663</v>
      </c>
      <c r="C3400">
        <v>187</v>
      </c>
      <c r="D3400" t="s">
        <v>108</v>
      </c>
      <c r="E3400">
        <v>3.2360000000000002</v>
      </c>
      <c r="F3400">
        <v>0</v>
      </c>
      <c r="G3400">
        <v>-9.9315999999999995</v>
      </c>
      <c r="H3400">
        <v>0</v>
      </c>
      <c r="I3400">
        <v>-2.2000000000000001E-3</v>
      </c>
      <c r="J3400">
        <v>0</v>
      </c>
      <c r="K3400">
        <v>-28.412299999999998</v>
      </c>
    </row>
    <row r="3401" spans="1:11" hidden="1">
      <c r="A3401" t="s">
        <v>15</v>
      </c>
      <c r="B3401" t="s">
        <v>663</v>
      </c>
      <c r="C3401">
        <v>187</v>
      </c>
      <c r="D3401" t="s">
        <v>108</v>
      </c>
      <c r="E3401">
        <v>3.6720000000000002</v>
      </c>
      <c r="F3401">
        <v>0</v>
      </c>
      <c r="G3401">
        <v>-15.2781</v>
      </c>
      <c r="H3401">
        <v>0</v>
      </c>
      <c r="I3401">
        <v>-2.2000000000000001E-3</v>
      </c>
      <c r="J3401">
        <v>0</v>
      </c>
      <c r="K3401">
        <v>-22.9788</v>
      </c>
    </row>
    <row r="3402" spans="1:11" hidden="1">
      <c r="A3402" t="s">
        <v>15</v>
      </c>
      <c r="B3402" t="s">
        <v>663</v>
      </c>
      <c r="C3402">
        <v>187</v>
      </c>
      <c r="D3402" t="s">
        <v>108</v>
      </c>
      <c r="E3402">
        <v>4.1079999999999997</v>
      </c>
      <c r="F3402">
        <v>0</v>
      </c>
      <c r="G3402">
        <v>-21.755600000000001</v>
      </c>
      <c r="H3402">
        <v>0</v>
      </c>
      <c r="I3402">
        <v>-2.2000000000000001E-3</v>
      </c>
      <c r="J3402">
        <v>0</v>
      </c>
      <c r="K3402">
        <v>-14.911</v>
      </c>
    </row>
    <row r="3403" spans="1:11" hidden="1">
      <c r="A3403" t="s">
        <v>15</v>
      </c>
      <c r="B3403" t="s">
        <v>663</v>
      </c>
      <c r="C3403">
        <v>187</v>
      </c>
      <c r="D3403" t="s">
        <v>108</v>
      </c>
      <c r="E3403">
        <v>4.5438999999999998</v>
      </c>
      <c r="F3403">
        <v>0</v>
      </c>
      <c r="G3403">
        <v>-28.260300000000001</v>
      </c>
      <c r="H3403">
        <v>0</v>
      </c>
      <c r="I3403">
        <v>-2.2000000000000001E-3</v>
      </c>
      <c r="J3403">
        <v>0</v>
      </c>
      <c r="K3403">
        <v>-4.008</v>
      </c>
    </row>
    <row r="3404" spans="1:11" hidden="1">
      <c r="A3404" t="s">
        <v>15</v>
      </c>
      <c r="B3404" t="s">
        <v>663</v>
      </c>
      <c r="C3404">
        <v>187</v>
      </c>
      <c r="D3404" t="s">
        <v>108</v>
      </c>
      <c r="E3404">
        <v>4.9798999999999998</v>
      </c>
      <c r="F3404">
        <v>0</v>
      </c>
      <c r="G3404">
        <v>-34.276699999999998</v>
      </c>
      <c r="H3404">
        <v>0</v>
      </c>
      <c r="I3404">
        <v>-2.2000000000000001E-3</v>
      </c>
      <c r="J3404">
        <v>0</v>
      </c>
      <c r="K3404">
        <v>9.6774000000000004</v>
      </c>
    </row>
    <row r="3405" spans="1:11" hidden="1">
      <c r="A3405" t="s">
        <v>15</v>
      </c>
      <c r="B3405" t="s">
        <v>663</v>
      </c>
      <c r="C3405">
        <v>187</v>
      </c>
      <c r="D3405" t="s">
        <v>108</v>
      </c>
      <c r="E3405">
        <v>5.4158999999999997</v>
      </c>
      <c r="F3405">
        <v>0</v>
      </c>
      <c r="G3405">
        <v>-38.637500000000003</v>
      </c>
      <c r="H3405">
        <v>0</v>
      </c>
      <c r="I3405">
        <v>-2.2000000000000001E-3</v>
      </c>
      <c r="J3405">
        <v>0</v>
      </c>
      <c r="K3405">
        <v>25.634</v>
      </c>
    </row>
    <row r="3406" spans="1:11" hidden="1">
      <c r="A3406" t="s">
        <v>15</v>
      </c>
      <c r="B3406" t="s">
        <v>663</v>
      </c>
      <c r="C3406">
        <v>187</v>
      </c>
      <c r="D3406" t="s">
        <v>109</v>
      </c>
      <c r="E3406">
        <v>0.18410000000000001</v>
      </c>
      <c r="F3406">
        <v>0</v>
      </c>
      <c r="G3406">
        <v>35.404600000000002</v>
      </c>
      <c r="H3406">
        <v>0</v>
      </c>
      <c r="I3406">
        <v>-2.3E-3</v>
      </c>
      <c r="J3406">
        <v>0</v>
      </c>
      <c r="K3406">
        <v>17.187000000000001</v>
      </c>
    </row>
    <row r="3407" spans="1:11" hidden="1">
      <c r="A3407" t="s">
        <v>15</v>
      </c>
      <c r="B3407" t="s">
        <v>663</v>
      </c>
      <c r="C3407">
        <v>187</v>
      </c>
      <c r="D3407" t="s">
        <v>109</v>
      </c>
      <c r="E3407">
        <v>0.62009999999999998</v>
      </c>
      <c r="F3407">
        <v>0</v>
      </c>
      <c r="G3407">
        <v>31.043700000000001</v>
      </c>
      <c r="H3407">
        <v>0</v>
      </c>
      <c r="I3407">
        <v>-2.3E-3</v>
      </c>
      <c r="J3407">
        <v>0</v>
      </c>
      <c r="K3407">
        <v>2.6398999999999999</v>
      </c>
    </row>
    <row r="3408" spans="1:11" hidden="1">
      <c r="A3408" t="s">
        <v>15</v>
      </c>
      <c r="B3408" t="s">
        <v>663</v>
      </c>
      <c r="C3408">
        <v>187</v>
      </c>
      <c r="D3408" t="s">
        <v>109</v>
      </c>
      <c r="E3408">
        <v>1.0561</v>
      </c>
      <c r="F3408">
        <v>0</v>
      </c>
      <c r="G3408">
        <v>25.0274</v>
      </c>
      <c r="H3408">
        <v>0</v>
      </c>
      <c r="I3408">
        <v>-2.3E-3</v>
      </c>
      <c r="J3408">
        <v>0</v>
      </c>
      <c r="K3408">
        <v>-9.6358999999999995</v>
      </c>
    </row>
    <row r="3409" spans="1:11" hidden="1">
      <c r="A3409" t="s">
        <v>15</v>
      </c>
      <c r="B3409" t="s">
        <v>663</v>
      </c>
      <c r="C3409">
        <v>187</v>
      </c>
      <c r="D3409" t="s">
        <v>109</v>
      </c>
      <c r="E3409">
        <v>1.4921</v>
      </c>
      <c r="F3409">
        <v>0</v>
      </c>
      <c r="G3409">
        <v>18.522600000000001</v>
      </c>
      <c r="H3409">
        <v>0</v>
      </c>
      <c r="I3409">
        <v>-2.3E-3</v>
      </c>
      <c r="J3409">
        <v>0</v>
      </c>
      <c r="K3409">
        <v>-19.1294</v>
      </c>
    </row>
    <row r="3410" spans="1:11" hidden="1">
      <c r="A3410" t="s">
        <v>15</v>
      </c>
      <c r="B3410" t="s">
        <v>663</v>
      </c>
      <c r="C3410">
        <v>187</v>
      </c>
      <c r="D3410" t="s">
        <v>109</v>
      </c>
      <c r="E3410">
        <v>1.9279999999999999</v>
      </c>
      <c r="F3410">
        <v>0</v>
      </c>
      <c r="G3410">
        <v>12.0451</v>
      </c>
      <c r="H3410">
        <v>0</v>
      </c>
      <c r="I3410">
        <v>-2.3E-3</v>
      </c>
      <c r="J3410">
        <v>0</v>
      </c>
      <c r="K3410">
        <v>-25.787700000000001</v>
      </c>
    </row>
    <row r="3411" spans="1:11" hidden="1">
      <c r="A3411" t="s">
        <v>15</v>
      </c>
      <c r="B3411" t="s">
        <v>663</v>
      </c>
      <c r="C3411">
        <v>187</v>
      </c>
      <c r="D3411" t="s">
        <v>109</v>
      </c>
      <c r="E3411">
        <v>2.3639999999999999</v>
      </c>
      <c r="F3411">
        <v>0</v>
      </c>
      <c r="G3411">
        <v>6.6986999999999997</v>
      </c>
      <c r="H3411">
        <v>0</v>
      </c>
      <c r="I3411">
        <v>-2.3E-3</v>
      </c>
      <c r="J3411">
        <v>0</v>
      </c>
      <c r="K3411">
        <v>-29.811699999999998</v>
      </c>
    </row>
    <row r="3412" spans="1:11" hidden="1">
      <c r="A3412" t="s">
        <v>15</v>
      </c>
      <c r="B3412" t="s">
        <v>663</v>
      </c>
      <c r="C3412">
        <v>187</v>
      </c>
      <c r="D3412" t="s">
        <v>109</v>
      </c>
      <c r="E3412">
        <v>2.8</v>
      </c>
      <c r="F3412">
        <v>0</v>
      </c>
      <c r="G3412">
        <v>3.0581999999999998</v>
      </c>
      <c r="H3412">
        <v>0</v>
      </c>
      <c r="I3412">
        <v>-2.3E-3</v>
      </c>
      <c r="J3412">
        <v>0</v>
      </c>
      <c r="K3412">
        <v>-31.8766</v>
      </c>
    </row>
    <row r="3413" spans="1:11" hidden="1">
      <c r="A3413" t="s">
        <v>15</v>
      </c>
      <c r="B3413" t="s">
        <v>663</v>
      </c>
      <c r="C3413">
        <v>187</v>
      </c>
      <c r="D3413" t="s">
        <v>109</v>
      </c>
      <c r="E3413">
        <v>2.8</v>
      </c>
      <c r="F3413">
        <v>0</v>
      </c>
      <c r="G3413">
        <v>-6.3639999999999999</v>
      </c>
      <c r="H3413">
        <v>0</v>
      </c>
      <c r="I3413">
        <v>-2.3E-3</v>
      </c>
      <c r="J3413">
        <v>0</v>
      </c>
      <c r="K3413">
        <v>-31.8766</v>
      </c>
    </row>
    <row r="3414" spans="1:11" hidden="1">
      <c r="A3414" t="s">
        <v>15</v>
      </c>
      <c r="B3414" t="s">
        <v>663</v>
      </c>
      <c r="C3414">
        <v>187</v>
      </c>
      <c r="D3414" t="s">
        <v>109</v>
      </c>
      <c r="E3414">
        <v>3.2360000000000002</v>
      </c>
      <c r="F3414">
        <v>0</v>
      </c>
      <c r="G3414">
        <v>-10.0045</v>
      </c>
      <c r="H3414">
        <v>0</v>
      </c>
      <c r="I3414">
        <v>-2.3E-3</v>
      </c>
      <c r="J3414">
        <v>0</v>
      </c>
      <c r="K3414">
        <v>-28.3704</v>
      </c>
    </row>
    <row r="3415" spans="1:11" hidden="1">
      <c r="A3415" t="s">
        <v>15</v>
      </c>
      <c r="B3415" t="s">
        <v>663</v>
      </c>
      <c r="C3415">
        <v>187</v>
      </c>
      <c r="D3415" t="s">
        <v>109</v>
      </c>
      <c r="E3415">
        <v>3.6720000000000002</v>
      </c>
      <c r="F3415">
        <v>0</v>
      </c>
      <c r="G3415">
        <v>-15.351000000000001</v>
      </c>
      <c r="H3415">
        <v>0</v>
      </c>
      <c r="I3415">
        <v>-2.3E-3</v>
      </c>
      <c r="J3415">
        <v>0</v>
      </c>
      <c r="K3415">
        <v>-22.905100000000001</v>
      </c>
    </row>
    <row r="3416" spans="1:11" hidden="1">
      <c r="A3416" t="s">
        <v>15</v>
      </c>
      <c r="B3416" t="s">
        <v>663</v>
      </c>
      <c r="C3416">
        <v>187</v>
      </c>
      <c r="D3416" t="s">
        <v>109</v>
      </c>
      <c r="E3416">
        <v>4.1079999999999997</v>
      </c>
      <c r="F3416">
        <v>0</v>
      </c>
      <c r="G3416">
        <v>-21.828399999999998</v>
      </c>
      <c r="H3416">
        <v>0</v>
      </c>
      <c r="I3416">
        <v>-2.3E-3</v>
      </c>
      <c r="J3416">
        <v>0</v>
      </c>
      <c r="K3416">
        <v>-14.8055</v>
      </c>
    </row>
    <row r="3417" spans="1:11" hidden="1">
      <c r="A3417" t="s">
        <v>15</v>
      </c>
      <c r="B3417" t="s">
        <v>663</v>
      </c>
      <c r="C3417">
        <v>187</v>
      </c>
      <c r="D3417" t="s">
        <v>109</v>
      </c>
      <c r="E3417">
        <v>4.5438999999999998</v>
      </c>
      <c r="F3417">
        <v>0</v>
      </c>
      <c r="G3417">
        <v>-28.333200000000001</v>
      </c>
      <c r="H3417">
        <v>0</v>
      </c>
      <c r="I3417">
        <v>-2.3E-3</v>
      </c>
      <c r="J3417">
        <v>0</v>
      </c>
      <c r="K3417">
        <v>-3.8706999999999998</v>
      </c>
    </row>
    <row r="3418" spans="1:11" hidden="1">
      <c r="A3418" t="s">
        <v>15</v>
      </c>
      <c r="B3418" t="s">
        <v>663</v>
      </c>
      <c r="C3418">
        <v>187</v>
      </c>
      <c r="D3418" t="s">
        <v>109</v>
      </c>
      <c r="E3418">
        <v>4.9798999999999998</v>
      </c>
      <c r="F3418">
        <v>0</v>
      </c>
      <c r="G3418">
        <v>-34.349600000000002</v>
      </c>
      <c r="H3418">
        <v>0</v>
      </c>
      <c r="I3418">
        <v>-2.3E-3</v>
      </c>
      <c r="J3418">
        <v>0</v>
      </c>
      <c r="K3418">
        <v>9.8463999999999992</v>
      </c>
    </row>
    <row r="3419" spans="1:11" hidden="1">
      <c r="A3419" t="s">
        <v>15</v>
      </c>
      <c r="B3419" t="s">
        <v>663</v>
      </c>
      <c r="C3419">
        <v>187</v>
      </c>
      <c r="D3419" t="s">
        <v>109</v>
      </c>
      <c r="E3419">
        <v>5.4158999999999997</v>
      </c>
      <c r="F3419">
        <v>0</v>
      </c>
      <c r="G3419">
        <v>-38.7104</v>
      </c>
      <c r="H3419">
        <v>0</v>
      </c>
      <c r="I3419">
        <v>-2.3E-3</v>
      </c>
      <c r="J3419">
        <v>0</v>
      </c>
      <c r="K3419">
        <v>25.834800000000001</v>
      </c>
    </row>
    <row r="3420" spans="1:11" hidden="1">
      <c r="A3420" t="s">
        <v>15</v>
      </c>
      <c r="B3420" t="s">
        <v>663</v>
      </c>
      <c r="C3420">
        <v>187</v>
      </c>
      <c r="D3420" t="s">
        <v>110</v>
      </c>
      <c r="E3420">
        <v>0.18410000000000001</v>
      </c>
      <c r="F3420">
        <v>0</v>
      </c>
      <c r="G3420">
        <v>20.425999999999998</v>
      </c>
      <c r="H3420">
        <v>0</v>
      </c>
      <c r="I3420">
        <v>-1.2999999999999999E-3</v>
      </c>
      <c r="J3420">
        <v>0</v>
      </c>
      <c r="K3420">
        <v>10.0624</v>
      </c>
    </row>
    <row r="3421" spans="1:11" hidden="1">
      <c r="A3421" t="s">
        <v>15</v>
      </c>
      <c r="B3421" t="s">
        <v>663</v>
      </c>
      <c r="C3421">
        <v>187</v>
      </c>
      <c r="D3421" t="s">
        <v>110</v>
      </c>
      <c r="E3421">
        <v>0.62009999999999998</v>
      </c>
      <c r="F3421">
        <v>0</v>
      </c>
      <c r="G3421">
        <v>17.907399999999999</v>
      </c>
      <c r="H3421">
        <v>0</v>
      </c>
      <c r="I3421">
        <v>-1.2999999999999999E-3</v>
      </c>
      <c r="J3421">
        <v>0</v>
      </c>
      <c r="K3421">
        <v>1.6718</v>
      </c>
    </row>
    <row r="3422" spans="1:11" hidden="1">
      <c r="A3422" t="s">
        <v>15</v>
      </c>
      <c r="B3422" t="s">
        <v>663</v>
      </c>
      <c r="C3422">
        <v>187</v>
      </c>
      <c r="D3422" t="s">
        <v>110</v>
      </c>
      <c r="E3422">
        <v>1.0561</v>
      </c>
      <c r="F3422">
        <v>0</v>
      </c>
      <c r="G3422">
        <v>14.4758</v>
      </c>
      <c r="H3422">
        <v>0</v>
      </c>
      <c r="I3422">
        <v>-1.2999999999999999E-3</v>
      </c>
      <c r="J3422">
        <v>0</v>
      </c>
      <c r="K3422">
        <v>-5.4165999999999999</v>
      </c>
    </row>
    <row r="3423" spans="1:11" hidden="1">
      <c r="A3423" t="s">
        <v>15</v>
      </c>
      <c r="B3423" t="s">
        <v>663</v>
      </c>
      <c r="C3423">
        <v>187</v>
      </c>
      <c r="D3423" t="s">
        <v>110</v>
      </c>
      <c r="E3423">
        <v>1.4921</v>
      </c>
      <c r="F3423">
        <v>0</v>
      </c>
      <c r="G3423">
        <v>10.774699999999999</v>
      </c>
      <c r="H3423">
        <v>0</v>
      </c>
      <c r="I3423">
        <v>-1.2999999999999999E-3</v>
      </c>
      <c r="J3423">
        <v>0</v>
      </c>
      <c r="K3423">
        <v>-10.920999999999999</v>
      </c>
    </row>
    <row r="3424" spans="1:11" hidden="1">
      <c r="A3424" t="s">
        <v>15</v>
      </c>
      <c r="B3424" t="s">
        <v>663</v>
      </c>
      <c r="C3424">
        <v>187</v>
      </c>
      <c r="D3424" t="s">
        <v>110</v>
      </c>
      <c r="E3424">
        <v>1.9279999999999999</v>
      </c>
      <c r="F3424">
        <v>0</v>
      </c>
      <c r="G3424">
        <v>7.0887000000000002</v>
      </c>
      <c r="H3424">
        <v>0</v>
      </c>
      <c r="I3424">
        <v>-1.2999999999999999E-3</v>
      </c>
      <c r="J3424">
        <v>0</v>
      </c>
      <c r="K3424">
        <v>-14.812200000000001</v>
      </c>
    </row>
    <row r="3425" spans="1:11" hidden="1">
      <c r="A3425" t="s">
        <v>15</v>
      </c>
      <c r="B3425" t="s">
        <v>663</v>
      </c>
      <c r="C3425">
        <v>187</v>
      </c>
      <c r="D3425" t="s">
        <v>110</v>
      </c>
      <c r="E3425">
        <v>2.3639999999999999</v>
      </c>
      <c r="F3425">
        <v>0</v>
      </c>
      <c r="G3425">
        <v>4.0265000000000004</v>
      </c>
      <c r="H3425">
        <v>0</v>
      </c>
      <c r="I3425">
        <v>-1.2999999999999999E-3</v>
      </c>
      <c r="J3425">
        <v>0</v>
      </c>
      <c r="K3425">
        <v>-17.201000000000001</v>
      </c>
    </row>
    <row r="3426" spans="1:11" hidden="1">
      <c r="A3426" t="s">
        <v>15</v>
      </c>
      <c r="B3426" t="s">
        <v>663</v>
      </c>
      <c r="C3426">
        <v>187</v>
      </c>
      <c r="D3426" t="s">
        <v>110</v>
      </c>
      <c r="E3426">
        <v>2.8</v>
      </c>
      <c r="F3426">
        <v>0</v>
      </c>
      <c r="G3426">
        <v>1.9053</v>
      </c>
      <c r="H3426">
        <v>0</v>
      </c>
      <c r="I3426">
        <v>-1.2999999999999999E-3</v>
      </c>
      <c r="J3426">
        <v>0</v>
      </c>
      <c r="K3426">
        <v>-18.459900000000001</v>
      </c>
    </row>
    <row r="3427" spans="1:11" hidden="1">
      <c r="A3427" t="s">
        <v>15</v>
      </c>
      <c r="B3427" t="s">
        <v>663</v>
      </c>
      <c r="C3427">
        <v>187</v>
      </c>
      <c r="D3427" t="s">
        <v>110</v>
      </c>
      <c r="E3427">
        <v>2.8</v>
      </c>
      <c r="F3427">
        <v>0</v>
      </c>
      <c r="G3427">
        <v>-3.6955</v>
      </c>
      <c r="H3427">
        <v>0</v>
      </c>
      <c r="I3427">
        <v>-1.2999999999999999E-3</v>
      </c>
      <c r="J3427">
        <v>0</v>
      </c>
      <c r="K3427">
        <v>-18.459900000000001</v>
      </c>
    </row>
    <row r="3428" spans="1:11" hidden="1">
      <c r="A3428" t="s">
        <v>15</v>
      </c>
      <c r="B3428" t="s">
        <v>663</v>
      </c>
      <c r="C3428">
        <v>187</v>
      </c>
      <c r="D3428" t="s">
        <v>110</v>
      </c>
      <c r="E3428">
        <v>3.2360000000000002</v>
      </c>
      <c r="F3428">
        <v>0</v>
      </c>
      <c r="G3428">
        <v>-5.8167999999999997</v>
      </c>
      <c r="H3428">
        <v>0</v>
      </c>
      <c r="I3428">
        <v>-1.2999999999999999E-3</v>
      </c>
      <c r="J3428">
        <v>0</v>
      </c>
      <c r="K3428">
        <v>-16.420500000000001</v>
      </c>
    </row>
    <row r="3429" spans="1:11" hidden="1">
      <c r="A3429" t="s">
        <v>15</v>
      </c>
      <c r="B3429" t="s">
        <v>663</v>
      </c>
      <c r="C3429">
        <v>187</v>
      </c>
      <c r="D3429" t="s">
        <v>110</v>
      </c>
      <c r="E3429">
        <v>3.6720000000000002</v>
      </c>
      <c r="F3429">
        <v>0</v>
      </c>
      <c r="G3429">
        <v>-8.8789999999999996</v>
      </c>
      <c r="H3429">
        <v>0</v>
      </c>
      <c r="I3429">
        <v>-1.2999999999999999E-3</v>
      </c>
      <c r="J3429">
        <v>0</v>
      </c>
      <c r="K3429">
        <v>-13.251099999999999</v>
      </c>
    </row>
    <row r="3430" spans="1:11" hidden="1">
      <c r="A3430" t="s">
        <v>15</v>
      </c>
      <c r="B3430" t="s">
        <v>663</v>
      </c>
      <c r="C3430">
        <v>187</v>
      </c>
      <c r="D3430" t="s">
        <v>110</v>
      </c>
      <c r="E3430">
        <v>4.1079999999999997</v>
      </c>
      <c r="F3430">
        <v>0</v>
      </c>
      <c r="G3430">
        <v>-12.565</v>
      </c>
      <c r="H3430">
        <v>0</v>
      </c>
      <c r="I3430">
        <v>-1.2999999999999999E-3</v>
      </c>
      <c r="J3430">
        <v>0</v>
      </c>
      <c r="K3430">
        <v>-8.5793999999999997</v>
      </c>
    </row>
    <row r="3431" spans="1:11" hidden="1">
      <c r="A3431" t="s">
        <v>15</v>
      </c>
      <c r="B3431" t="s">
        <v>663</v>
      </c>
      <c r="C3431">
        <v>187</v>
      </c>
      <c r="D3431" t="s">
        <v>110</v>
      </c>
      <c r="E3431">
        <v>4.5438999999999998</v>
      </c>
      <c r="F3431">
        <v>0</v>
      </c>
      <c r="G3431">
        <v>-16.265999999999998</v>
      </c>
      <c r="H3431">
        <v>0</v>
      </c>
      <c r="I3431">
        <v>-1.2999999999999999E-3</v>
      </c>
      <c r="J3431">
        <v>0</v>
      </c>
      <c r="K3431">
        <v>-2.2945000000000002</v>
      </c>
    </row>
    <row r="3432" spans="1:11" hidden="1">
      <c r="A3432" t="s">
        <v>15</v>
      </c>
      <c r="B3432" t="s">
        <v>663</v>
      </c>
      <c r="C3432">
        <v>187</v>
      </c>
      <c r="D3432" t="s">
        <v>110</v>
      </c>
      <c r="E3432">
        <v>4.9798999999999998</v>
      </c>
      <c r="F3432">
        <v>0</v>
      </c>
      <c r="G3432">
        <v>-19.697700000000001</v>
      </c>
      <c r="H3432">
        <v>0</v>
      </c>
      <c r="I3432">
        <v>-1.2999999999999999E-3</v>
      </c>
      <c r="J3432">
        <v>0</v>
      </c>
      <c r="K3432">
        <v>5.5743999999999998</v>
      </c>
    </row>
    <row r="3433" spans="1:11" hidden="1">
      <c r="A3433" t="s">
        <v>15</v>
      </c>
      <c r="B3433" t="s">
        <v>663</v>
      </c>
      <c r="C3433">
        <v>187</v>
      </c>
      <c r="D3433" t="s">
        <v>110</v>
      </c>
      <c r="E3433">
        <v>5.4158999999999997</v>
      </c>
      <c r="F3433">
        <v>0</v>
      </c>
      <c r="G3433">
        <v>-22.2163</v>
      </c>
      <c r="H3433">
        <v>0</v>
      </c>
      <c r="I3433">
        <v>-1.2999999999999999E-3</v>
      </c>
      <c r="J3433">
        <v>0</v>
      </c>
      <c r="K3433">
        <v>14.7455</v>
      </c>
    </row>
    <row r="3434" spans="1:11" hidden="1">
      <c r="A3434" t="s">
        <v>15</v>
      </c>
      <c r="B3434" t="s">
        <v>663</v>
      </c>
      <c r="C3434">
        <v>187</v>
      </c>
      <c r="D3434" t="s">
        <v>111</v>
      </c>
      <c r="E3434">
        <v>0.18410000000000001</v>
      </c>
      <c r="F3434">
        <v>0</v>
      </c>
      <c r="G3434">
        <v>20.353200000000001</v>
      </c>
      <c r="H3434">
        <v>0</v>
      </c>
      <c r="I3434">
        <v>-1.4E-3</v>
      </c>
      <c r="J3434">
        <v>0</v>
      </c>
      <c r="K3434">
        <v>9.8818999999999999</v>
      </c>
    </row>
    <row r="3435" spans="1:11" hidden="1">
      <c r="A3435" t="s">
        <v>15</v>
      </c>
      <c r="B3435" t="s">
        <v>663</v>
      </c>
      <c r="C3435">
        <v>187</v>
      </c>
      <c r="D3435" t="s">
        <v>111</v>
      </c>
      <c r="E3435">
        <v>0.62009999999999998</v>
      </c>
      <c r="F3435">
        <v>0</v>
      </c>
      <c r="G3435">
        <v>17.834599999999998</v>
      </c>
      <c r="H3435">
        <v>0</v>
      </c>
      <c r="I3435">
        <v>-1.4E-3</v>
      </c>
      <c r="J3435">
        <v>0</v>
      </c>
      <c r="K3435">
        <v>1.5230999999999999</v>
      </c>
    </row>
    <row r="3436" spans="1:11" hidden="1">
      <c r="A3436" t="s">
        <v>15</v>
      </c>
      <c r="B3436" t="s">
        <v>663</v>
      </c>
      <c r="C3436">
        <v>187</v>
      </c>
      <c r="D3436" t="s">
        <v>111</v>
      </c>
      <c r="E3436">
        <v>1.0561</v>
      </c>
      <c r="F3436">
        <v>0</v>
      </c>
      <c r="G3436">
        <v>14.402900000000001</v>
      </c>
      <c r="H3436">
        <v>0</v>
      </c>
      <c r="I3436">
        <v>-1.4E-3</v>
      </c>
      <c r="J3436">
        <v>0</v>
      </c>
      <c r="K3436">
        <v>-5.5335000000000001</v>
      </c>
    </row>
    <row r="3437" spans="1:11" hidden="1">
      <c r="A3437" t="s">
        <v>15</v>
      </c>
      <c r="B3437" t="s">
        <v>663</v>
      </c>
      <c r="C3437">
        <v>187</v>
      </c>
      <c r="D3437" t="s">
        <v>111</v>
      </c>
      <c r="E3437">
        <v>1.4921</v>
      </c>
      <c r="F3437">
        <v>0</v>
      </c>
      <c r="G3437">
        <v>10.7019</v>
      </c>
      <c r="H3437">
        <v>0</v>
      </c>
      <c r="I3437">
        <v>-1.4E-3</v>
      </c>
      <c r="J3437">
        <v>0</v>
      </c>
      <c r="K3437">
        <v>-11.0061</v>
      </c>
    </row>
    <row r="3438" spans="1:11" hidden="1">
      <c r="A3438" t="s">
        <v>15</v>
      </c>
      <c r="B3438" t="s">
        <v>663</v>
      </c>
      <c r="C3438">
        <v>187</v>
      </c>
      <c r="D3438" t="s">
        <v>111</v>
      </c>
      <c r="E3438">
        <v>1.9279999999999999</v>
      </c>
      <c r="F3438">
        <v>0</v>
      </c>
      <c r="G3438">
        <v>7.0159000000000002</v>
      </c>
      <c r="H3438">
        <v>0</v>
      </c>
      <c r="I3438">
        <v>-1.4E-3</v>
      </c>
      <c r="J3438">
        <v>0</v>
      </c>
      <c r="K3438">
        <v>-14.865500000000001</v>
      </c>
    </row>
    <row r="3439" spans="1:11" hidden="1">
      <c r="A3439" t="s">
        <v>15</v>
      </c>
      <c r="B3439" t="s">
        <v>663</v>
      </c>
      <c r="C3439">
        <v>187</v>
      </c>
      <c r="D3439" t="s">
        <v>111</v>
      </c>
      <c r="E3439">
        <v>2.3639999999999999</v>
      </c>
      <c r="F3439">
        <v>0</v>
      </c>
      <c r="G3439">
        <v>3.9537</v>
      </c>
      <c r="H3439">
        <v>0</v>
      </c>
      <c r="I3439">
        <v>-1.4E-3</v>
      </c>
      <c r="J3439">
        <v>0</v>
      </c>
      <c r="K3439">
        <v>-17.2226</v>
      </c>
    </row>
    <row r="3440" spans="1:11" hidden="1">
      <c r="A3440" t="s">
        <v>15</v>
      </c>
      <c r="B3440" t="s">
        <v>663</v>
      </c>
      <c r="C3440">
        <v>187</v>
      </c>
      <c r="D3440" t="s">
        <v>111</v>
      </c>
      <c r="E3440">
        <v>2.8</v>
      </c>
      <c r="F3440">
        <v>0</v>
      </c>
      <c r="G3440">
        <v>1.8324</v>
      </c>
      <c r="H3440">
        <v>0</v>
      </c>
      <c r="I3440">
        <v>-1.4E-3</v>
      </c>
      <c r="J3440">
        <v>0</v>
      </c>
      <c r="K3440">
        <v>-18.4497</v>
      </c>
    </row>
    <row r="3441" spans="1:11" hidden="1">
      <c r="A3441" t="s">
        <v>15</v>
      </c>
      <c r="B3441" t="s">
        <v>663</v>
      </c>
      <c r="C3441">
        <v>187</v>
      </c>
      <c r="D3441" t="s">
        <v>111</v>
      </c>
      <c r="E3441">
        <v>2.8</v>
      </c>
      <c r="F3441">
        <v>0</v>
      </c>
      <c r="G3441">
        <v>-3.7684000000000002</v>
      </c>
      <c r="H3441">
        <v>0</v>
      </c>
      <c r="I3441">
        <v>-1.4E-3</v>
      </c>
      <c r="J3441">
        <v>0</v>
      </c>
      <c r="K3441">
        <v>-18.4497</v>
      </c>
    </row>
    <row r="3442" spans="1:11" hidden="1">
      <c r="A3442" t="s">
        <v>15</v>
      </c>
      <c r="B3442" t="s">
        <v>663</v>
      </c>
      <c r="C3442">
        <v>187</v>
      </c>
      <c r="D3442" t="s">
        <v>111</v>
      </c>
      <c r="E3442">
        <v>3.2360000000000002</v>
      </c>
      <c r="F3442">
        <v>0</v>
      </c>
      <c r="G3442">
        <v>-5.8897000000000004</v>
      </c>
      <c r="H3442">
        <v>0</v>
      </c>
      <c r="I3442">
        <v>-1.4E-3</v>
      </c>
      <c r="J3442">
        <v>0</v>
      </c>
      <c r="K3442">
        <v>-16.378599999999999</v>
      </c>
    </row>
    <row r="3443" spans="1:11" hidden="1">
      <c r="A3443" t="s">
        <v>15</v>
      </c>
      <c r="B3443" t="s">
        <v>663</v>
      </c>
      <c r="C3443">
        <v>187</v>
      </c>
      <c r="D3443" t="s">
        <v>111</v>
      </c>
      <c r="E3443">
        <v>3.6720000000000002</v>
      </c>
      <c r="F3443">
        <v>0</v>
      </c>
      <c r="G3443">
        <v>-8.9519000000000002</v>
      </c>
      <c r="H3443">
        <v>0</v>
      </c>
      <c r="I3443">
        <v>-1.4E-3</v>
      </c>
      <c r="J3443">
        <v>0</v>
      </c>
      <c r="K3443">
        <v>-13.1774</v>
      </c>
    </row>
    <row r="3444" spans="1:11" hidden="1">
      <c r="A3444" t="s">
        <v>15</v>
      </c>
      <c r="B3444" t="s">
        <v>663</v>
      </c>
      <c r="C3444">
        <v>187</v>
      </c>
      <c r="D3444" t="s">
        <v>111</v>
      </c>
      <c r="E3444">
        <v>4.1079999999999997</v>
      </c>
      <c r="F3444">
        <v>0</v>
      </c>
      <c r="G3444">
        <v>-12.6379</v>
      </c>
      <c r="H3444">
        <v>0</v>
      </c>
      <c r="I3444">
        <v>-1.4E-3</v>
      </c>
      <c r="J3444">
        <v>0</v>
      </c>
      <c r="K3444">
        <v>-8.4739000000000004</v>
      </c>
    </row>
    <row r="3445" spans="1:11" hidden="1">
      <c r="A3445" t="s">
        <v>15</v>
      </c>
      <c r="B3445" t="s">
        <v>663</v>
      </c>
      <c r="C3445">
        <v>187</v>
      </c>
      <c r="D3445" t="s">
        <v>111</v>
      </c>
      <c r="E3445">
        <v>4.5438999999999998</v>
      </c>
      <c r="F3445">
        <v>0</v>
      </c>
      <c r="G3445">
        <v>-16.338899999999999</v>
      </c>
      <c r="H3445">
        <v>0</v>
      </c>
      <c r="I3445">
        <v>-1.4E-3</v>
      </c>
      <c r="J3445">
        <v>0</v>
      </c>
      <c r="K3445">
        <v>-2.1572</v>
      </c>
    </row>
    <row r="3446" spans="1:11" hidden="1">
      <c r="A3446" t="s">
        <v>15</v>
      </c>
      <c r="B3446" t="s">
        <v>663</v>
      </c>
      <c r="C3446">
        <v>187</v>
      </c>
      <c r="D3446" t="s">
        <v>111</v>
      </c>
      <c r="E3446">
        <v>4.9798999999999998</v>
      </c>
      <c r="F3446">
        <v>0</v>
      </c>
      <c r="G3446">
        <v>-19.770600000000002</v>
      </c>
      <c r="H3446">
        <v>0</v>
      </c>
      <c r="I3446">
        <v>-1.4E-3</v>
      </c>
      <c r="J3446">
        <v>0</v>
      </c>
      <c r="K3446">
        <v>5.7434000000000003</v>
      </c>
    </row>
    <row r="3447" spans="1:11" hidden="1">
      <c r="A3447" t="s">
        <v>15</v>
      </c>
      <c r="B3447" t="s">
        <v>663</v>
      </c>
      <c r="C3447">
        <v>187</v>
      </c>
      <c r="D3447" t="s">
        <v>111</v>
      </c>
      <c r="E3447">
        <v>5.4158999999999997</v>
      </c>
      <c r="F3447">
        <v>0</v>
      </c>
      <c r="G3447">
        <v>-22.289200000000001</v>
      </c>
      <c r="H3447">
        <v>0</v>
      </c>
      <c r="I3447">
        <v>-1.4E-3</v>
      </c>
      <c r="J3447">
        <v>0</v>
      </c>
      <c r="K3447">
        <v>14.946300000000001</v>
      </c>
    </row>
    <row r="3448" spans="1:11" hidden="1">
      <c r="A3448" t="s">
        <v>15</v>
      </c>
      <c r="B3448" t="s">
        <v>663</v>
      </c>
      <c r="C3448">
        <v>187</v>
      </c>
      <c r="D3448" t="s">
        <v>112</v>
      </c>
      <c r="E3448">
        <v>0.18410000000000001</v>
      </c>
      <c r="F3448">
        <v>0</v>
      </c>
      <c r="G3448">
        <v>20.425999999999998</v>
      </c>
      <c r="H3448">
        <v>0</v>
      </c>
      <c r="I3448">
        <v>-1.2999999999999999E-3</v>
      </c>
      <c r="J3448">
        <v>0</v>
      </c>
      <c r="K3448">
        <v>10.0624</v>
      </c>
    </row>
    <row r="3449" spans="1:11" hidden="1">
      <c r="A3449" t="s">
        <v>15</v>
      </c>
      <c r="B3449" t="s">
        <v>663</v>
      </c>
      <c r="C3449">
        <v>187</v>
      </c>
      <c r="D3449" t="s">
        <v>112</v>
      </c>
      <c r="E3449">
        <v>0.62009999999999998</v>
      </c>
      <c r="F3449">
        <v>0</v>
      </c>
      <c r="G3449">
        <v>17.907399999999999</v>
      </c>
      <c r="H3449">
        <v>0</v>
      </c>
      <c r="I3449">
        <v>-1.2999999999999999E-3</v>
      </c>
      <c r="J3449">
        <v>0</v>
      </c>
      <c r="K3449">
        <v>1.6718</v>
      </c>
    </row>
    <row r="3450" spans="1:11" hidden="1">
      <c r="A3450" t="s">
        <v>15</v>
      </c>
      <c r="B3450" t="s">
        <v>663</v>
      </c>
      <c r="C3450">
        <v>187</v>
      </c>
      <c r="D3450" t="s">
        <v>112</v>
      </c>
      <c r="E3450">
        <v>1.0561</v>
      </c>
      <c r="F3450">
        <v>0</v>
      </c>
      <c r="G3450">
        <v>14.4758</v>
      </c>
      <c r="H3450">
        <v>0</v>
      </c>
      <c r="I3450">
        <v>-1.2999999999999999E-3</v>
      </c>
      <c r="J3450">
        <v>0</v>
      </c>
      <c r="K3450">
        <v>-5.4165999999999999</v>
      </c>
    </row>
    <row r="3451" spans="1:11" hidden="1">
      <c r="A3451" t="s">
        <v>15</v>
      </c>
      <c r="B3451" t="s">
        <v>663</v>
      </c>
      <c r="C3451">
        <v>187</v>
      </c>
      <c r="D3451" t="s">
        <v>112</v>
      </c>
      <c r="E3451">
        <v>1.4921</v>
      </c>
      <c r="F3451">
        <v>0</v>
      </c>
      <c r="G3451">
        <v>10.774699999999999</v>
      </c>
      <c r="H3451">
        <v>0</v>
      </c>
      <c r="I3451">
        <v>-1.2999999999999999E-3</v>
      </c>
      <c r="J3451">
        <v>0</v>
      </c>
      <c r="K3451">
        <v>-10.920999999999999</v>
      </c>
    </row>
    <row r="3452" spans="1:11" hidden="1">
      <c r="A3452" t="s">
        <v>15</v>
      </c>
      <c r="B3452" t="s">
        <v>663</v>
      </c>
      <c r="C3452">
        <v>187</v>
      </c>
      <c r="D3452" t="s">
        <v>112</v>
      </c>
      <c r="E3452">
        <v>1.9279999999999999</v>
      </c>
      <c r="F3452">
        <v>0</v>
      </c>
      <c r="G3452">
        <v>7.0887000000000002</v>
      </c>
      <c r="H3452">
        <v>0</v>
      </c>
      <c r="I3452">
        <v>-1.2999999999999999E-3</v>
      </c>
      <c r="J3452">
        <v>0</v>
      </c>
      <c r="K3452">
        <v>-14.812200000000001</v>
      </c>
    </row>
    <row r="3453" spans="1:11" hidden="1">
      <c r="A3453" t="s">
        <v>15</v>
      </c>
      <c r="B3453" t="s">
        <v>663</v>
      </c>
      <c r="C3453">
        <v>187</v>
      </c>
      <c r="D3453" t="s">
        <v>112</v>
      </c>
      <c r="E3453">
        <v>2.3639999999999999</v>
      </c>
      <c r="F3453">
        <v>0</v>
      </c>
      <c r="G3453">
        <v>4.0265000000000004</v>
      </c>
      <c r="H3453">
        <v>0</v>
      </c>
      <c r="I3453">
        <v>-1.2999999999999999E-3</v>
      </c>
      <c r="J3453">
        <v>0</v>
      </c>
      <c r="K3453">
        <v>-17.201000000000001</v>
      </c>
    </row>
    <row r="3454" spans="1:11" hidden="1">
      <c r="A3454" t="s">
        <v>15</v>
      </c>
      <c r="B3454" t="s">
        <v>663</v>
      </c>
      <c r="C3454">
        <v>187</v>
      </c>
      <c r="D3454" t="s">
        <v>112</v>
      </c>
      <c r="E3454">
        <v>2.8</v>
      </c>
      <c r="F3454">
        <v>0</v>
      </c>
      <c r="G3454">
        <v>1.9053</v>
      </c>
      <c r="H3454">
        <v>0</v>
      </c>
      <c r="I3454">
        <v>-1.2999999999999999E-3</v>
      </c>
      <c r="J3454">
        <v>0</v>
      </c>
      <c r="K3454">
        <v>-18.459900000000001</v>
      </c>
    </row>
    <row r="3455" spans="1:11" hidden="1">
      <c r="A3455" t="s">
        <v>15</v>
      </c>
      <c r="B3455" t="s">
        <v>663</v>
      </c>
      <c r="C3455">
        <v>187</v>
      </c>
      <c r="D3455" t="s">
        <v>112</v>
      </c>
      <c r="E3455">
        <v>2.8</v>
      </c>
      <c r="F3455">
        <v>0</v>
      </c>
      <c r="G3455">
        <v>-3.6955</v>
      </c>
      <c r="H3455">
        <v>0</v>
      </c>
      <c r="I3455">
        <v>-1.2999999999999999E-3</v>
      </c>
      <c r="J3455">
        <v>0</v>
      </c>
      <c r="K3455">
        <v>-18.459900000000001</v>
      </c>
    </row>
    <row r="3456" spans="1:11" hidden="1">
      <c r="A3456" t="s">
        <v>15</v>
      </c>
      <c r="B3456" t="s">
        <v>663</v>
      </c>
      <c r="C3456">
        <v>187</v>
      </c>
      <c r="D3456" t="s">
        <v>112</v>
      </c>
      <c r="E3456">
        <v>3.2360000000000002</v>
      </c>
      <c r="F3456">
        <v>0</v>
      </c>
      <c r="G3456">
        <v>-5.8167999999999997</v>
      </c>
      <c r="H3456">
        <v>0</v>
      </c>
      <c r="I3456">
        <v>-1.2999999999999999E-3</v>
      </c>
      <c r="J3456">
        <v>0</v>
      </c>
      <c r="K3456">
        <v>-16.420500000000001</v>
      </c>
    </row>
    <row r="3457" spans="1:11" hidden="1">
      <c r="A3457" t="s">
        <v>15</v>
      </c>
      <c r="B3457" t="s">
        <v>663</v>
      </c>
      <c r="C3457">
        <v>187</v>
      </c>
      <c r="D3457" t="s">
        <v>112</v>
      </c>
      <c r="E3457">
        <v>3.6720000000000002</v>
      </c>
      <c r="F3457">
        <v>0</v>
      </c>
      <c r="G3457">
        <v>-8.8789999999999996</v>
      </c>
      <c r="H3457">
        <v>0</v>
      </c>
      <c r="I3457">
        <v>-1.2999999999999999E-3</v>
      </c>
      <c r="J3457">
        <v>0</v>
      </c>
      <c r="K3457">
        <v>-13.251099999999999</v>
      </c>
    </row>
    <row r="3458" spans="1:11" hidden="1">
      <c r="A3458" t="s">
        <v>15</v>
      </c>
      <c r="B3458" t="s">
        <v>663</v>
      </c>
      <c r="C3458">
        <v>187</v>
      </c>
      <c r="D3458" t="s">
        <v>112</v>
      </c>
      <c r="E3458">
        <v>4.1079999999999997</v>
      </c>
      <c r="F3458">
        <v>0</v>
      </c>
      <c r="G3458">
        <v>-12.565</v>
      </c>
      <c r="H3458">
        <v>0</v>
      </c>
      <c r="I3458">
        <v>-1.2999999999999999E-3</v>
      </c>
      <c r="J3458">
        <v>0</v>
      </c>
      <c r="K3458">
        <v>-8.5793999999999997</v>
      </c>
    </row>
    <row r="3459" spans="1:11" hidden="1">
      <c r="A3459" t="s">
        <v>15</v>
      </c>
      <c r="B3459" t="s">
        <v>663</v>
      </c>
      <c r="C3459">
        <v>187</v>
      </c>
      <c r="D3459" t="s">
        <v>112</v>
      </c>
      <c r="E3459">
        <v>4.5438999999999998</v>
      </c>
      <c r="F3459">
        <v>0</v>
      </c>
      <c r="G3459">
        <v>-16.265999999999998</v>
      </c>
      <c r="H3459">
        <v>0</v>
      </c>
      <c r="I3459">
        <v>-1.2999999999999999E-3</v>
      </c>
      <c r="J3459">
        <v>0</v>
      </c>
      <c r="K3459">
        <v>-2.2945000000000002</v>
      </c>
    </row>
    <row r="3460" spans="1:11" hidden="1">
      <c r="A3460" t="s">
        <v>15</v>
      </c>
      <c r="B3460" t="s">
        <v>663</v>
      </c>
      <c r="C3460">
        <v>187</v>
      </c>
      <c r="D3460" t="s">
        <v>112</v>
      </c>
      <c r="E3460">
        <v>4.9798999999999998</v>
      </c>
      <c r="F3460">
        <v>0</v>
      </c>
      <c r="G3460">
        <v>-19.697700000000001</v>
      </c>
      <c r="H3460">
        <v>0</v>
      </c>
      <c r="I3460">
        <v>-1.2999999999999999E-3</v>
      </c>
      <c r="J3460">
        <v>0</v>
      </c>
      <c r="K3460">
        <v>5.5743999999999998</v>
      </c>
    </row>
    <row r="3461" spans="1:11" hidden="1">
      <c r="A3461" t="s">
        <v>15</v>
      </c>
      <c r="B3461" t="s">
        <v>663</v>
      </c>
      <c r="C3461">
        <v>187</v>
      </c>
      <c r="D3461" t="s">
        <v>112</v>
      </c>
      <c r="E3461">
        <v>5.4158999999999997</v>
      </c>
      <c r="F3461">
        <v>0</v>
      </c>
      <c r="G3461">
        <v>-22.2163</v>
      </c>
      <c r="H3461">
        <v>0</v>
      </c>
      <c r="I3461">
        <v>-1.2999999999999999E-3</v>
      </c>
      <c r="J3461">
        <v>0</v>
      </c>
      <c r="K3461">
        <v>14.7455</v>
      </c>
    </row>
    <row r="3462" spans="1:11" hidden="1">
      <c r="A3462" t="s">
        <v>15</v>
      </c>
      <c r="B3462" t="s">
        <v>663</v>
      </c>
      <c r="C3462">
        <v>187</v>
      </c>
      <c r="D3462" t="s">
        <v>113</v>
      </c>
      <c r="E3462">
        <v>0.18410000000000001</v>
      </c>
      <c r="F3462">
        <v>0</v>
      </c>
      <c r="G3462">
        <v>20.353200000000001</v>
      </c>
      <c r="H3462">
        <v>0</v>
      </c>
      <c r="I3462">
        <v>-1.4E-3</v>
      </c>
      <c r="J3462">
        <v>0</v>
      </c>
      <c r="K3462">
        <v>9.8818999999999999</v>
      </c>
    </row>
    <row r="3463" spans="1:11" hidden="1">
      <c r="A3463" t="s">
        <v>15</v>
      </c>
      <c r="B3463" t="s">
        <v>663</v>
      </c>
      <c r="C3463">
        <v>187</v>
      </c>
      <c r="D3463" t="s">
        <v>113</v>
      </c>
      <c r="E3463">
        <v>0.62009999999999998</v>
      </c>
      <c r="F3463">
        <v>0</v>
      </c>
      <c r="G3463">
        <v>17.834599999999998</v>
      </c>
      <c r="H3463">
        <v>0</v>
      </c>
      <c r="I3463">
        <v>-1.4E-3</v>
      </c>
      <c r="J3463">
        <v>0</v>
      </c>
      <c r="K3463">
        <v>1.5230999999999999</v>
      </c>
    </row>
    <row r="3464" spans="1:11" hidden="1">
      <c r="A3464" t="s">
        <v>15</v>
      </c>
      <c r="B3464" t="s">
        <v>663</v>
      </c>
      <c r="C3464">
        <v>187</v>
      </c>
      <c r="D3464" t="s">
        <v>113</v>
      </c>
      <c r="E3464">
        <v>1.0561</v>
      </c>
      <c r="F3464">
        <v>0</v>
      </c>
      <c r="G3464">
        <v>14.402900000000001</v>
      </c>
      <c r="H3464">
        <v>0</v>
      </c>
      <c r="I3464">
        <v>-1.4E-3</v>
      </c>
      <c r="J3464">
        <v>0</v>
      </c>
      <c r="K3464">
        <v>-5.5335000000000001</v>
      </c>
    </row>
    <row r="3465" spans="1:11" hidden="1">
      <c r="A3465" t="s">
        <v>15</v>
      </c>
      <c r="B3465" t="s">
        <v>663</v>
      </c>
      <c r="C3465">
        <v>187</v>
      </c>
      <c r="D3465" t="s">
        <v>113</v>
      </c>
      <c r="E3465">
        <v>1.4921</v>
      </c>
      <c r="F3465">
        <v>0</v>
      </c>
      <c r="G3465">
        <v>10.7019</v>
      </c>
      <c r="H3465">
        <v>0</v>
      </c>
      <c r="I3465">
        <v>-1.4E-3</v>
      </c>
      <c r="J3465">
        <v>0</v>
      </c>
      <c r="K3465">
        <v>-11.0061</v>
      </c>
    </row>
    <row r="3466" spans="1:11" hidden="1">
      <c r="A3466" t="s">
        <v>15</v>
      </c>
      <c r="B3466" t="s">
        <v>663</v>
      </c>
      <c r="C3466">
        <v>187</v>
      </c>
      <c r="D3466" t="s">
        <v>113</v>
      </c>
      <c r="E3466">
        <v>1.9279999999999999</v>
      </c>
      <c r="F3466">
        <v>0</v>
      </c>
      <c r="G3466">
        <v>7.0159000000000002</v>
      </c>
      <c r="H3466">
        <v>0</v>
      </c>
      <c r="I3466">
        <v>-1.4E-3</v>
      </c>
      <c r="J3466">
        <v>0</v>
      </c>
      <c r="K3466">
        <v>-14.865500000000001</v>
      </c>
    </row>
    <row r="3467" spans="1:11" hidden="1">
      <c r="A3467" t="s">
        <v>15</v>
      </c>
      <c r="B3467" t="s">
        <v>663</v>
      </c>
      <c r="C3467">
        <v>187</v>
      </c>
      <c r="D3467" t="s">
        <v>113</v>
      </c>
      <c r="E3467">
        <v>2.3639999999999999</v>
      </c>
      <c r="F3467">
        <v>0</v>
      </c>
      <c r="G3467">
        <v>3.9537</v>
      </c>
      <c r="H3467">
        <v>0</v>
      </c>
      <c r="I3467">
        <v>-1.4E-3</v>
      </c>
      <c r="J3467">
        <v>0</v>
      </c>
      <c r="K3467">
        <v>-17.2226</v>
      </c>
    </row>
    <row r="3468" spans="1:11" hidden="1">
      <c r="A3468" t="s">
        <v>15</v>
      </c>
      <c r="B3468" t="s">
        <v>663</v>
      </c>
      <c r="C3468">
        <v>187</v>
      </c>
      <c r="D3468" t="s">
        <v>113</v>
      </c>
      <c r="E3468">
        <v>2.8</v>
      </c>
      <c r="F3468">
        <v>0</v>
      </c>
      <c r="G3468">
        <v>1.8324</v>
      </c>
      <c r="H3468">
        <v>0</v>
      </c>
      <c r="I3468">
        <v>-1.4E-3</v>
      </c>
      <c r="J3468">
        <v>0</v>
      </c>
      <c r="K3468">
        <v>-18.4497</v>
      </c>
    </row>
    <row r="3469" spans="1:11" hidden="1">
      <c r="A3469" t="s">
        <v>15</v>
      </c>
      <c r="B3469" t="s">
        <v>663</v>
      </c>
      <c r="C3469">
        <v>187</v>
      </c>
      <c r="D3469" t="s">
        <v>113</v>
      </c>
      <c r="E3469">
        <v>2.8</v>
      </c>
      <c r="F3469">
        <v>0</v>
      </c>
      <c r="G3469">
        <v>-3.7684000000000002</v>
      </c>
      <c r="H3469">
        <v>0</v>
      </c>
      <c r="I3469">
        <v>-1.4E-3</v>
      </c>
      <c r="J3469">
        <v>0</v>
      </c>
      <c r="K3469">
        <v>-18.4497</v>
      </c>
    </row>
    <row r="3470" spans="1:11" hidden="1">
      <c r="A3470" t="s">
        <v>15</v>
      </c>
      <c r="B3470" t="s">
        <v>663</v>
      </c>
      <c r="C3470">
        <v>187</v>
      </c>
      <c r="D3470" t="s">
        <v>113</v>
      </c>
      <c r="E3470">
        <v>3.2360000000000002</v>
      </c>
      <c r="F3470">
        <v>0</v>
      </c>
      <c r="G3470">
        <v>-5.8897000000000004</v>
      </c>
      <c r="H3470">
        <v>0</v>
      </c>
      <c r="I3470">
        <v>-1.4E-3</v>
      </c>
      <c r="J3470">
        <v>0</v>
      </c>
      <c r="K3470">
        <v>-16.378599999999999</v>
      </c>
    </row>
    <row r="3471" spans="1:11" hidden="1">
      <c r="A3471" t="s">
        <v>15</v>
      </c>
      <c r="B3471" t="s">
        <v>663</v>
      </c>
      <c r="C3471">
        <v>187</v>
      </c>
      <c r="D3471" t="s">
        <v>113</v>
      </c>
      <c r="E3471">
        <v>3.6720000000000002</v>
      </c>
      <c r="F3471">
        <v>0</v>
      </c>
      <c r="G3471">
        <v>-8.9519000000000002</v>
      </c>
      <c r="H3471">
        <v>0</v>
      </c>
      <c r="I3471">
        <v>-1.4E-3</v>
      </c>
      <c r="J3471">
        <v>0</v>
      </c>
      <c r="K3471">
        <v>-13.1774</v>
      </c>
    </row>
    <row r="3472" spans="1:11" hidden="1">
      <c r="A3472" t="s">
        <v>15</v>
      </c>
      <c r="B3472" t="s">
        <v>663</v>
      </c>
      <c r="C3472">
        <v>187</v>
      </c>
      <c r="D3472" t="s">
        <v>113</v>
      </c>
      <c r="E3472">
        <v>4.1079999999999997</v>
      </c>
      <c r="F3472">
        <v>0</v>
      </c>
      <c r="G3472">
        <v>-12.6379</v>
      </c>
      <c r="H3472">
        <v>0</v>
      </c>
      <c r="I3472">
        <v>-1.4E-3</v>
      </c>
      <c r="J3472">
        <v>0</v>
      </c>
      <c r="K3472">
        <v>-8.4739000000000004</v>
      </c>
    </row>
    <row r="3473" spans="1:11" hidden="1">
      <c r="A3473" t="s">
        <v>15</v>
      </c>
      <c r="B3473" t="s">
        <v>663</v>
      </c>
      <c r="C3473">
        <v>187</v>
      </c>
      <c r="D3473" t="s">
        <v>113</v>
      </c>
      <c r="E3473">
        <v>4.5438999999999998</v>
      </c>
      <c r="F3473">
        <v>0</v>
      </c>
      <c r="G3473">
        <v>-16.338899999999999</v>
      </c>
      <c r="H3473">
        <v>0</v>
      </c>
      <c r="I3473">
        <v>-1.4E-3</v>
      </c>
      <c r="J3473">
        <v>0</v>
      </c>
      <c r="K3473">
        <v>-2.1572</v>
      </c>
    </row>
    <row r="3474" spans="1:11" hidden="1">
      <c r="A3474" t="s">
        <v>15</v>
      </c>
      <c r="B3474" t="s">
        <v>663</v>
      </c>
      <c r="C3474">
        <v>187</v>
      </c>
      <c r="D3474" t="s">
        <v>113</v>
      </c>
      <c r="E3474">
        <v>4.9798999999999998</v>
      </c>
      <c r="F3474">
        <v>0</v>
      </c>
      <c r="G3474">
        <v>-19.770600000000002</v>
      </c>
      <c r="H3474">
        <v>0</v>
      </c>
      <c r="I3474">
        <v>-1.4E-3</v>
      </c>
      <c r="J3474">
        <v>0</v>
      </c>
      <c r="K3474">
        <v>5.7434000000000003</v>
      </c>
    </row>
    <row r="3475" spans="1:11" hidden="1">
      <c r="A3475" t="s">
        <v>15</v>
      </c>
      <c r="B3475" t="s">
        <v>663</v>
      </c>
      <c r="C3475">
        <v>187</v>
      </c>
      <c r="D3475" t="s">
        <v>113</v>
      </c>
      <c r="E3475">
        <v>5.4158999999999997</v>
      </c>
      <c r="F3475">
        <v>0</v>
      </c>
      <c r="G3475">
        <v>-22.289200000000001</v>
      </c>
      <c r="H3475">
        <v>0</v>
      </c>
      <c r="I3475">
        <v>-1.4E-3</v>
      </c>
      <c r="J3475">
        <v>0</v>
      </c>
      <c r="K3475">
        <v>14.946300000000001</v>
      </c>
    </row>
    <row r="3476" spans="1:11" hidden="1">
      <c r="A3476" t="s">
        <v>15</v>
      </c>
      <c r="B3476" t="s">
        <v>663</v>
      </c>
      <c r="C3476">
        <v>187</v>
      </c>
      <c r="D3476" t="s">
        <v>114</v>
      </c>
      <c r="E3476">
        <v>0.18410000000000001</v>
      </c>
      <c r="F3476">
        <v>0</v>
      </c>
      <c r="G3476">
        <v>20.464500000000001</v>
      </c>
      <c r="H3476">
        <v>0</v>
      </c>
      <c r="I3476">
        <v>-1.2999999999999999E-3</v>
      </c>
      <c r="J3476">
        <v>0</v>
      </c>
      <c r="K3476">
        <v>10.1623</v>
      </c>
    </row>
    <row r="3477" spans="1:11" hidden="1">
      <c r="A3477" t="s">
        <v>15</v>
      </c>
      <c r="B3477" t="s">
        <v>663</v>
      </c>
      <c r="C3477">
        <v>187</v>
      </c>
      <c r="D3477" t="s">
        <v>114</v>
      </c>
      <c r="E3477">
        <v>0.62009999999999998</v>
      </c>
      <c r="F3477">
        <v>0</v>
      </c>
      <c r="G3477">
        <v>17.945900000000002</v>
      </c>
      <c r="H3477">
        <v>0</v>
      </c>
      <c r="I3477">
        <v>-1.2999999999999999E-3</v>
      </c>
      <c r="J3477">
        <v>0</v>
      </c>
      <c r="K3477">
        <v>1.7549999999999999</v>
      </c>
    </row>
    <row r="3478" spans="1:11" hidden="1">
      <c r="A3478" t="s">
        <v>15</v>
      </c>
      <c r="B3478" t="s">
        <v>663</v>
      </c>
      <c r="C3478">
        <v>187</v>
      </c>
      <c r="D3478" t="s">
        <v>114</v>
      </c>
      <c r="E3478">
        <v>1.0561</v>
      </c>
      <c r="F3478">
        <v>0</v>
      </c>
      <c r="G3478">
        <v>14.5143</v>
      </c>
      <c r="H3478">
        <v>0</v>
      </c>
      <c r="I3478">
        <v>-1.2999999999999999E-3</v>
      </c>
      <c r="J3478">
        <v>0</v>
      </c>
      <c r="K3478">
        <v>-5.3502000000000001</v>
      </c>
    </row>
    <row r="3479" spans="1:11" hidden="1">
      <c r="A3479" t="s">
        <v>15</v>
      </c>
      <c r="B3479" t="s">
        <v>663</v>
      </c>
      <c r="C3479">
        <v>187</v>
      </c>
      <c r="D3479" t="s">
        <v>114</v>
      </c>
      <c r="E3479">
        <v>1.4921</v>
      </c>
      <c r="F3479">
        <v>0</v>
      </c>
      <c r="G3479">
        <v>10.8132</v>
      </c>
      <c r="H3479">
        <v>0</v>
      </c>
      <c r="I3479">
        <v>-1.2999999999999999E-3</v>
      </c>
      <c r="J3479">
        <v>0</v>
      </c>
      <c r="K3479">
        <v>-10.8713</v>
      </c>
    </row>
    <row r="3480" spans="1:11" hidden="1">
      <c r="A3480" t="s">
        <v>15</v>
      </c>
      <c r="B3480" t="s">
        <v>663</v>
      </c>
      <c r="C3480">
        <v>187</v>
      </c>
      <c r="D3480" t="s">
        <v>114</v>
      </c>
      <c r="E3480">
        <v>1.9279999999999999</v>
      </c>
      <c r="F3480">
        <v>0</v>
      </c>
      <c r="G3480">
        <v>7.1272000000000002</v>
      </c>
      <c r="H3480">
        <v>0</v>
      </c>
      <c r="I3480">
        <v>-1.2999999999999999E-3</v>
      </c>
      <c r="J3480">
        <v>0</v>
      </c>
      <c r="K3480">
        <v>-14.779299999999999</v>
      </c>
    </row>
    <row r="3481" spans="1:11" hidden="1">
      <c r="A3481" t="s">
        <v>15</v>
      </c>
      <c r="B3481" t="s">
        <v>663</v>
      </c>
      <c r="C3481">
        <v>187</v>
      </c>
      <c r="D3481" t="s">
        <v>114</v>
      </c>
      <c r="E3481">
        <v>2.3639999999999999</v>
      </c>
      <c r="F3481">
        <v>0</v>
      </c>
      <c r="G3481">
        <v>4.0650000000000004</v>
      </c>
      <c r="H3481">
        <v>0</v>
      </c>
      <c r="I3481">
        <v>-1.2999999999999999E-3</v>
      </c>
      <c r="J3481">
        <v>0</v>
      </c>
      <c r="K3481">
        <v>-17.184899999999999</v>
      </c>
    </row>
    <row r="3482" spans="1:11" hidden="1">
      <c r="A3482" t="s">
        <v>15</v>
      </c>
      <c r="B3482" t="s">
        <v>663</v>
      </c>
      <c r="C3482">
        <v>187</v>
      </c>
      <c r="D3482" t="s">
        <v>114</v>
      </c>
      <c r="E3482">
        <v>2.8</v>
      </c>
      <c r="F3482">
        <v>0</v>
      </c>
      <c r="G3482">
        <v>1.9437</v>
      </c>
      <c r="H3482">
        <v>0</v>
      </c>
      <c r="I3482">
        <v>-1.2999999999999999E-3</v>
      </c>
      <c r="J3482">
        <v>0</v>
      </c>
      <c r="K3482">
        <v>-18.460599999999999</v>
      </c>
    </row>
    <row r="3483" spans="1:11" hidden="1">
      <c r="A3483" t="s">
        <v>15</v>
      </c>
      <c r="B3483" t="s">
        <v>663</v>
      </c>
      <c r="C3483">
        <v>187</v>
      </c>
      <c r="D3483" t="s">
        <v>114</v>
      </c>
      <c r="E3483">
        <v>2.8</v>
      </c>
      <c r="F3483">
        <v>0</v>
      </c>
      <c r="G3483">
        <v>-3.657</v>
      </c>
      <c r="H3483">
        <v>0</v>
      </c>
      <c r="I3483">
        <v>-1.2999999999999999E-3</v>
      </c>
      <c r="J3483">
        <v>0</v>
      </c>
      <c r="K3483">
        <v>-18.460599999999999</v>
      </c>
    </row>
    <row r="3484" spans="1:11" hidden="1">
      <c r="A3484" t="s">
        <v>15</v>
      </c>
      <c r="B3484" t="s">
        <v>663</v>
      </c>
      <c r="C3484">
        <v>187</v>
      </c>
      <c r="D3484" t="s">
        <v>114</v>
      </c>
      <c r="E3484">
        <v>3.2360000000000002</v>
      </c>
      <c r="F3484">
        <v>0</v>
      </c>
      <c r="G3484">
        <v>-5.7782999999999998</v>
      </c>
      <c r="H3484">
        <v>0</v>
      </c>
      <c r="I3484">
        <v>-1.2999999999999999E-3</v>
      </c>
      <c r="J3484">
        <v>0</v>
      </c>
      <c r="K3484">
        <v>-16.437999999999999</v>
      </c>
    </row>
    <row r="3485" spans="1:11" hidden="1">
      <c r="A3485" t="s">
        <v>15</v>
      </c>
      <c r="B3485" t="s">
        <v>663</v>
      </c>
      <c r="C3485">
        <v>187</v>
      </c>
      <c r="D3485" t="s">
        <v>114</v>
      </c>
      <c r="E3485">
        <v>3.6720000000000002</v>
      </c>
      <c r="F3485">
        <v>0</v>
      </c>
      <c r="G3485">
        <v>-8.8405000000000005</v>
      </c>
      <c r="H3485">
        <v>0</v>
      </c>
      <c r="I3485">
        <v>-1.2999999999999999E-3</v>
      </c>
      <c r="J3485">
        <v>0</v>
      </c>
      <c r="K3485">
        <v>-13.285399999999999</v>
      </c>
    </row>
    <row r="3486" spans="1:11" hidden="1">
      <c r="A3486" t="s">
        <v>15</v>
      </c>
      <c r="B3486" t="s">
        <v>663</v>
      </c>
      <c r="C3486">
        <v>187</v>
      </c>
      <c r="D3486" t="s">
        <v>114</v>
      </c>
      <c r="E3486">
        <v>4.1079999999999997</v>
      </c>
      <c r="F3486">
        <v>0</v>
      </c>
      <c r="G3486">
        <v>-12.5265</v>
      </c>
      <c r="H3486">
        <v>0</v>
      </c>
      <c r="I3486">
        <v>-1.2999999999999999E-3</v>
      </c>
      <c r="J3486">
        <v>0</v>
      </c>
      <c r="K3486">
        <v>-8.6303999999999998</v>
      </c>
    </row>
    <row r="3487" spans="1:11" hidden="1">
      <c r="A3487" t="s">
        <v>15</v>
      </c>
      <c r="B3487" t="s">
        <v>663</v>
      </c>
      <c r="C3487">
        <v>187</v>
      </c>
      <c r="D3487" t="s">
        <v>114</v>
      </c>
      <c r="E3487">
        <v>4.5438999999999998</v>
      </c>
      <c r="F3487">
        <v>0</v>
      </c>
      <c r="G3487">
        <v>-16.227599999999999</v>
      </c>
      <c r="H3487">
        <v>0</v>
      </c>
      <c r="I3487">
        <v>-1.2999999999999999E-3</v>
      </c>
      <c r="J3487">
        <v>0</v>
      </c>
      <c r="K3487">
        <v>-2.3622999999999998</v>
      </c>
    </row>
    <row r="3488" spans="1:11" hidden="1">
      <c r="A3488" t="s">
        <v>15</v>
      </c>
      <c r="B3488" t="s">
        <v>663</v>
      </c>
      <c r="C3488">
        <v>187</v>
      </c>
      <c r="D3488" t="s">
        <v>114</v>
      </c>
      <c r="E3488">
        <v>4.9798999999999998</v>
      </c>
      <c r="F3488">
        <v>0</v>
      </c>
      <c r="G3488">
        <v>-19.659199999999998</v>
      </c>
      <c r="H3488">
        <v>0</v>
      </c>
      <c r="I3488">
        <v>-1.2999999999999999E-3</v>
      </c>
      <c r="J3488">
        <v>0</v>
      </c>
      <c r="K3488">
        <v>5.4897999999999998</v>
      </c>
    </row>
    <row r="3489" spans="1:11" hidden="1">
      <c r="A3489" t="s">
        <v>15</v>
      </c>
      <c r="B3489" t="s">
        <v>663</v>
      </c>
      <c r="C3489">
        <v>187</v>
      </c>
      <c r="D3489" t="s">
        <v>114</v>
      </c>
      <c r="E3489">
        <v>5.4158999999999997</v>
      </c>
      <c r="F3489">
        <v>0</v>
      </c>
      <c r="G3489">
        <v>-22.177800000000001</v>
      </c>
      <c r="H3489">
        <v>0</v>
      </c>
      <c r="I3489">
        <v>-1.2999999999999999E-3</v>
      </c>
      <c r="J3489">
        <v>0</v>
      </c>
      <c r="K3489">
        <v>14.6441</v>
      </c>
    </row>
    <row r="3490" spans="1:11" hidden="1">
      <c r="A3490" t="s">
        <v>15</v>
      </c>
      <c r="B3490" t="s">
        <v>663</v>
      </c>
      <c r="C3490">
        <v>187</v>
      </c>
      <c r="D3490" t="s">
        <v>115</v>
      </c>
      <c r="E3490">
        <v>0.18410000000000001</v>
      </c>
      <c r="F3490">
        <v>0</v>
      </c>
      <c r="G3490">
        <v>20.3916</v>
      </c>
      <c r="H3490">
        <v>0</v>
      </c>
      <c r="I3490">
        <v>-1.2999999999999999E-3</v>
      </c>
      <c r="J3490">
        <v>0</v>
      </c>
      <c r="K3490">
        <v>9.9817999999999998</v>
      </c>
    </row>
    <row r="3491" spans="1:11" hidden="1">
      <c r="A3491" t="s">
        <v>15</v>
      </c>
      <c r="B3491" t="s">
        <v>663</v>
      </c>
      <c r="C3491">
        <v>187</v>
      </c>
      <c r="D3491" t="s">
        <v>115</v>
      </c>
      <c r="E3491">
        <v>0.62009999999999998</v>
      </c>
      <c r="F3491">
        <v>0</v>
      </c>
      <c r="G3491">
        <v>17.873000000000001</v>
      </c>
      <c r="H3491">
        <v>0</v>
      </c>
      <c r="I3491">
        <v>-1.2999999999999999E-3</v>
      </c>
      <c r="J3491">
        <v>0</v>
      </c>
      <c r="K3491">
        <v>1.6063000000000001</v>
      </c>
    </row>
    <row r="3492" spans="1:11" hidden="1">
      <c r="A3492" t="s">
        <v>15</v>
      </c>
      <c r="B3492" t="s">
        <v>663</v>
      </c>
      <c r="C3492">
        <v>187</v>
      </c>
      <c r="D3492" t="s">
        <v>115</v>
      </c>
      <c r="E3492">
        <v>1.0561</v>
      </c>
      <c r="F3492">
        <v>0</v>
      </c>
      <c r="G3492">
        <v>14.4414</v>
      </c>
      <c r="H3492">
        <v>0</v>
      </c>
      <c r="I3492">
        <v>-1.2999999999999999E-3</v>
      </c>
      <c r="J3492">
        <v>0</v>
      </c>
      <c r="K3492">
        <v>-5.4671000000000003</v>
      </c>
    </row>
    <row r="3493" spans="1:11" hidden="1">
      <c r="A3493" t="s">
        <v>15</v>
      </c>
      <c r="B3493" t="s">
        <v>663</v>
      </c>
      <c r="C3493">
        <v>187</v>
      </c>
      <c r="D3493" t="s">
        <v>115</v>
      </c>
      <c r="E3493">
        <v>1.4921</v>
      </c>
      <c r="F3493">
        <v>0</v>
      </c>
      <c r="G3493">
        <v>10.7403</v>
      </c>
      <c r="H3493">
        <v>0</v>
      </c>
      <c r="I3493">
        <v>-1.2999999999999999E-3</v>
      </c>
      <c r="J3493">
        <v>0</v>
      </c>
      <c r="K3493">
        <v>-10.9565</v>
      </c>
    </row>
    <row r="3494" spans="1:11" hidden="1">
      <c r="A3494" t="s">
        <v>15</v>
      </c>
      <c r="B3494" t="s">
        <v>663</v>
      </c>
      <c r="C3494">
        <v>187</v>
      </c>
      <c r="D3494" t="s">
        <v>115</v>
      </c>
      <c r="E3494">
        <v>1.9279999999999999</v>
      </c>
      <c r="F3494">
        <v>0</v>
      </c>
      <c r="G3494">
        <v>7.0542999999999996</v>
      </c>
      <c r="H3494">
        <v>0</v>
      </c>
      <c r="I3494">
        <v>-1.2999999999999999E-3</v>
      </c>
      <c r="J3494">
        <v>0</v>
      </c>
      <c r="K3494">
        <v>-14.832700000000001</v>
      </c>
    </row>
    <row r="3495" spans="1:11" hidden="1">
      <c r="A3495" t="s">
        <v>15</v>
      </c>
      <c r="B3495" t="s">
        <v>663</v>
      </c>
      <c r="C3495">
        <v>187</v>
      </c>
      <c r="D3495" t="s">
        <v>115</v>
      </c>
      <c r="E3495">
        <v>2.3639999999999999</v>
      </c>
      <c r="F3495">
        <v>0</v>
      </c>
      <c r="G3495">
        <v>3.9921000000000002</v>
      </c>
      <c r="H3495">
        <v>0</v>
      </c>
      <c r="I3495">
        <v>-1.2999999999999999E-3</v>
      </c>
      <c r="J3495">
        <v>0</v>
      </c>
      <c r="K3495">
        <v>-17.206600000000002</v>
      </c>
    </row>
    <row r="3496" spans="1:11" hidden="1">
      <c r="A3496" t="s">
        <v>15</v>
      </c>
      <c r="B3496" t="s">
        <v>663</v>
      </c>
      <c r="C3496">
        <v>187</v>
      </c>
      <c r="D3496" t="s">
        <v>115</v>
      </c>
      <c r="E3496">
        <v>2.8</v>
      </c>
      <c r="F3496">
        <v>0</v>
      </c>
      <c r="G3496">
        <v>1.8709</v>
      </c>
      <c r="H3496">
        <v>0</v>
      </c>
      <c r="I3496">
        <v>-1.2999999999999999E-3</v>
      </c>
      <c r="J3496">
        <v>0</v>
      </c>
      <c r="K3496">
        <v>-18.450500000000002</v>
      </c>
    </row>
    <row r="3497" spans="1:11" hidden="1">
      <c r="A3497" t="s">
        <v>15</v>
      </c>
      <c r="B3497" t="s">
        <v>663</v>
      </c>
      <c r="C3497">
        <v>187</v>
      </c>
      <c r="D3497" t="s">
        <v>115</v>
      </c>
      <c r="E3497">
        <v>2.8</v>
      </c>
      <c r="F3497">
        <v>0</v>
      </c>
      <c r="G3497">
        <v>-3.7299000000000002</v>
      </c>
      <c r="H3497">
        <v>0</v>
      </c>
      <c r="I3497">
        <v>-1.2999999999999999E-3</v>
      </c>
      <c r="J3497">
        <v>0</v>
      </c>
      <c r="K3497">
        <v>-18.450500000000002</v>
      </c>
    </row>
    <row r="3498" spans="1:11" hidden="1">
      <c r="A3498" t="s">
        <v>15</v>
      </c>
      <c r="B3498" t="s">
        <v>663</v>
      </c>
      <c r="C3498">
        <v>187</v>
      </c>
      <c r="D3498" t="s">
        <v>115</v>
      </c>
      <c r="E3498">
        <v>3.2360000000000002</v>
      </c>
      <c r="F3498">
        <v>0</v>
      </c>
      <c r="G3498">
        <v>-5.8512000000000004</v>
      </c>
      <c r="H3498">
        <v>0</v>
      </c>
      <c r="I3498">
        <v>-1.2999999999999999E-3</v>
      </c>
      <c r="J3498">
        <v>0</v>
      </c>
      <c r="K3498">
        <v>-16.396000000000001</v>
      </c>
    </row>
    <row r="3499" spans="1:11" hidden="1">
      <c r="A3499" t="s">
        <v>15</v>
      </c>
      <c r="B3499" t="s">
        <v>663</v>
      </c>
      <c r="C3499">
        <v>187</v>
      </c>
      <c r="D3499" t="s">
        <v>115</v>
      </c>
      <c r="E3499">
        <v>3.6720000000000002</v>
      </c>
      <c r="F3499">
        <v>0</v>
      </c>
      <c r="G3499">
        <v>-8.9133999999999993</v>
      </c>
      <c r="H3499">
        <v>0</v>
      </c>
      <c r="I3499">
        <v>-1.2999999999999999E-3</v>
      </c>
      <c r="J3499">
        <v>0</v>
      </c>
      <c r="K3499">
        <v>-13.2117</v>
      </c>
    </row>
    <row r="3500" spans="1:11" hidden="1">
      <c r="A3500" t="s">
        <v>15</v>
      </c>
      <c r="B3500" t="s">
        <v>663</v>
      </c>
      <c r="C3500">
        <v>187</v>
      </c>
      <c r="D3500" t="s">
        <v>115</v>
      </c>
      <c r="E3500">
        <v>4.1079999999999997</v>
      </c>
      <c r="F3500">
        <v>0</v>
      </c>
      <c r="G3500">
        <v>-12.599399999999999</v>
      </c>
      <c r="H3500">
        <v>0</v>
      </c>
      <c r="I3500">
        <v>-1.2999999999999999E-3</v>
      </c>
      <c r="J3500">
        <v>0</v>
      </c>
      <c r="K3500">
        <v>-8.5250000000000004</v>
      </c>
    </row>
    <row r="3501" spans="1:11" hidden="1">
      <c r="A3501" t="s">
        <v>15</v>
      </c>
      <c r="B3501" t="s">
        <v>663</v>
      </c>
      <c r="C3501">
        <v>187</v>
      </c>
      <c r="D3501" t="s">
        <v>115</v>
      </c>
      <c r="E3501">
        <v>4.5438999999999998</v>
      </c>
      <c r="F3501">
        <v>0</v>
      </c>
      <c r="G3501">
        <v>-16.3004</v>
      </c>
      <c r="H3501">
        <v>0</v>
      </c>
      <c r="I3501">
        <v>-1.2999999999999999E-3</v>
      </c>
      <c r="J3501">
        <v>0</v>
      </c>
      <c r="K3501">
        <v>-2.2250000000000001</v>
      </c>
    </row>
    <row r="3502" spans="1:11" hidden="1">
      <c r="A3502" t="s">
        <v>15</v>
      </c>
      <c r="B3502" t="s">
        <v>663</v>
      </c>
      <c r="C3502">
        <v>187</v>
      </c>
      <c r="D3502" t="s">
        <v>115</v>
      </c>
      <c r="E3502">
        <v>4.9798999999999998</v>
      </c>
      <c r="F3502">
        <v>0</v>
      </c>
      <c r="G3502">
        <v>-19.732099999999999</v>
      </c>
      <c r="H3502">
        <v>0</v>
      </c>
      <c r="I3502">
        <v>-1.2999999999999999E-3</v>
      </c>
      <c r="J3502">
        <v>0</v>
      </c>
      <c r="K3502">
        <v>5.6589</v>
      </c>
    </row>
    <row r="3503" spans="1:11" hidden="1">
      <c r="A3503" t="s">
        <v>15</v>
      </c>
      <c r="B3503" t="s">
        <v>663</v>
      </c>
      <c r="C3503">
        <v>187</v>
      </c>
      <c r="D3503" t="s">
        <v>115</v>
      </c>
      <c r="E3503">
        <v>5.4158999999999997</v>
      </c>
      <c r="F3503">
        <v>0</v>
      </c>
      <c r="G3503">
        <v>-22.250699999999998</v>
      </c>
      <c r="H3503">
        <v>0</v>
      </c>
      <c r="I3503">
        <v>-1.2999999999999999E-3</v>
      </c>
      <c r="J3503">
        <v>0</v>
      </c>
      <c r="K3503">
        <v>14.844900000000001</v>
      </c>
    </row>
    <row r="3504" spans="1:11" hidden="1">
      <c r="A3504" t="s">
        <v>15</v>
      </c>
      <c r="B3504" t="s">
        <v>663</v>
      </c>
      <c r="C3504">
        <v>187</v>
      </c>
      <c r="D3504" t="s">
        <v>116</v>
      </c>
      <c r="E3504">
        <v>0.18410000000000001</v>
      </c>
      <c r="F3504">
        <v>0</v>
      </c>
      <c r="G3504">
        <v>20.387599999999999</v>
      </c>
      <c r="H3504">
        <v>0</v>
      </c>
      <c r="I3504">
        <v>-1.4E-3</v>
      </c>
      <c r="J3504">
        <v>0</v>
      </c>
      <c r="K3504">
        <v>9.9624000000000006</v>
      </c>
    </row>
    <row r="3505" spans="1:11" hidden="1">
      <c r="A3505" t="s">
        <v>15</v>
      </c>
      <c r="B3505" t="s">
        <v>663</v>
      </c>
      <c r="C3505">
        <v>187</v>
      </c>
      <c r="D3505" t="s">
        <v>116</v>
      </c>
      <c r="E3505">
        <v>0.62009999999999998</v>
      </c>
      <c r="F3505">
        <v>0</v>
      </c>
      <c r="G3505">
        <v>17.869</v>
      </c>
      <c r="H3505">
        <v>0</v>
      </c>
      <c r="I3505">
        <v>-1.4E-3</v>
      </c>
      <c r="J3505">
        <v>0</v>
      </c>
      <c r="K3505">
        <v>1.5887</v>
      </c>
    </row>
    <row r="3506" spans="1:11" hidden="1">
      <c r="A3506" t="s">
        <v>15</v>
      </c>
      <c r="B3506" t="s">
        <v>663</v>
      </c>
      <c r="C3506">
        <v>187</v>
      </c>
      <c r="D3506" t="s">
        <v>116</v>
      </c>
      <c r="E3506">
        <v>1.0561</v>
      </c>
      <c r="F3506">
        <v>0</v>
      </c>
      <c r="G3506">
        <v>14.4373</v>
      </c>
      <c r="H3506">
        <v>0</v>
      </c>
      <c r="I3506">
        <v>-1.4E-3</v>
      </c>
      <c r="J3506">
        <v>0</v>
      </c>
      <c r="K3506">
        <v>-5.4828999999999999</v>
      </c>
    </row>
    <row r="3507" spans="1:11" hidden="1">
      <c r="A3507" t="s">
        <v>15</v>
      </c>
      <c r="B3507" t="s">
        <v>663</v>
      </c>
      <c r="C3507">
        <v>187</v>
      </c>
      <c r="D3507" t="s">
        <v>116</v>
      </c>
      <c r="E3507">
        <v>1.4921</v>
      </c>
      <c r="F3507">
        <v>0</v>
      </c>
      <c r="G3507">
        <v>10.7363</v>
      </c>
      <c r="H3507">
        <v>0</v>
      </c>
      <c r="I3507">
        <v>-1.4E-3</v>
      </c>
      <c r="J3507">
        <v>0</v>
      </c>
      <c r="K3507">
        <v>-10.970599999999999</v>
      </c>
    </row>
    <row r="3508" spans="1:11" hidden="1">
      <c r="A3508" t="s">
        <v>15</v>
      </c>
      <c r="B3508" t="s">
        <v>663</v>
      </c>
      <c r="C3508">
        <v>187</v>
      </c>
      <c r="D3508" t="s">
        <v>116</v>
      </c>
      <c r="E3508">
        <v>1.9279999999999999</v>
      </c>
      <c r="F3508">
        <v>0</v>
      </c>
      <c r="G3508">
        <v>7.0503</v>
      </c>
      <c r="H3508">
        <v>0</v>
      </c>
      <c r="I3508">
        <v>-1.4E-3</v>
      </c>
      <c r="J3508">
        <v>0</v>
      </c>
      <c r="K3508">
        <v>-14.845000000000001</v>
      </c>
    </row>
    <row r="3509" spans="1:11" hidden="1">
      <c r="A3509" t="s">
        <v>15</v>
      </c>
      <c r="B3509" t="s">
        <v>663</v>
      </c>
      <c r="C3509">
        <v>187</v>
      </c>
      <c r="D3509" t="s">
        <v>116</v>
      </c>
      <c r="E3509">
        <v>2.3639999999999999</v>
      </c>
      <c r="F3509">
        <v>0</v>
      </c>
      <c r="G3509">
        <v>3.9881000000000002</v>
      </c>
      <c r="H3509">
        <v>0</v>
      </c>
      <c r="I3509">
        <v>-1.4E-3</v>
      </c>
      <c r="J3509">
        <v>0</v>
      </c>
      <c r="K3509">
        <v>-17.217099999999999</v>
      </c>
    </row>
    <row r="3510" spans="1:11" hidden="1">
      <c r="A3510" t="s">
        <v>15</v>
      </c>
      <c r="B3510" t="s">
        <v>663</v>
      </c>
      <c r="C3510">
        <v>187</v>
      </c>
      <c r="D3510" t="s">
        <v>116</v>
      </c>
      <c r="E3510">
        <v>2.8</v>
      </c>
      <c r="F3510">
        <v>0</v>
      </c>
      <c r="G3510">
        <v>1.8668</v>
      </c>
      <c r="H3510">
        <v>0</v>
      </c>
      <c r="I3510">
        <v>-1.4E-3</v>
      </c>
      <c r="J3510">
        <v>0</v>
      </c>
      <c r="K3510">
        <v>-18.459199999999999</v>
      </c>
    </row>
    <row r="3511" spans="1:11" hidden="1">
      <c r="A3511" t="s">
        <v>15</v>
      </c>
      <c r="B3511" t="s">
        <v>663</v>
      </c>
      <c r="C3511">
        <v>187</v>
      </c>
      <c r="D3511" t="s">
        <v>116</v>
      </c>
      <c r="E3511">
        <v>2.8</v>
      </c>
      <c r="F3511">
        <v>0</v>
      </c>
      <c r="G3511">
        <v>-3.734</v>
      </c>
      <c r="H3511">
        <v>0</v>
      </c>
      <c r="I3511">
        <v>-1.4E-3</v>
      </c>
      <c r="J3511">
        <v>0</v>
      </c>
      <c r="K3511">
        <v>-18.459199999999999</v>
      </c>
    </row>
    <row r="3512" spans="1:11" hidden="1">
      <c r="A3512" t="s">
        <v>15</v>
      </c>
      <c r="B3512" t="s">
        <v>663</v>
      </c>
      <c r="C3512">
        <v>187</v>
      </c>
      <c r="D3512" t="s">
        <v>116</v>
      </c>
      <c r="E3512">
        <v>3.2360000000000002</v>
      </c>
      <c r="F3512">
        <v>0</v>
      </c>
      <c r="G3512">
        <v>-5.8552999999999997</v>
      </c>
      <c r="H3512">
        <v>0</v>
      </c>
      <c r="I3512">
        <v>-1.4E-3</v>
      </c>
      <c r="J3512">
        <v>0</v>
      </c>
      <c r="K3512">
        <v>-16.402999999999999</v>
      </c>
    </row>
    <row r="3513" spans="1:11" hidden="1">
      <c r="A3513" t="s">
        <v>15</v>
      </c>
      <c r="B3513" t="s">
        <v>663</v>
      </c>
      <c r="C3513">
        <v>187</v>
      </c>
      <c r="D3513" t="s">
        <v>116</v>
      </c>
      <c r="E3513">
        <v>3.6720000000000002</v>
      </c>
      <c r="F3513">
        <v>0</v>
      </c>
      <c r="G3513">
        <v>-8.9175000000000004</v>
      </c>
      <c r="H3513">
        <v>0</v>
      </c>
      <c r="I3513">
        <v>-1.4E-3</v>
      </c>
      <c r="J3513">
        <v>0</v>
      </c>
      <c r="K3513">
        <v>-13.216900000000001</v>
      </c>
    </row>
    <row r="3514" spans="1:11" hidden="1">
      <c r="A3514" t="s">
        <v>15</v>
      </c>
      <c r="B3514" t="s">
        <v>663</v>
      </c>
      <c r="C3514">
        <v>187</v>
      </c>
      <c r="D3514" t="s">
        <v>116</v>
      </c>
      <c r="E3514">
        <v>4.1079999999999997</v>
      </c>
      <c r="F3514">
        <v>0</v>
      </c>
      <c r="G3514">
        <v>-12.6035</v>
      </c>
      <c r="H3514">
        <v>0</v>
      </c>
      <c r="I3514">
        <v>-1.4E-3</v>
      </c>
      <c r="J3514">
        <v>0</v>
      </c>
      <c r="K3514">
        <v>-8.5283999999999995</v>
      </c>
    </row>
    <row r="3515" spans="1:11" hidden="1">
      <c r="A3515" t="s">
        <v>15</v>
      </c>
      <c r="B3515" t="s">
        <v>663</v>
      </c>
      <c r="C3515">
        <v>187</v>
      </c>
      <c r="D3515" t="s">
        <v>116</v>
      </c>
      <c r="E3515">
        <v>4.5438999999999998</v>
      </c>
      <c r="F3515">
        <v>0</v>
      </c>
      <c r="G3515">
        <v>-16.304500000000001</v>
      </c>
      <c r="H3515">
        <v>0</v>
      </c>
      <c r="I3515">
        <v>-1.4E-3</v>
      </c>
      <c r="J3515">
        <v>0</v>
      </c>
      <c r="K3515">
        <v>-2.2267000000000001</v>
      </c>
    </row>
    <row r="3516" spans="1:11" hidden="1">
      <c r="A3516" t="s">
        <v>15</v>
      </c>
      <c r="B3516" t="s">
        <v>663</v>
      </c>
      <c r="C3516">
        <v>187</v>
      </c>
      <c r="D3516" t="s">
        <v>116</v>
      </c>
      <c r="E3516">
        <v>4.9798999999999998</v>
      </c>
      <c r="F3516">
        <v>0</v>
      </c>
      <c r="G3516">
        <v>-19.7362</v>
      </c>
      <c r="H3516">
        <v>0</v>
      </c>
      <c r="I3516">
        <v>-1.4E-3</v>
      </c>
      <c r="J3516">
        <v>0</v>
      </c>
      <c r="K3516">
        <v>5.6589999999999998</v>
      </c>
    </row>
    <row r="3517" spans="1:11" hidden="1">
      <c r="A3517" t="s">
        <v>15</v>
      </c>
      <c r="B3517" t="s">
        <v>663</v>
      </c>
      <c r="C3517">
        <v>187</v>
      </c>
      <c r="D3517" t="s">
        <v>116</v>
      </c>
      <c r="E3517">
        <v>5.4158999999999997</v>
      </c>
      <c r="F3517">
        <v>0</v>
      </c>
      <c r="G3517">
        <v>-22.254799999999999</v>
      </c>
      <c r="H3517">
        <v>0</v>
      </c>
      <c r="I3517">
        <v>-1.4E-3</v>
      </c>
      <c r="J3517">
        <v>0</v>
      </c>
      <c r="K3517">
        <v>14.8469</v>
      </c>
    </row>
    <row r="3518" spans="1:11" hidden="1">
      <c r="A3518" t="s">
        <v>15</v>
      </c>
      <c r="B3518" t="s">
        <v>663</v>
      </c>
      <c r="C3518">
        <v>187</v>
      </c>
      <c r="D3518" t="s">
        <v>117</v>
      </c>
      <c r="E3518">
        <v>0.18410000000000001</v>
      </c>
      <c r="F3518">
        <v>0</v>
      </c>
      <c r="G3518">
        <v>20.314699999999998</v>
      </c>
      <c r="H3518">
        <v>0</v>
      </c>
      <c r="I3518">
        <v>-1.4E-3</v>
      </c>
      <c r="J3518">
        <v>0</v>
      </c>
      <c r="K3518">
        <v>9.782</v>
      </c>
    </row>
    <row r="3519" spans="1:11" hidden="1">
      <c r="A3519" t="s">
        <v>15</v>
      </c>
      <c r="B3519" t="s">
        <v>663</v>
      </c>
      <c r="C3519">
        <v>187</v>
      </c>
      <c r="D3519" t="s">
        <v>117</v>
      </c>
      <c r="E3519">
        <v>0.62009999999999998</v>
      </c>
      <c r="F3519">
        <v>0</v>
      </c>
      <c r="G3519">
        <v>17.796099999999999</v>
      </c>
      <c r="H3519">
        <v>0</v>
      </c>
      <c r="I3519">
        <v>-1.4E-3</v>
      </c>
      <c r="J3519">
        <v>0</v>
      </c>
      <c r="K3519">
        <v>1.44</v>
      </c>
    </row>
    <row r="3520" spans="1:11" hidden="1">
      <c r="A3520" t="s">
        <v>15</v>
      </c>
      <c r="B3520" t="s">
        <v>663</v>
      </c>
      <c r="C3520">
        <v>187</v>
      </c>
      <c r="D3520" t="s">
        <v>117</v>
      </c>
      <c r="E3520">
        <v>1.0561</v>
      </c>
      <c r="F3520">
        <v>0</v>
      </c>
      <c r="G3520">
        <v>14.3644</v>
      </c>
      <c r="H3520">
        <v>0</v>
      </c>
      <c r="I3520">
        <v>-1.4E-3</v>
      </c>
      <c r="J3520">
        <v>0</v>
      </c>
      <c r="K3520">
        <v>-5.5998999999999999</v>
      </c>
    </row>
    <row r="3521" spans="1:11" hidden="1">
      <c r="A3521" t="s">
        <v>15</v>
      </c>
      <c r="B3521" t="s">
        <v>663</v>
      </c>
      <c r="C3521">
        <v>187</v>
      </c>
      <c r="D3521" t="s">
        <v>117</v>
      </c>
      <c r="E3521">
        <v>1.4921</v>
      </c>
      <c r="F3521">
        <v>0</v>
      </c>
      <c r="G3521">
        <v>10.663399999999999</v>
      </c>
      <c r="H3521">
        <v>0</v>
      </c>
      <c r="I3521">
        <v>-1.4E-3</v>
      </c>
      <c r="J3521">
        <v>0</v>
      </c>
      <c r="K3521">
        <v>-11.0557</v>
      </c>
    </row>
    <row r="3522" spans="1:11" hidden="1">
      <c r="A3522" t="s">
        <v>15</v>
      </c>
      <c r="B3522" t="s">
        <v>663</v>
      </c>
      <c r="C3522">
        <v>187</v>
      </c>
      <c r="D3522" t="s">
        <v>117</v>
      </c>
      <c r="E3522">
        <v>1.9279999999999999</v>
      </c>
      <c r="F3522">
        <v>0</v>
      </c>
      <c r="G3522">
        <v>6.9774000000000003</v>
      </c>
      <c r="H3522">
        <v>0</v>
      </c>
      <c r="I3522">
        <v>-1.4E-3</v>
      </c>
      <c r="J3522">
        <v>0</v>
      </c>
      <c r="K3522">
        <v>-14.898400000000001</v>
      </c>
    </row>
    <row r="3523" spans="1:11" hidden="1">
      <c r="A3523" t="s">
        <v>15</v>
      </c>
      <c r="B3523" t="s">
        <v>663</v>
      </c>
      <c r="C3523">
        <v>187</v>
      </c>
      <c r="D3523" t="s">
        <v>117</v>
      </c>
      <c r="E3523">
        <v>2.3639999999999999</v>
      </c>
      <c r="F3523">
        <v>0</v>
      </c>
      <c r="G3523">
        <v>3.9152</v>
      </c>
      <c r="H3523">
        <v>0</v>
      </c>
      <c r="I3523">
        <v>-1.4E-3</v>
      </c>
      <c r="J3523">
        <v>0</v>
      </c>
      <c r="K3523">
        <v>-17.238700000000001</v>
      </c>
    </row>
    <row r="3524" spans="1:11" hidden="1">
      <c r="A3524" t="s">
        <v>15</v>
      </c>
      <c r="B3524" t="s">
        <v>663</v>
      </c>
      <c r="C3524">
        <v>187</v>
      </c>
      <c r="D3524" t="s">
        <v>117</v>
      </c>
      <c r="E3524">
        <v>2.8</v>
      </c>
      <c r="F3524">
        <v>0</v>
      </c>
      <c r="G3524">
        <v>1.7939000000000001</v>
      </c>
      <c r="H3524">
        <v>0</v>
      </c>
      <c r="I3524">
        <v>-1.4E-3</v>
      </c>
      <c r="J3524">
        <v>0</v>
      </c>
      <c r="K3524">
        <v>-18.449000000000002</v>
      </c>
    </row>
    <row r="3525" spans="1:11" hidden="1">
      <c r="A3525" t="s">
        <v>15</v>
      </c>
      <c r="B3525" t="s">
        <v>663</v>
      </c>
      <c r="C3525">
        <v>187</v>
      </c>
      <c r="D3525" t="s">
        <v>117</v>
      </c>
      <c r="E3525">
        <v>2.8</v>
      </c>
      <c r="F3525">
        <v>0</v>
      </c>
      <c r="G3525">
        <v>-3.8069000000000002</v>
      </c>
      <c r="H3525">
        <v>0</v>
      </c>
      <c r="I3525">
        <v>-1.4E-3</v>
      </c>
      <c r="J3525">
        <v>0</v>
      </c>
      <c r="K3525">
        <v>-18.449000000000002</v>
      </c>
    </row>
    <row r="3526" spans="1:11" hidden="1">
      <c r="A3526" t="s">
        <v>15</v>
      </c>
      <c r="B3526" t="s">
        <v>663</v>
      </c>
      <c r="C3526">
        <v>187</v>
      </c>
      <c r="D3526" t="s">
        <v>117</v>
      </c>
      <c r="E3526">
        <v>3.2360000000000002</v>
      </c>
      <c r="F3526">
        <v>0</v>
      </c>
      <c r="G3526">
        <v>-5.9280999999999997</v>
      </c>
      <c r="H3526">
        <v>0</v>
      </c>
      <c r="I3526">
        <v>-1.4E-3</v>
      </c>
      <c r="J3526">
        <v>0</v>
      </c>
      <c r="K3526">
        <v>-16.3611</v>
      </c>
    </row>
    <row r="3527" spans="1:11" hidden="1">
      <c r="A3527" t="s">
        <v>15</v>
      </c>
      <c r="B3527" t="s">
        <v>663</v>
      </c>
      <c r="C3527">
        <v>187</v>
      </c>
      <c r="D3527" t="s">
        <v>117</v>
      </c>
      <c r="E3527">
        <v>3.6720000000000002</v>
      </c>
      <c r="F3527">
        <v>0</v>
      </c>
      <c r="G3527">
        <v>-8.9902999999999995</v>
      </c>
      <c r="H3527">
        <v>0</v>
      </c>
      <c r="I3527">
        <v>-1.4E-3</v>
      </c>
      <c r="J3527">
        <v>0</v>
      </c>
      <c r="K3527">
        <v>-13.1431</v>
      </c>
    </row>
    <row r="3528" spans="1:11" hidden="1">
      <c r="A3528" t="s">
        <v>15</v>
      </c>
      <c r="B3528" t="s">
        <v>663</v>
      </c>
      <c r="C3528">
        <v>187</v>
      </c>
      <c r="D3528" t="s">
        <v>117</v>
      </c>
      <c r="E3528">
        <v>4.1079999999999997</v>
      </c>
      <c r="F3528">
        <v>0</v>
      </c>
      <c r="G3528">
        <v>-12.676299999999999</v>
      </c>
      <c r="H3528">
        <v>0</v>
      </c>
      <c r="I3528">
        <v>-1.4E-3</v>
      </c>
      <c r="J3528">
        <v>0</v>
      </c>
      <c r="K3528">
        <v>-8.4229000000000003</v>
      </c>
    </row>
    <row r="3529" spans="1:11" hidden="1">
      <c r="A3529" t="s">
        <v>15</v>
      </c>
      <c r="B3529" t="s">
        <v>663</v>
      </c>
      <c r="C3529">
        <v>187</v>
      </c>
      <c r="D3529" t="s">
        <v>117</v>
      </c>
      <c r="E3529">
        <v>4.5438999999999998</v>
      </c>
      <c r="F3529">
        <v>0</v>
      </c>
      <c r="G3529">
        <v>-16.377400000000002</v>
      </c>
      <c r="H3529">
        <v>0</v>
      </c>
      <c r="I3529">
        <v>-1.4E-3</v>
      </c>
      <c r="J3529">
        <v>0</v>
      </c>
      <c r="K3529">
        <v>-2.0893999999999999</v>
      </c>
    </row>
    <row r="3530" spans="1:11" hidden="1">
      <c r="A3530" t="s">
        <v>15</v>
      </c>
      <c r="B3530" t="s">
        <v>663</v>
      </c>
      <c r="C3530">
        <v>187</v>
      </c>
      <c r="D3530" t="s">
        <v>117</v>
      </c>
      <c r="E3530">
        <v>4.9798999999999998</v>
      </c>
      <c r="F3530">
        <v>0</v>
      </c>
      <c r="G3530">
        <v>-19.809000000000001</v>
      </c>
      <c r="H3530">
        <v>0</v>
      </c>
      <c r="I3530">
        <v>-1.4E-3</v>
      </c>
      <c r="J3530">
        <v>0</v>
      </c>
      <c r="K3530">
        <v>5.8280000000000003</v>
      </c>
    </row>
    <row r="3531" spans="1:11" hidden="1">
      <c r="A3531" t="s">
        <v>15</v>
      </c>
      <c r="B3531" t="s">
        <v>663</v>
      </c>
      <c r="C3531">
        <v>187</v>
      </c>
      <c r="D3531" t="s">
        <v>117</v>
      </c>
      <c r="E3531">
        <v>5.4158999999999997</v>
      </c>
      <c r="F3531">
        <v>0</v>
      </c>
      <c r="G3531">
        <v>-22.3276</v>
      </c>
      <c r="H3531">
        <v>0</v>
      </c>
      <c r="I3531">
        <v>-1.4E-3</v>
      </c>
      <c r="J3531">
        <v>0</v>
      </c>
      <c r="K3531">
        <v>15.047599999999999</v>
      </c>
    </row>
    <row r="3532" spans="1:11" hidden="1">
      <c r="A3532" t="s">
        <v>15</v>
      </c>
      <c r="B3532" t="s">
        <v>663</v>
      </c>
      <c r="C3532">
        <v>187</v>
      </c>
      <c r="D3532" t="s">
        <v>118</v>
      </c>
      <c r="E3532">
        <v>0.18410000000000001</v>
      </c>
      <c r="F3532">
        <v>0</v>
      </c>
      <c r="G3532">
        <v>35.552399999999999</v>
      </c>
      <c r="H3532">
        <v>0</v>
      </c>
      <c r="I3532">
        <v>-2.0999999999999999E-3</v>
      </c>
      <c r="J3532">
        <v>0</v>
      </c>
      <c r="K3532">
        <v>17.562799999999999</v>
      </c>
    </row>
    <row r="3533" spans="1:11" hidden="1">
      <c r="A3533" t="s">
        <v>15</v>
      </c>
      <c r="B3533" t="s">
        <v>663</v>
      </c>
      <c r="C3533">
        <v>187</v>
      </c>
      <c r="D3533" t="s">
        <v>118</v>
      </c>
      <c r="E3533">
        <v>0.62009999999999998</v>
      </c>
      <c r="F3533">
        <v>0</v>
      </c>
      <c r="G3533">
        <v>31.191600000000001</v>
      </c>
      <c r="H3533">
        <v>0</v>
      </c>
      <c r="I3533">
        <v>-2.0999999999999999E-3</v>
      </c>
      <c r="J3533">
        <v>0</v>
      </c>
      <c r="K3533">
        <v>2.9510999999999998</v>
      </c>
    </row>
    <row r="3534" spans="1:11" hidden="1">
      <c r="A3534" t="s">
        <v>15</v>
      </c>
      <c r="B3534" t="s">
        <v>663</v>
      </c>
      <c r="C3534">
        <v>187</v>
      </c>
      <c r="D3534" t="s">
        <v>118</v>
      </c>
      <c r="E3534">
        <v>1.0561</v>
      </c>
      <c r="F3534">
        <v>0</v>
      </c>
      <c r="G3534">
        <v>25.1752</v>
      </c>
      <c r="H3534">
        <v>0</v>
      </c>
      <c r="I3534">
        <v>-2.0999999999999999E-3</v>
      </c>
      <c r="J3534">
        <v>0</v>
      </c>
      <c r="K3534">
        <v>-9.3890999999999991</v>
      </c>
    </row>
    <row r="3535" spans="1:11" hidden="1">
      <c r="A3535" t="s">
        <v>15</v>
      </c>
      <c r="B3535" t="s">
        <v>663</v>
      </c>
      <c r="C3535">
        <v>187</v>
      </c>
      <c r="D3535" t="s">
        <v>118</v>
      </c>
      <c r="E3535">
        <v>1.4921</v>
      </c>
      <c r="F3535">
        <v>0</v>
      </c>
      <c r="G3535">
        <v>18.670400000000001</v>
      </c>
      <c r="H3535">
        <v>0</v>
      </c>
      <c r="I3535">
        <v>-2.0999999999999999E-3</v>
      </c>
      <c r="J3535">
        <v>0</v>
      </c>
      <c r="K3535">
        <v>-18.947099999999999</v>
      </c>
    </row>
    <row r="3536" spans="1:11" hidden="1">
      <c r="A3536" t="s">
        <v>15</v>
      </c>
      <c r="B3536" t="s">
        <v>663</v>
      </c>
      <c r="C3536">
        <v>187</v>
      </c>
      <c r="D3536" t="s">
        <v>118</v>
      </c>
      <c r="E3536">
        <v>1.9279999999999999</v>
      </c>
      <c r="F3536">
        <v>0</v>
      </c>
      <c r="G3536">
        <v>12.193</v>
      </c>
      <c r="H3536">
        <v>0</v>
      </c>
      <c r="I3536">
        <v>-2.0999999999999999E-3</v>
      </c>
      <c r="J3536">
        <v>0</v>
      </c>
      <c r="K3536">
        <v>-25.669799999999999</v>
      </c>
    </row>
    <row r="3537" spans="1:11" hidden="1">
      <c r="A3537" t="s">
        <v>15</v>
      </c>
      <c r="B3537" t="s">
        <v>663</v>
      </c>
      <c r="C3537">
        <v>187</v>
      </c>
      <c r="D3537" t="s">
        <v>118</v>
      </c>
      <c r="E3537">
        <v>2.3639999999999999</v>
      </c>
      <c r="F3537">
        <v>0</v>
      </c>
      <c r="G3537">
        <v>6.8464999999999998</v>
      </c>
      <c r="H3537">
        <v>0</v>
      </c>
      <c r="I3537">
        <v>-2.0999999999999999E-3</v>
      </c>
      <c r="J3537">
        <v>0</v>
      </c>
      <c r="K3537">
        <v>-29.758299999999998</v>
      </c>
    </row>
    <row r="3538" spans="1:11" hidden="1">
      <c r="A3538" t="s">
        <v>15</v>
      </c>
      <c r="B3538" t="s">
        <v>663</v>
      </c>
      <c r="C3538">
        <v>187</v>
      </c>
      <c r="D3538" t="s">
        <v>118</v>
      </c>
      <c r="E3538">
        <v>2.8</v>
      </c>
      <c r="F3538">
        <v>0</v>
      </c>
      <c r="G3538">
        <v>3.206</v>
      </c>
      <c r="H3538">
        <v>0</v>
      </c>
      <c r="I3538">
        <v>-2.0999999999999999E-3</v>
      </c>
      <c r="J3538">
        <v>0</v>
      </c>
      <c r="K3538">
        <v>-31.887499999999999</v>
      </c>
    </row>
    <row r="3539" spans="1:11" hidden="1">
      <c r="A3539" t="s">
        <v>15</v>
      </c>
      <c r="B3539" t="s">
        <v>663</v>
      </c>
      <c r="C3539">
        <v>187</v>
      </c>
      <c r="D3539" t="s">
        <v>118</v>
      </c>
      <c r="E3539">
        <v>2.8</v>
      </c>
      <c r="F3539">
        <v>0</v>
      </c>
      <c r="G3539">
        <v>-6.2161999999999997</v>
      </c>
      <c r="H3539">
        <v>0</v>
      </c>
      <c r="I3539">
        <v>-2.0999999999999999E-3</v>
      </c>
      <c r="J3539">
        <v>0</v>
      </c>
      <c r="K3539">
        <v>-31.887499999999999</v>
      </c>
    </row>
    <row r="3540" spans="1:11" hidden="1">
      <c r="A3540" t="s">
        <v>15</v>
      </c>
      <c r="B3540" t="s">
        <v>663</v>
      </c>
      <c r="C3540">
        <v>187</v>
      </c>
      <c r="D3540" t="s">
        <v>118</v>
      </c>
      <c r="E3540">
        <v>3.2360000000000002</v>
      </c>
      <c r="F3540">
        <v>0</v>
      </c>
      <c r="G3540">
        <v>-9.8567</v>
      </c>
      <c r="H3540">
        <v>0</v>
      </c>
      <c r="I3540">
        <v>-2.0999999999999999E-3</v>
      </c>
      <c r="J3540">
        <v>0</v>
      </c>
      <c r="K3540">
        <v>-28.4298</v>
      </c>
    </row>
    <row r="3541" spans="1:11" hidden="1">
      <c r="A3541" t="s">
        <v>15</v>
      </c>
      <c r="B3541" t="s">
        <v>663</v>
      </c>
      <c r="C3541">
        <v>187</v>
      </c>
      <c r="D3541" t="s">
        <v>118</v>
      </c>
      <c r="E3541">
        <v>3.6720000000000002</v>
      </c>
      <c r="F3541">
        <v>0</v>
      </c>
      <c r="G3541">
        <v>-15.203099999999999</v>
      </c>
      <c r="H3541">
        <v>0</v>
      </c>
      <c r="I3541">
        <v>-2.0999999999999999E-3</v>
      </c>
      <c r="J3541">
        <v>0</v>
      </c>
      <c r="K3541">
        <v>-23.013000000000002</v>
      </c>
    </row>
    <row r="3542" spans="1:11" hidden="1">
      <c r="A3542" t="s">
        <v>15</v>
      </c>
      <c r="B3542" t="s">
        <v>663</v>
      </c>
      <c r="C3542">
        <v>187</v>
      </c>
      <c r="D3542" t="s">
        <v>118</v>
      </c>
      <c r="E3542">
        <v>4.1079999999999997</v>
      </c>
      <c r="F3542">
        <v>0</v>
      </c>
      <c r="G3542">
        <v>-21.680599999999998</v>
      </c>
      <c r="H3542">
        <v>0</v>
      </c>
      <c r="I3542">
        <v>-2.0999999999999999E-3</v>
      </c>
      <c r="J3542">
        <v>0</v>
      </c>
      <c r="K3542">
        <v>-14.962</v>
      </c>
    </row>
    <row r="3543" spans="1:11" hidden="1">
      <c r="A3543" t="s">
        <v>15</v>
      </c>
      <c r="B3543" t="s">
        <v>663</v>
      </c>
      <c r="C3543">
        <v>187</v>
      </c>
      <c r="D3543" t="s">
        <v>118</v>
      </c>
      <c r="E3543">
        <v>4.5438999999999998</v>
      </c>
      <c r="F3543">
        <v>0</v>
      </c>
      <c r="G3543">
        <v>-28.185400000000001</v>
      </c>
      <c r="H3543">
        <v>0</v>
      </c>
      <c r="I3543">
        <v>-2.0999999999999999E-3</v>
      </c>
      <c r="J3543">
        <v>0</v>
      </c>
      <c r="K3543">
        <v>-4.0758000000000001</v>
      </c>
    </row>
    <row r="3544" spans="1:11" hidden="1">
      <c r="A3544" t="s">
        <v>15</v>
      </c>
      <c r="B3544" t="s">
        <v>663</v>
      </c>
      <c r="C3544">
        <v>187</v>
      </c>
      <c r="D3544" t="s">
        <v>118</v>
      </c>
      <c r="E3544">
        <v>4.9798999999999998</v>
      </c>
      <c r="F3544">
        <v>0</v>
      </c>
      <c r="G3544">
        <v>-34.201700000000002</v>
      </c>
      <c r="H3544">
        <v>0</v>
      </c>
      <c r="I3544">
        <v>-2.0999999999999999E-3</v>
      </c>
      <c r="J3544">
        <v>0</v>
      </c>
      <c r="K3544">
        <v>9.5928000000000004</v>
      </c>
    </row>
    <row r="3545" spans="1:11" hidden="1">
      <c r="A3545" t="s">
        <v>15</v>
      </c>
      <c r="B3545" t="s">
        <v>663</v>
      </c>
      <c r="C3545">
        <v>187</v>
      </c>
      <c r="D3545" t="s">
        <v>118</v>
      </c>
      <c r="E3545">
        <v>5.4158999999999997</v>
      </c>
      <c r="F3545">
        <v>0</v>
      </c>
      <c r="G3545">
        <v>-38.562600000000003</v>
      </c>
      <c r="H3545">
        <v>0</v>
      </c>
      <c r="I3545">
        <v>-2.0999999999999999E-3</v>
      </c>
      <c r="J3545">
        <v>0</v>
      </c>
      <c r="K3545">
        <v>25.532699999999998</v>
      </c>
    </row>
    <row r="3546" spans="1:11" hidden="1">
      <c r="A3546" t="s">
        <v>15</v>
      </c>
      <c r="B3546" t="s">
        <v>663</v>
      </c>
      <c r="C3546">
        <v>187</v>
      </c>
      <c r="D3546" t="s">
        <v>119</v>
      </c>
      <c r="E3546">
        <v>0.18410000000000001</v>
      </c>
      <c r="F3546">
        <v>0</v>
      </c>
      <c r="G3546">
        <v>35.515900000000002</v>
      </c>
      <c r="H3546">
        <v>0</v>
      </c>
      <c r="I3546">
        <v>-2.2000000000000001E-3</v>
      </c>
      <c r="J3546">
        <v>0</v>
      </c>
      <c r="K3546">
        <v>17.467500000000001</v>
      </c>
    </row>
    <row r="3547" spans="1:11" hidden="1">
      <c r="A3547" t="s">
        <v>15</v>
      </c>
      <c r="B3547" t="s">
        <v>663</v>
      </c>
      <c r="C3547">
        <v>187</v>
      </c>
      <c r="D3547" t="s">
        <v>119</v>
      </c>
      <c r="E3547">
        <v>0.62009999999999998</v>
      </c>
      <c r="F3547">
        <v>0</v>
      </c>
      <c r="G3547">
        <v>31.155100000000001</v>
      </c>
      <c r="H3547">
        <v>0</v>
      </c>
      <c r="I3547">
        <v>-2.2000000000000001E-3</v>
      </c>
      <c r="J3547">
        <v>0</v>
      </c>
      <c r="K3547">
        <v>2.8717999999999999</v>
      </c>
    </row>
    <row r="3548" spans="1:11" hidden="1">
      <c r="A3548" t="s">
        <v>15</v>
      </c>
      <c r="B3548" t="s">
        <v>663</v>
      </c>
      <c r="C3548">
        <v>187</v>
      </c>
      <c r="D3548" t="s">
        <v>119</v>
      </c>
      <c r="E3548">
        <v>1.0561</v>
      </c>
      <c r="F3548">
        <v>0</v>
      </c>
      <c r="G3548">
        <v>25.1387</v>
      </c>
      <c r="H3548">
        <v>0</v>
      </c>
      <c r="I3548">
        <v>-2.2000000000000001E-3</v>
      </c>
      <c r="J3548">
        <v>0</v>
      </c>
      <c r="K3548">
        <v>-9.4526000000000003</v>
      </c>
    </row>
    <row r="3549" spans="1:11" hidden="1">
      <c r="A3549" t="s">
        <v>15</v>
      </c>
      <c r="B3549" t="s">
        <v>663</v>
      </c>
      <c r="C3549">
        <v>187</v>
      </c>
      <c r="D3549" t="s">
        <v>119</v>
      </c>
      <c r="E3549">
        <v>1.4921</v>
      </c>
      <c r="F3549">
        <v>0</v>
      </c>
      <c r="G3549">
        <v>18.633900000000001</v>
      </c>
      <c r="H3549">
        <v>0</v>
      </c>
      <c r="I3549">
        <v>-2.2000000000000001E-3</v>
      </c>
      <c r="J3549">
        <v>0</v>
      </c>
      <c r="K3549">
        <v>-18.994599999999998</v>
      </c>
    </row>
    <row r="3550" spans="1:11" hidden="1">
      <c r="A3550" t="s">
        <v>15</v>
      </c>
      <c r="B3550" t="s">
        <v>663</v>
      </c>
      <c r="C3550">
        <v>187</v>
      </c>
      <c r="D3550" t="s">
        <v>119</v>
      </c>
      <c r="E3550">
        <v>1.9279999999999999</v>
      </c>
      <c r="F3550">
        <v>0</v>
      </c>
      <c r="G3550">
        <v>12.156499999999999</v>
      </c>
      <c r="H3550">
        <v>0</v>
      </c>
      <c r="I3550">
        <v>-2.2000000000000001E-3</v>
      </c>
      <c r="J3550">
        <v>0</v>
      </c>
      <c r="K3550">
        <v>-25.701499999999999</v>
      </c>
    </row>
    <row r="3551" spans="1:11" hidden="1">
      <c r="A3551" t="s">
        <v>15</v>
      </c>
      <c r="B3551" t="s">
        <v>663</v>
      </c>
      <c r="C3551">
        <v>187</v>
      </c>
      <c r="D3551" t="s">
        <v>119</v>
      </c>
      <c r="E3551">
        <v>2.3639999999999999</v>
      </c>
      <c r="F3551">
        <v>0</v>
      </c>
      <c r="G3551">
        <v>6.81</v>
      </c>
      <c r="H3551">
        <v>0</v>
      </c>
      <c r="I3551">
        <v>-2.2000000000000001E-3</v>
      </c>
      <c r="J3551">
        <v>0</v>
      </c>
      <c r="K3551">
        <v>-29.774000000000001</v>
      </c>
    </row>
    <row r="3552" spans="1:11" hidden="1">
      <c r="A3552" t="s">
        <v>15</v>
      </c>
      <c r="B3552" t="s">
        <v>663</v>
      </c>
      <c r="C3552">
        <v>187</v>
      </c>
      <c r="D3552" t="s">
        <v>119</v>
      </c>
      <c r="E3552">
        <v>2.8</v>
      </c>
      <c r="F3552">
        <v>0</v>
      </c>
      <c r="G3552">
        <v>3.1695000000000002</v>
      </c>
      <c r="H3552">
        <v>0</v>
      </c>
      <c r="I3552">
        <v>-2.2000000000000001E-3</v>
      </c>
      <c r="J3552">
        <v>0</v>
      </c>
      <c r="K3552">
        <v>-31.887699999999999</v>
      </c>
    </row>
    <row r="3553" spans="1:11" hidden="1">
      <c r="A3553" t="s">
        <v>15</v>
      </c>
      <c r="B3553" t="s">
        <v>663</v>
      </c>
      <c r="C3553">
        <v>187</v>
      </c>
      <c r="D3553" t="s">
        <v>119</v>
      </c>
      <c r="E3553">
        <v>2.8</v>
      </c>
      <c r="F3553">
        <v>0</v>
      </c>
      <c r="G3553">
        <v>-6.2526999999999999</v>
      </c>
      <c r="H3553">
        <v>0</v>
      </c>
      <c r="I3553">
        <v>-2.2000000000000001E-3</v>
      </c>
      <c r="J3553">
        <v>0</v>
      </c>
      <c r="K3553">
        <v>-31.887699999999999</v>
      </c>
    </row>
    <row r="3554" spans="1:11" hidden="1">
      <c r="A3554" t="s">
        <v>15</v>
      </c>
      <c r="B3554" t="s">
        <v>663</v>
      </c>
      <c r="C3554">
        <v>187</v>
      </c>
      <c r="D3554" t="s">
        <v>119</v>
      </c>
      <c r="E3554">
        <v>3.2360000000000002</v>
      </c>
      <c r="F3554">
        <v>0</v>
      </c>
      <c r="G3554">
        <v>-9.8932000000000002</v>
      </c>
      <c r="H3554">
        <v>0</v>
      </c>
      <c r="I3554">
        <v>-2.2000000000000001E-3</v>
      </c>
      <c r="J3554">
        <v>0</v>
      </c>
      <c r="K3554">
        <v>-28.445900000000002</v>
      </c>
    </row>
    <row r="3555" spans="1:11" hidden="1">
      <c r="A3555" t="s">
        <v>15</v>
      </c>
      <c r="B3555" t="s">
        <v>663</v>
      </c>
      <c r="C3555">
        <v>187</v>
      </c>
      <c r="D3555" t="s">
        <v>119</v>
      </c>
      <c r="E3555">
        <v>3.6720000000000002</v>
      </c>
      <c r="F3555">
        <v>0</v>
      </c>
      <c r="G3555">
        <v>-15.239599999999999</v>
      </c>
      <c r="H3555">
        <v>0</v>
      </c>
      <c r="I3555">
        <v>-2.2000000000000001E-3</v>
      </c>
      <c r="J3555">
        <v>0</v>
      </c>
      <c r="K3555">
        <v>-23.045100000000001</v>
      </c>
    </row>
    <row r="3556" spans="1:11" hidden="1">
      <c r="A3556" t="s">
        <v>15</v>
      </c>
      <c r="B3556" t="s">
        <v>663</v>
      </c>
      <c r="C3556">
        <v>187</v>
      </c>
      <c r="D3556" t="s">
        <v>119</v>
      </c>
      <c r="E3556">
        <v>4.1079999999999997</v>
      </c>
      <c r="F3556">
        <v>0</v>
      </c>
      <c r="G3556">
        <v>-21.717099999999999</v>
      </c>
      <c r="H3556">
        <v>0</v>
      </c>
      <c r="I3556">
        <v>-2.2000000000000001E-3</v>
      </c>
      <c r="J3556">
        <v>0</v>
      </c>
      <c r="K3556">
        <v>-15.01</v>
      </c>
    </row>
    <row r="3557" spans="1:11" hidden="1">
      <c r="A3557" t="s">
        <v>15</v>
      </c>
      <c r="B3557" t="s">
        <v>663</v>
      </c>
      <c r="C3557">
        <v>187</v>
      </c>
      <c r="D3557" t="s">
        <v>119</v>
      </c>
      <c r="E3557">
        <v>4.5438999999999998</v>
      </c>
      <c r="F3557">
        <v>0</v>
      </c>
      <c r="G3557">
        <v>-28.221900000000002</v>
      </c>
      <c r="H3557">
        <v>0</v>
      </c>
      <c r="I3557">
        <v>-2.2000000000000001E-3</v>
      </c>
      <c r="J3557">
        <v>0</v>
      </c>
      <c r="K3557">
        <v>-4.1395999999999997</v>
      </c>
    </row>
    <row r="3558" spans="1:11" hidden="1">
      <c r="A3558" t="s">
        <v>15</v>
      </c>
      <c r="B3558" t="s">
        <v>663</v>
      </c>
      <c r="C3558">
        <v>187</v>
      </c>
      <c r="D3558" t="s">
        <v>119</v>
      </c>
      <c r="E3558">
        <v>4.9798999999999998</v>
      </c>
      <c r="F3558">
        <v>0</v>
      </c>
      <c r="G3558">
        <v>-34.238199999999999</v>
      </c>
      <c r="H3558">
        <v>0</v>
      </c>
      <c r="I3558">
        <v>-2.2000000000000001E-3</v>
      </c>
      <c r="J3558">
        <v>0</v>
      </c>
      <c r="K3558">
        <v>9.5129999999999999</v>
      </c>
    </row>
    <row r="3559" spans="1:11" hidden="1">
      <c r="A3559" t="s">
        <v>15</v>
      </c>
      <c r="B3559" t="s">
        <v>663</v>
      </c>
      <c r="C3559">
        <v>187</v>
      </c>
      <c r="D3559" t="s">
        <v>119</v>
      </c>
      <c r="E3559">
        <v>5.4158999999999997</v>
      </c>
      <c r="F3559">
        <v>0</v>
      </c>
      <c r="G3559">
        <v>-38.5991</v>
      </c>
      <c r="H3559">
        <v>0</v>
      </c>
      <c r="I3559">
        <v>-2.2000000000000001E-3</v>
      </c>
      <c r="J3559">
        <v>0</v>
      </c>
      <c r="K3559">
        <v>25.437000000000001</v>
      </c>
    </row>
    <row r="3560" spans="1:11" hidden="1">
      <c r="A3560" t="s">
        <v>15</v>
      </c>
      <c r="B3560" t="s">
        <v>663</v>
      </c>
      <c r="C3560">
        <v>187</v>
      </c>
      <c r="D3560" t="s">
        <v>120</v>
      </c>
      <c r="E3560">
        <v>0.18410000000000001</v>
      </c>
      <c r="F3560">
        <v>0</v>
      </c>
      <c r="G3560">
        <v>35.479500000000002</v>
      </c>
      <c r="H3560">
        <v>0</v>
      </c>
      <c r="I3560">
        <v>-2.2000000000000001E-3</v>
      </c>
      <c r="J3560">
        <v>0</v>
      </c>
      <c r="K3560">
        <v>17.382300000000001</v>
      </c>
    </row>
    <row r="3561" spans="1:11" hidden="1">
      <c r="A3561" t="s">
        <v>15</v>
      </c>
      <c r="B3561" t="s">
        <v>663</v>
      </c>
      <c r="C3561">
        <v>187</v>
      </c>
      <c r="D3561" t="s">
        <v>120</v>
      </c>
      <c r="E3561">
        <v>0.62009999999999998</v>
      </c>
      <c r="F3561">
        <v>0</v>
      </c>
      <c r="G3561">
        <v>31.1187</v>
      </c>
      <c r="H3561">
        <v>0</v>
      </c>
      <c r="I3561">
        <v>-2.2000000000000001E-3</v>
      </c>
      <c r="J3561">
        <v>0</v>
      </c>
      <c r="K3561">
        <v>2.8024</v>
      </c>
    </row>
    <row r="3562" spans="1:11" hidden="1">
      <c r="A3562" t="s">
        <v>15</v>
      </c>
      <c r="B3562" t="s">
        <v>663</v>
      </c>
      <c r="C3562">
        <v>187</v>
      </c>
      <c r="D3562" t="s">
        <v>120</v>
      </c>
      <c r="E3562">
        <v>1.0561</v>
      </c>
      <c r="F3562">
        <v>0</v>
      </c>
      <c r="G3562">
        <v>25.1023</v>
      </c>
      <c r="H3562">
        <v>0</v>
      </c>
      <c r="I3562">
        <v>-2.2000000000000001E-3</v>
      </c>
      <c r="J3562">
        <v>0</v>
      </c>
      <c r="K3562">
        <v>-9.5060000000000002</v>
      </c>
    </row>
    <row r="3563" spans="1:11" hidden="1">
      <c r="A3563" t="s">
        <v>15</v>
      </c>
      <c r="B3563" t="s">
        <v>663</v>
      </c>
      <c r="C3563">
        <v>187</v>
      </c>
      <c r="D3563" t="s">
        <v>120</v>
      </c>
      <c r="E3563">
        <v>1.4921</v>
      </c>
      <c r="F3563">
        <v>0</v>
      </c>
      <c r="G3563">
        <v>18.5976</v>
      </c>
      <c r="H3563">
        <v>0</v>
      </c>
      <c r="I3563">
        <v>-2.2000000000000001E-3</v>
      </c>
      <c r="J3563">
        <v>0</v>
      </c>
      <c r="K3563">
        <v>-19.0322</v>
      </c>
    </row>
    <row r="3564" spans="1:11" hidden="1">
      <c r="A3564" t="s">
        <v>15</v>
      </c>
      <c r="B3564" t="s">
        <v>663</v>
      </c>
      <c r="C3564">
        <v>187</v>
      </c>
      <c r="D3564" t="s">
        <v>120</v>
      </c>
      <c r="E3564">
        <v>1.9279999999999999</v>
      </c>
      <c r="F3564">
        <v>0</v>
      </c>
      <c r="G3564">
        <v>12.120100000000001</v>
      </c>
      <c r="H3564">
        <v>0</v>
      </c>
      <c r="I3564">
        <v>-2.2000000000000001E-3</v>
      </c>
      <c r="J3564">
        <v>0</v>
      </c>
      <c r="K3564">
        <v>-25.723199999999999</v>
      </c>
    </row>
    <row r="3565" spans="1:11" hidden="1">
      <c r="A3565" t="s">
        <v>15</v>
      </c>
      <c r="B3565" t="s">
        <v>663</v>
      </c>
      <c r="C3565">
        <v>187</v>
      </c>
      <c r="D3565" t="s">
        <v>120</v>
      </c>
      <c r="E3565">
        <v>2.3639999999999999</v>
      </c>
      <c r="F3565">
        <v>0</v>
      </c>
      <c r="G3565">
        <v>6.7736000000000001</v>
      </c>
      <c r="H3565">
        <v>0</v>
      </c>
      <c r="I3565">
        <v>-2.2000000000000001E-3</v>
      </c>
      <c r="J3565">
        <v>0</v>
      </c>
      <c r="K3565">
        <v>-29.779900000000001</v>
      </c>
    </row>
    <row r="3566" spans="1:11" hidden="1">
      <c r="A3566" t="s">
        <v>15</v>
      </c>
      <c r="B3566" t="s">
        <v>663</v>
      </c>
      <c r="C3566">
        <v>187</v>
      </c>
      <c r="D3566" t="s">
        <v>120</v>
      </c>
      <c r="E3566">
        <v>2.8</v>
      </c>
      <c r="F3566">
        <v>0</v>
      </c>
      <c r="G3566">
        <v>3.1332</v>
      </c>
      <c r="H3566">
        <v>0</v>
      </c>
      <c r="I3566">
        <v>-2.2000000000000001E-3</v>
      </c>
      <c r="J3566">
        <v>0</v>
      </c>
      <c r="K3566">
        <v>-31.877300000000002</v>
      </c>
    </row>
    <row r="3567" spans="1:11" hidden="1">
      <c r="A3567" t="s">
        <v>15</v>
      </c>
      <c r="B3567" t="s">
        <v>663</v>
      </c>
      <c r="C3567">
        <v>187</v>
      </c>
      <c r="D3567" t="s">
        <v>120</v>
      </c>
      <c r="E3567">
        <v>2.8</v>
      </c>
      <c r="F3567">
        <v>0</v>
      </c>
      <c r="G3567">
        <v>-6.2891000000000004</v>
      </c>
      <c r="H3567">
        <v>0</v>
      </c>
      <c r="I3567">
        <v>-2.2000000000000001E-3</v>
      </c>
      <c r="J3567">
        <v>0</v>
      </c>
      <c r="K3567">
        <v>-31.877300000000002</v>
      </c>
    </row>
    <row r="3568" spans="1:11" hidden="1">
      <c r="A3568" t="s">
        <v>15</v>
      </c>
      <c r="B3568" t="s">
        <v>663</v>
      </c>
      <c r="C3568">
        <v>187</v>
      </c>
      <c r="D3568" t="s">
        <v>120</v>
      </c>
      <c r="E3568">
        <v>3.2360000000000002</v>
      </c>
      <c r="F3568">
        <v>0</v>
      </c>
      <c r="G3568">
        <v>-9.9295000000000009</v>
      </c>
      <c r="H3568">
        <v>0</v>
      </c>
      <c r="I3568">
        <v>-2.2000000000000001E-3</v>
      </c>
      <c r="J3568">
        <v>0</v>
      </c>
      <c r="K3568">
        <v>-28.387899999999998</v>
      </c>
    </row>
    <row r="3569" spans="1:11" hidden="1">
      <c r="A3569" t="s">
        <v>15</v>
      </c>
      <c r="B3569" t="s">
        <v>663</v>
      </c>
      <c r="C3569">
        <v>187</v>
      </c>
      <c r="D3569" t="s">
        <v>120</v>
      </c>
      <c r="E3569">
        <v>3.6720000000000002</v>
      </c>
      <c r="F3569">
        <v>0</v>
      </c>
      <c r="G3569">
        <v>-15.276</v>
      </c>
      <c r="H3569">
        <v>0</v>
      </c>
      <c r="I3569">
        <v>-2.2000000000000001E-3</v>
      </c>
      <c r="J3569">
        <v>0</v>
      </c>
      <c r="K3569">
        <v>-22.939299999999999</v>
      </c>
    </row>
    <row r="3570" spans="1:11" hidden="1">
      <c r="A3570" t="s">
        <v>15</v>
      </c>
      <c r="B3570" t="s">
        <v>663</v>
      </c>
      <c r="C3570">
        <v>187</v>
      </c>
      <c r="D3570" t="s">
        <v>120</v>
      </c>
      <c r="E3570">
        <v>4.1079999999999997</v>
      </c>
      <c r="F3570">
        <v>0</v>
      </c>
      <c r="G3570">
        <v>-21.753399999999999</v>
      </c>
      <c r="H3570">
        <v>0</v>
      </c>
      <c r="I3570">
        <v>-2.2000000000000001E-3</v>
      </c>
      <c r="J3570">
        <v>0</v>
      </c>
      <c r="K3570">
        <v>-14.8566</v>
      </c>
    </row>
    <row r="3571" spans="1:11" hidden="1">
      <c r="A3571" t="s">
        <v>15</v>
      </c>
      <c r="B3571" t="s">
        <v>663</v>
      </c>
      <c r="C3571">
        <v>187</v>
      </c>
      <c r="D3571" t="s">
        <v>120</v>
      </c>
      <c r="E3571">
        <v>4.5438999999999998</v>
      </c>
      <c r="F3571">
        <v>0</v>
      </c>
      <c r="G3571">
        <v>-28.258199999999999</v>
      </c>
      <c r="H3571">
        <v>0</v>
      </c>
      <c r="I3571">
        <v>-2.2000000000000001E-3</v>
      </c>
      <c r="J3571">
        <v>0</v>
      </c>
      <c r="K3571">
        <v>-3.9384999999999999</v>
      </c>
    </row>
    <row r="3572" spans="1:11" hidden="1">
      <c r="A3572" t="s">
        <v>15</v>
      </c>
      <c r="B3572" t="s">
        <v>663</v>
      </c>
      <c r="C3572">
        <v>187</v>
      </c>
      <c r="D3572" t="s">
        <v>120</v>
      </c>
      <c r="E3572">
        <v>4.9798999999999998</v>
      </c>
      <c r="F3572">
        <v>0</v>
      </c>
      <c r="G3572">
        <v>-34.2746</v>
      </c>
      <c r="H3572">
        <v>0</v>
      </c>
      <c r="I3572">
        <v>-2.2000000000000001E-3</v>
      </c>
      <c r="J3572">
        <v>0</v>
      </c>
      <c r="K3572">
        <v>9.7617999999999991</v>
      </c>
    </row>
    <row r="3573" spans="1:11" hidden="1">
      <c r="A3573" t="s">
        <v>15</v>
      </c>
      <c r="B3573" t="s">
        <v>663</v>
      </c>
      <c r="C3573">
        <v>187</v>
      </c>
      <c r="D3573" t="s">
        <v>120</v>
      </c>
      <c r="E3573">
        <v>5.4158999999999997</v>
      </c>
      <c r="F3573">
        <v>0</v>
      </c>
      <c r="G3573">
        <v>-38.635399999999997</v>
      </c>
      <c r="H3573">
        <v>0</v>
      </c>
      <c r="I3573">
        <v>-2.2000000000000001E-3</v>
      </c>
      <c r="J3573">
        <v>0</v>
      </c>
      <c r="K3573">
        <v>25.733499999999999</v>
      </c>
    </row>
    <row r="3574" spans="1:11" hidden="1">
      <c r="A3574" t="s">
        <v>15</v>
      </c>
      <c r="B3574" t="s">
        <v>663</v>
      </c>
      <c r="C3574">
        <v>187</v>
      </c>
      <c r="D3574" t="s">
        <v>121</v>
      </c>
      <c r="E3574">
        <v>0.18410000000000001</v>
      </c>
      <c r="F3574">
        <v>0</v>
      </c>
      <c r="G3574">
        <v>35.442999999999998</v>
      </c>
      <c r="H3574">
        <v>0</v>
      </c>
      <c r="I3574">
        <v>-2.2000000000000001E-3</v>
      </c>
      <c r="J3574">
        <v>0</v>
      </c>
      <c r="K3574">
        <v>17.286999999999999</v>
      </c>
    </row>
    <row r="3575" spans="1:11" hidden="1">
      <c r="A3575" t="s">
        <v>15</v>
      </c>
      <c r="B3575" t="s">
        <v>663</v>
      </c>
      <c r="C3575">
        <v>187</v>
      </c>
      <c r="D3575" t="s">
        <v>121</v>
      </c>
      <c r="E3575">
        <v>0.62009999999999998</v>
      </c>
      <c r="F3575">
        <v>0</v>
      </c>
      <c r="G3575">
        <v>31.0822</v>
      </c>
      <c r="H3575">
        <v>0</v>
      </c>
      <c r="I3575">
        <v>-2.2000000000000001E-3</v>
      </c>
      <c r="J3575">
        <v>0</v>
      </c>
      <c r="K3575">
        <v>2.7231000000000001</v>
      </c>
    </row>
    <row r="3576" spans="1:11" hidden="1">
      <c r="A3576" t="s">
        <v>15</v>
      </c>
      <c r="B3576" t="s">
        <v>663</v>
      </c>
      <c r="C3576">
        <v>187</v>
      </c>
      <c r="D3576" t="s">
        <v>121</v>
      </c>
      <c r="E3576">
        <v>1.0561</v>
      </c>
      <c r="F3576">
        <v>0</v>
      </c>
      <c r="G3576">
        <v>25.065799999999999</v>
      </c>
      <c r="H3576">
        <v>0</v>
      </c>
      <c r="I3576">
        <v>-2.2000000000000001E-3</v>
      </c>
      <c r="J3576">
        <v>0</v>
      </c>
      <c r="K3576">
        <v>-9.5694999999999997</v>
      </c>
    </row>
    <row r="3577" spans="1:11" hidden="1">
      <c r="A3577" t="s">
        <v>15</v>
      </c>
      <c r="B3577" t="s">
        <v>663</v>
      </c>
      <c r="C3577">
        <v>187</v>
      </c>
      <c r="D3577" t="s">
        <v>121</v>
      </c>
      <c r="E3577">
        <v>1.4921</v>
      </c>
      <c r="F3577">
        <v>0</v>
      </c>
      <c r="G3577">
        <v>18.5611</v>
      </c>
      <c r="H3577">
        <v>0</v>
      </c>
      <c r="I3577">
        <v>-2.2000000000000001E-3</v>
      </c>
      <c r="J3577">
        <v>0</v>
      </c>
      <c r="K3577">
        <v>-19.079799999999999</v>
      </c>
    </row>
    <row r="3578" spans="1:11" hidden="1">
      <c r="A3578" t="s">
        <v>15</v>
      </c>
      <c r="B3578" t="s">
        <v>663</v>
      </c>
      <c r="C3578">
        <v>187</v>
      </c>
      <c r="D3578" t="s">
        <v>121</v>
      </c>
      <c r="E3578">
        <v>1.9279999999999999</v>
      </c>
      <c r="F3578">
        <v>0</v>
      </c>
      <c r="G3578">
        <v>12.083600000000001</v>
      </c>
      <c r="H3578">
        <v>0</v>
      </c>
      <c r="I3578">
        <v>-2.2000000000000001E-3</v>
      </c>
      <c r="J3578">
        <v>0</v>
      </c>
      <c r="K3578">
        <v>-25.754799999999999</v>
      </c>
    </row>
    <row r="3579" spans="1:11" hidden="1">
      <c r="A3579" t="s">
        <v>15</v>
      </c>
      <c r="B3579" t="s">
        <v>663</v>
      </c>
      <c r="C3579">
        <v>187</v>
      </c>
      <c r="D3579" t="s">
        <v>121</v>
      </c>
      <c r="E3579">
        <v>2.3639999999999999</v>
      </c>
      <c r="F3579">
        <v>0</v>
      </c>
      <c r="G3579">
        <v>6.7370999999999999</v>
      </c>
      <c r="H3579">
        <v>0</v>
      </c>
      <c r="I3579">
        <v>-2.2000000000000001E-3</v>
      </c>
      <c r="J3579">
        <v>0</v>
      </c>
      <c r="K3579">
        <v>-29.7956</v>
      </c>
    </row>
    <row r="3580" spans="1:11" hidden="1">
      <c r="A3580" t="s">
        <v>15</v>
      </c>
      <c r="B3580" t="s">
        <v>663</v>
      </c>
      <c r="C3580">
        <v>187</v>
      </c>
      <c r="D3580" t="s">
        <v>121</v>
      </c>
      <c r="E3580">
        <v>2.8</v>
      </c>
      <c r="F3580">
        <v>0</v>
      </c>
      <c r="G3580">
        <v>3.0966999999999998</v>
      </c>
      <c r="H3580">
        <v>0</v>
      </c>
      <c r="I3580">
        <v>-2.2000000000000001E-3</v>
      </c>
      <c r="J3580">
        <v>0</v>
      </c>
      <c r="K3580">
        <v>-31.877500000000001</v>
      </c>
    </row>
    <row r="3581" spans="1:11" hidden="1">
      <c r="A3581" t="s">
        <v>15</v>
      </c>
      <c r="B3581" t="s">
        <v>663</v>
      </c>
      <c r="C3581">
        <v>187</v>
      </c>
      <c r="D3581" t="s">
        <v>121</v>
      </c>
      <c r="E3581">
        <v>2.8</v>
      </c>
      <c r="F3581">
        <v>0</v>
      </c>
      <c r="G3581">
        <v>-6.3255999999999997</v>
      </c>
      <c r="H3581">
        <v>0</v>
      </c>
      <c r="I3581">
        <v>-2.2000000000000001E-3</v>
      </c>
      <c r="J3581">
        <v>0</v>
      </c>
      <c r="K3581">
        <v>-31.877500000000001</v>
      </c>
    </row>
    <row r="3582" spans="1:11" hidden="1">
      <c r="A3582" t="s">
        <v>15</v>
      </c>
      <c r="B3582" t="s">
        <v>663</v>
      </c>
      <c r="C3582">
        <v>187</v>
      </c>
      <c r="D3582" t="s">
        <v>121</v>
      </c>
      <c r="E3582">
        <v>3.2360000000000002</v>
      </c>
      <c r="F3582">
        <v>0</v>
      </c>
      <c r="G3582">
        <v>-9.9659999999999993</v>
      </c>
      <c r="H3582">
        <v>0</v>
      </c>
      <c r="I3582">
        <v>-2.2000000000000001E-3</v>
      </c>
      <c r="J3582">
        <v>0</v>
      </c>
      <c r="K3582">
        <v>-28.404</v>
      </c>
    </row>
    <row r="3583" spans="1:11" hidden="1">
      <c r="A3583" t="s">
        <v>15</v>
      </c>
      <c r="B3583" t="s">
        <v>663</v>
      </c>
      <c r="C3583">
        <v>187</v>
      </c>
      <c r="D3583" t="s">
        <v>121</v>
      </c>
      <c r="E3583">
        <v>3.6720000000000002</v>
      </c>
      <c r="F3583">
        <v>0</v>
      </c>
      <c r="G3583">
        <v>-15.3125</v>
      </c>
      <c r="H3583">
        <v>0</v>
      </c>
      <c r="I3583">
        <v>-2.2000000000000001E-3</v>
      </c>
      <c r="J3583">
        <v>0</v>
      </c>
      <c r="K3583">
        <v>-22.971399999999999</v>
      </c>
    </row>
    <row r="3584" spans="1:11" hidden="1">
      <c r="A3584" t="s">
        <v>15</v>
      </c>
      <c r="B3584" t="s">
        <v>663</v>
      </c>
      <c r="C3584">
        <v>187</v>
      </c>
      <c r="D3584" t="s">
        <v>121</v>
      </c>
      <c r="E3584">
        <v>4.1079999999999997</v>
      </c>
      <c r="F3584">
        <v>0</v>
      </c>
      <c r="G3584">
        <v>-21.79</v>
      </c>
      <c r="H3584">
        <v>0</v>
      </c>
      <c r="I3584">
        <v>-2.2000000000000001E-3</v>
      </c>
      <c r="J3584">
        <v>0</v>
      </c>
      <c r="K3584">
        <v>-14.904500000000001</v>
      </c>
    </row>
    <row r="3585" spans="1:11" hidden="1">
      <c r="A3585" t="s">
        <v>15</v>
      </c>
      <c r="B3585" t="s">
        <v>663</v>
      </c>
      <c r="C3585">
        <v>187</v>
      </c>
      <c r="D3585" t="s">
        <v>121</v>
      </c>
      <c r="E3585">
        <v>4.5438999999999998</v>
      </c>
      <c r="F3585">
        <v>0</v>
      </c>
      <c r="G3585">
        <v>-28.294699999999999</v>
      </c>
      <c r="H3585">
        <v>0</v>
      </c>
      <c r="I3585">
        <v>-2.2000000000000001E-3</v>
      </c>
      <c r="J3585">
        <v>0</v>
      </c>
      <c r="K3585">
        <v>-4.0023999999999997</v>
      </c>
    </row>
    <row r="3586" spans="1:11" hidden="1">
      <c r="A3586" t="s">
        <v>15</v>
      </c>
      <c r="B3586" t="s">
        <v>663</v>
      </c>
      <c r="C3586">
        <v>187</v>
      </c>
      <c r="D3586" t="s">
        <v>121</v>
      </c>
      <c r="E3586">
        <v>4.9798999999999998</v>
      </c>
      <c r="F3586">
        <v>0</v>
      </c>
      <c r="G3586">
        <v>-34.311100000000003</v>
      </c>
      <c r="H3586">
        <v>0</v>
      </c>
      <c r="I3586">
        <v>-2.2000000000000001E-3</v>
      </c>
      <c r="J3586">
        <v>0</v>
      </c>
      <c r="K3586">
        <v>9.6820000000000004</v>
      </c>
    </row>
    <row r="3587" spans="1:11" hidden="1">
      <c r="A3587" t="s">
        <v>15</v>
      </c>
      <c r="B3587" t="s">
        <v>663</v>
      </c>
      <c r="C3587">
        <v>187</v>
      </c>
      <c r="D3587" t="s">
        <v>121</v>
      </c>
      <c r="E3587">
        <v>5.4158999999999997</v>
      </c>
      <c r="F3587">
        <v>0</v>
      </c>
      <c r="G3587">
        <v>-38.671900000000001</v>
      </c>
      <c r="H3587">
        <v>0</v>
      </c>
      <c r="I3587">
        <v>-2.2000000000000001E-3</v>
      </c>
      <c r="J3587">
        <v>0</v>
      </c>
      <c r="K3587">
        <v>25.637799999999999</v>
      </c>
    </row>
    <row r="3588" spans="1:11" hidden="1">
      <c r="A3588" t="s">
        <v>15</v>
      </c>
      <c r="B3588" t="s">
        <v>663</v>
      </c>
      <c r="C3588">
        <v>187</v>
      </c>
      <c r="D3588" t="s">
        <v>122</v>
      </c>
      <c r="E3588">
        <v>0.18410000000000001</v>
      </c>
      <c r="F3588">
        <v>0</v>
      </c>
      <c r="G3588">
        <v>35.552399999999999</v>
      </c>
      <c r="H3588">
        <v>0</v>
      </c>
      <c r="I3588">
        <v>-2.0999999999999999E-3</v>
      </c>
      <c r="J3588">
        <v>0</v>
      </c>
      <c r="K3588">
        <v>17.562799999999999</v>
      </c>
    </row>
    <row r="3589" spans="1:11" hidden="1">
      <c r="A3589" t="s">
        <v>15</v>
      </c>
      <c r="B3589" t="s">
        <v>663</v>
      </c>
      <c r="C3589">
        <v>187</v>
      </c>
      <c r="D3589" t="s">
        <v>122</v>
      </c>
      <c r="E3589">
        <v>0.62009999999999998</v>
      </c>
      <c r="F3589">
        <v>0</v>
      </c>
      <c r="G3589">
        <v>31.191600000000001</v>
      </c>
      <c r="H3589">
        <v>0</v>
      </c>
      <c r="I3589">
        <v>-2.0999999999999999E-3</v>
      </c>
      <c r="J3589">
        <v>0</v>
      </c>
      <c r="K3589">
        <v>2.9510999999999998</v>
      </c>
    </row>
    <row r="3590" spans="1:11" hidden="1">
      <c r="A3590" t="s">
        <v>15</v>
      </c>
      <c r="B3590" t="s">
        <v>663</v>
      </c>
      <c r="C3590">
        <v>187</v>
      </c>
      <c r="D3590" t="s">
        <v>122</v>
      </c>
      <c r="E3590">
        <v>1.0561</v>
      </c>
      <c r="F3590">
        <v>0</v>
      </c>
      <c r="G3590">
        <v>25.1752</v>
      </c>
      <c r="H3590">
        <v>0</v>
      </c>
      <c r="I3590">
        <v>-2.0999999999999999E-3</v>
      </c>
      <c r="J3590">
        <v>0</v>
      </c>
      <c r="K3590">
        <v>-9.3890999999999991</v>
      </c>
    </row>
    <row r="3591" spans="1:11" hidden="1">
      <c r="A3591" t="s">
        <v>15</v>
      </c>
      <c r="B3591" t="s">
        <v>663</v>
      </c>
      <c r="C3591">
        <v>187</v>
      </c>
      <c r="D3591" t="s">
        <v>122</v>
      </c>
      <c r="E3591">
        <v>1.4921</v>
      </c>
      <c r="F3591">
        <v>0</v>
      </c>
      <c r="G3591">
        <v>18.670400000000001</v>
      </c>
      <c r="H3591">
        <v>0</v>
      </c>
      <c r="I3591">
        <v>-2.0999999999999999E-3</v>
      </c>
      <c r="J3591">
        <v>0</v>
      </c>
      <c r="K3591">
        <v>-18.947099999999999</v>
      </c>
    </row>
    <row r="3592" spans="1:11" hidden="1">
      <c r="A3592" t="s">
        <v>15</v>
      </c>
      <c r="B3592" t="s">
        <v>663</v>
      </c>
      <c r="C3592">
        <v>187</v>
      </c>
      <c r="D3592" t="s">
        <v>122</v>
      </c>
      <c r="E3592">
        <v>1.9279999999999999</v>
      </c>
      <c r="F3592">
        <v>0</v>
      </c>
      <c r="G3592">
        <v>12.193</v>
      </c>
      <c r="H3592">
        <v>0</v>
      </c>
      <c r="I3592">
        <v>-2.0999999999999999E-3</v>
      </c>
      <c r="J3592">
        <v>0</v>
      </c>
      <c r="K3592">
        <v>-25.669799999999999</v>
      </c>
    </row>
    <row r="3593" spans="1:11" hidden="1">
      <c r="A3593" t="s">
        <v>15</v>
      </c>
      <c r="B3593" t="s">
        <v>663</v>
      </c>
      <c r="C3593">
        <v>187</v>
      </c>
      <c r="D3593" t="s">
        <v>122</v>
      </c>
      <c r="E3593">
        <v>2.3639999999999999</v>
      </c>
      <c r="F3593">
        <v>0</v>
      </c>
      <c r="G3593">
        <v>6.8464999999999998</v>
      </c>
      <c r="H3593">
        <v>0</v>
      </c>
      <c r="I3593">
        <v>-2.0999999999999999E-3</v>
      </c>
      <c r="J3593">
        <v>0</v>
      </c>
      <c r="K3593">
        <v>-29.758299999999998</v>
      </c>
    </row>
    <row r="3594" spans="1:11" hidden="1">
      <c r="A3594" t="s">
        <v>15</v>
      </c>
      <c r="B3594" t="s">
        <v>663</v>
      </c>
      <c r="C3594">
        <v>187</v>
      </c>
      <c r="D3594" t="s">
        <v>122</v>
      </c>
      <c r="E3594">
        <v>2.8</v>
      </c>
      <c r="F3594">
        <v>0</v>
      </c>
      <c r="G3594">
        <v>3.206</v>
      </c>
      <c r="H3594">
        <v>0</v>
      </c>
      <c r="I3594">
        <v>-2.0999999999999999E-3</v>
      </c>
      <c r="J3594">
        <v>0</v>
      </c>
      <c r="K3594">
        <v>-31.887499999999999</v>
      </c>
    </row>
    <row r="3595" spans="1:11" hidden="1">
      <c r="A3595" t="s">
        <v>15</v>
      </c>
      <c r="B3595" t="s">
        <v>663</v>
      </c>
      <c r="C3595">
        <v>187</v>
      </c>
      <c r="D3595" t="s">
        <v>122</v>
      </c>
      <c r="E3595">
        <v>2.8</v>
      </c>
      <c r="F3595">
        <v>0</v>
      </c>
      <c r="G3595">
        <v>-6.2161999999999997</v>
      </c>
      <c r="H3595">
        <v>0</v>
      </c>
      <c r="I3595">
        <v>-2.0999999999999999E-3</v>
      </c>
      <c r="J3595">
        <v>0</v>
      </c>
      <c r="K3595">
        <v>-31.887499999999999</v>
      </c>
    </row>
    <row r="3596" spans="1:11" hidden="1">
      <c r="A3596" t="s">
        <v>15</v>
      </c>
      <c r="B3596" t="s">
        <v>663</v>
      </c>
      <c r="C3596">
        <v>187</v>
      </c>
      <c r="D3596" t="s">
        <v>122</v>
      </c>
      <c r="E3596">
        <v>3.2360000000000002</v>
      </c>
      <c r="F3596">
        <v>0</v>
      </c>
      <c r="G3596">
        <v>-9.8567</v>
      </c>
      <c r="H3596">
        <v>0</v>
      </c>
      <c r="I3596">
        <v>-2.0999999999999999E-3</v>
      </c>
      <c r="J3596">
        <v>0</v>
      </c>
      <c r="K3596">
        <v>-28.4298</v>
      </c>
    </row>
    <row r="3597" spans="1:11" hidden="1">
      <c r="A3597" t="s">
        <v>15</v>
      </c>
      <c r="B3597" t="s">
        <v>663</v>
      </c>
      <c r="C3597">
        <v>187</v>
      </c>
      <c r="D3597" t="s">
        <v>122</v>
      </c>
      <c r="E3597">
        <v>3.6720000000000002</v>
      </c>
      <c r="F3597">
        <v>0</v>
      </c>
      <c r="G3597">
        <v>-15.203099999999999</v>
      </c>
      <c r="H3597">
        <v>0</v>
      </c>
      <c r="I3597">
        <v>-2.0999999999999999E-3</v>
      </c>
      <c r="J3597">
        <v>0</v>
      </c>
      <c r="K3597">
        <v>-23.013000000000002</v>
      </c>
    </row>
    <row r="3598" spans="1:11" hidden="1">
      <c r="A3598" t="s">
        <v>15</v>
      </c>
      <c r="B3598" t="s">
        <v>663</v>
      </c>
      <c r="C3598">
        <v>187</v>
      </c>
      <c r="D3598" t="s">
        <v>122</v>
      </c>
      <c r="E3598">
        <v>4.1079999999999997</v>
      </c>
      <c r="F3598">
        <v>0</v>
      </c>
      <c r="G3598">
        <v>-21.680599999999998</v>
      </c>
      <c r="H3598">
        <v>0</v>
      </c>
      <c r="I3598">
        <v>-2.0999999999999999E-3</v>
      </c>
      <c r="J3598">
        <v>0</v>
      </c>
      <c r="K3598">
        <v>-14.962</v>
      </c>
    </row>
    <row r="3599" spans="1:11" hidden="1">
      <c r="A3599" t="s">
        <v>15</v>
      </c>
      <c r="B3599" t="s">
        <v>663</v>
      </c>
      <c r="C3599">
        <v>187</v>
      </c>
      <c r="D3599" t="s">
        <v>122</v>
      </c>
      <c r="E3599">
        <v>4.5438999999999998</v>
      </c>
      <c r="F3599">
        <v>0</v>
      </c>
      <c r="G3599">
        <v>-28.185400000000001</v>
      </c>
      <c r="H3599">
        <v>0</v>
      </c>
      <c r="I3599">
        <v>-2.0999999999999999E-3</v>
      </c>
      <c r="J3599">
        <v>0</v>
      </c>
      <c r="K3599">
        <v>-4.0758000000000001</v>
      </c>
    </row>
    <row r="3600" spans="1:11" hidden="1">
      <c r="A3600" t="s">
        <v>15</v>
      </c>
      <c r="B3600" t="s">
        <v>663</v>
      </c>
      <c r="C3600">
        <v>187</v>
      </c>
      <c r="D3600" t="s">
        <v>122</v>
      </c>
      <c r="E3600">
        <v>4.9798999999999998</v>
      </c>
      <c r="F3600">
        <v>0</v>
      </c>
      <c r="G3600">
        <v>-34.201700000000002</v>
      </c>
      <c r="H3600">
        <v>0</v>
      </c>
      <c r="I3600">
        <v>-2.0999999999999999E-3</v>
      </c>
      <c r="J3600">
        <v>0</v>
      </c>
      <c r="K3600">
        <v>9.5928000000000004</v>
      </c>
    </row>
    <row r="3601" spans="1:11" hidden="1">
      <c r="A3601" t="s">
        <v>15</v>
      </c>
      <c r="B3601" t="s">
        <v>663</v>
      </c>
      <c r="C3601">
        <v>187</v>
      </c>
      <c r="D3601" t="s">
        <v>122</v>
      </c>
      <c r="E3601">
        <v>5.4158999999999997</v>
      </c>
      <c r="F3601">
        <v>0</v>
      </c>
      <c r="G3601">
        <v>-38.562600000000003</v>
      </c>
      <c r="H3601">
        <v>0</v>
      </c>
      <c r="I3601">
        <v>-2.0999999999999999E-3</v>
      </c>
      <c r="J3601">
        <v>0</v>
      </c>
      <c r="K3601">
        <v>25.532699999999998</v>
      </c>
    </row>
    <row r="3602" spans="1:11" hidden="1">
      <c r="A3602" t="s">
        <v>15</v>
      </c>
      <c r="B3602" t="s">
        <v>663</v>
      </c>
      <c r="C3602">
        <v>187</v>
      </c>
      <c r="D3602" t="s">
        <v>123</v>
      </c>
      <c r="E3602">
        <v>0.18410000000000001</v>
      </c>
      <c r="F3602">
        <v>0</v>
      </c>
      <c r="G3602">
        <v>35.515900000000002</v>
      </c>
      <c r="H3602">
        <v>0</v>
      </c>
      <c r="I3602">
        <v>-2.2000000000000001E-3</v>
      </c>
      <c r="J3602">
        <v>0</v>
      </c>
      <c r="K3602">
        <v>17.467500000000001</v>
      </c>
    </row>
    <row r="3603" spans="1:11" hidden="1">
      <c r="A3603" t="s">
        <v>15</v>
      </c>
      <c r="B3603" t="s">
        <v>663</v>
      </c>
      <c r="C3603">
        <v>187</v>
      </c>
      <c r="D3603" t="s">
        <v>123</v>
      </c>
      <c r="E3603">
        <v>0.62009999999999998</v>
      </c>
      <c r="F3603">
        <v>0</v>
      </c>
      <c r="G3603">
        <v>31.155100000000001</v>
      </c>
      <c r="H3603">
        <v>0</v>
      </c>
      <c r="I3603">
        <v>-2.2000000000000001E-3</v>
      </c>
      <c r="J3603">
        <v>0</v>
      </c>
      <c r="K3603">
        <v>2.8717999999999999</v>
      </c>
    </row>
    <row r="3604" spans="1:11" hidden="1">
      <c r="A3604" t="s">
        <v>15</v>
      </c>
      <c r="B3604" t="s">
        <v>663</v>
      </c>
      <c r="C3604">
        <v>187</v>
      </c>
      <c r="D3604" t="s">
        <v>123</v>
      </c>
      <c r="E3604">
        <v>1.0561</v>
      </c>
      <c r="F3604">
        <v>0</v>
      </c>
      <c r="G3604">
        <v>25.1387</v>
      </c>
      <c r="H3604">
        <v>0</v>
      </c>
      <c r="I3604">
        <v>-2.2000000000000001E-3</v>
      </c>
      <c r="J3604">
        <v>0</v>
      </c>
      <c r="K3604">
        <v>-9.4526000000000003</v>
      </c>
    </row>
    <row r="3605" spans="1:11" hidden="1">
      <c r="A3605" t="s">
        <v>15</v>
      </c>
      <c r="B3605" t="s">
        <v>663</v>
      </c>
      <c r="C3605">
        <v>187</v>
      </c>
      <c r="D3605" t="s">
        <v>123</v>
      </c>
      <c r="E3605">
        <v>1.4921</v>
      </c>
      <c r="F3605">
        <v>0</v>
      </c>
      <c r="G3605">
        <v>18.633900000000001</v>
      </c>
      <c r="H3605">
        <v>0</v>
      </c>
      <c r="I3605">
        <v>-2.2000000000000001E-3</v>
      </c>
      <c r="J3605">
        <v>0</v>
      </c>
      <c r="K3605">
        <v>-18.994599999999998</v>
      </c>
    </row>
    <row r="3606" spans="1:11" hidden="1">
      <c r="A3606" t="s">
        <v>15</v>
      </c>
      <c r="B3606" t="s">
        <v>663</v>
      </c>
      <c r="C3606">
        <v>187</v>
      </c>
      <c r="D3606" t="s">
        <v>123</v>
      </c>
      <c r="E3606">
        <v>1.9279999999999999</v>
      </c>
      <c r="F3606">
        <v>0</v>
      </c>
      <c r="G3606">
        <v>12.156499999999999</v>
      </c>
      <c r="H3606">
        <v>0</v>
      </c>
      <c r="I3606">
        <v>-2.2000000000000001E-3</v>
      </c>
      <c r="J3606">
        <v>0</v>
      </c>
      <c r="K3606">
        <v>-25.701499999999999</v>
      </c>
    </row>
    <row r="3607" spans="1:11" hidden="1">
      <c r="A3607" t="s">
        <v>15</v>
      </c>
      <c r="B3607" t="s">
        <v>663</v>
      </c>
      <c r="C3607">
        <v>187</v>
      </c>
      <c r="D3607" t="s">
        <v>123</v>
      </c>
      <c r="E3607">
        <v>2.3639999999999999</v>
      </c>
      <c r="F3607">
        <v>0</v>
      </c>
      <c r="G3607">
        <v>6.81</v>
      </c>
      <c r="H3607">
        <v>0</v>
      </c>
      <c r="I3607">
        <v>-2.2000000000000001E-3</v>
      </c>
      <c r="J3607">
        <v>0</v>
      </c>
      <c r="K3607">
        <v>-29.774000000000001</v>
      </c>
    </row>
    <row r="3608" spans="1:11" hidden="1">
      <c r="A3608" t="s">
        <v>15</v>
      </c>
      <c r="B3608" t="s">
        <v>663</v>
      </c>
      <c r="C3608">
        <v>187</v>
      </c>
      <c r="D3608" t="s">
        <v>123</v>
      </c>
      <c r="E3608">
        <v>2.8</v>
      </c>
      <c r="F3608">
        <v>0</v>
      </c>
      <c r="G3608">
        <v>3.1695000000000002</v>
      </c>
      <c r="H3608">
        <v>0</v>
      </c>
      <c r="I3608">
        <v>-2.2000000000000001E-3</v>
      </c>
      <c r="J3608">
        <v>0</v>
      </c>
      <c r="K3608">
        <v>-31.887699999999999</v>
      </c>
    </row>
    <row r="3609" spans="1:11" hidden="1">
      <c r="A3609" t="s">
        <v>15</v>
      </c>
      <c r="B3609" t="s">
        <v>663</v>
      </c>
      <c r="C3609">
        <v>187</v>
      </c>
      <c r="D3609" t="s">
        <v>123</v>
      </c>
      <c r="E3609">
        <v>2.8</v>
      </c>
      <c r="F3609">
        <v>0</v>
      </c>
      <c r="G3609">
        <v>-6.2526999999999999</v>
      </c>
      <c r="H3609">
        <v>0</v>
      </c>
      <c r="I3609">
        <v>-2.2000000000000001E-3</v>
      </c>
      <c r="J3609">
        <v>0</v>
      </c>
      <c r="K3609">
        <v>-31.887699999999999</v>
      </c>
    </row>
    <row r="3610" spans="1:11" hidden="1">
      <c r="A3610" t="s">
        <v>15</v>
      </c>
      <c r="B3610" t="s">
        <v>663</v>
      </c>
      <c r="C3610">
        <v>187</v>
      </c>
      <c r="D3610" t="s">
        <v>123</v>
      </c>
      <c r="E3610">
        <v>3.2360000000000002</v>
      </c>
      <c r="F3610">
        <v>0</v>
      </c>
      <c r="G3610">
        <v>-9.8932000000000002</v>
      </c>
      <c r="H3610">
        <v>0</v>
      </c>
      <c r="I3610">
        <v>-2.2000000000000001E-3</v>
      </c>
      <c r="J3610">
        <v>0</v>
      </c>
      <c r="K3610">
        <v>-28.445900000000002</v>
      </c>
    </row>
    <row r="3611" spans="1:11" hidden="1">
      <c r="A3611" t="s">
        <v>15</v>
      </c>
      <c r="B3611" t="s">
        <v>663</v>
      </c>
      <c r="C3611">
        <v>187</v>
      </c>
      <c r="D3611" t="s">
        <v>123</v>
      </c>
      <c r="E3611">
        <v>3.6720000000000002</v>
      </c>
      <c r="F3611">
        <v>0</v>
      </c>
      <c r="G3611">
        <v>-15.239599999999999</v>
      </c>
      <c r="H3611">
        <v>0</v>
      </c>
      <c r="I3611">
        <v>-2.2000000000000001E-3</v>
      </c>
      <c r="J3611">
        <v>0</v>
      </c>
      <c r="K3611">
        <v>-23.045100000000001</v>
      </c>
    </row>
    <row r="3612" spans="1:11" hidden="1">
      <c r="A3612" t="s">
        <v>15</v>
      </c>
      <c r="B3612" t="s">
        <v>663</v>
      </c>
      <c r="C3612">
        <v>187</v>
      </c>
      <c r="D3612" t="s">
        <v>123</v>
      </c>
      <c r="E3612">
        <v>4.1079999999999997</v>
      </c>
      <c r="F3612">
        <v>0</v>
      </c>
      <c r="G3612">
        <v>-21.717099999999999</v>
      </c>
      <c r="H3612">
        <v>0</v>
      </c>
      <c r="I3612">
        <v>-2.2000000000000001E-3</v>
      </c>
      <c r="J3612">
        <v>0</v>
      </c>
      <c r="K3612">
        <v>-15.01</v>
      </c>
    </row>
    <row r="3613" spans="1:11" hidden="1">
      <c r="A3613" t="s">
        <v>15</v>
      </c>
      <c r="B3613" t="s">
        <v>663</v>
      </c>
      <c r="C3613">
        <v>187</v>
      </c>
      <c r="D3613" t="s">
        <v>123</v>
      </c>
      <c r="E3613">
        <v>4.5438999999999998</v>
      </c>
      <c r="F3613">
        <v>0</v>
      </c>
      <c r="G3613">
        <v>-28.221900000000002</v>
      </c>
      <c r="H3613">
        <v>0</v>
      </c>
      <c r="I3613">
        <v>-2.2000000000000001E-3</v>
      </c>
      <c r="J3613">
        <v>0</v>
      </c>
      <c r="K3613">
        <v>-4.1395999999999997</v>
      </c>
    </row>
    <row r="3614" spans="1:11" hidden="1">
      <c r="A3614" t="s">
        <v>15</v>
      </c>
      <c r="B3614" t="s">
        <v>663</v>
      </c>
      <c r="C3614">
        <v>187</v>
      </c>
      <c r="D3614" t="s">
        <v>123</v>
      </c>
      <c r="E3614">
        <v>4.9798999999999998</v>
      </c>
      <c r="F3614">
        <v>0</v>
      </c>
      <c r="G3614">
        <v>-34.238199999999999</v>
      </c>
      <c r="H3614">
        <v>0</v>
      </c>
      <c r="I3614">
        <v>-2.2000000000000001E-3</v>
      </c>
      <c r="J3614">
        <v>0</v>
      </c>
      <c r="K3614">
        <v>9.5129999999999999</v>
      </c>
    </row>
    <row r="3615" spans="1:11" hidden="1">
      <c r="A3615" t="s">
        <v>15</v>
      </c>
      <c r="B3615" t="s">
        <v>663</v>
      </c>
      <c r="C3615">
        <v>187</v>
      </c>
      <c r="D3615" t="s">
        <v>123</v>
      </c>
      <c r="E3615">
        <v>5.4158999999999997</v>
      </c>
      <c r="F3615">
        <v>0</v>
      </c>
      <c r="G3615">
        <v>-38.5991</v>
      </c>
      <c r="H3615">
        <v>0</v>
      </c>
      <c r="I3615">
        <v>-2.2000000000000001E-3</v>
      </c>
      <c r="J3615">
        <v>0</v>
      </c>
      <c r="K3615">
        <v>25.437000000000001</v>
      </c>
    </row>
    <row r="3616" spans="1:11" hidden="1">
      <c r="A3616" t="s">
        <v>15</v>
      </c>
      <c r="B3616" t="s">
        <v>663</v>
      </c>
      <c r="C3616">
        <v>187</v>
      </c>
      <c r="D3616" t="s">
        <v>124</v>
      </c>
      <c r="E3616">
        <v>0.18410000000000001</v>
      </c>
      <c r="F3616">
        <v>0</v>
      </c>
      <c r="G3616">
        <v>35.479500000000002</v>
      </c>
      <c r="H3616">
        <v>0</v>
      </c>
      <c r="I3616">
        <v>-2.2000000000000001E-3</v>
      </c>
      <c r="J3616">
        <v>0</v>
      </c>
      <c r="K3616">
        <v>17.382300000000001</v>
      </c>
    </row>
    <row r="3617" spans="1:11" hidden="1">
      <c r="A3617" t="s">
        <v>15</v>
      </c>
      <c r="B3617" t="s">
        <v>663</v>
      </c>
      <c r="C3617">
        <v>187</v>
      </c>
      <c r="D3617" t="s">
        <v>124</v>
      </c>
      <c r="E3617">
        <v>0.62009999999999998</v>
      </c>
      <c r="F3617">
        <v>0</v>
      </c>
      <c r="G3617">
        <v>31.1187</v>
      </c>
      <c r="H3617">
        <v>0</v>
      </c>
      <c r="I3617">
        <v>-2.2000000000000001E-3</v>
      </c>
      <c r="J3617">
        <v>0</v>
      </c>
      <c r="K3617">
        <v>2.8024</v>
      </c>
    </row>
    <row r="3618" spans="1:11" hidden="1">
      <c r="A3618" t="s">
        <v>15</v>
      </c>
      <c r="B3618" t="s">
        <v>663</v>
      </c>
      <c r="C3618">
        <v>187</v>
      </c>
      <c r="D3618" t="s">
        <v>124</v>
      </c>
      <c r="E3618">
        <v>1.0561</v>
      </c>
      <c r="F3618">
        <v>0</v>
      </c>
      <c r="G3618">
        <v>25.1023</v>
      </c>
      <c r="H3618">
        <v>0</v>
      </c>
      <c r="I3618">
        <v>-2.2000000000000001E-3</v>
      </c>
      <c r="J3618">
        <v>0</v>
      </c>
      <c r="K3618">
        <v>-9.5060000000000002</v>
      </c>
    </row>
    <row r="3619" spans="1:11" hidden="1">
      <c r="A3619" t="s">
        <v>15</v>
      </c>
      <c r="B3619" t="s">
        <v>663</v>
      </c>
      <c r="C3619">
        <v>187</v>
      </c>
      <c r="D3619" t="s">
        <v>124</v>
      </c>
      <c r="E3619">
        <v>1.4921</v>
      </c>
      <c r="F3619">
        <v>0</v>
      </c>
      <c r="G3619">
        <v>18.5976</v>
      </c>
      <c r="H3619">
        <v>0</v>
      </c>
      <c r="I3619">
        <v>-2.2000000000000001E-3</v>
      </c>
      <c r="J3619">
        <v>0</v>
      </c>
      <c r="K3619">
        <v>-19.0322</v>
      </c>
    </row>
    <row r="3620" spans="1:11" hidden="1">
      <c r="A3620" t="s">
        <v>15</v>
      </c>
      <c r="B3620" t="s">
        <v>663</v>
      </c>
      <c r="C3620">
        <v>187</v>
      </c>
      <c r="D3620" t="s">
        <v>124</v>
      </c>
      <c r="E3620">
        <v>1.9279999999999999</v>
      </c>
      <c r="F3620">
        <v>0</v>
      </c>
      <c r="G3620">
        <v>12.120100000000001</v>
      </c>
      <c r="H3620">
        <v>0</v>
      </c>
      <c r="I3620">
        <v>-2.2000000000000001E-3</v>
      </c>
      <c r="J3620">
        <v>0</v>
      </c>
      <c r="K3620">
        <v>-25.723199999999999</v>
      </c>
    </row>
    <row r="3621" spans="1:11" hidden="1">
      <c r="A3621" t="s">
        <v>15</v>
      </c>
      <c r="B3621" t="s">
        <v>663</v>
      </c>
      <c r="C3621">
        <v>187</v>
      </c>
      <c r="D3621" t="s">
        <v>124</v>
      </c>
      <c r="E3621">
        <v>2.3639999999999999</v>
      </c>
      <c r="F3621">
        <v>0</v>
      </c>
      <c r="G3621">
        <v>6.7736000000000001</v>
      </c>
      <c r="H3621">
        <v>0</v>
      </c>
      <c r="I3621">
        <v>-2.2000000000000001E-3</v>
      </c>
      <c r="J3621">
        <v>0</v>
      </c>
      <c r="K3621">
        <v>-29.779900000000001</v>
      </c>
    </row>
    <row r="3622" spans="1:11" hidden="1">
      <c r="A3622" t="s">
        <v>15</v>
      </c>
      <c r="B3622" t="s">
        <v>663</v>
      </c>
      <c r="C3622">
        <v>187</v>
      </c>
      <c r="D3622" t="s">
        <v>124</v>
      </c>
      <c r="E3622">
        <v>2.8</v>
      </c>
      <c r="F3622">
        <v>0</v>
      </c>
      <c r="G3622">
        <v>3.1332</v>
      </c>
      <c r="H3622">
        <v>0</v>
      </c>
      <c r="I3622">
        <v>-2.2000000000000001E-3</v>
      </c>
      <c r="J3622">
        <v>0</v>
      </c>
      <c r="K3622">
        <v>-31.877300000000002</v>
      </c>
    </row>
    <row r="3623" spans="1:11" hidden="1">
      <c r="A3623" t="s">
        <v>15</v>
      </c>
      <c r="B3623" t="s">
        <v>663</v>
      </c>
      <c r="C3623">
        <v>187</v>
      </c>
      <c r="D3623" t="s">
        <v>124</v>
      </c>
      <c r="E3623">
        <v>2.8</v>
      </c>
      <c r="F3623">
        <v>0</v>
      </c>
      <c r="G3623">
        <v>-6.2891000000000004</v>
      </c>
      <c r="H3623">
        <v>0</v>
      </c>
      <c r="I3623">
        <v>-2.2000000000000001E-3</v>
      </c>
      <c r="J3623">
        <v>0</v>
      </c>
      <c r="K3623">
        <v>-31.877300000000002</v>
      </c>
    </row>
    <row r="3624" spans="1:11" hidden="1">
      <c r="A3624" t="s">
        <v>15</v>
      </c>
      <c r="B3624" t="s">
        <v>663</v>
      </c>
      <c r="C3624">
        <v>187</v>
      </c>
      <c r="D3624" t="s">
        <v>124</v>
      </c>
      <c r="E3624">
        <v>3.2360000000000002</v>
      </c>
      <c r="F3624">
        <v>0</v>
      </c>
      <c r="G3624">
        <v>-9.9295000000000009</v>
      </c>
      <c r="H3624">
        <v>0</v>
      </c>
      <c r="I3624">
        <v>-2.2000000000000001E-3</v>
      </c>
      <c r="J3624">
        <v>0</v>
      </c>
      <c r="K3624">
        <v>-28.387899999999998</v>
      </c>
    </row>
    <row r="3625" spans="1:11" hidden="1">
      <c r="A3625" t="s">
        <v>15</v>
      </c>
      <c r="B3625" t="s">
        <v>663</v>
      </c>
      <c r="C3625">
        <v>187</v>
      </c>
      <c r="D3625" t="s">
        <v>124</v>
      </c>
      <c r="E3625">
        <v>3.6720000000000002</v>
      </c>
      <c r="F3625">
        <v>0</v>
      </c>
      <c r="G3625">
        <v>-15.276</v>
      </c>
      <c r="H3625">
        <v>0</v>
      </c>
      <c r="I3625">
        <v>-2.2000000000000001E-3</v>
      </c>
      <c r="J3625">
        <v>0</v>
      </c>
      <c r="K3625">
        <v>-22.939299999999999</v>
      </c>
    </row>
    <row r="3626" spans="1:11" hidden="1">
      <c r="A3626" t="s">
        <v>15</v>
      </c>
      <c r="B3626" t="s">
        <v>663</v>
      </c>
      <c r="C3626">
        <v>187</v>
      </c>
      <c r="D3626" t="s">
        <v>124</v>
      </c>
      <c r="E3626">
        <v>4.1079999999999997</v>
      </c>
      <c r="F3626">
        <v>0</v>
      </c>
      <c r="G3626">
        <v>-21.753399999999999</v>
      </c>
      <c r="H3626">
        <v>0</v>
      </c>
      <c r="I3626">
        <v>-2.2000000000000001E-3</v>
      </c>
      <c r="J3626">
        <v>0</v>
      </c>
      <c r="K3626">
        <v>-14.8566</v>
      </c>
    </row>
    <row r="3627" spans="1:11" hidden="1">
      <c r="A3627" t="s">
        <v>15</v>
      </c>
      <c r="B3627" t="s">
        <v>663</v>
      </c>
      <c r="C3627">
        <v>187</v>
      </c>
      <c r="D3627" t="s">
        <v>124</v>
      </c>
      <c r="E3627">
        <v>4.5438999999999998</v>
      </c>
      <c r="F3627">
        <v>0</v>
      </c>
      <c r="G3627">
        <v>-28.258199999999999</v>
      </c>
      <c r="H3627">
        <v>0</v>
      </c>
      <c r="I3627">
        <v>-2.2000000000000001E-3</v>
      </c>
      <c r="J3627">
        <v>0</v>
      </c>
      <c r="K3627">
        <v>-3.9384999999999999</v>
      </c>
    </row>
    <row r="3628" spans="1:11" hidden="1">
      <c r="A3628" t="s">
        <v>15</v>
      </c>
      <c r="B3628" t="s">
        <v>663</v>
      </c>
      <c r="C3628">
        <v>187</v>
      </c>
      <c r="D3628" t="s">
        <v>124</v>
      </c>
      <c r="E3628">
        <v>4.9798999999999998</v>
      </c>
      <c r="F3628">
        <v>0</v>
      </c>
      <c r="G3628">
        <v>-34.2746</v>
      </c>
      <c r="H3628">
        <v>0</v>
      </c>
      <c r="I3628">
        <v>-2.2000000000000001E-3</v>
      </c>
      <c r="J3628">
        <v>0</v>
      </c>
      <c r="K3628">
        <v>9.7617999999999991</v>
      </c>
    </row>
    <row r="3629" spans="1:11" hidden="1">
      <c r="A3629" t="s">
        <v>15</v>
      </c>
      <c r="B3629" t="s">
        <v>663</v>
      </c>
      <c r="C3629">
        <v>187</v>
      </c>
      <c r="D3629" t="s">
        <v>124</v>
      </c>
      <c r="E3629">
        <v>5.4158999999999997</v>
      </c>
      <c r="F3629">
        <v>0</v>
      </c>
      <c r="G3629">
        <v>-38.635399999999997</v>
      </c>
      <c r="H3629">
        <v>0</v>
      </c>
      <c r="I3629">
        <v>-2.2000000000000001E-3</v>
      </c>
      <c r="J3629">
        <v>0</v>
      </c>
      <c r="K3629">
        <v>25.733499999999999</v>
      </c>
    </row>
    <row r="3630" spans="1:11" hidden="1">
      <c r="A3630" t="s">
        <v>15</v>
      </c>
      <c r="B3630" t="s">
        <v>663</v>
      </c>
      <c r="C3630">
        <v>187</v>
      </c>
      <c r="D3630" t="s">
        <v>125</v>
      </c>
      <c r="E3630">
        <v>0.18410000000000001</v>
      </c>
      <c r="F3630">
        <v>0</v>
      </c>
      <c r="G3630">
        <v>35.442999999999998</v>
      </c>
      <c r="H3630">
        <v>0</v>
      </c>
      <c r="I3630">
        <v>-2.2000000000000001E-3</v>
      </c>
      <c r="J3630">
        <v>0</v>
      </c>
      <c r="K3630">
        <v>17.286999999999999</v>
      </c>
    </row>
    <row r="3631" spans="1:11" hidden="1">
      <c r="A3631" t="s">
        <v>15</v>
      </c>
      <c r="B3631" t="s">
        <v>663</v>
      </c>
      <c r="C3631">
        <v>187</v>
      </c>
      <c r="D3631" t="s">
        <v>125</v>
      </c>
      <c r="E3631">
        <v>0.62009999999999998</v>
      </c>
      <c r="F3631">
        <v>0</v>
      </c>
      <c r="G3631">
        <v>31.0822</v>
      </c>
      <c r="H3631">
        <v>0</v>
      </c>
      <c r="I3631">
        <v>-2.2000000000000001E-3</v>
      </c>
      <c r="J3631">
        <v>0</v>
      </c>
      <c r="K3631">
        <v>2.7231000000000001</v>
      </c>
    </row>
    <row r="3632" spans="1:11" hidden="1">
      <c r="A3632" t="s">
        <v>15</v>
      </c>
      <c r="B3632" t="s">
        <v>663</v>
      </c>
      <c r="C3632">
        <v>187</v>
      </c>
      <c r="D3632" t="s">
        <v>125</v>
      </c>
      <c r="E3632">
        <v>1.0561</v>
      </c>
      <c r="F3632">
        <v>0</v>
      </c>
      <c r="G3632">
        <v>25.065799999999999</v>
      </c>
      <c r="H3632">
        <v>0</v>
      </c>
      <c r="I3632">
        <v>-2.2000000000000001E-3</v>
      </c>
      <c r="J3632">
        <v>0</v>
      </c>
      <c r="K3632">
        <v>-9.5694999999999997</v>
      </c>
    </row>
    <row r="3633" spans="1:11" hidden="1">
      <c r="A3633" t="s">
        <v>15</v>
      </c>
      <c r="B3633" t="s">
        <v>663</v>
      </c>
      <c r="C3633">
        <v>187</v>
      </c>
      <c r="D3633" t="s">
        <v>125</v>
      </c>
      <c r="E3633">
        <v>1.4921</v>
      </c>
      <c r="F3633">
        <v>0</v>
      </c>
      <c r="G3633">
        <v>18.5611</v>
      </c>
      <c r="H3633">
        <v>0</v>
      </c>
      <c r="I3633">
        <v>-2.2000000000000001E-3</v>
      </c>
      <c r="J3633">
        <v>0</v>
      </c>
      <c r="K3633">
        <v>-19.079799999999999</v>
      </c>
    </row>
    <row r="3634" spans="1:11" hidden="1">
      <c r="A3634" t="s">
        <v>15</v>
      </c>
      <c r="B3634" t="s">
        <v>663</v>
      </c>
      <c r="C3634">
        <v>187</v>
      </c>
      <c r="D3634" t="s">
        <v>125</v>
      </c>
      <c r="E3634">
        <v>1.9279999999999999</v>
      </c>
      <c r="F3634">
        <v>0</v>
      </c>
      <c r="G3634">
        <v>12.083600000000001</v>
      </c>
      <c r="H3634">
        <v>0</v>
      </c>
      <c r="I3634">
        <v>-2.2000000000000001E-3</v>
      </c>
      <c r="J3634">
        <v>0</v>
      </c>
      <c r="K3634">
        <v>-25.754799999999999</v>
      </c>
    </row>
    <row r="3635" spans="1:11" hidden="1">
      <c r="A3635" t="s">
        <v>15</v>
      </c>
      <c r="B3635" t="s">
        <v>663</v>
      </c>
      <c r="C3635">
        <v>187</v>
      </c>
      <c r="D3635" t="s">
        <v>125</v>
      </c>
      <c r="E3635">
        <v>2.3639999999999999</v>
      </c>
      <c r="F3635">
        <v>0</v>
      </c>
      <c r="G3635">
        <v>6.7370999999999999</v>
      </c>
      <c r="H3635">
        <v>0</v>
      </c>
      <c r="I3635">
        <v>-2.2000000000000001E-3</v>
      </c>
      <c r="J3635">
        <v>0</v>
      </c>
      <c r="K3635">
        <v>-29.7956</v>
      </c>
    </row>
    <row r="3636" spans="1:11" hidden="1">
      <c r="A3636" t="s">
        <v>15</v>
      </c>
      <c r="B3636" t="s">
        <v>663</v>
      </c>
      <c r="C3636">
        <v>187</v>
      </c>
      <c r="D3636" t="s">
        <v>125</v>
      </c>
      <c r="E3636">
        <v>2.8</v>
      </c>
      <c r="F3636">
        <v>0</v>
      </c>
      <c r="G3636">
        <v>3.0966999999999998</v>
      </c>
      <c r="H3636">
        <v>0</v>
      </c>
      <c r="I3636">
        <v>-2.2000000000000001E-3</v>
      </c>
      <c r="J3636">
        <v>0</v>
      </c>
      <c r="K3636">
        <v>-31.877500000000001</v>
      </c>
    </row>
    <row r="3637" spans="1:11" hidden="1">
      <c r="A3637" t="s">
        <v>15</v>
      </c>
      <c r="B3637" t="s">
        <v>663</v>
      </c>
      <c r="C3637">
        <v>187</v>
      </c>
      <c r="D3637" t="s">
        <v>125</v>
      </c>
      <c r="E3637">
        <v>2.8</v>
      </c>
      <c r="F3637">
        <v>0</v>
      </c>
      <c r="G3637">
        <v>-6.3255999999999997</v>
      </c>
      <c r="H3637">
        <v>0</v>
      </c>
      <c r="I3637">
        <v>-2.2000000000000001E-3</v>
      </c>
      <c r="J3637">
        <v>0</v>
      </c>
      <c r="K3637">
        <v>-31.877500000000001</v>
      </c>
    </row>
    <row r="3638" spans="1:11" hidden="1">
      <c r="A3638" t="s">
        <v>15</v>
      </c>
      <c r="B3638" t="s">
        <v>663</v>
      </c>
      <c r="C3638">
        <v>187</v>
      </c>
      <c r="D3638" t="s">
        <v>125</v>
      </c>
      <c r="E3638">
        <v>3.2360000000000002</v>
      </c>
      <c r="F3638">
        <v>0</v>
      </c>
      <c r="G3638">
        <v>-9.9659999999999993</v>
      </c>
      <c r="H3638">
        <v>0</v>
      </c>
      <c r="I3638">
        <v>-2.2000000000000001E-3</v>
      </c>
      <c r="J3638">
        <v>0</v>
      </c>
      <c r="K3638">
        <v>-28.404</v>
      </c>
    </row>
    <row r="3639" spans="1:11" hidden="1">
      <c r="A3639" t="s">
        <v>15</v>
      </c>
      <c r="B3639" t="s">
        <v>663</v>
      </c>
      <c r="C3639">
        <v>187</v>
      </c>
      <c r="D3639" t="s">
        <v>125</v>
      </c>
      <c r="E3639">
        <v>3.6720000000000002</v>
      </c>
      <c r="F3639">
        <v>0</v>
      </c>
      <c r="G3639">
        <v>-15.3125</v>
      </c>
      <c r="H3639">
        <v>0</v>
      </c>
      <c r="I3639">
        <v>-2.2000000000000001E-3</v>
      </c>
      <c r="J3639">
        <v>0</v>
      </c>
      <c r="K3639">
        <v>-22.971399999999999</v>
      </c>
    </row>
    <row r="3640" spans="1:11" hidden="1">
      <c r="A3640" t="s">
        <v>15</v>
      </c>
      <c r="B3640" t="s">
        <v>663</v>
      </c>
      <c r="C3640">
        <v>187</v>
      </c>
      <c r="D3640" t="s">
        <v>125</v>
      </c>
      <c r="E3640">
        <v>4.1079999999999997</v>
      </c>
      <c r="F3640">
        <v>0</v>
      </c>
      <c r="G3640">
        <v>-21.79</v>
      </c>
      <c r="H3640">
        <v>0</v>
      </c>
      <c r="I3640">
        <v>-2.2000000000000001E-3</v>
      </c>
      <c r="J3640">
        <v>0</v>
      </c>
      <c r="K3640">
        <v>-14.904500000000001</v>
      </c>
    </row>
    <row r="3641" spans="1:11" hidden="1">
      <c r="A3641" t="s">
        <v>15</v>
      </c>
      <c r="B3641" t="s">
        <v>663</v>
      </c>
      <c r="C3641">
        <v>187</v>
      </c>
      <c r="D3641" t="s">
        <v>125</v>
      </c>
      <c r="E3641">
        <v>4.5438999999999998</v>
      </c>
      <c r="F3641">
        <v>0</v>
      </c>
      <c r="G3641">
        <v>-28.294699999999999</v>
      </c>
      <c r="H3641">
        <v>0</v>
      </c>
      <c r="I3641">
        <v>-2.2000000000000001E-3</v>
      </c>
      <c r="J3641">
        <v>0</v>
      </c>
      <c r="K3641">
        <v>-4.0023999999999997</v>
      </c>
    </row>
    <row r="3642" spans="1:11" hidden="1">
      <c r="A3642" t="s">
        <v>15</v>
      </c>
      <c r="B3642" t="s">
        <v>663</v>
      </c>
      <c r="C3642">
        <v>187</v>
      </c>
      <c r="D3642" t="s">
        <v>125</v>
      </c>
      <c r="E3642">
        <v>4.9798999999999998</v>
      </c>
      <c r="F3642">
        <v>0</v>
      </c>
      <c r="G3642">
        <v>-34.311100000000003</v>
      </c>
      <c r="H3642">
        <v>0</v>
      </c>
      <c r="I3642">
        <v>-2.2000000000000001E-3</v>
      </c>
      <c r="J3642">
        <v>0</v>
      </c>
      <c r="K3642">
        <v>9.6820000000000004</v>
      </c>
    </row>
    <row r="3643" spans="1:11" hidden="1">
      <c r="A3643" t="s">
        <v>15</v>
      </c>
      <c r="B3643" t="s">
        <v>663</v>
      </c>
      <c r="C3643">
        <v>187</v>
      </c>
      <c r="D3643" t="s">
        <v>125</v>
      </c>
      <c r="E3643">
        <v>5.4158999999999997</v>
      </c>
      <c r="F3643">
        <v>0</v>
      </c>
      <c r="G3643">
        <v>-38.671900000000001</v>
      </c>
      <c r="H3643">
        <v>0</v>
      </c>
      <c r="I3643">
        <v>-2.2000000000000001E-3</v>
      </c>
      <c r="J3643">
        <v>0</v>
      </c>
      <c r="K3643">
        <v>25.637799999999999</v>
      </c>
    </row>
    <row r="3644" spans="1:11" hidden="1">
      <c r="A3644" t="s">
        <v>15</v>
      </c>
      <c r="B3644" t="s">
        <v>663</v>
      </c>
      <c r="C3644">
        <v>187</v>
      </c>
      <c r="D3644" t="s">
        <v>126</v>
      </c>
      <c r="E3644">
        <v>0.18410000000000001</v>
      </c>
      <c r="F3644">
        <v>0</v>
      </c>
      <c r="G3644">
        <v>35.552399999999999</v>
      </c>
      <c r="H3644">
        <v>0</v>
      </c>
      <c r="I3644">
        <v>-2.0999999999999999E-3</v>
      </c>
      <c r="J3644">
        <v>0</v>
      </c>
      <c r="K3644">
        <v>17.562799999999999</v>
      </c>
    </row>
    <row r="3645" spans="1:11" hidden="1">
      <c r="A3645" t="s">
        <v>15</v>
      </c>
      <c r="B3645" t="s">
        <v>663</v>
      </c>
      <c r="C3645">
        <v>187</v>
      </c>
      <c r="D3645" t="s">
        <v>126</v>
      </c>
      <c r="E3645">
        <v>0.62009999999999998</v>
      </c>
      <c r="F3645">
        <v>0</v>
      </c>
      <c r="G3645">
        <v>31.191600000000001</v>
      </c>
      <c r="H3645">
        <v>0</v>
      </c>
      <c r="I3645">
        <v>-2.0999999999999999E-3</v>
      </c>
      <c r="J3645">
        <v>0</v>
      </c>
      <c r="K3645">
        <v>2.9510999999999998</v>
      </c>
    </row>
    <row r="3646" spans="1:11" hidden="1">
      <c r="A3646" t="s">
        <v>15</v>
      </c>
      <c r="B3646" t="s">
        <v>663</v>
      </c>
      <c r="C3646">
        <v>187</v>
      </c>
      <c r="D3646" t="s">
        <v>126</v>
      </c>
      <c r="E3646">
        <v>1.0561</v>
      </c>
      <c r="F3646">
        <v>0</v>
      </c>
      <c r="G3646">
        <v>25.1752</v>
      </c>
      <c r="H3646">
        <v>0</v>
      </c>
      <c r="I3646">
        <v>-2.0999999999999999E-3</v>
      </c>
      <c r="J3646">
        <v>0</v>
      </c>
      <c r="K3646">
        <v>-9.3890999999999991</v>
      </c>
    </row>
    <row r="3647" spans="1:11" hidden="1">
      <c r="A3647" t="s">
        <v>15</v>
      </c>
      <c r="B3647" t="s">
        <v>663</v>
      </c>
      <c r="C3647">
        <v>187</v>
      </c>
      <c r="D3647" t="s">
        <v>126</v>
      </c>
      <c r="E3647">
        <v>1.4921</v>
      </c>
      <c r="F3647">
        <v>0</v>
      </c>
      <c r="G3647">
        <v>18.670400000000001</v>
      </c>
      <c r="H3647">
        <v>0</v>
      </c>
      <c r="I3647">
        <v>-2.0999999999999999E-3</v>
      </c>
      <c r="J3647">
        <v>0</v>
      </c>
      <c r="K3647">
        <v>-18.947099999999999</v>
      </c>
    </row>
    <row r="3648" spans="1:11" hidden="1">
      <c r="A3648" t="s">
        <v>15</v>
      </c>
      <c r="B3648" t="s">
        <v>663</v>
      </c>
      <c r="C3648">
        <v>187</v>
      </c>
      <c r="D3648" t="s">
        <v>126</v>
      </c>
      <c r="E3648">
        <v>1.9279999999999999</v>
      </c>
      <c r="F3648">
        <v>0</v>
      </c>
      <c r="G3648">
        <v>12.193</v>
      </c>
      <c r="H3648">
        <v>0</v>
      </c>
      <c r="I3648">
        <v>-2.0999999999999999E-3</v>
      </c>
      <c r="J3648">
        <v>0</v>
      </c>
      <c r="K3648">
        <v>-25.669799999999999</v>
      </c>
    </row>
    <row r="3649" spans="1:11" hidden="1">
      <c r="A3649" t="s">
        <v>15</v>
      </c>
      <c r="B3649" t="s">
        <v>663</v>
      </c>
      <c r="C3649">
        <v>187</v>
      </c>
      <c r="D3649" t="s">
        <v>126</v>
      </c>
      <c r="E3649">
        <v>2.3639999999999999</v>
      </c>
      <c r="F3649">
        <v>0</v>
      </c>
      <c r="G3649">
        <v>6.8464999999999998</v>
      </c>
      <c r="H3649">
        <v>0</v>
      </c>
      <c r="I3649">
        <v>-2.0999999999999999E-3</v>
      </c>
      <c r="J3649">
        <v>0</v>
      </c>
      <c r="K3649">
        <v>-29.758299999999998</v>
      </c>
    </row>
    <row r="3650" spans="1:11" hidden="1">
      <c r="A3650" t="s">
        <v>15</v>
      </c>
      <c r="B3650" t="s">
        <v>663</v>
      </c>
      <c r="C3650">
        <v>187</v>
      </c>
      <c r="D3650" t="s">
        <v>126</v>
      </c>
      <c r="E3650">
        <v>2.8</v>
      </c>
      <c r="F3650">
        <v>0</v>
      </c>
      <c r="G3650">
        <v>3.206</v>
      </c>
      <c r="H3650">
        <v>0</v>
      </c>
      <c r="I3650">
        <v>-2.0999999999999999E-3</v>
      </c>
      <c r="J3650">
        <v>0</v>
      </c>
      <c r="K3650">
        <v>-31.887499999999999</v>
      </c>
    </row>
    <row r="3651" spans="1:11" hidden="1">
      <c r="A3651" t="s">
        <v>15</v>
      </c>
      <c r="B3651" t="s">
        <v>663</v>
      </c>
      <c r="C3651">
        <v>187</v>
      </c>
      <c r="D3651" t="s">
        <v>126</v>
      </c>
      <c r="E3651">
        <v>2.8</v>
      </c>
      <c r="F3651">
        <v>0</v>
      </c>
      <c r="G3651">
        <v>-6.2161999999999997</v>
      </c>
      <c r="H3651">
        <v>0</v>
      </c>
      <c r="I3651">
        <v>-2.0999999999999999E-3</v>
      </c>
      <c r="J3651">
        <v>0</v>
      </c>
      <c r="K3651">
        <v>-31.887499999999999</v>
      </c>
    </row>
    <row r="3652" spans="1:11" hidden="1">
      <c r="A3652" t="s">
        <v>15</v>
      </c>
      <c r="B3652" t="s">
        <v>663</v>
      </c>
      <c r="C3652">
        <v>187</v>
      </c>
      <c r="D3652" t="s">
        <v>126</v>
      </c>
      <c r="E3652">
        <v>3.2360000000000002</v>
      </c>
      <c r="F3652">
        <v>0</v>
      </c>
      <c r="G3652">
        <v>-9.8567</v>
      </c>
      <c r="H3652">
        <v>0</v>
      </c>
      <c r="I3652">
        <v>-2.0999999999999999E-3</v>
      </c>
      <c r="J3652">
        <v>0</v>
      </c>
      <c r="K3652">
        <v>-28.4298</v>
      </c>
    </row>
    <row r="3653" spans="1:11" hidden="1">
      <c r="A3653" t="s">
        <v>15</v>
      </c>
      <c r="B3653" t="s">
        <v>663</v>
      </c>
      <c r="C3653">
        <v>187</v>
      </c>
      <c r="D3653" t="s">
        <v>126</v>
      </c>
      <c r="E3653">
        <v>3.6720000000000002</v>
      </c>
      <c r="F3653">
        <v>0</v>
      </c>
      <c r="G3653">
        <v>-15.203099999999999</v>
      </c>
      <c r="H3653">
        <v>0</v>
      </c>
      <c r="I3653">
        <v>-2.0999999999999999E-3</v>
      </c>
      <c r="J3653">
        <v>0</v>
      </c>
      <c r="K3653">
        <v>-23.013000000000002</v>
      </c>
    </row>
    <row r="3654" spans="1:11" hidden="1">
      <c r="A3654" t="s">
        <v>15</v>
      </c>
      <c r="B3654" t="s">
        <v>663</v>
      </c>
      <c r="C3654">
        <v>187</v>
      </c>
      <c r="D3654" t="s">
        <v>126</v>
      </c>
      <c r="E3654">
        <v>4.1079999999999997</v>
      </c>
      <c r="F3654">
        <v>0</v>
      </c>
      <c r="G3654">
        <v>-21.680599999999998</v>
      </c>
      <c r="H3654">
        <v>0</v>
      </c>
      <c r="I3654">
        <v>-2.0999999999999999E-3</v>
      </c>
      <c r="J3654">
        <v>0</v>
      </c>
      <c r="K3654">
        <v>-14.962</v>
      </c>
    </row>
    <row r="3655" spans="1:11" hidden="1">
      <c r="A3655" t="s">
        <v>15</v>
      </c>
      <c r="B3655" t="s">
        <v>663</v>
      </c>
      <c r="C3655">
        <v>187</v>
      </c>
      <c r="D3655" t="s">
        <v>126</v>
      </c>
      <c r="E3655">
        <v>4.5438999999999998</v>
      </c>
      <c r="F3655">
        <v>0</v>
      </c>
      <c r="G3655">
        <v>-28.185400000000001</v>
      </c>
      <c r="H3655">
        <v>0</v>
      </c>
      <c r="I3655">
        <v>-2.0999999999999999E-3</v>
      </c>
      <c r="J3655">
        <v>0</v>
      </c>
      <c r="K3655">
        <v>-4.0758000000000001</v>
      </c>
    </row>
    <row r="3656" spans="1:11" hidden="1">
      <c r="A3656" t="s">
        <v>15</v>
      </c>
      <c r="B3656" t="s">
        <v>663</v>
      </c>
      <c r="C3656">
        <v>187</v>
      </c>
      <c r="D3656" t="s">
        <v>126</v>
      </c>
      <c r="E3656">
        <v>4.9798999999999998</v>
      </c>
      <c r="F3656">
        <v>0</v>
      </c>
      <c r="G3656">
        <v>-34.201700000000002</v>
      </c>
      <c r="H3656">
        <v>0</v>
      </c>
      <c r="I3656">
        <v>-2.0999999999999999E-3</v>
      </c>
      <c r="J3656">
        <v>0</v>
      </c>
      <c r="K3656">
        <v>9.5928000000000004</v>
      </c>
    </row>
    <row r="3657" spans="1:11" hidden="1">
      <c r="A3657" t="s">
        <v>15</v>
      </c>
      <c r="B3657" t="s">
        <v>663</v>
      </c>
      <c r="C3657">
        <v>187</v>
      </c>
      <c r="D3657" t="s">
        <v>126</v>
      </c>
      <c r="E3657">
        <v>5.4158999999999997</v>
      </c>
      <c r="F3657">
        <v>0</v>
      </c>
      <c r="G3657">
        <v>-38.562600000000003</v>
      </c>
      <c r="H3657">
        <v>0</v>
      </c>
      <c r="I3657">
        <v>-2.0999999999999999E-3</v>
      </c>
      <c r="J3657">
        <v>0</v>
      </c>
      <c r="K3657">
        <v>25.532699999999998</v>
      </c>
    </row>
    <row r="3658" spans="1:11" hidden="1">
      <c r="A3658" t="s">
        <v>15</v>
      </c>
      <c r="B3658" t="s">
        <v>663</v>
      </c>
      <c r="C3658">
        <v>187</v>
      </c>
      <c r="D3658" t="s">
        <v>127</v>
      </c>
      <c r="E3658">
        <v>0.18410000000000001</v>
      </c>
      <c r="F3658">
        <v>0</v>
      </c>
      <c r="G3658">
        <v>35.515900000000002</v>
      </c>
      <c r="H3658">
        <v>0</v>
      </c>
      <c r="I3658">
        <v>-2.2000000000000001E-3</v>
      </c>
      <c r="J3658">
        <v>0</v>
      </c>
      <c r="K3658">
        <v>17.467500000000001</v>
      </c>
    </row>
    <row r="3659" spans="1:11" hidden="1">
      <c r="A3659" t="s">
        <v>15</v>
      </c>
      <c r="B3659" t="s">
        <v>663</v>
      </c>
      <c r="C3659">
        <v>187</v>
      </c>
      <c r="D3659" t="s">
        <v>127</v>
      </c>
      <c r="E3659">
        <v>0.62009999999999998</v>
      </c>
      <c r="F3659">
        <v>0</v>
      </c>
      <c r="G3659">
        <v>31.155100000000001</v>
      </c>
      <c r="H3659">
        <v>0</v>
      </c>
      <c r="I3659">
        <v>-2.2000000000000001E-3</v>
      </c>
      <c r="J3659">
        <v>0</v>
      </c>
      <c r="K3659">
        <v>2.8717999999999999</v>
      </c>
    </row>
    <row r="3660" spans="1:11" hidden="1">
      <c r="A3660" t="s">
        <v>15</v>
      </c>
      <c r="B3660" t="s">
        <v>663</v>
      </c>
      <c r="C3660">
        <v>187</v>
      </c>
      <c r="D3660" t="s">
        <v>127</v>
      </c>
      <c r="E3660">
        <v>1.0561</v>
      </c>
      <c r="F3660">
        <v>0</v>
      </c>
      <c r="G3660">
        <v>25.1387</v>
      </c>
      <c r="H3660">
        <v>0</v>
      </c>
      <c r="I3660">
        <v>-2.2000000000000001E-3</v>
      </c>
      <c r="J3660">
        <v>0</v>
      </c>
      <c r="K3660">
        <v>-9.4526000000000003</v>
      </c>
    </row>
    <row r="3661" spans="1:11" hidden="1">
      <c r="A3661" t="s">
        <v>15</v>
      </c>
      <c r="B3661" t="s">
        <v>663</v>
      </c>
      <c r="C3661">
        <v>187</v>
      </c>
      <c r="D3661" t="s">
        <v>127</v>
      </c>
      <c r="E3661">
        <v>1.4921</v>
      </c>
      <c r="F3661">
        <v>0</v>
      </c>
      <c r="G3661">
        <v>18.633900000000001</v>
      </c>
      <c r="H3661">
        <v>0</v>
      </c>
      <c r="I3661">
        <v>-2.2000000000000001E-3</v>
      </c>
      <c r="J3661">
        <v>0</v>
      </c>
      <c r="K3661">
        <v>-18.994599999999998</v>
      </c>
    </row>
    <row r="3662" spans="1:11" hidden="1">
      <c r="A3662" t="s">
        <v>15</v>
      </c>
      <c r="B3662" t="s">
        <v>663</v>
      </c>
      <c r="C3662">
        <v>187</v>
      </c>
      <c r="D3662" t="s">
        <v>127</v>
      </c>
      <c r="E3662">
        <v>1.9279999999999999</v>
      </c>
      <c r="F3662">
        <v>0</v>
      </c>
      <c r="G3662">
        <v>12.156499999999999</v>
      </c>
      <c r="H3662">
        <v>0</v>
      </c>
      <c r="I3662">
        <v>-2.2000000000000001E-3</v>
      </c>
      <c r="J3662">
        <v>0</v>
      </c>
      <c r="K3662">
        <v>-25.701499999999999</v>
      </c>
    </row>
    <row r="3663" spans="1:11" hidden="1">
      <c r="A3663" t="s">
        <v>15</v>
      </c>
      <c r="B3663" t="s">
        <v>663</v>
      </c>
      <c r="C3663">
        <v>187</v>
      </c>
      <c r="D3663" t="s">
        <v>127</v>
      </c>
      <c r="E3663">
        <v>2.3639999999999999</v>
      </c>
      <c r="F3663">
        <v>0</v>
      </c>
      <c r="G3663">
        <v>6.81</v>
      </c>
      <c r="H3663">
        <v>0</v>
      </c>
      <c r="I3663">
        <v>-2.2000000000000001E-3</v>
      </c>
      <c r="J3663">
        <v>0</v>
      </c>
      <c r="K3663">
        <v>-29.774000000000001</v>
      </c>
    </row>
    <row r="3664" spans="1:11" hidden="1">
      <c r="A3664" t="s">
        <v>15</v>
      </c>
      <c r="B3664" t="s">
        <v>663</v>
      </c>
      <c r="C3664">
        <v>187</v>
      </c>
      <c r="D3664" t="s">
        <v>127</v>
      </c>
      <c r="E3664">
        <v>2.8</v>
      </c>
      <c r="F3664">
        <v>0</v>
      </c>
      <c r="G3664">
        <v>3.1695000000000002</v>
      </c>
      <c r="H3664">
        <v>0</v>
      </c>
      <c r="I3664">
        <v>-2.2000000000000001E-3</v>
      </c>
      <c r="J3664">
        <v>0</v>
      </c>
      <c r="K3664">
        <v>-31.887699999999999</v>
      </c>
    </row>
    <row r="3665" spans="1:11" hidden="1">
      <c r="A3665" t="s">
        <v>15</v>
      </c>
      <c r="B3665" t="s">
        <v>663</v>
      </c>
      <c r="C3665">
        <v>187</v>
      </c>
      <c r="D3665" t="s">
        <v>127</v>
      </c>
      <c r="E3665">
        <v>2.8</v>
      </c>
      <c r="F3665">
        <v>0</v>
      </c>
      <c r="G3665">
        <v>-6.2526999999999999</v>
      </c>
      <c r="H3665">
        <v>0</v>
      </c>
      <c r="I3665">
        <v>-2.2000000000000001E-3</v>
      </c>
      <c r="J3665">
        <v>0</v>
      </c>
      <c r="K3665">
        <v>-31.887699999999999</v>
      </c>
    </row>
    <row r="3666" spans="1:11" hidden="1">
      <c r="A3666" t="s">
        <v>15</v>
      </c>
      <c r="B3666" t="s">
        <v>663</v>
      </c>
      <c r="C3666">
        <v>187</v>
      </c>
      <c r="D3666" t="s">
        <v>127</v>
      </c>
      <c r="E3666">
        <v>3.2360000000000002</v>
      </c>
      <c r="F3666">
        <v>0</v>
      </c>
      <c r="G3666">
        <v>-9.8932000000000002</v>
      </c>
      <c r="H3666">
        <v>0</v>
      </c>
      <c r="I3666">
        <v>-2.2000000000000001E-3</v>
      </c>
      <c r="J3666">
        <v>0</v>
      </c>
      <c r="K3666">
        <v>-28.445900000000002</v>
      </c>
    </row>
    <row r="3667" spans="1:11" hidden="1">
      <c r="A3667" t="s">
        <v>15</v>
      </c>
      <c r="B3667" t="s">
        <v>663</v>
      </c>
      <c r="C3667">
        <v>187</v>
      </c>
      <c r="D3667" t="s">
        <v>127</v>
      </c>
      <c r="E3667">
        <v>3.6720000000000002</v>
      </c>
      <c r="F3667">
        <v>0</v>
      </c>
      <c r="G3667">
        <v>-15.239599999999999</v>
      </c>
      <c r="H3667">
        <v>0</v>
      </c>
      <c r="I3667">
        <v>-2.2000000000000001E-3</v>
      </c>
      <c r="J3667">
        <v>0</v>
      </c>
      <c r="K3667">
        <v>-23.045100000000001</v>
      </c>
    </row>
    <row r="3668" spans="1:11" hidden="1">
      <c r="A3668" t="s">
        <v>15</v>
      </c>
      <c r="B3668" t="s">
        <v>663</v>
      </c>
      <c r="C3668">
        <v>187</v>
      </c>
      <c r="D3668" t="s">
        <v>127</v>
      </c>
      <c r="E3668">
        <v>4.1079999999999997</v>
      </c>
      <c r="F3668">
        <v>0</v>
      </c>
      <c r="G3668">
        <v>-21.717099999999999</v>
      </c>
      <c r="H3668">
        <v>0</v>
      </c>
      <c r="I3668">
        <v>-2.2000000000000001E-3</v>
      </c>
      <c r="J3668">
        <v>0</v>
      </c>
      <c r="K3668">
        <v>-15.01</v>
      </c>
    </row>
    <row r="3669" spans="1:11" hidden="1">
      <c r="A3669" t="s">
        <v>15</v>
      </c>
      <c r="B3669" t="s">
        <v>663</v>
      </c>
      <c r="C3669">
        <v>187</v>
      </c>
      <c r="D3669" t="s">
        <v>127</v>
      </c>
      <c r="E3669">
        <v>4.5438999999999998</v>
      </c>
      <c r="F3669">
        <v>0</v>
      </c>
      <c r="G3669">
        <v>-28.221900000000002</v>
      </c>
      <c r="H3669">
        <v>0</v>
      </c>
      <c r="I3669">
        <v>-2.2000000000000001E-3</v>
      </c>
      <c r="J3669">
        <v>0</v>
      </c>
      <c r="K3669">
        <v>-4.1395999999999997</v>
      </c>
    </row>
    <row r="3670" spans="1:11" hidden="1">
      <c r="A3670" t="s">
        <v>15</v>
      </c>
      <c r="B3670" t="s">
        <v>663</v>
      </c>
      <c r="C3670">
        <v>187</v>
      </c>
      <c r="D3670" t="s">
        <v>127</v>
      </c>
      <c r="E3670">
        <v>4.9798999999999998</v>
      </c>
      <c r="F3670">
        <v>0</v>
      </c>
      <c r="G3670">
        <v>-34.238199999999999</v>
      </c>
      <c r="H3670">
        <v>0</v>
      </c>
      <c r="I3670">
        <v>-2.2000000000000001E-3</v>
      </c>
      <c r="J3670">
        <v>0</v>
      </c>
      <c r="K3670">
        <v>9.5129999999999999</v>
      </c>
    </row>
    <row r="3671" spans="1:11" hidden="1">
      <c r="A3671" t="s">
        <v>15</v>
      </c>
      <c r="B3671" t="s">
        <v>663</v>
      </c>
      <c r="C3671">
        <v>187</v>
      </c>
      <c r="D3671" t="s">
        <v>127</v>
      </c>
      <c r="E3671">
        <v>5.4158999999999997</v>
      </c>
      <c r="F3671">
        <v>0</v>
      </c>
      <c r="G3671">
        <v>-38.5991</v>
      </c>
      <c r="H3671">
        <v>0</v>
      </c>
      <c r="I3671">
        <v>-2.2000000000000001E-3</v>
      </c>
      <c r="J3671">
        <v>0</v>
      </c>
      <c r="K3671">
        <v>25.437000000000001</v>
      </c>
    </row>
    <row r="3672" spans="1:11" hidden="1">
      <c r="A3672" t="s">
        <v>15</v>
      </c>
      <c r="B3672" t="s">
        <v>663</v>
      </c>
      <c r="C3672">
        <v>187</v>
      </c>
      <c r="D3672" t="s">
        <v>128</v>
      </c>
      <c r="E3672">
        <v>0.18410000000000001</v>
      </c>
      <c r="F3672">
        <v>0</v>
      </c>
      <c r="G3672">
        <v>35.479500000000002</v>
      </c>
      <c r="H3672">
        <v>0</v>
      </c>
      <c r="I3672">
        <v>-2.2000000000000001E-3</v>
      </c>
      <c r="J3672">
        <v>0</v>
      </c>
      <c r="K3672">
        <v>17.382300000000001</v>
      </c>
    </row>
    <row r="3673" spans="1:11" hidden="1">
      <c r="A3673" t="s">
        <v>15</v>
      </c>
      <c r="B3673" t="s">
        <v>663</v>
      </c>
      <c r="C3673">
        <v>187</v>
      </c>
      <c r="D3673" t="s">
        <v>128</v>
      </c>
      <c r="E3673">
        <v>0.62009999999999998</v>
      </c>
      <c r="F3673">
        <v>0</v>
      </c>
      <c r="G3673">
        <v>31.1187</v>
      </c>
      <c r="H3673">
        <v>0</v>
      </c>
      <c r="I3673">
        <v>-2.2000000000000001E-3</v>
      </c>
      <c r="J3673">
        <v>0</v>
      </c>
      <c r="K3673">
        <v>2.8024</v>
      </c>
    </row>
    <row r="3674" spans="1:11" hidden="1">
      <c r="A3674" t="s">
        <v>15</v>
      </c>
      <c r="B3674" t="s">
        <v>663</v>
      </c>
      <c r="C3674">
        <v>187</v>
      </c>
      <c r="D3674" t="s">
        <v>128</v>
      </c>
      <c r="E3674">
        <v>1.0561</v>
      </c>
      <c r="F3674">
        <v>0</v>
      </c>
      <c r="G3674">
        <v>25.1023</v>
      </c>
      <c r="H3674">
        <v>0</v>
      </c>
      <c r="I3674">
        <v>-2.2000000000000001E-3</v>
      </c>
      <c r="J3674">
        <v>0</v>
      </c>
      <c r="K3674">
        <v>-9.5060000000000002</v>
      </c>
    </row>
    <row r="3675" spans="1:11" hidden="1">
      <c r="A3675" t="s">
        <v>15</v>
      </c>
      <c r="B3675" t="s">
        <v>663</v>
      </c>
      <c r="C3675">
        <v>187</v>
      </c>
      <c r="D3675" t="s">
        <v>128</v>
      </c>
      <c r="E3675">
        <v>1.4921</v>
      </c>
      <c r="F3675">
        <v>0</v>
      </c>
      <c r="G3675">
        <v>18.5976</v>
      </c>
      <c r="H3675">
        <v>0</v>
      </c>
      <c r="I3675">
        <v>-2.2000000000000001E-3</v>
      </c>
      <c r="J3675">
        <v>0</v>
      </c>
      <c r="K3675">
        <v>-19.0322</v>
      </c>
    </row>
    <row r="3676" spans="1:11" hidden="1">
      <c r="A3676" t="s">
        <v>15</v>
      </c>
      <c r="B3676" t="s">
        <v>663</v>
      </c>
      <c r="C3676">
        <v>187</v>
      </c>
      <c r="D3676" t="s">
        <v>128</v>
      </c>
      <c r="E3676">
        <v>1.9279999999999999</v>
      </c>
      <c r="F3676">
        <v>0</v>
      </c>
      <c r="G3676">
        <v>12.120100000000001</v>
      </c>
      <c r="H3676">
        <v>0</v>
      </c>
      <c r="I3676">
        <v>-2.2000000000000001E-3</v>
      </c>
      <c r="J3676">
        <v>0</v>
      </c>
      <c r="K3676">
        <v>-25.723199999999999</v>
      </c>
    </row>
    <row r="3677" spans="1:11" hidden="1">
      <c r="A3677" t="s">
        <v>15</v>
      </c>
      <c r="B3677" t="s">
        <v>663</v>
      </c>
      <c r="C3677">
        <v>187</v>
      </c>
      <c r="D3677" t="s">
        <v>128</v>
      </c>
      <c r="E3677">
        <v>2.3639999999999999</v>
      </c>
      <c r="F3677">
        <v>0</v>
      </c>
      <c r="G3677">
        <v>6.7736000000000001</v>
      </c>
      <c r="H3677">
        <v>0</v>
      </c>
      <c r="I3677">
        <v>-2.2000000000000001E-3</v>
      </c>
      <c r="J3677">
        <v>0</v>
      </c>
      <c r="K3677">
        <v>-29.779900000000001</v>
      </c>
    </row>
    <row r="3678" spans="1:11" hidden="1">
      <c r="A3678" t="s">
        <v>15</v>
      </c>
      <c r="B3678" t="s">
        <v>663</v>
      </c>
      <c r="C3678">
        <v>187</v>
      </c>
      <c r="D3678" t="s">
        <v>128</v>
      </c>
      <c r="E3678">
        <v>2.8</v>
      </c>
      <c r="F3678">
        <v>0</v>
      </c>
      <c r="G3678">
        <v>3.1332</v>
      </c>
      <c r="H3678">
        <v>0</v>
      </c>
      <c r="I3678">
        <v>-2.2000000000000001E-3</v>
      </c>
      <c r="J3678">
        <v>0</v>
      </c>
      <c r="K3678">
        <v>-31.877300000000002</v>
      </c>
    </row>
    <row r="3679" spans="1:11" hidden="1">
      <c r="A3679" t="s">
        <v>15</v>
      </c>
      <c r="B3679" t="s">
        <v>663</v>
      </c>
      <c r="C3679">
        <v>187</v>
      </c>
      <c r="D3679" t="s">
        <v>128</v>
      </c>
      <c r="E3679">
        <v>2.8</v>
      </c>
      <c r="F3679">
        <v>0</v>
      </c>
      <c r="G3679">
        <v>-6.2891000000000004</v>
      </c>
      <c r="H3679">
        <v>0</v>
      </c>
      <c r="I3679">
        <v>-2.2000000000000001E-3</v>
      </c>
      <c r="J3679">
        <v>0</v>
      </c>
      <c r="K3679">
        <v>-31.877300000000002</v>
      </c>
    </row>
    <row r="3680" spans="1:11" hidden="1">
      <c r="A3680" t="s">
        <v>15</v>
      </c>
      <c r="B3680" t="s">
        <v>663</v>
      </c>
      <c r="C3680">
        <v>187</v>
      </c>
      <c r="D3680" t="s">
        <v>128</v>
      </c>
      <c r="E3680">
        <v>3.2360000000000002</v>
      </c>
      <c r="F3680">
        <v>0</v>
      </c>
      <c r="G3680">
        <v>-9.9295000000000009</v>
      </c>
      <c r="H3680">
        <v>0</v>
      </c>
      <c r="I3680">
        <v>-2.2000000000000001E-3</v>
      </c>
      <c r="J3680">
        <v>0</v>
      </c>
      <c r="K3680">
        <v>-28.387899999999998</v>
      </c>
    </row>
    <row r="3681" spans="1:11" hidden="1">
      <c r="A3681" t="s">
        <v>15</v>
      </c>
      <c r="B3681" t="s">
        <v>663</v>
      </c>
      <c r="C3681">
        <v>187</v>
      </c>
      <c r="D3681" t="s">
        <v>128</v>
      </c>
      <c r="E3681">
        <v>3.6720000000000002</v>
      </c>
      <c r="F3681">
        <v>0</v>
      </c>
      <c r="G3681">
        <v>-15.276</v>
      </c>
      <c r="H3681">
        <v>0</v>
      </c>
      <c r="I3681">
        <v>-2.2000000000000001E-3</v>
      </c>
      <c r="J3681">
        <v>0</v>
      </c>
      <c r="K3681">
        <v>-22.939299999999999</v>
      </c>
    </row>
    <row r="3682" spans="1:11" hidden="1">
      <c r="A3682" t="s">
        <v>15</v>
      </c>
      <c r="B3682" t="s">
        <v>663</v>
      </c>
      <c r="C3682">
        <v>187</v>
      </c>
      <c r="D3682" t="s">
        <v>128</v>
      </c>
      <c r="E3682">
        <v>4.1079999999999997</v>
      </c>
      <c r="F3682">
        <v>0</v>
      </c>
      <c r="G3682">
        <v>-21.753399999999999</v>
      </c>
      <c r="H3682">
        <v>0</v>
      </c>
      <c r="I3682">
        <v>-2.2000000000000001E-3</v>
      </c>
      <c r="J3682">
        <v>0</v>
      </c>
      <c r="K3682">
        <v>-14.8566</v>
      </c>
    </row>
    <row r="3683" spans="1:11" hidden="1">
      <c r="A3683" t="s">
        <v>15</v>
      </c>
      <c r="B3683" t="s">
        <v>663</v>
      </c>
      <c r="C3683">
        <v>187</v>
      </c>
      <c r="D3683" t="s">
        <v>128</v>
      </c>
      <c r="E3683">
        <v>4.5438999999999998</v>
      </c>
      <c r="F3683">
        <v>0</v>
      </c>
      <c r="G3683">
        <v>-28.258199999999999</v>
      </c>
      <c r="H3683">
        <v>0</v>
      </c>
      <c r="I3683">
        <v>-2.2000000000000001E-3</v>
      </c>
      <c r="J3683">
        <v>0</v>
      </c>
      <c r="K3683">
        <v>-3.9384999999999999</v>
      </c>
    </row>
    <row r="3684" spans="1:11" hidden="1">
      <c r="A3684" t="s">
        <v>15</v>
      </c>
      <c r="B3684" t="s">
        <v>663</v>
      </c>
      <c r="C3684">
        <v>187</v>
      </c>
      <c r="D3684" t="s">
        <v>128</v>
      </c>
      <c r="E3684">
        <v>4.9798999999999998</v>
      </c>
      <c r="F3684">
        <v>0</v>
      </c>
      <c r="G3684">
        <v>-34.2746</v>
      </c>
      <c r="H3684">
        <v>0</v>
      </c>
      <c r="I3684">
        <v>-2.2000000000000001E-3</v>
      </c>
      <c r="J3684">
        <v>0</v>
      </c>
      <c r="K3684">
        <v>9.7617999999999991</v>
      </c>
    </row>
    <row r="3685" spans="1:11" hidden="1">
      <c r="A3685" t="s">
        <v>15</v>
      </c>
      <c r="B3685" t="s">
        <v>663</v>
      </c>
      <c r="C3685">
        <v>187</v>
      </c>
      <c r="D3685" t="s">
        <v>128</v>
      </c>
      <c r="E3685">
        <v>5.4158999999999997</v>
      </c>
      <c r="F3685">
        <v>0</v>
      </c>
      <c r="G3685">
        <v>-38.635399999999997</v>
      </c>
      <c r="H3685">
        <v>0</v>
      </c>
      <c r="I3685">
        <v>-2.2000000000000001E-3</v>
      </c>
      <c r="J3685">
        <v>0</v>
      </c>
      <c r="K3685">
        <v>25.733499999999999</v>
      </c>
    </row>
    <row r="3686" spans="1:11" hidden="1">
      <c r="A3686" t="s">
        <v>15</v>
      </c>
      <c r="B3686" t="s">
        <v>663</v>
      </c>
      <c r="C3686">
        <v>187</v>
      </c>
      <c r="D3686" t="s">
        <v>129</v>
      </c>
      <c r="E3686">
        <v>0.18410000000000001</v>
      </c>
      <c r="F3686">
        <v>0</v>
      </c>
      <c r="G3686">
        <v>35.442999999999998</v>
      </c>
      <c r="H3686">
        <v>0</v>
      </c>
      <c r="I3686">
        <v>-2.2000000000000001E-3</v>
      </c>
      <c r="J3686">
        <v>0</v>
      </c>
      <c r="K3686">
        <v>17.286999999999999</v>
      </c>
    </row>
    <row r="3687" spans="1:11" hidden="1">
      <c r="A3687" t="s">
        <v>15</v>
      </c>
      <c r="B3687" t="s">
        <v>663</v>
      </c>
      <c r="C3687">
        <v>187</v>
      </c>
      <c r="D3687" t="s">
        <v>129</v>
      </c>
      <c r="E3687">
        <v>0.62009999999999998</v>
      </c>
      <c r="F3687">
        <v>0</v>
      </c>
      <c r="G3687">
        <v>31.0822</v>
      </c>
      <c r="H3687">
        <v>0</v>
      </c>
      <c r="I3687">
        <v>-2.2000000000000001E-3</v>
      </c>
      <c r="J3687">
        <v>0</v>
      </c>
      <c r="K3687">
        <v>2.7231000000000001</v>
      </c>
    </row>
    <row r="3688" spans="1:11" hidden="1">
      <c r="A3688" t="s">
        <v>15</v>
      </c>
      <c r="B3688" t="s">
        <v>663</v>
      </c>
      <c r="C3688">
        <v>187</v>
      </c>
      <c r="D3688" t="s">
        <v>129</v>
      </c>
      <c r="E3688">
        <v>1.0561</v>
      </c>
      <c r="F3688">
        <v>0</v>
      </c>
      <c r="G3688">
        <v>25.065799999999999</v>
      </c>
      <c r="H3688">
        <v>0</v>
      </c>
      <c r="I3688">
        <v>-2.2000000000000001E-3</v>
      </c>
      <c r="J3688">
        <v>0</v>
      </c>
      <c r="K3688">
        <v>-9.5694999999999997</v>
      </c>
    </row>
    <row r="3689" spans="1:11" hidden="1">
      <c r="A3689" t="s">
        <v>15</v>
      </c>
      <c r="B3689" t="s">
        <v>663</v>
      </c>
      <c r="C3689">
        <v>187</v>
      </c>
      <c r="D3689" t="s">
        <v>129</v>
      </c>
      <c r="E3689">
        <v>1.4921</v>
      </c>
      <c r="F3689">
        <v>0</v>
      </c>
      <c r="G3689">
        <v>18.5611</v>
      </c>
      <c r="H3689">
        <v>0</v>
      </c>
      <c r="I3689">
        <v>-2.2000000000000001E-3</v>
      </c>
      <c r="J3689">
        <v>0</v>
      </c>
      <c r="K3689">
        <v>-19.079799999999999</v>
      </c>
    </row>
    <row r="3690" spans="1:11" hidden="1">
      <c r="A3690" t="s">
        <v>15</v>
      </c>
      <c r="B3690" t="s">
        <v>663</v>
      </c>
      <c r="C3690">
        <v>187</v>
      </c>
      <c r="D3690" t="s">
        <v>129</v>
      </c>
      <c r="E3690">
        <v>1.9279999999999999</v>
      </c>
      <c r="F3690">
        <v>0</v>
      </c>
      <c r="G3690">
        <v>12.083600000000001</v>
      </c>
      <c r="H3690">
        <v>0</v>
      </c>
      <c r="I3690">
        <v>-2.2000000000000001E-3</v>
      </c>
      <c r="J3690">
        <v>0</v>
      </c>
      <c r="K3690">
        <v>-25.754799999999999</v>
      </c>
    </row>
    <row r="3691" spans="1:11" hidden="1">
      <c r="A3691" t="s">
        <v>15</v>
      </c>
      <c r="B3691" t="s">
        <v>663</v>
      </c>
      <c r="C3691">
        <v>187</v>
      </c>
      <c r="D3691" t="s">
        <v>129</v>
      </c>
      <c r="E3691">
        <v>2.3639999999999999</v>
      </c>
      <c r="F3691">
        <v>0</v>
      </c>
      <c r="G3691">
        <v>6.7370999999999999</v>
      </c>
      <c r="H3691">
        <v>0</v>
      </c>
      <c r="I3691">
        <v>-2.2000000000000001E-3</v>
      </c>
      <c r="J3691">
        <v>0</v>
      </c>
      <c r="K3691">
        <v>-29.7956</v>
      </c>
    </row>
    <row r="3692" spans="1:11" hidden="1">
      <c r="A3692" t="s">
        <v>15</v>
      </c>
      <c r="B3692" t="s">
        <v>663</v>
      </c>
      <c r="C3692">
        <v>187</v>
      </c>
      <c r="D3692" t="s">
        <v>129</v>
      </c>
      <c r="E3692">
        <v>2.8</v>
      </c>
      <c r="F3692">
        <v>0</v>
      </c>
      <c r="G3692">
        <v>3.0966999999999998</v>
      </c>
      <c r="H3692">
        <v>0</v>
      </c>
      <c r="I3692">
        <v>-2.2000000000000001E-3</v>
      </c>
      <c r="J3692">
        <v>0</v>
      </c>
      <c r="K3692">
        <v>-31.877500000000001</v>
      </c>
    </row>
    <row r="3693" spans="1:11" hidden="1">
      <c r="A3693" t="s">
        <v>15</v>
      </c>
      <c r="B3693" t="s">
        <v>663</v>
      </c>
      <c r="C3693">
        <v>187</v>
      </c>
      <c r="D3693" t="s">
        <v>129</v>
      </c>
      <c r="E3693">
        <v>2.8</v>
      </c>
      <c r="F3693">
        <v>0</v>
      </c>
      <c r="G3693">
        <v>-6.3255999999999997</v>
      </c>
      <c r="H3693">
        <v>0</v>
      </c>
      <c r="I3693">
        <v>-2.2000000000000001E-3</v>
      </c>
      <c r="J3693">
        <v>0</v>
      </c>
      <c r="K3693">
        <v>-31.877500000000001</v>
      </c>
    </row>
    <row r="3694" spans="1:11" hidden="1">
      <c r="A3694" t="s">
        <v>15</v>
      </c>
      <c r="B3694" t="s">
        <v>663</v>
      </c>
      <c r="C3694">
        <v>187</v>
      </c>
      <c r="D3694" t="s">
        <v>129</v>
      </c>
      <c r="E3694">
        <v>3.2360000000000002</v>
      </c>
      <c r="F3694">
        <v>0</v>
      </c>
      <c r="G3694">
        <v>-9.9659999999999993</v>
      </c>
      <c r="H3694">
        <v>0</v>
      </c>
      <c r="I3694">
        <v>-2.2000000000000001E-3</v>
      </c>
      <c r="J3694">
        <v>0</v>
      </c>
      <c r="K3694">
        <v>-28.404</v>
      </c>
    </row>
    <row r="3695" spans="1:11" hidden="1">
      <c r="A3695" t="s">
        <v>15</v>
      </c>
      <c r="B3695" t="s">
        <v>663</v>
      </c>
      <c r="C3695">
        <v>187</v>
      </c>
      <c r="D3695" t="s">
        <v>129</v>
      </c>
      <c r="E3695">
        <v>3.6720000000000002</v>
      </c>
      <c r="F3695">
        <v>0</v>
      </c>
      <c r="G3695">
        <v>-15.3125</v>
      </c>
      <c r="H3695">
        <v>0</v>
      </c>
      <c r="I3695">
        <v>-2.2000000000000001E-3</v>
      </c>
      <c r="J3695">
        <v>0</v>
      </c>
      <c r="K3695">
        <v>-22.971399999999999</v>
      </c>
    </row>
    <row r="3696" spans="1:11" hidden="1">
      <c r="A3696" t="s">
        <v>15</v>
      </c>
      <c r="B3696" t="s">
        <v>663</v>
      </c>
      <c r="C3696">
        <v>187</v>
      </c>
      <c r="D3696" t="s">
        <v>129</v>
      </c>
      <c r="E3696">
        <v>4.1079999999999997</v>
      </c>
      <c r="F3696">
        <v>0</v>
      </c>
      <c r="G3696">
        <v>-21.79</v>
      </c>
      <c r="H3696">
        <v>0</v>
      </c>
      <c r="I3696">
        <v>-2.2000000000000001E-3</v>
      </c>
      <c r="J3696">
        <v>0</v>
      </c>
      <c r="K3696">
        <v>-14.904500000000001</v>
      </c>
    </row>
    <row r="3697" spans="1:11" hidden="1">
      <c r="A3697" t="s">
        <v>15</v>
      </c>
      <c r="B3697" t="s">
        <v>663</v>
      </c>
      <c r="C3697">
        <v>187</v>
      </c>
      <c r="D3697" t="s">
        <v>129</v>
      </c>
      <c r="E3697">
        <v>4.5438999999999998</v>
      </c>
      <c r="F3697">
        <v>0</v>
      </c>
      <c r="G3697">
        <v>-28.294699999999999</v>
      </c>
      <c r="H3697">
        <v>0</v>
      </c>
      <c r="I3697">
        <v>-2.2000000000000001E-3</v>
      </c>
      <c r="J3697">
        <v>0</v>
      </c>
      <c r="K3697">
        <v>-4.0023999999999997</v>
      </c>
    </row>
    <row r="3698" spans="1:11" hidden="1">
      <c r="A3698" t="s">
        <v>15</v>
      </c>
      <c r="B3698" t="s">
        <v>663</v>
      </c>
      <c r="C3698">
        <v>187</v>
      </c>
      <c r="D3698" t="s">
        <v>129</v>
      </c>
      <c r="E3698">
        <v>4.9798999999999998</v>
      </c>
      <c r="F3698">
        <v>0</v>
      </c>
      <c r="G3698">
        <v>-34.311100000000003</v>
      </c>
      <c r="H3698">
        <v>0</v>
      </c>
      <c r="I3698">
        <v>-2.2000000000000001E-3</v>
      </c>
      <c r="J3698">
        <v>0</v>
      </c>
      <c r="K3698">
        <v>9.6820000000000004</v>
      </c>
    </row>
    <row r="3699" spans="1:11" hidden="1">
      <c r="A3699" t="s">
        <v>15</v>
      </c>
      <c r="B3699" t="s">
        <v>663</v>
      </c>
      <c r="C3699">
        <v>187</v>
      </c>
      <c r="D3699" t="s">
        <v>129</v>
      </c>
      <c r="E3699">
        <v>5.4158999999999997</v>
      </c>
      <c r="F3699">
        <v>0</v>
      </c>
      <c r="G3699">
        <v>-38.671900000000001</v>
      </c>
      <c r="H3699">
        <v>0</v>
      </c>
      <c r="I3699">
        <v>-2.2000000000000001E-3</v>
      </c>
      <c r="J3699">
        <v>0</v>
      </c>
      <c r="K3699">
        <v>25.637799999999999</v>
      </c>
    </row>
    <row r="3700" spans="1:11" hidden="1">
      <c r="A3700" t="s">
        <v>15</v>
      </c>
      <c r="B3700" t="s">
        <v>663</v>
      </c>
      <c r="C3700">
        <v>187</v>
      </c>
      <c r="D3700" t="s">
        <v>130</v>
      </c>
      <c r="E3700">
        <v>0.18410000000000001</v>
      </c>
      <c r="F3700">
        <v>0</v>
      </c>
      <c r="G3700">
        <v>35.552399999999999</v>
      </c>
      <c r="H3700">
        <v>0</v>
      </c>
      <c r="I3700">
        <v>-2.0999999999999999E-3</v>
      </c>
      <c r="J3700">
        <v>0</v>
      </c>
      <c r="K3700">
        <v>17.562799999999999</v>
      </c>
    </row>
    <row r="3701" spans="1:11" hidden="1">
      <c r="A3701" t="s">
        <v>15</v>
      </c>
      <c r="B3701" t="s">
        <v>663</v>
      </c>
      <c r="C3701">
        <v>187</v>
      </c>
      <c r="D3701" t="s">
        <v>130</v>
      </c>
      <c r="E3701">
        <v>0.62009999999999998</v>
      </c>
      <c r="F3701">
        <v>0</v>
      </c>
      <c r="G3701">
        <v>31.191600000000001</v>
      </c>
      <c r="H3701">
        <v>0</v>
      </c>
      <c r="I3701">
        <v>-2.0999999999999999E-3</v>
      </c>
      <c r="J3701">
        <v>0</v>
      </c>
      <c r="K3701">
        <v>2.9510999999999998</v>
      </c>
    </row>
    <row r="3702" spans="1:11" hidden="1">
      <c r="A3702" t="s">
        <v>15</v>
      </c>
      <c r="B3702" t="s">
        <v>663</v>
      </c>
      <c r="C3702">
        <v>187</v>
      </c>
      <c r="D3702" t="s">
        <v>130</v>
      </c>
      <c r="E3702">
        <v>1.0561</v>
      </c>
      <c r="F3702">
        <v>0</v>
      </c>
      <c r="G3702">
        <v>25.1752</v>
      </c>
      <c r="H3702">
        <v>0</v>
      </c>
      <c r="I3702">
        <v>-2.0999999999999999E-3</v>
      </c>
      <c r="J3702">
        <v>0</v>
      </c>
      <c r="K3702">
        <v>-9.3890999999999991</v>
      </c>
    </row>
    <row r="3703" spans="1:11" hidden="1">
      <c r="A3703" t="s">
        <v>15</v>
      </c>
      <c r="B3703" t="s">
        <v>663</v>
      </c>
      <c r="C3703">
        <v>187</v>
      </c>
      <c r="D3703" t="s">
        <v>130</v>
      </c>
      <c r="E3703">
        <v>1.4921</v>
      </c>
      <c r="F3703">
        <v>0</v>
      </c>
      <c r="G3703">
        <v>18.670400000000001</v>
      </c>
      <c r="H3703">
        <v>0</v>
      </c>
      <c r="I3703">
        <v>-2.0999999999999999E-3</v>
      </c>
      <c r="J3703">
        <v>0</v>
      </c>
      <c r="K3703">
        <v>-18.947099999999999</v>
      </c>
    </row>
    <row r="3704" spans="1:11" hidden="1">
      <c r="A3704" t="s">
        <v>15</v>
      </c>
      <c r="B3704" t="s">
        <v>663</v>
      </c>
      <c r="C3704">
        <v>187</v>
      </c>
      <c r="D3704" t="s">
        <v>130</v>
      </c>
      <c r="E3704">
        <v>1.9279999999999999</v>
      </c>
      <c r="F3704">
        <v>0</v>
      </c>
      <c r="G3704">
        <v>12.193</v>
      </c>
      <c r="H3704">
        <v>0</v>
      </c>
      <c r="I3704">
        <v>-2.0999999999999999E-3</v>
      </c>
      <c r="J3704">
        <v>0</v>
      </c>
      <c r="K3704">
        <v>-25.669799999999999</v>
      </c>
    </row>
    <row r="3705" spans="1:11" hidden="1">
      <c r="A3705" t="s">
        <v>15</v>
      </c>
      <c r="B3705" t="s">
        <v>663</v>
      </c>
      <c r="C3705">
        <v>187</v>
      </c>
      <c r="D3705" t="s">
        <v>130</v>
      </c>
      <c r="E3705">
        <v>2.3639999999999999</v>
      </c>
      <c r="F3705">
        <v>0</v>
      </c>
      <c r="G3705">
        <v>6.8464999999999998</v>
      </c>
      <c r="H3705">
        <v>0</v>
      </c>
      <c r="I3705">
        <v>-2.0999999999999999E-3</v>
      </c>
      <c r="J3705">
        <v>0</v>
      </c>
      <c r="K3705">
        <v>-29.758299999999998</v>
      </c>
    </row>
    <row r="3706" spans="1:11" hidden="1">
      <c r="A3706" t="s">
        <v>15</v>
      </c>
      <c r="B3706" t="s">
        <v>663</v>
      </c>
      <c r="C3706">
        <v>187</v>
      </c>
      <c r="D3706" t="s">
        <v>130</v>
      </c>
      <c r="E3706">
        <v>2.8</v>
      </c>
      <c r="F3706">
        <v>0</v>
      </c>
      <c r="G3706">
        <v>3.206</v>
      </c>
      <c r="H3706">
        <v>0</v>
      </c>
      <c r="I3706">
        <v>-2.0999999999999999E-3</v>
      </c>
      <c r="J3706">
        <v>0</v>
      </c>
      <c r="K3706">
        <v>-31.887499999999999</v>
      </c>
    </row>
    <row r="3707" spans="1:11" hidden="1">
      <c r="A3707" t="s">
        <v>15</v>
      </c>
      <c r="B3707" t="s">
        <v>663</v>
      </c>
      <c r="C3707">
        <v>187</v>
      </c>
      <c r="D3707" t="s">
        <v>130</v>
      </c>
      <c r="E3707">
        <v>2.8</v>
      </c>
      <c r="F3707">
        <v>0</v>
      </c>
      <c r="G3707">
        <v>-6.2161999999999997</v>
      </c>
      <c r="H3707">
        <v>0</v>
      </c>
      <c r="I3707">
        <v>-2.0999999999999999E-3</v>
      </c>
      <c r="J3707">
        <v>0</v>
      </c>
      <c r="K3707">
        <v>-31.887499999999999</v>
      </c>
    </row>
    <row r="3708" spans="1:11" hidden="1">
      <c r="A3708" t="s">
        <v>15</v>
      </c>
      <c r="B3708" t="s">
        <v>663</v>
      </c>
      <c r="C3708">
        <v>187</v>
      </c>
      <c r="D3708" t="s">
        <v>130</v>
      </c>
      <c r="E3708">
        <v>3.2360000000000002</v>
      </c>
      <c r="F3708">
        <v>0</v>
      </c>
      <c r="G3708">
        <v>-9.8567</v>
      </c>
      <c r="H3708">
        <v>0</v>
      </c>
      <c r="I3708">
        <v>-2.0999999999999999E-3</v>
      </c>
      <c r="J3708">
        <v>0</v>
      </c>
      <c r="K3708">
        <v>-28.4298</v>
      </c>
    </row>
    <row r="3709" spans="1:11" hidden="1">
      <c r="A3709" t="s">
        <v>15</v>
      </c>
      <c r="B3709" t="s">
        <v>663</v>
      </c>
      <c r="C3709">
        <v>187</v>
      </c>
      <c r="D3709" t="s">
        <v>130</v>
      </c>
      <c r="E3709">
        <v>3.6720000000000002</v>
      </c>
      <c r="F3709">
        <v>0</v>
      </c>
      <c r="G3709">
        <v>-15.203099999999999</v>
      </c>
      <c r="H3709">
        <v>0</v>
      </c>
      <c r="I3709">
        <v>-2.0999999999999999E-3</v>
      </c>
      <c r="J3709">
        <v>0</v>
      </c>
      <c r="K3709">
        <v>-23.013000000000002</v>
      </c>
    </row>
    <row r="3710" spans="1:11" hidden="1">
      <c r="A3710" t="s">
        <v>15</v>
      </c>
      <c r="B3710" t="s">
        <v>663</v>
      </c>
      <c r="C3710">
        <v>187</v>
      </c>
      <c r="D3710" t="s">
        <v>130</v>
      </c>
      <c r="E3710">
        <v>4.1079999999999997</v>
      </c>
      <c r="F3710">
        <v>0</v>
      </c>
      <c r="G3710">
        <v>-21.680599999999998</v>
      </c>
      <c r="H3710">
        <v>0</v>
      </c>
      <c r="I3710">
        <v>-2.0999999999999999E-3</v>
      </c>
      <c r="J3710">
        <v>0</v>
      </c>
      <c r="K3710">
        <v>-14.962</v>
      </c>
    </row>
    <row r="3711" spans="1:11" hidden="1">
      <c r="A3711" t="s">
        <v>15</v>
      </c>
      <c r="B3711" t="s">
        <v>663</v>
      </c>
      <c r="C3711">
        <v>187</v>
      </c>
      <c r="D3711" t="s">
        <v>130</v>
      </c>
      <c r="E3711">
        <v>4.5438999999999998</v>
      </c>
      <c r="F3711">
        <v>0</v>
      </c>
      <c r="G3711">
        <v>-28.185400000000001</v>
      </c>
      <c r="H3711">
        <v>0</v>
      </c>
      <c r="I3711">
        <v>-2.0999999999999999E-3</v>
      </c>
      <c r="J3711">
        <v>0</v>
      </c>
      <c r="K3711">
        <v>-4.0758000000000001</v>
      </c>
    </row>
    <row r="3712" spans="1:11" hidden="1">
      <c r="A3712" t="s">
        <v>15</v>
      </c>
      <c r="B3712" t="s">
        <v>663</v>
      </c>
      <c r="C3712">
        <v>187</v>
      </c>
      <c r="D3712" t="s">
        <v>130</v>
      </c>
      <c r="E3712">
        <v>4.9798999999999998</v>
      </c>
      <c r="F3712">
        <v>0</v>
      </c>
      <c r="G3712">
        <v>-34.201700000000002</v>
      </c>
      <c r="H3712">
        <v>0</v>
      </c>
      <c r="I3712">
        <v>-2.0999999999999999E-3</v>
      </c>
      <c r="J3712">
        <v>0</v>
      </c>
      <c r="K3712">
        <v>9.5928000000000004</v>
      </c>
    </row>
    <row r="3713" spans="1:11" hidden="1">
      <c r="A3713" t="s">
        <v>15</v>
      </c>
      <c r="B3713" t="s">
        <v>663</v>
      </c>
      <c r="C3713">
        <v>187</v>
      </c>
      <c r="D3713" t="s">
        <v>130</v>
      </c>
      <c r="E3713">
        <v>5.4158999999999997</v>
      </c>
      <c r="F3713">
        <v>0</v>
      </c>
      <c r="G3713">
        <v>-38.562600000000003</v>
      </c>
      <c r="H3713">
        <v>0</v>
      </c>
      <c r="I3713">
        <v>-2.0999999999999999E-3</v>
      </c>
      <c r="J3713">
        <v>0</v>
      </c>
      <c r="K3713">
        <v>25.532699999999998</v>
      </c>
    </row>
    <row r="3714" spans="1:11" hidden="1">
      <c r="A3714" t="s">
        <v>15</v>
      </c>
      <c r="B3714" t="s">
        <v>663</v>
      </c>
      <c r="C3714">
        <v>187</v>
      </c>
      <c r="D3714" t="s">
        <v>131</v>
      </c>
      <c r="E3714">
        <v>0.18410000000000001</v>
      </c>
      <c r="F3714">
        <v>0</v>
      </c>
      <c r="G3714">
        <v>35.515900000000002</v>
      </c>
      <c r="H3714">
        <v>0</v>
      </c>
      <c r="I3714">
        <v>-2.2000000000000001E-3</v>
      </c>
      <c r="J3714">
        <v>0</v>
      </c>
      <c r="K3714">
        <v>17.467500000000001</v>
      </c>
    </row>
    <row r="3715" spans="1:11" hidden="1">
      <c r="A3715" t="s">
        <v>15</v>
      </c>
      <c r="B3715" t="s">
        <v>663</v>
      </c>
      <c r="C3715">
        <v>187</v>
      </c>
      <c r="D3715" t="s">
        <v>131</v>
      </c>
      <c r="E3715">
        <v>0.62009999999999998</v>
      </c>
      <c r="F3715">
        <v>0</v>
      </c>
      <c r="G3715">
        <v>31.155100000000001</v>
      </c>
      <c r="H3715">
        <v>0</v>
      </c>
      <c r="I3715">
        <v>-2.2000000000000001E-3</v>
      </c>
      <c r="J3715">
        <v>0</v>
      </c>
      <c r="K3715">
        <v>2.8717999999999999</v>
      </c>
    </row>
    <row r="3716" spans="1:11" hidden="1">
      <c r="A3716" t="s">
        <v>15</v>
      </c>
      <c r="B3716" t="s">
        <v>663</v>
      </c>
      <c r="C3716">
        <v>187</v>
      </c>
      <c r="D3716" t="s">
        <v>131</v>
      </c>
      <c r="E3716">
        <v>1.0561</v>
      </c>
      <c r="F3716">
        <v>0</v>
      </c>
      <c r="G3716">
        <v>25.1387</v>
      </c>
      <c r="H3716">
        <v>0</v>
      </c>
      <c r="I3716">
        <v>-2.2000000000000001E-3</v>
      </c>
      <c r="J3716">
        <v>0</v>
      </c>
      <c r="K3716">
        <v>-9.4526000000000003</v>
      </c>
    </row>
    <row r="3717" spans="1:11" hidden="1">
      <c r="A3717" t="s">
        <v>15</v>
      </c>
      <c r="B3717" t="s">
        <v>663</v>
      </c>
      <c r="C3717">
        <v>187</v>
      </c>
      <c r="D3717" t="s">
        <v>131</v>
      </c>
      <c r="E3717">
        <v>1.4921</v>
      </c>
      <c r="F3717">
        <v>0</v>
      </c>
      <c r="G3717">
        <v>18.633900000000001</v>
      </c>
      <c r="H3717">
        <v>0</v>
      </c>
      <c r="I3717">
        <v>-2.2000000000000001E-3</v>
      </c>
      <c r="J3717">
        <v>0</v>
      </c>
      <c r="K3717">
        <v>-18.994599999999998</v>
      </c>
    </row>
    <row r="3718" spans="1:11" hidden="1">
      <c r="A3718" t="s">
        <v>15</v>
      </c>
      <c r="B3718" t="s">
        <v>663</v>
      </c>
      <c r="C3718">
        <v>187</v>
      </c>
      <c r="D3718" t="s">
        <v>131</v>
      </c>
      <c r="E3718">
        <v>1.9279999999999999</v>
      </c>
      <c r="F3718">
        <v>0</v>
      </c>
      <c r="G3718">
        <v>12.156499999999999</v>
      </c>
      <c r="H3718">
        <v>0</v>
      </c>
      <c r="I3718">
        <v>-2.2000000000000001E-3</v>
      </c>
      <c r="J3718">
        <v>0</v>
      </c>
      <c r="K3718">
        <v>-25.701499999999999</v>
      </c>
    </row>
    <row r="3719" spans="1:11" hidden="1">
      <c r="A3719" t="s">
        <v>15</v>
      </c>
      <c r="B3719" t="s">
        <v>663</v>
      </c>
      <c r="C3719">
        <v>187</v>
      </c>
      <c r="D3719" t="s">
        <v>131</v>
      </c>
      <c r="E3719">
        <v>2.3639999999999999</v>
      </c>
      <c r="F3719">
        <v>0</v>
      </c>
      <c r="G3719">
        <v>6.81</v>
      </c>
      <c r="H3719">
        <v>0</v>
      </c>
      <c r="I3719">
        <v>-2.2000000000000001E-3</v>
      </c>
      <c r="J3719">
        <v>0</v>
      </c>
      <c r="K3719">
        <v>-29.774000000000001</v>
      </c>
    </row>
    <row r="3720" spans="1:11" hidden="1">
      <c r="A3720" t="s">
        <v>15</v>
      </c>
      <c r="B3720" t="s">
        <v>663</v>
      </c>
      <c r="C3720">
        <v>187</v>
      </c>
      <c r="D3720" t="s">
        <v>131</v>
      </c>
      <c r="E3720">
        <v>2.8</v>
      </c>
      <c r="F3720">
        <v>0</v>
      </c>
      <c r="G3720">
        <v>3.1695000000000002</v>
      </c>
      <c r="H3720">
        <v>0</v>
      </c>
      <c r="I3720">
        <v>-2.2000000000000001E-3</v>
      </c>
      <c r="J3720">
        <v>0</v>
      </c>
      <c r="K3720">
        <v>-31.887699999999999</v>
      </c>
    </row>
    <row r="3721" spans="1:11" hidden="1">
      <c r="A3721" t="s">
        <v>15</v>
      </c>
      <c r="B3721" t="s">
        <v>663</v>
      </c>
      <c r="C3721">
        <v>187</v>
      </c>
      <c r="D3721" t="s">
        <v>131</v>
      </c>
      <c r="E3721">
        <v>2.8</v>
      </c>
      <c r="F3721">
        <v>0</v>
      </c>
      <c r="G3721">
        <v>-6.2526999999999999</v>
      </c>
      <c r="H3721">
        <v>0</v>
      </c>
      <c r="I3721">
        <v>-2.2000000000000001E-3</v>
      </c>
      <c r="J3721">
        <v>0</v>
      </c>
      <c r="K3721">
        <v>-31.887699999999999</v>
      </c>
    </row>
    <row r="3722" spans="1:11" hidden="1">
      <c r="A3722" t="s">
        <v>15</v>
      </c>
      <c r="B3722" t="s">
        <v>663</v>
      </c>
      <c r="C3722">
        <v>187</v>
      </c>
      <c r="D3722" t="s">
        <v>131</v>
      </c>
      <c r="E3722">
        <v>3.2360000000000002</v>
      </c>
      <c r="F3722">
        <v>0</v>
      </c>
      <c r="G3722">
        <v>-9.8932000000000002</v>
      </c>
      <c r="H3722">
        <v>0</v>
      </c>
      <c r="I3722">
        <v>-2.2000000000000001E-3</v>
      </c>
      <c r="J3722">
        <v>0</v>
      </c>
      <c r="K3722">
        <v>-28.445900000000002</v>
      </c>
    </row>
    <row r="3723" spans="1:11" hidden="1">
      <c r="A3723" t="s">
        <v>15</v>
      </c>
      <c r="B3723" t="s">
        <v>663</v>
      </c>
      <c r="C3723">
        <v>187</v>
      </c>
      <c r="D3723" t="s">
        <v>131</v>
      </c>
      <c r="E3723">
        <v>3.6720000000000002</v>
      </c>
      <c r="F3723">
        <v>0</v>
      </c>
      <c r="G3723">
        <v>-15.239599999999999</v>
      </c>
      <c r="H3723">
        <v>0</v>
      </c>
      <c r="I3723">
        <v>-2.2000000000000001E-3</v>
      </c>
      <c r="J3723">
        <v>0</v>
      </c>
      <c r="K3723">
        <v>-23.045100000000001</v>
      </c>
    </row>
    <row r="3724" spans="1:11" hidden="1">
      <c r="A3724" t="s">
        <v>15</v>
      </c>
      <c r="B3724" t="s">
        <v>663</v>
      </c>
      <c r="C3724">
        <v>187</v>
      </c>
      <c r="D3724" t="s">
        <v>131</v>
      </c>
      <c r="E3724">
        <v>4.1079999999999997</v>
      </c>
      <c r="F3724">
        <v>0</v>
      </c>
      <c r="G3724">
        <v>-21.717099999999999</v>
      </c>
      <c r="H3724">
        <v>0</v>
      </c>
      <c r="I3724">
        <v>-2.2000000000000001E-3</v>
      </c>
      <c r="J3724">
        <v>0</v>
      </c>
      <c r="K3724">
        <v>-15.01</v>
      </c>
    </row>
    <row r="3725" spans="1:11" hidden="1">
      <c r="A3725" t="s">
        <v>15</v>
      </c>
      <c r="B3725" t="s">
        <v>663</v>
      </c>
      <c r="C3725">
        <v>187</v>
      </c>
      <c r="D3725" t="s">
        <v>131</v>
      </c>
      <c r="E3725">
        <v>4.5438999999999998</v>
      </c>
      <c r="F3725">
        <v>0</v>
      </c>
      <c r="G3725">
        <v>-28.221900000000002</v>
      </c>
      <c r="H3725">
        <v>0</v>
      </c>
      <c r="I3725">
        <v>-2.2000000000000001E-3</v>
      </c>
      <c r="J3725">
        <v>0</v>
      </c>
      <c r="K3725">
        <v>-4.1395999999999997</v>
      </c>
    </row>
    <row r="3726" spans="1:11" hidden="1">
      <c r="A3726" t="s">
        <v>15</v>
      </c>
      <c r="B3726" t="s">
        <v>663</v>
      </c>
      <c r="C3726">
        <v>187</v>
      </c>
      <c r="D3726" t="s">
        <v>131</v>
      </c>
      <c r="E3726">
        <v>4.9798999999999998</v>
      </c>
      <c r="F3726">
        <v>0</v>
      </c>
      <c r="G3726">
        <v>-34.238199999999999</v>
      </c>
      <c r="H3726">
        <v>0</v>
      </c>
      <c r="I3726">
        <v>-2.2000000000000001E-3</v>
      </c>
      <c r="J3726">
        <v>0</v>
      </c>
      <c r="K3726">
        <v>9.5129999999999999</v>
      </c>
    </row>
    <row r="3727" spans="1:11" hidden="1">
      <c r="A3727" t="s">
        <v>15</v>
      </c>
      <c r="B3727" t="s">
        <v>663</v>
      </c>
      <c r="C3727">
        <v>187</v>
      </c>
      <c r="D3727" t="s">
        <v>131</v>
      </c>
      <c r="E3727">
        <v>5.4158999999999997</v>
      </c>
      <c r="F3727">
        <v>0</v>
      </c>
      <c r="G3727">
        <v>-38.5991</v>
      </c>
      <c r="H3727">
        <v>0</v>
      </c>
      <c r="I3727">
        <v>-2.2000000000000001E-3</v>
      </c>
      <c r="J3727">
        <v>0</v>
      </c>
      <c r="K3727">
        <v>25.437000000000001</v>
      </c>
    </row>
    <row r="3728" spans="1:11" hidden="1">
      <c r="A3728" t="s">
        <v>15</v>
      </c>
      <c r="B3728" t="s">
        <v>663</v>
      </c>
      <c r="C3728">
        <v>187</v>
      </c>
      <c r="D3728" t="s">
        <v>132</v>
      </c>
      <c r="E3728">
        <v>0.18410000000000001</v>
      </c>
      <c r="F3728">
        <v>0</v>
      </c>
      <c r="G3728">
        <v>35.479500000000002</v>
      </c>
      <c r="H3728">
        <v>0</v>
      </c>
      <c r="I3728">
        <v>-2.2000000000000001E-3</v>
      </c>
      <c r="J3728">
        <v>0</v>
      </c>
      <c r="K3728">
        <v>17.382300000000001</v>
      </c>
    </row>
    <row r="3729" spans="1:11" hidden="1">
      <c r="A3729" t="s">
        <v>15</v>
      </c>
      <c r="B3729" t="s">
        <v>663</v>
      </c>
      <c r="C3729">
        <v>187</v>
      </c>
      <c r="D3729" t="s">
        <v>132</v>
      </c>
      <c r="E3729">
        <v>0.62009999999999998</v>
      </c>
      <c r="F3729">
        <v>0</v>
      </c>
      <c r="G3729">
        <v>31.1187</v>
      </c>
      <c r="H3729">
        <v>0</v>
      </c>
      <c r="I3729">
        <v>-2.2000000000000001E-3</v>
      </c>
      <c r="J3729">
        <v>0</v>
      </c>
      <c r="K3729">
        <v>2.8024</v>
      </c>
    </row>
    <row r="3730" spans="1:11" hidden="1">
      <c r="A3730" t="s">
        <v>15</v>
      </c>
      <c r="B3730" t="s">
        <v>663</v>
      </c>
      <c r="C3730">
        <v>187</v>
      </c>
      <c r="D3730" t="s">
        <v>132</v>
      </c>
      <c r="E3730">
        <v>1.0561</v>
      </c>
      <c r="F3730">
        <v>0</v>
      </c>
      <c r="G3730">
        <v>25.1023</v>
      </c>
      <c r="H3730">
        <v>0</v>
      </c>
      <c r="I3730">
        <v>-2.2000000000000001E-3</v>
      </c>
      <c r="J3730">
        <v>0</v>
      </c>
      <c r="K3730">
        <v>-9.5060000000000002</v>
      </c>
    </row>
    <row r="3731" spans="1:11" hidden="1">
      <c r="A3731" t="s">
        <v>15</v>
      </c>
      <c r="B3731" t="s">
        <v>663</v>
      </c>
      <c r="C3731">
        <v>187</v>
      </c>
      <c r="D3731" t="s">
        <v>132</v>
      </c>
      <c r="E3731">
        <v>1.4921</v>
      </c>
      <c r="F3731">
        <v>0</v>
      </c>
      <c r="G3731">
        <v>18.5976</v>
      </c>
      <c r="H3731">
        <v>0</v>
      </c>
      <c r="I3731">
        <v>-2.2000000000000001E-3</v>
      </c>
      <c r="J3731">
        <v>0</v>
      </c>
      <c r="K3731">
        <v>-19.0322</v>
      </c>
    </row>
    <row r="3732" spans="1:11" hidden="1">
      <c r="A3732" t="s">
        <v>15</v>
      </c>
      <c r="B3732" t="s">
        <v>663</v>
      </c>
      <c r="C3732">
        <v>187</v>
      </c>
      <c r="D3732" t="s">
        <v>132</v>
      </c>
      <c r="E3732">
        <v>1.9279999999999999</v>
      </c>
      <c r="F3732">
        <v>0</v>
      </c>
      <c r="G3732">
        <v>12.120100000000001</v>
      </c>
      <c r="H3732">
        <v>0</v>
      </c>
      <c r="I3732">
        <v>-2.2000000000000001E-3</v>
      </c>
      <c r="J3732">
        <v>0</v>
      </c>
      <c r="K3732">
        <v>-25.723199999999999</v>
      </c>
    </row>
    <row r="3733" spans="1:11" hidden="1">
      <c r="A3733" t="s">
        <v>15</v>
      </c>
      <c r="B3733" t="s">
        <v>663</v>
      </c>
      <c r="C3733">
        <v>187</v>
      </c>
      <c r="D3733" t="s">
        <v>132</v>
      </c>
      <c r="E3733">
        <v>2.3639999999999999</v>
      </c>
      <c r="F3733">
        <v>0</v>
      </c>
      <c r="G3733">
        <v>6.7736000000000001</v>
      </c>
      <c r="H3733">
        <v>0</v>
      </c>
      <c r="I3733">
        <v>-2.2000000000000001E-3</v>
      </c>
      <c r="J3733">
        <v>0</v>
      </c>
      <c r="K3733">
        <v>-29.779900000000001</v>
      </c>
    </row>
    <row r="3734" spans="1:11" hidden="1">
      <c r="A3734" t="s">
        <v>15</v>
      </c>
      <c r="B3734" t="s">
        <v>663</v>
      </c>
      <c r="C3734">
        <v>187</v>
      </c>
      <c r="D3734" t="s">
        <v>132</v>
      </c>
      <c r="E3734">
        <v>2.8</v>
      </c>
      <c r="F3734">
        <v>0</v>
      </c>
      <c r="G3734">
        <v>3.1332</v>
      </c>
      <c r="H3734">
        <v>0</v>
      </c>
      <c r="I3734">
        <v>-2.2000000000000001E-3</v>
      </c>
      <c r="J3734">
        <v>0</v>
      </c>
      <c r="K3734">
        <v>-31.877300000000002</v>
      </c>
    </row>
    <row r="3735" spans="1:11" hidden="1">
      <c r="A3735" t="s">
        <v>15</v>
      </c>
      <c r="B3735" t="s">
        <v>663</v>
      </c>
      <c r="C3735">
        <v>187</v>
      </c>
      <c r="D3735" t="s">
        <v>132</v>
      </c>
      <c r="E3735">
        <v>2.8</v>
      </c>
      <c r="F3735">
        <v>0</v>
      </c>
      <c r="G3735">
        <v>-6.2891000000000004</v>
      </c>
      <c r="H3735">
        <v>0</v>
      </c>
      <c r="I3735">
        <v>-2.2000000000000001E-3</v>
      </c>
      <c r="J3735">
        <v>0</v>
      </c>
      <c r="K3735">
        <v>-31.877300000000002</v>
      </c>
    </row>
    <row r="3736" spans="1:11" hidden="1">
      <c r="A3736" t="s">
        <v>15</v>
      </c>
      <c r="B3736" t="s">
        <v>663</v>
      </c>
      <c r="C3736">
        <v>187</v>
      </c>
      <c r="D3736" t="s">
        <v>132</v>
      </c>
      <c r="E3736">
        <v>3.2360000000000002</v>
      </c>
      <c r="F3736">
        <v>0</v>
      </c>
      <c r="G3736">
        <v>-9.9295000000000009</v>
      </c>
      <c r="H3736">
        <v>0</v>
      </c>
      <c r="I3736">
        <v>-2.2000000000000001E-3</v>
      </c>
      <c r="J3736">
        <v>0</v>
      </c>
      <c r="K3736">
        <v>-28.387899999999998</v>
      </c>
    </row>
    <row r="3737" spans="1:11" hidden="1">
      <c r="A3737" t="s">
        <v>15</v>
      </c>
      <c r="B3737" t="s">
        <v>663</v>
      </c>
      <c r="C3737">
        <v>187</v>
      </c>
      <c r="D3737" t="s">
        <v>132</v>
      </c>
      <c r="E3737">
        <v>3.6720000000000002</v>
      </c>
      <c r="F3737">
        <v>0</v>
      </c>
      <c r="G3737">
        <v>-15.276</v>
      </c>
      <c r="H3737">
        <v>0</v>
      </c>
      <c r="I3737">
        <v>-2.2000000000000001E-3</v>
      </c>
      <c r="J3737">
        <v>0</v>
      </c>
      <c r="K3737">
        <v>-22.939299999999999</v>
      </c>
    </row>
    <row r="3738" spans="1:11" hidden="1">
      <c r="A3738" t="s">
        <v>15</v>
      </c>
      <c r="B3738" t="s">
        <v>663</v>
      </c>
      <c r="C3738">
        <v>187</v>
      </c>
      <c r="D3738" t="s">
        <v>132</v>
      </c>
      <c r="E3738">
        <v>4.1079999999999997</v>
      </c>
      <c r="F3738">
        <v>0</v>
      </c>
      <c r="G3738">
        <v>-21.753399999999999</v>
      </c>
      <c r="H3738">
        <v>0</v>
      </c>
      <c r="I3738">
        <v>-2.2000000000000001E-3</v>
      </c>
      <c r="J3738">
        <v>0</v>
      </c>
      <c r="K3738">
        <v>-14.8566</v>
      </c>
    </row>
    <row r="3739" spans="1:11" hidden="1">
      <c r="A3739" t="s">
        <v>15</v>
      </c>
      <c r="B3739" t="s">
        <v>663</v>
      </c>
      <c r="C3739">
        <v>187</v>
      </c>
      <c r="D3739" t="s">
        <v>132</v>
      </c>
      <c r="E3739">
        <v>4.5438999999999998</v>
      </c>
      <c r="F3739">
        <v>0</v>
      </c>
      <c r="G3739">
        <v>-28.258199999999999</v>
      </c>
      <c r="H3739">
        <v>0</v>
      </c>
      <c r="I3739">
        <v>-2.2000000000000001E-3</v>
      </c>
      <c r="J3739">
        <v>0</v>
      </c>
      <c r="K3739">
        <v>-3.9384999999999999</v>
      </c>
    </row>
    <row r="3740" spans="1:11" hidden="1">
      <c r="A3740" t="s">
        <v>15</v>
      </c>
      <c r="B3740" t="s">
        <v>663</v>
      </c>
      <c r="C3740">
        <v>187</v>
      </c>
      <c r="D3740" t="s">
        <v>132</v>
      </c>
      <c r="E3740">
        <v>4.9798999999999998</v>
      </c>
      <c r="F3740">
        <v>0</v>
      </c>
      <c r="G3740">
        <v>-34.2746</v>
      </c>
      <c r="H3740">
        <v>0</v>
      </c>
      <c r="I3740">
        <v>-2.2000000000000001E-3</v>
      </c>
      <c r="J3740">
        <v>0</v>
      </c>
      <c r="K3740">
        <v>9.7617999999999991</v>
      </c>
    </row>
    <row r="3741" spans="1:11" hidden="1">
      <c r="A3741" t="s">
        <v>15</v>
      </c>
      <c r="B3741" t="s">
        <v>663</v>
      </c>
      <c r="C3741">
        <v>187</v>
      </c>
      <c r="D3741" t="s">
        <v>132</v>
      </c>
      <c r="E3741">
        <v>5.4158999999999997</v>
      </c>
      <c r="F3741">
        <v>0</v>
      </c>
      <c r="G3741">
        <v>-38.635399999999997</v>
      </c>
      <c r="H3741">
        <v>0</v>
      </c>
      <c r="I3741">
        <v>-2.2000000000000001E-3</v>
      </c>
      <c r="J3741">
        <v>0</v>
      </c>
      <c r="K3741">
        <v>25.733499999999999</v>
      </c>
    </row>
    <row r="3742" spans="1:11" hidden="1">
      <c r="A3742" t="s">
        <v>15</v>
      </c>
      <c r="B3742" t="s">
        <v>663</v>
      </c>
      <c r="C3742">
        <v>187</v>
      </c>
      <c r="D3742" t="s">
        <v>133</v>
      </c>
      <c r="E3742">
        <v>0.18410000000000001</v>
      </c>
      <c r="F3742">
        <v>0</v>
      </c>
      <c r="G3742">
        <v>35.442999999999998</v>
      </c>
      <c r="H3742">
        <v>0</v>
      </c>
      <c r="I3742">
        <v>-2.2000000000000001E-3</v>
      </c>
      <c r="J3742">
        <v>0</v>
      </c>
      <c r="K3742">
        <v>17.286999999999999</v>
      </c>
    </row>
    <row r="3743" spans="1:11" hidden="1">
      <c r="A3743" t="s">
        <v>15</v>
      </c>
      <c r="B3743" t="s">
        <v>663</v>
      </c>
      <c r="C3743">
        <v>187</v>
      </c>
      <c r="D3743" t="s">
        <v>133</v>
      </c>
      <c r="E3743">
        <v>0.62009999999999998</v>
      </c>
      <c r="F3743">
        <v>0</v>
      </c>
      <c r="G3743">
        <v>31.0822</v>
      </c>
      <c r="H3743">
        <v>0</v>
      </c>
      <c r="I3743">
        <v>-2.2000000000000001E-3</v>
      </c>
      <c r="J3743">
        <v>0</v>
      </c>
      <c r="K3743">
        <v>2.7231000000000001</v>
      </c>
    </row>
    <row r="3744" spans="1:11" hidden="1">
      <c r="A3744" t="s">
        <v>15</v>
      </c>
      <c r="B3744" t="s">
        <v>663</v>
      </c>
      <c r="C3744">
        <v>187</v>
      </c>
      <c r="D3744" t="s">
        <v>133</v>
      </c>
      <c r="E3744">
        <v>1.0561</v>
      </c>
      <c r="F3744">
        <v>0</v>
      </c>
      <c r="G3744">
        <v>25.065799999999999</v>
      </c>
      <c r="H3744">
        <v>0</v>
      </c>
      <c r="I3744">
        <v>-2.2000000000000001E-3</v>
      </c>
      <c r="J3744">
        <v>0</v>
      </c>
      <c r="K3744">
        <v>-9.5694999999999997</v>
      </c>
    </row>
    <row r="3745" spans="1:11" hidden="1">
      <c r="A3745" t="s">
        <v>15</v>
      </c>
      <c r="B3745" t="s">
        <v>663</v>
      </c>
      <c r="C3745">
        <v>187</v>
      </c>
      <c r="D3745" t="s">
        <v>133</v>
      </c>
      <c r="E3745">
        <v>1.4921</v>
      </c>
      <c r="F3745">
        <v>0</v>
      </c>
      <c r="G3745">
        <v>18.5611</v>
      </c>
      <c r="H3745">
        <v>0</v>
      </c>
      <c r="I3745">
        <v>-2.2000000000000001E-3</v>
      </c>
      <c r="J3745">
        <v>0</v>
      </c>
      <c r="K3745">
        <v>-19.079799999999999</v>
      </c>
    </row>
    <row r="3746" spans="1:11" hidden="1">
      <c r="A3746" t="s">
        <v>15</v>
      </c>
      <c r="B3746" t="s">
        <v>663</v>
      </c>
      <c r="C3746">
        <v>187</v>
      </c>
      <c r="D3746" t="s">
        <v>133</v>
      </c>
      <c r="E3746">
        <v>1.9279999999999999</v>
      </c>
      <c r="F3746">
        <v>0</v>
      </c>
      <c r="G3746">
        <v>12.083600000000001</v>
      </c>
      <c r="H3746">
        <v>0</v>
      </c>
      <c r="I3746">
        <v>-2.2000000000000001E-3</v>
      </c>
      <c r="J3746">
        <v>0</v>
      </c>
      <c r="K3746">
        <v>-25.754799999999999</v>
      </c>
    </row>
    <row r="3747" spans="1:11" hidden="1">
      <c r="A3747" t="s">
        <v>15</v>
      </c>
      <c r="B3747" t="s">
        <v>663</v>
      </c>
      <c r="C3747">
        <v>187</v>
      </c>
      <c r="D3747" t="s">
        <v>133</v>
      </c>
      <c r="E3747">
        <v>2.3639999999999999</v>
      </c>
      <c r="F3747">
        <v>0</v>
      </c>
      <c r="G3747">
        <v>6.7370999999999999</v>
      </c>
      <c r="H3747">
        <v>0</v>
      </c>
      <c r="I3747">
        <v>-2.2000000000000001E-3</v>
      </c>
      <c r="J3747">
        <v>0</v>
      </c>
      <c r="K3747">
        <v>-29.7956</v>
      </c>
    </row>
    <row r="3748" spans="1:11" hidden="1">
      <c r="A3748" t="s">
        <v>15</v>
      </c>
      <c r="B3748" t="s">
        <v>663</v>
      </c>
      <c r="C3748">
        <v>187</v>
      </c>
      <c r="D3748" t="s">
        <v>133</v>
      </c>
      <c r="E3748">
        <v>2.8</v>
      </c>
      <c r="F3748">
        <v>0</v>
      </c>
      <c r="G3748">
        <v>3.0966999999999998</v>
      </c>
      <c r="H3748">
        <v>0</v>
      </c>
      <c r="I3748">
        <v>-2.2000000000000001E-3</v>
      </c>
      <c r="J3748">
        <v>0</v>
      </c>
      <c r="K3748">
        <v>-31.877500000000001</v>
      </c>
    </row>
    <row r="3749" spans="1:11" hidden="1">
      <c r="A3749" t="s">
        <v>15</v>
      </c>
      <c r="B3749" t="s">
        <v>663</v>
      </c>
      <c r="C3749">
        <v>187</v>
      </c>
      <c r="D3749" t="s">
        <v>133</v>
      </c>
      <c r="E3749">
        <v>2.8</v>
      </c>
      <c r="F3749">
        <v>0</v>
      </c>
      <c r="G3749">
        <v>-6.3255999999999997</v>
      </c>
      <c r="H3749">
        <v>0</v>
      </c>
      <c r="I3749">
        <v>-2.2000000000000001E-3</v>
      </c>
      <c r="J3749">
        <v>0</v>
      </c>
      <c r="K3749">
        <v>-31.877500000000001</v>
      </c>
    </row>
    <row r="3750" spans="1:11" hidden="1">
      <c r="A3750" t="s">
        <v>15</v>
      </c>
      <c r="B3750" t="s">
        <v>663</v>
      </c>
      <c r="C3750">
        <v>187</v>
      </c>
      <c r="D3750" t="s">
        <v>133</v>
      </c>
      <c r="E3750">
        <v>3.2360000000000002</v>
      </c>
      <c r="F3750">
        <v>0</v>
      </c>
      <c r="G3750">
        <v>-9.9659999999999993</v>
      </c>
      <c r="H3750">
        <v>0</v>
      </c>
      <c r="I3750">
        <v>-2.2000000000000001E-3</v>
      </c>
      <c r="J3750">
        <v>0</v>
      </c>
      <c r="K3750">
        <v>-28.404</v>
      </c>
    </row>
    <row r="3751" spans="1:11" hidden="1">
      <c r="A3751" t="s">
        <v>15</v>
      </c>
      <c r="B3751" t="s">
        <v>663</v>
      </c>
      <c r="C3751">
        <v>187</v>
      </c>
      <c r="D3751" t="s">
        <v>133</v>
      </c>
      <c r="E3751">
        <v>3.6720000000000002</v>
      </c>
      <c r="F3751">
        <v>0</v>
      </c>
      <c r="G3751">
        <v>-15.3125</v>
      </c>
      <c r="H3751">
        <v>0</v>
      </c>
      <c r="I3751">
        <v>-2.2000000000000001E-3</v>
      </c>
      <c r="J3751">
        <v>0</v>
      </c>
      <c r="K3751">
        <v>-22.971399999999999</v>
      </c>
    </row>
    <row r="3752" spans="1:11" hidden="1">
      <c r="A3752" t="s">
        <v>15</v>
      </c>
      <c r="B3752" t="s">
        <v>663</v>
      </c>
      <c r="C3752">
        <v>187</v>
      </c>
      <c r="D3752" t="s">
        <v>133</v>
      </c>
      <c r="E3752">
        <v>4.1079999999999997</v>
      </c>
      <c r="F3752">
        <v>0</v>
      </c>
      <c r="G3752">
        <v>-21.79</v>
      </c>
      <c r="H3752">
        <v>0</v>
      </c>
      <c r="I3752">
        <v>-2.2000000000000001E-3</v>
      </c>
      <c r="J3752">
        <v>0</v>
      </c>
      <c r="K3752">
        <v>-14.904500000000001</v>
      </c>
    </row>
    <row r="3753" spans="1:11" hidden="1">
      <c r="A3753" t="s">
        <v>15</v>
      </c>
      <c r="B3753" t="s">
        <v>663</v>
      </c>
      <c r="C3753">
        <v>187</v>
      </c>
      <c r="D3753" t="s">
        <v>133</v>
      </c>
      <c r="E3753">
        <v>4.5438999999999998</v>
      </c>
      <c r="F3753">
        <v>0</v>
      </c>
      <c r="G3753">
        <v>-28.294699999999999</v>
      </c>
      <c r="H3753">
        <v>0</v>
      </c>
      <c r="I3753">
        <v>-2.2000000000000001E-3</v>
      </c>
      <c r="J3753">
        <v>0</v>
      </c>
      <c r="K3753">
        <v>-4.0023999999999997</v>
      </c>
    </row>
    <row r="3754" spans="1:11" hidden="1">
      <c r="A3754" t="s">
        <v>15</v>
      </c>
      <c r="B3754" t="s">
        <v>663</v>
      </c>
      <c r="C3754">
        <v>187</v>
      </c>
      <c r="D3754" t="s">
        <v>133</v>
      </c>
      <c r="E3754">
        <v>4.9798999999999998</v>
      </c>
      <c r="F3754">
        <v>0</v>
      </c>
      <c r="G3754">
        <v>-34.311100000000003</v>
      </c>
      <c r="H3754">
        <v>0</v>
      </c>
      <c r="I3754">
        <v>-2.2000000000000001E-3</v>
      </c>
      <c r="J3754">
        <v>0</v>
      </c>
      <c r="K3754">
        <v>9.6820000000000004</v>
      </c>
    </row>
    <row r="3755" spans="1:11" hidden="1">
      <c r="A3755" t="s">
        <v>15</v>
      </c>
      <c r="B3755" t="s">
        <v>663</v>
      </c>
      <c r="C3755">
        <v>187</v>
      </c>
      <c r="D3755" t="s">
        <v>133</v>
      </c>
      <c r="E3755">
        <v>5.4158999999999997</v>
      </c>
      <c r="F3755">
        <v>0</v>
      </c>
      <c r="G3755">
        <v>-38.671900000000001</v>
      </c>
      <c r="H3755">
        <v>0</v>
      </c>
      <c r="I3755">
        <v>-2.2000000000000001E-3</v>
      </c>
      <c r="J3755">
        <v>0</v>
      </c>
      <c r="K3755">
        <v>25.637799999999999</v>
      </c>
    </row>
    <row r="3756" spans="1:11" hidden="1">
      <c r="A3756" t="s">
        <v>15</v>
      </c>
      <c r="B3756" t="s">
        <v>663</v>
      </c>
      <c r="C3756">
        <v>187</v>
      </c>
      <c r="D3756" t="s">
        <v>134</v>
      </c>
      <c r="E3756">
        <v>0.18410000000000001</v>
      </c>
      <c r="F3756">
        <v>0</v>
      </c>
      <c r="G3756">
        <v>20.462599999999998</v>
      </c>
      <c r="H3756">
        <v>0</v>
      </c>
      <c r="I3756">
        <v>-1.2999999999999999E-3</v>
      </c>
      <c r="J3756">
        <v>0</v>
      </c>
      <c r="K3756">
        <v>10.1577</v>
      </c>
    </row>
    <row r="3757" spans="1:11" hidden="1">
      <c r="A3757" t="s">
        <v>15</v>
      </c>
      <c r="B3757" t="s">
        <v>663</v>
      </c>
      <c r="C3757">
        <v>187</v>
      </c>
      <c r="D3757" t="s">
        <v>134</v>
      </c>
      <c r="E3757">
        <v>0.62009999999999998</v>
      </c>
      <c r="F3757">
        <v>0</v>
      </c>
      <c r="G3757">
        <v>17.943999999999999</v>
      </c>
      <c r="H3757">
        <v>0</v>
      </c>
      <c r="I3757">
        <v>-1.2999999999999999E-3</v>
      </c>
      <c r="J3757">
        <v>0</v>
      </c>
      <c r="K3757">
        <v>1.7512000000000001</v>
      </c>
    </row>
    <row r="3758" spans="1:11" hidden="1">
      <c r="A3758" t="s">
        <v>15</v>
      </c>
      <c r="B3758" t="s">
        <v>663</v>
      </c>
      <c r="C3758">
        <v>187</v>
      </c>
      <c r="D3758" t="s">
        <v>134</v>
      </c>
      <c r="E3758">
        <v>1.0561</v>
      </c>
      <c r="F3758">
        <v>0</v>
      </c>
      <c r="G3758">
        <v>14.5123</v>
      </c>
      <c r="H3758">
        <v>0</v>
      </c>
      <c r="I3758">
        <v>-1.2999999999999999E-3</v>
      </c>
      <c r="J3758">
        <v>0</v>
      </c>
      <c r="K3758">
        <v>-5.3531000000000004</v>
      </c>
    </row>
    <row r="3759" spans="1:11" hidden="1">
      <c r="A3759" t="s">
        <v>15</v>
      </c>
      <c r="B3759" t="s">
        <v>663</v>
      </c>
      <c r="C3759">
        <v>187</v>
      </c>
      <c r="D3759" t="s">
        <v>134</v>
      </c>
      <c r="E3759">
        <v>1.4921</v>
      </c>
      <c r="F3759">
        <v>0</v>
      </c>
      <c r="G3759">
        <v>10.811199999999999</v>
      </c>
      <c r="H3759">
        <v>0</v>
      </c>
      <c r="I3759">
        <v>-1.2999999999999999E-3</v>
      </c>
      <c r="J3759">
        <v>0</v>
      </c>
      <c r="K3759">
        <v>-10.8734</v>
      </c>
    </row>
    <row r="3760" spans="1:11" hidden="1">
      <c r="A3760" t="s">
        <v>15</v>
      </c>
      <c r="B3760" t="s">
        <v>663</v>
      </c>
      <c r="C3760">
        <v>187</v>
      </c>
      <c r="D3760" t="s">
        <v>134</v>
      </c>
      <c r="E3760">
        <v>1.9279999999999999</v>
      </c>
      <c r="F3760">
        <v>0</v>
      </c>
      <c r="G3760">
        <v>7.1253000000000002</v>
      </c>
      <c r="H3760">
        <v>0</v>
      </c>
      <c r="I3760">
        <v>-1.2999999999999999E-3</v>
      </c>
      <c r="J3760">
        <v>0</v>
      </c>
      <c r="K3760">
        <v>-14.7805</v>
      </c>
    </row>
    <row r="3761" spans="1:11" hidden="1">
      <c r="A3761" t="s">
        <v>15</v>
      </c>
      <c r="B3761" t="s">
        <v>663</v>
      </c>
      <c r="C3761">
        <v>187</v>
      </c>
      <c r="D3761" t="s">
        <v>134</v>
      </c>
      <c r="E3761">
        <v>2.3639999999999999</v>
      </c>
      <c r="F3761">
        <v>0</v>
      </c>
      <c r="G3761">
        <v>4.0631000000000004</v>
      </c>
      <c r="H3761">
        <v>0</v>
      </c>
      <c r="I3761">
        <v>-1.2999999999999999E-3</v>
      </c>
      <c r="J3761">
        <v>0</v>
      </c>
      <c r="K3761">
        <v>-17.185300000000002</v>
      </c>
    </row>
    <row r="3762" spans="1:11" hidden="1">
      <c r="A3762" t="s">
        <v>15</v>
      </c>
      <c r="B3762" t="s">
        <v>663</v>
      </c>
      <c r="C3762">
        <v>187</v>
      </c>
      <c r="D3762" t="s">
        <v>134</v>
      </c>
      <c r="E3762">
        <v>2.8</v>
      </c>
      <c r="F3762">
        <v>0</v>
      </c>
      <c r="G3762">
        <v>1.9418</v>
      </c>
      <c r="H3762">
        <v>0</v>
      </c>
      <c r="I3762">
        <v>-1.2999999999999999E-3</v>
      </c>
      <c r="J3762">
        <v>0</v>
      </c>
      <c r="K3762">
        <v>-18.459900000000001</v>
      </c>
    </row>
    <row r="3763" spans="1:11" hidden="1">
      <c r="A3763" t="s">
        <v>15</v>
      </c>
      <c r="B3763" t="s">
        <v>663</v>
      </c>
      <c r="C3763">
        <v>187</v>
      </c>
      <c r="D3763" t="s">
        <v>134</v>
      </c>
      <c r="E3763">
        <v>2.8</v>
      </c>
      <c r="F3763">
        <v>0</v>
      </c>
      <c r="G3763">
        <v>-3.6589999999999998</v>
      </c>
      <c r="H3763">
        <v>0</v>
      </c>
      <c r="I3763">
        <v>-1.2999999999999999E-3</v>
      </c>
      <c r="J3763">
        <v>0</v>
      </c>
      <c r="K3763">
        <v>-18.459900000000001</v>
      </c>
    </row>
    <row r="3764" spans="1:11" hidden="1">
      <c r="A3764" t="s">
        <v>15</v>
      </c>
      <c r="B3764" t="s">
        <v>663</v>
      </c>
      <c r="C3764">
        <v>187</v>
      </c>
      <c r="D3764" t="s">
        <v>134</v>
      </c>
      <c r="E3764">
        <v>3.2360000000000002</v>
      </c>
      <c r="F3764">
        <v>0</v>
      </c>
      <c r="G3764">
        <v>-5.7803000000000004</v>
      </c>
      <c r="H3764">
        <v>0</v>
      </c>
      <c r="I3764">
        <v>-1.2999999999999999E-3</v>
      </c>
      <c r="J3764">
        <v>0</v>
      </c>
      <c r="K3764">
        <v>-16.420500000000001</v>
      </c>
    </row>
    <row r="3765" spans="1:11" hidden="1">
      <c r="A3765" t="s">
        <v>15</v>
      </c>
      <c r="B3765" t="s">
        <v>663</v>
      </c>
      <c r="C3765">
        <v>187</v>
      </c>
      <c r="D3765" t="s">
        <v>134</v>
      </c>
      <c r="E3765">
        <v>3.6720000000000002</v>
      </c>
      <c r="F3765">
        <v>0</v>
      </c>
      <c r="G3765">
        <v>-8.8424999999999994</v>
      </c>
      <c r="H3765">
        <v>0</v>
      </c>
      <c r="I3765">
        <v>-1.2999999999999999E-3</v>
      </c>
      <c r="J3765">
        <v>0</v>
      </c>
      <c r="K3765">
        <v>-13.251099999999999</v>
      </c>
    </row>
    <row r="3766" spans="1:11" hidden="1">
      <c r="A3766" t="s">
        <v>15</v>
      </c>
      <c r="B3766" t="s">
        <v>663</v>
      </c>
      <c r="C3766">
        <v>187</v>
      </c>
      <c r="D3766" t="s">
        <v>134</v>
      </c>
      <c r="E3766">
        <v>4.1079999999999997</v>
      </c>
      <c r="F3766">
        <v>0</v>
      </c>
      <c r="G3766">
        <v>-12.528499999999999</v>
      </c>
      <c r="H3766">
        <v>0</v>
      </c>
      <c r="I3766">
        <v>-1.2999999999999999E-3</v>
      </c>
      <c r="J3766">
        <v>0</v>
      </c>
      <c r="K3766">
        <v>-8.5793999999999997</v>
      </c>
    </row>
    <row r="3767" spans="1:11" hidden="1">
      <c r="A3767" t="s">
        <v>15</v>
      </c>
      <c r="B3767" t="s">
        <v>663</v>
      </c>
      <c r="C3767">
        <v>187</v>
      </c>
      <c r="D3767" t="s">
        <v>134</v>
      </c>
      <c r="E3767">
        <v>4.5438999999999998</v>
      </c>
      <c r="F3767">
        <v>0</v>
      </c>
      <c r="G3767">
        <v>-16.229500000000002</v>
      </c>
      <c r="H3767">
        <v>0</v>
      </c>
      <c r="I3767">
        <v>-1.2999999999999999E-3</v>
      </c>
      <c r="J3767">
        <v>0</v>
      </c>
      <c r="K3767">
        <v>-2.2945000000000002</v>
      </c>
    </row>
    <row r="3768" spans="1:11" hidden="1">
      <c r="A3768" t="s">
        <v>15</v>
      </c>
      <c r="B3768" t="s">
        <v>663</v>
      </c>
      <c r="C3768">
        <v>187</v>
      </c>
      <c r="D3768" t="s">
        <v>134</v>
      </c>
      <c r="E3768">
        <v>4.9798999999999998</v>
      </c>
      <c r="F3768">
        <v>0</v>
      </c>
      <c r="G3768">
        <v>-19.661200000000001</v>
      </c>
      <c r="H3768">
        <v>0</v>
      </c>
      <c r="I3768">
        <v>-1.2999999999999999E-3</v>
      </c>
      <c r="J3768">
        <v>0</v>
      </c>
      <c r="K3768">
        <v>5.5743999999999998</v>
      </c>
    </row>
    <row r="3769" spans="1:11" hidden="1">
      <c r="A3769" t="s">
        <v>15</v>
      </c>
      <c r="B3769" t="s">
        <v>663</v>
      </c>
      <c r="C3769">
        <v>187</v>
      </c>
      <c r="D3769" t="s">
        <v>134</v>
      </c>
      <c r="E3769">
        <v>5.4158999999999997</v>
      </c>
      <c r="F3769">
        <v>0</v>
      </c>
      <c r="G3769">
        <v>-22.1798</v>
      </c>
      <c r="H3769">
        <v>0</v>
      </c>
      <c r="I3769">
        <v>-1.2999999999999999E-3</v>
      </c>
      <c r="J3769">
        <v>0</v>
      </c>
      <c r="K3769">
        <v>14.7455</v>
      </c>
    </row>
    <row r="3770" spans="1:11" hidden="1">
      <c r="A3770" t="s">
        <v>15</v>
      </c>
      <c r="B3770" t="s">
        <v>663</v>
      </c>
      <c r="C3770">
        <v>187</v>
      </c>
      <c r="D3770" t="s">
        <v>135</v>
      </c>
      <c r="E3770">
        <v>0.18410000000000001</v>
      </c>
      <c r="F3770">
        <v>0</v>
      </c>
      <c r="G3770">
        <v>20.425999999999998</v>
      </c>
      <c r="H3770">
        <v>0</v>
      </c>
      <c r="I3770">
        <v>-1.2999999999999999E-3</v>
      </c>
      <c r="J3770">
        <v>0</v>
      </c>
      <c r="K3770">
        <v>10.0624</v>
      </c>
    </row>
    <row r="3771" spans="1:11" hidden="1">
      <c r="A3771" t="s">
        <v>15</v>
      </c>
      <c r="B3771" t="s">
        <v>663</v>
      </c>
      <c r="C3771">
        <v>187</v>
      </c>
      <c r="D3771" t="s">
        <v>135</v>
      </c>
      <c r="E3771">
        <v>0.62009999999999998</v>
      </c>
      <c r="F3771">
        <v>0</v>
      </c>
      <c r="G3771">
        <v>17.907399999999999</v>
      </c>
      <c r="H3771">
        <v>0</v>
      </c>
      <c r="I3771">
        <v>-1.2999999999999999E-3</v>
      </c>
      <c r="J3771">
        <v>0</v>
      </c>
      <c r="K3771">
        <v>1.6718</v>
      </c>
    </row>
    <row r="3772" spans="1:11" hidden="1">
      <c r="A3772" t="s">
        <v>15</v>
      </c>
      <c r="B3772" t="s">
        <v>663</v>
      </c>
      <c r="C3772">
        <v>187</v>
      </c>
      <c r="D3772" t="s">
        <v>135</v>
      </c>
      <c r="E3772">
        <v>1.0561</v>
      </c>
      <c r="F3772">
        <v>0</v>
      </c>
      <c r="G3772">
        <v>14.4758</v>
      </c>
      <c r="H3772">
        <v>0</v>
      </c>
      <c r="I3772">
        <v>-1.2999999999999999E-3</v>
      </c>
      <c r="J3772">
        <v>0</v>
      </c>
      <c r="K3772">
        <v>-5.4165999999999999</v>
      </c>
    </row>
    <row r="3773" spans="1:11" hidden="1">
      <c r="A3773" t="s">
        <v>15</v>
      </c>
      <c r="B3773" t="s">
        <v>663</v>
      </c>
      <c r="C3773">
        <v>187</v>
      </c>
      <c r="D3773" t="s">
        <v>135</v>
      </c>
      <c r="E3773">
        <v>1.4921</v>
      </c>
      <c r="F3773">
        <v>0</v>
      </c>
      <c r="G3773">
        <v>10.774699999999999</v>
      </c>
      <c r="H3773">
        <v>0</v>
      </c>
      <c r="I3773">
        <v>-1.2999999999999999E-3</v>
      </c>
      <c r="J3773">
        <v>0</v>
      </c>
      <c r="K3773">
        <v>-10.920999999999999</v>
      </c>
    </row>
    <row r="3774" spans="1:11" hidden="1">
      <c r="A3774" t="s">
        <v>15</v>
      </c>
      <c r="B3774" t="s">
        <v>663</v>
      </c>
      <c r="C3774">
        <v>187</v>
      </c>
      <c r="D3774" t="s">
        <v>135</v>
      </c>
      <c r="E3774">
        <v>1.9279999999999999</v>
      </c>
      <c r="F3774">
        <v>0</v>
      </c>
      <c r="G3774">
        <v>7.0887000000000002</v>
      </c>
      <c r="H3774">
        <v>0</v>
      </c>
      <c r="I3774">
        <v>-1.2999999999999999E-3</v>
      </c>
      <c r="J3774">
        <v>0</v>
      </c>
      <c r="K3774">
        <v>-14.812200000000001</v>
      </c>
    </row>
    <row r="3775" spans="1:11" hidden="1">
      <c r="A3775" t="s">
        <v>15</v>
      </c>
      <c r="B3775" t="s">
        <v>663</v>
      </c>
      <c r="C3775">
        <v>187</v>
      </c>
      <c r="D3775" t="s">
        <v>135</v>
      </c>
      <c r="E3775">
        <v>2.3639999999999999</v>
      </c>
      <c r="F3775">
        <v>0</v>
      </c>
      <c r="G3775">
        <v>4.0265000000000004</v>
      </c>
      <c r="H3775">
        <v>0</v>
      </c>
      <c r="I3775">
        <v>-1.2999999999999999E-3</v>
      </c>
      <c r="J3775">
        <v>0</v>
      </c>
      <c r="K3775">
        <v>-17.201000000000001</v>
      </c>
    </row>
    <row r="3776" spans="1:11" hidden="1">
      <c r="A3776" t="s">
        <v>15</v>
      </c>
      <c r="B3776" t="s">
        <v>663</v>
      </c>
      <c r="C3776">
        <v>187</v>
      </c>
      <c r="D3776" t="s">
        <v>135</v>
      </c>
      <c r="E3776">
        <v>2.8</v>
      </c>
      <c r="F3776">
        <v>0</v>
      </c>
      <c r="G3776">
        <v>1.9053</v>
      </c>
      <c r="H3776">
        <v>0</v>
      </c>
      <c r="I3776">
        <v>-1.2999999999999999E-3</v>
      </c>
      <c r="J3776">
        <v>0</v>
      </c>
      <c r="K3776">
        <v>-18.460100000000001</v>
      </c>
    </row>
    <row r="3777" spans="1:11" hidden="1">
      <c r="A3777" t="s">
        <v>15</v>
      </c>
      <c r="B3777" t="s">
        <v>663</v>
      </c>
      <c r="C3777">
        <v>187</v>
      </c>
      <c r="D3777" t="s">
        <v>135</v>
      </c>
      <c r="E3777">
        <v>2.8</v>
      </c>
      <c r="F3777">
        <v>0</v>
      </c>
      <c r="G3777">
        <v>-3.6955</v>
      </c>
      <c r="H3777">
        <v>0</v>
      </c>
      <c r="I3777">
        <v>-1.2999999999999999E-3</v>
      </c>
      <c r="J3777">
        <v>0</v>
      </c>
      <c r="K3777">
        <v>-18.460100000000001</v>
      </c>
    </row>
    <row r="3778" spans="1:11" hidden="1">
      <c r="A3778" t="s">
        <v>15</v>
      </c>
      <c r="B3778" t="s">
        <v>663</v>
      </c>
      <c r="C3778">
        <v>187</v>
      </c>
      <c r="D3778" t="s">
        <v>135</v>
      </c>
      <c r="E3778">
        <v>3.2360000000000002</v>
      </c>
      <c r="F3778">
        <v>0</v>
      </c>
      <c r="G3778">
        <v>-5.8167999999999997</v>
      </c>
      <c r="H3778">
        <v>0</v>
      </c>
      <c r="I3778">
        <v>-1.2999999999999999E-3</v>
      </c>
      <c r="J3778">
        <v>0</v>
      </c>
      <c r="K3778">
        <v>-16.436599999999999</v>
      </c>
    </row>
    <row r="3779" spans="1:11" hidden="1">
      <c r="A3779" t="s">
        <v>15</v>
      </c>
      <c r="B3779" t="s">
        <v>663</v>
      </c>
      <c r="C3779">
        <v>187</v>
      </c>
      <c r="D3779" t="s">
        <v>135</v>
      </c>
      <c r="E3779">
        <v>3.6720000000000002</v>
      </c>
      <c r="F3779">
        <v>0</v>
      </c>
      <c r="G3779">
        <v>-8.8789999999999996</v>
      </c>
      <c r="H3779">
        <v>0</v>
      </c>
      <c r="I3779">
        <v>-1.2999999999999999E-3</v>
      </c>
      <c r="J3779">
        <v>0</v>
      </c>
      <c r="K3779">
        <v>-13.283099999999999</v>
      </c>
    </row>
    <row r="3780" spans="1:11" hidden="1">
      <c r="A3780" t="s">
        <v>15</v>
      </c>
      <c r="B3780" t="s">
        <v>663</v>
      </c>
      <c r="C3780">
        <v>187</v>
      </c>
      <c r="D3780" t="s">
        <v>135</v>
      </c>
      <c r="E3780">
        <v>4.1079999999999997</v>
      </c>
      <c r="F3780">
        <v>0</v>
      </c>
      <c r="G3780">
        <v>-12.565</v>
      </c>
      <c r="H3780">
        <v>0</v>
      </c>
      <c r="I3780">
        <v>-1.2999999999999999E-3</v>
      </c>
      <c r="J3780">
        <v>0</v>
      </c>
      <c r="K3780">
        <v>-8.6273</v>
      </c>
    </row>
    <row r="3781" spans="1:11" hidden="1">
      <c r="A3781" t="s">
        <v>15</v>
      </c>
      <c r="B3781" t="s">
        <v>663</v>
      </c>
      <c r="C3781">
        <v>187</v>
      </c>
      <c r="D3781" t="s">
        <v>135</v>
      </c>
      <c r="E3781">
        <v>4.5438999999999998</v>
      </c>
      <c r="F3781">
        <v>0</v>
      </c>
      <c r="G3781">
        <v>-16.265999999999998</v>
      </c>
      <c r="H3781">
        <v>0</v>
      </c>
      <c r="I3781">
        <v>-1.2999999999999999E-3</v>
      </c>
      <c r="J3781">
        <v>0</v>
      </c>
      <c r="K3781">
        <v>-2.3582999999999998</v>
      </c>
    </row>
    <row r="3782" spans="1:11" hidden="1">
      <c r="A3782" t="s">
        <v>15</v>
      </c>
      <c r="B3782" t="s">
        <v>663</v>
      </c>
      <c r="C3782">
        <v>187</v>
      </c>
      <c r="D3782" t="s">
        <v>135</v>
      </c>
      <c r="E3782">
        <v>4.9798999999999998</v>
      </c>
      <c r="F3782">
        <v>0</v>
      </c>
      <c r="G3782">
        <v>-19.697700000000001</v>
      </c>
      <c r="H3782">
        <v>0</v>
      </c>
      <c r="I3782">
        <v>-1.2999999999999999E-3</v>
      </c>
      <c r="J3782">
        <v>0</v>
      </c>
      <c r="K3782">
        <v>5.4946000000000002</v>
      </c>
    </row>
    <row r="3783" spans="1:11" hidden="1">
      <c r="A3783" t="s">
        <v>15</v>
      </c>
      <c r="B3783" t="s">
        <v>663</v>
      </c>
      <c r="C3783">
        <v>187</v>
      </c>
      <c r="D3783" t="s">
        <v>135</v>
      </c>
      <c r="E3783">
        <v>5.4158999999999997</v>
      </c>
      <c r="F3783">
        <v>0</v>
      </c>
      <c r="G3783">
        <v>-22.2163</v>
      </c>
      <c r="H3783">
        <v>0</v>
      </c>
      <c r="I3783">
        <v>-1.2999999999999999E-3</v>
      </c>
      <c r="J3783">
        <v>0</v>
      </c>
      <c r="K3783">
        <v>14.649800000000001</v>
      </c>
    </row>
    <row r="3784" spans="1:11" hidden="1">
      <c r="A3784" t="s">
        <v>15</v>
      </c>
      <c r="B3784" t="s">
        <v>663</v>
      </c>
      <c r="C3784">
        <v>187</v>
      </c>
      <c r="D3784" t="s">
        <v>136</v>
      </c>
      <c r="E3784">
        <v>0.18410000000000001</v>
      </c>
      <c r="F3784">
        <v>0</v>
      </c>
      <c r="G3784">
        <v>20.389700000000001</v>
      </c>
      <c r="H3784">
        <v>0</v>
      </c>
      <c r="I3784">
        <v>-1.2999999999999999E-3</v>
      </c>
      <c r="J3784">
        <v>0</v>
      </c>
      <c r="K3784">
        <v>9.9771999999999998</v>
      </c>
    </row>
    <row r="3785" spans="1:11" hidden="1">
      <c r="A3785" t="s">
        <v>15</v>
      </c>
      <c r="B3785" t="s">
        <v>663</v>
      </c>
      <c r="C3785">
        <v>187</v>
      </c>
      <c r="D3785" t="s">
        <v>136</v>
      </c>
      <c r="E3785">
        <v>0.62009999999999998</v>
      </c>
      <c r="F3785">
        <v>0</v>
      </c>
      <c r="G3785">
        <v>17.871099999999998</v>
      </c>
      <c r="H3785">
        <v>0</v>
      </c>
      <c r="I3785">
        <v>-1.2999999999999999E-3</v>
      </c>
      <c r="J3785">
        <v>0</v>
      </c>
      <c r="K3785">
        <v>1.6025</v>
      </c>
    </row>
    <row r="3786" spans="1:11" hidden="1">
      <c r="A3786" t="s">
        <v>15</v>
      </c>
      <c r="B3786" t="s">
        <v>663</v>
      </c>
      <c r="C3786">
        <v>187</v>
      </c>
      <c r="D3786" t="s">
        <v>136</v>
      </c>
      <c r="E3786">
        <v>1.0561</v>
      </c>
      <c r="F3786">
        <v>0</v>
      </c>
      <c r="G3786">
        <v>14.439399999999999</v>
      </c>
      <c r="H3786">
        <v>0</v>
      </c>
      <c r="I3786">
        <v>-1.2999999999999999E-3</v>
      </c>
      <c r="J3786">
        <v>0</v>
      </c>
      <c r="K3786">
        <v>-5.47</v>
      </c>
    </row>
    <row r="3787" spans="1:11" hidden="1">
      <c r="A3787" t="s">
        <v>15</v>
      </c>
      <c r="B3787" t="s">
        <v>663</v>
      </c>
      <c r="C3787">
        <v>187</v>
      </c>
      <c r="D3787" t="s">
        <v>136</v>
      </c>
      <c r="E3787">
        <v>1.4921</v>
      </c>
      <c r="F3787">
        <v>0</v>
      </c>
      <c r="G3787">
        <v>10.7384</v>
      </c>
      <c r="H3787">
        <v>0</v>
      </c>
      <c r="I3787">
        <v>-1.2999999999999999E-3</v>
      </c>
      <c r="J3787">
        <v>0</v>
      </c>
      <c r="K3787">
        <v>-10.958600000000001</v>
      </c>
    </row>
    <row r="3788" spans="1:11" hidden="1">
      <c r="A3788" t="s">
        <v>15</v>
      </c>
      <c r="B3788" t="s">
        <v>663</v>
      </c>
      <c r="C3788">
        <v>187</v>
      </c>
      <c r="D3788" t="s">
        <v>136</v>
      </c>
      <c r="E3788">
        <v>1.9279999999999999</v>
      </c>
      <c r="F3788">
        <v>0</v>
      </c>
      <c r="G3788">
        <v>7.0523999999999996</v>
      </c>
      <c r="H3788">
        <v>0</v>
      </c>
      <c r="I3788">
        <v>-1.2999999999999999E-3</v>
      </c>
      <c r="J3788">
        <v>0</v>
      </c>
      <c r="K3788">
        <v>-14.8339</v>
      </c>
    </row>
    <row r="3789" spans="1:11" hidden="1">
      <c r="A3789" t="s">
        <v>15</v>
      </c>
      <c r="B3789" t="s">
        <v>663</v>
      </c>
      <c r="C3789">
        <v>187</v>
      </c>
      <c r="D3789" t="s">
        <v>136</v>
      </c>
      <c r="E3789">
        <v>2.3639999999999999</v>
      </c>
      <c r="F3789">
        <v>0</v>
      </c>
      <c r="G3789">
        <v>3.9902000000000002</v>
      </c>
      <c r="H3789">
        <v>0</v>
      </c>
      <c r="I3789">
        <v>-1.2999999999999999E-3</v>
      </c>
      <c r="J3789">
        <v>0</v>
      </c>
      <c r="K3789">
        <v>-17.206900000000001</v>
      </c>
    </row>
    <row r="3790" spans="1:11" hidden="1">
      <c r="A3790" t="s">
        <v>15</v>
      </c>
      <c r="B3790" t="s">
        <v>663</v>
      </c>
      <c r="C3790">
        <v>187</v>
      </c>
      <c r="D3790" t="s">
        <v>136</v>
      </c>
      <c r="E3790">
        <v>2.8</v>
      </c>
      <c r="F3790">
        <v>0</v>
      </c>
      <c r="G3790">
        <v>1.8689</v>
      </c>
      <c r="H3790">
        <v>0</v>
      </c>
      <c r="I3790">
        <v>-1.2999999999999999E-3</v>
      </c>
      <c r="J3790">
        <v>0</v>
      </c>
      <c r="K3790">
        <v>-18.4497</v>
      </c>
    </row>
    <row r="3791" spans="1:11" hidden="1">
      <c r="A3791" t="s">
        <v>15</v>
      </c>
      <c r="B3791" t="s">
        <v>663</v>
      </c>
      <c r="C3791">
        <v>187</v>
      </c>
      <c r="D3791" t="s">
        <v>136</v>
      </c>
      <c r="E3791">
        <v>2.8</v>
      </c>
      <c r="F3791">
        <v>0</v>
      </c>
      <c r="G3791">
        <v>-3.7319</v>
      </c>
      <c r="H3791">
        <v>0</v>
      </c>
      <c r="I3791">
        <v>-1.2999999999999999E-3</v>
      </c>
      <c r="J3791">
        <v>0</v>
      </c>
      <c r="K3791">
        <v>-18.4497</v>
      </c>
    </row>
    <row r="3792" spans="1:11" hidden="1">
      <c r="A3792" t="s">
        <v>15</v>
      </c>
      <c r="B3792" t="s">
        <v>663</v>
      </c>
      <c r="C3792">
        <v>187</v>
      </c>
      <c r="D3792" t="s">
        <v>136</v>
      </c>
      <c r="E3792">
        <v>3.2360000000000002</v>
      </c>
      <c r="F3792">
        <v>0</v>
      </c>
      <c r="G3792">
        <v>-5.8532000000000002</v>
      </c>
      <c r="H3792">
        <v>0</v>
      </c>
      <c r="I3792">
        <v>-1.2999999999999999E-3</v>
      </c>
      <c r="J3792">
        <v>0</v>
      </c>
      <c r="K3792">
        <v>-16.378599999999999</v>
      </c>
    </row>
    <row r="3793" spans="1:11" hidden="1">
      <c r="A3793" t="s">
        <v>15</v>
      </c>
      <c r="B3793" t="s">
        <v>663</v>
      </c>
      <c r="C3793">
        <v>187</v>
      </c>
      <c r="D3793" t="s">
        <v>136</v>
      </c>
      <c r="E3793">
        <v>3.6720000000000002</v>
      </c>
      <c r="F3793">
        <v>0</v>
      </c>
      <c r="G3793">
        <v>-8.9154</v>
      </c>
      <c r="H3793">
        <v>0</v>
      </c>
      <c r="I3793">
        <v>-1.2999999999999999E-3</v>
      </c>
      <c r="J3793">
        <v>0</v>
      </c>
      <c r="K3793">
        <v>-13.1774</v>
      </c>
    </row>
    <row r="3794" spans="1:11" hidden="1">
      <c r="A3794" t="s">
        <v>15</v>
      </c>
      <c r="B3794" t="s">
        <v>663</v>
      </c>
      <c r="C3794">
        <v>187</v>
      </c>
      <c r="D3794" t="s">
        <v>136</v>
      </c>
      <c r="E3794">
        <v>4.1079999999999997</v>
      </c>
      <c r="F3794">
        <v>0</v>
      </c>
      <c r="G3794">
        <v>-12.6013</v>
      </c>
      <c r="H3794">
        <v>0</v>
      </c>
      <c r="I3794">
        <v>-1.2999999999999999E-3</v>
      </c>
      <c r="J3794">
        <v>0</v>
      </c>
      <c r="K3794">
        <v>-8.4739000000000004</v>
      </c>
    </row>
    <row r="3795" spans="1:11" hidden="1">
      <c r="A3795" t="s">
        <v>15</v>
      </c>
      <c r="B3795" t="s">
        <v>663</v>
      </c>
      <c r="C3795">
        <v>187</v>
      </c>
      <c r="D3795" t="s">
        <v>136</v>
      </c>
      <c r="E3795">
        <v>4.5438999999999998</v>
      </c>
      <c r="F3795">
        <v>0</v>
      </c>
      <c r="G3795">
        <v>-16.302399999999999</v>
      </c>
      <c r="H3795">
        <v>0</v>
      </c>
      <c r="I3795">
        <v>-1.2999999999999999E-3</v>
      </c>
      <c r="J3795">
        <v>0</v>
      </c>
      <c r="K3795">
        <v>-2.1572</v>
      </c>
    </row>
    <row r="3796" spans="1:11" hidden="1">
      <c r="A3796" t="s">
        <v>15</v>
      </c>
      <c r="B3796" t="s">
        <v>663</v>
      </c>
      <c r="C3796">
        <v>187</v>
      </c>
      <c r="D3796" t="s">
        <v>136</v>
      </c>
      <c r="E3796">
        <v>4.9798999999999998</v>
      </c>
      <c r="F3796">
        <v>0</v>
      </c>
      <c r="G3796">
        <v>-19.734100000000002</v>
      </c>
      <c r="H3796">
        <v>0</v>
      </c>
      <c r="I3796">
        <v>-1.2999999999999999E-3</v>
      </c>
      <c r="J3796">
        <v>0</v>
      </c>
      <c r="K3796">
        <v>5.7434000000000003</v>
      </c>
    </row>
    <row r="3797" spans="1:11" hidden="1">
      <c r="A3797" t="s">
        <v>15</v>
      </c>
      <c r="B3797" t="s">
        <v>663</v>
      </c>
      <c r="C3797">
        <v>187</v>
      </c>
      <c r="D3797" t="s">
        <v>136</v>
      </c>
      <c r="E3797">
        <v>5.4158999999999997</v>
      </c>
      <c r="F3797">
        <v>0</v>
      </c>
      <c r="G3797">
        <v>-22.252700000000001</v>
      </c>
      <c r="H3797">
        <v>0</v>
      </c>
      <c r="I3797">
        <v>-1.2999999999999999E-3</v>
      </c>
      <c r="J3797">
        <v>0</v>
      </c>
      <c r="K3797">
        <v>14.946300000000001</v>
      </c>
    </row>
    <row r="3798" spans="1:11" hidden="1">
      <c r="A3798" t="s">
        <v>15</v>
      </c>
      <c r="B3798" t="s">
        <v>663</v>
      </c>
      <c r="C3798">
        <v>187</v>
      </c>
      <c r="D3798" t="s">
        <v>137</v>
      </c>
      <c r="E3798">
        <v>0.18410000000000001</v>
      </c>
      <c r="F3798">
        <v>0</v>
      </c>
      <c r="G3798">
        <v>20.353200000000001</v>
      </c>
      <c r="H3798">
        <v>0</v>
      </c>
      <c r="I3798">
        <v>-1.4E-3</v>
      </c>
      <c r="J3798">
        <v>0</v>
      </c>
      <c r="K3798">
        <v>9.8818999999999999</v>
      </c>
    </row>
    <row r="3799" spans="1:11" hidden="1">
      <c r="A3799" t="s">
        <v>15</v>
      </c>
      <c r="B3799" t="s">
        <v>663</v>
      </c>
      <c r="C3799">
        <v>187</v>
      </c>
      <c r="D3799" t="s">
        <v>137</v>
      </c>
      <c r="E3799">
        <v>0.62009999999999998</v>
      </c>
      <c r="F3799">
        <v>0</v>
      </c>
      <c r="G3799">
        <v>17.834599999999998</v>
      </c>
      <c r="H3799">
        <v>0</v>
      </c>
      <c r="I3799">
        <v>-1.4E-3</v>
      </c>
      <c r="J3799">
        <v>0</v>
      </c>
      <c r="K3799">
        <v>1.5230999999999999</v>
      </c>
    </row>
    <row r="3800" spans="1:11" hidden="1">
      <c r="A3800" t="s">
        <v>15</v>
      </c>
      <c r="B3800" t="s">
        <v>663</v>
      </c>
      <c r="C3800">
        <v>187</v>
      </c>
      <c r="D3800" t="s">
        <v>137</v>
      </c>
      <c r="E3800">
        <v>1.0561</v>
      </c>
      <c r="F3800">
        <v>0</v>
      </c>
      <c r="G3800">
        <v>14.402900000000001</v>
      </c>
      <c r="H3800">
        <v>0</v>
      </c>
      <c r="I3800">
        <v>-1.4E-3</v>
      </c>
      <c r="J3800">
        <v>0</v>
      </c>
      <c r="K3800">
        <v>-5.5335000000000001</v>
      </c>
    </row>
    <row r="3801" spans="1:11" hidden="1">
      <c r="A3801" t="s">
        <v>15</v>
      </c>
      <c r="B3801" t="s">
        <v>663</v>
      </c>
      <c r="C3801">
        <v>187</v>
      </c>
      <c r="D3801" t="s">
        <v>137</v>
      </c>
      <c r="E3801">
        <v>1.4921</v>
      </c>
      <c r="F3801">
        <v>0</v>
      </c>
      <c r="G3801">
        <v>10.7019</v>
      </c>
      <c r="H3801">
        <v>0</v>
      </c>
      <c r="I3801">
        <v>-1.4E-3</v>
      </c>
      <c r="J3801">
        <v>0</v>
      </c>
      <c r="K3801">
        <v>-11.0061</v>
      </c>
    </row>
    <row r="3802" spans="1:11" hidden="1">
      <c r="A3802" t="s">
        <v>15</v>
      </c>
      <c r="B3802" t="s">
        <v>663</v>
      </c>
      <c r="C3802">
        <v>187</v>
      </c>
      <c r="D3802" t="s">
        <v>137</v>
      </c>
      <c r="E3802">
        <v>1.9279999999999999</v>
      </c>
      <c r="F3802">
        <v>0</v>
      </c>
      <c r="G3802">
        <v>7.0159000000000002</v>
      </c>
      <c r="H3802">
        <v>0</v>
      </c>
      <c r="I3802">
        <v>-1.4E-3</v>
      </c>
      <c r="J3802">
        <v>0</v>
      </c>
      <c r="K3802">
        <v>-14.865500000000001</v>
      </c>
    </row>
    <row r="3803" spans="1:11" hidden="1">
      <c r="A3803" t="s">
        <v>15</v>
      </c>
      <c r="B3803" t="s">
        <v>663</v>
      </c>
      <c r="C3803">
        <v>187</v>
      </c>
      <c r="D3803" t="s">
        <v>137</v>
      </c>
      <c r="E3803">
        <v>2.3639999999999999</v>
      </c>
      <c r="F3803">
        <v>0</v>
      </c>
      <c r="G3803">
        <v>3.9537</v>
      </c>
      <c r="H3803">
        <v>0</v>
      </c>
      <c r="I3803">
        <v>-1.4E-3</v>
      </c>
      <c r="J3803">
        <v>0</v>
      </c>
      <c r="K3803">
        <v>-17.2226</v>
      </c>
    </row>
    <row r="3804" spans="1:11" hidden="1">
      <c r="A3804" t="s">
        <v>15</v>
      </c>
      <c r="B3804" t="s">
        <v>663</v>
      </c>
      <c r="C3804">
        <v>187</v>
      </c>
      <c r="D3804" t="s">
        <v>137</v>
      </c>
      <c r="E3804">
        <v>2.8</v>
      </c>
      <c r="F3804">
        <v>0</v>
      </c>
      <c r="G3804">
        <v>1.8324</v>
      </c>
      <c r="H3804">
        <v>0</v>
      </c>
      <c r="I3804">
        <v>-1.4E-3</v>
      </c>
      <c r="J3804">
        <v>0</v>
      </c>
      <c r="K3804">
        <v>-18.4499</v>
      </c>
    </row>
    <row r="3805" spans="1:11" hidden="1">
      <c r="A3805" t="s">
        <v>15</v>
      </c>
      <c r="B3805" t="s">
        <v>663</v>
      </c>
      <c r="C3805">
        <v>187</v>
      </c>
      <c r="D3805" t="s">
        <v>137</v>
      </c>
      <c r="E3805">
        <v>2.8</v>
      </c>
      <c r="F3805">
        <v>0</v>
      </c>
      <c r="G3805">
        <v>-3.7684000000000002</v>
      </c>
      <c r="H3805">
        <v>0</v>
      </c>
      <c r="I3805">
        <v>-1.4E-3</v>
      </c>
      <c r="J3805">
        <v>0</v>
      </c>
      <c r="K3805">
        <v>-18.4499</v>
      </c>
    </row>
    <row r="3806" spans="1:11" hidden="1">
      <c r="A3806" t="s">
        <v>15</v>
      </c>
      <c r="B3806" t="s">
        <v>663</v>
      </c>
      <c r="C3806">
        <v>187</v>
      </c>
      <c r="D3806" t="s">
        <v>137</v>
      </c>
      <c r="E3806">
        <v>3.2360000000000002</v>
      </c>
      <c r="F3806">
        <v>0</v>
      </c>
      <c r="G3806">
        <v>-5.8897000000000004</v>
      </c>
      <c r="H3806">
        <v>0</v>
      </c>
      <c r="I3806">
        <v>-1.4E-3</v>
      </c>
      <c r="J3806">
        <v>0</v>
      </c>
      <c r="K3806">
        <v>-16.3947</v>
      </c>
    </row>
    <row r="3807" spans="1:11" hidden="1">
      <c r="A3807" t="s">
        <v>15</v>
      </c>
      <c r="B3807" t="s">
        <v>663</v>
      </c>
      <c r="C3807">
        <v>187</v>
      </c>
      <c r="D3807" t="s">
        <v>137</v>
      </c>
      <c r="E3807">
        <v>3.6720000000000002</v>
      </c>
      <c r="F3807">
        <v>0</v>
      </c>
      <c r="G3807">
        <v>-8.9519000000000002</v>
      </c>
      <c r="H3807">
        <v>0</v>
      </c>
      <c r="I3807">
        <v>-1.4E-3</v>
      </c>
      <c r="J3807">
        <v>0</v>
      </c>
      <c r="K3807">
        <v>-13.2094</v>
      </c>
    </row>
    <row r="3808" spans="1:11" hidden="1">
      <c r="A3808" t="s">
        <v>15</v>
      </c>
      <c r="B3808" t="s">
        <v>663</v>
      </c>
      <c r="C3808">
        <v>187</v>
      </c>
      <c r="D3808" t="s">
        <v>137</v>
      </c>
      <c r="E3808">
        <v>4.1079999999999997</v>
      </c>
      <c r="F3808">
        <v>0</v>
      </c>
      <c r="G3808">
        <v>-12.6379</v>
      </c>
      <c r="H3808">
        <v>0</v>
      </c>
      <c r="I3808">
        <v>-1.4E-3</v>
      </c>
      <c r="J3808">
        <v>0</v>
      </c>
      <c r="K3808">
        <v>-8.5219000000000005</v>
      </c>
    </row>
    <row r="3809" spans="1:11" hidden="1">
      <c r="A3809" t="s">
        <v>15</v>
      </c>
      <c r="B3809" t="s">
        <v>663</v>
      </c>
      <c r="C3809">
        <v>187</v>
      </c>
      <c r="D3809" t="s">
        <v>137</v>
      </c>
      <c r="E3809">
        <v>4.5438999999999998</v>
      </c>
      <c r="F3809">
        <v>0</v>
      </c>
      <c r="G3809">
        <v>-16.338899999999999</v>
      </c>
      <c r="H3809">
        <v>0</v>
      </c>
      <c r="I3809">
        <v>-1.4E-3</v>
      </c>
      <c r="J3809">
        <v>0</v>
      </c>
      <c r="K3809">
        <v>-2.2210999999999999</v>
      </c>
    </row>
    <row r="3810" spans="1:11" hidden="1">
      <c r="A3810" t="s">
        <v>15</v>
      </c>
      <c r="B3810" t="s">
        <v>663</v>
      </c>
      <c r="C3810">
        <v>187</v>
      </c>
      <c r="D3810" t="s">
        <v>137</v>
      </c>
      <c r="E3810">
        <v>4.9798999999999998</v>
      </c>
      <c r="F3810">
        <v>0</v>
      </c>
      <c r="G3810">
        <v>-19.770600000000002</v>
      </c>
      <c r="H3810">
        <v>0</v>
      </c>
      <c r="I3810">
        <v>-1.4E-3</v>
      </c>
      <c r="J3810">
        <v>0</v>
      </c>
      <c r="K3810">
        <v>5.6635999999999997</v>
      </c>
    </row>
    <row r="3811" spans="1:11" hidden="1">
      <c r="A3811" t="s">
        <v>15</v>
      </c>
      <c r="B3811" t="s">
        <v>663</v>
      </c>
      <c r="C3811">
        <v>187</v>
      </c>
      <c r="D3811" t="s">
        <v>137</v>
      </c>
      <c r="E3811">
        <v>5.4158999999999997</v>
      </c>
      <c r="F3811">
        <v>0</v>
      </c>
      <c r="G3811">
        <v>-22.289200000000001</v>
      </c>
      <c r="H3811">
        <v>0</v>
      </c>
      <c r="I3811">
        <v>-1.4E-3</v>
      </c>
      <c r="J3811">
        <v>0</v>
      </c>
      <c r="K3811">
        <v>14.8506</v>
      </c>
    </row>
    <row r="3812" spans="1:11" hidden="1">
      <c r="A3812" t="s">
        <v>15</v>
      </c>
      <c r="B3812" t="s">
        <v>663</v>
      </c>
      <c r="C3812">
        <v>187</v>
      </c>
      <c r="D3812" t="s">
        <v>138</v>
      </c>
      <c r="E3812">
        <v>0.18410000000000001</v>
      </c>
      <c r="F3812">
        <v>0</v>
      </c>
      <c r="G3812">
        <v>20.462599999999998</v>
      </c>
      <c r="H3812">
        <v>0</v>
      </c>
      <c r="I3812">
        <v>-1.2999999999999999E-3</v>
      </c>
      <c r="J3812">
        <v>0</v>
      </c>
      <c r="K3812">
        <v>10.1577</v>
      </c>
    </row>
    <row r="3813" spans="1:11" hidden="1">
      <c r="A3813" t="s">
        <v>15</v>
      </c>
      <c r="B3813" t="s">
        <v>663</v>
      </c>
      <c r="C3813">
        <v>187</v>
      </c>
      <c r="D3813" t="s">
        <v>138</v>
      </c>
      <c r="E3813">
        <v>0.62009999999999998</v>
      </c>
      <c r="F3813">
        <v>0</v>
      </c>
      <c r="G3813">
        <v>17.943999999999999</v>
      </c>
      <c r="H3813">
        <v>0</v>
      </c>
      <c r="I3813">
        <v>-1.2999999999999999E-3</v>
      </c>
      <c r="J3813">
        <v>0</v>
      </c>
      <c r="K3813">
        <v>1.7512000000000001</v>
      </c>
    </row>
    <row r="3814" spans="1:11" hidden="1">
      <c r="A3814" t="s">
        <v>15</v>
      </c>
      <c r="B3814" t="s">
        <v>663</v>
      </c>
      <c r="C3814">
        <v>187</v>
      </c>
      <c r="D3814" t="s">
        <v>138</v>
      </c>
      <c r="E3814">
        <v>1.0561</v>
      </c>
      <c r="F3814">
        <v>0</v>
      </c>
      <c r="G3814">
        <v>14.5123</v>
      </c>
      <c r="H3814">
        <v>0</v>
      </c>
      <c r="I3814">
        <v>-1.2999999999999999E-3</v>
      </c>
      <c r="J3814">
        <v>0</v>
      </c>
      <c r="K3814">
        <v>-5.3531000000000004</v>
      </c>
    </row>
    <row r="3815" spans="1:11" hidden="1">
      <c r="A3815" t="s">
        <v>15</v>
      </c>
      <c r="B3815" t="s">
        <v>663</v>
      </c>
      <c r="C3815">
        <v>187</v>
      </c>
      <c r="D3815" t="s">
        <v>138</v>
      </c>
      <c r="E3815">
        <v>1.4921</v>
      </c>
      <c r="F3815">
        <v>0</v>
      </c>
      <c r="G3815">
        <v>10.811199999999999</v>
      </c>
      <c r="H3815">
        <v>0</v>
      </c>
      <c r="I3815">
        <v>-1.2999999999999999E-3</v>
      </c>
      <c r="J3815">
        <v>0</v>
      </c>
      <c r="K3815">
        <v>-10.8734</v>
      </c>
    </row>
    <row r="3816" spans="1:11" hidden="1">
      <c r="A3816" t="s">
        <v>15</v>
      </c>
      <c r="B3816" t="s">
        <v>663</v>
      </c>
      <c r="C3816">
        <v>187</v>
      </c>
      <c r="D3816" t="s">
        <v>138</v>
      </c>
      <c r="E3816">
        <v>1.9279999999999999</v>
      </c>
      <c r="F3816">
        <v>0</v>
      </c>
      <c r="G3816">
        <v>7.1253000000000002</v>
      </c>
      <c r="H3816">
        <v>0</v>
      </c>
      <c r="I3816">
        <v>-1.2999999999999999E-3</v>
      </c>
      <c r="J3816">
        <v>0</v>
      </c>
      <c r="K3816">
        <v>-14.7805</v>
      </c>
    </row>
    <row r="3817" spans="1:11" hidden="1">
      <c r="A3817" t="s">
        <v>15</v>
      </c>
      <c r="B3817" t="s">
        <v>663</v>
      </c>
      <c r="C3817">
        <v>187</v>
      </c>
      <c r="D3817" t="s">
        <v>138</v>
      </c>
      <c r="E3817">
        <v>2.3639999999999999</v>
      </c>
      <c r="F3817">
        <v>0</v>
      </c>
      <c r="G3817">
        <v>4.0631000000000004</v>
      </c>
      <c r="H3817">
        <v>0</v>
      </c>
      <c r="I3817">
        <v>-1.2999999999999999E-3</v>
      </c>
      <c r="J3817">
        <v>0</v>
      </c>
      <c r="K3817">
        <v>-17.185300000000002</v>
      </c>
    </row>
    <row r="3818" spans="1:11" hidden="1">
      <c r="A3818" t="s">
        <v>15</v>
      </c>
      <c r="B3818" t="s">
        <v>663</v>
      </c>
      <c r="C3818">
        <v>187</v>
      </c>
      <c r="D3818" t="s">
        <v>138</v>
      </c>
      <c r="E3818">
        <v>2.8</v>
      </c>
      <c r="F3818">
        <v>0</v>
      </c>
      <c r="G3818">
        <v>1.9418</v>
      </c>
      <c r="H3818">
        <v>0</v>
      </c>
      <c r="I3818">
        <v>-1.2999999999999999E-3</v>
      </c>
      <c r="J3818">
        <v>0</v>
      </c>
      <c r="K3818">
        <v>-18.459900000000001</v>
      </c>
    </row>
    <row r="3819" spans="1:11" hidden="1">
      <c r="A3819" t="s">
        <v>15</v>
      </c>
      <c r="B3819" t="s">
        <v>663</v>
      </c>
      <c r="C3819">
        <v>187</v>
      </c>
      <c r="D3819" t="s">
        <v>138</v>
      </c>
      <c r="E3819">
        <v>2.8</v>
      </c>
      <c r="F3819">
        <v>0</v>
      </c>
      <c r="G3819">
        <v>-3.6589999999999998</v>
      </c>
      <c r="H3819">
        <v>0</v>
      </c>
      <c r="I3819">
        <v>-1.2999999999999999E-3</v>
      </c>
      <c r="J3819">
        <v>0</v>
      </c>
      <c r="K3819">
        <v>-18.459900000000001</v>
      </c>
    </row>
    <row r="3820" spans="1:11" hidden="1">
      <c r="A3820" t="s">
        <v>15</v>
      </c>
      <c r="B3820" t="s">
        <v>663</v>
      </c>
      <c r="C3820">
        <v>187</v>
      </c>
      <c r="D3820" t="s">
        <v>138</v>
      </c>
      <c r="E3820">
        <v>3.2360000000000002</v>
      </c>
      <c r="F3820">
        <v>0</v>
      </c>
      <c r="G3820">
        <v>-5.7803000000000004</v>
      </c>
      <c r="H3820">
        <v>0</v>
      </c>
      <c r="I3820">
        <v>-1.2999999999999999E-3</v>
      </c>
      <c r="J3820">
        <v>0</v>
      </c>
      <c r="K3820">
        <v>-16.420500000000001</v>
      </c>
    </row>
    <row r="3821" spans="1:11" hidden="1">
      <c r="A3821" t="s">
        <v>15</v>
      </c>
      <c r="B3821" t="s">
        <v>663</v>
      </c>
      <c r="C3821">
        <v>187</v>
      </c>
      <c r="D3821" t="s">
        <v>138</v>
      </c>
      <c r="E3821">
        <v>3.6720000000000002</v>
      </c>
      <c r="F3821">
        <v>0</v>
      </c>
      <c r="G3821">
        <v>-8.8424999999999994</v>
      </c>
      <c r="H3821">
        <v>0</v>
      </c>
      <c r="I3821">
        <v>-1.2999999999999999E-3</v>
      </c>
      <c r="J3821">
        <v>0</v>
      </c>
      <c r="K3821">
        <v>-13.251099999999999</v>
      </c>
    </row>
    <row r="3822" spans="1:11" hidden="1">
      <c r="A3822" t="s">
        <v>15</v>
      </c>
      <c r="B3822" t="s">
        <v>663</v>
      </c>
      <c r="C3822">
        <v>187</v>
      </c>
      <c r="D3822" t="s">
        <v>138</v>
      </c>
      <c r="E3822">
        <v>4.1079999999999997</v>
      </c>
      <c r="F3822">
        <v>0</v>
      </c>
      <c r="G3822">
        <v>-12.528499999999999</v>
      </c>
      <c r="H3822">
        <v>0</v>
      </c>
      <c r="I3822">
        <v>-1.2999999999999999E-3</v>
      </c>
      <c r="J3822">
        <v>0</v>
      </c>
      <c r="K3822">
        <v>-8.5793999999999997</v>
      </c>
    </row>
    <row r="3823" spans="1:11" hidden="1">
      <c r="A3823" t="s">
        <v>15</v>
      </c>
      <c r="B3823" t="s">
        <v>663</v>
      </c>
      <c r="C3823">
        <v>187</v>
      </c>
      <c r="D3823" t="s">
        <v>138</v>
      </c>
      <c r="E3823">
        <v>4.5438999999999998</v>
      </c>
      <c r="F3823">
        <v>0</v>
      </c>
      <c r="G3823">
        <v>-16.229500000000002</v>
      </c>
      <c r="H3823">
        <v>0</v>
      </c>
      <c r="I3823">
        <v>-1.2999999999999999E-3</v>
      </c>
      <c r="J3823">
        <v>0</v>
      </c>
      <c r="K3823">
        <v>-2.2945000000000002</v>
      </c>
    </row>
    <row r="3824" spans="1:11" hidden="1">
      <c r="A3824" t="s">
        <v>15</v>
      </c>
      <c r="B3824" t="s">
        <v>663</v>
      </c>
      <c r="C3824">
        <v>187</v>
      </c>
      <c r="D3824" t="s">
        <v>138</v>
      </c>
      <c r="E3824">
        <v>4.9798999999999998</v>
      </c>
      <c r="F3824">
        <v>0</v>
      </c>
      <c r="G3824">
        <v>-19.661200000000001</v>
      </c>
      <c r="H3824">
        <v>0</v>
      </c>
      <c r="I3824">
        <v>-1.2999999999999999E-3</v>
      </c>
      <c r="J3824">
        <v>0</v>
      </c>
      <c r="K3824">
        <v>5.5743999999999998</v>
      </c>
    </row>
    <row r="3825" spans="1:11" hidden="1">
      <c r="A3825" t="s">
        <v>15</v>
      </c>
      <c r="B3825" t="s">
        <v>663</v>
      </c>
      <c r="C3825">
        <v>187</v>
      </c>
      <c r="D3825" t="s">
        <v>138</v>
      </c>
      <c r="E3825">
        <v>5.4158999999999997</v>
      </c>
      <c r="F3825">
        <v>0</v>
      </c>
      <c r="G3825">
        <v>-22.1798</v>
      </c>
      <c r="H3825">
        <v>0</v>
      </c>
      <c r="I3825">
        <v>-1.2999999999999999E-3</v>
      </c>
      <c r="J3825">
        <v>0</v>
      </c>
      <c r="K3825">
        <v>14.7455</v>
      </c>
    </row>
    <row r="3826" spans="1:11" hidden="1">
      <c r="A3826" t="s">
        <v>15</v>
      </c>
      <c r="B3826" t="s">
        <v>663</v>
      </c>
      <c r="C3826">
        <v>187</v>
      </c>
      <c r="D3826" t="s">
        <v>139</v>
      </c>
      <c r="E3826">
        <v>0.18410000000000001</v>
      </c>
      <c r="F3826">
        <v>0</v>
      </c>
      <c r="G3826">
        <v>20.425999999999998</v>
      </c>
      <c r="H3826">
        <v>0</v>
      </c>
      <c r="I3826">
        <v>-1.2999999999999999E-3</v>
      </c>
      <c r="J3826">
        <v>0</v>
      </c>
      <c r="K3826">
        <v>10.0624</v>
      </c>
    </row>
    <row r="3827" spans="1:11" hidden="1">
      <c r="A3827" t="s">
        <v>15</v>
      </c>
      <c r="B3827" t="s">
        <v>663</v>
      </c>
      <c r="C3827">
        <v>187</v>
      </c>
      <c r="D3827" t="s">
        <v>139</v>
      </c>
      <c r="E3827">
        <v>0.62009999999999998</v>
      </c>
      <c r="F3827">
        <v>0</v>
      </c>
      <c r="G3827">
        <v>17.907399999999999</v>
      </c>
      <c r="H3827">
        <v>0</v>
      </c>
      <c r="I3827">
        <v>-1.2999999999999999E-3</v>
      </c>
      <c r="J3827">
        <v>0</v>
      </c>
      <c r="K3827">
        <v>1.6718</v>
      </c>
    </row>
    <row r="3828" spans="1:11" hidden="1">
      <c r="A3828" t="s">
        <v>15</v>
      </c>
      <c r="B3828" t="s">
        <v>663</v>
      </c>
      <c r="C3828">
        <v>187</v>
      </c>
      <c r="D3828" t="s">
        <v>139</v>
      </c>
      <c r="E3828">
        <v>1.0561</v>
      </c>
      <c r="F3828">
        <v>0</v>
      </c>
      <c r="G3828">
        <v>14.4758</v>
      </c>
      <c r="H3828">
        <v>0</v>
      </c>
      <c r="I3828">
        <v>-1.2999999999999999E-3</v>
      </c>
      <c r="J3828">
        <v>0</v>
      </c>
      <c r="K3828">
        <v>-5.4165999999999999</v>
      </c>
    </row>
    <row r="3829" spans="1:11" hidden="1">
      <c r="A3829" t="s">
        <v>15</v>
      </c>
      <c r="B3829" t="s">
        <v>663</v>
      </c>
      <c r="C3829">
        <v>187</v>
      </c>
      <c r="D3829" t="s">
        <v>139</v>
      </c>
      <c r="E3829">
        <v>1.4921</v>
      </c>
      <c r="F3829">
        <v>0</v>
      </c>
      <c r="G3829">
        <v>10.774699999999999</v>
      </c>
      <c r="H3829">
        <v>0</v>
      </c>
      <c r="I3829">
        <v>-1.2999999999999999E-3</v>
      </c>
      <c r="J3829">
        <v>0</v>
      </c>
      <c r="K3829">
        <v>-10.920999999999999</v>
      </c>
    </row>
    <row r="3830" spans="1:11" hidden="1">
      <c r="A3830" t="s">
        <v>15</v>
      </c>
      <c r="B3830" t="s">
        <v>663</v>
      </c>
      <c r="C3830">
        <v>187</v>
      </c>
      <c r="D3830" t="s">
        <v>139</v>
      </c>
      <c r="E3830">
        <v>1.9279999999999999</v>
      </c>
      <c r="F3830">
        <v>0</v>
      </c>
      <c r="G3830">
        <v>7.0887000000000002</v>
      </c>
      <c r="H3830">
        <v>0</v>
      </c>
      <c r="I3830">
        <v>-1.2999999999999999E-3</v>
      </c>
      <c r="J3830">
        <v>0</v>
      </c>
      <c r="K3830">
        <v>-14.812200000000001</v>
      </c>
    </row>
    <row r="3831" spans="1:11" hidden="1">
      <c r="A3831" t="s">
        <v>15</v>
      </c>
      <c r="B3831" t="s">
        <v>663</v>
      </c>
      <c r="C3831">
        <v>187</v>
      </c>
      <c r="D3831" t="s">
        <v>139</v>
      </c>
      <c r="E3831">
        <v>2.3639999999999999</v>
      </c>
      <c r="F3831">
        <v>0</v>
      </c>
      <c r="G3831">
        <v>4.0265000000000004</v>
      </c>
      <c r="H3831">
        <v>0</v>
      </c>
      <c r="I3831">
        <v>-1.2999999999999999E-3</v>
      </c>
      <c r="J3831">
        <v>0</v>
      </c>
      <c r="K3831">
        <v>-17.201000000000001</v>
      </c>
    </row>
    <row r="3832" spans="1:11" hidden="1">
      <c r="A3832" t="s">
        <v>15</v>
      </c>
      <c r="B3832" t="s">
        <v>663</v>
      </c>
      <c r="C3832">
        <v>187</v>
      </c>
      <c r="D3832" t="s">
        <v>139</v>
      </c>
      <c r="E3832">
        <v>2.8</v>
      </c>
      <c r="F3832">
        <v>0</v>
      </c>
      <c r="G3832">
        <v>1.9053</v>
      </c>
      <c r="H3832">
        <v>0</v>
      </c>
      <c r="I3832">
        <v>-1.2999999999999999E-3</v>
      </c>
      <c r="J3832">
        <v>0</v>
      </c>
      <c r="K3832">
        <v>-18.460100000000001</v>
      </c>
    </row>
    <row r="3833" spans="1:11" hidden="1">
      <c r="A3833" t="s">
        <v>15</v>
      </c>
      <c r="B3833" t="s">
        <v>663</v>
      </c>
      <c r="C3833">
        <v>187</v>
      </c>
      <c r="D3833" t="s">
        <v>139</v>
      </c>
      <c r="E3833">
        <v>2.8</v>
      </c>
      <c r="F3833">
        <v>0</v>
      </c>
      <c r="G3833">
        <v>-3.6955</v>
      </c>
      <c r="H3833">
        <v>0</v>
      </c>
      <c r="I3833">
        <v>-1.2999999999999999E-3</v>
      </c>
      <c r="J3833">
        <v>0</v>
      </c>
      <c r="K3833">
        <v>-18.460100000000001</v>
      </c>
    </row>
    <row r="3834" spans="1:11" hidden="1">
      <c r="A3834" t="s">
        <v>15</v>
      </c>
      <c r="B3834" t="s">
        <v>663</v>
      </c>
      <c r="C3834">
        <v>187</v>
      </c>
      <c r="D3834" t="s">
        <v>139</v>
      </c>
      <c r="E3834">
        <v>3.2360000000000002</v>
      </c>
      <c r="F3834">
        <v>0</v>
      </c>
      <c r="G3834">
        <v>-5.8167999999999997</v>
      </c>
      <c r="H3834">
        <v>0</v>
      </c>
      <c r="I3834">
        <v>-1.2999999999999999E-3</v>
      </c>
      <c r="J3834">
        <v>0</v>
      </c>
      <c r="K3834">
        <v>-16.436599999999999</v>
      </c>
    </row>
    <row r="3835" spans="1:11" hidden="1">
      <c r="A3835" t="s">
        <v>15</v>
      </c>
      <c r="B3835" t="s">
        <v>663</v>
      </c>
      <c r="C3835">
        <v>187</v>
      </c>
      <c r="D3835" t="s">
        <v>139</v>
      </c>
      <c r="E3835">
        <v>3.6720000000000002</v>
      </c>
      <c r="F3835">
        <v>0</v>
      </c>
      <c r="G3835">
        <v>-8.8789999999999996</v>
      </c>
      <c r="H3835">
        <v>0</v>
      </c>
      <c r="I3835">
        <v>-1.2999999999999999E-3</v>
      </c>
      <c r="J3835">
        <v>0</v>
      </c>
      <c r="K3835">
        <v>-13.283099999999999</v>
      </c>
    </row>
    <row r="3836" spans="1:11" hidden="1">
      <c r="A3836" t="s">
        <v>15</v>
      </c>
      <c r="B3836" t="s">
        <v>663</v>
      </c>
      <c r="C3836">
        <v>187</v>
      </c>
      <c r="D3836" t="s">
        <v>139</v>
      </c>
      <c r="E3836">
        <v>4.1079999999999997</v>
      </c>
      <c r="F3836">
        <v>0</v>
      </c>
      <c r="G3836">
        <v>-12.565</v>
      </c>
      <c r="H3836">
        <v>0</v>
      </c>
      <c r="I3836">
        <v>-1.2999999999999999E-3</v>
      </c>
      <c r="J3836">
        <v>0</v>
      </c>
      <c r="K3836">
        <v>-8.6273</v>
      </c>
    </row>
    <row r="3837" spans="1:11" hidden="1">
      <c r="A3837" t="s">
        <v>15</v>
      </c>
      <c r="B3837" t="s">
        <v>663</v>
      </c>
      <c r="C3837">
        <v>187</v>
      </c>
      <c r="D3837" t="s">
        <v>139</v>
      </c>
      <c r="E3837">
        <v>4.5438999999999998</v>
      </c>
      <c r="F3837">
        <v>0</v>
      </c>
      <c r="G3837">
        <v>-16.265999999999998</v>
      </c>
      <c r="H3837">
        <v>0</v>
      </c>
      <c r="I3837">
        <v>-1.2999999999999999E-3</v>
      </c>
      <c r="J3837">
        <v>0</v>
      </c>
      <c r="K3837">
        <v>-2.3582999999999998</v>
      </c>
    </row>
    <row r="3838" spans="1:11" hidden="1">
      <c r="A3838" t="s">
        <v>15</v>
      </c>
      <c r="B3838" t="s">
        <v>663</v>
      </c>
      <c r="C3838">
        <v>187</v>
      </c>
      <c r="D3838" t="s">
        <v>139</v>
      </c>
      <c r="E3838">
        <v>4.9798999999999998</v>
      </c>
      <c r="F3838">
        <v>0</v>
      </c>
      <c r="G3838">
        <v>-19.697700000000001</v>
      </c>
      <c r="H3838">
        <v>0</v>
      </c>
      <c r="I3838">
        <v>-1.2999999999999999E-3</v>
      </c>
      <c r="J3838">
        <v>0</v>
      </c>
      <c r="K3838">
        <v>5.4946000000000002</v>
      </c>
    </row>
    <row r="3839" spans="1:11" hidden="1">
      <c r="A3839" t="s">
        <v>15</v>
      </c>
      <c r="B3839" t="s">
        <v>663</v>
      </c>
      <c r="C3839">
        <v>187</v>
      </c>
      <c r="D3839" t="s">
        <v>139</v>
      </c>
      <c r="E3839">
        <v>5.4158999999999997</v>
      </c>
      <c r="F3839">
        <v>0</v>
      </c>
      <c r="G3839">
        <v>-22.2163</v>
      </c>
      <c r="H3839">
        <v>0</v>
      </c>
      <c r="I3839">
        <v>-1.2999999999999999E-3</v>
      </c>
      <c r="J3839">
        <v>0</v>
      </c>
      <c r="K3839">
        <v>14.649800000000001</v>
      </c>
    </row>
    <row r="3840" spans="1:11" hidden="1">
      <c r="A3840" t="s">
        <v>15</v>
      </c>
      <c r="B3840" t="s">
        <v>663</v>
      </c>
      <c r="C3840">
        <v>187</v>
      </c>
      <c r="D3840" t="s">
        <v>140</v>
      </c>
      <c r="E3840">
        <v>0.18410000000000001</v>
      </c>
      <c r="F3840">
        <v>0</v>
      </c>
      <c r="G3840">
        <v>20.389700000000001</v>
      </c>
      <c r="H3840">
        <v>0</v>
      </c>
      <c r="I3840">
        <v>-1.2999999999999999E-3</v>
      </c>
      <c r="J3840">
        <v>0</v>
      </c>
      <c r="K3840">
        <v>9.9771999999999998</v>
      </c>
    </row>
    <row r="3841" spans="1:11" hidden="1">
      <c r="A3841" t="s">
        <v>15</v>
      </c>
      <c r="B3841" t="s">
        <v>663</v>
      </c>
      <c r="C3841">
        <v>187</v>
      </c>
      <c r="D3841" t="s">
        <v>140</v>
      </c>
      <c r="E3841">
        <v>0.62009999999999998</v>
      </c>
      <c r="F3841">
        <v>0</v>
      </c>
      <c r="G3841">
        <v>17.871099999999998</v>
      </c>
      <c r="H3841">
        <v>0</v>
      </c>
      <c r="I3841">
        <v>-1.2999999999999999E-3</v>
      </c>
      <c r="J3841">
        <v>0</v>
      </c>
      <c r="K3841">
        <v>1.6025</v>
      </c>
    </row>
    <row r="3842" spans="1:11" hidden="1">
      <c r="A3842" t="s">
        <v>15</v>
      </c>
      <c r="B3842" t="s">
        <v>663</v>
      </c>
      <c r="C3842">
        <v>187</v>
      </c>
      <c r="D3842" t="s">
        <v>140</v>
      </c>
      <c r="E3842">
        <v>1.0561</v>
      </c>
      <c r="F3842">
        <v>0</v>
      </c>
      <c r="G3842">
        <v>14.439399999999999</v>
      </c>
      <c r="H3842">
        <v>0</v>
      </c>
      <c r="I3842">
        <v>-1.2999999999999999E-3</v>
      </c>
      <c r="J3842">
        <v>0</v>
      </c>
      <c r="K3842">
        <v>-5.47</v>
      </c>
    </row>
    <row r="3843" spans="1:11" hidden="1">
      <c r="A3843" t="s">
        <v>15</v>
      </c>
      <c r="B3843" t="s">
        <v>663</v>
      </c>
      <c r="C3843">
        <v>187</v>
      </c>
      <c r="D3843" t="s">
        <v>140</v>
      </c>
      <c r="E3843">
        <v>1.4921</v>
      </c>
      <c r="F3843">
        <v>0</v>
      </c>
      <c r="G3843">
        <v>10.7384</v>
      </c>
      <c r="H3843">
        <v>0</v>
      </c>
      <c r="I3843">
        <v>-1.2999999999999999E-3</v>
      </c>
      <c r="J3843">
        <v>0</v>
      </c>
      <c r="K3843">
        <v>-10.958600000000001</v>
      </c>
    </row>
    <row r="3844" spans="1:11" hidden="1">
      <c r="A3844" t="s">
        <v>15</v>
      </c>
      <c r="B3844" t="s">
        <v>663</v>
      </c>
      <c r="C3844">
        <v>187</v>
      </c>
      <c r="D3844" t="s">
        <v>140</v>
      </c>
      <c r="E3844">
        <v>1.9279999999999999</v>
      </c>
      <c r="F3844">
        <v>0</v>
      </c>
      <c r="G3844">
        <v>7.0523999999999996</v>
      </c>
      <c r="H3844">
        <v>0</v>
      </c>
      <c r="I3844">
        <v>-1.2999999999999999E-3</v>
      </c>
      <c r="J3844">
        <v>0</v>
      </c>
      <c r="K3844">
        <v>-14.8339</v>
      </c>
    </row>
    <row r="3845" spans="1:11" hidden="1">
      <c r="A3845" t="s">
        <v>15</v>
      </c>
      <c r="B3845" t="s">
        <v>663</v>
      </c>
      <c r="C3845">
        <v>187</v>
      </c>
      <c r="D3845" t="s">
        <v>140</v>
      </c>
      <c r="E3845">
        <v>2.3639999999999999</v>
      </c>
      <c r="F3845">
        <v>0</v>
      </c>
      <c r="G3845">
        <v>3.9902000000000002</v>
      </c>
      <c r="H3845">
        <v>0</v>
      </c>
      <c r="I3845">
        <v>-1.2999999999999999E-3</v>
      </c>
      <c r="J3845">
        <v>0</v>
      </c>
      <c r="K3845">
        <v>-17.206900000000001</v>
      </c>
    </row>
    <row r="3846" spans="1:11" hidden="1">
      <c r="A3846" t="s">
        <v>15</v>
      </c>
      <c r="B3846" t="s">
        <v>663</v>
      </c>
      <c r="C3846">
        <v>187</v>
      </c>
      <c r="D3846" t="s">
        <v>140</v>
      </c>
      <c r="E3846">
        <v>2.8</v>
      </c>
      <c r="F3846">
        <v>0</v>
      </c>
      <c r="G3846">
        <v>1.8689</v>
      </c>
      <c r="H3846">
        <v>0</v>
      </c>
      <c r="I3846">
        <v>-1.2999999999999999E-3</v>
      </c>
      <c r="J3846">
        <v>0</v>
      </c>
      <c r="K3846">
        <v>-18.4497</v>
      </c>
    </row>
    <row r="3847" spans="1:11" hidden="1">
      <c r="A3847" t="s">
        <v>15</v>
      </c>
      <c r="B3847" t="s">
        <v>663</v>
      </c>
      <c r="C3847">
        <v>187</v>
      </c>
      <c r="D3847" t="s">
        <v>140</v>
      </c>
      <c r="E3847">
        <v>2.8</v>
      </c>
      <c r="F3847">
        <v>0</v>
      </c>
      <c r="G3847">
        <v>-3.7319</v>
      </c>
      <c r="H3847">
        <v>0</v>
      </c>
      <c r="I3847">
        <v>-1.2999999999999999E-3</v>
      </c>
      <c r="J3847">
        <v>0</v>
      </c>
      <c r="K3847">
        <v>-18.4497</v>
      </c>
    </row>
    <row r="3848" spans="1:11" hidden="1">
      <c r="A3848" t="s">
        <v>15</v>
      </c>
      <c r="B3848" t="s">
        <v>663</v>
      </c>
      <c r="C3848">
        <v>187</v>
      </c>
      <c r="D3848" t="s">
        <v>140</v>
      </c>
      <c r="E3848">
        <v>3.2360000000000002</v>
      </c>
      <c r="F3848">
        <v>0</v>
      </c>
      <c r="G3848">
        <v>-5.8532000000000002</v>
      </c>
      <c r="H3848">
        <v>0</v>
      </c>
      <c r="I3848">
        <v>-1.2999999999999999E-3</v>
      </c>
      <c r="J3848">
        <v>0</v>
      </c>
      <c r="K3848">
        <v>-16.378599999999999</v>
      </c>
    </row>
    <row r="3849" spans="1:11" hidden="1">
      <c r="A3849" t="s">
        <v>15</v>
      </c>
      <c r="B3849" t="s">
        <v>663</v>
      </c>
      <c r="C3849">
        <v>187</v>
      </c>
      <c r="D3849" t="s">
        <v>140</v>
      </c>
      <c r="E3849">
        <v>3.6720000000000002</v>
      </c>
      <c r="F3849">
        <v>0</v>
      </c>
      <c r="G3849">
        <v>-8.9154</v>
      </c>
      <c r="H3849">
        <v>0</v>
      </c>
      <c r="I3849">
        <v>-1.2999999999999999E-3</v>
      </c>
      <c r="J3849">
        <v>0</v>
      </c>
      <c r="K3849">
        <v>-13.1774</v>
      </c>
    </row>
    <row r="3850" spans="1:11" hidden="1">
      <c r="A3850" t="s">
        <v>15</v>
      </c>
      <c r="B3850" t="s">
        <v>663</v>
      </c>
      <c r="C3850">
        <v>187</v>
      </c>
      <c r="D3850" t="s">
        <v>140</v>
      </c>
      <c r="E3850">
        <v>4.1079999999999997</v>
      </c>
      <c r="F3850">
        <v>0</v>
      </c>
      <c r="G3850">
        <v>-12.6013</v>
      </c>
      <c r="H3850">
        <v>0</v>
      </c>
      <c r="I3850">
        <v>-1.2999999999999999E-3</v>
      </c>
      <c r="J3850">
        <v>0</v>
      </c>
      <c r="K3850">
        <v>-8.4739000000000004</v>
      </c>
    </row>
    <row r="3851" spans="1:11" hidden="1">
      <c r="A3851" t="s">
        <v>15</v>
      </c>
      <c r="B3851" t="s">
        <v>663</v>
      </c>
      <c r="C3851">
        <v>187</v>
      </c>
      <c r="D3851" t="s">
        <v>140</v>
      </c>
      <c r="E3851">
        <v>4.5438999999999998</v>
      </c>
      <c r="F3851">
        <v>0</v>
      </c>
      <c r="G3851">
        <v>-16.302399999999999</v>
      </c>
      <c r="H3851">
        <v>0</v>
      </c>
      <c r="I3851">
        <v>-1.2999999999999999E-3</v>
      </c>
      <c r="J3851">
        <v>0</v>
      </c>
      <c r="K3851">
        <v>-2.1572</v>
      </c>
    </row>
    <row r="3852" spans="1:11" hidden="1">
      <c r="A3852" t="s">
        <v>15</v>
      </c>
      <c r="B3852" t="s">
        <v>663</v>
      </c>
      <c r="C3852">
        <v>187</v>
      </c>
      <c r="D3852" t="s">
        <v>140</v>
      </c>
      <c r="E3852">
        <v>4.9798999999999998</v>
      </c>
      <c r="F3852">
        <v>0</v>
      </c>
      <c r="G3852">
        <v>-19.734100000000002</v>
      </c>
      <c r="H3852">
        <v>0</v>
      </c>
      <c r="I3852">
        <v>-1.2999999999999999E-3</v>
      </c>
      <c r="J3852">
        <v>0</v>
      </c>
      <c r="K3852">
        <v>5.7434000000000003</v>
      </c>
    </row>
    <row r="3853" spans="1:11" hidden="1">
      <c r="A3853" t="s">
        <v>15</v>
      </c>
      <c r="B3853" t="s">
        <v>663</v>
      </c>
      <c r="C3853">
        <v>187</v>
      </c>
      <c r="D3853" t="s">
        <v>140</v>
      </c>
      <c r="E3853">
        <v>5.4158999999999997</v>
      </c>
      <c r="F3853">
        <v>0</v>
      </c>
      <c r="G3853">
        <v>-22.252700000000001</v>
      </c>
      <c r="H3853">
        <v>0</v>
      </c>
      <c r="I3853">
        <v>-1.2999999999999999E-3</v>
      </c>
      <c r="J3853">
        <v>0</v>
      </c>
      <c r="K3853">
        <v>14.946300000000001</v>
      </c>
    </row>
    <row r="3854" spans="1:11" hidden="1">
      <c r="A3854" t="s">
        <v>15</v>
      </c>
      <c r="B3854" t="s">
        <v>663</v>
      </c>
      <c r="C3854">
        <v>187</v>
      </c>
      <c r="D3854" t="s">
        <v>141</v>
      </c>
      <c r="E3854">
        <v>0.18410000000000001</v>
      </c>
      <c r="F3854">
        <v>0</v>
      </c>
      <c r="G3854">
        <v>20.353200000000001</v>
      </c>
      <c r="H3854">
        <v>0</v>
      </c>
      <c r="I3854">
        <v>-1.4E-3</v>
      </c>
      <c r="J3854">
        <v>0</v>
      </c>
      <c r="K3854">
        <v>9.8818999999999999</v>
      </c>
    </row>
    <row r="3855" spans="1:11" hidden="1">
      <c r="A3855" t="s">
        <v>15</v>
      </c>
      <c r="B3855" t="s">
        <v>663</v>
      </c>
      <c r="C3855">
        <v>187</v>
      </c>
      <c r="D3855" t="s">
        <v>141</v>
      </c>
      <c r="E3855">
        <v>0.62009999999999998</v>
      </c>
      <c r="F3855">
        <v>0</v>
      </c>
      <c r="G3855">
        <v>17.834599999999998</v>
      </c>
      <c r="H3855">
        <v>0</v>
      </c>
      <c r="I3855">
        <v>-1.4E-3</v>
      </c>
      <c r="J3855">
        <v>0</v>
      </c>
      <c r="K3855">
        <v>1.5230999999999999</v>
      </c>
    </row>
    <row r="3856" spans="1:11" hidden="1">
      <c r="A3856" t="s">
        <v>15</v>
      </c>
      <c r="B3856" t="s">
        <v>663</v>
      </c>
      <c r="C3856">
        <v>187</v>
      </c>
      <c r="D3856" t="s">
        <v>141</v>
      </c>
      <c r="E3856">
        <v>1.0561</v>
      </c>
      <c r="F3856">
        <v>0</v>
      </c>
      <c r="G3856">
        <v>14.402900000000001</v>
      </c>
      <c r="H3856">
        <v>0</v>
      </c>
      <c r="I3856">
        <v>-1.4E-3</v>
      </c>
      <c r="J3856">
        <v>0</v>
      </c>
      <c r="K3856">
        <v>-5.5335000000000001</v>
      </c>
    </row>
    <row r="3857" spans="1:11" hidden="1">
      <c r="A3857" t="s">
        <v>15</v>
      </c>
      <c r="B3857" t="s">
        <v>663</v>
      </c>
      <c r="C3857">
        <v>187</v>
      </c>
      <c r="D3857" t="s">
        <v>141</v>
      </c>
      <c r="E3857">
        <v>1.4921</v>
      </c>
      <c r="F3857">
        <v>0</v>
      </c>
      <c r="G3857">
        <v>10.7019</v>
      </c>
      <c r="H3857">
        <v>0</v>
      </c>
      <c r="I3857">
        <v>-1.4E-3</v>
      </c>
      <c r="J3857">
        <v>0</v>
      </c>
      <c r="K3857">
        <v>-11.0061</v>
      </c>
    </row>
    <row r="3858" spans="1:11" hidden="1">
      <c r="A3858" t="s">
        <v>15</v>
      </c>
      <c r="B3858" t="s">
        <v>663</v>
      </c>
      <c r="C3858">
        <v>187</v>
      </c>
      <c r="D3858" t="s">
        <v>141</v>
      </c>
      <c r="E3858">
        <v>1.9279999999999999</v>
      </c>
      <c r="F3858">
        <v>0</v>
      </c>
      <c r="G3858">
        <v>7.0159000000000002</v>
      </c>
      <c r="H3858">
        <v>0</v>
      </c>
      <c r="I3858">
        <v>-1.4E-3</v>
      </c>
      <c r="J3858">
        <v>0</v>
      </c>
      <c r="K3858">
        <v>-14.865500000000001</v>
      </c>
    </row>
    <row r="3859" spans="1:11" hidden="1">
      <c r="A3859" t="s">
        <v>15</v>
      </c>
      <c r="B3859" t="s">
        <v>663</v>
      </c>
      <c r="C3859">
        <v>187</v>
      </c>
      <c r="D3859" t="s">
        <v>141</v>
      </c>
      <c r="E3859">
        <v>2.3639999999999999</v>
      </c>
      <c r="F3859">
        <v>0</v>
      </c>
      <c r="G3859">
        <v>3.9537</v>
      </c>
      <c r="H3859">
        <v>0</v>
      </c>
      <c r="I3859">
        <v>-1.4E-3</v>
      </c>
      <c r="J3859">
        <v>0</v>
      </c>
      <c r="K3859">
        <v>-17.2226</v>
      </c>
    </row>
    <row r="3860" spans="1:11" hidden="1">
      <c r="A3860" t="s">
        <v>15</v>
      </c>
      <c r="B3860" t="s">
        <v>663</v>
      </c>
      <c r="C3860">
        <v>187</v>
      </c>
      <c r="D3860" t="s">
        <v>141</v>
      </c>
      <c r="E3860">
        <v>2.8</v>
      </c>
      <c r="F3860">
        <v>0</v>
      </c>
      <c r="G3860">
        <v>1.8324</v>
      </c>
      <c r="H3860">
        <v>0</v>
      </c>
      <c r="I3860">
        <v>-1.4E-3</v>
      </c>
      <c r="J3860">
        <v>0</v>
      </c>
      <c r="K3860">
        <v>-18.4499</v>
      </c>
    </row>
    <row r="3861" spans="1:11" hidden="1">
      <c r="A3861" t="s">
        <v>15</v>
      </c>
      <c r="B3861" t="s">
        <v>663</v>
      </c>
      <c r="C3861">
        <v>187</v>
      </c>
      <c r="D3861" t="s">
        <v>141</v>
      </c>
      <c r="E3861">
        <v>2.8</v>
      </c>
      <c r="F3861">
        <v>0</v>
      </c>
      <c r="G3861">
        <v>-3.7684000000000002</v>
      </c>
      <c r="H3861">
        <v>0</v>
      </c>
      <c r="I3861">
        <v>-1.4E-3</v>
      </c>
      <c r="J3861">
        <v>0</v>
      </c>
      <c r="K3861">
        <v>-18.4499</v>
      </c>
    </row>
    <row r="3862" spans="1:11" hidden="1">
      <c r="A3862" t="s">
        <v>15</v>
      </c>
      <c r="B3862" t="s">
        <v>663</v>
      </c>
      <c r="C3862">
        <v>187</v>
      </c>
      <c r="D3862" t="s">
        <v>141</v>
      </c>
      <c r="E3862">
        <v>3.2360000000000002</v>
      </c>
      <c r="F3862">
        <v>0</v>
      </c>
      <c r="G3862">
        <v>-5.8897000000000004</v>
      </c>
      <c r="H3862">
        <v>0</v>
      </c>
      <c r="I3862">
        <v>-1.4E-3</v>
      </c>
      <c r="J3862">
        <v>0</v>
      </c>
      <c r="K3862">
        <v>-16.3947</v>
      </c>
    </row>
    <row r="3863" spans="1:11" hidden="1">
      <c r="A3863" t="s">
        <v>15</v>
      </c>
      <c r="B3863" t="s">
        <v>663</v>
      </c>
      <c r="C3863">
        <v>187</v>
      </c>
      <c r="D3863" t="s">
        <v>141</v>
      </c>
      <c r="E3863">
        <v>3.6720000000000002</v>
      </c>
      <c r="F3863">
        <v>0</v>
      </c>
      <c r="G3863">
        <v>-8.9519000000000002</v>
      </c>
      <c r="H3863">
        <v>0</v>
      </c>
      <c r="I3863">
        <v>-1.4E-3</v>
      </c>
      <c r="J3863">
        <v>0</v>
      </c>
      <c r="K3863">
        <v>-13.2094</v>
      </c>
    </row>
    <row r="3864" spans="1:11" hidden="1">
      <c r="A3864" t="s">
        <v>15</v>
      </c>
      <c r="B3864" t="s">
        <v>663</v>
      </c>
      <c r="C3864">
        <v>187</v>
      </c>
      <c r="D3864" t="s">
        <v>141</v>
      </c>
      <c r="E3864">
        <v>4.1079999999999997</v>
      </c>
      <c r="F3864">
        <v>0</v>
      </c>
      <c r="G3864">
        <v>-12.6379</v>
      </c>
      <c r="H3864">
        <v>0</v>
      </c>
      <c r="I3864">
        <v>-1.4E-3</v>
      </c>
      <c r="J3864">
        <v>0</v>
      </c>
      <c r="K3864">
        <v>-8.5219000000000005</v>
      </c>
    </row>
    <row r="3865" spans="1:11" hidden="1">
      <c r="A3865" t="s">
        <v>15</v>
      </c>
      <c r="B3865" t="s">
        <v>663</v>
      </c>
      <c r="C3865">
        <v>187</v>
      </c>
      <c r="D3865" t="s">
        <v>141</v>
      </c>
      <c r="E3865">
        <v>4.5438999999999998</v>
      </c>
      <c r="F3865">
        <v>0</v>
      </c>
      <c r="G3865">
        <v>-16.338899999999999</v>
      </c>
      <c r="H3865">
        <v>0</v>
      </c>
      <c r="I3865">
        <v>-1.4E-3</v>
      </c>
      <c r="J3865">
        <v>0</v>
      </c>
      <c r="K3865">
        <v>-2.2210999999999999</v>
      </c>
    </row>
    <row r="3866" spans="1:11" hidden="1">
      <c r="A3866" t="s">
        <v>15</v>
      </c>
      <c r="B3866" t="s">
        <v>663</v>
      </c>
      <c r="C3866">
        <v>187</v>
      </c>
      <c r="D3866" t="s">
        <v>141</v>
      </c>
      <c r="E3866">
        <v>4.9798999999999998</v>
      </c>
      <c r="F3866">
        <v>0</v>
      </c>
      <c r="G3866">
        <v>-19.770600000000002</v>
      </c>
      <c r="H3866">
        <v>0</v>
      </c>
      <c r="I3866">
        <v>-1.4E-3</v>
      </c>
      <c r="J3866">
        <v>0</v>
      </c>
      <c r="K3866">
        <v>5.6635999999999997</v>
      </c>
    </row>
    <row r="3867" spans="1:11" hidden="1">
      <c r="A3867" t="s">
        <v>15</v>
      </c>
      <c r="B3867" t="s">
        <v>663</v>
      </c>
      <c r="C3867">
        <v>187</v>
      </c>
      <c r="D3867" t="s">
        <v>141</v>
      </c>
      <c r="E3867">
        <v>5.4158999999999997</v>
      </c>
      <c r="F3867">
        <v>0</v>
      </c>
      <c r="G3867">
        <v>-22.289200000000001</v>
      </c>
      <c r="H3867">
        <v>0</v>
      </c>
      <c r="I3867">
        <v>-1.4E-3</v>
      </c>
      <c r="J3867">
        <v>0</v>
      </c>
      <c r="K3867">
        <v>14.8506</v>
      </c>
    </row>
    <row r="3868" spans="1:11" hidden="1">
      <c r="A3868" t="s">
        <v>15</v>
      </c>
      <c r="B3868" t="s">
        <v>663</v>
      </c>
      <c r="C3868">
        <v>187</v>
      </c>
      <c r="D3868" t="s">
        <v>142</v>
      </c>
      <c r="E3868">
        <v>0.18410000000000001</v>
      </c>
      <c r="F3868">
        <v>0</v>
      </c>
      <c r="G3868">
        <v>20.462599999999998</v>
      </c>
      <c r="H3868">
        <v>0</v>
      </c>
      <c r="I3868">
        <v>-1.2999999999999999E-3</v>
      </c>
      <c r="J3868">
        <v>0</v>
      </c>
      <c r="K3868">
        <v>10.1577</v>
      </c>
    </row>
    <row r="3869" spans="1:11" hidden="1">
      <c r="A3869" t="s">
        <v>15</v>
      </c>
      <c r="B3869" t="s">
        <v>663</v>
      </c>
      <c r="C3869">
        <v>187</v>
      </c>
      <c r="D3869" t="s">
        <v>142</v>
      </c>
      <c r="E3869">
        <v>0.62009999999999998</v>
      </c>
      <c r="F3869">
        <v>0</v>
      </c>
      <c r="G3869">
        <v>17.943999999999999</v>
      </c>
      <c r="H3869">
        <v>0</v>
      </c>
      <c r="I3869">
        <v>-1.2999999999999999E-3</v>
      </c>
      <c r="J3869">
        <v>0</v>
      </c>
      <c r="K3869">
        <v>1.7512000000000001</v>
      </c>
    </row>
    <row r="3870" spans="1:11" hidden="1">
      <c r="A3870" t="s">
        <v>15</v>
      </c>
      <c r="B3870" t="s">
        <v>663</v>
      </c>
      <c r="C3870">
        <v>187</v>
      </c>
      <c r="D3870" t="s">
        <v>142</v>
      </c>
      <c r="E3870">
        <v>1.0561</v>
      </c>
      <c r="F3870">
        <v>0</v>
      </c>
      <c r="G3870">
        <v>14.5123</v>
      </c>
      <c r="H3870">
        <v>0</v>
      </c>
      <c r="I3870">
        <v>-1.2999999999999999E-3</v>
      </c>
      <c r="J3870">
        <v>0</v>
      </c>
      <c r="K3870">
        <v>-5.3531000000000004</v>
      </c>
    </row>
    <row r="3871" spans="1:11" hidden="1">
      <c r="A3871" t="s">
        <v>15</v>
      </c>
      <c r="B3871" t="s">
        <v>663</v>
      </c>
      <c r="C3871">
        <v>187</v>
      </c>
      <c r="D3871" t="s">
        <v>142</v>
      </c>
      <c r="E3871">
        <v>1.4921</v>
      </c>
      <c r="F3871">
        <v>0</v>
      </c>
      <c r="G3871">
        <v>10.811199999999999</v>
      </c>
      <c r="H3871">
        <v>0</v>
      </c>
      <c r="I3871">
        <v>-1.2999999999999999E-3</v>
      </c>
      <c r="J3871">
        <v>0</v>
      </c>
      <c r="K3871">
        <v>-10.8734</v>
      </c>
    </row>
    <row r="3872" spans="1:11" hidden="1">
      <c r="A3872" t="s">
        <v>15</v>
      </c>
      <c r="B3872" t="s">
        <v>663</v>
      </c>
      <c r="C3872">
        <v>187</v>
      </c>
      <c r="D3872" t="s">
        <v>142</v>
      </c>
      <c r="E3872">
        <v>1.9279999999999999</v>
      </c>
      <c r="F3872">
        <v>0</v>
      </c>
      <c r="G3872">
        <v>7.1253000000000002</v>
      </c>
      <c r="H3872">
        <v>0</v>
      </c>
      <c r="I3872">
        <v>-1.2999999999999999E-3</v>
      </c>
      <c r="J3872">
        <v>0</v>
      </c>
      <c r="K3872">
        <v>-14.7805</v>
      </c>
    </row>
    <row r="3873" spans="1:11" hidden="1">
      <c r="A3873" t="s">
        <v>15</v>
      </c>
      <c r="B3873" t="s">
        <v>663</v>
      </c>
      <c r="C3873">
        <v>187</v>
      </c>
      <c r="D3873" t="s">
        <v>142</v>
      </c>
      <c r="E3873">
        <v>2.3639999999999999</v>
      </c>
      <c r="F3873">
        <v>0</v>
      </c>
      <c r="G3873">
        <v>4.0631000000000004</v>
      </c>
      <c r="H3873">
        <v>0</v>
      </c>
      <c r="I3873">
        <v>-1.2999999999999999E-3</v>
      </c>
      <c r="J3873">
        <v>0</v>
      </c>
      <c r="K3873">
        <v>-17.185300000000002</v>
      </c>
    </row>
    <row r="3874" spans="1:11" hidden="1">
      <c r="A3874" t="s">
        <v>15</v>
      </c>
      <c r="B3874" t="s">
        <v>663</v>
      </c>
      <c r="C3874">
        <v>187</v>
      </c>
      <c r="D3874" t="s">
        <v>142</v>
      </c>
      <c r="E3874">
        <v>2.8</v>
      </c>
      <c r="F3874">
        <v>0</v>
      </c>
      <c r="G3874">
        <v>1.9418</v>
      </c>
      <c r="H3874">
        <v>0</v>
      </c>
      <c r="I3874">
        <v>-1.2999999999999999E-3</v>
      </c>
      <c r="J3874">
        <v>0</v>
      </c>
      <c r="K3874">
        <v>-18.459900000000001</v>
      </c>
    </row>
    <row r="3875" spans="1:11" hidden="1">
      <c r="A3875" t="s">
        <v>15</v>
      </c>
      <c r="B3875" t="s">
        <v>663</v>
      </c>
      <c r="C3875">
        <v>187</v>
      </c>
      <c r="D3875" t="s">
        <v>142</v>
      </c>
      <c r="E3875">
        <v>2.8</v>
      </c>
      <c r="F3875">
        <v>0</v>
      </c>
      <c r="G3875">
        <v>-3.6589999999999998</v>
      </c>
      <c r="H3875">
        <v>0</v>
      </c>
      <c r="I3875">
        <v>-1.2999999999999999E-3</v>
      </c>
      <c r="J3875">
        <v>0</v>
      </c>
      <c r="K3875">
        <v>-18.459900000000001</v>
      </c>
    </row>
    <row r="3876" spans="1:11" hidden="1">
      <c r="A3876" t="s">
        <v>15</v>
      </c>
      <c r="B3876" t="s">
        <v>663</v>
      </c>
      <c r="C3876">
        <v>187</v>
      </c>
      <c r="D3876" t="s">
        <v>142</v>
      </c>
      <c r="E3876">
        <v>3.2360000000000002</v>
      </c>
      <c r="F3876">
        <v>0</v>
      </c>
      <c r="G3876">
        <v>-5.7803000000000004</v>
      </c>
      <c r="H3876">
        <v>0</v>
      </c>
      <c r="I3876">
        <v>-1.2999999999999999E-3</v>
      </c>
      <c r="J3876">
        <v>0</v>
      </c>
      <c r="K3876">
        <v>-16.420500000000001</v>
      </c>
    </row>
    <row r="3877" spans="1:11" hidden="1">
      <c r="A3877" t="s">
        <v>15</v>
      </c>
      <c r="B3877" t="s">
        <v>663</v>
      </c>
      <c r="C3877">
        <v>187</v>
      </c>
      <c r="D3877" t="s">
        <v>142</v>
      </c>
      <c r="E3877">
        <v>3.6720000000000002</v>
      </c>
      <c r="F3877">
        <v>0</v>
      </c>
      <c r="G3877">
        <v>-8.8424999999999994</v>
      </c>
      <c r="H3877">
        <v>0</v>
      </c>
      <c r="I3877">
        <v>-1.2999999999999999E-3</v>
      </c>
      <c r="J3877">
        <v>0</v>
      </c>
      <c r="K3877">
        <v>-13.251099999999999</v>
      </c>
    </row>
    <row r="3878" spans="1:11" hidden="1">
      <c r="A3878" t="s">
        <v>15</v>
      </c>
      <c r="B3878" t="s">
        <v>663</v>
      </c>
      <c r="C3878">
        <v>187</v>
      </c>
      <c r="D3878" t="s">
        <v>142</v>
      </c>
      <c r="E3878">
        <v>4.1079999999999997</v>
      </c>
      <c r="F3878">
        <v>0</v>
      </c>
      <c r="G3878">
        <v>-12.528499999999999</v>
      </c>
      <c r="H3878">
        <v>0</v>
      </c>
      <c r="I3878">
        <v>-1.2999999999999999E-3</v>
      </c>
      <c r="J3878">
        <v>0</v>
      </c>
      <c r="K3878">
        <v>-8.5793999999999997</v>
      </c>
    </row>
    <row r="3879" spans="1:11" hidden="1">
      <c r="A3879" t="s">
        <v>15</v>
      </c>
      <c r="B3879" t="s">
        <v>663</v>
      </c>
      <c r="C3879">
        <v>187</v>
      </c>
      <c r="D3879" t="s">
        <v>142</v>
      </c>
      <c r="E3879">
        <v>4.5438999999999998</v>
      </c>
      <c r="F3879">
        <v>0</v>
      </c>
      <c r="G3879">
        <v>-16.229500000000002</v>
      </c>
      <c r="H3879">
        <v>0</v>
      </c>
      <c r="I3879">
        <v>-1.2999999999999999E-3</v>
      </c>
      <c r="J3879">
        <v>0</v>
      </c>
      <c r="K3879">
        <v>-2.2945000000000002</v>
      </c>
    </row>
    <row r="3880" spans="1:11" hidden="1">
      <c r="A3880" t="s">
        <v>15</v>
      </c>
      <c r="B3880" t="s">
        <v>663</v>
      </c>
      <c r="C3880">
        <v>187</v>
      </c>
      <c r="D3880" t="s">
        <v>142</v>
      </c>
      <c r="E3880">
        <v>4.9798999999999998</v>
      </c>
      <c r="F3880">
        <v>0</v>
      </c>
      <c r="G3880">
        <v>-19.661200000000001</v>
      </c>
      <c r="H3880">
        <v>0</v>
      </c>
      <c r="I3880">
        <v>-1.2999999999999999E-3</v>
      </c>
      <c r="J3880">
        <v>0</v>
      </c>
      <c r="K3880">
        <v>5.5743999999999998</v>
      </c>
    </row>
    <row r="3881" spans="1:11" hidden="1">
      <c r="A3881" t="s">
        <v>15</v>
      </c>
      <c r="B3881" t="s">
        <v>663</v>
      </c>
      <c r="C3881">
        <v>187</v>
      </c>
      <c r="D3881" t="s">
        <v>142</v>
      </c>
      <c r="E3881">
        <v>5.4158999999999997</v>
      </c>
      <c r="F3881">
        <v>0</v>
      </c>
      <c r="G3881">
        <v>-22.1798</v>
      </c>
      <c r="H3881">
        <v>0</v>
      </c>
      <c r="I3881">
        <v>-1.2999999999999999E-3</v>
      </c>
      <c r="J3881">
        <v>0</v>
      </c>
      <c r="K3881">
        <v>14.7455</v>
      </c>
    </row>
    <row r="3882" spans="1:11" hidden="1">
      <c r="A3882" t="s">
        <v>15</v>
      </c>
      <c r="B3882" t="s">
        <v>663</v>
      </c>
      <c r="C3882">
        <v>187</v>
      </c>
      <c r="D3882" t="s">
        <v>143</v>
      </c>
      <c r="E3882">
        <v>0.18410000000000001</v>
      </c>
      <c r="F3882">
        <v>0</v>
      </c>
      <c r="G3882">
        <v>20.425999999999998</v>
      </c>
      <c r="H3882">
        <v>0</v>
      </c>
      <c r="I3882">
        <v>-1.2999999999999999E-3</v>
      </c>
      <c r="J3882">
        <v>0</v>
      </c>
      <c r="K3882">
        <v>10.0624</v>
      </c>
    </row>
    <row r="3883" spans="1:11" hidden="1">
      <c r="A3883" t="s">
        <v>15</v>
      </c>
      <c r="B3883" t="s">
        <v>663</v>
      </c>
      <c r="C3883">
        <v>187</v>
      </c>
      <c r="D3883" t="s">
        <v>143</v>
      </c>
      <c r="E3883">
        <v>0.62009999999999998</v>
      </c>
      <c r="F3883">
        <v>0</v>
      </c>
      <c r="G3883">
        <v>17.907399999999999</v>
      </c>
      <c r="H3883">
        <v>0</v>
      </c>
      <c r="I3883">
        <v>-1.2999999999999999E-3</v>
      </c>
      <c r="J3883">
        <v>0</v>
      </c>
      <c r="K3883">
        <v>1.6718</v>
      </c>
    </row>
    <row r="3884" spans="1:11" hidden="1">
      <c r="A3884" t="s">
        <v>15</v>
      </c>
      <c r="B3884" t="s">
        <v>663</v>
      </c>
      <c r="C3884">
        <v>187</v>
      </c>
      <c r="D3884" t="s">
        <v>143</v>
      </c>
      <c r="E3884">
        <v>1.0561</v>
      </c>
      <c r="F3884">
        <v>0</v>
      </c>
      <c r="G3884">
        <v>14.4758</v>
      </c>
      <c r="H3884">
        <v>0</v>
      </c>
      <c r="I3884">
        <v>-1.2999999999999999E-3</v>
      </c>
      <c r="J3884">
        <v>0</v>
      </c>
      <c r="K3884">
        <v>-5.4165999999999999</v>
      </c>
    </row>
    <row r="3885" spans="1:11" hidden="1">
      <c r="A3885" t="s">
        <v>15</v>
      </c>
      <c r="B3885" t="s">
        <v>663</v>
      </c>
      <c r="C3885">
        <v>187</v>
      </c>
      <c r="D3885" t="s">
        <v>143</v>
      </c>
      <c r="E3885">
        <v>1.4921</v>
      </c>
      <c r="F3885">
        <v>0</v>
      </c>
      <c r="G3885">
        <v>10.774699999999999</v>
      </c>
      <c r="H3885">
        <v>0</v>
      </c>
      <c r="I3885">
        <v>-1.2999999999999999E-3</v>
      </c>
      <c r="J3885">
        <v>0</v>
      </c>
      <c r="K3885">
        <v>-10.920999999999999</v>
      </c>
    </row>
    <row r="3886" spans="1:11" hidden="1">
      <c r="A3886" t="s">
        <v>15</v>
      </c>
      <c r="B3886" t="s">
        <v>663</v>
      </c>
      <c r="C3886">
        <v>187</v>
      </c>
      <c r="D3886" t="s">
        <v>143</v>
      </c>
      <c r="E3886">
        <v>1.9279999999999999</v>
      </c>
      <c r="F3886">
        <v>0</v>
      </c>
      <c r="G3886">
        <v>7.0887000000000002</v>
      </c>
      <c r="H3886">
        <v>0</v>
      </c>
      <c r="I3886">
        <v>-1.2999999999999999E-3</v>
      </c>
      <c r="J3886">
        <v>0</v>
      </c>
      <c r="K3886">
        <v>-14.812200000000001</v>
      </c>
    </row>
    <row r="3887" spans="1:11" hidden="1">
      <c r="A3887" t="s">
        <v>15</v>
      </c>
      <c r="B3887" t="s">
        <v>663</v>
      </c>
      <c r="C3887">
        <v>187</v>
      </c>
      <c r="D3887" t="s">
        <v>143</v>
      </c>
      <c r="E3887">
        <v>2.3639999999999999</v>
      </c>
      <c r="F3887">
        <v>0</v>
      </c>
      <c r="G3887">
        <v>4.0265000000000004</v>
      </c>
      <c r="H3887">
        <v>0</v>
      </c>
      <c r="I3887">
        <v>-1.2999999999999999E-3</v>
      </c>
      <c r="J3887">
        <v>0</v>
      </c>
      <c r="K3887">
        <v>-17.201000000000001</v>
      </c>
    </row>
    <row r="3888" spans="1:11" hidden="1">
      <c r="A3888" t="s">
        <v>15</v>
      </c>
      <c r="B3888" t="s">
        <v>663</v>
      </c>
      <c r="C3888">
        <v>187</v>
      </c>
      <c r="D3888" t="s">
        <v>143</v>
      </c>
      <c r="E3888">
        <v>2.8</v>
      </c>
      <c r="F3888">
        <v>0</v>
      </c>
      <c r="G3888">
        <v>1.9053</v>
      </c>
      <c r="H3888">
        <v>0</v>
      </c>
      <c r="I3888">
        <v>-1.2999999999999999E-3</v>
      </c>
      <c r="J3888">
        <v>0</v>
      </c>
      <c r="K3888">
        <v>-18.460100000000001</v>
      </c>
    </row>
    <row r="3889" spans="1:11" hidden="1">
      <c r="A3889" t="s">
        <v>15</v>
      </c>
      <c r="B3889" t="s">
        <v>663</v>
      </c>
      <c r="C3889">
        <v>187</v>
      </c>
      <c r="D3889" t="s">
        <v>143</v>
      </c>
      <c r="E3889">
        <v>2.8</v>
      </c>
      <c r="F3889">
        <v>0</v>
      </c>
      <c r="G3889">
        <v>-3.6955</v>
      </c>
      <c r="H3889">
        <v>0</v>
      </c>
      <c r="I3889">
        <v>-1.2999999999999999E-3</v>
      </c>
      <c r="J3889">
        <v>0</v>
      </c>
      <c r="K3889">
        <v>-18.460100000000001</v>
      </c>
    </row>
    <row r="3890" spans="1:11" hidden="1">
      <c r="A3890" t="s">
        <v>15</v>
      </c>
      <c r="B3890" t="s">
        <v>663</v>
      </c>
      <c r="C3890">
        <v>187</v>
      </c>
      <c r="D3890" t="s">
        <v>143</v>
      </c>
      <c r="E3890">
        <v>3.2360000000000002</v>
      </c>
      <c r="F3890">
        <v>0</v>
      </c>
      <c r="G3890">
        <v>-5.8167999999999997</v>
      </c>
      <c r="H3890">
        <v>0</v>
      </c>
      <c r="I3890">
        <v>-1.2999999999999999E-3</v>
      </c>
      <c r="J3890">
        <v>0</v>
      </c>
      <c r="K3890">
        <v>-16.436599999999999</v>
      </c>
    </row>
    <row r="3891" spans="1:11" hidden="1">
      <c r="A3891" t="s">
        <v>15</v>
      </c>
      <c r="B3891" t="s">
        <v>663</v>
      </c>
      <c r="C3891">
        <v>187</v>
      </c>
      <c r="D3891" t="s">
        <v>143</v>
      </c>
      <c r="E3891">
        <v>3.6720000000000002</v>
      </c>
      <c r="F3891">
        <v>0</v>
      </c>
      <c r="G3891">
        <v>-8.8789999999999996</v>
      </c>
      <c r="H3891">
        <v>0</v>
      </c>
      <c r="I3891">
        <v>-1.2999999999999999E-3</v>
      </c>
      <c r="J3891">
        <v>0</v>
      </c>
      <c r="K3891">
        <v>-13.283099999999999</v>
      </c>
    </row>
    <row r="3892" spans="1:11" hidden="1">
      <c r="A3892" t="s">
        <v>15</v>
      </c>
      <c r="B3892" t="s">
        <v>663</v>
      </c>
      <c r="C3892">
        <v>187</v>
      </c>
      <c r="D3892" t="s">
        <v>143</v>
      </c>
      <c r="E3892">
        <v>4.1079999999999997</v>
      </c>
      <c r="F3892">
        <v>0</v>
      </c>
      <c r="G3892">
        <v>-12.565</v>
      </c>
      <c r="H3892">
        <v>0</v>
      </c>
      <c r="I3892">
        <v>-1.2999999999999999E-3</v>
      </c>
      <c r="J3892">
        <v>0</v>
      </c>
      <c r="K3892">
        <v>-8.6273</v>
      </c>
    </row>
    <row r="3893" spans="1:11" hidden="1">
      <c r="A3893" t="s">
        <v>15</v>
      </c>
      <c r="B3893" t="s">
        <v>663</v>
      </c>
      <c r="C3893">
        <v>187</v>
      </c>
      <c r="D3893" t="s">
        <v>143</v>
      </c>
      <c r="E3893">
        <v>4.5438999999999998</v>
      </c>
      <c r="F3893">
        <v>0</v>
      </c>
      <c r="G3893">
        <v>-16.265999999999998</v>
      </c>
      <c r="H3893">
        <v>0</v>
      </c>
      <c r="I3893">
        <v>-1.2999999999999999E-3</v>
      </c>
      <c r="J3893">
        <v>0</v>
      </c>
      <c r="K3893">
        <v>-2.3582999999999998</v>
      </c>
    </row>
    <row r="3894" spans="1:11" hidden="1">
      <c r="A3894" t="s">
        <v>15</v>
      </c>
      <c r="B3894" t="s">
        <v>663</v>
      </c>
      <c r="C3894">
        <v>187</v>
      </c>
      <c r="D3894" t="s">
        <v>143</v>
      </c>
      <c r="E3894">
        <v>4.9798999999999998</v>
      </c>
      <c r="F3894">
        <v>0</v>
      </c>
      <c r="G3894">
        <v>-19.697700000000001</v>
      </c>
      <c r="H3894">
        <v>0</v>
      </c>
      <c r="I3894">
        <v>-1.2999999999999999E-3</v>
      </c>
      <c r="J3894">
        <v>0</v>
      </c>
      <c r="K3894">
        <v>5.4946000000000002</v>
      </c>
    </row>
    <row r="3895" spans="1:11" hidden="1">
      <c r="A3895" t="s">
        <v>15</v>
      </c>
      <c r="B3895" t="s">
        <v>663</v>
      </c>
      <c r="C3895">
        <v>187</v>
      </c>
      <c r="D3895" t="s">
        <v>143</v>
      </c>
      <c r="E3895">
        <v>5.4158999999999997</v>
      </c>
      <c r="F3895">
        <v>0</v>
      </c>
      <c r="G3895">
        <v>-22.2163</v>
      </c>
      <c r="H3895">
        <v>0</v>
      </c>
      <c r="I3895">
        <v>-1.2999999999999999E-3</v>
      </c>
      <c r="J3895">
        <v>0</v>
      </c>
      <c r="K3895">
        <v>14.649800000000001</v>
      </c>
    </row>
    <row r="3896" spans="1:11" hidden="1">
      <c r="A3896" t="s">
        <v>15</v>
      </c>
      <c r="B3896" t="s">
        <v>663</v>
      </c>
      <c r="C3896">
        <v>187</v>
      </c>
      <c r="D3896" t="s">
        <v>144</v>
      </c>
      <c r="E3896">
        <v>0.18410000000000001</v>
      </c>
      <c r="F3896">
        <v>0</v>
      </c>
      <c r="G3896">
        <v>20.389700000000001</v>
      </c>
      <c r="H3896">
        <v>0</v>
      </c>
      <c r="I3896">
        <v>-1.2999999999999999E-3</v>
      </c>
      <c r="J3896">
        <v>0</v>
      </c>
      <c r="K3896">
        <v>9.9771999999999998</v>
      </c>
    </row>
    <row r="3897" spans="1:11" hidden="1">
      <c r="A3897" t="s">
        <v>15</v>
      </c>
      <c r="B3897" t="s">
        <v>663</v>
      </c>
      <c r="C3897">
        <v>187</v>
      </c>
      <c r="D3897" t="s">
        <v>144</v>
      </c>
      <c r="E3897">
        <v>0.62009999999999998</v>
      </c>
      <c r="F3897">
        <v>0</v>
      </c>
      <c r="G3897">
        <v>17.871099999999998</v>
      </c>
      <c r="H3897">
        <v>0</v>
      </c>
      <c r="I3897">
        <v>-1.2999999999999999E-3</v>
      </c>
      <c r="J3897">
        <v>0</v>
      </c>
      <c r="K3897">
        <v>1.6025</v>
      </c>
    </row>
    <row r="3898" spans="1:11" hidden="1">
      <c r="A3898" t="s">
        <v>15</v>
      </c>
      <c r="B3898" t="s">
        <v>663</v>
      </c>
      <c r="C3898">
        <v>187</v>
      </c>
      <c r="D3898" t="s">
        <v>144</v>
      </c>
      <c r="E3898">
        <v>1.0561</v>
      </c>
      <c r="F3898">
        <v>0</v>
      </c>
      <c r="G3898">
        <v>14.439399999999999</v>
      </c>
      <c r="H3898">
        <v>0</v>
      </c>
      <c r="I3898">
        <v>-1.2999999999999999E-3</v>
      </c>
      <c r="J3898">
        <v>0</v>
      </c>
      <c r="K3898">
        <v>-5.47</v>
      </c>
    </row>
    <row r="3899" spans="1:11" hidden="1">
      <c r="A3899" t="s">
        <v>15</v>
      </c>
      <c r="B3899" t="s">
        <v>663</v>
      </c>
      <c r="C3899">
        <v>187</v>
      </c>
      <c r="D3899" t="s">
        <v>144</v>
      </c>
      <c r="E3899">
        <v>1.4921</v>
      </c>
      <c r="F3899">
        <v>0</v>
      </c>
      <c r="G3899">
        <v>10.7384</v>
      </c>
      <c r="H3899">
        <v>0</v>
      </c>
      <c r="I3899">
        <v>-1.2999999999999999E-3</v>
      </c>
      <c r="J3899">
        <v>0</v>
      </c>
      <c r="K3899">
        <v>-10.958600000000001</v>
      </c>
    </row>
    <row r="3900" spans="1:11" hidden="1">
      <c r="A3900" t="s">
        <v>15</v>
      </c>
      <c r="B3900" t="s">
        <v>663</v>
      </c>
      <c r="C3900">
        <v>187</v>
      </c>
      <c r="D3900" t="s">
        <v>144</v>
      </c>
      <c r="E3900">
        <v>1.9279999999999999</v>
      </c>
      <c r="F3900">
        <v>0</v>
      </c>
      <c r="G3900">
        <v>7.0523999999999996</v>
      </c>
      <c r="H3900">
        <v>0</v>
      </c>
      <c r="I3900">
        <v>-1.2999999999999999E-3</v>
      </c>
      <c r="J3900">
        <v>0</v>
      </c>
      <c r="K3900">
        <v>-14.8339</v>
      </c>
    </row>
    <row r="3901" spans="1:11" hidden="1">
      <c r="A3901" t="s">
        <v>15</v>
      </c>
      <c r="B3901" t="s">
        <v>663</v>
      </c>
      <c r="C3901">
        <v>187</v>
      </c>
      <c r="D3901" t="s">
        <v>144</v>
      </c>
      <c r="E3901">
        <v>2.3639999999999999</v>
      </c>
      <c r="F3901">
        <v>0</v>
      </c>
      <c r="G3901">
        <v>3.9902000000000002</v>
      </c>
      <c r="H3901">
        <v>0</v>
      </c>
      <c r="I3901">
        <v>-1.2999999999999999E-3</v>
      </c>
      <c r="J3901">
        <v>0</v>
      </c>
      <c r="K3901">
        <v>-17.206900000000001</v>
      </c>
    </row>
    <row r="3902" spans="1:11" hidden="1">
      <c r="A3902" t="s">
        <v>15</v>
      </c>
      <c r="B3902" t="s">
        <v>663</v>
      </c>
      <c r="C3902">
        <v>187</v>
      </c>
      <c r="D3902" t="s">
        <v>144</v>
      </c>
      <c r="E3902">
        <v>2.8</v>
      </c>
      <c r="F3902">
        <v>0</v>
      </c>
      <c r="G3902">
        <v>1.8689</v>
      </c>
      <c r="H3902">
        <v>0</v>
      </c>
      <c r="I3902">
        <v>-1.2999999999999999E-3</v>
      </c>
      <c r="J3902">
        <v>0</v>
      </c>
      <c r="K3902">
        <v>-18.4497</v>
      </c>
    </row>
    <row r="3903" spans="1:11" hidden="1">
      <c r="A3903" t="s">
        <v>15</v>
      </c>
      <c r="B3903" t="s">
        <v>663</v>
      </c>
      <c r="C3903">
        <v>187</v>
      </c>
      <c r="D3903" t="s">
        <v>144</v>
      </c>
      <c r="E3903">
        <v>2.8</v>
      </c>
      <c r="F3903">
        <v>0</v>
      </c>
      <c r="G3903">
        <v>-3.7319</v>
      </c>
      <c r="H3903">
        <v>0</v>
      </c>
      <c r="I3903">
        <v>-1.2999999999999999E-3</v>
      </c>
      <c r="J3903">
        <v>0</v>
      </c>
      <c r="K3903">
        <v>-18.4497</v>
      </c>
    </row>
    <row r="3904" spans="1:11" hidden="1">
      <c r="A3904" t="s">
        <v>15</v>
      </c>
      <c r="B3904" t="s">
        <v>663</v>
      </c>
      <c r="C3904">
        <v>187</v>
      </c>
      <c r="D3904" t="s">
        <v>144</v>
      </c>
      <c r="E3904">
        <v>3.2360000000000002</v>
      </c>
      <c r="F3904">
        <v>0</v>
      </c>
      <c r="G3904">
        <v>-5.8532000000000002</v>
      </c>
      <c r="H3904">
        <v>0</v>
      </c>
      <c r="I3904">
        <v>-1.2999999999999999E-3</v>
      </c>
      <c r="J3904">
        <v>0</v>
      </c>
      <c r="K3904">
        <v>-16.378599999999999</v>
      </c>
    </row>
    <row r="3905" spans="1:11" hidden="1">
      <c r="A3905" t="s">
        <v>15</v>
      </c>
      <c r="B3905" t="s">
        <v>663</v>
      </c>
      <c r="C3905">
        <v>187</v>
      </c>
      <c r="D3905" t="s">
        <v>144</v>
      </c>
      <c r="E3905">
        <v>3.6720000000000002</v>
      </c>
      <c r="F3905">
        <v>0</v>
      </c>
      <c r="G3905">
        <v>-8.9154</v>
      </c>
      <c r="H3905">
        <v>0</v>
      </c>
      <c r="I3905">
        <v>-1.2999999999999999E-3</v>
      </c>
      <c r="J3905">
        <v>0</v>
      </c>
      <c r="K3905">
        <v>-13.1774</v>
      </c>
    </row>
    <row r="3906" spans="1:11" hidden="1">
      <c r="A3906" t="s">
        <v>15</v>
      </c>
      <c r="B3906" t="s">
        <v>663</v>
      </c>
      <c r="C3906">
        <v>187</v>
      </c>
      <c r="D3906" t="s">
        <v>144</v>
      </c>
      <c r="E3906">
        <v>4.1079999999999997</v>
      </c>
      <c r="F3906">
        <v>0</v>
      </c>
      <c r="G3906">
        <v>-12.6013</v>
      </c>
      <c r="H3906">
        <v>0</v>
      </c>
      <c r="I3906">
        <v>-1.2999999999999999E-3</v>
      </c>
      <c r="J3906">
        <v>0</v>
      </c>
      <c r="K3906">
        <v>-8.4739000000000004</v>
      </c>
    </row>
    <row r="3907" spans="1:11" hidden="1">
      <c r="A3907" t="s">
        <v>15</v>
      </c>
      <c r="B3907" t="s">
        <v>663</v>
      </c>
      <c r="C3907">
        <v>187</v>
      </c>
      <c r="D3907" t="s">
        <v>144</v>
      </c>
      <c r="E3907">
        <v>4.5438999999999998</v>
      </c>
      <c r="F3907">
        <v>0</v>
      </c>
      <c r="G3907">
        <v>-16.302399999999999</v>
      </c>
      <c r="H3907">
        <v>0</v>
      </c>
      <c r="I3907">
        <v>-1.2999999999999999E-3</v>
      </c>
      <c r="J3907">
        <v>0</v>
      </c>
      <c r="K3907">
        <v>-2.1572</v>
      </c>
    </row>
    <row r="3908" spans="1:11" hidden="1">
      <c r="A3908" t="s">
        <v>15</v>
      </c>
      <c r="B3908" t="s">
        <v>663</v>
      </c>
      <c r="C3908">
        <v>187</v>
      </c>
      <c r="D3908" t="s">
        <v>144</v>
      </c>
      <c r="E3908">
        <v>4.9798999999999998</v>
      </c>
      <c r="F3908">
        <v>0</v>
      </c>
      <c r="G3908">
        <v>-19.734100000000002</v>
      </c>
      <c r="H3908">
        <v>0</v>
      </c>
      <c r="I3908">
        <v>-1.2999999999999999E-3</v>
      </c>
      <c r="J3908">
        <v>0</v>
      </c>
      <c r="K3908">
        <v>5.7434000000000003</v>
      </c>
    </row>
    <row r="3909" spans="1:11" hidden="1">
      <c r="A3909" t="s">
        <v>15</v>
      </c>
      <c r="B3909" t="s">
        <v>663</v>
      </c>
      <c r="C3909">
        <v>187</v>
      </c>
      <c r="D3909" t="s">
        <v>144</v>
      </c>
      <c r="E3909">
        <v>5.4158999999999997</v>
      </c>
      <c r="F3909">
        <v>0</v>
      </c>
      <c r="G3909">
        <v>-22.252700000000001</v>
      </c>
      <c r="H3909">
        <v>0</v>
      </c>
      <c r="I3909">
        <v>-1.2999999999999999E-3</v>
      </c>
      <c r="J3909">
        <v>0</v>
      </c>
      <c r="K3909">
        <v>14.946300000000001</v>
      </c>
    </row>
    <row r="3910" spans="1:11" hidden="1">
      <c r="A3910" t="s">
        <v>15</v>
      </c>
      <c r="B3910" t="s">
        <v>663</v>
      </c>
      <c r="C3910">
        <v>187</v>
      </c>
      <c r="D3910" t="s">
        <v>145</v>
      </c>
      <c r="E3910">
        <v>0.18410000000000001</v>
      </c>
      <c r="F3910">
        <v>0</v>
      </c>
      <c r="G3910">
        <v>20.353200000000001</v>
      </c>
      <c r="H3910">
        <v>0</v>
      </c>
      <c r="I3910">
        <v>-1.4E-3</v>
      </c>
      <c r="J3910">
        <v>0</v>
      </c>
      <c r="K3910">
        <v>9.8818999999999999</v>
      </c>
    </row>
    <row r="3911" spans="1:11" hidden="1">
      <c r="A3911" t="s">
        <v>15</v>
      </c>
      <c r="B3911" t="s">
        <v>663</v>
      </c>
      <c r="C3911">
        <v>187</v>
      </c>
      <c r="D3911" t="s">
        <v>145</v>
      </c>
      <c r="E3911">
        <v>0.62009999999999998</v>
      </c>
      <c r="F3911">
        <v>0</v>
      </c>
      <c r="G3911">
        <v>17.834599999999998</v>
      </c>
      <c r="H3911">
        <v>0</v>
      </c>
      <c r="I3911">
        <v>-1.4E-3</v>
      </c>
      <c r="J3911">
        <v>0</v>
      </c>
      <c r="K3911">
        <v>1.5230999999999999</v>
      </c>
    </row>
    <row r="3912" spans="1:11" hidden="1">
      <c r="A3912" t="s">
        <v>15</v>
      </c>
      <c r="B3912" t="s">
        <v>663</v>
      </c>
      <c r="C3912">
        <v>187</v>
      </c>
      <c r="D3912" t="s">
        <v>145</v>
      </c>
      <c r="E3912">
        <v>1.0561</v>
      </c>
      <c r="F3912">
        <v>0</v>
      </c>
      <c r="G3912">
        <v>14.402900000000001</v>
      </c>
      <c r="H3912">
        <v>0</v>
      </c>
      <c r="I3912">
        <v>-1.4E-3</v>
      </c>
      <c r="J3912">
        <v>0</v>
      </c>
      <c r="K3912">
        <v>-5.5335000000000001</v>
      </c>
    </row>
    <row r="3913" spans="1:11" hidden="1">
      <c r="A3913" t="s">
        <v>15</v>
      </c>
      <c r="B3913" t="s">
        <v>663</v>
      </c>
      <c r="C3913">
        <v>187</v>
      </c>
      <c r="D3913" t="s">
        <v>145</v>
      </c>
      <c r="E3913">
        <v>1.4921</v>
      </c>
      <c r="F3913">
        <v>0</v>
      </c>
      <c r="G3913">
        <v>10.7019</v>
      </c>
      <c r="H3913">
        <v>0</v>
      </c>
      <c r="I3913">
        <v>-1.4E-3</v>
      </c>
      <c r="J3913">
        <v>0</v>
      </c>
      <c r="K3913">
        <v>-11.0061</v>
      </c>
    </row>
    <row r="3914" spans="1:11" hidden="1">
      <c r="A3914" t="s">
        <v>15</v>
      </c>
      <c r="B3914" t="s">
        <v>663</v>
      </c>
      <c r="C3914">
        <v>187</v>
      </c>
      <c r="D3914" t="s">
        <v>145</v>
      </c>
      <c r="E3914">
        <v>1.9279999999999999</v>
      </c>
      <c r="F3914">
        <v>0</v>
      </c>
      <c r="G3914">
        <v>7.0159000000000002</v>
      </c>
      <c r="H3914">
        <v>0</v>
      </c>
      <c r="I3914">
        <v>-1.4E-3</v>
      </c>
      <c r="J3914">
        <v>0</v>
      </c>
      <c r="K3914">
        <v>-14.865500000000001</v>
      </c>
    </row>
    <row r="3915" spans="1:11" hidden="1">
      <c r="A3915" t="s">
        <v>15</v>
      </c>
      <c r="B3915" t="s">
        <v>663</v>
      </c>
      <c r="C3915">
        <v>187</v>
      </c>
      <c r="D3915" t="s">
        <v>145</v>
      </c>
      <c r="E3915">
        <v>2.3639999999999999</v>
      </c>
      <c r="F3915">
        <v>0</v>
      </c>
      <c r="G3915">
        <v>3.9537</v>
      </c>
      <c r="H3915">
        <v>0</v>
      </c>
      <c r="I3915">
        <v>-1.4E-3</v>
      </c>
      <c r="J3915">
        <v>0</v>
      </c>
      <c r="K3915">
        <v>-17.2226</v>
      </c>
    </row>
    <row r="3916" spans="1:11" hidden="1">
      <c r="A3916" t="s">
        <v>15</v>
      </c>
      <c r="B3916" t="s">
        <v>663</v>
      </c>
      <c r="C3916">
        <v>187</v>
      </c>
      <c r="D3916" t="s">
        <v>145</v>
      </c>
      <c r="E3916">
        <v>2.8</v>
      </c>
      <c r="F3916">
        <v>0</v>
      </c>
      <c r="G3916">
        <v>1.8324</v>
      </c>
      <c r="H3916">
        <v>0</v>
      </c>
      <c r="I3916">
        <v>-1.4E-3</v>
      </c>
      <c r="J3916">
        <v>0</v>
      </c>
      <c r="K3916">
        <v>-18.4499</v>
      </c>
    </row>
    <row r="3917" spans="1:11" hidden="1">
      <c r="A3917" t="s">
        <v>15</v>
      </c>
      <c r="B3917" t="s">
        <v>663</v>
      </c>
      <c r="C3917">
        <v>187</v>
      </c>
      <c r="D3917" t="s">
        <v>145</v>
      </c>
      <c r="E3917">
        <v>2.8</v>
      </c>
      <c r="F3917">
        <v>0</v>
      </c>
      <c r="G3917">
        <v>-3.7684000000000002</v>
      </c>
      <c r="H3917">
        <v>0</v>
      </c>
      <c r="I3917">
        <v>-1.4E-3</v>
      </c>
      <c r="J3917">
        <v>0</v>
      </c>
      <c r="K3917">
        <v>-18.4499</v>
      </c>
    </row>
    <row r="3918" spans="1:11" hidden="1">
      <c r="A3918" t="s">
        <v>15</v>
      </c>
      <c r="B3918" t="s">
        <v>663</v>
      </c>
      <c r="C3918">
        <v>187</v>
      </c>
      <c r="D3918" t="s">
        <v>145</v>
      </c>
      <c r="E3918">
        <v>3.2360000000000002</v>
      </c>
      <c r="F3918">
        <v>0</v>
      </c>
      <c r="G3918">
        <v>-5.8897000000000004</v>
      </c>
      <c r="H3918">
        <v>0</v>
      </c>
      <c r="I3918">
        <v>-1.4E-3</v>
      </c>
      <c r="J3918">
        <v>0</v>
      </c>
      <c r="K3918">
        <v>-16.3947</v>
      </c>
    </row>
    <row r="3919" spans="1:11" hidden="1">
      <c r="A3919" t="s">
        <v>15</v>
      </c>
      <c r="B3919" t="s">
        <v>663</v>
      </c>
      <c r="C3919">
        <v>187</v>
      </c>
      <c r="D3919" t="s">
        <v>145</v>
      </c>
      <c r="E3919">
        <v>3.6720000000000002</v>
      </c>
      <c r="F3919">
        <v>0</v>
      </c>
      <c r="G3919">
        <v>-8.9519000000000002</v>
      </c>
      <c r="H3919">
        <v>0</v>
      </c>
      <c r="I3919">
        <v>-1.4E-3</v>
      </c>
      <c r="J3919">
        <v>0</v>
      </c>
      <c r="K3919">
        <v>-13.2094</v>
      </c>
    </row>
    <row r="3920" spans="1:11" hidden="1">
      <c r="A3920" t="s">
        <v>15</v>
      </c>
      <c r="B3920" t="s">
        <v>663</v>
      </c>
      <c r="C3920">
        <v>187</v>
      </c>
      <c r="D3920" t="s">
        <v>145</v>
      </c>
      <c r="E3920">
        <v>4.1079999999999997</v>
      </c>
      <c r="F3920">
        <v>0</v>
      </c>
      <c r="G3920">
        <v>-12.6379</v>
      </c>
      <c r="H3920">
        <v>0</v>
      </c>
      <c r="I3920">
        <v>-1.4E-3</v>
      </c>
      <c r="J3920">
        <v>0</v>
      </c>
      <c r="K3920">
        <v>-8.5219000000000005</v>
      </c>
    </row>
    <row r="3921" spans="1:11" hidden="1">
      <c r="A3921" t="s">
        <v>15</v>
      </c>
      <c r="B3921" t="s">
        <v>663</v>
      </c>
      <c r="C3921">
        <v>187</v>
      </c>
      <c r="D3921" t="s">
        <v>145</v>
      </c>
      <c r="E3921">
        <v>4.5438999999999998</v>
      </c>
      <c r="F3921">
        <v>0</v>
      </c>
      <c r="G3921">
        <v>-16.338899999999999</v>
      </c>
      <c r="H3921">
        <v>0</v>
      </c>
      <c r="I3921">
        <v>-1.4E-3</v>
      </c>
      <c r="J3921">
        <v>0</v>
      </c>
      <c r="K3921">
        <v>-2.2210999999999999</v>
      </c>
    </row>
    <row r="3922" spans="1:11" hidden="1">
      <c r="A3922" t="s">
        <v>15</v>
      </c>
      <c r="B3922" t="s">
        <v>663</v>
      </c>
      <c r="C3922">
        <v>187</v>
      </c>
      <c r="D3922" t="s">
        <v>145</v>
      </c>
      <c r="E3922">
        <v>4.9798999999999998</v>
      </c>
      <c r="F3922">
        <v>0</v>
      </c>
      <c r="G3922">
        <v>-19.770600000000002</v>
      </c>
      <c r="H3922">
        <v>0</v>
      </c>
      <c r="I3922">
        <v>-1.4E-3</v>
      </c>
      <c r="J3922">
        <v>0</v>
      </c>
      <c r="K3922">
        <v>5.6635999999999997</v>
      </c>
    </row>
    <row r="3923" spans="1:11" hidden="1">
      <c r="A3923" t="s">
        <v>15</v>
      </c>
      <c r="B3923" t="s">
        <v>663</v>
      </c>
      <c r="C3923">
        <v>187</v>
      </c>
      <c r="D3923" t="s">
        <v>145</v>
      </c>
      <c r="E3923">
        <v>5.4158999999999997</v>
      </c>
      <c r="F3923">
        <v>0</v>
      </c>
      <c r="G3923">
        <v>-22.289200000000001</v>
      </c>
      <c r="H3923">
        <v>0</v>
      </c>
      <c r="I3923">
        <v>-1.4E-3</v>
      </c>
      <c r="J3923">
        <v>0</v>
      </c>
      <c r="K3923">
        <v>14.8506</v>
      </c>
    </row>
    <row r="3924" spans="1:11" hidden="1">
      <c r="A3924" t="s">
        <v>15</v>
      </c>
      <c r="B3924" t="s">
        <v>663</v>
      </c>
      <c r="C3924">
        <v>187</v>
      </c>
      <c r="D3924" t="s">
        <v>146</v>
      </c>
      <c r="E3924">
        <v>0.18410000000000001</v>
      </c>
      <c r="F3924">
        <v>0</v>
      </c>
      <c r="G3924">
        <v>20.462599999999998</v>
      </c>
      <c r="H3924">
        <v>0</v>
      </c>
      <c r="I3924">
        <v>-1.2999999999999999E-3</v>
      </c>
      <c r="J3924">
        <v>0</v>
      </c>
      <c r="K3924">
        <v>10.1577</v>
      </c>
    </row>
    <row r="3925" spans="1:11" hidden="1">
      <c r="A3925" t="s">
        <v>15</v>
      </c>
      <c r="B3925" t="s">
        <v>663</v>
      </c>
      <c r="C3925">
        <v>187</v>
      </c>
      <c r="D3925" t="s">
        <v>146</v>
      </c>
      <c r="E3925">
        <v>0.62009999999999998</v>
      </c>
      <c r="F3925">
        <v>0</v>
      </c>
      <c r="G3925">
        <v>17.943999999999999</v>
      </c>
      <c r="H3925">
        <v>0</v>
      </c>
      <c r="I3925">
        <v>-1.2999999999999999E-3</v>
      </c>
      <c r="J3925">
        <v>0</v>
      </c>
      <c r="K3925">
        <v>1.7512000000000001</v>
      </c>
    </row>
    <row r="3926" spans="1:11" hidden="1">
      <c r="A3926" t="s">
        <v>15</v>
      </c>
      <c r="B3926" t="s">
        <v>663</v>
      </c>
      <c r="C3926">
        <v>187</v>
      </c>
      <c r="D3926" t="s">
        <v>146</v>
      </c>
      <c r="E3926">
        <v>1.0561</v>
      </c>
      <c r="F3926">
        <v>0</v>
      </c>
      <c r="G3926">
        <v>14.5123</v>
      </c>
      <c r="H3926">
        <v>0</v>
      </c>
      <c r="I3926">
        <v>-1.2999999999999999E-3</v>
      </c>
      <c r="J3926">
        <v>0</v>
      </c>
      <c r="K3926">
        <v>-5.3531000000000004</v>
      </c>
    </row>
    <row r="3927" spans="1:11" hidden="1">
      <c r="A3927" t="s">
        <v>15</v>
      </c>
      <c r="B3927" t="s">
        <v>663</v>
      </c>
      <c r="C3927">
        <v>187</v>
      </c>
      <c r="D3927" t="s">
        <v>146</v>
      </c>
      <c r="E3927">
        <v>1.4921</v>
      </c>
      <c r="F3927">
        <v>0</v>
      </c>
      <c r="G3927">
        <v>10.811199999999999</v>
      </c>
      <c r="H3927">
        <v>0</v>
      </c>
      <c r="I3927">
        <v>-1.2999999999999999E-3</v>
      </c>
      <c r="J3927">
        <v>0</v>
      </c>
      <c r="K3927">
        <v>-10.8734</v>
      </c>
    </row>
    <row r="3928" spans="1:11" hidden="1">
      <c r="A3928" t="s">
        <v>15</v>
      </c>
      <c r="B3928" t="s">
        <v>663</v>
      </c>
      <c r="C3928">
        <v>187</v>
      </c>
      <c r="D3928" t="s">
        <v>146</v>
      </c>
      <c r="E3928">
        <v>1.9279999999999999</v>
      </c>
      <c r="F3928">
        <v>0</v>
      </c>
      <c r="G3928">
        <v>7.1253000000000002</v>
      </c>
      <c r="H3928">
        <v>0</v>
      </c>
      <c r="I3928">
        <v>-1.2999999999999999E-3</v>
      </c>
      <c r="J3928">
        <v>0</v>
      </c>
      <c r="K3928">
        <v>-14.7805</v>
      </c>
    </row>
    <row r="3929" spans="1:11" hidden="1">
      <c r="A3929" t="s">
        <v>15</v>
      </c>
      <c r="B3929" t="s">
        <v>663</v>
      </c>
      <c r="C3929">
        <v>187</v>
      </c>
      <c r="D3929" t="s">
        <v>146</v>
      </c>
      <c r="E3929">
        <v>2.3639999999999999</v>
      </c>
      <c r="F3929">
        <v>0</v>
      </c>
      <c r="G3929">
        <v>4.0631000000000004</v>
      </c>
      <c r="H3929">
        <v>0</v>
      </c>
      <c r="I3929">
        <v>-1.2999999999999999E-3</v>
      </c>
      <c r="J3929">
        <v>0</v>
      </c>
      <c r="K3929">
        <v>-17.185300000000002</v>
      </c>
    </row>
    <row r="3930" spans="1:11" hidden="1">
      <c r="A3930" t="s">
        <v>15</v>
      </c>
      <c r="B3930" t="s">
        <v>663</v>
      </c>
      <c r="C3930">
        <v>187</v>
      </c>
      <c r="D3930" t="s">
        <v>146</v>
      </c>
      <c r="E3930">
        <v>2.8</v>
      </c>
      <c r="F3930">
        <v>0</v>
      </c>
      <c r="G3930">
        <v>1.9418</v>
      </c>
      <c r="H3930">
        <v>0</v>
      </c>
      <c r="I3930">
        <v>-1.2999999999999999E-3</v>
      </c>
      <c r="J3930">
        <v>0</v>
      </c>
      <c r="K3930">
        <v>-18.459900000000001</v>
      </c>
    </row>
    <row r="3931" spans="1:11" hidden="1">
      <c r="A3931" t="s">
        <v>15</v>
      </c>
      <c r="B3931" t="s">
        <v>663</v>
      </c>
      <c r="C3931">
        <v>187</v>
      </c>
      <c r="D3931" t="s">
        <v>146</v>
      </c>
      <c r="E3931">
        <v>2.8</v>
      </c>
      <c r="F3931">
        <v>0</v>
      </c>
      <c r="G3931">
        <v>-3.6589999999999998</v>
      </c>
      <c r="H3931">
        <v>0</v>
      </c>
      <c r="I3931">
        <v>-1.2999999999999999E-3</v>
      </c>
      <c r="J3931">
        <v>0</v>
      </c>
      <c r="K3931">
        <v>-18.459900000000001</v>
      </c>
    </row>
    <row r="3932" spans="1:11" hidden="1">
      <c r="A3932" t="s">
        <v>15</v>
      </c>
      <c r="B3932" t="s">
        <v>663</v>
      </c>
      <c r="C3932">
        <v>187</v>
      </c>
      <c r="D3932" t="s">
        <v>146</v>
      </c>
      <c r="E3932">
        <v>3.2360000000000002</v>
      </c>
      <c r="F3932">
        <v>0</v>
      </c>
      <c r="G3932">
        <v>-5.7803000000000004</v>
      </c>
      <c r="H3932">
        <v>0</v>
      </c>
      <c r="I3932">
        <v>-1.2999999999999999E-3</v>
      </c>
      <c r="J3932">
        <v>0</v>
      </c>
      <c r="K3932">
        <v>-16.420500000000001</v>
      </c>
    </row>
    <row r="3933" spans="1:11" hidden="1">
      <c r="A3933" t="s">
        <v>15</v>
      </c>
      <c r="B3933" t="s">
        <v>663</v>
      </c>
      <c r="C3933">
        <v>187</v>
      </c>
      <c r="D3933" t="s">
        <v>146</v>
      </c>
      <c r="E3933">
        <v>3.6720000000000002</v>
      </c>
      <c r="F3933">
        <v>0</v>
      </c>
      <c r="G3933">
        <v>-8.8424999999999994</v>
      </c>
      <c r="H3933">
        <v>0</v>
      </c>
      <c r="I3933">
        <v>-1.2999999999999999E-3</v>
      </c>
      <c r="J3933">
        <v>0</v>
      </c>
      <c r="K3933">
        <v>-13.251099999999999</v>
      </c>
    </row>
    <row r="3934" spans="1:11" hidden="1">
      <c r="A3934" t="s">
        <v>15</v>
      </c>
      <c r="B3934" t="s">
        <v>663</v>
      </c>
      <c r="C3934">
        <v>187</v>
      </c>
      <c r="D3934" t="s">
        <v>146</v>
      </c>
      <c r="E3934">
        <v>4.1079999999999997</v>
      </c>
      <c r="F3934">
        <v>0</v>
      </c>
      <c r="G3934">
        <v>-12.528499999999999</v>
      </c>
      <c r="H3934">
        <v>0</v>
      </c>
      <c r="I3934">
        <v>-1.2999999999999999E-3</v>
      </c>
      <c r="J3934">
        <v>0</v>
      </c>
      <c r="K3934">
        <v>-8.5793999999999997</v>
      </c>
    </row>
    <row r="3935" spans="1:11" hidden="1">
      <c r="A3935" t="s">
        <v>15</v>
      </c>
      <c r="B3935" t="s">
        <v>663</v>
      </c>
      <c r="C3935">
        <v>187</v>
      </c>
      <c r="D3935" t="s">
        <v>146</v>
      </c>
      <c r="E3935">
        <v>4.5438999999999998</v>
      </c>
      <c r="F3935">
        <v>0</v>
      </c>
      <c r="G3935">
        <v>-16.229500000000002</v>
      </c>
      <c r="H3935">
        <v>0</v>
      </c>
      <c r="I3935">
        <v>-1.2999999999999999E-3</v>
      </c>
      <c r="J3935">
        <v>0</v>
      </c>
      <c r="K3935">
        <v>-2.2945000000000002</v>
      </c>
    </row>
    <row r="3936" spans="1:11" hidden="1">
      <c r="A3936" t="s">
        <v>15</v>
      </c>
      <c r="B3936" t="s">
        <v>663</v>
      </c>
      <c r="C3936">
        <v>187</v>
      </c>
      <c r="D3936" t="s">
        <v>146</v>
      </c>
      <c r="E3936">
        <v>4.9798999999999998</v>
      </c>
      <c r="F3936">
        <v>0</v>
      </c>
      <c r="G3936">
        <v>-19.661200000000001</v>
      </c>
      <c r="H3936">
        <v>0</v>
      </c>
      <c r="I3936">
        <v>-1.2999999999999999E-3</v>
      </c>
      <c r="J3936">
        <v>0</v>
      </c>
      <c r="K3936">
        <v>5.5743999999999998</v>
      </c>
    </row>
    <row r="3937" spans="1:11" hidden="1">
      <c r="A3937" t="s">
        <v>15</v>
      </c>
      <c r="B3937" t="s">
        <v>663</v>
      </c>
      <c r="C3937">
        <v>187</v>
      </c>
      <c r="D3937" t="s">
        <v>146</v>
      </c>
      <c r="E3937">
        <v>5.4158999999999997</v>
      </c>
      <c r="F3937">
        <v>0</v>
      </c>
      <c r="G3937">
        <v>-22.1798</v>
      </c>
      <c r="H3937">
        <v>0</v>
      </c>
      <c r="I3937">
        <v>-1.2999999999999999E-3</v>
      </c>
      <c r="J3937">
        <v>0</v>
      </c>
      <c r="K3937">
        <v>14.7455</v>
      </c>
    </row>
    <row r="3938" spans="1:11" hidden="1">
      <c r="A3938" t="s">
        <v>15</v>
      </c>
      <c r="B3938" t="s">
        <v>663</v>
      </c>
      <c r="C3938">
        <v>187</v>
      </c>
      <c r="D3938" t="s">
        <v>147</v>
      </c>
      <c r="E3938">
        <v>0.18410000000000001</v>
      </c>
      <c r="F3938">
        <v>0</v>
      </c>
      <c r="G3938">
        <v>20.425999999999998</v>
      </c>
      <c r="H3938">
        <v>0</v>
      </c>
      <c r="I3938">
        <v>-1.2999999999999999E-3</v>
      </c>
      <c r="J3938">
        <v>0</v>
      </c>
      <c r="K3938">
        <v>10.0624</v>
      </c>
    </row>
    <row r="3939" spans="1:11" hidden="1">
      <c r="A3939" t="s">
        <v>15</v>
      </c>
      <c r="B3939" t="s">
        <v>663</v>
      </c>
      <c r="C3939">
        <v>187</v>
      </c>
      <c r="D3939" t="s">
        <v>147</v>
      </c>
      <c r="E3939">
        <v>0.62009999999999998</v>
      </c>
      <c r="F3939">
        <v>0</v>
      </c>
      <c r="G3939">
        <v>17.907399999999999</v>
      </c>
      <c r="H3939">
        <v>0</v>
      </c>
      <c r="I3939">
        <v>-1.2999999999999999E-3</v>
      </c>
      <c r="J3939">
        <v>0</v>
      </c>
      <c r="K3939">
        <v>1.6718</v>
      </c>
    </row>
    <row r="3940" spans="1:11" hidden="1">
      <c r="A3940" t="s">
        <v>15</v>
      </c>
      <c r="B3940" t="s">
        <v>663</v>
      </c>
      <c r="C3940">
        <v>187</v>
      </c>
      <c r="D3940" t="s">
        <v>147</v>
      </c>
      <c r="E3940">
        <v>1.0561</v>
      </c>
      <c r="F3940">
        <v>0</v>
      </c>
      <c r="G3940">
        <v>14.4758</v>
      </c>
      <c r="H3940">
        <v>0</v>
      </c>
      <c r="I3940">
        <v>-1.2999999999999999E-3</v>
      </c>
      <c r="J3940">
        <v>0</v>
      </c>
      <c r="K3940">
        <v>-5.4165999999999999</v>
      </c>
    </row>
    <row r="3941" spans="1:11" hidden="1">
      <c r="A3941" t="s">
        <v>15</v>
      </c>
      <c r="B3941" t="s">
        <v>663</v>
      </c>
      <c r="C3941">
        <v>187</v>
      </c>
      <c r="D3941" t="s">
        <v>147</v>
      </c>
      <c r="E3941">
        <v>1.4921</v>
      </c>
      <c r="F3941">
        <v>0</v>
      </c>
      <c r="G3941">
        <v>10.774699999999999</v>
      </c>
      <c r="H3941">
        <v>0</v>
      </c>
      <c r="I3941">
        <v>-1.2999999999999999E-3</v>
      </c>
      <c r="J3941">
        <v>0</v>
      </c>
      <c r="K3941">
        <v>-10.920999999999999</v>
      </c>
    </row>
    <row r="3942" spans="1:11" hidden="1">
      <c r="A3942" t="s">
        <v>15</v>
      </c>
      <c r="B3942" t="s">
        <v>663</v>
      </c>
      <c r="C3942">
        <v>187</v>
      </c>
      <c r="D3942" t="s">
        <v>147</v>
      </c>
      <c r="E3942">
        <v>1.9279999999999999</v>
      </c>
      <c r="F3942">
        <v>0</v>
      </c>
      <c r="G3942">
        <v>7.0887000000000002</v>
      </c>
      <c r="H3942">
        <v>0</v>
      </c>
      <c r="I3942">
        <v>-1.2999999999999999E-3</v>
      </c>
      <c r="J3942">
        <v>0</v>
      </c>
      <c r="K3942">
        <v>-14.812200000000001</v>
      </c>
    </row>
    <row r="3943" spans="1:11" hidden="1">
      <c r="A3943" t="s">
        <v>15</v>
      </c>
      <c r="B3943" t="s">
        <v>663</v>
      </c>
      <c r="C3943">
        <v>187</v>
      </c>
      <c r="D3943" t="s">
        <v>147</v>
      </c>
      <c r="E3943">
        <v>2.3639999999999999</v>
      </c>
      <c r="F3943">
        <v>0</v>
      </c>
      <c r="G3943">
        <v>4.0265000000000004</v>
      </c>
      <c r="H3943">
        <v>0</v>
      </c>
      <c r="I3943">
        <v>-1.2999999999999999E-3</v>
      </c>
      <c r="J3943">
        <v>0</v>
      </c>
      <c r="K3943">
        <v>-17.201000000000001</v>
      </c>
    </row>
    <row r="3944" spans="1:11" hidden="1">
      <c r="A3944" t="s">
        <v>15</v>
      </c>
      <c r="B3944" t="s">
        <v>663</v>
      </c>
      <c r="C3944">
        <v>187</v>
      </c>
      <c r="D3944" t="s">
        <v>147</v>
      </c>
      <c r="E3944">
        <v>2.8</v>
      </c>
      <c r="F3944">
        <v>0</v>
      </c>
      <c r="G3944">
        <v>1.9053</v>
      </c>
      <c r="H3944">
        <v>0</v>
      </c>
      <c r="I3944">
        <v>-1.2999999999999999E-3</v>
      </c>
      <c r="J3944">
        <v>0</v>
      </c>
      <c r="K3944">
        <v>-18.460100000000001</v>
      </c>
    </row>
    <row r="3945" spans="1:11" hidden="1">
      <c r="A3945" t="s">
        <v>15</v>
      </c>
      <c r="B3945" t="s">
        <v>663</v>
      </c>
      <c r="C3945">
        <v>187</v>
      </c>
      <c r="D3945" t="s">
        <v>147</v>
      </c>
      <c r="E3945">
        <v>2.8</v>
      </c>
      <c r="F3945">
        <v>0</v>
      </c>
      <c r="G3945">
        <v>-3.6955</v>
      </c>
      <c r="H3945">
        <v>0</v>
      </c>
      <c r="I3945">
        <v>-1.2999999999999999E-3</v>
      </c>
      <c r="J3945">
        <v>0</v>
      </c>
      <c r="K3945">
        <v>-18.460100000000001</v>
      </c>
    </row>
    <row r="3946" spans="1:11" hidden="1">
      <c r="A3946" t="s">
        <v>15</v>
      </c>
      <c r="B3946" t="s">
        <v>663</v>
      </c>
      <c r="C3946">
        <v>187</v>
      </c>
      <c r="D3946" t="s">
        <v>147</v>
      </c>
      <c r="E3946">
        <v>3.2360000000000002</v>
      </c>
      <c r="F3946">
        <v>0</v>
      </c>
      <c r="G3946">
        <v>-5.8167999999999997</v>
      </c>
      <c r="H3946">
        <v>0</v>
      </c>
      <c r="I3946">
        <v>-1.2999999999999999E-3</v>
      </c>
      <c r="J3946">
        <v>0</v>
      </c>
      <c r="K3946">
        <v>-16.436599999999999</v>
      </c>
    </row>
    <row r="3947" spans="1:11" hidden="1">
      <c r="A3947" t="s">
        <v>15</v>
      </c>
      <c r="B3947" t="s">
        <v>663</v>
      </c>
      <c r="C3947">
        <v>187</v>
      </c>
      <c r="D3947" t="s">
        <v>147</v>
      </c>
      <c r="E3947">
        <v>3.6720000000000002</v>
      </c>
      <c r="F3947">
        <v>0</v>
      </c>
      <c r="G3947">
        <v>-8.8789999999999996</v>
      </c>
      <c r="H3947">
        <v>0</v>
      </c>
      <c r="I3947">
        <v>-1.2999999999999999E-3</v>
      </c>
      <c r="J3947">
        <v>0</v>
      </c>
      <c r="K3947">
        <v>-13.283099999999999</v>
      </c>
    </row>
    <row r="3948" spans="1:11" hidden="1">
      <c r="A3948" t="s">
        <v>15</v>
      </c>
      <c r="B3948" t="s">
        <v>663</v>
      </c>
      <c r="C3948">
        <v>187</v>
      </c>
      <c r="D3948" t="s">
        <v>147</v>
      </c>
      <c r="E3948">
        <v>4.1079999999999997</v>
      </c>
      <c r="F3948">
        <v>0</v>
      </c>
      <c r="G3948">
        <v>-12.565</v>
      </c>
      <c r="H3948">
        <v>0</v>
      </c>
      <c r="I3948">
        <v>-1.2999999999999999E-3</v>
      </c>
      <c r="J3948">
        <v>0</v>
      </c>
      <c r="K3948">
        <v>-8.6273</v>
      </c>
    </row>
    <row r="3949" spans="1:11" hidden="1">
      <c r="A3949" t="s">
        <v>15</v>
      </c>
      <c r="B3949" t="s">
        <v>663</v>
      </c>
      <c r="C3949">
        <v>187</v>
      </c>
      <c r="D3949" t="s">
        <v>147</v>
      </c>
      <c r="E3949">
        <v>4.5438999999999998</v>
      </c>
      <c r="F3949">
        <v>0</v>
      </c>
      <c r="G3949">
        <v>-16.265999999999998</v>
      </c>
      <c r="H3949">
        <v>0</v>
      </c>
      <c r="I3949">
        <v>-1.2999999999999999E-3</v>
      </c>
      <c r="J3949">
        <v>0</v>
      </c>
      <c r="K3949">
        <v>-2.3582999999999998</v>
      </c>
    </row>
    <row r="3950" spans="1:11" hidden="1">
      <c r="A3950" t="s">
        <v>15</v>
      </c>
      <c r="B3950" t="s">
        <v>663</v>
      </c>
      <c r="C3950">
        <v>187</v>
      </c>
      <c r="D3950" t="s">
        <v>147</v>
      </c>
      <c r="E3950">
        <v>4.9798999999999998</v>
      </c>
      <c r="F3950">
        <v>0</v>
      </c>
      <c r="G3950">
        <v>-19.697700000000001</v>
      </c>
      <c r="H3950">
        <v>0</v>
      </c>
      <c r="I3950">
        <v>-1.2999999999999999E-3</v>
      </c>
      <c r="J3950">
        <v>0</v>
      </c>
      <c r="K3950">
        <v>5.4946000000000002</v>
      </c>
    </row>
    <row r="3951" spans="1:11" hidden="1">
      <c r="A3951" t="s">
        <v>15</v>
      </c>
      <c r="B3951" t="s">
        <v>663</v>
      </c>
      <c r="C3951">
        <v>187</v>
      </c>
      <c r="D3951" t="s">
        <v>147</v>
      </c>
      <c r="E3951">
        <v>5.4158999999999997</v>
      </c>
      <c r="F3951">
        <v>0</v>
      </c>
      <c r="G3951">
        <v>-22.2163</v>
      </c>
      <c r="H3951">
        <v>0</v>
      </c>
      <c r="I3951">
        <v>-1.2999999999999999E-3</v>
      </c>
      <c r="J3951">
        <v>0</v>
      </c>
      <c r="K3951">
        <v>14.649800000000001</v>
      </c>
    </row>
    <row r="3952" spans="1:11" hidden="1">
      <c r="A3952" t="s">
        <v>15</v>
      </c>
      <c r="B3952" t="s">
        <v>663</v>
      </c>
      <c r="C3952">
        <v>187</v>
      </c>
      <c r="D3952" t="s">
        <v>148</v>
      </c>
      <c r="E3952">
        <v>0.18410000000000001</v>
      </c>
      <c r="F3952">
        <v>0</v>
      </c>
      <c r="G3952">
        <v>20.389700000000001</v>
      </c>
      <c r="H3952">
        <v>0</v>
      </c>
      <c r="I3952">
        <v>-1.2999999999999999E-3</v>
      </c>
      <c r="J3952">
        <v>0</v>
      </c>
      <c r="K3952">
        <v>9.9771999999999998</v>
      </c>
    </row>
    <row r="3953" spans="1:11" hidden="1">
      <c r="A3953" t="s">
        <v>15</v>
      </c>
      <c r="B3953" t="s">
        <v>663</v>
      </c>
      <c r="C3953">
        <v>187</v>
      </c>
      <c r="D3953" t="s">
        <v>148</v>
      </c>
      <c r="E3953">
        <v>0.62009999999999998</v>
      </c>
      <c r="F3953">
        <v>0</v>
      </c>
      <c r="G3953">
        <v>17.871099999999998</v>
      </c>
      <c r="H3953">
        <v>0</v>
      </c>
      <c r="I3953">
        <v>-1.2999999999999999E-3</v>
      </c>
      <c r="J3953">
        <v>0</v>
      </c>
      <c r="K3953">
        <v>1.6025</v>
      </c>
    </row>
    <row r="3954" spans="1:11" hidden="1">
      <c r="A3954" t="s">
        <v>15</v>
      </c>
      <c r="B3954" t="s">
        <v>663</v>
      </c>
      <c r="C3954">
        <v>187</v>
      </c>
      <c r="D3954" t="s">
        <v>148</v>
      </c>
      <c r="E3954">
        <v>1.0561</v>
      </c>
      <c r="F3954">
        <v>0</v>
      </c>
      <c r="G3954">
        <v>14.439399999999999</v>
      </c>
      <c r="H3954">
        <v>0</v>
      </c>
      <c r="I3954">
        <v>-1.2999999999999999E-3</v>
      </c>
      <c r="J3954">
        <v>0</v>
      </c>
      <c r="K3954">
        <v>-5.47</v>
      </c>
    </row>
    <row r="3955" spans="1:11" hidden="1">
      <c r="A3955" t="s">
        <v>15</v>
      </c>
      <c r="B3955" t="s">
        <v>663</v>
      </c>
      <c r="C3955">
        <v>187</v>
      </c>
      <c r="D3955" t="s">
        <v>148</v>
      </c>
      <c r="E3955">
        <v>1.4921</v>
      </c>
      <c r="F3955">
        <v>0</v>
      </c>
      <c r="G3955">
        <v>10.7384</v>
      </c>
      <c r="H3955">
        <v>0</v>
      </c>
      <c r="I3955">
        <v>-1.2999999999999999E-3</v>
      </c>
      <c r="J3955">
        <v>0</v>
      </c>
      <c r="K3955">
        <v>-10.958600000000001</v>
      </c>
    </row>
    <row r="3956" spans="1:11" hidden="1">
      <c r="A3956" t="s">
        <v>15</v>
      </c>
      <c r="B3956" t="s">
        <v>663</v>
      </c>
      <c r="C3956">
        <v>187</v>
      </c>
      <c r="D3956" t="s">
        <v>148</v>
      </c>
      <c r="E3956">
        <v>1.9279999999999999</v>
      </c>
      <c r="F3956">
        <v>0</v>
      </c>
      <c r="G3956">
        <v>7.0523999999999996</v>
      </c>
      <c r="H3956">
        <v>0</v>
      </c>
      <c r="I3956">
        <v>-1.2999999999999999E-3</v>
      </c>
      <c r="J3956">
        <v>0</v>
      </c>
      <c r="K3956">
        <v>-14.8339</v>
      </c>
    </row>
    <row r="3957" spans="1:11" hidden="1">
      <c r="A3957" t="s">
        <v>15</v>
      </c>
      <c r="B3957" t="s">
        <v>663</v>
      </c>
      <c r="C3957">
        <v>187</v>
      </c>
      <c r="D3957" t="s">
        <v>148</v>
      </c>
      <c r="E3957">
        <v>2.3639999999999999</v>
      </c>
      <c r="F3957">
        <v>0</v>
      </c>
      <c r="G3957">
        <v>3.9902000000000002</v>
      </c>
      <c r="H3957">
        <v>0</v>
      </c>
      <c r="I3957">
        <v>-1.2999999999999999E-3</v>
      </c>
      <c r="J3957">
        <v>0</v>
      </c>
      <c r="K3957">
        <v>-17.206900000000001</v>
      </c>
    </row>
    <row r="3958" spans="1:11" hidden="1">
      <c r="A3958" t="s">
        <v>15</v>
      </c>
      <c r="B3958" t="s">
        <v>663</v>
      </c>
      <c r="C3958">
        <v>187</v>
      </c>
      <c r="D3958" t="s">
        <v>148</v>
      </c>
      <c r="E3958">
        <v>2.8</v>
      </c>
      <c r="F3958">
        <v>0</v>
      </c>
      <c r="G3958">
        <v>1.8689</v>
      </c>
      <c r="H3958">
        <v>0</v>
      </c>
      <c r="I3958">
        <v>-1.2999999999999999E-3</v>
      </c>
      <c r="J3958">
        <v>0</v>
      </c>
      <c r="K3958">
        <v>-18.4497</v>
      </c>
    </row>
    <row r="3959" spans="1:11" hidden="1">
      <c r="A3959" t="s">
        <v>15</v>
      </c>
      <c r="B3959" t="s">
        <v>663</v>
      </c>
      <c r="C3959">
        <v>187</v>
      </c>
      <c r="D3959" t="s">
        <v>148</v>
      </c>
      <c r="E3959">
        <v>2.8</v>
      </c>
      <c r="F3959">
        <v>0</v>
      </c>
      <c r="G3959">
        <v>-3.7319</v>
      </c>
      <c r="H3959">
        <v>0</v>
      </c>
      <c r="I3959">
        <v>-1.2999999999999999E-3</v>
      </c>
      <c r="J3959">
        <v>0</v>
      </c>
      <c r="K3959">
        <v>-18.4497</v>
      </c>
    </row>
    <row r="3960" spans="1:11" hidden="1">
      <c r="A3960" t="s">
        <v>15</v>
      </c>
      <c r="B3960" t="s">
        <v>663</v>
      </c>
      <c r="C3960">
        <v>187</v>
      </c>
      <c r="D3960" t="s">
        <v>148</v>
      </c>
      <c r="E3960">
        <v>3.2360000000000002</v>
      </c>
      <c r="F3960">
        <v>0</v>
      </c>
      <c r="G3960">
        <v>-5.8532000000000002</v>
      </c>
      <c r="H3960">
        <v>0</v>
      </c>
      <c r="I3960">
        <v>-1.2999999999999999E-3</v>
      </c>
      <c r="J3960">
        <v>0</v>
      </c>
      <c r="K3960">
        <v>-16.378599999999999</v>
      </c>
    </row>
    <row r="3961" spans="1:11" hidden="1">
      <c r="A3961" t="s">
        <v>15</v>
      </c>
      <c r="B3961" t="s">
        <v>663</v>
      </c>
      <c r="C3961">
        <v>187</v>
      </c>
      <c r="D3961" t="s">
        <v>148</v>
      </c>
      <c r="E3961">
        <v>3.6720000000000002</v>
      </c>
      <c r="F3961">
        <v>0</v>
      </c>
      <c r="G3961">
        <v>-8.9154</v>
      </c>
      <c r="H3961">
        <v>0</v>
      </c>
      <c r="I3961">
        <v>-1.2999999999999999E-3</v>
      </c>
      <c r="J3961">
        <v>0</v>
      </c>
      <c r="K3961">
        <v>-13.1774</v>
      </c>
    </row>
    <row r="3962" spans="1:11" hidden="1">
      <c r="A3962" t="s">
        <v>15</v>
      </c>
      <c r="B3962" t="s">
        <v>663</v>
      </c>
      <c r="C3962">
        <v>187</v>
      </c>
      <c r="D3962" t="s">
        <v>148</v>
      </c>
      <c r="E3962">
        <v>4.1079999999999997</v>
      </c>
      <c r="F3962">
        <v>0</v>
      </c>
      <c r="G3962">
        <v>-12.6013</v>
      </c>
      <c r="H3962">
        <v>0</v>
      </c>
      <c r="I3962">
        <v>-1.2999999999999999E-3</v>
      </c>
      <c r="J3962">
        <v>0</v>
      </c>
      <c r="K3962">
        <v>-8.4739000000000004</v>
      </c>
    </row>
    <row r="3963" spans="1:11" hidden="1">
      <c r="A3963" t="s">
        <v>15</v>
      </c>
      <c r="B3963" t="s">
        <v>663</v>
      </c>
      <c r="C3963">
        <v>187</v>
      </c>
      <c r="D3963" t="s">
        <v>148</v>
      </c>
      <c r="E3963">
        <v>4.5438999999999998</v>
      </c>
      <c r="F3963">
        <v>0</v>
      </c>
      <c r="G3963">
        <v>-16.302399999999999</v>
      </c>
      <c r="H3963">
        <v>0</v>
      </c>
      <c r="I3963">
        <v>-1.2999999999999999E-3</v>
      </c>
      <c r="J3963">
        <v>0</v>
      </c>
      <c r="K3963">
        <v>-2.1572</v>
      </c>
    </row>
    <row r="3964" spans="1:11" hidden="1">
      <c r="A3964" t="s">
        <v>15</v>
      </c>
      <c r="B3964" t="s">
        <v>663</v>
      </c>
      <c r="C3964">
        <v>187</v>
      </c>
      <c r="D3964" t="s">
        <v>148</v>
      </c>
      <c r="E3964">
        <v>4.9798999999999998</v>
      </c>
      <c r="F3964">
        <v>0</v>
      </c>
      <c r="G3964">
        <v>-19.734100000000002</v>
      </c>
      <c r="H3964">
        <v>0</v>
      </c>
      <c r="I3964">
        <v>-1.2999999999999999E-3</v>
      </c>
      <c r="J3964">
        <v>0</v>
      </c>
      <c r="K3964">
        <v>5.7434000000000003</v>
      </c>
    </row>
    <row r="3965" spans="1:11" hidden="1">
      <c r="A3965" t="s">
        <v>15</v>
      </c>
      <c r="B3965" t="s">
        <v>663</v>
      </c>
      <c r="C3965">
        <v>187</v>
      </c>
      <c r="D3965" t="s">
        <v>148</v>
      </c>
      <c r="E3965">
        <v>5.4158999999999997</v>
      </c>
      <c r="F3965">
        <v>0</v>
      </c>
      <c r="G3965">
        <v>-22.252700000000001</v>
      </c>
      <c r="H3965">
        <v>0</v>
      </c>
      <c r="I3965">
        <v>-1.2999999999999999E-3</v>
      </c>
      <c r="J3965">
        <v>0</v>
      </c>
      <c r="K3965">
        <v>14.946300000000001</v>
      </c>
    </row>
    <row r="3966" spans="1:11" hidden="1">
      <c r="A3966" t="s">
        <v>15</v>
      </c>
      <c r="B3966" t="s">
        <v>663</v>
      </c>
      <c r="C3966">
        <v>187</v>
      </c>
      <c r="D3966" t="s">
        <v>149</v>
      </c>
      <c r="E3966">
        <v>0.18410000000000001</v>
      </c>
      <c r="F3966">
        <v>0</v>
      </c>
      <c r="G3966">
        <v>20.353200000000001</v>
      </c>
      <c r="H3966">
        <v>0</v>
      </c>
      <c r="I3966">
        <v>-1.4E-3</v>
      </c>
      <c r="J3966">
        <v>0</v>
      </c>
      <c r="K3966">
        <v>9.8818999999999999</v>
      </c>
    </row>
    <row r="3967" spans="1:11" hidden="1">
      <c r="A3967" t="s">
        <v>15</v>
      </c>
      <c r="B3967" t="s">
        <v>663</v>
      </c>
      <c r="C3967">
        <v>187</v>
      </c>
      <c r="D3967" t="s">
        <v>149</v>
      </c>
      <c r="E3967">
        <v>0.62009999999999998</v>
      </c>
      <c r="F3967">
        <v>0</v>
      </c>
      <c r="G3967">
        <v>17.834599999999998</v>
      </c>
      <c r="H3967">
        <v>0</v>
      </c>
      <c r="I3967">
        <v>-1.4E-3</v>
      </c>
      <c r="J3967">
        <v>0</v>
      </c>
      <c r="K3967">
        <v>1.5230999999999999</v>
      </c>
    </row>
    <row r="3968" spans="1:11" hidden="1">
      <c r="A3968" t="s">
        <v>15</v>
      </c>
      <c r="B3968" t="s">
        <v>663</v>
      </c>
      <c r="C3968">
        <v>187</v>
      </c>
      <c r="D3968" t="s">
        <v>149</v>
      </c>
      <c r="E3968">
        <v>1.0561</v>
      </c>
      <c r="F3968">
        <v>0</v>
      </c>
      <c r="G3968">
        <v>14.402900000000001</v>
      </c>
      <c r="H3968">
        <v>0</v>
      </c>
      <c r="I3968">
        <v>-1.4E-3</v>
      </c>
      <c r="J3968">
        <v>0</v>
      </c>
      <c r="K3968">
        <v>-5.5335000000000001</v>
      </c>
    </row>
    <row r="3969" spans="1:11" hidden="1">
      <c r="A3969" t="s">
        <v>15</v>
      </c>
      <c r="B3969" t="s">
        <v>663</v>
      </c>
      <c r="C3969">
        <v>187</v>
      </c>
      <c r="D3969" t="s">
        <v>149</v>
      </c>
      <c r="E3969">
        <v>1.4921</v>
      </c>
      <c r="F3969">
        <v>0</v>
      </c>
      <c r="G3969">
        <v>10.7019</v>
      </c>
      <c r="H3969">
        <v>0</v>
      </c>
      <c r="I3969">
        <v>-1.4E-3</v>
      </c>
      <c r="J3969">
        <v>0</v>
      </c>
      <c r="K3969">
        <v>-11.0061</v>
      </c>
    </row>
    <row r="3970" spans="1:11" hidden="1">
      <c r="A3970" t="s">
        <v>15</v>
      </c>
      <c r="B3970" t="s">
        <v>663</v>
      </c>
      <c r="C3970">
        <v>187</v>
      </c>
      <c r="D3970" t="s">
        <v>149</v>
      </c>
      <c r="E3970">
        <v>1.9279999999999999</v>
      </c>
      <c r="F3970">
        <v>0</v>
      </c>
      <c r="G3970">
        <v>7.0159000000000002</v>
      </c>
      <c r="H3970">
        <v>0</v>
      </c>
      <c r="I3970">
        <v>-1.4E-3</v>
      </c>
      <c r="J3970">
        <v>0</v>
      </c>
      <c r="K3970">
        <v>-14.865500000000001</v>
      </c>
    </row>
    <row r="3971" spans="1:11" hidden="1">
      <c r="A3971" t="s">
        <v>15</v>
      </c>
      <c r="B3971" t="s">
        <v>663</v>
      </c>
      <c r="C3971">
        <v>187</v>
      </c>
      <c r="D3971" t="s">
        <v>149</v>
      </c>
      <c r="E3971">
        <v>2.3639999999999999</v>
      </c>
      <c r="F3971">
        <v>0</v>
      </c>
      <c r="G3971">
        <v>3.9537</v>
      </c>
      <c r="H3971">
        <v>0</v>
      </c>
      <c r="I3971">
        <v>-1.4E-3</v>
      </c>
      <c r="J3971">
        <v>0</v>
      </c>
      <c r="K3971">
        <v>-17.2226</v>
      </c>
    </row>
    <row r="3972" spans="1:11" hidden="1">
      <c r="A3972" t="s">
        <v>15</v>
      </c>
      <c r="B3972" t="s">
        <v>663</v>
      </c>
      <c r="C3972">
        <v>187</v>
      </c>
      <c r="D3972" t="s">
        <v>149</v>
      </c>
      <c r="E3972">
        <v>2.8</v>
      </c>
      <c r="F3972">
        <v>0</v>
      </c>
      <c r="G3972">
        <v>1.8324</v>
      </c>
      <c r="H3972">
        <v>0</v>
      </c>
      <c r="I3972">
        <v>-1.4E-3</v>
      </c>
      <c r="J3972">
        <v>0</v>
      </c>
      <c r="K3972">
        <v>-18.4499</v>
      </c>
    </row>
    <row r="3973" spans="1:11" hidden="1">
      <c r="A3973" t="s">
        <v>15</v>
      </c>
      <c r="B3973" t="s">
        <v>663</v>
      </c>
      <c r="C3973">
        <v>187</v>
      </c>
      <c r="D3973" t="s">
        <v>149</v>
      </c>
      <c r="E3973">
        <v>2.8</v>
      </c>
      <c r="F3973">
        <v>0</v>
      </c>
      <c r="G3973">
        <v>-3.7684000000000002</v>
      </c>
      <c r="H3973">
        <v>0</v>
      </c>
      <c r="I3973">
        <v>-1.4E-3</v>
      </c>
      <c r="J3973">
        <v>0</v>
      </c>
      <c r="K3973">
        <v>-18.4499</v>
      </c>
    </row>
    <row r="3974" spans="1:11" hidden="1">
      <c r="A3974" t="s">
        <v>15</v>
      </c>
      <c r="B3974" t="s">
        <v>663</v>
      </c>
      <c r="C3974">
        <v>187</v>
      </c>
      <c r="D3974" t="s">
        <v>149</v>
      </c>
      <c r="E3974">
        <v>3.2360000000000002</v>
      </c>
      <c r="F3974">
        <v>0</v>
      </c>
      <c r="G3974">
        <v>-5.8897000000000004</v>
      </c>
      <c r="H3974">
        <v>0</v>
      </c>
      <c r="I3974">
        <v>-1.4E-3</v>
      </c>
      <c r="J3974">
        <v>0</v>
      </c>
      <c r="K3974">
        <v>-16.3947</v>
      </c>
    </row>
    <row r="3975" spans="1:11" hidden="1">
      <c r="A3975" t="s">
        <v>15</v>
      </c>
      <c r="B3975" t="s">
        <v>663</v>
      </c>
      <c r="C3975">
        <v>187</v>
      </c>
      <c r="D3975" t="s">
        <v>149</v>
      </c>
      <c r="E3975">
        <v>3.6720000000000002</v>
      </c>
      <c r="F3975">
        <v>0</v>
      </c>
      <c r="G3975">
        <v>-8.9519000000000002</v>
      </c>
      <c r="H3975">
        <v>0</v>
      </c>
      <c r="I3975">
        <v>-1.4E-3</v>
      </c>
      <c r="J3975">
        <v>0</v>
      </c>
      <c r="K3975">
        <v>-13.2094</v>
      </c>
    </row>
    <row r="3976" spans="1:11" hidden="1">
      <c r="A3976" t="s">
        <v>15</v>
      </c>
      <c r="B3976" t="s">
        <v>663</v>
      </c>
      <c r="C3976">
        <v>187</v>
      </c>
      <c r="D3976" t="s">
        <v>149</v>
      </c>
      <c r="E3976">
        <v>4.1079999999999997</v>
      </c>
      <c r="F3976">
        <v>0</v>
      </c>
      <c r="G3976">
        <v>-12.6379</v>
      </c>
      <c r="H3976">
        <v>0</v>
      </c>
      <c r="I3976">
        <v>-1.4E-3</v>
      </c>
      <c r="J3976">
        <v>0</v>
      </c>
      <c r="K3976">
        <v>-8.5219000000000005</v>
      </c>
    </row>
    <row r="3977" spans="1:11" hidden="1">
      <c r="A3977" t="s">
        <v>15</v>
      </c>
      <c r="B3977" t="s">
        <v>663</v>
      </c>
      <c r="C3977">
        <v>187</v>
      </c>
      <c r="D3977" t="s">
        <v>149</v>
      </c>
      <c r="E3977">
        <v>4.5438999999999998</v>
      </c>
      <c r="F3977">
        <v>0</v>
      </c>
      <c r="G3977">
        <v>-16.338899999999999</v>
      </c>
      <c r="H3977">
        <v>0</v>
      </c>
      <c r="I3977">
        <v>-1.4E-3</v>
      </c>
      <c r="J3977">
        <v>0</v>
      </c>
      <c r="K3977">
        <v>-2.2210999999999999</v>
      </c>
    </row>
    <row r="3978" spans="1:11" hidden="1">
      <c r="A3978" t="s">
        <v>15</v>
      </c>
      <c r="B3978" t="s">
        <v>663</v>
      </c>
      <c r="C3978">
        <v>187</v>
      </c>
      <c r="D3978" t="s">
        <v>149</v>
      </c>
      <c r="E3978">
        <v>4.9798999999999998</v>
      </c>
      <c r="F3978">
        <v>0</v>
      </c>
      <c r="G3978">
        <v>-19.770600000000002</v>
      </c>
      <c r="H3978">
        <v>0</v>
      </c>
      <c r="I3978">
        <v>-1.4E-3</v>
      </c>
      <c r="J3978">
        <v>0</v>
      </c>
      <c r="K3978">
        <v>5.6635999999999997</v>
      </c>
    </row>
    <row r="3979" spans="1:11" hidden="1">
      <c r="A3979" t="s">
        <v>15</v>
      </c>
      <c r="B3979" t="s">
        <v>663</v>
      </c>
      <c r="C3979">
        <v>187</v>
      </c>
      <c r="D3979" t="s">
        <v>149</v>
      </c>
      <c r="E3979">
        <v>5.4158999999999997</v>
      </c>
      <c r="F3979">
        <v>0</v>
      </c>
      <c r="G3979">
        <v>-22.289200000000001</v>
      </c>
      <c r="H3979">
        <v>0</v>
      </c>
      <c r="I3979">
        <v>-1.4E-3</v>
      </c>
      <c r="J3979">
        <v>0</v>
      </c>
      <c r="K3979">
        <v>14.8506</v>
      </c>
    </row>
    <row r="3980" spans="1:11" hidden="1">
      <c r="A3980" t="s">
        <v>15</v>
      </c>
      <c r="B3980" t="s">
        <v>663</v>
      </c>
      <c r="C3980">
        <v>187</v>
      </c>
      <c r="D3980" t="s">
        <v>150</v>
      </c>
      <c r="E3980">
        <v>0.18410000000000001</v>
      </c>
      <c r="F3980">
        <v>0</v>
      </c>
      <c r="G3980">
        <v>22.664100000000001</v>
      </c>
      <c r="H3980">
        <v>0</v>
      </c>
      <c r="I3980">
        <v>-1.5E-3</v>
      </c>
      <c r="J3980">
        <v>0</v>
      </c>
      <c r="K3980">
        <v>11.1036</v>
      </c>
    </row>
    <row r="3981" spans="1:11" hidden="1">
      <c r="A3981" t="s">
        <v>15</v>
      </c>
      <c r="B3981" t="s">
        <v>663</v>
      </c>
      <c r="C3981">
        <v>187</v>
      </c>
      <c r="D3981" t="s">
        <v>150</v>
      </c>
      <c r="E3981">
        <v>0.62009999999999998</v>
      </c>
      <c r="F3981">
        <v>0</v>
      </c>
      <c r="G3981">
        <v>19.8657</v>
      </c>
      <c r="H3981">
        <v>0</v>
      </c>
      <c r="I3981">
        <v>-1.5E-3</v>
      </c>
      <c r="J3981">
        <v>0</v>
      </c>
      <c r="K3981">
        <v>1.7945</v>
      </c>
    </row>
    <row r="3982" spans="1:11" hidden="1">
      <c r="A3982" t="s">
        <v>15</v>
      </c>
      <c r="B3982" t="s">
        <v>663</v>
      </c>
      <c r="C3982">
        <v>187</v>
      </c>
      <c r="D3982" t="s">
        <v>150</v>
      </c>
      <c r="E3982">
        <v>1.0561</v>
      </c>
      <c r="F3982">
        <v>0</v>
      </c>
      <c r="G3982">
        <v>16.052700000000002</v>
      </c>
      <c r="H3982">
        <v>0</v>
      </c>
      <c r="I3982">
        <v>-1.5E-3</v>
      </c>
      <c r="J3982">
        <v>0</v>
      </c>
      <c r="K3982">
        <v>-6.0678000000000001</v>
      </c>
    </row>
    <row r="3983" spans="1:11" hidden="1">
      <c r="A3983" t="s">
        <v>15</v>
      </c>
      <c r="B3983" t="s">
        <v>663</v>
      </c>
      <c r="C3983">
        <v>187</v>
      </c>
      <c r="D3983" t="s">
        <v>150</v>
      </c>
      <c r="E3983">
        <v>1.4921</v>
      </c>
      <c r="F3983">
        <v>0</v>
      </c>
      <c r="G3983">
        <v>11.9404</v>
      </c>
      <c r="H3983">
        <v>0</v>
      </c>
      <c r="I3983">
        <v>-1.5E-3</v>
      </c>
      <c r="J3983">
        <v>0</v>
      </c>
      <c r="K3983">
        <v>-12.1701</v>
      </c>
    </row>
    <row r="3984" spans="1:11" hidden="1">
      <c r="A3984" t="s">
        <v>15</v>
      </c>
      <c r="B3984" t="s">
        <v>663</v>
      </c>
      <c r="C3984">
        <v>187</v>
      </c>
      <c r="D3984" t="s">
        <v>150</v>
      </c>
      <c r="E3984">
        <v>1.9279999999999999</v>
      </c>
      <c r="F3984">
        <v>0</v>
      </c>
      <c r="G3984">
        <v>7.8449</v>
      </c>
      <c r="H3984">
        <v>0</v>
      </c>
      <c r="I3984">
        <v>-1.5E-3</v>
      </c>
      <c r="J3984">
        <v>0</v>
      </c>
      <c r="K3984">
        <v>-16.479900000000001</v>
      </c>
    </row>
    <row r="3985" spans="1:11" hidden="1">
      <c r="A3985" t="s">
        <v>15</v>
      </c>
      <c r="B3985" t="s">
        <v>663</v>
      </c>
      <c r="C3985">
        <v>187</v>
      </c>
      <c r="D3985" t="s">
        <v>150</v>
      </c>
      <c r="E3985">
        <v>2.3639999999999999</v>
      </c>
      <c r="F3985">
        <v>0</v>
      </c>
      <c r="G3985">
        <v>4.4424999999999999</v>
      </c>
      <c r="H3985">
        <v>0</v>
      </c>
      <c r="I3985">
        <v>-1.5E-3</v>
      </c>
      <c r="J3985">
        <v>0</v>
      </c>
      <c r="K3985">
        <v>-19.1205</v>
      </c>
    </row>
    <row r="3986" spans="1:11" hidden="1">
      <c r="A3986" t="s">
        <v>15</v>
      </c>
      <c r="B3986" t="s">
        <v>663</v>
      </c>
      <c r="C3986">
        <v>187</v>
      </c>
      <c r="D3986" t="s">
        <v>150</v>
      </c>
      <c r="E3986">
        <v>2.8</v>
      </c>
      <c r="F3986">
        <v>0</v>
      </c>
      <c r="G3986">
        <v>2.0855000000000001</v>
      </c>
      <c r="H3986">
        <v>0</v>
      </c>
      <c r="I3986">
        <v>-1.5E-3</v>
      </c>
      <c r="J3986">
        <v>0</v>
      </c>
      <c r="K3986">
        <v>-20.505500000000001</v>
      </c>
    </row>
    <row r="3987" spans="1:11" hidden="1">
      <c r="A3987" t="s">
        <v>15</v>
      </c>
      <c r="B3987" t="s">
        <v>663</v>
      </c>
      <c r="C3987">
        <v>187</v>
      </c>
      <c r="D3987" t="s">
        <v>150</v>
      </c>
      <c r="E3987">
        <v>2.8</v>
      </c>
      <c r="F3987">
        <v>0</v>
      </c>
      <c r="G3987">
        <v>-4.1375999999999999</v>
      </c>
      <c r="H3987">
        <v>0</v>
      </c>
      <c r="I3987">
        <v>-1.5E-3</v>
      </c>
      <c r="J3987">
        <v>0</v>
      </c>
      <c r="K3987">
        <v>-20.505500000000001</v>
      </c>
    </row>
    <row r="3988" spans="1:11" hidden="1">
      <c r="A3988" t="s">
        <v>15</v>
      </c>
      <c r="B3988" t="s">
        <v>663</v>
      </c>
      <c r="C3988">
        <v>187</v>
      </c>
      <c r="D3988" t="s">
        <v>150</v>
      </c>
      <c r="E3988">
        <v>3.2360000000000002</v>
      </c>
      <c r="F3988">
        <v>0</v>
      </c>
      <c r="G3988">
        <v>-6.4946000000000002</v>
      </c>
      <c r="H3988">
        <v>0</v>
      </c>
      <c r="I3988">
        <v>-1.5E-3</v>
      </c>
      <c r="J3988">
        <v>0</v>
      </c>
      <c r="K3988">
        <v>-18.2258</v>
      </c>
    </row>
    <row r="3989" spans="1:11" hidden="1">
      <c r="A3989" t="s">
        <v>15</v>
      </c>
      <c r="B3989" t="s">
        <v>663</v>
      </c>
      <c r="C3989">
        <v>187</v>
      </c>
      <c r="D3989" t="s">
        <v>150</v>
      </c>
      <c r="E3989">
        <v>3.6720000000000002</v>
      </c>
      <c r="F3989">
        <v>0</v>
      </c>
      <c r="G3989">
        <v>-9.8970000000000002</v>
      </c>
      <c r="H3989">
        <v>0</v>
      </c>
      <c r="I3989">
        <v>-1.5E-3</v>
      </c>
      <c r="J3989">
        <v>0</v>
      </c>
      <c r="K3989">
        <v>-14.6905</v>
      </c>
    </row>
    <row r="3990" spans="1:11" hidden="1">
      <c r="A3990" t="s">
        <v>15</v>
      </c>
      <c r="B3990" t="s">
        <v>663</v>
      </c>
      <c r="C3990">
        <v>187</v>
      </c>
      <c r="D3990" t="s">
        <v>150</v>
      </c>
      <c r="E3990">
        <v>4.1079999999999997</v>
      </c>
      <c r="F3990">
        <v>0</v>
      </c>
      <c r="G3990">
        <v>-13.992599999999999</v>
      </c>
      <c r="H3990">
        <v>0</v>
      </c>
      <c r="I3990">
        <v>-1.5E-3</v>
      </c>
      <c r="J3990">
        <v>0</v>
      </c>
      <c r="K3990">
        <v>-9.4860000000000007</v>
      </c>
    </row>
    <row r="3991" spans="1:11" hidden="1">
      <c r="A3991" t="s">
        <v>15</v>
      </c>
      <c r="B3991" t="s">
        <v>663</v>
      </c>
      <c r="C3991">
        <v>187</v>
      </c>
      <c r="D3991" t="s">
        <v>150</v>
      </c>
      <c r="E3991">
        <v>4.5438999999999998</v>
      </c>
      <c r="F3991">
        <v>0</v>
      </c>
      <c r="G3991">
        <v>-18.104800000000001</v>
      </c>
      <c r="H3991">
        <v>0</v>
      </c>
      <c r="I3991">
        <v>-1.5E-3</v>
      </c>
      <c r="J3991">
        <v>0</v>
      </c>
      <c r="K3991">
        <v>-2.4891000000000001</v>
      </c>
    </row>
    <row r="3992" spans="1:11" hidden="1">
      <c r="A3992" t="s">
        <v>15</v>
      </c>
      <c r="B3992" t="s">
        <v>663</v>
      </c>
      <c r="C3992">
        <v>187</v>
      </c>
      <c r="D3992" t="s">
        <v>150</v>
      </c>
      <c r="E3992">
        <v>4.9798999999999998</v>
      </c>
      <c r="F3992">
        <v>0</v>
      </c>
      <c r="G3992">
        <v>-21.9178</v>
      </c>
      <c r="H3992">
        <v>0</v>
      </c>
      <c r="I3992">
        <v>-1.5E-3</v>
      </c>
      <c r="J3992">
        <v>0</v>
      </c>
      <c r="K3992">
        <v>6.2679</v>
      </c>
    </row>
    <row r="3993" spans="1:11" hidden="1">
      <c r="A3993" t="s">
        <v>15</v>
      </c>
      <c r="B3993" t="s">
        <v>663</v>
      </c>
      <c r="C3993">
        <v>187</v>
      </c>
      <c r="D3993" t="s">
        <v>150</v>
      </c>
      <c r="E3993">
        <v>5.4158999999999997</v>
      </c>
      <c r="F3993">
        <v>0</v>
      </c>
      <c r="G3993">
        <v>-24.716200000000001</v>
      </c>
      <c r="H3993">
        <v>0</v>
      </c>
      <c r="I3993">
        <v>-1.5E-3</v>
      </c>
      <c r="J3993">
        <v>0</v>
      </c>
      <c r="K3993">
        <v>16.471699999999998</v>
      </c>
    </row>
    <row r="3994" spans="1:11" hidden="1">
      <c r="A3994" t="s">
        <v>15</v>
      </c>
      <c r="B3994" t="s">
        <v>663</v>
      </c>
      <c r="C3994">
        <v>187</v>
      </c>
      <c r="D3994" t="s">
        <v>151</v>
      </c>
      <c r="E3994">
        <v>0.18410000000000001</v>
      </c>
      <c r="F3994">
        <v>0</v>
      </c>
      <c r="G3994">
        <v>22.664100000000001</v>
      </c>
      <c r="H3994">
        <v>0</v>
      </c>
      <c r="I3994">
        <v>-1.5E-3</v>
      </c>
      <c r="J3994">
        <v>0</v>
      </c>
      <c r="K3994">
        <v>11.1036</v>
      </c>
    </row>
    <row r="3995" spans="1:11" hidden="1">
      <c r="A3995" t="s">
        <v>15</v>
      </c>
      <c r="B3995" t="s">
        <v>663</v>
      </c>
      <c r="C3995">
        <v>187</v>
      </c>
      <c r="D3995" t="s">
        <v>151</v>
      </c>
      <c r="E3995">
        <v>0.62009999999999998</v>
      </c>
      <c r="F3995">
        <v>0</v>
      </c>
      <c r="G3995">
        <v>19.8657</v>
      </c>
      <c r="H3995">
        <v>0</v>
      </c>
      <c r="I3995">
        <v>-1.5E-3</v>
      </c>
      <c r="J3995">
        <v>0</v>
      </c>
      <c r="K3995">
        <v>1.7945</v>
      </c>
    </row>
    <row r="3996" spans="1:11" hidden="1">
      <c r="A3996" t="s">
        <v>15</v>
      </c>
      <c r="B3996" t="s">
        <v>663</v>
      </c>
      <c r="C3996">
        <v>187</v>
      </c>
      <c r="D3996" t="s">
        <v>151</v>
      </c>
      <c r="E3996">
        <v>1.0561</v>
      </c>
      <c r="F3996">
        <v>0</v>
      </c>
      <c r="G3996">
        <v>16.052700000000002</v>
      </c>
      <c r="H3996">
        <v>0</v>
      </c>
      <c r="I3996">
        <v>-1.5E-3</v>
      </c>
      <c r="J3996">
        <v>0</v>
      </c>
      <c r="K3996">
        <v>-6.0678000000000001</v>
      </c>
    </row>
    <row r="3997" spans="1:11" hidden="1">
      <c r="A3997" t="s">
        <v>15</v>
      </c>
      <c r="B3997" t="s">
        <v>663</v>
      </c>
      <c r="C3997">
        <v>187</v>
      </c>
      <c r="D3997" t="s">
        <v>151</v>
      </c>
      <c r="E3997">
        <v>1.4921</v>
      </c>
      <c r="F3997">
        <v>0</v>
      </c>
      <c r="G3997">
        <v>11.9404</v>
      </c>
      <c r="H3997">
        <v>0</v>
      </c>
      <c r="I3997">
        <v>-1.5E-3</v>
      </c>
      <c r="J3997">
        <v>0</v>
      </c>
      <c r="K3997">
        <v>-12.1701</v>
      </c>
    </row>
    <row r="3998" spans="1:11" hidden="1">
      <c r="A3998" t="s">
        <v>15</v>
      </c>
      <c r="B3998" t="s">
        <v>663</v>
      </c>
      <c r="C3998">
        <v>187</v>
      </c>
      <c r="D3998" t="s">
        <v>151</v>
      </c>
      <c r="E3998">
        <v>1.9279999999999999</v>
      </c>
      <c r="F3998">
        <v>0</v>
      </c>
      <c r="G3998">
        <v>7.8449</v>
      </c>
      <c r="H3998">
        <v>0</v>
      </c>
      <c r="I3998">
        <v>-1.5E-3</v>
      </c>
      <c r="J3998">
        <v>0</v>
      </c>
      <c r="K3998">
        <v>-16.479900000000001</v>
      </c>
    </row>
    <row r="3999" spans="1:11" hidden="1">
      <c r="A3999" t="s">
        <v>15</v>
      </c>
      <c r="B3999" t="s">
        <v>663</v>
      </c>
      <c r="C3999">
        <v>187</v>
      </c>
      <c r="D3999" t="s">
        <v>151</v>
      </c>
      <c r="E3999">
        <v>2.3639999999999999</v>
      </c>
      <c r="F3999">
        <v>0</v>
      </c>
      <c r="G3999">
        <v>4.4424999999999999</v>
      </c>
      <c r="H3999">
        <v>0</v>
      </c>
      <c r="I3999">
        <v>-1.5E-3</v>
      </c>
      <c r="J3999">
        <v>0</v>
      </c>
      <c r="K3999">
        <v>-19.1205</v>
      </c>
    </row>
    <row r="4000" spans="1:11" hidden="1">
      <c r="A4000" t="s">
        <v>15</v>
      </c>
      <c r="B4000" t="s">
        <v>663</v>
      </c>
      <c r="C4000">
        <v>187</v>
      </c>
      <c r="D4000" t="s">
        <v>151</v>
      </c>
      <c r="E4000">
        <v>2.8</v>
      </c>
      <c r="F4000">
        <v>0</v>
      </c>
      <c r="G4000">
        <v>2.0855000000000001</v>
      </c>
      <c r="H4000">
        <v>0</v>
      </c>
      <c r="I4000">
        <v>-1.5E-3</v>
      </c>
      <c r="J4000">
        <v>0</v>
      </c>
      <c r="K4000">
        <v>-20.505500000000001</v>
      </c>
    </row>
    <row r="4001" spans="1:11" hidden="1">
      <c r="A4001" t="s">
        <v>15</v>
      </c>
      <c r="B4001" t="s">
        <v>663</v>
      </c>
      <c r="C4001">
        <v>187</v>
      </c>
      <c r="D4001" t="s">
        <v>151</v>
      </c>
      <c r="E4001">
        <v>2.8</v>
      </c>
      <c r="F4001">
        <v>0</v>
      </c>
      <c r="G4001">
        <v>-4.1375999999999999</v>
      </c>
      <c r="H4001">
        <v>0</v>
      </c>
      <c r="I4001">
        <v>-1.5E-3</v>
      </c>
      <c r="J4001">
        <v>0</v>
      </c>
      <c r="K4001">
        <v>-20.505500000000001</v>
      </c>
    </row>
    <row r="4002" spans="1:11" hidden="1">
      <c r="A4002" t="s">
        <v>15</v>
      </c>
      <c r="B4002" t="s">
        <v>663</v>
      </c>
      <c r="C4002">
        <v>187</v>
      </c>
      <c r="D4002" t="s">
        <v>151</v>
      </c>
      <c r="E4002">
        <v>3.2360000000000002</v>
      </c>
      <c r="F4002">
        <v>0</v>
      </c>
      <c r="G4002">
        <v>-6.4946000000000002</v>
      </c>
      <c r="H4002">
        <v>0</v>
      </c>
      <c r="I4002">
        <v>-1.5E-3</v>
      </c>
      <c r="J4002">
        <v>0</v>
      </c>
      <c r="K4002">
        <v>-18.2258</v>
      </c>
    </row>
    <row r="4003" spans="1:11" hidden="1">
      <c r="A4003" t="s">
        <v>15</v>
      </c>
      <c r="B4003" t="s">
        <v>663</v>
      </c>
      <c r="C4003">
        <v>187</v>
      </c>
      <c r="D4003" t="s">
        <v>151</v>
      </c>
      <c r="E4003">
        <v>3.6720000000000002</v>
      </c>
      <c r="F4003">
        <v>0</v>
      </c>
      <c r="G4003">
        <v>-9.8970000000000002</v>
      </c>
      <c r="H4003">
        <v>0</v>
      </c>
      <c r="I4003">
        <v>-1.5E-3</v>
      </c>
      <c r="J4003">
        <v>0</v>
      </c>
      <c r="K4003">
        <v>-14.6905</v>
      </c>
    </row>
    <row r="4004" spans="1:11" hidden="1">
      <c r="A4004" t="s">
        <v>15</v>
      </c>
      <c r="B4004" t="s">
        <v>663</v>
      </c>
      <c r="C4004">
        <v>187</v>
      </c>
      <c r="D4004" t="s">
        <v>151</v>
      </c>
      <c r="E4004">
        <v>4.1079999999999997</v>
      </c>
      <c r="F4004">
        <v>0</v>
      </c>
      <c r="G4004">
        <v>-13.992599999999999</v>
      </c>
      <c r="H4004">
        <v>0</v>
      </c>
      <c r="I4004">
        <v>-1.5E-3</v>
      </c>
      <c r="J4004">
        <v>0</v>
      </c>
      <c r="K4004">
        <v>-9.4860000000000007</v>
      </c>
    </row>
    <row r="4005" spans="1:11" hidden="1">
      <c r="A4005" t="s">
        <v>15</v>
      </c>
      <c r="B4005" t="s">
        <v>663</v>
      </c>
      <c r="C4005">
        <v>187</v>
      </c>
      <c r="D4005" t="s">
        <v>151</v>
      </c>
      <c r="E4005">
        <v>4.5438999999999998</v>
      </c>
      <c r="F4005">
        <v>0</v>
      </c>
      <c r="G4005">
        <v>-18.104800000000001</v>
      </c>
      <c r="H4005">
        <v>0</v>
      </c>
      <c r="I4005">
        <v>-1.5E-3</v>
      </c>
      <c r="J4005">
        <v>0</v>
      </c>
      <c r="K4005">
        <v>-2.4891000000000001</v>
      </c>
    </row>
    <row r="4006" spans="1:11" hidden="1">
      <c r="A4006" t="s">
        <v>15</v>
      </c>
      <c r="B4006" t="s">
        <v>663</v>
      </c>
      <c r="C4006">
        <v>187</v>
      </c>
      <c r="D4006" t="s">
        <v>151</v>
      </c>
      <c r="E4006">
        <v>4.9798999999999998</v>
      </c>
      <c r="F4006">
        <v>0</v>
      </c>
      <c r="G4006">
        <v>-21.9178</v>
      </c>
      <c r="H4006">
        <v>0</v>
      </c>
      <c r="I4006">
        <v>-1.5E-3</v>
      </c>
      <c r="J4006">
        <v>0</v>
      </c>
      <c r="K4006">
        <v>6.2679</v>
      </c>
    </row>
    <row r="4007" spans="1:11" hidden="1">
      <c r="A4007" t="s">
        <v>15</v>
      </c>
      <c r="B4007" t="s">
        <v>663</v>
      </c>
      <c r="C4007">
        <v>187</v>
      </c>
      <c r="D4007" t="s">
        <v>151</v>
      </c>
      <c r="E4007">
        <v>5.4158999999999997</v>
      </c>
      <c r="F4007">
        <v>0</v>
      </c>
      <c r="G4007">
        <v>-24.716200000000001</v>
      </c>
      <c r="H4007">
        <v>0</v>
      </c>
      <c r="I4007">
        <v>-1.5E-3</v>
      </c>
      <c r="J4007">
        <v>0</v>
      </c>
      <c r="K4007">
        <v>16.471699999999998</v>
      </c>
    </row>
    <row r="4008" spans="1:11" hidden="1">
      <c r="A4008" t="s">
        <v>15</v>
      </c>
      <c r="B4008" t="s">
        <v>663</v>
      </c>
      <c r="C4008">
        <v>187</v>
      </c>
      <c r="D4008" t="s">
        <v>152</v>
      </c>
      <c r="E4008">
        <v>0.18410000000000001</v>
      </c>
      <c r="F4008">
        <v>0</v>
      </c>
      <c r="G4008">
        <v>22.646100000000001</v>
      </c>
      <c r="H4008">
        <v>0</v>
      </c>
      <c r="I4008">
        <v>-1.5E-3</v>
      </c>
      <c r="J4008">
        <v>0</v>
      </c>
      <c r="K4008">
        <v>11.056699999999999</v>
      </c>
    </row>
    <row r="4009" spans="1:11" hidden="1">
      <c r="A4009" t="s">
        <v>15</v>
      </c>
      <c r="B4009" t="s">
        <v>663</v>
      </c>
      <c r="C4009">
        <v>187</v>
      </c>
      <c r="D4009" t="s">
        <v>152</v>
      </c>
      <c r="E4009">
        <v>0.62009999999999998</v>
      </c>
      <c r="F4009">
        <v>0</v>
      </c>
      <c r="G4009">
        <v>19.8477</v>
      </c>
      <c r="H4009">
        <v>0</v>
      </c>
      <c r="I4009">
        <v>-1.5E-3</v>
      </c>
      <c r="J4009">
        <v>0</v>
      </c>
      <c r="K4009">
        <v>1.7555000000000001</v>
      </c>
    </row>
    <row r="4010" spans="1:11" hidden="1">
      <c r="A4010" t="s">
        <v>15</v>
      </c>
      <c r="B4010" t="s">
        <v>663</v>
      </c>
      <c r="C4010">
        <v>187</v>
      </c>
      <c r="D4010" t="s">
        <v>152</v>
      </c>
      <c r="E4010">
        <v>1.0561</v>
      </c>
      <c r="F4010">
        <v>0</v>
      </c>
      <c r="G4010">
        <v>16.034700000000001</v>
      </c>
      <c r="H4010">
        <v>0</v>
      </c>
      <c r="I4010">
        <v>-1.5E-3</v>
      </c>
      <c r="J4010">
        <v>0</v>
      </c>
      <c r="K4010">
        <v>-6.0989000000000004</v>
      </c>
    </row>
    <row r="4011" spans="1:11" hidden="1">
      <c r="A4011" t="s">
        <v>15</v>
      </c>
      <c r="B4011" t="s">
        <v>663</v>
      </c>
      <c r="C4011">
        <v>187</v>
      </c>
      <c r="D4011" t="s">
        <v>152</v>
      </c>
      <c r="E4011">
        <v>1.4921</v>
      </c>
      <c r="F4011">
        <v>0</v>
      </c>
      <c r="G4011">
        <v>11.9224</v>
      </c>
      <c r="H4011">
        <v>0</v>
      </c>
      <c r="I4011">
        <v>-1.5E-3</v>
      </c>
      <c r="J4011">
        <v>0</v>
      </c>
      <c r="K4011">
        <v>-12.193300000000001</v>
      </c>
    </row>
    <row r="4012" spans="1:11" hidden="1">
      <c r="A4012" t="s">
        <v>15</v>
      </c>
      <c r="B4012" t="s">
        <v>663</v>
      </c>
      <c r="C4012">
        <v>187</v>
      </c>
      <c r="D4012" t="s">
        <v>152</v>
      </c>
      <c r="E4012">
        <v>1.9279999999999999</v>
      </c>
      <c r="F4012">
        <v>0</v>
      </c>
      <c r="G4012">
        <v>7.8269000000000002</v>
      </c>
      <c r="H4012">
        <v>0</v>
      </c>
      <c r="I4012">
        <v>-1.5E-3</v>
      </c>
      <c r="J4012">
        <v>0</v>
      </c>
      <c r="K4012">
        <v>-16.4953</v>
      </c>
    </row>
    <row r="4013" spans="1:11" hidden="1">
      <c r="A4013" t="s">
        <v>15</v>
      </c>
      <c r="B4013" t="s">
        <v>663</v>
      </c>
      <c r="C4013">
        <v>187</v>
      </c>
      <c r="D4013" t="s">
        <v>152</v>
      </c>
      <c r="E4013">
        <v>2.3639999999999999</v>
      </c>
      <c r="F4013">
        <v>0</v>
      </c>
      <c r="G4013">
        <v>4.4244000000000003</v>
      </c>
      <c r="H4013">
        <v>0</v>
      </c>
      <c r="I4013">
        <v>-1.5E-3</v>
      </c>
      <c r="J4013">
        <v>0</v>
      </c>
      <c r="K4013">
        <v>-19.128</v>
      </c>
    </row>
    <row r="4014" spans="1:11" hidden="1">
      <c r="A4014" t="s">
        <v>15</v>
      </c>
      <c r="B4014" t="s">
        <v>663</v>
      </c>
      <c r="C4014">
        <v>187</v>
      </c>
      <c r="D4014" t="s">
        <v>152</v>
      </c>
      <c r="E4014">
        <v>2.8</v>
      </c>
      <c r="F4014">
        <v>0</v>
      </c>
      <c r="G4014">
        <v>2.0674000000000001</v>
      </c>
      <c r="H4014">
        <v>0</v>
      </c>
      <c r="I4014">
        <v>-1.5E-3</v>
      </c>
      <c r="J4014">
        <v>0</v>
      </c>
      <c r="K4014">
        <v>-20.505199999999999</v>
      </c>
    </row>
    <row r="4015" spans="1:11" hidden="1">
      <c r="A4015" t="s">
        <v>15</v>
      </c>
      <c r="B4015" t="s">
        <v>663</v>
      </c>
      <c r="C4015">
        <v>187</v>
      </c>
      <c r="D4015" t="s">
        <v>152</v>
      </c>
      <c r="E4015">
        <v>2.8</v>
      </c>
      <c r="F4015">
        <v>0</v>
      </c>
      <c r="G4015">
        <v>-4.1555999999999997</v>
      </c>
      <c r="H4015">
        <v>0</v>
      </c>
      <c r="I4015">
        <v>-1.5E-3</v>
      </c>
      <c r="J4015">
        <v>0</v>
      </c>
      <c r="K4015">
        <v>-20.505199999999999</v>
      </c>
    </row>
    <row r="4016" spans="1:11" hidden="1">
      <c r="A4016" t="s">
        <v>15</v>
      </c>
      <c r="B4016" t="s">
        <v>663</v>
      </c>
      <c r="C4016">
        <v>187</v>
      </c>
      <c r="D4016" t="s">
        <v>152</v>
      </c>
      <c r="E4016">
        <v>3.2360000000000002</v>
      </c>
      <c r="F4016">
        <v>0</v>
      </c>
      <c r="G4016">
        <v>-6.5125999999999999</v>
      </c>
      <c r="H4016">
        <v>0</v>
      </c>
      <c r="I4016">
        <v>-1.5E-3</v>
      </c>
      <c r="J4016">
        <v>0</v>
      </c>
      <c r="K4016">
        <v>-18.217600000000001</v>
      </c>
    </row>
    <row r="4017" spans="1:11" hidden="1">
      <c r="A4017" t="s">
        <v>15</v>
      </c>
      <c r="B4017" t="s">
        <v>663</v>
      </c>
      <c r="C4017">
        <v>187</v>
      </c>
      <c r="D4017" t="s">
        <v>152</v>
      </c>
      <c r="E4017">
        <v>3.6720000000000002</v>
      </c>
      <c r="F4017">
        <v>0</v>
      </c>
      <c r="G4017">
        <v>-9.9151000000000007</v>
      </c>
      <c r="H4017">
        <v>0</v>
      </c>
      <c r="I4017">
        <v>-1.5E-3</v>
      </c>
      <c r="J4017">
        <v>0</v>
      </c>
      <c r="K4017">
        <v>-14.6745</v>
      </c>
    </row>
    <row r="4018" spans="1:11" hidden="1">
      <c r="A4018" t="s">
        <v>15</v>
      </c>
      <c r="B4018" t="s">
        <v>663</v>
      </c>
      <c r="C4018">
        <v>187</v>
      </c>
      <c r="D4018" t="s">
        <v>152</v>
      </c>
      <c r="E4018">
        <v>4.1079999999999997</v>
      </c>
      <c r="F4018">
        <v>0</v>
      </c>
      <c r="G4018">
        <v>-14.0106</v>
      </c>
      <c r="H4018">
        <v>0</v>
      </c>
      <c r="I4018">
        <v>-1.5E-3</v>
      </c>
      <c r="J4018">
        <v>0</v>
      </c>
      <c r="K4018">
        <v>-9.4620999999999995</v>
      </c>
    </row>
    <row r="4019" spans="1:11" hidden="1">
      <c r="A4019" t="s">
        <v>15</v>
      </c>
      <c r="B4019" t="s">
        <v>663</v>
      </c>
      <c r="C4019">
        <v>187</v>
      </c>
      <c r="D4019" t="s">
        <v>152</v>
      </c>
      <c r="E4019">
        <v>4.5438999999999998</v>
      </c>
      <c r="F4019">
        <v>0</v>
      </c>
      <c r="G4019">
        <v>-18.122900000000001</v>
      </c>
      <c r="H4019">
        <v>0</v>
      </c>
      <c r="I4019">
        <v>-1.5E-3</v>
      </c>
      <c r="J4019">
        <v>0</v>
      </c>
      <c r="K4019">
        <v>-2.4573</v>
      </c>
    </row>
    <row r="4020" spans="1:11" hidden="1">
      <c r="A4020" t="s">
        <v>15</v>
      </c>
      <c r="B4020" t="s">
        <v>663</v>
      </c>
      <c r="C4020">
        <v>187</v>
      </c>
      <c r="D4020" t="s">
        <v>152</v>
      </c>
      <c r="E4020">
        <v>4.9798999999999998</v>
      </c>
      <c r="F4020">
        <v>0</v>
      </c>
      <c r="G4020">
        <v>-21.9358</v>
      </c>
      <c r="H4020">
        <v>0</v>
      </c>
      <c r="I4020">
        <v>-1.5E-3</v>
      </c>
      <c r="J4020">
        <v>0</v>
      </c>
      <c r="K4020">
        <v>6.3075000000000001</v>
      </c>
    </row>
    <row r="4021" spans="1:11" hidden="1">
      <c r="A4021" t="s">
        <v>15</v>
      </c>
      <c r="B4021" t="s">
        <v>663</v>
      </c>
      <c r="C4021">
        <v>187</v>
      </c>
      <c r="D4021" t="s">
        <v>152</v>
      </c>
      <c r="E4021">
        <v>5.4158999999999997</v>
      </c>
      <c r="F4021">
        <v>0</v>
      </c>
      <c r="G4021">
        <v>-24.734300000000001</v>
      </c>
      <c r="H4021">
        <v>0</v>
      </c>
      <c r="I4021">
        <v>-1.5E-3</v>
      </c>
      <c r="J4021">
        <v>0</v>
      </c>
      <c r="K4021">
        <v>16.519200000000001</v>
      </c>
    </row>
    <row r="4022" spans="1:11" hidden="1">
      <c r="A4022" t="s">
        <v>15</v>
      </c>
      <c r="B4022" t="s">
        <v>663</v>
      </c>
      <c r="C4022">
        <v>187</v>
      </c>
      <c r="D4022" t="s">
        <v>153</v>
      </c>
      <c r="E4022">
        <v>0.18410000000000001</v>
      </c>
      <c r="F4022">
        <v>0</v>
      </c>
      <c r="G4022">
        <v>22.646100000000001</v>
      </c>
      <c r="H4022">
        <v>0</v>
      </c>
      <c r="I4022">
        <v>-1.5E-3</v>
      </c>
      <c r="J4022">
        <v>0</v>
      </c>
      <c r="K4022">
        <v>11.056699999999999</v>
      </c>
    </row>
    <row r="4023" spans="1:11" hidden="1">
      <c r="A4023" t="s">
        <v>15</v>
      </c>
      <c r="B4023" t="s">
        <v>663</v>
      </c>
      <c r="C4023">
        <v>187</v>
      </c>
      <c r="D4023" t="s">
        <v>153</v>
      </c>
      <c r="E4023">
        <v>0.62009999999999998</v>
      </c>
      <c r="F4023">
        <v>0</v>
      </c>
      <c r="G4023">
        <v>19.8477</v>
      </c>
      <c r="H4023">
        <v>0</v>
      </c>
      <c r="I4023">
        <v>-1.5E-3</v>
      </c>
      <c r="J4023">
        <v>0</v>
      </c>
      <c r="K4023">
        <v>1.7555000000000001</v>
      </c>
    </row>
    <row r="4024" spans="1:11" hidden="1">
      <c r="A4024" t="s">
        <v>15</v>
      </c>
      <c r="B4024" t="s">
        <v>663</v>
      </c>
      <c r="C4024">
        <v>187</v>
      </c>
      <c r="D4024" t="s">
        <v>153</v>
      </c>
      <c r="E4024">
        <v>1.0561</v>
      </c>
      <c r="F4024">
        <v>0</v>
      </c>
      <c r="G4024">
        <v>16.034700000000001</v>
      </c>
      <c r="H4024">
        <v>0</v>
      </c>
      <c r="I4024">
        <v>-1.5E-3</v>
      </c>
      <c r="J4024">
        <v>0</v>
      </c>
      <c r="K4024">
        <v>-6.0989000000000004</v>
      </c>
    </row>
    <row r="4025" spans="1:11" hidden="1">
      <c r="A4025" t="s">
        <v>15</v>
      </c>
      <c r="B4025" t="s">
        <v>663</v>
      </c>
      <c r="C4025">
        <v>187</v>
      </c>
      <c r="D4025" t="s">
        <v>153</v>
      </c>
      <c r="E4025">
        <v>1.4921</v>
      </c>
      <c r="F4025">
        <v>0</v>
      </c>
      <c r="G4025">
        <v>11.9224</v>
      </c>
      <c r="H4025">
        <v>0</v>
      </c>
      <c r="I4025">
        <v>-1.5E-3</v>
      </c>
      <c r="J4025">
        <v>0</v>
      </c>
      <c r="K4025">
        <v>-12.193300000000001</v>
      </c>
    </row>
    <row r="4026" spans="1:11" hidden="1">
      <c r="A4026" t="s">
        <v>15</v>
      </c>
      <c r="B4026" t="s">
        <v>663</v>
      </c>
      <c r="C4026">
        <v>187</v>
      </c>
      <c r="D4026" t="s">
        <v>153</v>
      </c>
      <c r="E4026">
        <v>1.9279999999999999</v>
      </c>
      <c r="F4026">
        <v>0</v>
      </c>
      <c r="G4026">
        <v>7.8269000000000002</v>
      </c>
      <c r="H4026">
        <v>0</v>
      </c>
      <c r="I4026">
        <v>-1.5E-3</v>
      </c>
      <c r="J4026">
        <v>0</v>
      </c>
      <c r="K4026">
        <v>-16.4953</v>
      </c>
    </row>
    <row r="4027" spans="1:11" hidden="1">
      <c r="A4027" t="s">
        <v>15</v>
      </c>
      <c r="B4027" t="s">
        <v>663</v>
      </c>
      <c r="C4027">
        <v>187</v>
      </c>
      <c r="D4027" t="s">
        <v>153</v>
      </c>
      <c r="E4027">
        <v>2.3639999999999999</v>
      </c>
      <c r="F4027">
        <v>0</v>
      </c>
      <c r="G4027">
        <v>4.4244000000000003</v>
      </c>
      <c r="H4027">
        <v>0</v>
      </c>
      <c r="I4027">
        <v>-1.5E-3</v>
      </c>
      <c r="J4027">
        <v>0</v>
      </c>
      <c r="K4027">
        <v>-19.128</v>
      </c>
    </row>
    <row r="4028" spans="1:11" hidden="1">
      <c r="A4028" t="s">
        <v>15</v>
      </c>
      <c r="B4028" t="s">
        <v>663</v>
      </c>
      <c r="C4028">
        <v>187</v>
      </c>
      <c r="D4028" t="s">
        <v>153</v>
      </c>
      <c r="E4028">
        <v>2.8</v>
      </c>
      <c r="F4028">
        <v>0</v>
      </c>
      <c r="G4028">
        <v>2.0674000000000001</v>
      </c>
      <c r="H4028">
        <v>0</v>
      </c>
      <c r="I4028">
        <v>-1.5E-3</v>
      </c>
      <c r="J4028">
        <v>0</v>
      </c>
      <c r="K4028">
        <v>-20.505199999999999</v>
      </c>
    </row>
    <row r="4029" spans="1:11" hidden="1">
      <c r="A4029" t="s">
        <v>15</v>
      </c>
      <c r="B4029" t="s">
        <v>663</v>
      </c>
      <c r="C4029">
        <v>187</v>
      </c>
      <c r="D4029" t="s">
        <v>153</v>
      </c>
      <c r="E4029">
        <v>2.8</v>
      </c>
      <c r="F4029">
        <v>0</v>
      </c>
      <c r="G4029">
        <v>-4.1555999999999997</v>
      </c>
      <c r="H4029">
        <v>0</v>
      </c>
      <c r="I4029">
        <v>-1.5E-3</v>
      </c>
      <c r="J4029">
        <v>0</v>
      </c>
      <c r="K4029">
        <v>-20.505199999999999</v>
      </c>
    </row>
    <row r="4030" spans="1:11" hidden="1">
      <c r="A4030" t="s">
        <v>15</v>
      </c>
      <c r="B4030" t="s">
        <v>663</v>
      </c>
      <c r="C4030">
        <v>187</v>
      </c>
      <c r="D4030" t="s">
        <v>153</v>
      </c>
      <c r="E4030">
        <v>3.2360000000000002</v>
      </c>
      <c r="F4030">
        <v>0</v>
      </c>
      <c r="G4030">
        <v>-6.5125999999999999</v>
      </c>
      <c r="H4030">
        <v>0</v>
      </c>
      <c r="I4030">
        <v>-1.5E-3</v>
      </c>
      <c r="J4030">
        <v>0</v>
      </c>
      <c r="K4030">
        <v>-18.217600000000001</v>
      </c>
    </row>
    <row r="4031" spans="1:11" hidden="1">
      <c r="A4031" t="s">
        <v>15</v>
      </c>
      <c r="B4031" t="s">
        <v>663</v>
      </c>
      <c r="C4031">
        <v>187</v>
      </c>
      <c r="D4031" t="s">
        <v>153</v>
      </c>
      <c r="E4031">
        <v>3.6720000000000002</v>
      </c>
      <c r="F4031">
        <v>0</v>
      </c>
      <c r="G4031">
        <v>-9.9151000000000007</v>
      </c>
      <c r="H4031">
        <v>0</v>
      </c>
      <c r="I4031">
        <v>-1.5E-3</v>
      </c>
      <c r="J4031">
        <v>0</v>
      </c>
      <c r="K4031">
        <v>-14.6745</v>
      </c>
    </row>
    <row r="4032" spans="1:11" hidden="1">
      <c r="A4032" t="s">
        <v>15</v>
      </c>
      <c r="B4032" t="s">
        <v>663</v>
      </c>
      <c r="C4032">
        <v>187</v>
      </c>
      <c r="D4032" t="s">
        <v>153</v>
      </c>
      <c r="E4032">
        <v>4.1079999999999997</v>
      </c>
      <c r="F4032">
        <v>0</v>
      </c>
      <c r="G4032">
        <v>-14.0106</v>
      </c>
      <c r="H4032">
        <v>0</v>
      </c>
      <c r="I4032">
        <v>-1.5E-3</v>
      </c>
      <c r="J4032">
        <v>0</v>
      </c>
      <c r="K4032">
        <v>-9.4620999999999995</v>
      </c>
    </row>
    <row r="4033" spans="1:11" hidden="1">
      <c r="A4033" t="s">
        <v>15</v>
      </c>
      <c r="B4033" t="s">
        <v>663</v>
      </c>
      <c r="C4033">
        <v>187</v>
      </c>
      <c r="D4033" t="s">
        <v>153</v>
      </c>
      <c r="E4033">
        <v>4.5438999999999998</v>
      </c>
      <c r="F4033">
        <v>0</v>
      </c>
      <c r="G4033">
        <v>-18.122900000000001</v>
      </c>
      <c r="H4033">
        <v>0</v>
      </c>
      <c r="I4033">
        <v>-1.5E-3</v>
      </c>
      <c r="J4033">
        <v>0</v>
      </c>
      <c r="K4033">
        <v>-2.4573</v>
      </c>
    </row>
    <row r="4034" spans="1:11" hidden="1">
      <c r="A4034" t="s">
        <v>15</v>
      </c>
      <c r="B4034" t="s">
        <v>663</v>
      </c>
      <c r="C4034">
        <v>187</v>
      </c>
      <c r="D4034" t="s">
        <v>153</v>
      </c>
      <c r="E4034">
        <v>4.9798999999999998</v>
      </c>
      <c r="F4034">
        <v>0</v>
      </c>
      <c r="G4034">
        <v>-21.9358</v>
      </c>
      <c r="H4034">
        <v>0</v>
      </c>
      <c r="I4034">
        <v>-1.5E-3</v>
      </c>
      <c r="J4034">
        <v>0</v>
      </c>
      <c r="K4034">
        <v>6.3075000000000001</v>
      </c>
    </row>
    <row r="4035" spans="1:11" hidden="1">
      <c r="A4035" t="s">
        <v>15</v>
      </c>
      <c r="B4035" t="s">
        <v>663</v>
      </c>
      <c r="C4035">
        <v>187</v>
      </c>
      <c r="D4035" t="s">
        <v>153</v>
      </c>
      <c r="E4035">
        <v>5.4158999999999997</v>
      </c>
      <c r="F4035">
        <v>0</v>
      </c>
      <c r="G4035">
        <v>-24.734300000000001</v>
      </c>
      <c r="H4035">
        <v>0</v>
      </c>
      <c r="I4035">
        <v>-1.5E-3</v>
      </c>
      <c r="J4035">
        <v>0</v>
      </c>
      <c r="K4035">
        <v>16.519200000000001</v>
      </c>
    </row>
    <row r="4036" spans="1:11" hidden="1">
      <c r="A4036" t="s">
        <v>15</v>
      </c>
      <c r="B4036" t="s">
        <v>663</v>
      </c>
      <c r="C4036">
        <v>187</v>
      </c>
      <c r="D4036" t="s">
        <v>154</v>
      </c>
      <c r="E4036">
        <v>0.18410000000000001</v>
      </c>
      <c r="F4036">
        <v>0</v>
      </c>
      <c r="G4036">
        <v>22.685199999999998</v>
      </c>
      <c r="H4036">
        <v>0</v>
      </c>
      <c r="I4036">
        <v>-1.4E-3</v>
      </c>
      <c r="J4036">
        <v>0</v>
      </c>
      <c r="K4036">
        <v>11.158200000000001</v>
      </c>
    </row>
    <row r="4037" spans="1:11" hidden="1">
      <c r="A4037" t="s">
        <v>15</v>
      </c>
      <c r="B4037" t="s">
        <v>663</v>
      </c>
      <c r="C4037">
        <v>187</v>
      </c>
      <c r="D4037" t="s">
        <v>154</v>
      </c>
      <c r="E4037">
        <v>0.62009999999999998</v>
      </c>
      <c r="F4037">
        <v>0</v>
      </c>
      <c r="G4037">
        <v>19.886700000000001</v>
      </c>
      <c r="H4037">
        <v>0</v>
      </c>
      <c r="I4037">
        <v>-1.4E-3</v>
      </c>
      <c r="J4037">
        <v>0</v>
      </c>
      <c r="K4037">
        <v>1.8399000000000001</v>
      </c>
    </row>
    <row r="4038" spans="1:11" hidden="1">
      <c r="A4038" t="s">
        <v>15</v>
      </c>
      <c r="B4038" t="s">
        <v>663</v>
      </c>
      <c r="C4038">
        <v>187</v>
      </c>
      <c r="D4038" t="s">
        <v>154</v>
      </c>
      <c r="E4038">
        <v>1.0561</v>
      </c>
      <c r="F4038">
        <v>0</v>
      </c>
      <c r="G4038">
        <v>16.073799999999999</v>
      </c>
      <c r="H4038">
        <v>0</v>
      </c>
      <c r="I4038">
        <v>-1.4E-3</v>
      </c>
      <c r="J4038">
        <v>0</v>
      </c>
      <c r="K4038">
        <v>-6.0315000000000003</v>
      </c>
    </row>
    <row r="4039" spans="1:11" hidden="1">
      <c r="A4039" t="s">
        <v>15</v>
      </c>
      <c r="B4039" t="s">
        <v>663</v>
      </c>
      <c r="C4039">
        <v>187</v>
      </c>
      <c r="D4039" t="s">
        <v>154</v>
      </c>
      <c r="E4039">
        <v>1.4921</v>
      </c>
      <c r="F4039">
        <v>0</v>
      </c>
      <c r="G4039">
        <v>11.961499999999999</v>
      </c>
      <c r="H4039">
        <v>0</v>
      </c>
      <c r="I4039">
        <v>-1.4E-3</v>
      </c>
      <c r="J4039">
        <v>0</v>
      </c>
      <c r="K4039">
        <v>-12.142899999999999</v>
      </c>
    </row>
    <row r="4040" spans="1:11" hidden="1">
      <c r="A4040" t="s">
        <v>15</v>
      </c>
      <c r="B4040" t="s">
        <v>663</v>
      </c>
      <c r="C4040">
        <v>187</v>
      </c>
      <c r="D4040" t="s">
        <v>154</v>
      </c>
      <c r="E4040">
        <v>1.9279999999999999</v>
      </c>
      <c r="F4040">
        <v>0</v>
      </c>
      <c r="G4040">
        <v>7.8659999999999997</v>
      </c>
      <c r="H4040">
        <v>0</v>
      </c>
      <c r="I4040">
        <v>-1.4E-3</v>
      </c>
      <c r="J4040">
        <v>0</v>
      </c>
      <c r="K4040">
        <v>-16.4619</v>
      </c>
    </row>
    <row r="4041" spans="1:11" hidden="1">
      <c r="A4041" t="s">
        <v>15</v>
      </c>
      <c r="B4041" t="s">
        <v>663</v>
      </c>
      <c r="C4041">
        <v>187</v>
      </c>
      <c r="D4041" t="s">
        <v>154</v>
      </c>
      <c r="E4041">
        <v>2.3639999999999999</v>
      </c>
      <c r="F4041">
        <v>0</v>
      </c>
      <c r="G4041">
        <v>4.4634999999999998</v>
      </c>
      <c r="H4041">
        <v>0</v>
      </c>
      <c r="I4041">
        <v>-1.4E-3</v>
      </c>
      <c r="J4041">
        <v>0</v>
      </c>
      <c r="K4041">
        <v>-19.111699999999999</v>
      </c>
    </row>
    <row r="4042" spans="1:11" hidden="1">
      <c r="A4042" t="s">
        <v>15</v>
      </c>
      <c r="B4042" t="s">
        <v>663</v>
      </c>
      <c r="C4042">
        <v>187</v>
      </c>
      <c r="D4042" t="s">
        <v>154</v>
      </c>
      <c r="E4042">
        <v>2.8</v>
      </c>
      <c r="F4042">
        <v>0</v>
      </c>
      <c r="G4042">
        <v>2.1065</v>
      </c>
      <c r="H4042">
        <v>0</v>
      </c>
      <c r="I4042">
        <v>-1.4E-3</v>
      </c>
      <c r="J4042">
        <v>0</v>
      </c>
      <c r="K4042">
        <v>-20.5059</v>
      </c>
    </row>
    <row r="4043" spans="1:11" hidden="1">
      <c r="A4043" t="s">
        <v>15</v>
      </c>
      <c r="B4043" t="s">
        <v>663</v>
      </c>
      <c r="C4043">
        <v>187</v>
      </c>
      <c r="D4043" t="s">
        <v>154</v>
      </c>
      <c r="E4043">
        <v>2.8</v>
      </c>
      <c r="F4043">
        <v>0</v>
      </c>
      <c r="G4043">
        <v>-4.1165000000000003</v>
      </c>
      <c r="H4043">
        <v>0</v>
      </c>
      <c r="I4043">
        <v>-1.4E-3</v>
      </c>
      <c r="J4043">
        <v>0</v>
      </c>
      <c r="K4043">
        <v>-20.5059</v>
      </c>
    </row>
    <row r="4044" spans="1:11" hidden="1">
      <c r="A4044" t="s">
        <v>15</v>
      </c>
      <c r="B4044" t="s">
        <v>663</v>
      </c>
      <c r="C4044">
        <v>187</v>
      </c>
      <c r="D4044" t="s">
        <v>154</v>
      </c>
      <c r="E4044">
        <v>3.2360000000000002</v>
      </c>
      <c r="F4044">
        <v>0</v>
      </c>
      <c r="G4044">
        <v>-6.4734999999999996</v>
      </c>
      <c r="H4044">
        <v>0</v>
      </c>
      <c r="I4044">
        <v>-1.4E-3</v>
      </c>
      <c r="J4044">
        <v>0</v>
      </c>
      <c r="K4044">
        <v>-18.235299999999999</v>
      </c>
    </row>
    <row r="4045" spans="1:11" hidden="1">
      <c r="A4045" t="s">
        <v>15</v>
      </c>
      <c r="B4045" t="s">
        <v>663</v>
      </c>
      <c r="C4045">
        <v>187</v>
      </c>
      <c r="D4045" t="s">
        <v>154</v>
      </c>
      <c r="E4045">
        <v>3.6720000000000002</v>
      </c>
      <c r="F4045">
        <v>0</v>
      </c>
      <c r="G4045">
        <v>-9.8759999999999994</v>
      </c>
      <c r="H4045">
        <v>0</v>
      </c>
      <c r="I4045">
        <v>-1.4E-3</v>
      </c>
      <c r="J4045">
        <v>0</v>
      </c>
      <c r="K4045">
        <v>-14.709300000000001</v>
      </c>
    </row>
    <row r="4046" spans="1:11" hidden="1">
      <c r="A4046" t="s">
        <v>15</v>
      </c>
      <c r="B4046" t="s">
        <v>663</v>
      </c>
      <c r="C4046">
        <v>187</v>
      </c>
      <c r="D4046" t="s">
        <v>154</v>
      </c>
      <c r="E4046">
        <v>4.1079999999999997</v>
      </c>
      <c r="F4046">
        <v>0</v>
      </c>
      <c r="G4046">
        <v>-13.971500000000001</v>
      </c>
      <c r="H4046">
        <v>0</v>
      </c>
      <c r="I4046">
        <v>-1.4E-3</v>
      </c>
      <c r="J4046">
        <v>0</v>
      </c>
      <c r="K4046">
        <v>-9.5138999999999996</v>
      </c>
    </row>
    <row r="4047" spans="1:11" hidden="1">
      <c r="A4047" t="s">
        <v>15</v>
      </c>
      <c r="B4047" t="s">
        <v>663</v>
      </c>
      <c r="C4047">
        <v>187</v>
      </c>
      <c r="D4047" t="s">
        <v>154</v>
      </c>
      <c r="E4047">
        <v>4.5438999999999998</v>
      </c>
      <c r="F4047">
        <v>0</v>
      </c>
      <c r="G4047">
        <v>-18.0838</v>
      </c>
      <c r="H4047">
        <v>0</v>
      </c>
      <c r="I4047">
        <v>-1.4E-3</v>
      </c>
      <c r="J4047">
        <v>0</v>
      </c>
      <c r="K4047">
        <v>-2.5261</v>
      </c>
    </row>
    <row r="4048" spans="1:11" hidden="1">
      <c r="A4048" t="s">
        <v>15</v>
      </c>
      <c r="B4048" t="s">
        <v>663</v>
      </c>
      <c r="C4048">
        <v>187</v>
      </c>
      <c r="D4048" t="s">
        <v>154</v>
      </c>
      <c r="E4048">
        <v>4.9798999999999998</v>
      </c>
      <c r="F4048">
        <v>0</v>
      </c>
      <c r="G4048">
        <v>-21.896799999999999</v>
      </c>
      <c r="H4048">
        <v>0</v>
      </c>
      <c r="I4048">
        <v>-1.4E-3</v>
      </c>
      <c r="J4048">
        <v>0</v>
      </c>
      <c r="K4048">
        <v>6.2215999999999996</v>
      </c>
    </row>
    <row r="4049" spans="1:11" hidden="1">
      <c r="A4049" t="s">
        <v>15</v>
      </c>
      <c r="B4049" t="s">
        <v>663</v>
      </c>
      <c r="C4049">
        <v>187</v>
      </c>
      <c r="D4049" t="s">
        <v>154</v>
      </c>
      <c r="E4049">
        <v>5.4158999999999997</v>
      </c>
      <c r="F4049">
        <v>0</v>
      </c>
      <c r="G4049">
        <v>-24.6952</v>
      </c>
      <c r="H4049">
        <v>0</v>
      </c>
      <c r="I4049">
        <v>-1.4E-3</v>
      </c>
      <c r="J4049">
        <v>0</v>
      </c>
      <c r="K4049">
        <v>16.4163</v>
      </c>
    </row>
    <row r="4050" spans="1:11" hidden="1">
      <c r="A4050" t="s">
        <v>15</v>
      </c>
      <c r="B4050" t="s">
        <v>663</v>
      </c>
      <c r="C4050">
        <v>187</v>
      </c>
      <c r="D4050" t="s">
        <v>155</v>
      </c>
      <c r="E4050">
        <v>0.18410000000000001</v>
      </c>
      <c r="F4050">
        <v>0</v>
      </c>
      <c r="G4050">
        <v>22.6251</v>
      </c>
      <c r="H4050">
        <v>0</v>
      </c>
      <c r="I4050">
        <v>-1.5E-3</v>
      </c>
      <c r="J4050">
        <v>0</v>
      </c>
      <c r="K4050">
        <v>11.0021</v>
      </c>
    </row>
    <row r="4051" spans="1:11" hidden="1">
      <c r="A4051" t="s">
        <v>15</v>
      </c>
      <c r="B4051" t="s">
        <v>663</v>
      </c>
      <c r="C4051">
        <v>187</v>
      </c>
      <c r="D4051" t="s">
        <v>155</v>
      </c>
      <c r="E4051">
        <v>0.62009999999999998</v>
      </c>
      <c r="F4051">
        <v>0</v>
      </c>
      <c r="G4051">
        <v>19.826599999999999</v>
      </c>
      <c r="H4051">
        <v>0</v>
      </c>
      <c r="I4051">
        <v>-1.5E-3</v>
      </c>
      <c r="J4051">
        <v>0</v>
      </c>
      <c r="K4051">
        <v>1.71</v>
      </c>
    </row>
    <row r="4052" spans="1:11" hidden="1">
      <c r="A4052" t="s">
        <v>15</v>
      </c>
      <c r="B4052" t="s">
        <v>663</v>
      </c>
      <c r="C4052">
        <v>187</v>
      </c>
      <c r="D4052" t="s">
        <v>155</v>
      </c>
      <c r="E4052">
        <v>1.0561</v>
      </c>
      <c r="F4052">
        <v>0</v>
      </c>
      <c r="G4052">
        <v>16.0137</v>
      </c>
      <c r="H4052">
        <v>0</v>
      </c>
      <c r="I4052">
        <v>-1.5E-3</v>
      </c>
      <c r="J4052">
        <v>0</v>
      </c>
      <c r="K4052">
        <v>-6.1352000000000002</v>
      </c>
    </row>
    <row r="4053" spans="1:11" hidden="1">
      <c r="A4053" t="s">
        <v>15</v>
      </c>
      <c r="B4053" t="s">
        <v>663</v>
      </c>
      <c r="C4053">
        <v>187</v>
      </c>
      <c r="D4053" t="s">
        <v>155</v>
      </c>
      <c r="E4053">
        <v>1.4921</v>
      </c>
      <c r="F4053">
        <v>0</v>
      </c>
      <c r="G4053">
        <v>11.901400000000001</v>
      </c>
      <c r="H4053">
        <v>0</v>
      </c>
      <c r="I4053">
        <v>-1.5E-3</v>
      </c>
      <c r="J4053">
        <v>0</v>
      </c>
      <c r="K4053">
        <v>-12.220499999999999</v>
      </c>
    </row>
    <row r="4054" spans="1:11" hidden="1">
      <c r="A4054" t="s">
        <v>15</v>
      </c>
      <c r="B4054" t="s">
        <v>663</v>
      </c>
      <c r="C4054">
        <v>187</v>
      </c>
      <c r="D4054" t="s">
        <v>155</v>
      </c>
      <c r="E4054">
        <v>1.9279999999999999</v>
      </c>
      <c r="F4054">
        <v>0</v>
      </c>
      <c r="G4054">
        <v>7.8057999999999996</v>
      </c>
      <c r="H4054">
        <v>0</v>
      </c>
      <c r="I4054">
        <v>-1.5E-3</v>
      </c>
      <c r="J4054">
        <v>0</v>
      </c>
      <c r="K4054">
        <v>-16.513300000000001</v>
      </c>
    </row>
    <row r="4055" spans="1:11" hidden="1">
      <c r="A4055" t="s">
        <v>15</v>
      </c>
      <c r="B4055" t="s">
        <v>663</v>
      </c>
      <c r="C4055">
        <v>187</v>
      </c>
      <c r="D4055" t="s">
        <v>155</v>
      </c>
      <c r="E4055">
        <v>2.3639999999999999</v>
      </c>
      <c r="F4055">
        <v>0</v>
      </c>
      <c r="G4055">
        <v>4.4034000000000004</v>
      </c>
      <c r="H4055">
        <v>0</v>
      </c>
      <c r="I4055">
        <v>-1.5E-3</v>
      </c>
      <c r="J4055">
        <v>0</v>
      </c>
      <c r="K4055">
        <v>-19.136800000000001</v>
      </c>
    </row>
    <row r="4056" spans="1:11" hidden="1">
      <c r="A4056" t="s">
        <v>15</v>
      </c>
      <c r="B4056" t="s">
        <v>663</v>
      </c>
      <c r="C4056">
        <v>187</v>
      </c>
      <c r="D4056" t="s">
        <v>155</v>
      </c>
      <c r="E4056">
        <v>2.8</v>
      </c>
      <c r="F4056">
        <v>0</v>
      </c>
      <c r="G4056">
        <v>2.0464000000000002</v>
      </c>
      <c r="H4056">
        <v>0</v>
      </c>
      <c r="I4056">
        <v>-1.5E-3</v>
      </c>
      <c r="J4056">
        <v>0</v>
      </c>
      <c r="K4056">
        <v>-20.504799999999999</v>
      </c>
    </row>
    <row r="4057" spans="1:11" hidden="1">
      <c r="A4057" t="s">
        <v>15</v>
      </c>
      <c r="B4057" t="s">
        <v>663</v>
      </c>
      <c r="C4057">
        <v>187</v>
      </c>
      <c r="D4057" t="s">
        <v>155</v>
      </c>
      <c r="E4057">
        <v>2.8</v>
      </c>
      <c r="F4057">
        <v>0</v>
      </c>
      <c r="G4057">
        <v>-4.1767000000000003</v>
      </c>
      <c r="H4057">
        <v>0</v>
      </c>
      <c r="I4057">
        <v>-1.5E-3</v>
      </c>
      <c r="J4057">
        <v>0</v>
      </c>
      <c r="K4057">
        <v>-20.504799999999999</v>
      </c>
    </row>
    <row r="4058" spans="1:11" hidden="1">
      <c r="A4058" t="s">
        <v>15</v>
      </c>
      <c r="B4058" t="s">
        <v>663</v>
      </c>
      <c r="C4058">
        <v>187</v>
      </c>
      <c r="D4058" t="s">
        <v>155</v>
      </c>
      <c r="E4058">
        <v>3.2360000000000002</v>
      </c>
      <c r="F4058">
        <v>0</v>
      </c>
      <c r="G4058">
        <v>-6.5336999999999996</v>
      </c>
      <c r="H4058">
        <v>0</v>
      </c>
      <c r="I4058">
        <v>-1.5E-3</v>
      </c>
      <c r="J4058">
        <v>0</v>
      </c>
      <c r="K4058">
        <v>-18.207999999999998</v>
      </c>
    </row>
    <row r="4059" spans="1:11" hidden="1">
      <c r="A4059" t="s">
        <v>15</v>
      </c>
      <c r="B4059" t="s">
        <v>663</v>
      </c>
      <c r="C4059">
        <v>187</v>
      </c>
      <c r="D4059" t="s">
        <v>155</v>
      </c>
      <c r="E4059">
        <v>3.6720000000000002</v>
      </c>
      <c r="F4059">
        <v>0</v>
      </c>
      <c r="G4059">
        <v>-9.9360999999999997</v>
      </c>
      <c r="H4059">
        <v>0</v>
      </c>
      <c r="I4059">
        <v>-1.5E-3</v>
      </c>
      <c r="J4059">
        <v>0</v>
      </c>
      <c r="K4059">
        <v>-14.6557</v>
      </c>
    </row>
    <row r="4060" spans="1:11" hidden="1">
      <c r="A4060" t="s">
        <v>15</v>
      </c>
      <c r="B4060" t="s">
        <v>663</v>
      </c>
      <c r="C4060">
        <v>187</v>
      </c>
      <c r="D4060" t="s">
        <v>155</v>
      </c>
      <c r="E4060">
        <v>4.1079999999999997</v>
      </c>
      <c r="F4060">
        <v>0</v>
      </c>
      <c r="G4060">
        <v>-14.031599999999999</v>
      </c>
      <c r="H4060">
        <v>0</v>
      </c>
      <c r="I4060">
        <v>-1.5E-3</v>
      </c>
      <c r="J4060">
        <v>0</v>
      </c>
      <c r="K4060">
        <v>-9.4342000000000006</v>
      </c>
    </row>
    <row r="4061" spans="1:11" hidden="1">
      <c r="A4061" t="s">
        <v>15</v>
      </c>
      <c r="B4061" t="s">
        <v>663</v>
      </c>
      <c r="C4061">
        <v>187</v>
      </c>
      <c r="D4061" t="s">
        <v>155</v>
      </c>
      <c r="E4061">
        <v>4.5438999999999998</v>
      </c>
      <c r="F4061">
        <v>0</v>
      </c>
      <c r="G4061">
        <v>-18.143899999999999</v>
      </c>
      <c r="H4061">
        <v>0</v>
      </c>
      <c r="I4061">
        <v>-1.5E-3</v>
      </c>
      <c r="J4061">
        <v>0</v>
      </c>
      <c r="K4061">
        <v>-2.4201999999999999</v>
      </c>
    </row>
    <row r="4062" spans="1:11" hidden="1">
      <c r="A4062" t="s">
        <v>15</v>
      </c>
      <c r="B4062" t="s">
        <v>663</v>
      </c>
      <c r="C4062">
        <v>187</v>
      </c>
      <c r="D4062" t="s">
        <v>155</v>
      </c>
      <c r="E4062">
        <v>4.9798999999999998</v>
      </c>
      <c r="F4062">
        <v>0</v>
      </c>
      <c r="G4062">
        <v>-21.956900000000001</v>
      </c>
      <c r="H4062">
        <v>0</v>
      </c>
      <c r="I4062">
        <v>-1.5E-3</v>
      </c>
      <c r="J4062">
        <v>0</v>
      </c>
      <c r="K4062">
        <v>6.3537999999999997</v>
      </c>
    </row>
    <row r="4063" spans="1:11" hidden="1">
      <c r="A4063" t="s">
        <v>15</v>
      </c>
      <c r="B4063" t="s">
        <v>663</v>
      </c>
      <c r="C4063">
        <v>187</v>
      </c>
      <c r="D4063" t="s">
        <v>155</v>
      </c>
      <c r="E4063">
        <v>5.4158999999999997</v>
      </c>
      <c r="F4063">
        <v>0</v>
      </c>
      <c r="G4063">
        <v>-24.755299999999998</v>
      </c>
      <c r="H4063">
        <v>0</v>
      </c>
      <c r="I4063">
        <v>-1.5E-3</v>
      </c>
      <c r="J4063">
        <v>0</v>
      </c>
      <c r="K4063">
        <v>16.5746</v>
      </c>
    </row>
    <row r="4064" spans="1:11" hidden="1">
      <c r="A4064" t="s">
        <v>15</v>
      </c>
      <c r="B4064" t="s">
        <v>663</v>
      </c>
      <c r="C4064">
        <v>187</v>
      </c>
      <c r="D4064" t="s">
        <v>156</v>
      </c>
      <c r="E4064">
        <v>0.18410000000000001</v>
      </c>
      <c r="F4064">
        <v>0</v>
      </c>
      <c r="G4064">
        <v>22.685199999999998</v>
      </c>
      <c r="H4064">
        <v>0</v>
      </c>
      <c r="I4064">
        <v>-1.4E-3</v>
      </c>
      <c r="J4064">
        <v>0</v>
      </c>
      <c r="K4064">
        <v>11.158200000000001</v>
      </c>
    </row>
    <row r="4065" spans="1:11" hidden="1">
      <c r="A4065" t="s">
        <v>15</v>
      </c>
      <c r="B4065" t="s">
        <v>663</v>
      </c>
      <c r="C4065">
        <v>187</v>
      </c>
      <c r="D4065" t="s">
        <v>156</v>
      </c>
      <c r="E4065">
        <v>0.62009999999999998</v>
      </c>
      <c r="F4065">
        <v>0</v>
      </c>
      <c r="G4065">
        <v>19.886700000000001</v>
      </c>
      <c r="H4065">
        <v>0</v>
      </c>
      <c r="I4065">
        <v>-1.4E-3</v>
      </c>
      <c r="J4065">
        <v>0</v>
      </c>
      <c r="K4065">
        <v>1.8399000000000001</v>
      </c>
    </row>
    <row r="4066" spans="1:11" hidden="1">
      <c r="A4066" t="s">
        <v>15</v>
      </c>
      <c r="B4066" t="s">
        <v>663</v>
      </c>
      <c r="C4066">
        <v>187</v>
      </c>
      <c r="D4066" t="s">
        <v>156</v>
      </c>
      <c r="E4066">
        <v>1.0561</v>
      </c>
      <c r="F4066">
        <v>0</v>
      </c>
      <c r="G4066">
        <v>16.073799999999999</v>
      </c>
      <c r="H4066">
        <v>0</v>
      </c>
      <c r="I4066">
        <v>-1.4E-3</v>
      </c>
      <c r="J4066">
        <v>0</v>
      </c>
      <c r="K4066">
        <v>-6.0315000000000003</v>
      </c>
    </row>
    <row r="4067" spans="1:11" hidden="1">
      <c r="A4067" t="s">
        <v>15</v>
      </c>
      <c r="B4067" t="s">
        <v>663</v>
      </c>
      <c r="C4067">
        <v>187</v>
      </c>
      <c r="D4067" t="s">
        <v>156</v>
      </c>
      <c r="E4067">
        <v>1.4921</v>
      </c>
      <c r="F4067">
        <v>0</v>
      </c>
      <c r="G4067">
        <v>11.961499999999999</v>
      </c>
      <c r="H4067">
        <v>0</v>
      </c>
      <c r="I4067">
        <v>-1.4E-3</v>
      </c>
      <c r="J4067">
        <v>0</v>
      </c>
      <c r="K4067">
        <v>-12.142899999999999</v>
      </c>
    </row>
    <row r="4068" spans="1:11" hidden="1">
      <c r="A4068" t="s">
        <v>15</v>
      </c>
      <c r="B4068" t="s">
        <v>663</v>
      </c>
      <c r="C4068">
        <v>187</v>
      </c>
      <c r="D4068" t="s">
        <v>156</v>
      </c>
      <c r="E4068">
        <v>1.9279999999999999</v>
      </c>
      <c r="F4068">
        <v>0</v>
      </c>
      <c r="G4068">
        <v>7.8659999999999997</v>
      </c>
      <c r="H4068">
        <v>0</v>
      </c>
      <c r="I4068">
        <v>-1.4E-3</v>
      </c>
      <c r="J4068">
        <v>0</v>
      </c>
      <c r="K4068">
        <v>-16.4619</v>
      </c>
    </row>
    <row r="4069" spans="1:11" hidden="1">
      <c r="A4069" t="s">
        <v>15</v>
      </c>
      <c r="B4069" t="s">
        <v>663</v>
      </c>
      <c r="C4069">
        <v>187</v>
      </c>
      <c r="D4069" t="s">
        <v>156</v>
      </c>
      <c r="E4069">
        <v>2.3639999999999999</v>
      </c>
      <c r="F4069">
        <v>0</v>
      </c>
      <c r="G4069">
        <v>4.4634999999999998</v>
      </c>
      <c r="H4069">
        <v>0</v>
      </c>
      <c r="I4069">
        <v>-1.4E-3</v>
      </c>
      <c r="J4069">
        <v>0</v>
      </c>
      <c r="K4069">
        <v>-19.111699999999999</v>
      </c>
    </row>
    <row r="4070" spans="1:11" hidden="1">
      <c r="A4070" t="s">
        <v>15</v>
      </c>
      <c r="B4070" t="s">
        <v>663</v>
      </c>
      <c r="C4070">
        <v>187</v>
      </c>
      <c r="D4070" t="s">
        <v>156</v>
      </c>
      <c r="E4070">
        <v>2.8</v>
      </c>
      <c r="F4070">
        <v>0</v>
      </c>
      <c r="G4070">
        <v>2.1065</v>
      </c>
      <c r="H4070">
        <v>0</v>
      </c>
      <c r="I4070">
        <v>-1.4E-3</v>
      </c>
      <c r="J4070">
        <v>0</v>
      </c>
      <c r="K4070">
        <v>-20.5059</v>
      </c>
    </row>
    <row r="4071" spans="1:11" hidden="1">
      <c r="A4071" t="s">
        <v>15</v>
      </c>
      <c r="B4071" t="s">
        <v>663</v>
      </c>
      <c r="C4071">
        <v>187</v>
      </c>
      <c r="D4071" t="s">
        <v>156</v>
      </c>
      <c r="E4071">
        <v>2.8</v>
      </c>
      <c r="F4071">
        <v>0</v>
      </c>
      <c r="G4071">
        <v>-4.1165000000000003</v>
      </c>
      <c r="H4071">
        <v>0</v>
      </c>
      <c r="I4071">
        <v>-1.4E-3</v>
      </c>
      <c r="J4071">
        <v>0</v>
      </c>
      <c r="K4071">
        <v>-20.5059</v>
      </c>
    </row>
    <row r="4072" spans="1:11" hidden="1">
      <c r="A4072" t="s">
        <v>15</v>
      </c>
      <c r="B4072" t="s">
        <v>663</v>
      </c>
      <c r="C4072">
        <v>187</v>
      </c>
      <c r="D4072" t="s">
        <v>156</v>
      </c>
      <c r="E4072">
        <v>3.2360000000000002</v>
      </c>
      <c r="F4072">
        <v>0</v>
      </c>
      <c r="G4072">
        <v>-6.4734999999999996</v>
      </c>
      <c r="H4072">
        <v>0</v>
      </c>
      <c r="I4072">
        <v>-1.4E-3</v>
      </c>
      <c r="J4072">
        <v>0</v>
      </c>
      <c r="K4072">
        <v>-18.235299999999999</v>
      </c>
    </row>
    <row r="4073" spans="1:11" hidden="1">
      <c r="A4073" t="s">
        <v>15</v>
      </c>
      <c r="B4073" t="s">
        <v>663</v>
      </c>
      <c r="C4073">
        <v>187</v>
      </c>
      <c r="D4073" t="s">
        <v>156</v>
      </c>
      <c r="E4073">
        <v>3.6720000000000002</v>
      </c>
      <c r="F4073">
        <v>0</v>
      </c>
      <c r="G4073">
        <v>-9.8759999999999994</v>
      </c>
      <c r="H4073">
        <v>0</v>
      </c>
      <c r="I4073">
        <v>-1.4E-3</v>
      </c>
      <c r="J4073">
        <v>0</v>
      </c>
      <c r="K4073">
        <v>-14.709300000000001</v>
      </c>
    </row>
    <row r="4074" spans="1:11" hidden="1">
      <c r="A4074" t="s">
        <v>15</v>
      </c>
      <c r="B4074" t="s">
        <v>663</v>
      </c>
      <c r="C4074">
        <v>187</v>
      </c>
      <c r="D4074" t="s">
        <v>156</v>
      </c>
      <c r="E4074">
        <v>4.1079999999999997</v>
      </c>
      <c r="F4074">
        <v>0</v>
      </c>
      <c r="G4074">
        <v>-13.971500000000001</v>
      </c>
      <c r="H4074">
        <v>0</v>
      </c>
      <c r="I4074">
        <v>-1.4E-3</v>
      </c>
      <c r="J4074">
        <v>0</v>
      </c>
      <c r="K4074">
        <v>-9.5138999999999996</v>
      </c>
    </row>
    <row r="4075" spans="1:11" hidden="1">
      <c r="A4075" t="s">
        <v>15</v>
      </c>
      <c r="B4075" t="s">
        <v>663</v>
      </c>
      <c r="C4075">
        <v>187</v>
      </c>
      <c r="D4075" t="s">
        <v>156</v>
      </c>
      <c r="E4075">
        <v>4.5438999999999998</v>
      </c>
      <c r="F4075">
        <v>0</v>
      </c>
      <c r="G4075">
        <v>-18.0838</v>
      </c>
      <c r="H4075">
        <v>0</v>
      </c>
      <c r="I4075">
        <v>-1.4E-3</v>
      </c>
      <c r="J4075">
        <v>0</v>
      </c>
      <c r="K4075">
        <v>-2.5261</v>
      </c>
    </row>
    <row r="4076" spans="1:11" hidden="1">
      <c r="A4076" t="s">
        <v>15</v>
      </c>
      <c r="B4076" t="s">
        <v>663</v>
      </c>
      <c r="C4076">
        <v>187</v>
      </c>
      <c r="D4076" t="s">
        <v>156</v>
      </c>
      <c r="E4076">
        <v>4.9798999999999998</v>
      </c>
      <c r="F4076">
        <v>0</v>
      </c>
      <c r="G4076">
        <v>-21.896799999999999</v>
      </c>
      <c r="H4076">
        <v>0</v>
      </c>
      <c r="I4076">
        <v>-1.4E-3</v>
      </c>
      <c r="J4076">
        <v>0</v>
      </c>
      <c r="K4076">
        <v>6.2215999999999996</v>
      </c>
    </row>
    <row r="4077" spans="1:11" hidden="1">
      <c r="A4077" t="s">
        <v>15</v>
      </c>
      <c r="B4077" t="s">
        <v>663</v>
      </c>
      <c r="C4077">
        <v>187</v>
      </c>
      <c r="D4077" t="s">
        <v>156</v>
      </c>
      <c r="E4077">
        <v>5.4158999999999997</v>
      </c>
      <c r="F4077">
        <v>0</v>
      </c>
      <c r="G4077">
        <v>-24.6952</v>
      </c>
      <c r="H4077">
        <v>0</v>
      </c>
      <c r="I4077">
        <v>-1.4E-3</v>
      </c>
      <c r="J4077">
        <v>0</v>
      </c>
      <c r="K4077">
        <v>16.4163</v>
      </c>
    </row>
    <row r="4078" spans="1:11" hidden="1">
      <c r="A4078" t="s">
        <v>15</v>
      </c>
      <c r="B4078" t="s">
        <v>663</v>
      </c>
      <c r="C4078">
        <v>187</v>
      </c>
      <c r="D4078" t="s">
        <v>157</v>
      </c>
      <c r="E4078">
        <v>0.18410000000000001</v>
      </c>
      <c r="F4078">
        <v>0</v>
      </c>
      <c r="G4078">
        <v>22.6251</v>
      </c>
      <c r="H4078">
        <v>0</v>
      </c>
      <c r="I4078">
        <v>-1.5E-3</v>
      </c>
      <c r="J4078">
        <v>0</v>
      </c>
      <c r="K4078">
        <v>11.0021</v>
      </c>
    </row>
    <row r="4079" spans="1:11" hidden="1">
      <c r="A4079" t="s">
        <v>15</v>
      </c>
      <c r="B4079" t="s">
        <v>663</v>
      </c>
      <c r="C4079">
        <v>187</v>
      </c>
      <c r="D4079" t="s">
        <v>157</v>
      </c>
      <c r="E4079">
        <v>0.62009999999999998</v>
      </c>
      <c r="F4079">
        <v>0</v>
      </c>
      <c r="G4079">
        <v>19.826599999999999</v>
      </c>
      <c r="H4079">
        <v>0</v>
      </c>
      <c r="I4079">
        <v>-1.5E-3</v>
      </c>
      <c r="J4079">
        <v>0</v>
      </c>
      <c r="K4079">
        <v>1.71</v>
      </c>
    </row>
    <row r="4080" spans="1:11" hidden="1">
      <c r="A4080" t="s">
        <v>15</v>
      </c>
      <c r="B4080" t="s">
        <v>663</v>
      </c>
      <c r="C4080">
        <v>187</v>
      </c>
      <c r="D4080" t="s">
        <v>157</v>
      </c>
      <c r="E4080">
        <v>1.0561</v>
      </c>
      <c r="F4080">
        <v>0</v>
      </c>
      <c r="G4080">
        <v>16.0137</v>
      </c>
      <c r="H4080">
        <v>0</v>
      </c>
      <c r="I4080">
        <v>-1.5E-3</v>
      </c>
      <c r="J4080">
        <v>0</v>
      </c>
      <c r="K4080">
        <v>-6.1352000000000002</v>
      </c>
    </row>
    <row r="4081" spans="1:11" hidden="1">
      <c r="A4081" t="s">
        <v>15</v>
      </c>
      <c r="B4081" t="s">
        <v>663</v>
      </c>
      <c r="C4081">
        <v>187</v>
      </c>
      <c r="D4081" t="s">
        <v>157</v>
      </c>
      <c r="E4081">
        <v>1.4921</v>
      </c>
      <c r="F4081">
        <v>0</v>
      </c>
      <c r="G4081">
        <v>11.901400000000001</v>
      </c>
      <c r="H4081">
        <v>0</v>
      </c>
      <c r="I4081">
        <v>-1.5E-3</v>
      </c>
      <c r="J4081">
        <v>0</v>
      </c>
      <c r="K4081">
        <v>-12.220499999999999</v>
      </c>
    </row>
    <row r="4082" spans="1:11" hidden="1">
      <c r="A4082" t="s">
        <v>15</v>
      </c>
      <c r="B4082" t="s">
        <v>663</v>
      </c>
      <c r="C4082">
        <v>187</v>
      </c>
      <c r="D4082" t="s">
        <v>157</v>
      </c>
      <c r="E4082">
        <v>1.9279999999999999</v>
      </c>
      <c r="F4082">
        <v>0</v>
      </c>
      <c r="G4082">
        <v>7.8057999999999996</v>
      </c>
      <c r="H4082">
        <v>0</v>
      </c>
      <c r="I4082">
        <v>-1.5E-3</v>
      </c>
      <c r="J4082">
        <v>0</v>
      </c>
      <c r="K4082">
        <v>-16.513300000000001</v>
      </c>
    </row>
    <row r="4083" spans="1:11" hidden="1">
      <c r="A4083" t="s">
        <v>15</v>
      </c>
      <c r="B4083" t="s">
        <v>663</v>
      </c>
      <c r="C4083">
        <v>187</v>
      </c>
      <c r="D4083" t="s">
        <v>157</v>
      </c>
      <c r="E4083">
        <v>2.3639999999999999</v>
      </c>
      <c r="F4083">
        <v>0</v>
      </c>
      <c r="G4083">
        <v>4.4034000000000004</v>
      </c>
      <c r="H4083">
        <v>0</v>
      </c>
      <c r="I4083">
        <v>-1.5E-3</v>
      </c>
      <c r="J4083">
        <v>0</v>
      </c>
      <c r="K4083">
        <v>-19.136800000000001</v>
      </c>
    </row>
    <row r="4084" spans="1:11" hidden="1">
      <c r="A4084" t="s">
        <v>15</v>
      </c>
      <c r="B4084" t="s">
        <v>663</v>
      </c>
      <c r="C4084">
        <v>187</v>
      </c>
      <c r="D4084" t="s">
        <v>157</v>
      </c>
      <c r="E4084">
        <v>2.8</v>
      </c>
      <c r="F4084">
        <v>0</v>
      </c>
      <c r="G4084">
        <v>2.0464000000000002</v>
      </c>
      <c r="H4084">
        <v>0</v>
      </c>
      <c r="I4084">
        <v>-1.5E-3</v>
      </c>
      <c r="J4084">
        <v>0</v>
      </c>
      <c r="K4084">
        <v>-20.504799999999999</v>
      </c>
    </row>
    <row r="4085" spans="1:11" hidden="1">
      <c r="A4085" t="s">
        <v>15</v>
      </c>
      <c r="B4085" t="s">
        <v>663</v>
      </c>
      <c r="C4085">
        <v>187</v>
      </c>
      <c r="D4085" t="s">
        <v>157</v>
      </c>
      <c r="E4085">
        <v>2.8</v>
      </c>
      <c r="F4085">
        <v>0</v>
      </c>
      <c r="G4085">
        <v>-4.1767000000000003</v>
      </c>
      <c r="H4085">
        <v>0</v>
      </c>
      <c r="I4085">
        <v>-1.5E-3</v>
      </c>
      <c r="J4085">
        <v>0</v>
      </c>
      <c r="K4085">
        <v>-20.504799999999999</v>
      </c>
    </row>
    <row r="4086" spans="1:11" hidden="1">
      <c r="A4086" t="s">
        <v>15</v>
      </c>
      <c r="B4086" t="s">
        <v>663</v>
      </c>
      <c r="C4086">
        <v>187</v>
      </c>
      <c r="D4086" t="s">
        <v>157</v>
      </c>
      <c r="E4086">
        <v>3.2360000000000002</v>
      </c>
      <c r="F4086">
        <v>0</v>
      </c>
      <c r="G4086">
        <v>-6.5336999999999996</v>
      </c>
      <c r="H4086">
        <v>0</v>
      </c>
      <c r="I4086">
        <v>-1.5E-3</v>
      </c>
      <c r="J4086">
        <v>0</v>
      </c>
      <c r="K4086">
        <v>-18.207999999999998</v>
      </c>
    </row>
    <row r="4087" spans="1:11" hidden="1">
      <c r="A4087" t="s">
        <v>15</v>
      </c>
      <c r="B4087" t="s">
        <v>663</v>
      </c>
      <c r="C4087">
        <v>187</v>
      </c>
      <c r="D4087" t="s">
        <v>157</v>
      </c>
      <c r="E4087">
        <v>3.6720000000000002</v>
      </c>
      <c r="F4087">
        <v>0</v>
      </c>
      <c r="G4087">
        <v>-9.9360999999999997</v>
      </c>
      <c r="H4087">
        <v>0</v>
      </c>
      <c r="I4087">
        <v>-1.5E-3</v>
      </c>
      <c r="J4087">
        <v>0</v>
      </c>
      <c r="K4087">
        <v>-14.6557</v>
      </c>
    </row>
    <row r="4088" spans="1:11" hidden="1">
      <c r="A4088" t="s">
        <v>15</v>
      </c>
      <c r="B4088" t="s">
        <v>663</v>
      </c>
      <c r="C4088">
        <v>187</v>
      </c>
      <c r="D4088" t="s">
        <v>157</v>
      </c>
      <c r="E4088">
        <v>4.1079999999999997</v>
      </c>
      <c r="F4088">
        <v>0</v>
      </c>
      <c r="G4088">
        <v>-14.031599999999999</v>
      </c>
      <c r="H4088">
        <v>0</v>
      </c>
      <c r="I4088">
        <v>-1.5E-3</v>
      </c>
      <c r="J4088">
        <v>0</v>
      </c>
      <c r="K4088">
        <v>-9.4342000000000006</v>
      </c>
    </row>
    <row r="4089" spans="1:11" hidden="1">
      <c r="A4089" t="s">
        <v>15</v>
      </c>
      <c r="B4089" t="s">
        <v>663</v>
      </c>
      <c r="C4089">
        <v>187</v>
      </c>
      <c r="D4089" t="s">
        <v>157</v>
      </c>
      <c r="E4089">
        <v>4.5438999999999998</v>
      </c>
      <c r="F4089">
        <v>0</v>
      </c>
      <c r="G4089">
        <v>-18.143899999999999</v>
      </c>
      <c r="H4089">
        <v>0</v>
      </c>
      <c r="I4089">
        <v>-1.5E-3</v>
      </c>
      <c r="J4089">
        <v>0</v>
      </c>
      <c r="K4089">
        <v>-2.4201999999999999</v>
      </c>
    </row>
    <row r="4090" spans="1:11" hidden="1">
      <c r="A4090" t="s">
        <v>15</v>
      </c>
      <c r="B4090" t="s">
        <v>663</v>
      </c>
      <c r="C4090">
        <v>187</v>
      </c>
      <c r="D4090" t="s">
        <v>157</v>
      </c>
      <c r="E4090">
        <v>4.9798999999999998</v>
      </c>
      <c r="F4090">
        <v>0</v>
      </c>
      <c r="G4090">
        <v>-21.956900000000001</v>
      </c>
      <c r="H4090">
        <v>0</v>
      </c>
      <c r="I4090">
        <v>-1.5E-3</v>
      </c>
      <c r="J4090">
        <v>0</v>
      </c>
      <c r="K4090">
        <v>6.3537999999999997</v>
      </c>
    </row>
    <row r="4091" spans="1:11" hidden="1">
      <c r="A4091" t="s">
        <v>15</v>
      </c>
      <c r="B4091" t="s">
        <v>663</v>
      </c>
      <c r="C4091">
        <v>187</v>
      </c>
      <c r="D4091" t="s">
        <v>157</v>
      </c>
      <c r="E4091">
        <v>5.4158999999999997</v>
      </c>
      <c r="F4091">
        <v>0</v>
      </c>
      <c r="G4091">
        <v>-24.755299999999998</v>
      </c>
      <c r="H4091">
        <v>0</v>
      </c>
      <c r="I4091">
        <v>-1.5E-3</v>
      </c>
      <c r="J4091">
        <v>0</v>
      </c>
      <c r="K4091">
        <v>16.5746</v>
      </c>
    </row>
    <row r="4092" spans="1:11" hidden="1">
      <c r="A4092" t="s">
        <v>15</v>
      </c>
      <c r="B4092" t="s">
        <v>663</v>
      </c>
      <c r="C4092">
        <v>187</v>
      </c>
      <c r="D4092" t="s">
        <v>158</v>
      </c>
      <c r="E4092">
        <v>0.18410000000000001</v>
      </c>
      <c r="F4092">
        <v>0</v>
      </c>
      <c r="G4092">
        <v>37.278599999999997</v>
      </c>
      <c r="H4092">
        <v>0</v>
      </c>
      <c r="I4092">
        <v>-2.3E-3</v>
      </c>
      <c r="J4092">
        <v>0</v>
      </c>
      <c r="K4092">
        <v>18.282399999999999</v>
      </c>
    </row>
    <row r="4093" spans="1:11" hidden="1">
      <c r="A4093" t="s">
        <v>15</v>
      </c>
      <c r="B4093" t="s">
        <v>663</v>
      </c>
      <c r="C4093">
        <v>187</v>
      </c>
      <c r="D4093" t="s">
        <v>158</v>
      </c>
      <c r="E4093">
        <v>0.62009999999999998</v>
      </c>
      <c r="F4093">
        <v>0</v>
      </c>
      <c r="G4093">
        <v>32.702100000000002</v>
      </c>
      <c r="H4093">
        <v>0</v>
      </c>
      <c r="I4093">
        <v>-2.3E-3</v>
      </c>
      <c r="J4093">
        <v>0</v>
      </c>
      <c r="K4093">
        <v>2.9615999999999998</v>
      </c>
    </row>
    <row r="4094" spans="1:11" hidden="1">
      <c r="A4094" t="s">
        <v>15</v>
      </c>
      <c r="B4094" t="s">
        <v>663</v>
      </c>
      <c r="C4094">
        <v>187</v>
      </c>
      <c r="D4094" t="s">
        <v>158</v>
      </c>
      <c r="E4094">
        <v>1.0561</v>
      </c>
      <c r="F4094">
        <v>0</v>
      </c>
      <c r="G4094">
        <v>26.373200000000001</v>
      </c>
      <c r="H4094">
        <v>0</v>
      </c>
      <c r="I4094">
        <v>-2.3E-3</v>
      </c>
      <c r="J4094">
        <v>0</v>
      </c>
      <c r="K4094">
        <v>-9.9722000000000008</v>
      </c>
    </row>
    <row r="4095" spans="1:11" hidden="1">
      <c r="A4095" t="s">
        <v>15</v>
      </c>
      <c r="B4095" t="s">
        <v>663</v>
      </c>
      <c r="C4095">
        <v>187</v>
      </c>
      <c r="D4095" t="s">
        <v>158</v>
      </c>
      <c r="E4095">
        <v>1.4921</v>
      </c>
      <c r="F4095">
        <v>0</v>
      </c>
      <c r="G4095">
        <v>19.5273</v>
      </c>
      <c r="H4095">
        <v>0</v>
      </c>
      <c r="I4095">
        <v>-2.3E-3</v>
      </c>
      <c r="J4095">
        <v>0</v>
      </c>
      <c r="K4095">
        <v>-19.978100000000001</v>
      </c>
    </row>
    <row r="4096" spans="1:11" hidden="1">
      <c r="A4096" t="s">
        <v>15</v>
      </c>
      <c r="B4096" t="s">
        <v>663</v>
      </c>
      <c r="C4096">
        <v>187</v>
      </c>
      <c r="D4096" t="s">
        <v>158</v>
      </c>
      <c r="E4096">
        <v>1.9279999999999999</v>
      </c>
      <c r="F4096">
        <v>0</v>
      </c>
      <c r="G4096">
        <v>12.7103</v>
      </c>
      <c r="H4096">
        <v>0</v>
      </c>
      <c r="I4096">
        <v>-2.3E-3</v>
      </c>
      <c r="J4096">
        <v>0</v>
      </c>
      <c r="K4096">
        <v>-27.0001</v>
      </c>
    </row>
    <row r="4097" spans="1:11" hidden="1">
      <c r="A4097" t="s">
        <v>15</v>
      </c>
      <c r="B4097" t="s">
        <v>663</v>
      </c>
      <c r="C4097">
        <v>187</v>
      </c>
      <c r="D4097" t="s">
        <v>158</v>
      </c>
      <c r="E4097">
        <v>2.3639999999999999</v>
      </c>
      <c r="F4097">
        <v>0</v>
      </c>
      <c r="G4097">
        <v>7.0904999999999996</v>
      </c>
      <c r="H4097">
        <v>0</v>
      </c>
      <c r="I4097">
        <v>-2.3E-3</v>
      </c>
      <c r="J4097">
        <v>0</v>
      </c>
      <c r="K4097">
        <v>-31.250900000000001</v>
      </c>
    </row>
    <row r="4098" spans="1:11" hidden="1">
      <c r="A4098" t="s">
        <v>15</v>
      </c>
      <c r="B4098" t="s">
        <v>663</v>
      </c>
      <c r="C4098">
        <v>187</v>
      </c>
      <c r="D4098" t="s">
        <v>158</v>
      </c>
      <c r="E4098">
        <v>2.8</v>
      </c>
      <c r="F4098">
        <v>0</v>
      </c>
      <c r="G4098">
        <v>3.2765</v>
      </c>
      <c r="H4098">
        <v>0</v>
      </c>
      <c r="I4098">
        <v>-2.3E-3</v>
      </c>
      <c r="J4098">
        <v>0</v>
      </c>
      <c r="K4098">
        <v>-33.4452</v>
      </c>
    </row>
    <row r="4099" spans="1:11" hidden="1">
      <c r="A4099" t="s">
        <v>15</v>
      </c>
      <c r="B4099" t="s">
        <v>663</v>
      </c>
      <c r="C4099">
        <v>187</v>
      </c>
      <c r="D4099" t="s">
        <v>158</v>
      </c>
      <c r="E4099">
        <v>2.8</v>
      </c>
      <c r="F4099">
        <v>0</v>
      </c>
      <c r="G4099">
        <v>-6.5566000000000004</v>
      </c>
      <c r="H4099">
        <v>0</v>
      </c>
      <c r="I4099">
        <v>-2.3E-3</v>
      </c>
      <c r="J4099">
        <v>0</v>
      </c>
      <c r="K4099">
        <v>-33.4452</v>
      </c>
    </row>
    <row r="4100" spans="1:11" hidden="1">
      <c r="A4100" t="s">
        <v>15</v>
      </c>
      <c r="B4100" t="s">
        <v>663</v>
      </c>
      <c r="C4100">
        <v>187</v>
      </c>
      <c r="D4100" t="s">
        <v>158</v>
      </c>
      <c r="E4100">
        <v>3.2360000000000002</v>
      </c>
      <c r="F4100">
        <v>0</v>
      </c>
      <c r="G4100">
        <v>-10.3706</v>
      </c>
      <c r="H4100">
        <v>0</v>
      </c>
      <c r="I4100">
        <v>-2.3E-3</v>
      </c>
      <c r="J4100">
        <v>0</v>
      </c>
      <c r="K4100">
        <v>-29.820900000000002</v>
      </c>
    </row>
    <row r="4101" spans="1:11" hidden="1">
      <c r="A4101" t="s">
        <v>15</v>
      </c>
      <c r="B4101" t="s">
        <v>663</v>
      </c>
      <c r="C4101">
        <v>187</v>
      </c>
      <c r="D4101" t="s">
        <v>158</v>
      </c>
      <c r="E4101">
        <v>3.6720000000000002</v>
      </c>
      <c r="F4101">
        <v>0</v>
      </c>
      <c r="G4101">
        <v>-15.990399999999999</v>
      </c>
      <c r="H4101">
        <v>0</v>
      </c>
      <c r="I4101">
        <v>-2.3E-3</v>
      </c>
      <c r="J4101">
        <v>0</v>
      </c>
      <c r="K4101">
        <v>-24.14</v>
      </c>
    </row>
    <row r="4102" spans="1:11" hidden="1">
      <c r="A4102" t="s">
        <v>15</v>
      </c>
      <c r="B4102" t="s">
        <v>663</v>
      </c>
      <c r="C4102">
        <v>187</v>
      </c>
      <c r="D4102" t="s">
        <v>158</v>
      </c>
      <c r="E4102">
        <v>4.1079999999999997</v>
      </c>
      <c r="F4102">
        <v>0</v>
      </c>
      <c r="G4102">
        <v>-22.807400000000001</v>
      </c>
      <c r="H4102">
        <v>0</v>
      </c>
      <c r="I4102">
        <v>-2.3E-3</v>
      </c>
      <c r="J4102">
        <v>0</v>
      </c>
      <c r="K4102">
        <v>-15.687900000000001</v>
      </c>
    </row>
    <row r="4103" spans="1:11" hidden="1">
      <c r="A4103" t="s">
        <v>15</v>
      </c>
      <c r="B4103" t="s">
        <v>663</v>
      </c>
      <c r="C4103">
        <v>187</v>
      </c>
      <c r="D4103" t="s">
        <v>158</v>
      </c>
      <c r="E4103">
        <v>4.5438999999999998</v>
      </c>
      <c r="F4103">
        <v>0</v>
      </c>
      <c r="G4103">
        <v>-29.653300000000002</v>
      </c>
      <c r="H4103">
        <v>0</v>
      </c>
      <c r="I4103">
        <v>-2.3E-3</v>
      </c>
      <c r="J4103">
        <v>0</v>
      </c>
      <c r="K4103">
        <v>-4.2519</v>
      </c>
    </row>
    <row r="4104" spans="1:11" hidden="1">
      <c r="A4104" t="s">
        <v>15</v>
      </c>
      <c r="B4104" t="s">
        <v>663</v>
      </c>
      <c r="C4104">
        <v>187</v>
      </c>
      <c r="D4104" t="s">
        <v>158</v>
      </c>
      <c r="E4104">
        <v>4.9798999999999998</v>
      </c>
      <c r="F4104">
        <v>0</v>
      </c>
      <c r="G4104">
        <v>-35.982199999999999</v>
      </c>
      <c r="H4104">
        <v>0</v>
      </c>
      <c r="I4104">
        <v>-2.3E-3</v>
      </c>
      <c r="J4104">
        <v>0</v>
      </c>
      <c r="K4104">
        <v>10.1119</v>
      </c>
    </row>
    <row r="4105" spans="1:11" hidden="1">
      <c r="A4105" t="s">
        <v>15</v>
      </c>
      <c r="B4105" t="s">
        <v>663</v>
      </c>
      <c r="C4105">
        <v>187</v>
      </c>
      <c r="D4105" t="s">
        <v>158</v>
      </c>
      <c r="E4105">
        <v>5.4158999999999997</v>
      </c>
      <c r="F4105">
        <v>0</v>
      </c>
      <c r="G4105">
        <v>-40.558700000000002</v>
      </c>
      <c r="H4105">
        <v>0</v>
      </c>
      <c r="I4105">
        <v>-2.3E-3</v>
      </c>
      <c r="J4105">
        <v>0</v>
      </c>
      <c r="K4105">
        <v>26.8628</v>
      </c>
    </row>
    <row r="4106" spans="1:11" hidden="1">
      <c r="A4106" t="s">
        <v>15</v>
      </c>
      <c r="B4106" t="s">
        <v>663</v>
      </c>
      <c r="C4106">
        <v>187</v>
      </c>
      <c r="D4106" t="s">
        <v>159</v>
      </c>
      <c r="E4106">
        <v>0.18410000000000001</v>
      </c>
      <c r="F4106">
        <v>0</v>
      </c>
      <c r="G4106">
        <v>37.278599999999997</v>
      </c>
      <c r="H4106">
        <v>0</v>
      </c>
      <c r="I4106">
        <v>-2.3E-3</v>
      </c>
      <c r="J4106">
        <v>0</v>
      </c>
      <c r="K4106">
        <v>18.282399999999999</v>
      </c>
    </row>
    <row r="4107" spans="1:11" hidden="1">
      <c r="A4107" t="s">
        <v>15</v>
      </c>
      <c r="B4107" t="s">
        <v>663</v>
      </c>
      <c r="C4107">
        <v>187</v>
      </c>
      <c r="D4107" t="s">
        <v>159</v>
      </c>
      <c r="E4107">
        <v>0.62009999999999998</v>
      </c>
      <c r="F4107">
        <v>0</v>
      </c>
      <c r="G4107">
        <v>32.702100000000002</v>
      </c>
      <c r="H4107">
        <v>0</v>
      </c>
      <c r="I4107">
        <v>-2.3E-3</v>
      </c>
      <c r="J4107">
        <v>0</v>
      </c>
      <c r="K4107">
        <v>2.9615999999999998</v>
      </c>
    </row>
    <row r="4108" spans="1:11" hidden="1">
      <c r="A4108" t="s">
        <v>15</v>
      </c>
      <c r="B4108" t="s">
        <v>663</v>
      </c>
      <c r="C4108">
        <v>187</v>
      </c>
      <c r="D4108" t="s">
        <v>159</v>
      </c>
      <c r="E4108">
        <v>1.0561</v>
      </c>
      <c r="F4108">
        <v>0</v>
      </c>
      <c r="G4108">
        <v>26.373200000000001</v>
      </c>
      <c r="H4108">
        <v>0</v>
      </c>
      <c r="I4108">
        <v>-2.3E-3</v>
      </c>
      <c r="J4108">
        <v>0</v>
      </c>
      <c r="K4108">
        <v>-9.9722000000000008</v>
      </c>
    </row>
    <row r="4109" spans="1:11" hidden="1">
      <c r="A4109" t="s">
        <v>15</v>
      </c>
      <c r="B4109" t="s">
        <v>663</v>
      </c>
      <c r="C4109">
        <v>187</v>
      </c>
      <c r="D4109" t="s">
        <v>159</v>
      </c>
      <c r="E4109">
        <v>1.4921</v>
      </c>
      <c r="F4109">
        <v>0</v>
      </c>
      <c r="G4109">
        <v>19.5273</v>
      </c>
      <c r="H4109">
        <v>0</v>
      </c>
      <c r="I4109">
        <v>-2.3E-3</v>
      </c>
      <c r="J4109">
        <v>0</v>
      </c>
      <c r="K4109">
        <v>-19.978100000000001</v>
      </c>
    </row>
    <row r="4110" spans="1:11" hidden="1">
      <c r="A4110" t="s">
        <v>15</v>
      </c>
      <c r="B4110" t="s">
        <v>663</v>
      </c>
      <c r="C4110">
        <v>187</v>
      </c>
      <c r="D4110" t="s">
        <v>159</v>
      </c>
      <c r="E4110">
        <v>1.9279999999999999</v>
      </c>
      <c r="F4110">
        <v>0</v>
      </c>
      <c r="G4110">
        <v>12.7103</v>
      </c>
      <c r="H4110">
        <v>0</v>
      </c>
      <c r="I4110">
        <v>-2.3E-3</v>
      </c>
      <c r="J4110">
        <v>0</v>
      </c>
      <c r="K4110">
        <v>-27.0001</v>
      </c>
    </row>
    <row r="4111" spans="1:11" hidden="1">
      <c r="A4111" t="s">
        <v>15</v>
      </c>
      <c r="B4111" t="s">
        <v>663</v>
      </c>
      <c r="C4111">
        <v>187</v>
      </c>
      <c r="D4111" t="s">
        <v>159</v>
      </c>
      <c r="E4111">
        <v>2.3639999999999999</v>
      </c>
      <c r="F4111">
        <v>0</v>
      </c>
      <c r="G4111">
        <v>7.0904999999999996</v>
      </c>
      <c r="H4111">
        <v>0</v>
      </c>
      <c r="I4111">
        <v>-2.3E-3</v>
      </c>
      <c r="J4111">
        <v>0</v>
      </c>
      <c r="K4111">
        <v>-31.250900000000001</v>
      </c>
    </row>
    <row r="4112" spans="1:11" hidden="1">
      <c r="A4112" t="s">
        <v>15</v>
      </c>
      <c r="B4112" t="s">
        <v>663</v>
      </c>
      <c r="C4112">
        <v>187</v>
      </c>
      <c r="D4112" t="s">
        <v>159</v>
      </c>
      <c r="E4112">
        <v>2.8</v>
      </c>
      <c r="F4112">
        <v>0</v>
      </c>
      <c r="G4112">
        <v>3.2765</v>
      </c>
      <c r="H4112">
        <v>0</v>
      </c>
      <c r="I4112">
        <v>-2.3E-3</v>
      </c>
      <c r="J4112">
        <v>0</v>
      </c>
      <c r="K4112">
        <v>-33.4452</v>
      </c>
    </row>
    <row r="4113" spans="1:11" hidden="1">
      <c r="A4113" t="s">
        <v>15</v>
      </c>
      <c r="B4113" t="s">
        <v>663</v>
      </c>
      <c r="C4113">
        <v>187</v>
      </c>
      <c r="D4113" t="s">
        <v>159</v>
      </c>
      <c r="E4113">
        <v>2.8</v>
      </c>
      <c r="F4113">
        <v>0</v>
      </c>
      <c r="G4113">
        <v>-6.5566000000000004</v>
      </c>
      <c r="H4113">
        <v>0</v>
      </c>
      <c r="I4113">
        <v>-2.3E-3</v>
      </c>
      <c r="J4113">
        <v>0</v>
      </c>
      <c r="K4113">
        <v>-33.4452</v>
      </c>
    </row>
    <row r="4114" spans="1:11" hidden="1">
      <c r="A4114" t="s">
        <v>15</v>
      </c>
      <c r="B4114" t="s">
        <v>663</v>
      </c>
      <c r="C4114">
        <v>187</v>
      </c>
      <c r="D4114" t="s">
        <v>159</v>
      </c>
      <c r="E4114">
        <v>3.2360000000000002</v>
      </c>
      <c r="F4114">
        <v>0</v>
      </c>
      <c r="G4114">
        <v>-10.3706</v>
      </c>
      <c r="H4114">
        <v>0</v>
      </c>
      <c r="I4114">
        <v>-2.3E-3</v>
      </c>
      <c r="J4114">
        <v>0</v>
      </c>
      <c r="K4114">
        <v>-29.820900000000002</v>
      </c>
    </row>
    <row r="4115" spans="1:11" hidden="1">
      <c r="A4115" t="s">
        <v>15</v>
      </c>
      <c r="B4115" t="s">
        <v>663</v>
      </c>
      <c r="C4115">
        <v>187</v>
      </c>
      <c r="D4115" t="s">
        <v>159</v>
      </c>
      <c r="E4115">
        <v>3.6720000000000002</v>
      </c>
      <c r="F4115">
        <v>0</v>
      </c>
      <c r="G4115">
        <v>-15.990399999999999</v>
      </c>
      <c r="H4115">
        <v>0</v>
      </c>
      <c r="I4115">
        <v>-2.3E-3</v>
      </c>
      <c r="J4115">
        <v>0</v>
      </c>
      <c r="K4115">
        <v>-24.14</v>
      </c>
    </row>
    <row r="4116" spans="1:11" hidden="1">
      <c r="A4116" t="s">
        <v>15</v>
      </c>
      <c r="B4116" t="s">
        <v>663</v>
      </c>
      <c r="C4116">
        <v>187</v>
      </c>
      <c r="D4116" t="s">
        <v>159</v>
      </c>
      <c r="E4116">
        <v>4.1079999999999997</v>
      </c>
      <c r="F4116">
        <v>0</v>
      </c>
      <c r="G4116">
        <v>-22.807400000000001</v>
      </c>
      <c r="H4116">
        <v>0</v>
      </c>
      <c r="I4116">
        <v>-2.3E-3</v>
      </c>
      <c r="J4116">
        <v>0</v>
      </c>
      <c r="K4116">
        <v>-15.687900000000001</v>
      </c>
    </row>
    <row r="4117" spans="1:11" hidden="1">
      <c r="A4117" t="s">
        <v>15</v>
      </c>
      <c r="B4117" t="s">
        <v>663</v>
      </c>
      <c r="C4117">
        <v>187</v>
      </c>
      <c r="D4117" t="s">
        <v>159</v>
      </c>
      <c r="E4117">
        <v>4.5438999999999998</v>
      </c>
      <c r="F4117">
        <v>0</v>
      </c>
      <c r="G4117">
        <v>-29.653300000000002</v>
      </c>
      <c r="H4117">
        <v>0</v>
      </c>
      <c r="I4117">
        <v>-2.3E-3</v>
      </c>
      <c r="J4117">
        <v>0</v>
      </c>
      <c r="K4117">
        <v>-4.2519</v>
      </c>
    </row>
    <row r="4118" spans="1:11" hidden="1">
      <c r="A4118" t="s">
        <v>15</v>
      </c>
      <c r="B4118" t="s">
        <v>663</v>
      </c>
      <c r="C4118">
        <v>187</v>
      </c>
      <c r="D4118" t="s">
        <v>159</v>
      </c>
      <c r="E4118">
        <v>4.9798999999999998</v>
      </c>
      <c r="F4118">
        <v>0</v>
      </c>
      <c r="G4118">
        <v>-35.982199999999999</v>
      </c>
      <c r="H4118">
        <v>0</v>
      </c>
      <c r="I4118">
        <v>-2.3E-3</v>
      </c>
      <c r="J4118">
        <v>0</v>
      </c>
      <c r="K4118">
        <v>10.1119</v>
      </c>
    </row>
    <row r="4119" spans="1:11" hidden="1">
      <c r="A4119" t="s">
        <v>15</v>
      </c>
      <c r="B4119" t="s">
        <v>663</v>
      </c>
      <c r="C4119">
        <v>187</v>
      </c>
      <c r="D4119" t="s">
        <v>159</v>
      </c>
      <c r="E4119">
        <v>5.4158999999999997</v>
      </c>
      <c r="F4119">
        <v>0</v>
      </c>
      <c r="G4119">
        <v>-40.558700000000002</v>
      </c>
      <c r="H4119">
        <v>0</v>
      </c>
      <c r="I4119">
        <v>-2.3E-3</v>
      </c>
      <c r="J4119">
        <v>0</v>
      </c>
      <c r="K4119">
        <v>26.8628</v>
      </c>
    </row>
    <row r="4120" spans="1:11" hidden="1">
      <c r="A4120" t="s">
        <v>15</v>
      </c>
      <c r="B4120" t="s">
        <v>663</v>
      </c>
      <c r="C4120">
        <v>187</v>
      </c>
      <c r="D4120" t="s">
        <v>160</v>
      </c>
      <c r="E4120">
        <v>0.18410000000000001</v>
      </c>
      <c r="F4120">
        <v>0</v>
      </c>
      <c r="G4120">
        <v>37.260599999999997</v>
      </c>
      <c r="H4120">
        <v>0</v>
      </c>
      <c r="I4120">
        <v>-2.3E-3</v>
      </c>
      <c r="J4120">
        <v>0</v>
      </c>
      <c r="K4120">
        <v>18.235499999999998</v>
      </c>
    </row>
    <row r="4121" spans="1:11" hidden="1">
      <c r="A4121" t="s">
        <v>15</v>
      </c>
      <c r="B4121" t="s">
        <v>663</v>
      </c>
      <c r="C4121">
        <v>187</v>
      </c>
      <c r="D4121" t="s">
        <v>160</v>
      </c>
      <c r="E4121">
        <v>0.62009999999999998</v>
      </c>
      <c r="F4121">
        <v>0</v>
      </c>
      <c r="G4121">
        <v>32.683999999999997</v>
      </c>
      <c r="H4121">
        <v>0</v>
      </c>
      <c r="I4121">
        <v>-2.3E-3</v>
      </c>
      <c r="J4121">
        <v>0</v>
      </c>
      <c r="K4121">
        <v>2.9226000000000001</v>
      </c>
    </row>
    <row r="4122" spans="1:11" hidden="1">
      <c r="A4122" t="s">
        <v>15</v>
      </c>
      <c r="B4122" t="s">
        <v>663</v>
      </c>
      <c r="C4122">
        <v>187</v>
      </c>
      <c r="D4122" t="s">
        <v>160</v>
      </c>
      <c r="E4122">
        <v>1.0561</v>
      </c>
      <c r="F4122">
        <v>0</v>
      </c>
      <c r="G4122">
        <v>26.3552</v>
      </c>
      <c r="H4122">
        <v>0</v>
      </c>
      <c r="I4122">
        <v>-2.3E-3</v>
      </c>
      <c r="J4122">
        <v>0</v>
      </c>
      <c r="K4122">
        <v>-10.003299999999999</v>
      </c>
    </row>
    <row r="4123" spans="1:11" hidden="1">
      <c r="A4123" t="s">
        <v>15</v>
      </c>
      <c r="B4123" t="s">
        <v>663</v>
      </c>
      <c r="C4123">
        <v>187</v>
      </c>
      <c r="D4123" t="s">
        <v>160</v>
      </c>
      <c r="E4123">
        <v>1.4921</v>
      </c>
      <c r="F4123">
        <v>0</v>
      </c>
      <c r="G4123">
        <v>19.5093</v>
      </c>
      <c r="H4123">
        <v>0</v>
      </c>
      <c r="I4123">
        <v>-2.3E-3</v>
      </c>
      <c r="J4123">
        <v>0</v>
      </c>
      <c r="K4123">
        <v>-20.0014</v>
      </c>
    </row>
    <row r="4124" spans="1:11" hidden="1">
      <c r="A4124" t="s">
        <v>15</v>
      </c>
      <c r="B4124" t="s">
        <v>663</v>
      </c>
      <c r="C4124">
        <v>187</v>
      </c>
      <c r="D4124" t="s">
        <v>160</v>
      </c>
      <c r="E4124">
        <v>1.9279999999999999</v>
      </c>
      <c r="F4124">
        <v>0</v>
      </c>
      <c r="G4124">
        <v>12.692299999999999</v>
      </c>
      <c r="H4124">
        <v>0</v>
      </c>
      <c r="I4124">
        <v>-2.3E-3</v>
      </c>
      <c r="J4124">
        <v>0</v>
      </c>
      <c r="K4124">
        <v>-27.015499999999999</v>
      </c>
    </row>
    <row r="4125" spans="1:11" hidden="1">
      <c r="A4125" t="s">
        <v>15</v>
      </c>
      <c r="B4125" t="s">
        <v>663</v>
      </c>
      <c r="C4125">
        <v>187</v>
      </c>
      <c r="D4125" t="s">
        <v>160</v>
      </c>
      <c r="E4125">
        <v>2.3639999999999999</v>
      </c>
      <c r="F4125">
        <v>0</v>
      </c>
      <c r="G4125">
        <v>7.0724999999999998</v>
      </c>
      <c r="H4125">
        <v>0</v>
      </c>
      <c r="I4125">
        <v>-2.3E-3</v>
      </c>
      <c r="J4125">
        <v>0</v>
      </c>
      <c r="K4125">
        <v>-31.258400000000002</v>
      </c>
    </row>
    <row r="4126" spans="1:11" hidden="1">
      <c r="A4126" t="s">
        <v>15</v>
      </c>
      <c r="B4126" t="s">
        <v>663</v>
      </c>
      <c r="C4126">
        <v>187</v>
      </c>
      <c r="D4126" t="s">
        <v>160</v>
      </c>
      <c r="E4126">
        <v>2.8</v>
      </c>
      <c r="F4126">
        <v>0</v>
      </c>
      <c r="G4126">
        <v>3.2585000000000002</v>
      </c>
      <c r="H4126">
        <v>0</v>
      </c>
      <c r="I4126">
        <v>-2.3E-3</v>
      </c>
      <c r="J4126">
        <v>0</v>
      </c>
      <c r="K4126">
        <v>-33.444899999999997</v>
      </c>
    </row>
    <row r="4127" spans="1:11" hidden="1">
      <c r="A4127" t="s">
        <v>15</v>
      </c>
      <c r="B4127" t="s">
        <v>663</v>
      </c>
      <c r="C4127">
        <v>187</v>
      </c>
      <c r="D4127" t="s">
        <v>160</v>
      </c>
      <c r="E4127">
        <v>2.8</v>
      </c>
      <c r="F4127">
        <v>0</v>
      </c>
      <c r="G4127">
        <v>-6.5746000000000002</v>
      </c>
      <c r="H4127">
        <v>0</v>
      </c>
      <c r="I4127">
        <v>-2.3E-3</v>
      </c>
      <c r="J4127">
        <v>0</v>
      </c>
      <c r="K4127">
        <v>-33.444899999999997</v>
      </c>
    </row>
    <row r="4128" spans="1:11" hidden="1">
      <c r="A4128" t="s">
        <v>15</v>
      </c>
      <c r="B4128" t="s">
        <v>663</v>
      </c>
      <c r="C4128">
        <v>187</v>
      </c>
      <c r="D4128" t="s">
        <v>160</v>
      </c>
      <c r="E4128">
        <v>3.2360000000000002</v>
      </c>
      <c r="F4128">
        <v>0</v>
      </c>
      <c r="G4128">
        <v>-10.3886</v>
      </c>
      <c r="H4128">
        <v>0</v>
      </c>
      <c r="I4128">
        <v>-2.3E-3</v>
      </c>
      <c r="J4128">
        <v>0</v>
      </c>
      <c r="K4128">
        <v>-29.8127</v>
      </c>
    </row>
    <row r="4129" spans="1:11" hidden="1">
      <c r="A4129" t="s">
        <v>15</v>
      </c>
      <c r="B4129" t="s">
        <v>663</v>
      </c>
      <c r="C4129">
        <v>187</v>
      </c>
      <c r="D4129" t="s">
        <v>160</v>
      </c>
      <c r="E4129">
        <v>3.6720000000000002</v>
      </c>
      <c r="F4129">
        <v>0</v>
      </c>
      <c r="G4129">
        <v>-16.008500000000002</v>
      </c>
      <c r="H4129">
        <v>0</v>
      </c>
      <c r="I4129">
        <v>-2.3E-3</v>
      </c>
      <c r="J4129">
        <v>0</v>
      </c>
      <c r="K4129">
        <v>-24.123899999999999</v>
      </c>
    </row>
    <row r="4130" spans="1:11" hidden="1">
      <c r="A4130" t="s">
        <v>15</v>
      </c>
      <c r="B4130" t="s">
        <v>663</v>
      </c>
      <c r="C4130">
        <v>187</v>
      </c>
      <c r="D4130" t="s">
        <v>160</v>
      </c>
      <c r="E4130">
        <v>4.1079999999999997</v>
      </c>
      <c r="F4130">
        <v>0</v>
      </c>
      <c r="G4130">
        <v>-22.825399999999998</v>
      </c>
      <c r="H4130">
        <v>0</v>
      </c>
      <c r="I4130">
        <v>-2.3E-3</v>
      </c>
      <c r="J4130">
        <v>0</v>
      </c>
      <c r="K4130">
        <v>-15.664</v>
      </c>
    </row>
    <row r="4131" spans="1:11" hidden="1">
      <c r="A4131" t="s">
        <v>15</v>
      </c>
      <c r="B4131" t="s">
        <v>663</v>
      </c>
      <c r="C4131">
        <v>187</v>
      </c>
      <c r="D4131" t="s">
        <v>160</v>
      </c>
      <c r="E4131">
        <v>4.5438999999999998</v>
      </c>
      <c r="F4131">
        <v>0</v>
      </c>
      <c r="G4131">
        <v>-29.671299999999999</v>
      </c>
      <c r="H4131">
        <v>0</v>
      </c>
      <c r="I4131">
        <v>-2.3E-3</v>
      </c>
      <c r="J4131">
        <v>0</v>
      </c>
      <c r="K4131">
        <v>-4.2202000000000002</v>
      </c>
    </row>
    <row r="4132" spans="1:11" hidden="1">
      <c r="A4132" t="s">
        <v>15</v>
      </c>
      <c r="B4132" t="s">
        <v>663</v>
      </c>
      <c r="C4132">
        <v>187</v>
      </c>
      <c r="D4132" t="s">
        <v>160</v>
      </c>
      <c r="E4132">
        <v>4.9798999999999998</v>
      </c>
      <c r="F4132">
        <v>0</v>
      </c>
      <c r="G4132">
        <v>-36.0002</v>
      </c>
      <c r="H4132">
        <v>0</v>
      </c>
      <c r="I4132">
        <v>-2.3E-3</v>
      </c>
      <c r="J4132">
        <v>0</v>
      </c>
      <c r="K4132">
        <v>10.1515</v>
      </c>
    </row>
    <row r="4133" spans="1:11" hidden="1">
      <c r="A4133" t="s">
        <v>15</v>
      </c>
      <c r="B4133" t="s">
        <v>663</v>
      </c>
      <c r="C4133">
        <v>187</v>
      </c>
      <c r="D4133" t="s">
        <v>160</v>
      </c>
      <c r="E4133">
        <v>5.4158999999999997</v>
      </c>
      <c r="F4133">
        <v>0</v>
      </c>
      <c r="G4133">
        <v>-40.576799999999999</v>
      </c>
      <c r="H4133">
        <v>0</v>
      </c>
      <c r="I4133">
        <v>-2.3E-3</v>
      </c>
      <c r="J4133">
        <v>0</v>
      </c>
      <c r="K4133">
        <v>26.910299999999999</v>
      </c>
    </row>
    <row r="4134" spans="1:11" hidden="1">
      <c r="A4134" t="s">
        <v>15</v>
      </c>
      <c r="B4134" t="s">
        <v>663</v>
      </c>
      <c r="C4134">
        <v>187</v>
      </c>
      <c r="D4134" t="s">
        <v>161</v>
      </c>
      <c r="E4134">
        <v>0.18410000000000001</v>
      </c>
      <c r="F4134">
        <v>0</v>
      </c>
      <c r="G4134">
        <v>37.260599999999997</v>
      </c>
      <c r="H4134">
        <v>0</v>
      </c>
      <c r="I4134">
        <v>-2.3E-3</v>
      </c>
      <c r="J4134">
        <v>0</v>
      </c>
      <c r="K4134">
        <v>18.235499999999998</v>
      </c>
    </row>
    <row r="4135" spans="1:11" hidden="1">
      <c r="A4135" t="s">
        <v>15</v>
      </c>
      <c r="B4135" t="s">
        <v>663</v>
      </c>
      <c r="C4135">
        <v>187</v>
      </c>
      <c r="D4135" t="s">
        <v>161</v>
      </c>
      <c r="E4135">
        <v>0.62009999999999998</v>
      </c>
      <c r="F4135">
        <v>0</v>
      </c>
      <c r="G4135">
        <v>32.683999999999997</v>
      </c>
      <c r="H4135">
        <v>0</v>
      </c>
      <c r="I4135">
        <v>-2.3E-3</v>
      </c>
      <c r="J4135">
        <v>0</v>
      </c>
      <c r="K4135">
        <v>2.9226000000000001</v>
      </c>
    </row>
    <row r="4136" spans="1:11" hidden="1">
      <c r="A4136" t="s">
        <v>15</v>
      </c>
      <c r="B4136" t="s">
        <v>663</v>
      </c>
      <c r="C4136">
        <v>187</v>
      </c>
      <c r="D4136" t="s">
        <v>161</v>
      </c>
      <c r="E4136">
        <v>1.0561</v>
      </c>
      <c r="F4136">
        <v>0</v>
      </c>
      <c r="G4136">
        <v>26.3552</v>
      </c>
      <c r="H4136">
        <v>0</v>
      </c>
      <c r="I4136">
        <v>-2.3E-3</v>
      </c>
      <c r="J4136">
        <v>0</v>
      </c>
      <c r="K4136">
        <v>-10.003299999999999</v>
      </c>
    </row>
    <row r="4137" spans="1:11" hidden="1">
      <c r="A4137" t="s">
        <v>15</v>
      </c>
      <c r="B4137" t="s">
        <v>663</v>
      </c>
      <c r="C4137">
        <v>187</v>
      </c>
      <c r="D4137" t="s">
        <v>161</v>
      </c>
      <c r="E4137">
        <v>1.4921</v>
      </c>
      <c r="F4137">
        <v>0</v>
      </c>
      <c r="G4137">
        <v>19.5093</v>
      </c>
      <c r="H4137">
        <v>0</v>
      </c>
      <c r="I4137">
        <v>-2.3E-3</v>
      </c>
      <c r="J4137">
        <v>0</v>
      </c>
      <c r="K4137">
        <v>-20.0014</v>
      </c>
    </row>
    <row r="4138" spans="1:11" hidden="1">
      <c r="A4138" t="s">
        <v>15</v>
      </c>
      <c r="B4138" t="s">
        <v>663</v>
      </c>
      <c r="C4138">
        <v>187</v>
      </c>
      <c r="D4138" t="s">
        <v>161</v>
      </c>
      <c r="E4138">
        <v>1.9279999999999999</v>
      </c>
      <c r="F4138">
        <v>0</v>
      </c>
      <c r="G4138">
        <v>12.692299999999999</v>
      </c>
      <c r="H4138">
        <v>0</v>
      </c>
      <c r="I4138">
        <v>-2.3E-3</v>
      </c>
      <c r="J4138">
        <v>0</v>
      </c>
      <c r="K4138">
        <v>-27.015499999999999</v>
      </c>
    </row>
    <row r="4139" spans="1:11" hidden="1">
      <c r="A4139" t="s">
        <v>15</v>
      </c>
      <c r="B4139" t="s">
        <v>663</v>
      </c>
      <c r="C4139">
        <v>187</v>
      </c>
      <c r="D4139" t="s">
        <v>161</v>
      </c>
      <c r="E4139">
        <v>2.3639999999999999</v>
      </c>
      <c r="F4139">
        <v>0</v>
      </c>
      <c r="G4139">
        <v>7.0724999999999998</v>
      </c>
      <c r="H4139">
        <v>0</v>
      </c>
      <c r="I4139">
        <v>-2.3E-3</v>
      </c>
      <c r="J4139">
        <v>0</v>
      </c>
      <c r="K4139">
        <v>-31.258400000000002</v>
      </c>
    </row>
    <row r="4140" spans="1:11" hidden="1">
      <c r="A4140" t="s">
        <v>15</v>
      </c>
      <c r="B4140" t="s">
        <v>663</v>
      </c>
      <c r="C4140">
        <v>187</v>
      </c>
      <c r="D4140" t="s">
        <v>161</v>
      </c>
      <c r="E4140">
        <v>2.8</v>
      </c>
      <c r="F4140">
        <v>0</v>
      </c>
      <c r="G4140">
        <v>3.2585000000000002</v>
      </c>
      <c r="H4140">
        <v>0</v>
      </c>
      <c r="I4140">
        <v>-2.3E-3</v>
      </c>
      <c r="J4140">
        <v>0</v>
      </c>
      <c r="K4140">
        <v>-33.444899999999997</v>
      </c>
    </row>
    <row r="4141" spans="1:11" hidden="1">
      <c r="A4141" t="s">
        <v>15</v>
      </c>
      <c r="B4141" t="s">
        <v>663</v>
      </c>
      <c r="C4141">
        <v>187</v>
      </c>
      <c r="D4141" t="s">
        <v>161</v>
      </c>
      <c r="E4141">
        <v>2.8</v>
      </c>
      <c r="F4141">
        <v>0</v>
      </c>
      <c r="G4141">
        <v>-6.5746000000000002</v>
      </c>
      <c r="H4141">
        <v>0</v>
      </c>
      <c r="I4141">
        <v>-2.3E-3</v>
      </c>
      <c r="J4141">
        <v>0</v>
      </c>
      <c r="K4141">
        <v>-33.444899999999997</v>
      </c>
    </row>
    <row r="4142" spans="1:11" hidden="1">
      <c r="A4142" t="s">
        <v>15</v>
      </c>
      <c r="B4142" t="s">
        <v>663</v>
      </c>
      <c r="C4142">
        <v>187</v>
      </c>
      <c r="D4142" t="s">
        <v>161</v>
      </c>
      <c r="E4142">
        <v>3.2360000000000002</v>
      </c>
      <c r="F4142">
        <v>0</v>
      </c>
      <c r="G4142">
        <v>-10.3886</v>
      </c>
      <c r="H4142">
        <v>0</v>
      </c>
      <c r="I4142">
        <v>-2.3E-3</v>
      </c>
      <c r="J4142">
        <v>0</v>
      </c>
      <c r="K4142">
        <v>-29.8127</v>
      </c>
    </row>
    <row r="4143" spans="1:11" hidden="1">
      <c r="A4143" t="s">
        <v>15</v>
      </c>
      <c r="B4143" t="s">
        <v>663</v>
      </c>
      <c r="C4143">
        <v>187</v>
      </c>
      <c r="D4143" t="s">
        <v>161</v>
      </c>
      <c r="E4143">
        <v>3.6720000000000002</v>
      </c>
      <c r="F4143">
        <v>0</v>
      </c>
      <c r="G4143">
        <v>-16.008500000000002</v>
      </c>
      <c r="H4143">
        <v>0</v>
      </c>
      <c r="I4143">
        <v>-2.3E-3</v>
      </c>
      <c r="J4143">
        <v>0</v>
      </c>
      <c r="K4143">
        <v>-24.123899999999999</v>
      </c>
    </row>
    <row r="4144" spans="1:11" hidden="1">
      <c r="A4144" t="s">
        <v>15</v>
      </c>
      <c r="B4144" t="s">
        <v>663</v>
      </c>
      <c r="C4144">
        <v>187</v>
      </c>
      <c r="D4144" t="s">
        <v>161</v>
      </c>
      <c r="E4144">
        <v>4.1079999999999997</v>
      </c>
      <c r="F4144">
        <v>0</v>
      </c>
      <c r="G4144">
        <v>-22.825399999999998</v>
      </c>
      <c r="H4144">
        <v>0</v>
      </c>
      <c r="I4144">
        <v>-2.3E-3</v>
      </c>
      <c r="J4144">
        <v>0</v>
      </c>
      <c r="K4144">
        <v>-15.664</v>
      </c>
    </row>
    <row r="4145" spans="1:11" hidden="1">
      <c r="A4145" t="s">
        <v>15</v>
      </c>
      <c r="B4145" t="s">
        <v>663</v>
      </c>
      <c r="C4145">
        <v>187</v>
      </c>
      <c r="D4145" t="s">
        <v>161</v>
      </c>
      <c r="E4145">
        <v>4.5438999999999998</v>
      </c>
      <c r="F4145">
        <v>0</v>
      </c>
      <c r="G4145">
        <v>-29.671299999999999</v>
      </c>
      <c r="H4145">
        <v>0</v>
      </c>
      <c r="I4145">
        <v>-2.3E-3</v>
      </c>
      <c r="J4145">
        <v>0</v>
      </c>
      <c r="K4145">
        <v>-4.2202000000000002</v>
      </c>
    </row>
    <row r="4146" spans="1:11" hidden="1">
      <c r="A4146" t="s">
        <v>15</v>
      </c>
      <c r="B4146" t="s">
        <v>663</v>
      </c>
      <c r="C4146">
        <v>187</v>
      </c>
      <c r="D4146" t="s">
        <v>161</v>
      </c>
      <c r="E4146">
        <v>4.9798999999999998</v>
      </c>
      <c r="F4146">
        <v>0</v>
      </c>
      <c r="G4146">
        <v>-36.0002</v>
      </c>
      <c r="H4146">
        <v>0</v>
      </c>
      <c r="I4146">
        <v>-2.3E-3</v>
      </c>
      <c r="J4146">
        <v>0</v>
      </c>
      <c r="K4146">
        <v>10.1515</v>
      </c>
    </row>
    <row r="4147" spans="1:11" hidden="1">
      <c r="A4147" t="s">
        <v>15</v>
      </c>
      <c r="B4147" t="s">
        <v>663</v>
      </c>
      <c r="C4147">
        <v>187</v>
      </c>
      <c r="D4147" t="s">
        <v>161</v>
      </c>
      <c r="E4147">
        <v>5.4158999999999997</v>
      </c>
      <c r="F4147">
        <v>0</v>
      </c>
      <c r="G4147">
        <v>-40.576799999999999</v>
      </c>
      <c r="H4147">
        <v>0</v>
      </c>
      <c r="I4147">
        <v>-2.3E-3</v>
      </c>
      <c r="J4147">
        <v>0</v>
      </c>
      <c r="K4147">
        <v>26.910299999999999</v>
      </c>
    </row>
    <row r="4148" spans="1:11" hidden="1">
      <c r="A4148" t="s">
        <v>15</v>
      </c>
      <c r="B4148" t="s">
        <v>663</v>
      </c>
      <c r="C4148">
        <v>187</v>
      </c>
      <c r="D4148" t="s">
        <v>162</v>
      </c>
      <c r="E4148">
        <v>0.18410000000000001</v>
      </c>
      <c r="F4148">
        <v>0</v>
      </c>
      <c r="G4148">
        <v>37.299700000000001</v>
      </c>
      <c r="H4148">
        <v>0</v>
      </c>
      <c r="I4148">
        <v>-2.2000000000000001E-3</v>
      </c>
      <c r="J4148">
        <v>0</v>
      </c>
      <c r="K4148">
        <v>18.337</v>
      </c>
    </row>
    <row r="4149" spans="1:11" hidden="1">
      <c r="A4149" t="s">
        <v>15</v>
      </c>
      <c r="B4149" t="s">
        <v>663</v>
      </c>
      <c r="C4149">
        <v>187</v>
      </c>
      <c r="D4149" t="s">
        <v>162</v>
      </c>
      <c r="E4149">
        <v>0.62009999999999998</v>
      </c>
      <c r="F4149">
        <v>0</v>
      </c>
      <c r="G4149">
        <v>32.723100000000002</v>
      </c>
      <c r="H4149">
        <v>0</v>
      </c>
      <c r="I4149">
        <v>-2.2000000000000001E-3</v>
      </c>
      <c r="J4149">
        <v>0</v>
      </c>
      <c r="K4149">
        <v>3.0070999999999999</v>
      </c>
    </row>
    <row r="4150" spans="1:11" hidden="1">
      <c r="A4150" t="s">
        <v>15</v>
      </c>
      <c r="B4150" t="s">
        <v>663</v>
      </c>
      <c r="C4150">
        <v>187</v>
      </c>
      <c r="D4150" t="s">
        <v>162</v>
      </c>
      <c r="E4150">
        <v>1.0561</v>
      </c>
      <c r="F4150">
        <v>0</v>
      </c>
      <c r="G4150">
        <v>26.394200000000001</v>
      </c>
      <c r="H4150">
        <v>0</v>
      </c>
      <c r="I4150">
        <v>-2.2000000000000001E-3</v>
      </c>
      <c r="J4150">
        <v>0</v>
      </c>
      <c r="K4150">
        <v>-9.9359000000000002</v>
      </c>
    </row>
    <row r="4151" spans="1:11" hidden="1">
      <c r="A4151" t="s">
        <v>15</v>
      </c>
      <c r="B4151" t="s">
        <v>663</v>
      </c>
      <c r="C4151">
        <v>187</v>
      </c>
      <c r="D4151" t="s">
        <v>162</v>
      </c>
      <c r="E4151">
        <v>1.4921</v>
      </c>
      <c r="F4151">
        <v>0</v>
      </c>
      <c r="G4151">
        <v>19.548300000000001</v>
      </c>
      <c r="H4151">
        <v>0</v>
      </c>
      <c r="I4151">
        <v>-2.2000000000000001E-3</v>
      </c>
      <c r="J4151">
        <v>0</v>
      </c>
      <c r="K4151">
        <v>-19.951000000000001</v>
      </c>
    </row>
    <row r="4152" spans="1:11" hidden="1">
      <c r="A4152" t="s">
        <v>15</v>
      </c>
      <c r="B4152" t="s">
        <v>663</v>
      </c>
      <c r="C4152">
        <v>187</v>
      </c>
      <c r="D4152" t="s">
        <v>162</v>
      </c>
      <c r="E4152">
        <v>1.9279999999999999</v>
      </c>
      <c r="F4152">
        <v>0</v>
      </c>
      <c r="G4152">
        <v>12.731400000000001</v>
      </c>
      <c r="H4152">
        <v>0</v>
      </c>
      <c r="I4152">
        <v>-2.2000000000000001E-3</v>
      </c>
      <c r="J4152">
        <v>0</v>
      </c>
      <c r="K4152">
        <v>-26.982099999999999</v>
      </c>
    </row>
    <row r="4153" spans="1:11" hidden="1">
      <c r="A4153" t="s">
        <v>15</v>
      </c>
      <c r="B4153" t="s">
        <v>663</v>
      </c>
      <c r="C4153">
        <v>187</v>
      </c>
      <c r="D4153" t="s">
        <v>162</v>
      </c>
      <c r="E4153">
        <v>2.3639999999999999</v>
      </c>
      <c r="F4153">
        <v>0</v>
      </c>
      <c r="G4153">
        <v>7.1116000000000001</v>
      </c>
      <c r="H4153">
        <v>0</v>
      </c>
      <c r="I4153">
        <v>-2.2000000000000001E-3</v>
      </c>
      <c r="J4153">
        <v>0</v>
      </c>
      <c r="K4153">
        <v>-31.242100000000001</v>
      </c>
    </row>
    <row r="4154" spans="1:11" hidden="1">
      <c r="A4154" t="s">
        <v>15</v>
      </c>
      <c r="B4154" t="s">
        <v>663</v>
      </c>
      <c r="C4154">
        <v>187</v>
      </c>
      <c r="D4154" t="s">
        <v>162</v>
      </c>
      <c r="E4154">
        <v>2.8</v>
      </c>
      <c r="F4154">
        <v>0</v>
      </c>
      <c r="G4154">
        <v>3.2974999999999999</v>
      </c>
      <c r="H4154">
        <v>0</v>
      </c>
      <c r="I4154">
        <v>-2.2000000000000001E-3</v>
      </c>
      <c r="J4154">
        <v>0</v>
      </c>
      <c r="K4154">
        <v>-33.445599999999999</v>
      </c>
    </row>
    <row r="4155" spans="1:11" hidden="1">
      <c r="A4155" t="s">
        <v>15</v>
      </c>
      <c r="B4155" t="s">
        <v>663</v>
      </c>
      <c r="C4155">
        <v>187</v>
      </c>
      <c r="D4155" t="s">
        <v>162</v>
      </c>
      <c r="E4155">
        <v>2.8</v>
      </c>
      <c r="F4155">
        <v>0</v>
      </c>
      <c r="G4155">
        <v>-6.5354999999999999</v>
      </c>
      <c r="H4155">
        <v>0</v>
      </c>
      <c r="I4155">
        <v>-2.2000000000000001E-3</v>
      </c>
      <c r="J4155">
        <v>0</v>
      </c>
      <c r="K4155">
        <v>-33.445599999999999</v>
      </c>
    </row>
    <row r="4156" spans="1:11" hidden="1">
      <c r="A4156" t="s">
        <v>15</v>
      </c>
      <c r="B4156" t="s">
        <v>663</v>
      </c>
      <c r="C4156">
        <v>187</v>
      </c>
      <c r="D4156" t="s">
        <v>162</v>
      </c>
      <c r="E4156">
        <v>3.2360000000000002</v>
      </c>
      <c r="F4156">
        <v>0</v>
      </c>
      <c r="G4156">
        <v>-10.349600000000001</v>
      </c>
      <c r="H4156">
        <v>0</v>
      </c>
      <c r="I4156">
        <v>-2.2000000000000001E-3</v>
      </c>
      <c r="J4156">
        <v>0</v>
      </c>
      <c r="K4156">
        <v>-29.830400000000001</v>
      </c>
    </row>
    <row r="4157" spans="1:11" hidden="1">
      <c r="A4157" t="s">
        <v>15</v>
      </c>
      <c r="B4157" t="s">
        <v>663</v>
      </c>
      <c r="C4157">
        <v>187</v>
      </c>
      <c r="D4157" t="s">
        <v>162</v>
      </c>
      <c r="E4157">
        <v>3.6720000000000002</v>
      </c>
      <c r="F4157">
        <v>0</v>
      </c>
      <c r="G4157">
        <v>-15.9694</v>
      </c>
      <c r="H4157">
        <v>0</v>
      </c>
      <c r="I4157">
        <v>-2.2000000000000001E-3</v>
      </c>
      <c r="J4157">
        <v>0</v>
      </c>
      <c r="K4157">
        <v>-24.1587</v>
      </c>
    </row>
    <row r="4158" spans="1:11" hidden="1">
      <c r="A4158" t="s">
        <v>15</v>
      </c>
      <c r="B4158" t="s">
        <v>663</v>
      </c>
      <c r="C4158">
        <v>187</v>
      </c>
      <c r="D4158" t="s">
        <v>162</v>
      </c>
      <c r="E4158">
        <v>4.1079999999999997</v>
      </c>
      <c r="F4158">
        <v>0</v>
      </c>
      <c r="G4158">
        <v>-22.7864</v>
      </c>
      <c r="H4158">
        <v>0</v>
      </c>
      <c r="I4158">
        <v>-2.2000000000000001E-3</v>
      </c>
      <c r="J4158">
        <v>0</v>
      </c>
      <c r="K4158">
        <v>-15.7158</v>
      </c>
    </row>
    <row r="4159" spans="1:11" hidden="1">
      <c r="A4159" t="s">
        <v>15</v>
      </c>
      <c r="B4159" t="s">
        <v>663</v>
      </c>
      <c r="C4159">
        <v>187</v>
      </c>
      <c r="D4159" t="s">
        <v>162</v>
      </c>
      <c r="E4159">
        <v>4.5438999999999998</v>
      </c>
      <c r="F4159">
        <v>0</v>
      </c>
      <c r="G4159">
        <v>-29.632200000000001</v>
      </c>
      <c r="H4159">
        <v>0</v>
      </c>
      <c r="I4159">
        <v>-2.2000000000000001E-3</v>
      </c>
      <c r="J4159">
        <v>0</v>
      </c>
      <c r="K4159">
        <v>-4.2889999999999997</v>
      </c>
    </row>
    <row r="4160" spans="1:11" hidden="1">
      <c r="A4160" t="s">
        <v>15</v>
      </c>
      <c r="B4160" t="s">
        <v>663</v>
      </c>
      <c r="C4160">
        <v>187</v>
      </c>
      <c r="D4160" t="s">
        <v>162</v>
      </c>
      <c r="E4160">
        <v>4.9798999999999998</v>
      </c>
      <c r="F4160">
        <v>0</v>
      </c>
      <c r="G4160">
        <v>-35.961100000000002</v>
      </c>
      <c r="H4160">
        <v>0</v>
      </c>
      <c r="I4160">
        <v>-2.2000000000000001E-3</v>
      </c>
      <c r="J4160">
        <v>0</v>
      </c>
      <c r="K4160">
        <v>10.0656</v>
      </c>
    </row>
    <row r="4161" spans="1:11" hidden="1">
      <c r="A4161" t="s">
        <v>15</v>
      </c>
      <c r="B4161" t="s">
        <v>663</v>
      </c>
      <c r="C4161">
        <v>187</v>
      </c>
      <c r="D4161" t="s">
        <v>162</v>
      </c>
      <c r="E4161">
        <v>5.4158999999999997</v>
      </c>
      <c r="F4161">
        <v>0</v>
      </c>
      <c r="G4161">
        <v>-40.537700000000001</v>
      </c>
      <c r="H4161">
        <v>0</v>
      </c>
      <c r="I4161">
        <v>-2.2000000000000001E-3</v>
      </c>
      <c r="J4161">
        <v>0</v>
      </c>
      <c r="K4161">
        <v>26.807300000000001</v>
      </c>
    </row>
    <row r="4162" spans="1:11" hidden="1">
      <c r="A4162" t="s">
        <v>15</v>
      </c>
      <c r="B4162" t="s">
        <v>663</v>
      </c>
      <c r="C4162">
        <v>187</v>
      </c>
      <c r="D4162" t="s">
        <v>163</v>
      </c>
      <c r="E4162">
        <v>0.18410000000000001</v>
      </c>
      <c r="F4162">
        <v>0</v>
      </c>
      <c r="G4162">
        <v>37.239600000000003</v>
      </c>
      <c r="H4162">
        <v>0</v>
      </c>
      <c r="I4162">
        <v>-2.3E-3</v>
      </c>
      <c r="J4162">
        <v>0</v>
      </c>
      <c r="K4162">
        <v>18.180900000000001</v>
      </c>
    </row>
    <row r="4163" spans="1:11" hidden="1">
      <c r="A4163" t="s">
        <v>15</v>
      </c>
      <c r="B4163" t="s">
        <v>663</v>
      </c>
      <c r="C4163">
        <v>187</v>
      </c>
      <c r="D4163" t="s">
        <v>163</v>
      </c>
      <c r="E4163">
        <v>0.62009999999999998</v>
      </c>
      <c r="F4163">
        <v>0</v>
      </c>
      <c r="G4163">
        <v>32.662999999999997</v>
      </c>
      <c r="H4163">
        <v>0</v>
      </c>
      <c r="I4163">
        <v>-2.3E-3</v>
      </c>
      <c r="J4163">
        <v>0</v>
      </c>
      <c r="K4163">
        <v>2.8771</v>
      </c>
    </row>
    <row r="4164" spans="1:11" hidden="1">
      <c r="A4164" t="s">
        <v>15</v>
      </c>
      <c r="B4164" t="s">
        <v>663</v>
      </c>
      <c r="C4164">
        <v>187</v>
      </c>
      <c r="D4164" t="s">
        <v>163</v>
      </c>
      <c r="E4164">
        <v>1.0561</v>
      </c>
      <c r="F4164">
        <v>0</v>
      </c>
      <c r="G4164">
        <v>26.334099999999999</v>
      </c>
      <c r="H4164">
        <v>0</v>
      </c>
      <c r="I4164">
        <v>-2.3E-3</v>
      </c>
      <c r="J4164">
        <v>0</v>
      </c>
      <c r="K4164">
        <v>-10.0396</v>
      </c>
    </row>
    <row r="4165" spans="1:11" hidden="1">
      <c r="A4165" t="s">
        <v>15</v>
      </c>
      <c r="B4165" t="s">
        <v>663</v>
      </c>
      <c r="C4165">
        <v>187</v>
      </c>
      <c r="D4165" t="s">
        <v>163</v>
      </c>
      <c r="E4165">
        <v>1.4921</v>
      </c>
      <c r="F4165">
        <v>0</v>
      </c>
      <c r="G4165">
        <v>19.488199999999999</v>
      </c>
      <c r="H4165">
        <v>0</v>
      </c>
      <c r="I4165">
        <v>-2.3E-3</v>
      </c>
      <c r="J4165">
        <v>0</v>
      </c>
      <c r="K4165">
        <v>-20.028500000000001</v>
      </c>
    </row>
    <row r="4166" spans="1:11" hidden="1">
      <c r="A4166" t="s">
        <v>15</v>
      </c>
      <c r="B4166" t="s">
        <v>663</v>
      </c>
      <c r="C4166">
        <v>187</v>
      </c>
      <c r="D4166" t="s">
        <v>163</v>
      </c>
      <c r="E4166">
        <v>1.9279999999999999</v>
      </c>
      <c r="F4166">
        <v>0</v>
      </c>
      <c r="G4166">
        <v>12.6713</v>
      </c>
      <c r="H4166">
        <v>0</v>
      </c>
      <c r="I4166">
        <v>-2.3E-3</v>
      </c>
      <c r="J4166">
        <v>0</v>
      </c>
      <c r="K4166">
        <v>-27.0335</v>
      </c>
    </row>
    <row r="4167" spans="1:11" hidden="1">
      <c r="A4167" t="s">
        <v>15</v>
      </c>
      <c r="B4167" t="s">
        <v>663</v>
      </c>
      <c r="C4167">
        <v>187</v>
      </c>
      <c r="D4167" t="s">
        <v>163</v>
      </c>
      <c r="E4167">
        <v>2.3639999999999999</v>
      </c>
      <c r="F4167">
        <v>0</v>
      </c>
      <c r="G4167">
        <v>7.0514000000000001</v>
      </c>
      <c r="H4167">
        <v>0</v>
      </c>
      <c r="I4167">
        <v>-2.3E-3</v>
      </c>
      <c r="J4167">
        <v>0</v>
      </c>
      <c r="K4167">
        <v>-31.267199999999999</v>
      </c>
    </row>
    <row r="4168" spans="1:11" hidden="1">
      <c r="A4168" t="s">
        <v>15</v>
      </c>
      <c r="B4168" t="s">
        <v>663</v>
      </c>
      <c r="C4168">
        <v>187</v>
      </c>
      <c r="D4168" t="s">
        <v>163</v>
      </c>
      <c r="E4168">
        <v>2.8</v>
      </c>
      <c r="F4168">
        <v>0</v>
      </c>
      <c r="G4168">
        <v>3.2374000000000001</v>
      </c>
      <c r="H4168">
        <v>0</v>
      </c>
      <c r="I4168">
        <v>-2.3E-3</v>
      </c>
      <c r="J4168">
        <v>0</v>
      </c>
      <c r="K4168">
        <v>-33.444499999999998</v>
      </c>
    </row>
    <row r="4169" spans="1:11" hidden="1">
      <c r="A4169" t="s">
        <v>15</v>
      </c>
      <c r="B4169" t="s">
        <v>663</v>
      </c>
      <c r="C4169">
        <v>187</v>
      </c>
      <c r="D4169" t="s">
        <v>163</v>
      </c>
      <c r="E4169">
        <v>2.8</v>
      </c>
      <c r="F4169">
        <v>0</v>
      </c>
      <c r="G4169">
        <v>-6.5956999999999999</v>
      </c>
      <c r="H4169">
        <v>0</v>
      </c>
      <c r="I4169">
        <v>-2.3E-3</v>
      </c>
      <c r="J4169">
        <v>0</v>
      </c>
      <c r="K4169">
        <v>-33.444499999999998</v>
      </c>
    </row>
    <row r="4170" spans="1:11" hidden="1">
      <c r="A4170" t="s">
        <v>15</v>
      </c>
      <c r="B4170" t="s">
        <v>663</v>
      </c>
      <c r="C4170">
        <v>187</v>
      </c>
      <c r="D4170" t="s">
        <v>163</v>
      </c>
      <c r="E4170">
        <v>3.2360000000000002</v>
      </c>
      <c r="F4170">
        <v>0</v>
      </c>
      <c r="G4170">
        <v>-10.409700000000001</v>
      </c>
      <c r="H4170">
        <v>0</v>
      </c>
      <c r="I4170">
        <v>-2.3E-3</v>
      </c>
      <c r="J4170">
        <v>0</v>
      </c>
      <c r="K4170">
        <v>-29.803100000000001</v>
      </c>
    </row>
    <row r="4171" spans="1:11" hidden="1">
      <c r="A4171" t="s">
        <v>15</v>
      </c>
      <c r="B4171" t="s">
        <v>663</v>
      </c>
      <c r="C4171">
        <v>187</v>
      </c>
      <c r="D4171" t="s">
        <v>163</v>
      </c>
      <c r="E4171">
        <v>3.6720000000000002</v>
      </c>
      <c r="F4171">
        <v>0</v>
      </c>
      <c r="G4171">
        <v>-16.029499999999999</v>
      </c>
      <c r="H4171">
        <v>0</v>
      </c>
      <c r="I4171">
        <v>-2.3E-3</v>
      </c>
      <c r="J4171">
        <v>0</v>
      </c>
      <c r="K4171">
        <v>-24.1052</v>
      </c>
    </row>
    <row r="4172" spans="1:11" hidden="1">
      <c r="A4172" t="s">
        <v>15</v>
      </c>
      <c r="B4172" t="s">
        <v>663</v>
      </c>
      <c r="C4172">
        <v>187</v>
      </c>
      <c r="D4172" t="s">
        <v>163</v>
      </c>
      <c r="E4172">
        <v>4.1079999999999997</v>
      </c>
      <c r="F4172">
        <v>0</v>
      </c>
      <c r="G4172">
        <v>-22.846499999999999</v>
      </c>
      <c r="H4172">
        <v>0</v>
      </c>
      <c r="I4172">
        <v>-2.3E-3</v>
      </c>
      <c r="J4172">
        <v>0</v>
      </c>
      <c r="K4172">
        <v>-15.636100000000001</v>
      </c>
    </row>
    <row r="4173" spans="1:11" hidden="1">
      <c r="A4173" t="s">
        <v>15</v>
      </c>
      <c r="B4173" t="s">
        <v>663</v>
      </c>
      <c r="C4173">
        <v>187</v>
      </c>
      <c r="D4173" t="s">
        <v>163</v>
      </c>
      <c r="E4173">
        <v>4.5438999999999998</v>
      </c>
      <c r="F4173">
        <v>0</v>
      </c>
      <c r="G4173">
        <v>-29.692399999999999</v>
      </c>
      <c r="H4173">
        <v>0</v>
      </c>
      <c r="I4173">
        <v>-2.3E-3</v>
      </c>
      <c r="J4173">
        <v>0</v>
      </c>
      <c r="K4173">
        <v>-4.1830999999999996</v>
      </c>
    </row>
    <row r="4174" spans="1:11" hidden="1">
      <c r="A4174" t="s">
        <v>15</v>
      </c>
      <c r="B4174" t="s">
        <v>663</v>
      </c>
      <c r="C4174">
        <v>187</v>
      </c>
      <c r="D4174" t="s">
        <v>163</v>
      </c>
      <c r="E4174">
        <v>4.9798999999999998</v>
      </c>
      <c r="F4174">
        <v>0</v>
      </c>
      <c r="G4174">
        <v>-36.0212</v>
      </c>
      <c r="H4174">
        <v>0</v>
      </c>
      <c r="I4174">
        <v>-2.3E-3</v>
      </c>
      <c r="J4174">
        <v>0</v>
      </c>
      <c r="K4174">
        <v>10.197800000000001</v>
      </c>
    </row>
    <row r="4175" spans="1:11" hidden="1">
      <c r="A4175" t="s">
        <v>15</v>
      </c>
      <c r="B4175" t="s">
        <v>663</v>
      </c>
      <c r="C4175">
        <v>187</v>
      </c>
      <c r="D4175" t="s">
        <v>163</v>
      </c>
      <c r="E4175">
        <v>5.4158999999999997</v>
      </c>
      <c r="F4175">
        <v>0</v>
      </c>
      <c r="G4175">
        <v>-40.597799999999999</v>
      </c>
      <c r="H4175">
        <v>0</v>
      </c>
      <c r="I4175">
        <v>-2.3E-3</v>
      </c>
      <c r="J4175">
        <v>0</v>
      </c>
      <c r="K4175">
        <v>26.965699999999998</v>
      </c>
    </row>
    <row r="4176" spans="1:11" hidden="1">
      <c r="A4176" t="s">
        <v>15</v>
      </c>
      <c r="B4176" t="s">
        <v>663</v>
      </c>
      <c r="C4176">
        <v>187</v>
      </c>
      <c r="D4176" t="s">
        <v>164</v>
      </c>
      <c r="E4176">
        <v>0.18410000000000001</v>
      </c>
      <c r="F4176">
        <v>0</v>
      </c>
      <c r="G4176">
        <v>37.299700000000001</v>
      </c>
      <c r="H4176">
        <v>0</v>
      </c>
      <c r="I4176">
        <v>-2.2000000000000001E-3</v>
      </c>
      <c r="J4176">
        <v>0</v>
      </c>
      <c r="K4176">
        <v>18.337</v>
      </c>
    </row>
    <row r="4177" spans="1:11" hidden="1">
      <c r="A4177" t="s">
        <v>15</v>
      </c>
      <c r="B4177" t="s">
        <v>663</v>
      </c>
      <c r="C4177">
        <v>187</v>
      </c>
      <c r="D4177" t="s">
        <v>164</v>
      </c>
      <c r="E4177">
        <v>0.62009999999999998</v>
      </c>
      <c r="F4177">
        <v>0</v>
      </c>
      <c r="G4177">
        <v>32.723100000000002</v>
      </c>
      <c r="H4177">
        <v>0</v>
      </c>
      <c r="I4177">
        <v>-2.2000000000000001E-3</v>
      </c>
      <c r="J4177">
        <v>0</v>
      </c>
      <c r="K4177">
        <v>3.0070999999999999</v>
      </c>
    </row>
    <row r="4178" spans="1:11" hidden="1">
      <c r="A4178" t="s">
        <v>15</v>
      </c>
      <c r="B4178" t="s">
        <v>663</v>
      </c>
      <c r="C4178">
        <v>187</v>
      </c>
      <c r="D4178" t="s">
        <v>164</v>
      </c>
      <c r="E4178">
        <v>1.0561</v>
      </c>
      <c r="F4178">
        <v>0</v>
      </c>
      <c r="G4178">
        <v>26.394200000000001</v>
      </c>
      <c r="H4178">
        <v>0</v>
      </c>
      <c r="I4178">
        <v>-2.2000000000000001E-3</v>
      </c>
      <c r="J4178">
        <v>0</v>
      </c>
      <c r="K4178">
        <v>-9.9359000000000002</v>
      </c>
    </row>
    <row r="4179" spans="1:11" hidden="1">
      <c r="A4179" t="s">
        <v>15</v>
      </c>
      <c r="B4179" t="s">
        <v>663</v>
      </c>
      <c r="C4179">
        <v>187</v>
      </c>
      <c r="D4179" t="s">
        <v>164</v>
      </c>
      <c r="E4179">
        <v>1.4921</v>
      </c>
      <c r="F4179">
        <v>0</v>
      </c>
      <c r="G4179">
        <v>19.548300000000001</v>
      </c>
      <c r="H4179">
        <v>0</v>
      </c>
      <c r="I4179">
        <v>-2.2000000000000001E-3</v>
      </c>
      <c r="J4179">
        <v>0</v>
      </c>
      <c r="K4179">
        <v>-19.951000000000001</v>
      </c>
    </row>
    <row r="4180" spans="1:11" hidden="1">
      <c r="A4180" t="s">
        <v>15</v>
      </c>
      <c r="B4180" t="s">
        <v>663</v>
      </c>
      <c r="C4180">
        <v>187</v>
      </c>
      <c r="D4180" t="s">
        <v>164</v>
      </c>
      <c r="E4180">
        <v>1.9279999999999999</v>
      </c>
      <c r="F4180">
        <v>0</v>
      </c>
      <c r="G4180">
        <v>12.731400000000001</v>
      </c>
      <c r="H4180">
        <v>0</v>
      </c>
      <c r="I4180">
        <v>-2.2000000000000001E-3</v>
      </c>
      <c r="J4180">
        <v>0</v>
      </c>
      <c r="K4180">
        <v>-26.982099999999999</v>
      </c>
    </row>
    <row r="4181" spans="1:11" hidden="1">
      <c r="A4181" t="s">
        <v>15</v>
      </c>
      <c r="B4181" t="s">
        <v>663</v>
      </c>
      <c r="C4181">
        <v>187</v>
      </c>
      <c r="D4181" t="s">
        <v>164</v>
      </c>
      <c r="E4181">
        <v>2.3639999999999999</v>
      </c>
      <c r="F4181">
        <v>0</v>
      </c>
      <c r="G4181">
        <v>7.1116000000000001</v>
      </c>
      <c r="H4181">
        <v>0</v>
      </c>
      <c r="I4181">
        <v>-2.2000000000000001E-3</v>
      </c>
      <c r="J4181">
        <v>0</v>
      </c>
      <c r="K4181">
        <v>-31.242100000000001</v>
      </c>
    </row>
    <row r="4182" spans="1:11" hidden="1">
      <c r="A4182" t="s">
        <v>15</v>
      </c>
      <c r="B4182" t="s">
        <v>663</v>
      </c>
      <c r="C4182">
        <v>187</v>
      </c>
      <c r="D4182" t="s">
        <v>164</v>
      </c>
      <c r="E4182">
        <v>2.8</v>
      </c>
      <c r="F4182">
        <v>0</v>
      </c>
      <c r="G4182">
        <v>3.2974999999999999</v>
      </c>
      <c r="H4182">
        <v>0</v>
      </c>
      <c r="I4182">
        <v>-2.2000000000000001E-3</v>
      </c>
      <c r="J4182">
        <v>0</v>
      </c>
      <c r="K4182">
        <v>-33.445599999999999</v>
      </c>
    </row>
    <row r="4183" spans="1:11" hidden="1">
      <c r="A4183" t="s">
        <v>15</v>
      </c>
      <c r="B4183" t="s">
        <v>663</v>
      </c>
      <c r="C4183">
        <v>187</v>
      </c>
      <c r="D4183" t="s">
        <v>164</v>
      </c>
      <c r="E4183">
        <v>2.8</v>
      </c>
      <c r="F4183">
        <v>0</v>
      </c>
      <c r="G4183">
        <v>-6.5354999999999999</v>
      </c>
      <c r="H4183">
        <v>0</v>
      </c>
      <c r="I4183">
        <v>-2.2000000000000001E-3</v>
      </c>
      <c r="J4183">
        <v>0</v>
      </c>
      <c r="K4183">
        <v>-33.445599999999999</v>
      </c>
    </row>
    <row r="4184" spans="1:11" hidden="1">
      <c r="A4184" t="s">
        <v>15</v>
      </c>
      <c r="B4184" t="s">
        <v>663</v>
      </c>
      <c r="C4184">
        <v>187</v>
      </c>
      <c r="D4184" t="s">
        <v>164</v>
      </c>
      <c r="E4184">
        <v>3.2360000000000002</v>
      </c>
      <c r="F4184">
        <v>0</v>
      </c>
      <c r="G4184">
        <v>-10.349600000000001</v>
      </c>
      <c r="H4184">
        <v>0</v>
      </c>
      <c r="I4184">
        <v>-2.2000000000000001E-3</v>
      </c>
      <c r="J4184">
        <v>0</v>
      </c>
      <c r="K4184">
        <v>-29.830400000000001</v>
      </c>
    </row>
    <row r="4185" spans="1:11" hidden="1">
      <c r="A4185" t="s">
        <v>15</v>
      </c>
      <c r="B4185" t="s">
        <v>663</v>
      </c>
      <c r="C4185">
        <v>187</v>
      </c>
      <c r="D4185" t="s">
        <v>164</v>
      </c>
      <c r="E4185">
        <v>3.6720000000000002</v>
      </c>
      <c r="F4185">
        <v>0</v>
      </c>
      <c r="G4185">
        <v>-15.9694</v>
      </c>
      <c r="H4185">
        <v>0</v>
      </c>
      <c r="I4185">
        <v>-2.2000000000000001E-3</v>
      </c>
      <c r="J4185">
        <v>0</v>
      </c>
      <c r="K4185">
        <v>-24.1587</v>
      </c>
    </row>
    <row r="4186" spans="1:11" hidden="1">
      <c r="A4186" t="s">
        <v>15</v>
      </c>
      <c r="B4186" t="s">
        <v>663</v>
      </c>
      <c r="C4186">
        <v>187</v>
      </c>
      <c r="D4186" t="s">
        <v>164</v>
      </c>
      <c r="E4186">
        <v>4.1079999999999997</v>
      </c>
      <c r="F4186">
        <v>0</v>
      </c>
      <c r="G4186">
        <v>-22.7864</v>
      </c>
      <c r="H4186">
        <v>0</v>
      </c>
      <c r="I4186">
        <v>-2.2000000000000001E-3</v>
      </c>
      <c r="J4186">
        <v>0</v>
      </c>
      <c r="K4186">
        <v>-15.7158</v>
      </c>
    </row>
    <row r="4187" spans="1:11" hidden="1">
      <c r="A4187" t="s">
        <v>15</v>
      </c>
      <c r="B4187" t="s">
        <v>663</v>
      </c>
      <c r="C4187">
        <v>187</v>
      </c>
      <c r="D4187" t="s">
        <v>164</v>
      </c>
      <c r="E4187">
        <v>4.5438999999999998</v>
      </c>
      <c r="F4187">
        <v>0</v>
      </c>
      <c r="G4187">
        <v>-29.632200000000001</v>
      </c>
      <c r="H4187">
        <v>0</v>
      </c>
      <c r="I4187">
        <v>-2.2000000000000001E-3</v>
      </c>
      <c r="J4187">
        <v>0</v>
      </c>
      <c r="K4187">
        <v>-4.2889999999999997</v>
      </c>
    </row>
    <row r="4188" spans="1:11" hidden="1">
      <c r="A4188" t="s">
        <v>15</v>
      </c>
      <c r="B4188" t="s">
        <v>663</v>
      </c>
      <c r="C4188">
        <v>187</v>
      </c>
      <c r="D4188" t="s">
        <v>164</v>
      </c>
      <c r="E4188">
        <v>4.9798999999999998</v>
      </c>
      <c r="F4188">
        <v>0</v>
      </c>
      <c r="G4188">
        <v>-35.961100000000002</v>
      </c>
      <c r="H4188">
        <v>0</v>
      </c>
      <c r="I4188">
        <v>-2.2000000000000001E-3</v>
      </c>
      <c r="J4188">
        <v>0</v>
      </c>
      <c r="K4188">
        <v>10.0656</v>
      </c>
    </row>
    <row r="4189" spans="1:11" hidden="1">
      <c r="A4189" t="s">
        <v>15</v>
      </c>
      <c r="B4189" t="s">
        <v>663</v>
      </c>
      <c r="C4189">
        <v>187</v>
      </c>
      <c r="D4189" t="s">
        <v>164</v>
      </c>
      <c r="E4189">
        <v>5.4158999999999997</v>
      </c>
      <c r="F4189">
        <v>0</v>
      </c>
      <c r="G4189">
        <v>-40.537700000000001</v>
      </c>
      <c r="H4189">
        <v>0</v>
      </c>
      <c r="I4189">
        <v>-2.2000000000000001E-3</v>
      </c>
      <c r="J4189">
        <v>0</v>
      </c>
      <c r="K4189">
        <v>26.807300000000001</v>
      </c>
    </row>
    <row r="4190" spans="1:11" hidden="1">
      <c r="A4190" t="s">
        <v>15</v>
      </c>
      <c r="B4190" t="s">
        <v>663</v>
      </c>
      <c r="C4190">
        <v>187</v>
      </c>
      <c r="D4190" t="s">
        <v>165</v>
      </c>
      <c r="E4190">
        <v>0.18410000000000001</v>
      </c>
      <c r="F4190">
        <v>0</v>
      </c>
      <c r="G4190">
        <v>37.239600000000003</v>
      </c>
      <c r="H4190">
        <v>0</v>
      </c>
      <c r="I4190">
        <v>-2.3E-3</v>
      </c>
      <c r="J4190">
        <v>0</v>
      </c>
      <c r="K4190">
        <v>18.180900000000001</v>
      </c>
    </row>
    <row r="4191" spans="1:11" hidden="1">
      <c r="A4191" t="s">
        <v>15</v>
      </c>
      <c r="B4191" t="s">
        <v>663</v>
      </c>
      <c r="C4191">
        <v>187</v>
      </c>
      <c r="D4191" t="s">
        <v>165</v>
      </c>
      <c r="E4191">
        <v>0.62009999999999998</v>
      </c>
      <c r="F4191">
        <v>0</v>
      </c>
      <c r="G4191">
        <v>32.662999999999997</v>
      </c>
      <c r="H4191">
        <v>0</v>
      </c>
      <c r="I4191">
        <v>-2.3E-3</v>
      </c>
      <c r="J4191">
        <v>0</v>
      </c>
      <c r="K4191">
        <v>2.8771</v>
      </c>
    </row>
    <row r="4192" spans="1:11" hidden="1">
      <c r="A4192" t="s">
        <v>15</v>
      </c>
      <c r="B4192" t="s">
        <v>663</v>
      </c>
      <c r="C4192">
        <v>187</v>
      </c>
      <c r="D4192" t="s">
        <v>165</v>
      </c>
      <c r="E4192">
        <v>1.0561</v>
      </c>
      <c r="F4192">
        <v>0</v>
      </c>
      <c r="G4192">
        <v>26.334099999999999</v>
      </c>
      <c r="H4192">
        <v>0</v>
      </c>
      <c r="I4192">
        <v>-2.3E-3</v>
      </c>
      <c r="J4192">
        <v>0</v>
      </c>
      <c r="K4192">
        <v>-10.0396</v>
      </c>
    </row>
    <row r="4193" spans="1:11" hidden="1">
      <c r="A4193" t="s">
        <v>15</v>
      </c>
      <c r="B4193" t="s">
        <v>663</v>
      </c>
      <c r="C4193">
        <v>187</v>
      </c>
      <c r="D4193" t="s">
        <v>165</v>
      </c>
      <c r="E4193">
        <v>1.4921</v>
      </c>
      <c r="F4193">
        <v>0</v>
      </c>
      <c r="G4193">
        <v>19.488199999999999</v>
      </c>
      <c r="H4193">
        <v>0</v>
      </c>
      <c r="I4193">
        <v>-2.3E-3</v>
      </c>
      <c r="J4193">
        <v>0</v>
      </c>
      <c r="K4193">
        <v>-20.028500000000001</v>
      </c>
    </row>
    <row r="4194" spans="1:11" hidden="1">
      <c r="A4194" t="s">
        <v>15</v>
      </c>
      <c r="B4194" t="s">
        <v>663</v>
      </c>
      <c r="C4194">
        <v>187</v>
      </c>
      <c r="D4194" t="s">
        <v>165</v>
      </c>
      <c r="E4194">
        <v>1.9279999999999999</v>
      </c>
      <c r="F4194">
        <v>0</v>
      </c>
      <c r="G4194">
        <v>12.6713</v>
      </c>
      <c r="H4194">
        <v>0</v>
      </c>
      <c r="I4194">
        <v>-2.3E-3</v>
      </c>
      <c r="J4194">
        <v>0</v>
      </c>
      <c r="K4194">
        <v>-27.0335</v>
      </c>
    </row>
    <row r="4195" spans="1:11" hidden="1">
      <c r="A4195" t="s">
        <v>15</v>
      </c>
      <c r="B4195" t="s">
        <v>663</v>
      </c>
      <c r="C4195">
        <v>187</v>
      </c>
      <c r="D4195" t="s">
        <v>165</v>
      </c>
      <c r="E4195">
        <v>2.3639999999999999</v>
      </c>
      <c r="F4195">
        <v>0</v>
      </c>
      <c r="G4195">
        <v>7.0514000000000001</v>
      </c>
      <c r="H4195">
        <v>0</v>
      </c>
      <c r="I4195">
        <v>-2.3E-3</v>
      </c>
      <c r="J4195">
        <v>0</v>
      </c>
      <c r="K4195">
        <v>-31.267199999999999</v>
      </c>
    </row>
    <row r="4196" spans="1:11" hidden="1">
      <c r="A4196" t="s">
        <v>15</v>
      </c>
      <c r="B4196" t="s">
        <v>663</v>
      </c>
      <c r="C4196">
        <v>187</v>
      </c>
      <c r="D4196" t="s">
        <v>165</v>
      </c>
      <c r="E4196">
        <v>2.8</v>
      </c>
      <c r="F4196">
        <v>0</v>
      </c>
      <c r="G4196">
        <v>3.2374000000000001</v>
      </c>
      <c r="H4196">
        <v>0</v>
      </c>
      <c r="I4196">
        <v>-2.3E-3</v>
      </c>
      <c r="J4196">
        <v>0</v>
      </c>
      <c r="K4196">
        <v>-33.444499999999998</v>
      </c>
    </row>
    <row r="4197" spans="1:11" hidden="1">
      <c r="A4197" t="s">
        <v>15</v>
      </c>
      <c r="B4197" t="s">
        <v>663</v>
      </c>
      <c r="C4197">
        <v>187</v>
      </c>
      <c r="D4197" t="s">
        <v>165</v>
      </c>
      <c r="E4197">
        <v>2.8</v>
      </c>
      <c r="F4197">
        <v>0</v>
      </c>
      <c r="G4197">
        <v>-6.5956999999999999</v>
      </c>
      <c r="H4197">
        <v>0</v>
      </c>
      <c r="I4197">
        <v>-2.3E-3</v>
      </c>
      <c r="J4197">
        <v>0</v>
      </c>
      <c r="K4197">
        <v>-33.444499999999998</v>
      </c>
    </row>
    <row r="4198" spans="1:11" hidden="1">
      <c r="A4198" t="s">
        <v>15</v>
      </c>
      <c r="B4198" t="s">
        <v>663</v>
      </c>
      <c r="C4198">
        <v>187</v>
      </c>
      <c r="D4198" t="s">
        <v>165</v>
      </c>
      <c r="E4198">
        <v>3.2360000000000002</v>
      </c>
      <c r="F4198">
        <v>0</v>
      </c>
      <c r="G4198">
        <v>-10.409700000000001</v>
      </c>
      <c r="H4198">
        <v>0</v>
      </c>
      <c r="I4198">
        <v>-2.3E-3</v>
      </c>
      <c r="J4198">
        <v>0</v>
      </c>
      <c r="K4198">
        <v>-29.803100000000001</v>
      </c>
    </row>
    <row r="4199" spans="1:11" hidden="1">
      <c r="A4199" t="s">
        <v>15</v>
      </c>
      <c r="B4199" t="s">
        <v>663</v>
      </c>
      <c r="C4199">
        <v>187</v>
      </c>
      <c r="D4199" t="s">
        <v>165</v>
      </c>
      <c r="E4199">
        <v>3.6720000000000002</v>
      </c>
      <c r="F4199">
        <v>0</v>
      </c>
      <c r="G4199">
        <v>-16.029499999999999</v>
      </c>
      <c r="H4199">
        <v>0</v>
      </c>
      <c r="I4199">
        <v>-2.3E-3</v>
      </c>
      <c r="J4199">
        <v>0</v>
      </c>
      <c r="K4199">
        <v>-24.1052</v>
      </c>
    </row>
    <row r="4200" spans="1:11" hidden="1">
      <c r="A4200" t="s">
        <v>15</v>
      </c>
      <c r="B4200" t="s">
        <v>663</v>
      </c>
      <c r="C4200">
        <v>187</v>
      </c>
      <c r="D4200" t="s">
        <v>165</v>
      </c>
      <c r="E4200">
        <v>4.1079999999999997</v>
      </c>
      <c r="F4200">
        <v>0</v>
      </c>
      <c r="G4200">
        <v>-22.846499999999999</v>
      </c>
      <c r="H4200">
        <v>0</v>
      </c>
      <c r="I4200">
        <v>-2.3E-3</v>
      </c>
      <c r="J4200">
        <v>0</v>
      </c>
      <c r="K4200">
        <v>-15.636100000000001</v>
      </c>
    </row>
    <row r="4201" spans="1:11" hidden="1">
      <c r="A4201" t="s">
        <v>15</v>
      </c>
      <c r="B4201" t="s">
        <v>663</v>
      </c>
      <c r="C4201">
        <v>187</v>
      </c>
      <c r="D4201" t="s">
        <v>165</v>
      </c>
      <c r="E4201">
        <v>4.5438999999999998</v>
      </c>
      <c r="F4201">
        <v>0</v>
      </c>
      <c r="G4201">
        <v>-29.692399999999999</v>
      </c>
      <c r="H4201">
        <v>0</v>
      </c>
      <c r="I4201">
        <v>-2.3E-3</v>
      </c>
      <c r="J4201">
        <v>0</v>
      </c>
      <c r="K4201">
        <v>-4.1830999999999996</v>
      </c>
    </row>
    <row r="4202" spans="1:11" hidden="1">
      <c r="A4202" t="s">
        <v>15</v>
      </c>
      <c r="B4202" t="s">
        <v>663</v>
      </c>
      <c r="C4202">
        <v>187</v>
      </c>
      <c r="D4202" t="s">
        <v>165</v>
      </c>
      <c r="E4202">
        <v>4.9798999999999998</v>
      </c>
      <c r="F4202">
        <v>0</v>
      </c>
      <c r="G4202">
        <v>-36.0212</v>
      </c>
      <c r="H4202">
        <v>0</v>
      </c>
      <c r="I4202">
        <v>-2.3E-3</v>
      </c>
      <c r="J4202">
        <v>0</v>
      </c>
      <c r="K4202">
        <v>10.197800000000001</v>
      </c>
    </row>
    <row r="4203" spans="1:11" hidden="1">
      <c r="A4203" t="s">
        <v>15</v>
      </c>
      <c r="B4203" t="s">
        <v>663</v>
      </c>
      <c r="C4203">
        <v>187</v>
      </c>
      <c r="D4203" t="s">
        <v>165</v>
      </c>
      <c r="E4203">
        <v>5.4158999999999997</v>
      </c>
      <c r="F4203">
        <v>0</v>
      </c>
      <c r="G4203">
        <v>-40.597799999999999</v>
      </c>
      <c r="H4203">
        <v>0</v>
      </c>
      <c r="I4203">
        <v>-2.3E-3</v>
      </c>
      <c r="J4203">
        <v>0</v>
      </c>
      <c r="K4203">
        <v>26.965699999999998</v>
      </c>
    </row>
    <row r="4204" spans="1:11" hidden="1">
      <c r="A4204" t="s">
        <v>166</v>
      </c>
      <c r="B4204" t="s">
        <v>662</v>
      </c>
      <c r="C4204">
        <v>184</v>
      </c>
      <c r="D4204" t="s">
        <v>16</v>
      </c>
      <c r="E4204">
        <v>0.18410000000000001</v>
      </c>
      <c r="F4204">
        <v>0</v>
      </c>
      <c r="G4204">
        <v>-34.3155</v>
      </c>
      <c r="H4204">
        <v>0</v>
      </c>
      <c r="I4204">
        <v>-1E-4</v>
      </c>
      <c r="J4204">
        <v>0</v>
      </c>
      <c r="K4204">
        <v>-19.105599999999999</v>
      </c>
    </row>
    <row r="4205" spans="1:11" hidden="1">
      <c r="A4205" t="s">
        <v>166</v>
      </c>
      <c r="B4205" t="s">
        <v>662</v>
      </c>
      <c r="C4205">
        <v>184</v>
      </c>
      <c r="D4205" t="s">
        <v>16</v>
      </c>
      <c r="E4205">
        <v>0.62009999999999998</v>
      </c>
      <c r="F4205">
        <v>0</v>
      </c>
      <c r="G4205">
        <v>-29.2944</v>
      </c>
      <c r="H4205">
        <v>0</v>
      </c>
      <c r="I4205">
        <v>-1E-4</v>
      </c>
      <c r="J4205">
        <v>0</v>
      </c>
      <c r="K4205">
        <v>-5.1666999999999996</v>
      </c>
    </row>
    <row r="4206" spans="1:11" hidden="1">
      <c r="A4206" t="s">
        <v>166</v>
      </c>
      <c r="B4206" t="s">
        <v>662</v>
      </c>
      <c r="C4206">
        <v>184</v>
      </c>
      <c r="D4206" t="s">
        <v>16</v>
      </c>
      <c r="E4206">
        <v>1.0561</v>
      </c>
      <c r="F4206">
        <v>0</v>
      </c>
      <c r="G4206">
        <v>-22.336600000000001</v>
      </c>
      <c r="H4206">
        <v>0</v>
      </c>
      <c r="I4206">
        <v>-1E-4</v>
      </c>
      <c r="J4206">
        <v>0</v>
      </c>
      <c r="K4206">
        <v>6.1501999999999999</v>
      </c>
    </row>
    <row r="4207" spans="1:11" hidden="1">
      <c r="A4207" t="s">
        <v>166</v>
      </c>
      <c r="B4207" t="s">
        <v>662</v>
      </c>
      <c r="C4207">
        <v>184</v>
      </c>
      <c r="D4207" t="s">
        <v>16</v>
      </c>
      <c r="E4207">
        <v>1.4921</v>
      </c>
      <c r="F4207">
        <v>0</v>
      </c>
      <c r="G4207">
        <v>-14.8073</v>
      </c>
      <c r="H4207">
        <v>0</v>
      </c>
      <c r="I4207">
        <v>-1E-4</v>
      </c>
      <c r="J4207">
        <v>0</v>
      </c>
      <c r="K4207">
        <v>14.247199999999999</v>
      </c>
    </row>
    <row r="4208" spans="1:11" hidden="1">
      <c r="A4208" t="s">
        <v>166</v>
      </c>
      <c r="B4208" t="s">
        <v>662</v>
      </c>
      <c r="C4208">
        <v>184</v>
      </c>
      <c r="D4208" t="s">
        <v>16</v>
      </c>
      <c r="E4208">
        <v>1.9279999999999999</v>
      </c>
      <c r="F4208">
        <v>0</v>
      </c>
      <c r="G4208">
        <v>-7.3098999999999998</v>
      </c>
      <c r="H4208">
        <v>0</v>
      </c>
      <c r="I4208">
        <v>-1E-4</v>
      </c>
      <c r="J4208">
        <v>0</v>
      </c>
      <c r="K4208">
        <v>19.0624</v>
      </c>
    </row>
    <row r="4209" spans="1:11" hidden="1">
      <c r="A4209" t="s">
        <v>166</v>
      </c>
      <c r="B4209" t="s">
        <v>662</v>
      </c>
      <c r="C4209">
        <v>184</v>
      </c>
      <c r="D4209" t="s">
        <v>16</v>
      </c>
      <c r="E4209">
        <v>2.3639999999999999</v>
      </c>
      <c r="F4209">
        <v>0</v>
      </c>
      <c r="G4209">
        <v>-1.1357999999999999</v>
      </c>
      <c r="H4209">
        <v>0</v>
      </c>
      <c r="I4209">
        <v>-1E-4</v>
      </c>
      <c r="J4209">
        <v>0</v>
      </c>
      <c r="K4209">
        <v>20.831</v>
      </c>
    </row>
    <row r="4210" spans="1:11" hidden="1">
      <c r="A4210" t="s">
        <v>166</v>
      </c>
      <c r="B4210" t="s">
        <v>662</v>
      </c>
      <c r="C4210">
        <v>184</v>
      </c>
      <c r="D4210" t="s">
        <v>16</v>
      </c>
      <c r="E4210">
        <v>2.8</v>
      </c>
      <c r="F4210">
        <v>0</v>
      </c>
      <c r="G4210">
        <v>3.0425</v>
      </c>
      <c r="H4210">
        <v>0</v>
      </c>
      <c r="I4210">
        <v>-1E-4</v>
      </c>
      <c r="J4210">
        <v>0</v>
      </c>
      <c r="K4210">
        <v>20.3429</v>
      </c>
    </row>
    <row r="4211" spans="1:11" hidden="1">
      <c r="A4211" t="s">
        <v>166</v>
      </c>
      <c r="B4211" t="s">
        <v>662</v>
      </c>
      <c r="C4211">
        <v>184</v>
      </c>
      <c r="D4211" t="s">
        <v>16</v>
      </c>
      <c r="E4211">
        <v>2.8</v>
      </c>
      <c r="F4211">
        <v>0</v>
      </c>
      <c r="G4211">
        <v>9.0399999999999991</v>
      </c>
      <c r="H4211">
        <v>0</v>
      </c>
      <c r="I4211">
        <v>-1E-4</v>
      </c>
      <c r="J4211">
        <v>0</v>
      </c>
      <c r="K4211">
        <v>20.3429</v>
      </c>
    </row>
    <row r="4212" spans="1:11" hidden="1">
      <c r="A4212" t="s">
        <v>166</v>
      </c>
      <c r="B4212" t="s">
        <v>662</v>
      </c>
      <c r="C4212">
        <v>184</v>
      </c>
      <c r="D4212" t="s">
        <v>16</v>
      </c>
      <c r="E4212">
        <v>3.2360000000000002</v>
      </c>
      <c r="F4212">
        <v>0</v>
      </c>
      <c r="G4212">
        <v>12.2203</v>
      </c>
      <c r="H4212">
        <v>0</v>
      </c>
      <c r="I4212">
        <v>-1E-4</v>
      </c>
      <c r="J4212">
        <v>0</v>
      </c>
      <c r="K4212">
        <v>15.708299999999999</v>
      </c>
    </row>
    <row r="4213" spans="1:11" hidden="1">
      <c r="A4213" t="s">
        <v>166</v>
      </c>
      <c r="B4213" t="s">
        <v>662</v>
      </c>
      <c r="C4213">
        <v>184</v>
      </c>
      <c r="D4213" t="s">
        <v>16</v>
      </c>
      <c r="E4213">
        <v>3.6720000000000002</v>
      </c>
      <c r="F4213">
        <v>0</v>
      </c>
      <c r="G4213">
        <v>15.400700000000001</v>
      </c>
      <c r="H4213">
        <v>0</v>
      </c>
      <c r="I4213">
        <v>-1E-4</v>
      </c>
      <c r="J4213">
        <v>0</v>
      </c>
      <c r="K4213">
        <v>9.6870999999999992</v>
      </c>
    </row>
    <row r="4214" spans="1:11" hidden="1">
      <c r="A4214" t="s">
        <v>166</v>
      </c>
      <c r="B4214" t="s">
        <v>662</v>
      </c>
      <c r="C4214">
        <v>184</v>
      </c>
      <c r="D4214" t="s">
        <v>16</v>
      </c>
      <c r="E4214">
        <v>4.1079999999999997</v>
      </c>
      <c r="F4214">
        <v>0</v>
      </c>
      <c r="G4214">
        <v>18.581099999999999</v>
      </c>
      <c r="H4214">
        <v>0</v>
      </c>
      <c r="I4214">
        <v>-1E-4</v>
      </c>
      <c r="J4214">
        <v>0</v>
      </c>
      <c r="K4214">
        <v>2.2793999999999999</v>
      </c>
    </row>
    <row r="4215" spans="1:11" hidden="1">
      <c r="A4215" t="s">
        <v>166</v>
      </c>
      <c r="B4215" t="s">
        <v>662</v>
      </c>
      <c r="C4215">
        <v>184</v>
      </c>
      <c r="D4215" t="s">
        <v>16</v>
      </c>
      <c r="E4215">
        <v>4.5438999999999998</v>
      </c>
      <c r="F4215">
        <v>0</v>
      </c>
      <c r="G4215">
        <v>21.761399999999998</v>
      </c>
      <c r="H4215">
        <v>0</v>
      </c>
      <c r="I4215">
        <v>-1E-4</v>
      </c>
      <c r="J4215">
        <v>0</v>
      </c>
      <c r="K4215">
        <v>-6.5148999999999999</v>
      </c>
    </row>
    <row r="4216" spans="1:11" hidden="1">
      <c r="A4216" t="s">
        <v>166</v>
      </c>
      <c r="B4216" t="s">
        <v>662</v>
      </c>
      <c r="C4216">
        <v>184</v>
      </c>
      <c r="D4216" t="s">
        <v>16</v>
      </c>
      <c r="E4216">
        <v>4.9798999999999998</v>
      </c>
      <c r="F4216">
        <v>0</v>
      </c>
      <c r="G4216">
        <v>24.941800000000001</v>
      </c>
      <c r="H4216">
        <v>0</v>
      </c>
      <c r="I4216">
        <v>-1E-4</v>
      </c>
      <c r="J4216">
        <v>0</v>
      </c>
      <c r="K4216">
        <v>-16.695799999999998</v>
      </c>
    </row>
    <row r="4217" spans="1:11" hidden="1">
      <c r="A4217" t="s">
        <v>166</v>
      </c>
      <c r="B4217" t="s">
        <v>662</v>
      </c>
      <c r="C4217">
        <v>184</v>
      </c>
      <c r="D4217" t="s">
        <v>16</v>
      </c>
      <c r="E4217">
        <v>5.4158999999999997</v>
      </c>
      <c r="F4217">
        <v>0</v>
      </c>
      <c r="G4217">
        <v>28.122199999999999</v>
      </c>
      <c r="H4217">
        <v>0</v>
      </c>
      <c r="I4217">
        <v>-1E-4</v>
      </c>
      <c r="J4217">
        <v>0</v>
      </c>
      <c r="K4217">
        <v>-28.263300000000001</v>
      </c>
    </row>
    <row r="4218" spans="1:11" hidden="1">
      <c r="A4218" t="s">
        <v>166</v>
      </c>
      <c r="B4218" t="s">
        <v>662</v>
      </c>
      <c r="C4218">
        <v>184</v>
      </c>
      <c r="D4218" t="s">
        <v>17</v>
      </c>
      <c r="E4218">
        <v>0.18410000000000001</v>
      </c>
      <c r="F4218">
        <v>0</v>
      </c>
      <c r="G4218">
        <v>-19.184699999999999</v>
      </c>
      <c r="H4218">
        <v>0</v>
      </c>
      <c r="I4218">
        <v>-3.025E-5</v>
      </c>
      <c r="J4218">
        <v>0</v>
      </c>
      <c r="K4218">
        <v>-10.7995</v>
      </c>
    </row>
    <row r="4219" spans="1:11" hidden="1">
      <c r="A4219" t="s">
        <v>166</v>
      </c>
      <c r="B4219" t="s">
        <v>662</v>
      </c>
      <c r="C4219">
        <v>184</v>
      </c>
      <c r="D4219" t="s">
        <v>17</v>
      </c>
      <c r="E4219">
        <v>0.62009999999999998</v>
      </c>
      <c r="F4219">
        <v>0</v>
      </c>
      <c r="G4219">
        <v>-16.386299999999999</v>
      </c>
      <c r="H4219">
        <v>0</v>
      </c>
      <c r="I4219">
        <v>-3.025E-5</v>
      </c>
      <c r="J4219">
        <v>0</v>
      </c>
      <c r="K4219">
        <v>-3.0072999999999999</v>
      </c>
    </row>
    <row r="4220" spans="1:11" hidden="1">
      <c r="A4220" t="s">
        <v>166</v>
      </c>
      <c r="B4220" t="s">
        <v>662</v>
      </c>
      <c r="C4220">
        <v>184</v>
      </c>
      <c r="D4220" t="s">
        <v>17</v>
      </c>
      <c r="E4220">
        <v>1.0561</v>
      </c>
      <c r="F4220">
        <v>0</v>
      </c>
      <c r="G4220">
        <v>-12.5733</v>
      </c>
      <c r="H4220">
        <v>0</v>
      </c>
      <c r="I4220">
        <v>-3.025E-5</v>
      </c>
      <c r="J4220">
        <v>0</v>
      </c>
      <c r="K4220">
        <v>3.3380000000000001</v>
      </c>
    </row>
    <row r="4221" spans="1:11" hidden="1">
      <c r="A4221" t="s">
        <v>166</v>
      </c>
      <c r="B4221" t="s">
        <v>662</v>
      </c>
      <c r="C4221">
        <v>184</v>
      </c>
      <c r="D4221" t="s">
        <v>17</v>
      </c>
      <c r="E4221">
        <v>1.4921</v>
      </c>
      <c r="F4221">
        <v>0</v>
      </c>
      <c r="G4221">
        <v>-8.4610000000000003</v>
      </c>
      <c r="H4221">
        <v>0</v>
      </c>
      <c r="I4221">
        <v>-3.025E-5</v>
      </c>
      <c r="J4221">
        <v>0</v>
      </c>
      <c r="K4221">
        <v>7.9233000000000002</v>
      </c>
    </row>
    <row r="4222" spans="1:11" hidden="1">
      <c r="A4222" t="s">
        <v>166</v>
      </c>
      <c r="B4222" t="s">
        <v>662</v>
      </c>
      <c r="C4222">
        <v>184</v>
      </c>
      <c r="D4222" t="s">
        <v>17</v>
      </c>
      <c r="E4222">
        <v>1.9279999999999999</v>
      </c>
      <c r="F4222">
        <v>0</v>
      </c>
      <c r="G4222">
        <v>-4.3654999999999999</v>
      </c>
      <c r="H4222">
        <v>0</v>
      </c>
      <c r="I4222">
        <v>-3.025E-5</v>
      </c>
      <c r="J4222">
        <v>0</v>
      </c>
      <c r="K4222">
        <v>10.716100000000001</v>
      </c>
    </row>
    <row r="4223" spans="1:11" hidden="1">
      <c r="A4223" t="s">
        <v>166</v>
      </c>
      <c r="B4223" t="s">
        <v>662</v>
      </c>
      <c r="C4223">
        <v>184</v>
      </c>
      <c r="D4223" t="s">
        <v>17</v>
      </c>
      <c r="E4223">
        <v>2.3639999999999999</v>
      </c>
      <c r="F4223">
        <v>0</v>
      </c>
      <c r="G4223">
        <v>-0.96309999999999996</v>
      </c>
      <c r="H4223">
        <v>0</v>
      </c>
      <c r="I4223">
        <v>-3.025E-5</v>
      </c>
      <c r="J4223">
        <v>0</v>
      </c>
      <c r="K4223">
        <v>11.839700000000001</v>
      </c>
    </row>
    <row r="4224" spans="1:11" hidden="1">
      <c r="A4224" t="s">
        <v>166</v>
      </c>
      <c r="B4224" t="s">
        <v>662</v>
      </c>
      <c r="C4224">
        <v>184</v>
      </c>
      <c r="D4224" t="s">
        <v>17</v>
      </c>
      <c r="E4224">
        <v>2.8</v>
      </c>
      <c r="F4224">
        <v>0</v>
      </c>
      <c r="G4224">
        <v>1.3938999999999999</v>
      </c>
      <c r="H4224">
        <v>0</v>
      </c>
      <c r="I4224">
        <v>-3.025E-5</v>
      </c>
      <c r="J4224">
        <v>0</v>
      </c>
      <c r="K4224">
        <v>11.708399999999999</v>
      </c>
    </row>
    <row r="4225" spans="1:11" hidden="1">
      <c r="A4225" t="s">
        <v>166</v>
      </c>
      <c r="B4225" t="s">
        <v>662</v>
      </c>
      <c r="C4225">
        <v>184</v>
      </c>
      <c r="D4225" t="s">
        <v>17</v>
      </c>
      <c r="E4225">
        <v>2.8</v>
      </c>
      <c r="F4225">
        <v>0</v>
      </c>
      <c r="G4225">
        <v>5.1351000000000004</v>
      </c>
      <c r="H4225">
        <v>0</v>
      </c>
      <c r="I4225">
        <v>-3.025E-5</v>
      </c>
      <c r="J4225">
        <v>0</v>
      </c>
      <c r="K4225">
        <v>11.708399999999999</v>
      </c>
    </row>
    <row r="4226" spans="1:11" hidden="1">
      <c r="A4226" t="s">
        <v>166</v>
      </c>
      <c r="B4226" t="s">
        <v>662</v>
      </c>
      <c r="C4226">
        <v>184</v>
      </c>
      <c r="D4226" t="s">
        <v>17</v>
      </c>
      <c r="E4226">
        <v>3.2360000000000002</v>
      </c>
      <c r="F4226">
        <v>0</v>
      </c>
      <c r="G4226">
        <v>6.9694000000000003</v>
      </c>
      <c r="H4226">
        <v>0</v>
      </c>
      <c r="I4226">
        <v>-3.025E-5</v>
      </c>
      <c r="J4226">
        <v>0</v>
      </c>
      <c r="K4226">
        <v>9.0853000000000002</v>
      </c>
    </row>
    <row r="4227" spans="1:11" hidden="1">
      <c r="A4227" t="s">
        <v>166</v>
      </c>
      <c r="B4227" t="s">
        <v>662</v>
      </c>
      <c r="C4227">
        <v>184</v>
      </c>
      <c r="D4227" t="s">
        <v>17</v>
      </c>
      <c r="E4227">
        <v>3.6720000000000002</v>
      </c>
      <c r="F4227">
        <v>0</v>
      </c>
      <c r="G4227">
        <v>8.8036999999999992</v>
      </c>
      <c r="H4227">
        <v>0</v>
      </c>
      <c r="I4227">
        <v>-3.025E-5</v>
      </c>
      <c r="J4227">
        <v>0</v>
      </c>
      <c r="K4227">
        <v>5.6626000000000003</v>
      </c>
    </row>
    <row r="4228" spans="1:11" hidden="1">
      <c r="A4228" t="s">
        <v>166</v>
      </c>
      <c r="B4228" t="s">
        <v>662</v>
      </c>
      <c r="C4228">
        <v>184</v>
      </c>
      <c r="D4228" t="s">
        <v>17</v>
      </c>
      <c r="E4228">
        <v>4.1079999999999997</v>
      </c>
      <c r="F4228">
        <v>0</v>
      </c>
      <c r="G4228">
        <v>10.6379</v>
      </c>
      <c r="H4228">
        <v>0</v>
      </c>
      <c r="I4228">
        <v>-3.025E-5</v>
      </c>
      <c r="J4228">
        <v>0</v>
      </c>
      <c r="K4228">
        <v>1.4401999999999999</v>
      </c>
    </row>
    <row r="4229" spans="1:11" hidden="1">
      <c r="A4229" t="s">
        <v>166</v>
      </c>
      <c r="B4229" t="s">
        <v>662</v>
      </c>
      <c r="C4229">
        <v>184</v>
      </c>
      <c r="D4229" t="s">
        <v>17</v>
      </c>
      <c r="E4229">
        <v>4.5438999999999998</v>
      </c>
      <c r="F4229">
        <v>0</v>
      </c>
      <c r="G4229">
        <v>12.472200000000001</v>
      </c>
      <c r="H4229">
        <v>0</v>
      </c>
      <c r="I4229">
        <v>-3.025E-5</v>
      </c>
      <c r="J4229">
        <v>0</v>
      </c>
      <c r="K4229">
        <v>-3.5819999999999999</v>
      </c>
    </row>
    <row r="4230" spans="1:11" hidden="1">
      <c r="A4230" t="s">
        <v>166</v>
      </c>
      <c r="B4230" t="s">
        <v>662</v>
      </c>
      <c r="C4230">
        <v>184</v>
      </c>
      <c r="D4230" t="s">
        <v>17</v>
      </c>
      <c r="E4230">
        <v>4.9798999999999998</v>
      </c>
      <c r="F4230">
        <v>0</v>
      </c>
      <c r="G4230">
        <v>14.3065</v>
      </c>
      <c r="H4230">
        <v>0</v>
      </c>
      <c r="I4230">
        <v>-3.025E-5</v>
      </c>
      <c r="J4230">
        <v>0</v>
      </c>
      <c r="K4230">
        <v>-9.4038000000000004</v>
      </c>
    </row>
    <row r="4231" spans="1:11" hidden="1">
      <c r="A4231" t="s">
        <v>166</v>
      </c>
      <c r="B4231" t="s">
        <v>662</v>
      </c>
      <c r="C4231">
        <v>184</v>
      </c>
      <c r="D4231" t="s">
        <v>17</v>
      </c>
      <c r="E4231">
        <v>5.4158999999999997</v>
      </c>
      <c r="F4231">
        <v>0</v>
      </c>
      <c r="G4231">
        <v>16.140699999999999</v>
      </c>
      <c r="H4231">
        <v>0</v>
      </c>
      <c r="I4231">
        <v>-3.025E-5</v>
      </c>
      <c r="J4231">
        <v>0</v>
      </c>
      <c r="K4231">
        <v>-16.025400000000001</v>
      </c>
    </row>
    <row r="4232" spans="1:11" hidden="1">
      <c r="A4232" t="s">
        <v>166</v>
      </c>
      <c r="B4232" t="s">
        <v>662</v>
      </c>
      <c r="C4232">
        <v>184</v>
      </c>
      <c r="D4232" t="s">
        <v>18</v>
      </c>
      <c r="E4232">
        <v>0.18410000000000001</v>
      </c>
      <c r="F4232">
        <v>0</v>
      </c>
      <c r="G4232">
        <v>-19.220700000000001</v>
      </c>
      <c r="H4232">
        <v>0</v>
      </c>
      <c r="I4232">
        <v>-3.1659999999999998E-5</v>
      </c>
      <c r="J4232">
        <v>0</v>
      </c>
      <c r="K4232">
        <v>-10.893000000000001</v>
      </c>
    </row>
    <row r="4233" spans="1:11" hidden="1">
      <c r="A4233" t="s">
        <v>166</v>
      </c>
      <c r="B4233" t="s">
        <v>662</v>
      </c>
      <c r="C4233">
        <v>184</v>
      </c>
      <c r="D4233" t="s">
        <v>18</v>
      </c>
      <c r="E4233">
        <v>0.62009999999999998</v>
      </c>
      <c r="F4233">
        <v>0</v>
      </c>
      <c r="G4233">
        <v>-16.4222</v>
      </c>
      <c r="H4233">
        <v>0</v>
      </c>
      <c r="I4233">
        <v>-3.1659999999999998E-5</v>
      </c>
      <c r="J4233">
        <v>0</v>
      </c>
      <c r="K4233">
        <v>-3.0851000000000002</v>
      </c>
    </row>
    <row r="4234" spans="1:11" hidden="1">
      <c r="A4234" t="s">
        <v>166</v>
      </c>
      <c r="B4234" t="s">
        <v>662</v>
      </c>
      <c r="C4234">
        <v>184</v>
      </c>
      <c r="D4234" t="s">
        <v>18</v>
      </c>
      <c r="E4234">
        <v>1.0561</v>
      </c>
      <c r="F4234">
        <v>0</v>
      </c>
      <c r="G4234">
        <v>-12.609299999999999</v>
      </c>
      <c r="H4234">
        <v>0</v>
      </c>
      <c r="I4234">
        <v>-3.1659999999999998E-5</v>
      </c>
      <c r="J4234">
        <v>0</v>
      </c>
      <c r="K4234">
        <v>3.2757999999999998</v>
      </c>
    </row>
    <row r="4235" spans="1:11" hidden="1">
      <c r="A4235" t="s">
        <v>166</v>
      </c>
      <c r="B4235" t="s">
        <v>662</v>
      </c>
      <c r="C4235">
        <v>184</v>
      </c>
      <c r="D4235" t="s">
        <v>18</v>
      </c>
      <c r="E4235">
        <v>1.4921</v>
      </c>
      <c r="F4235">
        <v>0</v>
      </c>
      <c r="G4235">
        <v>-8.4969999999999999</v>
      </c>
      <c r="H4235">
        <v>0</v>
      </c>
      <c r="I4235">
        <v>-3.1659999999999998E-5</v>
      </c>
      <c r="J4235">
        <v>0</v>
      </c>
      <c r="K4235">
        <v>7.8768000000000002</v>
      </c>
    </row>
    <row r="4236" spans="1:11" hidden="1">
      <c r="A4236" t="s">
        <v>166</v>
      </c>
      <c r="B4236" t="s">
        <v>662</v>
      </c>
      <c r="C4236">
        <v>184</v>
      </c>
      <c r="D4236" t="s">
        <v>18</v>
      </c>
      <c r="E4236">
        <v>1.9279999999999999</v>
      </c>
      <c r="F4236">
        <v>0</v>
      </c>
      <c r="G4236">
        <v>-4.4013999999999998</v>
      </c>
      <c r="H4236">
        <v>0</v>
      </c>
      <c r="I4236">
        <v>-3.1659999999999998E-5</v>
      </c>
      <c r="J4236">
        <v>0</v>
      </c>
      <c r="K4236">
        <v>10.6853</v>
      </c>
    </row>
    <row r="4237" spans="1:11" hidden="1">
      <c r="A4237" t="s">
        <v>166</v>
      </c>
      <c r="B4237" t="s">
        <v>662</v>
      </c>
      <c r="C4237">
        <v>184</v>
      </c>
      <c r="D4237" t="s">
        <v>18</v>
      </c>
      <c r="E4237">
        <v>2.3639999999999999</v>
      </c>
      <c r="F4237">
        <v>0</v>
      </c>
      <c r="G4237">
        <v>-0.999</v>
      </c>
      <c r="H4237">
        <v>0</v>
      </c>
      <c r="I4237">
        <v>-3.1659999999999998E-5</v>
      </c>
      <c r="J4237">
        <v>0</v>
      </c>
      <c r="K4237">
        <v>11.8246</v>
      </c>
    </row>
    <row r="4238" spans="1:11" hidden="1">
      <c r="A4238" t="s">
        <v>166</v>
      </c>
      <c r="B4238" t="s">
        <v>662</v>
      </c>
      <c r="C4238">
        <v>184</v>
      </c>
      <c r="D4238" t="s">
        <v>18</v>
      </c>
      <c r="E4238">
        <v>2.8</v>
      </c>
      <c r="F4238">
        <v>0</v>
      </c>
      <c r="G4238">
        <v>1.3580000000000001</v>
      </c>
      <c r="H4238">
        <v>0</v>
      </c>
      <c r="I4238">
        <v>-3.1659999999999998E-5</v>
      </c>
      <c r="J4238">
        <v>0</v>
      </c>
      <c r="K4238">
        <v>11.707800000000001</v>
      </c>
    </row>
    <row r="4239" spans="1:11" hidden="1">
      <c r="A4239" t="s">
        <v>166</v>
      </c>
      <c r="B4239" t="s">
        <v>662</v>
      </c>
      <c r="C4239">
        <v>184</v>
      </c>
      <c r="D4239" t="s">
        <v>18</v>
      </c>
      <c r="E4239">
        <v>2.8</v>
      </c>
      <c r="F4239">
        <v>0</v>
      </c>
      <c r="G4239">
        <v>5.0991999999999997</v>
      </c>
      <c r="H4239">
        <v>0</v>
      </c>
      <c r="I4239">
        <v>-3.1659999999999998E-5</v>
      </c>
      <c r="J4239">
        <v>0</v>
      </c>
      <c r="K4239">
        <v>11.707800000000001</v>
      </c>
    </row>
    <row r="4240" spans="1:11" hidden="1">
      <c r="A4240" t="s">
        <v>166</v>
      </c>
      <c r="B4240" t="s">
        <v>662</v>
      </c>
      <c r="C4240">
        <v>184</v>
      </c>
      <c r="D4240" t="s">
        <v>18</v>
      </c>
      <c r="E4240">
        <v>3.2360000000000002</v>
      </c>
      <c r="F4240">
        <v>0</v>
      </c>
      <c r="G4240">
        <v>6.9335000000000004</v>
      </c>
      <c r="H4240">
        <v>0</v>
      </c>
      <c r="I4240">
        <v>-3.1659999999999998E-5</v>
      </c>
      <c r="J4240">
        <v>0</v>
      </c>
      <c r="K4240">
        <v>9.0692000000000004</v>
      </c>
    </row>
    <row r="4241" spans="1:11" hidden="1">
      <c r="A4241" t="s">
        <v>166</v>
      </c>
      <c r="B4241" t="s">
        <v>662</v>
      </c>
      <c r="C4241">
        <v>184</v>
      </c>
      <c r="D4241" t="s">
        <v>18</v>
      </c>
      <c r="E4241">
        <v>3.6720000000000002</v>
      </c>
      <c r="F4241">
        <v>0</v>
      </c>
      <c r="G4241">
        <v>8.7676999999999996</v>
      </c>
      <c r="H4241">
        <v>0</v>
      </c>
      <c r="I4241">
        <v>-3.1659999999999998E-5</v>
      </c>
      <c r="J4241">
        <v>0</v>
      </c>
      <c r="K4241">
        <v>5.6307999999999998</v>
      </c>
    </row>
    <row r="4242" spans="1:11" hidden="1">
      <c r="A4242" t="s">
        <v>166</v>
      </c>
      <c r="B4242" t="s">
        <v>662</v>
      </c>
      <c r="C4242">
        <v>184</v>
      </c>
      <c r="D4242" t="s">
        <v>18</v>
      </c>
      <c r="E4242">
        <v>4.1079999999999997</v>
      </c>
      <c r="F4242">
        <v>0</v>
      </c>
      <c r="G4242">
        <v>10.602</v>
      </c>
      <c r="H4242">
        <v>0</v>
      </c>
      <c r="I4242">
        <v>-3.1659999999999998E-5</v>
      </c>
      <c r="J4242">
        <v>0</v>
      </c>
      <c r="K4242">
        <v>1.3927</v>
      </c>
    </row>
    <row r="4243" spans="1:11" hidden="1">
      <c r="A4243" t="s">
        <v>166</v>
      </c>
      <c r="B4243" t="s">
        <v>662</v>
      </c>
      <c r="C4243">
        <v>184</v>
      </c>
      <c r="D4243" t="s">
        <v>18</v>
      </c>
      <c r="E4243">
        <v>4.5438999999999998</v>
      </c>
      <c r="F4243">
        <v>0</v>
      </c>
      <c r="G4243">
        <v>12.436299999999999</v>
      </c>
      <c r="H4243">
        <v>0</v>
      </c>
      <c r="I4243">
        <v>-3.1659999999999998E-5</v>
      </c>
      <c r="J4243">
        <v>0</v>
      </c>
      <c r="K4243">
        <v>-3.6450999999999998</v>
      </c>
    </row>
    <row r="4244" spans="1:11" hidden="1">
      <c r="A4244" t="s">
        <v>166</v>
      </c>
      <c r="B4244" t="s">
        <v>662</v>
      </c>
      <c r="C4244">
        <v>184</v>
      </c>
      <c r="D4244" t="s">
        <v>18</v>
      </c>
      <c r="E4244">
        <v>4.9798999999999998</v>
      </c>
      <c r="F4244">
        <v>0</v>
      </c>
      <c r="G4244">
        <v>14.2705</v>
      </c>
      <c r="H4244">
        <v>0</v>
      </c>
      <c r="I4244">
        <v>-3.1659999999999998E-5</v>
      </c>
      <c r="J4244">
        <v>0</v>
      </c>
      <c r="K4244">
        <v>-9.4826999999999995</v>
      </c>
    </row>
    <row r="4245" spans="1:11" hidden="1">
      <c r="A4245" t="s">
        <v>166</v>
      </c>
      <c r="B4245" t="s">
        <v>662</v>
      </c>
      <c r="C4245">
        <v>184</v>
      </c>
      <c r="D4245" t="s">
        <v>18</v>
      </c>
      <c r="E4245">
        <v>5.4158999999999997</v>
      </c>
      <c r="F4245">
        <v>0</v>
      </c>
      <c r="G4245">
        <v>16.104800000000001</v>
      </c>
      <c r="H4245">
        <v>0</v>
      </c>
      <c r="I4245">
        <v>-3.1659999999999998E-5</v>
      </c>
      <c r="J4245">
        <v>0</v>
      </c>
      <c r="K4245">
        <v>-16.119900000000001</v>
      </c>
    </row>
    <row r="4246" spans="1:11" hidden="1">
      <c r="A4246" t="s">
        <v>166</v>
      </c>
      <c r="B4246" t="s">
        <v>662</v>
      </c>
      <c r="C4246">
        <v>184</v>
      </c>
      <c r="D4246" t="s">
        <v>19</v>
      </c>
      <c r="E4246">
        <v>0.18410000000000001</v>
      </c>
      <c r="F4246">
        <v>0</v>
      </c>
      <c r="G4246">
        <v>-19.184699999999999</v>
      </c>
      <c r="H4246">
        <v>0</v>
      </c>
      <c r="I4246">
        <v>-3.025E-5</v>
      </c>
      <c r="J4246">
        <v>0</v>
      </c>
      <c r="K4246">
        <v>-10.7995</v>
      </c>
    </row>
    <row r="4247" spans="1:11" hidden="1">
      <c r="A4247" t="s">
        <v>166</v>
      </c>
      <c r="B4247" t="s">
        <v>662</v>
      </c>
      <c r="C4247">
        <v>184</v>
      </c>
      <c r="D4247" t="s">
        <v>19</v>
      </c>
      <c r="E4247">
        <v>0.62009999999999998</v>
      </c>
      <c r="F4247">
        <v>0</v>
      </c>
      <c r="G4247">
        <v>-16.386299999999999</v>
      </c>
      <c r="H4247">
        <v>0</v>
      </c>
      <c r="I4247">
        <v>-3.025E-5</v>
      </c>
      <c r="J4247">
        <v>0</v>
      </c>
      <c r="K4247">
        <v>-3.0072999999999999</v>
      </c>
    </row>
    <row r="4248" spans="1:11" hidden="1">
      <c r="A4248" t="s">
        <v>166</v>
      </c>
      <c r="B4248" t="s">
        <v>662</v>
      </c>
      <c r="C4248">
        <v>184</v>
      </c>
      <c r="D4248" t="s">
        <v>19</v>
      </c>
      <c r="E4248">
        <v>1.0561</v>
      </c>
      <c r="F4248">
        <v>0</v>
      </c>
      <c r="G4248">
        <v>-12.5733</v>
      </c>
      <c r="H4248">
        <v>0</v>
      </c>
      <c r="I4248">
        <v>-3.025E-5</v>
      </c>
      <c r="J4248">
        <v>0</v>
      </c>
      <c r="K4248">
        <v>3.3380000000000001</v>
      </c>
    </row>
    <row r="4249" spans="1:11" hidden="1">
      <c r="A4249" t="s">
        <v>166</v>
      </c>
      <c r="B4249" t="s">
        <v>662</v>
      </c>
      <c r="C4249">
        <v>184</v>
      </c>
      <c r="D4249" t="s">
        <v>19</v>
      </c>
      <c r="E4249">
        <v>1.4921</v>
      </c>
      <c r="F4249">
        <v>0</v>
      </c>
      <c r="G4249">
        <v>-8.4610000000000003</v>
      </c>
      <c r="H4249">
        <v>0</v>
      </c>
      <c r="I4249">
        <v>-3.025E-5</v>
      </c>
      <c r="J4249">
        <v>0</v>
      </c>
      <c r="K4249">
        <v>7.9233000000000002</v>
      </c>
    </row>
    <row r="4250" spans="1:11" hidden="1">
      <c r="A4250" t="s">
        <v>166</v>
      </c>
      <c r="B4250" t="s">
        <v>662</v>
      </c>
      <c r="C4250">
        <v>184</v>
      </c>
      <c r="D4250" t="s">
        <v>19</v>
      </c>
      <c r="E4250">
        <v>1.9279999999999999</v>
      </c>
      <c r="F4250">
        <v>0</v>
      </c>
      <c r="G4250">
        <v>-4.3654999999999999</v>
      </c>
      <c r="H4250">
        <v>0</v>
      </c>
      <c r="I4250">
        <v>-3.025E-5</v>
      </c>
      <c r="J4250">
        <v>0</v>
      </c>
      <c r="K4250">
        <v>10.716100000000001</v>
      </c>
    </row>
    <row r="4251" spans="1:11" hidden="1">
      <c r="A4251" t="s">
        <v>166</v>
      </c>
      <c r="B4251" t="s">
        <v>662</v>
      </c>
      <c r="C4251">
        <v>184</v>
      </c>
      <c r="D4251" t="s">
        <v>19</v>
      </c>
      <c r="E4251">
        <v>2.3639999999999999</v>
      </c>
      <c r="F4251">
        <v>0</v>
      </c>
      <c r="G4251">
        <v>-0.96309999999999996</v>
      </c>
      <c r="H4251">
        <v>0</v>
      </c>
      <c r="I4251">
        <v>-3.025E-5</v>
      </c>
      <c r="J4251">
        <v>0</v>
      </c>
      <c r="K4251">
        <v>11.839700000000001</v>
      </c>
    </row>
    <row r="4252" spans="1:11" hidden="1">
      <c r="A4252" t="s">
        <v>166</v>
      </c>
      <c r="B4252" t="s">
        <v>662</v>
      </c>
      <c r="C4252">
        <v>184</v>
      </c>
      <c r="D4252" t="s">
        <v>19</v>
      </c>
      <c r="E4252">
        <v>2.8</v>
      </c>
      <c r="F4252">
        <v>0</v>
      </c>
      <c r="G4252">
        <v>1.3938999999999999</v>
      </c>
      <c r="H4252">
        <v>0</v>
      </c>
      <c r="I4252">
        <v>-3.025E-5</v>
      </c>
      <c r="J4252">
        <v>0</v>
      </c>
      <c r="K4252">
        <v>11.708399999999999</v>
      </c>
    </row>
    <row r="4253" spans="1:11" hidden="1">
      <c r="A4253" t="s">
        <v>166</v>
      </c>
      <c r="B4253" t="s">
        <v>662</v>
      </c>
      <c r="C4253">
        <v>184</v>
      </c>
      <c r="D4253" t="s">
        <v>19</v>
      </c>
      <c r="E4253">
        <v>2.8</v>
      </c>
      <c r="F4253">
        <v>0</v>
      </c>
      <c r="G4253">
        <v>5.1351000000000004</v>
      </c>
      <c r="H4253">
        <v>0</v>
      </c>
      <c r="I4253">
        <v>-3.025E-5</v>
      </c>
      <c r="J4253">
        <v>0</v>
      </c>
      <c r="K4253">
        <v>11.708399999999999</v>
      </c>
    </row>
    <row r="4254" spans="1:11" hidden="1">
      <c r="A4254" t="s">
        <v>166</v>
      </c>
      <c r="B4254" t="s">
        <v>662</v>
      </c>
      <c r="C4254">
        <v>184</v>
      </c>
      <c r="D4254" t="s">
        <v>19</v>
      </c>
      <c r="E4254">
        <v>3.2360000000000002</v>
      </c>
      <c r="F4254">
        <v>0</v>
      </c>
      <c r="G4254">
        <v>6.9694000000000003</v>
      </c>
      <c r="H4254">
        <v>0</v>
      </c>
      <c r="I4254">
        <v>-3.025E-5</v>
      </c>
      <c r="J4254">
        <v>0</v>
      </c>
      <c r="K4254">
        <v>9.0853000000000002</v>
      </c>
    </row>
    <row r="4255" spans="1:11" hidden="1">
      <c r="A4255" t="s">
        <v>166</v>
      </c>
      <c r="B4255" t="s">
        <v>662</v>
      </c>
      <c r="C4255">
        <v>184</v>
      </c>
      <c r="D4255" t="s">
        <v>19</v>
      </c>
      <c r="E4255">
        <v>3.6720000000000002</v>
      </c>
      <c r="F4255">
        <v>0</v>
      </c>
      <c r="G4255">
        <v>8.8036999999999992</v>
      </c>
      <c r="H4255">
        <v>0</v>
      </c>
      <c r="I4255">
        <v>-3.025E-5</v>
      </c>
      <c r="J4255">
        <v>0</v>
      </c>
      <c r="K4255">
        <v>5.6626000000000003</v>
      </c>
    </row>
    <row r="4256" spans="1:11" hidden="1">
      <c r="A4256" t="s">
        <v>166</v>
      </c>
      <c r="B4256" t="s">
        <v>662</v>
      </c>
      <c r="C4256">
        <v>184</v>
      </c>
      <c r="D4256" t="s">
        <v>19</v>
      </c>
      <c r="E4256">
        <v>4.1079999999999997</v>
      </c>
      <c r="F4256">
        <v>0</v>
      </c>
      <c r="G4256">
        <v>10.6379</v>
      </c>
      <c r="H4256">
        <v>0</v>
      </c>
      <c r="I4256">
        <v>-3.025E-5</v>
      </c>
      <c r="J4256">
        <v>0</v>
      </c>
      <c r="K4256">
        <v>1.4401999999999999</v>
      </c>
    </row>
    <row r="4257" spans="1:11" hidden="1">
      <c r="A4257" t="s">
        <v>166</v>
      </c>
      <c r="B4257" t="s">
        <v>662</v>
      </c>
      <c r="C4257">
        <v>184</v>
      </c>
      <c r="D4257" t="s">
        <v>19</v>
      </c>
      <c r="E4257">
        <v>4.5438999999999998</v>
      </c>
      <c r="F4257">
        <v>0</v>
      </c>
      <c r="G4257">
        <v>12.472200000000001</v>
      </c>
      <c r="H4257">
        <v>0</v>
      </c>
      <c r="I4257">
        <v>-3.025E-5</v>
      </c>
      <c r="J4257">
        <v>0</v>
      </c>
      <c r="K4257">
        <v>-3.5819999999999999</v>
      </c>
    </row>
    <row r="4258" spans="1:11" hidden="1">
      <c r="A4258" t="s">
        <v>166</v>
      </c>
      <c r="B4258" t="s">
        <v>662</v>
      </c>
      <c r="C4258">
        <v>184</v>
      </c>
      <c r="D4258" t="s">
        <v>19</v>
      </c>
      <c r="E4258">
        <v>4.9798999999999998</v>
      </c>
      <c r="F4258">
        <v>0</v>
      </c>
      <c r="G4258">
        <v>14.3065</v>
      </c>
      <c r="H4258">
        <v>0</v>
      </c>
      <c r="I4258">
        <v>-3.025E-5</v>
      </c>
      <c r="J4258">
        <v>0</v>
      </c>
      <c r="K4258">
        <v>-9.4038000000000004</v>
      </c>
    </row>
    <row r="4259" spans="1:11" hidden="1">
      <c r="A4259" t="s">
        <v>166</v>
      </c>
      <c r="B4259" t="s">
        <v>662</v>
      </c>
      <c r="C4259">
        <v>184</v>
      </c>
      <c r="D4259" t="s">
        <v>19</v>
      </c>
      <c r="E4259">
        <v>5.4158999999999997</v>
      </c>
      <c r="F4259">
        <v>0</v>
      </c>
      <c r="G4259">
        <v>16.140699999999999</v>
      </c>
      <c r="H4259">
        <v>0</v>
      </c>
      <c r="I4259">
        <v>-3.025E-5</v>
      </c>
      <c r="J4259">
        <v>0</v>
      </c>
      <c r="K4259">
        <v>-16.025400000000001</v>
      </c>
    </row>
    <row r="4260" spans="1:11" hidden="1">
      <c r="A4260" t="s">
        <v>166</v>
      </c>
      <c r="B4260" t="s">
        <v>662</v>
      </c>
      <c r="C4260">
        <v>184</v>
      </c>
      <c r="D4260" t="s">
        <v>20</v>
      </c>
      <c r="E4260">
        <v>0.18410000000000001</v>
      </c>
      <c r="F4260">
        <v>0</v>
      </c>
      <c r="G4260">
        <v>-19.220700000000001</v>
      </c>
      <c r="H4260">
        <v>0</v>
      </c>
      <c r="I4260">
        <v>-3.1659999999999998E-5</v>
      </c>
      <c r="J4260">
        <v>0</v>
      </c>
      <c r="K4260">
        <v>-10.893000000000001</v>
      </c>
    </row>
    <row r="4261" spans="1:11" hidden="1">
      <c r="A4261" t="s">
        <v>166</v>
      </c>
      <c r="B4261" t="s">
        <v>662</v>
      </c>
      <c r="C4261">
        <v>184</v>
      </c>
      <c r="D4261" t="s">
        <v>20</v>
      </c>
      <c r="E4261">
        <v>0.62009999999999998</v>
      </c>
      <c r="F4261">
        <v>0</v>
      </c>
      <c r="G4261">
        <v>-16.4222</v>
      </c>
      <c r="H4261">
        <v>0</v>
      </c>
      <c r="I4261">
        <v>-3.1659999999999998E-5</v>
      </c>
      <c r="J4261">
        <v>0</v>
      </c>
      <c r="K4261">
        <v>-3.0851000000000002</v>
      </c>
    </row>
    <row r="4262" spans="1:11" hidden="1">
      <c r="A4262" t="s">
        <v>166</v>
      </c>
      <c r="B4262" t="s">
        <v>662</v>
      </c>
      <c r="C4262">
        <v>184</v>
      </c>
      <c r="D4262" t="s">
        <v>20</v>
      </c>
      <c r="E4262">
        <v>1.0561</v>
      </c>
      <c r="F4262">
        <v>0</v>
      </c>
      <c r="G4262">
        <v>-12.609299999999999</v>
      </c>
      <c r="H4262">
        <v>0</v>
      </c>
      <c r="I4262">
        <v>-3.1659999999999998E-5</v>
      </c>
      <c r="J4262">
        <v>0</v>
      </c>
      <c r="K4262">
        <v>3.2757999999999998</v>
      </c>
    </row>
    <row r="4263" spans="1:11" hidden="1">
      <c r="A4263" t="s">
        <v>166</v>
      </c>
      <c r="B4263" t="s">
        <v>662</v>
      </c>
      <c r="C4263">
        <v>184</v>
      </c>
      <c r="D4263" t="s">
        <v>20</v>
      </c>
      <c r="E4263">
        <v>1.4921</v>
      </c>
      <c r="F4263">
        <v>0</v>
      </c>
      <c r="G4263">
        <v>-8.4969999999999999</v>
      </c>
      <c r="H4263">
        <v>0</v>
      </c>
      <c r="I4263">
        <v>-3.1659999999999998E-5</v>
      </c>
      <c r="J4263">
        <v>0</v>
      </c>
      <c r="K4263">
        <v>7.8768000000000002</v>
      </c>
    </row>
    <row r="4264" spans="1:11" hidden="1">
      <c r="A4264" t="s">
        <v>166</v>
      </c>
      <c r="B4264" t="s">
        <v>662</v>
      </c>
      <c r="C4264">
        <v>184</v>
      </c>
      <c r="D4264" t="s">
        <v>20</v>
      </c>
      <c r="E4264">
        <v>1.9279999999999999</v>
      </c>
      <c r="F4264">
        <v>0</v>
      </c>
      <c r="G4264">
        <v>-4.4013999999999998</v>
      </c>
      <c r="H4264">
        <v>0</v>
      </c>
      <c r="I4264">
        <v>-3.1659999999999998E-5</v>
      </c>
      <c r="J4264">
        <v>0</v>
      </c>
      <c r="K4264">
        <v>10.6853</v>
      </c>
    </row>
    <row r="4265" spans="1:11" hidden="1">
      <c r="A4265" t="s">
        <v>166</v>
      </c>
      <c r="B4265" t="s">
        <v>662</v>
      </c>
      <c r="C4265">
        <v>184</v>
      </c>
      <c r="D4265" t="s">
        <v>20</v>
      </c>
      <c r="E4265">
        <v>2.3639999999999999</v>
      </c>
      <c r="F4265">
        <v>0</v>
      </c>
      <c r="G4265">
        <v>-0.999</v>
      </c>
      <c r="H4265">
        <v>0</v>
      </c>
      <c r="I4265">
        <v>-3.1659999999999998E-5</v>
      </c>
      <c r="J4265">
        <v>0</v>
      </c>
      <c r="K4265">
        <v>11.8246</v>
      </c>
    </row>
    <row r="4266" spans="1:11" hidden="1">
      <c r="A4266" t="s">
        <v>166</v>
      </c>
      <c r="B4266" t="s">
        <v>662</v>
      </c>
      <c r="C4266">
        <v>184</v>
      </c>
      <c r="D4266" t="s">
        <v>20</v>
      </c>
      <c r="E4266">
        <v>2.8</v>
      </c>
      <c r="F4266">
        <v>0</v>
      </c>
      <c r="G4266">
        <v>1.3580000000000001</v>
      </c>
      <c r="H4266">
        <v>0</v>
      </c>
      <c r="I4266">
        <v>-3.1659999999999998E-5</v>
      </c>
      <c r="J4266">
        <v>0</v>
      </c>
      <c r="K4266">
        <v>11.707800000000001</v>
      </c>
    </row>
    <row r="4267" spans="1:11" hidden="1">
      <c r="A4267" t="s">
        <v>166</v>
      </c>
      <c r="B4267" t="s">
        <v>662</v>
      </c>
      <c r="C4267">
        <v>184</v>
      </c>
      <c r="D4267" t="s">
        <v>20</v>
      </c>
      <c r="E4267">
        <v>2.8</v>
      </c>
      <c r="F4267">
        <v>0</v>
      </c>
      <c r="G4267">
        <v>5.0991999999999997</v>
      </c>
      <c r="H4267">
        <v>0</v>
      </c>
      <c r="I4267">
        <v>-3.1659999999999998E-5</v>
      </c>
      <c r="J4267">
        <v>0</v>
      </c>
      <c r="K4267">
        <v>11.707800000000001</v>
      </c>
    </row>
    <row r="4268" spans="1:11" hidden="1">
      <c r="A4268" t="s">
        <v>166</v>
      </c>
      <c r="B4268" t="s">
        <v>662</v>
      </c>
      <c r="C4268">
        <v>184</v>
      </c>
      <c r="D4268" t="s">
        <v>20</v>
      </c>
      <c r="E4268">
        <v>3.2360000000000002</v>
      </c>
      <c r="F4268">
        <v>0</v>
      </c>
      <c r="G4268">
        <v>6.9335000000000004</v>
      </c>
      <c r="H4268">
        <v>0</v>
      </c>
      <c r="I4268">
        <v>-3.1659999999999998E-5</v>
      </c>
      <c r="J4268">
        <v>0</v>
      </c>
      <c r="K4268">
        <v>9.0692000000000004</v>
      </c>
    </row>
    <row r="4269" spans="1:11" hidden="1">
      <c r="A4269" t="s">
        <v>166</v>
      </c>
      <c r="B4269" t="s">
        <v>662</v>
      </c>
      <c r="C4269">
        <v>184</v>
      </c>
      <c r="D4269" t="s">
        <v>20</v>
      </c>
      <c r="E4269">
        <v>3.6720000000000002</v>
      </c>
      <c r="F4269">
        <v>0</v>
      </c>
      <c r="G4269">
        <v>8.7676999999999996</v>
      </c>
      <c r="H4269">
        <v>0</v>
      </c>
      <c r="I4269">
        <v>-3.1659999999999998E-5</v>
      </c>
      <c r="J4269">
        <v>0</v>
      </c>
      <c r="K4269">
        <v>5.6307999999999998</v>
      </c>
    </row>
    <row r="4270" spans="1:11" hidden="1">
      <c r="A4270" t="s">
        <v>166</v>
      </c>
      <c r="B4270" t="s">
        <v>662</v>
      </c>
      <c r="C4270">
        <v>184</v>
      </c>
      <c r="D4270" t="s">
        <v>20</v>
      </c>
      <c r="E4270">
        <v>4.1079999999999997</v>
      </c>
      <c r="F4270">
        <v>0</v>
      </c>
      <c r="G4270">
        <v>10.602</v>
      </c>
      <c r="H4270">
        <v>0</v>
      </c>
      <c r="I4270">
        <v>-3.1659999999999998E-5</v>
      </c>
      <c r="J4270">
        <v>0</v>
      </c>
      <c r="K4270">
        <v>1.3927</v>
      </c>
    </row>
    <row r="4271" spans="1:11" hidden="1">
      <c r="A4271" t="s">
        <v>166</v>
      </c>
      <c r="B4271" t="s">
        <v>662</v>
      </c>
      <c r="C4271">
        <v>184</v>
      </c>
      <c r="D4271" t="s">
        <v>20</v>
      </c>
      <c r="E4271">
        <v>4.5438999999999998</v>
      </c>
      <c r="F4271">
        <v>0</v>
      </c>
      <c r="G4271">
        <v>12.436299999999999</v>
      </c>
      <c r="H4271">
        <v>0</v>
      </c>
      <c r="I4271">
        <v>-3.1659999999999998E-5</v>
      </c>
      <c r="J4271">
        <v>0</v>
      </c>
      <c r="K4271">
        <v>-3.6450999999999998</v>
      </c>
    </row>
    <row r="4272" spans="1:11" hidden="1">
      <c r="A4272" t="s">
        <v>166</v>
      </c>
      <c r="B4272" t="s">
        <v>662</v>
      </c>
      <c r="C4272">
        <v>184</v>
      </c>
      <c r="D4272" t="s">
        <v>20</v>
      </c>
      <c r="E4272">
        <v>4.9798999999999998</v>
      </c>
      <c r="F4272">
        <v>0</v>
      </c>
      <c r="G4272">
        <v>14.2705</v>
      </c>
      <c r="H4272">
        <v>0</v>
      </c>
      <c r="I4272">
        <v>-3.1659999999999998E-5</v>
      </c>
      <c r="J4272">
        <v>0</v>
      </c>
      <c r="K4272">
        <v>-9.4826999999999995</v>
      </c>
    </row>
    <row r="4273" spans="1:11" hidden="1">
      <c r="A4273" t="s">
        <v>166</v>
      </c>
      <c r="B4273" t="s">
        <v>662</v>
      </c>
      <c r="C4273">
        <v>184</v>
      </c>
      <c r="D4273" t="s">
        <v>20</v>
      </c>
      <c r="E4273">
        <v>5.4158999999999997</v>
      </c>
      <c r="F4273">
        <v>0</v>
      </c>
      <c r="G4273">
        <v>16.104800000000001</v>
      </c>
      <c r="H4273">
        <v>0</v>
      </c>
      <c r="I4273">
        <v>-3.1659999999999998E-5</v>
      </c>
      <c r="J4273">
        <v>0</v>
      </c>
      <c r="K4273">
        <v>-16.119900000000001</v>
      </c>
    </row>
    <row r="4274" spans="1:11" hidden="1">
      <c r="A4274" t="s">
        <v>166</v>
      </c>
      <c r="B4274" t="s">
        <v>662</v>
      </c>
      <c r="C4274">
        <v>184</v>
      </c>
      <c r="D4274" t="s">
        <v>21</v>
      </c>
      <c r="E4274">
        <v>0.18410000000000001</v>
      </c>
      <c r="F4274">
        <v>0</v>
      </c>
      <c r="G4274">
        <v>-19.184699999999999</v>
      </c>
      <c r="H4274">
        <v>0</v>
      </c>
      <c r="I4274">
        <v>-3.025E-5</v>
      </c>
      <c r="J4274">
        <v>0</v>
      </c>
      <c r="K4274">
        <v>-10.7995</v>
      </c>
    </row>
    <row r="4275" spans="1:11" hidden="1">
      <c r="A4275" t="s">
        <v>166</v>
      </c>
      <c r="B4275" t="s">
        <v>662</v>
      </c>
      <c r="C4275">
        <v>184</v>
      </c>
      <c r="D4275" t="s">
        <v>21</v>
      </c>
      <c r="E4275">
        <v>0.62009999999999998</v>
      </c>
      <c r="F4275">
        <v>0</v>
      </c>
      <c r="G4275">
        <v>-16.386299999999999</v>
      </c>
      <c r="H4275">
        <v>0</v>
      </c>
      <c r="I4275">
        <v>-3.025E-5</v>
      </c>
      <c r="J4275">
        <v>0</v>
      </c>
      <c r="K4275">
        <v>-3.0072999999999999</v>
      </c>
    </row>
    <row r="4276" spans="1:11" hidden="1">
      <c r="A4276" t="s">
        <v>166</v>
      </c>
      <c r="B4276" t="s">
        <v>662</v>
      </c>
      <c r="C4276">
        <v>184</v>
      </c>
      <c r="D4276" t="s">
        <v>21</v>
      </c>
      <c r="E4276">
        <v>1.0561</v>
      </c>
      <c r="F4276">
        <v>0</v>
      </c>
      <c r="G4276">
        <v>-12.5733</v>
      </c>
      <c r="H4276">
        <v>0</v>
      </c>
      <c r="I4276">
        <v>-3.025E-5</v>
      </c>
      <c r="J4276">
        <v>0</v>
      </c>
      <c r="K4276">
        <v>3.3380000000000001</v>
      </c>
    </row>
    <row r="4277" spans="1:11" hidden="1">
      <c r="A4277" t="s">
        <v>166</v>
      </c>
      <c r="B4277" t="s">
        <v>662</v>
      </c>
      <c r="C4277">
        <v>184</v>
      </c>
      <c r="D4277" t="s">
        <v>21</v>
      </c>
      <c r="E4277">
        <v>1.4921</v>
      </c>
      <c r="F4277">
        <v>0</v>
      </c>
      <c r="G4277">
        <v>-8.4610000000000003</v>
      </c>
      <c r="H4277">
        <v>0</v>
      </c>
      <c r="I4277">
        <v>-3.025E-5</v>
      </c>
      <c r="J4277">
        <v>0</v>
      </c>
      <c r="K4277">
        <v>7.9233000000000002</v>
      </c>
    </row>
    <row r="4278" spans="1:11" hidden="1">
      <c r="A4278" t="s">
        <v>166</v>
      </c>
      <c r="B4278" t="s">
        <v>662</v>
      </c>
      <c r="C4278">
        <v>184</v>
      </c>
      <c r="D4278" t="s">
        <v>21</v>
      </c>
      <c r="E4278">
        <v>1.9279999999999999</v>
      </c>
      <c r="F4278">
        <v>0</v>
      </c>
      <c r="G4278">
        <v>-4.3654999999999999</v>
      </c>
      <c r="H4278">
        <v>0</v>
      </c>
      <c r="I4278">
        <v>-3.025E-5</v>
      </c>
      <c r="J4278">
        <v>0</v>
      </c>
      <c r="K4278">
        <v>10.716100000000001</v>
      </c>
    </row>
    <row r="4279" spans="1:11" hidden="1">
      <c r="A4279" t="s">
        <v>166</v>
      </c>
      <c r="B4279" t="s">
        <v>662</v>
      </c>
      <c r="C4279">
        <v>184</v>
      </c>
      <c r="D4279" t="s">
        <v>21</v>
      </c>
      <c r="E4279">
        <v>2.3639999999999999</v>
      </c>
      <c r="F4279">
        <v>0</v>
      </c>
      <c r="G4279">
        <v>-0.96309999999999996</v>
      </c>
      <c r="H4279">
        <v>0</v>
      </c>
      <c r="I4279">
        <v>-3.025E-5</v>
      </c>
      <c r="J4279">
        <v>0</v>
      </c>
      <c r="K4279">
        <v>11.839700000000001</v>
      </c>
    </row>
    <row r="4280" spans="1:11" hidden="1">
      <c r="A4280" t="s">
        <v>166</v>
      </c>
      <c r="B4280" t="s">
        <v>662</v>
      </c>
      <c r="C4280">
        <v>184</v>
      </c>
      <c r="D4280" t="s">
        <v>21</v>
      </c>
      <c r="E4280">
        <v>2.8</v>
      </c>
      <c r="F4280">
        <v>0</v>
      </c>
      <c r="G4280">
        <v>1.3938999999999999</v>
      </c>
      <c r="H4280">
        <v>0</v>
      </c>
      <c r="I4280">
        <v>-3.025E-5</v>
      </c>
      <c r="J4280">
        <v>0</v>
      </c>
      <c r="K4280">
        <v>11.708399999999999</v>
      </c>
    </row>
    <row r="4281" spans="1:11" hidden="1">
      <c r="A4281" t="s">
        <v>166</v>
      </c>
      <c r="B4281" t="s">
        <v>662</v>
      </c>
      <c r="C4281">
        <v>184</v>
      </c>
      <c r="D4281" t="s">
        <v>21</v>
      </c>
      <c r="E4281">
        <v>2.8</v>
      </c>
      <c r="F4281">
        <v>0</v>
      </c>
      <c r="G4281">
        <v>5.1351000000000004</v>
      </c>
      <c r="H4281">
        <v>0</v>
      </c>
      <c r="I4281">
        <v>-3.025E-5</v>
      </c>
      <c r="J4281">
        <v>0</v>
      </c>
      <c r="K4281">
        <v>11.708399999999999</v>
      </c>
    </row>
    <row r="4282" spans="1:11" hidden="1">
      <c r="A4282" t="s">
        <v>166</v>
      </c>
      <c r="B4282" t="s">
        <v>662</v>
      </c>
      <c r="C4282">
        <v>184</v>
      </c>
      <c r="D4282" t="s">
        <v>21</v>
      </c>
      <c r="E4282">
        <v>3.2360000000000002</v>
      </c>
      <c r="F4282">
        <v>0</v>
      </c>
      <c r="G4282">
        <v>6.9694000000000003</v>
      </c>
      <c r="H4282">
        <v>0</v>
      </c>
      <c r="I4282">
        <v>-3.025E-5</v>
      </c>
      <c r="J4282">
        <v>0</v>
      </c>
      <c r="K4282">
        <v>9.0853000000000002</v>
      </c>
    </row>
    <row r="4283" spans="1:11" hidden="1">
      <c r="A4283" t="s">
        <v>166</v>
      </c>
      <c r="B4283" t="s">
        <v>662</v>
      </c>
      <c r="C4283">
        <v>184</v>
      </c>
      <c r="D4283" t="s">
        <v>21</v>
      </c>
      <c r="E4283">
        <v>3.6720000000000002</v>
      </c>
      <c r="F4283">
        <v>0</v>
      </c>
      <c r="G4283">
        <v>8.8036999999999992</v>
      </c>
      <c r="H4283">
        <v>0</v>
      </c>
      <c r="I4283">
        <v>-3.025E-5</v>
      </c>
      <c r="J4283">
        <v>0</v>
      </c>
      <c r="K4283">
        <v>5.6626000000000003</v>
      </c>
    </row>
    <row r="4284" spans="1:11" hidden="1">
      <c r="A4284" t="s">
        <v>166</v>
      </c>
      <c r="B4284" t="s">
        <v>662</v>
      </c>
      <c r="C4284">
        <v>184</v>
      </c>
      <c r="D4284" t="s">
        <v>21</v>
      </c>
      <c r="E4284">
        <v>4.1079999999999997</v>
      </c>
      <c r="F4284">
        <v>0</v>
      </c>
      <c r="G4284">
        <v>10.6379</v>
      </c>
      <c r="H4284">
        <v>0</v>
      </c>
      <c r="I4284">
        <v>-3.025E-5</v>
      </c>
      <c r="J4284">
        <v>0</v>
      </c>
      <c r="K4284">
        <v>1.4401999999999999</v>
      </c>
    </row>
    <row r="4285" spans="1:11" hidden="1">
      <c r="A4285" t="s">
        <v>166</v>
      </c>
      <c r="B4285" t="s">
        <v>662</v>
      </c>
      <c r="C4285">
        <v>184</v>
      </c>
      <c r="D4285" t="s">
        <v>21</v>
      </c>
      <c r="E4285">
        <v>4.5438999999999998</v>
      </c>
      <c r="F4285">
        <v>0</v>
      </c>
      <c r="G4285">
        <v>12.472200000000001</v>
      </c>
      <c r="H4285">
        <v>0</v>
      </c>
      <c r="I4285">
        <v>-3.025E-5</v>
      </c>
      <c r="J4285">
        <v>0</v>
      </c>
      <c r="K4285">
        <v>-3.5819999999999999</v>
      </c>
    </row>
    <row r="4286" spans="1:11" hidden="1">
      <c r="A4286" t="s">
        <v>166</v>
      </c>
      <c r="B4286" t="s">
        <v>662</v>
      </c>
      <c r="C4286">
        <v>184</v>
      </c>
      <c r="D4286" t="s">
        <v>21</v>
      </c>
      <c r="E4286">
        <v>4.9798999999999998</v>
      </c>
      <c r="F4286">
        <v>0</v>
      </c>
      <c r="G4286">
        <v>14.3065</v>
      </c>
      <c r="H4286">
        <v>0</v>
      </c>
      <c r="I4286">
        <v>-3.025E-5</v>
      </c>
      <c r="J4286">
        <v>0</v>
      </c>
      <c r="K4286">
        <v>-9.4038000000000004</v>
      </c>
    </row>
    <row r="4287" spans="1:11" hidden="1">
      <c r="A4287" t="s">
        <v>166</v>
      </c>
      <c r="B4287" t="s">
        <v>662</v>
      </c>
      <c r="C4287">
        <v>184</v>
      </c>
      <c r="D4287" t="s">
        <v>21</v>
      </c>
      <c r="E4287">
        <v>5.4158999999999997</v>
      </c>
      <c r="F4287">
        <v>0</v>
      </c>
      <c r="G4287">
        <v>16.140699999999999</v>
      </c>
      <c r="H4287">
        <v>0</v>
      </c>
      <c r="I4287">
        <v>-3.025E-5</v>
      </c>
      <c r="J4287">
        <v>0</v>
      </c>
      <c r="K4287">
        <v>-16.025400000000001</v>
      </c>
    </row>
    <row r="4288" spans="1:11" hidden="1">
      <c r="A4288" t="s">
        <v>166</v>
      </c>
      <c r="B4288" t="s">
        <v>662</v>
      </c>
      <c r="C4288">
        <v>184</v>
      </c>
      <c r="D4288" t="s">
        <v>22</v>
      </c>
      <c r="E4288">
        <v>0.18410000000000001</v>
      </c>
      <c r="F4288">
        <v>0</v>
      </c>
      <c r="G4288">
        <v>-19.220700000000001</v>
      </c>
      <c r="H4288">
        <v>0</v>
      </c>
      <c r="I4288">
        <v>-3.1659999999999998E-5</v>
      </c>
      <c r="J4288">
        <v>0</v>
      </c>
      <c r="K4288">
        <v>-10.893000000000001</v>
      </c>
    </row>
    <row r="4289" spans="1:11" hidden="1">
      <c r="A4289" t="s">
        <v>166</v>
      </c>
      <c r="B4289" t="s">
        <v>662</v>
      </c>
      <c r="C4289">
        <v>184</v>
      </c>
      <c r="D4289" t="s">
        <v>22</v>
      </c>
      <c r="E4289">
        <v>0.62009999999999998</v>
      </c>
      <c r="F4289">
        <v>0</v>
      </c>
      <c r="G4289">
        <v>-16.4222</v>
      </c>
      <c r="H4289">
        <v>0</v>
      </c>
      <c r="I4289">
        <v>-3.1659999999999998E-5</v>
      </c>
      <c r="J4289">
        <v>0</v>
      </c>
      <c r="K4289">
        <v>-3.0851000000000002</v>
      </c>
    </row>
    <row r="4290" spans="1:11" hidden="1">
      <c r="A4290" t="s">
        <v>166</v>
      </c>
      <c r="B4290" t="s">
        <v>662</v>
      </c>
      <c r="C4290">
        <v>184</v>
      </c>
      <c r="D4290" t="s">
        <v>22</v>
      </c>
      <c r="E4290">
        <v>1.0561</v>
      </c>
      <c r="F4290">
        <v>0</v>
      </c>
      <c r="G4290">
        <v>-12.609299999999999</v>
      </c>
      <c r="H4290">
        <v>0</v>
      </c>
      <c r="I4290">
        <v>-3.1659999999999998E-5</v>
      </c>
      <c r="J4290">
        <v>0</v>
      </c>
      <c r="K4290">
        <v>3.2757999999999998</v>
      </c>
    </row>
    <row r="4291" spans="1:11" hidden="1">
      <c r="A4291" t="s">
        <v>166</v>
      </c>
      <c r="B4291" t="s">
        <v>662</v>
      </c>
      <c r="C4291">
        <v>184</v>
      </c>
      <c r="D4291" t="s">
        <v>22</v>
      </c>
      <c r="E4291">
        <v>1.4921</v>
      </c>
      <c r="F4291">
        <v>0</v>
      </c>
      <c r="G4291">
        <v>-8.4969999999999999</v>
      </c>
      <c r="H4291">
        <v>0</v>
      </c>
      <c r="I4291">
        <v>-3.1659999999999998E-5</v>
      </c>
      <c r="J4291">
        <v>0</v>
      </c>
      <c r="K4291">
        <v>7.8768000000000002</v>
      </c>
    </row>
    <row r="4292" spans="1:11" hidden="1">
      <c r="A4292" t="s">
        <v>166</v>
      </c>
      <c r="B4292" t="s">
        <v>662</v>
      </c>
      <c r="C4292">
        <v>184</v>
      </c>
      <c r="D4292" t="s">
        <v>22</v>
      </c>
      <c r="E4292">
        <v>1.9279999999999999</v>
      </c>
      <c r="F4292">
        <v>0</v>
      </c>
      <c r="G4292">
        <v>-4.4013999999999998</v>
      </c>
      <c r="H4292">
        <v>0</v>
      </c>
      <c r="I4292">
        <v>-3.1659999999999998E-5</v>
      </c>
      <c r="J4292">
        <v>0</v>
      </c>
      <c r="K4292">
        <v>10.6853</v>
      </c>
    </row>
    <row r="4293" spans="1:11" hidden="1">
      <c r="A4293" t="s">
        <v>166</v>
      </c>
      <c r="B4293" t="s">
        <v>662</v>
      </c>
      <c r="C4293">
        <v>184</v>
      </c>
      <c r="D4293" t="s">
        <v>22</v>
      </c>
      <c r="E4293">
        <v>2.3639999999999999</v>
      </c>
      <c r="F4293">
        <v>0</v>
      </c>
      <c r="G4293">
        <v>-0.999</v>
      </c>
      <c r="H4293">
        <v>0</v>
      </c>
      <c r="I4293">
        <v>-3.1659999999999998E-5</v>
      </c>
      <c r="J4293">
        <v>0</v>
      </c>
      <c r="K4293">
        <v>11.8246</v>
      </c>
    </row>
    <row r="4294" spans="1:11" hidden="1">
      <c r="A4294" t="s">
        <v>166</v>
      </c>
      <c r="B4294" t="s">
        <v>662</v>
      </c>
      <c r="C4294">
        <v>184</v>
      </c>
      <c r="D4294" t="s">
        <v>22</v>
      </c>
      <c r="E4294">
        <v>2.8</v>
      </c>
      <c r="F4294">
        <v>0</v>
      </c>
      <c r="G4294">
        <v>1.3580000000000001</v>
      </c>
      <c r="H4294">
        <v>0</v>
      </c>
      <c r="I4294">
        <v>-3.1659999999999998E-5</v>
      </c>
      <c r="J4294">
        <v>0</v>
      </c>
      <c r="K4294">
        <v>11.707800000000001</v>
      </c>
    </row>
    <row r="4295" spans="1:11" hidden="1">
      <c r="A4295" t="s">
        <v>166</v>
      </c>
      <c r="B4295" t="s">
        <v>662</v>
      </c>
      <c r="C4295">
        <v>184</v>
      </c>
      <c r="D4295" t="s">
        <v>22</v>
      </c>
      <c r="E4295">
        <v>2.8</v>
      </c>
      <c r="F4295">
        <v>0</v>
      </c>
      <c r="G4295">
        <v>5.0991999999999997</v>
      </c>
      <c r="H4295">
        <v>0</v>
      </c>
      <c r="I4295">
        <v>-3.1659999999999998E-5</v>
      </c>
      <c r="J4295">
        <v>0</v>
      </c>
      <c r="K4295">
        <v>11.707800000000001</v>
      </c>
    </row>
    <row r="4296" spans="1:11" hidden="1">
      <c r="A4296" t="s">
        <v>166</v>
      </c>
      <c r="B4296" t="s">
        <v>662</v>
      </c>
      <c r="C4296">
        <v>184</v>
      </c>
      <c r="D4296" t="s">
        <v>22</v>
      </c>
      <c r="E4296">
        <v>3.2360000000000002</v>
      </c>
      <c r="F4296">
        <v>0</v>
      </c>
      <c r="G4296">
        <v>6.9335000000000004</v>
      </c>
      <c r="H4296">
        <v>0</v>
      </c>
      <c r="I4296">
        <v>-3.1659999999999998E-5</v>
      </c>
      <c r="J4296">
        <v>0</v>
      </c>
      <c r="K4296">
        <v>9.0692000000000004</v>
      </c>
    </row>
    <row r="4297" spans="1:11" hidden="1">
      <c r="A4297" t="s">
        <v>166</v>
      </c>
      <c r="B4297" t="s">
        <v>662</v>
      </c>
      <c r="C4297">
        <v>184</v>
      </c>
      <c r="D4297" t="s">
        <v>22</v>
      </c>
      <c r="E4297">
        <v>3.6720000000000002</v>
      </c>
      <c r="F4297">
        <v>0</v>
      </c>
      <c r="G4297">
        <v>8.7676999999999996</v>
      </c>
      <c r="H4297">
        <v>0</v>
      </c>
      <c r="I4297">
        <v>-3.1659999999999998E-5</v>
      </c>
      <c r="J4297">
        <v>0</v>
      </c>
      <c r="K4297">
        <v>5.6307999999999998</v>
      </c>
    </row>
    <row r="4298" spans="1:11" hidden="1">
      <c r="A4298" t="s">
        <v>166</v>
      </c>
      <c r="B4298" t="s">
        <v>662</v>
      </c>
      <c r="C4298">
        <v>184</v>
      </c>
      <c r="D4298" t="s">
        <v>22</v>
      </c>
      <c r="E4298">
        <v>4.1079999999999997</v>
      </c>
      <c r="F4298">
        <v>0</v>
      </c>
      <c r="G4298">
        <v>10.602</v>
      </c>
      <c r="H4298">
        <v>0</v>
      </c>
      <c r="I4298">
        <v>-3.1659999999999998E-5</v>
      </c>
      <c r="J4298">
        <v>0</v>
      </c>
      <c r="K4298">
        <v>1.3927</v>
      </c>
    </row>
    <row r="4299" spans="1:11" hidden="1">
      <c r="A4299" t="s">
        <v>166</v>
      </c>
      <c r="B4299" t="s">
        <v>662</v>
      </c>
      <c r="C4299">
        <v>184</v>
      </c>
      <c r="D4299" t="s">
        <v>22</v>
      </c>
      <c r="E4299">
        <v>4.5438999999999998</v>
      </c>
      <c r="F4299">
        <v>0</v>
      </c>
      <c r="G4299">
        <v>12.436299999999999</v>
      </c>
      <c r="H4299">
        <v>0</v>
      </c>
      <c r="I4299">
        <v>-3.1659999999999998E-5</v>
      </c>
      <c r="J4299">
        <v>0</v>
      </c>
      <c r="K4299">
        <v>-3.6450999999999998</v>
      </c>
    </row>
    <row r="4300" spans="1:11" hidden="1">
      <c r="A4300" t="s">
        <v>166</v>
      </c>
      <c r="B4300" t="s">
        <v>662</v>
      </c>
      <c r="C4300">
        <v>184</v>
      </c>
      <c r="D4300" t="s">
        <v>22</v>
      </c>
      <c r="E4300">
        <v>4.9798999999999998</v>
      </c>
      <c r="F4300">
        <v>0</v>
      </c>
      <c r="G4300">
        <v>14.2705</v>
      </c>
      <c r="H4300">
        <v>0</v>
      </c>
      <c r="I4300">
        <v>-3.1659999999999998E-5</v>
      </c>
      <c r="J4300">
        <v>0</v>
      </c>
      <c r="K4300">
        <v>-9.4826999999999995</v>
      </c>
    </row>
    <row r="4301" spans="1:11" hidden="1">
      <c r="A4301" t="s">
        <v>166</v>
      </c>
      <c r="B4301" t="s">
        <v>662</v>
      </c>
      <c r="C4301">
        <v>184</v>
      </c>
      <c r="D4301" t="s">
        <v>22</v>
      </c>
      <c r="E4301">
        <v>5.4158999999999997</v>
      </c>
      <c r="F4301">
        <v>0</v>
      </c>
      <c r="G4301">
        <v>16.104800000000001</v>
      </c>
      <c r="H4301">
        <v>0</v>
      </c>
      <c r="I4301">
        <v>-3.1659999999999998E-5</v>
      </c>
      <c r="J4301">
        <v>0</v>
      </c>
      <c r="K4301">
        <v>-16.119900000000001</v>
      </c>
    </row>
    <row r="4302" spans="1:11" hidden="1">
      <c r="A4302" t="s">
        <v>166</v>
      </c>
      <c r="B4302" t="s">
        <v>662</v>
      </c>
      <c r="C4302">
        <v>184</v>
      </c>
      <c r="D4302" t="s">
        <v>23</v>
      </c>
      <c r="E4302">
        <v>0.18410000000000001</v>
      </c>
      <c r="F4302">
        <v>0</v>
      </c>
      <c r="G4302">
        <v>-19.184699999999999</v>
      </c>
      <c r="H4302">
        <v>0</v>
      </c>
      <c r="I4302">
        <v>-3.025E-5</v>
      </c>
      <c r="J4302">
        <v>0</v>
      </c>
      <c r="K4302">
        <v>-10.7995</v>
      </c>
    </row>
    <row r="4303" spans="1:11" hidden="1">
      <c r="A4303" t="s">
        <v>166</v>
      </c>
      <c r="B4303" t="s">
        <v>662</v>
      </c>
      <c r="C4303">
        <v>184</v>
      </c>
      <c r="D4303" t="s">
        <v>23</v>
      </c>
      <c r="E4303">
        <v>0.62009999999999998</v>
      </c>
      <c r="F4303">
        <v>0</v>
      </c>
      <c r="G4303">
        <v>-16.386299999999999</v>
      </c>
      <c r="H4303">
        <v>0</v>
      </c>
      <c r="I4303">
        <v>-3.025E-5</v>
      </c>
      <c r="J4303">
        <v>0</v>
      </c>
      <c r="K4303">
        <v>-3.0072999999999999</v>
      </c>
    </row>
    <row r="4304" spans="1:11" hidden="1">
      <c r="A4304" t="s">
        <v>166</v>
      </c>
      <c r="B4304" t="s">
        <v>662</v>
      </c>
      <c r="C4304">
        <v>184</v>
      </c>
      <c r="D4304" t="s">
        <v>23</v>
      </c>
      <c r="E4304">
        <v>1.0561</v>
      </c>
      <c r="F4304">
        <v>0</v>
      </c>
      <c r="G4304">
        <v>-12.5733</v>
      </c>
      <c r="H4304">
        <v>0</v>
      </c>
      <c r="I4304">
        <v>-3.025E-5</v>
      </c>
      <c r="J4304">
        <v>0</v>
      </c>
      <c r="K4304">
        <v>3.3380000000000001</v>
      </c>
    </row>
    <row r="4305" spans="1:11" hidden="1">
      <c r="A4305" t="s">
        <v>166</v>
      </c>
      <c r="B4305" t="s">
        <v>662</v>
      </c>
      <c r="C4305">
        <v>184</v>
      </c>
      <c r="D4305" t="s">
        <v>23</v>
      </c>
      <c r="E4305">
        <v>1.4921</v>
      </c>
      <c r="F4305">
        <v>0</v>
      </c>
      <c r="G4305">
        <v>-8.4610000000000003</v>
      </c>
      <c r="H4305">
        <v>0</v>
      </c>
      <c r="I4305">
        <v>-3.025E-5</v>
      </c>
      <c r="J4305">
        <v>0</v>
      </c>
      <c r="K4305">
        <v>7.9233000000000002</v>
      </c>
    </row>
    <row r="4306" spans="1:11" hidden="1">
      <c r="A4306" t="s">
        <v>166</v>
      </c>
      <c r="B4306" t="s">
        <v>662</v>
      </c>
      <c r="C4306">
        <v>184</v>
      </c>
      <c r="D4306" t="s">
        <v>23</v>
      </c>
      <c r="E4306">
        <v>1.9279999999999999</v>
      </c>
      <c r="F4306">
        <v>0</v>
      </c>
      <c r="G4306">
        <v>-4.3654999999999999</v>
      </c>
      <c r="H4306">
        <v>0</v>
      </c>
      <c r="I4306">
        <v>-3.025E-5</v>
      </c>
      <c r="J4306">
        <v>0</v>
      </c>
      <c r="K4306">
        <v>10.716100000000001</v>
      </c>
    </row>
    <row r="4307" spans="1:11" hidden="1">
      <c r="A4307" t="s">
        <v>166</v>
      </c>
      <c r="B4307" t="s">
        <v>662</v>
      </c>
      <c r="C4307">
        <v>184</v>
      </c>
      <c r="D4307" t="s">
        <v>23</v>
      </c>
      <c r="E4307">
        <v>2.3639999999999999</v>
      </c>
      <c r="F4307">
        <v>0</v>
      </c>
      <c r="G4307">
        <v>-0.96309999999999996</v>
      </c>
      <c r="H4307">
        <v>0</v>
      </c>
      <c r="I4307">
        <v>-3.025E-5</v>
      </c>
      <c r="J4307">
        <v>0</v>
      </c>
      <c r="K4307">
        <v>11.839700000000001</v>
      </c>
    </row>
    <row r="4308" spans="1:11" hidden="1">
      <c r="A4308" t="s">
        <v>166</v>
      </c>
      <c r="B4308" t="s">
        <v>662</v>
      </c>
      <c r="C4308">
        <v>184</v>
      </c>
      <c r="D4308" t="s">
        <v>23</v>
      </c>
      <c r="E4308">
        <v>2.8</v>
      </c>
      <c r="F4308">
        <v>0</v>
      </c>
      <c r="G4308">
        <v>1.3938999999999999</v>
      </c>
      <c r="H4308">
        <v>0</v>
      </c>
      <c r="I4308">
        <v>-3.025E-5</v>
      </c>
      <c r="J4308">
        <v>0</v>
      </c>
      <c r="K4308">
        <v>11.708399999999999</v>
      </c>
    </row>
    <row r="4309" spans="1:11" hidden="1">
      <c r="A4309" t="s">
        <v>166</v>
      </c>
      <c r="B4309" t="s">
        <v>662</v>
      </c>
      <c r="C4309">
        <v>184</v>
      </c>
      <c r="D4309" t="s">
        <v>23</v>
      </c>
      <c r="E4309">
        <v>2.8</v>
      </c>
      <c r="F4309">
        <v>0</v>
      </c>
      <c r="G4309">
        <v>5.1351000000000004</v>
      </c>
      <c r="H4309">
        <v>0</v>
      </c>
      <c r="I4309">
        <v>-3.025E-5</v>
      </c>
      <c r="J4309">
        <v>0</v>
      </c>
      <c r="K4309">
        <v>11.708399999999999</v>
      </c>
    </row>
    <row r="4310" spans="1:11" hidden="1">
      <c r="A4310" t="s">
        <v>166</v>
      </c>
      <c r="B4310" t="s">
        <v>662</v>
      </c>
      <c r="C4310">
        <v>184</v>
      </c>
      <c r="D4310" t="s">
        <v>23</v>
      </c>
      <c r="E4310">
        <v>3.2360000000000002</v>
      </c>
      <c r="F4310">
        <v>0</v>
      </c>
      <c r="G4310">
        <v>6.9694000000000003</v>
      </c>
      <c r="H4310">
        <v>0</v>
      </c>
      <c r="I4310">
        <v>-3.025E-5</v>
      </c>
      <c r="J4310">
        <v>0</v>
      </c>
      <c r="K4310">
        <v>9.0853000000000002</v>
      </c>
    </row>
    <row r="4311" spans="1:11" hidden="1">
      <c r="A4311" t="s">
        <v>166</v>
      </c>
      <c r="B4311" t="s">
        <v>662</v>
      </c>
      <c r="C4311">
        <v>184</v>
      </c>
      <c r="D4311" t="s">
        <v>23</v>
      </c>
      <c r="E4311">
        <v>3.6720000000000002</v>
      </c>
      <c r="F4311">
        <v>0</v>
      </c>
      <c r="G4311">
        <v>8.8036999999999992</v>
      </c>
      <c r="H4311">
        <v>0</v>
      </c>
      <c r="I4311">
        <v>-3.025E-5</v>
      </c>
      <c r="J4311">
        <v>0</v>
      </c>
      <c r="K4311">
        <v>5.6626000000000003</v>
      </c>
    </row>
    <row r="4312" spans="1:11" hidden="1">
      <c r="A4312" t="s">
        <v>166</v>
      </c>
      <c r="B4312" t="s">
        <v>662</v>
      </c>
      <c r="C4312">
        <v>184</v>
      </c>
      <c r="D4312" t="s">
        <v>23</v>
      </c>
      <c r="E4312">
        <v>4.1079999999999997</v>
      </c>
      <c r="F4312">
        <v>0</v>
      </c>
      <c r="G4312">
        <v>10.6379</v>
      </c>
      <c r="H4312">
        <v>0</v>
      </c>
      <c r="I4312">
        <v>-3.025E-5</v>
      </c>
      <c r="J4312">
        <v>0</v>
      </c>
      <c r="K4312">
        <v>1.4401999999999999</v>
      </c>
    </row>
    <row r="4313" spans="1:11" hidden="1">
      <c r="A4313" t="s">
        <v>166</v>
      </c>
      <c r="B4313" t="s">
        <v>662</v>
      </c>
      <c r="C4313">
        <v>184</v>
      </c>
      <c r="D4313" t="s">
        <v>23</v>
      </c>
      <c r="E4313">
        <v>4.5438999999999998</v>
      </c>
      <c r="F4313">
        <v>0</v>
      </c>
      <c r="G4313">
        <v>12.472200000000001</v>
      </c>
      <c r="H4313">
        <v>0</v>
      </c>
      <c r="I4313">
        <v>-3.025E-5</v>
      </c>
      <c r="J4313">
        <v>0</v>
      </c>
      <c r="K4313">
        <v>-3.5819999999999999</v>
      </c>
    </row>
    <row r="4314" spans="1:11" hidden="1">
      <c r="A4314" t="s">
        <v>166</v>
      </c>
      <c r="B4314" t="s">
        <v>662</v>
      </c>
      <c r="C4314">
        <v>184</v>
      </c>
      <c r="D4314" t="s">
        <v>23</v>
      </c>
      <c r="E4314">
        <v>4.9798999999999998</v>
      </c>
      <c r="F4314">
        <v>0</v>
      </c>
      <c r="G4314">
        <v>14.3065</v>
      </c>
      <c r="H4314">
        <v>0</v>
      </c>
      <c r="I4314">
        <v>-3.025E-5</v>
      </c>
      <c r="J4314">
        <v>0</v>
      </c>
      <c r="K4314">
        <v>-9.4038000000000004</v>
      </c>
    </row>
    <row r="4315" spans="1:11" hidden="1">
      <c r="A4315" t="s">
        <v>166</v>
      </c>
      <c r="B4315" t="s">
        <v>662</v>
      </c>
      <c r="C4315">
        <v>184</v>
      </c>
      <c r="D4315" t="s">
        <v>23</v>
      </c>
      <c r="E4315">
        <v>5.4158999999999997</v>
      </c>
      <c r="F4315">
        <v>0</v>
      </c>
      <c r="G4315">
        <v>16.140699999999999</v>
      </c>
      <c r="H4315">
        <v>0</v>
      </c>
      <c r="I4315">
        <v>-3.025E-5</v>
      </c>
      <c r="J4315">
        <v>0</v>
      </c>
      <c r="K4315">
        <v>-16.025400000000001</v>
      </c>
    </row>
    <row r="4316" spans="1:11" hidden="1">
      <c r="A4316" t="s">
        <v>166</v>
      </c>
      <c r="B4316" t="s">
        <v>662</v>
      </c>
      <c r="C4316">
        <v>184</v>
      </c>
      <c r="D4316" t="s">
        <v>24</v>
      </c>
      <c r="E4316">
        <v>0.18410000000000001</v>
      </c>
      <c r="F4316">
        <v>0</v>
      </c>
      <c r="G4316">
        <v>-19.220700000000001</v>
      </c>
      <c r="H4316">
        <v>0</v>
      </c>
      <c r="I4316">
        <v>-3.1659999999999998E-5</v>
      </c>
      <c r="J4316">
        <v>0</v>
      </c>
      <c r="K4316">
        <v>-10.893000000000001</v>
      </c>
    </row>
    <row r="4317" spans="1:11" hidden="1">
      <c r="A4317" t="s">
        <v>166</v>
      </c>
      <c r="B4317" t="s">
        <v>662</v>
      </c>
      <c r="C4317">
        <v>184</v>
      </c>
      <c r="D4317" t="s">
        <v>24</v>
      </c>
      <c r="E4317">
        <v>0.62009999999999998</v>
      </c>
      <c r="F4317">
        <v>0</v>
      </c>
      <c r="G4317">
        <v>-16.4222</v>
      </c>
      <c r="H4317">
        <v>0</v>
      </c>
      <c r="I4317">
        <v>-3.1659999999999998E-5</v>
      </c>
      <c r="J4317">
        <v>0</v>
      </c>
      <c r="K4317">
        <v>-3.0851000000000002</v>
      </c>
    </row>
    <row r="4318" spans="1:11" hidden="1">
      <c r="A4318" t="s">
        <v>166</v>
      </c>
      <c r="B4318" t="s">
        <v>662</v>
      </c>
      <c r="C4318">
        <v>184</v>
      </c>
      <c r="D4318" t="s">
        <v>24</v>
      </c>
      <c r="E4318">
        <v>1.0561</v>
      </c>
      <c r="F4318">
        <v>0</v>
      </c>
      <c r="G4318">
        <v>-12.609299999999999</v>
      </c>
      <c r="H4318">
        <v>0</v>
      </c>
      <c r="I4318">
        <v>-3.1659999999999998E-5</v>
      </c>
      <c r="J4318">
        <v>0</v>
      </c>
      <c r="K4318">
        <v>3.2757999999999998</v>
      </c>
    </row>
    <row r="4319" spans="1:11" hidden="1">
      <c r="A4319" t="s">
        <v>166</v>
      </c>
      <c r="B4319" t="s">
        <v>662</v>
      </c>
      <c r="C4319">
        <v>184</v>
      </c>
      <c r="D4319" t="s">
        <v>24</v>
      </c>
      <c r="E4319">
        <v>1.4921</v>
      </c>
      <c r="F4319">
        <v>0</v>
      </c>
      <c r="G4319">
        <v>-8.4969999999999999</v>
      </c>
      <c r="H4319">
        <v>0</v>
      </c>
      <c r="I4319">
        <v>-3.1659999999999998E-5</v>
      </c>
      <c r="J4319">
        <v>0</v>
      </c>
      <c r="K4319">
        <v>7.8768000000000002</v>
      </c>
    </row>
    <row r="4320" spans="1:11" hidden="1">
      <c r="A4320" t="s">
        <v>166</v>
      </c>
      <c r="B4320" t="s">
        <v>662</v>
      </c>
      <c r="C4320">
        <v>184</v>
      </c>
      <c r="D4320" t="s">
        <v>24</v>
      </c>
      <c r="E4320">
        <v>1.9279999999999999</v>
      </c>
      <c r="F4320">
        <v>0</v>
      </c>
      <c r="G4320">
        <v>-4.4013999999999998</v>
      </c>
      <c r="H4320">
        <v>0</v>
      </c>
      <c r="I4320">
        <v>-3.1659999999999998E-5</v>
      </c>
      <c r="J4320">
        <v>0</v>
      </c>
      <c r="K4320">
        <v>10.6853</v>
      </c>
    </row>
    <row r="4321" spans="1:11" hidden="1">
      <c r="A4321" t="s">
        <v>166</v>
      </c>
      <c r="B4321" t="s">
        <v>662</v>
      </c>
      <c r="C4321">
        <v>184</v>
      </c>
      <c r="D4321" t="s">
        <v>24</v>
      </c>
      <c r="E4321">
        <v>2.3639999999999999</v>
      </c>
      <c r="F4321">
        <v>0</v>
      </c>
      <c r="G4321">
        <v>-0.999</v>
      </c>
      <c r="H4321">
        <v>0</v>
      </c>
      <c r="I4321">
        <v>-3.1659999999999998E-5</v>
      </c>
      <c r="J4321">
        <v>0</v>
      </c>
      <c r="K4321">
        <v>11.8246</v>
      </c>
    </row>
    <row r="4322" spans="1:11" hidden="1">
      <c r="A4322" t="s">
        <v>166</v>
      </c>
      <c r="B4322" t="s">
        <v>662</v>
      </c>
      <c r="C4322">
        <v>184</v>
      </c>
      <c r="D4322" t="s">
        <v>24</v>
      </c>
      <c r="E4322">
        <v>2.8</v>
      </c>
      <c r="F4322">
        <v>0</v>
      </c>
      <c r="G4322">
        <v>1.3580000000000001</v>
      </c>
      <c r="H4322">
        <v>0</v>
      </c>
      <c r="I4322">
        <v>-3.1659999999999998E-5</v>
      </c>
      <c r="J4322">
        <v>0</v>
      </c>
      <c r="K4322">
        <v>11.707800000000001</v>
      </c>
    </row>
    <row r="4323" spans="1:11" hidden="1">
      <c r="A4323" t="s">
        <v>166</v>
      </c>
      <c r="B4323" t="s">
        <v>662</v>
      </c>
      <c r="C4323">
        <v>184</v>
      </c>
      <c r="D4323" t="s">
        <v>24</v>
      </c>
      <c r="E4323">
        <v>2.8</v>
      </c>
      <c r="F4323">
        <v>0</v>
      </c>
      <c r="G4323">
        <v>5.0991999999999997</v>
      </c>
      <c r="H4323">
        <v>0</v>
      </c>
      <c r="I4323">
        <v>-3.1659999999999998E-5</v>
      </c>
      <c r="J4323">
        <v>0</v>
      </c>
      <c r="K4323">
        <v>11.707800000000001</v>
      </c>
    </row>
    <row r="4324" spans="1:11" hidden="1">
      <c r="A4324" t="s">
        <v>166</v>
      </c>
      <c r="B4324" t="s">
        <v>662</v>
      </c>
      <c r="C4324">
        <v>184</v>
      </c>
      <c r="D4324" t="s">
        <v>24</v>
      </c>
      <c r="E4324">
        <v>3.2360000000000002</v>
      </c>
      <c r="F4324">
        <v>0</v>
      </c>
      <c r="G4324">
        <v>6.9335000000000004</v>
      </c>
      <c r="H4324">
        <v>0</v>
      </c>
      <c r="I4324">
        <v>-3.1659999999999998E-5</v>
      </c>
      <c r="J4324">
        <v>0</v>
      </c>
      <c r="K4324">
        <v>9.0692000000000004</v>
      </c>
    </row>
    <row r="4325" spans="1:11" hidden="1">
      <c r="A4325" t="s">
        <v>166</v>
      </c>
      <c r="B4325" t="s">
        <v>662</v>
      </c>
      <c r="C4325">
        <v>184</v>
      </c>
      <c r="D4325" t="s">
        <v>24</v>
      </c>
      <c r="E4325">
        <v>3.6720000000000002</v>
      </c>
      <c r="F4325">
        <v>0</v>
      </c>
      <c r="G4325">
        <v>8.7676999999999996</v>
      </c>
      <c r="H4325">
        <v>0</v>
      </c>
      <c r="I4325">
        <v>-3.1659999999999998E-5</v>
      </c>
      <c r="J4325">
        <v>0</v>
      </c>
      <c r="K4325">
        <v>5.6307999999999998</v>
      </c>
    </row>
    <row r="4326" spans="1:11" hidden="1">
      <c r="A4326" t="s">
        <v>166</v>
      </c>
      <c r="B4326" t="s">
        <v>662</v>
      </c>
      <c r="C4326">
        <v>184</v>
      </c>
      <c r="D4326" t="s">
        <v>24</v>
      </c>
      <c r="E4326">
        <v>4.1079999999999997</v>
      </c>
      <c r="F4326">
        <v>0</v>
      </c>
      <c r="G4326">
        <v>10.602</v>
      </c>
      <c r="H4326">
        <v>0</v>
      </c>
      <c r="I4326">
        <v>-3.1659999999999998E-5</v>
      </c>
      <c r="J4326">
        <v>0</v>
      </c>
      <c r="K4326">
        <v>1.3927</v>
      </c>
    </row>
    <row r="4327" spans="1:11" hidden="1">
      <c r="A4327" t="s">
        <v>166</v>
      </c>
      <c r="B4327" t="s">
        <v>662</v>
      </c>
      <c r="C4327">
        <v>184</v>
      </c>
      <c r="D4327" t="s">
        <v>24</v>
      </c>
      <c r="E4327">
        <v>4.5438999999999998</v>
      </c>
      <c r="F4327">
        <v>0</v>
      </c>
      <c r="G4327">
        <v>12.436299999999999</v>
      </c>
      <c r="H4327">
        <v>0</v>
      </c>
      <c r="I4327">
        <v>-3.1659999999999998E-5</v>
      </c>
      <c r="J4327">
        <v>0</v>
      </c>
      <c r="K4327">
        <v>-3.6450999999999998</v>
      </c>
    </row>
    <row r="4328" spans="1:11" hidden="1">
      <c r="A4328" t="s">
        <v>166</v>
      </c>
      <c r="B4328" t="s">
        <v>662</v>
      </c>
      <c r="C4328">
        <v>184</v>
      </c>
      <c r="D4328" t="s">
        <v>24</v>
      </c>
      <c r="E4328">
        <v>4.9798999999999998</v>
      </c>
      <c r="F4328">
        <v>0</v>
      </c>
      <c r="G4328">
        <v>14.2705</v>
      </c>
      <c r="H4328">
        <v>0</v>
      </c>
      <c r="I4328">
        <v>-3.1659999999999998E-5</v>
      </c>
      <c r="J4328">
        <v>0</v>
      </c>
      <c r="K4328">
        <v>-9.4826999999999995</v>
      </c>
    </row>
    <row r="4329" spans="1:11" hidden="1">
      <c r="A4329" t="s">
        <v>166</v>
      </c>
      <c r="B4329" t="s">
        <v>662</v>
      </c>
      <c r="C4329">
        <v>184</v>
      </c>
      <c r="D4329" t="s">
        <v>24</v>
      </c>
      <c r="E4329">
        <v>5.4158999999999997</v>
      </c>
      <c r="F4329">
        <v>0</v>
      </c>
      <c r="G4329">
        <v>16.104800000000001</v>
      </c>
      <c r="H4329">
        <v>0</v>
      </c>
      <c r="I4329">
        <v>-3.1659999999999998E-5</v>
      </c>
      <c r="J4329">
        <v>0</v>
      </c>
      <c r="K4329">
        <v>-16.119900000000001</v>
      </c>
    </row>
    <row r="4330" spans="1:11" hidden="1">
      <c r="A4330" t="s">
        <v>166</v>
      </c>
      <c r="B4330" t="s">
        <v>662</v>
      </c>
      <c r="C4330">
        <v>184</v>
      </c>
      <c r="D4330" t="s">
        <v>25</v>
      </c>
      <c r="E4330">
        <v>0.18410000000000001</v>
      </c>
      <c r="F4330">
        <v>0</v>
      </c>
      <c r="G4330">
        <v>-31.289300000000001</v>
      </c>
      <c r="H4330">
        <v>0</v>
      </c>
      <c r="I4330">
        <v>-1E-4</v>
      </c>
      <c r="J4330">
        <v>0</v>
      </c>
      <c r="K4330">
        <v>-17.444400000000002</v>
      </c>
    </row>
    <row r="4331" spans="1:11" hidden="1">
      <c r="A4331" t="s">
        <v>166</v>
      </c>
      <c r="B4331" t="s">
        <v>662</v>
      </c>
      <c r="C4331">
        <v>184</v>
      </c>
      <c r="D4331" t="s">
        <v>25</v>
      </c>
      <c r="E4331">
        <v>0.62009999999999998</v>
      </c>
      <c r="F4331">
        <v>0</v>
      </c>
      <c r="G4331">
        <v>-26.712800000000001</v>
      </c>
      <c r="H4331">
        <v>0</v>
      </c>
      <c r="I4331">
        <v>-1E-4</v>
      </c>
      <c r="J4331">
        <v>0</v>
      </c>
      <c r="K4331">
        <v>-4.7347999999999999</v>
      </c>
    </row>
    <row r="4332" spans="1:11" hidden="1">
      <c r="A4332" t="s">
        <v>166</v>
      </c>
      <c r="B4332" t="s">
        <v>662</v>
      </c>
      <c r="C4332">
        <v>184</v>
      </c>
      <c r="D4332" t="s">
        <v>25</v>
      </c>
      <c r="E4332">
        <v>1.0561</v>
      </c>
      <c r="F4332">
        <v>0</v>
      </c>
      <c r="G4332">
        <v>-20.383900000000001</v>
      </c>
      <c r="H4332">
        <v>0</v>
      </c>
      <c r="I4332">
        <v>-1E-4</v>
      </c>
      <c r="J4332">
        <v>0</v>
      </c>
      <c r="K4332">
        <v>5.5876999999999999</v>
      </c>
    </row>
    <row r="4333" spans="1:11" hidden="1">
      <c r="A4333" t="s">
        <v>166</v>
      </c>
      <c r="B4333" t="s">
        <v>662</v>
      </c>
      <c r="C4333">
        <v>184</v>
      </c>
      <c r="D4333" t="s">
        <v>25</v>
      </c>
      <c r="E4333">
        <v>1.4921</v>
      </c>
      <c r="F4333">
        <v>0</v>
      </c>
      <c r="G4333">
        <v>-13.538</v>
      </c>
      <c r="H4333">
        <v>0</v>
      </c>
      <c r="I4333">
        <v>-1E-4</v>
      </c>
      <c r="J4333">
        <v>0</v>
      </c>
      <c r="K4333">
        <v>12.9824</v>
      </c>
    </row>
    <row r="4334" spans="1:11" hidden="1">
      <c r="A4334" t="s">
        <v>166</v>
      </c>
      <c r="B4334" t="s">
        <v>662</v>
      </c>
      <c r="C4334">
        <v>184</v>
      </c>
      <c r="D4334" t="s">
        <v>25</v>
      </c>
      <c r="E4334">
        <v>1.9279999999999999</v>
      </c>
      <c r="F4334">
        <v>0</v>
      </c>
      <c r="G4334">
        <v>-6.7210000000000001</v>
      </c>
      <c r="H4334">
        <v>0</v>
      </c>
      <c r="I4334">
        <v>-1E-4</v>
      </c>
      <c r="J4334">
        <v>0</v>
      </c>
      <c r="K4334">
        <v>17.3932</v>
      </c>
    </row>
    <row r="4335" spans="1:11" hidden="1">
      <c r="A4335" t="s">
        <v>166</v>
      </c>
      <c r="B4335" t="s">
        <v>662</v>
      </c>
      <c r="C4335">
        <v>184</v>
      </c>
      <c r="D4335" t="s">
        <v>25</v>
      </c>
      <c r="E4335">
        <v>2.3639999999999999</v>
      </c>
      <c r="F4335">
        <v>0</v>
      </c>
      <c r="G4335">
        <v>-1.1012</v>
      </c>
      <c r="H4335">
        <v>0</v>
      </c>
      <c r="I4335">
        <v>-1E-4</v>
      </c>
      <c r="J4335">
        <v>0</v>
      </c>
      <c r="K4335">
        <v>19.032800000000002</v>
      </c>
    </row>
    <row r="4336" spans="1:11" hidden="1">
      <c r="A4336" t="s">
        <v>166</v>
      </c>
      <c r="B4336" t="s">
        <v>662</v>
      </c>
      <c r="C4336">
        <v>184</v>
      </c>
      <c r="D4336" t="s">
        <v>25</v>
      </c>
      <c r="E4336">
        <v>2.8</v>
      </c>
      <c r="F4336">
        <v>0</v>
      </c>
      <c r="G4336">
        <v>2.7128000000000001</v>
      </c>
      <c r="H4336">
        <v>0</v>
      </c>
      <c r="I4336">
        <v>-1E-4</v>
      </c>
      <c r="J4336">
        <v>0</v>
      </c>
      <c r="K4336">
        <v>18.616299999999999</v>
      </c>
    </row>
    <row r="4337" spans="1:11" hidden="1">
      <c r="A4337" t="s">
        <v>166</v>
      </c>
      <c r="B4337" t="s">
        <v>662</v>
      </c>
      <c r="C4337">
        <v>184</v>
      </c>
      <c r="D4337" t="s">
        <v>25</v>
      </c>
      <c r="E4337">
        <v>2.8</v>
      </c>
      <c r="F4337">
        <v>0</v>
      </c>
      <c r="G4337">
        <v>8.2590000000000003</v>
      </c>
      <c r="H4337">
        <v>0</v>
      </c>
      <c r="I4337">
        <v>-1E-4</v>
      </c>
      <c r="J4337">
        <v>0</v>
      </c>
      <c r="K4337">
        <v>18.616299999999999</v>
      </c>
    </row>
    <row r="4338" spans="1:11" hidden="1">
      <c r="A4338" t="s">
        <v>166</v>
      </c>
      <c r="B4338" t="s">
        <v>662</v>
      </c>
      <c r="C4338">
        <v>184</v>
      </c>
      <c r="D4338" t="s">
        <v>25</v>
      </c>
      <c r="E4338">
        <v>3.2360000000000002</v>
      </c>
      <c r="F4338">
        <v>0</v>
      </c>
      <c r="G4338">
        <v>11.1701</v>
      </c>
      <c r="H4338">
        <v>0</v>
      </c>
      <c r="I4338">
        <v>-1E-4</v>
      </c>
      <c r="J4338">
        <v>0</v>
      </c>
      <c r="K4338">
        <v>14.3934</v>
      </c>
    </row>
    <row r="4339" spans="1:11" hidden="1">
      <c r="A4339" t="s">
        <v>166</v>
      </c>
      <c r="B4339" t="s">
        <v>662</v>
      </c>
      <c r="C4339">
        <v>184</v>
      </c>
      <c r="D4339" t="s">
        <v>25</v>
      </c>
      <c r="E4339">
        <v>3.6720000000000002</v>
      </c>
      <c r="F4339">
        <v>0</v>
      </c>
      <c r="G4339">
        <v>14.081300000000001</v>
      </c>
      <c r="H4339">
        <v>0</v>
      </c>
      <c r="I4339">
        <v>-1E-4</v>
      </c>
      <c r="J4339">
        <v>0</v>
      </c>
      <c r="K4339">
        <v>8.9013000000000009</v>
      </c>
    </row>
    <row r="4340" spans="1:11" hidden="1">
      <c r="A4340" t="s">
        <v>166</v>
      </c>
      <c r="B4340" t="s">
        <v>662</v>
      </c>
      <c r="C4340">
        <v>184</v>
      </c>
      <c r="D4340" t="s">
        <v>25</v>
      </c>
      <c r="E4340">
        <v>4.1079999999999997</v>
      </c>
      <c r="F4340">
        <v>0</v>
      </c>
      <c r="G4340">
        <v>16.9924</v>
      </c>
      <c r="H4340">
        <v>0</v>
      </c>
      <c r="I4340">
        <v>-1E-4</v>
      </c>
      <c r="J4340">
        <v>0</v>
      </c>
      <c r="K4340">
        <v>2.1400999999999999</v>
      </c>
    </row>
    <row r="4341" spans="1:11" hidden="1">
      <c r="A4341" t="s">
        <v>166</v>
      </c>
      <c r="B4341" t="s">
        <v>662</v>
      </c>
      <c r="C4341">
        <v>184</v>
      </c>
      <c r="D4341" t="s">
        <v>25</v>
      </c>
      <c r="E4341">
        <v>4.5438999999999998</v>
      </c>
      <c r="F4341">
        <v>0</v>
      </c>
      <c r="G4341">
        <v>19.903600000000001</v>
      </c>
      <c r="H4341">
        <v>0</v>
      </c>
      <c r="I4341">
        <v>-1E-4</v>
      </c>
      <c r="J4341">
        <v>0</v>
      </c>
      <c r="K4341">
        <v>-5.8903999999999996</v>
      </c>
    </row>
    <row r="4342" spans="1:11" hidden="1">
      <c r="A4342" t="s">
        <v>166</v>
      </c>
      <c r="B4342" t="s">
        <v>662</v>
      </c>
      <c r="C4342">
        <v>184</v>
      </c>
      <c r="D4342" t="s">
        <v>25</v>
      </c>
      <c r="E4342">
        <v>4.9798999999999998</v>
      </c>
      <c r="F4342">
        <v>0</v>
      </c>
      <c r="G4342">
        <v>22.814699999999998</v>
      </c>
      <c r="H4342">
        <v>0</v>
      </c>
      <c r="I4342">
        <v>-1E-4</v>
      </c>
      <c r="J4342">
        <v>0</v>
      </c>
      <c r="K4342">
        <v>-15.190099999999999</v>
      </c>
    </row>
    <row r="4343" spans="1:11" hidden="1">
      <c r="A4343" t="s">
        <v>166</v>
      </c>
      <c r="B4343" t="s">
        <v>662</v>
      </c>
      <c r="C4343">
        <v>184</v>
      </c>
      <c r="D4343" t="s">
        <v>25</v>
      </c>
      <c r="E4343">
        <v>5.4158999999999997</v>
      </c>
      <c r="F4343">
        <v>0</v>
      </c>
      <c r="G4343">
        <v>25.725899999999999</v>
      </c>
      <c r="H4343">
        <v>0</v>
      </c>
      <c r="I4343">
        <v>-1E-4</v>
      </c>
      <c r="J4343">
        <v>0</v>
      </c>
      <c r="K4343">
        <v>-25.759</v>
      </c>
    </row>
    <row r="4344" spans="1:11" hidden="1">
      <c r="A4344" t="s">
        <v>166</v>
      </c>
      <c r="B4344" t="s">
        <v>662</v>
      </c>
      <c r="C4344">
        <v>184</v>
      </c>
      <c r="D4344" t="s">
        <v>26</v>
      </c>
      <c r="E4344">
        <v>0.18410000000000001</v>
      </c>
      <c r="F4344">
        <v>0</v>
      </c>
      <c r="G4344">
        <v>-31.318100000000001</v>
      </c>
      <c r="H4344">
        <v>0</v>
      </c>
      <c r="I4344">
        <v>-1E-4</v>
      </c>
      <c r="J4344">
        <v>0</v>
      </c>
      <c r="K4344">
        <v>-17.519200000000001</v>
      </c>
    </row>
    <row r="4345" spans="1:11" hidden="1">
      <c r="A4345" t="s">
        <v>166</v>
      </c>
      <c r="B4345" t="s">
        <v>662</v>
      </c>
      <c r="C4345">
        <v>184</v>
      </c>
      <c r="D4345" t="s">
        <v>26</v>
      </c>
      <c r="E4345">
        <v>0.62009999999999998</v>
      </c>
      <c r="F4345">
        <v>0</v>
      </c>
      <c r="G4345">
        <v>-26.741499999999998</v>
      </c>
      <c r="H4345">
        <v>0</v>
      </c>
      <c r="I4345">
        <v>-1E-4</v>
      </c>
      <c r="J4345">
        <v>0</v>
      </c>
      <c r="K4345">
        <v>-4.7969999999999997</v>
      </c>
    </row>
    <row r="4346" spans="1:11" hidden="1">
      <c r="A4346" t="s">
        <v>166</v>
      </c>
      <c r="B4346" t="s">
        <v>662</v>
      </c>
      <c r="C4346">
        <v>184</v>
      </c>
      <c r="D4346" t="s">
        <v>26</v>
      </c>
      <c r="E4346">
        <v>1.0561</v>
      </c>
      <c r="F4346">
        <v>0</v>
      </c>
      <c r="G4346">
        <v>-20.412700000000001</v>
      </c>
      <c r="H4346">
        <v>0</v>
      </c>
      <c r="I4346">
        <v>-1E-4</v>
      </c>
      <c r="J4346">
        <v>0</v>
      </c>
      <c r="K4346">
        <v>5.5380000000000003</v>
      </c>
    </row>
    <row r="4347" spans="1:11" hidden="1">
      <c r="A4347" t="s">
        <v>166</v>
      </c>
      <c r="B4347" t="s">
        <v>662</v>
      </c>
      <c r="C4347">
        <v>184</v>
      </c>
      <c r="D4347" t="s">
        <v>26</v>
      </c>
      <c r="E4347">
        <v>1.4921</v>
      </c>
      <c r="F4347">
        <v>0</v>
      </c>
      <c r="G4347">
        <v>-13.566800000000001</v>
      </c>
      <c r="H4347">
        <v>0</v>
      </c>
      <c r="I4347">
        <v>-1E-4</v>
      </c>
      <c r="J4347">
        <v>0</v>
      </c>
      <c r="K4347">
        <v>12.9453</v>
      </c>
    </row>
    <row r="4348" spans="1:11" hidden="1">
      <c r="A4348" t="s">
        <v>166</v>
      </c>
      <c r="B4348" t="s">
        <v>662</v>
      </c>
      <c r="C4348">
        <v>184</v>
      </c>
      <c r="D4348" t="s">
        <v>26</v>
      </c>
      <c r="E4348">
        <v>1.9279999999999999</v>
      </c>
      <c r="F4348">
        <v>0</v>
      </c>
      <c r="G4348">
        <v>-6.7497999999999996</v>
      </c>
      <c r="H4348">
        <v>0</v>
      </c>
      <c r="I4348">
        <v>-1E-4</v>
      </c>
      <c r="J4348">
        <v>0</v>
      </c>
      <c r="K4348">
        <v>17.368500000000001</v>
      </c>
    </row>
    <row r="4349" spans="1:11" hidden="1">
      <c r="A4349" t="s">
        <v>166</v>
      </c>
      <c r="B4349" t="s">
        <v>662</v>
      </c>
      <c r="C4349">
        <v>184</v>
      </c>
      <c r="D4349" t="s">
        <v>26</v>
      </c>
      <c r="E4349">
        <v>2.3639999999999999</v>
      </c>
      <c r="F4349">
        <v>0</v>
      </c>
      <c r="G4349">
        <v>-1.1299999999999999</v>
      </c>
      <c r="H4349">
        <v>0</v>
      </c>
      <c r="I4349">
        <v>-1E-4</v>
      </c>
      <c r="J4349">
        <v>0</v>
      </c>
      <c r="K4349">
        <v>19.020700000000001</v>
      </c>
    </row>
    <row r="4350" spans="1:11" hidden="1">
      <c r="A4350" t="s">
        <v>166</v>
      </c>
      <c r="B4350" t="s">
        <v>662</v>
      </c>
      <c r="C4350">
        <v>184</v>
      </c>
      <c r="D4350" t="s">
        <v>26</v>
      </c>
      <c r="E4350">
        <v>2.8</v>
      </c>
      <c r="F4350">
        <v>0</v>
      </c>
      <c r="G4350">
        <v>2.6840999999999999</v>
      </c>
      <c r="H4350">
        <v>0</v>
      </c>
      <c r="I4350">
        <v>-1E-4</v>
      </c>
      <c r="J4350">
        <v>0</v>
      </c>
      <c r="K4350">
        <v>18.6159</v>
      </c>
    </row>
    <row r="4351" spans="1:11" hidden="1">
      <c r="A4351" t="s">
        <v>166</v>
      </c>
      <c r="B4351" t="s">
        <v>662</v>
      </c>
      <c r="C4351">
        <v>184</v>
      </c>
      <c r="D4351" t="s">
        <v>26</v>
      </c>
      <c r="E4351">
        <v>2.8</v>
      </c>
      <c r="F4351">
        <v>0</v>
      </c>
      <c r="G4351">
        <v>8.2302</v>
      </c>
      <c r="H4351">
        <v>0</v>
      </c>
      <c r="I4351">
        <v>-1E-4</v>
      </c>
      <c r="J4351">
        <v>0</v>
      </c>
      <c r="K4351">
        <v>18.6159</v>
      </c>
    </row>
    <row r="4352" spans="1:11" hidden="1">
      <c r="A4352" t="s">
        <v>166</v>
      </c>
      <c r="B4352" t="s">
        <v>662</v>
      </c>
      <c r="C4352">
        <v>184</v>
      </c>
      <c r="D4352" t="s">
        <v>26</v>
      </c>
      <c r="E4352">
        <v>3.2360000000000002</v>
      </c>
      <c r="F4352">
        <v>0</v>
      </c>
      <c r="G4352">
        <v>11.141400000000001</v>
      </c>
      <c r="H4352">
        <v>0</v>
      </c>
      <c r="I4352">
        <v>-1E-4</v>
      </c>
      <c r="J4352">
        <v>0</v>
      </c>
      <c r="K4352">
        <v>14.3805</v>
      </c>
    </row>
    <row r="4353" spans="1:11" hidden="1">
      <c r="A4353" t="s">
        <v>166</v>
      </c>
      <c r="B4353" t="s">
        <v>662</v>
      </c>
      <c r="C4353">
        <v>184</v>
      </c>
      <c r="D4353" t="s">
        <v>26</v>
      </c>
      <c r="E4353">
        <v>3.6720000000000002</v>
      </c>
      <c r="F4353">
        <v>0</v>
      </c>
      <c r="G4353">
        <v>14.0525</v>
      </c>
      <c r="H4353">
        <v>0</v>
      </c>
      <c r="I4353">
        <v>-1E-4</v>
      </c>
      <c r="J4353">
        <v>0</v>
      </c>
      <c r="K4353">
        <v>8.8758999999999997</v>
      </c>
    </row>
    <row r="4354" spans="1:11" hidden="1">
      <c r="A4354" t="s">
        <v>166</v>
      </c>
      <c r="B4354" t="s">
        <v>662</v>
      </c>
      <c r="C4354">
        <v>184</v>
      </c>
      <c r="D4354" t="s">
        <v>26</v>
      </c>
      <c r="E4354">
        <v>4.1079999999999997</v>
      </c>
      <c r="F4354">
        <v>0</v>
      </c>
      <c r="G4354">
        <v>16.963699999999999</v>
      </c>
      <c r="H4354">
        <v>0</v>
      </c>
      <c r="I4354">
        <v>-1E-4</v>
      </c>
      <c r="J4354">
        <v>0</v>
      </c>
      <c r="K4354">
        <v>2.1021000000000001</v>
      </c>
    </row>
    <row r="4355" spans="1:11" hidden="1">
      <c r="A4355" t="s">
        <v>166</v>
      </c>
      <c r="B4355" t="s">
        <v>662</v>
      </c>
      <c r="C4355">
        <v>184</v>
      </c>
      <c r="D4355" t="s">
        <v>26</v>
      </c>
      <c r="E4355">
        <v>4.5438999999999998</v>
      </c>
      <c r="F4355">
        <v>0</v>
      </c>
      <c r="G4355">
        <v>19.8748</v>
      </c>
      <c r="H4355">
        <v>0</v>
      </c>
      <c r="I4355">
        <v>-1E-4</v>
      </c>
      <c r="J4355">
        <v>0</v>
      </c>
      <c r="K4355">
        <v>-5.9409999999999998</v>
      </c>
    </row>
    <row r="4356" spans="1:11" hidden="1">
      <c r="A4356" t="s">
        <v>166</v>
      </c>
      <c r="B4356" t="s">
        <v>662</v>
      </c>
      <c r="C4356">
        <v>184</v>
      </c>
      <c r="D4356" t="s">
        <v>26</v>
      </c>
      <c r="E4356">
        <v>4.9798999999999998</v>
      </c>
      <c r="F4356">
        <v>0</v>
      </c>
      <c r="G4356">
        <v>22.786000000000001</v>
      </c>
      <c r="H4356">
        <v>0</v>
      </c>
      <c r="I4356">
        <v>-1E-4</v>
      </c>
      <c r="J4356">
        <v>0</v>
      </c>
      <c r="K4356">
        <v>-15.2532</v>
      </c>
    </row>
    <row r="4357" spans="1:11" hidden="1">
      <c r="A4357" t="s">
        <v>166</v>
      </c>
      <c r="B4357" t="s">
        <v>662</v>
      </c>
      <c r="C4357">
        <v>184</v>
      </c>
      <c r="D4357" t="s">
        <v>26</v>
      </c>
      <c r="E4357">
        <v>5.4158999999999997</v>
      </c>
      <c r="F4357">
        <v>0</v>
      </c>
      <c r="G4357">
        <v>25.697099999999999</v>
      </c>
      <c r="H4357">
        <v>0</v>
      </c>
      <c r="I4357">
        <v>-1E-4</v>
      </c>
      <c r="J4357">
        <v>0</v>
      </c>
      <c r="K4357">
        <v>-25.834599999999998</v>
      </c>
    </row>
    <row r="4358" spans="1:11" hidden="1">
      <c r="A4358" t="s">
        <v>166</v>
      </c>
      <c r="B4358" t="s">
        <v>662</v>
      </c>
      <c r="C4358">
        <v>184</v>
      </c>
      <c r="D4358" t="s">
        <v>27</v>
      </c>
      <c r="E4358">
        <v>0.18410000000000001</v>
      </c>
      <c r="F4358">
        <v>0</v>
      </c>
      <c r="G4358">
        <v>-31.289300000000001</v>
      </c>
      <c r="H4358">
        <v>0</v>
      </c>
      <c r="I4358">
        <v>-1E-4</v>
      </c>
      <c r="J4358">
        <v>0</v>
      </c>
      <c r="K4358">
        <v>-17.444400000000002</v>
      </c>
    </row>
    <row r="4359" spans="1:11" hidden="1">
      <c r="A4359" t="s">
        <v>166</v>
      </c>
      <c r="B4359" t="s">
        <v>662</v>
      </c>
      <c r="C4359">
        <v>184</v>
      </c>
      <c r="D4359" t="s">
        <v>27</v>
      </c>
      <c r="E4359">
        <v>0.62009999999999998</v>
      </c>
      <c r="F4359">
        <v>0</v>
      </c>
      <c r="G4359">
        <v>-26.712800000000001</v>
      </c>
      <c r="H4359">
        <v>0</v>
      </c>
      <c r="I4359">
        <v>-1E-4</v>
      </c>
      <c r="J4359">
        <v>0</v>
      </c>
      <c r="K4359">
        <v>-4.7347999999999999</v>
      </c>
    </row>
    <row r="4360" spans="1:11" hidden="1">
      <c r="A4360" t="s">
        <v>166</v>
      </c>
      <c r="B4360" t="s">
        <v>662</v>
      </c>
      <c r="C4360">
        <v>184</v>
      </c>
      <c r="D4360" t="s">
        <v>27</v>
      </c>
      <c r="E4360">
        <v>1.0561</v>
      </c>
      <c r="F4360">
        <v>0</v>
      </c>
      <c r="G4360">
        <v>-20.383900000000001</v>
      </c>
      <c r="H4360">
        <v>0</v>
      </c>
      <c r="I4360">
        <v>-1E-4</v>
      </c>
      <c r="J4360">
        <v>0</v>
      </c>
      <c r="K4360">
        <v>5.5876999999999999</v>
      </c>
    </row>
    <row r="4361" spans="1:11" hidden="1">
      <c r="A4361" t="s">
        <v>166</v>
      </c>
      <c r="B4361" t="s">
        <v>662</v>
      </c>
      <c r="C4361">
        <v>184</v>
      </c>
      <c r="D4361" t="s">
        <v>27</v>
      </c>
      <c r="E4361">
        <v>1.4921</v>
      </c>
      <c r="F4361">
        <v>0</v>
      </c>
      <c r="G4361">
        <v>-13.538</v>
      </c>
      <c r="H4361">
        <v>0</v>
      </c>
      <c r="I4361">
        <v>-1E-4</v>
      </c>
      <c r="J4361">
        <v>0</v>
      </c>
      <c r="K4361">
        <v>12.9824</v>
      </c>
    </row>
    <row r="4362" spans="1:11" hidden="1">
      <c r="A4362" t="s">
        <v>166</v>
      </c>
      <c r="B4362" t="s">
        <v>662</v>
      </c>
      <c r="C4362">
        <v>184</v>
      </c>
      <c r="D4362" t="s">
        <v>27</v>
      </c>
      <c r="E4362">
        <v>1.9279999999999999</v>
      </c>
      <c r="F4362">
        <v>0</v>
      </c>
      <c r="G4362">
        <v>-6.7210000000000001</v>
      </c>
      <c r="H4362">
        <v>0</v>
      </c>
      <c r="I4362">
        <v>-1E-4</v>
      </c>
      <c r="J4362">
        <v>0</v>
      </c>
      <c r="K4362">
        <v>17.3932</v>
      </c>
    </row>
    <row r="4363" spans="1:11" hidden="1">
      <c r="A4363" t="s">
        <v>166</v>
      </c>
      <c r="B4363" t="s">
        <v>662</v>
      </c>
      <c r="C4363">
        <v>184</v>
      </c>
      <c r="D4363" t="s">
        <v>27</v>
      </c>
      <c r="E4363">
        <v>2.3639999999999999</v>
      </c>
      <c r="F4363">
        <v>0</v>
      </c>
      <c r="G4363">
        <v>-1.1012</v>
      </c>
      <c r="H4363">
        <v>0</v>
      </c>
      <c r="I4363">
        <v>-1E-4</v>
      </c>
      <c r="J4363">
        <v>0</v>
      </c>
      <c r="K4363">
        <v>19.032800000000002</v>
      </c>
    </row>
    <row r="4364" spans="1:11" hidden="1">
      <c r="A4364" t="s">
        <v>166</v>
      </c>
      <c r="B4364" t="s">
        <v>662</v>
      </c>
      <c r="C4364">
        <v>184</v>
      </c>
      <c r="D4364" t="s">
        <v>27</v>
      </c>
      <c r="E4364">
        <v>2.8</v>
      </c>
      <c r="F4364">
        <v>0</v>
      </c>
      <c r="G4364">
        <v>2.7128000000000001</v>
      </c>
      <c r="H4364">
        <v>0</v>
      </c>
      <c r="I4364">
        <v>-1E-4</v>
      </c>
      <c r="J4364">
        <v>0</v>
      </c>
      <c r="K4364">
        <v>18.616299999999999</v>
      </c>
    </row>
    <row r="4365" spans="1:11" hidden="1">
      <c r="A4365" t="s">
        <v>166</v>
      </c>
      <c r="B4365" t="s">
        <v>662</v>
      </c>
      <c r="C4365">
        <v>184</v>
      </c>
      <c r="D4365" t="s">
        <v>27</v>
      </c>
      <c r="E4365">
        <v>2.8</v>
      </c>
      <c r="F4365">
        <v>0</v>
      </c>
      <c r="G4365">
        <v>8.2590000000000003</v>
      </c>
      <c r="H4365">
        <v>0</v>
      </c>
      <c r="I4365">
        <v>-1E-4</v>
      </c>
      <c r="J4365">
        <v>0</v>
      </c>
      <c r="K4365">
        <v>18.616299999999999</v>
      </c>
    </row>
    <row r="4366" spans="1:11" hidden="1">
      <c r="A4366" t="s">
        <v>166</v>
      </c>
      <c r="B4366" t="s">
        <v>662</v>
      </c>
      <c r="C4366">
        <v>184</v>
      </c>
      <c r="D4366" t="s">
        <v>27</v>
      </c>
      <c r="E4366">
        <v>3.2360000000000002</v>
      </c>
      <c r="F4366">
        <v>0</v>
      </c>
      <c r="G4366">
        <v>11.1701</v>
      </c>
      <c r="H4366">
        <v>0</v>
      </c>
      <c r="I4366">
        <v>-1E-4</v>
      </c>
      <c r="J4366">
        <v>0</v>
      </c>
      <c r="K4366">
        <v>14.3934</v>
      </c>
    </row>
    <row r="4367" spans="1:11" hidden="1">
      <c r="A4367" t="s">
        <v>166</v>
      </c>
      <c r="B4367" t="s">
        <v>662</v>
      </c>
      <c r="C4367">
        <v>184</v>
      </c>
      <c r="D4367" t="s">
        <v>27</v>
      </c>
      <c r="E4367">
        <v>3.6720000000000002</v>
      </c>
      <c r="F4367">
        <v>0</v>
      </c>
      <c r="G4367">
        <v>14.081300000000001</v>
      </c>
      <c r="H4367">
        <v>0</v>
      </c>
      <c r="I4367">
        <v>-1E-4</v>
      </c>
      <c r="J4367">
        <v>0</v>
      </c>
      <c r="K4367">
        <v>8.9013000000000009</v>
      </c>
    </row>
    <row r="4368" spans="1:11" hidden="1">
      <c r="A4368" t="s">
        <v>166</v>
      </c>
      <c r="B4368" t="s">
        <v>662</v>
      </c>
      <c r="C4368">
        <v>184</v>
      </c>
      <c r="D4368" t="s">
        <v>27</v>
      </c>
      <c r="E4368">
        <v>4.1079999999999997</v>
      </c>
      <c r="F4368">
        <v>0</v>
      </c>
      <c r="G4368">
        <v>16.9924</v>
      </c>
      <c r="H4368">
        <v>0</v>
      </c>
      <c r="I4368">
        <v>-1E-4</v>
      </c>
      <c r="J4368">
        <v>0</v>
      </c>
      <c r="K4368">
        <v>2.1400999999999999</v>
      </c>
    </row>
    <row r="4369" spans="1:11" hidden="1">
      <c r="A4369" t="s">
        <v>166</v>
      </c>
      <c r="B4369" t="s">
        <v>662</v>
      </c>
      <c r="C4369">
        <v>184</v>
      </c>
      <c r="D4369" t="s">
        <v>27</v>
      </c>
      <c r="E4369">
        <v>4.5438999999999998</v>
      </c>
      <c r="F4369">
        <v>0</v>
      </c>
      <c r="G4369">
        <v>19.903600000000001</v>
      </c>
      <c r="H4369">
        <v>0</v>
      </c>
      <c r="I4369">
        <v>-1E-4</v>
      </c>
      <c r="J4369">
        <v>0</v>
      </c>
      <c r="K4369">
        <v>-5.8903999999999996</v>
      </c>
    </row>
    <row r="4370" spans="1:11" hidden="1">
      <c r="A4370" t="s">
        <v>166</v>
      </c>
      <c r="B4370" t="s">
        <v>662</v>
      </c>
      <c r="C4370">
        <v>184</v>
      </c>
      <c r="D4370" t="s">
        <v>27</v>
      </c>
      <c r="E4370">
        <v>4.9798999999999998</v>
      </c>
      <c r="F4370">
        <v>0</v>
      </c>
      <c r="G4370">
        <v>22.814699999999998</v>
      </c>
      <c r="H4370">
        <v>0</v>
      </c>
      <c r="I4370">
        <v>-1E-4</v>
      </c>
      <c r="J4370">
        <v>0</v>
      </c>
      <c r="K4370">
        <v>-15.190099999999999</v>
      </c>
    </row>
    <row r="4371" spans="1:11" hidden="1">
      <c r="A4371" t="s">
        <v>166</v>
      </c>
      <c r="B4371" t="s">
        <v>662</v>
      </c>
      <c r="C4371">
        <v>184</v>
      </c>
      <c r="D4371" t="s">
        <v>27</v>
      </c>
      <c r="E4371">
        <v>5.4158999999999997</v>
      </c>
      <c r="F4371">
        <v>0</v>
      </c>
      <c r="G4371">
        <v>25.725899999999999</v>
      </c>
      <c r="H4371">
        <v>0</v>
      </c>
      <c r="I4371">
        <v>-1E-4</v>
      </c>
      <c r="J4371">
        <v>0</v>
      </c>
      <c r="K4371">
        <v>-25.759</v>
      </c>
    </row>
    <row r="4372" spans="1:11" hidden="1">
      <c r="A4372" t="s">
        <v>166</v>
      </c>
      <c r="B4372" t="s">
        <v>662</v>
      </c>
      <c r="C4372">
        <v>184</v>
      </c>
      <c r="D4372" t="s">
        <v>28</v>
      </c>
      <c r="E4372">
        <v>0.18410000000000001</v>
      </c>
      <c r="F4372">
        <v>0</v>
      </c>
      <c r="G4372">
        <v>-31.318100000000001</v>
      </c>
      <c r="H4372">
        <v>0</v>
      </c>
      <c r="I4372">
        <v>-1E-4</v>
      </c>
      <c r="J4372">
        <v>0</v>
      </c>
      <c r="K4372">
        <v>-17.519200000000001</v>
      </c>
    </row>
    <row r="4373" spans="1:11" hidden="1">
      <c r="A4373" t="s">
        <v>166</v>
      </c>
      <c r="B4373" t="s">
        <v>662</v>
      </c>
      <c r="C4373">
        <v>184</v>
      </c>
      <c r="D4373" t="s">
        <v>28</v>
      </c>
      <c r="E4373">
        <v>0.62009999999999998</v>
      </c>
      <c r="F4373">
        <v>0</v>
      </c>
      <c r="G4373">
        <v>-26.741499999999998</v>
      </c>
      <c r="H4373">
        <v>0</v>
      </c>
      <c r="I4373">
        <v>-1E-4</v>
      </c>
      <c r="J4373">
        <v>0</v>
      </c>
      <c r="K4373">
        <v>-4.7969999999999997</v>
      </c>
    </row>
    <row r="4374" spans="1:11" hidden="1">
      <c r="A4374" t="s">
        <v>166</v>
      </c>
      <c r="B4374" t="s">
        <v>662</v>
      </c>
      <c r="C4374">
        <v>184</v>
      </c>
      <c r="D4374" t="s">
        <v>28</v>
      </c>
      <c r="E4374">
        <v>1.0561</v>
      </c>
      <c r="F4374">
        <v>0</v>
      </c>
      <c r="G4374">
        <v>-20.412700000000001</v>
      </c>
      <c r="H4374">
        <v>0</v>
      </c>
      <c r="I4374">
        <v>-1E-4</v>
      </c>
      <c r="J4374">
        <v>0</v>
      </c>
      <c r="K4374">
        <v>5.5380000000000003</v>
      </c>
    </row>
    <row r="4375" spans="1:11" hidden="1">
      <c r="A4375" t="s">
        <v>166</v>
      </c>
      <c r="B4375" t="s">
        <v>662</v>
      </c>
      <c r="C4375">
        <v>184</v>
      </c>
      <c r="D4375" t="s">
        <v>28</v>
      </c>
      <c r="E4375">
        <v>1.4921</v>
      </c>
      <c r="F4375">
        <v>0</v>
      </c>
      <c r="G4375">
        <v>-13.566800000000001</v>
      </c>
      <c r="H4375">
        <v>0</v>
      </c>
      <c r="I4375">
        <v>-1E-4</v>
      </c>
      <c r="J4375">
        <v>0</v>
      </c>
      <c r="K4375">
        <v>12.9453</v>
      </c>
    </row>
    <row r="4376" spans="1:11" hidden="1">
      <c r="A4376" t="s">
        <v>166</v>
      </c>
      <c r="B4376" t="s">
        <v>662</v>
      </c>
      <c r="C4376">
        <v>184</v>
      </c>
      <c r="D4376" t="s">
        <v>28</v>
      </c>
      <c r="E4376">
        <v>1.9279999999999999</v>
      </c>
      <c r="F4376">
        <v>0</v>
      </c>
      <c r="G4376">
        <v>-6.7497999999999996</v>
      </c>
      <c r="H4376">
        <v>0</v>
      </c>
      <c r="I4376">
        <v>-1E-4</v>
      </c>
      <c r="J4376">
        <v>0</v>
      </c>
      <c r="K4376">
        <v>17.368500000000001</v>
      </c>
    </row>
    <row r="4377" spans="1:11" hidden="1">
      <c r="A4377" t="s">
        <v>166</v>
      </c>
      <c r="B4377" t="s">
        <v>662</v>
      </c>
      <c r="C4377">
        <v>184</v>
      </c>
      <c r="D4377" t="s">
        <v>28</v>
      </c>
      <c r="E4377">
        <v>2.3639999999999999</v>
      </c>
      <c r="F4377">
        <v>0</v>
      </c>
      <c r="G4377">
        <v>-1.1299999999999999</v>
      </c>
      <c r="H4377">
        <v>0</v>
      </c>
      <c r="I4377">
        <v>-1E-4</v>
      </c>
      <c r="J4377">
        <v>0</v>
      </c>
      <c r="K4377">
        <v>19.020700000000001</v>
      </c>
    </row>
    <row r="4378" spans="1:11" hidden="1">
      <c r="A4378" t="s">
        <v>166</v>
      </c>
      <c r="B4378" t="s">
        <v>662</v>
      </c>
      <c r="C4378">
        <v>184</v>
      </c>
      <c r="D4378" t="s">
        <v>28</v>
      </c>
      <c r="E4378">
        <v>2.8</v>
      </c>
      <c r="F4378">
        <v>0</v>
      </c>
      <c r="G4378">
        <v>2.6840999999999999</v>
      </c>
      <c r="H4378">
        <v>0</v>
      </c>
      <c r="I4378">
        <v>-1E-4</v>
      </c>
      <c r="J4378">
        <v>0</v>
      </c>
      <c r="K4378">
        <v>18.6159</v>
      </c>
    </row>
    <row r="4379" spans="1:11" hidden="1">
      <c r="A4379" t="s">
        <v>166</v>
      </c>
      <c r="B4379" t="s">
        <v>662</v>
      </c>
      <c r="C4379">
        <v>184</v>
      </c>
      <c r="D4379" t="s">
        <v>28</v>
      </c>
      <c r="E4379">
        <v>2.8</v>
      </c>
      <c r="F4379">
        <v>0</v>
      </c>
      <c r="G4379">
        <v>8.2302</v>
      </c>
      <c r="H4379">
        <v>0</v>
      </c>
      <c r="I4379">
        <v>-1E-4</v>
      </c>
      <c r="J4379">
        <v>0</v>
      </c>
      <c r="K4379">
        <v>18.6159</v>
      </c>
    </row>
    <row r="4380" spans="1:11" hidden="1">
      <c r="A4380" t="s">
        <v>166</v>
      </c>
      <c r="B4380" t="s">
        <v>662</v>
      </c>
      <c r="C4380">
        <v>184</v>
      </c>
      <c r="D4380" t="s">
        <v>28</v>
      </c>
      <c r="E4380">
        <v>3.2360000000000002</v>
      </c>
      <c r="F4380">
        <v>0</v>
      </c>
      <c r="G4380">
        <v>11.141400000000001</v>
      </c>
      <c r="H4380">
        <v>0</v>
      </c>
      <c r="I4380">
        <v>-1E-4</v>
      </c>
      <c r="J4380">
        <v>0</v>
      </c>
      <c r="K4380">
        <v>14.3805</v>
      </c>
    </row>
    <row r="4381" spans="1:11" hidden="1">
      <c r="A4381" t="s">
        <v>166</v>
      </c>
      <c r="B4381" t="s">
        <v>662</v>
      </c>
      <c r="C4381">
        <v>184</v>
      </c>
      <c r="D4381" t="s">
        <v>28</v>
      </c>
      <c r="E4381">
        <v>3.6720000000000002</v>
      </c>
      <c r="F4381">
        <v>0</v>
      </c>
      <c r="G4381">
        <v>14.0525</v>
      </c>
      <c r="H4381">
        <v>0</v>
      </c>
      <c r="I4381">
        <v>-1E-4</v>
      </c>
      <c r="J4381">
        <v>0</v>
      </c>
      <c r="K4381">
        <v>8.8758999999999997</v>
      </c>
    </row>
    <row r="4382" spans="1:11" hidden="1">
      <c r="A4382" t="s">
        <v>166</v>
      </c>
      <c r="B4382" t="s">
        <v>662</v>
      </c>
      <c r="C4382">
        <v>184</v>
      </c>
      <c r="D4382" t="s">
        <v>28</v>
      </c>
      <c r="E4382">
        <v>4.1079999999999997</v>
      </c>
      <c r="F4382">
        <v>0</v>
      </c>
      <c r="G4382">
        <v>16.963699999999999</v>
      </c>
      <c r="H4382">
        <v>0</v>
      </c>
      <c r="I4382">
        <v>-1E-4</v>
      </c>
      <c r="J4382">
        <v>0</v>
      </c>
      <c r="K4382">
        <v>2.1021000000000001</v>
      </c>
    </row>
    <row r="4383" spans="1:11" hidden="1">
      <c r="A4383" t="s">
        <v>166</v>
      </c>
      <c r="B4383" t="s">
        <v>662</v>
      </c>
      <c r="C4383">
        <v>184</v>
      </c>
      <c r="D4383" t="s">
        <v>28</v>
      </c>
      <c r="E4383">
        <v>4.5438999999999998</v>
      </c>
      <c r="F4383">
        <v>0</v>
      </c>
      <c r="G4383">
        <v>19.8748</v>
      </c>
      <c r="H4383">
        <v>0</v>
      </c>
      <c r="I4383">
        <v>-1E-4</v>
      </c>
      <c r="J4383">
        <v>0</v>
      </c>
      <c r="K4383">
        <v>-5.9409999999999998</v>
      </c>
    </row>
    <row r="4384" spans="1:11" hidden="1">
      <c r="A4384" t="s">
        <v>166</v>
      </c>
      <c r="B4384" t="s">
        <v>662</v>
      </c>
      <c r="C4384">
        <v>184</v>
      </c>
      <c r="D4384" t="s">
        <v>28</v>
      </c>
      <c r="E4384">
        <v>4.9798999999999998</v>
      </c>
      <c r="F4384">
        <v>0</v>
      </c>
      <c r="G4384">
        <v>22.786000000000001</v>
      </c>
      <c r="H4384">
        <v>0</v>
      </c>
      <c r="I4384">
        <v>-1E-4</v>
      </c>
      <c r="J4384">
        <v>0</v>
      </c>
      <c r="K4384">
        <v>-15.2532</v>
      </c>
    </row>
    <row r="4385" spans="1:11" hidden="1">
      <c r="A4385" t="s">
        <v>166</v>
      </c>
      <c r="B4385" t="s">
        <v>662</v>
      </c>
      <c r="C4385">
        <v>184</v>
      </c>
      <c r="D4385" t="s">
        <v>28</v>
      </c>
      <c r="E4385">
        <v>5.4158999999999997</v>
      </c>
      <c r="F4385">
        <v>0</v>
      </c>
      <c r="G4385">
        <v>25.697099999999999</v>
      </c>
      <c r="H4385">
        <v>0</v>
      </c>
      <c r="I4385">
        <v>-1E-4</v>
      </c>
      <c r="J4385">
        <v>0</v>
      </c>
      <c r="K4385">
        <v>-25.834599999999998</v>
      </c>
    </row>
    <row r="4386" spans="1:11" hidden="1">
      <c r="A4386" t="s">
        <v>166</v>
      </c>
      <c r="B4386" t="s">
        <v>662</v>
      </c>
      <c r="C4386">
        <v>184</v>
      </c>
      <c r="D4386" t="s">
        <v>29</v>
      </c>
      <c r="E4386">
        <v>0.18410000000000001</v>
      </c>
      <c r="F4386">
        <v>0</v>
      </c>
      <c r="G4386">
        <v>-31.289300000000001</v>
      </c>
      <c r="H4386">
        <v>0</v>
      </c>
      <c r="I4386">
        <v>-1E-4</v>
      </c>
      <c r="J4386">
        <v>0</v>
      </c>
      <c r="K4386">
        <v>-17.444400000000002</v>
      </c>
    </row>
    <row r="4387" spans="1:11" hidden="1">
      <c r="A4387" t="s">
        <v>166</v>
      </c>
      <c r="B4387" t="s">
        <v>662</v>
      </c>
      <c r="C4387">
        <v>184</v>
      </c>
      <c r="D4387" t="s">
        <v>29</v>
      </c>
      <c r="E4387">
        <v>0.62009999999999998</v>
      </c>
      <c r="F4387">
        <v>0</v>
      </c>
      <c r="G4387">
        <v>-26.712800000000001</v>
      </c>
      <c r="H4387">
        <v>0</v>
      </c>
      <c r="I4387">
        <v>-1E-4</v>
      </c>
      <c r="J4387">
        <v>0</v>
      </c>
      <c r="K4387">
        <v>-4.7347999999999999</v>
      </c>
    </row>
    <row r="4388" spans="1:11" hidden="1">
      <c r="A4388" t="s">
        <v>166</v>
      </c>
      <c r="B4388" t="s">
        <v>662</v>
      </c>
      <c r="C4388">
        <v>184</v>
      </c>
      <c r="D4388" t="s">
        <v>29</v>
      </c>
      <c r="E4388">
        <v>1.0561</v>
      </c>
      <c r="F4388">
        <v>0</v>
      </c>
      <c r="G4388">
        <v>-20.383900000000001</v>
      </c>
      <c r="H4388">
        <v>0</v>
      </c>
      <c r="I4388">
        <v>-1E-4</v>
      </c>
      <c r="J4388">
        <v>0</v>
      </c>
      <c r="K4388">
        <v>5.5876999999999999</v>
      </c>
    </row>
    <row r="4389" spans="1:11" hidden="1">
      <c r="A4389" t="s">
        <v>166</v>
      </c>
      <c r="B4389" t="s">
        <v>662</v>
      </c>
      <c r="C4389">
        <v>184</v>
      </c>
      <c r="D4389" t="s">
        <v>29</v>
      </c>
      <c r="E4389">
        <v>1.4921</v>
      </c>
      <c r="F4389">
        <v>0</v>
      </c>
      <c r="G4389">
        <v>-13.538</v>
      </c>
      <c r="H4389">
        <v>0</v>
      </c>
      <c r="I4389">
        <v>-1E-4</v>
      </c>
      <c r="J4389">
        <v>0</v>
      </c>
      <c r="K4389">
        <v>12.9824</v>
      </c>
    </row>
    <row r="4390" spans="1:11" hidden="1">
      <c r="A4390" t="s">
        <v>166</v>
      </c>
      <c r="B4390" t="s">
        <v>662</v>
      </c>
      <c r="C4390">
        <v>184</v>
      </c>
      <c r="D4390" t="s">
        <v>29</v>
      </c>
      <c r="E4390">
        <v>1.9279999999999999</v>
      </c>
      <c r="F4390">
        <v>0</v>
      </c>
      <c r="G4390">
        <v>-6.7210000000000001</v>
      </c>
      <c r="H4390">
        <v>0</v>
      </c>
      <c r="I4390">
        <v>-1E-4</v>
      </c>
      <c r="J4390">
        <v>0</v>
      </c>
      <c r="K4390">
        <v>17.3932</v>
      </c>
    </row>
    <row r="4391" spans="1:11" hidden="1">
      <c r="A4391" t="s">
        <v>166</v>
      </c>
      <c r="B4391" t="s">
        <v>662</v>
      </c>
      <c r="C4391">
        <v>184</v>
      </c>
      <c r="D4391" t="s">
        <v>29</v>
      </c>
      <c r="E4391">
        <v>2.3639999999999999</v>
      </c>
      <c r="F4391">
        <v>0</v>
      </c>
      <c r="G4391">
        <v>-1.1012</v>
      </c>
      <c r="H4391">
        <v>0</v>
      </c>
      <c r="I4391">
        <v>-1E-4</v>
      </c>
      <c r="J4391">
        <v>0</v>
      </c>
      <c r="K4391">
        <v>19.032800000000002</v>
      </c>
    </row>
    <row r="4392" spans="1:11" hidden="1">
      <c r="A4392" t="s">
        <v>166</v>
      </c>
      <c r="B4392" t="s">
        <v>662</v>
      </c>
      <c r="C4392">
        <v>184</v>
      </c>
      <c r="D4392" t="s">
        <v>29</v>
      </c>
      <c r="E4392">
        <v>2.8</v>
      </c>
      <c r="F4392">
        <v>0</v>
      </c>
      <c r="G4392">
        <v>2.7128000000000001</v>
      </c>
      <c r="H4392">
        <v>0</v>
      </c>
      <c r="I4392">
        <v>-1E-4</v>
      </c>
      <c r="J4392">
        <v>0</v>
      </c>
      <c r="K4392">
        <v>18.616299999999999</v>
      </c>
    </row>
    <row r="4393" spans="1:11" hidden="1">
      <c r="A4393" t="s">
        <v>166</v>
      </c>
      <c r="B4393" t="s">
        <v>662</v>
      </c>
      <c r="C4393">
        <v>184</v>
      </c>
      <c r="D4393" t="s">
        <v>29</v>
      </c>
      <c r="E4393">
        <v>2.8</v>
      </c>
      <c r="F4393">
        <v>0</v>
      </c>
      <c r="G4393">
        <v>8.2590000000000003</v>
      </c>
      <c r="H4393">
        <v>0</v>
      </c>
      <c r="I4393">
        <v>-1E-4</v>
      </c>
      <c r="J4393">
        <v>0</v>
      </c>
      <c r="K4393">
        <v>18.616299999999999</v>
      </c>
    </row>
    <row r="4394" spans="1:11" hidden="1">
      <c r="A4394" t="s">
        <v>166</v>
      </c>
      <c r="B4394" t="s">
        <v>662</v>
      </c>
      <c r="C4394">
        <v>184</v>
      </c>
      <c r="D4394" t="s">
        <v>29</v>
      </c>
      <c r="E4394">
        <v>3.2360000000000002</v>
      </c>
      <c r="F4394">
        <v>0</v>
      </c>
      <c r="G4394">
        <v>11.1701</v>
      </c>
      <c r="H4394">
        <v>0</v>
      </c>
      <c r="I4394">
        <v>-1E-4</v>
      </c>
      <c r="J4394">
        <v>0</v>
      </c>
      <c r="K4394">
        <v>14.3934</v>
      </c>
    </row>
    <row r="4395" spans="1:11" hidden="1">
      <c r="A4395" t="s">
        <v>166</v>
      </c>
      <c r="B4395" t="s">
        <v>662</v>
      </c>
      <c r="C4395">
        <v>184</v>
      </c>
      <c r="D4395" t="s">
        <v>29</v>
      </c>
      <c r="E4395">
        <v>3.6720000000000002</v>
      </c>
      <c r="F4395">
        <v>0</v>
      </c>
      <c r="G4395">
        <v>14.081300000000001</v>
      </c>
      <c r="H4395">
        <v>0</v>
      </c>
      <c r="I4395">
        <v>-1E-4</v>
      </c>
      <c r="J4395">
        <v>0</v>
      </c>
      <c r="K4395">
        <v>8.9013000000000009</v>
      </c>
    </row>
    <row r="4396" spans="1:11" hidden="1">
      <c r="A4396" t="s">
        <v>166</v>
      </c>
      <c r="B4396" t="s">
        <v>662</v>
      </c>
      <c r="C4396">
        <v>184</v>
      </c>
      <c r="D4396" t="s">
        <v>29</v>
      </c>
      <c r="E4396">
        <v>4.1079999999999997</v>
      </c>
      <c r="F4396">
        <v>0</v>
      </c>
      <c r="G4396">
        <v>16.9924</v>
      </c>
      <c r="H4396">
        <v>0</v>
      </c>
      <c r="I4396">
        <v>-1E-4</v>
      </c>
      <c r="J4396">
        <v>0</v>
      </c>
      <c r="K4396">
        <v>2.1400999999999999</v>
      </c>
    </row>
    <row r="4397" spans="1:11" hidden="1">
      <c r="A4397" t="s">
        <v>166</v>
      </c>
      <c r="B4397" t="s">
        <v>662</v>
      </c>
      <c r="C4397">
        <v>184</v>
      </c>
      <c r="D4397" t="s">
        <v>29</v>
      </c>
      <c r="E4397">
        <v>4.5438999999999998</v>
      </c>
      <c r="F4397">
        <v>0</v>
      </c>
      <c r="G4397">
        <v>19.903600000000001</v>
      </c>
      <c r="H4397">
        <v>0</v>
      </c>
      <c r="I4397">
        <v>-1E-4</v>
      </c>
      <c r="J4397">
        <v>0</v>
      </c>
      <c r="K4397">
        <v>-5.8903999999999996</v>
      </c>
    </row>
    <row r="4398" spans="1:11" hidden="1">
      <c r="A4398" t="s">
        <v>166</v>
      </c>
      <c r="B4398" t="s">
        <v>662</v>
      </c>
      <c r="C4398">
        <v>184</v>
      </c>
      <c r="D4398" t="s">
        <v>29</v>
      </c>
      <c r="E4398">
        <v>4.9798999999999998</v>
      </c>
      <c r="F4398">
        <v>0</v>
      </c>
      <c r="G4398">
        <v>22.814699999999998</v>
      </c>
      <c r="H4398">
        <v>0</v>
      </c>
      <c r="I4398">
        <v>-1E-4</v>
      </c>
      <c r="J4398">
        <v>0</v>
      </c>
      <c r="K4398">
        <v>-15.190099999999999</v>
      </c>
    </row>
    <row r="4399" spans="1:11" hidden="1">
      <c r="A4399" t="s">
        <v>166</v>
      </c>
      <c r="B4399" t="s">
        <v>662</v>
      </c>
      <c r="C4399">
        <v>184</v>
      </c>
      <c r="D4399" t="s">
        <v>29</v>
      </c>
      <c r="E4399">
        <v>5.4158999999999997</v>
      </c>
      <c r="F4399">
        <v>0</v>
      </c>
      <c r="G4399">
        <v>25.725899999999999</v>
      </c>
      <c r="H4399">
        <v>0</v>
      </c>
      <c r="I4399">
        <v>-1E-4</v>
      </c>
      <c r="J4399">
        <v>0</v>
      </c>
      <c r="K4399">
        <v>-25.759</v>
      </c>
    </row>
    <row r="4400" spans="1:11" hidden="1">
      <c r="A4400" t="s">
        <v>166</v>
      </c>
      <c r="B4400" t="s">
        <v>662</v>
      </c>
      <c r="C4400">
        <v>184</v>
      </c>
      <c r="D4400" t="s">
        <v>30</v>
      </c>
      <c r="E4400">
        <v>0.18410000000000001</v>
      </c>
      <c r="F4400">
        <v>0</v>
      </c>
      <c r="G4400">
        <v>-31.318100000000001</v>
      </c>
      <c r="H4400">
        <v>0</v>
      </c>
      <c r="I4400">
        <v>-1E-4</v>
      </c>
      <c r="J4400">
        <v>0</v>
      </c>
      <c r="K4400">
        <v>-17.519200000000001</v>
      </c>
    </row>
    <row r="4401" spans="1:11" hidden="1">
      <c r="A4401" t="s">
        <v>166</v>
      </c>
      <c r="B4401" t="s">
        <v>662</v>
      </c>
      <c r="C4401">
        <v>184</v>
      </c>
      <c r="D4401" t="s">
        <v>30</v>
      </c>
      <c r="E4401">
        <v>0.62009999999999998</v>
      </c>
      <c r="F4401">
        <v>0</v>
      </c>
      <c r="G4401">
        <v>-26.741499999999998</v>
      </c>
      <c r="H4401">
        <v>0</v>
      </c>
      <c r="I4401">
        <v>-1E-4</v>
      </c>
      <c r="J4401">
        <v>0</v>
      </c>
      <c r="K4401">
        <v>-4.7969999999999997</v>
      </c>
    </row>
    <row r="4402" spans="1:11" hidden="1">
      <c r="A4402" t="s">
        <v>166</v>
      </c>
      <c r="B4402" t="s">
        <v>662</v>
      </c>
      <c r="C4402">
        <v>184</v>
      </c>
      <c r="D4402" t="s">
        <v>30</v>
      </c>
      <c r="E4402">
        <v>1.0561</v>
      </c>
      <c r="F4402">
        <v>0</v>
      </c>
      <c r="G4402">
        <v>-20.412700000000001</v>
      </c>
      <c r="H4402">
        <v>0</v>
      </c>
      <c r="I4402">
        <v>-1E-4</v>
      </c>
      <c r="J4402">
        <v>0</v>
      </c>
      <c r="K4402">
        <v>5.5380000000000003</v>
      </c>
    </row>
    <row r="4403" spans="1:11" hidden="1">
      <c r="A4403" t="s">
        <v>166</v>
      </c>
      <c r="B4403" t="s">
        <v>662</v>
      </c>
      <c r="C4403">
        <v>184</v>
      </c>
      <c r="D4403" t="s">
        <v>30</v>
      </c>
      <c r="E4403">
        <v>1.4921</v>
      </c>
      <c r="F4403">
        <v>0</v>
      </c>
      <c r="G4403">
        <v>-13.566800000000001</v>
      </c>
      <c r="H4403">
        <v>0</v>
      </c>
      <c r="I4403">
        <v>-1E-4</v>
      </c>
      <c r="J4403">
        <v>0</v>
      </c>
      <c r="K4403">
        <v>12.9453</v>
      </c>
    </row>
    <row r="4404" spans="1:11" hidden="1">
      <c r="A4404" t="s">
        <v>166</v>
      </c>
      <c r="B4404" t="s">
        <v>662</v>
      </c>
      <c r="C4404">
        <v>184</v>
      </c>
      <c r="D4404" t="s">
        <v>30</v>
      </c>
      <c r="E4404">
        <v>1.9279999999999999</v>
      </c>
      <c r="F4404">
        <v>0</v>
      </c>
      <c r="G4404">
        <v>-6.7497999999999996</v>
      </c>
      <c r="H4404">
        <v>0</v>
      </c>
      <c r="I4404">
        <v>-1E-4</v>
      </c>
      <c r="J4404">
        <v>0</v>
      </c>
      <c r="K4404">
        <v>17.368500000000001</v>
      </c>
    </row>
    <row r="4405" spans="1:11" hidden="1">
      <c r="A4405" t="s">
        <v>166</v>
      </c>
      <c r="B4405" t="s">
        <v>662</v>
      </c>
      <c r="C4405">
        <v>184</v>
      </c>
      <c r="D4405" t="s">
        <v>30</v>
      </c>
      <c r="E4405">
        <v>2.3639999999999999</v>
      </c>
      <c r="F4405">
        <v>0</v>
      </c>
      <c r="G4405">
        <v>-1.1299999999999999</v>
      </c>
      <c r="H4405">
        <v>0</v>
      </c>
      <c r="I4405">
        <v>-1E-4</v>
      </c>
      <c r="J4405">
        <v>0</v>
      </c>
      <c r="K4405">
        <v>19.020700000000001</v>
      </c>
    </row>
    <row r="4406" spans="1:11" hidden="1">
      <c r="A4406" t="s">
        <v>166</v>
      </c>
      <c r="B4406" t="s">
        <v>662</v>
      </c>
      <c r="C4406">
        <v>184</v>
      </c>
      <c r="D4406" t="s">
        <v>30</v>
      </c>
      <c r="E4406">
        <v>2.8</v>
      </c>
      <c r="F4406">
        <v>0</v>
      </c>
      <c r="G4406">
        <v>2.6840999999999999</v>
      </c>
      <c r="H4406">
        <v>0</v>
      </c>
      <c r="I4406">
        <v>-1E-4</v>
      </c>
      <c r="J4406">
        <v>0</v>
      </c>
      <c r="K4406">
        <v>18.6159</v>
      </c>
    </row>
    <row r="4407" spans="1:11" hidden="1">
      <c r="A4407" t="s">
        <v>166</v>
      </c>
      <c r="B4407" t="s">
        <v>662</v>
      </c>
      <c r="C4407">
        <v>184</v>
      </c>
      <c r="D4407" t="s">
        <v>30</v>
      </c>
      <c r="E4407">
        <v>2.8</v>
      </c>
      <c r="F4407">
        <v>0</v>
      </c>
      <c r="G4407">
        <v>8.2302</v>
      </c>
      <c r="H4407">
        <v>0</v>
      </c>
      <c r="I4407">
        <v>-1E-4</v>
      </c>
      <c r="J4407">
        <v>0</v>
      </c>
      <c r="K4407">
        <v>18.6159</v>
      </c>
    </row>
    <row r="4408" spans="1:11" hidden="1">
      <c r="A4408" t="s">
        <v>166</v>
      </c>
      <c r="B4408" t="s">
        <v>662</v>
      </c>
      <c r="C4408">
        <v>184</v>
      </c>
      <c r="D4408" t="s">
        <v>30</v>
      </c>
      <c r="E4408">
        <v>3.2360000000000002</v>
      </c>
      <c r="F4408">
        <v>0</v>
      </c>
      <c r="G4408">
        <v>11.141400000000001</v>
      </c>
      <c r="H4408">
        <v>0</v>
      </c>
      <c r="I4408">
        <v>-1E-4</v>
      </c>
      <c r="J4408">
        <v>0</v>
      </c>
      <c r="K4408">
        <v>14.3805</v>
      </c>
    </row>
    <row r="4409" spans="1:11" hidden="1">
      <c r="A4409" t="s">
        <v>166</v>
      </c>
      <c r="B4409" t="s">
        <v>662</v>
      </c>
      <c r="C4409">
        <v>184</v>
      </c>
      <c r="D4409" t="s">
        <v>30</v>
      </c>
      <c r="E4409">
        <v>3.6720000000000002</v>
      </c>
      <c r="F4409">
        <v>0</v>
      </c>
      <c r="G4409">
        <v>14.0525</v>
      </c>
      <c r="H4409">
        <v>0</v>
      </c>
      <c r="I4409">
        <v>-1E-4</v>
      </c>
      <c r="J4409">
        <v>0</v>
      </c>
      <c r="K4409">
        <v>8.8758999999999997</v>
      </c>
    </row>
    <row r="4410" spans="1:11" hidden="1">
      <c r="A4410" t="s">
        <v>166</v>
      </c>
      <c r="B4410" t="s">
        <v>662</v>
      </c>
      <c r="C4410">
        <v>184</v>
      </c>
      <c r="D4410" t="s">
        <v>30</v>
      </c>
      <c r="E4410">
        <v>4.1079999999999997</v>
      </c>
      <c r="F4410">
        <v>0</v>
      </c>
      <c r="G4410">
        <v>16.963699999999999</v>
      </c>
      <c r="H4410">
        <v>0</v>
      </c>
      <c r="I4410">
        <v>-1E-4</v>
      </c>
      <c r="J4410">
        <v>0</v>
      </c>
      <c r="K4410">
        <v>2.1021000000000001</v>
      </c>
    </row>
    <row r="4411" spans="1:11" hidden="1">
      <c r="A4411" t="s">
        <v>166</v>
      </c>
      <c r="B4411" t="s">
        <v>662</v>
      </c>
      <c r="C4411">
        <v>184</v>
      </c>
      <c r="D4411" t="s">
        <v>30</v>
      </c>
      <c r="E4411">
        <v>4.5438999999999998</v>
      </c>
      <c r="F4411">
        <v>0</v>
      </c>
      <c r="G4411">
        <v>19.8748</v>
      </c>
      <c r="H4411">
        <v>0</v>
      </c>
      <c r="I4411">
        <v>-1E-4</v>
      </c>
      <c r="J4411">
        <v>0</v>
      </c>
      <c r="K4411">
        <v>-5.9409999999999998</v>
      </c>
    </row>
    <row r="4412" spans="1:11" hidden="1">
      <c r="A4412" t="s">
        <v>166</v>
      </c>
      <c r="B4412" t="s">
        <v>662</v>
      </c>
      <c r="C4412">
        <v>184</v>
      </c>
      <c r="D4412" t="s">
        <v>30</v>
      </c>
      <c r="E4412">
        <v>4.9798999999999998</v>
      </c>
      <c r="F4412">
        <v>0</v>
      </c>
      <c r="G4412">
        <v>22.786000000000001</v>
      </c>
      <c r="H4412">
        <v>0</v>
      </c>
      <c r="I4412">
        <v>-1E-4</v>
      </c>
      <c r="J4412">
        <v>0</v>
      </c>
      <c r="K4412">
        <v>-15.2532</v>
      </c>
    </row>
    <row r="4413" spans="1:11" hidden="1">
      <c r="A4413" t="s">
        <v>166</v>
      </c>
      <c r="B4413" t="s">
        <v>662</v>
      </c>
      <c r="C4413">
        <v>184</v>
      </c>
      <c r="D4413" t="s">
        <v>30</v>
      </c>
      <c r="E4413">
        <v>5.4158999999999997</v>
      </c>
      <c r="F4413">
        <v>0</v>
      </c>
      <c r="G4413">
        <v>25.697099999999999</v>
      </c>
      <c r="H4413">
        <v>0</v>
      </c>
      <c r="I4413">
        <v>-1E-4</v>
      </c>
      <c r="J4413">
        <v>0</v>
      </c>
      <c r="K4413">
        <v>-25.834599999999998</v>
      </c>
    </row>
    <row r="4414" spans="1:11" hidden="1">
      <c r="A4414" t="s">
        <v>166</v>
      </c>
      <c r="B4414" t="s">
        <v>662</v>
      </c>
      <c r="C4414">
        <v>184</v>
      </c>
      <c r="D4414" t="s">
        <v>31</v>
      </c>
      <c r="E4414">
        <v>0.18410000000000001</v>
      </c>
      <c r="F4414">
        <v>0</v>
      </c>
      <c r="G4414">
        <v>-31.289300000000001</v>
      </c>
      <c r="H4414">
        <v>0</v>
      </c>
      <c r="I4414">
        <v>-1E-4</v>
      </c>
      <c r="J4414">
        <v>0</v>
      </c>
      <c r="K4414">
        <v>-17.444400000000002</v>
      </c>
    </row>
    <row r="4415" spans="1:11" hidden="1">
      <c r="A4415" t="s">
        <v>166</v>
      </c>
      <c r="B4415" t="s">
        <v>662</v>
      </c>
      <c r="C4415">
        <v>184</v>
      </c>
      <c r="D4415" t="s">
        <v>31</v>
      </c>
      <c r="E4415">
        <v>0.62009999999999998</v>
      </c>
      <c r="F4415">
        <v>0</v>
      </c>
      <c r="G4415">
        <v>-26.712800000000001</v>
      </c>
      <c r="H4415">
        <v>0</v>
      </c>
      <c r="I4415">
        <v>-1E-4</v>
      </c>
      <c r="J4415">
        <v>0</v>
      </c>
      <c r="K4415">
        <v>-4.7347999999999999</v>
      </c>
    </row>
    <row r="4416" spans="1:11" hidden="1">
      <c r="A4416" t="s">
        <v>166</v>
      </c>
      <c r="B4416" t="s">
        <v>662</v>
      </c>
      <c r="C4416">
        <v>184</v>
      </c>
      <c r="D4416" t="s">
        <v>31</v>
      </c>
      <c r="E4416">
        <v>1.0561</v>
      </c>
      <c r="F4416">
        <v>0</v>
      </c>
      <c r="G4416">
        <v>-20.383900000000001</v>
      </c>
      <c r="H4416">
        <v>0</v>
      </c>
      <c r="I4416">
        <v>-1E-4</v>
      </c>
      <c r="J4416">
        <v>0</v>
      </c>
      <c r="K4416">
        <v>5.5876999999999999</v>
      </c>
    </row>
    <row r="4417" spans="1:11" hidden="1">
      <c r="A4417" t="s">
        <v>166</v>
      </c>
      <c r="B4417" t="s">
        <v>662</v>
      </c>
      <c r="C4417">
        <v>184</v>
      </c>
      <c r="D4417" t="s">
        <v>31</v>
      </c>
      <c r="E4417">
        <v>1.4921</v>
      </c>
      <c r="F4417">
        <v>0</v>
      </c>
      <c r="G4417">
        <v>-13.538</v>
      </c>
      <c r="H4417">
        <v>0</v>
      </c>
      <c r="I4417">
        <v>-1E-4</v>
      </c>
      <c r="J4417">
        <v>0</v>
      </c>
      <c r="K4417">
        <v>12.9824</v>
      </c>
    </row>
    <row r="4418" spans="1:11" hidden="1">
      <c r="A4418" t="s">
        <v>166</v>
      </c>
      <c r="B4418" t="s">
        <v>662</v>
      </c>
      <c r="C4418">
        <v>184</v>
      </c>
      <c r="D4418" t="s">
        <v>31</v>
      </c>
      <c r="E4418">
        <v>1.9279999999999999</v>
      </c>
      <c r="F4418">
        <v>0</v>
      </c>
      <c r="G4418">
        <v>-6.7210000000000001</v>
      </c>
      <c r="H4418">
        <v>0</v>
      </c>
      <c r="I4418">
        <v>-1E-4</v>
      </c>
      <c r="J4418">
        <v>0</v>
      </c>
      <c r="K4418">
        <v>17.3932</v>
      </c>
    </row>
    <row r="4419" spans="1:11" hidden="1">
      <c r="A4419" t="s">
        <v>166</v>
      </c>
      <c r="B4419" t="s">
        <v>662</v>
      </c>
      <c r="C4419">
        <v>184</v>
      </c>
      <c r="D4419" t="s">
        <v>31</v>
      </c>
      <c r="E4419">
        <v>2.3639999999999999</v>
      </c>
      <c r="F4419">
        <v>0</v>
      </c>
      <c r="G4419">
        <v>-1.1012</v>
      </c>
      <c r="H4419">
        <v>0</v>
      </c>
      <c r="I4419">
        <v>-1E-4</v>
      </c>
      <c r="J4419">
        <v>0</v>
      </c>
      <c r="K4419">
        <v>19.032800000000002</v>
      </c>
    </row>
    <row r="4420" spans="1:11" hidden="1">
      <c r="A4420" t="s">
        <v>166</v>
      </c>
      <c r="B4420" t="s">
        <v>662</v>
      </c>
      <c r="C4420">
        <v>184</v>
      </c>
      <c r="D4420" t="s">
        <v>31</v>
      </c>
      <c r="E4420">
        <v>2.8</v>
      </c>
      <c r="F4420">
        <v>0</v>
      </c>
      <c r="G4420">
        <v>2.7128000000000001</v>
      </c>
      <c r="H4420">
        <v>0</v>
      </c>
      <c r="I4420">
        <v>-1E-4</v>
      </c>
      <c r="J4420">
        <v>0</v>
      </c>
      <c r="K4420">
        <v>18.616299999999999</v>
      </c>
    </row>
    <row r="4421" spans="1:11" hidden="1">
      <c r="A4421" t="s">
        <v>166</v>
      </c>
      <c r="B4421" t="s">
        <v>662</v>
      </c>
      <c r="C4421">
        <v>184</v>
      </c>
      <c r="D4421" t="s">
        <v>31</v>
      </c>
      <c r="E4421">
        <v>2.8</v>
      </c>
      <c r="F4421">
        <v>0</v>
      </c>
      <c r="G4421">
        <v>8.2590000000000003</v>
      </c>
      <c r="H4421">
        <v>0</v>
      </c>
      <c r="I4421">
        <v>-1E-4</v>
      </c>
      <c r="J4421">
        <v>0</v>
      </c>
      <c r="K4421">
        <v>18.616299999999999</v>
      </c>
    </row>
    <row r="4422" spans="1:11" hidden="1">
      <c r="A4422" t="s">
        <v>166</v>
      </c>
      <c r="B4422" t="s">
        <v>662</v>
      </c>
      <c r="C4422">
        <v>184</v>
      </c>
      <c r="D4422" t="s">
        <v>31</v>
      </c>
      <c r="E4422">
        <v>3.2360000000000002</v>
      </c>
      <c r="F4422">
        <v>0</v>
      </c>
      <c r="G4422">
        <v>11.1701</v>
      </c>
      <c r="H4422">
        <v>0</v>
      </c>
      <c r="I4422">
        <v>-1E-4</v>
      </c>
      <c r="J4422">
        <v>0</v>
      </c>
      <c r="K4422">
        <v>14.3934</v>
      </c>
    </row>
    <row r="4423" spans="1:11" hidden="1">
      <c r="A4423" t="s">
        <v>166</v>
      </c>
      <c r="B4423" t="s">
        <v>662</v>
      </c>
      <c r="C4423">
        <v>184</v>
      </c>
      <c r="D4423" t="s">
        <v>31</v>
      </c>
      <c r="E4423">
        <v>3.6720000000000002</v>
      </c>
      <c r="F4423">
        <v>0</v>
      </c>
      <c r="G4423">
        <v>14.081300000000001</v>
      </c>
      <c r="H4423">
        <v>0</v>
      </c>
      <c r="I4423">
        <v>-1E-4</v>
      </c>
      <c r="J4423">
        <v>0</v>
      </c>
      <c r="K4423">
        <v>8.9013000000000009</v>
      </c>
    </row>
    <row r="4424" spans="1:11" hidden="1">
      <c r="A4424" t="s">
        <v>166</v>
      </c>
      <c r="B4424" t="s">
        <v>662</v>
      </c>
      <c r="C4424">
        <v>184</v>
      </c>
      <c r="D4424" t="s">
        <v>31</v>
      </c>
      <c r="E4424">
        <v>4.1079999999999997</v>
      </c>
      <c r="F4424">
        <v>0</v>
      </c>
      <c r="G4424">
        <v>16.9924</v>
      </c>
      <c r="H4424">
        <v>0</v>
      </c>
      <c r="I4424">
        <v>-1E-4</v>
      </c>
      <c r="J4424">
        <v>0</v>
      </c>
      <c r="K4424">
        <v>2.1400999999999999</v>
      </c>
    </row>
    <row r="4425" spans="1:11" hidden="1">
      <c r="A4425" t="s">
        <v>166</v>
      </c>
      <c r="B4425" t="s">
        <v>662</v>
      </c>
      <c r="C4425">
        <v>184</v>
      </c>
      <c r="D4425" t="s">
        <v>31</v>
      </c>
      <c r="E4425">
        <v>4.5438999999999998</v>
      </c>
      <c r="F4425">
        <v>0</v>
      </c>
      <c r="G4425">
        <v>19.903600000000001</v>
      </c>
      <c r="H4425">
        <v>0</v>
      </c>
      <c r="I4425">
        <v>-1E-4</v>
      </c>
      <c r="J4425">
        <v>0</v>
      </c>
      <c r="K4425">
        <v>-5.8903999999999996</v>
      </c>
    </row>
    <row r="4426" spans="1:11" hidden="1">
      <c r="A4426" t="s">
        <v>166</v>
      </c>
      <c r="B4426" t="s">
        <v>662</v>
      </c>
      <c r="C4426">
        <v>184</v>
      </c>
      <c r="D4426" t="s">
        <v>31</v>
      </c>
      <c r="E4426">
        <v>4.9798999999999998</v>
      </c>
      <c r="F4426">
        <v>0</v>
      </c>
      <c r="G4426">
        <v>22.814699999999998</v>
      </c>
      <c r="H4426">
        <v>0</v>
      </c>
      <c r="I4426">
        <v>-1E-4</v>
      </c>
      <c r="J4426">
        <v>0</v>
      </c>
      <c r="K4426">
        <v>-15.190099999999999</v>
      </c>
    </row>
    <row r="4427" spans="1:11" hidden="1">
      <c r="A4427" t="s">
        <v>166</v>
      </c>
      <c r="B4427" t="s">
        <v>662</v>
      </c>
      <c r="C4427">
        <v>184</v>
      </c>
      <c r="D4427" t="s">
        <v>31</v>
      </c>
      <c r="E4427">
        <v>5.4158999999999997</v>
      </c>
      <c r="F4427">
        <v>0</v>
      </c>
      <c r="G4427">
        <v>25.725899999999999</v>
      </c>
      <c r="H4427">
        <v>0</v>
      </c>
      <c r="I4427">
        <v>-1E-4</v>
      </c>
      <c r="J4427">
        <v>0</v>
      </c>
      <c r="K4427">
        <v>-25.759</v>
      </c>
    </row>
    <row r="4428" spans="1:11" hidden="1">
      <c r="A4428" t="s">
        <v>166</v>
      </c>
      <c r="B4428" t="s">
        <v>662</v>
      </c>
      <c r="C4428">
        <v>184</v>
      </c>
      <c r="D4428" t="s">
        <v>32</v>
      </c>
      <c r="E4428">
        <v>0.18410000000000001</v>
      </c>
      <c r="F4428">
        <v>0</v>
      </c>
      <c r="G4428">
        <v>-31.318100000000001</v>
      </c>
      <c r="H4428">
        <v>0</v>
      </c>
      <c r="I4428">
        <v>-1E-4</v>
      </c>
      <c r="J4428">
        <v>0</v>
      </c>
      <c r="K4428">
        <v>-17.519200000000001</v>
      </c>
    </row>
    <row r="4429" spans="1:11" hidden="1">
      <c r="A4429" t="s">
        <v>166</v>
      </c>
      <c r="B4429" t="s">
        <v>662</v>
      </c>
      <c r="C4429">
        <v>184</v>
      </c>
      <c r="D4429" t="s">
        <v>32</v>
      </c>
      <c r="E4429">
        <v>0.62009999999999998</v>
      </c>
      <c r="F4429">
        <v>0</v>
      </c>
      <c r="G4429">
        <v>-26.741499999999998</v>
      </c>
      <c r="H4429">
        <v>0</v>
      </c>
      <c r="I4429">
        <v>-1E-4</v>
      </c>
      <c r="J4429">
        <v>0</v>
      </c>
      <c r="K4429">
        <v>-4.7969999999999997</v>
      </c>
    </row>
    <row r="4430" spans="1:11" hidden="1">
      <c r="A4430" t="s">
        <v>166</v>
      </c>
      <c r="B4430" t="s">
        <v>662</v>
      </c>
      <c r="C4430">
        <v>184</v>
      </c>
      <c r="D4430" t="s">
        <v>32</v>
      </c>
      <c r="E4430">
        <v>1.0561</v>
      </c>
      <c r="F4430">
        <v>0</v>
      </c>
      <c r="G4430">
        <v>-20.412700000000001</v>
      </c>
      <c r="H4430">
        <v>0</v>
      </c>
      <c r="I4430">
        <v>-1E-4</v>
      </c>
      <c r="J4430">
        <v>0</v>
      </c>
      <c r="K4430">
        <v>5.5380000000000003</v>
      </c>
    </row>
    <row r="4431" spans="1:11" hidden="1">
      <c r="A4431" t="s">
        <v>166</v>
      </c>
      <c r="B4431" t="s">
        <v>662</v>
      </c>
      <c r="C4431">
        <v>184</v>
      </c>
      <c r="D4431" t="s">
        <v>32</v>
      </c>
      <c r="E4431">
        <v>1.4921</v>
      </c>
      <c r="F4431">
        <v>0</v>
      </c>
      <c r="G4431">
        <v>-13.566800000000001</v>
      </c>
      <c r="H4431">
        <v>0</v>
      </c>
      <c r="I4431">
        <v>-1E-4</v>
      </c>
      <c r="J4431">
        <v>0</v>
      </c>
      <c r="K4431">
        <v>12.9453</v>
      </c>
    </row>
    <row r="4432" spans="1:11" hidden="1">
      <c r="A4432" t="s">
        <v>166</v>
      </c>
      <c r="B4432" t="s">
        <v>662</v>
      </c>
      <c r="C4432">
        <v>184</v>
      </c>
      <c r="D4432" t="s">
        <v>32</v>
      </c>
      <c r="E4432">
        <v>1.9279999999999999</v>
      </c>
      <c r="F4432">
        <v>0</v>
      </c>
      <c r="G4432">
        <v>-6.7497999999999996</v>
      </c>
      <c r="H4432">
        <v>0</v>
      </c>
      <c r="I4432">
        <v>-1E-4</v>
      </c>
      <c r="J4432">
        <v>0</v>
      </c>
      <c r="K4432">
        <v>17.368500000000001</v>
      </c>
    </row>
    <row r="4433" spans="1:11" hidden="1">
      <c r="A4433" t="s">
        <v>166</v>
      </c>
      <c r="B4433" t="s">
        <v>662</v>
      </c>
      <c r="C4433">
        <v>184</v>
      </c>
      <c r="D4433" t="s">
        <v>32</v>
      </c>
      <c r="E4433">
        <v>2.3639999999999999</v>
      </c>
      <c r="F4433">
        <v>0</v>
      </c>
      <c r="G4433">
        <v>-1.1299999999999999</v>
      </c>
      <c r="H4433">
        <v>0</v>
      </c>
      <c r="I4433">
        <v>-1E-4</v>
      </c>
      <c r="J4433">
        <v>0</v>
      </c>
      <c r="K4433">
        <v>19.020700000000001</v>
      </c>
    </row>
    <row r="4434" spans="1:11" hidden="1">
      <c r="A4434" t="s">
        <v>166</v>
      </c>
      <c r="B4434" t="s">
        <v>662</v>
      </c>
      <c r="C4434">
        <v>184</v>
      </c>
      <c r="D4434" t="s">
        <v>32</v>
      </c>
      <c r="E4434">
        <v>2.8</v>
      </c>
      <c r="F4434">
        <v>0</v>
      </c>
      <c r="G4434">
        <v>2.6840999999999999</v>
      </c>
      <c r="H4434">
        <v>0</v>
      </c>
      <c r="I4434">
        <v>-1E-4</v>
      </c>
      <c r="J4434">
        <v>0</v>
      </c>
      <c r="K4434">
        <v>18.6159</v>
      </c>
    </row>
    <row r="4435" spans="1:11" hidden="1">
      <c r="A4435" t="s">
        <v>166</v>
      </c>
      <c r="B4435" t="s">
        <v>662</v>
      </c>
      <c r="C4435">
        <v>184</v>
      </c>
      <c r="D4435" t="s">
        <v>32</v>
      </c>
      <c r="E4435">
        <v>2.8</v>
      </c>
      <c r="F4435">
        <v>0</v>
      </c>
      <c r="G4435">
        <v>8.2302</v>
      </c>
      <c r="H4435">
        <v>0</v>
      </c>
      <c r="I4435">
        <v>-1E-4</v>
      </c>
      <c r="J4435">
        <v>0</v>
      </c>
      <c r="K4435">
        <v>18.6159</v>
      </c>
    </row>
    <row r="4436" spans="1:11" hidden="1">
      <c r="A4436" t="s">
        <v>166</v>
      </c>
      <c r="B4436" t="s">
        <v>662</v>
      </c>
      <c r="C4436">
        <v>184</v>
      </c>
      <c r="D4436" t="s">
        <v>32</v>
      </c>
      <c r="E4436">
        <v>3.2360000000000002</v>
      </c>
      <c r="F4436">
        <v>0</v>
      </c>
      <c r="G4436">
        <v>11.141400000000001</v>
      </c>
      <c r="H4436">
        <v>0</v>
      </c>
      <c r="I4436">
        <v>-1E-4</v>
      </c>
      <c r="J4436">
        <v>0</v>
      </c>
      <c r="K4436">
        <v>14.3805</v>
      </c>
    </row>
    <row r="4437" spans="1:11" hidden="1">
      <c r="A4437" t="s">
        <v>166</v>
      </c>
      <c r="B4437" t="s">
        <v>662</v>
      </c>
      <c r="C4437">
        <v>184</v>
      </c>
      <c r="D4437" t="s">
        <v>32</v>
      </c>
      <c r="E4437">
        <v>3.6720000000000002</v>
      </c>
      <c r="F4437">
        <v>0</v>
      </c>
      <c r="G4437">
        <v>14.0525</v>
      </c>
      <c r="H4437">
        <v>0</v>
      </c>
      <c r="I4437">
        <v>-1E-4</v>
      </c>
      <c r="J4437">
        <v>0</v>
      </c>
      <c r="K4437">
        <v>8.8758999999999997</v>
      </c>
    </row>
    <row r="4438" spans="1:11" hidden="1">
      <c r="A4438" t="s">
        <v>166</v>
      </c>
      <c r="B4438" t="s">
        <v>662</v>
      </c>
      <c r="C4438">
        <v>184</v>
      </c>
      <c r="D4438" t="s">
        <v>32</v>
      </c>
      <c r="E4438">
        <v>4.1079999999999997</v>
      </c>
      <c r="F4438">
        <v>0</v>
      </c>
      <c r="G4438">
        <v>16.963699999999999</v>
      </c>
      <c r="H4438">
        <v>0</v>
      </c>
      <c r="I4438">
        <v>-1E-4</v>
      </c>
      <c r="J4438">
        <v>0</v>
      </c>
      <c r="K4438">
        <v>2.1021000000000001</v>
      </c>
    </row>
    <row r="4439" spans="1:11" hidden="1">
      <c r="A4439" t="s">
        <v>166</v>
      </c>
      <c r="B4439" t="s">
        <v>662</v>
      </c>
      <c r="C4439">
        <v>184</v>
      </c>
      <c r="D4439" t="s">
        <v>32</v>
      </c>
      <c r="E4439">
        <v>4.5438999999999998</v>
      </c>
      <c r="F4439">
        <v>0</v>
      </c>
      <c r="G4439">
        <v>19.8748</v>
      </c>
      <c r="H4439">
        <v>0</v>
      </c>
      <c r="I4439">
        <v>-1E-4</v>
      </c>
      <c r="J4439">
        <v>0</v>
      </c>
      <c r="K4439">
        <v>-5.9409999999999998</v>
      </c>
    </row>
    <row r="4440" spans="1:11" hidden="1">
      <c r="A4440" t="s">
        <v>166</v>
      </c>
      <c r="B4440" t="s">
        <v>662</v>
      </c>
      <c r="C4440">
        <v>184</v>
      </c>
      <c r="D4440" t="s">
        <v>32</v>
      </c>
      <c r="E4440">
        <v>4.9798999999999998</v>
      </c>
      <c r="F4440">
        <v>0</v>
      </c>
      <c r="G4440">
        <v>22.786000000000001</v>
      </c>
      <c r="H4440">
        <v>0</v>
      </c>
      <c r="I4440">
        <v>-1E-4</v>
      </c>
      <c r="J4440">
        <v>0</v>
      </c>
      <c r="K4440">
        <v>-15.2532</v>
      </c>
    </row>
    <row r="4441" spans="1:11" hidden="1">
      <c r="A4441" t="s">
        <v>166</v>
      </c>
      <c r="B4441" t="s">
        <v>662</v>
      </c>
      <c r="C4441">
        <v>184</v>
      </c>
      <c r="D4441" t="s">
        <v>32</v>
      </c>
      <c r="E4441">
        <v>5.4158999999999997</v>
      </c>
      <c r="F4441">
        <v>0</v>
      </c>
      <c r="G4441">
        <v>25.697099999999999</v>
      </c>
      <c r="H4441">
        <v>0</v>
      </c>
      <c r="I4441">
        <v>-1E-4</v>
      </c>
      <c r="J4441">
        <v>0</v>
      </c>
      <c r="K4441">
        <v>-25.834599999999998</v>
      </c>
    </row>
    <row r="4442" spans="1:11" hidden="1">
      <c r="A4442" t="s">
        <v>166</v>
      </c>
      <c r="B4442" t="s">
        <v>662</v>
      </c>
      <c r="C4442">
        <v>184</v>
      </c>
      <c r="D4442" t="s">
        <v>33</v>
      </c>
      <c r="E4442">
        <v>0.18410000000000001</v>
      </c>
      <c r="F4442">
        <v>0</v>
      </c>
      <c r="G4442">
        <v>-19.184699999999999</v>
      </c>
      <c r="H4442">
        <v>0</v>
      </c>
      <c r="I4442">
        <v>-3.1659999999999998E-5</v>
      </c>
      <c r="J4442">
        <v>0</v>
      </c>
      <c r="K4442">
        <v>-10.7995</v>
      </c>
    </row>
    <row r="4443" spans="1:11" hidden="1">
      <c r="A4443" t="s">
        <v>166</v>
      </c>
      <c r="B4443" t="s">
        <v>662</v>
      </c>
      <c r="C4443">
        <v>184</v>
      </c>
      <c r="D4443" t="s">
        <v>33</v>
      </c>
      <c r="E4443">
        <v>0.62009999999999998</v>
      </c>
      <c r="F4443">
        <v>0</v>
      </c>
      <c r="G4443">
        <v>-16.386299999999999</v>
      </c>
      <c r="H4443">
        <v>0</v>
      </c>
      <c r="I4443">
        <v>-3.1659999999999998E-5</v>
      </c>
      <c r="J4443">
        <v>0</v>
      </c>
      <c r="K4443">
        <v>-3.0072999999999999</v>
      </c>
    </row>
    <row r="4444" spans="1:11" hidden="1">
      <c r="A4444" t="s">
        <v>166</v>
      </c>
      <c r="B4444" t="s">
        <v>662</v>
      </c>
      <c r="C4444">
        <v>184</v>
      </c>
      <c r="D4444" t="s">
        <v>33</v>
      </c>
      <c r="E4444">
        <v>1.0561</v>
      </c>
      <c r="F4444">
        <v>0</v>
      </c>
      <c r="G4444">
        <v>-12.5733</v>
      </c>
      <c r="H4444">
        <v>0</v>
      </c>
      <c r="I4444">
        <v>-3.1659999999999998E-5</v>
      </c>
      <c r="J4444">
        <v>0</v>
      </c>
      <c r="K4444">
        <v>3.3380000000000001</v>
      </c>
    </row>
    <row r="4445" spans="1:11" hidden="1">
      <c r="A4445" t="s">
        <v>166</v>
      </c>
      <c r="B4445" t="s">
        <v>662</v>
      </c>
      <c r="C4445">
        <v>184</v>
      </c>
      <c r="D4445" t="s">
        <v>33</v>
      </c>
      <c r="E4445">
        <v>1.4921</v>
      </c>
      <c r="F4445">
        <v>0</v>
      </c>
      <c r="G4445">
        <v>-8.4610000000000003</v>
      </c>
      <c r="H4445">
        <v>0</v>
      </c>
      <c r="I4445">
        <v>-3.1659999999999998E-5</v>
      </c>
      <c r="J4445">
        <v>0</v>
      </c>
      <c r="K4445">
        <v>7.9233000000000002</v>
      </c>
    </row>
    <row r="4446" spans="1:11" hidden="1">
      <c r="A4446" t="s">
        <v>166</v>
      </c>
      <c r="B4446" t="s">
        <v>662</v>
      </c>
      <c r="C4446">
        <v>184</v>
      </c>
      <c r="D4446" t="s">
        <v>33</v>
      </c>
      <c r="E4446">
        <v>1.9279999999999999</v>
      </c>
      <c r="F4446">
        <v>0</v>
      </c>
      <c r="G4446">
        <v>-4.3654999999999999</v>
      </c>
      <c r="H4446">
        <v>0</v>
      </c>
      <c r="I4446">
        <v>-3.1659999999999998E-5</v>
      </c>
      <c r="J4446">
        <v>0</v>
      </c>
      <c r="K4446">
        <v>10.716100000000001</v>
      </c>
    </row>
    <row r="4447" spans="1:11" hidden="1">
      <c r="A4447" t="s">
        <v>166</v>
      </c>
      <c r="B4447" t="s">
        <v>662</v>
      </c>
      <c r="C4447">
        <v>184</v>
      </c>
      <c r="D4447" t="s">
        <v>33</v>
      </c>
      <c r="E4447">
        <v>2.3639999999999999</v>
      </c>
      <c r="F4447">
        <v>0</v>
      </c>
      <c r="G4447">
        <v>-0.96309999999999996</v>
      </c>
      <c r="H4447">
        <v>0</v>
      </c>
      <c r="I4447">
        <v>-3.1659999999999998E-5</v>
      </c>
      <c r="J4447">
        <v>0</v>
      </c>
      <c r="K4447">
        <v>11.839700000000001</v>
      </c>
    </row>
    <row r="4448" spans="1:11" hidden="1">
      <c r="A4448" t="s">
        <v>166</v>
      </c>
      <c r="B4448" t="s">
        <v>662</v>
      </c>
      <c r="C4448">
        <v>184</v>
      </c>
      <c r="D4448" t="s">
        <v>33</v>
      </c>
      <c r="E4448">
        <v>2.8</v>
      </c>
      <c r="F4448">
        <v>0</v>
      </c>
      <c r="G4448">
        <v>1.3938999999999999</v>
      </c>
      <c r="H4448">
        <v>0</v>
      </c>
      <c r="I4448">
        <v>-3.1659999999999998E-5</v>
      </c>
      <c r="J4448">
        <v>0</v>
      </c>
      <c r="K4448">
        <v>11.707800000000001</v>
      </c>
    </row>
    <row r="4449" spans="1:11" hidden="1">
      <c r="A4449" t="s">
        <v>166</v>
      </c>
      <c r="B4449" t="s">
        <v>662</v>
      </c>
      <c r="C4449">
        <v>184</v>
      </c>
      <c r="D4449" t="s">
        <v>33</v>
      </c>
      <c r="E4449">
        <v>2.8</v>
      </c>
      <c r="F4449">
        <v>0</v>
      </c>
      <c r="G4449">
        <v>5.1351000000000004</v>
      </c>
      <c r="H4449">
        <v>0</v>
      </c>
      <c r="I4449">
        <v>-3.1659999999999998E-5</v>
      </c>
      <c r="J4449">
        <v>0</v>
      </c>
      <c r="K4449">
        <v>11.707800000000001</v>
      </c>
    </row>
    <row r="4450" spans="1:11" hidden="1">
      <c r="A4450" t="s">
        <v>166</v>
      </c>
      <c r="B4450" t="s">
        <v>662</v>
      </c>
      <c r="C4450">
        <v>184</v>
      </c>
      <c r="D4450" t="s">
        <v>33</v>
      </c>
      <c r="E4450">
        <v>3.2360000000000002</v>
      </c>
      <c r="F4450">
        <v>0</v>
      </c>
      <c r="G4450">
        <v>6.9694000000000003</v>
      </c>
      <c r="H4450">
        <v>0</v>
      </c>
      <c r="I4450">
        <v>-3.1659999999999998E-5</v>
      </c>
      <c r="J4450">
        <v>0</v>
      </c>
      <c r="K4450">
        <v>9.0692000000000004</v>
      </c>
    </row>
    <row r="4451" spans="1:11" hidden="1">
      <c r="A4451" t="s">
        <v>166</v>
      </c>
      <c r="B4451" t="s">
        <v>662</v>
      </c>
      <c r="C4451">
        <v>184</v>
      </c>
      <c r="D4451" t="s">
        <v>33</v>
      </c>
      <c r="E4451">
        <v>3.6720000000000002</v>
      </c>
      <c r="F4451">
        <v>0</v>
      </c>
      <c r="G4451">
        <v>8.8036999999999992</v>
      </c>
      <c r="H4451">
        <v>0</v>
      </c>
      <c r="I4451">
        <v>-3.1659999999999998E-5</v>
      </c>
      <c r="J4451">
        <v>0</v>
      </c>
      <c r="K4451">
        <v>5.6307999999999998</v>
      </c>
    </row>
    <row r="4452" spans="1:11" hidden="1">
      <c r="A4452" t="s">
        <v>166</v>
      </c>
      <c r="B4452" t="s">
        <v>662</v>
      </c>
      <c r="C4452">
        <v>184</v>
      </c>
      <c r="D4452" t="s">
        <v>33</v>
      </c>
      <c r="E4452">
        <v>4.1079999999999997</v>
      </c>
      <c r="F4452">
        <v>0</v>
      </c>
      <c r="G4452">
        <v>10.6379</v>
      </c>
      <c r="H4452">
        <v>0</v>
      </c>
      <c r="I4452">
        <v>-3.1659999999999998E-5</v>
      </c>
      <c r="J4452">
        <v>0</v>
      </c>
      <c r="K4452">
        <v>1.3927</v>
      </c>
    </row>
    <row r="4453" spans="1:11" hidden="1">
      <c r="A4453" t="s">
        <v>166</v>
      </c>
      <c r="B4453" t="s">
        <v>662</v>
      </c>
      <c r="C4453">
        <v>184</v>
      </c>
      <c r="D4453" t="s">
        <v>33</v>
      </c>
      <c r="E4453">
        <v>4.5438999999999998</v>
      </c>
      <c r="F4453">
        <v>0</v>
      </c>
      <c r="G4453">
        <v>12.472200000000001</v>
      </c>
      <c r="H4453">
        <v>0</v>
      </c>
      <c r="I4453">
        <v>-3.1659999999999998E-5</v>
      </c>
      <c r="J4453">
        <v>0</v>
      </c>
      <c r="K4453">
        <v>-3.6450999999999998</v>
      </c>
    </row>
    <row r="4454" spans="1:11" hidden="1">
      <c r="A4454" t="s">
        <v>166</v>
      </c>
      <c r="B4454" t="s">
        <v>662</v>
      </c>
      <c r="C4454">
        <v>184</v>
      </c>
      <c r="D4454" t="s">
        <v>33</v>
      </c>
      <c r="E4454">
        <v>4.9798999999999998</v>
      </c>
      <c r="F4454">
        <v>0</v>
      </c>
      <c r="G4454">
        <v>14.3065</v>
      </c>
      <c r="H4454">
        <v>0</v>
      </c>
      <c r="I4454">
        <v>-3.1659999999999998E-5</v>
      </c>
      <c r="J4454">
        <v>0</v>
      </c>
      <c r="K4454">
        <v>-9.4826999999999995</v>
      </c>
    </row>
    <row r="4455" spans="1:11" hidden="1">
      <c r="A4455" t="s">
        <v>166</v>
      </c>
      <c r="B4455" t="s">
        <v>662</v>
      </c>
      <c r="C4455">
        <v>184</v>
      </c>
      <c r="D4455" t="s">
        <v>33</v>
      </c>
      <c r="E4455">
        <v>5.4158999999999997</v>
      </c>
      <c r="F4455">
        <v>0</v>
      </c>
      <c r="G4455">
        <v>16.140699999999999</v>
      </c>
      <c r="H4455">
        <v>0</v>
      </c>
      <c r="I4455">
        <v>-3.1659999999999998E-5</v>
      </c>
      <c r="J4455">
        <v>0</v>
      </c>
      <c r="K4455">
        <v>-16.119900000000001</v>
      </c>
    </row>
    <row r="4456" spans="1:11" hidden="1">
      <c r="A4456" t="s">
        <v>166</v>
      </c>
      <c r="B4456" t="s">
        <v>662</v>
      </c>
      <c r="C4456">
        <v>184</v>
      </c>
      <c r="D4456" t="s">
        <v>34</v>
      </c>
      <c r="E4456">
        <v>0.18410000000000001</v>
      </c>
      <c r="F4456">
        <v>0</v>
      </c>
      <c r="G4456">
        <v>-19.184699999999999</v>
      </c>
      <c r="H4456">
        <v>0</v>
      </c>
      <c r="I4456">
        <v>-3.1659999999999998E-5</v>
      </c>
      <c r="J4456">
        <v>0</v>
      </c>
      <c r="K4456">
        <v>-10.7995</v>
      </c>
    </row>
    <row r="4457" spans="1:11" hidden="1">
      <c r="A4457" t="s">
        <v>166</v>
      </c>
      <c r="B4457" t="s">
        <v>662</v>
      </c>
      <c r="C4457">
        <v>184</v>
      </c>
      <c r="D4457" t="s">
        <v>34</v>
      </c>
      <c r="E4457">
        <v>0.62009999999999998</v>
      </c>
      <c r="F4457">
        <v>0</v>
      </c>
      <c r="G4457">
        <v>-16.386299999999999</v>
      </c>
      <c r="H4457">
        <v>0</v>
      </c>
      <c r="I4457">
        <v>-3.1659999999999998E-5</v>
      </c>
      <c r="J4457">
        <v>0</v>
      </c>
      <c r="K4457">
        <v>-3.0072999999999999</v>
      </c>
    </row>
    <row r="4458" spans="1:11" hidden="1">
      <c r="A4458" t="s">
        <v>166</v>
      </c>
      <c r="B4458" t="s">
        <v>662</v>
      </c>
      <c r="C4458">
        <v>184</v>
      </c>
      <c r="D4458" t="s">
        <v>34</v>
      </c>
      <c r="E4458">
        <v>1.0561</v>
      </c>
      <c r="F4458">
        <v>0</v>
      </c>
      <c r="G4458">
        <v>-12.5733</v>
      </c>
      <c r="H4458">
        <v>0</v>
      </c>
      <c r="I4458">
        <v>-3.1659999999999998E-5</v>
      </c>
      <c r="J4458">
        <v>0</v>
      </c>
      <c r="K4458">
        <v>3.3380000000000001</v>
      </c>
    </row>
    <row r="4459" spans="1:11" hidden="1">
      <c r="A4459" t="s">
        <v>166</v>
      </c>
      <c r="B4459" t="s">
        <v>662</v>
      </c>
      <c r="C4459">
        <v>184</v>
      </c>
      <c r="D4459" t="s">
        <v>34</v>
      </c>
      <c r="E4459">
        <v>1.4921</v>
      </c>
      <c r="F4459">
        <v>0</v>
      </c>
      <c r="G4459">
        <v>-8.4610000000000003</v>
      </c>
      <c r="H4459">
        <v>0</v>
      </c>
      <c r="I4459">
        <v>-3.1659999999999998E-5</v>
      </c>
      <c r="J4459">
        <v>0</v>
      </c>
      <c r="K4459">
        <v>7.9233000000000002</v>
      </c>
    </row>
    <row r="4460" spans="1:11" hidden="1">
      <c r="A4460" t="s">
        <v>166</v>
      </c>
      <c r="B4460" t="s">
        <v>662</v>
      </c>
      <c r="C4460">
        <v>184</v>
      </c>
      <c r="D4460" t="s">
        <v>34</v>
      </c>
      <c r="E4460">
        <v>1.9279999999999999</v>
      </c>
      <c r="F4460">
        <v>0</v>
      </c>
      <c r="G4460">
        <v>-4.3654999999999999</v>
      </c>
      <c r="H4460">
        <v>0</v>
      </c>
      <c r="I4460">
        <v>-3.1659999999999998E-5</v>
      </c>
      <c r="J4460">
        <v>0</v>
      </c>
      <c r="K4460">
        <v>10.716100000000001</v>
      </c>
    </row>
    <row r="4461" spans="1:11" hidden="1">
      <c r="A4461" t="s">
        <v>166</v>
      </c>
      <c r="B4461" t="s">
        <v>662</v>
      </c>
      <c r="C4461">
        <v>184</v>
      </c>
      <c r="D4461" t="s">
        <v>34</v>
      </c>
      <c r="E4461">
        <v>2.3639999999999999</v>
      </c>
      <c r="F4461">
        <v>0</v>
      </c>
      <c r="G4461">
        <v>-0.96309999999999996</v>
      </c>
      <c r="H4461">
        <v>0</v>
      </c>
      <c r="I4461">
        <v>-3.1659999999999998E-5</v>
      </c>
      <c r="J4461">
        <v>0</v>
      </c>
      <c r="K4461">
        <v>11.839700000000001</v>
      </c>
    </row>
    <row r="4462" spans="1:11" hidden="1">
      <c r="A4462" t="s">
        <v>166</v>
      </c>
      <c r="B4462" t="s">
        <v>662</v>
      </c>
      <c r="C4462">
        <v>184</v>
      </c>
      <c r="D4462" t="s">
        <v>34</v>
      </c>
      <c r="E4462">
        <v>2.8</v>
      </c>
      <c r="F4462">
        <v>0</v>
      </c>
      <c r="G4462">
        <v>1.3938999999999999</v>
      </c>
      <c r="H4462">
        <v>0</v>
      </c>
      <c r="I4462">
        <v>-3.1659999999999998E-5</v>
      </c>
      <c r="J4462">
        <v>0</v>
      </c>
      <c r="K4462">
        <v>11.707800000000001</v>
      </c>
    </row>
    <row r="4463" spans="1:11" hidden="1">
      <c r="A4463" t="s">
        <v>166</v>
      </c>
      <c r="B4463" t="s">
        <v>662</v>
      </c>
      <c r="C4463">
        <v>184</v>
      </c>
      <c r="D4463" t="s">
        <v>34</v>
      </c>
      <c r="E4463">
        <v>2.8</v>
      </c>
      <c r="F4463">
        <v>0</v>
      </c>
      <c r="G4463">
        <v>5.1351000000000004</v>
      </c>
      <c r="H4463">
        <v>0</v>
      </c>
      <c r="I4463">
        <v>-3.1659999999999998E-5</v>
      </c>
      <c r="J4463">
        <v>0</v>
      </c>
      <c r="K4463">
        <v>11.707800000000001</v>
      </c>
    </row>
    <row r="4464" spans="1:11" hidden="1">
      <c r="A4464" t="s">
        <v>166</v>
      </c>
      <c r="B4464" t="s">
        <v>662</v>
      </c>
      <c r="C4464">
        <v>184</v>
      </c>
      <c r="D4464" t="s">
        <v>34</v>
      </c>
      <c r="E4464">
        <v>3.2360000000000002</v>
      </c>
      <c r="F4464">
        <v>0</v>
      </c>
      <c r="G4464">
        <v>6.9694000000000003</v>
      </c>
      <c r="H4464">
        <v>0</v>
      </c>
      <c r="I4464">
        <v>-3.1659999999999998E-5</v>
      </c>
      <c r="J4464">
        <v>0</v>
      </c>
      <c r="K4464">
        <v>9.0692000000000004</v>
      </c>
    </row>
    <row r="4465" spans="1:11" hidden="1">
      <c r="A4465" t="s">
        <v>166</v>
      </c>
      <c r="B4465" t="s">
        <v>662</v>
      </c>
      <c r="C4465">
        <v>184</v>
      </c>
      <c r="D4465" t="s">
        <v>34</v>
      </c>
      <c r="E4465">
        <v>3.6720000000000002</v>
      </c>
      <c r="F4465">
        <v>0</v>
      </c>
      <c r="G4465">
        <v>8.8036999999999992</v>
      </c>
      <c r="H4465">
        <v>0</v>
      </c>
      <c r="I4465">
        <v>-3.1659999999999998E-5</v>
      </c>
      <c r="J4465">
        <v>0</v>
      </c>
      <c r="K4465">
        <v>5.6307999999999998</v>
      </c>
    </row>
    <row r="4466" spans="1:11" hidden="1">
      <c r="A4466" t="s">
        <v>166</v>
      </c>
      <c r="B4466" t="s">
        <v>662</v>
      </c>
      <c r="C4466">
        <v>184</v>
      </c>
      <c r="D4466" t="s">
        <v>34</v>
      </c>
      <c r="E4466">
        <v>4.1079999999999997</v>
      </c>
      <c r="F4466">
        <v>0</v>
      </c>
      <c r="G4466">
        <v>10.6379</v>
      </c>
      <c r="H4466">
        <v>0</v>
      </c>
      <c r="I4466">
        <v>-3.1659999999999998E-5</v>
      </c>
      <c r="J4466">
        <v>0</v>
      </c>
      <c r="K4466">
        <v>1.3927</v>
      </c>
    </row>
    <row r="4467" spans="1:11" hidden="1">
      <c r="A4467" t="s">
        <v>166</v>
      </c>
      <c r="B4467" t="s">
        <v>662</v>
      </c>
      <c r="C4467">
        <v>184</v>
      </c>
      <c r="D4467" t="s">
        <v>34</v>
      </c>
      <c r="E4467">
        <v>4.5438999999999998</v>
      </c>
      <c r="F4467">
        <v>0</v>
      </c>
      <c r="G4467">
        <v>12.472200000000001</v>
      </c>
      <c r="H4467">
        <v>0</v>
      </c>
      <c r="I4467">
        <v>-3.1659999999999998E-5</v>
      </c>
      <c r="J4467">
        <v>0</v>
      </c>
      <c r="K4467">
        <v>-3.6450999999999998</v>
      </c>
    </row>
    <row r="4468" spans="1:11" hidden="1">
      <c r="A4468" t="s">
        <v>166</v>
      </c>
      <c r="B4468" t="s">
        <v>662</v>
      </c>
      <c r="C4468">
        <v>184</v>
      </c>
      <c r="D4468" t="s">
        <v>34</v>
      </c>
      <c r="E4468">
        <v>4.9798999999999998</v>
      </c>
      <c r="F4468">
        <v>0</v>
      </c>
      <c r="G4468">
        <v>14.3065</v>
      </c>
      <c r="H4468">
        <v>0</v>
      </c>
      <c r="I4468">
        <v>-3.1659999999999998E-5</v>
      </c>
      <c r="J4468">
        <v>0</v>
      </c>
      <c r="K4468">
        <v>-9.4826999999999995</v>
      </c>
    </row>
    <row r="4469" spans="1:11" hidden="1">
      <c r="A4469" t="s">
        <v>166</v>
      </c>
      <c r="B4469" t="s">
        <v>662</v>
      </c>
      <c r="C4469">
        <v>184</v>
      </c>
      <c r="D4469" t="s">
        <v>34</v>
      </c>
      <c r="E4469">
        <v>5.4158999999999997</v>
      </c>
      <c r="F4469">
        <v>0</v>
      </c>
      <c r="G4469">
        <v>16.140699999999999</v>
      </c>
      <c r="H4469">
        <v>0</v>
      </c>
      <c r="I4469">
        <v>-3.1659999999999998E-5</v>
      </c>
      <c r="J4469">
        <v>0</v>
      </c>
      <c r="K4469">
        <v>-16.119900000000001</v>
      </c>
    </row>
    <row r="4470" spans="1:11" hidden="1">
      <c r="A4470" t="s">
        <v>166</v>
      </c>
      <c r="B4470" t="s">
        <v>662</v>
      </c>
      <c r="C4470">
        <v>184</v>
      </c>
      <c r="D4470" t="s">
        <v>35</v>
      </c>
      <c r="E4470">
        <v>0.18410000000000001</v>
      </c>
      <c r="F4470">
        <v>0</v>
      </c>
      <c r="G4470">
        <v>-19.200399999999998</v>
      </c>
      <c r="H4470">
        <v>0</v>
      </c>
      <c r="I4470">
        <v>-3.2110000000000003E-5</v>
      </c>
      <c r="J4470">
        <v>0</v>
      </c>
      <c r="K4470">
        <v>-10.838699999999999</v>
      </c>
    </row>
    <row r="4471" spans="1:11" hidden="1">
      <c r="A4471" t="s">
        <v>166</v>
      </c>
      <c r="B4471" t="s">
        <v>662</v>
      </c>
      <c r="C4471">
        <v>184</v>
      </c>
      <c r="D4471" t="s">
        <v>35</v>
      </c>
      <c r="E4471">
        <v>0.62009999999999998</v>
      </c>
      <c r="F4471">
        <v>0</v>
      </c>
      <c r="G4471">
        <v>-16.402000000000001</v>
      </c>
      <c r="H4471">
        <v>0</v>
      </c>
      <c r="I4471">
        <v>-3.2110000000000003E-5</v>
      </c>
      <c r="J4471">
        <v>0</v>
      </c>
      <c r="K4471">
        <v>-3.0396999999999998</v>
      </c>
    </row>
    <row r="4472" spans="1:11" hidden="1">
      <c r="A4472" t="s">
        <v>166</v>
      </c>
      <c r="B4472" t="s">
        <v>662</v>
      </c>
      <c r="C4472">
        <v>184</v>
      </c>
      <c r="D4472" t="s">
        <v>35</v>
      </c>
      <c r="E4472">
        <v>1.0561</v>
      </c>
      <c r="F4472">
        <v>0</v>
      </c>
      <c r="G4472">
        <v>-12.589</v>
      </c>
      <c r="H4472">
        <v>0</v>
      </c>
      <c r="I4472">
        <v>-3.2110000000000003E-5</v>
      </c>
      <c r="J4472">
        <v>0</v>
      </c>
      <c r="K4472">
        <v>3.3125</v>
      </c>
    </row>
    <row r="4473" spans="1:11" hidden="1">
      <c r="A4473" t="s">
        <v>166</v>
      </c>
      <c r="B4473" t="s">
        <v>662</v>
      </c>
      <c r="C4473">
        <v>184</v>
      </c>
      <c r="D4473" t="s">
        <v>35</v>
      </c>
      <c r="E4473">
        <v>1.4921</v>
      </c>
      <c r="F4473">
        <v>0</v>
      </c>
      <c r="G4473">
        <v>-8.4766999999999992</v>
      </c>
      <c r="H4473">
        <v>0</v>
      </c>
      <c r="I4473">
        <v>-3.2110000000000003E-5</v>
      </c>
      <c r="J4473">
        <v>0</v>
      </c>
      <c r="K4473">
        <v>7.9046000000000003</v>
      </c>
    </row>
    <row r="4474" spans="1:11" hidden="1">
      <c r="A4474" t="s">
        <v>166</v>
      </c>
      <c r="B4474" t="s">
        <v>662</v>
      </c>
      <c r="C4474">
        <v>184</v>
      </c>
      <c r="D4474" t="s">
        <v>35</v>
      </c>
      <c r="E4474">
        <v>1.9279999999999999</v>
      </c>
      <c r="F4474">
        <v>0</v>
      </c>
      <c r="G4474">
        <v>-4.3811999999999998</v>
      </c>
      <c r="H4474">
        <v>0</v>
      </c>
      <c r="I4474">
        <v>-3.2110000000000003E-5</v>
      </c>
      <c r="J4474">
        <v>0</v>
      </c>
      <c r="K4474">
        <v>10.7043</v>
      </c>
    </row>
    <row r="4475" spans="1:11" hidden="1">
      <c r="A4475" t="s">
        <v>166</v>
      </c>
      <c r="B4475" t="s">
        <v>662</v>
      </c>
      <c r="C4475">
        <v>184</v>
      </c>
      <c r="D4475" t="s">
        <v>35</v>
      </c>
      <c r="E4475">
        <v>2.3639999999999999</v>
      </c>
      <c r="F4475">
        <v>0</v>
      </c>
      <c r="G4475">
        <v>-0.97870000000000001</v>
      </c>
      <c r="H4475">
        <v>0</v>
      </c>
      <c r="I4475">
        <v>-3.2110000000000003E-5</v>
      </c>
      <c r="J4475">
        <v>0</v>
      </c>
      <c r="K4475">
        <v>11.8347</v>
      </c>
    </row>
    <row r="4476" spans="1:11" hidden="1">
      <c r="A4476" t="s">
        <v>166</v>
      </c>
      <c r="B4476" t="s">
        <v>662</v>
      </c>
      <c r="C4476">
        <v>184</v>
      </c>
      <c r="D4476" t="s">
        <v>35</v>
      </c>
      <c r="E4476">
        <v>2.8</v>
      </c>
      <c r="F4476">
        <v>0</v>
      </c>
      <c r="G4476">
        <v>1.3782000000000001</v>
      </c>
      <c r="H4476">
        <v>0</v>
      </c>
      <c r="I4476">
        <v>-3.2110000000000003E-5</v>
      </c>
      <c r="J4476">
        <v>0</v>
      </c>
      <c r="K4476">
        <v>11.7097</v>
      </c>
    </row>
    <row r="4477" spans="1:11" hidden="1">
      <c r="A4477" t="s">
        <v>166</v>
      </c>
      <c r="B4477" t="s">
        <v>662</v>
      </c>
      <c r="C4477">
        <v>184</v>
      </c>
      <c r="D4477" t="s">
        <v>35</v>
      </c>
      <c r="E4477">
        <v>2.8</v>
      </c>
      <c r="F4477">
        <v>0</v>
      </c>
      <c r="G4477">
        <v>5.1193999999999997</v>
      </c>
      <c r="H4477">
        <v>0</v>
      </c>
      <c r="I4477">
        <v>-3.2110000000000003E-5</v>
      </c>
      <c r="J4477">
        <v>0</v>
      </c>
      <c r="K4477">
        <v>11.7097</v>
      </c>
    </row>
    <row r="4478" spans="1:11" hidden="1">
      <c r="A4478" t="s">
        <v>166</v>
      </c>
      <c r="B4478" t="s">
        <v>662</v>
      </c>
      <c r="C4478">
        <v>184</v>
      </c>
      <c r="D4478" t="s">
        <v>35</v>
      </c>
      <c r="E4478">
        <v>3.2360000000000002</v>
      </c>
      <c r="F4478">
        <v>0</v>
      </c>
      <c r="G4478">
        <v>6.9537000000000004</v>
      </c>
      <c r="H4478">
        <v>0</v>
      </c>
      <c r="I4478">
        <v>-3.2110000000000003E-5</v>
      </c>
      <c r="J4478">
        <v>0</v>
      </c>
      <c r="K4478">
        <v>9.0777999999999999</v>
      </c>
    </row>
    <row r="4479" spans="1:11" hidden="1">
      <c r="A4479" t="s">
        <v>166</v>
      </c>
      <c r="B4479" t="s">
        <v>662</v>
      </c>
      <c r="C4479">
        <v>184</v>
      </c>
      <c r="D4479" t="s">
        <v>35</v>
      </c>
      <c r="E4479">
        <v>3.6720000000000002</v>
      </c>
      <c r="F4479">
        <v>0</v>
      </c>
      <c r="G4479">
        <v>8.7880000000000003</v>
      </c>
      <c r="H4479">
        <v>0</v>
      </c>
      <c r="I4479">
        <v>-3.2110000000000003E-5</v>
      </c>
      <c r="J4479">
        <v>0</v>
      </c>
      <c r="K4479">
        <v>5.6463000000000001</v>
      </c>
    </row>
    <row r="4480" spans="1:11" hidden="1">
      <c r="A4480" t="s">
        <v>166</v>
      </c>
      <c r="B4480" t="s">
        <v>662</v>
      </c>
      <c r="C4480">
        <v>184</v>
      </c>
      <c r="D4480" t="s">
        <v>35</v>
      </c>
      <c r="E4480">
        <v>4.1079999999999997</v>
      </c>
      <c r="F4480">
        <v>0</v>
      </c>
      <c r="G4480">
        <v>10.622199999999999</v>
      </c>
      <c r="H4480">
        <v>0</v>
      </c>
      <c r="I4480">
        <v>-3.2110000000000003E-5</v>
      </c>
      <c r="J4480">
        <v>0</v>
      </c>
      <c r="K4480">
        <v>1.415</v>
      </c>
    </row>
    <row r="4481" spans="1:11" hidden="1">
      <c r="A4481" t="s">
        <v>166</v>
      </c>
      <c r="B4481" t="s">
        <v>662</v>
      </c>
      <c r="C4481">
        <v>184</v>
      </c>
      <c r="D4481" t="s">
        <v>35</v>
      </c>
      <c r="E4481">
        <v>4.5438999999999998</v>
      </c>
      <c r="F4481">
        <v>0</v>
      </c>
      <c r="G4481">
        <v>12.4565</v>
      </c>
      <c r="H4481">
        <v>0</v>
      </c>
      <c r="I4481">
        <v>-3.2110000000000003E-5</v>
      </c>
      <c r="J4481">
        <v>0</v>
      </c>
      <c r="K4481">
        <v>-3.6160000000000001</v>
      </c>
    </row>
    <row r="4482" spans="1:11" hidden="1">
      <c r="A4482" t="s">
        <v>166</v>
      </c>
      <c r="B4482" t="s">
        <v>662</v>
      </c>
      <c r="C4482">
        <v>184</v>
      </c>
      <c r="D4482" t="s">
        <v>35</v>
      </c>
      <c r="E4482">
        <v>4.9798999999999998</v>
      </c>
      <c r="F4482">
        <v>0</v>
      </c>
      <c r="G4482">
        <v>14.290800000000001</v>
      </c>
      <c r="H4482">
        <v>0</v>
      </c>
      <c r="I4482">
        <v>-3.2110000000000003E-5</v>
      </c>
      <c r="J4482">
        <v>0</v>
      </c>
      <c r="K4482">
        <v>-9.4466999999999999</v>
      </c>
    </row>
    <row r="4483" spans="1:11" hidden="1">
      <c r="A4483" t="s">
        <v>166</v>
      </c>
      <c r="B4483" t="s">
        <v>662</v>
      </c>
      <c r="C4483">
        <v>184</v>
      </c>
      <c r="D4483" t="s">
        <v>35</v>
      </c>
      <c r="E4483">
        <v>5.4158999999999997</v>
      </c>
      <c r="F4483">
        <v>0</v>
      </c>
      <c r="G4483">
        <v>16.1251</v>
      </c>
      <c r="H4483">
        <v>0</v>
      </c>
      <c r="I4483">
        <v>-3.2110000000000003E-5</v>
      </c>
      <c r="J4483">
        <v>0</v>
      </c>
      <c r="K4483">
        <v>-16.077100000000002</v>
      </c>
    </row>
    <row r="4484" spans="1:11" hidden="1">
      <c r="A4484" t="s">
        <v>166</v>
      </c>
      <c r="B4484" t="s">
        <v>662</v>
      </c>
      <c r="C4484">
        <v>184</v>
      </c>
      <c r="D4484" t="s">
        <v>36</v>
      </c>
      <c r="E4484">
        <v>0.18410000000000001</v>
      </c>
      <c r="F4484">
        <v>0</v>
      </c>
      <c r="G4484">
        <v>-19.1691</v>
      </c>
      <c r="H4484">
        <v>0</v>
      </c>
      <c r="I4484">
        <v>-3.1210000000000001E-5</v>
      </c>
      <c r="J4484">
        <v>0</v>
      </c>
      <c r="K4484">
        <v>-10.760300000000001</v>
      </c>
    </row>
    <row r="4485" spans="1:11" hidden="1">
      <c r="A4485" t="s">
        <v>166</v>
      </c>
      <c r="B4485" t="s">
        <v>662</v>
      </c>
      <c r="C4485">
        <v>184</v>
      </c>
      <c r="D4485" t="s">
        <v>36</v>
      </c>
      <c r="E4485">
        <v>0.62009999999999998</v>
      </c>
      <c r="F4485">
        <v>0</v>
      </c>
      <c r="G4485">
        <v>-16.3706</v>
      </c>
      <c r="H4485">
        <v>0</v>
      </c>
      <c r="I4485">
        <v>-3.1210000000000001E-5</v>
      </c>
      <c r="J4485">
        <v>0</v>
      </c>
      <c r="K4485">
        <v>-2.9750000000000001</v>
      </c>
    </row>
    <row r="4486" spans="1:11" hidden="1">
      <c r="A4486" t="s">
        <v>166</v>
      </c>
      <c r="B4486" t="s">
        <v>662</v>
      </c>
      <c r="C4486">
        <v>184</v>
      </c>
      <c r="D4486" t="s">
        <v>36</v>
      </c>
      <c r="E4486">
        <v>1.0561</v>
      </c>
      <c r="F4486">
        <v>0</v>
      </c>
      <c r="G4486">
        <v>-12.557700000000001</v>
      </c>
      <c r="H4486">
        <v>0</v>
      </c>
      <c r="I4486">
        <v>-3.1210000000000001E-5</v>
      </c>
      <c r="J4486">
        <v>0</v>
      </c>
      <c r="K4486">
        <v>3.3635000000000002</v>
      </c>
    </row>
    <row r="4487" spans="1:11" hidden="1">
      <c r="A4487" t="s">
        <v>166</v>
      </c>
      <c r="B4487" t="s">
        <v>662</v>
      </c>
      <c r="C4487">
        <v>184</v>
      </c>
      <c r="D4487" t="s">
        <v>36</v>
      </c>
      <c r="E4487">
        <v>1.4921</v>
      </c>
      <c r="F4487">
        <v>0</v>
      </c>
      <c r="G4487">
        <v>-8.4453999999999994</v>
      </c>
      <c r="H4487">
        <v>0</v>
      </c>
      <c r="I4487">
        <v>-3.1210000000000001E-5</v>
      </c>
      <c r="J4487">
        <v>0</v>
      </c>
      <c r="K4487">
        <v>7.9419000000000004</v>
      </c>
    </row>
    <row r="4488" spans="1:11" hidden="1">
      <c r="A4488" t="s">
        <v>166</v>
      </c>
      <c r="B4488" t="s">
        <v>662</v>
      </c>
      <c r="C4488">
        <v>184</v>
      </c>
      <c r="D4488" t="s">
        <v>36</v>
      </c>
      <c r="E4488">
        <v>1.9279999999999999</v>
      </c>
      <c r="F4488">
        <v>0</v>
      </c>
      <c r="G4488">
        <v>-4.3498000000000001</v>
      </c>
      <c r="H4488">
        <v>0</v>
      </c>
      <c r="I4488">
        <v>-3.1210000000000001E-5</v>
      </c>
      <c r="J4488">
        <v>0</v>
      </c>
      <c r="K4488">
        <v>10.728</v>
      </c>
    </row>
    <row r="4489" spans="1:11" hidden="1">
      <c r="A4489" t="s">
        <v>166</v>
      </c>
      <c r="B4489" t="s">
        <v>662</v>
      </c>
      <c r="C4489">
        <v>184</v>
      </c>
      <c r="D4489" t="s">
        <v>36</v>
      </c>
      <c r="E4489">
        <v>2.3639999999999999</v>
      </c>
      <c r="F4489">
        <v>0</v>
      </c>
      <c r="G4489">
        <v>-0.94740000000000002</v>
      </c>
      <c r="H4489">
        <v>0</v>
      </c>
      <c r="I4489">
        <v>-3.1210000000000001E-5</v>
      </c>
      <c r="J4489">
        <v>0</v>
      </c>
      <c r="K4489">
        <v>11.8447</v>
      </c>
    </row>
    <row r="4490" spans="1:11" hidden="1">
      <c r="A4490" t="s">
        <v>166</v>
      </c>
      <c r="B4490" t="s">
        <v>662</v>
      </c>
      <c r="C4490">
        <v>184</v>
      </c>
      <c r="D4490" t="s">
        <v>36</v>
      </c>
      <c r="E4490">
        <v>2.8</v>
      </c>
      <c r="F4490">
        <v>0</v>
      </c>
      <c r="G4490">
        <v>1.4096</v>
      </c>
      <c r="H4490">
        <v>0</v>
      </c>
      <c r="I4490">
        <v>-3.1210000000000001E-5</v>
      </c>
      <c r="J4490">
        <v>0</v>
      </c>
      <c r="K4490">
        <v>11.706</v>
      </c>
    </row>
    <row r="4491" spans="1:11" hidden="1">
      <c r="A4491" t="s">
        <v>166</v>
      </c>
      <c r="B4491" t="s">
        <v>662</v>
      </c>
      <c r="C4491">
        <v>184</v>
      </c>
      <c r="D4491" t="s">
        <v>36</v>
      </c>
      <c r="E4491">
        <v>2.8</v>
      </c>
      <c r="F4491">
        <v>0</v>
      </c>
      <c r="G4491">
        <v>5.1508000000000003</v>
      </c>
      <c r="H4491">
        <v>0</v>
      </c>
      <c r="I4491">
        <v>-3.1210000000000001E-5</v>
      </c>
      <c r="J4491">
        <v>0</v>
      </c>
      <c r="K4491">
        <v>11.706</v>
      </c>
    </row>
    <row r="4492" spans="1:11" hidden="1">
      <c r="A4492" t="s">
        <v>166</v>
      </c>
      <c r="B4492" t="s">
        <v>662</v>
      </c>
      <c r="C4492">
        <v>184</v>
      </c>
      <c r="D4492" t="s">
        <v>36</v>
      </c>
      <c r="E4492">
        <v>3.2360000000000002</v>
      </c>
      <c r="F4492">
        <v>0</v>
      </c>
      <c r="G4492">
        <v>6.9851000000000001</v>
      </c>
      <c r="H4492">
        <v>0</v>
      </c>
      <c r="I4492">
        <v>-3.1210000000000001E-5</v>
      </c>
      <c r="J4492">
        <v>0</v>
      </c>
      <c r="K4492">
        <v>9.0604999999999993</v>
      </c>
    </row>
    <row r="4493" spans="1:11" hidden="1">
      <c r="A4493" t="s">
        <v>166</v>
      </c>
      <c r="B4493" t="s">
        <v>662</v>
      </c>
      <c r="C4493">
        <v>184</v>
      </c>
      <c r="D4493" t="s">
        <v>36</v>
      </c>
      <c r="E4493">
        <v>3.6720000000000002</v>
      </c>
      <c r="F4493">
        <v>0</v>
      </c>
      <c r="G4493">
        <v>8.8193000000000001</v>
      </c>
      <c r="H4493">
        <v>0</v>
      </c>
      <c r="I4493">
        <v>-3.1210000000000001E-5</v>
      </c>
      <c r="J4493">
        <v>0</v>
      </c>
      <c r="K4493">
        <v>5.6153000000000004</v>
      </c>
    </row>
    <row r="4494" spans="1:11" hidden="1">
      <c r="A4494" t="s">
        <v>166</v>
      </c>
      <c r="B4494" t="s">
        <v>662</v>
      </c>
      <c r="C4494">
        <v>184</v>
      </c>
      <c r="D4494" t="s">
        <v>36</v>
      </c>
      <c r="E4494">
        <v>4.1079999999999997</v>
      </c>
      <c r="F4494">
        <v>0</v>
      </c>
      <c r="G4494">
        <v>10.653600000000001</v>
      </c>
      <c r="H4494">
        <v>0</v>
      </c>
      <c r="I4494">
        <v>-3.1210000000000001E-5</v>
      </c>
      <c r="J4494">
        <v>0</v>
      </c>
      <c r="K4494">
        <v>1.3703000000000001</v>
      </c>
    </row>
    <row r="4495" spans="1:11" hidden="1">
      <c r="A4495" t="s">
        <v>166</v>
      </c>
      <c r="B4495" t="s">
        <v>662</v>
      </c>
      <c r="C4495">
        <v>184</v>
      </c>
      <c r="D4495" t="s">
        <v>36</v>
      </c>
      <c r="E4495">
        <v>4.5438999999999998</v>
      </c>
      <c r="F4495">
        <v>0</v>
      </c>
      <c r="G4495">
        <v>12.4879</v>
      </c>
      <c r="H4495">
        <v>0</v>
      </c>
      <c r="I4495">
        <v>-3.1210000000000001E-5</v>
      </c>
      <c r="J4495">
        <v>0</v>
      </c>
      <c r="K4495">
        <v>-3.6743000000000001</v>
      </c>
    </row>
    <row r="4496" spans="1:11" hidden="1">
      <c r="A4496" t="s">
        <v>166</v>
      </c>
      <c r="B4496" t="s">
        <v>662</v>
      </c>
      <c r="C4496">
        <v>184</v>
      </c>
      <c r="D4496" t="s">
        <v>36</v>
      </c>
      <c r="E4496">
        <v>4.9798999999999998</v>
      </c>
      <c r="F4496">
        <v>0</v>
      </c>
      <c r="G4496">
        <v>14.322100000000001</v>
      </c>
      <c r="H4496">
        <v>0</v>
      </c>
      <c r="I4496">
        <v>-3.1210000000000001E-5</v>
      </c>
      <c r="J4496">
        <v>0</v>
      </c>
      <c r="K4496">
        <v>-9.5187000000000008</v>
      </c>
    </row>
    <row r="4497" spans="1:11" hidden="1">
      <c r="A4497" t="s">
        <v>166</v>
      </c>
      <c r="B4497" t="s">
        <v>662</v>
      </c>
      <c r="C4497">
        <v>184</v>
      </c>
      <c r="D4497" t="s">
        <v>36</v>
      </c>
      <c r="E4497">
        <v>5.4158999999999997</v>
      </c>
      <c r="F4497">
        <v>0</v>
      </c>
      <c r="G4497">
        <v>16.156400000000001</v>
      </c>
      <c r="H4497">
        <v>0</v>
      </c>
      <c r="I4497">
        <v>-3.1210000000000001E-5</v>
      </c>
      <c r="J4497">
        <v>0</v>
      </c>
      <c r="K4497">
        <v>-16.162700000000001</v>
      </c>
    </row>
    <row r="4498" spans="1:11" hidden="1">
      <c r="A4498" t="s">
        <v>166</v>
      </c>
      <c r="B4498" t="s">
        <v>662</v>
      </c>
      <c r="C4498">
        <v>184</v>
      </c>
      <c r="D4498" t="s">
        <v>37</v>
      </c>
      <c r="E4498">
        <v>0.18410000000000001</v>
      </c>
      <c r="F4498">
        <v>0</v>
      </c>
      <c r="G4498">
        <v>-31.289300000000001</v>
      </c>
      <c r="H4498">
        <v>0</v>
      </c>
      <c r="I4498">
        <v>-1E-4</v>
      </c>
      <c r="J4498">
        <v>0</v>
      </c>
      <c r="K4498">
        <v>-17.444400000000002</v>
      </c>
    </row>
    <row r="4499" spans="1:11" hidden="1">
      <c r="A4499" t="s">
        <v>166</v>
      </c>
      <c r="B4499" t="s">
        <v>662</v>
      </c>
      <c r="C4499">
        <v>184</v>
      </c>
      <c r="D4499" t="s">
        <v>37</v>
      </c>
      <c r="E4499">
        <v>0.62009999999999998</v>
      </c>
      <c r="F4499">
        <v>0</v>
      </c>
      <c r="G4499">
        <v>-26.712800000000001</v>
      </c>
      <c r="H4499">
        <v>0</v>
      </c>
      <c r="I4499">
        <v>-1E-4</v>
      </c>
      <c r="J4499">
        <v>0</v>
      </c>
      <c r="K4499">
        <v>-4.7347999999999999</v>
      </c>
    </row>
    <row r="4500" spans="1:11" hidden="1">
      <c r="A4500" t="s">
        <v>166</v>
      </c>
      <c r="B4500" t="s">
        <v>662</v>
      </c>
      <c r="C4500">
        <v>184</v>
      </c>
      <c r="D4500" t="s">
        <v>37</v>
      </c>
      <c r="E4500">
        <v>1.0561</v>
      </c>
      <c r="F4500">
        <v>0</v>
      </c>
      <c r="G4500">
        <v>-20.383900000000001</v>
      </c>
      <c r="H4500">
        <v>0</v>
      </c>
      <c r="I4500">
        <v>-1E-4</v>
      </c>
      <c r="J4500">
        <v>0</v>
      </c>
      <c r="K4500">
        <v>5.5876999999999999</v>
      </c>
    </row>
    <row r="4501" spans="1:11" hidden="1">
      <c r="A4501" t="s">
        <v>166</v>
      </c>
      <c r="B4501" t="s">
        <v>662</v>
      </c>
      <c r="C4501">
        <v>184</v>
      </c>
      <c r="D4501" t="s">
        <v>37</v>
      </c>
      <c r="E4501">
        <v>1.4921</v>
      </c>
      <c r="F4501">
        <v>0</v>
      </c>
      <c r="G4501">
        <v>-13.538</v>
      </c>
      <c r="H4501">
        <v>0</v>
      </c>
      <c r="I4501">
        <v>-1E-4</v>
      </c>
      <c r="J4501">
        <v>0</v>
      </c>
      <c r="K4501">
        <v>12.9824</v>
      </c>
    </row>
    <row r="4502" spans="1:11" hidden="1">
      <c r="A4502" t="s">
        <v>166</v>
      </c>
      <c r="B4502" t="s">
        <v>662</v>
      </c>
      <c r="C4502">
        <v>184</v>
      </c>
      <c r="D4502" t="s">
        <v>37</v>
      </c>
      <c r="E4502">
        <v>1.9279999999999999</v>
      </c>
      <c r="F4502">
        <v>0</v>
      </c>
      <c r="G4502">
        <v>-6.7210000000000001</v>
      </c>
      <c r="H4502">
        <v>0</v>
      </c>
      <c r="I4502">
        <v>-1E-4</v>
      </c>
      <c r="J4502">
        <v>0</v>
      </c>
      <c r="K4502">
        <v>17.3932</v>
      </c>
    </row>
    <row r="4503" spans="1:11" hidden="1">
      <c r="A4503" t="s">
        <v>166</v>
      </c>
      <c r="B4503" t="s">
        <v>662</v>
      </c>
      <c r="C4503">
        <v>184</v>
      </c>
      <c r="D4503" t="s">
        <v>37</v>
      </c>
      <c r="E4503">
        <v>2.3639999999999999</v>
      </c>
      <c r="F4503">
        <v>0</v>
      </c>
      <c r="G4503">
        <v>-1.1012</v>
      </c>
      <c r="H4503">
        <v>0</v>
      </c>
      <c r="I4503">
        <v>-1E-4</v>
      </c>
      <c r="J4503">
        <v>0</v>
      </c>
      <c r="K4503">
        <v>19.032800000000002</v>
      </c>
    </row>
    <row r="4504" spans="1:11" hidden="1">
      <c r="A4504" t="s">
        <v>166</v>
      </c>
      <c r="B4504" t="s">
        <v>662</v>
      </c>
      <c r="C4504">
        <v>184</v>
      </c>
      <c r="D4504" t="s">
        <v>37</v>
      </c>
      <c r="E4504">
        <v>2.8</v>
      </c>
      <c r="F4504">
        <v>0</v>
      </c>
      <c r="G4504">
        <v>2.7128000000000001</v>
      </c>
      <c r="H4504">
        <v>0</v>
      </c>
      <c r="I4504">
        <v>-1E-4</v>
      </c>
      <c r="J4504">
        <v>0</v>
      </c>
      <c r="K4504">
        <v>18.6159</v>
      </c>
    </row>
    <row r="4505" spans="1:11" hidden="1">
      <c r="A4505" t="s">
        <v>166</v>
      </c>
      <c r="B4505" t="s">
        <v>662</v>
      </c>
      <c r="C4505">
        <v>184</v>
      </c>
      <c r="D4505" t="s">
        <v>37</v>
      </c>
      <c r="E4505">
        <v>2.8</v>
      </c>
      <c r="F4505">
        <v>0</v>
      </c>
      <c r="G4505">
        <v>8.2590000000000003</v>
      </c>
      <c r="H4505">
        <v>0</v>
      </c>
      <c r="I4505">
        <v>-1E-4</v>
      </c>
      <c r="J4505">
        <v>0</v>
      </c>
      <c r="K4505">
        <v>18.6159</v>
      </c>
    </row>
    <row r="4506" spans="1:11" hidden="1">
      <c r="A4506" t="s">
        <v>166</v>
      </c>
      <c r="B4506" t="s">
        <v>662</v>
      </c>
      <c r="C4506">
        <v>184</v>
      </c>
      <c r="D4506" t="s">
        <v>37</v>
      </c>
      <c r="E4506">
        <v>3.2360000000000002</v>
      </c>
      <c r="F4506">
        <v>0</v>
      </c>
      <c r="G4506">
        <v>11.1701</v>
      </c>
      <c r="H4506">
        <v>0</v>
      </c>
      <c r="I4506">
        <v>-1E-4</v>
      </c>
      <c r="J4506">
        <v>0</v>
      </c>
      <c r="K4506">
        <v>14.3805</v>
      </c>
    </row>
    <row r="4507" spans="1:11" hidden="1">
      <c r="A4507" t="s">
        <v>166</v>
      </c>
      <c r="B4507" t="s">
        <v>662</v>
      </c>
      <c r="C4507">
        <v>184</v>
      </c>
      <c r="D4507" t="s">
        <v>37</v>
      </c>
      <c r="E4507">
        <v>3.6720000000000002</v>
      </c>
      <c r="F4507">
        <v>0</v>
      </c>
      <c r="G4507">
        <v>14.081300000000001</v>
      </c>
      <c r="H4507">
        <v>0</v>
      </c>
      <c r="I4507">
        <v>-1E-4</v>
      </c>
      <c r="J4507">
        <v>0</v>
      </c>
      <c r="K4507">
        <v>8.8758999999999997</v>
      </c>
    </row>
    <row r="4508" spans="1:11" hidden="1">
      <c r="A4508" t="s">
        <v>166</v>
      </c>
      <c r="B4508" t="s">
        <v>662</v>
      </c>
      <c r="C4508">
        <v>184</v>
      </c>
      <c r="D4508" t="s">
        <v>37</v>
      </c>
      <c r="E4508">
        <v>4.1079999999999997</v>
      </c>
      <c r="F4508">
        <v>0</v>
      </c>
      <c r="G4508">
        <v>16.9924</v>
      </c>
      <c r="H4508">
        <v>0</v>
      </c>
      <c r="I4508">
        <v>-1E-4</v>
      </c>
      <c r="J4508">
        <v>0</v>
      </c>
      <c r="K4508">
        <v>2.1021000000000001</v>
      </c>
    </row>
    <row r="4509" spans="1:11" hidden="1">
      <c r="A4509" t="s">
        <v>166</v>
      </c>
      <c r="B4509" t="s">
        <v>662</v>
      </c>
      <c r="C4509">
        <v>184</v>
      </c>
      <c r="D4509" t="s">
        <v>37</v>
      </c>
      <c r="E4509">
        <v>4.5438999999999998</v>
      </c>
      <c r="F4509">
        <v>0</v>
      </c>
      <c r="G4509">
        <v>19.903600000000001</v>
      </c>
      <c r="H4509">
        <v>0</v>
      </c>
      <c r="I4509">
        <v>-1E-4</v>
      </c>
      <c r="J4509">
        <v>0</v>
      </c>
      <c r="K4509">
        <v>-5.9409999999999998</v>
      </c>
    </row>
    <row r="4510" spans="1:11" hidden="1">
      <c r="A4510" t="s">
        <v>166</v>
      </c>
      <c r="B4510" t="s">
        <v>662</v>
      </c>
      <c r="C4510">
        <v>184</v>
      </c>
      <c r="D4510" t="s">
        <v>37</v>
      </c>
      <c r="E4510">
        <v>4.9798999999999998</v>
      </c>
      <c r="F4510">
        <v>0</v>
      </c>
      <c r="G4510">
        <v>22.814699999999998</v>
      </c>
      <c r="H4510">
        <v>0</v>
      </c>
      <c r="I4510">
        <v>-1E-4</v>
      </c>
      <c r="J4510">
        <v>0</v>
      </c>
      <c r="K4510">
        <v>-15.2532</v>
      </c>
    </row>
    <row r="4511" spans="1:11" hidden="1">
      <c r="A4511" t="s">
        <v>166</v>
      </c>
      <c r="B4511" t="s">
        <v>662</v>
      </c>
      <c r="C4511">
        <v>184</v>
      </c>
      <c r="D4511" t="s">
        <v>37</v>
      </c>
      <c r="E4511">
        <v>5.4158999999999997</v>
      </c>
      <c r="F4511">
        <v>0</v>
      </c>
      <c r="G4511">
        <v>25.725899999999999</v>
      </c>
      <c r="H4511">
        <v>0</v>
      </c>
      <c r="I4511">
        <v>-1E-4</v>
      </c>
      <c r="J4511">
        <v>0</v>
      </c>
      <c r="K4511">
        <v>-25.834599999999998</v>
      </c>
    </row>
    <row r="4512" spans="1:11" hidden="1">
      <c r="A4512" t="s">
        <v>166</v>
      </c>
      <c r="B4512" t="s">
        <v>662</v>
      </c>
      <c r="C4512">
        <v>184</v>
      </c>
      <c r="D4512" t="s">
        <v>38</v>
      </c>
      <c r="E4512">
        <v>0.18410000000000001</v>
      </c>
      <c r="F4512">
        <v>0</v>
      </c>
      <c r="G4512">
        <v>-31.289300000000001</v>
      </c>
      <c r="H4512">
        <v>0</v>
      </c>
      <c r="I4512">
        <v>-1E-4</v>
      </c>
      <c r="J4512">
        <v>0</v>
      </c>
      <c r="K4512">
        <v>-17.444400000000002</v>
      </c>
    </row>
    <row r="4513" spans="1:11" hidden="1">
      <c r="A4513" t="s">
        <v>166</v>
      </c>
      <c r="B4513" t="s">
        <v>662</v>
      </c>
      <c r="C4513">
        <v>184</v>
      </c>
      <c r="D4513" t="s">
        <v>38</v>
      </c>
      <c r="E4513">
        <v>0.62009999999999998</v>
      </c>
      <c r="F4513">
        <v>0</v>
      </c>
      <c r="G4513">
        <v>-26.712800000000001</v>
      </c>
      <c r="H4513">
        <v>0</v>
      </c>
      <c r="I4513">
        <v>-1E-4</v>
      </c>
      <c r="J4513">
        <v>0</v>
      </c>
      <c r="K4513">
        <v>-4.7347999999999999</v>
      </c>
    </row>
    <row r="4514" spans="1:11" hidden="1">
      <c r="A4514" t="s">
        <v>166</v>
      </c>
      <c r="B4514" t="s">
        <v>662</v>
      </c>
      <c r="C4514">
        <v>184</v>
      </c>
      <c r="D4514" t="s">
        <v>38</v>
      </c>
      <c r="E4514">
        <v>1.0561</v>
      </c>
      <c r="F4514">
        <v>0</v>
      </c>
      <c r="G4514">
        <v>-20.383900000000001</v>
      </c>
      <c r="H4514">
        <v>0</v>
      </c>
      <c r="I4514">
        <v>-1E-4</v>
      </c>
      <c r="J4514">
        <v>0</v>
      </c>
      <c r="K4514">
        <v>5.5876999999999999</v>
      </c>
    </row>
    <row r="4515" spans="1:11" hidden="1">
      <c r="A4515" t="s">
        <v>166</v>
      </c>
      <c r="B4515" t="s">
        <v>662</v>
      </c>
      <c r="C4515">
        <v>184</v>
      </c>
      <c r="D4515" t="s">
        <v>38</v>
      </c>
      <c r="E4515">
        <v>1.4921</v>
      </c>
      <c r="F4515">
        <v>0</v>
      </c>
      <c r="G4515">
        <v>-13.538</v>
      </c>
      <c r="H4515">
        <v>0</v>
      </c>
      <c r="I4515">
        <v>-1E-4</v>
      </c>
      <c r="J4515">
        <v>0</v>
      </c>
      <c r="K4515">
        <v>12.9824</v>
      </c>
    </row>
    <row r="4516" spans="1:11" hidden="1">
      <c r="A4516" t="s">
        <v>166</v>
      </c>
      <c r="B4516" t="s">
        <v>662</v>
      </c>
      <c r="C4516">
        <v>184</v>
      </c>
      <c r="D4516" t="s">
        <v>38</v>
      </c>
      <c r="E4516">
        <v>1.9279999999999999</v>
      </c>
      <c r="F4516">
        <v>0</v>
      </c>
      <c r="G4516">
        <v>-6.7210000000000001</v>
      </c>
      <c r="H4516">
        <v>0</v>
      </c>
      <c r="I4516">
        <v>-1E-4</v>
      </c>
      <c r="J4516">
        <v>0</v>
      </c>
      <c r="K4516">
        <v>17.3932</v>
      </c>
    </row>
    <row r="4517" spans="1:11" hidden="1">
      <c r="A4517" t="s">
        <v>166</v>
      </c>
      <c r="B4517" t="s">
        <v>662</v>
      </c>
      <c r="C4517">
        <v>184</v>
      </c>
      <c r="D4517" t="s">
        <v>38</v>
      </c>
      <c r="E4517">
        <v>2.3639999999999999</v>
      </c>
      <c r="F4517">
        <v>0</v>
      </c>
      <c r="G4517">
        <v>-1.1012</v>
      </c>
      <c r="H4517">
        <v>0</v>
      </c>
      <c r="I4517">
        <v>-1E-4</v>
      </c>
      <c r="J4517">
        <v>0</v>
      </c>
      <c r="K4517">
        <v>19.032800000000002</v>
      </c>
    </row>
    <row r="4518" spans="1:11" hidden="1">
      <c r="A4518" t="s">
        <v>166</v>
      </c>
      <c r="B4518" t="s">
        <v>662</v>
      </c>
      <c r="C4518">
        <v>184</v>
      </c>
      <c r="D4518" t="s">
        <v>38</v>
      </c>
      <c r="E4518">
        <v>2.8</v>
      </c>
      <c r="F4518">
        <v>0</v>
      </c>
      <c r="G4518">
        <v>2.7128000000000001</v>
      </c>
      <c r="H4518">
        <v>0</v>
      </c>
      <c r="I4518">
        <v>-1E-4</v>
      </c>
      <c r="J4518">
        <v>0</v>
      </c>
      <c r="K4518">
        <v>18.6159</v>
      </c>
    </row>
    <row r="4519" spans="1:11" hidden="1">
      <c r="A4519" t="s">
        <v>166</v>
      </c>
      <c r="B4519" t="s">
        <v>662</v>
      </c>
      <c r="C4519">
        <v>184</v>
      </c>
      <c r="D4519" t="s">
        <v>38</v>
      </c>
      <c r="E4519">
        <v>2.8</v>
      </c>
      <c r="F4519">
        <v>0</v>
      </c>
      <c r="G4519">
        <v>8.2590000000000003</v>
      </c>
      <c r="H4519">
        <v>0</v>
      </c>
      <c r="I4519">
        <v>-1E-4</v>
      </c>
      <c r="J4519">
        <v>0</v>
      </c>
      <c r="K4519">
        <v>18.6159</v>
      </c>
    </row>
    <row r="4520" spans="1:11" hidden="1">
      <c r="A4520" t="s">
        <v>166</v>
      </c>
      <c r="B4520" t="s">
        <v>662</v>
      </c>
      <c r="C4520">
        <v>184</v>
      </c>
      <c r="D4520" t="s">
        <v>38</v>
      </c>
      <c r="E4520">
        <v>3.2360000000000002</v>
      </c>
      <c r="F4520">
        <v>0</v>
      </c>
      <c r="G4520">
        <v>11.1701</v>
      </c>
      <c r="H4520">
        <v>0</v>
      </c>
      <c r="I4520">
        <v>-1E-4</v>
      </c>
      <c r="J4520">
        <v>0</v>
      </c>
      <c r="K4520">
        <v>14.3805</v>
      </c>
    </row>
    <row r="4521" spans="1:11" hidden="1">
      <c r="A4521" t="s">
        <v>166</v>
      </c>
      <c r="B4521" t="s">
        <v>662</v>
      </c>
      <c r="C4521">
        <v>184</v>
      </c>
      <c r="D4521" t="s">
        <v>38</v>
      </c>
      <c r="E4521">
        <v>3.6720000000000002</v>
      </c>
      <c r="F4521">
        <v>0</v>
      </c>
      <c r="G4521">
        <v>14.081300000000001</v>
      </c>
      <c r="H4521">
        <v>0</v>
      </c>
      <c r="I4521">
        <v>-1E-4</v>
      </c>
      <c r="J4521">
        <v>0</v>
      </c>
      <c r="K4521">
        <v>8.8758999999999997</v>
      </c>
    </row>
    <row r="4522" spans="1:11" hidden="1">
      <c r="A4522" t="s">
        <v>166</v>
      </c>
      <c r="B4522" t="s">
        <v>662</v>
      </c>
      <c r="C4522">
        <v>184</v>
      </c>
      <c r="D4522" t="s">
        <v>38</v>
      </c>
      <c r="E4522">
        <v>4.1079999999999997</v>
      </c>
      <c r="F4522">
        <v>0</v>
      </c>
      <c r="G4522">
        <v>16.9924</v>
      </c>
      <c r="H4522">
        <v>0</v>
      </c>
      <c r="I4522">
        <v>-1E-4</v>
      </c>
      <c r="J4522">
        <v>0</v>
      </c>
      <c r="K4522">
        <v>2.1021000000000001</v>
      </c>
    </row>
    <row r="4523" spans="1:11" hidden="1">
      <c r="A4523" t="s">
        <v>166</v>
      </c>
      <c r="B4523" t="s">
        <v>662</v>
      </c>
      <c r="C4523">
        <v>184</v>
      </c>
      <c r="D4523" t="s">
        <v>38</v>
      </c>
      <c r="E4523">
        <v>4.5438999999999998</v>
      </c>
      <c r="F4523">
        <v>0</v>
      </c>
      <c r="G4523">
        <v>19.903600000000001</v>
      </c>
      <c r="H4523">
        <v>0</v>
      </c>
      <c r="I4523">
        <v>-1E-4</v>
      </c>
      <c r="J4523">
        <v>0</v>
      </c>
      <c r="K4523">
        <v>-5.9409999999999998</v>
      </c>
    </row>
    <row r="4524" spans="1:11" hidden="1">
      <c r="A4524" t="s">
        <v>166</v>
      </c>
      <c r="B4524" t="s">
        <v>662</v>
      </c>
      <c r="C4524">
        <v>184</v>
      </c>
      <c r="D4524" t="s">
        <v>38</v>
      </c>
      <c r="E4524">
        <v>4.9798999999999998</v>
      </c>
      <c r="F4524">
        <v>0</v>
      </c>
      <c r="G4524">
        <v>22.814699999999998</v>
      </c>
      <c r="H4524">
        <v>0</v>
      </c>
      <c r="I4524">
        <v>-1E-4</v>
      </c>
      <c r="J4524">
        <v>0</v>
      </c>
      <c r="K4524">
        <v>-15.2532</v>
      </c>
    </row>
    <row r="4525" spans="1:11" hidden="1">
      <c r="A4525" t="s">
        <v>166</v>
      </c>
      <c r="B4525" t="s">
        <v>662</v>
      </c>
      <c r="C4525">
        <v>184</v>
      </c>
      <c r="D4525" t="s">
        <v>38</v>
      </c>
      <c r="E4525">
        <v>5.4158999999999997</v>
      </c>
      <c r="F4525">
        <v>0</v>
      </c>
      <c r="G4525">
        <v>25.725899999999999</v>
      </c>
      <c r="H4525">
        <v>0</v>
      </c>
      <c r="I4525">
        <v>-1E-4</v>
      </c>
      <c r="J4525">
        <v>0</v>
      </c>
      <c r="K4525">
        <v>-25.834599999999998</v>
      </c>
    </row>
    <row r="4526" spans="1:11" hidden="1">
      <c r="A4526" t="s">
        <v>166</v>
      </c>
      <c r="B4526" t="s">
        <v>662</v>
      </c>
      <c r="C4526">
        <v>184</v>
      </c>
      <c r="D4526" t="s">
        <v>39</v>
      </c>
      <c r="E4526">
        <v>0.18410000000000001</v>
      </c>
      <c r="F4526">
        <v>0</v>
      </c>
      <c r="G4526">
        <v>-31.3019</v>
      </c>
      <c r="H4526">
        <v>0</v>
      </c>
      <c r="I4526">
        <v>-1E-4</v>
      </c>
      <c r="J4526">
        <v>0</v>
      </c>
      <c r="K4526">
        <v>-17.4757</v>
      </c>
    </row>
    <row r="4527" spans="1:11" hidden="1">
      <c r="A4527" t="s">
        <v>166</v>
      </c>
      <c r="B4527" t="s">
        <v>662</v>
      </c>
      <c r="C4527">
        <v>184</v>
      </c>
      <c r="D4527" t="s">
        <v>39</v>
      </c>
      <c r="E4527">
        <v>0.62009999999999998</v>
      </c>
      <c r="F4527">
        <v>0</v>
      </c>
      <c r="G4527">
        <v>-26.725300000000001</v>
      </c>
      <c r="H4527">
        <v>0</v>
      </c>
      <c r="I4527">
        <v>-1E-4</v>
      </c>
      <c r="J4527">
        <v>0</v>
      </c>
      <c r="K4527">
        <v>-4.7606999999999999</v>
      </c>
    </row>
    <row r="4528" spans="1:11" hidden="1">
      <c r="A4528" t="s">
        <v>166</v>
      </c>
      <c r="B4528" t="s">
        <v>662</v>
      </c>
      <c r="C4528">
        <v>184</v>
      </c>
      <c r="D4528" t="s">
        <v>39</v>
      </c>
      <c r="E4528">
        <v>1.0561</v>
      </c>
      <c r="F4528">
        <v>0</v>
      </c>
      <c r="G4528">
        <v>-20.3965</v>
      </c>
      <c r="H4528">
        <v>0</v>
      </c>
      <c r="I4528">
        <v>-1E-4</v>
      </c>
      <c r="J4528">
        <v>0</v>
      </c>
      <c r="K4528">
        <v>5.5673000000000004</v>
      </c>
    </row>
    <row r="4529" spans="1:11" hidden="1">
      <c r="A4529" t="s">
        <v>166</v>
      </c>
      <c r="B4529" t="s">
        <v>662</v>
      </c>
      <c r="C4529">
        <v>184</v>
      </c>
      <c r="D4529" t="s">
        <v>39</v>
      </c>
      <c r="E4529">
        <v>1.4921</v>
      </c>
      <c r="F4529">
        <v>0</v>
      </c>
      <c r="G4529">
        <v>-13.550599999999999</v>
      </c>
      <c r="H4529">
        <v>0</v>
      </c>
      <c r="I4529">
        <v>-1E-4</v>
      </c>
      <c r="J4529">
        <v>0</v>
      </c>
      <c r="K4529">
        <v>12.967499999999999</v>
      </c>
    </row>
    <row r="4530" spans="1:11" hidden="1">
      <c r="A4530" t="s">
        <v>166</v>
      </c>
      <c r="B4530" t="s">
        <v>662</v>
      </c>
      <c r="C4530">
        <v>184</v>
      </c>
      <c r="D4530" t="s">
        <v>39</v>
      </c>
      <c r="E4530">
        <v>1.9279999999999999</v>
      </c>
      <c r="F4530">
        <v>0</v>
      </c>
      <c r="G4530">
        <v>-6.7336</v>
      </c>
      <c r="H4530">
        <v>0</v>
      </c>
      <c r="I4530">
        <v>-1E-4</v>
      </c>
      <c r="J4530">
        <v>0</v>
      </c>
      <c r="K4530">
        <v>17.383700000000001</v>
      </c>
    </row>
    <row r="4531" spans="1:11" hidden="1">
      <c r="A4531" t="s">
        <v>166</v>
      </c>
      <c r="B4531" t="s">
        <v>662</v>
      </c>
      <c r="C4531">
        <v>184</v>
      </c>
      <c r="D4531" t="s">
        <v>39</v>
      </c>
      <c r="E4531">
        <v>2.3639999999999999</v>
      </c>
      <c r="F4531">
        <v>0</v>
      </c>
      <c r="G4531">
        <v>-1.1137999999999999</v>
      </c>
      <c r="H4531">
        <v>0</v>
      </c>
      <c r="I4531">
        <v>-1E-4</v>
      </c>
      <c r="J4531">
        <v>0</v>
      </c>
      <c r="K4531">
        <v>19.0288</v>
      </c>
    </row>
    <row r="4532" spans="1:11" hidden="1">
      <c r="A4532" t="s">
        <v>166</v>
      </c>
      <c r="B4532" t="s">
        <v>662</v>
      </c>
      <c r="C4532">
        <v>184</v>
      </c>
      <c r="D4532" t="s">
        <v>39</v>
      </c>
      <c r="E4532">
        <v>2.8</v>
      </c>
      <c r="F4532">
        <v>0</v>
      </c>
      <c r="G4532">
        <v>2.7002999999999999</v>
      </c>
      <c r="H4532">
        <v>0</v>
      </c>
      <c r="I4532">
        <v>-1E-4</v>
      </c>
      <c r="J4532">
        <v>0</v>
      </c>
      <c r="K4532">
        <v>18.6173</v>
      </c>
    </row>
    <row r="4533" spans="1:11" hidden="1">
      <c r="A4533" t="s">
        <v>166</v>
      </c>
      <c r="B4533" t="s">
        <v>662</v>
      </c>
      <c r="C4533">
        <v>184</v>
      </c>
      <c r="D4533" t="s">
        <v>39</v>
      </c>
      <c r="E4533">
        <v>2.8</v>
      </c>
      <c r="F4533">
        <v>0</v>
      </c>
      <c r="G4533">
        <v>8.2463999999999995</v>
      </c>
      <c r="H4533">
        <v>0</v>
      </c>
      <c r="I4533">
        <v>-1E-4</v>
      </c>
      <c r="J4533">
        <v>0</v>
      </c>
      <c r="K4533">
        <v>18.6173</v>
      </c>
    </row>
    <row r="4534" spans="1:11" hidden="1">
      <c r="A4534" t="s">
        <v>166</v>
      </c>
      <c r="B4534" t="s">
        <v>662</v>
      </c>
      <c r="C4534">
        <v>184</v>
      </c>
      <c r="D4534" t="s">
        <v>39</v>
      </c>
      <c r="E4534">
        <v>3.2360000000000002</v>
      </c>
      <c r="F4534">
        <v>0</v>
      </c>
      <c r="G4534">
        <v>11.1576</v>
      </c>
      <c r="H4534">
        <v>0</v>
      </c>
      <c r="I4534">
        <v>-1E-4</v>
      </c>
      <c r="J4534">
        <v>0</v>
      </c>
      <c r="K4534">
        <v>14.3874</v>
      </c>
    </row>
    <row r="4535" spans="1:11" hidden="1">
      <c r="A4535" t="s">
        <v>166</v>
      </c>
      <c r="B4535" t="s">
        <v>662</v>
      </c>
      <c r="C4535">
        <v>184</v>
      </c>
      <c r="D4535" t="s">
        <v>39</v>
      </c>
      <c r="E4535">
        <v>3.6720000000000002</v>
      </c>
      <c r="F4535">
        <v>0</v>
      </c>
      <c r="G4535">
        <v>14.0687</v>
      </c>
      <c r="H4535">
        <v>0</v>
      </c>
      <c r="I4535">
        <v>-1E-4</v>
      </c>
      <c r="J4535">
        <v>0</v>
      </c>
      <c r="K4535">
        <v>8.8882999999999992</v>
      </c>
    </row>
    <row r="4536" spans="1:11" hidden="1">
      <c r="A4536" t="s">
        <v>166</v>
      </c>
      <c r="B4536" t="s">
        <v>662</v>
      </c>
      <c r="C4536">
        <v>184</v>
      </c>
      <c r="D4536" t="s">
        <v>39</v>
      </c>
      <c r="E4536">
        <v>4.1079999999999997</v>
      </c>
      <c r="F4536">
        <v>0</v>
      </c>
      <c r="G4536">
        <v>16.979900000000001</v>
      </c>
      <c r="H4536">
        <v>0</v>
      </c>
      <c r="I4536">
        <v>-1E-4</v>
      </c>
      <c r="J4536">
        <v>0</v>
      </c>
      <c r="K4536">
        <v>2.1198999999999999</v>
      </c>
    </row>
    <row r="4537" spans="1:11" hidden="1">
      <c r="A4537" t="s">
        <v>166</v>
      </c>
      <c r="B4537" t="s">
        <v>662</v>
      </c>
      <c r="C4537">
        <v>184</v>
      </c>
      <c r="D4537" t="s">
        <v>39</v>
      </c>
      <c r="E4537">
        <v>4.5438999999999998</v>
      </c>
      <c r="F4537">
        <v>0</v>
      </c>
      <c r="G4537">
        <v>19.890999999999998</v>
      </c>
      <c r="H4537">
        <v>0</v>
      </c>
      <c r="I4537">
        <v>-1E-4</v>
      </c>
      <c r="J4537">
        <v>0</v>
      </c>
      <c r="K4537">
        <v>-5.9176000000000002</v>
      </c>
    </row>
    <row r="4538" spans="1:11" hidden="1">
      <c r="A4538" t="s">
        <v>166</v>
      </c>
      <c r="B4538" t="s">
        <v>662</v>
      </c>
      <c r="C4538">
        <v>184</v>
      </c>
      <c r="D4538" t="s">
        <v>39</v>
      </c>
      <c r="E4538">
        <v>4.9798999999999998</v>
      </c>
      <c r="F4538">
        <v>0</v>
      </c>
      <c r="G4538">
        <v>22.802199999999999</v>
      </c>
      <c r="H4538">
        <v>0</v>
      </c>
      <c r="I4538">
        <v>-1E-4</v>
      </c>
      <c r="J4538">
        <v>0</v>
      </c>
      <c r="K4538">
        <v>-15.224399999999999</v>
      </c>
    </row>
    <row r="4539" spans="1:11" hidden="1">
      <c r="A4539" t="s">
        <v>166</v>
      </c>
      <c r="B4539" t="s">
        <v>662</v>
      </c>
      <c r="C4539">
        <v>184</v>
      </c>
      <c r="D4539" t="s">
        <v>39</v>
      </c>
      <c r="E4539">
        <v>5.4158999999999997</v>
      </c>
      <c r="F4539">
        <v>0</v>
      </c>
      <c r="G4539">
        <v>25.7133</v>
      </c>
      <c r="H4539">
        <v>0</v>
      </c>
      <c r="I4539">
        <v>-1E-4</v>
      </c>
      <c r="J4539">
        <v>0</v>
      </c>
      <c r="K4539">
        <v>-25.8004</v>
      </c>
    </row>
    <row r="4540" spans="1:11" hidden="1">
      <c r="A4540" t="s">
        <v>166</v>
      </c>
      <c r="B4540" t="s">
        <v>662</v>
      </c>
      <c r="C4540">
        <v>184</v>
      </c>
      <c r="D4540" t="s">
        <v>40</v>
      </c>
      <c r="E4540">
        <v>0.18410000000000001</v>
      </c>
      <c r="F4540">
        <v>0</v>
      </c>
      <c r="G4540">
        <v>-31.276800000000001</v>
      </c>
      <c r="H4540">
        <v>0</v>
      </c>
      <c r="I4540">
        <v>-1E-4</v>
      </c>
      <c r="J4540">
        <v>0</v>
      </c>
      <c r="K4540">
        <v>-17.4131</v>
      </c>
    </row>
    <row r="4541" spans="1:11" hidden="1">
      <c r="A4541" t="s">
        <v>166</v>
      </c>
      <c r="B4541" t="s">
        <v>662</v>
      </c>
      <c r="C4541">
        <v>184</v>
      </c>
      <c r="D4541" t="s">
        <v>40</v>
      </c>
      <c r="E4541">
        <v>0.62009999999999998</v>
      </c>
      <c r="F4541">
        <v>0</v>
      </c>
      <c r="G4541">
        <v>-26.700299999999999</v>
      </c>
      <c r="H4541">
        <v>0</v>
      </c>
      <c r="I4541">
        <v>-1E-4</v>
      </c>
      <c r="J4541">
        <v>0</v>
      </c>
      <c r="K4541">
        <v>-4.7088999999999999</v>
      </c>
    </row>
    <row r="4542" spans="1:11" hidden="1">
      <c r="A4542" t="s">
        <v>166</v>
      </c>
      <c r="B4542" t="s">
        <v>662</v>
      </c>
      <c r="C4542">
        <v>184</v>
      </c>
      <c r="D4542" t="s">
        <v>40</v>
      </c>
      <c r="E4542">
        <v>1.0561</v>
      </c>
      <c r="F4542">
        <v>0</v>
      </c>
      <c r="G4542">
        <v>-20.371400000000001</v>
      </c>
      <c r="H4542">
        <v>0</v>
      </c>
      <c r="I4542">
        <v>-1E-4</v>
      </c>
      <c r="J4542">
        <v>0</v>
      </c>
      <c r="K4542">
        <v>5.6081000000000003</v>
      </c>
    </row>
    <row r="4543" spans="1:11" hidden="1">
      <c r="A4543" t="s">
        <v>166</v>
      </c>
      <c r="B4543" t="s">
        <v>662</v>
      </c>
      <c r="C4543">
        <v>184</v>
      </c>
      <c r="D4543" t="s">
        <v>40</v>
      </c>
      <c r="E4543">
        <v>1.4921</v>
      </c>
      <c r="F4543">
        <v>0</v>
      </c>
      <c r="G4543">
        <v>-13.525499999999999</v>
      </c>
      <c r="H4543">
        <v>0</v>
      </c>
      <c r="I4543">
        <v>-1E-4</v>
      </c>
      <c r="J4543">
        <v>0</v>
      </c>
      <c r="K4543">
        <v>12.997400000000001</v>
      </c>
    </row>
    <row r="4544" spans="1:11" hidden="1">
      <c r="A4544" t="s">
        <v>166</v>
      </c>
      <c r="B4544" t="s">
        <v>662</v>
      </c>
      <c r="C4544">
        <v>184</v>
      </c>
      <c r="D4544" t="s">
        <v>40</v>
      </c>
      <c r="E4544">
        <v>1.9279999999999999</v>
      </c>
      <c r="F4544">
        <v>0</v>
      </c>
      <c r="G4544">
        <v>-6.7084999999999999</v>
      </c>
      <c r="H4544">
        <v>0</v>
      </c>
      <c r="I4544">
        <v>-1E-4</v>
      </c>
      <c r="J4544">
        <v>0</v>
      </c>
      <c r="K4544">
        <v>17.402699999999999</v>
      </c>
    </row>
    <row r="4545" spans="1:11" hidden="1">
      <c r="A4545" t="s">
        <v>166</v>
      </c>
      <c r="B4545" t="s">
        <v>662</v>
      </c>
      <c r="C4545">
        <v>184</v>
      </c>
      <c r="D4545" t="s">
        <v>40</v>
      </c>
      <c r="E4545">
        <v>2.3639999999999999</v>
      </c>
      <c r="F4545">
        <v>0</v>
      </c>
      <c r="G4545">
        <v>-1.0887</v>
      </c>
      <c r="H4545">
        <v>0</v>
      </c>
      <c r="I4545">
        <v>-1E-4</v>
      </c>
      <c r="J4545">
        <v>0</v>
      </c>
      <c r="K4545">
        <v>19.036799999999999</v>
      </c>
    </row>
    <row r="4546" spans="1:11" hidden="1">
      <c r="A4546" t="s">
        <v>166</v>
      </c>
      <c r="B4546" t="s">
        <v>662</v>
      </c>
      <c r="C4546">
        <v>184</v>
      </c>
      <c r="D4546" t="s">
        <v>40</v>
      </c>
      <c r="E4546">
        <v>2.8</v>
      </c>
      <c r="F4546">
        <v>0</v>
      </c>
      <c r="G4546">
        <v>2.7252999999999998</v>
      </c>
      <c r="H4546">
        <v>0</v>
      </c>
      <c r="I4546">
        <v>-1E-4</v>
      </c>
      <c r="J4546">
        <v>0</v>
      </c>
      <c r="K4546">
        <v>18.6144</v>
      </c>
    </row>
    <row r="4547" spans="1:11" hidden="1">
      <c r="A4547" t="s">
        <v>166</v>
      </c>
      <c r="B4547" t="s">
        <v>662</v>
      </c>
      <c r="C4547">
        <v>184</v>
      </c>
      <c r="D4547" t="s">
        <v>40</v>
      </c>
      <c r="E4547">
        <v>2.8</v>
      </c>
      <c r="F4547">
        <v>0</v>
      </c>
      <c r="G4547">
        <v>8.2714999999999996</v>
      </c>
      <c r="H4547">
        <v>0</v>
      </c>
      <c r="I4547">
        <v>-1E-4</v>
      </c>
      <c r="J4547">
        <v>0</v>
      </c>
      <c r="K4547">
        <v>18.6144</v>
      </c>
    </row>
    <row r="4548" spans="1:11" hidden="1">
      <c r="A4548" t="s">
        <v>166</v>
      </c>
      <c r="B4548" t="s">
        <v>662</v>
      </c>
      <c r="C4548">
        <v>184</v>
      </c>
      <c r="D4548" t="s">
        <v>40</v>
      </c>
      <c r="E4548">
        <v>3.2360000000000002</v>
      </c>
      <c r="F4548">
        <v>0</v>
      </c>
      <c r="G4548">
        <v>11.182700000000001</v>
      </c>
      <c r="H4548">
        <v>0</v>
      </c>
      <c r="I4548">
        <v>-1E-4</v>
      </c>
      <c r="J4548">
        <v>0</v>
      </c>
      <c r="K4548">
        <v>14.3735</v>
      </c>
    </row>
    <row r="4549" spans="1:11" hidden="1">
      <c r="A4549" t="s">
        <v>166</v>
      </c>
      <c r="B4549" t="s">
        <v>662</v>
      </c>
      <c r="C4549">
        <v>184</v>
      </c>
      <c r="D4549" t="s">
        <v>40</v>
      </c>
      <c r="E4549">
        <v>3.6720000000000002</v>
      </c>
      <c r="F4549">
        <v>0</v>
      </c>
      <c r="G4549">
        <v>14.0938</v>
      </c>
      <c r="H4549">
        <v>0</v>
      </c>
      <c r="I4549">
        <v>-1E-4</v>
      </c>
      <c r="J4549">
        <v>0</v>
      </c>
      <c r="K4549">
        <v>8.8635000000000002</v>
      </c>
    </row>
    <row r="4550" spans="1:11" hidden="1">
      <c r="A4550" t="s">
        <v>166</v>
      </c>
      <c r="B4550" t="s">
        <v>662</v>
      </c>
      <c r="C4550">
        <v>184</v>
      </c>
      <c r="D4550" t="s">
        <v>40</v>
      </c>
      <c r="E4550">
        <v>4.1079999999999997</v>
      </c>
      <c r="F4550">
        <v>0</v>
      </c>
      <c r="G4550">
        <v>17.004999999999999</v>
      </c>
      <c r="H4550">
        <v>0</v>
      </c>
      <c r="I4550">
        <v>-1E-4</v>
      </c>
      <c r="J4550">
        <v>0</v>
      </c>
      <c r="K4550">
        <v>2.0842000000000001</v>
      </c>
    </row>
    <row r="4551" spans="1:11" hidden="1">
      <c r="A4551" t="s">
        <v>166</v>
      </c>
      <c r="B4551" t="s">
        <v>662</v>
      </c>
      <c r="C4551">
        <v>184</v>
      </c>
      <c r="D4551" t="s">
        <v>40</v>
      </c>
      <c r="E4551">
        <v>4.5438999999999998</v>
      </c>
      <c r="F4551">
        <v>0</v>
      </c>
      <c r="G4551">
        <v>19.9161</v>
      </c>
      <c r="H4551">
        <v>0</v>
      </c>
      <c r="I4551">
        <v>-1E-4</v>
      </c>
      <c r="J4551">
        <v>0</v>
      </c>
      <c r="K4551">
        <v>-5.9642999999999997</v>
      </c>
    </row>
    <row r="4552" spans="1:11" hidden="1">
      <c r="A4552" t="s">
        <v>166</v>
      </c>
      <c r="B4552" t="s">
        <v>662</v>
      </c>
      <c r="C4552">
        <v>184</v>
      </c>
      <c r="D4552" t="s">
        <v>40</v>
      </c>
      <c r="E4552">
        <v>4.9798999999999998</v>
      </c>
      <c r="F4552">
        <v>0</v>
      </c>
      <c r="G4552">
        <v>22.827300000000001</v>
      </c>
      <c r="H4552">
        <v>0</v>
      </c>
      <c r="I4552">
        <v>-1E-4</v>
      </c>
      <c r="J4552">
        <v>0</v>
      </c>
      <c r="K4552">
        <v>-15.282</v>
      </c>
    </row>
    <row r="4553" spans="1:11" hidden="1">
      <c r="A4553" t="s">
        <v>166</v>
      </c>
      <c r="B4553" t="s">
        <v>662</v>
      </c>
      <c r="C4553">
        <v>184</v>
      </c>
      <c r="D4553" t="s">
        <v>40</v>
      </c>
      <c r="E4553">
        <v>5.4158999999999997</v>
      </c>
      <c r="F4553">
        <v>0</v>
      </c>
      <c r="G4553">
        <v>25.738399999999999</v>
      </c>
      <c r="H4553">
        <v>0</v>
      </c>
      <c r="I4553">
        <v>-1E-4</v>
      </c>
      <c r="J4553">
        <v>0</v>
      </c>
      <c r="K4553">
        <v>-25.8689</v>
      </c>
    </row>
    <row r="4554" spans="1:11" hidden="1">
      <c r="A4554" t="s">
        <v>166</v>
      </c>
      <c r="B4554" t="s">
        <v>662</v>
      </c>
      <c r="C4554">
        <v>184</v>
      </c>
      <c r="D4554" t="s">
        <v>41</v>
      </c>
      <c r="E4554">
        <v>0.18410000000000001</v>
      </c>
      <c r="F4554">
        <v>0</v>
      </c>
      <c r="G4554">
        <v>-51.473199999999999</v>
      </c>
      <c r="H4554">
        <v>0</v>
      </c>
      <c r="I4554">
        <v>-1E-4</v>
      </c>
      <c r="J4554">
        <v>0</v>
      </c>
      <c r="K4554">
        <v>-28.6584</v>
      </c>
    </row>
    <row r="4555" spans="1:11" hidden="1">
      <c r="A4555" t="s">
        <v>166</v>
      </c>
      <c r="B4555" t="s">
        <v>662</v>
      </c>
      <c r="C4555">
        <v>184</v>
      </c>
      <c r="D4555" t="s">
        <v>41</v>
      </c>
      <c r="E4555">
        <v>0.62009999999999998</v>
      </c>
      <c r="F4555">
        <v>0</v>
      </c>
      <c r="G4555">
        <v>-43.941600000000001</v>
      </c>
      <c r="H4555">
        <v>0</v>
      </c>
      <c r="I4555">
        <v>-1E-4</v>
      </c>
      <c r="J4555">
        <v>0</v>
      </c>
      <c r="K4555">
        <v>-7.75</v>
      </c>
    </row>
    <row r="4556" spans="1:11" hidden="1">
      <c r="A4556" t="s">
        <v>166</v>
      </c>
      <c r="B4556" t="s">
        <v>662</v>
      </c>
      <c r="C4556">
        <v>184</v>
      </c>
      <c r="D4556" t="s">
        <v>41</v>
      </c>
      <c r="E4556">
        <v>1.0561</v>
      </c>
      <c r="F4556">
        <v>0</v>
      </c>
      <c r="G4556">
        <v>-33.504800000000003</v>
      </c>
      <c r="H4556">
        <v>0</v>
      </c>
      <c r="I4556">
        <v>-1E-4</v>
      </c>
      <c r="J4556">
        <v>0</v>
      </c>
      <c r="K4556">
        <v>9.2253000000000007</v>
      </c>
    </row>
    <row r="4557" spans="1:11" hidden="1">
      <c r="A4557" t="s">
        <v>166</v>
      </c>
      <c r="B4557" t="s">
        <v>662</v>
      </c>
      <c r="C4557">
        <v>184</v>
      </c>
      <c r="D4557" t="s">
        <v>41</v>
      </c>
      <c r="E4557">
        <v>1.4921</v>
      </c>
      <c r="F4557">
        <v>0</v>
      </c>
      <c r="G4557">
        <v>-22.210899999999999</v>
      </c>
      <c r="H4557">
        <v>0</v>
      </c>
      <c r="I4557">
        <v>-1E-4</v>
      </c>
      <c r="J4557">
        <v>0</v>
      </c>
      <c r="K4557">
        <v>21.370799999999999</v>
      </c>
    </row>
    <row r="4558" spans="1:11" hidden="1">
      <c r="A4558" t="s">
        <v>166</v>
      </c>
      <c r="B4558" t="s">
        <v>662</v>
      </c>
      <c r="C4558">
        <v>184</v>
      </c>
      <c r="D4558" t="s">
        <v>41</v>
      </c>
      <c r="E4558">
        <v>1.9279999999999999</v>
      </c>
      <c r="F4558">
        <v>0</v>
      </c>
      <c r="G4558">
        <v>-10.9649</v>
      </c>
      <c r="H4558">
        <v>0</v>
      </c>
      <c r="I4558">
        <v>-1E-4</v>
      </c>
      <c r="J4558">
        <v>0</v>
      </c>
      <c r="K4558">
        <v>28.593699999999998</v>
      </c>
    </row>
    <row r="4559" spans="1:11" hidden="1">
      <c r="A4559" t="s">
        <v>166</v>
      </c>
      <c r="B4559" t="s">
        <v>662</v>
      </c>
      <c r="C4559">
        <v>184</v>
      </c>
      <c r="D4559" t="s">
        <v>41</v>
      </c>
      <c r="E4559">
        <v>2.3639999999999999</v>
      </c>
      <c r="F4559">
        <v>0</v>
      </c>
      <c r="G4559">
        <v>-1.7037</v>
      </c>
      <c r="H4559">
        <v>0</v>
      </c>
      <c r="I4559">
        <v>-1E-4</v>
      </c>
      <c r="J4559">
        <v>0</v>
      </c>
      <c r="K4559">
        <v>31.246500000000001</v>
      </c>
    </row>
    <row r="4560" spans="1:11" hidden="1">
      <c r="A4560" t="s">
        <v>166</v>
      </c>
      <c r="B4560" t="s">
        <v>662</v>
      </c>
      <c r="C4560">
        <v>184</v>
      </c>
      <c r="D4560" t="s">
        <v>41</v>
      </c>
      <c r="E4560">
        <v>2.8</v>
      </c>
      <c r="F4560">
        <v>0</v>
      </c>
      <c r="G4560">
        <v>4.5637999999999996</v>
      </c>
      <c r="H4560">
        <v>0</v>
      </c>
      <c r="I4560">
        <v>-1E-4</v>
      </c>
      <c r="J4560">
        <v>0</v>
      </c>
      <c r="K4560">
        <v>30.514299999999999</v>
      </c>
    </row>
    <row r="4561" spans="1:11" hidden="1">
      <c r="A4561" t="s">
        <v>166</v>
      </c>
      <c r="B4561" t="s">
        <v>662</v>
      </c>
      <c r="C4561">
        <v>184</v>
      </c>
      <c r="D4561" t="s">
        <v>41</v>
      </c>
      <c r="E4561">
        <v>2.8</v>
      </c>
      <c r="F4561">
        <v>0</v>
      </c>
      <c r="G4561">
        <v>13.559900000000001</v>
      </c>
      <c r="H4561">
        <v>0</v>
      </c>
      <c r="I4561">
        <v>-1E-4</v>
      </c>
      <c r="J4561">
        <v>0</v>
      </c>
      <c r="K4561">
        <v>30.514299999999999</v>
      </c>
    </row>
    <row r="4562" spans="1:11" hidden="1">
      <c r="A4562" t="s">
        <v>166</v>
      </c>
      <c r="B4562" t="s">
        <v>662</v>
      </c>
      <c r="C4562">
        <v>184</v>
      </c>
      <c r="D4562" t="s">
        <v>41</v>
      </c>
      <c r="E4562">
        <v>3.2360000000000002</v>
      </c>
      <c r="F4562">
        <v>0</v>
      </c>
      <c r="G4562">
        <v>18.330500000000001</v>
      </c>
      <c r="H4562">
        <v>0</v>
      </c>
      <c r="I4562">
        <v>-1E-4</v>
      </c>
      <c r="J4562">
        <v>0</v>
      </c>
      <c r="K4562">
        <v>23.5624</v>
      </c>
    </row>
    <row r="4563" spans="1:11" hidden="1">
      <c r="A4563" t="s">
        <v>166</v>
      </c>
      <c r="B4563" t="s">
        <v>662</v>
      </c>
      <c r="C4563">
        <v>184</v>
      </c>
      <c r="D4563" t="s">
        <v>41</v>
      </c>
      <c r="E4563">
        <v>3.6720000000000002</v>
      </c>
      <c r="F4563">
        <v>0</v>
      </c>
      <c r="G4563">
        <v>23.100999999999999</v>
      </c>
      <c r="H4563">
        <v>0</v>
      </c>
      <c r="I4563">
        <v>-1E-4</v>
      </c>
      <c r="J4563">
        <v>0</v>
      </c>
      <c r="K4563">
        <v>14.5307</v>
      </c>
    </row>
    <row r="4564" spans="1:11" hidden="1">
      <c r="A4564" t="s">
        <v>166</v>
      </c>
      <c r="B4564" t="s">
        <v>662</v>
      </c>
      <c r="C4564">
        <v>184</v>
      </c>
      <c r="D4564" t="s">
        <v>41</v>
      </c>
      <c r="E4564">
        <v>4.1079999999999997</v>
      </c>
      <c r="F4564">
        <v>0</v>
      </c>
      <c r="G4564">
        <v>27.871600000000001</v>
      </c>
      <c r="H4564">
        <v>0</v>
      </c>
      <c r="I4564">
        <v>-1E-4</v>
      </c>
      <c r="J4564">
        <v>0</v>
      </c>
      <c r="K4564">
        <v>3.4190999999999998</v>
      </c>
    </row>
    <row r="4565" spans="1:11" hidden="1">
      <c r="A4565" t="s">
        <v>166</v>
      </c>
      <c r="B4565" t="s">
        <v>662</v>
      </c>
      <c r="C4565">
        <v>184</v>
      </c>
      <c r="D4565" t="s">
        <v>41</v>
      </c>
      <c r="E4565">
        <v>4.5438999999999998</v>
      </c>
      <c r="F4565">
        <v>0</v>
      </c>
      <c r="G4565">
        <v>32.642099999999999</v>
      </c>
      <c r="H4565">
        <v>0</v>
      </c>
      <c r="I4565">
        <v>-1E-4</v>
      </c>
      <c r="J4565">
        <v>0</v>
      </c>
      <c r="K4565">
        <v>-9.7723999999999993</v>
      </c>
    </row>
    <row r="4566" spans="1:11" hidden="1">
      <c r="A4566" t="s">
        <v>166</v>
      </c>
      <c r="B4566" t="s">
        <v>662</v>
      </c>
      <c r="C4566">
        <v>184</v>
      </c>
      <c r="D4566" t="s">
        <v>41</v>
      </c>
      <c r="E4566">
        <v>4.9798999999999998</v>
      </c>
      <c r="F4566">
        <v>0</v>
      </c>
      <c r="G4566">
        <v>37.412700000000001</v>
      </c>
      <c r="H4566">
        <v>0</v>
      </c>
      <c r="I4566">
        <v>-1E-4</v>
      </c>
      <c r="J4566">
        <v>0</v>
      </c>
      <c r="K4566">
        <v>-25.043700000000001</v>
      </c>
    </row>
    <row r="4567" spans="1:11" hidden="1">
      <c r="A4567" t="s">
        <v>166</v>
      </c>
      <c r="B4567" t="s">
        <v>662</v>
      </c>
      <c r="C4567">
        <v>184</v>
      </c>
      <c r="D4567" t="s">
        <v>41</v>
      </c>
      <c r="E4567">
        <v>5.4158999999999997</v>
      </c>
      <c r="F4567">
        <v>0</v>
      </c>
      <c r="G4567">
        <v>42.183199999999999</v>
      </c>
      <c r="H4567">
        <v>0</v>
      </c>
      <c r="I4567">
        <v>-1E-4</v>
      </c>
      <c r="J4567">
        <v>0</v>
      </c>
      <c r="K4567">
        <v>-42.395000000000003</v>
      </c>
    </row>
    <row r="4568" spans="1:11" hidden="1">
      <c r="A4568" t="s">
        <v>166</v>
      </c>
      <c r="B4568" t="s">
        <v>662</v>
      </c>
      <c r="C4568">
        <v>184</v>
      </c>
      <c r="D4568" t="s">
        <v>42</v>
      </c>
      <c r="E4568">
        <v>0.18410000000000001</v>
      </c>
      <c r="F4568">
        <v>0</v>
      </c>
      <c r="G4568">
        <v>-28.777100000000001</v>
      </c>
      <c r="H4568">
        <v>0</v>
      </c>
      <c r="I4568">
        <v>-4.5370000000000001E-5</v>
      </c>
      <c r="J4568">
        <v>0</v>
      </c>
      <c r="K4568">
        <v>-16.199200000000001</v>
      </c>
    </row>
    <row r="4569" spans="1:11" hidden="1">
      <c r="A4569" t="s">
        <v>166</v>
      </c>
      <c r="B4569" t="s">
        <v>662</v>
      </c>
      <c r="C4569">
        <v>184</v>
      </c>
      <c r="D4569" t="s">
        <v>42</v>
      </c>
      <c r="E4569">
        <v>0.62009999999999998</v>
      </c>
      <c r="F4569">
        <v>0</v>
      </c>
      <c r="G4569">
        <v>-24.5794</v>
      </c>
      <c r="H4569">
        <v>0</v>
      </c>
      <c r="I4569">
        <v>-4.5370000000000001E-5</v>
      </c>
      <c r="J4569">
        <v>0</v>
      </c>
      <c r="K4569">
        <v>-4.5110000000000001</v>
      </c>
    </row>
    <row r="4570" spans="1:11" hidden="1">
      <c r="A4570" t="s">
        <v>166</v>
      </c>
      <c r="B4570" t="s">
        <v>662</v>
      </c>
      <c r="C4570">
        <v>184</v>
      </c>
      <c r="D4570" t="s">
        <v>42</v>
      </c>
      <c r="E4570">
        <v>1.0561</v>
      </c>
      <c r="F4570">
        <v>0</v>
      </c>
      <c r="G4570">
        <v>-18.86</v>
      </c>
      <c r="H4570">
        <v>0</v>
      </c>
      <c r="I4570">
        <v>-4.5370000000000001E-5</v>
      </c>
      <c r="J4570">
        <v>0</v>
      </c>
      <c r="K4570">
        <v>5.0068999999999999</v>
      </c>
    </row>
    <row r="4571" spans="1:11" hidden="1">
      <c r="A4571" t="s">
        <v>166</v>
      </c>
      <c r="B4571" t="s">
        <v>662</v>
      </c>
      <c r="C4571">
        <v>184</v>
      </c>
      <c r="D4571" t="s">
        <v>42</v>
      </c>
      <c r="E4571">
        <v>1.4921</v>
      </c>
      <c r="F4571">
        <v>0</v>
      </c>
      <c r="G4571">
        <v>-12.691599999999999</v>
      </c>
      <c r="H4571">
        <v>0</v>
      </c>
      <c r="I4571">
        <v>-4.5370000000000001E-5</v>
      </c>
      <c r="J4571">
        <v>0</v>
      </c>
      <c r="K4571">
        <v>11.8849</v>
      </c>
    </row>
    <row r="4572" spans="1:11" hidden="1">
      <c r="A4572" t="s">
        <v>166</v>
      </c>
      <c r="B4572" t="s">
        <v>662</v>
      </c>
      <c r="C4572">
        <v>184</v>
      </c>
      <c r="D4572" t="s">
        <v>42</v>
      </c>
      <c r="E4572">
        <v>1.9279999999999999</v>
      </c>
      <c r="F4572">
        <v>0</v>
      </c>
      <c r="G4572">
        <v>-6.5483000000000002</v>
      </c>
      <c r="H4572">
        <v>0</v>
      </c>
      <c r="I4572">
        <v>-4.5370000000000001E-5</v>
      </c>
      <c r="J4572">
        <v>0</v>
      </c>
      <c r="K4572">
        <v>16.074200000000001</v>
      </c>
    </row>
    <row r="4573" spans="1:11" hidden="1">
      <c r="A4573" t="s">
        <v>166</v>
      </c>
      <c r="B4573" t="s">
        <v>662</v>
      </c>
      <c r="C4573">
        <v>184</v>
      </c>
      <c r="D4573" t="s">
        <v>42</v>
      </c>
      <c r="E4573">
        <v>2.3639999999999999</v>
      </c>
      <c r="F4573">
        <v>0</v>
      </c>
      <c r="G4573">
        <v>-1.4446000000000001</v>
      </c>
      <c r="H4573">
        <v>0</v>
      </c>
      <c r="I4573">
        <v>-4.5370000000000001E-5</v>
      </c>
      <c r="J4573">
        <v>0</v>
      </c>
      <c r="K4573">
        <v>17.759599999999999</v>
      </c>
    </row>
    <row r="4574" spans="1:11" hidden="1">
      <c r="A4574" t="s">
        <v>166</v>
      </c>
      <c r="B4574" t="s">
        <v>662</v>
      </c>
      <c r="C4574">
        <v>184</v>
      </c>
      <c r="D4574" t="s">
        <v>42</v>
      </c>
      <c r="E4574">
        <v>2.8</v>
      </c>
      <c r="F4574">
        <v>0</v>
      </c>
      <c r="G4574">
        <v>2.0909</v>
      </c>
      <c r="H4574">
        <v>0</v>
      </c>
      <c r="I4574">
        <v>-4.5370000000000001E-5</v>
      </c>
      <c r="J4574">
        <v>0</v>
      </c>
      <c r="K4574">
        <v>17.5625</v>
      </c>
    </row>
    <row r="4575" spans="1:11" hidden="1">
      <c r="A4575" t="s">
        <v>166</v>
      </c>
      <c r="B4575" t="s">
        <v>662</v>
      </c>
      <c r="C4575">
        <v>184</v>
      </c>
      <c r="D4575" t="s">
        <v>42</v>
      </c>
      <c r="E4575">
        <v>2.8</v>
      </c>
      <c r="F4575">
        <v>0</v>
      </c>
      <c r="G4575">
        <v>7.7027000000000001</v>
      </c>
      <c r="H4575">
        <v>0</v>
      </c>
      <c r="I4575">
        <v>-4.5370000000000001E-5</v>
      </c>
      <c r="J4575">
        <v>0</v>
      </c>
      <c r="K4575">
        <v>17.5625</v>
      </c>
    </row>
    <row r="4576" spans="1:11" hidden="1">
      <c r="A4576" t="s">
        <v>166</v>
      </c>
      <c r="B4576" t="s">
        <v>662</v>
      </c>
      <c r="C4576">
        <v>184</v>
      </c>
      <c r="D4576" t="s">
        <v>42</v>
      </c>
      <c r="E4576">
        <v>3.2360000000000002</v>
      </c>
      <c r="F4576">
        <v>0</v>
      </c>
      <c r="G4576">
        <v>10.4541</v>
      </c>
      <c r="H4576">
        <v>0</v>
      </c>
      <c r="I4576">
        <v>-4.5370000000000001E-5</v>
      </c>
      <c r="J4576">
        <v>0</v>
      </c>
      <c r="K4576">
        <v>13.628</v>
      </c>
    </row>
    <row r="4577" spans="1:11" hidden="1">
      <c r="A4577" t="s">
        <v>166</v>
      </c>
      <c r="B4577" t="s">
        <v>662</v>
      </c>
      <c r="C4577">
        <v>184</v>
      </c>
      <c r="D4577" t="s">
        <v>42</v>
      </c>
      <c r="E4577">
        <v>3.6720000000000002</v>
      </c>
      <c r="F4577">
        <v>0</v>
      </c>
      <c r="G4577">
        <v>13.205500000000001</v>
      </c>
      <c r="H4577">
        <v>0</v>
      </c>
      <c r="I4577">
        <v>-4.5370000000000001E-5</v>
      </c>
      <c r="J4577">
        <v>0</v>
      </c>
      <c r="K4577">
        <v>8.4939</v>
      </c>
    </row>
    <row r="4578" spans="1:11" hidden="1">
      <c r="A4578" t="s">
        <v>166</v>
      </c>
      <c r="B4578" t="s">
        <v>662</v>
      </c>
      <c r="C4578">
        <v>184</v>
      </c>
      <c r="D4578" t="s">
        <v>42</v>
      </c>
      <c r="E4578">
        <v>4.1079999999999997</v>
      </c>
      <c r="F4578">
        <v>0</v>
      </c>
      <c r="G4578">
        <v>15.956899999999999</v>
      </c>
      <c r="H4578">
        <v>0</v>
      </c>
      <c r="I4578">
        <v>-4.5370000000000001E-5</v>
      </c>
      <c r="J4578">
        <v>0</v>
      </c>
      <c r="K4578">
        <v>2.1602999999999999</v>
      </c>
    </row>
    <row r="4579" spans="1:11" hidden="1">
      <c r="A4579" t="s">
        <v>166</v>
      </c>
      <c r="B4579" t="s">
        <v>662</v>
      </c>
      <c r="C4579">
        <v>184</v>
      </c>
      <c r="D4579" t="s">
        <v>42</v>
      </c>
      <c r="E4579">
        <v>4.5438999999999998</v>
      </c>
      <c r="F4579">
        <v>0</v>
      </c>
      <c r="G4579">
        <v>18.708300000000001</v>
      </c>
      <c r="H4579">
        <v>0</v>
      </c>
      <c r="I4579">
        <v>-4.5370000000000001E-5</v>
      </c>
      <c r="J4579">
        <v>0</v>
      </c>
      <c r="K4579">
        <v>-5.3730000000000002</v>
      </c>
    </row>
    <row r="4580" spans="1:11" hidden="1">
      <c r="A4580" t="s">
        <v>166</v>
      </c>
      <c r="B4580" t="s">
        <v>662</v>
      </c>
      <c r="C4580">
        <v>184</v>
      </c>
      <c r="D4580" t="s">
        <v>42</v>
      </c>
      <c r="E4580">
        <v>4.9798999999999998</v>
      </c>
      <c r="F4580">
        <v>0</v>
      </c>
      <c r="G4580">
        <v>21.459700000000002</v>
      </c>
      <c r="H4580">
        <v>0</v>
      </c>
      <c r="I4580">
        <v>-4.5370000000000001E-5</v>
      </c>
      <c r="J4580">
        <v>0</v>
      </c>
      <c r="K4580">
        <v>-14.1058</v>
      </c>
    </row>
    <row r="4581" spans="1:11" hidden="1">
      <c r="A4581" t="s">
        <v>166</v>
      </c>
      <c r="B4581" t="s">
        <v>662</v>
      </c>
      <c r="C4581">
        <v>184</v>
      </c>
      <c r="D4581" t="s">
        <v>42</v>
      </c>
      <c r="E4581">
        <v>5.4158999999999997</v>
      </c>
      <c r="F4581">
        <v>0</v>
      </c>
      <c r="G4581">
        <v>24.211099999999998</v>
      </c>
      <c r="H4581">
        <v>0</v>
      </c>
      <c r="I4581">
        <v>-4.5370000000000001E-5</v>
      </c>
      <c r="J4581">
        <v>0</v>
      </c>
      <c r="K4581">
        <v>-24.0381</v>
      </c>
    </row>
    <row r="4582" spans="1:11" hidden="1">
      <c r="A4582" t="s">
        <v>166</v>
      </c>
      <c r="B4582" t="s">
        <v>662</v>
      </c>
      <c r="C4582">
        <v>184</v>
      </c>
      <c r="D4582" t="s">
        <v>43</v>
      </c>
      <c r="E4582">
        <v>0.18410000000000001</v>
      </c>
      <c r="F4582">
        <v>0</v>
      </c>
      <c r="G4582">
        <v>-28.831</v>
      </c>
      <c r="H4582">
        <v>0</v>
      </c>
      <c r="I4582">
        <v>-4.7490000000000001E-5</v>
      </c>
      <c r="J4582">
        <v>0</v>
      </c>
      <c r="K4582">
        <v>-16.339400000000001</v>
      </c>
    </row>
    <row r="4583" spans="1:11" hidden="1">
      <c r="A4583" t="s">
        <v>166</v>
      </c>
      <c r="B4583" t="s">
        <v>662</v>
      </c>
      <c r="C4583">
        <v>184</v>
      </c>
      <c r="D4583" t="s">
        <v>43</v>
      </c>
      <c r="E4583">
        <v>0.62009999999999998</v>
      </c>
      <c r="F4583">
        <v>0</v>
      </c>
      <c r="G4583">
        <v>-24.633299999999998</v>
      </c>
      <c r="H4583">
        <v>0</v>
      </c>
      <c r="I4583">
        <v>-4.7490000000000001E-5</v>
      </c>
      <c r="J4583">
        <v>0</v>
      </c>
      <c r="K4583">
        <v>-4.6276999999999999</v>
      </c>
    </row>
    <row r="4584" spans="1:11" hidden="1">
      <c r="A4584" t="s">
        <v>166</v>
      </c>
      <c r="B4584" t="s">
        <v>662</v>
      </c>
      <c r="C4584">
        <v>184</v>
      </c>
      <c r="D4584" t="s">
        <v>43</v>
      </c>
      <c r="E4584">
        <v>1.0561</v>
      </c>
      <c r="F4584">
        <v>0</v>
      </c>
      <c r="G4584">
        <v>-18.913900000000002</v>
      </c>
      <c r="H4584">
        <v>0</v>
      </c>
      <c r="I4584">
        <v>-4.7490000000000001E-5</v>
      </c>
      <c r="J4584">
        <v>0</v>
      </c>
      <c r="K4584">
        <v>4.9137000000000004</v>
      </c>
    </row>
    <row r="4585" spans="1:11" hidden="1">
      <c r="A4585" t="s">
        <v>166</v>
      </c>
      <c r="B4585" t="s">
        <v>662</v>
      </c>
      <c r="C4585">
        <v>184</v>
      </c>
      <c r="D4585" t="s">
        <v>43</v>
      </c>
      <c r="E4585">
        <v>1.4921</v>
      </c>
      <c r="F4585">
        <v>0</v>
      </c>
      <c r="G4585">
        <v>-12.7455</v>
      </c>
      <c r="H4585">
        <v>0</v>
      </c>
      <c r="I4585">
        <v>-4.7490000000000001E-5</v>
      </c>
      <c r="J4585">
        <v>0</v>
      </c>
      <c r="K4585">
        <v>11.815200000000001</v>
      </c>
    </row>
    <row r="4586" spans="1:11" hidden="1">
      <c r="A4586" t="s">
        <v>166</v>
      </c>
      <c r="B4586" t="s">
        <v>662</v>
      </c>
      <c r="C4586">
        <v>184</v>
      </c>
      <c r="D4586" t="s">
        <v>43</v>
      </c>
      <c r="E4586">
        <v>1.9279999999999999</v>
      </c>
      <c r="F4586">
        <v>0</v>
      </c>
      <c r="G4586">
        <v>-6.6021999999999998</v>
      </c>
      <c r="H4586">
        <v>0</v>
      </c>
      <c r="I4586">
        <v>-4.7490000000000001E-5</v>
      </c>
      <c r="J4586">
        <v>0</v>
      </c>
      <c r="K4586">
        <v>16.027999999999999</v>
      </c>
    </row>
    <row r="4587" spans="1:11" hidden="1">
      <c r="A4587" t="s">
        <v>166</v>
      </c>
      <c r="B4587" t="s">
        <v>662</v>
      </c>
      <c r="C4587">
        <v>184</v>
      </c>
      <c r="D4587" t="s">
        <v>43</v>
      </c>
      <c r="E4587">
        <v>2.3639999999999999</v>
      </c>
      <c r="F4587">
        <v>0</v>
      </c>
      <c r="G4587">
        <v>-1.4984999999999999</v>
      </c>
      <c r="H4587">
        <v>0</v>
      </c>
      <c r="I4587">
        <v>-4.7490000000000001E-5</v>
      </c>
      <c r="J4587">
        <v>0</v>
      </c>
      <c r="K4587">
        <v>17.736899999999999</v>
      </c>
    </row>
    <row r="4588" spans="1:11" hidden="1">
      <c r="A4588" t="s">
        <v>166</v>
      </c>
      <c r="B4588" t="s">
        <v>662</v>
      </c>
      <c r="C4588">
        <v>184</v>
      </c>
      <c r="D4588" t="s">
        <v>43</v>
      </c>
      <c r="E4588">
        <v>2.8</v>
      </c>
      <c r="F4588">
        <v>0</v>
      </c>
      <c r="G4588">
        <v>2.0369999999999999</v>
      </c>
      <c r="H4588">
        <v>0</v>
      </c>
      <c r="I4588">
        <v>-4.7490000000000001E-5</v>
      </c>
      <c r="J4588">
        <v>0</v>
      </c>
      <c r="K4588">
        <v>17.561800000000002</v>
      </c>
    </row>
    <row r="4589" spans="1:11" hidden="1">
      <c r="A4589" t="s">
        <v>166</v>
      </c>
      <c r="B4589" t="s">
        <v>662</v>
      </c>
      <c r="C4589">
        <v>184</v>
      </c>
      <c r="D4589" t="s">
        <v>43</v>
      </c>
      <c r="E4589">
        <v>2.8</v>
      </c>
      <c r="F4589">
        <v>0</v>
      </c>
      <c r="G4589">
        <v>7.6487999999999996</v>
      </c>
      <c r="H4589">
        <v>0</v>
      </c>
      <c r="I4589">
        <v>-4.7490000000000001E-5</v>
      </c>
      <c r="J4589">
        <v>0</v>
      </c>
      <c r="K4589">
        <v>17.561800000000002</v>
      </c>
    </row>
    <row r="4590" spans="1:11" hidden="1">
      <c r="A4590" t="s">
        <v>166</v>
      </c>
      <c r="B4590" t="s">
        <v>662</v>
      </c>
      <c r="C4590">
        <v>184</v>
      </c>
      <c r="D4590" t="s">
        <v>43</v>
      </c>
      <c r="E4590">
        <v>3.2360000000000002</v>
      </c>
      <c r="F4590">
        <v>0</v>
      </c>
      <c r="G4590">
        <v>10.4002</v>
      </c>
      <c r="H4590">
        <v>0</v>
      </c>
      <c r="I4590">
        <v>-4.7490000000000001E-5</v>
      </c>
      <c r="J4590">
        <v>0</v>
      </c>
      <c r="K4590">
        <v>13.6037</v>
      </c>
    </row>
    <row r="4591" spans="1:11" hidden="1">
      <c r="A4591" t="s">
        <v>166</v>
      </c>
      <c r="B4591" t="s">
        <v>662</v>
      </c>
      <c r="C4591">
        <v>184</v>
      </c>
      <c r="D4591" t="s">
        <v>43</v>
      </c>
      <c r="E4591">
        <v>3.6720000000000002</v>
      </c>
      <c r="F4591">
        <v>0</v>
      </c>
      <c r="G4591">
        <v>13.1516</v>
      </c>
      <c r="H4591">
        <v>0</v>
      </c>
      <c r="I4591">
        <v>-4.7490000000000001E-5</v>
      </c>
      <c r="J4591">
        <v>0</v>
      </c>
      <c r="K4591">
        <v>8.4461999999999993</v>
      </c>
    </row>
    <row r="4592" spans="1:11" hidden="1">
      <c r="A4592" t="s">
        <v>166</v>
      </c>
      <c r="B4592" t="s">
        <v>662</v>
      </c>
      <c r="C4592">
        <v>184</v>
      </c>
      <c r="D4592" t="s">
        <v>43</v>
      </c>
      <c r="E4592">
        <v>4.1079999999999997</v>
      </c>
      <c r="F4592">
        <v>0</v>
      </c>
      <c r="G4592">
        <v>15.903</v>
      </c>
      <c r="H4592">
        <v>0</v>
      </c>
      <c r="I4592">
        <v>-4.7490000000000001E-5</v>
      </c>
      <c r="J4592">
        <v>0</v>
      </c>
      <c r="K4592">
        <v>2.089</v>
      </c>
    </row>
    <row r="4593" spans="1:11" hidden="1">
      <c r="A4593" t="s">
        <v>166</v>
      </c>
      <c r="B4593" t="s">
        <v>662</v>
      </c>
      <c r="C4593">
        <v>184</v>
      </c>
      <c r="D4593" t="s">
        <v>43</v>
      </c>
      <c r="E4593">
        <v>4.5438999999999998</v>
      </c>
      <c r="F4593">
        <v>0</v>
      </c>
      <c r="G4593">
        <v>18.654399999999999</v>
      </c>
      <c r="H4593">
        <v>0</v>
      </c>
      <c r="I4593">
        <v>-4.7490000000000001E-5</v>
      </c>
      <c r="J4593">
        <v>0</v>
      </c>
      <c r="K4593">
        <v>-5.4676999999999998</v>
      </c>
    </row>
    <row r="4594" spans="1:11" hidden="1">
      <c r="A4594" t="s">
        <v>166</v>
      </c>
      <c r="B4594" t="s">
        <v>662</v>
      </c>
      <c r="C4594">
        <v>184</v>
      </c>
      <c r="D4594" t="s">
        <v>43</v>
      </c>
      <c r="E4594">
        <v>4.9798999999999998</v>
      </c>
      <c r="F4594">
        <v>0</v>
      </c>
      <c r="G4594">
        <v>21.405799999999999</v>
      </c>
      <c r="H4594">
        <v>0</v>
      </c>
      <c r="I4594">
        <v>-4.7490000000000001E-5</v>
      </c>
      <c r="J4594">
        <v>0</v>
      </c>
      <c r="K4594">
        <v>-14.224</v>
      </c>
    </row>
    <row r="4595" spans="1:11" hidden="1">
      <c r="A4595" t="s">
        <v>166</v>
      </c>
      <c r="B4595" t="s">
        <v>662</v>
      </c>
      <c r="C4595">
        <v>184</v>
      </c>
      <c r="D4595" t="s">
        <v>43</v>
      </c>
      <c r="E4595">
        <v>5.4158999999999997</v>
      </c>
      <c r="F4595">
        <v>0</v>
      </c>
      <c r="G4595">
        <v>24.1572</v>
      </c>
      <c r="H4595">
        <v>0</v>
      </c>
      <c r="I4595">
        <v>-4.7490000000000001E-5</v>
      </c>
      <c r="J4595">
        <v>0</v>
      </c>
      <c r="K4595">
        <v>-24.1798</v>
      </c>
    </row>
    <row r="4596" spans="1:11" hidden="1">
      <c r="A4596" t="s">
        <v>166</v>
      </c>
      <c r="B4596" t="s">
        <v>662</v>
      </c>
      <c r="C4596">
        <v>184</v>
      </c>
      <c r="D4596" t="s">
        <v>44</v>
      </c>
      <c r="E4596">
        <v>0.18410000000000001</v>
      </c>
      <c r="F4596">
        <v>0</v>
      </c>
      <c r="G4596">
        <v>-28.777100000000001</v>
      </c>
      <c r="H4596">
        <v>0</v>
      </c>
      <c r="I4596">
        <v>-4.5370000000000001E-5</v>
      </c>
      <c r="J4596">
        <v>0</v>
      </c>
      <c r="K4596">
        <v>-16.199200000000001</v>
      </c>
    </row>
    <row r="4597" spans="1:11" hidden="1">
      <c r="A4597" t="s">
        <v>166</v>
      </c>
      <c r="B4597" t="s">
        <v>662</v>
      </c>
      <c r="C4597">
        <v>184</v>
      </c>
      <c r="D4597" t="s">
        <v>44</v>
      </c>
      <c r="E4597">
        <v>0.62009999999999998</v>
      </c>
      <c r="F4597">
        <v>0</v>
      </c>
      <c r="G4597">
        <v>-24.5794</v>
      </c>
      <c r="H4597">
        <v>0</v>
      </c>
      <c r="I4597">
        <v>-4.5370000000000001E-5</v>
      </c>
      <c r="J4597">
        <v>0</v>
      </c>
      <c r="K4597">
        <v>-4.5110000000000001</v>
      </c>
    </row>
    <row r="4598" spans="1:11" hidden="1">
      <c r="A4598" t="s">
        <v>166</v>
      </c>
      <c r="B4598" t="s">
        <v>662</v>
      </c>
      <c r="C4598">
        <v>184</v>
      </c>
      <c r="D4598" t="s">
        <v>44</v>
      </c>
      <c r="E4598">
        <v>1.0561</v>
      </c>
      <c r="F4598">
        <v>0</v>
      </c>
      <c r="G4598">
        <v>-18.86</v>
      </c>
      <c r="H4598">
        <v>0</v>
      </c>
      <c r="I4598">
        <v>-4.5370000000000001E-5</v>
      </c>
      <c r="J4598">
        <v>0</v>
      </c>
      <c r="K4598">
        <v>5.0068999999999999</v>
      </c>
    </row>
    <row r="4599" spans="1:11" hidden="1">
      <c r="A4599" t="s">
        <v>166</v>
      </c>
      <c r="B4599" t="s">
        <v>662</v>
      </c>
      <c r="C4599">
        <v>184</v>
      </c>
      <c r="D4599" t="s">
        <v>44</v>
      </c>
      <c r="E4599">
        <v>1.4921</v>
      </c>
      <c r="F4599">
        <v>0</v>
      </c>
      <c r="G4599">
        <v>-12.691599999999999</v>
      </c>
      <c r="H4599">
        <v>0</v>
      </c>
      <c r="I4599">
        <v>-4.5370000000000001E-5</v>
      </c>
      <c r="J4599">
        <v>0</v>
      </c>
      <c r="K4599">
        <v>11.8849</v>
      </c>
    </row>
    <row r="4600" spans="1:11" hidden="1">
      <c r="A4600" t="s">
        <v>166</v>
      </c>
      <c r="B4600" t="s">
        <v>662</v>
      </c>
      <c r="C4600">
        <v>184</v>
      </c>
      <c r="D4600" t="s">
        <v>44</v>
      </c>
      <c r="E4600">
        <v>1.9279999999999999</v>
      </c>
      <c r="F4600">
        <v>0</v>
      </c>
      <c r="G4600">
        <v>-6.5483000000000002</v>
      </c>
      <c r="H4600">
        <v>0</v>
      </c>
      <c r="I4600">
        <v>-4.5370000000000001E-5</v>
      </c>
      <c r="J4600">
        <v>0</v>
      </c>
      <c r="K4600">
        <v>16.074200000000001</v>
      </c>
    </row>
    <row r="4601" spans="1:11" hidden="1">
      <c r="A4601" t="s">
        <v>166</v>
      </c>
      <c r="B4601" t="s">
        <v>662</v>
      </c>
      <c r="C4601">
        <v>184</v>
      </c>
      <c r="D4601" t="s">
        <v>44</v>
      </c>
      <c r="E4601">
        <v>2.3639999999999999</v>
      </c>
      <c r="F4601">
        <v>0</v>
      </c>
      <c r="G4601">
        <v>-1.4446000000000001</v>
      </c>
      <c r="H4601">
        <v>0</v>
      </c>
      <c r="I4601">
        <v>-4.5370000000000001E-5</v>
      </c>
      <c r="J4601">
        <v>0</v>
      </c>
      <c r="K4601">
        <v>17.759599999999999</v>
      </c>
    </row>
    <row r="4602" spans="1:11" hidden="1">
      <c r="A4602" t="s">
        <v>166</v>
      </c>
      <c r="B4602" t="s">
        <v>662</v>
      </c>
      <c r="C4602">
        <v>184</v>
      </c>
      <c r="D4602" t="s">
        <v>44</v>
      </c>
      <c r="E4602">
        <v>2.8</v>
      </c>
      <c r="F4602">
        <v>0</v>
      </c>
      <c r="G4602">
        <v>2.0909</v>
      </c>
      <c r="H4602">
        <v>0</v>
      </c>
      <c r="I4602">
        <v>-4.5370000000000001E-5</v>
      </c>
      <c r="J4602">
        <v>0</v>
      </c>
      <c r="K4602">
        <v>17.5625</v>
      </c>
    </row>
    <row r="4603" spans="1:11" hidden="1">
      <c r="A4603" t="s">
        <v>166</v>
      </c>
      <c r="B4603" t="s">
        <v>662</v>
      </c>
      <c r="C4603">
        <v>184</v>
      </c>
      <c r="D4603" t="s">
        <v>44</v>
      </c>
      <c r="E4603">
        <v>2.8</v>
      </c>
      <c r="F4603">
        <v>0</v>
      </c>
      <c r="G4603">
        <v>7.7027000000000001</v>
      </c>
      <c r="H4603">
        <v>0</v>
      </c>
      <c r="I4603">
        <v>-4.5370000000000001E-5</v>
      </c>
      <c r="J4603">
        <v>0</v>
      </c>
      <c r="K4603">
        <v>17.5625</v>
      </c>
    </row>
    <row r="4604" spans="1:11" hidden="1">
      <c r="A4604" t="s">
        <v>166</v>
      </c>
      <c r="B4604" t="s">
        <v>662</v>
      </c>
      <c r="C4604">
        <v>184</v>
      </c>
      <c r="D4604" t="s">
        <v>44</v>
      </c>
      <c r="E4604">
        <v>3.2360000000000002</v>
      </c>
      <c r="F4604">
        <v>0</v>
      </c>
      <c r="G4604">
        <v>10.4541</v>
      </c>
      <c r="H4604">
        <v>0</v>
      </c>
      <c r="I4604">
        <v>-4.5370000000000001E-5</v>
      </c>
      <c r="J4604">
        <v>0</v>
      </c>
      <c r="K4604">
        <v>13.628</v>
      </c>
    </row>
    <row r="4605" spans="1:11" hidden="1">
      <c r="A4605" t="s">
        <v>166</v>
      </c>
      <c r="B4605" t="s">
        <v>662</v>
      </c>
      <c r="C4605">
        <v>184</v>
      </c>
      <c r="D4605" t="s">
        <v>44</v>
      </c>
      <c r="E4605">
        <v>3.6720000000000002</v>
      </c>
      <c r="F4605">
        <v>0</v>
      </c>
      <c r="G4605">
        <v>13.205500000000001</v>
      </c>
      <c r="H4605">
        <v>0</v>
      </c>
      <c r="I4605">
        <v>-4.5370000000000001E-5</v>
      </c>
      <c r="J4605">
        <v>0</v>
      </c>
      <c r="K4605">
        <v>8.4939</v>
      </c>
    </row>
    <row r="4606" spans="1:11" hidden="1">
      <c r="A4606" t="s">
        <v>166</v>
      </c>
      <c r="B4606" t="s">
        <v>662</v>
      </c>
      <c r="C4606">
        <v>184</v>
      </c>
      <c r="D4606" t="s">
        <v>44</v>
      </c>
      <c r="E4606">
        <v>4.1079999999999997</v>
      </c>
      <c r="F4606">
        <v>0</v>
      </c>
      <c r="G4606">
        <v>15.956899999999999</v>
      </c>
      <c r="H4606">
        <v>0</v>
      </c>
      <c r="I4606">
        <v>-4.5370000000000001E-5</v>
      </c>
      <c r="J4606">
        <v>0</v>
      </c>
      <c r="K4606">
        <v>2.1602999999999999</v>
      </c>
    </row>
    <row r="4607" spans="1:11" hidden="1">
      <c r="A4607" t="s">
        <v>166</v>
      </c>
      <c r="B4607" t="s">
        <v>662</v>
      </c>
      <c r="C4607">
        <v>184</v>
      </c>
      <c r="D4607" t="s">
        <v>44</v>
      </c>
      <c r="E4607">
        <v>4.5438999999999998</v>
      </c>
      <c r="F4607">
        <v>0</v>
      </c>
      <c r="G4607">
        <v>18.708300000000001</v>
      </c>
      <c r="H4607">
        <v>0</v>
      </c>
      <c r="I4607">
        <v>-4.5370000000000001E-5</v>
      </c>
      <c r="J4607">
        <v>0</v>
      </c>
      <c r="K4607">
        <v>-5.3730000000000002</v>
      </c>
    </row>
    <row r="4608" spans="1:11" hidden="1">
      <c r="A4608" t="s">
        <v>166</v>
      </c>
      <c r="B4608" t="s">
        <v>662</v>
      </c>
      <c r="C4608">
        <v>184</v>
      </c>
      <c r="D4608" t="s">
        <v>44</v>
      </c>
      <c r="E4608">
        <v>4.9798999999999998</v>
      </c>
      <c r="F4608">
        <v>0</v>
      </c>
      <c r="G4608">
        <v>21.459700000000002</v>
      </c>
      <c r="H4608">
        <v>0</v>
      </c>
      <c r="I4608">
        <v>-4.5370000000000001E-5</v>
      </c>
      <c r="J4608">
        <v>0</v>
      </c>
      <c r="K4608">
        <v>-14.1058</v>
      </c>
    </row>
    <row r="4609" spans="1:11" hidden="1">
      <c r="A4609" t="s">
        <v>166</v>
      </c>
      <c r="B4609" t="s">
        <v>662</v>
      </c>
      <c r="C4609">
        <v>184</v>
      </c>
      <c r="D4609" t="s">
        <v>44</v>
      </c>
      <c r="E4609">
        <v>5.4158999999999997</v>
      </c>
      <c r="F4609">
        <v>0</v>
      </c>
      <c r="G4609">
        <v>24.211099999999998</v>
      </c>
      <c r="H4609">
        <v>0</v>
      </c>
      <c r="I4609">
        <v>-4.5370000000000001E-5</v>
      </c>
      <c r="J4609">
        <v>0</v>
      </c>
      <c r="K4609">
        <v>-24.0381</v>
      </c>
    </row>
    <row r="4610" spans="1:11" hidden="1">
      <c r="A4610" t="s">
        <v>166</v>
      </c>
      <c r="B4610" t="s">
        <v>662</v>
      </c>
      <c r="C4610">
        <v>184</v>
      </c>
      <c r="D4610" t="s">
        <v>45</v>
      </c>
      <c r="E4610">
        <v>0.18410000000000001</v>
      </c>
      <c r="F4610">
        <v>0</v>
      </c>
      <c r="G4610">
        <v>-28.831</v>
      </c>
      <c r="H4610">
        <v>0</v>
      </c>
      <c r="I4610">
        <v>-4.7490000000000001E-5</v>
      </c>
      <c r="J4610">
        <v>0</v>
      </c>
      <c r="K4610">
        <v>-16.339400000000001</v>
      </c>
    </row>
    <row r="4611" spans="1:11" hidden="1">
      <c r="A4611" t="s">
        <v>166</v>
      </c>
      <c r="B4611" t="s">
        <v>662</v>
      </c>
      <c r="C4611">
        <v>184</v>
      </c>
      <c r="D4611" t="s">
        <v>45</v>
      </c>
      <c r="E4611">
        <v>0.62009999999999998</v>
      </c>
      <c r="F4611">
        <v>0</v>
      </c>
      <c r="G4611">
        <v>-24.633299999999998</v>
      </c>
      <c r="H4611">
        <v>0</v>
      </c>
      <c r="I4611">
        <v>-4.7490000000000001E-5</v>
      </c>
      <c r="J4611">
        <v>0</v>
      </c>
      <c r="K4611">
        <v>-4.6276999999999999</v>
      </c>
    </row>
    <row r="4612" spans="1:11" hidden="1">
      <c r="A4612" t="s">
        <v>166</v>
      </c>
      <c r="B4612" t="s">
        <v>662</v>
      </c>
      <c r="C4612">
        <v>184</v>
      </c>
      <c r="D4612" t="s">
        <v>45</v>
      </c>
      <c r="E4612">
        <v>1.0561</v>
      </c>
      <c r="F4612">
        <v>0</v>
      </c>
      <c r="G4612">
        <v>-18.913900000000002</v>
      </c>
      <c r="H4612">
        <v>0</v>
      </c>
      <c r="I4612">
        <v>-4.7490000000000001E-5</v>
      </c>
      <c r="J4612">
        <v>0</v>
      </c>
      <c r="K4612">
        <v>4.9137000000000004</v>
      </c>
    </row>
    <row r="4613" spans="1:11" hidden="1">
      <c r="A4613" t="s">
        <v>166</v>
      </c>
      <c r="B4613" t="s">
        <v>662</v>
      </c>
      <c r="C4613">
        <v>184</v>
      </c>
      <c r="D4613" t="s">
        <v>45</v>
      </c>
      <c r="E4613">
        <v>1.4921</v>
      </c>
      <c r="F4613">
        <v>0</v>
      </c>
      <c r="G4613">
        <v>-12.7455</v>
      </c>
      <c r="H4613">
        <v>0</v>
      </c>
      <c r="I4613">
        <v>-4.7490000000000001E-5</v>
      </c>
      <c r="J4613">
        <v>0</v>
      </c>
      <c r="K4613">
        <v>11.815200000000001</v>
      </c>
    </row>
    <row r="4614" spans="1:11" hidden="1">
      <c r="A4614" t="s">
        <v>166</v>
      </c>
      <c r="B4614" t="s">
        <v>662</v>
      </c>
      <c r="C4614">
        <v>184</v>
      </c>
      <c r="D4614" t="s">
        <v>45</v>
      </c>
      <c r="E4614">
        <v>1.9279999999999999</v>
      </c>
      <c r="F4614">
        <v>0</v>
      </c>
      <c r="G4614">
        <v>-6.6021999999999998</v>
      </c>
      <c r="H4614">
        <v>0</v>
      </c>
      <c r="I4614">
        <v>-4.7490000000000001E-5</v>
      </c>
      <c r="J4614">
        <v>0</v>
      </c>
      <c r="K4614">
        <v>16.027999999999999</v>
      </c>
    </row>
    <row r="4615" spans="1:11" hidden="1">
      <c r="A4615" t="s">
        <v>166</v>
      </c>
      <c r="B4615" t="s">
        <v>662</v>
      </c>
      <c r="C4615">
        <v>184</v>
      </c>
      <c r="D4615" t="s">
        <v>45</v>
      </c>
      <c r="E4615">
        <v>2.3639999999999999</v>
      </c>
      <c r="F4615">
        <v>0</v>
      </c>
      <c r="G4615">
        <v>-1.4984999999999999</v>
      </c>
      <c r="H4615">
        <v>0</v>
      </c>
      <c r="I4615">
        <v>-4.7490000000000001E-5</v>
      </c>
      <c r="J4615">
        <v>0</v>
      </c>
      <c r="K4615">
        <v>17.736899999999999</v>
      </c>
    </row>
    <row r="4616" spans="1:11" hidden="1">
      <c r="A4616" t="s">
        <v>166</v>
      </c>
      <c r="B4616" t="s">
        <v>662</v>
      </c>
      <c r="C4616">
        <v>184</v>
      </c>
      <c r="D4616" t="s">
        <v>45</v>
      </c>
      <c r="E4616">
        <v>2.8</v>
      </c>
      <c r="F4616">
        <v>0</v>
      </c>
      <c r="G4616">
        <v>2.0369999999999999</v>
      </c>
      <c r="H4616">
        <v>0</v>
      </c>
      <c r="I4616">
        <v>-4.7490000000000001E-5</v>
      </c>
      <c r="J4616">
        <v>0</v>
      </c>
      <c r="K4616">
        <v>17.561800000000002</v>
      </c>
    </row>
    <row r="4617" spans="1:11" hidden="1">
      <c r="A4617" t="s">
        <v>166</v>
      </c>
      <c r="B4617" t="s">
        <v>662</v>
      </c>
      <c r="C4617">
        <v>184</v>
      </c>
      <c r="D4617" t="s">
        <v>45</v>
      </c>
      <c r="E4617">
        <v>2.8</v>
      </c>
      <c r="F4617">
        <v>0</v>
      </c>
      <c r="G4617">
        <v>7.6487999999999996</v>
      </c>
      <c r="H4617">
        <v>0</v>
      </c>
      <c r="I4617">
        <v>-4.7490000000000001E-5</v>
      </c>
      <c r="J4617">
        <v>0</v>
      </c>
      <c r="K4617">
        <v>17.561800000000002</v>
      </c>
    </row>
    <row r="4618" spans="1:11" hidden="1">
      <c r="A4618" t="s">
        <v>166</v>
      </c>
      <c r="B4618" t="s">
        <v>662</v>
      </c>
      <c r="C4618">
        <v>184</v>
      </c>
      <c r="D4618" t="s">
        <v>45</v>
      </c>
      <c r="E4618">
        <v>3.2360000000000002</v>
      </c>
      <c r="F4618">
        <v>0</v>
      </c>
      <c r="G4618">
        <v>10.4002</v>
      </c>
      <c r="H4618">
        <v>0</v>
      </c>
      <c r="I4618">
        <v>-4.7490000000000001E-5</v>
      </c>
      <c r="J4618">
        <v>0</v>
      </c>
      <c r="K4618">
        <v>13.6037</v>
      </c>
    </row>
    <row r="4619" spans="1:11" hidden="1">
      <c r="A4619" t="s">
        <v>166</v>
      </c>
      <c r="B4619" t="s">
        <v>662</v>
      </c>
      <c r="C4619">
        <v>184</v>
      </c>
      <c r="D4619" t="s">
        <v>45</v>
      </c>
      <c r="E4619">
        <v>3.6720000000000002</v>
      </c>
      <c r="F4619">
        <v>0</v>
      </c>
      <c r="G4619">
        <v>13.1516</v>
      </c>
      <c r="H4619">
        <v>0</v>
      </c>
      <c r="I4619">
        <v>-4.7490000000000001E-5</v>
      </c>
      <c r="J4619">
        <v>0</v>
      </c>
      <c r="K4619">
        <v>8.4461999999999993</v>
      </c>
    </row>
    <row r="4620" spans="1:11" hidden="1">
      <c r="A4620" t="s">
        <v>166</v>
      </c>
      <c r="B4620" t="s">
        <v>662</v>
      </c>
      <c r="C4620">
        <v>184</v>
      </c>
      <c r="D4620" t="s">
        <v>45</v>
      </c>
      <c r="E4620">
        <v>4.1079999999999997</v>
      </c>
      <c r="F4620">
        <v>0</v>
      </c>
      <c r="G4620">
        <v>15.903</v>
      </c>
      <c r="H4620">
        <v>0</v>
      </c>
      <c r="I4620">
        <v>-4.7490000000000001E-5</v>
      </c>
      <c r="J4620">
        <v>0</v>
      </c>
      <c r="K4620">
        <v>2.089</v>
      </c>
    </row>
    <row r="4621" spans="1:11" hidden="1">
      <c r="A4621" t="s">
        <v>166</v>
      </c>
      <c r="B4621" t="s">
        <v>662</v>
      </c>
      <c r="C4621">
        <v>184</v>
      </c>
      <c r="D4621" t="s">
        <v>45</v>
      </c>
      <c r="E4621">
        <v>4.5438999999999998</v>
      </c>
      <c r="F4621">
        <v>0</v>
      </c>
      <c r="G4621">
        <v>18.654399999999999</v>
      </c>
      <c r="H4621">
        <v>0</v>
      </c>
      <c r="I4621">
        <v>-4.7490000000000001E-5</v>
      </c>
      <c r="J4621">
        <v>0</v>
      </c>
      <c r="K4621">
        <v>-5.4676999999999998</v>
      </c>
    </row>
    <row r="4622" spans="1:11" hidden="1">
      <c r="A4622" t="s">
        <v>166</v>
      </c>
      <c r="B4622" t="s">
        <v>662</v>
      </c>
      <c r="C4622">
        <v>184</v>
      </c>
      <c r="D4622" t="s">
        <v>45</v>
      </c>
      <c r="E4622">
        <v>4.9798999999999998</v>
      </c>
      <c r="F4622">
        <v>0</v>
      </c>
      <c r="G4622">
        <v>21.405799999999999</v>
      </c>
      <c r="H4622">
        <v>0</v>
      </c>
      <c r="I4622">
        <v>-4.7490000000000001E-5</v>
      </c>
      <c r="J4622">
        <v>0</v>
      </c>
      <c r="K4622">
        <v>-14.224</v>
      </c>
    </row>
    <row r="4623" spans="1:11" hidden="1">
      <c r="A4623" t="s">
        <v>166</v>
      </c>
      <c r="B4623" t="s">
        <v>662</v>
      </c>
      <c r="C4623">
        <v>184</v>
      </c>
      <c r="D4623" t="s">
        <v>45</v>
      </c>
      <c r="E4623">
        <v>5.4158999999999997</v>
      </c>
      <c r="F4623">
        <v>0</v>
      </c>
      <c r="G4623">
        <v>24.1572</v>
      </c>
      <c r="H4623">
        <v>0</v>
      </c>
      <c r="I4623">
        <v>-4.7490000000000001E-5</v>
      </c>
      <c r="J4623">
        <v>0</v>
      </c>
      <c r="K4623">
        <v>-24.1798</v>
      </c>
    </row>
    <row r="4624" spans="1:11" hidden="1">
      <c r="A4624" t="s">
        <v>166</v>
      </c>
      <c r="B4624" t="s">
        <v>662</v>
      </c>
      <c r="C4624">
        <v>184</v>
      </c>
      <c r="D4624" t="s">
        <v>46</v>
      </c>
      <c r="E4624">
        <v>0.18410000000000001</v>
      </c>
      <c r="F4624">
        <v>0</v>
      </c>
      <c r="G4624">
        <v>-28.777100000000001</v>
      </c>
      <c r="H4624">
        <v>0</v>
      </c>
      <c r="I4624">
        <v>-4.5370000000000001E-5</v>
      </c>
      <c r="J4624">
        <v>0</v>
      </c>
      <c r="K4624">
        <v>-16.199200000000001</v>
      </c>
    </row>
    <row r="4625" spans="1:11" hidden="1">
      <c r="A4625" t="s">
        <v>166</v>
      </c>
      <c r="B4625" t="s">
        <v>662</v>
      </c>
      <c r="C4625">
        <v>184</v>
      </c>
      <c r="D4625" t="s">
        <v>46</v>
      </c>
      <c r="E4625">
        <v>0.62009999999999998</v>
      </c>
      <c r="F4625">
        <v>0</v>
      </c>
      <c r="G4625">
        <v>-24.5794</v>
      </c>
      <c r="H4625">
        <v>0</v>
      </c>
      <c r="I4625">
        <v>-4.5370000000000001E-5</v>
      </c>
      <c r="J4625">
        <v>0</v>
      </c>
      <c r="K4625">
        <v>-4.5110000000000001</v>
      </c>
    </row>
    <row r="4626" spans="1:11" hidden="1">
      <c r="A4626" t="s">
        <v>166</v>
      </c>
      <c r="B4626" t="s">
        <v>662</v>
      </c>
      <c r="C4626">
        <v>184</v>
      </c>
      <c r="D4626" t="s">
        <v>46</v>
      </c>
      <c r="E4626">
        <v>1.0561</v>
      </c>
      <c r="F4626">
        <v>0</v>
      </c>
      <c r="G4626">
        <v>-18.86</v>
      </c>
      <c r="H4626">
        <v>0</v>
      </c>
      <c r="I4626">
        <v>-4.5370000000000001E-5</v>
      </c>
      <c r="J4626">
        <v>0</v>
      </c>
      <c r="K4626">
        <v>5.0068999999999999</v>
      </c>
    </row>
    <row r="4627" spans="1:11" hidden="1">
      <c r="A4627" t="s">
        <v>166</v>
      </c>
      <c r="B4627" t="s">
        <v>662</v>
      </c>
      <c r="C4627">
        <v>184</v>
      </c>
      <c r="D4627" t="s">
        <v>46</v>
      </c>
      <c r="E4627">
        <v>1.4921</v>
      </c>
      <c r="F4627">
        <v>0</v>
      </c>
      <c r="G4627">
        <v>-12.691599999999999</v>
      </c>
      <c r="H4627">
        <v>0</v>
      </c>
      <c r="I4627">
        <v>-4.5370000000000001E-5</v>
      </c>
      <c r="J4627">
        <v>0</v>
      </c>
      <c r="K4627">
        <v>11.8849</v>
      </c>
    </row>
    <row r="4628" spans="1:11" hidden="1">
      <c r="A4628" t="s">
        <v>166</v>
      </c>
      <c r="B4628" t="s">
        <v>662</v>
      </c>
      <c r="C4628">
        <v>184</v>
      </c>
      <c r="D4628" t="s">
        <v>46</v>
      </c>
      <c r="E4628">
        <v>1.9279999999999999</v>
      </c>
      <c r="F4628">
        <v>0</v>
      </c>
      <c r="G4628">
        <v>-6.5483000000000002</v>
      </c>
      <c r="H4628">
        <v>0</v>
      </c>
      <c r="I4628">
        <v>-4.5370000000000001E-5</v>
      </c>
      <c r="J4628">
        <v>0</v>
      </c>
      <c r="K4628">
        <v>16.074200000000001</v>
      </c>
    </row>
    <row r="4629" spans="1:11" hidden="1">
      <c r="A4629" t="s">
        <v>166</v>
      </c>
      <c r="B4629" t="s">
        <v>662</v>
      </c>
      <c r="C4629">
        <v>184</v>
      </c>
      <c r="D4629" t="s">
        <v>46</v>
      </c>
      <c r="E4629">
        <v>2.3639999999999999</v>
      </c>
      <c r="F4629">
        <v>0</v>
      </c>
      <c r="G4629">
        <v>-1.4446000000000001</v>
      </c>
      <c r="H4629">
        <v>0</v>
      </c>
      <c r="I4629">
        <v>-4.5370000000000001E-5</v>
      </c>
      <c r="J4629">
        <v>0</v>
      </c>
      <c r="K4629">
        <v>17.759599999999999</v>
      </c>
    </row>
    <row r="4630" spans="1:11" hidden="1">
      <c r="A4630" t="s">
        <v>166</v>
      </c>
      <c r="B4630" t="s">
        <v>662</v>
      </c>
      <c r="C4630">
        <v>184</v>
      </c>
      <c r="D4630" t="s">
        <v>46</v>
      </c>
      <c r="E4630">
        <v>2.8</v>
      </c>
      <c r="F4630">
        <v>0</v>
      </c>
      <c r="G4630">
        <v>2.0909</v>
      </c>
      <c r="H4630">
        <v>0</v>
      </c>
      <c r="I4630">
        <v>-4.5370000000000001E-5</v>
      </c>
      <c r="J4630">
        <v>0</v>
      </c>
      <c r="K4630">
        <v>17.5625</v>
      </c>
    </row>
    <row r="4631" spans="1:11" hidden="1">
      <c r="A4631" t="s">
        <v>166</v>
      </c>
      <c r="B4631" t="s">
        <v>662</v>
      </c>
      <c r="C4631">
        <v>184</v>
      </c>
      <c r="D4631" t="s">
        <v>46</v>
      </c>
      <c r="E4631">
        <v>2.8</v>
      </c>
      <c r="F4631">
        <v>0</v>
      </c>
      <c r="G4631">
        <v>7.7027000000000001</v>
      </c>
      <c r="H4631">
        <v>0</v>
      </c>
      <c r="I4631">
        <v>-4.5370000000000001E-5</v>
      </c>
      <c r="J4631">
        <v>0</v>
      </c>
      <c r="K4631">
        <v>17.5625</v>
      </c>
    </row>
    <row r="4632" spans="1:11" hidden="1">
      <c r="A4632" t="s">
        <v>166</v>
      </c>
      <c r="B4632" t="s">
        <v>662</v>
      </c>
      <c r="C4632">
        <v>184</v>
      </c>
      <c r="D4632" t="s">
        <v>46</v>
      </c>
      <c r="E4632">
        <v>3.2360000000000002</v>
      </c>
      <c r="F4632">
        <v>0</v>
      </c>
      <c r="G4632">
        <v>10.4541</v>
      </c>
      <c r="H4632">
        <v>0</v>
      </c>
      <c r="I4632">
        <v>-4.5370000000000001E-5</v>
      </c>
      <c r="J4632">
        <v>0</v>
      </c>
      <c r="K4632">
        <v>13.628</v>
      </c>
    </row>
    <row r="4633" spans="1:11" hidden="1">
      <c r="A4633" t="s">
        <v>166</v>
      </c>
      <c r="B4633" t="s">
        <v>662</v>
      </c>
      <c r="C4633">
        <v>184</v>
      </c>
      <c r="D4633" t="s">
        <v>46</v>
      </c>
      <c r="E4633">
        <v>3.6720000000000002</v>
      </c>
      <c r="F4633">
        <v>0</v>
      </c>
      <c r="G4633">
        <v>13.205500000000001</v>
      </c>
      <c r="H4633">
        <v>0</v>
      </c>
      <c r="I4633">
        <v>-4.5370000000000001E-5</v>
      </c>
      <c r="J4633">
        <v>0</v>
      </c>
      <c r="K4633">
        <v>8.4939</v>
      </c>
    </row>
    <row r="4634" spans="1:11" hidden="1">
      <c r="A4634" t="s">
        <v>166</v>
      </c>
      <c r="B4634" t="s">
        <v>662</v>
      </c>
      <c r="C4634">
        <v>184</v>
      </c>
      <c r="D4634" t="s">
        <v>46</v>
      </c>
      <c r="E4634">
        <v>4.1079999999999997</v>
      </c>
      <c r="F4634">
        <v>0</v>
      </c>
      <c r="G4634">
        <v>15.956899999999999</v>
      </c>
      <c r="H4634">
        <v>0</v>
      </c>
      <c r="I4634">
        <v>-4.5370000000000001E-5</v>
      </c>
      <c r="J4634">
        <v>0</v>
      </c>
      <c r="K4634">
        <v>2.1602999999999999</v>
      </c>
    </row>
    <row r="4635" spans="1:11" hidden="1">
      <c r="A4635" t="s">
        <v>166</v>
      </c>
      <c r="B4635" t="s">
        <v>662</v>
      </c>
      <c r="C4635">
        <v>184</v>
      </c>
      <c r="D4635" t="s">
        <v>46</v>
      </c>
      <c r="E4635">
        <v>4.5438999999999998</v>
      </c>
      <c r="F4635">
        <v>0</v>
      </c>
      <c r="G4635">
        <v>18.708300000000001</v>
      </c>
      <c r="H4635">
        <v>0</v>
      </c>
      <c r="I4635">
        <v>-4.5370000000000001E-5</v>
      </c>
      <c r="J4635">
        <v>0</v>
      </c>
      <c r="K4635">
        <v>-5.3730000000000002</v>
      </c>
    </row>
    <row r="4636" spans="1:11" hidden="1">
      <c r="A4636" t="s">
        <v>166</v>
      </c>
      <c r="B4636" t="s">
        <v>662</v>
      </c>
      <c r="C4636">
        <v>184</v>
      </c>
      <c r="D4636" t="s">
        <v>46</v>
      </c>
      <c r="E4636">
        <v>4.9798999999999998</v>
      </c>
      <c r="F4636">
        <v>0</v>
      </c>
      <c r="G4636">
        <v>21.459700000000002</v>
      </c>
      <c r="H4636">
        <v>0</v>
      </c>
      <c r="I4636">
        <v>-4.5370000000000001E-5</v>
      </c>
      <c r="J4636">
        <v>0</v>
      </c>
      <c r="K4636">
        <v>-14.1058</v>
      </c>
    </row>
    <row r="4637" spans="1:11" hidden="1">
      <c r="A4637" t="s">
        <v>166</v>
      </c>
      <c r="B4637" t="s">
        <v>662</v>
      </c>
      <c r="C4637">
        <v>184</v>
      </c>
      <c r="D4637" t="s">
        <v>46</v>
      </c>
      <c r="E4637">
        <v>5.4158999999999997</v>
      </c>
      <c r="F4637">
        <v>0</v>
      </c>
      <c r="G4637">
        <v>24.211099999999998</v>
      </c>
      <c r="H4637">
        <v>0</v>
      </c>
      <c r="I4637">
        <v>-4.5370000000000001E-5</v>
      </c>
      <c r="J4637">
        <v>0</v>
      </c>
      <c r="K4637">
        <v>-24.0381</v>
      </c>
    </row>
    <row r="4638" spans="1:11" hidden="1">
      <c r="A4638" t="s">
        <v>166</v>
      </c>
      <c r="B4638" t="s">
        <v>662</v>
      </c>
      <c r="C4638">
        <v>184</v>
      </c>
      <c r="D4638" t="s">
        <v>47</v>
      </c>
      <c r="E4638">
        <v>0.18410000000000001</v>
      </c>
      <c r="F4638">
        <v>0</v>
      </c>
      <c r="G4638">
        <v>-28.831</v>
      </c>
      <c r="H4638">
        <v>0</v>
      </c>
      <c r="I4638">
        <v>-4.7490000000000001E-5</v>
      </c>
      <c r="J4638">
        <v>0</v>
      </c>
      <c r="K4638">
        <v>-16.339400000000001</v>
      </c>
    </row>
    <row r="4639" spans="1:11" hidden="1">
      <c r="A4639" t="s">
        <v>166</v>
      </c>
      <c r="B4639" t="s">
        <v>662</v>
      </c>
      <c r="C4639">
        <v>184</v>
      </c>
      <c r="D4639" t="s">
        <v>47</v>
      </c>
      <c r="E4639">
        <v>0.62009999999999998</v>
      </c>
      <c r="F4639">
        <v>0</v>
      </c>
      <c r="G4639">
        <v>-24.633299999999998</v>
      </c>
      <c r="H4639">
        <v>0</v>
      </c>
      <c r="I4639">
        <v>-4.7490000000000001E-5</v>
      </c>
      <c r="J4639">
        <v>0</v>
      </c>
      <c r="K4639">
        <v>-4.6276999999999999</v>
      </c>
    </row>
    <row r="4640" spans="1:11" hidden="1">
      <c r="A4640" t="s">
        <v>166</v>
      </c>
      <c r="B4640" t="s">
        <v>662</v>
      </c>
      <c r="C4640">
        <v>184</v>
      </c>
      <c r="D4640" t="s">
        <v>47</v>
      </c>
      <c r="E4640">
        <v>1.0561</v>
      </c>
      <c r="F4640">
        <v>0</v>
      </c>
      <c r="G4640">
        <v>-18.913900000000002</v>
      </c>
      <c r="H4640">
        <v>0</v>
      </c>
      <c r="I4640">
        <v>-4.7490000000000001E-5</v>
      </c>
      <c r="J4640">
        <v>0</v>
      </c>
      <c r="K4640">
        <v>4.9137000000000004</v>
      </c>
    </row>
    <row r="4641" spans="1:11" hidden="1">
      <c r="A4641" t="s">
        <v>166</v>
      </c>
      <c r="B4641" t="s">
        <v>662</v>
      </c>
      <c r="C4641">
        <v>184</v>
      </c>
      <c r="D4641" t="s">
        <v>47</v>
      </c>
      <c r="E4641">
        <v>1.4921</v>
      </c>
      <c r="F4641">
        <v>0</v>
      </c>
      <c r="G4641">
        <v>-12.7455</v>
      </c>
      <c r="H4641">
        <v>0</v>
      </c>
      <c r="I4641">
        <v>-4.7490000000000001E-5</v>
      </c>
      <c r="J4641">
        <v>0</v>
      </c>
      <c r="K4641">
        <v>11.815200000000001</v>
      </c>
    </row>
    <row r="4642" spans="1:11" hidden="1">
      <c r="A4642" t="s">
        <v>166</v>
      </c>
      <c r="B4642" t="s">
        <v>662</v>
      </c>
      <c r="C4642">
        <v>184</v>
      </c>
      <c r="D4642" t="s">
        <v>47</v>
      </c>
      <c r="E4642">
        <v>1.9279999999999999</v>
      </c>
      <c r="F4642">
        <v>0</v>
      </c>
      <c r="G4642">
        <v>-6.6021999999999998</v>
      </c>
      <c r="H4642">
        <v>0</v>
      </c>
      <c r="I4642">
        <v>-4.7490000000000001E-5</v>
      </c>
      <c r="J4642">
        <v>0</v>
      </c>
      <c r="K4642">
        <v>16.027999999999999</v>
      </c>
    </row>
    <row r="4643" spans="1:11" hidden="1">
      <c r="A4643" t="s">
        <v>166</v>
      </c>
      <c r="B4643" t="s">
        <v>662</v>
      </c>
      <c r="C4643">
        <v>184</v>
      </c>
      <c r="D4643" t="s">
        <v>47</v>
      </c>
      <c r="E4643">
        <v>2.3639999999999999</v>
      </c>
      <c r="F4643">
        <v>0</v>
      </c>
      <c r="G4643">
        <v>-1.4984999999999999</v>
      </c>
      <c r="H4643">
        <v>0</v>
      </c>
      <c r="I4643">
        <v>-4.7490000000000001E-5</v>
      </c>
      <c r="J4643">
        <v>0</v>
      </c>
      <c r="K4643">
        <v>17.736899999999999</v>
      </c>
    </row>
    <row r="4644" spans="1:11" hidden="1">
      <c r="A4644" t="s">
        <v>166</v>
      </c>
      <c r="B4644" t="s">
        <v>662</v>
      </c>
      <c r="C4644">
        <v>184</v>
      </c>
      <c r="D4644" t="s">
        <v>47</v>
      </c>
      <c r="E4644">
        <v>2.8</v>
      </c>
      <c r="F4644">
        <v>0</v>
      </c>
      <c r="G4644">
        <v>2.0369999999999999</v>
      </c>
      <c r="H4644">
        <v>0</v>
      </c>
      <c r="I4644">
        <v>-4.7490000000000001E-5</v>
      </c>
      <c r="J4644">
        <v>0</v>
      </c>
      <c r="K4644">
        <v>17.561800000000002</v>
      </c>
    </row>
    <row r="4645" spans="1:11" hidden="1">
      <c r="A4645" t="s">
        <v>166</v>
      </c>
      <c r="B4645" t="s">
        <v>662</v>
      </c>
      <c r="C4645">
        <v>184</v>
      </c>
      <c r="D4645" t="s">
        <v>47</v>
      </c>
      <c r="E4645">
        <v>2.8</v>
      </c>
      <c r="F4645">
        <v>0</v>
      </c>
      <c r="G4645">
        <v>7.6487999999999996</v>
      </c>
      <c r="H4645">
        <v>0</v>
      </c>
      <c r="I4645">
        <v>-4.7490000000000001E-5</v>
      </c>
      <c r="J4645">
        <v>0</v>
      </c>
      <c r="K4645">
        <v>17.561800000000002</v>
      </c>
    </row>
    <row r="4646" spans="1:11" hidden="1">
      <c r="A4646" t="s">
        <v>166</v>
      </c>
      <c r="B4646" t="s">
        <v>662</v>
      </c>
      <c r="C4646">
        <v>184</v>
      </c>
      <c r="D4646" t="s">
        <v>47</v>
      </c>
      <c r="E4646">
        <v>3.2360000000000002</v>
      </c>
      <c r="F4646">
        <v>0</v>
      </c>
      <c r="G4646">
        <v>10.4002</v>
      </c>
      <c r="H4646">
        <v>0</v>
      </c>
      <c r="I4646">
        <v>-4.7490000000000001E-5</v>
      </c>
      <c r="J4646">
        <v>0</v>
      </c>
      <c r="K4646">
        <v>13.6037</v>
      </c>
    </row>
    <row r="4647" spans="1:11" hidden="1">
      <c r="A4647" t="s">
        <v>166</v>
      </c>
      <c r="B4647" t="s">
        <v>662</v>
      </c>
      <c r="C4647">
        <v>184</v>
      </c>
      <c r="D4647" t="s">
        <v>47</v>
      </c>
      <c r="E4647">
        <v>3.6720000000000002</v>
      </c>
      <c r="F4647">
        <v>0</v>
      </c>
      <c r="G4647">
        <v>13.1516</v>
      </c>
      <c r="H4647">
        <v>0</v>
      </c>
      <c r="I4647">
        <v>-4.7490000000000001E-5</v>
      </c>
      <c r="J4647">
        <v>0</v>
      </c>
      <c r="K4647">
        <v>8.4461999999999993</v>
      </c>
    </row>
    <row r="4648" spans="1:11" hidden="1">
      <c r="A4648" t="s">
        <v>166</v>
      </c>
      <c r="B4648" t="s">
        <v>662</v>
      </c>
      <c r="C4648">
        <v>184</v>
      </c>
      <c r="D4648" t="s">
        <v>47</v>
      </c>
      <c r="E4648">
        <v>4.1079999999999997</v>
      </c>
      <c r="F4648">
        <v>0</v>
      </c>
      <c r="G4648">
        <v>15.903</v>
      </c>
      <c r="H4648">
        <v>0</v>
      </c>
      <c r="I4648">
        <v>-4.7490000000000001E-5</v>
      </c>
      <c r="J4648">
        <v>0</v>
      </c>
      <c r="K4648">
        <v>2.089</v>
      </c>
    </row>
    <row r="4649" spans="1:11" hidden="1">
      <c r="A4649" t="s">
        <v>166</v>
      </c>
      <c r="B4649" t="s">
        <v>662</v>
      </c>
      <c r="C4649">
        <v>184</v>
      </c>
      <c r="D4649" t="s">
        <v>47</v>
      </c>
      <c r="E4649">
        <v>4.5438999999999998</v>
      </c>
      <c r="F4649">
        <v>0</v>
      </c>
      <c r="G4649">
        <v>18.654399999999999</v>
      </c>
      <c r="H4649">
        <v>0</v>
      </c>
      <c r="I4649">
        <v>-4.7490000000000001E-5</v>
      </c>
      <c r="J4649">
        <v>0</v>
      </c>
      <c r="K4649">
        <v>-5.4676999999999998</v>
      </c>
    </row>
    <row r="4650" spans="1:11" hidden="1">
      <c r="A4650" t="s">
        <v>166</v>
      </c>
      <c r="B4650" t="s">
        <v>662</v>
      </c>
      <c r="C4650">
        <v>184</v>
      </c>
      <c r="D4650" t="s">
        <v>47</v>
      </c>
      <c r="E4650">
        <v>4.9798999999999998</v>
      </c>
      <c r="F4650">
        <v>0</v>
      </c>
      <c r="G4650">
        <v>21.405799999999999</v>
      </c>
      <c r="H4650">
        <v>0</v>
      </c>
      <c r="I4650">
        <v>-4.7490000000000001E-5</v>
      </c>
      <c r="J4650">
        <v>0</v>
      </c>
      <c r="K4650">
        <v>-14.224</v>
      </c>
    </row>
    <row r="4651" spans="1:11" hidden="1">
      <c r="A4651" t="s">
        <v>166</v>
      </c>
      <c r="B4651" t="s">
        <v>662</v>
      </c>
      <c r="C4651">
        <v>184</v>
      </c>
      <c r="D4651" t="s">
        <v>47</v>
      </c>
      <c r="E4651">
        <v>5.4158999999999997</v>
      </c>
      <c r="F4651">
        <v>0</v>
      </c>
      <c r="G4651">
        <v>24.1572</v>
      </c>
      <c r="H4651">
        <v>0</v>
      </c>
      <c r="I4651">
        <v>-4.7490000000000001E-5</v>
      </c>
      <c r="J4651">
        <v>0</v>
      </c>
      <c r="K4651">
        <v>-24.1798</v>
      </c>
    </row>
    <row r="4652" spans="1:11" hidden="1">
      <c r="A4652" t="s">
        <v>166</v>
      </c>
      <c r="B4652" t="s">
        <v>662</v>
      </c>
      <c r="C4652">
        <v>184</v>
      </c>
      <c r="D4652" t="s">
        <v>48</v>
      </c>
      <c r="E4652">
        <v>0.18410000000000001</v>
      </c>
      <c r="F4652">
        <v>0</v>
      </c>
      <c r="G4652">
        <v>-28.777100000000001</v>
      </c>
      <c r="H4652">
        <v>0</v>
      </c>
      <c r="I4652">
        <v>-4.5370000000000001E-5</v>
      </c>
      <c r="J4652">
        <v>0</v>
      </c>
      <c r="K4652">
        <v>-16.199200000000001</v>
      </c>
    </row>
    <row r="4653" spans="1:11" hidden="1">
      <c r="A4653" t="s">
        <v>166</v>
      </c>
      <c r="B4653" t="s">
        <v>662</v>
      </c>
      <c r="C4653">
        <v>184</v>
      </c>
      <c r="D4653" t="s">
        <v>48</v>
      </c>
      <c r="E4653">
        <v>0.62009999999999998</v>
      </c>
      <c r="F4653">
        <v>0</v>
      </c>
      <c r="G4653">
        <v>-24.5794</v>
      </c>
      <c r="H4653">
        <v>0</v>
      </c>
      <c r="I4653">
        <v>-4.5370000000000001E-5</v>
      </c>
      <c r="J4653">
        <v>0</v>
      </c>
      <c r="K4653">
        <v>-4.5110000000000001</v>
      </c>
    </row>
    <row r="4654" spans="1:11" hidden="1">
      <c r="A4654" t="s">
        <v>166</v>
      </c>
      <c r="B4654" t="s">
        <v>662</v>
      </c>
      <c r="C4654">
        <v>184</v>
      </c>
      <c r="D4654" t="s">
        <v>48</v>
      </c>
      <c r="E4654">
        <v>1.0561</v>
      </c>
      <c r="F4654">
        <v>0</v>
      </c>
      <c r="G4654">
        <v>-18.86</v>
      </c>
      <c r="H4654">
        <v>0</v>
      </c>
      <c r="I4654">
        <v>-4.5370000000000001E-5</v>
      </c>
      <c r="J4654">
        <v>0</v>
      </c>
      <c r="K4654">
        <v>5.0068999999999999</v>
      </c>
    </row>
    <row r="4655" spans="1:11" hidden="1">
      <c r="A4655" t="s">
        <v>166</v>
      </c>
      <c r="B4655" t="s">
        <v>662</v>
      </c>
      <c r="C4655">
        <v>184</v>
      </c>
      <c r="D4655" t="s">
        <v>48</v>
      </c>
      <c r="E4655">
        <v>1.4921</v>
      </c>
      <c r="F4655">
        <v>0</v>
      </c>
      <c r="G4655">
        <v>-12.691599999999999</v>
      </c>
      <c r="H4655">
        <v>0</v>
      </c>
      <c r="I4655">
        <v>-4.5370000000000001E-5</v>
      </c>
      <c r="J4655">
        <v>0</v>
      </c>
      <c r="K4655">
        <v>11.8849</v>
      </c>
    </row>
    <row r="4656" spans="1:11" hidden="1">
      <c r="A4656" t="s">
        <v>166</v>
      </c>
      <c r="B4656" t="s">
        <v>662</v>
      </c>
      <c r="C4656">
        <v>184</v>
      </c>
      <c r="D4656" t="s">
        <v>48</v>
      </c>
      <c r="E4656">
        <v>1.9279999999999999</v>
      </c>
      <c r="F4656">
        <v>0</v>
      </c>
      <c r="G4656">
        <v>-6.5483000000000002</v>
      </c>
      <c r="H4656">
        <v>0</v>
      </c>
      <c r="I4656">
        <v>-4.5370000000000001E-5</v>
      </c>
      <c r="J4656">
        <v>0</v>
      </c>
      <c r="K4656">
        <v>16.074200000000001</v>
      </c>
    </row>
    <row r="4657" spans="1:11" hidden="1">
      <c r="A4657" t="s">
        <v>166</v>
      </c>
      <c r="B4657" t="s">
        <v>662</v>
      </c>
      <c r="C4657">
        <v>184</v>
      </c>
      <c r="D4657" t="s">
        <v>48</v>
      </c>
      <c r="E4657">
        <v>2.3639999999999999</v>
      </c>
      <c r="F4657">
        <v>0</v>
      </c>
      <c r="G4657">
        <v>-1.4446000000000001</v>
      </c>
      <c r="H4657">
        <v>0</v>
      </c>
      <c r="I4657">
        <v>-4.5370000000000001E-5</v>
      </c>
      <c r="J4657">
        <v>0</v>
      </c>
      <c r="K4657">
        <v>17.759599999999999</v>
      </c>
    </row>
    <row r="4658" spans="1:11" hidden="1">
      <c r="A4658" t="s">
        <v>166</v>
      </c>
      <c r="B4658" t="s">
        <v>662</v>
      </c>
      <c r="C4658">
        <v>184</v>
      </c>
      <c r="D4658" t="s">
        <v>48</v>
      </c>
      <c r="E4658">
        <v>2.8</v>
      </c>
      <c r="F4658">
        <v>0</v>
      </c>
      <c r="G4658">
        <v>2.0909</v>
      </c>
      <c r="H4658">
        <v>0</v>
      </c>
      <c r="I4658">
        <v>-4.5370000000000001E-5</v>
      </c>
      <c r="J4658">
        <v>0</v>
      </c>
      <c r="K4658">
        <v>17.5625</v>
      </c>
    </row>
    <row r="4659" spans="1:11" hidden="1">
      <c r="A4659" t="s">
        <v>166</v>
      </c>
      <c r="B4659" t="s">
        <v>662</v>
      </c>
      <c r="C4659">
        <v>184</v>
      </c>
      <c r="D4659" t="s">
        <v>48</v>
      </c>
      <c r="E4659">
        <v>2.8</v>
      </c>
      <c r="F4659">
        <v>0</v>
      </c>
      <c r="G4659">
        <v>7.7027000000000001</v>
      </c>
      <c r="H4659">
        <v>0</v>
      </c>
      <c r="I4659">
        <v>-4.5370000000000001E-5</v>
      </c>
      <c r="J4659">
        <v>0</v>
      </c>
      <c r="K4659">
        <v>17.5625</v>
      </c>
    </row>
    <row r="4660" spans="1:11" hidden="1">
      <c r="A4660" t="s">
        <v>166</v>
      </c>
      <c r="B4660" t="s">
        <v>662</v>
      </c>
      <c r="C4660">
        <v>184</v>
      </c>
      <c r="D4660" t="s">
        <v>48</v>
      </c>
      <c r="E4660">
        <v>3.2360000000000002</v>
      </c>
      <c r="F4660">
        <v>0</v>
      </c>
      <c r="G4660">
        <v>10.4541</v>
      </c>
      <c r="H4660">
        <v>0</v>
      </c>
      <c r="I4660">
        <v>-4.5370000000000001E-5</v>
      </c>
      <c r="J4660">
        <v>0</v>
      </c>
      <c r="K4660">
        <v>13.628</v>
      </c>
    </row>
    <row r="4661" spans="1:11" hidden="1">
      <c r="A4661" t="s">
        <v>166</v>
      </c>
      <c r="B4661" t="s">
        <v>662</v>
      </c>
      <c r="C4661">
        <v>184</v>
      </c>
      <c r="D4661" t="s">
        <v>48</v>
      </c>
      <c r="E4661">
        <v>3.6720000000000002</v>
      </c>
      <c r="F4661">
        <v>0</v>
      </c>
      <c r="G4661">
        <v>13.205500000000001</v>
      </c>
      <c r="H4661">
        <v>0</v>
      </c>
      <c r="I4661">
        <v>-4.5370000000000001E-5</v>
      </c>
      <c r="J4661">
        <v>0</v>
      </c>
      <c r="K4661">
        <v>8.4939</v>
      </c>
    </row>
    <row r="4662" spans="1:11" hidden="1">
      <c r="A4662" t="s">
        <v>166</v>
      </c>
      <c r="B4662" t="s">
        <v>662</v>
      </c>
      <c r="C4662">
        <v>184</v>
      </c>
      <c r="D4662" t="s">
        <v>48</v>
      </c>
      <c r="E4662">
        <v>4.1079999999999997</v>
      </c>
      <c r="F4662">
        <v>0</v>
      </c>
      <c r="G4662">
        <v>15.956899999999999</v>
      </c>
      <c r="H4662">
        <v>0</v>
      </c>
      <c r="I4662">
        <v>-4.5370000000000001E-5</v>
      </c>
      <c r="J4662">
        <v>0</v>
      </c>
      <c r="K4662">
        <v>2.1602999999999999</v>
      </c>
    </row>
    <row r="4663" spans="1:11" hidden="1">
      <c r="A4663" t="s">
        <v>166</v>
      </c>
      <c r="B4663" t="s">
        <v>662</v>
      </c>
      <c r="C4663">
        <v>184</v>
      </c>
      <c r="D4663" t="s">
        <v>48</v>
      </c>
      <c r="E4663">
        <v>4.5438999999999998</v>
      </c>
      <c r="F4663">
        <v>0</v>
      </c>
      <c r="G4663">
        <v>18.708300000000001</v>
      </c>
      <c r="H4663">
        <v>0</v>
      </c>
      <c r="I4663">
        <v>-4.5370000000000001E-5</v>
      </c>
      <c r="J4663">
        <v>0</v>
      </c>
      <c r="K4663">
        <v>-5.3730000000000002</v>
      </c>
    </row>
    <row r="4664" spans="1:11" hidden="1">
      <c r="A4664" t="s">
        <v>166</v>
      </c>
      <c r="B4664" t="s">
        <v>662</v>
      </c>
      <c r="C4664">
        <v>184</v>
      </c>
      <c r="D4664" t="s">
        <v>48</v>
      </c>
      <c r="E4664">
        <v>4.9798999999999998</v>
      </c>
      <c r="F4664">
        <v>0</v>
      </c>
      <c r="G4664">
        <v>21.459700000000002</v>
      </c>
      <c r="H4664">
        <v>0</v>
      </c>
      <c r="I4664">
        <v>-4.5370000000000001E-5</v>
      </c>
      <c r="J4664">
        <v>0</v>
      </c>
      <c r="K4664">
        <v>-14.1058</v>
      </c>
    </row>
    <row r="4665" spans="1:11" hidden="1">
      <c r="A4665" t="s">
        <v>166</v>
      </c>
      <c r="B4665" t="s">
        <v>662</v>
      </c>
      <c r="C4665">
        <v>184</v>
      </c>
      <c r="D4665" t="s">
        <v>48</v>
      </c>
      <c r="E4665">
        <v>5.4158999999999997</v>
      </c>
      <c r="F4665">
        <v>0</v>
      </c>
      <c r="G4665">
        <v>24.211099999999998</v>
      </c>
      <c r="H4665">
        <v>0</v>
      </c>
      <c r="I4665">
        <v>-4.5370000000000001E-5</v>
      </c>
      <c r="J4665">
        <v>0</v>
      </c>
      <c r="K4665">
        <v>-24.0381</v>
      </c>
    </row>
    <row r="4666" spans="1:11" hidden="1">
      <c r="A4666" t="s">
        <v>166</v>
      </c>
      <c r="B4666" t="s">
        <v>662</v>
      </c>
      <c r="C4666">
        <v>184</v>
      </c>
      <c r="D4666" t="s">
        <v>49</v>
      </c>
      <c r="E4666">
        <v>0.18410000000000001</v>
      </c>
      <c r="F4666">
        <v>0</v>
      </c>
      <c r="G4666">
        <v>-28.831</v>
      </c>
      <c r="H4666">
        <v>0</v>
      </c>
      <c r="I4666">
        <v>-4.7490000000000001E-5</v>
      </c>
      <c r="J4666">
        <v>0</v>
      </c>
      <c r="K4666">
        <v>-16.339400000000001</v>
      </c>
    </row>
    <row r="4667" spans="1:11" hidden="1">
      <c r="A4667" t="s">
        <v>166</v>
      </c>
      <c r="B4667" t="s">
        <v>662</v>
      </c>
      <c r="C4667">
        <v>184</v>
      </c>
      <c r="D4667" t="s">
        <v>49</v>
      </c>
      <c r="E4667">
        <v>0.62009999999999998</v>
      </c>
      <c r="F4667">
        <v>0</v>
      </c>
      <c r="G4667">
        <v>-24.633299999999998</v>
      </c>
      <c r="H4667">
        <v>0</v>
      </c>
      <c r="I4667">
        <v>-4.7490000000000001E-5</v>
      </c>
      <c r="J4667">
        <v>0</v>
      </c>
      <c r="K4667">
        <v>-4.6276999999999999</v>
      </c>
    </row>
    <row r="4668" spans="1:11" hidden="1">
      <c r="A4668" t="s">
        <v>166</v>
      </c>
      <c r="B4668" t="s">
        <v>662</v>
      </c>
      <c r="C4668">
        <v>184</v>
      </c>
      <c r="D4668" t="s">
        <v>49</v>
      </c>
      <c r="E4668">
        <v>1.0561</v>
      </c>
      <c r="F4668">
        <v>0</v>
      </c>
      <c r="G4668">
        <v>-18.913900000000002</v>
      </c>
      <c r="H4668">
        <v>0</v>
      </c>
      <c r="I4668">
        <v>-4.7490000000000001E-5</v>
      </c>
      <c r="J4668">
        <v>0</v>
      </c>
      <c r="K4668">
        <v>4.9137000000000004</v>
      </c>
    </row>
    <row r="4669" spans="1:11" hidden="1">
      <c r="A4669" t="s">
        <v>166</v>
      </c>
      <c r="B4669" t="s">
        <v>662</v>
      </c>
      <c r="C4669">
        <v>184</v>
      </c>
      <c r="D4669" t="s">
        <v>49</v>
      </c>
      <c r="E4669">
        <v>1.4921</v>
      </c>
      <c r="F4669">
        <v>0</v>
      </c>
      <c r="G4669">
        <v>-12.7455</v>
      </c>
      <c r="H4669">
        <v>0</v>
      </c>
      <c r="I4669">
        <v>-4.7490000000000001E-5</v>
      </c>
      <c r="J4669">
        <v>0</v>
      </c>
      <c r="K4669">
        <v>11.815200000000001</v>
      </c>
    </row>
    <row r="4670" spans="1:11" hidden="1">
      <c r="A4670" t="s">
        <v>166</v>
      </c>
      <c r="B4670" t="s">
        <v>662</v>
      </c>
      <c r="C4670">
        <v>184</v>
      </c>
      <c r="D4670" t="s">
        <v>49</v>
      </c>
      <c r="E4670">
        <v>1.9279999999999999</v>
      </c>
      <c r="F4670">
        <v>0</v>
      </c>
      <c r="G4670">
        <v>-6.6021999999999998</v>
      </c>
      <c r="H4670">
        <v>0</v>
      </c>
      <c r="I4670">
        <v>-4.7490000000000001E-5</v>
      </c>
      <c r="J4670">
        <v>0</v>
      </c>
      <c r="K4670">
        <v>16.027999999999999</v>
      </c>
    </row>
    <row r="4671" spans="1:11" hidden="1">
      <c r="A4671" t="s">
        <v>166</v>
      </c>
      <c r="B4671" t="s">
        <v>662</v>
      </c>
      <c r="C4671">
        <v>184</v>
      </c>
      <c r="D4671" t="s">
        <v>49</v>
      </c>
      <c r="E4671">
        <v>2.3639999999999999</v>
      </c>
      <c r="F4671">
        <v>0</v>
      </c>
      <c r="G4671">
        <v>-1.4984999999999999</v>
      </c>
      <c r="H4671">
        <v>0</v>
      </c>
      <c r="I4671">
        <v>-4.7490000000000001E-5</v>
      </c>
      <c r="J4671">
        <v>0</v>
      </c>
      <c r="K4671">
        <v>17.736899999999999</v>
      </c>
    </row>
    <row r="4672" spans="1:11" hidden="1">
      <c r="A4672" t="s">
        <v>166</v>
      </c>
      <c r="B4672" t="s">
        <v>662</v>
      </c>
      <c r="C4672">
        <v>184</v>
      </c>
      <c r="D4672" t="s">
        <v>49</v>
      </c>
      <c r="E4672">
        <v>2.8</v>
      </c>
      <c r="F4672">
        <v>0</v>
      </c>
      <c r="G4672">
        <v>2.0369999999999999</v>
      </c>
      <c r="H4672">
        <v>0</v>
      </c>
      <c r="I4672">
        <v>-4.7490000000000001E-5</v>
      </c>
      <c r="J4672">
        <v>0</v>
      </c>
      <c r="K4672">
        <v>17.561800000000002</v>
      </c>
    </row>
    <row r="4673" spans="1:11" hidden="1">
      <c r="A4673" t="s">
        <v>166</v>
      </c>
      <c r="B4673" t="s">
        <v>662</v>
      </c>
      <c r="C4673">
        <v>184</v>
      </c>
      <c r="D4673" t="s">
        <v>49</v>
      </c>
      <c r="E4673">
        <v>2.8</v>
      </c>
      <c r="F4673">
        <v>0</v>
      </c>
      <c r="G4673">
        <v>7.6487999999999996</v>
      </c>
      <c r="H4673">
        <v>0</v>
      </c>
      <c r="I4673">
        <v>-4.7490000000000001E-5</v>
      </c>
      <c r="J4673">
        <v>0</v>
      </c>
      <c r="K4673">
        <v>17.561800000000002</v>
      </c>
    </row>
    <row r="4674" spans="1:11" hidden="1">
      <c r="A4674" t="s">
        <v>166</v>
      </c>
      <c r="B4674" t="s">
        <v>662</v>
      </c>
      <c r="C4674">
        <v>184</v>
      </c>
      <c r="D4674" t="s">
        <v>49</v>
      </c>
      <c r="E4674">
        <v>3.2360000000000002</v>
      </c>
      <c r="F4674">
        <v>0</v>
      </c>
      <c r="G4674">
        <v>10.4002</v>
      </c>
      <c r="H4674">
        <v>0</v>
      </c>
      <c r="I4674">
        <v>-4.7490000000000001E-5</v>
      </c>
      <c r="J4674">
        <v>0</v>
      </c>
      <c r="K4674">
        <v>13.6037</v>
      </c>
    </row>
    <row r="4675" spans="1:11" hidden="1">
      <c r="A4675" t="s">
        <v>166</v>
      </c>
      <c r="B4675" t="s">
        <v>662</v>
      </c>
      <c r="C4675">
        <v>184</v>
      </c>
      <c r="D4675" t="s">
        <v>49</v>
      </c>
      <c r="E4675">
        <v>3.6720000000000002</v>
      </c>
      <c r="F4675">
        <v>0</v>
      </c>
      <c r="G4675">
        <v>13.1516</v>
      </c>
      <c r="H4675">
        <v>0</v>
      </c>
      <c r="I4675">
        <v>-4.7490000000000001E-5</v>
      </c>
      <c r="J4675">
        <v>0</v>
      </c>
      <c r="K4675">
        <v>8.4461999999999993</v>
      </c>
    </row>
    <row r="4676" spans="1:11" hidden="1">
      <c r="A4676" t="s">
        <v>166</v>
      </c>
      <c r="B4676" t="s">
        <v>662</v>
      </c>
      <c r="C4676">
        <v>184</v>
      </c>
      <c r="D4676" t="s">
        <v>49</v>
      </c>
      <c r="E4676">
        <v>4.1079999999999997</v>
      </c>
      <c r="F4676">
        <v>0</v>
      </c>
      <c r="G4676">
        <v>15.903</v>
      </c>
      <c r="H4676">
        <v>0</v>
      </c>
      <c r="I4676">
        <v>-4.7490000000000001E-5</v>
      </c>
      <c r="J4676">
        <v>0</v>
      </c>
      <c r="K4676">
        <v>2.089</v>
      </c>
    </row>
    <row r="4677" spans="1:11" hidden="1">
      <c r="A4677" t="s">
        <v>166</v>
      </c>
      <c r="B4677" t="s">
        <v>662</v>
      </c>
      <c r="C4677">
        <v>184</v>
      </c>
      <c r="D4677" t="s">
        <v>49</v>
      </c>
      <c r="E4677">
        <v>4.5438999999999998</v>
      </c>
      <c r="F4677">
        <v>0</v>
      </c>
      <c r="G4677">
        <v>18.654399999999999</v>
      </c>
      <c r="H4677">
        <v>0</v>
      </c>
      <c r="I4677">
        <v>-4.7490000000000001E-5</v>
      </c>
      <c r="J4677">
        <v>0</v>
      </c>
      <c r="K4677">
        <v>-5.4676999999999998</v>
      </c>
    </row>
    <row r="4678" spans="1:11" hidden="1">
      <c r="A4678" t="s">
        <v>166</v>
      </c>
      <c r="B4678" t="s">
        <v>662</v>
      </c>
      <c r="C4678">
        <v>184</v>
      </c>
      <c r="D4678" t="s">
        <v>49</v>
      </c>
      <c r="E4678">
        <v>4.9798999999999998</v>
      </c>
      <c r="F4678">
        <v>0</v>
      </c>
      <c r="G4678">
        <v>21.405799999999999</v>
      </c>
      <c r="H4678">
        <v>0</v>
      </c>
      <c r="I4678">
        <v>-4.7490000000000001E-5</v>
      </c>
      <c r="J4678">
        <v>0</v>
      </c>
      <c r="K4678">
        <v>-14.224</v>
      </c>
    </row>
    <row r="4679" spans="1:11" hidden="1">
      <c r="A4679" t="s">
        <v>166</v>
      </c>
      <c r="B4679" t="s">
        <v>662</v>
      </c>
      <c r="C4679">
        <v>184</v>
      </c>
      <c r="D4679" t="s">
        <v>49</v>
      </c>
      <c r="E4679">
        <v>5.4158999999999997</v>
      </c>
      <c r="F4679">
        <v>0</v>
      </c>
      <c r="G4679">
        <v>24.1572</v>
      </c>
      <c r="H4679">
        <v>0</v>
      </c>
      <c r="I4679">
        <v>-4.7490000000000001E-5</v>
      </c>
      <c r="J4679">
        <v>0</v>
      </c>
      <c r="K4679">
        <v>-24.1798</v>
      </c>
    </row>
    <row r="4680" spans="1:11" hidden="1">
      <c r="A4680" t="s">
        <v>166</v>
      </c>
      <c r="B4680" t="s">
        <v>662</v>
      </c>
      <c r="C4680">
        <v>184</v>
      </c>
      <c r="D4680" t="s">
        <v>50</v>
      </c>
      <c r="E4680">
        <v>0.18410000000000001</v>
      </c>
      <c r="F4680">
        <v>0</v>
      </c>
      <c r="G4680">
        <v>-17.266300000000001</v>
      </c>
      <c r="H4680">
        <v>0</v>
      </c>
      <c r="I4680">
        <v>-2.637E-5</v>
      </c>
      <c r="J4680">
        <v>0</v>
      </c>
      <c r="K4680">
        <v>-9.7195</v>
      </c>
    </row>
    <row r="4681" spans="1:11" hidden="1">
      <c r="A4681" t="s">
        <v>166</v>
      </c>
      <c r="B4681" t="s">
        <v>662</v>
      </c>
      <c r="C4681">
        <v>184</v>
      </c>
      <c r="D4681" t="s">
        <v>50</v>
      </c>
      <c r="E4681">
        <v>0.62009999999999998</v>
      </c>
      <c r="F4681">
        <v>0</v>
      </c>
      <c r="G4681">
        <v>-14.7477</v>
      </c>
      <c r="H4681">
        <v>0</v>
      </c>
      <c r="I4681">
        <v>-2.637E-5</v>
      </c>
      <c r="J4681">
        <v>0</v>
      </c>
      <c r="K4681">
        <v>-2.7065999999999999</v>
      </c>
    </row>
    <row r="4682" spans="1:11" hidden="1">
      <c r="A4682" t="s">
        <v>166</v>
      </c>
      <c r="B4682" t="s">
        <v>662</v>
      </c>
      <c r="C4682">
        <v>184</v>
      </c>
      <c r="D4682" t="s">
        <v>50</v>
      </c>
      <c r="E4682">
        <v>1.0561</v>
      </c>
      <c r="F4682">
        <v>0</v>
      </c>
      <c r="G4682">
        <v>-11.316000000000001</v>
      </c>
      <c r="H4682">
        <v>0</v>
      </c>
      <c r="I4682">
        <v>-2.637E-5</v>
      </c>
      <c r="J4682">
        <v>0</v>
      </c>
      <c r="K4682">
        <v>3.0042</v>
      </c>
    </row>
    <row r="4683" spans="1:11" hidden="1">
      <c r="A4683" t="s">
        <v>166</v>
      </c>
      <c r="B4683" t="s">
        <v>662</v>
      </c>
      <c r="C4683">
        <v>184</v>
      </c>
      <c r="D4683" t="s">
        <v>50</v>
      </c>
      <c r="E4683">
        <v>1.4921</v>
      </c>
      <c r="F4683">
        <v>0</v>
      </c>
      <c r="G4683">
        <v>-7.6148999999999996</v>
      </c>
      <c r="H4683">
        <v>0</v>
      </c>
      <c r="I4683">
        <v>-2.637E-5</v>
      </c>
      <c r="J4683">
        <v>0</v>
      </c>
      <c r="K4683">
        <v>7.1308999999999996</v>
      </c>
    </row>
    <row r="4684" spans="1:11" hidden="1">
      <c r="A4684" t="s">
        <v>166</v>
      </c>
      <c r="B4684" t="s">
        <v>662</v>
      </c>
      <c r="C4684">
        <v>184</v>
      </c>
      <c r="D4684" t="s">
        <v>50</v>
      </c>
      <c r="E4684">
        <v>1.9279999999999999</v>
      </c>
      <c r="F4684">
        <v>0</v>
      </c>
      <c r="G4684">
        <v>-3.9289999999999998</v>
      </c>
      <c r="H4684">
        <v>0</v>
      </c>
      <c r="I4684">
        <v>-2.637E-5</v>
      </c>
      <c r="J4684">
        <v>0</v>
      </c>
      <c r="K4684">
        <v>9.6445000000000007</v>
      </c>
    </row>
    <row r="4685" spans="1:11" hidden="1">
      <c r="A4685" t="s">
        <v>166</v>
      </c>
      <c r="B4685" t="s">
        <v>662</v>
      </c>
      <c r="C4685">
        <v>184</v>
      </c>
      <c r="D4685" t="s">
        <v>50</v>
      </c>
      <c r="E4685">
        <v>2.3639999999999999</v>
      </c>
      <c r="F4685">
        <v>0</v>
      </c>
      <c r="G4685">
        <v>-0.86680000000000001</v>
      </c>
      <c r="H4685">
        <v>0</v>
      </c>
      <c r="I4685">
        <v>-2.637E-5</v>
      </c>
      <c r="J4685">
        <v>0</v>
      </c>
      <c r="K4685">
        <v>10.655799999999999</v>
      </c>
    </row>
    <row r="4686" spans="1:11" hidden="1">
      <c r="A4686" t="s">
        <v>166</v>
      </c>
      <c r="B4686" t="s">
        <v>662</v>
      </c>
      <c r="C4686">
        <v>184</v>
      </c>
      <c r="D4686" t="s">
        <v>50</v>
      </c>
      <c r="E4686">
        <v>2.8</v>
      </c>
      <c r="F4686">
        <v>0</v>
      </c>
      <c r="G4686">
        <v>1.2544999999999999</v>
      </c>
      <c r="H4686">
        <v>0</v>
      </c>
      <c r="I4686">
        <v>-2.637E-5</v>
      </c>
      <c r="J4686">
        <v>0</v>
      </c>
      <c r="K4686">
        <v>10.537800000000001</v>
      </c>
    </row>
    <row r="4687" spans="1:11" hidden="1">
      <c r="A4687" t="s">
        <v>166</v>
      </c>
      <c r="B4687" t="s">
        <v>662</v>
      </c>
      <c r="C4687">
        <v>184</v>
      </c>
      <c r="D4687" t="s">
        <v>50</v>
      </c>
      <c r="E4687">
        <v>2.8</v>
      </c>
      <c r="F4687">
        <v>0</v>
      </c>
      <c r="G4687">
        <v>4.6215999999999999</v>
      </c>
      <c r="H4687">
        <v>0</v>
      </c>
      <c r="I4687">
        <v>-2.637E-5</v>
      </c>
      <c r="J4687">
        <v>0</v>
      </c>
      <c r="K4687">
        <v>10.537800000000001</v>
      </c>
    </row>
    <row r="4688" spans="1:11" hidden="1">
      <c r="A4688" t="s">
        <v>166</v>
      </c>
      <c r="B4688" t="s">
        <v>662</v>
      </c>
      <c r="C4688">
        <v>184</v>
      </c>
      <c r="D4688" t="s">
        <v>50</v>
      </c>
      <c r="E4688">
        <v>3.2360000000000002</v>
      </c>
      <c r="F4688">
        <v>0</v>
      </c>
      <c r="G4688">
        <v>6.2724000000000002</v>
      </c>
      <c r="H4688">
        <v>0</v>
      </c>
      <c r="I4688">
        <v>-2.637E-5</v>
      </c>
      <c r="J4688">
        <v>0</v>
      </c>
      <c r="K4688">
        <v>8.1865000000000006</v>
      </c>
    </row>
    <row r="4689" spans="1:11" hidden="1">
      <c r="A4689" t="s">
        <v>166</v>
      </c>
      <c r="B4689" t="s">
        <v>662</v>
      </c>
      <c r="C4689">
        <v>184</v>
      </c>
      <c r="D4689" t="s">
        <v>50</v>
      </c>
      <c r="E4689">
        <v>3.6720000000000002</v>
      </c>
      <c r="F4689">
        <v>0</v>
      </c>
      <c r="G4689">
        <v>7.9233000000000002</v>
      </c>
      <c r="H4689">
        <v>0</v>
      </c>
      <c r="I4689">
        <v>-2.637E-5</v>
      </c>
      <c r="J4689">
        <v>0</v>
      </c>
      <c r="K4689">
        <v>5.1154999999999999</v>
      </c>
    </row>
    <row r="4690" spans="1:11" hidden="1">
      <c r="A4690" t="s">
        <v>166</v>
      </c>
      <c r="B4690" t="s">
        <v>662</v>
      </c>
      <c r="C4690">
        <v>184</v>
      </c>
      <c r="D4690" t="s">
        <v>50</v>
      </c>
      <c r="E4690">
        <v>4.1079999999999997</v>
      </c>
      <c r="F4690">
        <v>0</v>
      </c>
      <c r="G4690">
        <v>9.5740999999999996</v>
      </c>
      <c r="H4690">
        <v>0</v>
      </c>
      <c r="I4690">
        <v>-2.637E-5</v>
      </c>
      <c r="J4690">
        <v>0</v>
      </c>
      <c r="K4690">
        <v>1.3247</v>
      </c>
    </row>
    <row r="4691" spans="1:11" hidden="1">
      <c r="A4691" t="s">
        <v>166</v>
      </c>
      <c r="B4691" t="s">
        <v>662</v>
      </c>
      <c r="C4691">
        <v>184</v>
      </c>
      <c r="D4691" t="s">
        <v>50</v>
      </c>
      <c r="E4691">
        <v>4.5438999999999998</v>
      </c>
      <c r="F4691">
        <v>0</v>
      </c>
      <c r="G4691">
        <v>11.225</v>
      </c>
      <c r="H4691">
        <v>0</v>
      </c>
      <c r="I4691">
        <v>-2.637E-5</v>
      </c>
      <c r="J4691">
        <v>0</v>
      </c>
      <c r="K4691">
        <v>-3.1859000000000002</v>
      </c>
    </row>
    <row r="4692" spans="1:11" hidden="1">
      <c r="A4692" t="s">
        <v>166</v>
      </c>
      <c r="B4692" t="s">
        <v>662</v>
      </c>
      <c r="C4692">
        <v>184</v>
      </c>
      <c r="D4692" t="s">
        <v>50</v>
      </c>
      <c r="E4692">
        <v>4.9798999999999998</v>
      </c>
      <c r="F4692">
        <v>0</v>
      </c>
      <c r="G4692">
        <v>12.8758</v>
      </c>
      <c r="H4692">
        <v>0</v>
      </c>
      <c r="I4692">
        <v>-2.637E-5</v>
      </c>
      <c r="J4692">
        <v>0</v>
      </c>
      <c r="K4692">
        <v>-8.4161999999999999</v>
      </c>
    </row>
    <row r="4693" spans="1:11" hidden="1">
      <c r="A4693" t="s">
        <v>166</v>
      </c>
      <c r="B4693" t="s">
        <v>662</v>
      </c>
      <c r="C4693">
        <v>184</v>
      </c>
      <c r="D4693" t="s">
        <v>50</v>
      </c>
      <c r="E4693">
        <v>5.4158999999999997</v>
      </c>
      <c r="F4693">
        <v>0</v>
      </c>
      <c r="G4693">
        <v>14.5267</v>
      </c>
      <c r="H4693">
        <v>0</v>
      </c>
      <c r="I4693">
        <v>-2.637E-5</v>
      </c>
      <c r="J4693">
        <v>0</v>
      </c>
      <c r="K4693">
        <v>-14.366199999999999</v>
      </c>
    </row>
    <row r="4694" spans="1:11" hidden="1">
      <c r="A4694" t="s">
        <v>166</v>
      </c>
      <c r="B4694" t="s">
        <v>662</v>
      </c>
      <c r="C4694">
        <v>184</v>
      </c>
      <c r="D4694" t="s">
        <v>51</v>
      </c>
      <c r="E4694">
        <v>0.18410000000000001</v>
      </c>
      <c r="F4694">
        <v>0</v>
      </c>
      <c r="G4694">
        <v>-17.3201</v>
      </c>
      <c r="H4694">
        <v>0</v>
      </c>
      <c r="I4694">
        <v>-2.849E-5</v>
      </c>
      <c r="J4694">
        <v>0</v>
      </c>
      <c r="K4694">
        <v>-9.8597000000000001</v>
      </c>
    </row>
    <row r="4695" spans="1:11" hidden="1">
      <c r="A4695" t="s">
        <v>166</v>
      </c>
      <c r="B4695" t="s">
        <v>662</v>
      </c>
      <c r="C4695">
        <v>184</v>
      </c>
      <c r="D4695" t="s">
        <v>51</v>
      </c>
      <c r="E4695">
        <v>0.62009999999999998</v>
      </c>
      <c r="F4695">
        <v>0</v>
      </c>
      <c r="G4695">
        <v>-14.801500000000001</v>
      </c>
      <c r="H4695">
        <v>0</v>
      </c>
      <c r="I4695">
        <v>-2.849E-5</v>
      </c>
      <c r="J4695">
        <v>0</v>
      </c>
      <c r="K4695">
        <v>-2.8233000000000001</v>
      </c>
    </row>
    <row r="4696" spans="1:11" hidden="1">
      <c r="A4696" t="s">
        <v>166</v>
      </c>
      <c r="B4696" t="s">
        <v>662</v>
      </c>
      <c r="C4696">
        <v>184</v>
      </c>
      <c r="D4696" t="s">
        <v>51</v>
      </c>
      <c r="E4696">
        <v>1.0561</v>
      </c>
      <c r="F4696">
        <v>0</v>
      </c>
      <c r="G4696">
        <v>-11.369899999999999</v>
      </c>
      <c r="H4696">
        <v>0</v>
      </c>
      <c r="I4696">
        <v>-2.849E-5</v>
      </c>
      <c r="J4696">
        <v>0</v>
      </c>
      <c r="K4696">
        <v>2.911</v>
      </c>
    </row>
    <row r="4697" spans="1:11" hidden="1">
      <c r="A4697" t="s">
        <v>166</v>
      </c>
      <c r="B4697" t="s">
        <v>662</v>
      </c>
      <c r="C4697">
        <v>184</v>
      </c>
      <c r="D4697" t="s">
        <v>51</v>
      </c>
      <c r="E4697">
        <v>1.4921</v>
      </c>
      <c r="F4697">
        <v>0</v>
      </c>
      <c r="G4697">
        <v>-7.6688000000000001</v>
      </c>
      <c r="H4697">
        <v>0</v>
      </c>
      <c r="I4697">
        <v>-2.849E-5</v>
      </c>
      <c r="J4697">
        <v>0</v>
      </c>
      <c r="K4697">
        <v>7.0612000000000004</v>
      </c>
    </row>
    <row r="4698" spans="1:11" hidden="1">
      <c r="A4698" t="s">
        <v>166</v>
      </c>
      <c r="B4698" t="s">
        <v>662</v>
      </c>
      <c r="C4698">
        <v>184</v>
      </c>
      <c r="D4698" t="s">
        <v>51</v>
      </c>
      <c r="E4698">
        <v>1.9279999999999999</v>
      </c>
      <c r="F4698">
        <v>0</v>
      </c>
      <c r="G4698">
        <v>-3.9828000000000001</v>
      </c>
      <c r="H4698">
        <v>0</v>
      </c>
      <c r="I4698">
        <v>-2.849E-5</v>
      </c>
      <c r="J4698">
        <v>0</v>
      </c>
      <c r="K4698">
        <v>9.5983000000000001</v>
      </c>
    </row>
    <row r="4699" spans="1:11" hidden="1">
      <c r="A4699" t="s">
        <v>166</v>
      </c>
      <c r="B4699" t="s">
        <v>662</v>
      </c>
      <c r="C4699">
        <v>184</v>
      </c>
      <c r="D4699" t="s">
        <v>51</v>
      </c>
      <c r="E4699">
        <v>2.3639999999999999</v>
      </c>
      <c r="F4699">
        <v>0</v>
      </c>
      <c r="G4699">
        <v>-0.92059999999999997</v>
      </c>
      <c r="H4699">
        <v>0</v>
      </c>
      <c r="I4699">
        <v>-2.849E-5</v>
      </c>
      <c r="J4699">
        <v>0</v>
      </c>
      <c r="K4699">
        <v>10.633100000000001</v>
      </c>
    </row>
    <row r="4700" spans="1:11" hidden="1">
      <c r="A4700" t="s">
        <v>166</v>
      </c>
      <c r="B4700" t="s">
        <v>662</v>
      </c>
      <c r="C4700">
        <v>184</v>
      </c>
      <c r="D4700" t="s">
        <v>51</v>
      </c>
      <c r="E4700">
        <v>2.8</v>
      </c>
      <c r="F4700">
        <v>0</v>
      </c>
      <c r="G4700">
        <v>1.2005999999999999</v>
      </c>
      <c r="H4700">
        <v>0</v>
      </c>
      <c r="I4700">
        <v>-2.849E-5</v>
      </c>
      <c r="J4700">
        <v>0</v>
      </c>
      <c r="K4700">
        <v>10.537100000000001</v>
      </c>
    </row>
    <row r="4701" spans="1:11" hidden="1">
      <c r="A4701" t="s">
        <v>166</v>
      </c>
      <c r="B4701" t="s">
        <v>662</v>
      </c>
      <c r="C4701">
        <v>184</v>
      </c>
      <c r="D4701" t="s">
        <v>51</v>
      </c>
      <c r="E4701">
        <v>2.8</v>
      </c>
      <c r="F4701">
        <v>0</v>
      </c>
      <c r="G4701">
        <v>4.5677000000000003</v>
      </c>
      <c r="H4701">
        <v>0</v>
      </c>
      <c r="I4701">
        <v>-2.849E-5</v>
      </c>
      <c r="J4701">
        <v>0</v>
      </c>
      <c r="K4701">
        <v>10.537100000000001</v>
      </c>
    </row>
    <row r="4702" spans="1:11" hidden="1">
      <c r="A4702" t="s">
        <v>166</v>
      </c>
      <c r="B4702" t="s">
        <v>662</v>
      </c>
      <c r="C4702">
        <v>184</v>
      </c>
      <c r="D4702" t="s">
        <v>51</v>
      </c>
      <c r="E4702">
        <v>3.2360000000000002</v>
      </c>
      <c r="F4702">
        <v>0</v>
      </c>
      <c r="G4702">
        <v>6.2186000000000003</v>
      </c>
      <c r="H4702">
        <v>0</v>
      </c>
      <c r="I4702">
        <v>-2.849E-5</v>
      </c>
      <c r="J4702">
        <v>0</v>
      </c>
      <c r="K4702">
        <v>8.1622000000000003</v>
      </c>
    </row>
    <row r="4703" spans="1:11" hidden="1">
      <c r="A4703" t="s">
        <v>166</v>
      </c>
      <c r="B4703" t="s">
        <v>662</v>
      </c>
      <c r="C4703">
        <v>184</v>
      </c>
      <c r="D4703" t="s">
        <v>51</v>
      </c>
      <c r="E4703">
        <v>3.6720000000000002</v>
      </c>
      <c r="F4703">
        <v>0</v>
      </c>
      <c r="G4703">
        <v>7.8693999999999997</v>
      </c>
      <c r="H4703">
        <v>0</v>
      </c>
      <c r="I4703">
        <v>-2.849E-5</v>
      </c>
      <c r="J4703">
        <v>0</v>
      </c>
      <c r="K4703">
        <v>5.0677000000000003</v>
      </c>
    </row>
    <row r="4704" spans="1:11" hidden="1">
      <c r="A4704" t="s">
        <v>166</v>
      </c>
      <c r="B4704" t="s">
        <v>662</v>
      </c>
      <c r="C4704">
        <v>184</v>
      </c>
      <c r="D4704" t="s">
        <v>51</v>
      </c>
      <c r="E4704">
        <v>4.1079999999999997</v>
      </c>
      <c r="F4704">
        <v>0</v>
      </c>
      <c r="G4704">
        <v>9.5202000000000009</v>
      </c>
      <c r="H4704">
        <v>0</v>
      </c>
      <c r="I4704">
        <v>-2.849E-5</v>
      </c>
      <c r="J4704">
        <v>0</v>
      </c>
      <c r="K4704">
        <v>1.2534000000000001</v>
      </c>
    </row>
    <row r="4705" spans="1:11" hidden="1">
      <c r="A4705" t="s">
        <v>166</v>
      </c>
      <c r="B4705" t="s">
        <v>662</v>
      </c>
      <c r="C4705">
        <v>184</v>
      </c>
      <c r="D4705" t="s">
        <v>51</v>
      </c>
      <c r="E4705">
        <v>4.5438999999999998</v>
      </c>
      <c r="F4705">
        <v>0</v>
      </c>
      <c r="G4705">
        <v>11.171099999999999</v>
      </c>
      <c r="H4705">
        <v>0</v>
      </c>
      <c r="I4705">
        <v>-2.849E-5</v>
      </c>
      <c r="J4705">
        <v>0</v>
      </c>
      <c r="K4705">
        <v>-3.2806000000000002</v>
      </c>
    </row>
    <row r="4706" spans="1:11" hidden="1">
      <c r="A4706" t="s">
        <v>166</v>
      </c>
      <c r="B4706" t="s">
        <v>662</v>
      </c>
      <c r="C4706">
        <v>184</v>
      </c>
      <c r="D4706" t="s">
        <v>51</v>
      </c>
      <c r="E4706">
        <v>4.9798999999999998</v>
      </c>
      <c r="F4706">
        <v>0</v>
      </c>
      <c r="G4706">
        <v>12.821899999999999</v>
      </c>
      <c r="H4706">
        <v>0</v>
      </c>
      <c r="I4706">
        <v>-2.849E-5</v>
      </c>
      <c r="J4706">
        <v>0</v>
      </c>
      <c r="K4706">
        <v>-8.5343999999999998</v>
      </c>
    </row>
    <row r="4707" spans="1:11" hidden="1">
      <c r="A4707" t="s">
        <v>166</v>
      </c>
      <c r="B4707" t="s">
        <v>662</v>
      </c>
      <c r="C4707">
        <v>184</v>
      </c>
      <c r="D4707" t="s">
        <v>51</v>
      </c>
      <c r="E4707">
        <v>5.4158999999999997</v>
      </c>
      <c r="F4707">
        <v>0</v>
      </c>
      <c r="G4707">
        <v>14.472799999999999</v>
      </c>
      <c r="H4707">
        <v>0</v>
      </c>
      <c r="I4707">
        <v>-2.849E-5</v>
      </c>
      <c r="J4707">
        <v>0</v>
      </c>
      <c r="K4707">
        <v>-14.507899999999999</v>
      </c>
    </row>
    <row r="4708" spans="1:11" hidden="1">
      <c r="A4708" t="s">
        <v>166</v>
      </c>
      <c r="B4708" t="s">
        <v>662</v>
      </c>
      <c r="C4708">
        <v>184</v>
      </c>
      <c r="D4708" t="s">
        <v>52</v>
      </c>
      <c r="E4708">
        <v>0.18410000000000001</v>
      </c>
      <c r="F4708">
        <v>0</v>
      </c>
      <c r="G4708">
        <v>-17.266300000000001</v>
      </c>
      <c r="H4708">
        <v>0</v>
      </c>
      <c r="I4708">
        <v>-2.637E-5</v>
      </c>
      <c r="J4708">
        <v>0</v>
      </c>
      <c r="K4708">
        <v>-9.7195</v>
      </c>
    </row>
    <row r="4709" spans="1:11" hidden="1">
      <c r="A4709" t="s">
        <v>166</v>
      </c>
      <c r="B4709" t="s">
        <v>662</v>
      </c>
      <c r="C4709">
        <v>184</v>
      </c>
      <c r="D4709" t="s">
        <v>52</v>
      </c>
      <c r="E4709">
        <v>0.62009999999999998</v>
      </c>
      <c r="F4709">
        <v>0</v>
      </c>
      <c r="G4709">
        <v>-14.7477</v>
      </c>
      <c r="H4709">
        <v>0</v>
      </c>
      <c r="I4709">
        <v>-2.637E-5</v>
      </c>
      <c r="J4709">
        <v>0</v>
      </c>
      <c r="K4709">
        <v>-2.7065999999999999</v>
      </c>
    </row>
    <row r="4710" spans="1:11" hidden="1">
      <c r="A4710" t="s">
        <v>166</v>
      </c>
      <c r="B4710" t="s">
        <v>662</v>
      </c>
      <c r="C4710">
        <v>184</v>
      </c>
      <c r="D4710" t="s">
        <v>52</v>
      </c>
      <c r="E4710">
        <v>1.0561</v>
      </c>
      <c r="F4710">
        <v>0</v>
      </c>
      <c r="G4710">
        <v>-11.316000000000001</v>
      </c>
      <c r="H4710">
        <v>0</v>
      </c>
      <c r="I4710">
        <v>-2.637E-5</v>
      </c>
      <c r="J4710">
        <v>0</v>
      </c>
      <c r="K4710">
        <v>3.0042</v>
      </c>
    </row>
    <row r="4711" spans="1:11" hidden="1">
      <c r="A4711" t="s">
        <v>166</v>
      </c>
      <c r="B4711" t="s">
        <v>662</v>
      </c>
      <c r="C4711">
        <v>184</v>
      </c>
      <c r="D4711" t="s">
        <v>52</v>
      </c>
      <c r="E4711">
        <v>1.4921</v>
      </c>
      <c r="F4711">
        <v>0</v>
      </c>
      <c r="G4711">
        <v>-7.6148999999999996</v>
      </c>
      <c r="H4711">
        <v>0</v>
      </c>
      <c r="I4711">
        <v>-2.637E-5</v>
      </c>
      <c r="J4711">
        <v>0</v>
      </c>
      <c r="K4711">
        <v>7.1308999999999996</v>
      </c>
    </row>
    <row r="4712" spans="1:11" hidden="1">
      <c r="A4712" t="s">
        <v>166</v>
      </c>
      <c r="B4712" t="s">
        <v>662</v>
      </c>
      <c r="C4712">
        <v>184</v>
      </c>
      <c r="D4712" t="s">
        <v>52</v>
      </c>
      <c r="E4712">
        <v>1.9279999999999999</v>
      </c>
      <c r="F4712">
        <v>0</v>
      </c>
      <c r="G4712">
        <v>-3.9289999999999998</v>
      </c>
      <c r="H4712">
        <v>0</v>
      </c>
      <c r="I4712">
        <v>-2.637E-5</v>
      </c>
      <c r="J4712">
        <v>0</v>
      </c>
      <c r="K4712">
        <v>9.6445000000000007</v>
      </c>
    </row>
    <row r="4713" spans="1:11" hidden="1">
      <c r="A4713" t="s">
        <v>166</v>
      </c>
      <c r="B4713" t="s">
        <v>662</v>
      </c>
      <c r="C4713">
        <v>184</v>
      </c>
      <c r="D4713" t="s">
        <v>52</v>
      </c>
      <c r="E4713">
        <v>2.3639999999999999</v>
      </c>
      <c r="F4713">
        <v>0</v>
      </c>
      <c r="G4713">
        <v>-0.86680000000000001</v>
      </c>
      <c r="H4713">
        <v>0</v>
      </c>
      <c r="I4713">
        <v>-2.637E-5</v>
      </c>
      <c r="J4713">
        <v>0</v>
      </c>
      <c r="K4713">
        <v>10.655799999999999</v>
      </c>
    </row>
    <row r="4714" spans="1:11" hidden="1">
      <c r="A4714" t="s">
        <v>166</v>
      </c>
      <c r="B4714" t="s">
        <v>662</v>
      </c>
      <c r="C4714">
        <v>184</v>
      </c>
      <c r="D4714" t="s">
        <v>52</v>
      </c>
      <c r="E4714">
        <v>2.8</v>
      </c>
      <c r="F4714">
        <v>0</v>
      </c>
      <c r="G4714">
        <v>1.2544999999999999</v>
      </c>
      <c r="H4714">
        <v>0</v>
      </c>
      <c r="I4714">
        <v>-2.637E-5</v>
      </c>
      <c r="J4714">
        <v>0</v>
      </c>
      <c r="K4714">
        <v>10.537800000000001</v>
      </c>
    </row>
    <row r="4715" spans="1:11" hidden="1">
      <c r="A4715" t="s">
        <v>166</v>
      </c>
      <c r="B4715" t="s">
        <v>662</v>
      </c>
      <c r="C4715">
        <v>184</v>
      </c>
      <c r="D4715" t="s">
        <v>52</v>
      </c>
      <c r="E4715">
        <v>2.8</v>
      </c>
      <c r="F4715">
        <v>0</v>
      </c>
      <c r="G4715">
        <v>4.6215999999999999</v>
      </c>
      <c r="H4715">
        <v>0</v>
      </c>
      <c r="I4715">
        <v>-2.637E-5</v>
      </c>
      <c r="J4715">
        <v>0</v>
      </c>
      <c r="K4715">
        <v>10.537800000000001</v>
      </c>
    </row>
    <row r="4716" spans="1:11" hidden="1">
      <c r="A4716" t="s">
        <v>166</v>
      </c>
      <c r="B4716" t="s">
        <v>662</v>
      </c>
      <c r="C4716">
        <v>184</v>
      </c>
      <c r="D4716" t="s">
        <v>52</v>
      </c>
      <c r="E4716">
        <v>3.2360000000000002</v>
      </c>
      <c r="F4716">
        <v>0</v>
      </c>
      <c r="G4716">
        <v>6.2724000000000002</v>
      </c>
      <c r="H4716">
        <v>0</v>
      </c>
      <c r="I4716">
        <v>-2.637E-5</v>
      </c>
      <c r="J4716">
        <v>0</v>
      </c>
      <c r="K4716">
        <v>8.1865000000000006</v>
      </c>
    </row>
    <row r="4717" spans="1:11" hidden="1">
      <c r="A4717" t="s">
        <v>166</v>
      </c>
      <c r="B4717" t="s">
        <v>662</v>
      </c>
      <c r="C4717">
        <v>184</v>
      </c>
      <c r="D4717" t="s">
        <v>52</v>
      </c>
      <c r="E4717">
        <v>3.6720000000000002</v>
      </c>
      <c r="F4717">
        <v>0</v>
      </c>
      <c r="G4717">
        <v>7.9233000000000002</v>
      </c>
      <c r="H4717">
        <v>0</v>
      </c>
      <c r="I4717">
        <v>-2.637E-5</v>
      </c>
      <c r="J4717">
        <v>0</v>
      </c>
      <c r="K4717">
        <v>5.1154999999999999</v>
      </c>
    </row>
    <row r="4718" spans="1:11" hidden="1">
      <c r="A4718" t="s">
        <v>166</v>
      </c>
      <c r="B4718" t="s">
        <v>662</v>
      </c>
      <c r="C4718">
        <v>184</v>
      </c>
      <c r="D4718" t="s">
        <v>52</v>
      </c>
      <c r="E4718">
        <v>4.1079999999999997</v>
      </c>
      <c r="F4718">
        <v>0</v>
      </c>
      <c r="G4718">
        <v>9.5740999999999996</v>
      </c>
      <c r="H4718">
        <v>0</v>
      </c>
      <c r="I4718">
        <v>-2.637E-5</v>
      </c>
      <c r="J4718">
        <v>0</v>
      </c>
      <c r="K4718">
        <v>1.3247</v>
      </c>
    </row>
    <row r="4719" spans="1:11" hidden="1">
      <c r="A4719" t="s">
        <v>166</v>
      </c>
      <c r="B4719" t="s">
        <v>662</v>
      </c>
      <c r="C4719">
        <v>184</v>
      </c>
      <c r="D4719" t="s">
        <v>52</v>
      </c>
      <c r="E4719">
        <v>4.5438999999999998</v>
      </c>
      <c r="F4719">
        <v>0</v>
      </c>
      <c r="G4719">
        <v>11.225</v>
      </c>
      <c r="H4719">
        <v>0</v>
      </c>
      <c r="I4719">
        <v>-2.637E-5</v>
      </c>
      <c r="J4719">
        <v>0</v>
      </c>
      <c r="K4719">
        <v>-3.1859000000000002</v>
      </c>
    </row>
    <row r="4720" spans="1:11" hidden="1">
      <c r="A4720" t="s">
        <v>166</v>
      </c>
      <c r="B4720" t="s">
        <v>662</v>
      </c>
      <c r="C4720">
        <v>184</v>
      </c>
      <c r="D4720" t="s">
        <v>52</v>
      </c>
      <c r="E4720">
        <v>4.9798999999999998</v>
      </c>
      <c r="F4720">
        <v>0</v>
      </c>
      <c r="G4720">
        <v>12.8758</v>
      </c>
      <c r="H4720">
        <v>0</v>
      </c>
      <c r="I4720">
        <v>-2.637E-5</v>
      </c>
      <c r="J4720">
        <v>0</v>
      </c>
      <c r="K4720">
        <v>-8.4161999999999999</v>
      </c>
    </row>
    <row r="4721" spans="1:11" hidden="1">
      <c r="A4721" t="s">
        <v>166</v>
      </c>
      <c r="B4721" t="s">
        <v>662</v>
      </c>
      <c r="C4721">
        <v>184</v>
      </c>
      <c r="D4721" t="s">
        <v>52</v>
      </c>
      <c r="E4721">
        <v>5.4158999999999997</v>
      </c>
      <c r="F4721">
        <v>0</v>
      </c>
      <c r="G4721">
        <v>14.5267</v>
      </c>
      <c r="H4721">
        <v>0</v>
      </c>
      <c r="I4721">
        <v>-2.637E-5</v>
      </c>
      <c r="J4721">
        <v>0</v>
      </c>
      <c r="K4721">
        <v>-14.366199999999999</v>
      </c>
    </row>
    <row r="4722" spans="1:11" hidden="1">
      <c r="A4722" t="s">
        <v>166</v>
      </c>
      <c r="B4722" t="s">
        <v>662</v>
      </c>
      <c r="C4722">
        <v>184</v>
      </c>
      <c r="D4722" t="s">
        <v>53</v>
      </c>
      <c r="E4722">
        <v>0.18410000000000001</v>
      </c>
      <c r="F4722">
        <v>0</v>
      </c>
      <c r="G4722">
        <v>-17.3201</v>
      </c>
      <c r="H4722">
        <v>0</v>
      </c>
      <c r="I4722">
        <v>-2.849E-5</v>
      </c>
      <c r="J4722">
        <v>0</v>
      </c>
      <c r="K4722">
        <v>-9.8597000000000001</v>
      </c>
    </row>
    <row r="4723" spans="1:11" hidden="1">
      <c r="A4723" t="s">
        <v>166</v>
      </c>
      <c r="B4723" t="s">
        <v>662</v>
      </c>
      <c r="C4723">
        <v>184</v>
      </c>
      <c r="D4723" t="s">
        <v>53</v>
      </c>
      <c r="E4723">
        <v>0.62009999999999998</v>
      </c>
      <c r="F4723">
        <v>0</v>
      </c>
      <c r="G4723">
        <v>-14.801500000000001</v>
      </c>
      <c r="H4723">
        <v>0</v>
      </c>
      <c r="I4723">
        <v>-2.849E-5</v>
      </c>
      <c r="J4723">
        <v>0</v>
      </c>
      <c r="K4723">
        <v>-2.8233000000000001</v>
      </c>
    </row>
    <row r="4724" spans="1:11" hidden="1">
      <c r="A4724" t="s">
        <v>166</v>
      </c>
      <c r="B4724" t="s">
        <v>662</v>
      </c>
      <c r="C4724">
        <v>184</v>
      </c>
      <c r="D4724" t="s">
        <v>53</v>
      </c>
      <c r="E4724">
        <v>1.0561</v>
      </c>
      <c r="F4724">
        <v>0</v>
      </c>
      <c r="G4724">
        <v>-11.369899999999999</v>
      </c>
      <c r="H4724">
        <v>0</v>
      </c>
      <c r="I4724">
        <v>-2.849E-5</v>
      </c>
      <c r="J4724">
        <v>0</v>
      </c>
      <c r="K4724">
        <v>2.911</v>
      </c>
    </row>
    <row r="4725" spans="1:11" hidden="1">
      <c r="A4725" t="s">
        <v>166</v>
      </c>
      <c r="B4725" t="s">
        <v>662</v>
      </c>
      <c r="C4725">
        <v>184</v>
      </c>
      <c r="D4725" t="s">
        <v>53</v>
      </c>
      <c r="E4725">
        <v>1.4921</v>
      </c>
      <c r="F4725">
        <v>0</v>
      </c>
      <c r="G4725">
        <v>-7.6688000000000001</v>
      </c>
      <c r="H4725">
        <v>0</v>
      </c>
      <c r="I4725">
        <v>-2.849E-5</v>
      </c>
      <c r="J4725">
        <v>0</v>
      </c>
      <c r="K4725">
        <v>7.0612000000000004</v>
      </c>
    </row>
    <row r="4726" spans="1:11" hidden="1">
      <c r="A4726" t="s">
        <v>166</v>
      </c>
      <c r="B4726" t="s">
        <v>662</v>
      </c>
      <c r="C4726">
        <v>184</v>
      </c>
      <c r="D4726" t="s">
        <v>53</v>
      </c>
      <c r="E4726">
        <v>1.9279999999999999</v>
      </c>
      <c r="F4726">
        <v>0</v>
      </c>
      <c r="G4726">
        <v>-3.9828000000000001</v>
      </c>
      <c r="H4726">
        <v>0</v>
      </c>
      <c r="I4726">
        <v>-2.849E-5</v>
      </c>
      <c r="J4726">
        <v>0</v>
      </c>
      <c r="K4726">
        <v>9.5983000000000001</v>
      </c>
    </row>
    <row r="4727" spans="1:11" hidden="1">
      <c r="A4727" t="s">
        <v>166</v>
      </c>
      <c r="B4727" t="s">
        <v>662</v>
      </c>
      <c r="C4727">
        <v>184</v>
      </c>
      <c r="D4727" t="s">
        <v>53</v>
      </c>
      <c r="E4727">
        <v>2.3639999999999999</v>
      </c>
      <c r="F4727">
        <v>0</v>
      </c>
      <c r="G4727">
        <v>-0.92059999999999997</v>
      </c>
      <c r="H4727">
        <v>0</v>
      </c>
      <c r="I4727">
        <v>-2.849E-5</v>
      </c>
      <c r="J4727">
        <v>0</v>
      </c>
      <c r="K4727">
        <v>10.633100000000001</v>
      </c>
    </row>
    <row r="4728" spans="1:11" hidden="1">
      <c r="A4728" t="s">
        <v>166</v>
      </c>
      <c r="B4728" t="s">
        <v>662</v>
      </c>
      <c r="C4728">
        <v>184</v>
      </c>
      <c r="D4728" t="s">
        <v>53</v>
      </c>
      <c r="E4728">
        <v>2.8</v>
      </c>
      <c r="F4728">
        <v>0</v>
      </c>
      <c r="G4728">
        <v>1.2005999999999999</v>
      </c>
      <c r="H4728">
        <v>0</v>
      </c>
      <c r="I4728">
        <v>-2.849E-5</v>
      </c>
      <c r="J4728">
        <v>0</v>
      </c>
      <c r="K4728">
        <v>10.537100000000001</v>
      </c>
    </row>
    <row r="4729" spans="1:11" hidden="1">
      <c r="A4729" t="s">
        <v>166</v>
      </c>
      <c r="B4729" t="s">
        <v>662</v>
      </c>
      <c r="C4729">
        <v>184</v>
      </c>
      <c r="D4729" t="s">
        <v>53</v>
      </c>
      <c r="E4729">
        <v>2.8</v>
      </c>
      <c r="F4729">
        <v>0</v>
      </c>
      <c r="G4729">
        <v>4.5677000000000003</v>
      </c>
      <c r="H4729">
        <v>0</v>
      </c>
      <c r="I4729">
        <v>-2.849E-5</v>
      </c>
      <c r="J4729">
        <v>0</v>
      </c>
      <c r="K4729">
        <v>10.537100000000001</v>
      </c>
    </row>
    <row r="4730" spans="1:11" hidden="1">
      <c r="A4730" t="s">
        <v>166</v>
      </c>
      <c r="B4730" t="s">
        <v>662</v>
      </c>
      <c r="C4730">
        <v>184</v>
      </c>
      <c r="D4730" t="s">
        <v>53</v>
      </c>
      <c r="E4730">
        <v>3.2360000000000002</v>
      </c>
      <c r="F4730">
        <v>0</v>
      </c>
      <c r="G4730">
        <v>6.2186000000000003</v>
      </c>
      <c r="H4730">
        <v>0</v>
      </c>
      <c r="I4730">
        <v>-2.849E-5</v>
      </c>
      <c r="J4730">
        <v>0</v>
      </c>
      <c r="K4730">
        <v>8.1622000000000003</v>
      </c>
    </row>
    <row r="4731" spans="1:11" hidden="1">
      <c r="A4731" t="s">
        <v>166</v>
      </c>
      <c r="B4731" t="s">
        <v>662</v>
      </c>
      <c r="C4731">
        <v>184</v>
      </c>
      <c r="D4731" t="s">
        <v>53</v>
      </c>
      <c r="E4731">
        <v>3.6720000000000002</v>
      </c>
      <c r="F4731">
        <v>0</v>
      </c>
      <c r="G4731">
        <v>7.8693999999999997</v>
      </c>
      <c r="H4731">
        <v>0</v>
      </c>
      <c r="I4731">
        <v>-2.849E-5</v>
      </c>
      <c r="J4731">
        <v>0</v>
      </c>
      <c r="K4731">
        <v>5.0677000000000003</v>
      </c>
    </row>
    <row r="4732" spans="1:11" hidden="1">
      <c r="A4732" t="s">
        <v>166</v>
      </c>
      <c r="B4732" t="s">
        <v>662</v>
      </c>
      <c r="C4732">
        <v>184</v>
      </c>
      <c r="D4732" t="s">
        <v>53</v>
      </c>
      <c r="E4732">
        <v>4.1079999999999997</v>
      </c>
      <c r="F4732">
        <v>0</v>
      </c>
      <c r="G4732">
        <v>9.5202000000000009</v>
      </c>
      <c r="H4732">
        <v>0</v>
      </c>
      <c r="I4732">
        <v>-2.849E-5</v>
      </c>
      <c r="J4732">
        <v>0</v>
      </c>
      <c r="K4732">
        <v>1.2534000000000001</v>
      </c>
    </row>
    <row r="4733" spans="1:11" hidden="1">
      <c r="A4733" t="s">
        <v>166</v>
      </c>
      <c r="B4733" t="s">
        <v>662</v>
      </c>
      <c r="C4733">
        <v>184</v>
      </c>
      <c r="D4733" t="s">
        <v>53</v>
      </c>
      <c r="E4733">
        <v>4.5438999999999998</v>
      </c>
      <c r="F4733">
        <v>0</v>
      </c>
      <c r="G4733">
        <v>11.171099999999999</v>
      </c>
      <c r="H4733">
        <v>0</v>
      </c>
      <c r="I4733">
        <v>-2.849E-5</v>
      </c>
      <c r="J4733">
        <v>0</v>
      </c>
      <c r="K4733">
        <v>-3.2806000000000002</v>
      </c>
    </row>
    <row r="4734" spans="1:11" hidden="1">
      <c r="A4734" t="s">
        <v>166</v>
      </c>
      <c r="B4734" t="s">
        <v>662</v>
      </c>
      <c r="C4734">
        <v>184</v>
      </c>
      <c r="D4734" t="s">
        <v>53</v>
      </c>
      <c r="E4734">
        <v>4.9798999999999998</v>
      </c>
      <c r="F4734">
        <v>0</v>
      </c>
      <c r="G4734">
        <v>12.821899999999999</v>
      </c>
      <c r="H4734">
        <v>0</v>
      </c>
      <c r="I4734">
        <v>-2.849E-5</v>
      </c>
      <c r="J4734">
        <v>0</v>
      </c>
      <c r="K4734">
        <v>-8.5343999999999998</v>
      </c>
    </row>
    <row r="4735" spans="1:11" hidden="1">
      <c r="A4735" t="s">
        <v>166</v>
      </c>
      <c r="B4735" t="s">
        <v>662</v>
      </c>
      <c r="C4735">
        <v>184</v>
      </c>
      <c r="D4735" t="s">
        <v>53</v>
      </c>
      <c r="E4735">
        <v>5.4158999999999997</v>
      </c>
      <c r="F4735">
        <v>0</v>
      </c>
      <c r="G4735">
        <v>14.472799999999999</v>
      </c>
      <c r="H4735">
        <v>0</v>
      </c>
      <c r="I4735">
        <v>-2.849E-5</v>
      </c>
      <c r="J4735">
        <v>0</v>
      </c>
      <c r="K4735">
        <v>-14.507899999999999</v>
      </c>
    </row>
    <row r="4736" spans="1:11" hidden="1">
      <c r="A4736" t="s">
        <v>166</v>
      </c>
      <c r="B4736" t="s">
        <v>662</v>
      </c>
      <c r="C4736">
        <v>184</v>
      </c>
      <c r="D4736" t="s">
        <v>54</v>
      </c>
      <c r="E4736">
        <v>0.18410000000000001</v>
      </c>
      <c r="F4736">
        <v>0</v>
      </c>
      <c r="G4736">
        <v>-17.266300000000001</v>
      </c>
      <c r="H4736">
        <v>0</v>
      </c>
      <c r="I4736">
        <v>-2.637E-5</v>
      </c>
      <c r="J4736">
        <v>0</v>
      </c>
      <c r="K4736">
        <v>-9.7195</v>
      </c>
    </row>
    <row r="4737" spans="1:11" hidden="1">
      <c r="A4737" t="s">
        <v>166</v>
      </c>
      <c r="B4737" t="s">
        <v>662</v>
      </c>
      <c r="C4737">
        <v>184</v>
      </c>
      <c r="D4737" t="s">
        <v>54</v>
      </c>
      <c r="E4737">
        <v>0.62009999999999998</v>
      </c>
      <c r="F4737">
        <v>0</v>
      </c>
      <c r="G4737">
        <v>-14.7477</v>
      </c>
      <c r="H4737">
        <v>0</v>
      </c>
      <c r="I4737">
        <v>-2.637E-5</v>
      </c>
      <c r="J4737">
        <v>0</v>
      </c>
      <c r="K4737">
        <v>-2.7065999999999999</v>
      </c>
    </row>
    <row r="4738" spans="1:11" hidden="1">
      <c r="A4738" t="s">
        <v>166</v>
      </c>
      <c r="B4738" t="s">
        <v>662</v>
      </c>
      <c r="C4738">
        <v>184</v>
      </c>
      <c r="D4738" t="s">
        <v>54</v>
      </c>
      <c r="E4738">
        <v>1.0561</v>
      </c>
      <c r="F4738">
        <v>0</v>
      </c>
      <c r="G4738">
        <v>-11.316000000000001</v>
      </c>
      <c r="H4738">
        <v>0</v>
      </c>
      <c r="I4738">
        <v>-2.637E-5</v>
      </c>
      <c r="J4738">
        <v>0</v>
      </c>
      <c r="K4738">
        <v>3.0042</v>
      </c>
    </row>
    <row r="4739" spans="1:11" hidden="1">
      <c r="A4739" t="s">
        <v>166</v>
      </c>
      <c r="B4739" t="s">
        <v>662</v>
      </c>
      <c r="C4739">
        <v>184</v>
      </c>
      <c r="D4739" t="s">
        <v>54</v>
      </c>
      <c r="E4739">
        <v>1.4921</v>
      </c>
      <c r="F4739">
        <v>0</v>
      </c>
      <c r="G4739">
        <v>-7.6148999999999996</v>
      </c>
      <c r="H4739">
        <v>0</v>
      </c>
      <c r="I4739">
        <v>-2.637E-5</v>
      </c>
      <c r="J4739">
        <v>0</v>
      </c>
      <c r="K4739">
        <v>7.1308999999999996</v>
      </c>
    </row>
    <row r="4740" spans="1:11" hidden="1">
      <c r="A4740" t="s">
        <v>166</v>
      </c>
      <c r="B4740" t="s">
        <v>662</v>
      </c>
      <c r="C4740">
        <v>184</v>
      </c>
      <c r="D4740" t="s">
        <v>54</v>
      </c>
      <c r="E4740">
        <v>1.9279999999999999</v>
      </c>
      <c r="F4740">
        <v>0</v>
      </c>
      <c r="G4740">
        <v>-3.9289999999999998</v>
      </c>
      <c r="H4740">
        <v>0</v>
      </c>
      <c r="I4740">
        <v>-2.637E-5</v>
      </c>
      <c r="J4740">
        <v>0</v>
      </c>
      <c r="K4740">
        <v>9.6445000000000007</v>
      </c>
    </row>
    <row r="4741" spans="1:11" hidden="1">
      <c r="A4741" t="s">
        <v>166</v>
      </c>
      <c r="B4741" t="s">
        <v>662</v>
      </c>
      <c r="C4741">
        <v>184</v>
      </c>
      <c r="D4741" t="s">
        <v>54</v>
      </c>
      <c r="E4741">
        <v>2.3639999999999999</v>
      </c>
      <c r="F4741">
        <v>0</v>
      </c>
      <c r="G4741">
        <v>-0.86680000000000001</v>
      </c>
      <c r="H4741">
        <v>0</v>
      </c>
      <c r="I4741">
        <v>-2.637E-5</v>
      </c>
      <c r="J4741">
        <v>0</v>
      </c>
      <c r="K4741">
        <v>10.655799999999999</v>
      </c>
    </row>
    <row r="4742" spans="1:11" hidden="1">
      <c r="A4742" t="s">
        <v>166</v>
      </c>
      <c r="B4742" t="s">
        <v>662</v>
      </c>
      <c r="C4742">
        <v>184</v>
      </c>
      <c r="D4742" t="s">
        <v>54</v>
      </c>
      <c r="E4742">
        <v>2.8</v>
      </c>
      <c r="F4742">
        <v>0</v>
      </c>
      <c r="G4742">
        <v>1.2544999999999999</v>
      </c>
      <c r="H4742">
        <v>0</v>
      </c>
      <c r="I4742">
        <v>-2.637E-5</v>
      </c>
      <c r="J4742">
        <v>0</v>
      </c>
      <c r="K4742">
        <v>10.537800000000001</v>
      </c>
    </row>
    <row r="4743" spans="1:11" hidden="1">
      <c r="A4743" t="s">
        <v>166</v>
      </c>
      <c r="B4743" t="s">
        <v>662</v>
      </c>
      <c r="C4743">
        <v>184</v>
      </c>
      <c r="D4743" t="s">
        <v>54</v>
      </c>
      <c r="E4743">
        <v>2.8</v>
      </c>
      <c r="F4743">
        <v>0</v>
      </c>
      <c r="G4743">
        <v>4.6215999999999999</v>
      </c>
      <c r="H4743">
        <v>0</v>
      </c>
      <c r="I4743">
        <v>-2.637E-5</v>
      </c>
      <c r="J4743">
        <v>0</v>
      </c>
      <c r="K4743">
        <v>10.537800000000001</v>
      </c>
    </row>
    <row r="4744" spans="1:11" hidden="1">
      <c r="A4744" t="s">
        <v>166</v>
      </c>
      <c r="B4744" t="s">
        <v>662</v>
      </c>
      <c r="C4744">
        <v>184</v>
      </c>
      <c r="D4744" t="s">
        <v>54</v>
      </c>
      <c r="E4744">
        <v>3.2360000000000002</v>
      </c>
      <c r="F4744">
        <v>0</v>
      </c>
      <c r="G4744">
        <v>6.2724000000000002</v>
      </c>
      <c r="H4744">
        <v>0</v>
      </c>
      <c r="I4744">
        <v>-2.637E-5</v>
      </c>
      <c r="J4744">
        <v>0</v>
      </c>
      <c r="K4744">
        <v>8.1865000000000006</v>
      </c>
    </row>
    <row r="4745" spans="1:11" hidden="1">
      <c r="A4745" t="s">
        <v>166</v>
      </c>
      <c r="B4745" t="s">
        <v>662</v>
      </c>
      <c r="C4745">
        <v>184</v>
      </c>
      <c r="D4745" t="s">
        <v>54</v>
      </c>
      <c r="E4745">
        <v>3.6720000000000002</v>
      </c>
      <c r="F4745">
        <v>0</v>
      </c>
      <c r="G4745">
        <v>7.9233000000000002</v>
      </c>
      <c r="H4745">
        <v>0</v>
      </c>
      <c r="I4745">
        <v>-2.637E-5</v>
      </c>
      <c r="J4745">
        <v>0</v>
      </c>
      <c r="K4745">
        <v>5.1154999999999999</v>
      </c>
    </row>
    <row r="4746" spans="1:11" hidden="1">
      <c r="A4746" t="s">
        <v>166</v>
      </c>
      <c r="B4746" t="s">
        <v>662</v>
      </c>
      <c r="C4746">
        <v>184</v>
      </c>
      <c r="D4746" t="s">
        <v>54</v>
      </c>
      <c r="E4746">
        <v>4.1079999999999997</v>
      </c>
      <c r="F4746">
        <v>0</v>
      </c>
      <c r="G4746">
        <v>9.5740999999999996</v>
      </c>
      <c r="H4746">
        <v>0</v>
      </c>
      <c r="I4746">
        <v>-2.637E-5</v>
      </c>
      <c r="J4746">
        <v>0</v>
      </c>
      <c r="K4746">
        <v>1.3247</v>
      </c>
    </row>
    <row r="4747" spans="1:11" hidden="1">
      <c r="A4747" t="s">
        <v>166</v>
      </c>
      <c r="B4747" t="s">
        <v>662</v>
      </c>
      <c r="C4747">
        <v>184</v>
      </c>
      <c r="D4747" t="s">
        <v>54</v>
      </c>
      <c r="E4747">
        <v>4.5438999999999998</v>
      </c>
      <c r="F4747">
        <v>0</v>
      </c>
      <c r="G4747">
        <v>11.225</v>
      </c>
      <c r="H4747">
        <v>0</v>
      </c>
      <c r="I4747">
        <v>-2.637E-5</v>
      </c>
      <c r="J4747">
        <v>0</v>
      </c>
      <c r="K4747">
        <v>-3.1859000000000002</v>
      </c>
    </row>
    <row r="4748" spans="1:11" hidden="1">
      <c r="A4748" t="s">
        <v>166</v>
      </c>
      <c r="B4748" t="s">
        <v>662</v>
      </c>
      <c r="C4748">
        <v>184</v>
      </c>
      <c r="D4748" t="s">
        <v>54</v>
      </c>
      <c r="E4748">
        <v>4.9798999999999998</v>
      </c>
      <c r="F4748">
        <v>0</v>
      </c>
      <c r="G4748">
        <v>12.8758</v>
      </c>
      <c r="H4748">
        <v>0</v>
      </c>
      <c r="I4748">
        <v>-2.637E-5</v>
      </c>
      <c r="J4748">
        <v>0</v>
      </c>
      <c r="K4748">
        <v>-8.4161999999999999</v>
      </c>
    </row>
    <row r="4749" spans="1:11" hidden="1">
      <c r="A4749" t="s">
        <v>166</v>
      </c>
      <c r="B4749" t="s">
        <v>662</v>
      </c>
      <c r="C4749">
        <v>184</v>
      </c>
      <c r="D4749" t="s">
        <v>54</v>
      </c>
      <c r="E4749">
        <v>5.4158999999999997</v>
      </c>
      <c r="F4749">
        <v>0</v>
      </c>
      <c r="G4749">
        <v>14.5267</v>
      </c>
      <c r="H4749">
        <v>0</v>
      </c>
      <c r="I4749">
        <v>-2.637E-5</v>
      </c>
      <c r="J4749">
        <v>0</v>
      </c>
      <c r="K4749">
        <v>-14.366199999999999</v>
      </c>
    </row>
    <row r="4750" spans="1:11" hidden="1">
      <c r="A4750" t="s">
        <v>166</v>
      </c>
      <c r="B4750" t="s">
        <v>662</v>
      </c>
      <c r="C4750">
        <v>184</v>
      </c>
      <c r="D4750" t="s">
        <v>55</v>
      </c>
      <c r="E4750">
        <v>0.18410000000000001</v>
      </c>
      <c r="F4750">
        <v>0</v>
      </c>
      <c r="G4750">
        <v>-17.3201</v>
      </c>
      <c r="H4750">
        <v>0</v>
      </c>
      <c r="I4750">
        <v>-2.849E-5</v>
      </c>
      <c r="J4750">
        <v>0</v>
      </c>
      <c r="K4750">
        <v>-9.8597000000000001</v>
      </c>
    </row>
    <row r="4751" spans="1:11" hidden="1">
      <c r="A4751" t="s">
        <v>166</v>
      </c>
      <c r="B4751" t="s">
        <v>662</v>
      </c>
      <c r="C4751">
        <v>184</v>
      </c>
      <c r="D4751" t="s">
        <v>55</v>
      </c>
      <c r="E4751">
        <v>0.62009999999999998</v>
      </c>
      <c r="F4751">
        <v>0</v>
      </c>
      <c r="G4751">
        <v>-14.801500000000001</v>
      </c>
      <c r="H4751">
        <v>0</v>
      </c>
      <c r="I4751">
        <v>-2.849E-5</v>
      </c>
      <c r="J4751">
        <v>0</v>
      </c>
      <c r="K4751">
        <v>-2.8233000000000001</v>
      </c>
    </row>
    <row r="4752" spans="1:11" hidden="1">
      <c r="A4752" t="s">
        <v>166</v>
      </c>
      <c r="B4752" t="s">
        <v>662</v>
      </c>
      <c r="C4752">
        <v>184</v>
      </c>
      <c r="D4752" t="s">
        <v>55</v>
      </c>
      <c r="E4752">
        <v>1.0561</v>
      </c>
      <c r="F4752">
        <v>0</v>
      </c>
      <c r="G4752">
        <v>-11.369899999999999</v>
      </c>
      <c r="H4752">
        <v>0</v>
      </c>
      <c r="I4752">
        <v>-2.849E-5</v>
      </c>
      <c r="J4752">
        <v>0</v>
      </c>
      <c r="K4752">
        <v>2.911</v>
      </c>
    </row>
    <row r="4753" spans="1:11" hidden="1">
      <c r="A4753" t="s">
        <v>166</v>
      </c>
      <c r="B4753" t="s">
        <v>662</v>
      </c>
      <c r="C4753">
        <v>184</v>
      </c>
      <c r="D4753" t="s">
        <v>55</v>
      </c>
      <c r="E4753">
        <v>1.4921</v>
      </c>
      <c r="F4753">
        <v>0</v>
      </c>
      <c r="G4753">
        <v>-7.6688000000000001</v>
      </c>
      <c r="H4753">
        <v>0</v>
      </c>
      <c r="I4753">
        <v>-2.849E-5</v>
      </c>
      <c r="J4753">
        <v>0</v>
      </c>
      <c r="K4753">
        <v>7.0612000000000004</v>
      </c>
    </row>
    <row r="4754" spans="1:11" hidden="1">
      <c r="A4754" t="s">
        <v>166</v>
      </c>
      <c r="B4754" t="s">
        <v>662</v>
      </c>
      <c r="C4754">
        <v>184</v>
      </c>
      <c r="D4754" t="s">
        <v>55</v>
      </c>
      <c r="E4754">
        <v>1.9279999999999999</v>
      </c>
      <c r="F4754">
        <v>0</v>
      </c>
      <c r="G4754">
        <v>-3.9828000000000001</v>
      </c>
      <c r="H4754">
        <v>0</v>
      </c>
      <c r="I4754">
        <v>-2.849E-5</v>
      </c>
      <c r="J4754">
        <v>0</v>
      </c>
      <c r="K4754">
        <v>9.5983000000000001</v>
      </c>
    </row>
    <row r="4755" spans="1:11" hidden="1">
      <c r="A4755" t="s">
        <v>166</v>
      </c>
      <c r="B4755" t="s">
        <v>662</v>
      </c>
      <c r="C4755">
        <v>184</v>
      </c>
      <c r="D4755" t="s">
        <v>55</v>
      </c>
      <c r="E4755">
        <v>2.3639999999999999</v>
      </c>
      <c r="F4755">
        <v>0</v>
      </c>
      <c r="G4755">
        <v>-0.92059999999999997</v>
      </c>
      <c r="H4755">
        <v>0</v>
      </c>
      <c r="I4755">
        <v>-2.849E-5</v>
      </c>
      <c r="J4755">
        <v>0</v>
      </c>
      <c r="K4755">
        <v>10.633100000000001</v>
      </c>
    </row>
    <row r="4756" spans="1:11" hidden="1">
      <c r="A4756" t="s">
        <v>166</v>
      </c>
      <c r="B4756" t="s">
        <v>662</v>
      </c>
      <c r="C4756">
        <v>184</v>
      </c>
      <c r="D4756" t="s">
        <v>55</v>
      </c>
      <c r="E4756">
        <v>2.8</v>
      </c>
      <c r="F4756">
        <v>0</v>
      </c>
      <c r="G4756">
        <v>1.2005999999999999</v>
      </c>
      <c r="H4756">
        <v>0</v>
      </c>
      <c r="I4756">
        <v>-2.849E-5</v>
      </c>
      <c r="J4756">
        <v>0</v>
      </c>
      <c r="K4756">
        <v>10.537100000000001</v>
      </c>
    </row>
    <row r="4757" spans="1:11" hidden="1">
      <c r="A4757" t="s">
        <v>166</v>
      </c>
      <c r="B4757" t="s">
        <v>662</v>
      </c>
      <c r="C4757">
        <v>184</v>
      </c>
      <c r="D4757" t="s">
        <v>55</v>
      </c>
      <c r="E4757">
        <v>2.8</v>
      </c>
      <c r="F4757">
        <v>0</v>
      </c>
      <c r="G4757">
        <v>4.5677000000000003</v>
      </c>
      <c r="H4757">
        <v>0</v>
      </c>
      <c r="I4757">
        <v>-2.849E-5</v>
      </c>
      <c r="J4757">
        <v>0</v>
      </c>
      <c r="K4757">
        <v>10.537100000000001</v>
      </c>
    </row>
    <row r="4758" spans="1:11" hidden="1">
      <c r="A4758" t="s">
        <v>166</v>
      </c>
      <c r="B4758" t="s">
        <v>662</v>
      </c>
      <c r="C4758">
        <v>184</v>
      </c>
      <c r="D4758" t="s">
        <v>55</v>
      </c>
      <c r="E4758">
        <v>3.2360000000000002</v>
      </c>
      <c r="F4758">
        <v>0</v>
      </c>
      <c r="G4758">
        <v>6.2186000000000003</v>
      </c>
      <c r="H4758">
        <v>0</v>
      </c>
      <c r="I4758">
        <v>-2.849E-5</v>
      </c>
      <c r="J4758">
        <v>0</v>
      </c>
      <c r="K4758">
        <v>8.1622000000000003</v>
      </c>
    </row>
    <row r="4759" spans="1:11" hidden="1">
      <c r="A4759" t="s">
        <v>166</v>
      </c>
      <c r="B4759" t="s">
        <v>662</v>
      </c>
      <c r="C4759">
        <v>184</v>
      </c>
      <c r="D4759" t="s">
        <v>55</v>
      </c>
      <c r="E4759">
        <v>3.6720000000000002</v>
      </c>
      <c r="F4759">
        <v>0</v>
      </c>
      <c r="G4759">
        <v>7.8693999999999997</v>
      </c>
      <c r="H4759">
        <v>0</v>
      </c>
      <c r="I4759">
        <v>-2.849E-5</v>
      </c>
      <c r="J4759">
        <v>0</v>
      </c>
      <c r="K4759">
        <v>5.0677000000000003</v>
      </c>
    </row>
    <row r="4760" spans="1:11" hidden="1">
      <c r="A4760" t="s">
        <v>166</v>
      </c>
      <c r="B4760" t="s">
        <v>662</v>
      </c>
      <c r="C4760">
        <v>184</v>
      </c>
      <c r="D4760" t="s">
        <v>55</v>
      </c>
      <c r="E4760">
        <v>4.1079999999999997</v>
      </c>
      <c r="F4760">
        <v>0</v>
      </c>
      <c r="G4760">
        <v>9.5202000000000009</v>
      </c>
      <c r="H4760">
        <v>0</v>
      </c>
      <c r="I4760">
        <v>-2.849E-5</v>
      </c>
      <c r="J4760">
        <v>0</v>
      </c>
      <c r="K4760">
        <v>1.2534000000000001</v>
      </c>
    </row>
    <row r="4761" spans="1:11" hidden="1">
      <c r="A4761" t="s">
        <v>166</v>
      </c>
      <c r="B4761" t="s">
        <v>662</v>
      </c>
      <c r="C4761">
        <v>184</v>
      </c>
      <c r="D4761" t="s">
        <v>55</v>
      </c>
      <c r="E4761">
        <v>4.5438999999999998</v>
      </c>
      <c r="F4761">
        <v>0</v>
      </c>
      <c r="G4761">
        <v>11.171099999999999</v>
      </c>
      <c r="H4761">
        <v>0</v>
      </c>
      <c r="I4761">
        <v>-2.849E-5</v>
      </c>
      <c r="J4761">
        <v>0</v>
      </c>
      <c r="K4761">
        <v>-3.2806000000000002</v>
      </c>
    </row>
    <row r="4762" spans="1:11" hidden="1">
      <c r="A4762" t="s">
        <v>166</v>
      </c>
      <c r="B4762" t="s">
        <v>662</v>
      </c>
      <c r="C4762">
        <v>184</v>
      </c>
      <c r="D4762" t="s">
        <v>55</v>
      </c>
      <c r="E4762">
        <v>4.9798999999999998</v>
      </c>
      <c r="F4762">
        <v>0</v>
      </c>
      <c r="G4762">
        <v>12.821899999999999</v>
      </c>
      <c r="H4762">
        <v>0</v>
      </c>
      <c r="I4762">
        <v>-2.849E-5</v>
      </c>
      <c r="J4762">
        <v>0</v>
      </c>
      <c r="K4762">
        <v>-8.5343999999999998</v>
      </c>
    </row>
    <row r="4763" spans="1:11" hidden="1">
      <c r="A4763" t="s">
        <v>166</v>
      </c>
      <c r="B4763" t="s">
        <v>662</v>
      </c>
      <c r="C4763">
        <v>184</v>
      </c>
      <c r="D4763" t="s">
        <v>55</v>
      </c>
      <c r="E4763">
        <v>5.4158999999999997</v>
      </c>
      <c r="F4763">
        <v>0</v>
      </c>
      <c r="G4763">
        <v>14.472799999999999</v>
      </c>
      <c r="H4763">
        <v>0</v>
      </c>
      <c r="I4763">
        <v>-2.849E-5</v>
      </c>
      <c r="J4763">
        <v>0</v>
      </c>
      <c r="K4763">
        <v>-14.507899999999999</v>
      </c>
    </row>
    <row r="4764" spans="1:11" hidden="1">
      <c r="A4764" t="s">
        <v>166</v>
      </c>
      <c r="B4764" t="s">
        <v>662</v>
      </c>
      <c r="C4764">
        <v>184</v>
      </c>
      <c r="D4764" t="s">
        <v>56</v>
      </c>
      <c r="E4764">
        <v>0.18410000000000001</v>
      </c>
      <c r="F4764">
        <v>0</v>
      </c>
      <c r="G4764">
        <v>-17.266300000000001</v>
      </c>
      <c r="H4764">
        <v>0</v>
      </c>
      <c r="I4764">
        <v>-2.637E-5</v>
      </c>
      <c r="J4764">
        <v>0</v>
      </c>
      <c r="K4764">
        <v>-9.7195</v>
      </c>
    </row>
    <row r="4765" spans="1:11" hidden="1">
      <c r="A4765" t="s">
        <v>166</v>
      </c>
      <c r="B4765" t="s">
        <v>662</v>
      </c>
      <c r="C4765">
        <v>184</v>
      </c>
      <c r="D4765" t="s">
        <v>56</v>
      </c>
      <c r="E4765">
        <v>0.62009999999999998</v>
      </c>
      <c r="F4765">
        <v>0</v>
      </c>
      <c r="G4765">
        <v>-14.7477</v>
      </c>
      <c r="H4765">
        <v>0</v>
      </c>
      <c r="I4765">
        <v>-2.637E-5</v>
      </c>
      <c r="J4765">
        <v>0</v>
      </c>
      <c r="K4765">
        <v>-2.7065999999999999</v>
      </c>
    </row>
    <row r="4766" spans="1:11" hidden="1">
      <c r="A4766" t="s">
        <v>166</v>
      </c>
      <c r="B4766" t="s">
        <v>662</v>
      </c>
      <c r="C4766">
        <v>184</v>
      </c>
      <c r="D4766" t="s">
        <v>56</v>
      </c>
      <c r="E4766">
        <v>1.0561</v>
      </c>
      <c r="F4766">
        <v>0</v>
      </c>
      <c r="G4766">
        <v>-11.316000000000001</v>
      </c>
      <c r="H4766">
        <v>0</v>
      </c>
      <c r="I4766">
        <v>-2.637E-5</v>
      </c>
      <c r="J4766">
        <v>0</v>
      </c>
      <c r="K4766">
        <v>3.0042</v>
      </c>
    </row>
    <row r="4767" spans="1:11" hidden="1">
      <c r="A4767" t="s">
        <v>166</v>
      </c>
      <c r="B4767" t="s">
        <v>662</v>
      </c>
      <c r="C4767">
        <v>184</v>
      </c>
      <c r="D4767" t="s">
        <v>56</v>
      </c>
      <c r="E4767">
        <v>1.4921</v>
      </c>
      <c r="F4767">
        <v>0</v>
      </c>
      <c r="G4767">
        <v>-7.6148999999999996</v>
      </c>
      <c r="H4767">
        <v>0</v>
      </c>
      <c r="I4767">
        <v>-2.637E-5</v>
      </c>
      <c r="J4767">
        <v>0</v>
      </c>
      <c r="K4767">
        <v>7.1308999999999996</v>
      </c>
    </row>
    <row r="4768" spans="1:11" hidden="1">
      <c r="A4768" t="s">
        <v>166</v>
      </c>
      <c r="B4768" t="s">
        <v>662</v>
      </c>
      <c r="C4768">
        <v>184</v>
      </c>
      <c r="D4768" t="s">
        <v>56</v>
      </c>
      <c r="E4768">
        <v>1.9279999999999999</v>
      </c>
      <c r="F4768">
        <v>0</v>
      </c>
      <c r="G4768">
        <v>-3.9289999999999998</v>
      </c>
      <c r="H4768">
        <v>0</v>
      </c>
      <c r="I4768">
        <v>-2.637E-5</v>
      </c>
      <c r="J4768">
        <v>0</v>
      </c>
      <c r="K4768">
        <v>9.6445000000000007</v>
      </c>
    </row>
    <row r="4769" spans="1:11" hidden="1">
      <c r="A4769" t="s">
        <v>166</v>
      </c>
      <c r="B4769" t="s">
        <v>662</v>
      </c>
      <c r="C4769">
        <v>184</v>
      </c>
      <c r="D4769" t="s">
        <v>56</v>
      </c>
      <c r="E4769">
        <v>2.3639999999999999</v>
      </c>
      <c r="F4769">
        <v>0</v>
      </c>
      <c r="G4769">
        <v>-0.86680000000000001</v>
      </c>
      <c r="H4769">
        <v>0</v>
      </c>
      <c r="I4769">
        <v>-2.637E-5</v>
      </c>
      <c r="J4769">
        <v>0</v>
      </c>
      <c r="K4769">
        <v>10.655799999999999</v>
      </c>
    </row>
    <row r="4770" spans="1:11" hidden="1">
      <c r="A4770" t="s">
        <v>166</v>
      </c>
      <c r="B4770" t="s">
        <v>662</v>
      </c>
      <c r="C4770">
        <v>184</v>
      </c>
      <c r="D4770" t="s">
        <v>56</v>
      </c>
      <c r="E4770">
        <v>2.8</v>
      </c>
      <c r="F4770">
        <v>0</v>
      </c>
      <c r="G4770">
        <v>1.2544999999999999</v>
      </c>
      <c r="H4770">
        <v>0</v>
      </c>
      <c r="I4770">
        <v>-2.637E-5</v>
      </c>
      <c r="J4770">
        <v>0</v>
      </c>
      <c r="K4770">
        <v>10.537800000000001</v>
      </c>
    </row>
    <row r="4771" spans="1:11" hidden="1">
      <c r="A4771" t="s">
        <v>166</v>
      </c>
      <c r="B4771" t="s">
        <v>662</v>
      </c>
      <c r="C4771">
        <v>184</v>
      </c>
      <c r="D4771" t="s">
        <v>56</v>
      </c>
      <c r="E4771">
        <v>2.8</v>
      </c>
      <c r="F4771">
        <v>0</v>
      </c>
      <c r="G4771">
        <v>4.6215999999999999</v>
      </c>
      <c r="H4771">
        <v>0</v>
      </c>
      <c r="I4771">
        <v>-2.637E-5</v>
      </c>
      <c r="J4771">
        <v>0</v>
      </c>
      <c r="K4771">
        <v>10.537800000000001</v>
      </c>
    </row>
    <row r="4772" spans="1:11" hidden="1">
      <c r="A4772" t="s">
        <v>166</v>
      </c>
      <c r="B4772" t="s">
        <v>662</v>
      </c>
      <c r="C4772">
        <v>184</v>
      </c>
      <c r="D4772" t="s">
        <v>56</v>
      </c>
      <c r="E4772">
        <v>3.2360000000000002</v>
      </c>
      <c r="F4772">
        <v>0</v>
      </c>
      <c r="G4772">
        <v>6.2724000000000002</v>
      </c>
      <c r="H4772">
        <v>0</v>
      </c>
      <c r="I4772">
        <v>-2.637E-5</v>
      </c>
      <c r="J4772">
        <v>0</v>
      </c>
      <c r="K4772">
        <v>8.1865000000000006</v>
      </c>
    </row>
    <row r="4773" spans="1:11" hidden="1">
      <c r="A4773" t="s">
        <v>166</v>
      </c>
      <c r="B4773" t="s">
        <v>662</v>
      </c>
      <c r="C4773">
        <v>184</v>
      </c>
      <c r="D4773" t="s">
        <v>56</v>
      </c>
      <c r="E4773">
        <v>3.6720000000000002</v>
      </c>
      <c r="F4773">
        <v>0</v>
      </c>
      <c r="G4773">
        <v>7.9233000000000002</v>
      </c>
      <c r="H4773">
        <v>0</v>
      </c>
      <c r="I4773">
        <v>-2.637E-5</v>
      </c>
      <c r="J4773">
        <v>0</v>
      </c>
      <c r="K4773">
        <v>5.1154999999999999</v>
      </c>
    </row>
    <row r="4774" spans="1:11" hidden="1">
      <c r="A4774" t="s">
        <v>166</v>
      </c>
      <c r="B4774" t="s">
        <v>662</v>
      </c>
      <c r="C4774">
        <v>184</v>
      </c>
      <c r="D4774" t="s">
        <v>56</v>
      </c>
      <c r="E4774">
        <v>4.1079999999999997</v>
      </c>
      <c r="F4774">
        <v>0</v>
      </c>
      <c r="G4774">
        <v>9.5740999999999996</v>
      </c>
      <c r="H4774">
        <v>0</v>
      </c>
      <c r="I4774">
        <v>-2.637E-5</v>
      </c>
      <c r="J4774">
        <v>0</v>
      </c>
      <c r="K4774">
        <v>1.3247</v>
      </c>
    </row>
    <row r="4775" spans="1:11" hidden="1">
      <c r="A4775" t="s">
        <v>166</v>
      </c>
      <c r="B4775" t="s">
        <v>662</v>
      </c>
      <c r="C4775">
        <v>184</v>
      </c>
      <c r="D4775" t="s">
        <v>56</v>
      </c>
      <c r="E4775">
        <v>4.5438999999999998</v>
      </c>
      <c r="F4775">
        <v>0</v>
      </c>
      <c r="G4775">
        <v>11.225</v>
      </c>
      <c r="H4775">
        <v>0</v>
      </c>
      <c r="I4775">
        <v>-2.637E-5</v>
      </c>
      <c r="J4775">
        <v>0</v>
      </c>
      <c r="K4775">
        <v>-3.1859000000000002</v>
      </c>
    </row>
    <row r="4776" spans="1:11" hidden="1">
      <c r="A4776" t="s">
        <v>166</v>
      </c>
      <c r="B4776" t="s">
        <v>662</v>
      </c>
      <c r="C4776">
        <v>184</v>
      </c>
      <c r="D4776" t="s">
        <v>56</v>
      </c>
      <c r="E4776">
        <v>4.9798999999999998</v>
      </c>
      <c r="F4776">
        <v>0</v>
      </c>
      <c r="G4776">
        <v>12.8758</v>
      </c>
      <c r="H4776">
        <v>0</v>
      </c>
      <c r="I4776">
        <v>-2.637E-5</v>
      </c>
      <c r="J4776">
        <v>0</v>
      </c>
      <c r="K4776">
        <v>-8.4161999999999999</v>
      </c>
    </row>
    <row r="4777" spans="1:11" hidden="1">
      <c r="A4777" t="s">
        <v>166</v>
      </c>
      <c r="B4777" t="s">
        <v>662</v>
      </c>
      <c r="C4777">
        <v>184</v>
      </c>
      <c r="D4777" t="s">
        <v>56</v>
      </c>
      <c r="E4777">
        <v>5.4158999999999997</v>
      </c>
      <c r="F4777">
        <v>0</v>
      </c>
      <c r="G4777">
        <v>14.5267</v>
      </c>
      <c r="H4777">
        <v>0</v>
      </c>
      <c r="I4777">
        <v>-2.637E-5</v>
      </c>
      <c r="J4777">
        <v>0</v>
      </c>
      <c r="K4777">
        <v>-14.366199999999999</v>
      </c>
    </row>
    <row r="4778" spans="1:11" hidden="1">
      <c r="A4778" t="s">
        <v>166</v>
      </c>
      <c r="B4778" t="s">
        <v>662</v>
      </c>
      <c r="C4778">
        <v>184</v>
      </c>
      <c r="D4778" t="s">
        <v>57</v>
      </c>
      <c r="E4778">
        <v>0.18410000000000001</v>
      </c>
      <c r="F4778">
        <v>0</v>
      </c>
      <c r="G4778">
        <v>-17.3201</v>
      </c>
      <c r="H4778">
        <v>0</v>
      </c>
      <c r="I4778">
        <v>-2.849E-5</v>
      </c>
      <c r="J4778">
        <v>0</v>
      </c>
      <c r="K4778">
        <v>-9.8597000000000001</v>
      </c>
    </row>
    <row r="4779" spans="1:11" hidden="1">
      <c r="A4779" t="s">
        <v>166</v>
      </c>
      <c r="B4779" t="s">
        <v>662</v>
      </c>
      <c r="C4779">
        <v>184</v>
      </c>
      <c r="D4779" t="s">
        <v>57</v>
      </c>
      <c r="E4779">
        <v>0.62009999999999998</v>
      </c>
      <c r="F4779">
        <v>0</v>
      </c>
      <c r="G4779">
        <v>-14.801500000000001</v>
      </c>
      <c r="H4779">
        <v>0</v>
      </c>
      <c r="I4779">
        <v>-2.849E-5</v>
      </c>
      <c r="J4779">
        <v>0</v>
      </c>
      <c r="K4779">
        <v>-2.8233000000000001</v>
      </c>
    </row>
    <row r="4780" spans="1:11" hidden="1">
      <c r="A4780" t="s">
        <v>166</v>
      </c>
      <c r="B4780" t="s">
        <v>662</v>
      </c>
      <c r="C4780">
        <v>184</v>
      </c>
      <c r="D4780" t="s">
        <v>57</v>
      </c>
      <c r="E4780">
        <v>1.0561</v>
      </c>
      <c r="F4780">
        <v>0</v>
      </c>
      <c r="G4780">
        <v>-11.369899999999999</v>
      </c>
      <c r="H4780">
        <v>0</v>
      </c>
      <c r="I4780">
        <v>-2.849E-5</v>
      </c>
      <c r="J4780">
        <v>0</v>
      </c>
      <c r="K4780">
        <v>2.911</v>
      </c>
    </row>
    <row r="4781" spans="1:11" hidden="1">
      <c r="A4781" t="s">
        <v>166</v>
      </c>
      <c r="B4781" t="s">
        <v>662</v>
      </c>
      <c r="C4781">
        <v>184</v>
      </c>
      <c r="D4781" t="s">
        <v>57</v>
      </c>
      <c r="E4781">
        <v>1.4921</v>
      </c>
      <c r="F4781">
        <v>0</v>
      </c>
      <c r="G4781">
        <v>-7.6688000000000001</v>
      </c>
      <c r="H4781">
        <v>0</v>
      </c>
      <c r="I4781">
        <v>-2.849E-5</v>
      </c>
      <c r="J4781">
        <v>0</v>
      </c>
      <c r="K4781">
        <v>7.0612000000000004</v>
      </c>
    </row>
    <row r="4782" spans="1:11" hidden="1">
      <c r="A4782" t="s">
        <v>166</v>
      </c>
      <c r="B4782" t="s">
        <v>662</v>
      </c>
      <c r="C4782">
        <v>184</v>
      </c>
      <c r="D4782" t="s">
        <v>57</v>
      </c>
      <c r="E4782">
        <v>1.9279999999999999</v>
      </c>
      <c r="F4782">
        <v>0</v>
      </c>
      <c r="G4782">
        <v>-3.9828000000000001</v>
      </c>
      <c r="H4782">
        <v>0</v>
      </c>
      <c r="I4782">
        <v>-2.849E-5</v>
      </c>
      <c r="J4782">
        <v>0</v>
      </c>
      <c r="K4782">
        <v>9.5983000000000001</v>
      </c>
    </row>
    <row r="4783" spans="1:11" hidden="1">
      <c r="A4783" t="s">
        <v>166</v>
      </c>
      <c r="B4783" t="s">
        <v>662</v>
      </c>
      <c r="C4783">
        <v>184</v>
      </c>
      <c r="D4783" t="s">
        <v>57</v>
      </c>
      <c r="E4783">
        <v>2.3639999999999999</v>
      </c>
      <c r="F4783">
        <v>0</v>
      </c>
      <c r="G4783">
        <v>-0.92059999999999997</v>
      </c>
      <c r="H4783">
        <v>0</v>
      </c>
      <c r="I4783">
        <v>-2.849E-5</v>
      </c>
      <c r="J4783">
        <v>0</v>
      </c>
      <c r="K4783">
        <v>10.633100000000001</v>
      </c>
    </row>
    <row r="4784" spans="1:11" hidden="1">
      <c r="A4784" t="s">
        <v>166</v>
      </c>
      <c r="B4784" t="s">
        <v>662</v>
      </c>
      <c r="C4784">
        <v>184</v>
      </c>
      <c r="D4784" t="s">
        <v>57</v>
      </c>
      <c r="E4784">
        <v>2.8</v>
      </c>
      <c r="F4784">
        <v>0</v>
      </c>
      <c r="G4784">
        <v>1.2005999999999999</v>
      </c>
      <c r="H4784">
        <v>0</v>
      </c>
      <c r="I4784">
        <v>-2.849E-5</v>
      </c>
      <c r="J4784">
        <v>0</v>
      </c>
      <c r="K4784">
        <v>10.537100000000001</v>
      </c>
    </row>
    <row r="4785" spans="1:11" hidden="1">
      <c r="A4785" t="s">
        <v>166</v>
      </c>
      <c r="B4785" t="s">
        <v>662</v>
      </c>
      <c r="C4785">
        <v>184</v>
      </c>
      <c r="D4785" t="s">
        <v>57</v>
      </c>
      <c r="E4785">
        <v>2.8</v>
      </c>
      <c r="F4785">
        <v>0</v>
      </c>
      <c r="G4785">
        <v>4.5677000000000003</v>
      </c>
      <c r="H4785">
        <v>0</v>
      </c>
      <c r="I4785">
        <v>-2.849E-5</v>
      </c>
      <c r="J4785">
        <v>0</v>
      </c>
      <c r="K4785">
        <v>10.537100000000001</v>
      </c>
    </row>
    <row r="4786" spans="1:11" hidden="1">
      <c r="A4786" t="s">
        <v>166</v>
      </c>
      <c r="B4786" t="s">
        <v>662</v>
      </c>
      <c r="C4786">
        <v>184</v>
      </c>
      <c r="D4786" t="s">
        <v>57</v>
      </c>
      <c r="E4786">
        <v>3.2360000000000002</v>
      </c>
      <c r="F4786">
        <v>0</v>
      </c>
      <c r="G4786">
        <v>6.2186000000000003</v>
      </c>
      <c r="H4786">
        <v>0</v>
      </c>
      <c r="I4786">
        <v>-2.849E-5</v>
      </c>
      <c r="J4786">
        <v>0</v>
      </c>
      <c r="K4786">
        <v>8.1622000000000003</v>
      </c>
    </row>
    <row r="4787" spans="1:11" hidden="1">
      <c r="A4787" t="s">
        <v>166</v>
      </c>
      <c r="B4787" t="s">
        <v>662</v>
      </c>
      <c r="C4787">
        <v>184</v>
      </c>
      <c r="D4787" t="s">
        <v>57</v>
      </c>
      <c r="E4787">
        <v>3.6720000000000002</v>
      </c>
      <c r="F4787">
        <v>0</v>
      </c>
      <c r="G4787">
        <v>7.8693999999999997</v>
      </c>
      <c r="H4787">
        <v>0</v>
      </c>
      <c r="I4787">
        <v>-2.849E-5</v>
      </c>
      <c r="J4787">
        <v>0</v>
      </c>
      <c r="K4787">
        <v>5.0677000000000003</v>
      </c>
    </row>
    <row r="4788" spans="1:11" hidden="1">
      <c r="A4788" t="s">
        <v>166</v>
      </c>
      <c r="B4788" t="s">
        <v>662</v>
      </c>
      <c r="C4788">
        <v>184</v>
      </c>
      <c r="D4788" t="s">
        <v>57</v>
      </c>
      <c r="E4788">
        <v>4.1079999999999997</v>
      </c>
      <c r="F4788">
        <v>0</v>
      </c>
      <c r="G4788">
        <v>9.5202000000000009</v>
      </c>
      <c r="H4788">
        <v>0</v>
      </c>
      <c r="I4788">
        <v>-2.849E-5</v>
      </c>
      <c r="J4788">
        <v>0</v>
      </c>
      <c r="K4788">
        <v>1.2534000000000001</v>
      </c>
    </row>
    <row r="4789" spans="1:11" hidden="1">
      <c r="A4789" t="s">
        <v>166</v>
      </c>
      <c r="B4789" t="s">
        <v>662</v>
      </c>
      <c r="C4789">
        <v>184</v>
      </c>
      <c r="D4789" t="s">
        <v>57</v>
      </c>
      <c r="E4789">
        <v>4.5438999999999998</v>
      </c>
      <c r="F4789">
        <v>0</v>
      </c>
      <c r="G4789">
        <v>11.171099999999999</v>
      </c>
      <c r="H4789">
        <v>0</v>
      </c>
      <c r="I4789">
        <v>-2.849E-5</v>
      </c>
      <c r="J4789">
        <v>0</v>
      </c>
      <c r="K4789">
        <v>-3.2806000000000002</v>
      </c>
    </row>
    <row r="4790" spans="1:11" hidden="1">
      <c r="A4790" t="s">
        <v>166</v>
      </c>
      <c r="B4790" t="s">
        <v>662</v>
      </c>
      <c r="C4790">
        <v>184</v>
      </c>
      <c r="D4790" t="s">
        <v>57</v>
      </c>
      <c r="E4790">
        <v>4.9798999999999998</v>
      </c>
      <c r="F4790">
        <v>0</v>
      </c>
      <c r="G4790">
        <v>12.821899999999999</v>
      </c>
      <c r="H4790">
        <v>0</v>
      </c>
      <c r="I4790">
        <v>-2.849E-5</v>
      </c>
      <c r="J4790">
        <v>0</v>
      </c>
      <c r="K4790">
        <v>-8.5343999999999998</v>
      </c>
    </row>
    <row r="4791" spans="1:11" hidden="1">
      <c r="A4791" t="s">
        <v>166</v>
      </c>
      <c r="B4791" t="s">
        <v>662</v>
      </c>
      <c r="C4791">
        <v>184</v>
      </c>
      <c r="D4791" t="s">
        <v>57</v>
      </c>
      <c r="E4791">
        <v>5.4158999999999997</v>
      </c>
      <c r="F4791">
        <v>0</v>
      </c>
      <c r="G4791">
        <v>14.472799999999999</v>
      </c>
      <c r="H4791">
        <v>0</v>
      </c>
      <c r="I4791">
        <v>-2.849E-5</v>
      </c>
      <c r="J4791">
        <v>0</v>
      </c>
      <c r="K4791">
        <v>-14.507899999999999</v>
      </c>
    </row>
    <row r="4792" spans="1:11" hidden="1">
      <c r="A4792" t="s">
        <v>166</v>
      </c>
      <c r="B4792" t="s">
        <v>662</v>
      </c>
      <c r="C4792">
        <v>184</v>
      </c>
      <c r="D4792" t="s">
        <v>58</v>
      </c>
      <c r="E4792">
        <v>0.18410000000000001</v>
      </c>
      <c r="F4792">
        <v>0</v>
      </c>
      <c r="G4792">
        <v>-41.178600000000003</v>
      </c>
      <c r="H4792">
        <v>0</v>
      </c>
      <c r="I4792">
        <v>-1E-4</v>
      </c>
      <c r="J4792">
        <v>0</v>
      </c>
      <c r="K4792">
        <v>-22.9267</v>
      </c>
    </row>
    <row r="4793" spans="1:11" hidden="1">
      <c r="A4793" t="s">
        <v>166</v>
      </c>
      <c r="B4793" t="s">
        <v>662</v>
      </c>
      <c r="C4793">
        <v>184</v>
      </c>
      <c r="D4793" t="s">
        <v>58</v>
      </c>
      <c r="E4793">
        <v>0.62009999999999998</v>
      </c>
      <c r="F4793">
        <v>0</v>
      </c>
      <c r="G4793">
        <v>-35.153300000000002</v>
      </c>
      <c r="H4793">
        <v>0</v>
      </c>
      <c r="I4793">
        <v>-1E-4</v>
      </c>
      <c r="J4793">
        <v>0</v>
      </c>
      <c r="K4793">
        <v>-6.2</v>
      </c>
    </row>
    <row r="4794" spans="1:11" hidden="1">
      <c r="A4794" t="s">
        <v>166</v>
      </c>
      <c r="B4794" t="s">
        <v>662</v>
      </c>
      <c r="C4794">
        <v>184</v>
      </c>
      <c r="D4794" t="s">
        <v>58</v>
      </c>
      <c r="E4794">
        <v>1.0561</v>
      </c>
      <c r="F4794">
        <v>0</v>
      </c>
      <c r="G4794">
        <v>-26.803899999999999</v>
      </c>
      <c r="H4794">
        <v>0</v>
      </c>
      <c r="I4794">
        <v>-1E-4</v>
      </c>
      <c r="J4794">
        <v>0</v>
      </c>
      <c r="K4794">
        <v>7.3802000000000003</v>
      </c>
    </row>
    <row r="4795" spans="1:11" hidden="1">
      <c r="A4795" t="s">
        <v>166</v>
      </c>
      <c r="B4795" t="s">
        <v>662</v>
      </c>
      <c r="C4795">
        <v>184</v>
      </c>
      <c r="D4795" t="s">
        <v>58</v>
      </c>
      <c r="E4795">
        <v>1.4921</v>
      </c>
      <c r="F4795">
        <v>0</v>
      </c>
      <c r="G4795">
        <v>-17.768699999999999</v>
      </c>
      <c r="H4795">
        <v>0</v>
      </c>
      <c r="I4795">
        <v>-1E-4</v>
      </c>
      <c r="J4795">
        <v>0</v>
      </c>
      <c r="K4795">
        <v>17.096699999999998</v>
      </c>
    </row>
    <row r="4796" spans="1:11" hidden="1">
      <c r="A4796" t="s">
        <v>166</v>
      </c>
      <c r="B4796" t="s">
        <v>662</v>
      </c>
      <c r="C4796">
        <v>184</v>
      </c>
      <c r="D4796" t="s">
        <v>58</v>
      </c>
      <c r="E4796">
        <v>1.9279999999999999</v>
      </c>
      <c r="F4796">
        <v>0</v>
      </c>
      <c r="G4796">
        <v>-8.7719000000000005</v>
      </c>
      <c r="H4796">
        <v>0</v>
      </c>
      <c r="I4796">
        <v>-1E-4</v>
      </c>
      <c r="J4796">
        <v>0</v>
      </c>
      <c r="K4796">
        <v>22.8749</v>
      </c>
    </row>
    <row r="4797" spans="1:11" hidden="1">
      <c r="A4797" t="s">
        <v>166</v>
      </c>
      <c r="B4797" t="s">
        <v>662</v>
      </c>
      <c r="C4797">
        <v>184</v>
      </c>
      <c r="D4797" t="s">
        <v>58</v>
      </c>
      <c r="E4797">
        <v>2.3639999999999999</v>
      </c>
      <c r="F4797">
        <v>0</v>
      </c>
      <c r="G4797">
        <v>-1.3629</v>
      </c>
      <c r="H4797">
        <v>0</v>
      </c>
      <c r="I4797">
        <v>-1E-4</v>
      </c>
      <c r="J4797">
        <v>0</v>
      </c>
      <c r="K4797">
        <v>24.997199999999999</v>
      </c>
    </row>
    <row r="4798" spans="1:11" hidden="1">
      <c r="A4798" t="s">
        <v>166</v>
      </c>
      <c r="B4798" t="s">
        <v>662</v>
      </c>
      <c r="C4798">
        <v>184</v>
      </c>
      <c r="D4798" t="s">
        <v>58</v>
      </c>
      <c r="E4798">
        <v>2.8</v>
      </c>
      <c r="F4798">
        <v>0</v>
      </c>
      <c r="G4798">
        <v>3.6509999999999998</v>
      </c>
      <c r="H4798">
        <v>0</v>
      </c>
      <c r="I4798">
        <v>-1E-4</v>
      </c>
      <c r="J4798">
        <v>0</v>
      </c>
      <c r="K4798">
        <v>24.412099999999999</v>
      </c>
    </row>
    <row r="4799" spans="1:11" hidden="1">
      <c r="A4799" t="s">
        <v>166</v>
      </c>
      <c r="B4799" t="s">
        <v>662</v>
      </c>
      <c r="C4799">
        <v>184</v>
      </c>
      <c r="D4799" t="s">
        <v>58</v>
      </c>
      <c r="E4799">
        <v>2.8</v>
      </c>
      <c r="F4799">
        <v>0</v>
      </c>
      <c r="G4799">
        <v>10.847899999999999</v>
      </c>
      <c r="H4799">
        <v>0</v>
      </c>
      <c r="I4799">
        <v>-1E-4</v>
      </c>
      <c r="J4799">
        <v>0</v>
      </c>
      <c r="K4799">
        <v>24.412099999999999</v>
      </c>
    </row>
    <row r="4800" spans="1:11" hidden="1">
      <c r="A4800" t="s">
        <v>166</v>
      </c>
      <c r="B4800" t="s">
        <v>662</v>
      </c>
      <c r="C4800">
        <v>184</v>
      </c>
      <c r="D4800" t="s">
        <v>58</v>
      </c>
      <c r="E4800">
        <v>3.2360000000000002</v>
      </c>
      <c r="F4800">
        <v>0</v>
      </c>
      <c r="G4800">
        <v>14.664400000000001</v>
      </c>
      <c r="H4800">
        <v>0</v>
      </c>
      <c r="I4800">
        <v>-1E-4</v>
      </c>
      <c r="J4800">
        <v>0</v>
      </c>
      <c r="K4800">
        <v>18.869399999999999</v>
      </c>
    </row>
    <row r="4801" spans="1:11" hidden="1">
      <c r="A4801" t="s">
        <v>166</v>
      </c>
      <c r="B4801" t="s">
        <v>662</v>
      </c>
      <c r="C4801">
        <v>184</v>
      </c>
      <c r="D4801" t="s">
        <v>58</v>
      </c>
      <c r="E4801">
        <v>3.6720000000000002</v>
      </c>
      <c r="F4801">
        <v>0</v>
      </c>
      <c r="G4801">
        <v>18.480799999999999</v>
      </c>
      <c r="H4801">
        <v>0</v>
      </c>
      <c r="I4801">
        <v>-1E-4</v>
      </c>
      <c r="J4801">
        <v>0</v>
      </c>
      <c r="K4801">
        <v>11.662800000000001</v>
      </c>
    </row>
    <row r="4802" spans="1:11" hidden="1">
      <c r="A4802" t="s">
        <v>166</v>
      </c>
      <c r="B4802" t="s">
        <v>662</v>
      </c>
      <c r="C4802">
        <v>184</v>
      </c>
      <c r="D4802" t="s">
        <v>58</v>
      </c>
      <c r="E4802">
        <v>4.1079999999999997</v>
      </c>
      <c r="F4802">
        <v>0</v>
      </c>
      <c r="G4802">
        <v>22.2973</v>
      </c>
      <c r="H4802">
        <v>0</v>
      </c>
      <c r="I4802">
        <v>-1E-4</v>
      </c>
      <c r="J4802">
        <v>0</v>
      </c>
      <c r="K4802">
        <v>2.7923</v>
      </c>
    </row>
    <row r="4803" spans="1:11" hidden="1">
      <c r="A4803" t="s">
        <v>166</v>
      </c>
      <c r="B4803" t="s">
        <v>662</v>
      </c>
      <c r="C4803">
        <v>184</v>
      </c>
      <c r="D4803" t="s">
        <v>58</v>
      </c>
      <c r="E4803">
        <v>4.5438999999999998</v>
      </c>
      <c r="F4803">
        <v>0</v>
      </c>
      <c r="G4803">
        <v>26.113700000000001</v>
      </c>
      <c r="H4803">
        <v>0</v>
      </c>
      <c r="I4803">
        <v>-1E-4</v>
      </c>
      <c r="J4803">
        <v>0</v>
      </c>
      <c r="K4803">
        <v>-7.7420999999999998</v>
      </c>
    </row>
    <row r="4804" spans="1:11" hidden="1">
      <c r="A4804" t="s">
        <v>166</v>
      </c>
      <c r="B4804" t="s">
        <v>662</v>
      </c>
      <c r="C4804">
        <v>184</v>
      </c>
      <c r="D4804" t="s">
        <v>58</v>
      </c>
      <c r="E4804">
        <v>4.9798999999999998</v>
      </c>
      <c r="F4804">
        <v>0</v>
      </c>
      <c r="G4804">
        <v>29.930199999999999</v>
      </c>
      <c r="H4804">
        <v>0</v>
      </c>
      <c r="I4804">
        <v>-1E-4</v>
      </c>
      <c r="J4804">
        <v>0</v>
      </c>
      <c r="K4804">
        <v>-19.9404</v>
      </c>
    </row>
    <row r="4805" spans="1:11" hidden="1">
      <c r="A4805" t="s">
        <v>166</v>
      </c>
      <c r="B4805" t="s">
        <v>662</v>
      </c>
      <c r="C4805">
        <v>184</v>
      </c>
      <c r="D4805" t="s">
        <v>58</v>
      </c>
      <c r="E4805">
        <v>5.4158999999999997</v>
      </c>
      <c r="F4805">
        <v>0</v>
      </c>
      <c r="G4805">
        <v>33.746600000000001</v>
      </c>
      <c r="H4805">
        <v>0</v>
      </c>
      <c r="I4805">
        <v>-1E-4</v>
      </c>
      <c r="J4805">
        <v>0</v>
      </c>
      <c r="K4805">
        <v>-33.802599999999998</v>
      </c>
    </row>
    <row r="4806" spans="1:11" hidden="1">
      <c r="A4806" t="s">
        <v>166</v>
      </c>
      <c r="B4806" t="s">
        <v>662</v>
      </c>
      <c r="C4806">
        <v>184</v>
      </c>
      <c r="D4806" t="s">
        <v>59</v>
      </c>
      <c r="E4806">
        <v>0.18410000000000001</v>
      </c>
      <c r="F4806">
        <v>0</v>
      </c>
      <c r="G4806">
        <v>-41.221699999999998</v>
      </c>
      <c r="H4806">
        <v>0</v>
      </c>
      <c r="I4806">
        <v>-1E-4</v>
      </c>
      <c r="J4806">
        <v>0</v>
      </c>
      <c r="K4806">
        <v>-23.038900000000002</v>
      </c>
    </row>
    <row r="4807" spans="1:11" hidden="1">
      <c r="A4807" t="s">
        <v>166</v>
      </c>
      <c r="B4807" t="s">
        <v>662</v>
      </c>
      <c r="C4807">
        <v>184</v>
      </c>
      <c r="D4807" t="s">
        <v>59</v>
      </c>
      <c r="E4807">
        <v>0.62009999999999998</v>
      </c>
      <c r="F4807">
        <v>0</v>
      </c>
      <c r="G4807">
        <v>-35.196399999999997</v>
      </c>
      <c r="H4807">
        <v>0</v>
      </c>
      <c r="I4807">
        <v>-1E-4</v>
      </c>
      <c r="J4807">
        <v>0</v>
      </c>
      <c r="K4807">
        <v>-6.2934000000000001</v>
      </c>
    </row>
    <row r="4808" spans="1:11" hidden="1">
      <c r="A4808" t="s">
        <v>166</v>
      </c>
      <c r="B4808" t="s">
        <v>662</v>
      </c>
      <c r="C4808">
        <v>184</v>
      </c>
      <c r="D4808" t="s">
        <v>59</v>
      </c>
      <c r="E4808">
        <v>1.0561</v>
      </c>
      <c r="F4808">
        <v>0</v>
      </c>
      <c r="G4808">
        <v>-26.847000000000001</v>
      </c>
      <c r="H4808">
        <v>0</v>
      </c>
      <c r="I4808">
        <v>-1E-4</v>
      </c>
      <c r="J4808">
        <v>0</v>
      </c>
      <c r="K4808">
        <v>7.3056999999999999</v>
      </c>
    </row>
    <row r="4809" spans="1:11" hidden="1">
      <c r="A4809" t="s">
        <v>166</v>
      </c>
      <c r="B4809" t="s">
        <v>662</v>
      </c>
      <c r="C4809">
        <v>184</v>
      </c>
      <c r="D4809" t="s">
        <v>59</v>
      </c>
      <c r="E4809">
        <v>1.4921</v>
      </c>
      <c r="F4809">
        <v>0</v>
      </c>
      <c r="G4809">
        <v>-17.811800000000002</v>
      </c>
      <c r="H4809">
        <v>0</v>
      </c>
      <c r="I4809">
        <v>-1E-4</v>
      </c>
      <c r="J4809">
        <v>0</v>
      </c>
      <c r="K4809">
        <v>17.040900000000001</v>
      </c>
    </row>
    <row r="4810" spans="1:11" hidden="1">
      <c r="A4810" t="s">
        <v>166</v>
      </c>
      <c r="B4810" t="s">
        <v>662</v>
      </c>
      <c r="C4810">
        <v>184</v>
      </c>
      <c r="D4810" t="s">
        <v>59</v>
      </c>
      <c r="E4810">
        <v>1.9279999999999999</v>
      </c>
      <c r="F4810">
        <v>0</v>
      </c>
      <c r="G4810">
        <v>-8.8149999999999995</v>
      </c>
      <c r="H4810">
        <v>0</v>
      </c>
      <c r="I4810">
        <v>-1E-4</v>
      </c>
      <c r="J4810">
        <v>0</v>
      </c>
      <c r="K4810">
        <v>22.838000000000001</v>
      </c>
    </row>
    <row r="4811" spans="1:11" hidden="1">
      <c r="A4811" t="s">
        <v>166</v>
      </c>
      <c r="B4811" t="s">
        <v>662</v>
      </c>
      <c r="C4811">
        <v>184</v>
      </c>
      <c r="D4811" t="s">
        <v>59</v>
      </c>
      <c r="E4811">
        <v>2.3639999999999999</v>
      </c>
      <c r="F4811">
        <v>0</v>
      </c>
      <c r="G4811">
        <v>-1.4059999999999999</v>
      </c>
      <c r="H4811">
        <v>0</v>
      </c>
      <c r="I4811">
        <v>-1E-4</v>
      </c>
      <c r="J4811">
        <v>0</v>
      </c>
      <c r="K4811">
        <v>24.979099999999999</v>
      </c>
    </row>
    <row r="4812" spans="1:11" hidden="1">
      <c r="A4812" t="s">
        <v>166</v>
      </c>
      <c r="B4812" t="s">
        <v>662</v>
      </c>
      <c r="C4812">
        <v>184</v>
      </c>
      <c r="D4812" t="s">
        <v>59</v>
      </c>
      <c r="E4812">
        <v>2.8</v>
      </c>
      <c r="F4812">
        <v>0</v>
      </c>
      <c r="G4812">
        <v>3.6078999999999999</v>
      </c>
      <c r="H4812">
        <v>0</v>
      </c>
      <c r="I4812">
        <v>-1E-4</v>
      </c>
      <c r="J4812">
        <v>0</v>
      </c>
      <c r="K4812">
        <v>24.4114</v>
      </c>
    </row>
    <row r="4813" spans="1:11" hidden="1">
      <c r="A4813" t="s">
        <v>166</v>
      </c>
      <c r="B4813" t="s">
        <v>662</v>
      </c>
      <c r="C4813">
        <v>184</v>
      </c>
      <c r="D4813" t="s">
        <v>59</v>
      </c>
      <c r="E4813">
        <v>2.8</v>
      </c>
      <c r="F4813">
        <v>0</v>
      </c>
      <c r="G4813">
        <v>10.8048</v>
      </c>
      <c r="H4813">
        <v>0</v>
      </c>
      <c r="I4813">
        <v>-1E-4</v>
      </c>
      <c r="J4813">
        <v>0</v>
      </c>
      <c r="K4813">
        <v>24.4114</v>
      </c>
    </row>
    <row r="4814" spans="1:11" hidden="1">
      <c r="A4814" t="s">
        <v>166</v>
      </c>
      <c r="B4814" t="s">
        <v>662</v>
      </c>
      <c r="C4814">
        <v>184</v>
      </c>
      <c r="D4814" t="s">
        <v>59</v>
      </c>
      <c r="E4814">
        <v>3.2360000000000002</v>
      </c>
      <c r="F4814">
        <v>0</v>
      </c>
      <c r="G4814">
        <v>14.6213</v>
      </c>
      <c r="H4814">
        <v>0</v>
      </c>
      <c r="I4814">
        <v>-1E-4</v>
      </c>
      <c r="J4814">
        <v>0</v>
      </c>
      <c r="K4814">
        <v>18.850000000000001</v>
      </c>
    </row>
    <row r="4815" spans="1:11" hidden="1">
      <c r="A4815" t="s">
        <v>166</v>
      </c>
      <c r="B4815" t="s">
        <v>662</v>
      </c>
      <c r="C4815">
        <v>184</v>
      </c>
      <c r="D4815" t="s">
        <v>59</v>
      </c>
      <c r="E4815">
        <v>3.6720000000000002</v>
      </c>
      <c r="F4815">
        <v>0</v>
      </c>
      <c r="G4815">
        <v>18.4377</v>
      </c>
      <c r="H4815">
        <v>0</v>
      </c>
      <c r="I4815">
        <v>-1E-4</v>
      </c>
      <c r="J4815">
        <v>0</v>
      </c>
      <c r="K4815">
        <v>11.624599999999999</v>
      </c>
    </row>
    <row r="4816" spans="1:11" hidden="1">
      <c r="A4816" t="s">
        <v>166</v>
      </c>
      <c r="B4816" t="s">
        <v>662</v>
      </c>
      <c r="C4816">
        <v>184</v>
      </c>
      <c r="D4816" t="s">
        <v>59</v>
      </c>
      <c r="E4816">
        <v>4.1079999999999997</v>
      </c>
      <c r="F4816">
        <v>0</v>
      </c>
      <c r="G4816">
        <v>22.254200000000001</v>
      </c>
      <c r="H4816">
        <v>0</v>
      </c>
      <c r="I4816">
        <v>-1E-4</v>
      </c>
      <c r="J4816">
        <v>0</v>
      </c>
      <c r="K4816">
        <v>2.7353000000000001</v>
      </c>
    </row>
    <row r="4817" spans="1:11" hidden="1">
      <c r="A4817" t="s">
        <v>166</v>
      </c>
      <c r="B4817" t="s">
        <v>662</v>
      </c>
      <c r="C4817">
        <v>184</v>
      </c>
      <c r="D4817" t="s">
        <v>59</v>
      </c>
      <c r="E4817">
        <v>4.5438999999999998</v>
      </c>
      <c r="F4817">
        <v>0</v>
      </c>
      <c r="G4817">
        <v>26.070599999999999</v>
      </c>
      <c r="H4817">
        <v>0</v>
      </c>
      <c r="I4817">
        <v>-1E-4</v>
      </c>
      <c r="J4817">
        <v>0</v>
      </c>
      <c r="K4817">
        <v>-7.8178999999999998</v>
      </c>
    </row>
    <row r="4818" spans="1:11" hidden="1">
      <c r="A4818" t="s">
        <v>166</v>
      </c>
      <c r="B4818" t="s">
        <v>662</v>
      </c>
      <c r="C4818">
        <v>184</v>
      </c>
      <c r="D4818" t="s">
        <v>59</v>
      </c>
      <c r="E4818">
        <v>4.9798999999999998</v>
      </c>
      <c r="F4818">
        <v>0</v>
      </c>
      <c r="G4818">
        <v>29.887</v>
      </c>
      <c r="H4818">
        <v>0</v>
      </c>
      <c r="I4818">
        <v>-1E-4</v>
      </c>
      <c r="J4818">
        <v>0</v>
      </c>
      <c r="K4818">
        <v>-20.035</v>
      </c>
    </row>
    <row r="4819" spans="1:11" hidden="1">
      <c r="A4819" t="s">
        <v>166</v>
      </c>
      <c r="B4819" t="s">
        <v>662</v>
      </c>
      <c r="C4819">
        <v>184</v>
      </c>
      <c r="D4819" t="s">
        <v>59</v>
      </c>
      <c r="E4819">
        <v>5.4158999999999997</v>
      </c>
      <c r="F4819">
        <v>0</v>
      </c>
      <c r="G4819">
        <v>33.703499999999998</v>
      </c>
      <c r="H4819">
        <v>0</v>
      </c>
      <c r="I4819">
        <v>-1E-4</v>
      </c>
      <c r="J4819">
        <v>0</v>
      </c>
      <c r="K4819">
        <v>-33.915999999999997</v>
      </c>
    </row>
    <row r="4820" spans="1:11" hidden="1">
      <c r="A4820" t="s">
        <v>166</v>
      </c>
      <c r="B4820" t="s">
        <v>662</v>
      </c>
      <c r="C4820">
        <v>184</v>
      </c>
      <c r="D4820" t="s">
        <v>60</v>
      </c>
      <c r="E4820">
        <v>0.18410000000000001</v>
      </c>
      <c r="F4820">
        <v>0</v>
      </c>
      <c r="G4820">
        <v>-41.178600000000003</v>
      </c>
      <c r="H4820">
        <v>0</v>
      </c>
      <c r="I4820">
        <v>-1E-4</v>
      </c>
      <c r="J4820">
        <v>0</v>
      </c>
      <c r="K4820">
        <v>-22.9267</v>
      </c>
    </row>
    <row r="4821" spans="1:11" hidden="1">
      <c r="A4821" t="s">
        <v>166</v>
      </c>
      <c r="B4821" t="s">
        <v>662</v>
      </c>
      <c r="C4821">
        <v>184</v>
      </c>
      <c r="D4821" t="s">
        <v>60</v>
      </c>
      <c r="E4821">
        <v>0.62009999999999998</v>
      </c>
      <c r="F4821">
        <v>0</v>
      </c>
      <c r="G4821">
        <v>-35.153300000000002</v>
      </c>
      <c r="H4821">
        <v>0</v>
      </c>
      <c r="I4821">
        <v>-1E-4</v>
      </c>
      <c r="J4821">
        <v>0</v>
      </c>
      <c r="K4821">
        <v>-6.2</v>
      </c>
    </row>
    <row r="4822" spans="1:11" hidden="1">
      <c r="A4822" t="s">
        <v>166</v>
      </c>
      <c r="B4822" t="s">
        <v>662</v>
      </c>
      <c r="C4822">
        <v>184</v>
      </c>
      <c r="D4822" t="s">
        <v>60</v>
      </c>
      <c r="E4822">
        <v>1.0561</v>
      </c>
      <c r="F4822">
        <v>0</v>
      </c>
      <c r="G4822">
        <v>-26.803899999999999</v>
      </c>
      <c r="H4822">
        <v>0</v>
      </c>
      <c r="I4822">
        <v>-1E-4</v>
      </c>
      <c r="J4822">
        <v>0</v>
      </c>
      <c r="K4822">
        <v>7.3802000000000003</v>
      </c>
    </row>
    <row r="4823" spans="1:11" hidden="1">
      <c r="A4823" t="s">
        <v>166</v>
      </c>
      <c r="B4823" t="s">
        <v>662</v>
      </c>
      <c r="C4823">
        <v>184</v>
      </c>
      <c r="D4823" t="s">
        <v>60</v>
      </c>
      <c r="E4823">
        <v>1.4921</v>
      </c>
      <c r="F4823">
        <v>0</v>
      </c>
      <c r="G4823">
        <v>-17.768699999999999</v>
      </c>
      <c r="H4823">
        <v>0</v>
      </c>
      <c r="I4823">
        <v>-1E-4</v>
      </c>
      <c r="J4823">
        <v>0</v>
      </c>
      <c r="K4823">
        <v>17.096699999999998</v>
      </c>
    </row>
    <row r="4824" spans="1:11" hidden="1">
      <c r="A4824" t="s">
        <v>166</v>
      </c>
      <c r="B4824" t="s">
        <v>662</v>
      </c>
      <c r="C4824">
        <v>184</v>
      </c>
      <c r="D4824" t="s">
        <v>60</v>
      </c>
      <c r="E4824">
        <v>1.9279999999999999</v>
      </c>
      <c r="F4824">
        <v>0</v>
      </c>
      <c r="G4824">
        <v>-8.7719000000000005</v>
      </c>
      <c r="H4824">
        <v>0</v>
      </c>
      <c r="I4824">
        <v>-1E-4</v>
      </c>
      <c r="J4824">
        <v>0</v>
      </c>
      <c r="K4824">
        <v>22.8749</v>
      </c>
    </row>
    <row r="4825" spans="1:11" hidden="1">
      <c r="A4825" t="s">
        <v>166</v>
      </c>
      <c r="B4825" t="s">
        <v>662</v>
      </c>
      <c r="C4825">
        <v>184</v>
      </c>
      <c r="D4825" t="s">
        <v>60</v>
      </c>
      <c r="E4825">
        <v>2.3639999999999999</v>
      </c>
      <c r="F4825">
        <v>0</v>
      </c>
      <c r="G4825">
        <v>-1.3629</v>
      </c>
      <c r="H4825">
        <v>0</v>
      </c>
      <c r="I4825">
        <v>-1E-4</v>
      </c>
      <c r="J4825">
        <v>0</v>
      </c>
      <c r="K4825">
        <v>24.997199999999999</v>
      </c>
    </row>
    <row r="4826" spans="1:11" hidden="1">
      <c r="A4826" t="s">
        <v>166</v>
      </c>
      <c r="B4826" t="s">
        <v>662</v>
      </c>
      <c r="C4826">
        <v>184</v>
      </c>
      <c r="D4826" t="s">
        <v>60</v>
      </c>
      <c r="E4826">
        <v>2.8</v>
      </c>
      <c r="F4826">
        <v>0</v>
      </c>
      <c r="G4826">
        <v>3.6509999999999998</v>
      </c>
      <c r="H4826">
        <v>0</v>
      </c>
      <c r="I4826">
        <v>-1E-4</v>
      </c>
      <c r="J4826">
        <v>0</v>
      </c>
      <c r="K4826">
        <v>24.412099999999999</v>
      </c>
    </row>
    <row r="4827" spans="1:11" hidden="1">
      <c r="A4827" t="s">
        <v>166</v>
      </c>
      <c r="B4827" t="s">
        <v>662</v>
      </c>
      <c r="C4827">
        <v>184</v>
      </c>
      <c r="D4827" t="s">
        <v>60</v>
      </c>
      <c r="E4827">
        <v>2.8</v>
      </c>
      <c r="F4827">
        <v>0</v>
      </c>
      <c r="G4827">
        <v>10.847899999999999</v>
      </c>
      <c r="H4827">
        <v>0</v>
      </c>
      <c r="I4827">
        <v>-1E-4</v>
      </c>
      <c r="J4827">
        <v>0</v>
      </c>
      <c r="K4827">
        <v>24.412099999999999</v>
      </c>
    </row>
    <row r="4828" spans="1:11" hidden="1">
      <c r="A4828" t="s">
        <v>166</v>
      </c>
      <c r="B4828" t="s">
        <v>662</v>
      </c>
      <c r="C4828">
        <v>184</v>
      </c>
      <c r="D4828" t="s">
        <v>60</v>
      </c>
      <c r="E4828">
        <v>3.2360000000000002</v>
      </c>
      <c r="F4828">
        <v>0</v>
      </c>
      <c r="G4828">
        <v>14.664400000000001</v>
      </c>
      <c r="H4828">
        <v>0</v>
      </c>
      <c r="I4828">
        <v>-1E-4</v>
      </c>
      <c r="J4828">
        <v>0</v>
      </c>
      <c r="K4828">
        <v>18.869399999999999</v>
      </c>
    </row>
    <row r="4829" spans="1:11" hidden="1">
      <c r="A4829" t="s">
        <v>166</v>
      </c>
      <c r="B4829" t="s">
        <v>662</v>
      </c>
      <c r="C4829">
        <v>184</v>
      </c>
      <c r="D4829" t="s">
        <v>60</v>
      </c>
      <c r="E4829">
        <v>3.6720000000000002</v>
      </c>
      <c r="F4829">
        <v>0</v>
      </c>
      <c r="G4829">
        <v>18.480799999999999</v>
      </c>
      <c r="H4829">
        <v>0</v>
      </c>
      <c r="I4829">
        <v>-1E-4</v>
      </c>
      <c r="J4829">
        <v>0</v>
      </c>
      <c r="K4829">
        <v>11.662800000000001</v>
      </c>
    </row>
    <row r="4830" spans="1:11" hidden="1">
      <c r="A4830" t="s">
        <v>166</v>
      </c>
      <c r="B4830" t="s">
        <v>662</v>
      </c>
      <c r="C4830">
        <v>184</v>
      </c>
      <c r="D4830" t="s">
        <v>60</v>
      </c>
      <c r="E4830">
        <v>4.1079999999999997</v>
      </c>
      <c r="F4830">
        <v>0</v>
      </c>
      <c r="G4830">
        <v>22.2973</v>
      </c>
      <c r="H4830">
        <v>0</v>
      </c>
      <c r="I4830">
        <v>-1E-4</v>
      </c>
      <c r="J4830">
        <v>0</v>
      </c>
      <c r="K4830">
        <v>2.7923</v>
      </c>
    </row>
    <row r="4831" spans="1:11" hidden="1">
      <c r="A4831" t="s">
        <v>166</v>
      </c>
      <c r="B4831" t="s">
        <v>662</v>
      </c>
      <c r="C4831">
        <v>184</v>
      </c>
      <c r="D4831" t="s">
        <v>60</v>
      </c>
      <c r="E4831">
        <v>4.5438999999999998</v>
      </c>
      <c r="F4831">
        <v>0</v>
      </c>
      <c r="G4831">
        <v>26.113700000000001</v>
      </c>
      <c r="H4831">
        <v>0</v>
      </c>
      <c r="I4831">
        <v>-1E-4</v>
      </c>
      <c r="J4831">
        <v>0</v>
      </c>
      <c r="K4831">
        <v>-7.7420999999999998</v>
      </c>
    </row>
    <row r="4832" spans="1:11" hidden="1">
      <c r="A4832" t="s">
        <v>166</v>
      </c>
      <c r="B4832" t="s">
        <v>662</v>
      </c>
      <c r="C4832">
        <v>184</v>
      </c>
      <c r="D4832" t="s">
        <v>60</v>
      </c>
      <c r="E4832">
        <v>4.9798999999999998</v>
      </c>
      <c r="F4832">
        <v>0</v>
      </c>
      <c r="G4832">
        <v>29.930199999999999</v>
      </c>
      <c r="H4832">
        <v>0</v>
      </c>
      <c r="I4832">
        <v>-1E-4</v>
      </c>
      <c r="J4832">
        <v>0</v>
      </c>
      <c r="K4832">
        <v>-19.9404</v>
      </c>
    </row>
    <row r="4833" spans="1:11" hidden="1">
      <c r="A4833" t="s">
        <v>166</v>
      </c>
      <c r="B4833" t="s">
        <v>662</v>
      </c>
      <c r="C4833">
        <v>184</v>
      </c>
      <c r="D4833" t="s">
        <v>60</v>
      </c>
      <c r="E4833">
        <v>5.4158999999999997</v>
      </c>
      <c r="F4833">
        <v>0</v>
      </c>
      <c r="G4833">
        <v>33.746600000000001</v>
      </c>
      <c r="H4833">
        <v>0</v>
      </c>
      <c r="I4833">
        <v>-1E-4</v>
      </c>
      <c r="J4833">
        <v>0</v>
      </c>
      <c r="K4833">
        <v>-33.802599999999998</v>
      </c>
    </row>
    <row r="4834" spans="1:11" hidden="1">
      <c r="A4834" t="s">
        <v>166</v>
      </c>
      <c r="B4834" t="s">
        <v>662</v>
      </c>
      <c r="C4834">
        <v>184</v>
      </c>
      <c r="D4834" t="s">
        <v>61</v>
      </c>
      <c r="E4834">
        <v>0.18410000000000001</v>
      </c>
      <c r="F4834">
        <v>0</v>
      </c>
      <c r="G4834">
        <v>-41.221699999999998</v>
      </c>
      <c r="H4834">
        <v>0</v>
      </c>
      <c r="I4834">
        <v>-1E-4</v>
      </c>
      <c r="J4834">
        <v>0</v>
      </c>
      <c r="K4834">
        <v>-23.038900000000002</v>
      </c>
    </row>
    <row r="4835" spans="1:11" hidden="1">
      <c r="A4835" t="s">
        <v>166</v>
      </c>
      <c r="B4835" t="s">
        <v>662</v>
      </c>
      <c r="C4835">
        <v>184</v>
      </c>
      <c r="D4835" t="s">
        <v>61</v>
      </c>
      <c r="E4835">
        <v>0.62009999999999998</v>
      </c>
      <c r="F4835">
        <v>0</v>
      </c>
      <c r="G4835">
        <v>-35.196399999999997</v>
      </c>
      <c r="H4835">
        <v>0</v>
      </c>
      <c r="I4835">
        <v>-1E-4</v>
      </c>
      <c r="J4835">
        <v>0</v>
      </c>
      <c r="K4835">
        <v>-6.2934000000000001</v>
      </c>
    </row>
    <row r="4836" spans="1:11" hidden="1">
      <c r="A4836" t="s">
        <v>166</v>
      </c>
      <c r="B4836" t="s">
        <v>662</v>
      </c>
      <c r="C4836">
        <v>184</v>
      </c>
      <c r="D4836" t="s">
        <v>61</v>
      </c>
      <c r="E4836">
        <v>1.0561</v>
      </c>
      <c r="F4836">
        <v>0</v>
      </c>
      <c r="G4836">
        <v>-26.847000000000001</v>
      </c>
      <c r="H4836">
        <v>0</v>
      </c>
      <c r="I4836">
        <v>-1E-4</v>
      </c>
      <c r="J4836">
        <v>0</v>
      </c>
      <c r="K4836">
        <v>7.3056999999999999</v>
      </c>
    </row>
    <row r="4837" spans="1:11" hidden="1">
      <c r="A4837" t="s">
        <v>166</v>
      </c>
      <c r="B4837" t="s">
        <v>662</v>
      </c>
      <c r="C4837">
        <v>184</v>
      </c>
      <c r="D4837" t="s">
        <v>61</v>
      </c>
      <c r="E4837">
        <v>1.4921</v>
      </c>
      <c r="F4837">
        <v>0</v>
      </c>
      <c r="G4837">
        <v>-17.811800000000002</v>
      </c>
      <c r="H4837">
        <v>0</v>
      </c>
      <c r="I4837">
        <v>-1E-4</v>
      </c>
      <c r="J4837">
        <v>0</v>
      </c>
      <c r="K4837">
        <v>17.040900000000001</v>
      </c>
    </row>
    <row r="4838" spans="1:11" hidden="1">
      <c r="A4838" t="s">
        <v>166</v>
      </c>
      <c r="B4838" t="s">
        <v>662</v>
      </c>
      <c r="C4838">
        <v>184</v>
      </c>
      <c r="D4838" t="s">
        <v>61</v>
      </c>
      <c r="E4838">
        <v>1.9279999999999999</v>
      </c>
      <c r="F4838">
        <v>0</v>
      </c>
      <c r="G4838">
        <v>-8.8149999999999995</v>
      </c>
      <c r="H4838">
        <v>0</v>
      </c>
      <c r="I4838">
        <v>-1E-4</v>
      </c>
      <c r="J4838">
        <v>0</v>
      </c>
      <c r="K4838">
        <v>22.838000000000001</v>
      </c>
    </row>
    <row r="4839" spans="1:11" hidden="1">
      <c r="A4839" t="s">
        <v>166</v>
      </c>
      <c r="B4839" t="s">
        <v>662</v>
      </c>
      <c r="C4839">
        <v>184</v>
      </c>
      <c r="D4839" t="s">
        <v>61</v>
      </c>
      <c r="E4839">
        <v>2.3639999999999999</v>
      </c>
      <c r="F4839">
        <v>0</v>
      </c>
      <c r="G4839">
        <v>-1.4059999999999999</v>
      </c>
      <c r="H4839">
        <v>0</v>
      </c>
      <c r="I4839">
        <v>-1E-4</v>
      </c>
      <c r="J4839">
        <v>0</v>
      </c>
      <c r="K4839">
        <v>24.979099999999999</v>
      </c>
    </row>
    <row r="4840" spans="1:11" hidden="1">
      <c r="A4840" t="s">
        <v>166</v>
      </c>
      <c r="B4840" t="s">
        <v>662</v>
      </c>
      <c r="C4840">
        <v>184</v>
      </c>
      <c r="D4840" t="s">
        <v>61</v>
      </c>
      <c r="E4840">
        <v>2.8</v>
      </c>
      <c r="F4840">
        <v>0</v>
      </c>
      <c r="G4840">
        <v>3.6078999999999999</v>
      </c>
      <c r="H4840">
        <v>0</v>
      </c>
      <c r="I4840">
        <v>-1E-4</v>
      </c>
      <c r="J4840">
        <v>0</v>
      </c>
      <c r="K4840">
        <v>24.4114</v>
      </c>
    </row>
    <row r="4841" spans="1:11" hidden="1">
      <c r="A4841" t="s">
        <v>166</v>
      </c>
      <c r="B4841" t="s">
        <v>662</v>
      </c>
      <c r="C4841">
        <v>184</v>
      </c>
      <c r="D4841" t="s">
        <v>61</v>
      </c>
      <c r="E4841">
        <v>2.8</v>
      </c>
      <c r="F4841">
        <v>0</v>
      </c>
      <c r="G4841">
        <v>10.8048</v>
      </c>
      <c r="H4841">
        <v>0</v>
      </c>
      <c r="I4841">
        <v>-1E-4</v>
      </c>
      <c r="J4841">
        <v>0</v>
      </c>
      <c r="K4841">
        <v>24.4114</v>
      </c>
    </row>
    <row r="4842" spans="1:11" hidden="1">
      <c r="A4842" t="s">
        <v>166</v>
      </c>
      <c r="B4842" t="s">
        <v>662</v>
      </c>
      <c r="C4842">
        <v>184</v>
      </c>
      <c r="D4842" t="s">
        <v>61</v>
      </c>
      <c r="E4842">
        <v>3.2360000000000002</v>
      </c>
      <c r="F4842">
        <v>0</v>
      </c>
      <c r="G4842">
        <v>14.6213</v>
      </c>
      <c r="H4842">
        <v>0</v>
      </c>
      <c r="I4842">
        <v>-1E-4</v>
      </c>
      <c r="J4842">
        <v>0</v>
      </c>
      <c r="K4842">
        <v>18.850000000000001</v>
      </c>
    </row>
    <row r="4843" spans="1:11" hidden="1">
      <c r="A4843" t="s">
        <v>166</v>
      </c>
      <c r="B4843" t="s">
        <v>662</v>
      </c>
      <c r="C4843">
        <v>184</v>
      </c>
      <c r="D4843" t="s">
        <v>61</v>
      </c>
      <c r="E4843">
        <v>3.6720000000000002</v>
      </c>
      <c r="F4843">
        <v>0</v>
      </c>
      <c r="G4843">
        <v>18.4377</v>
      </c>
      <c r="H4843">
        <v>0</v>
      </c>
      <c r="I4843">
        <v>-1E-4</v>
      </c>
      <c r="J4843">
        <v>0</v>
      </c>
      <c r="K4843">
        <v>11.624599999999999</v>
      </c>
    </row>
    <row r="4844" spans="1:11" hidden="1">
      <c r="A4844" t="s">
        <v>166</v>
      </c>
      <c r="B4844" t="s">
        <v>662</v>
      </c>
      <c r="C4844">
        <v>184</v>
      </c>
      <c r="D4844" t="s">
        <v>61</v>
      </c>
      <c r="E4844">
        <v>4.1079999999999997</v>
      </c>
      <c r="F4844">
        <v>0</v>
      </c>
      <c r="G4844">
        <v>22.254200000000001</v>
      </c>
      <c r="H4844">
        <v>0</v>
      </c>
      <c r="I4844">
        <v>-1E-4</v>
      </c>
      <c r="J4844">
        <v>0</v>
      </c>
      <c r="K4844">
        <v>2.7353000000000001</v>
      </c>
    </row>
    <row r="4845" spans="1:11" hidden="1">
      <c r="A4845" t="s">
        <v>166</v>
      </c>
      <c r="B4845" t="s">
        <v>662</v>
      </c>
      <c r="C4845">
        <v>184</v>
      </c>
      <c r="D4845" t="s">
        <v>61</v>
      </c>
      <c r="E4845">
        <v>4.5438999999999998</v>
      </c>
      <c r="F4845">
        <v>0</v>
      </c>
      <c r="G4845">
        <v>26.070599999999999</v>
      </c>
      <c r="H4845">
        <v>0</v>
      </c>
      <c r="I4845">
        <v>-1E-4</v>
      </c>
      <c r="J4845">
        <v>0</v>
      </c>
      <c r="K4845">
        <v>-7.8178999999999998</v>
      </c>
    </row>
    <row r="4846" spans="1:11" hidden="1">
      <c r="A4846" t="s">
        <v>166</v>
      </c>
      <c r="B4846" t="s">
        <v>662</v>
      </c>
      <c r="C4846">
        <v>184</v>
      </c>
      <c r="D4846" t="s">
        <v>61</v>
      </c>
      <c r="E4846">
        <v>4.9798999999999998</v>
      </c>
      <c r="F4846">
        <v>0</v>
      </c>
      <c r="G4846">
        <v>29.887</v>
      </c>
      <c r="H4846">
        <v>0</v>
      </c>
      <c r="I4846">
        <v>-1E-4</v>
      </c>
      <c r="J4846">
        <v>0</v>
      </c>
      <c r="K4846">
        <v>-20.035</v>
      </c>
    </row>
    <row r="4847" spans="1:11" hidden="1">
      <c r="A4847" t="s">
        <v>166</v>
      </c>
      <c r="B4847" t="s">
        <v>662</v>
      </c>
      <c r="C4847">
        <v>184</v>
      </c>
      <c r="D4847" t="s">
        <v>61</v>
      </c>
      <c r="E4847">
        <v>5.4158999999999997</v>
      </c>
      <c r="F4847">
        <v>0</v>
      </c>
      <c r="G4847">
        <v>33.703499999999998</v>
      </c>
      <c r="H4847">
        <v>0</v>
      </c>
      <c r="I4847">
        <v>-1E-4</v>
      </c>
      <c r="J4847">
        <v>0</v>
      </c>
      <c r="K4847">
        <v>-33.915999999999997</v>
      </c>
    </row>
    <row r="4848" spans="1:11" hidden="1">
      <c r="A4848" t="s">
        <v>166</v>
      </c>
      <c r="B4848" t="s">
        <v>662</v>
      </c>
      <c r="C4848">
        <v>184</v>
      </c>
      <c r="D4848" t="s">
        <v>62</v>
      </c>
      <c r="E4848">
        <v>0.18410000000000001</v>
      </c>
      <c r="F4848">
        <v>0</v>
      </c>
      <c r="G4848">
        <v>-41.178600000000003</v>
      </c>
      <c r="H4848">
        <v>0</v>
      </c>
      <c r="I4848">
        <v>-1E-4</v>
      </c>
      <c r="J4848">
        <v>0</v>
      </c>
      <c r="K4848">
        <v>-22.9267</v>
      </c>
    </row>
    <row r="4849" spans="1:11" hidden="1">
      <c r="A4849" t="s">
        <v>166</v>
      </c>
      <c r="B4849" t="s">
        <v>662</v>
      </c>
      <c r="C4849">
        <v>184</v>
      </c>
      <c r="D4849" t="s">
        <v>62</v>
      </c>
      <c r="E4849">
        <v>0.62009999999999998</v>
      </c>
      <c r="F4849">
        <v>0</v>
      </c>
      <c r="G4849">
        <v>-35.153300000000002</v>
      </c>
      <c r="H4849">
        <v>0</v>
      </c>
      <c r="I4849">
        <v>-1E-4</v>
      </c>
      <c r="J4849">
        <v>0</v>
      </c>
      <c r="K4849">
        <v>-6.2</v>
      </c>
    </row>
    <row r="4850" spans="1:11" hidden="1">
      <c r="A4850" t="s">
        <v>166</v>
      </c>
      <c r="B4850" t="s">
        <v>662</v>
      </c>
      <c r="C4850">
        <v>184</v>
      </c>
      <c r="D4850" t="s">
        <v>62</v>
      </c>
      <c r="E4850">
        <v>1.0561</v>
      </c>
      <c r="F4850">
        <v>0</v>
      </c>
      <c r="G4850">
        <v>-26.803899999999999</v>
      </c>
      <c r="H4850">
        <v>0</v>
      </c>
      <c r="I4850">
        <v>-1E-4</v>
      </c>
      <c r="J4850">
        <v>0</v>
      </c>
      <c r="K4850">
        <v>7.3802000000000003</v>
      </c>
    </row>
    <row r="4851" spans="1:11" hidden="1">
      <c r="A4851" t="s">
        <v>166</v>
      </c>
      <c r="B4851" t="s">
        <v>662</v>
      </c>
      <c r="C4851">
        <v>184</v>
      </c>
      <c r="D4851" t="s">
        <v>62</v>
      </c>
      <c r="E4851">
        <v>1.4921</v>
      </c>
      <c r="F4851">
        <v>0</v>
      </c>
      <c r="G4851">
        <v>-17.768699999999999</v>
      </c>
      <c r="H4851">
        <v>0</v>
      </c>
      <c r="I4851">
        <v>-1E-4</v>
      </c>
      <c r="J4851">
        <v>0</v>
      </c>
      <c r="K4851">
        <v>17.096699999999998</v>
      </c>
    </row>
    <row r="4852" spans="1:11" hidden="1">
      <c r="A4852" t="s">
        <v>166</v>
      </c>
      <c r="B4852" t="s">
        <v>662</v>
      </c>
      <c r="C4852">
        <v>184</v>
      </c>
      <c r="D4852" t="s">
        <v>62</v>
      </c>
      <c r="E4852">
        <v>1.9279999999999999</v>
      </c>
      <c r="F4852">
        <v>0</v>
      </c>
      <c r="G4852">
        <v>-8.7719000000000005</v>
      </c>
      <c r="H4852">
        <v>0</v>
      </c>
      <c r="I4852">
        <v>-1E-4</v>
      </c>
      <c r="J4852">
        <v>0</v>
      </c>
      <c r="K4852">
        <v>22.8749</v>
      </c>
    </row>
    <row r="4853" spans="1:11" hidden="1">
      <c r="A4853" t="s">
        <v>166</v>
      </c>
      <c r="B4853" t="s">
        <v>662</v>
      </c>
      <c r="C4853">
        <v>184</v>
      </c>
      <c r="D4853" t="s">
        <v>62</v>
      </c>
      <c r="E4853">
        <v>2.3639999999999999</v>
      </c>
      <c r="F4853">
        <v>0</v>
      </c>
      <c r="G4853">
        <v>-1.3629</v>
      </c>
      <c r="H4853">
        <v>0</v>
      </c>
      <c r="I4853">
        <v>-1E-4</v>
      </c>
      <c r="J4853">
        <v>0</v>
      </c>
      <c r="K4853">
        <v>24.997199999999999</v>
      </c>
    </row>
    <row r="4854" spans="1:11" hidden="1">
      <c r="A4854" t="s">
        <v>166</v>
      </c>
      <c r="B4854" t="s">
        <v>662</v>
      </c>
      <c r="C4854">
        <v>184</v>
      </c>
      <c r="D4854" t="s">
        <v>62</v>
      </c>
      <c r="E4854">
        <v>2.8</v>
      </c>
      <c r="F4854">
        <v>0</v>
      </c>
      <c r="G4854">
        <v>3.6509999999999998</v>
      </c>
      <c r="H4854">
        <v>0</v>
      </c>
      <c r="I4854">
        <v>-1E-4</v>
      </c>
      <c r="J4854">
        <v>0</v>
      </c>
      <c r="K4854">
        <v>24.412099999999999</v>
      </c>
    </row>
    <row r="4855" spans="1:11" hidden="1">
      <c r="A4855" t="s">
        <v>166</v>
      </c>
      <c r="B4855" t="s">
        <v>662</v>
      </c>
      <c r="C4855">
        <v>184</v>
      </c>
      <c r="D4855" t="s">
        <v>62</v>
      </c>
      <c r="E4855">
        <v>2.8</v>
      </c>
      <c r="F4855">
        <v>0</v>
      </c>
      <c r="G4855">
        <v>10.847899999999999</v>
      </c>
      <c r="H4855">
        <v>0</v>
      </c>
      <c r="I4855">
        <v>-1E-4</v>
      </c>
      <c r="J4855">
        <v>0</v>
      </c>
      <c r="K4855">
        <v>24.412099999999999</v>
      </c>
    </row>
    <row r="4856" spans="1:11" hidden="1">
      <c r="A4856" t="s">
        <v>166</v>
      </c>
      <c r="B4856" t="s">
        <v>662</v>
      </c>
      <c r="C4856">
        <v>184</v>
      </c>
      <c r="D4856" t="s">
        <v>62</v>
      </c>
      <c r="E4856">
        <v>3.2360000000000002</v>
      </c>
      <c r="F4856">
        <v>0</v>
      </c>
      <c r="G4856">
        <v>14.664400000000001</v>
      </c>
      <c r="H4856">
        <v>0</v>
      </c>
      <c r="I4856">
        <v>-1E-4</v>
      </c>
      <c r="J4856">
        <v>0</v>
      </c>
      <c r="K4856">
        <v>18.869399999999999</v>
      </c>
    </row>
    <row r="4857" spans="1:11" hidden="1">
      <c r="A4857" t="s">
        <v>166</v>
      </c>
      <c r="B4857" t="s">
        <v>662</v>
      </c>
      <c r="C4857">
        <v>184</v>
      </c>
      <c r="D4857" t="s">
        <v>62</v>
      </c>
      <c r="E4857">
        <v>3.6720000000000002</v>
      </c>
      <c r="F4857">
        <v>0</v>
      </c>
      <c r="G4857">
        <v>18.480799999999999</v>
      </c>
      <c r="H4857">
        <v>0</v>
      </c>
      <c r="I4857">
        <v>-1E-4</v>
      </c>
      <c r="J4857">
        <v>0</v>
      </c>
      <c r="K4857">
        <v>11.662800000000001</v>
      </c>
    </row>
    <row r="4858" spans="1:11" hidden="1">
      <c r="A4858" t="s">
        <v>166</v>
      </c>
      <c r="B4858" t="s">
        <v>662</v>
      </c>
      <c r="C4858">
        <v>184</v>
      </c>
      <c r="D4858" t="s">
        <v>62</v>
      </c>
      <c r="E4858">
        <v>4.1079999999999997</v>
      </c>
      <c r="F4858">
        <v>0</v>
      </c>
      <c r="G4858">
        <v>22.2973</v>
      </c>
      <c r="H4858">
        <v>0</v>
      </c>
      <c r="I4858">
        <v>-1E-4</v>
      </c>
      <c r="J4858">
        <v>0</v>
      </c>
      <c r="K4858">
        <v>2.7923</v>
      </c>
    </row>
    <row r="4859" spans="1:11" hidden="1">
      <c r="A4859" t="s">
        <v>166</v>
      </c>
      <c r="B4859" t="s">
        <v>662</v>
      </c>
      <c r="C4859">
        <v>184</v>
      </c>
      <c r="D4859" t="s">
        <v>62</v>
      </c>
      <c r="E4859">
        <v>4.5438999999999998</v>
      </c>
      <c r="F4859">
        <v>0</v>
      </c>
      <c r="G4859">
        <v>26.113700000000001</v>
      </c>
      <c r="H4859">
        <v>0</v>
      </c>
      <c r="I4859">
        <v>-1E-4</v>
      </c>
      <c r="J4859">
        <v>0</v>
      </c>
      <c r="K4859">
        <v>-7.7420999999999998</v>
      </c>
    </row>
    <row r="4860" spans="1:11" hidden="1">
      <c r="A4860" t="s">
        <v>166</v>
      </c>
      <c r="B4860" t="s">
        <v>662</v>
      </c>
      <c r="C4860">
        <v>184</v>
      </c>
      <c r="D4860" t="s">
        <v>62</v>
      </c>
      <c r="E4860">
        <v>4.9798999999999998</v>
      </c>
      <c r="F4860">
        <v>0</v>
      </c>
      <c r="G4860">
        <v>29.930199999999999</v>
      </c>
      <c r="H4860">
        <v>0</v>
      </c>
      <c r="I4860">
        <v>-1E-4</v>
      </c>
      <c r="J4860">
        <v>0</v>
      </c>
      <c r="K4860">
        <v>-19.9404</v>
      </c>
    </row>
    <row r="4861" spans="1:11" hidden="1">
      <c r="A4861" t="s">
        <v>166</v>
      </c>
      <c r="B4861" t="s">
        <v>662</v>
      </c>
      <c r="C4861">
        <v>184</v>
      </c>
      <c r="D4861" t="s">
        <v>62</v>
      </c>
      <c r="E4861">
        <v>5.4158999999999997</v>
      </c>
      <c r="F4861">
        <v>0</v>
      </c>
      <c r="G4861">
        <v>33.746600000000001</v>
      </c>
      <c r="H4861">
        <v>0</v>
      </c>
      <c r="I4861">
        <v>-1E-4</v>
      </c>
      <c r="J4861">
        <v>0</v>
      </c>
      <c r="K4861">
        <v>-33.802599999999998</v>
      </c>
    </row>
    <row r="4862" spans="1:11" hidden="1">
      <c r="A4862" t="s">
        <v>166</v>
      </c>
      <c r="B4862" t="s">
        <v>662</v>
      </c>
      <c r="C4862">
        <v>184</v>
      </c>
      <c r="D4862" t="s">
        <v>63</v>
      </c>
      <c r="E4862">
        <v>0.18410000000000001</v>
      </c>
      <c r="F4862">
        <v>0</v>
      </c>
      <c r="G4862">
        <v>-41.221699999999998</v>
      </c>
      <c r="H4862">
        <v>0</v>
      </c>
      <c r="I4862">
        <v>-1E-4</v>
      </c>
      <c r="J4862">
        <v>0</v>
      </c>
      <c r="K4862">
        <v>-23.038900000000002</v>
      </c>
    </row>
    <row r="4863" spans="1:11" hidden="1">
      <c r="A4863" t="s">
        <v>166</v>
      </c>
      <c r="B4863" t="s">
        <v>662</v>
      </c>
      <c r="C4863">
        <v>184</v>
      </c>
      <c r="D4863" t="s">
        <v>63</v>
      </c>
      <c r="E4863">
        <v>0.62009999999999998</v>
      </c>
      <c r="F4863">
        <v>0</v>
      </c>
      <c r="G4863">
        <v>-35.196399999999997</v>
      </c>
      <c r="H4863">
        <v>0</v>
      </c>
      <c r="I4863">
        <v>-1E-4</v>
      </c>
      <c r="J4863">
        <v>0</v>
      </c>
      <c r="K4863">
        <v>-6.2934000000000001</v>
      </c>
    </row>
    <row r="4864" spans="1:11" hidden="1">
      <c r="A4864" t="s">
        <v>166</v>
      </c>
      <c r="B4864" t="s">
        <v>662</v>
      </c>
      <c r="C4864">
        <v>184</v>
      </c>
      <c r="D4864" t="s">
        <v>63</v>
      </c>
      <c r="E4864">
        <v>1.0561</v>
      </c>
      <c r="F4864">
        <v>0</v>
      </c>
      <c r="G4864">
        <v>-26.847000000000001</v>
      </c>
      <c r="H4864">
        <v>0</v>
      </c>
      <c r="I4864">
        <v>-1E-4</v>
      </c>
      <c r="J4864">
        <v>0</v>
      </c>
      <c r="K4864">
        <v>7.3056999999999999</v>
      </c>
    </row>
    <row r="4865" spans="1:11" hidden="1">
      <c r="A4865" t="s">
        <v>166</v>
      </c>
      <c r="B4865" t="s">
        <v>662</v>
      </c>
      <c r="C4865">
        <v>184</v>
      </c>
      <c r="D4865" t="s">
        <v>63</v>
      </c>
      <c r="E4865">
        <v>1.4921</v>
      </c>
      <c r="F4865">
        <v>0</v>
      </c>
      <c r="G4865">
        <v>-17.811800000000002</v>
      </c>
      <c r="H4865">
        <v>0</v>
      </c>
      <c r="I4865">
        <v>-1E-4</v>
      </c>
      <c r="J4865">
        <v>0</v>
      </c>
      <c r="K4865">
        <v>17.040900000000001</v>
      </c>
    </row>
    <row r="4866" spans="1:11" hidden="1">
      <c r="A4866" t="s">
        <v>166</v>
      </c>
      <c r="B4866" t="s">
        <v>662</v>
      </c>
      <c r="C4866">
        <v>184</v>
      </c>
      <c r="D4866" t="s">
        <v>63</v>
      </c>
      <c r="E4866">
        <v>1.9279999999999999</v>
      </c>
      <c r="F4866">
        <v>0</v>
      </c>
      <c r="G4866">
        <v>-8.8149999999999995</v>
      </c>
      <c r="H4866">
        <v>0</v>
      </c>
      <c r="I4866">
        <v>-1E-4</v>
      </c>
      <c r="J4866">
        <v>0</v>
      </c>
      <c r="K4866">
        <v>22.838000000000001</v>
      </c>
    </row>
    <row r="4867" spans="1:11" hidden="1">
      <c r="A4867" t="s">
        <v>166</v>
      </c>
      <c r="B4867" t="s">
        <v>662</v>
      </c>
      <c r="C4867">
        <v>184</v>
      </c>
      <c r="D4867" t="s">
        <v>63</v>
      </c>
      <c r="E4867">
        <v>2.3639999999999999</v>
      </c>
      <c r="F4867">
        <v>0</v>
      </c>
      <c r="G4867">
        <v>-1.4059999999999999</v>
      </c>
      <c r="H4867">
        <v>0</v>
      </c>
      <c r="I4867">
        <v>-1E-4</v>
      </c>
      <c r="J4867">
        <v>0</v>
      </c>
      <c r="K4867">
        <v>24.979099999999999</v>
      </c>
    </row>
    <row r="4868" spans="1:11" hidden="1">
      <c r="A4868" t="s">
        <v>166</v>
      </c>
      <c r="B4868" t="s">
        <v>662</v>
      </c>
      <c r="C4868">
        <v>184</v>
      </c>
      <c r="D4868" t="s">
        <v>63</v>
      </c>
      <c r="E4868">
        <v>2.8</v>
      </c>
      <c r="F4868">
        <v>0</v>
      </c>
      <c r="G4868">
        <v>3.6078999999999999</v>
      </c>
      <c r="H4868">
        <v>0</v>
      </c>
      <c r="I4868">
        <v>-1E-4</v>
      </c>
      <c r="J4868">
        <v>0</v>
      </c>
      <c r="K4868">
        <v>24.4114</v>
      </c>
    </row>
    <row r="4869" spans="1:11" hidden="1">
      <c r="A4869" t="s">
        <v>166</v>
      </c>
      <c r="B4869" t="s">
        <v>662</v>
      </c>
      <c r="C4869">
        <v>184</v>
      </c>
      <c r="D4869" t="s">
        <v>63</v>
      </c>
      <c r="E4869">
        <v>2.8</v>
      </c>
      <c r="F4869">
        <v>0</v>
      </c>
      <c r="G4869">
        <v>10.8048</v>
      </c>
      <c r="H4869">
        <v>0</v>
      </c>
      <c r="I4869">
        <v>-1E-4</v>
      </c>
      <c r="J4869">
        <v>0</v>
      </c>
      <c r="K4869">
        <v>24.4114</v>
      </c>
    </row>
    <row r="4870" spans="1:11" hidden="1">
      <c r="A4870" t="s">
        <v>166</v>
      </c>
      <c r="B4870" t="s">
        <v>662</v>
      </c>
      <c r="C4870">
        <v>184</v>
      </c>
      <c r="D4870" t="s">
        <v>63</v>
      </c>
      <c r="E4870">
        <v>3.2360000000000002</v>
      </c>
      <c r="F4870">
        <v>0</v>
      </c>
      <c r="G4870">
        <v>14.6213</v>
      </c>
      <c r="H4870">
        <v>0</v>
      </c>
      <c r="I4870">
        <v>-1E-4</v>
      </c>
      <c r="J4870">
        <v>0</v>
      </c>
      <c r="K4870">
        <v>18.850000000000001</v>
      </c>
    </row>
    <row r="4871" spans="1:11" hidden="1">
      <c r="A4871" t="s">
        <v>166</v>
      </c>
      <c r="B4871" t="s">
        <v>662</v>
      </c>
      <c r="C4871">
        <v>184</v>
      </c>
      <c r="D4871" t="s">
        <v>63</v>
      </c>
      <c r="E4871">
        <v>3.6720000000000002</v>
      </c>
      <c r="F4871">
        <v>0</v>
      </c>
      <c r="G4871">
        <v>18.4377</v>
      </c>
      <c r="H4871">
        <v>0</v>
      </c>
      <c r="I4871">
        <v>-1E-4</v>
      </c>
      <c r="J4871">
        <v>0</v>
      </c>
      <c r="K4871">
        <v>11.624599999999999</v>
      </c>
    </row>
    <row r="4872" spans="1:11" hidden="1">
      <c r="A4872" t="s">
        <v>166</v>
      </c>
      <c r="B4872" t="s">
        <v>662</v>
      </c>
      <c r="C4872">
        <v>184</v>
      </c>
      <c r="D4872" t="s">
        <v>63</v>
      </c>
      <c r="E4872">
        <v>4.1079999999999997</v>
      </c>
      <c r="F4872">
        <v>0</v>
      </c>
      <c r="G4872">
        <v>22.254200000000001</v>
      </c>
      <c r="H4872">
        <v>0</v>
      </c>
      <c r="I4872">
        <v>-1E-4</v>
      </c>
      <c r="J4872">
        <v>0</v>
      </c>
      <c r="K4872">
        <v>2.7353000000000001</v>
      </c>
    </row>
    <row r="4873" spans="1:11" hidden="1">
      <c r="A4873" t="s">
        <v>166</v>
      </c>
      <c r="B4873" t="s">
        <v>662</v>
      </c>
      <c r="C4873">
        <v>184</v>
      </c>
      <c r="D4873" t="s">
        <v>63</v>
      </c>
      <c r="E4873">
        <v>4.5438999999999998</v>
      </c>
      <c r="F4873">
        <v>0</v>
      </c>
      <c r="G4873">
        <v>26.070599999999999</v>
      </c>
      <c r="H4873">
        <v>0</v>
      </c>
      <c r="I4873">
        <v>-1E-4</v>
      </c>
      <c r="J4873">
        <v>0</v>
      </c>
      <c r="K4873">
        <v>-7.8178999999999998</v>
      </c>
    </row>
    <row r="4874" spans="1:11" hidden="1">
      <c r="A4874" t="s">
        <v>166</v>
      </c>
      <c r="B4874" t="s">
        <v>662</v>
      </c>
      <c r="C4874">
        <v>184</v>
      </c>
      <c r="D4874" t="s">
        <v>63</v>
      </c>
      <c r="E4874">
        <v>4.9798999999999998</v>
      </c>
      <c r="F4874">
        <v>0</v>
      </c>
      <c r="G4874">
        <v>29.887</v>
      </c>
      <c r="H4874">
        <v>0</v>
      </c>
      <c r="I4874">
        <v>-1E-4</v>
      </c>
      <c r="J4874">
        <v>0</v>
      </c>
      <c r="K4874">
        <v>-20.035</v>
      </c>
    </row>
    <row r="4875" spans="1:11" hidden="1">
      <c r="A4875" t="s">
        <v>166</v>
      </c>
      <c r="B4875" t="s">
        <v>662</v>
      </c>
      <c r="C4875">
        <v>184</v>
      </c>
      <c r="D4875" t="s">
        <v>63</v>
      </c>
      <c r="E4875">
        <v>5.4158999999999997</v>
      </c>
      <c r="F4875">
        <v>0</v>
      </c>
      <c r="G4875">
        <v>33.703499999999998</v>
      </c>
      <c r="H4875">
        <v>0</v>
      </c>
      <c r="I4875">
        <v>-1E-4</v>
      </c>
      <c r="J4875">
        <v>0</v>
      </c>
      <c r="K4875">
        <v>-33.915999999999997</v>
      </c>
    </row>
    <row r="4876" spans="1:11" hidden="1">
      <c r="A4876" t="s">
        <v>166</v>
      </c>
      <c r="B4876" t="s">
        <v>662</v>
      </c>
      <c r="C4876">
        <v>184</v>
      </c>
      <c r="D4876" t="s">
        <v>64</v>
      </c>
      <c r="E4876">
        <v>0.18410000000000001</v>
      </c>
      <c r="F4876">
        <v>0</v>
      </c>
      <c r="G4876">
        <v>-41.178600000000003</v>
      </c>
      <c r="H4876">
        <v>0</v>
      </c>
      <c r="I4876">
        <v>-1E-4</v>
      </c>
      <c r="J4876">
        <v>0</v>
      </c>
      <c r="K4876">
        <v>-22.9267</v>
      </c>
    </row>
    <row r="4877" spans="1:11" hidden="1">
      <c r="A4877" t="s">
        <v>166</v>
      </c>
      <c r="B4877" t="s">
        <v>662</v>
      </c>
      <c r="C4877">
        <v>184</v>
      </c>
      <c r="D4877" t="s">
        <v>64</v>
      </c>
      <c r="E4877">
        <v>0.62009999999999998</v>
      </c>
      <c r="F4877">
        <v>0</v>
      </c>
      <c r="G4877">
        <v>-35.153300000000002</v>
      </c>
      <c r="H4877">
        <v>0</v>
      </c>
      <c r="I4877">
        <v>-1E-4</v>
      </c>
      <c r="J4877">
        <v>0</v>
      </c>
      <c r="K4877">
        <v>-6.2</v>
      </c>
    </row>
    <row r="4878" spans="1:11" hidden="1">
      <c r="A4878" t="s">
        <v>166</v>
      </c>
      <c r="B4878" t="s">
        <v>662</v>
      </c>
      <c r="C4878">
        <v>184</v>
      </c>
      <c r="D4878" t="s">
        <v>64</v>
      </c>
      <c r="E4878">
        <v>1.0561</v>
      </c>
      <c r="F4878">
        <v>0</v>
      </c>
      <c r="G4878">
        <v>-26.803899999999999</v>
      </c>
      <c r="H4878">
        <v>0</v>
      </c>
      <c r="I4878">
        <v>-1E-4</v>
      </c>
      <c r="J4878">
        <v>0</v>
      </c>
      <c r="K4878">
        <v>7.3802000000000003</v>
      </c>
    </row>
    <row r="4879" spans="1:11" hidden="1">
      <c r="A4879" t="s">
        <v>166</v>
      </c>
      <c r="B4879" t="s">
        <v>662</v>
      </c>
      <c r="C4879">
        <v>184</v>
      </c>
      <c r="D4879" t="s">
        <v>64</v>
      </c>
      <c r="E4879">
        <v>1.4921</v>
      </c>
      <c r="F4879">
        <v>0</v>
      </c>
      <c r="G4879">
        <v>-17.768699999999999</v>
      </c>
      <c r="H4879">
        <v>0</v>
      </c>
      <c r="I4879">
        <v>-1E-4</v>
      </c>
      <c r="J4879">
        <v>0</v>
      </c>
      <c r="K4879">
        <v>17.096699999999998</v>
      </c>
    </row>
    <row r="4880" spans="1:11" hidden="1">
      <c r="A4880" t="s">
        <v>166</v>
      </c>
      <c r="B4880" t="s">
        <v>662</v>
      </c>
      <c r="C4880">
        <v>184</v>
      </c>
      <c r="D4880" t="s">
        <v>64</v>
      </c>
      <c r="E4880">
        <v>1.9279999999999999</v>
      </c>
      <c r="F4880">
        <v>0</v>
      </c>
      <c r="G4880">
        <v>-8.7719000000000005</v>
      </c>
      <c r="H4880">
        <v>0</v>
      </c>
      <c r="I4880">
        <v>-1E-4</v>
      </c>
      <c r="J4880">
        <v>0</v>
      </c>
      <c r="K4880">
        <v>22.8749</v>
      </c>
    </row>
    <row r="4881" spans="1:11" hidden="1">
      <c r="A4881" t="s">
        <v>166</v>
      </c>
      <c r="B4881" t="s">
        <v>662</v>
      </c>
      <c r="C4881">
        <v>184</v>
      </c>
      <c r="D4881" t="s">
        <v>64</v>
      </c>
      <c r="E4881">
        <v>2.3639999999999999</v>
      </c>
      <c r="F4881">
        <v>0</v>
      </c>
      <c r="G4881">
        <v>-1.3629</v>
      </c>
      <c r="H4881">
        <v>0</v>
      </c>
      <c r="I4881">
        <v>-1E-4</v>
      </c>
      <c r="J4881">
        <v>0</v>
      </c>
      <c r="K4881">
        <v>24.997199999999999</v>
      </c>
    </row>
    <row r="4882" spans="1:11" hidden="1">
      <c r="A4882" t="s">
        <v>166</v>
      </c>
      <c r="B4882" t="s">
        <v>662</v>
      </c>
      <c r="C4882">
        <v>184</v>
      </c>
      <c r="D4882" t="s">
        <v>64</v>
      </c>
      <c r="E4882">
        <v>2.8</v>
      </c>
      <c r="F4882">
        <v>0</v>
      </c>
      <c r="G4882">
        <v>3.6509999999999998</v>
      </c>
      <c r="H4882">
        <v>0</v>
      </c>
      <c r="I4882">
        <v>-1E-4</v>
      </c>
      <c r="J4882">
        <v>0</v>
      </c>
      <c r="K4882">
        <v>24.412099999999999</v>
      </c>
    </row>
    <row r="4883" spans="1:11" hidden="1">
      <c r="A4883" t="s">
        <v>166</v>
      </c>
      <c r="B4883" t="s">
        <v>662</v>
      </c>
      <c r="C4883">
        <v>184</v>
      </c>
      <c r="D4883" t="s">
        <v>64</v>
      </c>
      <c r="E4883">
        <v>2.8</v>
      </c>
      <c r="F4883">
        <v>0</v>
      </c>
      <c r="G4883">
        <v>10.847899999999999</v>
      </c>
      <c r="H4883">
        <v>0</v>
      </c>
      <c r="I4883">
        <v>-1E-4</v>
      </c>
      <c r="J4883">
        <v>0</v>
      </c>
      <c r="K4883">
        <v>24.412099999999999</v>
      </c>
    </row>
    <row r="4884" spans="1:11" hidden="1">
      <c r="A4884" t="s">
        <v>166</v>
      </c>
      <c r="B4884" t="s">
        <v>662</v>
      </c>
      <c r="C4884">
        <v>184</v>
      </c>
      <c r="D4884" t="s">
        <v>64</v>
      </c>
      <c r="E4884">
        <v>3.2360000000000002</v>
      </c>
      <c r="F4884">
        <v>0</v>
      </c>
      <c r="G4884">
        <v>14.664400000000001</v>
      </c>
      <c r="H4884">
        <v>0</v>
      </c>
      <c r="I4884">
        <v>-1E-4</v>
      </c>
      <c r="J4884">
        <v>0</v>
      </c>
      <c r="K4884">
        <v>18.869399999999999</v>
      </c>
    </row>
    <row r="4885" spans="1:11" hidden="1">
      <c r="A4885" t="s">
        <v>166</v>
      </c>
      <c r="B4885" t="s">
        <v>662</v>
      </c>
      <c r="C4885">
        <v>184</v>
      </c>
      <c r="D4885" t="s">
        <v>64</v>
      </c>
      <c r="E4885">
        <v>3.6720000000000002</v>
      </c>
      <c r="F4885">
        <v>0</v>
      </c>
      <c r="G4885">
        <v>18.480799999999999</v>
      </c>
      <c r="H4885">
        <v>0</v>
      </c>
      <c r="I4885">
        <v>-1E-4</v>
      </c>
      <c r="J4885">
        <v>0</v>
      </c>
      <c r="K4885">
        <v>11.662800000000001</v>
      </c>
    </row>
    <row r="4886" spans="1:11" hidden="1">
      <c r="A4886" t="s">
        <v>166</v>
      </c>
      <c r="B4886" t="s">
        <v>662</v>
      </c>
      <c r="C4886">
        <v>184</v>
      </c>
      <c r="D4886" t="s">
        <v>64</v>
      </c>
      <c r="E4886">
        <v>4.1079999999999997</v>
      </c>
      <c r="F4886">
        <v>0</v>
      </c>
      <c r="G4886">
        <v>22.2973</v>
      </c>
      <c r="H4886">
        <v>0</v>
      </c>
      <c r="I4886">
        <v>-1E-4</v>
      </c>
      <c r="J4886">
        <v>0</v>
      </c>
      <c r="K4886">
        <v>2.7923</v>
      </c>
    </row>
    <row r="4887" spans="1:11" hidden="1">
      <c r="A4887" t="s">
        <v>166</v>
      </c>
      <c r="B4887" t="s">
        <v>662</v>
      </c>
      <c r="C4887">
        <v>184</v>
      </c>
      <c r="D4887" t="s">
        <v>64</v>
      </c>
      <c r="E4887">
        <v>4.5438999999999998</v>
      </c>
      <c r="F4887">
        <v>0</v>
      </c>
      <c r="G4887">
        <v>26.113700000000001</v>
      </c>
      <c r="H4887">
        <v>0</v>
      </c>
      <c r="I4887">
        <v>-1E-4</v>
      </c>
      <c r="J4887">
        <v>0</v>
      </c>
      <c r="K4887">
        <v>-7.7420999999999998</v>
      </c>
    </row>
    <row r="4888" spans="1:11" hidden="1">
      <c r="A4888" t="s">
        <v>166</v>
      </c>
      <c r="B4888" t="s">
        <v>662</v>
      </c>
      <c r="C4888">
        <v>184</v>
      </c>
      <c r="D4888" t="s">
        <v>64</v>
      </c>
      <c r="E4888">
        <v>4.9798999999999998</v>
      </c>
      <c r="F4888">
        <v>0</v>
      </c>
      <c r="G4888">
        <v>29.930199999999999</v>
      </c>
      <c r="H4888">
        <v>0</v>
      </c>
      <c r="I4888">
        <v>-1E-4</v>
      </c>
      <c r="J4888">
        <v>0</v>
      </c>
      <c r="K4888">
        <v>-19.9404</v>
      </c>
    </row>
    <row r="4889" spans="1:11" hidden="1">
      <c r="A4889" t="s">
        <v>166</v>
      </c>
      <c r="B4889" t="s">
        <v>662</v>
      </c>
      <c r="C4889">
        <v>184</v>
      </c>
      <c r="D4889" t="s">
        <v>64</v>
      </c>
      <c r="E4889">
        <v>5.4158999999999997</v>
      </c>
      <c r="F4889">
        <v>0</v>
      </c>
      <c r="G4889">
        <v>33.746600000000001</v>
      </c>
      <c r="H4889">
        <v>0</v>
      </c>
      <c r="I4889">
        <v>-1E-4</v>
      </c>
      <c r="J4889">
        <v>0</v>
      </c>
      <c r="K4889">
        <v>-33.802599999999998</v>
      </c>
    </row>
    <row r="4890" spans="1:11" hidden="1">
      <c r="A4890" t="s">
        <v>166</v>
      </c>
      <c r="B4890" t="s">
        <v>662</v>
      </c>
      <c r="C4890">
        <v>184</v>
      </c>
      <c r="D4890" t="s">
        <v>65</v>
      </c>
      <c r="E4890">
        <v>0.18410000000000001</v>
      </c>
      <c r="F4890">
        <v>0</v>
      </c>
      <c r="G4890">
        <v>-41.221699999999998</v>
      </c>
      <c r="H4890">
        <v>0</v>
      </c>
      <c r="I4890">
        <v>-1E-4</v>
      </c>
      <c r="J4890">
        <v>0</v>
      </c>
      <c r="K4890">
        <v>-23.038900000000002</v>
      </c>
    </row>
    <row r="4891" spans="1:11" hidden="1">
      <c r="A4891" t="s">
        <v>166</v>
      </c>
      <c r="B4891" t="s">
        <v>662</v>
      </c>
      <c r="C4891">
        <v>184</v>
      </c>
      <c r="D4891" t="s">
        <v>65</v>
      </c>
      <c r="E4891">
        <v>0.62009999999999998</v>
      </c>
      <c r="F4891">
        <v>0</v>
      </c>
      <c r="G4891">
        <v>-35.196399999999997</v>
      </c>
      <c r="H4891">
        <v>0</v>
      </c>
      <c r="I4891">
        <v>-1E-4</v>
      </c>
      <c r="J4891">
        <v>0</v>
      </c>
      <c r="K4891">
        <v>-6.2934000000000001</v>
      </c>
    </row>
    <row r="4892" spans="1:11" hidden="1">
      <c r="A4892" t="s">
        <v>166</v>
      </c>
      <c r="B4892" t="s">
        <v>662</v>
      </c>
      <c r="C4892">
        <v>184</v>
      </c>
      <c r="D4892" t="s">
        <v>65</v>
      </c>
      <c r="E4892">
        <v>1.0561</v>
      </c>
      <c r="F4892">
        <v>0</v>
      </c>
      <c r="G4892">
        <v>-26.847000000000001</v>
      </c>
      <c r="H4892">
        <v>0</v>
      </c>
      <c r="I4892">
        <v>-1E-4</v>
      </c>
      <c r="J4892">
        <v>0</v>
      </c>
      <c r="K4892">
        <v>7.3056999999999999</v>
      </c>
    </row>
    <row r="4893" spans="1:11" hidden="1">
      <c r="A4893" t="s">
        <v>166</v>
      </c>
      <c r="B4893" t="s">
        <v>662</v>
      </c>
      <c r="C4893">
        <v>184</v>
      </c>
      <c r="D4893" t="s">
        <v>65</v>
      </c>
      <c r="E4893">
        <v>1.4921</v>
      </c>
      <c r="F4893">
        <v>0</v>
      </c>
      <c r="G4893">
        <v>-17.811800000000002</v>
      </c>
      <c r="H4893">
        <v>0</v>
      </c>
      <c r="I4893">
        <v>-1E-4</v>
      </c>
      <c r="J4893">
        <v>0</v>
      </c>
      <c r="K4893">
        <v>17.040900000000001</v>
      </c>
    </row>
    <row r="4894" spans="1:11" hidden="1">
      <c r="A4894" t="s">
        <v>166</v>
      </c>
      <c r="B4894" t="s">
        <v>662</v>
      </c>
      <c r="C4894">
        <v>184</v>
      </c>
      <c r="D4894" t="s">
        <v>65</v>
      </c>
      <c r="E4894">
        <v>1.9279999999999999</v>
      </c>
      <c r="F4894">
        <v>0</v>
      </c>
      <c r="G4894">
        <v>-8.8149999999999995</v>
      </c>
      <c r="H4894">
        <v>0</v>
      </c>
      <c r="I4894">
        <v>-1E-4</v>
      </c>
      <c r="J4894">
        <v>0</v>
      </c>
      <c r="K4894">
        <v>22.838000000000001</v>
      </c>
    </row>
    <row r="4895" spans="1:11" hidden="1">
      <c r="A4895" t="s">
        <v>166</v>
      </c>
      <c r="B4895" t="s">
        <v>662</v>
      </c>
      <c r="C4895">
        <v>184</v>
      </c>
      <c r="D4895" t="s">
        <v>65</v>
      </c>
      <c r="E4895">
        <v>2.3639999999999999</v>
      </c>
      <c r="F4895">
        <v>0</v>
      </c>
      <c r="G4895">
        <v>-1.4059999999999999</v>
      </c>
      <c r="H4895">
        <v>0</v>
      </c>
      <c r="I4895">
        <v>-1E-4</v>
      </c>
      <c r="J4895">
        <v>0</v>
      </c>
      <c r="K4895">
        <v>24.979099999999999</v>
      </c>
    </row>
    <row r="4896" spans="1:11" hidden="1">
      <c r="A4896" t="s">
        <v>166</v>
      </c>
      <c r="B4896" t="s">
        <v>662</v>
      </c>
      <c r="C4896">
        <v>184</v>
      </c>
      <c r="D4896" t="s">
        <v>65</v>
      </c>
      <c r="E4896">
        <v>2.8</v>
      </c>
      <c r="F4896">
        <v>0</v>
      </c>
      <c r="G4896">
        <v>3.6078999999999999</v>
      </c>
      <c r="H4896">
        <v>0</v>
      </c>
      <c r="I4896">
        <v>-1E-4</v>
      </c>
      <c r="J4896">
        <v>0</v>
      </c>
      <c r="K4896">
        <v>24.4114</v>
      </c>
    </row>
    <row r="4897" spans="1:11" hidden="1">
      <c r="A4897" t="s">
        <v>166</v>
      </c>
      <c r="B4897" t="s">
        <v>662</v>
      </c>
      <c r="C4897">
        <v>184</v>
      </c>
      <c r="D4897" t="s">
        <v>65</v>
      </c>
      <c r="E4897">
        <v>2.8</v>
      </c>
      <c r="F4897">
        <v>0</v>
      </c>
      <c r="G4897">
        <v>10.8048</v>
      </c>
      <c r="H4897">
        <v>0</v>
      </c>
      <c r="I4897">
        <v>-1E-4</v>
      </c>
      <c r="J4897">
        <v>0</v>
      </c>
      <c r="K4897">
        <v>24.4114</v>
      </c>
    </row>
    <row r="4898" spans="1:11" hidden="1">
      <c r="A4898" t="s">
        <v>166</v>
      </c>
      <c r="B4898" t="s">
        <v>662</v>
      </c>
      <c r="C4898">
        <v>184</v>
      </c>
      <c r="D4898" t="s">
        <v>65</v>
      </c>
      <c r="E4898">
        <v>3.2360000000000002</v>
      </c>
      <c r="F4898">
        <v>0</v>
      </c>
      <c r="G4898">
        <v>14.6213</v>
      </c>
      <c r="H4898">
        <v>0</v>
      </c>
      <c r="I4898">
        <v>-1E-4</v>
      </c>
      <c r="J4898">
        <v>0</v>
      </c>
      <c r="K4898">
        <v>18.850000000000001</v>
      </c>
    </row>
    <row r="4899" spans="1:11" hidden="1">
      <c r="A4899" t="s">
        <v>166</v>
      </c>
      <c r="B4899" t="s">
        <v>662</v>
      </c>
      <c r="C4899">
        <v>184</v>
      </c>
      <c r="D4899" t="s">
        <v>65</v>
      </c>
      <c r="E4899">
        <v>3.6720000000000002</v>
      </c>
      <c r="F4899">
        <v>0</v>
      </c>
      <c r="G4899">
        <v>18.4377</v>
      </c>
      <c r="H4899">
        <v>0</v>
      </c>
      <c r="I4899">
        <v>-1E-4</v>
      </c>
      <c r="J4899">
        <v>0</v>
      </c>
      <c r="K4899">
        <v>11.624599999999999</v>
      </c>
    </row>
    <row r="4900" spans="1:11" hidden="1">
      <c r="A4900" t="s">
        <v>166</v>
      </c>
      <c r="B4900" t="s">
        <v>662</v>
      </c>
      <c r="C4900">
        <v>184</v>
      </c>
      <c r="D4900" t="s">
        <v>65</v>
      </c>
      <c r="E4900">
        <v>4.1079999999999997</v>
      </c>
      <c r="F4900">
        <v>0</v>
      </c>
      <c r="G4900">
        <v>22.254200000000001</v>
      </c>
      <c r="H4900">
        <v>0</v>
      </c>
      <c r="I4900">
        <v>-1E-4</v>
      </c>
      <c r="J4900">
        <v>0</v>
      </c>
      <c r="K4900">
        <v>2.7353000000000001</v>
      </c>
    </row>
    <row r="4901" spans="1:11" hidden="1">
      <c r="A4901" t="s">
        <v>166</v>
      </c>
      <c r="B4901" t="s">
        <v>662</v>
      </c>
      <c r="C4901">
        <v>184</v>
      </c>
      <c r="D4901" t="s">
        <v>65</v>
      </c>
      <c r="E4901">
        <v>4.5438999999999998</v>
      </c>
      <c r="F4901">
        <v>0</v>
      </c>
      <c r="G4901">
        <v>26.070599999999999</v>
      </c>
      <c r="H4901">
        <v>0</v>
      </c>
      <c r="I4901">
        <v>-1E-4</v>
      </c>
      <c r="J4901">
        <v>0</v>
      </c>
      <c r="K4901">
        <v>-7.8178999999999998</v>
      </c>
    </row>
    <row r="4902" spans="1:11" hidden="1">
      <c r="A4902" t="s">
        <v>166</v>
      </c>
      <c r="B4902" t="s">
        <v>662</v>
      </c>
      <c r="C4902">
        <v>184</v>
      </c>
      <c r="D4902" t="s">
        <v>65</v>
      </c>
      <c r="E4902">
        <v>4.9798999999999998</v>
      </c>
      <c r="F4902">
        <v>0</v>
      </c>
      <c r="G4902">
        <v>29.887</v>
      </c>
      <c r="H4902">
        <v>0</v>
      </c>
      <c r="I4902">
        <v>-1E-4</v>
      </c>
      <c r="J4902">
        <v>0</v>
      </c>
      <c r="K4902">
        <v>-20.035</v>
      </c>
    </row>
    <row r="4903" spans="1:11" hidden="1">
      <c r="A4903" t="s">
        <v>166</v>
      </c>
      <c r="B4903" t="s">
        <v>662</v>
      </c>
      <c r="C4903">
        <v>184</v>
      </c>
      <c r="D4903" t="s">
        <v>65</v>
      </c>
      <c r="E4903">
        <v>5.4158999999999997</v>
      </c>
      <c r="F4903">
        <v>0</v>
      </c>
      <c r="G4903">
        <v>33.703499999999998</v>
      </c>
      <c r="H4903">
        <v>0</v>
      </c>
      <c r="I4903">
        <v>-1E-4</v>
      </c>
      <c r="J4903">
        <v>0</v>
      </c>
      <c r="K4903">
        <v>-33.915999999999997</v>
      </c>
    </row>
    <row r="4904" spans="1:11" hidden="1">
      <c r="A4904" t="s">
        <v>166</v>
      </c>
      <c r="B4904" t="s">
        <v>662</v>
      </c>
      <c r="C4904">
        <v>184</v>
      </c>
      <c r="D4904" t="s">
        <v>66</v>
      </c>
      <c r="E4904">
        <v>0.18410000000000001</v>
      </c>
      <c r="F4904">
        <v>0</v>
      </c>
      <c r="G4904">
        <v>-28.777100000000001</v>
      </c>
      <c r="H4904">
        <v>0</v>
      </c>
      <c r="I4904">
        <v>-4.7490000000000001E-5</v>
      </c>
      <c r="J4904">
        <v>0</v>
      </c>
      <c r="K4904">
        <v>-16.199200000000001</v>
      </c>
    </row>
    <row r="4905" spans="1:11" hidden="1">
      <c r="A4905" t="s">
        <v>166</v>
      </c>
      <c r="B4905" t="s">
        <v>662</v>
      </c>
      <c r="C4905">
        <v>184</v>
      </c>
      <c r="D4905" t="s">
        <v>66</v>
      </c>
      <c r="E4905">
        <v>0.62009999999999998</v>
      </c>
      <c r="F4905">
        <v>0</v>
      </c>
      <c r="G4905">
        <v>-24.5794</v>
      </c>
      <c r="H4905">
        <v>0</v>
      </c>
      <c r="I4905">
        <v>-4.7490000000000001E-5</v>
      </c>
      <c r="J4905">
        <v>0</v>
      </c>
      <c r="K4905">
        <v>-4.5110000000000001</v>
      </c>
    </row>
    <row r="4906" spans="1:11" hidden="1">
      <c r="A4906" t="s">
        <v>166</v>
      </c>
      <c r="B4906" t="s">
        <v>662</v>
      </c>
      <c r="C4906">
        <v>184</v>
      </c>
      <c r="D4906" t="s">
        <v>66</v>
      </c>
      <c r="E4906">
        <v>1.0561</v>
      </c>
      <c r="F4906">
        <v>0</v>
      </c>
      <c r="G4906">
        <v>-18.86</v>
      </c>
      <c r="H4906">
        <v>0</v>
      </c>
      <c r="I4906">
        <v>-4.7490000000000001E-5</v>
      </c>
      <c r="J4906">
        <v>0</v>
      </c>
      <c r="K4906">
        <v>5.0068999999999999</v>
      </c>
    </row>
    <row r="4907" spans="1:11" hidden="1">
      <c r="A4907" t="s">
        <v>166</v>
      </c>
      <c r="B4907" t="s">
        <v>662</v>
      </c>
      <c r="C4907">
        <v>184</v>
      </c>
      <c r="D4907" t="s">
        <v>66</v>
      </c>
      <c r="E4907">
        <v>1.4921</v>
      </c>
      <c r="F4907">
        <v>0</v>
      </c>
      <c r="G4907">
        <v>-12.691599999999999</v>
      </c>
      <c r="H4907">
        <v>0</v>
      </c>
      <c r="I4907">
        <v>-4.7490000000000001E-5</v>
      </c>
      <c r="J4907">
        <v>0</v>
      </c>
      <c r="K4907">
        <v>11.8849</v>
      </c>
    </row>
    <row r="4908" spans="1:11" hidden="1">
      <c r="A4908" t="s">
        <v>166</v>
      </c>
      <c r="B4908" t="s">
        <v>662</v>
      </c>
      <c r="C4908">
        <v>184</v>
      </c>
      <c r="D4908" t="s">
        <v>66</v>
      </c>
      <c r="E4908">
        <v>1.9279999999999999</v>
      </c>
      <c r="F4908">
        <v>0</v>
      </c>
      <c r="G4908">
        <v>-6.5483000000000002</v>
      </c>
      <c r="H4908">
        <v>0</v>
      </c>
      <c r="I4908">
        <v>-4.7490000000000001E-5</v>
      </c>
      <c r="J4908">
        <v>0</v>
      </c>
      <c r="K4908">
        <v>16.074200000000001</v>
      </c>
    </row>
    <row r="4909" spans="1:11" hidden="1">
      <c r="A4909" t="s">
        <v>166</v>
      </c>
      <c r="B4909" t="s">
        <v>662</v>
      </c>
      <c r="C4909">
        <v>184</v>
      </c>
      <c r="D4909" t="s">
        <v>66</v>
      </c>
      <c r="E4909">
        <v>2.3639999999999999</v>
      </c>
      <c r="F4909">
        <v>0</v>
      </c>
      <c r="G4909">
        <v>-1.4446000000000001</v>
      </c>
      <c r="H4909">
        <v>0</v>
      </c>
      <c r="I4909">
        <v>-4.7490000000000001E-5</v>
      </c>
      <c r="J4909">
        <v>0</v>
      </c>
      <c r="K4909">
        <v>17.759599999999999</v>
      </c>
    </row>
    <row r="4910" spans="1:11" hidden="1">
      <c r="A4910" t="s">
        <v>166</v>
      </c>
      <c r="B4910" t="s">
        <v>662</v>
      </c>
      <c r="C4910">
        <v>184</v>
      </c>
      <c r="D4910" t="s">
        <v>66</v>
      </c>
      <c r="E4910">
        <v>2.8</v>
      </c>
      <c r="F4910">
        <v>0</v>
      </c>
      <c r="G4910">
        <v>2.0909</v>
      </c>
      <c r="H4910">
        <v>0</v>
      </c>
      <c r="I4910">
        <v>-4.7490000000000001E-5</v>
      </c>
      <c r="J4910">
        <v>0</v>
      </c>
      <c r="K4910">
        <v>17.561800000000002</v>
      </c>
    </row>
    <row r="4911" spans="1:11" hidden="1">
      <c r="A4911" t="s">
        <v>166</v>
      </c>
      <c r="B4911" t="s">
        <v>662</v>
      </c>
      <c r="C4911">
        <v>184</v>
      </c>
      <c r="D4911" t="s">
        <v>66</v>
      </c>
      <c r="E4911">
        <v>2.8</v>
      </c>
      <c r="F4911">
        <v>0</v>
      </c>
      <c r="G4911">
        <v>7.7027000000000001</v>
      </c>
      <c r="H4911">
        <v>0</v>
      </c>
      <c r="I4911">
        <v>-4.7490000000000001E-5</v>
      </c>
      <c r="J4911">
        <v>0</v>
      </c>
      <c r="K4911">
        <v>17.561800000000002</v>
      </c>
    </row>
    <row r="4912" spans="1:11" hidden="1">
      <c r="A4912" t="s">
        <v>166</v>
      </c>
      <c r="B4912" t="s">
        <v>662</v>
      </c>
      <c r="C4912">
        <v>184</v>
      </c>
      <c r="D4912" t="s">
        <v>66</v>
      </c>
      <c r="E4912">
        <v>3.2360000000000002</v>
      </c>
      <c r="F4912">
        <v>0</v>
      </c>
      <c r="G4912">
        <v>10.4541</v>
      </c>
      <c r="H4912">
        <v>0</v>
      </c>
      <c r="I4912">
        <v>-4.7490000000000001E-5</v>
      </c>
      <c r="J4912">
        <v>0</v>
      </c>
      <c r="K4912">
        <v>13.6037</v>
      </c>
    </row>
    <row r="4913" spans="1:11" hidden="1">
      <c r="A4913" t="s">
        <v>166</v>
      </c>
      <c r="B4913" t="s">
        <v>662</v>
      </c>
      <c r="C4913">
        <v>184</v>
      </c>
      <c r="D4913" t="s">
        <v>66</v>
      </c>
      <c r="E4913">
        <v>3.6720000000000002</v>
      </c>
      <c r="F4913">
        <v>0</v>
      </c>
      <c r="G4913">
        <v>13.205500000000001</v>
      </c>
      <c r="H4913">
        <v>0</v>
      </c>
      <c r="I4913">
        <v>-4.7490000000000001E-5</v>
      </c>
      <c r="J4913">
        <v>0</v>
      </c>
      <c r="K4913">
        <v>8.4461999999999993</v>
      </c>
    </row>
    <row r="4914" spans="1:11" hidden="1">
      <c r="A4914" t="s">
        <v>166</v>
      </c>
      <c r="B4914" t="s">
        <v>662</v>
      </c>
      <c r="C4914">
        <v>184</v>
      </c>
      <c r="D4914" t="s">
        <v>66</v>
      </c>
      <c r="E4914">
        <v>4.1079999999999997</v>
      </c>
      <c r="F4914">
        <v>0</v>
      </c>
      <c r="G4914">
        <v>15.956899999999999</v>
      </c>
      <c r="H4914">
        <v>0</v>
      </c>
      <c r="I4914">
        <v>-4.7490000000000001E-5</v>
      </c>
      <c r="J4914">
        <v>0</v>
      </c>
      <c r="K4914">
        <v>2.089</v>
      </c>
    </row>
    <row r="4915" spans="1:11" hidden="1">
      <c r="A4915" t="s">
        <v>166</v>
      </c>
      <c r="B4915" t="s">
        <v>662</v>
      </c>
      <c r="C4915">
        <v>184</v>
      </c>
      <c r="D4915" t="s">
        <v>66</v>
      </c>
      <c r="E4915">
        <v>4.5438999999999998</v>
      </c>
      <c r="F4915">
        <v>0</v>
      </c>
      <c r="G4915">
        <v>18.708300000000001</v>
      </c>
      <c r="H4915">
        <v>0</v>
      </c>
      <c r="I4915">
        <v>-4.7490000000000001E-5</v>
      </c>
      <c r="J4915">
        <v>0</v>
      </c>
      <c r="K4915">
        <v>-5.4676999999999998</v>
      </c>
    </row>
    <row r="4916" spans="1:11" hidden="1">
      <c r="A4916" t="s">
        <v>166</v>
      </c>
      <c r="B4916" t="s">
        <v>662</v>
      </c>
      <c r="C4916">
        <v>184</v>
      </c>
      <c r="D4916" t="s">
        <v>66</v>
      </c>
      <c r="E4916">
        <v>4.9798999999999998</v>
      </c>
      <c r="F4916">
        <v>0</v>
      </c>
      <c r="G4916">
        <v>21.459700000000002</v>
      </c>
      <c r="H4916">
        <v>0</v>
      </c>
      <c r="I4916">
        <v>-4.7490000000000001E-5</v>
      </c>
      <c r="J4916">
        <v>0</v>
      </c>
      <c r="K4916">
        <v>-14.224</v>
      </c>
    </row>
    <row r="4917" spans="1:11" hidden="1">
      <c r="A4917" t="s">
        <v>166</v>
      </c>
      <c r="B4917" t="s">
        <v>662</v>
      </c>
      <c r="C4917">
        <v>184</v>
      </c>
      <c r="D4917" t="s">
        <v>66</v>
      </c>
      <c r="E4917">
        <v>5.4158999999999997</v>
      </c>
      <c r="F4917">
        <v>0</v>
      </c>
      <c r="G4917">
        <v>24.211099999999998</v>
      </c>
      <c r="H4917">
        <v>0</v>
      </c>
      <c r="I4917">
        <v>-4.7490000000000001E-5</v>
      </c>
      <c r="J4917">
        <v>0</v>
      </c>
      <c r="K4917">
        <v>-24.1798</v>
      </c>
    </row>
    <row r="4918" spans="1:11" hidden="1">
      <c r="A4918" t="s">
        <v>166</v>
      </c>
      <c r="B4918" t="s">
        <v>662</v>
      </c>
      <c r="C4918">
        <v>184</v>
      </c>
      <c r="D4918" t="s">
        <v>67</v>
      </c>
      <c r="E4918">
        <v>0.18410000000000001</v>
      </c>
      <c r="F4918">
        <v>0</v>
      </c>
      <c r="G4918">
        <v>-28.777100000000001</v>
      </c>
      <c r="H4918">
        <v>0</v>
      </c>
      <c r="I4918">
        <v>-4.7490000000000001E-5</v>
      </c>
      <c r="J4918">
        <v>0</v>
      </c>
      <c r="K4918">
        <v>-16.199200000000001</v>
      </c>
    </row>
    <row r="4919" spans="1:11" hidden="1">
      <c r="A4919" t="s">
        <v>166</v>
      </c>
      <c r="B4919" t="s">
        <v>662</v>
      </c>
      <c r="C4919">
        <v>184</v>
      </c>
      <c r="D4919" t="s">
        <v>67</v>
      </c>
      <c r="E4919">
        <v>0.62009999999999998</v>
      </c>
      <c r="F4919">
        <v>0</v>
      </c>
      <c r="G4919">
        <v>-24.5794</v>
      </c>
      <c r="H4919">
        <v>0</v>
      </c>
      <c r="I4919">
        <v>-4.7490000000000001E-5</v>
      </c>
      <c r="J4919">
        <v>0</v>
      </c>
      <c r="K4919">
        <v>-4.5110000000000001</v>
      </c>
    </row>
    <row r="4920" spans="1:11" hidden="1">
      <c r="A4920" t="s">
        <v>166</v>
      </c>
      <c r="B4920" t="s">
        <v>662</v>
      </c>
      <c r="C4920">
        <v>184</v>
      </c>
      <c r="D4920" t="s">
        <v>67</v>
      </c>
      <c r="E4920">
        <v>1.0561</v>
      </c>
      <c r="F4920">
        <v>0</v>
      </c>
      <c r="G4920">
        <v>-18.86</v>
      </c>
      <c r="H4920">
        <v>0</v>
      </c>
      <c r="I4920">
        <v>-4.7490000000000001E-5</v>
      </c>
      <c r="J4920">
        <v>0</v>
      </c>
      <c r="K4920">
        <v>5.0068999999999999</v>
      </c>
    </row>
    <row r="4921" spans="1:11" hidden="1">
      <c r="A4921" t="s">
        <v>166</v>
      </c>
      <c r="B4921" t="s">
        <v>662</v>
      </c>
      <c r="C4921">
        <v>184</v>
      </c>
      <c r="D4921" t="s">
        <v>67</v>
      </c>
      <c r="E4921">
        <v>1.4921</v>
      </c>
      <c r="F4921">
        <v>0</v>
      </c>
      <c r="G4921">
        <v>-12.691599999999999</v>
      </c>
      <c r="H4921">
        <v>0</v>
      </c>
      <c r="I4921">
        <v>-4.7490000000000001E-5</v>
      </c>
      <c r="J4921">
        <v>0</v>
      </c>
      <c r="K4921">
        <v>11.8849</v>
      </c>
    </row>
    <row r="4922" spans="1:11" hidden="1">
      <c r="A4922" t="s">
        <v>166</v>
      </c>
      <c r="B4922" t="s">
        <v>662</v>
      </c>
      <c r="C4922">
        <v>184</v>
      </c>
      <c r="D4922" t="s">
        <v>67</v>
      </c>
      <c r="E4922">
        <v>1.9279999999999999</v>
      </c>
      <c r="F4922">
        <v>0</v>
      </c>
      <c r="G4922">
        <v>-6.5483000000000002</v>
      </c>
      <c r="H4922">
        <v>0</v>
      </c>
      <c r="I4922">
        <v>-4.7490000000000001E-5</v>
      </c>
      <c r="J4922">
        <v>0</v>
      </c>
      <c r="K4922">
        <v>16.074200000000001</v>
      </c>
    </row>
    <row r="4923" spans="1:11" hidden="1">
      <c r="A4923" t="s">
        <v>166</v>
      </c>
      <c r="B4923" t="s">
        <v>662</v>
      </c>
      <c r="C4923">
        <v>184</v>
      </c>
      <c r="D4923" t="s">
        <v>67</v>
      </c>
      <c r="E4923">
        <v>2.3639999999999999</v>
      </c>
      <c r="F4923">
        <v>0</v>
      </c>
      <c r="G4923">
        <v>-1.4446000000000001</v>
      </c>
      <c r="H4923">
        <v>0</v>
      </c>
      <c r="I4923">
        <v>-4.7490000000000001E-5</v>
      </c>
      <c r="J4923">
        <v>0</v>
      </c>
      <c r="K4923">
        <v>17.759599999999999</v>
      </c>
    </row>
    <row r="4924" spans="1:11" hidden="1">
      <c r="A4924" t="s">
        <v>166</v>
      </c>
      <c r="B4924" t="s">
        <v>662</v>
      </c>
      <c r="C4924">
        <v>184</v>
      </c>
      <c r="D4924" t="s">
        <v>67</v>
      </c>
      <c r="E4924">
        <v>2.8</v>
      </c>
      <c r="F4924">
        <v>0</v>
      </c>
      <c r="G4924">
        <v>2.0909</v>
      </c>
      <c r="H4924">
        <v>0</v>
      </c>
      <c r="I4924">
        <v>-4.7490000000000001E-5</v>
      </c>
      <c r="J4924">
        <v>0</v>
      </c>
      <c r="K4924">
        <v>17.561800000000002</v>
      </c>
    </row>
    <row r="4925" spans="1:11" hidden="1">
      <c r="A4925" t="s">
        <v>166</v>
      </c>
      <c r="B4925" t="s">
        <v>662</v>
      </c>
      <c r="C4925">
        <v>184</v>
      </c>
      <c r="D4925" t="s">
        <v>67</v>
      </c>
      <c r="E4925">
        <v>2.8</v>
      </c>
      <c r="F4925">
        <v>0</v>
      </c>
      <c r="G4925">
        <v>7.7027000000000001</v>
      </c>
      <c r="H4925">
        <v>0</v>
      </c>
      <c r="I4925">
        <v>-4.7490000000000001E-5</v>
      </c>
      <c r="J4925">
        <v>0</v>
      </c>
      <c r="K4925">
        <v>17.561800000000002</v>
      </c>
    </row>
    <row r="4926" spans="1:11" hidden="1">
      <c r="A4926" t="s">
        <v>166</v>
      </c>
      <c r="B4926" t="s">
        <v>662</v>
      </c>
      <c r="C4926">
        <v>184</v>
      </c>
      <c r="D4926" t="s">
        <v>67</v>
      </c>
      <c r="E4926">
        <v>3.2360000000000002</v>
      </c>
      <c r="F4926">
        <v>0</v>
      </c>
      <c r="G4926">
        <v>10.4541</v>
      </c>
      <c r="H4926">
        <v>0</v>
      </c>
      <c r="I4926">
        <v>-4.7490000000000001E-5</v>
      </c>
      <c r="J4926">
        <v>0</v>
      </c>
      <c r="K4926">
        <v>13.6037</v>
      </c>
    </row>
    <row r="4927" spans="1:11" hidden="1">
      <c r="A4927" t="s">
        <v>166</v>
      </c>
      <c r="B4927" t="s">
        <v>662</v>
      </c>
      <c r="C4927">
        <v>184</v>
      </c>
      <c r="D4927" t="s">
        <v>67</v>
      </c>
      <c r="E4927">
        <v>3.6720000000000002</v>
      </c>
      <c r="F4927">
        <v>0</v>
      </c>
      <c r="G4927">
        <v>13.205500000000001</v>
      </c>
      <c r="H4927">
        <v>0</v>
      </c>
      <c r="I4927">
        <v>-4.7490000000000001E-5</v>
      </c>
      <c r="J4927">
        <v>0</v>
      </c>
      <c r="K4927">
        <v>8.4461999999999993</v>
      </c>
    </row>
    <row r="4928" spans="1:11" hidden="1">
      <c r="A4928" t="s">
        <v>166</v>
      </c>
      <c r="B4928" t="s">
        <v>662</v>
      </c>
      <c r="C4928">
        <v>184</v>
      </c>
      <c r="D4928" t="s">
        <v>67</v>
      </c>
      <c r="E4928">
        <v>4.1079999999999997</v>
      </c>
      <c r="F4928">
        <v>0</v>
      </c>
      <c r="G4928">
        <v>15.956899999999999</v>
      </c>
      <c r="H4928">
        <v>0</v>
      </c>
      <c r="I4928">
        <v>-4.7490000000000001E-5</v>
      </c>
      <c r="J4928">
        <v>0</v>
      </c>
      <c r="K4928">
        <v>2.089</v>
      </c>
    </row>
    <row r="4929" spans="1:11" hidden="1">
      <c r="A4929" t="s">
        <v>166</v>
      </c>
      <c r="B4929" t="s">
        <v>662</v>
      </c>
      <c r="C4929">
        <v>184</v>
      </c>
      <c r="D4929" t="s">
        <v>67</v>
      </c>
      <c r="E4929">
        <v>4.5438999999999998</v>
      </c>
      <c r="F4929">
        <v>0</v>
      </c>
      <c r="G4929">
        <v>18.708300000000001</v>
      </c>
      <c r="H4929">
        <v>0</v>
      </c>
      <c r="I4929">
        <v>-4.7490000000000001E-5</v>
      </c>
      <c r="J4929">
        <v>0</v>
      </c>
      <c r="K4929">
        <v>-5.4676999999999998</v>
      </c>
    </row>
    <row r="4930" spans="1:11" hidden="1">
      <c r="A4930" t="s">
        <v>166</v>
      </c>
      <c r="B4930" t="s">
        <v>662</v>
      </c>
      <c r="C4930">
        <v>184</v>
      </c>
      <c r="D4930" t="s">
        <v>67</v>
      </c>
      <c r="E4930">
        <v>4.9798999999999998</v>
      </c>
      <c r="F4930">
        <v>0</v>
      </c>
      <c r="G4930">
        <v>21.459700000000002</v>
      </c>
      <c r="H4930">
        <v>0</v>
      </c>
      <c r="I4930">
        <v>-4.7490000000000001E-5</v>
      </c>
      <c r="J4930">
        <v>0</v>
      </c>
      <c r="K4930">
        <v>-14.224</v>
      </c>
    </row>
    <row r="4931" spans="1:11" hidden="1">
      <c r="A4931" t="s">
        <v>166</v>
      </c>
      <c r="B4931" t="s">
        <v>662</v>
      </c>
      <c r="C4931">
        <v>184</v>
      </c>
      <c r="D4931" t="s">
        <v>67</v>
      </c>
      <c r="E4931">
        <v>5.4158999999999997</v>
      </c>
      <c r="F4931">
        <v>0</v>
      </c>
      <c r="G4931">
        <v>24.211099999999998</v>
      </c>
      <c r="H4931">
        <v>0</v>
      </c>
      <c r="I4931">
        <v>-4.7490000000000001E-5</v>
      </c>
      <c r="J4931">
        <v>0</v>
      </c>
      <c r="K4931">
        <v>-24.1798</v>
      </c>
    </row>
    <row r="4932" spans="1:11" hidden="1">
      <c r="A4932" t="s">
        <v>166</v>
      </c>
      <c r="B4932" t="s">
        <v>662</v>
      </c>
      <c r="C4932">
        <v>184</v>
      </c>
      <c r="D4932" t="s">
        <v>68</v>
      </c>
      <c r="E4932">
        <v>0.18410000000000001</v>
      </c>
      <c r="F4932">
        <v>0</v>
      </c>
      <c r="G4932">
        <v>-28.800599999999999</v>
      </c>
      <c r="H4932">
        <v>0</v>
      </c>
      <c r="I4932">
        <v>-4.8170000000000001E-5</v>
      </c>
      <c r="J4932">
        <v>0</v>
      </c>
      <c r="K4932">
        <v>-16.257999999999999</v>
      </c>
    </row>
    <row r="4933" spans="1:11" hidden="1">
      <c r="A4933" t="s">
        <v>166</v>
      </c>
      <c r="B4933" t="s">
        <v>662</v>
      </c>
      <c r="C4933">
        <v>184</v>
      </c>
      <c r="D4933" t="s">
        <v>68</v>
      </c>
      <c r="E4933">
        <v>0.62009999999999998</v>
      </c>
      <c r="F4933">
        <v>0</v>
      </c>
      <c r="G4933">
        <v>-24.602900000000002</v>
      </c>
      <c r="H4933">
        <v>0</v>
      </c>
      <c r="I4933">
        <v>-4.8170000000000001E-5</v>
      </c>
      <c r="J4933">
        <v>0</v>
      </c>
      <c r="K4933">
        <v>-4.5594999999999999</v>
      </c>
    </row>
    <row r="4934" spans="1:11" hidden="1">
      <c r="A4934" t="s">
        <v>166</v>
      </c>
      <c r="B4934" t="s">
        <v>662</v>
      </c>
      <c r="C4934">
        <v>184</v>
      </c>
      <c r="D4934" t="s">
        <v>68</v>
      </c>
      <c r="E4934">
        <v>1.0561</v>
      </c>
      <c r="F4934">
        <v>0</v>
      </c>
      <c r="G4934">
        <v>-18.883500000000002</v>
      </c>
      <c r="H4934">
        <v>0</v>
      </c>
      <c r="I4934">
        <v>-4.8170000000000001E-5</v>
      </c>
      <c r="J4934">
        <v>0</v>
      </c>
      <c r="K4934">
        <v>4.9687000000000001</v>
      </c>
    </row>
    <row r="4935" spans="1:11" hidden="1">
      <c r="A4935" t="s">
        <v>166</v>
      </c>
      <c r="B4935" t="s">
        <v>662</v>
      </c>
      <c r="C4935">
        <v>184</v>
      </c>
      <c r="D4935" t="s">
        <v>68</v>
      </c>
      <c r="E4935">
        <v>1.4921</v>
      </c>
      <c r="F4935">
        <v>0</v>
      </c>
      <c r="G4935">
        <v>-12.7151</v>
      </c>
      <c r="H4935">
        <v>0</v>
      </c>
      <c r="I4935">
        <v>-4.8170000000000001E-5</v>
      </c>
      <c r="J4935">
        <v>0</v>
      </c>
      <c r="K4935">
        <v>11.8569</v>
      </c>
    </row>
    <row r="4936" spans="1:11" hidden="1">
      <c r="A4936" t="s">
        <v>166</v>
      </c>
      <c r="B4936" t="s">
        <v>662</v>
      </c>
      <c r="C4936">
        <v>184</v>
      </c>
      <c r="D4936" t="s">
        <v>68</v>
      </c>
      <c r="E4936">
        <v>1.9279999999999999</v>
      </c>
      <c r="F4936">
        <v>0</v>
      </c>
      <c r="G4936">
        <v>-6.5717999999999996</v>
      </c>
      <c r="H4936">
        <v>0</v>
      </c>
      <c r="I4936">
        <v>-4.8170000000000001E-5</v>
      </c>
      <c r="J4936">
        <v>0</v>
      </c>
      <c r="K4936">
        <v>16.0565</v>
      </c>
    </row>
    <row r="4937" spans="1:11" hidden="1">
      <c r="A4937" t="s">
        <v>166</v>
      </c>
      <c r="B4937" t="s">
        <v>662</v>
      </c>
      <c r="C4937">
        <v>184</v>
      </c>
      <c r="D4937" t="s">
        <v>68</v>
      </c>
      <c r="E4937">
        <v>2.3639999999999999</v>
      </c>
      <c r="F4937">
        <v>0</v>
      </c>
      <c r="G4937">
        <v>-1.4681</v>
      </c>
      <c r="H4937">
        <v>0</v>
      </c>
      <c r="I4937">
        <v>-4.8170000000000001E-5</v>
      </c>
      <c r="J4937">
        <v>0</v>
      </c>
      <c r="K4937">
        <v>17.752099999999999</v>
      </c>
    </row>
    <row r="4938" spans="1:11" hidden="1">
      <c r="A4938" t="s">
        <v>166</v>
      </c>
      <c r="B4938" t="s">
        <v>662</v>
      </c>
      <c r="C4938">
        <v>184</v>
      </c>
      <c r="D4938" t="s">
        <v>68</v>
      </c>
      <c r="E4938">
        <v>2.8</v>
      </c>
      <c r="F4938">
        <v>0</v>
      </c>
      <c r="G4938">
        <v>2.0674000000000001</v>
      </c>
      <c r="H4938">
        <v>0</v>
      </c>
      <c r="I4938">
        <v>-4.8170000000000001E-5</v>
      </c>
      <c r="J4938">
        <v>0</v>
      </c>
      <c r="K4938">
        <v>17.564499999999999</v>
      </c>
    </row>
    <row r="4939" spans="1:11" hidden="1">
      <c r="A4939" t="s">
        <v>166</v>
      </c>
      <c r="B4939" t="s">
        <v>662</v>
      </c>
      <c r="C4939">
        <v>184</v>
      </c>
      <c r="D4939" t="s">
        <v>68</v>
      </c>
      <c r="E4939">
        <v>2.8</v>
      </c>
      <c r="F4939">
        <v>0</v>
      </c>
      <c r="G4939">
        <v>7.6791999999999998</v>
      </c>
      <c r="H4939">
        <v>0</v>
      </c>
      <c r="I4939">
        <v>-4.8170000000000001E-5</v>
      </c>
      <c r="J4939">
        <v>0</v>
      </c>
      <c r="K4939">
        <v>17.564499999999999</v>
      </c>
    </row>
    <row r="4940" spans="1:11" hidden="1">
      <c r="A4940" t="s">
        <v>166</v>
      </c>
      <c r="B4940" t="s">
        <v>662</v>
      </c>
      <c r="C4940">
        <v>184</v>
      </c>
      <c r="D4940" t="s">
        <v>68</v>
      </c>
      <c r="E4940">
        <v>3.2360000000000002</v>
      </c>
      <c r="F4940">
        <v>0</v>
      </c>
      <c r="G4940">
        <v>10.4306</v>
      </c>
      <c r="H4940">
        <v>0</v>
      </c>
      <c r="I4940">
        <v>-4.8170000000000001E-5</v>
      </c>
      <c r="J4940">
        <v>0</v>
      </c>
      <c r="K4940">
        <v>13.6167</v>
      </c>
    </row>
    <row r="4941" spans="1:11" hidden="1">
      <c r="A4941" t="s">
        <v>166</v>
      </c>
      <c r="B4941" t="s">
        <v>662</v>
      </c>
      <c r="C4941">
        <v>184</v>
      </c>
      <c r="D4941" t="s">
        <v>68</v>
      </c>
      <c r="E4941">
        <v>3.6720000000000002</v>
      </c>
      <c r="F4941">
        <v>0</v>
      </c>
      <c r="G4941">
        <v>13.182</v>
      </c>
      <c r="H4941">
        <v>0</v>
      </c>
      <c r="I4941">
        <v>-4.8170000000000001E-5</v>
      </c>
      <c r="J4941">
        <v>0</v>
      </c>
      <c r="K4941">
        <v>8.4694000000000003</v>
      </c>
    </row>
    <row r="4942" spans="1:11" hidden="1">
      <c r="A4942" t="s">
        <v>166</v>
      </c>
      <c r="B4942" t="s">
        <v>662</v>
      </c>
      <c r="C4942">
        <v>184</v>
      </c>
      <c r="D4942" t="s">
        <v>68</v>
      </c>
      <c r="E4942">
        <v>4.1079999999999997</v>
      </c>
      <c r="F4942">
        <v>0</v>
      </c>
      <c r="G4942">
        <v>15.933400000000001</v>
      </c>
      <c r="H4942">
        <v>0</v>
      </c>
      <c r="I4942">
        <v>-4.8170000000000001E-5</v>
      </c>
      <c r="J4942">
        <v>0</v>
      </c>
      <c r="K4942">
        <v>2.1225000000000001</v>
      </c>
    </row>
    <row r="4943" spans="1:11" hidden="1">
      <c r="A4943" t="s">
        <v>166</v>
      </c>
      <c r="B4943" t="s">
        <v>662</v>
      </c>
      <c r="C4943">
        <v>184</v>
      </c>
      <c r="D4943" t="s">
        <v>68</v>
      </c>
      <c r="E4943">
        <v>4.5438999999999998</v>
      </c>
      <c r="F4943">
        <v>0</v>
      </c>
      <c r="G4943">
        <v>18.684799999999999</v>
      </c>
      <c r="H4943">
        <v>0</v>
      </c>
      <c r="I4943">
        <v>-4.8170000000000001E-5</v>
      </c>
      <c r="J4943">
        <v>0</v>
      </c>
      <c r="K4943">
        <v>-5.4240000000000004</v>
      </c>
    </row>
    <row r="4944" spans="1:11" hidden="1">
      <c r="A4944" t="s">
        <v>166</v>
      </c>
      <c r="B4944" t="s">
        <v>662</v>
      </c>
      <c r="C4944">
        <v>184</v>
      </c>
      <c r="D4944" t="s">
        <v>68</v>
      </c>
      <c r="E4944">
        <v>4.9798999999999998</v>
      </c>
      <c r="F4944">
        <v>0</v>
      </c>
      <c r="G4944">
        <v>21.436199999999999</v>
      </c>
      <c r="H4944">
        <v>0</v>
      </c>
      <c r="I4944">
        <v>-4.8170000000000001E-5</v>
      </c>
      <c r="J4944">
        <v>0</v>
      </c>
      <c r="K4944">
        <v>-14.17</v>
      </c>
    </row>
    <row r="4945" spans="1:11" hidden="1">
      <c r="A4945" t="s">
        <v>166</v>
      </c>
      <c r="B4945" t="s">
        <v>662</v>
      </c>
      <c r="C4945">
        <v>184</v>
      </c>
      <c r="D4945" t="s">
        <v>68</v>
      </c>
      <c r="E4945">
        <v>5.4158999999999997</v>
      </c>
      <c r="F4945">
        <v>0</v>
      </c>
      <c r="G4945">
        <v>24.1876</v>
      </c>
      <c r="H4945">
        <v>0</v>
      </c>
      <c r="I4945">
        <v>-4.8170000000000001E-5</v>
      </c>
      <c r="J4945">
        <v>0</v>
      </c>
      <c r="K4945">
        <v>-24.115600000000001</v>
      </c>
    </row>
    <row r="4946" spans="1:11" hidden="1">
      <c r="A4946" t="s">
        <v>166</v>
      </c>
      <c r="B4946" t="s">
        <v>662</v>
      </c>
      <c r="C4946">
        <v>184</v>
      </c>
      <c r="D4946" t="s">
        <v>69</v>
      </c>
      <c r="E4946">
        <v>0.18410000000000001</v>
      </c>
      <c r="F4946">
        <v>0</v>
      </c>
      <c r="G4946">
        <v>-28.753599999999999</v>
      </c>
      <c r="H4946">
        <v>0</v>
      </c>
      <c r="I4946">
        <v>-4.6810000000000001E-5</v>
      </c>
      <c r="J4946">
        <v>0</v>
      </c>
      <c r="K4946">
        <v>-16.140499999999999</v>
      </c>
    </row>
    <row r="4947" spans="1:11" hidden="1">
      <c r="A4947" t="s">
        <v>166</v>
      </c>
      <c r="B4947" t="s">
        <v>662</v>
      </c>
      <c r="C4947">
        <v>184</v>
      </c>
      <c r="D4947" t="s">
        <v>69</v>
      </c>
      <c r="E4947">
        <v>0.62009999999999998</v>
      </c>
      <c r="F4947">
        <v>0</v>
      </c>
      <c r="G4947">
        <v>-24.555900000000001</v>
      </c>
      <c r="H4947">
        <v>0</v>
      </c>
      <c r="I4947">
        <v>-4.6810000000000001E-5</v>
      </c>
      <c r="J4947">
        <v>0</v>
      </c>
      <c r="K4947">
        <v>-4.4625000000000004</v>
      </c>
    </row>
    <row r="4948" spans="1:11" hidden="1">
      <c r="A4948" t="s">
        <v>166</v>
      </c>
      <c r="B4948" t="s">
        <v>662</v>
      </c>
      <c r="C4948">
        <v>184</v>
      </c>
      <c r="D4948" t="s">
        <v>69</v>
      </c>
      <c r="E4948">
        <v>1.0561</v>
      </c>
      <c r="F4948">
        <v>0</v>
      </c>
      <c r="G4948">
        <v>-18.836500000000001</v>
      </c>
      <c r="H4948">
        <v>0</v>
      </c>
      <c r="I4948">
        <v>-4.6810000000000001E-5</v>
      </c>
      <c r="J4948">
        <v>0</v>
      </c>
      <c r="K4948">
        <v>5.0452000000000004</v>
      </c>
    </row>
    <row r="4949" spans="1:11" hidden="1">
      <c r="A4949" t="s">
        <v>166</v>
      </c>
      <c r="B4949" t="s">
        <v>662</v>
      </c>
      <c r="C4949">
        <v>184</v>
      </c>
      <c r="D4949" t="s">
        <v>69</v>
      </c>
      <c r="E4949">
        <v>1.4921</v>
      </c>
      <c r="F4949">
        <v>0</v>
      </c>
      <c r="G4949">
        <v>-12.668100000000001</v>
      </c>
      <c r="H4949">
        <v>0</v>
      </c>
      <c r="I4949">
        <v>-4.6810000000000001E-5</v>
      </c>
      <c r="J4949">
        <v>0</v>
      </c>
      <c r="K4949">
        <v>11.9129</v>
      </c>
    </row>
    <row r="4950" spans="1:11" hidden="1">
      <c r="A4950" t="s">
        <v>166</v>
      </c>
      <c r="B4950" t="s">
        <v>662</v>
      </c>
      <c r="C4950">
        <v>184</v>
      </c>
      <c r="D4950" t="s">
        <v>69</v>
      </c>
      <c r="E4950">
        <v>1.9279999999999999</v>
      </c>
      <c r="F4950">
        <v>0</v>
      </c>
      <c r="G4950">
        <v>-6.5247999999999999</v>
      </c>
      <c r="H4950">
        <v>0</v>
      </c>
      <c r="I4950">
        <v>-4.6810000000000001E-5</v>
      </c>
      <c r="J4950">
        <v>0</v>
      </c>
      <c r="K4950">
        <v>16.091999999999999</v>
      </c>
    </row>
    <row r="4951" spans="1:11" hidden="1">
      <c r="A4951" t="s">
        <v>166</v>
      </c>
      <c r="B4951" t="s">
        <v>662</v>
      </c>
      <c r="C4951">
        <v>184</v>
      </c>
      <c r="D4951" t="s">
        <v>69</v>
      </c>
      <c r="E4951">
        <v>2.3639999999999999</v>
      </c>
      <c r="F4951">
        <v>0</v>
      </c>
      <c r="G4951">
        <v>-1.4211</v>
      </c>
      <c r="H4951">
        <v>0</v>
      </c>
      <c r="I4951">
        <v>-4.6810000000000001E-5</v>
      </c>
      <c r="J4951">
        <v>0</v>
      </c>
      <c r="K4951">
        <v>17.767099999999999</v>
      </c>
    </row>
    <row r="4952" spans="1:11" hidden="1">
      <c r="A4952" t="s">
        <v>166</v>
      </c>
      <c r="B4952" t="s">
        <v>662</v>
      </c>
      <c r="C4952">
        <v>184</v>
      </c>
      <c r="D4952" t="s">
        <v>69</v>
      </c>
      <c r="E4952">
        <v>2.8</v>
      </c>
      <c r="F4952">
        <v>0</v>
      </c>
      <c r="G4952">
        <v>2.1143999999999998</v>
      </c>
      <c r="H4952">
        <v>0</v>
      </c>
      <c r="I4952">
        <v>-4.6810000000000001E-5</v>
      </c>
      <c r="J4952">
        <v>0</v>
      </c>
      <c r="K4952">
        <v>17.559000000000001</v>
      </c>
    </row>
    <row r="4953" spans="1:11" hidden="1">
      <c r="A4953" t="s">
        <v>166</v>
      </c>
      <c r="B4953" t="s">
        <v>662</v>
      </c>
      <c r="C4953">
        <v>184</v>
      </c>
      <c r="D4953" t="s">
        <v>69</v>
      </c>
      <c r="E4953">
        <v>2.8</v>
      </c>
      <c r="F4953">
        <v>0</v>
      </c>
      <c r="G4953">
        <v>7.7262000000000004</v>
      </c>
      <c r="H4953">
        <v>0</v>
      </c>
      <c r="I4953">
        <v>-4.6810000000000001E-5</v>
      </c>
      <c r="J4953">
        <v>0</v>
      </c>
      <c r="K4953">
        <v>17.559000000000001</v>
      </c>
    </row>
    <row r="4954" spans="1:11" hidden="1">
      <c r="A4954" t="s">
        <v>166</v>
      </c>
      <c r="B4954" t="s">
        <v>662</v>
      </c>
      <c r="C4954">
        <v>184</v>
      </c>
      <c r="D4954" t="s">
        <v>69</v>
      </c>
      <c r="E4954">
        <v>3.2360000000000002</v>
      </c>
      <c r="F4954">
        <v>0</v>
      </c>
      <c r="G4954">
        <v>10.477600000000001</v>
      </c>
      <c r="H4954">
        <v>0</v>
      </c>
      <c r="I4954">
        <v>-4.6810000000000001E-5</v>
      </c>
      <c r="J4954">
        <v>0</v>
      </c>
      <c r="K4954">
        <v>13.5907</v>
      </c>
    </row>
    <row r="4955" spans="1:11" hidden="1">
      <c r="A4955" t="s">
        <v>166</v>
      </c>
      <c r="B4955" t="s">
        <v>662</v>
      </c>
      <c r="C4955">
        <v>184</v>
      </c>
      <c r="D4955" t="s">
        <v>69</v>
      </c>
      <c r="E4955">
        <v>3.6720000000000002</v>
      </c>
      <c r="F4955">
        <v>0</v>
      </c>
      <c r="G4955">
        <v>13.228999999999999</v>
      </c>
      <c r="H4955">
        <v>0</v>
      </c>
      <c r="I4955">
        <v>-4.6810000000000001E-5</v>
      </c>
      <c r="J4955">
        <v>0</v>
      </c>
      <c r="K4955">
        <v>8.4229000000000003</v>
      </c>
    </row>
    <row r="4956" spans="1:11" hidden="1">
      <c r="A4956" t="s">
        <v>166</v>
      </c>
      <c r="B4956" t="s">
        <v>662</v>
      </c>
      <c r="C4956">
        <v>184</v>
      </c>
      <c r="D4956" t="s">
        <v>69</v>
      </c>
      <c r="E4956">
        <v>4.1079999999999997</v>
      </c>
      <c r="F4956">
        <v>0</v>
      </c>
      <c r="G4956">
        <v>15.980399999999999</v>
      </c>
      <c r="H4956">
        <v>0</v>
      </c>
      <c r="I4956">
        <v>-4.6810000000000001E-5</v>
      </c>
      <c r="J4956">
        <v>0</v>
      </c>
      <c r="K4956">
        <v>2.0554999999999999</v>
      </c>
    </row>
    <row r="4957" spans="1:11" hidden="1">
      <c r="A4957" t="s">
        <v>166</v>
      </c>
      <c r="B4957" t="s">
        <v>662</v>
      </c>
      <c r="C4957">
        <v>184</v>
      </c>
      <c r="D4957" t="s">
        <v>69</v>
      </c>
      <c r="E4957">
        <v>4.5438999999999998</v>
      </c>
      <c r="F4957">
        <v>0</v>
      </c>
      <c r="G4957">
        <v>18.7318</v>
      </c>
      <c r="H4957">
        <v>0</v>
      </c>
      <c r="I4957">
        <v>-4.6810000000000001E-5</v>
      </c>
      <c r="J4957">
        <v>0</v>
      </c>
      <c r="K4957">
        <v>-5.5114999999999998</v>
      </c>
    </row>
    <row r="4958" spans="1:11" hidden="1">
      <c r="A4958" t="s">
        <v>166</v>
      </c>
      <c r="B4958" t="s">
        <v>662</v>
      </c>
      <c r="C4958">
        <v>184</v>
      </c>
      <c r="D4958" t="s">
        <v>69</v>
      </c>
      <c r="E4958">
        <v>4.9798999999999998</v>
      </c>
      <c r="F4958">
        <v>0</v>
      </c>
      <c r="G4958">
        <v>21.4832</v>
      </c>
      <c r="H4958">
        <v>0</v>
      </c>
      <c r="I4958">
        <v>-4.6810000000000001E-5</v>
      </c>
      <c r="J4958">
        <v>0</v>
      </c>
      <c r="K4958">
        <v>-14.278</v>
      </c>
    </row>
    <row r="4959" spans="1:11" hidden="1">
      <c r="A4959" t="s">
        <v>166</v>
      </c>
      <c r="B4959" t="s">
        <v>662</v>
      </c>
      <c r="C4959">
        <v>184</v>
      </c>
      <c r="D4959" t="s">
        <v>69</v>
      </c>
      <c r="E4959">
        <v>5.4158999999999997</v>
      </c>
      <c r="F4959">
        <v>0</v>
      </c>
      <c r="G4959">
        <v>24.2346</v>
      </c>
      <c r="H4959">
        <v>0</v>
      </c>
      <c r="I4959">
        <v>-4.6810000000000001E-5</v>
      </c>
      <c r="J4959">
        <v>0</v>
      </c>
      <c r="K4959">
        <v>-24.2441</v>
      </c>
    </row>
    <row r="4960" spans="1:11" hidden="1">
      <c r="A4960" t="s">
        <v>166</v>
      </c>
      <c r="B4960" t="s">
        <v>662</v>
      </c>
      <c r="C4960">
        <v>184</v>
      </c>
      <c r="D4960" t="s">
        <v>70</v>
      </c>
      <c r="E4960">
        <v>0.18410000000000001</v>
      </c>
      <c r="F4960">
        <v>0</v>
      </c>
      <c r="G4960">
        <v>-17.266300000000001</v>
      </c>
      <c r="H4960">
        <v>0</v>
      </c>
      <c r="I4960">
        <v>-2.849E-5</v>
      </c>
      <c r="J4960">
        <v>0</v>
      </c>
      <c r="K4960">
        <v>-9.7195</v>
      </c>
    </row>
    <row r="4961" spans="1:11" hidden="1">
      <c r="A4961" t="s">
        <v>166</v>
      </c>
      <c r="B4961" t="s">
        <v>662</v>
      </c>
      <c r="C4961">
        <v>184</v>
      </c>
      <c r="D4961" t="s">
        <v>70</v>
      </c>
      <c r="E4961">
        <v>0.62009999999999998</v>
      </c>
      <c r="F4961">
        <v>0</v>
      </c>
      <c r="G4961">
        <v>-14.7477</v>
      </c>
      <c r="H4961">
        <v>0</v>
      </c>
      <c r="I4961">
        <v>-2.849E-5</v>
      </c>
      <c r="J4961">
        <v>0</v>
      </c>
      <c r="K4961">
        <v>-2.7065999999999999</v>
      </c>
    </row>
    <row r="4962" spans="1:11" hidden="1">
      <c r="A4962" t="s">
        <v>166</v>
      </c>
      <c r="B4962" t="s">
        <v>662</v>
      </c>
      <c r="C4962">
        <v>184</v>
      </c>
      <c r="D4962" t="s">
        <v>70</v>
      </c>
      <c r="E4962">
        <v>1.0561</v>
      </c>
      <c r="F4962">
        <v>0</v>
      </c>
      <c r="G4962">
        <v>-11.316000000000001</v>
      </c>
      <c r="H4962">
        <v>0</v>
      </c>
      <c r="I4962">
        <v>-2.849E-5</v>
      </c>
      <c r="J4962">
        <v>0</v>
      </c>
      <c r="K4962">
        <v>3.0042</v>
      </c>
    </row>
    <row r="4963" spans="1:11" hidden="1">
      <c r="A4963" t="s">
        <v>166</v>
      </c>
      <c r="B4963" t="s">
        <v>662</v>
      </c>
      <c r="C4963">
        <v>184</v>
      </c>
      <c r="D4963" t="s">
        <v>70</v>
      </c>
      <c r="E4963">
        <v>1.4921</v>
      </c>
      <c r="F4963">
        <v>0</v>
      </c>
      <c r="G4963">
        <v>-7.6148999999999996</v>
      </c>
      <c r="H4963">
        <v>0</v>
      </c>
      <c r="I4963">
        <v>-2.849E-5</v>
      </c>
      <c r="J4963">
        <v>0</v>
      </c>
      <c r="K4963">
        <v>7.1308999999999996</v>
      </c>
    </row>
    <row r="4964" spans="1:11" hidden="1">
      <c r="A4964" t="s">
        <v>166</v>
      </c>
      <c r="B4964" t="s">
        <v>662</v>
      </c>
      <c r="C4964">
        <v>184</v>
      </c>
      <c r="D4964" t="s">
        <v>70</v>
      </c>
      <c r="E4964">
        <v>1.9279999999999999</v>
      </c>
      <c r="F4964">
        <v>0</v>
      </c>
      <c r="G4964">
        <v>-3.9289999999999998</v>
      </c>
      <c r="H4964">
        <v>0</v>
      </c>
      <c r="I4964">
        <v>-2.849E-5</v>
      </c>
      <c r="J4964">
        <v>0</v>
      </c>
      <c r="K4964">
        <v>9.6445000000000007</v>
      </c>
    </row>
    <row r="4965" spans="1:11" hidden="1">
      <c r="A4965" t="s">
        <v>166</v>
      </c>
      <c r="B4965" t="s">
        <v>662</v>
      </c>
      <c r="C4965">
        <v>184</v>
      </c>
      <c r="D4965" t="s">
        <v>70</v>
      </c>
      <c r="E4965">
        <v>2.3639999999999999</v>
      </c>
      <c r="F4965">
        <v>0</v>
      </c>
      <c r="G4965">
        <v>-0.86680000000000001</v>
      </c>
      <c r="H4965">
        <v>0</v>
      </c>
      <c r="I4965">
        <v>-2.849E-5</v>
      </c>
      <c r="J4965">
        <v>0</v>
      </c>
      <c r="K4965">
        <v>10.655799999999999</v>
      </c>
    </row>
    <row r="4966" spans="1:11" hidden="1">
      <c r="A4966" t="s">
        <v>166</v>
      </c>
      <c r="B4966" t="s">
        <v>662</v>
      </c>
      <c r="C4966">
        <v>184</v>
      </c>
      <c r="D4966" t="s">
        <v>70</v>
      </c>
      <c r="E4966">
        <v>2.8</v>
      </c>
      <c r="F4966">
        <v>0</v>
      </c>
      <c r="G4966">
        <v>1.2544999999999999</v>
      </c>
      <c r="H4966">
        <v>0</v>
      </c>
      <c r="I4966">
        <v>-2.849E-5</v>
      </c>
      <c r="J4966">
        <v>0</v>
      </c>
      <c r="K4966">
        <v>10.537100000000001</v>
      </c>
    </row>
    <row r="4967" spans="1:11" hidden="1">
      <c r="A4967" t="s">
        <v>166</v>
      </c>
      <c r="B4967" t="s">
        <v>662</v>
      </c>
      <c r="C4967">
        <v>184</v>
      </c>
      <c r="D4967" t="s">
        <v>70</v>
      </c>
      <c r="E4967">
        <v>2.8</v>
      </c>
      <c r="F4967">
        <v>0</v>
      </c>
      <c r="G4967">
        <v>4.6215999999999999</v>
      </c>
      <c r="H4967">
        <v>0</v>
      </c>
      <c r="I4967">
        <v>-2.849E-5</v>
      </c>
      <c r="J4967">
        <v>0</v>
      </c>
      <c r="K4967">
        <v>10.537100000000001</v>
      </c>
    </row>
    <row r="4968" spans="1:11" hidden="1">
      <c r="A4968" t="s">
        <v>166</v>
      </c>
      <c r="B4968" t="s">
        <v>662</v>
      </c>
      <c r="C4968">
        <v>184</v>
      </c>
      <c r="D4968" t="s">
        <v>70</v>
      </c>
      <c r="E4968">
        <v>3.2360000000000002</v>
      </c>
      <c r="F4968">
        <v>0</v>
      </c>
      <c r="G4968">
        <v>6.2724000000000002</v>
      </c>
      <c r="H4968">
        <v>0</v>
      </c>
      <c r="I4968">
        <v>-2.849E-5</v>
      </c>
      <c r="J4968">
        <v>0</v>
      </c>
      <c r="K4968">
        <v>8.1622000000000003</v>
      </c>
    </row>
    <row r="4969" spans="1:11" hidden="1">
      <c r="A4969" t="s">
        <v>166</v>
      </c>
      <c r="B4969" t="s">
        <v>662</v>
      </c>
      <c r="C4969">
        <v>184</v>
      </c>
      <c r="D4969" t="s">
        <v>70</v>
      </c>
      <c r="E4969">
        <v>3.6720000000000002</v>
      </c>
      <c r="F4969">
        <v>0</v>
      </c>
      <c r="G4969">
        <v>7.9233000000000002</v>
      </c>
      <c r="H4969">
        <v>0</v>
      </c>
      <c r="I4969">
        <v>-2.849E-5</v>
      </c>
      <c r="J4969">
        <v>0</v>
      </c>
      <c r="K4969">
        <v>5.0677000000000003</v>
      </c>
    </row>
    <row r="4970" spans="1:11" hidden="1">
      <c r="A4970" t="s">
        <v>166</v>
      </c>
      <c r="B4970" t="s">
        <v>662</v>
      </c>
      <c r="C4970">
        <v>184</v>
      </c>
      <c r="D4970" t="s">
        <v>70</v>
      </c>
      <c r="E4970">
        <v>4.1079999999999997</v>
      </c>
      <c r="F4970">
        <v>0</v>
      </c>
      <c r="G4970">
        <v>9.5740999999999996</v>
      </c>
      <c r="H4970">
        <v>0</v>
      </c>
      <c r="I4970">
        <v>-2.849E-5</v>
      </c>
      <c r="J4970">
        <v>0</v>
      </c>
      <c r="K4970">
        <v>1.2534000000000001</v>
      </c>
    </row>
    <row r="4971" spans="1:11" hidden="1">
      <c r="A4971" t="s">
        <v>166</v>
      </c>
      <c r="B4971" t="s">
        <v>662</v>
      </c>
      <c r="C4971">
        <v>184</v>
      </c>
      <c r="D4971" t="s">
        <v>70</v>
      </c>
      <c r="E4971">
        <v>4.5438999999999998</v>
      </c>
      <c r="F4971">
        <v>0</v>
      </c>
      <c r="G4971">
        <v>11.225</v>
      </c>
      <c r="H4971">
        <v>0</v>
      </c>
      <c r="I4971">
        <v>-2.849E-5</v>
      </c>
      <c r="J4971">
        <v>0</v>
      </c>
      <c r="K4971">
        <v>-3.2806000000000002</v>
      </c>
    </row>
    <row r="4972" spans="1:11" hidden="1">
      <c r="A4972" t="s">
        <v>166</v>
      </c>
      <c r="B4972" t="s">
        <v>662</v>
      </c>
      <c r="C4972">
        <v>184</v>
      </c>
      <c r="D4972" t="s">
        <v>70</v>
      </c>
      <c r="E4972">
        <v>4.9798999999999998</v>
      </c>
      <c r="F4972">
        <v>0</v>
      </c>
      <c r="G4972">
        <v>12.8758</v>
      </c>
      <c r="H4972">
        <v>0</v>
      </c>
      <c r="I4972">
        <v>-2.849E-5</v>
      </c>
      <c r="J4972">
        <v>0</v>
      </c>
      <c r="K4972">
        <v>-8.5343999999999998</v>
      </c>
    </row>
    <row r="4973" spans="1:11" hidden="1">
      <c r="A4973" t="s">
        <v>166</v>
      </c>
      <c r="B4973" t="s">
        <v>662</v>
      </c>
      <c r="C4973">
        <v>184</v>
      </c>
      <c r="D4973" t="s">
        <v>70</v>
      </c>
      <c r="E4973">
        <v>5.4158999999999997</v>
      </c>
      <c r="F4973">
        <v>0</v>
      </c>
      <c r="G4973">
        <v>14.5267</v>
      </c>
      <c r="H4973">
        <v>0</v>
      </c>
      <c r="I4973">
        <v>-2.849E-5</v>
      </c>
      <c r="J4973">
        <v>0</v>
      </c>
      <c r="K4973">
        <v>-14.507899999999999</v>
      </c>
    </row>
    <row r="4974" spans="1:11" hidden="1">
      <c r="A4974" t="s">
        <v>166</v>
      </c>
      <c r="B4974" t="s">
        <v>662</v>
      </c>
      <c r="C4974">
        <v>184</v>
      </c>
      <c r="D4974" t="s">
        <v>71</v>
      </c>
      <c r="E4974">
        <v>0.18410000000000001</v>
      </c>
      <c r="F4974">
        <v>0</v>
      </c>
      <c r="G4974">
        <v>-17.266300000000001</v>
      </c>
      <c r="H4974">
        <v>0</v>
      </c>
      <c r="I4974">
        <v>-2.849E-5</v>
      </c>
      <c r="J4974">
        <v>0</v>
      </c>
      <c r="K4974">
        <v>-9.7195</v>
      </c>
    </row>
    <row r="4975" spans="1:11" hidden="1">
      <c r="A4975" t="s">
        <v>166</v>
      </c>
      <c r="B4975" t="s">
        <v>662</v>
      </c>
      <c r="C4975">
        <v>184</v>
      </c>
      <c r="D4975" t="s">
        <v>71</v>
      </c>
      <c r="E4975">
        <v>0.62009999999999998</v>
      </c>
      <c r="F4975">
        <v>0</v>
      </c>
      <c r="G4975">
        <v>-14.7477</v>
      </c>
      <c r="H4975">
        <v>0</v>
      </c>
      <c r="I4975">
        <v>-2.849E-5</v>
      </c>
      <c r="J4975">
        <v>0</v>
      </c>
      <c r="K4975">
        <v>-2.7065999999999999</v>
      </c>
    </row>
    <row r="4976" spans="1:11" hidden="1">
      <c r="A4976" t="s">
        <v>166</v>
      </c>
      <c r="B4976" t="s">
        <v>662</v>
      </c>
      <c r="C4976">
        <v>184</v>
      </c>
      <c r="D4976" t="s">
        <v>71</v>
      </c>
      <c r="E4976">
        <v>1.0561</v>
      </c>
      <c r="F4976">
        <v>0</v>
      </c>
      <c r="G4976">
        <v>-11.316000000000001</v>
      </c>
      <c r="H4976">
        <v>0</v>
      </c>
      <c r="I4976">
        <v>-2.849E-5</v>
      </c>
      <c r="J4976">
        <v>0</v>
      </c>
      <c r="K4976">
        <v>3.0042</v>
      </c>
    </row>
    <row r="4977" spans="1:11" hidden="1">
      <c r="A4977" t="s">
        <v>166</v>
      </c>
      <c r="B4977" t="s">
        <v>662</v>
      </c>
      <c r="C4977">
        <v>184</v>
      </c>
      <c r="D4977" t="s">
        <v>71</v>
      </c>
      <c r="E4977">
        <v>1.4921</v>
      </c>
      <c r="F4977">
        <v>0</v>
      </c>
      <c r="G4977">
        <v>-7.6148999999999996</v>
      </c>
      <c r="H4977">
        <v>0</v>
      </c>
      <c r="I4977">
        <v>-2.849E-5</v>
      </c>
      <c r="J4977">
        <v>0</v>
      </c>
      <c r="K4977">
        <v>7.1308999999999996</v>
      </c>
    </row>
    <row r="4978" spans="1:11" hidden="1">
      <c r="A4978" t="s">
        <v>166</v>
      </c>
      <c r="B4978" t="s">
        <v>662</v>
      </c>
      <c r="C4978">
        <v>184</v>
      </c>
      <c r="D4978" t="s">
        <v>71</v>
      </c>
      <c r="E4978">
        <v>1.9279999999999999</v>
      </c>
      <c r="F4978">
        <v>0</v>
      </c>
      <c r="G4978">
        <v>-3.9289999999999998</v>
      </c>
      <c r="H4978">
        <v>0</v>
      </c>
      <c r="I4978">
        <v>-2.849E-5</v>
      </c>
      <c r="J4978">
        <v>0</v>
      </c>
      <c r="K4978">
        <v>9.6445000000000007</v>
      </c>
    </row>
    <row r="4979" spans="1:11" hidden="1">
      <c r="A4979" t="s">
        <v>166</v>
      </c>
      <c r="B4979" t="s">
        <v>662</v>
      </c>
      <c r="C4979">
        <v>184</v>
      </c>
      <c r="D4979" t="s">
        <v>71</v>
      </c>
      <c r="E4979">
        <v>2.3639999999999999</v>
      </c>
      <c r="F4979">
        <v>0</v>
      </c>
      <c r="G4979">
        <v>-0.86680000000000001</v>
      </c>
      <c r="H4979">
        <v>0</v>
      </c>
      <c r="I4979">
        <v>-2.849E-5</v>
      </c>
      <c r="J4979">
        <v>0</v>
      </c>
      <c r="K4979">
        <v>10.655799999999999</v>
      </c>
    </row>
    <row r="4980" spans="1:11" hidden="1">
      <c r="A4980" t="s">
        <v>166</v>
      </c>
      <c r="B4980" t="s">
        <v>662</v>
      </c>
      <c r="C4980">
        <v>184</v>
      </c>
      <c r="D4980" t="s">
        <v>71</v>
      </c>
      <c r="E4980">
        <v>2.8</v>
      </c>
      <c r="F4980">
        <v>0</v>
      </c>
      <c r="G4980">
        <v>1.2544999999999999</v>
      </c>
      <c r="H4980">
        <v>0</v>
      </c>
      <c r="I4980">
        <v>-2.849E-5</v>
      </c>
      <c r="J4980">
        <v>0</v>
      </c>
      <c r="K4980">
        <v>10.537100000000001</v>
      </c>
    </row>
    <row r="4981" spans="1:11" hidden="1">
      <c r="A4981" t="s">
        <v>166</v>
      </c>
      <c r="B4981" t="s">
        <v>662</v>
      </c>
      <c r="C4981">
        <v>184</v>
      </c>
      <c r="D4981" t="s">
        <v>71</v>
      </c>
      <c r="E4981">
        <v>2.8</v>
      </c>
      <c r="F4981">
        <v>0</v>
      </c>
      <c r="G4981">
        <v>4.6215999999999999</v>
      </c>
      <c r="H4981">
        <v>0</v>
      </c>
      <c r="I4981">
        <v>-2.849E-5</v>
      </c>
      <c r="J4981">
        <v>0</v>
      </c>
      <c r="K4981">
        <v>10.537100000000001</v>
      </c>
    </row>
    <row r="4982" spans="1:11" hidden="1">
      <c r="A4982" t="s">
        <v>166</v>
      </c>
      <c r="B4982" t="s">
        <v>662</v>
      </c>
      <c r="C4982">
        <v>184</v>
      </c>
      <c r="D4982" t="s">
        <v>71</v>
      </c>
      <c r="E4982">
        <v>3.2360000000000002</v>
      </c>
      <c r="F4982">
        <v>0</v>
      </c>
      <c r="G4982">
        <v>6.2724000000000002</v>
      </c>
      <c r="H4982">
        <v>0</v>
      </c>
      <c r="I4982">
        <v>-2.849E-5</v>
      </c>
      <c r="J4982">
        <v>0</v>
      </c>
      <c r="K4982">
        <v>8.1622000000000003</v>
      </c>
    </row>
    <row r="4983" spans="1:11" hidden="1">
      <c r="A4983" t="s">
        <v>166</v>
      </c>
      <c r="B4983" t="s">
        <v>662</v>
      </c>
      <c r="C4983">
        <v>184</v>
      </c>
      <c r="D4983" t="s">
        <v>71</v>
      </c>
      <c r="E4983">
        <v>3.6720000000000002</v>
      </c>
      <c r="F4983">
        <v>0</v>
      </c>
      <c r="G4983">
        <v>7.9233000000000002</v>
      </c>
      <c r="H4983">
        <v>0</v>
      </c>
      <c r="I4983">
        <v>-2.849E-5</v>
      </c>
      <c r="J4983">
        <v>0</v>
      </c>
      <c r="K4983">
        <v>5.0677000000000003</v>
      </c>
    </row>
    <row r="4984" spans="1:11" hidden="1">
      <c r="A4984" t="s">
        <v>166</v>
      </c>
      <c r="B4984" t="s">
        <v>662</v>
      </c>
      <c r="C4984">
        <v>184</v>
      </c>
      <c r="D4984" t="s">
        <v>71</v>
      </c>
      <c r="E4984">
        <v>4.1079999999999997</v>
      </c>
      <c r="F4984">
        <v>0</v>
      </c>
      <c r="G4984">
        <v>9.5740999999999996</v>
      </c>
      <c r="H4984">
        <v>0</v>
      </c>
      <c r="I4984">
        <v>-2.849E-5</v>
      </c>
      <c r="J4984">
        <v>0</v>
      </c>
      <c r="K4984">
        <v>1.2534000000000001</v>
      </c>
    </row>
    <row r="4985" spans="1:11" hidden="1">
      <c r="A4985" t="s">
        <v>166</v>
      </c>
      <c r="B4985" t="s">
        <v>662</v>
      </c>
      <c r="C4985">
        <v>184</v>
      </c>
      <c r="D4985" t="s">
        <v>71</v>
      </c>
      <c r="E4985">
        <v>4.5438999999999998</v>
      </c>
      <c r="F4985">
        <v>0</v>
      </c>
      <c r="G4985">
        <v>11.225</v>
      </c>
      <c r="H4985">
        <v>0</v>
      </c>
      <c r="I4985">
        <v>-2.849E-5</v>
      </c>
      <c r="J4985">
        <v>0</v>
      </c>
      <c r="K4985">
        <v>-3.2806000000000002</v>
      </c>
    </row>
    <row r="4986" spans="1:11" hidden="1">
      <c r="A4986" t="s">
        <v>166</v>
      </c>
      <c r="B4986" t="s">
        <v>662</v>
      </c>
      <c r="C4986">
        <v>184</v>
      </c>
      <c r="D4986" t="s">
        <v>71</v>
      </c>
      <c r="E4986">
        <v>4.9798999999999998</v>
      </c>
      <c r="F4986">
        <v>0</v>
      </c>
      <c r="G4986">
        <v>12.8758</v>
      </c>
      <c r="H4986">
        <v>0</v>
      </c>
      <c r="I4986">
        <v>-2.849E-5</v>
      </c>
      <c r="J4986">
        <v>0</v>
      </c>
      <c r="K4986">
        <v>-8.5343999999999998</v>
      </c>
    </row>
    <row r="4987" spans="1:11" hidden="1">
      <c r="A4987" t="s">
        <v>166</v>
      </c>
      <c r="B4987" t="s">
        <v>662</v>
      </c>
      <c r="C4987">
        <v>184</v>
      </c>
      <c r="D4987" t="s">
        <v>71</v>
      </c>
      <c r="E4987">
        <v>5.4158999999999997</v>
      </c>
      <c r="F4987">
        <v>0</v>
      </c>
      <c r="G4987">
        <v>14.5267</v>
      </c>
      <c r="H4987">
        <v>0</v>
      </c>
      <c r="I4987">
        <v>-2.849E-5</v>
      </c>
      <c r="J4987">
        <v>0</v>
      </c>
      <c r="K4987">
        <v>-14.507899999999999</v>
      </c>
    </row>
    <row r="4988" spans="1:11" hidden="1">
      <c r="A4988" t="s">
        <v>166</v>
      </c>
      <c r="B4988" t="s">
        <v>662</v>
      </c>
      <c r="C4988">
        <v>184</v>
      </c>
      <c r="D4988" t="s">
        <v>72</v>
      </c>
      <c r="E4988">
        <v>0.18410000000000001</v>
      </c>
      <c r="F4988">
        <v>0</v>
      </c>
      <c r="G4988">
        <v>-17.2898</v>
      </c>
      <c r="H4988">
        <v>0</v>
      </c>
      <c r="I4988">
        <v>-2.917E-5</v>
      </c>
      <c r="J4988">
        <v>0</v>
      </c>
      <c r="K4988">
        <v>-9.7782999999999998</v>
      </c>
    </row>
    <row r="4989" spans="1:11" hidden="1">
      <c r="A4989" t="s">
        <v>166</v>
      </c>
      <c r="B4989" t="s">
        <v>662</v>
      </c>
      <c r="C4989">
        <v>184</v>
      </c>
      <c r="D4989" t="s">
        <v>72</v>
      </c>
      <c r="E4989">
        <v>0.62009999999999998</v>
      </c>
      <c r="F4989">
        <v>0</v>
      </c>
      <c r="G4989">
        <v>-14.7712</v>
      </c>
      <c r="H4989">
        <v>0</v>
      </c>
      <c r="I4989">
        <v>-2.917E-5</v>
      </c>
      <c r="J4989">
        <v>0</v>
      </c>
      <c r="K4989">
        <v>-2.7551000000000001</v>
      </c>
    </row>
    <row r="4990" spans="1:11" hidden="1">
      <c r="A4990" t="s">
        <v>166</v>
      </c>
      <c r="B4990" t="s">
        <v>662</v>
      </c>
      <c r="C4990">
        <v>184</v>
      </c>
      <c r="D4990" t="s">
        <v>72</v>
      </c>
      <c r="E4990">
        <v>1.0561</v>
      </c>
      <c r="F4990">
        <v>0</v>
      </c>
      <c r="G4990">
        <v>-11.339499999999999</v>
      </c>
      <c r="H4990">
        <v>0</v>
      </c>
      <c r="I4990">
        <v>-2.917E-5</v>
      </c>
      <c r="J4990">
        <v>0</v>
      </c>
      <c r="K4990">
        <v>2.9659</v>
      </c>
    </row>
    <row r="4991" spans="1:11" hidden="1">
      <c r="A4991" t="s">
        <v>166</v>
      </c>
      <c r="B4991" t="s">
        <v>662</v>
      </c>
      <c r="C4991">
        <v>184</v>
      </c>
      <c r="D4991" t="s">
        <v>72</v>
      </c>
      <c r="E4991">
        <v>1.4921</v>
      </c>
      <c r="F4991">
        <v>0</v>
      </c>
      <c r="G4991">
        <v>-7.6384999999999996</v>
      </c>
      <c r="H4991">
        <v>0</v>
      </c>
      <c r="I4991">
        <v>-2.917E-5</v>
      </c>
      <c r="J4991">
        <v>0</v>
      </c>
      <c r="K4991">
        <v>7.1029</v>
      </c>
    </row>
    <row r="4992" spans="1:11" hidden="1">
      <c r="A4992" t="s">
        <v>166</v>
      </c>
      <c r="B4992" t="s">
        <v>662</v>
      </c>
      <c r="C4992">
        <v>184</v>
      </c>
      <c r="D4992" t="s">
        <v>72</v>
      </c>
      <c r="E4992">
        <v>1.9279999999999999</v>
      </c>
      <c r="F4992">
        <v>0</v>
      </c>
      <c r="G4992">
        <v>-3.9525000000000001</v>
      </c>
      <c r="H4992">
        <v>0</v>
      </c>
      <c r="I4992">
        <v>-2.917E-5</v>
      </c>
      <c r="J4992">
        <v>0</v>
      </c>
      <c r="K4992">
        <v>9.6267999999999994</v>
      </c>
    </row>
    <row r="4993" spans="1:11" hidden="1">
      <c r="A4993" t="s">
        <v>166</v>
      </c>
      <c r="B4993" t="s">
        <v>662</v>
      </c>
      <c r="C4993">
        <v>184</v>
      </c>
      <c r="D4993" t="s">
        <v>72</v>
      </c>
      <c r="E4993">
        <v>2.3639999999999999</v>
      </c>
      <c r="F4993">
        <v>0</v>
      </c>
      <c r="G4993">
        <v>-0.89029999999999998</v>
      </c>
      <c r="H4993">
        <v>0</v>
      </c>
      <c r="I4993">
        <v>-2.917E-5</v>
      </c>
      <c r="J4993">
        <v>0</v>
      </c>
      <c r="K4993">
        <v>10.648300000000001</v>
      </c>
    </row>
    <row r="4994" spans="1:11" hidden="1">
      <c r="A4994" t="s">
        <v>166</v>
      </c>
      <c r="B4994" t="s">
        <v>662</v>
      </c>
      <c r="C4994">
        <v>184</v>
      </c>
      <c r="D4994" t="s">
        <v>72</v>
      </c>
      <c r="E4994">
        <v>2.8</v>
      </c>
      <c r="F4994">
        <v>0</v>
      </c>
      <c r="G4994">
        <v>1.2310000000000001</v>
      </c>
      <c r="H4994">
        <v>0</v>
      </c>
      <c r="I4994">
        <v>-2.917E-5</v>
      </c>
      <c r="J4994">
        <v>0</v>
      </c>
      <c r="K4994">
        <v>10.5398</v>
      </c>
    </row>
    <row r="4995" spans="1:11" hidden="1">
      <c r="A4995" t="s">
        <v>166</v>
      </c>
      <c r="B4995" t="s">
        <v>662</v>
      </c>
      <c r="C4995">
        <v>184</v>
      </c>
      <c r="D4995" t="s">
        <v>72</v>
      </c>
      <c r="E4995">
        <v>2.8</v>
      </c>
      <c r="F4995">
        <v>0</v>
      </c>
      <c r="G4995">
        <v>4.5980999999999996</v>
      </c>
      <c r="H4995">
        <v>0</v>
      </c>
      <c r="I4995">
        <v>-2.917E-5</v>
      </c>
      <c r="J4995">
        <v>0</v>
      </c>
      <c r="K4995">
        <v>10.5398</v>
      </c>
    </row>
    <row r="4996" spans="1:11" hidden="1">
      <c r="A4996" t="s">
        <v>166</v>
      </c>
      <c r="B4996" t="s">
        <v>662</v>
      </c>
      <c r="C4996">
        <v>184</v>
      </c>
      <c r="D4996" t="s">
        <v>72</v>
      </c>
      <c r="E4996">
        <v>3.2360000000000002</v>
      </c>
      <c r="F4996">
        <v>0</v>
      </c>
      <c r="G4996">
        <v>6.2488999999999999</v>
      </c>
      <c r="H4996">
        <v>0</v>
      </c>
      <c r="I4996">
        <v>-2.917E-5</v>
      </c>
      <c r="J4996">
        <v>0</v>
      </c>
      <c r="K4996">
        <v>8.1752000000000002</v>
      </c>
    </row>
    <row r="4997" spans="1:11" hidden="1">
      <c r="A4997" t="s">
        <v>166</v>
      </c>
      <c r="B4997" t="s">
        <v>662</v>
      </c>
      <c r="C4997">
        <v>184</v>
      </c>
      <c r="D4997" t="s">
        <v>72</v>
      </c>
      <c r="E4997">
        <v>3.6720000000000002</v>
      </c>
      <c r="F4997">
        <v>0</v>
      </c>
      <c r="G4997">
        <v>7.8997999999999999</v>
      </c>
      <c r="H4997">
        <v>0</v>
      </c>
      <c r="I4997">
        <v>-2.917E-5</v>
      </c>
      <c r="J4997">
        <v>0</v>
      </c>
      <c r="K4997">
        <v>5.0909000000000004</v>
      </c>
    </row>
    <row r="4998" spans="1:11" hidden="1">
      <c r="A4998" t="s">
        <v>166</v>
      </c>
      <c r="B4998" t="s">
        <v>662</v>
      </c>
      <c r="C4998">
        <v>184</v>
      </c>
      <c r="D4998" t="s">
        <v>72</v>
      </c>
      <c r="E4998">
        <v>4.1079999999999997</v>
      </c>
      <c r="F4998">
        <v>0</v>
      </c>
      <c r="G4998">
        <v>9.5505999999999993</v>
      </c>
      <c r="H4998">
        <v>0</v>
      </c>
      <c r="I4998">
        <v>-2.917E-5</v>
      </c>
      <c r="J4998">
        <v>0</v>
      </c>
      <c r="K4998">
        <v>1.2868999999999999</v>
      </c>
    </row>
    <row r="4999" spans="1:11" hidden="1">
      <c r="A4999" t="s">
        <v>166</v>
      </c>
      <c r="B4999" t="s">
        <v>662</v>
      </c>
      <c r="C4999">
        <v>184</v>
      </c>
      <c r="D4999" t="s">
        <v>72</v>
      </c>
      <c r="E4999">
        <v>4.5438999999999998</v>
      </c>
      <c r="F4999">
        <v>0</v>
      </c>
      <c r="G4999">
        <v>11.201499999999999</v>
      </c>
      <c r="H4999">
        <v>0</v>
      </c>
      <c r="I4999">
        <v>-2.917E-5</v>
      </c>
      <c r="J4999">
        <v>0</v>
      </c>
      <c r="K4999">
        <v>-3.2368999999999999</v>
      </c>
    </row>
    <row r="5000" spans="1:11" hidden="1">
      <c r="A5000" t="s">
        <v>166</v>
      </c>
      <c r="B5000" t="s">
        <v>662</v>
      </c>
      <c r="C5000">
        <v>184</v>
      </c>
      <c r="D5000" t="s">
        <v>72</v>
      </c>
      <c r="E5000">
        <v>4.9798999999999998</v>
      </c>
      <c r="F5000">
        <v>0</v>
      </c>
      <c r="G5000">
        <v>12.8523</v>
      </c>
      <c r="H5000">
        <v>0</v>
      </c>
      <c r="I5000">
        <v>-2.917E-5</v>
      </c>
      <c r="J5000">
        <v>0</v>
      </c>
      <c r="K5000">
        <v>-8.4803999999999995</v>
      </c>
    </row>
    <row r="5001" spans="1:11" hidden="1">
      <c r="A5001" t="s">
        <v>166</v>
      </c>
      <c r="B5001" t="s">
        <v>662</v>
      </c>
      <c r="C5001">
        <v>184</v>
      </c>
      <c r="D5001" t="s">
        <v>72</v>
      </c>
      <c r="E5001">
        <v>5.4158999999999997</v>
      </c>
      <c r="F5001">
        <v>0</v>
      </c>
      <c r="G5001">
        <v>14.5031</v>
      </c>
      <c r="H5001">
        <v>0</v>
      </c>
      <c r="I5001">
        <v>-2.917E-5</v>
      </c>
      <c r="J5001">
        <v>0</v>
      </c>
      <c r="K5001">
        <v>-14.4436</v>
      </c>
    </row>
    <row r="5002" spans="1:11" hidden="1">
      <c r="A5002" t="s">
        <v>166</v>
      </c>
      <c r="B5002" t="s">
        <v>662</v>
      </c>
      <c r="C5002">
        <v>184</v>
      </c>
      <c r="D5002" t="s">
        <v>73</v>
      </c>
      <c r="E5002">
        <v>0.18410000000000001</v>
      </c>
      <c r="F5002">
        <v>0</v>
      </c>
      <c r="G5002">
        <v>-17.242699999999999</v>
      </c>
      <c r="H5002">
        <v>0</v>
      </c>
      <c r="I5002">
        <v>-2.7820000000000001E-5</v>
      </c>
      <c r="J5002">
        <v>0</v>
      </c>
      <c r="K5002">
        <v>-9.6608000000000001</v>
      </c>
    </row>
    <row r="5003" spans="1:11" hidden="1">
      <c r="A5003" t="s">
        <v>166</v>
      </c>
      <c r="B5003" t="s">
        <v>662</v>
      </c>
      <c r="C5003">
        <v>184</v>
      </c>
      <c r="D5003" t="s">
        <v>73</v>
      </c>
      <c r="E5003">
        <v>0.62009999999999998</v>
      </c>
      <c r="F5003">
        <v>0</v>
      </c>
      <c r="G5003">
        <v>-14.7241</v>
      </c>
      <c r="H5003">
        <v>0</v>
      </c>
      <c r="I5003">
        <v>-2.7820000000000001E-5</v>
      </c>
      <c r="J5003">
        <v>0</v>
      </c>
      <c r="K5003">
        <v>-2.6581000000000001</v>
      </c>
    </row>
    <row r="5004" spans="1:11" hidden="1">
      <c r="A5004" t="s">
        <v>166</v>
      </c>
      <c r="B5004" t="s">
        <v>662</v>
      </c>
      <c r="C5004">
        <v>184</v>
      </c>
      <c r="D5004" t="s">
        <v>73</v>
      </c>
      <c r="E5004">
        <v>1.0561</v>
      </c>
      <c r="F5004">
        <v>0</v>
      </c>
      <c r="G5004">
        <v>-11.2925</v>
      </c>
      <c r="H5004">
        <v>0</v>
      </c>
      <c r="I5004">
        <v>-2.7820000000000001E-5</v>
      </c>
      <c r="J5004">
        <v>0</v>
      </c>
      <c r="K5004">
        <v>3.0424000000000002</v>
      </c>
    </row>
    <row r="5005" spans="1:11" hidden="1">
      <c r="A5005" t="s">
        <v>166</v>
      </c>
      <c r="B5005" t="s">
        <v>662</v>
      </c>
      <c r="C5005">
        <v>184</v>
      </c>
      <c r="D5005" t="s">
        <v>73</v>
      </c>
      <c r="E5005">
        <v>1.4921</v>
      </c>
      <c r="F5005">
        <v>0</v>
      </c>
      <c r="G5005">
        <v>-7.5914000000000001</v>
      </c>
      <c r="H5005">
        <v>0</v>
      </c>
      <c r="I5005">
        <v>-2.7820000000000001E-5</v>
      </c>
      <c r="J5005">
        <v>0</v>
      </c>
      <c r="K5005">
        <v>7.1589</v>
      </c>
    </row>
    <row r="5006" spans="1:11" hidden="1">
      <c r="A5006" t="s">
        <v>166</v>
      </c>
      <c r="B5006" t="s">
        <v>662</v>
      </c>
      <c r="C5006">
        <v>184</v>
      </c>
      <c r="D5006" t="s">
        <v>73</v>
      </c>
      <c r="E5006">
        <v>1.9279999999999999</v>
      </c>
      <c r="F5006">
        <v>0</v>
      </c>
      <c r="G5006">
        <v>-3.9054000000000002</v>
      </c>
      <c r="H5006">
        <v>0</v>
      </c>
      <c r="I5006">
        <v>-2.7820000000000001E-5</v>
      </c>
      <c r="J5006">
        <v>0</v>
      </c>
      <c r="K5006">
        <v>9.6623000000000001</v>
      </c>
    </row>
    <row r="5007" spans="1:11" hidden="1">
      <c r="A5007" t="s">
        <v>166</v>
      </c>
      <c r="B5007" t="s">
        <v>662</v>
      </c>
      <c r="C5007">
        <v>184</v>
      </c>
      <c r="D5007" t="s">
        <v>73</v>
      </c>
      <c r="E5007">
        <v>2.3639999999999999</v>
      </c>
      <c r="F5007">
        <v>0</v>
      </c>
      <c r="G5007">
        <v>-0.84319999999999995</v>
      </c>
      <c r="H5007">
        <v>0</v>
      </c>
      <c r="I5007">
        <v>-2.7820000000000001E-5</v>
      </c>
      <c r="J5007">
        <v>0</v>
      </c>
      <c r="K5007">
        <v>10.6633</v>
      </c>
    </row>
    <row r="5008" spans="1:11" hidden="1">
      <c r="A5008" t="s">
        <v>166</v>
      </c>
      <c r="B5008" t="s">
        <v>662</v>
      </c>
      <c r="C5008">
        <v>184</v>
      </c>
      <c r="D5008" t="s">
        <v>73</v>
      </c>
      <c r="E5008">
        <v>2.8</v>
      </c>
      <c r="F5008">
        <v>0</v>
      </c>
      <c r="G5008">
        <v>1.278</v>
      </c>
      <c r="H5008">
        <v>0</v>
      </c>
      <c r="I5008">
        <v>-2.7820000000000001E-5</v>
      </c>
      <c r="J5008">
        <v>0</v>
      </c>
      <c r="K5008">
        <v>10.5343</v>
      </c>
    </row>
    <row r="5009" spans="1:11" hidden="1">
      <c r="A5009" t="s">
        <v>166</v>
      </c>
      <c r="B5009" t="s">
        <v>662</v>
      </c>
      <c r="C5009">
        <v>184</v>
      </c>
      <c r="D5009" t="s">
        <v>73</v>
      </c>
      <c r="E5009">
        <v>2.8</v>
      </c>
      <c r="F5009">
        <v>0</v>
      </c>
      <c r="G5009">
        <v>4.6451000000000002</v>
      </c>
      <c r="H5009">
        <v>0</v>
      </c>
      <c r="I5009">
        <v>-2.7820000000000001E-5</v>
      </c>
      <c r="J5009">
        <v>0</v>
      </c>
      <c r="K5009">
        <v>10.5343</v>
      </c>
    </row>
    <row r="5010" spans="1:11" hidden="1">
      <c r="A5010" t="s">
        <v>166</v>
      </c>
      <c r="B5010" t="s">
        <v>662</v>
      </c>
      <c r="C5010">
        <v>184</v>
      </c>
      <c r="D5010" t="s">
        <v>73</v>
      </c>
      <c r="E5010">
        <v>3.2360000000000002</v>
      </c>
      <c r="F5010">
        <v>0</v>
      </c>
      <c r="G5010">
        <v>6.2960000000000003</v>
      </c>
      <c r="H5010">
        <v>0</v>
      </c>
      <c r="I5010">
        <v>-2.7820000000000001E-5</v>
      </c>
      <c r="J5010">
        <v>0</v>
      </c>
      <c r="K5010">
        <v>8.1492000000000004</v>
      </c>
    </row>
    <row r="5011" spans="1:11" hidden="1">
      <c r="A5011" t="s">
        <v>166</v>
      </c>
      <c r="B5011" t="s">
        <v>662</v>
      </c>
      <c r="C5011">
        <v>184</v>
      </c>
      <c r="D5011" t="s">
        <v>73</v>
      </c>
      <c r="E5011">
        <v>3.6720000000000002</v>
      </c>
      <c r="F5011">
        <v>0</v>
      </c>
      <c r="G5011">
        <v>7.9467999999999996</v>
      </c>
      <c r="H5011">
        <v>0</v>
      </c>
      <c r="I5011">
        <v>-2.7820000000000001E-5</v>
      </c>
      <c r="J5011">
        <v>0</v>
      </c>
      <c r="K5011">
        <v>5.0444000000000004</v>
      </c>
    </row>
    <row r="5012" spans="1:11" hidden="1">
      <c r="A5012" t="s">
        <v>166</v>
      </c>
      <c r="B5012" t="s">
        <v>662</v>
      </c>
      <c r="C5012">
        <v>184</v>
      </c>
      <c r="D5012" t="s">
        <v>73</v>
      </c>
      <c r="E5012">
        <v>4.1079999999999997</v>
      </c>
      <c r="F5012">
        <v>0</v>
      </c>
      <c r="G5012">
        <v>9.5975999999999999</v>
      </c>
      <c r="H5012">
        <v>0</v>
      </c>
      <c r="I5012">
        <v>-2.7820000000000001E-5</v>
      </c>
      <c r="J5012">
        <v>0</v>
      </c>
      <c r="K5012">
        <v>1.2199</v>
      </c>
    </row>
    <row r="5013" spans="1:11" hidden="1">
      <c r="A5013" t="s">
        <v>166</v>
      </c>
      <c r="B5013" t="s">
        <v>662</v>
      </c>
      <c r="C5013">
        <v>184</v>
      </c>
      <c r="D5013" t="s">
        <v>73</v>
      </c>
      <c r="E5013">
        <v>4.5438999999999998</v>
      </c>
      <c r="F5013">
        <v>0</v>
      </c>
      <c r="G5013">
        <v>11.2485</v>
      </c>
      <c r="H5013">
        <v>0</v>
      </c>
      <c r="I5013">
        <v>-2.7820000000000001E-5</v>
      </c>
      <c r="J5013">
        <v>0</v>
      </c>
      <c r="K5013">
        <v>-3.3243999999999998</v>
      </c>
    </row>
    <row r="5014" spans="1:11" hidden="1">
      <c r="A5014" t="s">
        <v>166</v>
      </c>
      <c r="B5014" t="s">
        <v>662</v>
      </c>
      <c r="C5014">
        <v>184</v>
      </c>
      <c r="D5014" t="s">
        <v>73</v>
      </c>
      <c r="E5014">
        <v>4.9798999999999998</v>
      </c>
      <c r="F5014">
        <v>0</v>
      </c>
      <c r="G5014">
        <v>12.8993</v>
      </c>
      <c r="H5014">
        <v>0</v>
      </c>
      <c r="I5014">
        <v>-2.7820000000000001E-5</v>
      </c>
      <c r="J5014">
        <v>0</v>
      </c>
      <c r="K5014">
        <v>-8.5884</v>
      </c>
    </row>
    <row r="5015" spans="1:11" hidden="1">
      <c r="A5015" t="s">
        <v>166</v>
      </c>
      <c r="B5015" t="s">
        <v>662</v>
      </c>
      <c r="C5015">
        <v>184</v>
      </c>
      <c r="D5015" t="s">
        <v>73</v>
      </c>
      <c r="E5015">
        <v>5.4158999999999997</v>
      </c>
      <c r="F5015">
        <v>0</v>
      </c>
      <c r="G5015">
        <v>14.5502</v>
      </c>
      <c r="H5015">
        <v>0</v>
      </c>
      <c r="I5015">
        <v>-2.7820000000000001E-5</v>
      </c>
      <c r="J5015">
        <v>0</v>
      </c>
      <c r="K5015">
        <v>-14.5722</v>
      </c>
    </row>
    <row r="5016" spans="1:11" hidden="1">
      <c r="A5016" t="s">
        <v>166</v>
      </c>
      <c r="B5016" t="s">
        <v>662</v>
      </c>
      <c r="C5016">
        <v>184</v>
      </c>
      <c r="D5016" t="s">
        <v>74</v>
      </c>
      <c r="E5016">
        <v>0.18410000000000001</v>
      </c>
      <c r="F5016">
        <v>0</v>
      </c>
      <c r="G5016">
        <v>-41.184199999999997</v>
      </c>
      <c r="H5016">
        <v>0</v>
      </c>
      <c r="I5016">
        <v>-1E-4</v>
      </c>
      <c r="J5016">
        <v>0</v>
      </c>
      <c r="K5016">
        <v>-22.940799999999999</v>
      </c>
    </row>
    <row r="5017" spans="1:11" hidden="1">
      <c r="A5017" t="s">
        <v>166</v>
      </c>
      <c r="B5017" t="s">
        <v>662</v>
      </c>
      <c r="C5017">
        <v>184</v>
      </c>
      <c r="D5017" t="s">
        <v>74</v>
      </c>
      <c r="E5017">
        <v>0.62009999999999998</v>
      </c>
      <c r="F5017">
        <v>0</v>
      </c>
      <c r="G5017">
        <v>-35.158999999999999</v>
      </c>
      <c r="H5017">
        <v>0</v>
      </c>
      <c r="I5017">
        <v>-1E-4</v>
      </c>
      <c r="J5017">
        <v>0</v>
      </c>
      <c r="K5017">
        <v>-6.2115999999999998</v>
      </c>
    </row>
    <row r="5018" spans="1:11" hidden="1">
      <c r="A5018" t="s">
        <v>166</v>
      </c>
      <c r="B5018" t="s">
        <v>662</v>
      </c>
      <c r="C5018">
        <v>184</v>
      </c>
      <c r="D5018" t="s">
        <v>74</v>
      </c>
      <c r="E5018">
        <v>1.0561</v>
      </c>
      <c r="F5018">
        <v>0</v>
      </c>
      <c r="G5018">
        <v>-26.8095</v>
      </c>
      <c r="H5018">
        <v>0</v>
      </c>
      <c r="I5018">
        <v>-1E-4</v>
      </c>
      <c r="J5018">
        <v>0</v>
      </c>
      <c r="K5018">
        <v>7.3710000000000004</v>
      </c>
    </row>
    <row r="5019" spans="1:11" hidden="1">
      <c r="A5019" t="s">
        <v>166</v>
      </c>
      <c r="B5019" t="s">
        <v>662</v>
      </c>
      <c r="C5019">
        <v>184</v>
      </c>
      <c r="D5019" t="s">
        <v>74</v>
      </c>
      <c r="E5019">
        <v>1.4921</v>
      </c>
      <c r="F5019">
        <v>0</v>
      </c>
      <c r="G5019">
        <v>-17.7744</v>
      </c>
      <c r="H5019">
        <v>0</v>
      </c>
      <c r="I5019">
        <v>-1E-4</v>
      </c>
      <c r="J5019">
        <v>0</v>
      </c>
      <c r="K5019">
        <v>17.0899</v>
      </c>
    </row>
    <row r="5020" spans="1:11" hidden="1">
      <c r="A5020" t="s">
        <v>166</v>
      </c>
      <c r="B5020" t="s">
        <v>662</v>
      </c>
      <c r="C5020">
        <v>184</v>
      </c>
      <c r="D5020" t="s">
        <v>74</v>
      </c>
      <c r="E5020">
        <v>1.9279999999999999</v>
      </c>
      <c r="F5020">
        <v>0</v>
      </c>
      <c r="G5020">
        <v>-8.7775999999999996</v>
      </c>
      <c r="H5020">
        <v>0</v>
      </c>
      <c r="I5020">
        <v>-1E-4</v>
      </c>
      <c r="J5020">
        <v>0</v>
      </c>
      <c r="K5020">
        <v>22.870699999999999</v>
      </c>
    </row>
    <row r="5021" spans="1:11" hidden="1">
      <c r="A5021" t="s">
        <v>166</v>
      </c>
      <c r="B5021" t="s">
        <v>662</v>
      </c>
      <c r="C5021">
        <v>184</v>
      </c>
      <c r="D5021" t="s">
        <v>74</v>
      </c>
      <c r="E5021">
        <v>2.3639999999999999</v>
      </c>
      <c r="F5021">
        <v>0</v>
      </c>
      <c r="G5021">
        <v>-1.3686</v>
      </c>
      <c r="H5021">
        <v>0</v>
      </c>
      <c r="I5021">
        <v>-1E-4</v>
      </c>
      <c r="J5021">
        <v>0</v>
      </c>
      <c r="K5021">
        <v>24.9954</v>
      </c>
    </row>
    <row r="5022" spans="1:11" hidden="1">
      <c r="A5022" t="s">
        <v>166</v>
      </c>
      <c r="B5022" t="s">
        <v>662</v>
      </c>
      <c r="C5022">
        <v>184</v>
      </c>
      <c r="D5022" t="s">
        <v>74</v>
      </c>
      <c r="E5022">
        <v>2.8</v>
      </c>
      <c r="F5022">
        <v>0</v>
      </c>
      <c r="G5022">
        <v>3.6454</v>
      </c>
      <c r="H5022">
        <v>0</v>
      </c>
      <c r="I5022">
        <v>-1E-4</v>
      </c>
      <c r="J5022">
        <v>0</v>
      </c>
      <c r="K5022">
        <v>24.412099999999999</v>
      </c>
    </row>
    <row r="5023" spans="1:11" hidden="1">
      <c r="A5023" t="s">
        <v>166</v>
      </c>
      <c r="B5023" t="s">
        <v>662</v>
      </c>
      <c r="C5023">
        <v>184</v>
      </c>
      <c r="D5023" t="s">
        <v>74</v>
      </c>
      <c r="E5023">
        <v>2.8</v>
      </c>
      <c r="F5023">
        <v>0</v>
      </c>
      <c r="G5023">
        <v>10.8423</v>
      </c>
      <c r="H5023">
        <v>0</v>
      </c>
      <c r="I5023">
        <v>-1E-4</v>
      </c>
      <c r="J5023">
        <v>0</v>
      </c>
      <c r="K5023">
        <v>24.412099999999999</v>
      </c>
    </row>
    <row r="5024" spans="1:11" hidden="1">
      <c r="A5024" t="s">
        <v>166</v>
      </c>
      <c r="B5024" t="s">
        <v>662</v>
      </c>
      <c r="C5024">
        <v>184</v>
      </c>
      <c r="D5024" t="s">
        <v>74</v>
      </c>
      <c r="E5024">
        <v>3.2360000000000002</v>
      </c>
      <c r="F5024">
        <v>0</v>
      </c>
      <c r="G5024">
        <v>14.6587</v>
      </c>
      <c r="H5024">
        <v>0</v>
      </c>
      <c r="I5024">
        <v>-1E-4</v>
      </c>
      <c r="J5024">
        <v>0</v>
      </c>
      <c r="K5024">
        <v>18.853100000000001</v>
      </c>
    </row>
    <row r="5025" spans="1:11" hidden="1">
      <c r="A5025" t="s">
        <v>166</v>
      </c>
      <c r="B5025" t="s">
        <v>662</v>
      </c>
      <c r="C5025">
        <v>184</v>
      </c>
      <c r="D5025" t="s">
        <v>74</v>
      </c>
      <c r="E5025">
        <v>3.6720000000000002</v>
      </c>
      <c r="F5025">
        <v>0</v>
      </c>
      <c r="G5025">
        <v>18.475200000000001</v>
      </c>
      <c r="H5025">
        <v>0</v>
      </c>
      <c r="I5025">
        <v>-1E-4</v>
      </c>
      <c r="J5025">
        <v>0</v>
      </c>
      <c r="K5025">
        <v>11.6302</v>
      </c>
    </row>
    <row r="5026" spans="1:11" hidden="1">
      <c r="A5026" t="s">
        <v>166</v>
      </c>
      <c r="B5026" t="s">
        <v>662</v>
      </c>
      <c r="C5026">
        <v>184</v>
      </c>
      <c r="D5026" t="s">
        <v>74</v>
      </c>
      <c r="E5026">
        <v>4.1079999999999997</v>
      </c>
      <c r="F5026">
        <v>0</v>
      </c>
      <c r="G5026">
        <v>22.291599999999999</v>
      </c>
      <c r="H5026">
        <v>0</v>
      </c>
      <c r="I5026">
        <v>-1E-4</v>
      </c>
      <c r="J5026">
        <v>0</v>
      </c>
      <c r="K5026">
        <v>2.7433000000000001</v>
      </c>
    </row>
    <row r="5027" spans="1:11" hidden="1">
      <c r="A5027" t="s">
        <v>166</v>
      </c>
      <c r="B5027" t="s">
        <v>662</v>
      </c>
      <c r="C5027">
        <v>184</v>
      </c>
      <c r="D5027" t="s">
        <v>74</v>
      </c>
      <c r="E5027">
        <v>4.5438999999999998</v>
      </c>
      <c r="F5027">
        <v>0</v>
      </c>
      <c r="G5027">
        <v>26.1081</v>
      </c>
      <c r="H5027">
        <v>0</v>
      </c>
      <c r="I5027">
        <v>-1E-4</v>
      </c>
      <c r="J5027">
        <v>0</v>
      </c>
      <c r="K5027">
        <v>-7.8074000000000003</v>
      </c>
    </row>
    <row r="5028" spans="1:11" hidden="1">
      <c r="A5028" t="s">
        <v>166</v>
      </c>
      <c r="B5028" t="s">
        <v>662</v>
      </c>
      <c r="C5028">
        <v>184</v>
      </c>
      <c r="D5028" t="s">
        <v>74</v>
      </c>
      <c r="E5028">
        <v>4.9798999999999998</v>
      </c>
      <c r="F5028">
        <v>0</v>
      </c>
      <c r="G5028">
        <v>29.924499999999998</v>
      </c>
      <c r="H5028">
        <v>0</v>
      </c>
      <c r="I5028">
        <v>-1E-4</v>
      </c>
      <c r="J5028">
        <v>0</v>
      </c>
      <c r="K5028">
        <v>-20.021999999999998</v>
      </c>
    </row>
    <row r="5029" spans="1:11" hidden="1">
      <c r="A5029" t="s">
        <v>166</v>
      </c>
      <c r="B5029" t="s">
        <v>662</v>
      </c>
      <c r="C5029">
        <v>184</v>
      </c>
      <c r="D5029" t="s">
        <v>74</v>
      </c>
      <c r="E5029">
        <v>5.4158999999999997</v>
      </c>
      <c r="F5029">
        <v>0</v>
      </c>
      <c r="G5029">
        <v>33.740900000000003</v>
      </c>
      <c r="H5029">
        <v>0</v>
      </c>
      <c r="I5029">
        <v>-1E-4</v>
      </c>
      <c r="J5029">
        <v>0</v>
      </c>
      <c r="K5029">
        <v>-33.900599999999997</v>
      </c>
    </row>
    <row r="5030" spans="1:11" hidden="1">
      <c r="A5030" t="s">
        <v>166</v>
      </c>
      <c r="B5030" t="s">
        <v>662</v>
      </c>
      <c r="C5030">
        <v>184</v>
      </c>
      <c r="D5030" t="s">
        <v>75</v>
      </c>
      <c r="E5030">
        <v>0.18410000000000001</v>
      </c>
      <c r="F5030">
        <v>0</v>
      </c>
      <c r="G5030">
        <v>-41.184199999999997</v>
      </c>
      <c r="H5030">
        <v>0</v>
      </c>
      <c r="I5030">
        <v>-1E-4</v>
      </c>
      <c r="J5030">
        <v>0</v>
      </c>
      <c r="K5030">
        <v>-22.940799999999999</v>
      </c>
    </row>
    <row r="5031" spans="1:11" hidden="1">
      <c r="A5031" t="s">
        <v>166</v>
      </c>
      <c r="B5031" t="s">
        <v>662</v>
      </c>
      <c r="C5031">
        <v>184</v>
      </c>
      <c r="D5031" t="s">
        <v>75</v>
      </c>
      <c r="E5031">
        <v>0.62009999999999998</v>
      </c>
      <c r="F5031">
        <v>0</v>
      </c>
      <c r="G5031">
        <v>-35.158999999999999</v>
      </c>
      <c r="H5031">
        <v>0</v>
      </c>
      <c r="I5031">
        <v>-1E-4</v>
      </c>
      <c r="J5031">
        <v>0</v>
      </c>
      <c r="K5031">
        <v>-6.2115999999999998</v>
      </c>
    </row>
    <row r="5032" spans="1:11" hidden="1">
      <c r="A5032" t="s">
        <v>166</v>
      </c>
      <c r="B5032" t="s">
        <v>662</v>
      </c>
      <c r="C5032">
        <v>184</v>
      </c>
      <c r="D5032" t="s">
        <v>75</v>
      </c>
      <c r="E5032">
        <v>1.0561</v>
      </c>
      <c r="F5032">
        <v>0</v>
      </c>
      <c r="G5032">
        <v>-26.8095</v>
      </c>
      <c r="H5032">
        <v>0</v>
      </c>
      <c r="I5032">
        <v>-1E-4</v>
      </c>
      <c r="J5032">
        <v>0</v>
      </c>
      <c r="K5032">
        <v>7.3710000000000004</v>
      </c>
    </row>
    <row r="5033" spans="1:11" hidden="1">
      <c r="A5033" t="s">
        <v>166</v>
      </c>
      <c r="B5033" t="s">
        <v>662</v>
      </c>
      <c r="C5033">
        <v>184</v>
      </c>
      <c r="D5033" t="s">
        <v>75</v>
      </c>
      <c r="E5033">
        <v>1.4921</v>
      </c>
      <c r="F5033">
        <v>0</v>
      </c>
      <c r="G5033">
        <v>-17.7744</v>
      </c>
      <c r="H5033">
        <v>0</v>
      </c>
      <c r="I5033">
        <v>-1E-4</v>
      </c>
      <c r="J5033">
        <v>0</v>
      </c>
      <c r="K5033">
        <v>17.0899</v>
      </c>
    </row>
    <row r="5034" spans="1:11" hidden="1">
      <c r="A5034" t="s">
        <v>166</v>
      </c>
      <c r="B5034" t="s">
        <v>662</v>
      </c>
      <c r="C5034">
        <v>184</v>
      </c>
      <c r="D5034" t="s">
        <v>75</v>
      </c>
      <c r="E5034">
        <v>1.9279999999999999</v>
      </c>
      <c r="F5034">
        <v>0</v>
      </c>
      <c r="G5034">
        <v>-8.7775999999999996</v>
      </c>
      <c r="H5034">
        <v>0</v>
      </c>
      <c r="I5034">
        <v>-1E-4</v>
      </c>
      <c r="J5034">
        <v>0</v>
      </c>
      <c r="K5034">
        <v>22.870699999999999</v>
      </c>
    </row>
    <row r="5035" spans="1:11" hidden="1">
      <c r="A5035" t="s">
        <v>166</v>
      </c>
      <c r="B5035" t="s">
        <v>662</v>
      </c>
      <c r="C5035">
        <v>184</v>
      </c>
      <c r="D5035" t="s">
        <v>75</v>
      </c>
      <c r="E5035">
        <v>2.3639999999999999</v>
      </c>
      <c r="F5035">
        <v>0</v>
      </c>
      <c r="G5035">
        <v>-1.3686</v>
      </c>
      <c r="H5035">
        <v>0</v>
      </c>
      <c r="I5035">
        <v>-1E-4</v>
      </c>
      <c r="J5035">
        <v>0</v>
      </c>
      <c r="K5035">
        <v>24.9954</v>
      </c>
    </row>
    <row r="5036" spans="1:11" hidden="1">
      <c r="A5036" t="s">
        <v>166</v>
      </c>
      <c r="B5036" t="s">
        <v>662</v>
      </c>
      <c r="C5036">
        <v>184</v>
      </c>
      <c r="D5036" t="s">
        <v>75</v>
      </c>
      <c r="E5036">
        <v>2.8</v>
      </c>
      <c r="F5036">
        <v>0</v>
      </c>
      <c r="G5036">
        <v>3.6454</v>
      </c>
      <c r="H5036">
        <v>0</v>
      </c>
      <c r="I5036">
        <v>-1E-4</v>
      </c>
      <c r="J5036">
        <v>0</v>
      </c>
      <c r="K5036">
        <v>24.412099999999999</v>
      </c>
    </row>
    <row r="5037" spans="1:11" hidden="1">
      <c r="A5037" t="s">
        <v>166</v>
      </c>
      <c r="B5037" t="s">
        <v>662</v>
      </c>
      <c r="C5037">
        <v>184</v>
      </c>
      <c r="D5037" t="s">
        <v>75</v>
      </c>
      <c r="E5037">
        <v>2.8</v>
      </c>
      <c r="F5037">
        <v>0</v>
      </c>
      <c r="G5037">
        <v>10.8423</v>
      </c>
      <c r="H5037">
        <v>0</v>
      </c>
      <c r="I5037">
        <v>-1E-4</v>
      </c>
      <c r="J5037">
        <v>0</v>
      </c>
      <c r="K5037">
        <v>24.412099999999999</v>
      </c>
    </row>
    <row r="5038" spans="1:11" hidden="1">
      <c r="A5038" t="s">
        <v>166</v>
      </c>
      <c r="B5038" t="s">
        <v>662</v>
      </c>
      <c r="C5038">
        <v>184</v>
      </c>
      <c r="D5038" t="s">
        <v>75</v>
      </c>
      <c r="E5038">
        <v>3.2360000000000002</v>
      </c>
      <c r="F5038">
        <v>0</v>
      </c>
      <c r="G5038">
        <v>14.6587</v>
      </c>
      <c r="H5038">
        <v>0</v>
      </c>
      <c r="I5038">
        <v>-1E-4</v>
      </c>
      <c r="J5038">
        <v>0</v>
      </c>
      <c r="K5038">
        <v>18.853100000000001</v>
      </c>
    </row>
    <row r="5039" spans="1:11" hidden="1">
      <c r="A5039" t="s">
        <v>166</v>
      </c>
      <c r="B5039" t="s">
        <v>662</v>
      </c>
      <c r="C5039">
        <v>184</v>
      </c>
      <c r="D5039" t="s">
        <v>75</v>
      </c>
      <c r="E5039">
        <v>3.6720000000000002</v>
      </c>
      <c r="F5039">
        <v>0</v>
      </c>
      <c r="G5039">
        <v>18.475200000000001</v>
      </c>
      <c r="H5039">
        <v>0</v>
      </c>
      <c r="I5039">
        <v>-1E-4</v>
      </c>
      <c r="J5039">
        <v>0</v>
      </c>
      <c r="K5039">
        <v>11.6302</v>
      </c>
    </row>
    <row r="5040" spans="1:11" hidden="1">
      <c r="A5040" t="s">
        <v>166</v>
      </c>
      <c r="B5040" t="s">
        <v>662</v>
      </c>
      <c r="C5040">
        <v>184</v>
      </c>
      <c r="D5040" t="s">
        <v>75</v>
      </c>
      <c r="E5040">
        <v>4.1079999999999997</v>
      </c>
      <c r="F5040">
        <v>0</v>
      </c>
      <c r="G5040">
        <v>22.291599999999999</v>
      </c>
      <c r="H5040">
        <v>0</v>
      </c>
      <c r="I5040">
        <v>-1E-4</v>
      </c>
      <c r="J5040">
        <v>0</v>
      </c>
      <c r="K5040">
        <v>2.7433000000000001</v>
      </c>
    </row>
    <row r="5041" spans="1:11" hidden="1">
      <c r="A5041" t="s">
        <v>166</v>
      </c>
      <c r="B5041" t="s">
        <v>662</v>
      </c>
      <c r="C5041">
        <v>184</v>
      </c>
      <c r="D5041" t="s">
        <v>75</v>
      </c>
      <c r="E5041">
        <v>4.5438999999999998</v>
      </c>
      <c r="F5041">
        <v>0</v>
      </c>
      <c r="G5041">
        <v>26.1081</v>
      </c>
      <c r="H5041">
        <v>0</v>
      </c>
      <c r="I5041">
        <v>-1E-4</v>
      </c>
      <c r="J5041">
        <v>0</v>
      </c>
      <c r="K5041">
        <v>-7.8074000000000003</v>
      </c>
    </row>
    <row r="5042" spans="1:11" hidden="1">
      <c r="A5042" t="s">
        <v>166</v>
      </c>
      <c r="B5042" t="s">
        <v>662</v>
      </c>
      <c r="C5042">
        <v>184</v>
      </c>
      <c r="D5042" t="s">
        <v>75</v>
      </c>
      <c r="E5042">
        <v>4.9798999999999998</v>
      </c>
      <c r="F5042">
        <v>0</v>
      </c>
      <c r="G5042">
        <v>29.924499999999998</v>
      </c>
      <c r="H5042">
        <v>0</v>
      </c>
      <c r="I5042">
        <v>-1E-4</v>
      </c>
      <c r="J5042">
        <v>0</v>
      </c>
      <c r="K5042">
        <v>-20.021999999999998</v>
      </c>
    </row>
    <row r="5043" spans="1:11" hidden="1">
      <c r="A5043" t="s">
        <v>166</v>
      </c>
      <c r="B5043" t="s">
        <v>662</v>
      </c>
      <c r="C5043">
        <v>184</v>
      </c>
      <c r="D5043" t="s">
        <v>75</v>
      </c>
      <c r="E5043">
        <v>5.4158999999999997</v>
      </c>
      <c r="F5043">
        <v>0</v>
      </c>
      <c r="G5043">
        <v>33.740900000000003</v>
      </c>
      <c r="H5043">
        <v>0</v>
      </c>
      <c r="I5043">
        <v>-1E-4</v>
      </c>
      <c r="J5043">
        <v>0</v>
      </c>
      <c r="K5043">
        <v>-33.900599999999997</v>
      </c>
    </row>
    <row r="5044" spans="1:11" hidden="1">
      <c r="A5044" t="s">
        <v>166</v>
      </c>
      <c r="B5044" t="s">
        <v>662</v>
      </c>
      <c r="C5044">
        <v>184</v>
      </c>
      <c r="D5044" t="s">
        <v>76</v>
      </c>
      <c r="E5044">
        <v>0.18410000000000001</v>
      </c>
      <c r="F5044">
        <v>0</v>
      </c>
      <c r="G5044">
        <v>-41.173000000000002</v>
      </c>
      <c r="H5044">
        <v>0</v>
      </c>
      <c r="I5044">
        <v>-1E-4</v>
      </c>
      <c r="J5044">
        <v>0</v>
      </c>
      <c r="K5044">
        <v>-22.912600000000001</v>
      </c>
    </row>
    <row r="5045" spans="1:11" hidden="1">
      <c r="A5045" t="s">
        <v>166</v>
      </c>
      <c r="B5045" t="s">
        <v>662</v>
      </c>
      <c r="C5045">
        <v>184</v>
      </c>
      <c r="D5045" t="s">
        <v>76</v>
      </c>
      <c r="E5045">
        <v>0.62009999999999998</v>
      </c>
      <c r="F5045">
        <v>0</v>
      </c>
      <c r="G5045">
        <v>-35.1477</v>
      </c>
      <c r="H5045">
        <v>0</v>
      </c>
      <c r="I5045">
        <v>-1E-4</v>
      </c>
      <c r="J5045">
        <v>0</v>
      </c>
      <c r="K5045">
        <v>-6.1883999999999997</v>
      </c>
    </row>
    <row r="5046" spans="1:11" hidden="1">
      <c r="A5046" t="s">
        <v>166</v>
      </c>
      <c r="B5046" t="s">
        <v>662</v>
      </c>
      <c r="C5046">
        <v>184</v>
      </c>
      <c r="D5046" t="s">
        <v>76</v>
      </c>
      <c r="E5046">
        <v>1.0561</v>
      </c>
      <c r="F5046">
        <v>0</v>
      </c>
      <c r="G5046">
        <v>-26.798200000000001</v>
      </c>
      <c r="H5046">
        <v>0</v>
      </c>
      <c r="I5046">
        <v>-1E-4</v>
      </c>
      <c r="J5046">
        <v>0</v>
      </c>
      <c r="K5046">
        <v>7.3894000000000002</v>
      </c>
    </row>
    <row r="5047" spans="1:11" hidden="1">
      <c r="A5047" t="s">
        <v>166</v>
      </c>
      <c r="B5047" t="s">
        <v>662</v>
      </c>
      <c r="C5047">
        <v>184</v>
      </c>
      <c r="D5047" t="s">
        <v>76</v>
      </c>
      <c r="E5047">
        <v>1.4921</v>
      </c>
      <c r="F5047">
        <v>0</v>
      </c>
      <c r="G5047">
        <v>-17.763100000000001</v>
      </c>
      <c r="H5047">
        <v>0</v>
      </c>
      <c r="I5047">
        <v>-1E-4</v>
      </c>
      <c r="J5047">
        <v>0</v>
      </c>
      <c r="K5047">
        <v>17.103400000000001</v>
      </c>
    </row>
    <row r="5048" spans="1:11" hidden="1">
      <c r="A5048" t="s">
        <v>166</v>
      </c>
      <c r="B5048" t="s">
        <v>662</v>
      </c>
      <c r="C5048">
        <v>184</v>
      </c>
      <c r="D5048" t="s">
        <v>76</v>
      </c>
      <c r="E5048">
        <v>1.9279999999999999</v>
      </c>
      <c r="F5048">
        <v>0</v>
      </c>
      <c r="G5048">
        <v>-8.7662999999999993</v>
      </c>
      <c r="H5048">
        <v>0</v>
      </c>
      <c r="I5048">
        <v>-1E-4</v>
      </c>
      <c r="J5048">
        <v>0</v>
      </c>
      <c r="K5048">
        <v>22.879200000000001</v>
      </c>
    </row>
    <row r="5049" spans="1:11" hidden="1">
      <c r="A5049" t="s">
        <v>166</v>
      </c>
      <c r="B5049" t="s">
        <v>662</v>
      </c>
      <c r="C5049">
        <v>184</v>
      </c>
      <c r="D5049" t="s">
        <v>76</v>
      </c>
      <c r="E5049">
        <v>2.3639999999999999</v>
      </c>
      <c r="F5049">
        <v>0</v>
      </c>
      <c r="G5049">
        <v>-1.3573</v>
      </c>
      <c r="H5049">
        <v>0</v>
      </c>
      <c r="I5049">
        <v>-1E-4</v>
      </c>
      <c r="J5049">
        <v>0</v>
      </c>
      <c r="K5049">
        <v>24.998999999999999</v>
      </c>
    </row>
    <row r="5050" spans="1:11" hidden="1">
      <c r="A5050" t="s">
        <v>166</v>
      </c>
      <c r="B5050" t="s">
        <v>662</v>
      </c>
      <c r="C5050">
        <v>184</v>
      </c>
      <c r="D5050" t="s">
        <v>76</v>
      </c>
      <c r="E5050">
        <v>2.8</v>
      </c>
      <c r="F5050">
        <v>0</v>
      </c>
      <c r="G5050">
        <v>3.6566999999999998</v>
      </c>
      <c r="H5050">
        <v>0</v>
      </c>
      <c r="I5050">
        <v>-1E-4</v>
      </c>
      <c r="J5050">
        <v>0</v>
      </c>
      <c r="K5050">
        <v>24.410799999999998</v>
      </c>
    </row>
    <row r="5051" spans="1:11" hidden="1">
      <c r="A5051" t="s">
        <v>166</v>
      </c>
      <c r="B5051" t="s">
        <v>662</v>
      </c>
      <c r="C5051">
        <v>184</v>
      </c>
      <c r="D5051" t="s">
        <v>76</v>
      </c>
      <c r="E5051">
        <v>2.8</v>
      </c>
      <c r="F5051">
        <v>0</v>
      </c>
      <c r="G5051">
        <v>10.8536</v>
      </c>
      <c r="H5051">
        <v>0</v>
      </c>
      <c r="I5051">
        <v>-1E-4</v>
      </c>
      <c r="J5051">
        <v>0</v>
      </c>
      <c r="K5051">
        <v>24.410799999999998</v>
      </c>
    </row>
    <row r="5052" spans="1:11" hidden="1">
      <c r="A5052" t="s">
        <v>166</v>
      </c>
      <c r="B5052" t="s">
        <v>662</v>
      </c>
      <c r="C5052">
        <v>184</v>
      </c>
      <c r="D5052" t="s">
        <v>76</v>
      </c>
      <c r="E5052">
        <v>3.2360000000000002</v>
      </c>
      <c r="F5052">
        <v>0</v>
      </c>
      <c r="G5052">
        <v>14.67</v>
      </c>
      <c r="H5052">
        <v>0</v>
      </c>
      <c r="I5052">
        <v>-1E-4</v>
      </c>
      <c r="J5052">
        <v>0</v>
      </c>
      <c r="K5052">
        <v>18.846800000000002</v>
      </c>
    </row>
    <row r="5053" spans="1:11" hidden="1">
      <c r="A5053" t="s">
        <v>166</v>
      </c>
      <c r="B5053" t="s">
        <v>662</v>
      </c>
      <c r="C5053">
        <v>184</v>
      </c>
      <c r="D5053" t="s">
        <v>76</v>
      </c>
      <c r="E5053">
        <v>3.6720000000000002</v>
      </c>
      <c r="F5053">
        <v>0</v>
      </c>
      <c r="G5053">
        <v>18.486499999999999</v>
      </c>
      <c r="H5053">
        <v>0</v>
      </c>
      <c r="I5053">
        <v>-1E-4</v>
      </c>
      <c r="J5053">
        <v>0</v>
      </c>
      <c r="K5053">
        <v>11.619</v>
      </c>
    </row>
    <row r="5054" spans="1:11" hidden="1">
      <c r="A5054" t="s">
        <v>166</v>
      </c>
      <c r="B5054" t="s">
        <v>662</v>
      </c>
      <c r="C5054">
        <v>184</v>
      </c>
      <c r="D5054" t="s">
        <v>76</v>
      </c>
      <c r="E5054">
        <v>4.1079999999999997</v>
      </c>
      <c r="F5054">
        <v>0</v>
      </c>
      <c r="G5054">
        <v>22.302900000000001</v>
      </c>
      <c r="H5054">
        <v>0</v>
      </c>
      <c r="I5054">
        <v>-1E-4</v>
      </c>
      <c r="J5054">
        <v>0</v>
      </c>
      <c r="K5054">
        <v>2.7273000000000001</v>
      </c>
    </row>
    <row r="5055" spans="1:11" hidden="1">
      <c r="A5055" t="s">
        <v>166</v>
      </c>
      <c r="B5055" t="s">
        <v>662</v>
      </c>
      <c r="C5055">
        <v>184</v>
      </c>
      <c r="D5055" t="s">
        <v>76</v>
      </c>
      <c r="E5055">
        <v>4.5438999999999998</v>
      </c>
      <c r="F5055">
        <v>0</v>
      </c>
      <c r="G5055">
        <v>26.119399999999999</v>
      </c>
      <c r="H5055">
        <v>0</v>
      </c>
      <c r="I5055">
        <v>-1E-4</v>
      </c>
      <c r="J5055">
        <v>0</v>
      </c>
      <c r="K5055">
        <v>-7.8284000000000002</v>
      </c>
    </row>
    <row r="5056" spans="1:11" hidden="1">
      <c r="A5056" t="s">
        <v>166</v>
      </c>
      <c r="B5056" t="s">
        <v>662</v>
      </c>
      <c r="C5056">
        <v>184</v>
      </c>
      <c r="D5056" t="s">
        <v>76</v>
      </c>
      <c r="E5056">
        <v>4.9798999999999998</v>
      </c>
      <c r="F5056">
        <v>0</v>
      </c>
      <c r="G5056">
        <v>29.9358</v>
      </c>
      <c r="H5056">
        <v>0</v>
      </c>
      <c r="I5056">
        <v>-1E-4</v>
      </c>
      <c r="J5056">
        <v>0</v>
      </c>
      <c r="K5056">
        <v>-20.047999999999998</v>
      </c>
    </row>
    <row r="5057" spans="1:11" hidden="1">
      <c r="A5057" t="s">
        <v>166</v>
      </c>
      <c r="B5057" t="s">
        <v>662</v>
      </c>
      <c r="C5057">
        <v>184</v>
      </c>
      <c r="D5057" t="s">
        <v>76</v>
      </c>
      <c r="E5057">
        <v>5.4158999999999997</v>
      </c>
      <c r="F5057">
        <v>0</v>
      </c>
      <c r="G5057">
        <v>33.752200000000002</v>
      </c>
      <c r="H5057">
        <v>0</v>
      </c>
      <c r="I5057">
        <v>-1E-4</v>
      </c>
      <c r="J5057">
        <v>0</v>
      </c>
      <c r="K5057">
        <v>-33.931399999999996</v>
      </c>
    </row>
    <row r="5058" spans="1:11" hidden="1">
      <c r="A5058" t="s">
        <v>166</v>
      </c>
      <c r="B5058" t="s">
        <v>662</v>
      </c>
      <c r="C5058">
        <v>184</v>
      </c>
      <c r="D5058" t="s">
        <v>77</v>
      </c>
      <c r="E5058">
        <v>0.18410000000000001</v>
      </c>
      <c r="F5058">
        <v>0</v>
      </c>
      <c r="G5058">
        <v>-41.173000000000002</v>
      </c>
      <c r="H5058">
        <v>0</v>
      </c>
      <c r="I5058">
        <v>-1E-4</v>
      </c>
      <c r="J5058">
        <v>0</v>
      </c>
      <c r="K5058">
        <v>-22.912600000000001</v>
      </c>
    </row>
    <row r="5059" spans="1:11" hidden="1">
      <c r="A5059" t="s">
        <v>166</v>
      </c>
      <c r="B5059" t="s">
        <v>662</v>
      </c>
      <c r="C5059">
        <v>184</v>
      </c>
      <c r="D5059" t="s">
        <v>77</v>
      </c>
      <c r="E5059">
        <v>0.62009999999999998</v>
      </c>
      <c r="F5059">
        <v>0</v>
      </c>
      <c r="G5059">
        <v>-35.1477</v>
      </c>
      <c r="H5059">
        <v>0</v>
      </c>
      <c r="I5059">
        <v>-1E-4</v>
      </c>
      <c r="J5059">
        <v>0</v>
      </c>
      <c r="K5059">
        <v>-6.1883999999999997</v>
      </c>
    </row>
    <row r="5060" spans="1:11" hidden="1">
      <c r="A5060" t="s">
        <v>166</v>
      </c>
      <c r="B5060" t="s">
        <v>662</v>
      </c>
      <c r="C5060">
        <v>184</v>
      </c>
      <c r="D5060" t="s">
        <v>77</v>
      </c>
      <c r="E5060">
        <v>1.0561</v>
      </c>
      <c r="F5060">
        <v>0</v>
      </c>
      <c r="G5060">
        <v>-26.798200000000001</v>
      </c>
      <c r="H5060">
        <v>0</v>
      </c>
      <c r="I5060">
        <v>-1E-4</v>
      </c>
      <c r="J5060">
        <v>0</v>
      </c>
      <c r="K5060">
        <v>7.3894000000000002</v>
      </c>
    </row>
    <row r="5061" spans="1:11" hidden="1">
      <c r="A5061" t="s">
        <v>166</v>
      </c>
      <c r="B5061" t="s">
        <v>662</v>
      </c>
      <c r="C5061">
        <v>184</v>
      </c>
      <c r="D5061" t="s">
        <v>77</v>
      </c>
      <c r="E5061">
        <v>1.4921</v>
      </c>
      <c r="F5061">
        <v>0</v>
      </c>
      <c r="G5061">
        <v>-17.763100000000001</v>
      </c>
      <c r="H5061">
        <v>0</v>
      </c>
      <c r="I5061">
        <v>-1E-4</v>
      </c>
      <c r="J5061">
        <v>0</v>
      </c>
      <c r="K5061">
        <v>17.103400000000001</v>
      </c>
    </row>
    <row r="5062" spans="1:11" hidden="1">
      <c r="A5062" t="s">
        <v>166</v>
      </c>
      <c r="B5062" t="s">
        <v>662</v>
      </c>
      <c r="C5062">
        <v>184</v>
      </c>
      <c r="D5062" t="s">
        <v>77</v>
      </c>
      <c r="E5062">
        <v>1.9279999999999999</v>
      </c>
      <c r="F5062">
        <v>0</v>
      </c>
      <c r="G5062">
        <v>-8.7662999999999993</v>
      </c>
      <c r="H5062">
        <v>0</v>
      </c>
      <c r="I5062">
        <v>-1E-4</v>
      </c>
      <c r="J5062">
        <v>0</v>
      </c>
      <c r="K5062">
        <v>22.879200000000001</v>
      </c>
    </row>
    <row r="5063" spans="1:11" hidden="1">
      <c r="A5063" t="s">
        <v>166</v>
      </c>
      <c r="B5063" t="s">
        <v>662</v>
      </c>
      <c r="C5063">
        <v>184</v>
      </c>
      <c r="D5063" t="s">
        <v>77</v>
      </c>
      <c r="E5063">
        <v>2.3639999999999999</v>
      </c>
      <c r="F5063">
        <v>0</v>
      </c>
      <c r="G5063">
        <v>-1.3573</v>
      </c>
      <c r="H5063">
        <v>0</v>
      </c>
      <c r="I5063">
        <v>-1E-4</v>
      </c>
      <c r="J5063">
        <v>0</v>
      </c>
      <c r="K5063">
        <v>24.998999999999999</v>
      </c>
    </row>
    <row r="5064" spans="1:11" hidden="1">
      <c r="A5064" t="s">
        <v>166</v>
      </c>
      <c r="B5064" t="s">
        <v>662</v>
      </c>
      <c r="C5064">
        <v>184</v>
      </c>
      <c r="D5064" t="s">
        <v>77</v>
      </c>
      <c r="E5064">
        <v>2.8</v>
      </c>
      <c r="F5064">
        <v>0</v>
      </c>
      <c r="G5064">
        <v>3.6566999999999998</v>
      </c>
      <c r="H5064">
        <v>0</v>
      </c>
      <c r="I5064">
        <v>-1E-4</v>
      </c>
      <c r="J5064">
        <v>0</v>
      </c>
      <c r="K5064">
        <v>24.410799999999998</v>
      </c>
    </row>
    <row r="5065" spans="1:11" hidden="1">
      <c r="A5065" t="s">
        <v>166</v>
      </c>
      <c r="B5065" t="s">
        <v>662</v>
      </c>
      <c r="C5065">
        <v>184</v>
      </c>
      <c r="D5065" t="s">
        <v>77</v>
      </c>
      <c r="E5065">
        <v>2.8</v>
      </c>
      <c r="F5065">
        <v>0</v>
      </c>
      <c r="G5065">
        <v>10.8536</v>
      </c>
      <c r="H5065">
        <v>0</v>
      </c>
      <c r="I5065">
        <v>-1E-4</v>
      </c>
      <c r="J5065">
        <v>0</v>
      </c>
      <c r="K5065">
        <v>24.410799999999998</v>
      </c>
    </row>
    <row r="5066" spans="1:11" hidden="1">
      <c r="A5066" t="s">
        <v>166</v>
      </c>
      <c r="B5066" t="s">
        <v>662</v>
      </c>
      <c r="C5066">
        <v>184</v>
      </c>
      <c r="D5066" t="s">
        <v>77</v>
      </c>
      <c r="E5066">
        <v>3.2360000000000002</v>
      </c>
      <c r="F5066">
        <v>0</v>
      </c>
      <c r="G5066">
        <v>14.67</v>
      </c>
      <c r="H5066">
        <v>0</v>
      </c>
      <c r="I5066">
        <v>-1E-4</v>
      </c>
      <c r="J5066">
        <v>0</v>
      </c>
      <c r="K5066">
        <v>18.846800000000002</v>
      </c>
    </row>
    <row r="5067" spans="1:11" hidden="1">
      <c r="A5067" t="s">
        <v>166</v>
      </c>
      <c r="B5067" t="s">
        <v>662</v>
      </c>
      <c r="C5067">
        <v>184</v>
      </c>
      <c r="D5067" t="s">
        <v>77</v>
      </c>
      <c r="E5067">
        <v>3.6720000000000002</v>
      </c>
      <c r="F5067">
        <v>0</v>
      </c>
      <c r="G5067">
        <v>18.486499999999999</v>
      </c>
      <c r="H5067">
        <v>0</v>
      </c>
      <c r="I5067">
        <v>-1E-4</v>
      </c>
      <c r="J5067">
        <v>0</v>
      </c>
      <c r="K5067">
        <v>11.619</v>
      </c>
    </row>
    <row r="5068" spans="1:11" hidden="1">
      <c r="A5068" t="s">
        <v>166</v>
      </c>
      <c r="B5068" t="s">
        <v>662</v>
      </c>
      <c r="C5068">
        <v>184</v>
      </c>
      <c r="D5068" t="s">
        <v>77</v>
      </c>
      <c r="E5068">
        <v>4.1079999999999997</v>
      </c>
      <c r="F5068">
        <v>0</v>
      </c>
      <c r="G5068">
        <v>22.302900000000001</v>
      </c>
      <c r="H5068">
        <v>0</v>
      </c>
      <c r="I5068">
        <v>-1E-4</v>
      </c>
      <c r="J5068">
        <v>0</v>
      </c>
      <c r="K5068">
        <v>2.7273000000000001</v>
      </c>
    </row>
    <row r="5069" spans="1:11" hidden="1">
      <c r="A5069" t="s">
        <v>166</v>
      </c>
      <c r="B5069" t="s">
        <v>662</v>
      </c>
      <c r="C5069">
        <v>184</v>
      </c>
      <c r="D5069" t="s">
        <v>77</v>
      </c>
      <c r="E5069">
        <v>4.5438999999999998</v>
      </c>
      <c r="F5069">
        <v>0</v>
      </c>
      <c r="G5069">
        <v>26.119399999999999</v>
      </c>
      <c r="H5069">
        <v>0</v>
      </c>
      <c r="I5069">
        <v>-1E-4</v>
      </c>
      <c r="J5069">
        <v>0</v>
      </c>
      <c r="K5069">
        <v>-7.8284000000000002</v>
      </c>
    </row>
    <row r="5070" spans="1:11" hidden="1">
      <c r="A5070" t="s">
        <v>166</v>
      </c>
      <c r="B5070" t="s">
        <v>662</v>
      </c>
      <c r="C5070">
        <v>184</v>
      </c>
      <c r="D5070" t="s">
        <v>77</v>
      </c>
      <c r="E5070">
        <v>4.9798999999999998</v>
      </c>
      <c r="F5070">
        <v>0</v>
      </c>
      <c r="G5070">
        <v>29.9358</v>
      </c>
      <c r="H5070">
        <v>0</v>
      </c>
      <c r="I5070">
        <v>-1E-4</v>
      </c>
      <c r="J5070">
        <v>0</v>
      </c>
      <c r="K5070">
        <v>-20.047999999999998</v>
      </c>
    </row>
    <row r="5071" spans="1:11" hidden="1">
      <c r="A5071" t="s">
        <v>166</v>
      </c>
      <c r="B5071" t="s">
        <v>662</v>
      </c>
      <c r="C5071">
        <v>184</v>
      </c>
      <c r="D5071" t="s">
        <v>77</v>
      </c>
      <c r="E5071">
        <v>5.4158999999999997</v>
      </c>
      <c r="F5071">
        <v>0</v>
      </c>
      <c r="G5071">
        <v>33.752200000000002</v>
      </c>
      <c r="H5071">
        <v>0</v>
      </c>
      <c r="I5071">
        <v>-1E-4</v>
      </c>
      <c r="J5071">
        <v>0</v>
      </c>
      <c r="K5071">
        <v>-33.931399999999996</v>
      </c>
    </row>
    <row r="5072" spans="1:11" hidden="1">
      <c r="A5072" t="s">
        <v>166</v>
      </c>
      <c r="B5072" t="s">
        <v>662</v>
      </c>
      <c r="C5072">
        <v>184</v>
      </c>
      <c r="D5072" t="s">
        <v>78</v>
      </c>
      <c r="E5072">
        <v>0.18410000000000001</v>
      </c>
      <c r="F5072">
        <v>0</v>
      </c>
      <c r="G5072">
        <v>-41.197400000000002</v>
      </c>
      <c r="H5072">
        <v>0</v>
      </c>
      <c r="I5072">
        <v>-1E-4</v>
      </c>
      <c r="J5072">
        <v>0</v>
      </c>
      <c r="K5072">
        <v>-22.973700000000001</v>
      </c>
    </row>
    <row r="5073" spans="1:11" hidden="1">
      <c r="A5073" t="s">
        <v>166</v>
      </c>
      <c r="B5073" t="s">
        <v>662</v>
      </c>
      <c r="C5073">
        <v>184</v>
      </c>
      <c r="D5073" t="s">
        <v>78</v>
      </c>
      <c r="E5073">
        <v>0.62009999999999998</v>
      </c>
      <c r="F5073">
        <v>0</v>
      </c>
      <c r="G5073">
        <v>-35.1721</v>
      </c>
      <c r="H5073">
        <v>0</v>
      </c>
      <c r="I5073">
        <v>-1E-4</v>
      </c>
      <c r="J5073">
        <v>0</v>
      </c>
      <c r="K5073">
        <v>-6.2388000000000003</v>
      </c>
    </row>
    <row r="5074" spans="1:11" hidden="1">
      <c r="A5074" t="s">
        <v>166</v>
      </c>
      <c r="B5074" t="s">
        <v>662</v>
      </c>
      <c r="C5074">
        <v>184</v>
      </c>
      <c r="D5074" t="s">
        <v>78</v>
      </c>
      <c r="E5074">
        <v>1.0561</v>
      </c>
      <c r="F5074">
        <v>0</v>
      </c>
      <c r="G5074">
        <v>-26.822700000000001</v>
      </c>
      <c r="H5074">
        <v>0</v>
      </c>
      <c r="I5074">
        <v>-1E-4</v>
      </c>
      <c r="J5074">
        <v>0</v>
      </c>
      <c r="K5074">
        <v>7.3495999999999997</v>
      </c>
    </row>
    <row r="5075" spans="1:11" hidden="1">
      <c r="A5075" t="s">
        <v>166</v>
      </c>
      <c r="B5075" t="s">
        <v>662</v>
      </c>
      <c r="C5075">
        <v>184</v>
      </c>
      <c r="D5075" t="s">
        <v>78</v>
      </c>
      <c r="E5075">
        <v>1.4921</v>
      </c>
      <c r="F5075">
        <v>0</v>
      </c>
      <c r="G5075">
        <v>-17.787500000000001</v>
      </c>
      <c r="H5075">
        <v>0</v>
      </c>
      <c r="I5075">
        <v>-1E-4</v>
      </c>
      <c r="J5075">
        <v>0</v>
      </c>
      <c r="K5075">
        <v>17.074300000000001</v>
      </c>
    </row>
    <row r="5076" spans="1:11" hidden="1">
      <c r="A5076" t="s">
        <v>166</v>
      </c>
      <c r="B5076" t="s">
        <v>662</v>
      </c>
      <c r="C5076">
        <v>184</v>
      </c>
      <c r="D5076" t="s">
        <v>78</v>
      </c>
      <c r="E5076">
        <v>1.9279999999999999</v>
      </c>
      <c r="F5076">
        <v>0</v>
      </c>
      <c r="G5076">
        <v>-8.7906999999999993</v>
      </c>
      <c r="H5076">
        <v>0</v>
      </c>
      <c r="I5076">
        <v>-1E-4</v>
      </c>
      <c r="J5076">
        <v>0</v>
      </c>
      <c r="K5076">
        <v>22.860700000000001</v>
      </c>
    </row>
    <row r="5077" spans="1:11" hidden="1">
      <c r="A5077" t="s">
        <v>166</v>
      </c>
      <c r="B5077" t="s">
        <v>662</v>
      </c>
      <c r="C5077">
        <v>184</v>
      </c>
      <c r="D5077" t="s">
        <v>78</v>
      </c>
      <c r="E5077">
        <v>2.3639999999999999</v>
      </c>
      <c r="F5077">
        <v>0</v>
      </c>
      <c r="G5077">
        <v>-1.3816999999999999</v>
      </c>
      <c r="H5077">
        <v>0</v>
      </c>
      <c r="I5077">
        <v>-1E-4</v>
      </c>
      <c r="J5077">
        <v>0</v>
      </c>
      <c r="K5077">
        <v>24.991199999999999</v>
      </c>
    </row>
    <row r="5078" spans="1:11" hidden="1">
      <c r="A5078" t="s">
        <v>166</v>
      </c>
      <c r="B5078" t="s">
        <v>662</v>
      </c>
      <c r="C5078">
        <v>184</v>
      </c>
      <c r="D5078" t="s">
        <v>78</v>
      </c>
      <c r="E5078">
        <v>2.8</v>
      </c>
      <c r="F5078">
        <v>0</v>
      </c>
      <c r="G5078">
        <v>3.6322000000000001</v>
      </c>
      <c r="H5078">
        <v>0</v>
      </c>
      <c r="I5078">
        <v>-1E-4</v>
      </c>
      <c r="J5078">
        <v>0</v>
      </c>
      <c r="K5078">
        <v>24.413599999999999</v>
      </c>
    </row>
    <row r="5079" spans="1:11" hidden="1">
      <c r="A5079" t="s">
        <v>166</v>
      </c>
      <c r="B5079" t="s">
        <v>662</v>
      </c>
      <c r="C5079">
        <v>184</v>
      </c>
      <c r="D5079" t="s">
        <v>78</v>
      </c>
      <c r="E5079">
        <v>2.8</v>
      </c>
      <c r="F5079">
        <v>0</v>
      </c>
      <c r="G5079">
        <v>10.8291</v>
      </c>
      <c r="H5079">
        <v>0</v>
      </c>
      <c r="I5079">
        <v>-1E-4</v>
      </c>
      <c r="J5079">
        <v>0</v>
      </c>
      <c r="K5079">
        <v>24.413599999999999</v>
      </c>
    </row>
    <row r="5080" spans="1:11" hidden="1">
      <c r="A5080" t="s">
        <v>166</v>
      </c>
      <c r="B5080" t="s">
        <v>662</v>
      </c>
      <c r="C5080">
        <v>184</v>
      </c>
      <c r="D5080" t="s">
        <v>78</v>
      </c>
      <c r="E5080">
        <v>3.2360000000000002</v>
      </c>
      <c r="F5080">
        <v>0</v>
      </c>
      <c r="G5080">
        <v>14.6456</v>
      </c>
      <c r="H5080">
        <v>0</v>
      </c>
      <c r="I5080">
        <v>-1E-4</v>
      </c>
      <c r="J5080">
        <v>0</v>
      </c>
      <c r="K5080">
        <v>18.860399999999998</v>
      </c>
    </row>
    <row r="5081" spans="1:11" hidden="1">
      <c r="A5081" t="s">
        <v>166</v>
      </c>
      <c r="B5081" t="s">
        <v>662</v>
      </c>
      <c r="C5081">
        <v>184</v>
      </c>
      <c r="D5081" t="s">
        <v>78</v>
      </c>
      <c r="E5081">
        <v>3.6720000000000002</v>
      </c>
      <c r="F5081">
        <v>0</v>
      </c>
      <c r="G5081">
        <v>18.462</v>
      </c>
      <c r="H5081">
        <v>0</v>
      </c>
      <c r="I5081">
        <v>-1E-4</v>
      </c>
      <c r="J5081">
        <v>0</v>
      </c>
      <c r="K5081">
        <v>11.6432</v>
      </c>
    </row>
    <row r="5082" spans="1:11" hidden="1">
      <c r="A5082" t="s">
        <v>166</v>
      </c>
      <c r="B5082" t="s">
        <v>662</v>
      </c>
      <c r="C5082">
        <v>184</v>
      </c>
      <c r="D5082" t="s">
        <v>78</v>
      </c>
      <c r="E5082">
        <v>4.1079999999999997</v>
      </c>
      <c r="F5082">
        <v>0</v>
      </c>
      <c r="G5082">
        <v>22.278500000000001</v>
      </c>
      <c r="H5082">
        <v>0</v>
      </c>
      <c r="I5082">
        <v>-1E-4</v>
      </c>
      <c r="J5082">
        <v>0</v>
      </c>
      <c r="K5082">
        <v>2.7621000000000002</v>
      </c>
    </row>
    <row r="5083" spans="1:11" hidden="1">
      <c r="A5083" t="s">
        <v>166</v>
      </c>
      <c r="B5083" t="s">
        <v>662</v>
      </c>
      <c r="C5083">
        <v>184</v>
      </c>
      <c r="D5083" t="s">
        <v>78</v>
      </c>
      <c r="E5083">
        <v>4.5438999999999998</v>
      </c>
      <c r="F5083">
        <v>0</v>
      </c>
      <c r="G5083">
        <v>26.094899999999999</v>
      </c>
      <c r="H5083">
        <v>0</v>
      </c>
      <c r="I5083">
        <v>-1E-4</v>
      </c>
      <c r="J5083">
        <v>0</v>
      </c>
      <c r="K5083">
        <v>-7.7828999999999997</v>
      </c>
    </row>
    <row r="5084" spans="1:11" hidden="1">
      <c r="A5084" t="s">
        <v>166</v>
      </c>
      <c r="B5084" t="s">
        <v>662</v>
      </c>
      <c r="C5084">
        <v>184</v>
      </c>
      <c r="D5084" t="s">
        <v>78</v>
      </c>
      <c r="E5084">
        <v>4.9798999999999998</v>
      </c>
      <c r="F5084">
        <v>0</v>
      </c>
      <c r="G5084">
        <v>29.911300000000001</v>
      </c>
      <c r="H5084">
        <v>0</v>
      </c>
      <c r="I5084">
        <v>-1E-4</v>
      </c>
      <c r="J5084">
        <v>0</v>
      </c>
      <c r="K5084">
        <v>-19.991800000000001</v>
      </c>
    </row>
    <row r="5085" spans="1:11" hidden="1">
      <c r="A5085" t="s">
        <v>166</v>
      </c>
      <c r="B5085" t="s">
        <v>662</v>
      </c>
      <c r="C5085">
        <v>184</v>
      </c>
      <c r="D5085" t="s">
        <v>78</v>
      </c>
      <c r="E5085">
        <v>5.4158999999999997</v>
      </c>
      <c r="F5085">
        <v>0</v>
      </c>
      <c r="G5085">
        <v>33.727800000000002</v>
      </c>
      <c r="H5085">
        <v>0</v>
      </c>
      <c r="I5085">
        <v>-1E-4</v>
      </c>
      <c r="J5085">
        <v>0</v>
      </c>
      <c r="K5085">
        <v>-33.864600000000003</v>
      </c>
    </row>
    <row r="5086" spans="1:11" hidden="1">
      <c r="A5086" t="s">
        <v>166</v>
      </c>
      <c r="B5086" t="s">
        <v>662</v>
      </c>
      <c r="C5086">
        <v>184</v>
      </c>
      <c r="D5086" t="s">
        <v>79</v>
      </c>
      <c r="E5086">
        <v>0.18410000000000001</v>
      </c>
      <c r="F5086">
        <v>0</v>
      </c>
      <c r="G5086">
        <v>-41.159799999999997</v>
      </c>
      <c r="H5086">
        <v>0</v>
      </c>
      <c r="I5086">
        <v>-1E-4</v>
      </c>
      <c r="J5086">
        <v>0</v>
      </c>
      <c r="K5086">
        <v>-22.8797</v>
      </c>
    </row>
    <row r="5087" spans="1:11" hidden="1">
      <c r="A5087" t="s">
        <v>166</v>
      </c>
      <c r="B5087" t="s">
        <v>662</v>
      </c>
      <c r="C5087">
        <v>184</v>
      </c>
      <c r="D5087" t="s">
        <v>79</v>
      </c>
      <c r="E5087">
        <v>0.62009999999999998</v>
      </c>
      <c r="F5087">
        <v>0</v>
      </c>
      <c r="G5087">
        <v>-35.134500000000003</v>
      </c>
      <c r="H5087">
        <v>0</v>
      </c>
      <c r="I5087">
        <v>-1E-4</v>
      </c>
      <c r="J5087">
        <v>0</v>
      </c>
      <c r="K5087">
        <v>-6.1612</v>
      </c>
    </row>
    <row r="5088" spans="1:11" hidden="1">
      <c r="A5088" t="s">
        <v>166</v>
      </c>
      <c r="B5088" t="s">
        <v>662</v>
      </c>
      <c r="C5088">
        <v>184</v>
      </c>
      <c r="D5088" t="s">
        <v>79</v>
      </c>
      <c r="E5088">
        <v>1.0561</v>
      </c>
      <c r="F5088">
        <v>0</v>
      </c>
      <c r="G5088">
        <v>-26.7851</v>
      </c>
      <c r="H5088">
        <v>0</v>
      </c>
      <c r="I5088">
        <v>-1E-4</v>
      </c>
      <c r="J5088">
        <v>0</v>
      </c>
      <c r="K5088">
        <v>7.4108000000000001</v>
      </c>
    </row>
    <row r="5089" spans="1:11" hidden="1">
      <c r="A5089" t="s">
        <v>166</v>
      </c>
      <c r="B5089" t="s">
        <v>662</v>
      </c>
      <c r="C5089">
        <v>184</v>
      </c>
      <c r="D5089" t="s">
        <v>79</v>
      </c>
      <c r="E5089">
        <v>1.4921</v>
      </c>
      <c r="F5089">
        <v>0</v>
      </c>
      <c r="G5089">
        <v>-17.7499</v>
      </c>
      <c r="H5089">
        <v>0</v>
      </c>
      <c r="I5089">
        <v>-1E-4</v>
      </c>
      <c r="J5089">
        <v>0</v>
      </c>
      <c r="K5089">
        <v>17.1191</v>
      </c>
    </row>
    <row r="5090" spans="1:11" hidden="1">
      <c r="A5090" t="s">
        <v>166</v>
      </c>
      <c r="B5090" t="s">
        <v>662</v>
      </c>
      <c r="C5090">
        <v>184</v>
      </c>
      <c r="D5090" t="s">
        <v>79</v>
      </c>
      <c r="E5090">
        <v>1.9279999999999999</v>
      </c>
      <c r="F5090">
        <v>0</v>
      </c>
      <c r="G5090">
        <v>-8.7530999999999999</v>
      </c>
      <c r="H5090">
        <v>0</v>
      </c>
      <c r="I5090">
        <v>-1E-4</v>
      </c>
      <c r="J5090">
        <v>0</v>
      </c>
      <c r="K5090">
        <v>22.889099999999999</v>
      </c>
    </row>
    <row r="5091" spans="1:11" hidden="1">
      <c r="A5091" t="s">
        <v>166</v>
      </c>
      <c r="B5091" t="s">
        <v>662</v>
      </c>
      <c r="C5091">
        <v>184</v>
      </c>
      <c r="D5091" t="s">
        <v>79</v>
      </c>
      <c r="E5091">
        <v>2.3639999999999999</v>
      </c>
      <c r="F5091">
        <v>0</v>
      </c>
      <c r="G5091">
        <v>-1.3441000000000001</v>
      </c>
      <c r="H5091">
        <v>0</v>
      </c>
      <c r="I5091">
        <v>-1E-4</v>
      </c>
      <c r="J5091">
        <v>0</v>
      </c>
      <c r="K5091">
        <v>25.0032</v>
      </c>
    </row>
    <row r="5092" spans="1:11" hidden="1">
      <c r="A5092" t="s">
        <v>166</v>
      </c>
      <c r="B5092" t="s">
        <v>662</v>
      </c>
      <c r="C5092">
        <v>184</v>
      </c>
      <c r="D5092" t="s">
        <v>79</v>
      </c>
      <c r="E5092">
        <v>2.8</v>
      </c>
      <c r="F5092">
        <v>0</v>
      </c>
      <c r="G5092">
        <v>3.6698</v>
      </c>
      <c r="H5092">
        <v>0</v>
      </c>
      <c r="I5092">
        <v>-1E-4</v>
      </c>
      <c r="J5092">
        <v>0</v>
      </c>
      <c r="K5092">
        <v>24.409199999999998</v>
      </c>
    </row>
    <row r="5093" spans="1:11" hidden="1">
      <c r="A5093" t="s">
        <v>166</v>
      </c>
      <c r="B5093" t="s">
        <v>662</v>
      </c>
      <c r="C5093">
        <v>184</v>
      </c>
      <c r="D5093" t="s">
        <v>79</v>
      </c>
      <c r="E5093">
        <v>2.8</v>
      </c>
      <c r="F5093">
        <v>0</v>
      </c>
      <c r="G5093">
        <v>10.8668</v>
      </c>
      <c r="H5093">
        <v>0</v>
      </c>
      <c r="I5093">
        <v>-1E-4</v>
      </c>
      <c r="J5093">
        <v>0</v>
      </c>
      <c r="K5093">
        <v>24.409199999999998</v>
      </c>
    </row>
    <row r="5094" spans="1:11" hidden="1">
      <c r="A5094" t="s">
        <v>166</v>
      </c>
      <c r="B5094" t="s">
        <v>662</v>
      </c>
      <c r="C5094">
        <v>184</v>
      </c>
      <c r="D5094" t="s">
        <v>79</v>
      </c>
      <c r="E5094">
        <v>3.2360000000000002</v>
      </c>
      <c r="F5094">
        <v>0</v>
      </c>
      <c r="G5094">
        <v>14.683199999999999</v>
      </c>
      <c r="H5094">
        <v>0</v>
      </c>
      <c r="I5094">
        <v>-1E-4</v>
      </c>
      <c r="J5094">
        <v>0</v>
      </c>
      <c r="K5094">
        <v>18.839600000000001</v>
      </c>
    </row>
    <row r="5095" spans="1:11" hidden="1">
      <c r="A5095" t="s">
        <v>166</v>
      </c>
      <c r="B5095" t="s">
        <v>662</v>
      </c>
      <c r="C5095">
        <v>184</v>
      </c>
      <c r="D5095" t="s">
        <v>79</v>
      </c>
      <c r="E5095">
        <v>3.6720000000000002</v>
      </c>
      <c r="F5095">
        <v>0</v>
      </c>
      <c r="G5095">
        <v>18.499600000000001</v>
      </c>
      <c r="H5095">
        <v>0</v>
      </c>
      <c r="I5095">
        <v>-1E-4</v>
      </c>
      <c r="J5095">
        <v>0</v>
      </c>
      <c r="K5095">
        <v>11.606</v>
      </c>
    </row>
    <row r="5096" spans="1:11" hidden="1">
      <c r="A5096" t="s">
        <v>166</v>
      </c>
      <c r="B5096" t="s">
        <v>662</v>
      </c>
      <c r="C5096">
        <v>184</v>
      </c>
      <c r="D5096" t="s">
        <v>79</v>
      </c>
      <c r="E5096">
        <v>4.1079999999999997</v>
      </c>
      <c r="F5096">
        <v>0</v>
      </c>
      <c r="G5096">
        <v>22.316099999999999</v>
      </c>
      <c r="H5096">
        <v>0</v>
      </c>
      <c r="I5096">
        <v>-1E-4</v>
      </c>
      <c r="J5096">
        <v>0</v>
      </c>
      <c r="K5096">
        <v>2.7084999999999999</v>
      </c>
    </row>
    <row r="5097" spans="1:11" hidden="1">
      <c r="A5097" t="s">
        <v>166</v>
      </c>
      <c r="B5097" t="s">
        <v>662</v>
      </c>
      <c r="C5097">
        <v>184</v>
      </c>
      <c r="D5097" t="s">
        <v>79</v>
      </c>
      <c r="E5097">
        <v>4.5438999999999998</v>
      </c>
      <c r="F5097">
        <v>0</v>
      </c>
      <c r="G5097">
        <v>26.1325</v>
      </c>
      <c r="H5097">
        <v>0</v>
      </c>
      <c r="I5097">
        <v>-1E-4</v>
      </c>
      <c r="J5097">
        <v>0</v>
      </c>
      <c r="K5097">
        <v>-7.8529</v>
      </c>
    </row>
    <row r="5098" spans="1:11" hidden="1">
      <c r="A5098" t="s">
        <v>166</v>
      </c>
      <c r="B5098" t="s">
        <v>662</v>
      </c>
      <c r="C5098">
        <v>184</v>
      </c>
      <c r="D5098" t="s">
        <v>79</v>
      </c>
      <c r="E5098">
        <v>4.9798999999999998</v>
      </c>
      <c r="F5098">
        <v>0</v>
      </c>
      <c r="G5098">
        <v>29.949000000000002</v>
      </c>
      <c r="H5098">
        <v>0</v>
      </c>
      <c r="I5098">
        <v>-1E-4</v>
      </c>
      <c r="J5098">
        <v>0</v>
      </c>
      <c r="K5098">
        <v>-20.078199999999999</v>
      </c>
    </row>
    <row r="5099" spans="1:11" hidden="1">
      <c r="A5099" t="s">
        <v>166</v>
      </c>
      <c r="B5099" t="s">
        <v>662</v>
      </c>
      <c r="C5099">
        <v>184</v>
      </c>
      <c r="D5099" t="s">
        <v>79</v>
      </c>
      <c r="E5099">
        <v>5.4158999999999997</v>
      </c>
      <c r="F5099">
        <v>0</v>
      </c>
      <c r="G5099">
        <v>33.7654</v>
      </c>
      <c r="H5099">
        <v>0</v>
      </c>
      <c r="I5099">
        <v>-1E-4</v>
      </c>
      <c r="J5099">
        <v>0</v>
      </c>
      <c r="K5099">
        <v>-33.967399999999998</v>
      </c>
    </row>
    <row r="5100" spans="1:11" hidden="1">
      <c r="A5100" t="s">
        <v>166</v>
      </c>
      <c r="B5100" t="s">
        <v>662</v>
      </c>
      <c r="C5100">
        <v>184</v>
      </c>
      <c r="D5100" t="s">
        <v>80</v>
      </c>
      <c r="E5100">
        <v>0.18410000000000001</v>
      </c>
      <c r="F5100">
        <v>0</v>
      </c>
      <c r="G5100">
        <v>-41.197400000000002</v>
      </c>
      <c r="H5100">
        <v>0</v>
      </c>
      <c r="I5100">
        <v>-1E-4</v>
      </c>
      <c r="J5100">
        <v>0</v>
      </c>
      <c r="K5100">
        <v>-22.973700000000001</v>
      </c>
    </row>
    <row r="5101" spans="1:11" hidden="1">
      <c r="A5101" t="s">
        <v>166</v>
      </c>
      <c r="B5101" t="s">
        <v>662</v>
      </c>
      <c r="C5101">
        <v>184</v>
      </c>
      <c r="D5101" t="s">
        <v>80</v>
      </c>
      <c r="E5101">
        <v>0.62009999999999998</v>
      </c>
      <c r="F5101">
        <v>0</v>
      </c>
      <c r="G5101">
        <v>-35.1721</v>
      </c>
      <c r="H5101">
        <v>0</v>
      </c>
      <c r="I5101">
        <v>-1E-4</v>
      </c>
      <c r="J5101">
        <v>0</v>
      </c>
      <c r="K5101">
        <v>-6.2388000000000003</v>
      </c>
    </row>
    <row r="5102" spans="1:11" hidden="1">
      <c r="A5102" t="s">
        <v>166</v>
      </c>
      <c r="B5102" t="s">
        <v>662</v>
      </c>
      <c r="C5102">
        <v>184</v>
      </c>
      <c r="D5102" t="s">
        <v>80</v>
      </c>
      <c r="E5102">
        <v>1.0561</v>
      </c>
      <c r="F5102">
        <v>0</v>
      </c>
      <c r="G5102">
        <v>-26.822700000000001</v>
      </c>
      <c r="H5102">
        <v>0</v>
      </c>
      <c r="I5102">
        <v>-1E-4</v>
      </c>
      <c r="J5102">
        <v>0</v>
      </c>
      <c r="K5102">
        <v>7.3495999999999997</v>
      </c>
    </row>
    <row r="5103" spans="1:11" hidden="1">
      <c r="A5103" t="s">
        <v>166</v>
      </c>
      <c r="B5103" t="s">
        <v>662</v>
      </c>
      <c r="C5103">
        <v>184</v>
      </c>
      <c r="D5103" t="s">
        <v>80</v>
      </c>
      <c r="E5103">
        <v>1.4921</v>
      </c>
      <c r="F5103">
        <v>0</v>
      </c>
      <c r="G5103">
        <v>-17.787500000000001</v>
      </c>
      <c r="H5103">
        <v>0</v>
      </c>
      <c r="I5103">
        <v>-1E-4</v>
      </c>
      <c r="J5103">
        <v>0</v>
      </c>
      <c r="K5103">
        <v>17.074300000000001</v>
      </c>
    </row>
    <row r="5104" spans="1:11" hidden="1">
      <c r="A5104" t="s">
        <v>166</v>
      </c>
      <c r="B5104" t="s">
        <v>662</v>
      </c>
      <c r="C5104">
        <v>184</v>
      </c>
      <c r="D5104" t="s">
        <v>80</v>
      </c>
      <c r="E5104">
        <v>1.9279999999999999</v>
      </c>
      <c r="F5104">
        <v>0</v>
      </c>
      <c r="G5104">
        <v>-8.7906999999999993</v>
      </c>
      <c r="H5104">
        <v>0</v>
      </c>
      <c r="I5104">
        <v>-1E-4</v>
      </c>
      <c r="J5104">
        <v>0</v>
      </c>
      <c r="K5104">
        <v>22.860700000000001</v>
      </c>
    </row>
    <row r="5105" spans="1:11" hidden="1">
      <c r="A5105" t="s">
        <v>166</v>
      </c>
      <c r="B5105" t="s">
        <v>662</v>
      </c>
      <c r="C5105">
        <v>184</v>
      </c>
      <c r="D5105" t="s">
        <v>80</v>
      </c>
      <c r="E5105">
        <v>2.3639999999999999</v>
      </c>
      <c r="F5105">
        <v>0</v>
      </c>
      <c r="G5105">
        <v>-1.3816999999999999</v>
      </c>
      <c r="H5105">
        <v>0</v>
      </c>
      <c r="I5105">
        <v>-1E-4</v>
      </c>
      <c r="J5105">
        <v>0</v>
      </c>
      <c r="K5105">
        <v>24.991199999999999</v>
      </c>
    </row>
    <row r="5106" spans="1:11" hidden="1">
      <c r="A5106" t="s">
        <v>166</v>
      </c>
      <c r="B5106" t="s">
        <v>662</v>
      </c>
      <c r="C5106">
        <v>184</v>
      </c>
      <c r="D5106" t="s">
        <v>80</v>
      </c>
      <c r="E5106">
        <v>2.8</v>
      </c>
      <c r="F5106">
        <v>0</v>
      </c>
      <c r="G5106">
        <v>3.6322000000000001</v>
      </c>
      <c r="H5106">
        <v>0</v>
      </c>
      <c r="I5106">
        <v>-1E-4</v>
      </c>
      <c r="J5106">
        <v>0</v>
      </c>
      <c r="K5106">
        <v>24.413599999999999</v>
      </c>
    </row>
    <row r="5107" spans="1:11" hidden="1">
      <c r="A5107" t="s">
        <v>166</v>
      </c>
      <c r="B5107" t="s">
        <v>662</v>
      </c>
      <c r="C5107">
        <v>184</v>
      </c>
      <c r="D5107" t="s">
        <v>80</v>
      </c>
      <c r="E5107">
        <v>2.8</v>
      </c>
      <c r="F5107">
        <v>0</v>
      </c>
      <c r="G5107">
        <v>10.8291</v>
      </c>
      <c r="H5107">
        <v>0</v>
      </c>
      <c r="I5107">
        <v>-1E-4</v>
      </c>
      <c r="J5107">
        <v>0</v>
      </c>
      <c r="K5107">
        <v>24.413599999999999</v>
      </c>
    </row>
    <row r="5108" spans="1:11" hidden="1">
      <c r="A5108" t="s">
        <v>166</v>
      </c>
      <c r="B5108" t="s">
        <v>662</v>
      </c>
      <c r="C5108">
        <v>184</v>
      </c>
      <c r="D5108" t="s">
        <v>80</v>
      </c>
      <c r="E5108">
        <v>3.2360000000000002</v>
      </c>
      <c r="F5108">
        <v>0</v>
      </c>
      <c r="G5108">
        <v>14.6456</v>
      </c>
      <c r="H5108">
        <v>0</v>
      </c>
      <c r="I5108">
        <v>-1E-4</v>
      </c>
      <c r="J5108">
        <v>0</v>
      </c>
      <c r="K5108">
        <v>18.860399999999998</v>
      </c>
    </row>
    <row r="5109" spans="1:11" hidden="1">
      <c r="A5109" t="s">
        <v>166</v>
      </c>
      <c r="B5109" t="s">
        <v>662</v>
      </c>
      <c r="C5109">
        <v>184</v>
      </c>
      <c r="D5109" t="s">
        <v>80</v>
      </c>
      <c r="E5109">
        <v>3.6720000000000002</v>
      </c>
      <c r="F5109">
        <v>0</v>
      </c>
      <c r="G5109">
        <v>18.462</v>
      </c>
      <c r="H5109">
        <v>0</v>
      </c>
      <c r="I5109">
        <v>-1E-4</v>
      </c>
      <c r="J5109">
        <v>0</v>
      </c>
      <c r="K5109">
        <v>11.6432</v>
      </c>
    </row>
    <row r="5110" spans="1:11" hidden="1">
      <c r="A5110" t="s">
        <v>166</v>
      </c>
      <c r="B5110" t="s">
        <v>662</v>
      </c>
      <c r="C5110">
        <v>184</v>
      </c>
      <c r="D5110" t="s">
        <v>80</v>
      </c>
      <c r="E5110">
        <v>4.1079999999999997</v>
      </c>
      <c r="F5110">
        <v>0</v>
      </c>
      <c r="G5110">
        <v>22.278500000000001</v>
      </c>
      <c r="H5110">
        <v>0</v>
      </c>
      <c r="I5110">
        <v>-1E-4</v>
      </c>
      <c r="J5110">
        <v>0</v>
      </c>
      <c r="K5110">
        <v>2.7621000000000002</v>
      </c>
    </row>
    <row r="5111" spans="1:11" hidden="1">
      <c r="A5111" t="s">
        <v>166</v>
      </c>
      <c r="B5111" t="s">
        <v>662</v>
      </c>
      <c r="C5111">
        <v>184</v>
      </c>
      <c r="D5111" t="s">
        <v>80</v>
      </c>
      <c r="E5111">
        <v>4.5438999999999998</v>
      </c>
      <c r="F5111">
        <v>0</v>
      </c>
      <c r="G5111">
        <v>26.094899999999999</v>
      </c>
      <c r="H5111">
        <v>0</v>
      </c>
      <c r="I5111">
        <v>-1E-4</v>
      </c>
      <c r="J5111">
        <v>0</v>
      </c>
      <c r="K5111">
        <v>-7.7828999999999997</v>
      </c>
    </row>
    <row r="5112" spans="1:11" hidden="1">
      <c r="A5112" t="s">
        <v>166</v>
      </c>
      <c r="B5112" t="s">
        <v>662</v>
      </c>
      <c r="C5112">
        <v>184</v>
      </c>
      <c r="D5112" t="s">
        <v>80</v>
      </c>
      <c r="E5112">
        <v>4.9798999999999998</v>
      </c>
      <c r="F5112">
        <v>0</v>
      </c>
      <c r="G5112">
        <v>29.911300000000001</v>
      </c>
      <c r="H5112">
        <v>0</v>
      </c>
      <c r="I5112">
        <v>-1E-4</v>
      </c>
      <c r="J5112">
        <v>0</v>
      </c>
      <c r="K5112">
        <v>-19.991800000000001</v>
      </c>
    </row>
    <row r="5113" spans="1:11" hidden="1">
      <c r="A5113" t="s">
        <v>166</v>
      </c>
      <c r="B5113" t="s">
        <v>662</v>
      </c>
      <c r="C5113">
        <v>184</v>
      </c>
      <c r="D5113" t="s">
        <v>80</v>
      </c>
      <c r="E5113">
        <v>5.4158999999999997</v>
      </c>
      <c r="F5113">
        <v>0</v>
      </c>
      <c r="G5113">
        <v>33.727800000000002</v>
      </c>
      <c r="H5113">
        <v>0</v>
      </c>
      <c r="I5113">
        <v>-1E-4</v>
      </c>
      <c r="J5113">
        <v>0</v>
      </c>
      <c r="K5113">
        <v>-33.864600000000003</v>
      </c>
    </row>
    <row r="5114" spans="1:11" hidden="1">
      <c r="A5114" t="s">
        <v>166</v>
      </c>
      <c r="B5114" t="s">
        <v>662</v>
      </c>
      <c r="C5114">
        <v>184</v>
      </c>
      <c r="D5114" t="s">
        <v>81</v>
      </c>
      <c r="E5114">
        <v>0.18410000000000001</v>
      </c>
      <c r="F5114">
        <v>0</v>
      </c>
      <c r="G5114">
        <v>-41.159799999999997</v>
      </c>
      <c r="H5114">
        <v>0</v>
      </c>
      <c r="I5114">
        <v>-1E-4</v>
      </c>
      <c r="J5114">
        <v>0</v>
      </c>
      <c r="K5114">
        <v>-22.8797</v>
      </c>
    </row>
    <row r="5115" spans="1:11" hidden="1">
      <c r="A5115" t="s">
        <v>166</v>
      </c>
      <c r="B5115" t="s">
        <v>662</v>
      </c>
      <c r="C5115">
        <v>184</v>
      </c>
      <c r="D5115" t="s">
        <v>81</v>
      </c>
      <c r="E5115">
        <v>0.62009999999999998</v>
      </c>
      <c r="F5115">
        <v>0</v>
      </c>
      <c r="G5115">
        <v>-35.134500000000003</v>
      </c>
      <c r="H5115">
        <v>0</v>
      </c>
      <c r="I5115">
        <v>-1E-4</v>
      </c>
      <c r="J5115">
        <v>0</v>
      </c>
      <c r="K5115">
        <v>-6.1612</v>
      </c>
    </row>
    <row r="5116" spans="1:11" hidden="1">
      <c r="A5116" t="s">
        <v>166</v>
      </c>
      <c r="B5116" t="s">
        <v>662</v>
      </c>
      <c r="C5116">
        <v>184</v>
      </c>
      <c r="D5116" t="s">
        <v>81</v>
      </c>
      <c r="E5116">
        <v>1.0561</v>
      </c>
      <c r="F5116">
        <v>0</v>
      </c>
      <c r="G5116">
        <v>-26.7851</v>
      </c>
      <c r="H5116">
        <v>0</v>
      </c>
      <c r="I5116">
        <v>-1E-4</v>
      </c>
      <c r="J5116">
        <v>0</v>
      </c>
      <c r="K5116">
        <v>7.4108000000000001</v>
      </c>
    </row>
    <row r="5117" spans="1:11" hidden="1">
      <c r="A5117" t="s">
        <v>166</v>
      </c>
      <c r="B5117" t="s">
        <v>662</v>
      </c>
      <c r="C5117">
        <v>184</v>
      </c>
      <c r="D5117" t="s">
        <v>81</v>
      </c>
      <c r="E5117">
        <v>1.4921</v>
      </c>
      <c r="F5117">
        <v>0</v>
      </c>
      <c r="G5117">
        <v>-17.7499</v>
      </c>
      <c r="H5117">
        <v>0</v>
      </c>
      <c r="I5117">
        <v>-1E-4</v>
      </c>
      <c r="J5117">
        <v>0</v>
      </c>
      <c r="K5117">
        <v>17.1191</v>
      </c>
    </row>
    <row r="5118" spans="1:11" hidden="1">
      <c r="A5118" t="s">
        <v>166</v>
      </c>
      <c r="B5118" t="s">
        <v>662</v>
      </c>
      <c r="C5118">
        <v>184</v>
      </c>
      <c r="D5118" t="s">
        <v>81</v>
      </c>
      <c r="E5118">
        <v>1.9279999999999999</v>
      </c>
      <c r="F5118">
        <v>0</v>
      </c>
      <c r="G5118">
        <v>-8.7530999999999999</v>
      </c>
      <c r="H5118">
        <v>0</v>
      </c>
      <c r="I5118">
        <v>-1E-4</v>
      </c>
      <c r="J5118">
        <v>0</v>
      </c>
      <c r="K5118">
        <v>22.889099999999999</v>
      </c>
    </row>
    <row r="5119" spans="1:11" hidden="1">
      <c r="A5119" t="s">
        <v>166</v>
      </c>
      <c r="B5119" t="s">
        <v>662</v>
      </c>
      <c r="C5119">
        <v>184</v>
      </c>
      <c r="D5119" t="s">
        <v>81</v>
      </c>
      <c r="E5119">
        <v>2.3639999999999999</v>
      </c>
      <c r="F5119">
        <v>0</v>
      </c>
      <c r="G5119">
        <v>-1.3441000000000001</v>
      </c>
      <c r="H5119">
        <v>0</v>
      </c>
      <c r="I5119">
        <v>-1E-4</v>
      </c>
      <c r="J5119">
        <v>0</v>
      </c>
      <c r="K5119">
        <v>25.0032</v>
      </c>
    </row>
    <row r="5120" spans="1:11" hidden="1">
      <c r="A5120" t="s">
        <v>166</v>
      </c>
      <c r="B5120" t="s">
        <v>662</v>
      </c>
      <c r="C5120">
        <v>184</v>
      </c>
      <c r="D5120" t="s">
        <v>81</v>
      </c>
      <c r="E5120">
        <v>2.8</v>
      </c>
      <c r="F5120">
        <v>0</v>
      </c>
      <c r="G5120">
        <v>3.6698</v>
      </c>
      <c r="H5120">
        <v>0</v>
      </c>
      <c r="I5120">
        <v>-1E-4</v>
      </c>
      <c r="J5120">
        <v>0</v>
      </c>
      <c r="K5120">
        <v>24.409199999999998</v>
      </c>
    </row>
    <row r="5121" spans="1:11" hidden="1">
      <c r="A5121" t="s">
        <v>166</v>
      </c>
      <c r="B5121" t="s">
        <v>662</v>
      </c>
      <c r="C5121">
        <v>184</v>
      </c>
      <c r="D5121" t="s">
        <v>81</v>
      </c>
      <c r="E5121">
        <v>2.8</v>
      </c>
      <c r="F5121">
        <v>0</v>
      </c>
      <c r="G5121">
        <v>10.8668</v>
      </c>
      <c r="H5121">
        <v>0</v>
      </c>
      <c r="I5121">
        <v>-1E-4</v>
      </c>
      <c r="J5121">
        <v>0</v>
      </c>
      <c r="K5121">
        <v>24.409199999999998</v>
      </c>
    </row>
    <row r="5122" spans="1:11" hidden="1">
      <c r="A5122" t="s">
        <v>166</v>
      </c>
      <c r="B5122" t="s">
        <v>662</v>
      </c>
      <c r="C5122">
        <v>184</v>
      </c>
      <c r="D5122" t="s">
        <v>81</v>
      </c>
      <c r="E5122">
        <v>3.2360000000000002</v>
      </c>
      <c r="F5122">
        <v>0</v>
      </c>
      <c r="G5122">
        <v>14.683199999999999</v>
      </c>
      <c r="H5122">
        <v>0</v>
      </c>
      <c r="I5122">
        <v>-1E-4</v>
      </c>
      <c r="J5122">
        <v>0</v>
      </c>
      <c r="K5122">
        <v>18.839600000000001</v>
      </c>
    </row>
    <row r="5123" spans="1:11" hidden="1">
      <c r="A5123" t="s">
        <v>166</v>
      </c>
      <c r="B5123" t="s">
        <v>662</v>
      </c>
      <c r="C5123">
        <v>184</v>
      </c>
      <c r="D5123" t="s">
        <v>81</v>
      </c>
      <c r="E5123">
        <v>3.6720000000000002</v>
      </c>
      <c r="F5123">
        <v>0</v>
      </c>
      <c r="G5123">
        <v>18.499600000000001</v>
      </c>
      <c r="H5123">
        <v>0</v>
      </c>
      <c r="I5123">
        <v>-1E-4</v>
      </c>
      <c r="J5123">
        <v>0</v>
      </c>
      <c r="K5123">
        <v>11.606</v>
      </c>
    </row>
    <row r="5124" spans="1:11" hidden="1">
      <c r="A5124" t="s">
        <v>166</v>
      </c>
      <c r="B5124" t="s">
        <v>662</v>
      </c>
      <c r="C5124">
        <v>184</v>
      </c>
      <c r="D5124" t="s">
        <v>81</v>
      </c>
      <c r="E5124">
        <v>4.1079999999999997</v>
      </c>
      <c r="F5124">
        <v>0</v>
      </c>
      <c r="G5124">
        <v>22.316099999999999</v>
      </c>
      <c r="H5124">
        <v>0</v>
      </c>
      <c r="I5124">
        <v>-1E-4</v>
      </c>
      <c r="J5124">
        <v>0</v>
      </c>
      <c r="K5124">
        <v>2.7084999999999999</v>
      </c>
    </row>
    <row r="5125" spans="1:11" hidden="1">
      <c r="A5125" t="s">
        <v>166</v>
      </c>
      <c r="B5125" t="s">
        <v>662</v>
      </c>
      <c r="C5125">
        <v>184</v>
      </c>
      <c r="D5125" t="s">
        <v>81</v>
      </c>
      <c r="E5125">
        <v>4.5438999999999998</v>
      </c>
      <c r="F5125">
        <v>0</v>
      </c>
      <c r="G5125">
        <v>26.1325</v>
      </c>
      <c r="H5125">
        <v>0</v>
      </c>
      <c r="I5125">
        <v>-1E-4</v>
      </c>
      <c r="J5125">
        <v>0</v>
      </c>
      <c r="K5125">
        <v>-7.8529</v>
      </c>
    </row>
    <row r="5126" spans="1:11" hidden="1">
      <c r="A5126" t="s">
        <v>166</v>
      </c>
      <c r="B5126" t="s">
        <v>662</v>
      </c>
      <c r="C5126">
        <v>184</v>
      </c>
      <c r="D5126" t="s">
        <v>81</v>
      </c>
      <c r="E5126">
        <v>4.9798999999999998</v>
      </c>
      <c r="F5126">
        <v>0</v>
      </c>
      <c r="G5126">
        <v>29.949000000000002</v>
      </c>
      <c r="H5126">
        <v>0</v>
      </c>
      <c r="I5126">
        <v>-1E-4</v>
      </c>
      <c r="J5126">
        <v>0</v>
      </c>
      <c r="K5126">
        <v>-20.078199999999999</v>
      </c>
    </row>
    <row r="5127" spans="1:11" hidden="1">
      <c r="A5127" t="s">
        <v>166</v>
      </c>
      <c r="B5127" t="s">
        <v>662</v>
      </c>
      <c r="C5127">
        <v>184</v>
      </c>
      <c r="D5127" t="s">
        <v>81</v>
      </c>
      <c r="E5127">
        <v>5.4158999999999997</v>
      </c>
      <c r="F5127">
        <v>0</v>
      </c>
      <c r="G5127">
        <v>33.7654</v>
      </c>
      <c r="H5127">
        <v>0</v>
      </c>
      <c r="I5127">
        <v>-1E-4</v>
      </c>
      <c r="J5127">
        <v>0</v>
      </c>
      <c r="K5127">
        <v>-33.967399999999998</v>
      </c>
    </row>
    <row r="5128" spans="1:11" hidden="1">
      <c r="A5128" t="s">
        <v>166</v>
      </c>
      <c r="B5128" t="s">
        <v>662</v>
      </c>
      <c r="C5128">
        <v>184</v>
      </c>
      <c r="D5128" t="s">
        <v>82</v>
      </c>
      <c r="E5128">
        <v>0.18410000000000001</v>
      </c>
      <c r="F5128">
        <v>0</v>
      </c>
      <c r="G5128">
        <v>-28.784199999999998</v>
      </c>
      <c r="H5128">
        <v>0</v>
      </c>
      <c r="I5128">
        <v>-4.7689999999999999E-5</v>
      </c>
      <c r="J5128">
        <v>0</v>
      </c>
      <c r="K5128">
        <v>-16.216899999999999</v>
      </c>
    </row>
    <row r="5129" spans="1:11" hidden="1">
      <c r="A5129" t="s">
        <v>166</v>
      </c>
      <c r="B5129" t="s">
        <v>662</v>
      </c>
      <c r="C5129">
        <v>184</v>
      </c>
      <c r="D5129" t="s">
        <v>82</v>
      </c>
      <c r="E5129">
        <v>0.62009999999999998</v>
      </c>
      <c r="F5129">
        <v>0</v>
      </c>
      <c r="G5129">
        <v>-24.586500000000001</v>
      </c>
      <c r="H5129">
        <v>0</v>
      </c>
      <c r="I5129">
        <v>-4.7689999999999999E-5</v>
      </c>
      <c r="J5129">
        <v>0</v>
      </c>
      <c r="K5129">
        <v>-4.5255000000000001</v>
      </c>
    </row>
    <row r="5130" spans="1:11" hidden="1">
      <c r="A5130" t="s">
        <v>166</v>
      </c>
      <c r="B5130" t="s">
        <v>662</v>
      </c>
      <c r="C5130">
        <v>184</v>
      </c>
      <c r="D5130" t="s">
        <v>82</v>
      </c>
      <c r="E5130">
        <v>1.0561</v>
      </c>
      <c r="F5130">
        <v>0</v>
      </c>
      <c r="G5130">
        <v>-18.867000000000001</v>
      </c>
      <c r="H5130">
        <v>0</v>
      </c>
      <c r="I5130">
        <v>-4.7689999999999999E-5</v>
      </c>
      <c r="J5130">
        <v>0</v>
      </c>
      <c r="K5130">
        <v>4.9954999999999998</v>
      </c>
    </row>
    <row r="5131" spans="1:11" hidden="1">
      <c r="A5131" t="s">
        <v>166</v>
      </c>
      <c r="B5131" t="s">
        <v>662</v>
      </c>
      <c r="C5131">
        <v>184</v>
      </c>
      <c r="D5131" t="s">
        <v>82</v>
      </c>
      <c r="E5131">
        <v>1.4921</v>
      </c>
      <c r="F5131">
        <v>0</v>
      </c>
      <c r="G5131">
        <v>-12.698600000000001</v>
      </c>
      <c r="H5131">
        <v>0</v>
      </c>
      <c r="I5131">
        <v>-4.7689999999999999E-5</v>
      </c>
      <c r="J5131">
        <v>0</v>
      </c>
      <c r="K5131">
        <v>11.8765</v>
      </c>
    </row>
    <row r="5132" spans="1:11" hidden="1">
      <c r="A5132" t="s">
        <v>166</v>
      </c>
      <c r="B5132" t="s">
        <v>662</v>
      </c>
      <c r="C5132">
        <v>184</v>
      </c>
      <c r="D5132" t="s">
        <v>82</v>
      </c>
      <c r="E5132">
        <v>1.9279999999999999</v>
      </c>
      <c r="F5132">
        <v>0</v>
      </c>
      <c r="G5132">
        <v>-6.5552999999999999</v>
      </c>
      <c r="H5132">
        <v>0</v>
      </c>
      <c r="I5132">
        <v>-4.7689999999999999E-5</v>
      </c>
      <c r="J5132">
        <v>0</v>
      </c>
      <c r="K5132">
        <v>16.068899999999999</v>
      </c>
    </row>
    <row r="5133" spans="1:11" hidden="1">
      <c r="A5133" t="s">
        <v>166</v>
      </c>
      <c r="B5133" t="s">
        <v>662</v>
      </c>
      <c r="C5133">
        <v>184</v>
      </c>
      <c r="D5133" t="s">
        <v>82</v>
      </c>
      <c r="E5133">
        <v>2.3639999999999999</v>
      </c>
      <c r="F5133">
        <v>0</v>
      </c>
      <c r="G5133">
        <v>-1.4517</v>
      </c>
      <c r="H5133">
        <v>0</v>
      </c>
      <c r="I5133">
        <v>-4.7689999999999999E-5</v>
      </c>
      <c r="J5133">
        <v>0</v>
      </c>
      <c r="K5133">
        <v>17.757400000000001</v>
      </c>
    </row>
    <row r="5134" spans="1:11" hidden="1">
      <c r="A5134" t="s">
        <v>166</v>
      </c>
      <c r="B5134" t="s">
        <v>662</v>
      </c>
      <c r="C5134">
        <v>184</v>
      </c>
      <c r="D5134" t="s">
        <v>82</v>
      </c>
      <c r="E5134">
        <v>2.8</v>
      </c>
      <c r="F5134">
        <v>0</v>
      </c>
      <c r="G5134">
        <v>2.0838000000000001</v>
      </c>
      <c r="H5134">
        <v>0</v>
      </c>
      <c r="I5134">
        <v>-4.7689999999999999E-5</v>
      </c>
      <c r="J5134">
        <v>0</v>
      </c>
      <c r="K5134">
        <v>17.5626</v>
      </c>
    </row>
    <row r="5135" spans="1:11" hidden="1">
      <c r="A5135" t="s">
        <v>166</v>
      </c>
      <c r="B5135" t="s">
        <v>662</v>
      </c>
      <c r="C5135">
        <v>184</v>
      </c>
      <c r="D5135" t="s">
        <v>82</v>
      </c>
      <c r="E5135">
        <v>2.8</v>
      </c>
      <c r="F5135">
        <v>0</v>
      </c>
      <c r="G5135">
        <v>7.6955999999999998</v>
      </c>
      <c r="H5135">
        <v>0</v>
      </c>
      <c r="I5135">
        <v>-4.7689999999999999E-5</v>
      </c>
      <c r="J5135">
        <v>0</v>
      </c>
      <c r="K5135">
        <v>17.5626</v>
      </c>
    </row>
    <row r="5136" spans="1:11" hidden="1">
      <c r="A5136" t="s">
        <v>166</v>
      </c>
      <c r="B5136" t="s">
        <v>662</v>
      </c>
      <c r="C5136">
        <v>184</v>
      </c>
      <c r="D5136" t="s">
        <v>82</v>
      </c>
      <c r="E5136">
        <v>3.2360000000000002</v>
      </c>
      <c r="F5136">
        <v>0</v>
      </c>
      <c r="G5136">
        <v>10.446999999999999</v>
      </c>
      <c r="H5136">
        <v>0</v>
      </c>
      <c r="I5136">
        <v>-4.7689999999999999E-5</v>
      </c>
      <c r="J5136">
        <v>0</v>
      </c>
      <c r="K5136">
        <v>13.6076</v>
      </c>
    </row>
    <row r="5137" spans="1:11" hidden="1">
      <c r="A5137" t="s">
        <v>166</v>
      </c>
      <c r="B5137" t="s">
        <v>662</v>
      </c>
      <c r="C5137">
        <v>184</v>
      </c>
      <c r="D5137" t="s">
        <v>82</v>
      </c>
      <c r="E5137">
        <v>3.6720000000000002</v>
      </c>
      <c r="F5137">
        <v>0</v>
      </c>
      <c r="G5137">
        <v>13.198399999999999</v>
      </c>
      <c r="H5137">
        <v>0</v>
      </c>
      <c r="I5137">
        <v>-4.7689999999999999E-5</v>
      </c>
      <c r="J5137">
        <v>0</v>
      </c>
      <c r="K5137">
        <v>8.4530999999999992</v>
      </c>
    </row>
    <row r="5138" spans="1:11" hidden="1">
      <c r="A5138" t="s">
        <v>166</v>
      </c>
      <c r="B5138" t="s">
        <v>662</v>
      </c>
      <c r="C5138">
        <v>184</v>
      </c>
      <c r="D5138" t="s">
        <v>82</v>
      </c>
      <c r="E5138">
        <v>4.1079999999999997</v>
      </c>
      <c r="F5138">
        <v>0</v>
      </c>
      <c r="G5138">
        <v>15.9498</v>
      </c>
      <c r="H5138">
        <v>0</v>
      </c>
      <c r="I5138">
        <v>-4.7689999999999999E-5</v>
      </c>
      <c r="J5138">
        <v>0</v>
      </c>
      <c r="K5138">
        <v>2.0991</v>
      </c>
    </row>
    <row r="5139" spans="1:11" hidden="1">
      <c r="A5139" t="s">
        <v>166</v>
      </c>
      <c r="B5139" t="s">
        <v>662</v>
      </c>
      <c r="C5139">
        <v>184</v>
      </c>
      <c r="D5139" t="s">
        <v>82</v>
      </c>
      <c r="E5139">
        <v>4.5438999999999998</v>
      </c>
      <c r="F5139">
        <v>0</v>
      </c>
      <c r="G5139">
        <v>18.7012</v>
      </c>
      <c r="H5139">
        <v>0</v>
      </c>
      <c r="I5139">
        <v>-4.7689999999999999E-5</v>
      </c>
      <c r="J5139">
        <v>0</v>
      </c>
      <c r="K5139">
        <v>-5.4546000000000001</v>
      </c>
    </row>
    <row r="5140" spans="1:11" hidden="1">
      <c r="A5140" t="s">
        <v>166</v>
      </c>
      <c r="B5140" t="s">
        <v>662</v>
      </c>
      <c r="C5140">
        <v>184</v>
      </c>
      <c r="D5140" t="s">
        <v>82</v>
      </c>
      <c r="E5140">
        <v>4.9798999999999998</v>
      </c>
      <c r="F5140">
        <v>0</v>
      </c>
      <c r="G5140">
        <v>21.4526</v>
      </c>
      <c r="H5140">
        <v>0</v>
      </c>
      <c r="I5140">
        <v>-4.7689999999999999E-5</v>
      </c>
      <c r="J5140">
        <v>0</v>
      </c>
      <c r="K5140">
        <v>-14.207800000000001</v>
      </c>
    </row>
    <row r="5141" spans="1:11" hidden="1">
      <c r="A5141" t="s">
        <v>166</v>
      </c>
      <c r="B5141" t="s">
        <v>662</v>
      </c>
      <c r="C5141">
        <v>184</v>
      </c>
      <c r="D5141" t="s">
        <v>82</v>
      </c>
      <c r="E5141">
        <v>5.4158999999999997</v>
      </c>
      <c r="F5141">
        <v>0</v>
      </c>
      <c r="G5141">
        <v>24.204000000000001</v>
      </c>
      <c r="H5141">
        <v>0</v>
      </c>
      <c r="I5141">
        <v>-4.7689999999999999E-5</v>
      </c>
      <c r="J5141">
        <v>0</v>
      </c>
      <c r="K5141">
        <v>-24.160599999999999</v>
      </c>
    </row>
    <row r="5142" spans="1:11" hidden="1">
      <c r="A5142" t="s">
        <v>166</v>
      </c>
      <c r="B5142" t="s">
        <v>662</v>
      </c>
      <c r="C5142">
        <v>184</v>
      </c>
      <c r="D5142" t="s">
        <v>83</v>
      </c>
      <c r="E5142">
        <v>0.18410000000000001</v>
      </c>
      <c r="F5142">
        <v>0</v>
      </c>
      <c r="G5142">
        <v>-28.784199999999998</v>
      </c>
      <c r="H5142">
        <v>0</v>
      </c>
      <c r="I5142">
        <v>-4.7689999999999999E-5</v>
      </c>
      <c r="J5142">
        <v>0</v>
      </c>
      <c r="K5142">
        <v>-16.216899999999999</v>
      </c>
    </row>
    <row r="5143" spans="1:11" hidden="1">
      <c r="A5143" t="s">
        <v>166</v>
      </c>
      <c r="B5143" t="s">
        <v>662</v>
      </c>
      <c r="C5143">
        <v>184</v>
      </c>
      <c r="D5143" t="s">
        <v>83</v>
      </c>
      <c r="E5143">
        <v>0.62009999999999998</v>
      </c>
      <c r="F5143">
        <v>0</v>
      </c>
      <c r="G5143">
        <v>-24.586500000000001</v>
      </c>
      <c r="H5143">
        <v>0</v>
      </c>
      <c r="I5143">
        <v>-4.7689999999999999E-5</v>
      </c>
      <c r="J5143">
        <v>0</v>
      </c>
      <c r="K5143">
        <v>-4.5255000000000001</v>
      </c>
    </row>
    <row r="5144" spans="1:11" hidden="1">
      <c r="A5144" t="s">
        <v>166</v>
      </c>
      <c r="B5144" t="s">
        <v>662</v>
      </c>
      <c r="C5144">
        <v>184</v>
      </c>
      <c r="D5144" t="s">
        <v>83</v>
      </c>
      <c r="E5144">
        <v>1.0561</v>
      </c>
      <c r="F5144">
        <v>0</v>
      </c>
      <c r="G5144">
        <v>-18.867000000000001</v>
      </c>
      <c r="H5144">
        <v>0</v>
      </c>
      <c r="I5144">
        <v>-4.7689999999999999E-5</v>
      </c>
      <c r="J5144">
        <v>0</v>
      </c>
      <c r="K5144">
        <v>4.9954999999999998</v>
      </c>
    </row>
    <row r="5145" spans="1:11" hidden="1">
      <c r="A5145" t="s">
        <v>166</v>
      </c>
      <c r="B5145" t="s">
        <v>662</v>
      </c>
      <c r="C5145">
        <v>184</v>
      </c>
      <c r="D5145" t="s">
        <v>83</v>
      </c>
      <c r="E5145">
        <v>1.4921</v>
      </c>
      <c r="F5145">
        <v>0</v>
      </c>
      <c r="G5145">
        <v>-12.698600000000001</v>
      </c>
      <c r="H5145">
        <v>0</v>
      </c>
      <c r="I5145">
        <v>-4.7689999999999999E-5</v>
      </c>
      <c r="J5145">
        <v>0</v>
      </c>
      <c r="K5145">
        <v>11.8765</v>
      </c>
    </row>
    <row r="5146" spans="1:11" hidden="1">
      <c r="A5146" t="s">
        <v>166</v>
      </c>
      <c r="B5146" t="s">
        <v>662</v>
      </c>
      <c r="C5146">
        <v>184</v>
      </c>
      <c r="D5146" t="s">
        <v>83</v>
      </c>
      <c r="E5146">
        <v>1.9279999999999999</v>
      </c>
      <c r="F5146">
        <v>0</v>
      </c>
      <c r="G5146">
        <v>-6.5552999999999999</v>
      </c>
      <c r="H5146">
        <v>0</v>
      </c>
      <c r="I5146">
        <v>-4.7689999999999999E-5</v>
      </c>
      <c r="J5146">
        <v>0</v>
      </c>
      <c r="K5146">
        <v>16.068899999999999</v>
      </c>
    </row>
    <row r="5147" spans="1:11" hidden="1">
      <c r="A5147" t="s">
        <v>166</v>
      </c>
      <c r="B5147" t="s">
        <v>662</v>
      </c>
      <c r="C5147">
        <v>184</v>
      </c>
      <c r="D5147" t="s">
        <v>83</v>
      </c>
      <c r="E5147">
        <v>2.3639999999999999</v>
      </c>
      <c r="F5147">
        <v>0</v>
      </c>
      <c r="G5147">
        <v>-1.4517</v>
      </c>
      <c r="H5147">
        <v>0</v>
      </c>
      <c r="I5147">
        <v>-4.7689999999999999E-5</v>
      </c>
      <c r="J5147">
        <v>0</v>
      </c>
      <c r="K5147">
        <v>17.757400000000001</v>
      </c>
    </row>
    <row r="5148" spans="1:11" hidden="1">
      <c r="A5148" t="s">
        <v>166</v>
      </c>
      <c r="B5148" t="s">
        <v>662</v>
      </c>
      <c r="C5148">
        <v>184</v>
      </c>
      <c r="D5148" t="s">
        <v>83</v>
      </c>
      <c r="E5148">
        <v>2.8</v>
      </c>
      <c r="F5148">
        <v>0</v>
      </c>
      <c r="G5148">
        <v>2.0838000000000001</v>
      </c>
      <c r="H5148">
        <v>0</v>
      </c>
      <c r="I5148">
        <v>-4.7689999999999999E-5</v>
      </c>
      <c r="J5148">
        <v>0</v>
      </c>
      <c r="K5148">
        <v>17.5626</v>
      </c>
    </row>
    <row r="5149" spans="1:11" hidden="1">
      <c r="A5149" t="s">
        <v>166</v>
      </c>
      <c r="B5149" t="s">
        <v>662</v>
      </c>
      <c r="C5149">
        <v>184</v>
      </c>
      <c r="D5149" t="s">
        <v>83</v>
      </c>
      <c r="E5149">
        <v>2.8</v>
      </c>
      <c r="F5149">
        <v>0</v>
      </c>
      <c r="G5149">
        <v>7.6955999999999998</v>
      </c>
      <c r="H5149">
        <v>0</v>
      </c>
      <c r="I5149">
        <v>-4.7689999999999999E-5</v>
      </c>
      <c r="J5149">
        <v>0</v>
      </c>
      <c r="K5149">
        <v>17.5626</v>
      </c>
    </row>
    <row r="5150" spans="1:11" hidden="1">
      <c r="A5150" t="s">
        <v>166</v>
      </c>
      <c r="B5150" t="s">
        <v>662</v>
      </c>
      <c r="C5150">
        <v>184</v>
      </c>
      <c r="D5150" t="s">
        <v>83</v>
      </c>
      <c r="E5150">
        <v>3.2360000000000002</v>
      </c>
      <c r="F5150">
        <v>0</v>
      </c>
      <c r="G5150">
        <v>10.446999999999999</v>
      </c>
      <c r="H5150">
        <v>0</v>
      </c>
      <c r="I5150">
        <v>-4.7689999999999999E-5</v>
      </c>
      <c r="J5150">
        <v>0</v>
      </c>
      <c r="K5150">
        <v>13.6076</v>
      </c>
    </row>
    <row r="5151" spans="1:11" hidden="1">
      <c r="A5151" t="s">
        <v>166</v>
      </c>
      <c r="B5151" t="s">
        <v>662</v>
      </c>
      <c r="C5151">
        <v>184</v>
      </c>
      <c r="D5151" t="s">
        <v>83</v>
      </c>
      <c r="E5151">
        <v>3.6720000000000002</v>
      </c>
      <c r="F5151">
        <v>0</v>
      </c>
      <c r="G5151">
        <v>13.198399999999999</v>
      </c>
      <c r="H5151">
        <v>0</v>
      </c>
      <c r="I5151">
        <v>-4.7689999999999999E-5</v>
      </c>
      <c r="J5151">
        <v>0</v>
      </c>
      <c r="K5151">
        <v>8.4530999999999992</v>
      </c>
    </row>
    <row r="5152" spans="1:11" hidden="1">
      <c r="A5152" t="s">
        <v>166</v>
      </c>
      <c r="B5152" t="s">
        <v>662</v>
      </c>
      <c r="C5152">
        <v>184</v>
      </c>
      <c r="D5152" t="s">
        <v>83</v>
      </c>
      <c r="E5152">
        <v>4.1079999999999997</v>
      </c>
      <c r="F5152">
        <v>0</v>
      </c>
      <c r="G5152">
        <v>15.9498</v>
      </c>
      <c r="H5152">
        <v>0</v>
      </c>
      <c r="I5152">
        <v>-4.7689999999999999E-5</v>
      </c>
      <c r="J5152">
        <v>0</v>
      </c>
      <c r="K5152">
        <v>2.0991</v>
      </c>
    </row>
    <row r="5153" spans="1:11" hidden="1">
      <c r="A5153" t="s">
        <v>166</v>
      </c>
      <c r="B5153" t="s">
        <v>662</v>
      </c>
      <c r="C5153">
        <v>184</v>
      </c>
      <c r="D5153" t="s">
        <v>83</v>
      </c>
      <c r="E5153">
        <v>4.5438999999999998</v>
      </c>
      <c r="F5153">
        <v>0</v>
      </c>
      <c r="G5153">
        <v>18.7012</v>
      </c>
      <c r="H5153">
        <v>0</v>
      </c>
      <c r="I5153">
        <v>-4.7689999999999999E-5</v>
      </c>
      <c r="J5153">
        <v>0</v>
      </c>
      <c r="K5153">
        <v>-5.4546000000000001</v>
      </c>
    </row>
    <row r="5154" spans="1:11" hidden="1">
      <c r="A5154" t="s">
        <v>166</v>
      </c>
      <c r="B5154" t="s">
        <v>662</v>
      </c>
      <c r="C5154">
        <v>184</v>
      </c>
      <c r="D5154" t="s">
        <v>83</v>
      </c>
      <c r="E5154">
        <v>4.9798999999999998</v>
      </c>
      <c r="F5154">
        <v>0</v>
      </c>
      <c r="G5154">
        <v>21.4526</v>
      </c>
      <c r="H5154">
        <v>0</v>
      </c>
      <c r="I5154">
        <v>-4.7689999999999999E-5</v>
      </c>
      <c r="J5154">
        <v>0</v>
      </c>
      <c r="K5154">
        <v>-14.207800000000001</v>
      </c>
    </row>
    <row r="5155" spans="1:11" hidden="1">
      <c r="A5155" t="s">
        <v>166</v>
      </c>
      <c r="B5155" t="s">
        <v>662</v>
      </c>
      <c r="C5155">
        <v>184</v>
      </c>
      <c r="D5155" t="s">
        <v>83</v>
      </c>
      <c r="E5155">
        <v>5.4158999999999997</v>
      </c>
      <c r="F5155">
        <v>0</v>
      </c>
      <c r="G5155">
        <v>24.204000000000001</v>
      </c>
      <c r="H5155">
        <v>0</v>
      </c>
      <c r="I5155">
        <v>-4.7689999999999999E-5</v>
      </c>
      <c r="J5155">
        <v>0</v>
      </c>
      <c r="K5155">
        <v>-24.160599999999999</v>
      </c>
    </row>
    <row r="5156" spans="1:11" hidden="1">
      <c r="A5156" t="s">
        <v>166</v>
      </c>
      <c r="B5156" t="s">
        <v>662</v>
      </c>
      <c r="C5156">
        <v>184</v>
      </c>
      <c r="D5156" t="s">
        <v>84</v>
      </c>
      <c r="E5156">
        <v>0.18410000000000001</v>
      </c>
      <c r="F5156">
        <v>0</v>
      </c>
      <c r="G5156">
        <v>-28.77</v>
      </c>
      <c r="H5156">
        <v>0</v>
      </c>
      <c r="I5156">
        <v>-4.7290000000000003E-5</v>
      </c>
      <c r="J5156">
        <v>0</v>
      </c>
      <c r="K5156">
        <v>-16.1816</v>
      </c>
    </row>
    <row r="5157" spans="1:11" hidden="1">
      <c r="A5157" t="s">
        <v>166</v>
      </c>
      <c r="B5157" t="s">
        <v>662</v>
      </c>
      <c r="C5157">
        <v>184</v>
      </c>
      <c r="D5157" t="s">
        <v>84</v>
      </c>
      <c r="E5157">
        <v>0.62009999999999998</v>
      </c>
      <c r="F5157">
        <v>0</v>
      </c>
      <c r="G5157">
        <v>-24.572399999999998</v>
      </c>
      <c r="H5157">
        <v>0</v>
      </c>
      <c r="I5157">
        <v>-4.7290000000000003E-5</v>
      </c>
      <c r="J5157">
        <v>0</v>
      </c>
      <c r="K5157">
        <v>-4.4964000000000004</v>
      </c>
    </row>
    <row r="5158" spans="1:11" hidden="1">
      <c r="A5158" t="s">
        <v>166</v>
      </c>
      <c r="B5158" t="s">
        <v>662</v>
      </c>
      <c r="C5158">
        <v>184</v>
      </c>
      <c r="D5158" t="s">
        <v>84</v>
      </c>
      <c r="E5158">
        <v>1.0561</v>
      </c>
      <c r="F5158">
        <v>0</v>
      </c>
      <c r="G5158">
        <v>-18.852900000000002</v>
      </c>
      <c r="H5158">
        <v>0</v>
      </c>
      <c r="I5158">
        <v>-4.7290000000000003E-5</v>
      </c>
      <c r="J5158">
        <v>0</v>
      </c>
      <c r="K5158">
        <v>5.0183999999999997</v>
      </c>
    </row>
    <row r="5159" spans="1:11" hidden="1">
      <c r="A5159" t="s">
        <v>166</v>
      </c>
      <c r="B5159" t="s">
        <v>662</v>
      </c>
      <c r="C5159">
        <v>184</v>
      </c>
      <c r="D5159" t="s">
        <v>84</v>
      </c>
      <c r="E5159">
        <v>1.4921</v>
      </c>
      <c r="F5159">
        <v>0</v>
      </c>
      <c r="G5159">
        <v>-12.6845</v>
      </c>
      <c r="H5159">
        <v>0</v>
      </c>
      <c r="I5159">
        <v>-4.7290000000000003E-5</v>
      </c>
      <c r="J5159">
        <v>0</v>
      </c>
      <c r="K5159">
        <v>11.8933</v>
      </c>
    </row>
    <row r="5160" spans="1:11" hidden="1">
      <c r="A5160" t="s">
        <v>166</v>
      </c>
      <c r="B5160" t="s">
        <v>662</v>
      </c>
      <c r="C5160">
        <v>184</v>
      </c>
      <c r="D5160" t="s">
        <v>84</v>
      </c>
      <c r="E5160">
        <v>1.9279999999999999</v>
      </c>
      <c r="F5160">
        <v>0</v>
      </c>
      <c r="G5160">
        <v>-6.5411999999999999</v>
      </c>
      <c r="H5160">
        <v>0</v>
      </c>
      <c r="I5160">
        <v>-4.7290000000000003E-5</v>
      </c>
      <c r="J5160">
        <v>0</v>
      </c>
      <c r="K5160">
        <v>16.079499999999999</v>
      </c>
    </row>
    <row r="5161" spans="1:11" hidden="1">
      <c r="A5161" t="s">
        <v>166</v>
      </c>
      <c r="B5161" t="s">
        <v>662</v>
      </c>
      <c r="C5161">
        <v>184</v>
      </c>
      <c r="D5161" t="s">
        <v>84</v>
      </c>
      <c r="E5161">
        <v>2.3639999999999999</v>
      </c>
      <c r="F5161">
        <v>0</v>
      </c>
      <c r="G5161">
        <v>-1.4375</v>
      </c>
      <c r="H5161">
        <v>0</v>
      </c>
      <c r="I5161">
        <v>-4.7290000000000003E-5</v>
      </c>
      <c r="J5161">
        <v>0</v>
      </c>
      <c r="K5161">
        <v>17.761900000000001</v>
      </c>
    </row>
    <row r="5162" spans="1:11" hidden="1">
      <c r="A5162" t="s">
        <v>166</v>
      </c>
      <c r="B5162" t="s">
        <v>662</v>
      </c>
      <c r="C5162">
        <v>184</v>
      </c>
      <c r="D5162" t="s">
        <v>84</v>
      </c>
      <c r="E5162">
        <v>2.8</v>
      </c>
      <c r="F5162">
        <v>0</v>
      </c>
      <c r="G5162">
        <v>2.0979000000000001</v>
      </c>
      <c r="H5162">
        <v>0</v>
      </c>
      <c r="I5162">
        <v>-4.7290000000000003E-5</v>
      </c>
      <c r="J5162">
        <v>0</v>
      </c>
      <c r="K5162">
        <v>17.5609</v>
      </c>
    </row>
    <row r="5163" spans="1:11" hidden="1">
      <c r="A5163" t="s">
        <v>166</v>
      </c>
      <c r="B5163" t="s">
        <v>662</v>
      </c>
      <c r="C5163">
        <v>184</v>
      </c>
      <c r="D5163" t="s">
        <v>84</v>
      </c>
      <c r="E5163">
        <v>2.8</v>
      </c>
      <c r="F5163">
        <v>0</v>
      </c>
      <c r="G5163">
        <v>7.7096999999999998</v>
      </c>
      <c r="H5163">
        <v>0</v>
      </c>
      <c r="I5163">
        <v>-4.7290000000000003E-5</v>
      </c>
      <c r="J5163">
        <v>0</v>
      </c>
      <c r="K5163">
        <v>17.5609</v>
      </c>
    </row>
    <row r="5164" spans="1:11" hidden="1">
      <c r="A5164" t="s">
        <v>166</v>
      </c>
      <c r="B5164" t="s">
        <v>662</v>
      </c>
      <c r="C5164">
        <v>184</v>
      </c>
      <c r="D5164" t="s">
        <v>84</v>
      </c>
      <c r="E5164">
        <v>3.2360000000000002</v>
      </c>
      <c r="F5164">
        <v>0</v>
      </c>
      <c r="G5164">
        <v>10.4611</v>
      </c>
      <c r="H5164">
        <v>0</v>
      </c>
      <c r="I5164">
        <v>-4.7290000000000003E-5</v>
      </c>
      <c r="J5164">
        <v>0</v>
      </c>
      <c r="K5164">
        <v>13.5998</v>
      </c>
    </row>
    <row r="5165" spans="1:11" hidden="1">
      <c r="A5165" t="s">
        <v>166</v>
      </c>
      <c r="B5165" t="s">
        <v>662</v>
      </c>
      <c r="C5165">
        <v>184</v>
      </c>
      <c r="D5165" t="s">
        <v>84</v>
      </c>
      <c r="E5165">
        <v>3.6720000000000002</v>
      </c>
      <c r="F5165">
        <v>0</v>
      </c>
      <c r="G5165">
        <v>13.2125</v>
      </c>
      <c r="H5165">
        <v>0</v>
      </c>
      <c r="I5165">
        <v>-4.7290000000000003E-5</v>
      </c>
      <c r="J5165">
        <v>0</v>
      </c>
      <c r="K5165">
        <v>8.4391999999999996</v>
      </c>
    </row>
    <row r="5166" spans="1:11" hidden="1">
      <c r="A5166" t="s">
        <v>166</v>
      </c>
      <c r="B5166" t="s">
        <v>662</v>
      </c>
      <c r="C5166">
        <v>184</v>
      </c>
      <c r="D5166" t="s">
        <v>84</v>
      </c>
      <c r="E5166">
        <v>4.1079999999999997</v>
      </c>
      <c r="F5166">
        <v>0</v>
      </c>
      <c r="G5166">
        <v>15.963900000000001</v>
      </c>
      <c r="H5166">
        <v>0</v>
      </c>
      <c r="I5166">
        <v>-4.7290000000000003E-5</v>
      </c>
      <c r="J5166">
        <v>0</v>
      </c>
      <c r="K5166">
        <v>2.0790000000000002</v>
      </c>
    </row>
    <row r="5167" spans="1:11" hidden="1">
      <c r="A5167" t="s">
        <v>166</v>
      </c>
      <c r="B5167" t="s">
        <v>662</v>
      </c>
      <c r="C5167">
        <v>184</v>
      </c>
      <c r="D5167" t="s">
        <v>84</v>
      </c>
      <c r="E5167">
        <v>4.5438999999999998</v>
      </c>
      <c r="F5167">
        <v>0</v>
      </c>
      <c r="G5167">
        <v>18.715299999999999</v>
      </c>
      <c r="H5167">
        <v>0</v>
      </c>
      <c r="I5167">
        <v>-4.7290000000000003E-5</v>
      </c>
      <c r="J5167">
        <v>0</v>
      </c>
      <c r="K5167">
        <v>-5.4808000000000003</v>
      </c>
    </row>
    <row r="5168" spans="1:11" hidden="1">
      <c r="A5168" t="s">
        <v>166</v>
      </c>
      <c r="B5168" t="s">
        <v>662</v>
      </c>
      <c r="C5168">
        <v>184</v>
      </c>
      <c r="D5168" t="s">
        <v>84</v>
      </c>
      <c r="E5168">
        <v>4.9798999999999998</v>
      </c>
      <c r="F5168">
        <v>0</v>
      </c>
      <c r="G5168">
        <v>21.466699999999999</v>
      </c>
      <c r="H5168">
        <v>0</v>
      </c>
      <c r="I5168">
        <v>-4.7290000000000003E-5</v>
      </c>
      <c r="J5168">
        <v>0</v>
      </c>
      <c r="K5168">
        <v>-14.2402</v>
      </c>
    </row>
    <row r="5169" spans="1:11" hidden="1">
      <c r="A5169" t="s">
        <v>166</v>
      </c>
      <c r="B5169" t="s">
        <v>662</v>
      </c>
      <c r="C5169">
        <v>184</v>
      </c>
      <c r="D5169" t="s">
        <v>84</v>
      </c>
      <c r="E5169">
        <v>5.4158999999999997</v>
      </c>
      <c r="F5169">
        <v>0</v>
      </c>
      <c r="G5169">
        <v>24.2181</v>
      </c>
      <c r="H5169">
        <v>0</v>
      </c>
      <c r="I5169">
        <v>-4.7290000000000003E-5</v>
      </c>
      <c r="J5169">
        <v>0</v>
      </c>
      <c r="K5169">
        <v>-24.199100000000001</v>
      </c>
    </row>
    <row r="5170" spans="1:11" hidden="1">
      <c r="A5170" t="s">
        <v>166</v>
      </c>
      <c r="B5170" t="s">
        <v>662</v>
      </c>
      <c r="C5170">
        <v>184</v>
      </c>
      <c r="D5170" t="s">
        <v>85</v>
      </c>
      <c r="E5170">
        <v>0.18410000000000001</v>
      </c>
      <c r="F5170">
        <v>0</v>
      </c>
      <c r="G5170">
        <v>-28.77</v>
      </c>
      <c r="H5170">
        <v>0</v>
      </c>
      <c r="I5170">
        <v>-4.7290000000000003E-5</v>
      </c>
      <c r="J5170">
        <v>0</v>
      </c>
      <c r="K5170">
        <v>-16.1816</v>
      </c>
    </row>
    <row r="5171" spans="1:11" hidden="1">
      <c r="A5171" t="s">
        <v>166</v>
      </c>
      <c r="B5171" t="s">
        <v>662</v>
      </c>
      <c r="C5171">
        <v>184</v>
      </c>
      <c r="D5171" t="s">
        <v>85</v>
      </c>
      <c r="E5171">
        <v>0.62009999999999998</v>
      </c>
      <c r="F5171">
        <v>0</v>
      </c>
      <c r="G5171">
        <v>-24.572399999999998</v>
      </c>
      <c r="H5171">
        <v>0</v>
      </c>
      <c r="I5171">
        <v>-4.7290000000000003E-5</v>
      </c>
      <c r="J5171">
        <v>0</v>
      </c>
      <c r="K5171">
        <v>-4.4964000000000004</v>
      </c>
    </row>
    <row r="5172" spans="1:11" hidden="1">
      <c r="A5172" t="s">
        <v>166</v>
      </c>
      <c r="B5172" t="s">
        <v>662</v>
      </c>
      <c r="C5172">
        <v>184</v>
      </c>
      <c r="D5172" t="s">
        <v>85</v>
      </c>
      <c r="E5172">
        <v>1.0561</v>
      </c>
      <c r="F5172">
        <v>0</v>
      </c>
      <c r="G5172">
        <v>-18.852900000000002</v>
      </c>
      <c r="H5172">
        <v>0</v>
      </c>
      <c r="I5172">
        <v>-4.7290000000000003E-5</v>
      </c>
      <c r="J5172">
        <v>0</v>
      </c>
      <c r="K5172">
        <v>5.0183999999999997</v>
      </c>
    </row>
    <row r="5173" spans="1:11" hidden="1">
      <c r="A5173" t="s">
        <v>166</v>
      </c>
      <c r="B5173" t="s">
        <v>662</v>
      </c>
      <c r="C5173">
        <v>184</v>
      </c>
      <c r="D5173" t="s">
        <v>85</v>
      </c>
      <c r="E5173">
        <v>1.4921</v>
      </c>
      <c r="F5173">
        <v>0</v>
      </c>
      <c r="G5173">
        <v>-12.6845</v>
      </c>
      <c r="H5173">
        <v>0</v>
      </c>
      <c r="I5173">
        <v>-4.7290000000000003E-5</v>
      </c>
      <c r="J5173">
        <v>0</v>
      </c>
      <c r="K5173">
        <v>11.8933</v>
      </c>
    </row>
    <row r="5174" spans="1:11" hidden="1">
      <c r="A5174" t="s">
        <v>166</v>
      </c>
      <c r="B5174" t="s">
        <v>662</v>
      </c>
      <c r="C5174">
        <v>184</v>
      </c>
      <c r="D5174" t="s">
        <v>85</v>
      </c>
      <c r="E5174">
        <v>1.9279999999999999</v>
      </c>
      <c r="F5174">
        <v>0</v>
      </c>
      <c r="G5174">
        <v>-6.5411999999999999</v>
      </c>
      <c r="H5174">
        <v>0</v>
      </c>
      <c r="I5174">
        <v>-4.7290000000000003E-5</v>
      </c>
      <c r="J5174">
        <v>0</v>
      </c>
      <c r="K5174">
        <v>16.079499999999999</v>
      </c>
    </row>
    <row r="5175" spans="1:11" hidden="1">
      <c r="A5175" t="s">
        <v>166</v>
      </c>
      <c r="B5175" t="s">
        <v>662</v>
      </c>
      <c r="C5175">
        <v>184</v>
      </c>
      <c r="D5175" t="s">
        <v>85</v>
      </c>
      <c r="E5175">
        <v>2.3639999999999999</v>
      </c>
      <c r="F5175">
        <v>0</v>
      </c>
      <c r="G5175">
        <v>-1.4375</v>
      </c>
      <c r="H5175">
        <v>0</v>
      </c>
      <c r="I5175">
        <v>-4.7290000000000003E-5</v>
      </c>
      <c r="J5175">
        <v>0</v>
      </c>
      <c r="K5175">
        <v>17.761900000000001</v>
      </c>
    </row>
    <row r="5176" spans="1:11" hidden="1">
      <c r="A5176" t="s">
        <v>166</v>
      </c>
      <c r="B5176" t="s">
        <v>662</v>
      </c>
      <c r="C5176">
        <v>184</v>
      </c>
      <c r="D5176" t="s">
        <v>85</v>
      </c>
      <c r="E5176">
        <v>2.8</v>
      </c>
      <c r="F5176">
        <v>0</v>
      </c>
      <c r="G5176">
        <v>2.0979000000000001</v>
      </c>
      <c r="H5176">
        <v>0</v>
      </c>
      <c r="I5176">
        <v>-4.7290000000000003E-5</v>
      </c>
      <c r="J5176">
        <v>0</v>
      </c>
      <c r="K5176">
        <v>17.5609</v>
      </c>
    </row>
    <row r="5177" spans="1:11" hidden="1">
      <c r="A5177" t="s">
        <v>166</v>
      </c>
      <c r="B5177" t="s">
        <v>662</v>
      </c>
      <c r="C5177">
        <v>184</v>
      </c>
      <c r="D5177" t="s">
        <v>85</v>
      </c>
      <c r="E5177">
        <v>2.8</v>
      </c>
      <c r="F5177">
        <v>0</v>
      </c>
      <c r="G5177">
        <v>7.7096999999999998</v>
      </c>
      <c r="H5177">
        <v>0</v>
      </c>
      <c r="I5177">
        <v>-4.7290000000000003E-5</v>
      </c>
      <c r="J5177">
        <v>0</v>
      </c>
      <c r="K5177">
        <v>17.5609</v>
      </c>
    </row>
    <row r="5178" spans="1:11" hidden="1">
      <c r="A5178" t="s">
        <v>166</v>
      </c>
      <c r="B5178" t="s">
        <v>662</v>
      </c>
      <c r="C5178">
        <v>184</v>
      </c>
      <c r="D5178" t="s">
        <v>85</v>
      </c>
      <c r="E5178">
        <v>3.2360000000000002</v>
      </c>
      <c r="F5178">
        <v>0</v>
      </c>
      <c r="G5178">
        <v>10.4611</v>
      </c>
      <c r="H5178">
        <v>0</v>
      </c>
      <c r="I5178">
        <v>-4.7290000000000003E-5</v>
      </c>
      <c r="J5178">
        <v>0</v>
      </c>
      <c r="K5178">
        <v>13.5998</v>
      </c>
    </row>
    <row r="5179" spans="1:11" hidden="1">
      <c r="A5179" t="s">
        <v>166</v>
      </c>
      <c r="B5179" t="s">
        <v>662</v>
      </c>
      <c r="C5179">
        <v>184</v>
      </c>
      <c r="D5179" t="s">
        <v>85</v>
      </c>
      <c r="E5179">
        <v>3.6720000000000002</v>
      </c>
      <c r="F5179">
        <v>0</v>
      </c>
      <c r="G5179">
        <v>13.2125</v>
      </c>
      <c r="H5179">
        <v>0</v>
      </c>
      <c r="I5179">
        <v>-4.7290000000000003E-5</v>
      </c>
      <c r="J5179">
        <v>0</v>
      </c>
      <c r="K5179">
        <v>8.4391999999999996</v>
      </c>
    </row>
    <row r="5180" spans="1:11" hidden="1">
      <c r="A5180" t="s">
        <v>166</v>
      </c>
      <c r="B5180" t="s">
        <v>662</v>
      </c>
      <c r="C5180">
        <v>184</v>
      </c>
      <c r="D5180" t="s">
        <v>85</v>
      </c>
      <c r="E5180">
        <v>4.1079999999999997</v>
      </c>
      <c r="F5180">
        <v>0</v>
      </c>
      <c r="G5180">
        <v>15.963900000000001</v>
      </c>
      <c r="H5180">
        <v>0</v>
      </c>
      <c r="I5180">
        <v>-4.7290000000000003E-5</v>
      </c>
      <c r="J5180">
        <v>0</v>
      </c>
      <c r="K5180">
        <v>2.0790000000000002</v>
      </c>
    </row>
    <row r="5181" spans="1:11" hidden="1">
      <c r="A5181" t="s">
        <v>166</v>
      </c>
      <c r="B5181" t="s">
        <v>662</v>
      </c>
      <c r="C5181">
        <v>184</v>
      </c>
      <c r="D5181" t="s">
        <v>85</v>
      </c>
      <c r="E5181">
        <v>4.5438999999999998</v>
      </c>
      <c r="F5181">
        <v>0</v>
      </c>
      <c r="G5181">
        <v>18.715299999999999</v>
      </c>
      <c r="H5181">
        <v>0</v>
      </c>
      <c r="I5181">
        <v>-4.7290000000000003E-5</v>
      </c>
      <c r="J5181">
        <v>0</v>
      </c>
      <c r="K5181">
        <v>-5.4808000000000003</v>
      </c>
    </row>
    <row r="5182" spans="1:11" hidden="1">
      <c r="A5182" t="s">
        <v>166</v>
      </c>
      <c r="B5182" t="s">
        <v>662</v>
      </c>
      <c r="C5182">
        <v>184</v>
      </c>
      <c r="D5182" t="s">
        <v>85</v>
      </c>
      <c r="E5182">
        <v>4.9798999999999998</v>
      </c>
      <c r="F5182">
        <v>0</v>
      </c>
      <c r="G5182">
        <v>21.466699999999999</v>
      </c>
      <c r="H5182">
        <v>0</v>
      </c>
      <c r="I5182">
        <v>-4.7290000000000003E-5</v>
      </c>
      <c r="J5182">
        <v>0</v>
      </c>
      <c r="K5182">
        <v>-14.2402</v>
      </c>
    </row>
    <row r="5183" spans="1:11" hidden="1">
      <c r="A5183" t="s">
        <v>166</v>
      </c>
      <c r="B5183" t="s">
        <v>662</v>
      </c>
      <c r="C5183">
        <v>184</v>
      </c>
      <c r="D5183" t="s">
        <v>85</v>
      </c>
      <c r="E5183">
        <v>5.4158999999999997</v>
      </c>
      <c r="F5183">
        <v>0</v>
      </c>
      <c r="G5183">
        <v>24.2181</v>
      </c>
      <c r="H5183">
        <v>0</v>
      </c>
      <c r="I5183">
        <v>-4.7290000000000003E-5</v>
      </c>
      <c r="J5183">
        <v>0</v>
      </c>
      <c r="K5183">
        <v>-24.199100000000001</v>
      </c>
    </row>
    <row r="5184" spans="1:11" hidden="1">
      <c r="A5184" t="s">
        <v>166</v>
      </c>
      <c r="B5184" t="s">
        <v>662</v>
      </c>
      <c r="C5184">
        <v>184</v>
      </c>
      <c r="D5184" t="s">
        <v>86</v>
      </c>
      <c r="E5184">
        <v>0.18410000000000001</v>
      </c>
      <c r="F5184">
        <v>0</v>
      </c>
      <c r="G5184">
        <v>-28.800599999999999</v>
      </c>
      <c r="H5184">
        <v>0</v>
      </c>
      <c r="I5184">
        <v>-4.8170000000000001E-5</v>
      </c>
      <c r="J5184">
        <v>0</v>
      </c>
      <c r="K5184">
        <v>-16.257999999999999</v>
      </c>
    </row>
    <row r="5185" spans="1:11" hidden="1">
      <c r="A5185" t="s">
        <v>166</v>
      </c>
      <c r="B5185" t="s">
        <v>662</v>
      </c>
      <c r="C5185">
        <v>184</v>
      </c>
      <c r="D5185" t="s">
        <v>86</v>
      </c>
      <c r="E5185">
        <v>0.62009999999999998</v>
      </c>
      <c r="F5185">
        <v>0</v>
      </c>
      <c r="G5185">
        <v>-24.602900000000002</v>
      </c>
      <c r="H5185">
        <v>0</v>
      </c>
      <c r="I5185">
        <v>-4.8170000000000001E-5</v>
      </c>
      <c r="J5185">
        <v>0</v>
      </c>
      <c r="K5185">
        <v>-4.5594999999999999</v>
      </c>
    </row>
    <row r="5186" spans="1:11" hidden="1">
      <c r="A5186" t="s">
        <v>166</v>
      </c>
      <c r="B5186" t="s">
        <v>662</v>
      </c>
      <c r="C5186">
        <v>184</v>
      </c>
      <c r="D5186" t="s">
        <v>86</v>
      </c>
      <c r="E5186">
        <v>1.0561</v>
      </c>
      <c r="F5186">
        <v>0</v>
      </c>
      <c r="G5186">
        <v>-18.883500000000002</v>
      </c>
      <c r="H5186">
        <v>0</v>
      </c>
      <c r="I5186">
        <v>-4.8170000000000001E-5</v>
      </c>
      <c r="J5186">
        <v>0</v>
      </c>
      <c r="K5186">
        <v>4.9687000000000001</v>
      </c>
    </row>
    <row r="5187" spans="1:11" hidden="1">
      <c r="A5187" t="s">
        <v>166</v>
      </c>
      <c r="B5187" t="s">
        <v>662</v>
      </c>
      <c r="C5187">
        <v>184</v>
      </c>
      <c r="D5187" t="s">
        <v>86</v>
      </c>
      <c r="E5187">
        <v>1.4921</v>
      </c>
      <c r="F5187">
        <v>0</v>
      </c>
      <c r="G5187">
        <v>-12.7151</v>
      </c>
      <c r="H5187">
        <v>0</v>
      </c>
      <c r="I5187">
        <v>-4.8170000000000001E-5</v>
      </c>
      <c r="J5187">
        <v>0</v>
      </c>
      <c r="K5187">
        <v>11.8569</v>
      </c>
    </row>
    <row r="5188" spans="1:11" hidden="1">
      <c r="A5188" t="s">
        <v>166</v>
      </c>
      <c r="B5188" t="s">
        <v>662</v>
      </c>
      <c r="C5188">
        <v>184</v>
      </c>
      <c r="D5188" t="s">
        <v>86</v>
      </c>
      <c r="E5188">
        <v>1.9279999999999999</v>
      </c>
      <c r="F5188">
        <v>0</v>
      </c>
      <c r="G5188">
        <v>-6.5717999999999996</v>
      </c>
      <c r="H5188">
        <v>0</v>
      </c>
      <c r="I5188">
        <v>-4.8170000000000001E-5</v>
      </c>
      <c r="J5188">
        <v>0</v>
      </c>
      <c r="K5188">
        <v>16.0565</v>
      </c>
    </row>
    <row r="5189" spans="1:11" hidden="1">
      <c r="A5189" t="s">
        <v>166</v>
      </c>
      <c r="B5189" t="s">
        <v>662</v>
      </c>
      <c r="C5189">
        <v>184</v>
      </c>
      <c r="D5189" t="s">
        <v>86</v>
      </c>
      <c r="E5189">
        <v>2.3639999999999999</v>
      </c>
      <c r="F5189">
        <v>0</v>
      </c>
      <c r="G5189">
        <v>-1.4681</v>
      </c>
      <c r="H5189">
        <v>0</v>
      </c>
      <c r="I5189">
        <v>-4.8170000000000001E-5</v>
      </c>
      <c r="J5189">
        <v>0</v>
      </c>
      <c r="K5189">
        <v>17.752099999999999</v>
      </c>
    </row>
    <row r="5190" spans="1:11" hidden="1">
      <c r="A5190" t="s">
        <v>166</v>
      </c>
      <c r="B5190" t="s">
        <v>662</v>
      </c>
      <c r="C5190">
        <v>184</v>
      </c>
      <c r="D5190" t="s">
        <v>86</v>
      </c>
      <c r="E5190">
        <v>2.8</v>
      </c>
      <c r="F5190">
        <v>0</v>
      </c>
      <c r="G5190">
        <v>2.0674000000000001</v>
      </c>
      <c r="H5190">
        <v>0</v>
      </c>
      <c r="I5190">
        <v>-4.8170000000000001E-5</v>
      </c>
      <c r="J5190">
        <v>0</v>
      </c>
      <c r="K5190">
        <v>17.564499999999999</v>
      </c>
    </row>
    <row r="5191" spans="1:11" hidden="1">
      <c r="A5191" t="s">
        <v>166</v>
      </c>
      <c r="B5191" t="s">
        <v>662</v>
      </c>
      <c r="C5191">
        <v>184</v>
      </c>
      <c r="D5191" t="s">
        <v>86</v>
      </c>
      <c r="E5191">
        <v>2.8</v>
      </c>
      <c r="F5191">
        <v>0</v>
      </c>
      <c r="G5191">
        <v>7.6791999999999998</v>
      </c>
      <c r="H5191">
        <v>0</v>
      </c>
      <c r="I5191">
        <v>-4.8170000000000001E-5</v>
      </c>
      <c r="J5191">
        <v>0</v>
      </c>
      <c r="K5191">
        <v>17.564499999999999</v>
      </c>
    </row>
    <row r="5192" spans="1:11" hidden="1">
      <c r="A5192" t="s">
        <v>166</v>
      </c>
      <c r="B5192" t="s">
        <v>662</v>
      </c>
      <c r="C5192">
        <v>184</v>
      </c>
      <c r="D5192" t="s">
        <v>86</v>
      </c>
      <c r="E5192">
        <v>3.2360000000000002</v>
      </c>
      <c r="F5192">
        <v>0</v>
      </c>
      <c r="G5192">
        <v>10.4306</v>
      </c>
      <c r="H5192">
        <v>0</v>
      </c>
      <c r="I5192">
        <v>-4.8170000000000001E-5</v>
      </c>
      <c r="J5192">
        <v>0</v>
      </c>
      <c r="K5192">
        <v>13.6167</v>
      </c>
    </row>
    <row r="5193" spans="1:11" hidden="1">
      <c r="A5193" t="s">
        <v>166</v>
      </c>
      <c r="B5193" t="s">
        <v>662</v>
      </c>
      <c r="C5193">
        <v>184</v>
      </c>
      <c r="D5193" t="s">
        <v>86</v>
      </c>
      <c r="E5193">
        <v>3.6720000000000002</v>
      </c>
      <c r="F5193">
        <v>0</v>
      </c>
      <c r="G5193">
        <v>13.182</v>
      </c>
      <c r="H5193">
        <v>0</v>
      </c>
      <c r="I5193">
        <v>-4.8170000000000001E-5</v>
      </c>
      <c r="J5193">
        <v>0</v>
      </c>
      <c r="K5193">
        <v>8.4694000000000003</v>
      </c>
    </row>
    <row r="5194" spans="1:11" hidden="1">
      <c r="A5194" t="s">
        <v>166</v>
      </c>
      <c r="B5194" t="s">
        <v>662</v>
      </c>
      <c r="C5194">
        <v>184</v>
      </c>
      <c r="D5194" t="s">
        <v>86</v>
      </c>
      <c r="E5194">
        <v>4.1079999999999997</v>
      </c>
      <c r="F5194">
        <v>0</v>
      </c>
      <c r="G5194">
        <v>15.933400000000001</v>
      </c>
      <c r="H5194">
        <v>0</v>
      </c>
      <c r="I5194">
        <v>-4.8170000000000001E-5</v>
      </c>
      <c r="J5194">
        <v>0</v>
      </c>
      <c r="K5194">
        <v>2.1225000000000001</v>
      </c>
    </row>
    <row r="5195" spans="1:11" hidden="1">
      <c r="A5195" t="s">
        <v>166</v>
      </c>
      <c r="B5195" t="s">
        <v>662</v>
      </c>
      <c r="C5195">
        <v>184</v>
      </c>
      <c r="D5195" t="s">
        <v>86</v>
      </c>
      <c r="E5195">
        <v>4.5438999999999998</v>
      </c>
      <c r="F5195">
        <v>0</v>
      </c>
      <c r="G5195">
        <v>18.684799999999999</v>
      </c>
      <c r="H5195">
        <v>0</v>
      </c>
      <c r="I5195">
        <v>-4.8170000000000001E-5</v>
      </c>
      <c r="J5195">
        <v>0</v>
      </c>
      <c r="K5195">
        <v>-5.4240000000000004</v>
      </c>
    </row>
    <row r="5196" spans="1:11" hidden="1">
      <c r="A5196" t="s">
        <v>166</v>
      </c>
      <c r="B5196" t="s">
        <v>662</v>
      </c>
      <c r="C5196">
        <v>184</v>
      </c>
      <c r="D5196" t="s">
        <v>86</v>
      </c>
      <c r="E5196">
        <v>4.9798999999999998</v>
      </c>
      <c r="F5196">
        <v>0</v>
      </c>
      <c r="G5196">
        <v>21.436199999999999</v>
      </c>
      <c r="H5196">
        <v>0</v>
      </c>
      <c r="I5196">
        <v>-4.8170000000000001E-5</v>
      </c>
      <c r="J5196">
        <v>0</v>
      </c>
      <c r="K5196">
        <v>-14.17</v>
      </c>
    </row>
    <row r="5197" spans="1:11" hidden="1">
      <c r="A5197" t="s">
        <v>166</v>
      </c>
      <c r="B5197" t="s">
        <v>662</v>
      </c>
      <c r="C5197">
        <v>184</v>
      </c>
      <c r="D5197" t="s">
        <v>86</v>
      </c>
      <c r="E5197">
        <v>5.4158999999999997</v>
      </c>
      <c r="F5197">
        <v>0</v>
      </c>
      <c r="G5197">
        <v>24.1876</v>
      </c>
      <c r="H5197">
        <v>0</v>
      </c>
      <c r="I5197">
        <v>-4.8170000000000001E-5</v>
      </c>
      <c r="J5197">
        <v>0</v>
      </c>
      <c r="K5197">
        <v>-24.115600000000001</v>
      </c>
    </row>
    <row r="5198" spans="1:11" hidden="1">
      <c r="A5198" t="s">
        <v>166</v>
      </c>
      <c r="B5198" t="s">
        <v>662</v>
      </c>
      <c r="C5198">
        <v>184</v>
      </c>
      <c r="D5198" t="s">
        <v>87</v>
      </c>
      <c r="E5198">
        <v>0.18410000000000001</v>
      </c>
      <c r="F5198">
        <v>0</v>
      </c>
      <c r="G5198">
        <v>-28.753599999999999</v>
      </c>
      <c r="H5198">
        <v>0</v>
      </c>
      <c r="I5198">
        <v>-4.6810000000000001E-5</v>
      </c>
      <c r="J5198">
        <v>0</v>
      </c>
      <c r="K5198">
        <v>-16.140499999999999</v>
      </c>
    </row>
    <row r="5199" spans="1:11" hidden="1">
      <c r="A5199" t="s">
        <v>166</v>
      </c>
      <c r="B5199" t="s">
        <v>662</v>
      </c>
      <c r="C5199">
        <v>184</v>
      </c>
      <c r="D5199" t="s">
        <v>87</v>
      </c>
      <c r="E5199">
        <v>0.62009999999999998</v>
      </c>
      <c r="F5199">
        <v>0</v>
      </c>
      <c r="G5199">
        <v>-24.555900000000001</v>
      </c>
      <c r="H5199">
        <v>0</v>
      </c>
      <c r="I5199">
        <v>-4.6810000000000001E-5</v>
      </c>
      <c r="J5199">
        <v>0</v>
      </c>
      <c r="K5199">
        <v>-4.4625000000000004</v>
      </c>
    </row>
    <row r="5200" spans="1:11" hidden="1">
      <c r="A5200" t="s">
        <v>166</v>
      </c>
      <c r="B5200" t="s">
        <v>662</v>
      </c>
      <c r="C5200">
        <v>184</v>
      </c>
      <c r="D5200" t="s">
        <v>87</v>
      </c>
      <c r="E5200">
        <v>1.0561</v>
      </c>
      <c r="F5200">
        <v>0</v>
      </c>
      <c r="G5200">
        <v>-18.836500000000001</v>
      </c>
      <c r="H5200">
        <v>0</v>
      </c>
      <c r="I5200">
        <v>-4.6810000000000001E-5</v>
      </c>
      <c r="J5200">
        <v>0</v>
      </c>
      <c r="K5200">
        <v>5.0452000000000004</v>
      </c>
    </row>
    <row r="5201" spans="1:11" hidden="1">
      <c r="A5201" t="s">
        <v>166</v>
      </c>
      <c r="B5201" t="s">
        <v>662</v>
      </c>
      <c r="C5201">
        <v>184</v>
      </c>
      <c r="D5201" t="s">
        <v>87</v>
      </c>
      <c r="E5201">
        <v>1.4921</v>
      </c>
      <c r="F5201">
        <v>0</v>
      </c>
      <c r="G5201">
        <v>-12.668100000000001</v>
      </c>
      <c r="H5201">
        <v>0</v>
      </c>
      <c r="I5201">
        <v>-4.6810000000000001E-5</v>
      </c>
      <c r="J5201">
        <v>0</v>
      </c>
      <c r="K5201">
        <v>11.9129</v>
      </c>
    </row>
    <row r="5202" spans="1:11" hidden="1">
      <c r="A5202" t="s">
        <v>166</v>
      </c>
      <c r="B5202" t="s">
        <v>662</v>
      </c>
      <c r="C5202">
        <v>184</v>
      </c>
      <c r="D5202" t="s">
        <v>87</v>
      </c>
      <c r="E5202">
        <v>1.9279999999999999</v>
      </c>
      <c r="F5202">
        <v>0</v>
      </c>
      <c r="G5202">
        <v>-6.5247999999999999</v>
      </c>
      <c r="H5202">
        <v>0</v>
      </c>
      <c r="I5202">
        <v>-4.6810000000000001E-5</v>
      </c>
      <c r="J5202">
        <v>0</v>
      </c>
      <c r="K5202">
        <v>16.091999999999999</v>
      </c>
    </row>
    <row r="5203" spans="1:11" hidden="1">
      <c r="A5203" t="s">
        <v>166</v>
      </c>
      <c r="B5203" t="s">
        <v>662</v>
      </c>
      <c r="C5203">
        <v>184</v>
      </c>
      <c r="D5203" t="s">
        <v>87</v>
      </c>
      <c r="E5203">
        <v>2.3639999999999999</v>
      </c>
      <c r="F5203">
        <v>0</v>
      </c>
      <c r="G5203">
        <v>-1.4211</v>
      </c>
      <c r="H5203">
        <v>0</v>
      </c>
      <c r="I5203">
        <v>-4.6810000000000001E-5</v>
      </c>
      <c r="J5203">
        <v>0</v>
      </c>
      <c r="K5203">
        <v>17.767099999999999</v>
      </c>
    </row>
    <row r="5204" spans="1:11" hidden="1">
      <c r="A5204" t="s">
        <v>166</v>
      </c>
      <c r="B5204" t="s">
        <v>662</v>
      </c>
      <c r="C5204">
        <v>184</v>
      </c>
      <c r="D5204" t="s">
        <v>87</v>
      </c>
      <c r="E5204">
        <v>2.8</v>
      </c>
      <c r="F5204">
        <v>0</v>
      </c>
      <c r="G5204">
        <v>2.1143999999999998</v>
      </c>
      <c r="H5204">
        <v>0</v>
      </c>
      <c r="I5204">
        <v>-4.6810000000000001E-5</v>
      </c>
      <c r="J5204">
        <v>0</v>
      </c>
      <c r="K5204">
        <v>17.559000000000001</v>
      </c>
    </row>
    <row r="5205" spans="1:11" hidden="1">
      <c r="A5205" t="s">
        <v>166</v>
      </c>
      <c r="B5205" t="s">
        <v>662</v>
      </c>
      <c r="C5205">
        <v>184</v>
      </c>
      <c r="D5205" t="s">
        <v>87</v>
      </c>
      <c r="E5205">
        <v>2.8</v>
      </c>
      <c r="F5205">
        <v>0</v>
      </c>
      <c r="G5205">
        <v>7.7262000000000004</v>
      </c>
      <c r="H5205">
        <v>0</v>
      </c>
      <c r="I5205">
        <v>-4.6810000000000001E-5</v>
      </c>
      <c r="J5205">
        <v>0</v>
      </c>
      <c r="K5205">
        <v>17.559000000000001</v>
      </c>
    </row>
    <row r="5206" spans="1:11" hidden="1">
      <c r="A5206" t="s">
        <v>166</v>
      </c>
      <c r="B5206" t="s">
        <v>662</v>
      </c>
      <c r="C5206">
        <v>184</v>
      </c>
      <c r="D5206" t="s">
        <v>87</v>
      </c>
      <c r="E5206">
        <v>3.2360000000000002</v>
      </c>
      <c r="F5206">
        <v>0</v>
      </c>
      <c r="G5206">
        <v>10.477600000000001</v>
      </c>
      <c r="H5206">
        <v>0</v>
      </c>
      <c r="I5206">
        <v>-4.6810000000000001E-5</v>
      </c>
      <c r="J5206">
        <v>0</v>
      </c>
      <c r="K5206">
        <v>13.5907</v>
      </c>
    </row>
    <row r="5207" spans="1:11" hidden="1">
      <c r="A5207" t="s">
        <v>166</v>
      </c>
      <c r="B5207" t="s">
        <v>662</v>
      </c>
      <c r="C5207">
        <v>184</v>
      </c>
      <c r="D5207" t="s">
        <v>87</v>
      </c>
      <c r="E5207">
        <v>3.6720000000000002</v>
      </c>
      <c r="F5207">
        <v>0</v>
      </c>
      <c r="G5207">
        <v>13.228999999999999</v>
      </c>
      <c r="H5207">
        <v>0</v>
      </c>
      <c r="I5207">
        <v>-4.6810000000000001E-5</v>
      </c>
      <c r="J5207">
        <v>0</v>
      </c>
      <c r="K5207">
        <v>8.4229000000000003</v>
      </c>
    </row>
    <row r="5208" spans="1:11" hidden="1">
      <c r="A5208" t="s">
        <v>166</v>
      </c>
      <c r="B5208" t="s">
        <v>662</v>
      </c>
      <c r="C5208">
        <v>184</v>
      </c>
      <c r="D5208" t="s">
        <v>87</v>
      </c>
      <c r="E5208">
        <v>4.1079999999999997</v>
      </c>
      <c r="F5208">
        <v>0</v>
      </c>
      <c r="G5208">
        <v>15.980399999999999</v>
      </c>
      <c r="H5208">
        <v>0</v>
      </c>
      <c r="I5208">
        <v>-4.6810000000000001E-5</v>
      </c>
      <c r="J5208">
        <v>0</v>
      </c>
      <c r="K5208">
        <v>2.0554999999999999</v>
      </c>
    </row>
    <row r="5209" spans="1:11" hidden="1">
      <c r="A5209" t="s">
        <v>166</v>
      </c>
      <c r="B5209" t="s">
        <v>662</v>
      </c>
      <c r="C5209">
        <v>184</v>
      </c>
      <c r="D5209" t="s">
        <v>87</v>
      </c>
      <c r="E5209">
        <v>4.5438999999999998</v>
      </c>
      <c r="F5209">
        <v>0</v>
      </c>
      <c r="G5209">
        <v>18.7318</v>
      </c>
      <c r="H5209">
        <v>0</v>
      </c>
      <c r="I5209">
        <v>-4.6810000000000001E-5</v>
      </c>
      <c r="J5209">
        <v>0</v>
      </c>
      <c r="K5209">
        <v>-5.5114999999999998</v>
      </c>
    </row>
    <row r="5210" spans="1:11" hidden="1">
      <c r="A5210" t="s">
        <v>166</v>
      </c>
      <c r="B5210" t="s">
        <v>662</v>
      </c>
      <c r="C5210">
        <v>184</v>
      </c>
      <c r="D5210" t="s">
        <v>87</v>
      </c>
      <c r="E5210">
        <v>4.9798999999999998</v>
      </c>
      <c r="F5210">
        <v>0</v>
      </c>
      <c r="G5210">
        <v>21.4832</v>
      </c>
      <c r="H5210">
        <v>0</v>
      </c>
      <c r="I5210">
        <v>-4.6810000000000001E-5</v>
      </c>
      <c r="J5210">
        <v>0</v>
      </c>
      <c r="K5210">
        <v>-14.278</v>
      </c>
    </row>
    <row r="5211" spans="1:11" hidden="1">
      <c r="A5211" t="s">
        <v>166</v>
      </c>
      <c r="B5211" t="s">
        <v>662</v>
      </c>
      <c r="C5211">
        <v>184</v>
      </c>
      <c r="D5211" t="s">
        <v>87</v>
      </c>
      <c r="E5211">
        <v>5.4158999999999997</v>
      </c>
      <c r="F5211">
        <v>0</v>
      </c>
      <c r="G5211">
        <v>24.2346</v>
      </c>
      <c r="H5211">
        <v>0</v>
      </c>
      <c r="I5211">
        <v>-4.6810000000000001E-5</v>
      </c>
      <c r="J5211">
        <v>0</v>
      </c>
      <c r="K5211">
        <v>-24.2441</v>
      </c>
    </row>
    <row r="5212" spans="1:11" hidden="1">
      <c r="A5212" t="s">
        <v>166</v>
      </c>
      <c r="B5212" t="s">
        <v>662</v>
      </c>
      <c r="C5212">
        <v>184</v>
      </c>
      <c r="D5212" t="s">
        <v>88</v>
      </c>
      <c r="E5212">
        <v>0.18410000000000001</v>
      </c>
      <c r="F5212">
        <v>0</v>
      </c>
      <c r="G5212">
        <v>-28.800599999999999</v>
      </c>
      <c r="H5212">
        <v>0</v>
      </c>
      <c r="I5212">
        <v>-4.8170000000000001E-5</v>
      </c>
      <c r="J5212">
        <v>0</v>
      </c>
      <c r="K5212">
        <v>-16.257999999999999</v>
      </c>
    </row>
    <row r="5213" spans="1:11" hidden="1">
      <c r="A5213" t="s">
        <v>166</v>
      </c>
      <c r="B5213" t="s">
        <v>662</v>
      </c>
      <c r="C5213">
        <v>184</v>
      </c>
      <c r="D5213" t="s">
        <v>88</v>
      </c>
      <c r="E5213">
        <v>0.62009999999999998</v>
      </c>
      <c r="F5213">
        <v>0</v>
      </c>
      <c r="G5213">
        <v>-24.602900000000002</v>
      </c>
      <c r="H5213">
        <v>0</v>
      </c>
      <c r="I5213">
        <v>-4.8170000000000001E-5</v>
      </c>
      <c r="J5213">
        <v>0</v>
      </c>
      <c r="K5213">
        <v>-4.5594999999999999</v>
      </c>
    </row>
    <row r="5214" spans="1:11" hidden="1">
      <c r="A5214" t="s">
        <v>166</v>
      </c>
      <c r="B5214" t="s">
        <v>662</v>
      </c>
      <c r="C5214">
        <v>184</v>
      </c>
      <c r="D5214" t="s">
        <v>88</v>
      </c>
      <c r="E5214">
        <v>1.0561</v>
      </c>
      <c r="F5214">
        <v>0</v>
      </c>
      <c r="G5214">
        <v>-18.883500000000002</v>
      </c>
      <c r="H5214">
        <v>0</v>
      </c>
      <c r="I5214">
        <v>-4.8170000000000001E-5</v>
      </c>
      <c r="J5214">
        <v>0</v>
      </c>
      <c r="K5214">
        <v>4.9687000000000001</v>
      </c>
    </row>
    <row r="5215" spans="1:11" hidden="1">
      <c r="A5215" t="s">
        <v>166</v>
      </c>
      <c r="B5215" t="s">
        <v>662</v>
      </c>
      <c r="C5215">
        <v>184</v>
      </c>
      <c r="D5215" t="s">
        <v>88</v>
      </c>
      <c r="E5215">
        <v>1.4921</v>
      </c>
      <c r="F5215">
        <v>0</v>
      </c>
      <c r="G5215">
        <v>-12.7151</v>
      </c>
      <c r="H5215">
        <v>0</v>
      </c>
      <c r="I5215">
        <v>-4.8170000000000001E-5</v>
      </c>
      <c r="J5215">
        <v>0</v>
      </c>
      <c r="K5215">
        <v>11.8569</v>
      </c>
    </row>
    <row r="5216" spans="1:11" hidden="1">
      <c r="A5216" t="s">
        <v>166</v>
      </c>
      <c r="B5216" t="s">
        <v>662</v>
      </c>
      <c r="C5216">
        <v>184</v>
      </c>
      <c r="D5216" t="s">
        <v>88</v>
      </c>
      <c r="E5216">
        <v>1.9279999999999999</v>
      </c>
      <c r="F5216">
        <v>0</v>
      </c>
      <c r="G5216">
        <v>-6.5717999999999996</v>
      </c>
      <c r="H5216">
        <v>0</v>
      </c>
      <c r="I5216">
        <v>-4.8170000000000001E-5</v>
      </c>
      <c r="J5216">
        <v>0</v>
      </c>
      <c r="K5216">
        <v>16.0565</v>
      </c>
    </row>
    <row r="5217" spans="1:11" hidden="1">
      <c r="A5217" t="s">
        <v>166</v>
      </c>
      <c r="B5217" t="s">
        <v>662</v>
      </c>
      <c r="C5217">
        <v>184</v>
      </c>
      <c r="D5217" t="s">
        <v>88</v>
      </c>
      <c r="E5217">
        <v>2.3639999999999999</v>
      </c>
      <c r="F5217">
        <v>0</v>
      </c>
      <c r="G5217">
        <v>-1.4681</v>
      </c>
      <c r="H5217">
        <v>0</v>
      </c>
      <c r="I5217">
        <v>-4.8170000000000001E-5</v>
      </c>
      <c r="J5217">
        <v>0</v>
      </c>
      <c r="K5217">
        <v>17.752099999999999</v>
      </c>
    </row>
    <row r="5218" spans="1:11" hidden="1">
      <c r="A5218" t="s">
        <v>166</v>
      </c>
      <c r="B5218" t="s">
        <v>662</v>
      </c>
      <c r="C5218">
        <v>184</v>
      </c>
      <c r="D5218" t="s">
        <v>88</v>
      </c>
      <c r="E5218">
        <v>2.8</v>
      </c>
      <c r="F5218">
        <v>0</v>
      </c>
      <c r="G5218">
        <v>2.0674000000000001</v>
      </c>
      <c r="H5218">
        <v>0</v>
      </c>
      <c r="I5218">
        <v>-4.8170000000000001E-5</v>
      </c>
      <c r="J5218">
        <v>0</v>
      </c>
      <c r="K5218">
        <v>17.564499999999999</v>
      </c>
    </row>
    <row r="5219" spans="1:11" hidden="1">
      <c r="A5219" t="s">
        <v>166</v>
      </c>
      <c r="B5219" t="s">
        <v>662</v>
      </c>
      <c r="C5219">
        <v>184</v>
      </c>
      <c r="D5219" t="s">
        <v>88</v>
      </c>
      <c r="E5219">
        <v>2.8</v>
      </c>
      <c r="F5219">
        <v>0</v>
      </c>
      <c r="G5219">
        <v>7.6791999999999998</v>
      </c>
      <c r="H5219">
        <v>0</v>
      </c>
      <c r="I5219">
        <v>-4.8170000000000001E-5</v>
      </c>
      <c r="J5219">
        <v>0</v>
      </c>
      <c r="K5219">
        <v>17.564499999999999</v>
      </c>
    </row>
    <row r="5220" spans="1:11" hidden="1">
      <c r="A5220" t="s">
        <v>166</v>
      </c>
      <c r="B5220" t="s">
        <v>662</v>
      </c>
      <c r="C5220">
        <v>184</v>
      </c>
      <c r="D5220" t="s">
        <v>88</v>
      </c>
      <c r="E5220">
        <v>3.2360000000000002</v>
      </c>
      <c r="F5220">
        <v>0</v>
      </c>
      <c r="G5220">
        <v>10.4306</v>
      </c>
      <c r="H5220">
        <v>0</v>
      </c>
      <c r="I5220">
        <v>-4.8170000000000001E-5</v>
      </c>
      <c r="J5220">
        <v>0</v>
      </c>
      <c r="K5220">
        <v>13.6167</v>
      </c>
    </row>
    <row r="5221" spans="1:11" hidden="1">
      <c r="A5221" t="s">
        <v>166</v>
      </c>
      <c r="B5221" t="s">
        <v>662</v>
      </c>
      <c r="C5221">
        <v>184</v>
      </c>
      <c r="D5221" t="s">
        <v>88</v>
      </c>
      <c r="E5221">
        <v>3.6720000000000002</v>
      </c>
      <c r="F5221">
        <v>0</v>
      </c>
      <c r="G5221">
        <v>13.182</v>
      </c>
      <c r="H5221">
        <v>0</v>
      </c>
      <c r="I5221">
        <v>-4.8170000000000001E-5</v>
      </c>
      <c r="J5221">
        <v>0</v>
      </c>
      <c r="K5221">
        <v>8.4694000000000003</v>
      </c>
    </row>
    <row r="5222" spans="1:11" hidden="1">
      <c r="A5222" t="s">
        <v>166</v>
      </c>
      <c r="B5222" t="s">
        <v>662</v>
      </c>
      <c r="C5222">
        <v>184</v>
      </c>
      <c r="D5222" t="s">
        <v>88</v>
      </c>
      <c r="E5222">
        <v>4.1079999999999997</v>
      </c>
      <c r="F5222">
        <v>0</v>
      </c>
      <c r="G5222">
        <v>15.933400000000001</v>
      </c>
      <c r="H5222">
        <v>0</v>
      </c>
      <c r="I5222">
        <v>-4.8170000000000001E-5</v>
      </c>
      <c r="J5222">
        <v>0</v>
      </c>
      <c r="K5222">
        <v>2.1225000000000001</v>
      </c>
    </row>
    <row r="5223" spans="1:11" hidden="1">
      <c r="A5223" t="s">
        <v>166</v>
      </c>
      <c r="B5223" t="s">
        <v>662</v>
      </c>
      <c r="C5223">
        <v>184</v>
      </c>
      <c r="D5223" t="s">
        <v>88</v>
      </c>
      <c r="E5223">
        <v>4.5438999999999998</v>
      </c>
      <c r="F5223">
        <v>0</v>
      </c>
      <c r="G5223">
        <v>18.684799999999999</v>
      </c>
      <c r="H5223">
        <v>0</v>
      </c>
      <c r="I5223">
        <v>-4.8170000000000001E-5</v>
      </c>
      <c r="J5223">
        <v>0</v>
      </c>
      <c r="K5223">
        <v>-5.4240000000000004</v>
      </c>
    </row>
    <row r="5224" spans="1:11" hidden="1">
      <c r="A5224" t="s">
        <v>166</v>
      </c>
      <c r="B5224" t="s">
        <v>662</v>
      </c>
      <c r="C5224">
        <v>184</v>
      </c>
      <c r="D5224" t="s">
        <v>88</v>
      </c>
      <c r="E5224">
        <v>4.9798999999999998</v>
      </c>
      <c r="F5224">
        <v>0</v>
      </c>
      <c r="G5224">
        <v>21.436199999999999</v>
      </c>
      <c r="H5224">
        <v>0</v>
      </c>
      <c r="I5224">
        <v>-4.8170000000000001E-5</v>
      </c>
      <c r="J5224">
        <v>0</v>
      </c>
      <c r="K5224">
        <v>-14.17</v>
      </c>
    </row>
    <row r="5225" spans="1:11" hidden="1">
      <c r="A5225" t="s">
        <v>166</v>
      </c>
      <c r="B5225" t="s">
        <v>662</v>
      </c>
      <c r="C5225">
        <v>184</v>
      </c>
      <c r="D5225" t="s">
        <v>88</v>
      </c>
      <c r="E5225">
        <v>5.4158999999999997</v>
      </c>
      <c r="F5225">
        <v>0</v>
      </c>
      <c r="G5225">
        <v>24.1876</v>
      </c>
      <c r="H5225">
        <v>0</v>
      </c>
      <c r="I5225">
        <v>-4.8170000000000001E-5</v>
      </c>
      <c r="J5225">
        <v>0</v>
      </c>
      <c r="K5225">
        <v>-24.115600000000001</v>
      </c>
    </row>
    <row r="5226" spans="1:11" hidden="1">
      <c r="A5226" t="s">
        <v>166</v>
      </c>
      <c r="B5226" t="s">
        <v>662</v>
      </c>
      <c r="C5226">
        <v>184</v>
      </c>
      <c r="D5226" t="s">
        <v>89</v>
      </c>
      <c r="E5226">
        <v>0.18410000000000001</v>
      </c>
      <c r="F5226">
        <v>0</v>
      </c>
      <c r="G5226">
        <v>-28.753599999999999</v>
      </c>
      <c r="H5226">
        <v>0</v>
      </c>
      <c r="I5226">
        <v>-4.6810000000000001E-5</v>
      </c>
      <c r="J5226">
        <v>0</v>
      </c>
      <c r="K5226">
        <v>-16.140499999999999</v>
      </c>
    </row>
    <row r="5227" spans="1:11" hidden="1">
      <c r="A5227" t="s">
        <v>166</v>
      </c>
      <c r="B5227" t="s">
        <v>662</v>
      </c>
      <c r="C5227">
        <v>184</v>
      </c>
      <c r="D5227" t="s">
        <v>89</v>
      </c>
      <c r="E5227">
        <v>0.62009999999999998</v>
      </c>
      <c r="F5227">
        <v>0</v>
      </c>
      <c r="G5227">
        <v>-24.555900000000001</v>
      </c>
      <c r="H5227">
        <v>0</v>
      </c>
      <c r="I5227">
        <v>-4.6810000000000001E-5</v>
      </c>
      <c r="J5227">
        <v>0</v>
      </c>
      <c r="K5227">
        <v>-4.4625000000000004</v>
      </c>
    </row>
    <row r="5228" spans="1:11" hidden="1">
      <c r="A5228" t="s">
        <v>166</v>
      </c>
      <c r="B5228" t="s">
        <v>662</v>
      </c>
      <c r="C5228">
        <v>184</v>
      </c>
      <c r="D5228" t="s">
        <v>89</v>
      </c>
      <c r="E5228">
        <v>1.0561</v>
      </c>
      <c r="F5228">
        <v>0</v>
      </c>
      <c r="G5228">
        <v>-18.836500000000001</v>
      </c>
      <c r="H5228">
        <v>0</v>
      </c>
      <c r="I5228">
        <v>-4.6810000000000001E-5</v>
      </c>
      <c r="J5228">
        <v>0</v>
      </c>
      <c r="K5228">
        <v>5.0452000000000004</v>
      </c>
    </row>
    <row r="5229" spans="1:11" hidden="1">
      <c r="A5229" t="s">
        <v>166</v>
      </c>
      <c r="B5229" t="s">
        <v>662</v>
      </c>
      <c r="C5229">
        <v>184</v>
      </c>
      <c r="D5229" t="s">
        <v>89</v>
      </c>
      <c r="E5229">
        <v>1.4921</v>
      </c>
      <c r="F5229">
        <v>0</v>
      </c>
      <c r="G5229">
        <v>-12.668100000000001</v>
      </c>
      <c r="H5229">
        <v>0</v>
      </c>
      <c r="I5229">
        <v>-4.6810000000000001E-5</v>
      </c>
      <c r="J5229">
        <v>0</v>
      </c>
      <c r="K5229">
        <v>11.9129</v>
      </c>
    </row>
    <row r="5230" spans="1:11" hidden="1">
      <c r="A5230" t="s">
        <v>166</v>
      </c>
      <c r="B5230" t="s">
        <v>662</v>
      </c>
      <c r="C5230">
        <v>184</v>
      </c>
      <c r="D5230" t="s">
        <v>89</v>
      </c>
      <c r="E5230">
        <v>1.9279999999999999</v>
      </c>
      <c r="F5230">
        <v>0</v>
      </c>
      <c r="G5230">
        <v>-6.5247999999999999</v>
      </c>
      <c r="H5230">
        <v>0</v>
      </c>
      <c r="I5230">
        <v>-4.6810000000000001E-5</v>
      </c>
      <c r="J5230">
        <v>0</v>
      </c>
      <c r="K5230">
        <v>16.091999999999999</v>
      </c>
    </row>
    <row r="5231" spans="1:11" hidden="1">
      <c r="A5231" t="s">
        <v>166</v>
      </c>
      <c r="B5231" t="s">
        <v>662</v>
      </c>
      <c r="C5231">
        <v>184</v>
      </c>
      <c r="D5231" t="s">
        <v>89</v>
      </c>
      <c r="E5231">
        <v>2.3639999999999999</v>
      </c>
      <c r="F5231">
        <v>0</v>
      </c>
      <c r="G5231">
        <v>-1.4211</v>
      </c>
      <c r="H5231">
        <v>0</v>
      </c>
      <c r="I5231">
        <v>-4.6810000000000001E-5</v>
      </c>
      <c r="J5231">
        <v>0</v>
      </c>
      <c r="K5231">
        <v>17.767099999999999</v>
      </c>
    </row>
    <row r="5232" spans="1:11" hidden="1">
      <c r="A5232" t="s">
        <v>166</v>
      </c>
      <c r="B5232" t="s">
        <v>662</v>
      </c>
      <c r="C5232">
        <v>184</v>
      </c>
      <c r="D5232" t="s">
        <v>89</v>
      </c>
      <c r="E5232">
        <v>2.8</v>
      </c>
      <c r="F5232">
        <v>0</v>
      </c>
      <c r="G5232">
        <v>2.1143999999999998</v>
      </c>
      <c r="H5232">
        <v>0</v>
      </c>
      <c r="I5232">
        <v>-4.6810000000000001E-5</v>
      </c>
      <c r="J5232">
        <v>0</v>
      </c>
      <c r="K5232">
        <v>17.559000000000001</v>
      </c>
    </row>
    <row r="5233" spans="1:11" hidden="1">
      <c r="A5233" t="s">
        <v>166</v>
      </c>
      <c r="B5233" t="s">
        <v>662</v>
      </c>
      <c r="C5233">
        <v>184</v>
      </c>
      <c r="D5233" t="s">
        <v>89</v>
      </c>
      <c r="E5233">
        <v>2.8</v>
      </c>
      <c r="F5233">
        <v>0</v>
      </c>
      <c r="G5233">
        <v>7.7262000000000004</v>
      </c>
      <c r="H5233">
        <v>0</v>
      </c>
      <c r="I5233">
        <v>-4.6810000000000001E-5</v>
      </c>
      <c r="J5233">
        <v>0</v>
      </c>
      <c r="K5233">
        <v>17.559000000000001</v>
      </c>
    </row>
    <row r="5234" spans="1:11" hidden="1">
      <c r="A5234" t="s">
        <v>166</v>
      </c>
      <c r="B5234" t="s">
        <v>662</v>
      </c>
      <c r="C5234">
        <v>184</v>
      </c>
      <c r="D5234" t="s">
        <v>89</v>
      </c>
      <c r="E5234">
        <v>3.2360000000000002</v>
      </c>
      <c r="F5234">
        <v>0</v>
      </c>
      <c r="G5234">
        <v>10.477600000000001</v>
      </c>
      <c r="H5234">
        <v>0</v>
      </c>
      <c r="I5234">
        <v>-4.6810000000000001E-5</v>
      </c>
      <c r="J5234">
        <v>0</v>
      </c>
      <c r="K5234">
        <v>13.5907</v>
      </c>
    </row>
    <row r="5235" spans="1:11" hidden="1">
      <c r="A5235" t="s">
        <v>166</v>
      </c>
      <c r="B5235" t="s">
        <v>662</v>
      </c>
      <c r="C5235">
        <v>184</v>
      </c>
      <c r="D5235" t="s">
        <v>89</v>
      </c>
      <c r="E5235">
        <v>3.6720000000000002</v>
      </c>
      <c r="F5235">
        <v>0</v>
      </c>
      <c r="G5235">
        <v>13.228999999999999</v>
      </c>
      <c r="H5235">
        <v>0</v>
      </c>
      <c r="I5235">
        <v>-4.6810000000000001E-5</v>
      </c>
      <c r="J5235">
        <v>0</v>
      </c>
      <c r="K5235">
        <v>8.4229000000000003</v>
      </c>
    </row>
    <row r="5236" spans="1:11" hidden="1">
      <c r="A5236" t="s">
        <v>166</v>
      </c>
      <c r="B5236" t="s">
        <v>662</v>
      </c>
      <c r="C5236">
        <v>184</v>
      </c>
      <c r="D5236" t="s">
        <v>89</v>
      </c>
      <c r="E5236">
        <v>4.1079999999999997</v>
      </c>
      <c r="F5236">
        <v>0</v>
      </c>
      <c r="G5236">
        <v>15.980399999999999</v>
      </c>
      <c r="H5236">
        <v>0</v>
      </c>
      <c r="I5236">
        <v>-4.6810000000000001E-5</v>
      </c>
      <c r="J5236">
        <v>0</v>
      </c>
      <c r="K5236">
        <v>2.0554999999999999</v>
      </c>
    </row>
    <row r="5237" spans="1:11" hidden="1">
      <c r="A5237" t="s">
        <v>166</v>
      </c>
      <c r="B5237" t="s">
        <v>662</v>
      </c>
      <c r="C5237">
        <v>184</v>
      </c>
      <c r="D5237" t="s">
        <v>89</v>
      </c>
      <c r="E5237">
        <v>4.5438999999999998</v>
      </c>
      <c r="F5237">
        <v>0</v>
      </c>
      <c r="G5237">
        <v>18.7318</v>
      </c>
      <c r="H5237">
        <v>0</v>
      </c>
      <c r="I5237">
        <v>-4.6810000000000001E-5</v>
      </c>
      <c r="J5237">
        <v>0</v>
      </c>
      <c r="K5237">
        <v>-5.5114999999999998</v>
      </c>
    </row>
    <row r="5238" spans="1:11" hidden="1">
      <c r="A5238" t="s">
        <v>166</v>
      </c>
      <c r="B5238" t="s">
        <v>662</v>
      </c>
      <c r="C5238">
        <v>184</v>
      </c>
      <c r="D5238" t="s">
        <v>89</v>
      </c>
      <c r="E5238">
        <v>4.9798999999999998</v>
      </c>
      <c r="F5238">
        <v>0</v>
      </c>
      <c r="G5238">
        <v>21.4832</v>
      </c>
      <c r="H5238">
        <v>0</v>
      </c>
      <c r="I5238">
        <v>-4.6810000000000001E-5</v>
      </c>
      <c r="J5238">
        <v>0</v>
      </c>
      <c r="K5238">
        <v>-14.278</v>
      </c>
    </row>
    <row r="5239" spans="1:11" hidden="1">
      <c r="A5239" t="s">
        <v>166</v>
      </c>
      <c r="B5239" t="s">
        <v>662</v>
      </c>
      <c r="C5239">
        <v>184</v>
      </c>
      <c r="D5239" t="s">
        <v>89</v>
      </c>
      <c r="E5239">
        <v>5.4158999999999997</v>
      </c>
      <c r="F5239">
        <v>0</v>
      </c>
      <c r="G5239">
        <v>24.2346</v>
      </c>
      <c r="H5239">
        <v>0</v>
      </c>
      <c r="I5239">
        <v>-4.6810000000000001E-5</v>
      </c>
      <c r="J5239">
        <v>0</v>
      </c>
      <c r="K5239">
        <v>-24.2441</v>
      </c>
    </row>
    <row r="5240" spans="1:11" hidden="1">
      <c r="A5240" t="s">
        <v>166</v>
      </c>
      <c r="B5240" t="s">
        <v>662</v>
      </c>
      <c r="C5240">
        <v>184</v>
      </c>
      <c r="D5240" t="s">
        <v>90</v>
      </c>
      <c r="E5240">
        <v>0.18410000000000001</v>
      </c>
      <c r="F5240">
        <v>0</v>
      </c>
      <c r="G5240">
        <v>-17.273299999999999</v>
      </c>
      <c r="H5240">
        <v>0</v>
      </c>
      <c r="I5240">
        <v>-2.87E-5</v>
      </c>
      <c r="J5240">
        <v>0</v>
      </c>
      <c r="K5240">
        <v>-9.7371999999999996</v>
      </c>
    </row>
    <row r="5241" spans="1:11" hidden="1">
      <c r="A5241" t="s">
        <v>166</v>
      </c>
      <c r="B5241" t="s">
        <v>662</v>
      </c>
      <c r="C5241">
        <v>184</v>
      </c>
      <c r="D5241" t="s">
        <v>90</v>
      </c>
      <c r="E5241">
        <v>0.62009999999999998</v>
      </c>
      <c r="F5241">
        <v>0</v>
      </c>
      <c r="G5241">
        <v>-14.7547</v>
      </c>
      <c r="H5241">
        <v>0</v>
      </c>
      <c r="I5241">
        <v>-2.87E-5</v>
      </c>
      <c r="J5241">
        <v>0</v>
      </c>
      <c r="K5241">
        <v>-2.7210999999999999</v>
      </c>
    </row>
    <row r="5242" spans="1:11" hidden="1">
      <c r="A5242" t="s">
        <v>166</v>
      </c>
      <c r="B5242" t="s">
        <v>662</v>
      </c>
      <c r="C5242">
        <v>184</v>
      </c>
      <c r="D5242" t="s">
        <v>90</v>
      </c>
      <c r="E5242">
        <v>1.0561</v>
      </c>
      <c r="F5242">
        <v>0</v>
      </c>
      <c r="G5242">
        <v>-11.323</v>
      </c>
      <c r="H5242">
        <v>0</v>
      </c>
      <c r="I5242">
        <v>-2.87E-5</v>
      </c>
      <c r="J5242">
        <v>0</v>
      </c>
      <c r="K5242">
        <v>2.9927000000000001</v>
      </c>
    </row>
    <row r="5243" spans="1:11" hidden="1">
      <c r="A5243" t="s">
        <v>166</v>
      </c>
      <c r="B5243" t="s">
        <v>662</v>
      </c>
      <c r="C5243">
        <v>184</v>
      </c>
      <c r="D5243" t="s">
        <v>90</v>
      </c>
      <c r="E5243">
        <v>1.4921</v>
      </c>
      <c r="F5243">
        <v>0</v>
      </c>
      <c r="G5243">
        <v>-7.6219999999999999</v>
      </c>
      <c r="H5243">
        <v>0</v>
      </c>
      <c r="I5243">
        <v>-2.87E-5</v>
      </c>
      <c r="J5243">
        <v>0</v>
      </c>
      <c r="K5243">
        <v>7.1224999999999996</v>
      </c>
    </row>
    <row r="5244" spans="1:11" hidden="1">
      <c r="A5244" t="s">
        <v>166</v>
      </c>
      <c r="B5244" t="s">
        <v>662</v>
      </c>
      <c r="C5244">
        <v>184</v>
      </c>
      <c r="D5244" t="s">
        <v>90</v>
      </c>
      <c r="E5244">
        <v>1.9279999999999999</v>
      </c>
      <c r="F5244">
        <v>0</v>
      </c>
      <c r="G5244">
        <v>-3.9359999999999999</v>
      </c>
      <c r="H5244">
        <v>0</v>
      </c>
      <c r="I5244">
        <v>-2.87E-5</v>
      </c>
      <c r="J5244">
        <v>0</v>
      </c>
      <c r="K5244">
        <v>9.6392000000000007</v>
      </c>
    </row>
    <row r="5245" spans="1:11" hidden="1">
      <c r="A5245" t="s">
        <v>166</v>
      </c>
      <c r="B5245" t="s">
        <v>662</v>
      </c>
      <c r="C5245">
        <v>184</v>
      </c>
      <c r="D5245" t="s">
        <v>90</v>
      </c>
      <c r="E5245">
        <v>2.3639999999999999</v>
      </c>
      <c r="F5245">
        <v>0</v>
      </c>
      <c r="G5245">
        <v>-0.87380000000000002</v>
      </c>
      <c r="H5245">
        <v>0</v>
      </c>
      <c r="I5245">
        <v>-2.87E-5</v>
      </c>
      <c r="J5245">
        <v>0</v>
      </c>
      <c r="K5245">
        <v>10.653499999999999</v>
      </c>
    </row>
    <row r="5246" spans="1:11" hidden="1">
      <c r="A5246" t="s">
        <v>166</v>
      </c>
      <c r="B5246" t="s">
        <v>662</v>
      </c>
      <c r="C5246">
        <v>184</v>
      </c>
      <c r="D5246" t="s">
        <v>90</v>
      </c>
      <c r="E5246">
        <v>2.8</v>
      </c>
      <c r="F5246">
        <v>0</v>
      </c>
      <c r="G5246">
        <v>1.2475000000000001</v>
      </c>
      <c r="H5246">
        <v>0</v>
      </c>
      <c r="I5246">
        <v>-2.87E-5</v>
      </c>
      <c r="J5246">
        <v>0</v>
      </c>
      <c r="K5246">
        <v>10.5379</v>
      </c>
    </row>
    <row r="5247" spans="1:11" hidden="1">
      <c r="A5247" t="s">
        <v>166</v>
      </c>
      <c r="B5247" t="s">
        <v>662</v>
      </c>
      <c r="C5247">
        <v>184</v>
      </c>
      <c r="D5247" t="s">
        <v>90</v>
      </c>
      <c r="E5247">
        <v>2.8</v>
      </c>
      <c r="F5247">
        <v>0</v>
      </c>
      <c r="G5247">
        <v>4.6144999999999996</v>
      </c>
      <c r="H5247">
        <v>0</v>
      </c>
      <c r="I5247">
        <v>-2.87E-5</v>
      </c>
      <c r="J5247">
        <v>0</v>
      </c>
      <c r="K5247">
        <v>10.5379</v>
      </c>
    </row>
    <row r="5248" spans="1:11" hidden="1">
      <c r="A5248" t="s">
        <v>166</v>
      </c>
      <c r="B5248" t="s">
        <v>662</v>
      </c>
      <c r="C5248">
        <v>184</v>
      </c>
      <c r="D5248" t="s">
        <v>90</v>
      </c>
      <c r="E5248">
        <v>3.2360000000000002</v>
      </c>
      <c r="F5248">
        <v>0</v>
      </c>
      <c r="G5248">
        <v>6.2653999999999996</v>
      </c>
      <c r="H5248">
        <v>0</v>
      </c>
      <c r="I5248">
        <v>-2.87E-5</v>
      </c>
      <c r="J5248">
        <v>0</v>
      </c>
      <c r="K5248">
        <v>8.1661000000000001</v>
      </c>
    </row>
    <row r="5249" spans="1:11" hidden="1">
      <c r="A5249" t="s">
        <v>166</v>
      </c>
      <c r="B5249" t="s">
        <v>662</v>
      </c>
      <c r="C5249">
        <v>184</v>
      </c>
      <c r="D5249" t="s">
        <v>90</v>
      </c>
      <c r="E5249">
        <v>3.6720000000000002</v>
      </c>
      <c r="F5249">
        <v>0</v>
      </c>
      <c r="G5249">
        <v>7.9161999999999999</v>
      </c>
      <c r="H5249">
        <v>0</v>
      </c>
      <c r="I5249">
        <v>-2.87E-5</v>
      </c>
      <c r="J5249">
        <v>0</v>
      </c>
      <c r="K5249">
        <v>5.0747</v>
      </c>
    </row>
    <row r="5250" spans="1:11" hidden="1">
      <c r="A5250" t="s">
        <v>166</v>
      </c>
      <c r="B5250" t="s">
        <v>662</v>
      </c>
      <c r="C5250">
        <v>184</v>
      </c>
      <c r="D5250" t="s">
        <v>90</v>
      </c>
      <c r="E5250">
        <v>4.1079999999999997</v>
      </c>
      <c r="F5250">
        <v>0</v>
      </c>
      <c r="G5250">
        <v>9.5670999999999999</v>
      </c>
      <c r="H5250">
        <v>0</v>
      </c>
      <c r="I5250">
        <v>-2.87E-5</v>
      </c>
      <c r="J5250">
        <v>0</v>
      </c>
      <c r="K5250">
        <v>1.2635000000000001</v>
      </c>
    </row>
    <row r="5251" spans="1:11" hidden="1">
      <c r="A5251" t="s">
        <v>166</v>
      </c>
      <c r="B5251" t="s">
        <v>662</v>
      </c>
      <c r="C5251">
        <v>184</v>
      </c>
      <c r="D5251" t="s">
        <v>90</v>
      </c>
      <c r="E5251">
        <v>4.5438999999999998</v>
      </c>
      <c r="F5251">
        <v>0</v>
      </c>
      <c r="G5251">
        <v>11.2179</v>
      </c>
      <c r="H5251">
        <v>0</v>
      </c>
      <c r="I5251">
        <v>-2.87E-5</v>
      </c>
      <c r="J5251">
        <v>0</v>
      </c>
      <c r="K5251">
        <v>-3.2675000000000001</v>
      </c>
    </row>
    <row r="5252" spans="1:11" hidden="1">
      <c r="A5252" t="s">
        <v>166</v>
      </c>
      <c r="B5252" t="s">
        <v>662</v>
      </c>
      <c r="C5252">
        <v>184</v>
      </c>
      <c r="D5252" t="s">
        <v>90</v>
      </c>
      <c r="E5252">
        <v>4.9798999999999998</v>
      </c>
      <c r="F5252">
        <v>0</v>
      </c>
      <c r="G5252">
        <v>12.8688</v>
      </c>
      <c r="H5252">
        <v>0</v>
      </c>
      <c r="I5252">
        <v>-2.87E-5</v>
      </c>
      <c r="J5252">
        <v>0</v>
      </c>
      <c r="K5252">
        <v>-8.5182000000000002</v>
      </c>
    </row>
    <row r="5253" spans="1:11" hidden="1">
      <c r="A5253" t="s">
        <v>166</v>
      </c>
      <c r="B5253" t="s">
        <v>662</v>
      </c>
      <c r="C5253">
        <v>184</v>
      </c>
      <c r="D5253" t="s">
        <v>90</v>
      </c>
      <c r="E5253">
        <v>5.4158999999999997</v>
      </c>
      <c r="F5253">
        <v>0</v>
      </c>
      <c r="G5253">
        <v>14.519600000000001</v>
      </c>
      <c r="H5253">
        <v>0</v>
      </c>
      <c r="I5253">
        <v>-2.87E-5</v>
      </c>
      <c r="J5253">
        <v>0</v>
      </c>
      <c r="K5253">
        <v>-14.4886</v>
      </c>
    </row>
    <row r="5254" spans="1:11" hidden="1">
      <c r="A5254" t="s">
        <v>166</v>
      </c>
      <c r="B5254" t="s">
        <v>662</v>
      </c>
      <c r="C5254">
        <v>184</v>
      </c>
      <c r="D5254" t="s">
        <v>91</v>
      </c>
      <c r="E5254">
        <v>0.18410000000000001</v>
      </c>
      <c r="F5254">
        <v>0</v>
      </c>
      <c r="G5254">
        <v>-17.273299999999999</v>
      </c>
      <c r="H5254">
        <v>0</v>
      </c>
      <c r="I5254">
        <v>-2.87E-5</v>
      </c>
      <c r="J5254">
        <v>0</v>
      </c>
      <c r="K5254">
        <v>-9.7371999999999996</v>
      </c>
    </row>
    <row r="5255" spans="1:11" hidden="1">
      <c r="A5255" t="s">
        <v>166</v>
      </c>
      <c r="B5255" t="s">
        <v>662</v>
      </c>
      <c r="C5255">
        <v>184</v>
      </c>
      <c r="D5255" t="s">
        <v>91</v>
      </c>
      <c r="E5255">
        <v>0.62009999999999998</v>
      </c>
      <c r="F5255">
        <v>0</v>
      </c>
      <c r="G5255">
        <v>-14.7547</v>
      </c>
      <c r="H5255">
        <v>0</v>
      </c>
      <c r="I5255">
        <v>-2.87E-5</v>
      </c>
      <c r="J5255">
        <v>0</v>
      </c>
      <c r="K5255">
        <v>-2.7210999999999999</v>
      </c>
    </row>
    <row r="5256" spans="1:11" hidden="1">
      <c r="A5256" t="s">
        <v>166</v>
      </c>
      <c r="B5256" t="s">
        <v>662</v>
      </c>
      <c r="C5256">
        <v>184</v>
      </c>
      <c r="D5256" t="s">
        <v>91</v>
      </c>
      <c r="E5256">
        <v>1.0561</v>
      </c>
      <c r="F5256">
        <v>0</v>
      </c>
      <c r="G5256">
        <v>-11.323</v>
      </c>
      <c r="H5256">
        <v>0</v>
      </c>
      <c r="I5256">
        <v>-2.87E-5</v>
      </c>
      <c r="J5256">
        <v>0</v>
      </c>
      <c r="K5256">
        <v>2.9927000000000001</v>
      </c>
    </row>
    <row r="5257" spans="1:11" hidden="1">
      <c r="A5257" t="s">
        <v>166</v>
      </c>
      <c r="B5257" t="s">
        <v>662</v>
      </c>
      <c r="C5257">
        <v>184</v>
      </c>
      <c r="D5257" t="s">
        <v>91</v>
      </c>
      <c r="E5257">
        <v>1.4921</v>
      </c>
      <c r="F5257">
        <v>0</v>
      </c>
      <c r="G5257">
        <v>-7.6219999999999999</v>
      </c>
      <c r="H5257">
        <v>0</v>
      </c>
      <c r="I5257">
        <v>-2.87E-5</v>
      </c>
      <c r="J5257">
        <v>0</v>
      </c>
      <c r="K5257">
        <v>7.1224999999999996</v>
      </c>
    </row>
    <row r="5258" spans="1:11" hidden="1">
      <c r="A5258" t="s">
        <v>166</v>
      </c>
      <c r="B5258" t="s">
        <v>662</v>
      </c>
      <c r="C5258">
        <v>184</v>
      </c>
      <c r="D5258" t="s">
        <v>91</v>
      </c>
      <c r="E5258">
        <v>1.9279999999999999</v>
      </c>
      <c r="F5258">
        <v>0</v>
      </c>
      <c r="G5258">
        <v>-3.9359999999999999</v>
      </c>
      <c r="H5258">
        <v>0</v>
      </c>
      <c r="I5258">
        <v>-2.87E-5</v>
      </c>
      <c r="J5258">
        <v>0</v>
      </c>
      <c r="K5258">
        <v>9.6392000000000007</v>
      </c>
    </row>
    <row r="5259" spans="1:11" hidden="1">
      <c r="A5259" t="s">
        <v>166</v>
      </c>
      <c r="B5259" t="s">
        <v>662</v>
      </c>
      <c r="C5259">
        <v>184</v>
      </c>
      <c r="D5259" t="s">
        <v>91</v>
      </c>
      <c r="E5259">
        <v>2.3639999999999999</v>
      </c>
      <c r="F5259">
        <v>0</v>
      </c>
      <c r="G5259">
        <v>-0.87380000000000002</v>
      </c>
      <c r="H5259">
        <v>0</v>
      </c>
      <c r="I5259">
        <v>-2.87E-5</v>
      </c>
      <c r="J5259">
        <v>0</v>
      </c>
      <c r="K5259">
        <v>10.653499999999999</v>
      </c>
    </row>
    <row r="5260" spans="1:11" hidden="1">
      <c r="A5260" t="s">
        <v>166</v>
      </c>
      <c r="B5260" t="s">
        <v>662</v>
      </c>
      <c r="C5260">
        <v>184</v>
      </c>
      <c r="D5260" t="s">
        <v>91</v>
      </c>
      <c r="E5260">
        <v>2.8</v>
      </c>
      <c r="F5260">
        <v>0</v>
      </c>
      <c r="G5260">
        <v>1.2475000000000001</v>
      </c>
      <c r="H5260">
        <v>0</v>
      </c>
      <c r="I5260">
        <v>-2.87E-5</v>
      </c>
      <c r="J5260">
        <v>0</v>
      </c>
      <c r="K5260">
        <v>10.5379</v>
      </c>
    </row>
    <row r="5261" spans="1:11" hidden="1">
      <c r="A5261" t="s">
        <v>166</v>
      </c>
      <c r="B5261" t="s">
        <v>662</v>
      </c>
      <c r="C5261">
        <v>184</v>
      </c>
      <c r="D5261" t="s">
        <v>91</v>
      </c>
      <c r="E5261">
        <v>2.8</v>
      </c>
      <c r="F5261">
        <v>0</v>
      </c>
      <c r="G5261">
        <v>4.6144999999999996</v>
      </c>
      <c r="H5261">
        <v>0</v>
      </c>
      <c r="I5261">
        <v>-2.87E-5</v>
      </c>
      <c r="J5261">
        <v>0</v>
      </c>
      <c r="K5261">
        <v>10.5379</v>
      </c>
    </row>
    <row r="5262" spans="1:11" hidden="1">
      <c r="A5262" t="s">
        <v>166</v>
      </c>
      <c r="B5262" t="s">
        <v>662</v>
      </c>
      <c r="C5262">
        <v>184</v>
      </c>
      <c r="D5262" t="s">
        <v>91</v>
      </c>
      <c r="E5262">
        <v>3.2360000000000002</v>
      </c>
      <c r="F5262">
        <v>0</v>
      </c>
      <c r="G5262">
        <v>6.2653999999999996</v>
      </c>
      <c r="H5262">
        <v>0</v>
      </c>
      <c r="I5262">
        <v>-2.87E-5</v>
      </c>
      <c r="J5262">
        <v>0</v>
      </c>
      <c r="K5262">
        <v>8.1661000000000001</v>
      </c>
    </row>
    <row r="5263" spans="1:11" hidden="1">
      <c r="A5263" t="s">
        <v>166</v>
      </c>
      <c r="B5263" t="s">
        <v>662</v>
      </c>
      <c r="C5263">
        <v>184</v>
      </c>
      <c r="D5263" t="s">
        <v>91</v>
      </c>
      <c r="E5263">
        <v>3.6720000000000002</v>
      </c>
      <c r="F5263">
        <v>0</v>
      </c>
      <c r="G5263">
        <v>7.9161999999999999</v>
      </c>
      <c r="H5263">
        <v>0</v>
      </c>
      <c r="I5263">
        <v>-2.87E-5</v>
      </c>
      <c r="J5263">
        <v>0</v>
      </c>
      <c r="K5263">
        <v>5.0747</v>
      </c>
    </row>
    <row r="5264" spans="1:11" hidden="1">
      <c r="A5264" t="s">
        <v>166</v>
      </c>
      <c r="B5264" t="s">
        <v>662</v>
      </c>
      <c r="C5264">
        <v>184</v>
      </c>
      <c r="D5264" t="s">
        <v>91</v>
      </c>
      <c r="E5264">
        <v>4.1079999999999997</v>
      </c>
      <c r="F5264">
        <v>0</v>
      </c>
      <c r="G5264">
        <v>9.5670999999999999</v>
      </c>
      <c r="H5264">
        <v>0</v>
      </c>
      <c r="I5264">
        <v>-2.87E-5</v>
      </c>
      <c r="J5264">
        <v>0</v>
      </c>
      <c r="K5264">
        <v>1.2635000000000001</v>
      </c>
    </row>
    <row r="5265" spans="1:11" hidden="1">
      <c r="A5265" t="s">
        <v>166</v>
      </c>
      <c r="B5265" t="s">
        <v>662</v>
      </c>
      <c r="C5265">
        <v>184</v>
      </c>
      <c r="D5265" t="s">
        <v>91</v>
      </c>
      <c r="E5265">
        <v>4.5438999999999998</v>
      </c>
      <c r="F5265">
        <v>0</v>
      </c>
      <c r="G5265">
        <v>11.2179</v>
      </c>
      <c r="H5265">
        <v>0</v>
      </c>
      <c r="I5265">
        <v>-2.87E-5</v>
      </c>
      <c r="J5265">
        <v>0</v>
      </c>
      <c r="K5265">
        <v>-3.2675000000000001</v>
      </c>
    </row>
    <row r="5266" spans="1:11" hidden="1">
      <c r="A5266" t="s">
        <v>166</v>
      </c>
      <c r="B5266" t="s">
        <v>662</v>
      </c>
      <c r="C5266">
        <v>184</v>
      </c>
      <c r="D5266" t="s">
        <v>91</v>
      </c>
      <c r="E5266">
        <v>4.9798999999999998</v>
      </c>
      <c r="F5266">
        <v>0</v>
      </c>
      <c r="G5266">
        <v>12.8688</v>
      </c>
      <c r="H5266">
        <v>0</v>
      </c>
      <c r="I5266">
        <v>-2.87E-5</v>
      </c>
      <c r="J5266">
        <v>0</v>
      </c>
      <c r="K5266">
        <v>-8.5182000000000002</v>
      </c>
    </row>
    <row r="5267" spans="1:11" hidden="1">
      <c r="A5267" t="s">
        <v>166</v>
      </c>
      <c r="B5267" t="s">
        <v>662</v>
      </c>
      <c r="C5267">
        <v>184</v>
      </c>
      <c r="D5267" t="s">
        <v>91</v>
      </c>
      <c r="E5267">
        <v>5.4158999999999997</v>
      </c>
      <c r="F5267">
        <v>0</v>
      </c>
      <c r="G5267">
        <v>14.519600000000001</v>
      </c>
      <c r="H5267">
        <v>0</v>
      </c>
      <c r="I5267">
        <v>-2.87E-5</v>
      </c>
      <c r="J5267">
        <v>0</v>
      </c>
      <c r="K5267">
        <v>-14.4886</v>
      </c>
    </row>
    <row r="5268" spans="1:11" hidden="1">
      <c r="A5268" t="s">
        <v>166</v>
      </c>
      <c r="B5268" t="s">
        <v>662</v>
      </c>
      <c r="C5268">
        <v>184</v>
      </c>
      <c r="D5268" t="s">
        <v>92</v>
      </c>
      <c r="E5268">
        <v>0.18410000000000001</v>
      </c>
      <c r="F5268">
        <v>0</v>
      </c>
      <c r="G5268">
        <v>-17.2592</v>
      </c>
      <c r="H5268">
        <v>0</v>
      </c>
      <c r="I5268">
        <v>-2.8289999999999998E-5</v>
      </c>
      <c r="J5268">
        <v>0</v>
      </c>
      <c r="K5268">
        <v>-9.7019000000000002</v>
      </c>
    </row>
    <row r="5269" spans="1:11" hidden="1">
      <c r="A5269" t="s">
        <v>166</v>
      </c>
      <c r="B5269" t="s">
        <v>662</v>
      </c>
      <c r="C5269">
        <v>184</v>
      </c>
      <c r="D5269" t="s">
        <v>92</v>
      </c>
      <c r="E5269">
        <v>0.62009999999999998</v>
      </c>
      <c r="F5269">
        <v>0</v>
      </c>
      <c r="G5269">
        <v>-14.740600000000001</v>
      </c>
      <c r="H5269">
        <v>0</v>
      </c>
      <c r="I5269">
        <v>-2.8289999999999998E-5</v>
      </c>
      <c r="J5269">
        <v>0</v>
      </c>
      <c r="K5269">
        <v>-2.6920000000000002</v>
      </c>
    </row>
    <row r="5270" spans="1:11" hidden="1">
      <c r="A5270" t="s">
        <v>166</v>
      </c>
      <c r="B5270" t="s">
        <v>662</v>
      </c>
      <c r="C5270">
        <v>184</v>
      </c>
      <c r="D5270" t="s">
        <v>92</v>
      </c>
      <c r="E5270">
        <v>1.0561</v>
      </c>
      <c r="F5270">
        <v>0</v>
      </c>
      <c r="G5270">
        <v>-11.3089</v>
      </c>
      <c r="H5270">
        <v>0</v>
      </c>
      <c r="I5270">
        <v>-2.8289999999999998E-5</v>
      </c>
      <c r="J5270">
        <v>0</v>
      </c>
      <c r="K5270">
        <v>3.0156000000000001</v>
      </c>
    </row>
    <row r="5271" spans="1:11" hidden="1">
      <c r="A5271" t="s">
        <v>166</v>
      </c>
      <c r="B5271" t="s">
        <v>662</v>
      </c>
      <c r="C5271">
        <v>184</v>
      </c>
      <c r="D5271" t="s">
        <v>92</v>
      </c>
      <c r="E5271">
        <v>1.4921</v>
      </c>
      <c r="F5271">
        <v>0</v>
      </c>
      <c r="G5271">
        <v>-7.6078999999999999</v>
      </c>
      <c r="H5271">
        <v>0</v>
      </c>
      <c r="I5271">
        <v>-2.8289999999999998E-5</v>
      </c>
      <c r="J5271">
        <v>0</v>
      </c>
      <c r="K5271">
        <v>7.1393000000000004</v>
      </c>
    </row>
    <row r="5272" spans="1:11" hidden="1">
      <c r="A5272" t="s">
        <v>166</v>
      </c>
      <c r="B5272" t="s">
        <v>662</v>
      </c>
      <c r="C5272">
        <v>184</v>
      </c>
      <c r="D5272" t="s">
        <v>92</v>
      </c>
      <c r="E5272">
        <v>1.9279999999999999</v>
      </c>
      <c r="F5272">
        <v>0</v>
      </c>
      <c r="G5272">
        <v>-3.9218999999999999</v>
      </c>
      <c r="H5272">
        <v>0</v>
      </c>
      <c r="I5272">
        <v>-2.8289999999999998E-5</v>
      </c>
      <c r="J5272">
        <v>0</v>
      </c>
      <c r="K5272">
        <v>9.6499000000000006</v>
      </c>
    </row>
    <row r="5273" spans="1:11" hidden="1">
      <c r="A5273" t="s">
        <v>166</v>
      </c>
      <c r="B5273" t="s">
        <v>662</v>
      </c>
      <c r="C5273">
        <v>184</v>
      </c>
      <c r="D5273" t="s">
        <v>92</v>
      </c>
      <c r="E5273">
        <v>2.3639999999999999</v>
      </c>
      <c r="F5273">
        <v>0</v>
      </c>
      <c r="G5273">
        <v>-0.85970000000000002</v>
      </c>
      <c r="H5273">
        <v>0</v>
      </c>
      <c r="I5273">
        <v>-2.8289999999999998E-5</v>
      </c>
      <c r="J5273">
        <v>0</v>
      </c>
      <c r="K5273">
        <v>10.657999999999999</v>
      </c>
    </row>
    <row r="5274" spans="1:11" hidden="1">
      <c r="A5274" t="s">
        <v>166</v>
      </c>
      <c r="B5274" t="s">
        <v>662</v>
      </c>
      <c r="C5274">
        <v>184</v>
      </c>
      <c r="D5274" t="s">
        <v>92</v>
      </c>
      <c r="E5274">
        <v>2.8</v>
      </c>
      <c r="F5274">
        <v>0</v>
      </c>
      <c r="G5274">
        <v>1.2616000000000001</v>
      </c>
      <c r="H5274">
        <v>0</v>
      </c>
      <c r="I5274">
        <v>-2.8289999999999998E-5</v>
      </c>
      <c r="J5274">
        <v>0</v>
      </c>
      <c r="K5274">
        <v>10.536199999999999</v>
      </c>
    </row>
    <row r="5275" spans="1:11" hidden="1">
      <c r="A5275" t="s">
        <v>166</v>
      </c>
      <c r="B5275" t="s">
        <v>662</v>
      </c>
      <c r="C5275">
        <v>184</v>
      </c>
      <c r="D5275" t="s">
        <v>92</v>
      </c>
      <c r="E5275">
        <v>2.8</v>
      </c>
      <c r="F5275">
        <v>0</v>
      </c>
      <c r="G5275">
        <v>4.6287000000000003</v>
      </c>
      <c r="H5275">
        <v>0</v>
      </c>
      <c r="I5275">
        <v>-2.8289999999999998E-5</v>
      </c>
      <c r="J5275">
        <v>0</v>
      </c>
      <c r="K5275">
        <v>10.536199999999999</v>
      </c>
    </row>
    <row r="5276" spans="1:11" hidden="1">
      <c r="A5276" t="s">
        <v>166</v>
      </c>
      <c r="B5276" t="s">
        <v>662</v>
      </c>
      <c r="C5276">
        <v>184</v>
      </c>
      <c r="D5276" t="s">
        <v>92</v>
      </c>
      <c r="E5276">
        <v>3.2360000000000002</v>
      </c>
      <c r="F5276">
        <v>0</v>
      </c>
      <c r="G5276">
        <v>6.2794999999999996</v>
      </c>
      <c r="H5276">
        <v>0</v>
      </c>
      <c r="I5276">
        <v>-2.8289999999999998E-5</v>
      </c>
      <c r="J5276">
        <v>0</v>
      </c>
      <c r="K5276">
        <v>8.1583000000000006</v>
      </c>
    </row>
    <row r="5277" spans="1:11" hidden="1">
      <c r="A5277" t="s">
        <v>166</v>
      </c>
      <c r="B5277" t="s">
        <v>662</v>
      </c>
      <c r="C5277">
        <v>184</v>
      </c>
      <c r="D5277" t="s">
        <v>92</v>
      </c>
      <c r="E5277">
        <v>3.6720000000000002</v>
      </c>
      <c r="F5277">
        <v>0</v>
      </c>
      <c r="G5277">
        <v>7.9302999999999999</v>
      </c>
      <c r="H5277">
        <v>0</v>
      </c>
      <c r="I5277">
        <v>-2.8289999999999998E-5</v>
      </c>
      <c r="J5277">
        <v>0</v>
      </c>
      <c r="K5277">
        <v>5.0606999999999998</v>
      </c>
    </row>
    <row r="5278" spans="1:11" hidden="1">
      <c r="A5278" t="s">
        <v>166</v>
      </c>
      <c r="B5278" t="s">
        <v>662</v>
      </c>
      <c r="C5278">
        <v>184</v>
      </c>
      <c r="D5278" t="s">
        <v>92</v>
      </c>
      <c r="E5278">
        <v>4.1079999999999997</v>
      </c>
      <c r="F5278">
        <v>0</v>
      </c>
      <c r="G5278">
        <v>9.5812000000000008</v>
      </c>
      <c r="H5278">
        <v>0</v>
      </c>
      <c r="I5278">
        <v>-2.8289999999999998E-5</v>
      </c>
      <c r="J5278">
        <v>0</v>
      </c>
      <c r="K5278">
        <v>1.2434000000000001</v>
      </c>
    </row>
    <row r="5279" spans="1:11" hidden="1">
      <c r="A5279" t="s">
        <v>166</v>
      </c>
      <c r="B5279" t="s">
        <v>662</v>
      </c>
      <c r="C5279">
        <v>184</v>
      </c>
      <c r="D5279" t="s">
        <v>92</v>
      </c>
      <c r="E5279">
        <v>4.5438999999999998</v>
      </c>
      <c r="F5279">
        <v>0</v>
      </c>
      <c r="G5279">
        <v>11.231999999999999</v>
      </c>
      <c r="H5279">
        <v>0</v>
      </c>
      <c r="I5279">
        <v>-2.8289999999999998E-5</v>
      </c>
      <c r="J5279">
        <v>0</v>
      </c>
      <c r="K5279">
        <v>-3.2938000000000001</v>
      </c>
    </row>
    <row r="5280" spans="1:11" hidden="1">
      <c r="A5280" t="s">
        <v>166</v>
      </c>
      <c r="B5280" t="s">
        <v>662</v>
      </c>
      <c r="C5280">
        <v>184</v>
      </c>
      <c r="D5280" t="s">
        <v>92</v>
      </c>
      <c r="E5280">
        <v>4.9798999999999998</v>
      </c>
      <c r="F5280">
        <v>0</v>
      </c>
      <c r="G5280">
        <v>12.882899999999999</v>
      </c>
      <c r="H5280">
        <v>0</v>
      </c>
      <c r="I5280">
        <v>-2.8289999999999998E-5</v>
      </c>
      <c r="J5280">
        <v>0</v>
      </c>
      <c r="K5280">
        <v>-8.5505999999999993</v>
      </c>
    </row>
    <row r="5281" spans="1:11" hidden="1">
      <c r="A5281" t="s">
        <v>166</v>
      </c>
      <c r="B5281" t="s">
        <v>662</v>
      </c>
      <c r="C5281">
        <v>184</v>
      </c>
      <c r="D5281" t="s">
        <v>92</v>
      </c>
      <c r="E5281">
        <v>5.4158999999999997</v>
      </c>
      <c r="F5281">
        <v>0</v>
      </c>
      <c r="G5281">
        <v>14.5337</v>
      </c>
      <c r="H5281">
        <v>0</v>
      </c>
      <c r="I5281">
        <v>-2.8289999999999998E-5</v>
      </c>
      <c r="J5281">
        <v>0</v>
      </c>
      <c r="K5281">
        <v>-14.527200000000001</v>
      </c>
    </row>
    <row r="5282" spans="1:11" hidden="1">
      <c r="A5282" t="s">
        <v>166</v>
      </c>
      <c r="B5282" t="s">
        <v>662</v>
      </c>
      <c r="C5282">
        <v>184</v>
      </c>
      <c r="D5282" t="s">
        <v>93</v>
      </c>
      <c r="E5282">
        <v>0.18410000000000001</v>
      </c>
      <c r="F5282">
        <v>0</v>
      </c>
      <c r="G5282">
        <v>-17.2592</v>
      </c>
      <c r="H5282">
        <v>0</v>
      </c>
      <c r="I5282">
        <v>-2.8289999999999998E-5</v>
      </c>
      <c r="J5282">
        <v>0</v>
      </c>
      <c r="K5282">
        <v>-9.7019000000000002</v>
      </c>
    </row>
    <row r="5283" spans="1:11" hidden="1">
      <c r="A5283" t="s">
        <v>166</v>
      </c>
      <c r="B5283" t="s">
        <v>662</v>
      </c>
      <c r="C5283">
        <v>184</v>
      </c>
      <c r="D5283" t="s">
        <v>93</v>
      </c>
      <c r="E5283">
        <v>0.62009999999999998</v>
      </c>
      <c r="F5283">
        <v>0</v>
      </c>
      <c r="G5283">
        <v>-14.740600000000001</v>
      </c>
      <c r="H5283">
        <v>0</v>
      </c>
      <c r="I5283">
        <v>-2.8289999999999998E-5</v>
      </c>
      <c r="J5283">
        <v>0</v>
      </c>
      <c r="K5283">
        <v>-2.6920000000000002</v>
      </c>
    </row>
    <row r="5284" spans="1:11" hidden="1">
      <c r="A5284" t="s">
        <v>166</v>
      </c>
      <c r="B5284" t="s">
        <v>662</v>
      </c>
      <c r="C5284">
        <v>184</v>
      </c>
      <c r="D5284" t="s">
        <v>93</v>
      </c>
      <c r="E5284">
        <v>1.0561</v>
      </c>
      <c r="F5284">
        <v>0</v>
      </c>
      <c r="G5284">
        <v>-11.3089</v>
      </c>
      <c r="H5284">
        <v>0</v>
      </c>
      <c r="I5284">
        <v>-2.8289999999999998E-5</v>
      </c>
      <c r="J5284">
        <v>0</v>
      </c>
      <c r="K5284">
        <v>3.0156000000000001</v>
      </c>
    </row>
    <row r="5285" spans="1:11" hidden="1">
      <c r="A5285" t="s">
        <v>166</v>
      </c>
      <c r="B5285" t="s">
        <v>662</v>
      </c>
      <c r="C5285">
        <v>184</v>
      </c>
      <c r="D5285" t="s">
        <v>93</v>
      </c>
      <c r="E5285">
        <v>1.4921</v>
      </c>
      <c r="F5285">
        <v>0</v>
      </c>
      <c r="G5285">
        <v>-7.6078999999999999</v>
      </c>
      <c r="H5285">
        <v>0</v>
      </c>
      <c r="I5285">
        <v>-2.8289999999999998E-5</v>
      </c>
      <c r="J5285">
        <v>0</v>
      </c>
      <c r="K5285">
        <v>7.1393000000000004</v>
      </c>
    </row>
    <row r="5286" spans="1:11" hidden="1">
      <c r="A5286" t="s">
        <v>166</v>
      </c>
      <c r="B5286" t="s">
        <v>662</v>
      </c>
      <c r="C5286">
        <v>184</v>
      </c>
      <c r="D5286" t="s">
        <v>93</v>
      </c>
      <c r="E5286">
        <v>1.9279999999999999</v>
      </c>
      <c r="F5286">
        <v>0</v>
      </c>
      <c r="G5286">
        <v>-3.9218999999999999</v>
      </c>
      <c r="H5286">
        <v>0</v>
      </c>
      <c r="I5286">
        <v>-2.8289999999999998E-5</v>
      </c>
      <c r="J5286">
        <v>0</v>
      </c>
      <c r="K5286">
        <v>9.6499000000000006</v>
      </c>
    </row>
    <row r="5287" spans="1:11" hidden="1">
      <c r="A5287" t="s">
        <v>166</v>
      </c>
      <c r="B5287" t="s">
        <v>662</v>
      </c>
      <c r="C5287">
        <v>184</v>
      </c>
      <c r="D5287" t="s">
        <v>93</v>
      </c>
      <c r="E5287">
        <v>2.3639999999999999</v>
      </c>
      <c r="F5287">
        <v>0</v>
      </c>
      <c r="G5287">
        <v>-0.85970000000000002</v>
      </c>
      <c r="H5287">
        <v>0</v>
      </c>
      <c r="I5287">
        <v>-2.8289999999999998E-5</v>
      </c>
      <c r="J5287">
        <v>0</v>
      </c>
      <c r="K5287">
        <v>10.657999999999999</v>
      </c>
    </row>
    <row r="5288" spans="1:11" hidden="1">
      <c r="A5288" t="s">
        <v>166</v>
      </c>
      <c r="B5288" t="s">
        <v>662</v>
      </c>
      <c r="C5288">
        <v>184</v>
      </c>
      <c r="D5288" t="s">
        <v>93</v>
      </c>
      <c r="E5288">
        <v>2.8</v>
      </c>
      <c r="F5288">
        <v>0</v>
      </c>
      <c r="G5288">
        <v>1.2616000000000001</v>
      </c>
      <c r="H5288">
        <v>0</v>
      </c>
      <c r="I5288">
        <v>-2.8289999999999998E-5</v>
      </c>
      <c r="J5288">
        <v>0</v>
      </c>
      <c r="K5288">
        <v>10.536199999999999</v>
      </c>
    </row>
    <row r="5289" spans="1:11" hidden="1">
      <c r="A5289" t="s">
        <v>166</v>
      </c>
      <c r="B5289" t="s">
        <v>662</v>
      </c>
      <c r="C5289">
        <v>184</v>
      </c>
      <c r="D5289" t="s">
        <v>93</v>
      </c>
      <c r="E5289">
        <v>2.8</v>
      </c>
      <c r="F5289">
        <v>0</v>
      </c>
      <c r="G5289">
        <v>4.6287000000000003</v>
      </c>
      <c r="H5289">
        <v>0</v>
      </c>
      <c r="I5289">
        <v>-2.8289999999999998E-5</v>
      </c>
      <c r="J5289">
        <v>0</v>
      </c>
      <c r="K5289">
        <v>10.536199999999999</v>
      </c>
    </row>
    <row r="5290" spans="1:11" hidden="1">
      <c r="A5290" t="s">
        <v>166</v>
      </c>
      <c r="B5290" t="s">
        <v>662</v>
      </c>
      <c r="C5290">
        <v>184</v>
      </c>
      <c r="D5290" t="s">
        <v>93</v>
      </c>
      <c r="E5290">
        <v>3.2360000000000002</v>
      </c>
      <c r="F5290">
        <v>0</v>
      </c>
      <c r="G5290">
        <v>6.2794999999999996</v>
      </c>
      <c r="H5290">
        <v>0</v>
      </c>
      <c r="I5290">
        <v>-2.8289999999999998E-5</v>
      </c>
      <c r="J5290">
        <v>0</v>
      </c>
      <c r="K5290">
        <v>8.1583000000000006</v>
      </c>
    </row>
    <row r="5291" spans="1:11" hidden="1">
      <c r="A5291" t="s">
        <v>166</v>
      </c>
      <c r="B5291" t="s">
        <v>662</v>
      </c>
      <c r="C5291">
        <v>184</v>
      </c>
      <c r="D5291" t="s">
        <v>93</v>
      </c>
      <c r="E5291">
        <v>3.6720000000000002</v>
      </c>
      <c r="F5291">
        <v>0</v>
      </c>
      <c r="G5291">
        <v>7.9302999999999999</v>
      </c>
      <c r="H5291">
        <v>0</v>
      </c>
      <c r="I5291">
        <v>-2.8289999999999998E-5</v>
      </c>
      <c r="J5291">
        <v>0</v>
      </c>
      <c r="K5291">
        <v>5.0606999999999998</v>
      </c>
    </row>
    <row r="5292" spans="1:11" hidden="1">
      <c r="A5292" t="s">
        <v>166</v>
      </c>
      <c r="B5292" t="s">
        <v>662</v>
      </c>
      <c r="C5292">
        <v>184</v>
      </c>
      <c r="D5292" t="s">
        <v>93</v>
      </c>
      <c r="E5292">
        <v>4.1079999999999997</v>
      </c>
      <c r="F5292">
        <v>0</v>
      </c>
      <c r="G5292">
        <v>9.5812000000000008</v>
      </c>
      <c r="H5292">
        <v>0</v>
      </c>
      <c r="I5292">
        <v>-2.8289999999999998E-5</v>
      </c>
      <c r="J5292">
        <v>0</v>
      </c>
      <c r="K5292">
        <v>1.2434000000000001</v>
      </c>
    </row>
    <row r="5293" spans="1:11" hidden="1">
      <c r="A5293" t="s">
        <v>166</v>
      </c>
      <c r="B5293" t="s">
        <v>662</v>
      </c>
      <c r="C5293">
        <v>184</v>
      </c>
      <c r="D5293" t="s">
        <v>93</v>
      </c>
      <c r="E5293">
        <v>4.5438999999999998</v>
      </c>
      <c r="F5293">
        <v>0</v>
      </c>
      <c r="G5293">
        <v>11.231999999999999</v>
      </c>
      <c r="H5293">
        <v>0</v>
      </c>
      <c r="I5293">
        <v>-2.8289999999999998E-5</v>
      </c>
      <c r="J5293">
        <v>0</v>
      </c>
      <c r="K5293">
        <v>-3.2938000000000001</v>
      </c>
    </row>
    <row r="5294" spans="1:11" hidden="1">
      <c r="A5294" t="s">
        <v>166</v>
      </c>
      <c r="B5294" t="s">
        <v>662</v>
      </c>
      <c r="C5294">
        <v>184</v>
      </c>
      <c r="D5294" t="s">
        <v>93</v>
      </c>
      <c r="E5294">
        <v>4.9798999999999998</v>
      </c>
      <c r="F5294">
        <v>0</v>
      </c>
      <c r="G5294">
        <v>12.882899999999999</v>
      </c>
      <c r="H5294">
        <v>0</v>
      </c>
      <c r="I5294">
        <v>-2.8289999999999998E-5</v>
      </c>
      <c r="J5294">
        <v>0</v>
      </c>
      <c r="K5294">
        <v>-8.5505999999999993</v>
      </c>
    </row>
    <row r="5295" spans="1:11" hidden="1">
      <c r="A5295" t="s">
        <v>166</v>
      </c>
      <c r="B5295" t="s">
        <v>662</v>
      </c>
      <c r="C5295">
        <v>184</v>
      </c>
      <c r="D5295" t="s">
        <v>93</v>
      </c>
      <c r="E5295">
        <v>5.4158999999999997</v>
      </c>
      <c r="F5295">
        <v>0</v>
      </c>
      <c r="G5295">
        <v>14.5337</v>
      </c>
      <c r="H5295">
        <v>0</v>
      </c>
      <c r="I5295">
        <v>-2.8289999999999998E-5</v>
      </c>
      <c r="J5295">
        <v>0</v>
      </c>
      <c r="K5295">
        <v>-14.527200000000001</v>
      </c>
    </row>
    <row r="5296" spans="1:11" hidden="1">
      <c r="A5296" t="s">
        <v>166</v>
      </c>
      <c r="B5296" t="s">
        <v>662</v>
      </c>
      <c r="C5296">
        <v>184</v>
      </c>
      <c r="D5296" t="s">
        <v>94</v>
      </c>
      <c r="E5296">
        <v>0.18410000000000001</v>
      </c>
      <c r="F5296">
        <v>0</v>
      </c>
      <c r="G5296">
        <v>-17.2898</v>
      </c>
      <c r="H5296">
        <v>0</v>
      </c>
      <c r="I5296">
        <v>-2.917E-5</v>
      </c>
      <c r="J5296">
        <v>0</v>
      </c>
      <c r="K5296">
        <v>-9.7782999999999998</v>
      </c>
    </row>
    <row r="5297" spans="1:11" hidden="1">
      <c r="A5297" t="s">
        <v>166</v>
      </c>
      <c r="B5297" t="s">
        <v>662</v>
      </c>
      <c r="C5297">
        <v>184</v>
      </c>
      <c r="D5297" t="s">
        <v>94</v>
      </c>
      <c r="E5297">
        <v>0.62009999999999998</v>
      </c>
      <c r="F5297">
        <v>0</v>
      </c>
      <c r="G5297">
        <v>-14.7712</v>
      </c>
      <c r="H5297">
        <v>0</v>
      </c>
      <c r="I5297">
        <v>-2.917E-5</v>
      </c>
      <c r="J5297">
        <v>0</v>
      </c>
      <c r="K5297">
        <v>-2.7551000000000001</v>
      </c>
    </row>
    <row r="5298" spans="1:11" hidden="1">
      <c r="A5298" t="s">
        <v>166</v>
      </c>
      <c r="B5298" t="s">
        <v>662</v>
      </c>
      <c r="C5298">
        <v>184</v>
      </c>
      <c r="D5298" t="s">
        <v>94</v>
      </c>
      <c r="E5298">
        <v>1.0561</v>
      </c>
      <c r="F5298">
        <v>0</v>
      </c>
      <c r="G5298">
        <v>-11.339499999999999</v>
      </c>
      <c r="H5298">
        <v>0</v>
      </c>
      <c r="I5298">
        <v>-2.917E-5</v>
      </c>
      <c r="J5298">
        <v>0</v>
      </c>
      <c r="K5298">
        <v>2.9659</v>
      </c>
    </row>
    <row r="5299" spans="1:11" hidden="1">
      <c r="A5299" t="s">
        <v>166</v>
      </c>
      <c r="B5299" t="s">
        <v>662</v>
      </c>
      <c r="C5299">
        <v>184</v>
      </c>
      <c r="D5299" t="s">
        <v>94</v>
      </c>
      <c r="E5299">
        <v>1.4921</v>
      </c>
      <c r="F5299">
        <v>0</v>
      </c>
      <c r="G5299">
        <v>-7.6384999999999996</v>
      </c>
      <c r="H5299">
        <v>0</v>
      </c>
      <c r="I5299">
        <v>-2.917E-5</v>
      </c>
      <c r="J5299">
        <v>0</v>
      </c>
      <c r="K5299">
        <v>7.1029</v>
      </c>
    </row>
    <row r="5300" spans="1:11" hidden="1">
      <c r="A5300" t="s">
        <v>166</v>
      </c>
      <c r="B5300" t="s">
        <v>662</v>
      </c>
      <c r="C5300">
        <v>184</v>
      </c>
      <c r="D5300" t="s">
        <v>94</v>
      </c>
      <c r="E5300">
        <v>1.9279999999999999</v>
      </c>
      <c r="F5300">
        <v>0</v>
      </c>
      <c r="G5300">
        <v>-3.9525000000000001</v>
      </c>
      <c r="H5300">
        <v>0</v>
      </c>
      <c r="I5300">
        <v>-2.917E-5</v>
      </c>
      <c r="J5300">
        <v>0</v>
      </c>
      <c r="K5300">
        <v>9.6267999999999994</v>
      </c>
    </row>
    <row r="5301" spans="1:11" hidden="1">
      <c r="A5301" t="s">
        <v>166</v>
      </c>
      <c r="B5301" t="s">
        <v>662</v>
      </c>
      <c r="C5301">
        <v>184</v>
      </c>
      <c r="D5301" t="s">
        <v>94</v>
      </c>
      <c r="E5301">
        <v>2.3639999999999999</v>
      </c>
      <c r="F5301">
        <v>0</v>
      </c>
      <c r="G5301">
        <v>-0.89029999999999998</v>
      </c>
      <c r="H5301">
        <v>0</v>
      </c>
      <c r="I5301">
        <v>-2.917E-5</v>
      </c>
      <c r="J5301">
        <v>0</v>
      </c>
      <c r="K5301">
        <v>10.648300000000001</v>
      </c>
    </row>
    <row r="5302" spans="1:11" hidden="1">
      <c r="A5302" t="s">
        <v>166</v>
      </c>
      <c r="B5302" t="s">
        <v>662</v>
      </c>
      <c r="C5302">
        <v>184</v>
      </c>
      <c r="D5302" t="s">
        <v>94</v>
      </c>
      <c r="E5302">
        <v>2.8</v>
      </c>
      <c r="F5302">
        <v>0</v>
      </c>
      <c r="G5302">
        <v>1.2310000000000001</v>
      </c>
      <c r="H5302">
        <v>0</v>
      </c>
      <c r="I5302">
        <v>-2.917E-5</v>
      </c>
      <c r="J5302">
        <v>0</v>
      </c>
      <c r="K5302">
        <v>10.5398</v>
      </c>
    </row>
    <row r="5303" spans="1:11" hidden="1">
      <c r="A5303" t="s">
        <v>166</v>
      </c>
      <c r="B5303" t="s">
        <v>662</v>
      </c>
      <c r="C5303">
        <v>184</v>
      </c>
      <c r="D5303" t="s">
        <v>94</v>
      </c>
      <c r="E5303">
        <v>2.8</v>
      </c>
      <c r="F5303">
        <v>0</v>
      </c>
      <c r="G5303">
        <v>4.5980999999999996</v>
      </c>
      <c r="H5303">
        <v>0</v>
      </c>
      <c r="I5303">
        <v>-2.917E-5</v>
      </c>
      <c r="J5303">
        <v>0</v>
      </c>
      <c r="K5303">
        <v>10.5398</v>
      </c>
    </row>
    <row r="5304" spans="1:11" hidden="1">
      <c r="A5304" t="s">
        <v>166</v>
      </c>
      <c r="B5304" t="s">
        <v>662</v>
      </c>
      <c r="C5304">
        <v>184</v>
      </c>
      <c r="D5304" t="s">
        <v>94</v>
      </c>
      <c r="E5304">
        <v>3.2360000000000002</v>
      </c>
      <c r="F5304">
        <v>0</v>
      </c>
      <c r="G5304">
        <v>6.2488999999999999</v>
      </c>
      <c r="H5304">
        <v>0</v>
      </c>
      <c r="I5304">
        <v>-2.917E-5</v>
      </c>
      <c r="J5304">
        <v>0</v>
      </c>
      <c r="K5304">
        <v>8.1752000000000002</v>
      </c>
    </row>
    <row r="5305" spans="1:11" hidden="1">
      <c r="A5305" t="s">
        <v>166</v>
      </c>
      <c r="B5305" t="s">
        <v>662</v>
      </c>
      <c r="C5305">
        <v>184</v>
      </c>
      <c r="D5305" t="s">
        <v>94</v>
      </c>
      <c r="E5305">
        <v>3.6720000000000002</v>
      </c>
      <c r="F5305">
        <v>0</v>
      </c>
      <c r="G5305">
        <v>7.8997999999999999</v>
      </c>
      <c r="H5305">
        <v>0</v>
      </c>
      <c r="I5305">
        <v>-2.917E-5</v>
      </c>
      <c r="J5305">
        <v>0</v>
      </c>
      <c r="K5305">
        <v>5.0909000000000004</v>
      </c>
    </row>
    <row r="5306" spans="1:11" hidden="1">
      <c r="A5306" t="s">
        <v>166</v>
      </c>
      <c r="B5306" t="s">
        <v>662</v>
      </c>
      <c r="C5306">
        <v>184</v>
      </c>
      <c r="D5306" t="s">
        <v>94</v>
      </c>
      <c r="E5306">
        <v>4.1079999999999997</v>
      </c>
      <c r="F5306">
        <v>0</v>
      </c>
      <c r="G5306">
        <v>9.5505999999999993</v>
      </c>
      <c r="H5306">
        <v>0</v>
      </c>
      <c r="I5306">
        <v>-2.917E-5</v>
      </c>
      <c r="J5306">
        <v>0</v>
      </c>
      <c r="K5306">
        <v>1.2868999999999999</v>
      </c>
    </row>
    <row r="5307" spans="1:11" hidden="1">
      <c r="A5307" t="s">
        <v>166</v>
      </c>
      <c r="B5307" t="s">
        <v>662</v>
      </c>
      <c r="C5307">
        <v>184</v>
      </c>
      <c r="D5307" t="s">
        <v>94</v>
      </c>
      <c r="E5307">
        <v>4.5438999999999998</v>
      </c>
      <c r="F5307">
        <v>0</v>
      </c>
      <c r="G5307">
        <v>11.201499999999999</v>
      </c>
      <c r="H5307">
        <v>0</v>
      </c>
      <c r="I5307">
        <v>-2.917E-5</v>
      </c>
      <c r="J5307">
        <v>0</v>
      </c>
      <c r="K5307">
        <v>-3.2368999999999999</v>
      </c>
    </row>
    <row r="5308" spans="1:11" hidden="1">
      <c r="A5308" t="s">
        <v>166</v>
      </c>
      <c r="B5308" t="s">
        <v>662</v>
      </c>
      <c r="C5308">
        <v>184</v>
      </c>
      <c r="D5308" t="s">
        <v>94</v>
      </c>
      <c r="E5308">
        <v>4.9798999999999998</v>
      </c>
      <c r="F5308">
        <v>0</v>
      </c>
      <c r="G5308">
        <v>12.8523</v>
      </c>
      <c r="H5308">
        <v>0</v>
      </c>
      <c r="I5308">
        <v>-2.917E-5</v>
      </c>
      <c r="J5308">
        <v>0</v>
      </c>
      <c r="K5308">
        <v>-8.4803999999999995</v>
      </c>
    </row>
    <row r="5309" spans="1:11" hidden="1">
      <c r="A5309" t="s">
        <v>166</v>
      </c>
      <c r="B5309" t="s">
        <v>662</v>
      </c>
      <c r="C5309">
        <v>184</v>
      </c>
      <c r="D5309" t="s">
        <v>94</v>
      </c>
      <c r="E5309">
        <v>5.4158999999999997</v>
      </c>
      <c r="F5309">
        <v>0</v>
      </c>
      <c r="G5309">
        <v>14.5031</v>
      </c>
      <c r="H5309">
        <v>0</v>
      </c>
      <c r="I5309">
        <v>-2.917E-5</v>
      </c>
      <c r="J5309">
        <v>0</v>
      </c>
      <c r="K5309">
        <v>-14.4436</v>
      </c>
    </row>
    <row r="5310" spans="1:11" hidden="1">
      <c r="A5310" t="s">
        <v>166</v>
      </c>
      <c r="B5310" t="s">
        <v>662</v>
      </c>
      <c r="C5310">
        <v>184</v>
      </c>
      <c r="D5310" t="s">
        <v>95</v>
      </c>
      <c r="E5310">
        <v>0.18410000000000001</v>
      </c>
      <c r="F5310">
        <v>0</v>
      </c>
      <c r="G5310">
        <v>-17.242699999999999</v>
      </c>
      <c r="H5310">
        <v>0</v>
      </c>
      <c r="I5310">
        <v>-2.7820000000000001E-5</v>
      </c>
      <c r="J5310">
        <v>0</v>
      </c>
      <c r="K5310">
        <v>-9.6608000000000001</v>
      </c>
    </row>
    <row r="5311" spans="1:11" hidden="1">
      <c r="A5311" t="s">
        <v>166</v>
      </c>
      <c r="B5311" t="s">
        <v>662</v>
      </c>
      <c r="C5311">
        <v>184</v>
      </c>
      <c r="D5311" t="s">
        <v>95</v>
      </c>
      <c r="E5311">
        <v>0.62009999999999998</v>
      </c>
      <c r="F5311">
        <v>0</v>
      </c>
      <c r="G5311">
        <v>-14.7241</v>
      </c>
      <c r="H5311">
        <v>0</v>
      </c>
      <c r="I5311">
        <v>-2.7820000000000001E-5</v>
      </c>
      <c r="J5311">
        <v>0</v>
      </c>
      <c r="K5311">
        <v>-2.6581000000000001</v>
      </c>
    </row>
    <row r="5312" spans="1:11" hidden="1">
      <c r="A5312" t="s">
        <v>166</v>
      </c>
      <c r="B5312" t="s">
        <v>662</v>
      </c>
      <c r="C5312">
        <v>184</v>
      </c>
      <c r="D5312" t="s">
        <v>95</v>
      </c>
      <c r="E5312">
        <v>1.0561</v>
      </c>
      <c r="F5312">
        <v>0</v>
      </c>
      <c r="G5312">
        <v>-11.2925</v>
      </c>
      <c r="H5312">
        <v>0</v>
      </c>
      <c r="I5312">
        <v>-2.7820000000000001E-5</v>
      </c>
      <c r="J5312">
        <v>0</v>
      </c>
      <c r="K5312">
        <v>3.0424000000000002</v>
      </c>
    </row>
    <row r="5313" spans="1:11" hidden="1">
      <c r="A5313" t="s">
        <v>166</v>
      </c>
      <c r="B5313" t="s">
        <v>662</v>
      </c>
      <c r="C5313">
        <v>184</v>
      </c>
      <c r="D5313" t="s">
        <v>95</v>
      </c>
      <c r="E5313">
        <v>1.4921</v>
      </c>
      <c r="F5313">
        <v>0</v>
      </c>
      <c r="G5313">
        <v>-7.5914000000000001</v>
      </c>
      <c r="H5313">
        <v>0</v>
      </c>
      <c r="I5313">
        <v>-2.7820000000000001E-5</v>
      </c>
      <c r="J5313">
        <v>0</v>
      </c>
      <c r="K5313">
        <v>7.1589</v>
      </c>
    </row>
    <row r="5314" spans="1:11" hidden="1">
      <c r="A5314" t="s">
        <v>166</v>
      </c>
      <c r="B5314" t="s">
        <v>662</v>
      </c>
      <c r="C5314">
        <v>184</v>
      </c>
      <c r="D5314" t="s">
        <v>95</v>
      </c>
      <c r="E5314">
        <v>1.9279999999999999</v>
      </c>
      <c r="F5314">
        <v>0</v>
      </c>
      <c r="G5314">
        <v>-3.9054000000000002</v>
      </c>
      <c r="H5314">
        <v>0</v>
      </c>
      <c r="I5314">
        <v>-2.7820000000000001E-5</v>
      </c>
      <c r="J5314">
        <v>0</v>
      </c>
      <c r="K5314">
        <v>9.6623000000000001</v>
      </c>
    </row>
    <row r="5315" spans="1:11" hidden="1">
      <c r="A5315" t="s">
        <v>166</v>
      </c>
      <c r="B5315" t="s">
        <v>662</v>
      </c>
      <c r="C5315">
        <v>184</v>
      </c>
      <c r="D5315" t="s">
        <v>95</v>
      </c>
      <c r="E5315">
        <v>2.3639999999999999</v>
      </c>
      <c r="F5315">
        <v>0</v>
      </c>
      <c r="G5315">
        <v>-0.84319999999999995</v>
      </c>
      <c r="H5315">
        <v>0</v>
      </c>
      <c r="I5315">
        <v>-2.7820000000000001E-5</v>
      </c>
      <c r="J5315">
        <v>0</v>
      </c>
      <c r="K5315">
        <v>10.6633</v>
      </c>
    </row>
    <row r="5316" spans="1:11" hidden="1">
      <c r="A5316" t="s">
        <v>166</v>
      </c>
      <c r="B5316" t="s">
        <v>662</v>
      </c>
      <c r="C5316">
        <v>184</v>
      </c>
      <c r="D5316" t="s">
        <v>95</v>
      </c>
      <c r="E5316">
        <v>2.8</v>
      </c>
      <c r="F5316">
        <v>0</v>
      </c>
      <c r="G5316">
        <v>1.278</v>
      </c>
      <c r="H5316">
        <v>0</v>
      </c>
      <c r="I5316">
        <v>-2.7820000000000001E-5</v>
      </c>
      <c r="J5316">
        <v>0</v>
      </c>
      <c r="K5316">
        <v>10.5343</v>
      </c>
    </row>
    <row r="5317" spans="1:11" hidden="1">
      <c r="A5317" t="s">
        <v>166</v>
      </c>
      <c r="B5317" t="s">
        <v>662</v>
      </c>
      <c r="C5317">
        <v>184</v>
      </c>
      <c r="D5317" t="s">
        <v>95</v>
      </c>
      <c r="E5317">
        <v>2.8</v>
      </c>
      <c r="F5317">
        <v>0</v>
      </c>
      <c r="G5317">
        <v>4.6451000000000002</v>
      </c>
      <c r="H5317">
        <v>0</v>
      </c>
      <c r="I5317">
        <v>-2.7820000000000001E-5</v>
      </c>
      <c r="J5317">
        <v>0</v>
      </c>
      <c r="K5317">
        <v>10.5343</v>
      </c>
    </row>
    <row r="5318" spans="1:11" hidden="1">
      <c r="A5318" t="s">
        <v>166</v>
      </c>
      <c r="B5318" t="s">
        <v>662</v>
      </c>
      <c r="C5318">
        <v>184</v>
      </c>
      <c r="D5318" t="s">
        <v>95</v>
      </c>
      <c r="E5318">
        <v>3.2360000000000002</v>
      </c>
      <c r="F5318">
        <v>0</v>
      </c>
      <c r="G5318">
        <v>6.2960000000000003</v>
      </c>
      <c r="H5318">
        <v>0</v>
      </c>
      <c r="I5318">
        <v>-2.7820000000000001E-5</v>
      </c>
      <c r="J5318">
        <v>0</v>
      </c>
      <c r="K5318">
        <v>8.1492000000000004</v>
      </c>
    </row>
    <row r="5319" spans="1:11" hidden="1">
      <c r="A5319" t="s">
        <v>166</v>
      </c>
      <c r="B5319" t="s">
        <v>662</v>
      </c>
      <c r="C5319">
        <v>184</v>
      </c>
      <c r="D5319" t="s">
        <v>95</v>
      </c>
      <c r="E5319">
        <v>3.6720000000000002</v>
      </c>
      <c r="F5319">
        <v>0</v>
      </c>
      <c r="G5319">
        <v>7.9467999999999996</v>
      </c>
      <c r="H5319">
        <v>0</v>
      </c>
      <c r="I5319">
        <v>-2.7820000000000001E-5</v>
      </c>
      <c r="J5319">
        <v>0</v>
      </c>
      <c r="K5319">
        <v>5.0444000000000004</v>
      </c>
    </row>
    <row r="5320" spans="1:11" hidden="1">
      <c r="A5320" t="s">
        <v>166</v>
      </c>
      <c r="B5320" t="s">
        <v>662</v>
      </c>
      <c r="C5320">
        <v>184</v>
      </c>
      <c r="D5320" t="s">
        <v>95</v>
      </c>
      <c r="E5320">
        <v>4.1079999999999997</v>
      </c>
      <c r="F5320">
        <v>0</v>
      </c>
      <c r="G5320">
        <v>9.5975999999999999</v>
      </c>
      <c r="H5320">
        <v>0</v>
      </c>
      <c r="I5320">
        <v>-2.7820000000000001E-5</v>
      </c>
      <c r="J5320">
        <v>0</v>
      </c>
      <c r="K5320">
        <v>1.2199</v>
      </c>
    </row>
    <row r="5321" spans="1:11" hidden="1">
      <c r="A5321" t="s">
        <v>166</v>
      </c>
      <c r="B5321" t="s">
        <v>662</v>
      </c>
      <c r="C5321">
        <v>184</v>
      </c>
      <c r="D5321" t="s">
        <v>95</v>
      </c>
      <c r="E5321">
        <v>4.5438999999999998</v>
      </c>
      <c r="F5321">
        <v>0</v>
      </c>
      <c r="G5321">
        <v>11.2485</v>
      </c>
      <c r="H5321">
        <v>0</v>
      </c>
      <c r="I5321">
        <v>-2.7820000000000001E-5</v>
      </c>
      <c r="J5321">
        <v>0</v>
      </c>
      <c r="K5321">
        <v>-3.3243999999999998</v>
      </c>
    </row>
    <row r="5322" spans="1:11" hidden="1">
      <c r="A5322" t="s">
        <v>166</v>
      </c>
      <c r="B5322" t="s">
        <v>662</v>
      </c>
      <c r="C5322">
        <v>184</v>
      </c>
      <c r="D5322" t="s">
        <v>95</v>
      </c>
      <c r="E5322">
        <v>4.9798999999999998</v>
      </c>
      <c r="F5322">
        <v>0</v>
      </c>
      <c r="G5322">
        <v>12.8993</v>
      </c>
      <c r="H5322">
        <v>0</v>
      </c>
      <c r="I5322">
        <v>-2.7820000000000001E-5</v>
      </c>
      <c r="J5322">
        <v>0</v>
      </c>
      <c r="K5322">
        <v>-8.5884</v>
      </c>
    </row>
    <row r="5323" spans="1:11" hidden="1">
      <c r="A5323" t="s">
        <v>166</v>
      </c>
      <c r="B5323" t="s">
        <v>662</v>
      </c>
      <c r="C5323">
        <v>184</v>
      </c>
      <c r="D5323" t="s">
        <v>95</v>
      </c>
      <c r="E5323">
        <v>5.4158999999999997</v>
      </c>
      <c r="F5323">
        <v>0</v>
      </c>
      <c r="G5323">
        <v>14.5502</v>
      </c>
      <c r="H5323">
        <v>0</v>
      </c>
      <c r="I5323">
        <v>-2.7820000000000001E-5</v>
      </c>
      <c r="J5323">
        <v>0</v>
      </c>
      <c r="K5323">
        <v>-14.5722</v>
      </c>
    </row>
    <row r="5324" spans="1:11" hidden="1">
      <c r="A5324" t="s">
        <v>166</v>
      </c>
      <c r="B5324" t="s">
        <v>662</v>
      </c>
      <c r="C5324">
        <v>184</v>
      </c>
      <c r="D5324" t="s">
        <v>96</v>
      </c>
      <c r="E5324">
        <v>0.18410000000000001</v>
      </c>
      <c r="F5324">
        <v>0</v>
      </c>
      <c r="G5324">
        <v>-17.2898</v>
      </c>
      <c r="H5324">
        <v>0</v>
      </c>
      <c r="I5324">
        <v>-2.917E-5</v>
      </c>
      <c r="J5324">
        <v>0</v>
      </c>
      <c r="K5324">
        <v>-9.7782999999999998</v>
      </c>
    </row>
    <row r="5325" spans="1:11" hidden="1">
      <c r="A5325" t="s">
        <v>166</v>
      </c>
      <c r="B5325" t="s">
        <v>662</v>
      </c>
      <c r="C5325">
        <v>184</v>
      </c>
      <c r="D5325" t="s">
        <v>96</v>
      </c>
      <c r="E5325">
        <v>0.62009999999999998</v>
      </c>
      <c r="F5325">
        <v>0</v>
      </c>
      <c r="G5325">
        <v>-14.7712</v>
      </c>
      <c r="H5325">
        <v>0</v>
      </c>
      <c r="I5325">
        <v>-2.917E-5</v>
      </c>
      <c r="J5325">
        <v>0</v>
      </c>
      <c r="K5325">
        <v>-2.7551000000000001</v>
      </c>
    </row>
    <row r="5326" spans="1:11" hidden="1">
      <c r="A5326" t="s">
        <v>166</v>
      </c>
      <c r="B5326" t="s">
        <v>662</v>
      </c>
      <c r="C5326">
        <v>184</v>
      </c>
      <c r="D5326" t="s">
        <v>96</v>
      </c>
      <c r="E5326">
        <v>1.0561</v>
      </c>
      <c r="F5326">
        <v>0</v>
      </c>
      <c r="G5326">
        <v>-11.339499999999999</v>
      </c>
      <c r="H5326">
        <v>0</v>
      </c>
      <c r="I5326">
        <v>-2.917E-5</v>
      </c>
      <c r="J5326">
        <v>0</v>
      </c>
      <c r="K5326">
        <v>2.9659</v>
      </c>
    </row>
    <row r="5327" spans="1:11" hidden="1">
      <c r="A5327" t="s">
        <v>166</v>
      </c>
      <c r="B5327" t="s">
        <v>662</v>
      </c>
      <c r="C5327">
        <v>184</v>
      </c>
      <c r="D5327" t="s">
        <v>96</v>
      </c>
      <c r="E5327">
        <v>1.4921</v>
      </c>
      <c r="F5327">
        <v>0</v>
      </c>
      <c r="G5327">
        <v>-7.6384999999999996</v>
      </c>
      <c r="H5327">
        <v>0</v>
      </c>
      <c r="I5327">
        <v>-2.917E-5</v>
      </c>
      <c r="J5327">
        <v>0</v>
      </c>
      <c r="K5327">
        <v>7.1029</v>
      </c>
    </row>
    <row r="5328" spans="1:11" hidden="1">
      <c r="A5328" t="s">
        <v>166</v>
      </c>
      <c r="B5328" t="s">
        <v>662</v>
      </c>
      <c r="C5328">
        <v>184</v>
      </c>
      <c r="D5328" t="s">
        <v>96</v>
      </c>
      <c r="E5328">
        <v>1.9279999999999999</v>
      </c>
      <c r="F5328">
        <v>0</v>
      </c>
      <c r="G5328">
        <v>-3.9525000000000001</v>
      </c>
      <c r="H5328">
        <v>0</v>
      </c>
      <c r="I5328">
        <v>-2.917E-5</v>
      </c>
      <c r="J5328">
        <v>0</v>
      </c>
      <c r="K5328">
        <v>9.6267999999999994</v>
      </c>
    </row>
    <row r="5329" spans="1:11" hidden="1">
      <c r="A5329" t="s">
        <v>166</v>
      </c>
      <c r="B5329" t="s">
        <v>662</v>
      </c>
      <c r="C5329">
        <v>184</v>
      </c>
      <c r="D5329" t="s">
        <v>96</v>
      </c>
      <c r="E5329">
        <v>2.3639999999999999</v>
      </c>
      <c r="F5329">
        <v>0</v>
      </c>
      <c r="G5329">
        <v>-0.89029999999999998</v>
      </c>
      <c r="H5329">
        <v>0</v>
      </c>
      <c r="I5329">
        <v>-2.917E-5</v>
      </c>
      <c r="J5329">
        <v>0</v>
      </c>
      <c r="K5329">
        <v>10.648300000000001</v>
      </c>
    </row>
    <row r="5330" spans="1:11" hidden="1">
      <c r="A5330" t="s">
        <v>166</v>
      </c>
      <c r="B5330" t="s">
        <v>662</v>
      </c>
      <c r="C5330">
        <v>184</v>
      </c>
      <c r="D5330" t="s">
        <v>96</v>
      </c>
      <c r="E5330">
        <v>2.8</v>
      </c>
      <c r="F5330">
        <v>0</v>
      </c>
      <c r="G5330">
        <v>1.2310000000000001</v>
      </c>
      <c r="H5330">
        <v>0</v>
      </c>
      <c r="I5330">
        <v>-2.917E-5</v>
      </c>
      <c r="J5330">
        <v>0</v>
      </c>
      <c r="K5330">
        <v>10.5398</v>
      </c>
    </row>
    <row r="5331" spans="1:11" hidden="1">
      <c r="A5331" t="s">
        <v>166</v>
      </c>
      <c r="B5331" t="s">
        <v>662</v>
      </c>
      <c r="C5331">
        <v>184</v>
      </c>
      <c r="D5331" t="s">
        <v>96</v>
      </c>
      <c r="E5331">
        <v>2.8</v>
      </c>
      <c r="F5331">
        <v>0</v>
      </c>
      <c r="G5331">
        <v>4.5980999999999996</v>
      </c>
      <c r="H5331">
        <v>0</v>
      </c>
      <c r="I5331">
        <v>-2.917E-5</v>
      </c>
      <c r="J5331">
        <v>0</v>
      </c>
      <c r="K5331">
        <v>10.5398</v>
      </c>
    </row>
    <row r="5332" spans="1:11" hidden="1">
      <c r="A5332" t="s">
        <v>166</v>
      </c>
      <c r="B5332" t="s">
        <v>662</v>
      </c>
      <c r="C5332">
        <v>184</v>
      </c>
      <c r="D5332" t="s">
        <v>96</v>
      </c>
      <c r="E5332">
        <v>3.2360000000000002</v>
      </c>
      <c r="F5332">
        <v>0</v>
      </c>
      <c r="G5332">
        <v>6.2488999999999999</v>
      </c>
      <c r="H5332">
        <v>0</v>
      </c>
      <c r="I5332">
        <v>-2.917E-5</v>
      </c>
      <c r="J5332">
        <v>0</v>
      </c>
      <c r="K5332">
        <v>8.1752000000000002</v>
      </c>
    </row>
    <row r="5333" spans="1:11" hidden="1">
      <c r="A5333" t="s">
        <v>166</v>
      </c>
      <c r="B5333" t="s">
        <v>662</v>
      </c>
      <c r="C5333">
        <v>184</v>
      </c>
      <c r="D5333" t="s">
        <v>96</v>
      </c>
      <c r="E5333">
        <v>3.6720000000000002</v>
      </c>
      <c r="F5333">
        <v>0</v>
      </c>
      <c r="G5333">
        <v>7.8997999999999999</v>
      </c>
      <c r="H5333">
        <v>0</v>
      </c>
      <c r="I5333">
        <v>-2.917E-5</v>
      </c>
      <c r="J5333">
        <v>0</v>
      </c>
      <c r="K5333">
        <v>5.0909000000000004</v>
      </c>
    </row>
    <row r="5334" spans="1:11" hidden="1">
      <c r="A5334" t="s">
        <v>166</v>
      </c>
      <c r="B5334" t="s">
        <v>662</v>
      </c>
      <c r="C5334">
        <v>184</v>
      </c>
      <c r="D5334" t="s">
        <v>96</v>
      </c>
      <c r="E5334">
        <v>4.1079999999999997</v>
      </c>
      <c r="F5334">
        <v>0</v>
      </c>
      <c r="G5334">
        <v>9.5505999999999993</v>
      </c>
      <c r="H5334">
        <v>0</v>
      </c>
      <c r="I5334">
        <v>-2.917E-5</v>
      </c>
      <c r="J5334">
        <v>0</v>
      </c>
      <c r="K5334">
        <v>1.2868999999999999</v>
      </c>
    </row>
    <row r="5335" spans="1:11" hidden="1">
      <c r="A5335" t="s">
        <v>166</v>
      </c>
      <c r="B5335" t="s">
        <v>662</v>
      </c>
      <c r="C5335">
        <v>184</v>
      </c>
      <c r="D5335" t="s">
        <v>96</v>
      </c>
      <c r="E5335">
        <v>4.5438999999999998</v>
      </c>
      <c r="F5335">
        <v>0</v>
      </c>
      <c r="G5335">
        <v>11.201499999999999</v>
      </c>
      <c r="H5335">
        <v>0</v>
      </c>
      <c r="I5335">
        <v>-2.917E-5</v>
      </c>
      <c r="J5335">
        <v>0</v>
      </c>
      <c r="K5335">
        <v>-3.2368999999999999</v>
      </c>
    </row>
    <row r="5336" spans="1:11" hidden="1">
      <c r="A5336" t="s">
        <v>166</v>
      </c>
      <c r="B5336" t="s">
        <v>662</v>
      </c>
      <c r="C5336">
        <v>184</v>
      </c>
      <c r="D5336" t="s">
        <v>96</v>
      </c>
      <c r="E5336">
        <v>4.9798999999999998</v>
      </c>
      <c r="F5336">
        <v>0</v>
      </c>
      <c r="G5336">
        <v>12.8523</v>
      </c>
      <c r="H5336">
        <v>0</v>
      </c>
      <c r="I5336">
        <v>-2.917E-5</v>
      </c>
      <c r="J5336">
        <v>0</v>
      </c>
      <c r="K5336">
        <v>-8.4803999999999995</v>
      </c>
    </row>
    <row r="5337" spans="1:11" hidden="1">
      <c r="A5337" t="s">
        <v>166</v>
      </c>
      <c r="B5337" t="s">
        <v>662</v>
      </c>
      <c r="C5337">
        <v>184</v>
      </c>
      <c r="D5337" t="s">
        <v>96</v>
      </c>
      <c r="E5337">
        <v>5.4158999999999997</v>
      </c>
      <c r="F5337">
        <v>0</v>
      </c>
      <c r="G5337">
        <v>14.5031</v>
      </c>
      <c r="H5337">
        <v>0</v>
      </c>
      <c r="I5337">
        <v>-2.917E-5</v>
      </c>
      <c r="J5337">
        <v>0</v>
      </c>
      <c r="K5337">
        <v>-14.4436</v>
      </c>
    </row>
    <row r="5338" spans="1:11" hidden="1">
      <c r="A5338" t="s">
        <v>166</v>
      </c>
      <c r="B5338" t="s">
        <v>662</v>
      </c>
      <c r="C5338">
        <v>184</v>
      </c>
      <c r="D5338" t="s">
        <v>97</v>
      </c>
      <c r="E5338">
        <v>0.18410000000000001</v>
      </c>
      <c r="F5338">
        <v>0</v>
      </c>
      <c r="G5338">
        <v>-17.242699999999999</v>
      </c>
      <c r="H5338">
        <v>0</v>
      </c>
      <c r="I5338">
        <v>-2.7820000000000001E-5</v>
      </c>
      <c r="J5338">
        <v>0</v>
      </c>
      <c r="K5338">
        <v>-9.6608000000000001</v>
      </c>
    </row>
    <row r="5339" spans="1:11" hidden="1">
      <c r="A5339" t="s">
        <v>166</v>
      </c>
      <c r="B5339" t="s">
        <v>662</v>
      </c>
      <c r="C5339">
        <v>184</v>
      </c>
      <c r="D5339" t="s">
        <v>97</v>
      </c>
      <c r="E5339">
        <v>0.62009999999999998</v>
      </c>
      <c r="F5339">
        <v>0</v>
      </c>
      <c r="G5339">
        <v>-14.7241</v>
      </c>
      <c r="H5339">
        <v>0</v>
      </c>
      <c r="I5339">
        <v>-2.7820000000000001E-5</v>
      </c>
      <c r="J5339">
        <v>0</v>
      </c>
      <c r="K5339">
        <v>-2.6581000000000001</v>
      </c>
    </row>
    <row r="5340" spans="1:11" hidden="1">
      <c r="A5340" t="s">
        <v>166</v>
      </c>
      <c r="B5340" t="s">
        <v>662</v>
      </c>
      <c r="C5340">
        <v>184</v>
      </c>
      <c r="D5340" t="s">
        <v>97</v>
      </c>
      <c r="E5340">
        <v>1.0561</v>
      </c>
      <c r="F5340">
        <v>0</v>
      </c>
      <c r="G5340">
        <v>-11.2925</v>
      </c>
      <c r="H5340">
        <v>0</v>
      </c>
      <c r="I5340">
        <v>-2.7820000000000001E-5</v>
      </c>
      <c r="J5340">
        <v>0</v>
      </c>
      <c r="K5340">
        <v>3.0424000000000002</v>
      </c>
    </row>
    <row r="5341" spans="1:11" hidden="1">
      <c r="A5341" t="s">
        <v>166</v>
      </c>
      <c r="B5341" t="s">
        <v>662</v>
      </c>
      <c r="C5341">
        <v>184</v>
      </c>
      <c r="D5341" t="s">
        <v>97</v>
      </c>
      <c r="E5341">
        <v>1.4921</v>
      </c>
      <c r="F5341">
        <v>0</v>
      </c>
      <c r="G5341">
        <v>-7.5914000000000001</v>
      </c>
      <c r="H5341">
        <v>0</v>
      </c>
      <c r="I5341">
        <v>-2.7820000000000001E-5</v>
      </c>
      <c r="J5341">
        <v>0</v>
      </c>
      <c r="K5341">
        <v>7.1589</v>
      </c>
    </row>
    <row r="5342" spans="1:11" hidden="1">
      <c r="A5342" t="s">
        <v>166</v>
      </c>
      <c r="B5342" t="s">
        <v>662</v>
      </c>
      <c r="C5342">
        <v>184</v>
      </c>
      <c r="D5342" t="s">
        <v>97</v>
      </c>
      <c r="E5342">
        <v>1.9279999999999999</v>
      </c>
      <c r="F5342">
        <v>0</v>
      </c>
      <c r="G5342">
        <v>-3.9054000000000002</v>
      </c>
      <c r="H5342">
        <v>0</v>
      </c>
      <c r="I5342">
        <v>-2.7820000000000001E-5</v>
      </c>
      <c r="J5342">
        <v>0</v>
      </c>
      <c r="K5342">
        <v>9.6623000000000001</v>
      </c>
    </row>
    <row r="5343" spans="1:11" hidden="1">
      <c r="A5343" t="s">
        <v>166</v>
      </c>
      <c r="B5343" t="s">
        <v>662</v>
      </c>
      <c r="C5343">
        <v>184</v>
      </c>
      <c r="D5343" t="s">
        <v>97</v>
      </c>
      <c r="E5343">
        <v>2.3639999999999999</v>
      </c>
      <c r="F5343">
        <v>0</v>
      </c>
      <c r="G5343">
        <v>-0.84319999999999995</v>
      </c>
      <c r="H5343">
        <v>0</v>
      </c>
      <c r="I5343">
        <v>-2.7820000000000001E-5</v>
      </c>
      <c r="J5343">
        <v>0</v>
      </c>
      <c r="K5343">
        <v>10.6633</v>
      </c>
    </row>
    <row r="5344" spans="1:11" hidden="1">
      <c r="A5344" t="s">
        <v>166</v>
      </c>
      <c r="B5344" t="s">
        <v>662</v>
      </c>
      <c r="C5344">
        <v>184</v>
      </c>
      <c r="D5344" t="s">
        <v>97</v>
      </c>
      <c r="E5344">
        <v>2.8</v>
      </c>
      <c r="F5344">
        <v>0</v>
      </c>
      <c r="G5344">
        <v>1.278</v>
      </c>
      <c r="H5344">
        <v>0</v>
      </c>
      <c r="I5344">
        <v>-2.7820000000000001E-5</v>
      </c>
      <c r="J5344">
        <v>0</v>
      </c>
      <c r="K5344">
        <v>10.5343</v>
      </c>
    </row>
    <row r="5345" spans="1:11" hidden="1">
      <c r="A5345" t="s">
        <v>166</v>
      </c>
      <c r="B5345" t="s">
        <v>662</v>
      </c>
      <c r="C5345">
        <v>184</v>
      </c>
      <c r="D5345" t="s">
        <v>97</v>
      </c>
      <c r="E5345">
        <v>2.8</v>
      </c>
      <c r="F5345">
        <v>0</v>
      </c>
      <c r="G5345">
        <v>4.6451000000000002</v>
      </c>
      <c r="H5345">
        <v>0</v>
      </c>
      <c r="I5345">
        <v>-2.7820000000000001E-5</v>
      </c>
      <c r="J5345">
        <v>0</v>
      </c>
      <c r="K5345">
        <v>10.5343</v>
      </c>
    </row>
    <row r="5346" spans="1:11" hidden="1">
      <c r="A5346" t="s">
        <v>166</v>
      </c>
      <c r="B5346" t="s">
        <v>662</v>
      </c>
      <c r="C5346">
        <v>184</v>
      </c>
      <c r="D5346" t="s">
        <v>97</v>
      </c>
      <c r="E5346">
        <v>3.2360000000000002</v>
      </c>
      <c r="F5346">
        <v>0</v>
      </c>
      <c r="G5346">
        <v>6.2960000000000003</v>
      </c>
      <c r="H5346">
        <v>0</v>
      </c>
      <c r="I5346">
        <v>-2.7820000000000001E-5</v>
      </c>
      <c r="J5346">
        <v>0</v>
      </c>
      <c r="K5346">
        <v>8.1492000000000004</v>
      </c>
    </row>
    <row r="5347" spans="1:11" hidden="1">
      <c r="A5347" t="s">
        <v>166</v>
      </c>
      <c r="B5347" t="s">
        <v>662</v>
      </c>
      <c r="C5347">
        <v>184</v>
      </c>
      <c r="D5347" t="s">
        <v>97</v>
      </c>
      <c r="E5347">
        <v>3.6720000000000002</v>
      </c>
      <c r="F5347">
        <v>0</v>
      </c>
      <c r="G5347">
        <v>7.9467999999999996</v>
      </c>
      <c r="H5347">
        <v>0</v>
      </c>
      <c r="I5347">
        <v>-2.7820000000000001E-5</v>
      </c>
      <c r="J5347">
        <v>0</v>
      </c>
      <c r="K5347">
        <v>5.0444000000000004</v>
      </c>
    </row>
    <row r="5348" spans="1:11" hidden="1">
      <c r="A5348" t="s">
        <v>166</v>
      </c>
      <c r="B5348" t="s">
        <v>662</v>
      </c>
      <c r="C5348">
        <v>184</v>
      </c>
      <c r="D5348" t="s">
        <v>97</v>
      </c>
      <c r="E5348">
        <v>4.1079999999999997</v>
      </c>
      <c r="F5348">
        <v>0</v>
      </c>
      <c r="G5348">
        <v>9.5975999999999999</v>
      </c>
      <c r="H5348">
        <v>0</v>
      </c>
      <c r="I5348">
        <v>-2.7820000000000001E-5</v>
      </c>
      <c r="J5348">
        <v>0</v>
      </c>
      <c r="K5348">
        <v>1.2199</v>
      </c>
    </row>
    <row r="5349" spans="1:11" hidden="1">
      <c r="A5349" t="s">
        <v>166</v>
      </c>
      <c r="B5349" t="s">
        <v>662</v>
      </c>
      <c r="C5349">
        <v>184</v>
      </c>
      <c r="D5349" t="s">
        <v>97</v>
      </c>
      <c r="E5349">
        <v>4.5438999999999998</v>
      </c>
      <c r="F5349">
        <v>0</v>
      </c>
      <c r="G5349">
        <v>11.2485</v>
      </c>
      <c r="H5349">
        <v>0</v>
      </c>
      <c r="I5349">
        <v>-2.7820000000000001E-5</v>
      </c>
      <c r="J5349">
        <v>0</v>
      </c>
      <c r="K5349">
        <v>-3.3243999999999998</v>
      </c>
    </row>
    <row r="5350" spans="1:11" hidden="1">
      <c r="A5350" t="s">
        <v>166</v>
      </c>
      <c r="B5350" t="s">
        <v>662</v>
      </c>
      <c r="C5350">
        <v>184</v>
      </c>
      <c r="D5350" t="s">
        <v>97</v>
      </c>
      <c r="E5350">
        <v>4.9798999999999998</v>
      </c>
      <c r="F5350">
        <v>0</v>
      </c>
      <c r="G5350">
        <v>12.8993</v>
      </c>
      <c r="H5350">
        <v>0</v>
      </c>
      <c r="I5350">
        <v>-2.7820000000000001E-5</v>
      </c>
      <c r="J5350">
        <v>0</v>
      </c>
      <c r="K5350">
        <v>-8.5884</v>
      </c>
    </row>
    <row r="5351" spans="1:11" hidden="1">
      <c r="A5351" t="s">
        <v>166</v>
      </c>
      <c r="B5351" t="s">
        <v>662</v>
      </c>
      <c r="C5351">
        <v>184</v>
      </c>
      <c r="D5351" t="s">
        <v>97</v>
      </c>
      <c r="E5351">
        <v>5.4158999999999997</v>
      </c>
      <c r="F5351">
        <v>0</v>
      </c>
      <c r="G5351">
        <v>14.5502</v>
      </c>
      <c r="H5351">
        <v>0</v>
      </c>
      <c r="I5351">
        <v>-2.7820000000000001E-5</v>
      </c>
      <c r="J5351">
        <v>0</v>
      </c>
      <c r="K5351">
        <v>-14.5722</v>
      </c>
    </row>
    <row r="5352" spans="1:11" hidden="1">
      <c r="A5352" t="s">
        <v>166</v>
      </c>
      <c r="B5352" t="s">
        <v>662</v>
      </c>
      <c r="C5352">
        <v>184</v>
      </c>
      <c r="D5352" t="s">
        <v>98</v>
      </c>
      <c r="E5352">
        <v>0.18410000000000001</v>
      </c>
      <c r="F5352">
        <v>0</v>
      </c>
      <c r="G5352">
        <v>-26.916599999999999</v>
      </c>
      <c r="H5352">
        <v>0</v>
      </c>
      <c r="I5352">
        <v>-3.0369999999999999E-5</v>
      </c>
      <c r="J5352">
        <v>0</v>
      </c>
      <c r="K5352">
        <v>-15.291600000000001</v>
      </c>
    </row>
    <row r="5353" spans="1:11" hidden="1">
      <c r="A5353" t="s">
        <v>166</v>
      </c>
      <c r="B5353" t="s">
        <v>662</v>
      </c>
      <c r="C5353">
        <v>184</v>
      </c>
      <c r="D5353" t="s">
        <v>98</v>
      </c>
      <c r="E5353">
        <v>0.62009999999999998</v>
      </c>
      <c r="F5353">
        <v>0</v>
      </c>
      <c r="G5353">
        <v>-22.998799999999999</v>
      </c>
      <c r="H5353">
        <v>0</v>
      </c>
      <c r="I5353">
        <v>-3.0369999999999999E-5</v>
      </c>
      <c r="J5353">
        <v>0</v>
      </c>
      <c r="K5353">
        <v>-4.3573000000000004</v>
      </c>
    </row>
    <row r="5354" spans="1:11" hidden="1">
      <c r="A5354" t="s">
        <v>166</v>
      </c>
      <c r="B5354" t="s">
        <v>662</v>
      </c>
      <c r="C5354">
        <v>184</v>
      </c>
      <c r="D5354" t="s">
        <v>98</v>
      </c>
      <c r="E5354">
        <v>1.0561</v>
      </c>
      <c r="F5354">
        <v>0</v>
      </c>
      <c r="G5354">
        <v>-17.660699999999999</v>
      </c>
      <c r="H5354">
        <v>0</v>
      </c>
      <c r="I5354">
        <v>-3.0369999999999999E-5</v>
      </c>
      <c r="J5354">
        <v>0</v>
      </c>
      <c r="K5354">
        <v>4.5514000000000001</v>
      </c>
    </row>
    <row r="5355" spans="1:11" hidden="1">
      <c r="A5355" t="s">
        <v>166</v>
      </c>
      <c r="B5355" t="s">
        <v>662</v>
      </c>
      <c r="C5355">
        <v>184</v>
      </c>
      <c r="D5355" t="s">
        <v>98</v>
      </c>
      <c r="E5355">
        <v>1.4921</v>
      </c>
      <c r="F5355">
        <v>0</v>
      </c>
      <c r="G5355">
        <v>-11.903499999999999</v>
      </c>
      <c r="H5355">
        <v>0</v>
      </c>
      <c r="I5355">
        <v>-3.0369999999999999E-5</v>
      </c>
      <c r="J5355">
        <v>0</v>
      </c>
      <c r="K5355">
        <v>10.9961</v>
      </c>
    </row>
    <row r="5356" spans="1:11" hidden="1">
      <c r="A5356" t="s">
        <v>166</v>
      </c>
      <c r="B5356" t="s">
        <v>662</v>
      </c>
      <c r="C5356">
        <v>184</v>
      </c>
      <c r="D5356" t="s">
        <v>98</v>
      </c>
      <c r="E5356">
        <v>1.9279999999999999</v>
      </c>
      <c r="F5356">
        <v>0</v>
      </c>
      <c r="G5356">
        <v>-6.1696999999999997</v>
      </c>
      <c r="H5356">
        <v>0</v>
      </c>
      <c r="I5356">
        <v>-3.0369999999999999E-5</v>
      </c>
      <c r="J5356">
        <v>0</v>
      </c>
      <c r="K5356">
        <v>14.9314</v>
      </c>
    </row>
    <row r="5357" spans="1:11" hidden="1">
      <c r="A5357" t="s">
        <v>166</v>
      </c>
      <c r="B5357" t="s">
        <v>662</v>
      </c>
      <c r="C5357">
        <v>184</v>
      </c>
      <c r="D5357" t="s">
        <v>98</v>
      </c>
      <c r="E5357">
        <v>2.3639999999999999</v>
      </c>
      <c r="F5357">
        <v>0</v>
      </c>
      <c r="G5357">
        <v>-1.4063000000000001</v>
      </c>
      <c r="H5357">
        <v>0</v>
      </c>
      <c r="I5357">
        <v>-3.0369999999999999E-5</v>
      </c>
      <c r="J5357">
        <v>0</v>
      </c>
      <c r="K5357">
        <v>16.529800000000002</v>
      </c>
    </row>
    <row r="5358" spans="1:11" hidden="1">
      <c r="A5358" t="s">
        <v>166</v>
      </c>
      <c r="B5358" t="s">
        <v>662</v>
      </c>
      <c r="C5358">
        <v>184</v>
      </c>
      <c r="D5358" t="s">
        <v>98</v>
      </c>
      <c r="E5358">
        <v>2.8</v>
      </c>
      <c r="F5358">
        <v>0</v>
      </c>
      <c r="G5358">
        <v>1.8935</v>
      </c>
      <c r="H5358">
        <v>0</v>
      </c>
      <c r="I5358">
        <v>-3.0369999999999999E-5</v>
      </c>
      <c r="J5358">
        <v>0</v>
      </c>
      <c r="K5358">
        <v>16.3704</v>
      </c>
    </row>
    <row r="5359" spans="1:11" hidden="1">
      <c r="A5359" t="s">
        <v>166</v>
      </c>
      <c r="B5359" t="s">
        <v>662</v>
      </c>
      <c r="C5359">
        <v>184</v>
      </c>
      <c r="D5359" t="s">
        <v>98</v>
      </c>
      <c r="E5359">
        <v>2.8</v>
      </c>
      <c r="F5359">
        <v>0</v>
      </c>
      <c r="G5359">
        <v>7.1311</v>
      </c>
      <c r="H5359">
        <v>0</v>
      </c>
      <c r="I5359">
        <v>-3.0369999999999999E-5</v>
      </c>
      <c r="J5359">
        <v>0</v>
      </c>
      <c r="K5359">
        <v>16.3704</v>
      </c>
    </row>
    <row r="5360" spans="1:11" hidden="1">
      <c r="A5360" t="s">
        <v>166</v>
      </c>
      <c r="B5360" t="s">
        <v>662</v>
      </c>
      <c r="C5360">
        <v>184</v>
      </c>
      <c r="D5360" t="s">
        <v>98</v>
      </c>
      <c r="E5360">
        <v>3.2360000000000002</v>
      </c>
      <c r="F5360">
        <v>0</v>
      </c>
      <c r="G5360">
        <v>9.6990999999999996</v>
      </c>
      <c r="H5360">
        <v>0</v>
      </c>
      <c r="I5360">
        <v>-3.0369999999999999E-5</v>
      </c>
      <c r="J5360">
        <v>0</v>
      </c>
      <c r="K5360">
        <v>12.701499999999999</v>
      </c>
    </row>
    <row r="5361" spans="1:11" hidden="1">
      <c r="A5361" t="s">
        <v>166</v>
      </c>
      <c r="B5361" t="s">
        <v>662</v>
      </c>
      <c r="C5361">
        <v>184</v>
      </c>
      <c r="D5361" t="s">
        <v>98</v>
      </c>
      <c r="E5361">
        <v>3.6720000000000002</v>
      </c>
      <c r="F5361">
        <v>0</v>
      </c>
      <c r="G5361">
        <v>12.267099999999999</v>
      </c>
      <c r="H5361">
        <v>0</v>
      </c>
      <c r="I5361">
        <v>-3.0369999999999999E-5</v>
      </c>
      <c r="J5361">
        <v>0</v>
      </c>
      <c r="K5361">
        <v>7.9131</v>
      </c>
    </row>
    <row r="5362" spans="1:11" hidden="1">
      <c r="A5362" t="s">
        <v>166</v>
      </c>
      <c r="B5362" t="s">
        <v>662</v>
      </c>
      <c r="C5362">
        <v>184</v>
      </c>
      <c r="D5362" t="s">
        <v>98</v>
      </c>
      <c r="E5362">
        <v>4.1079999999999997</v>
      </c>
      <c r="F5362">
        <v>0</v>
      </c>
      <c r="G5362">
        <v>14.835100000000001</v>
      </c>
      <c r="H5362">
        <v>0</v>
      </c>
      <c r="I5362">
        <v>-3.0369999999999999E-5</v>
      </c>
      <c r="J5362">
        <v>0</v>
      </c>
      <c r="K5362">
        <v>2.0049999999999999</v>
      </c>
    </row>
    <row r="5363" spans="1:11" hidden="1">
      <c r="A5363" t="s">
        <v>166</v>
      </c>
      <c r="B5363" t="s">
        <v>662</v>
      </c>
      <c r="C5363">
        <v>184</v>
      </c>
      <c r="D5363" t="s">
        <v>98</v>
      </c>
      <c r="E5363">
        <v>4.5438999999999998</v>
      </c>
      <c r="F5363">
        <v>0</v>
      </c>
      <c r="G5363">
        <v>17.403099999999998</v>
      </c>
      <c r="H5363">
        <v>0</v>
      </c>
      <c r="I5363">
        <v>-3.0369999999999999E-5</v>
      </c>
      <c r="J5363">
        <v>0</v>
      </c>
      <c r="K5363">
        <v>-5.0225999999999997</v>
      </c>
    </row>
    <row r="5364" spans="1:11" hidden="1">
      <c r="A5364" t="s">
        <v>166</v>
      </c>
      <c r="B5364" t="s">
        <v>662</v>
      </c>
      <c r="C5364">
        <v>184</v>
      </c>
      <c r="D5364" t="s">
        <v>98</v>
      </c>
      <c r="E5364">
        <v>4.9798999999999998</v>
      </c>
      <c r="F5364">
        <v>0</v>
      </c>
      <c r="G5364">
        <v>19.971</v>
      </c>
      <c r="H5364">
        <v>0</v>
      </c>
      <c r="I5364">
        <v>-3.0369999999999999E-5</v>
      </c>
      <c r="J5364">
        <v>0</v>
      </c>
      <c r="K5364">
        <v>-13.1698</v>
      </c>
    </row>
    <row r="5365" spans="1:11" hidden="1">
      <c r="A5365" t="s">
        <v>166</v>
      </c>
      <c r="B5365" t="s">
        <v>662</v>
      </c>
      <c r="C5365">
        <v>184</v>
      </c>
      <c r="D5365" t="s">
        <v>98</v>
      </c>
      <c r="E5365">
        <v>5.4158999999999997</v>
      </c>
      <c r="F5365">
        <v>0</v>
      </c>
      <c r="G5365">
        <v>22.539000000000001</v>
      </c>
      <c r="H5365">
        <v>0</v>
      </c>
      <c r="I5365">
        <v>-3.0369999999999999E-5</v>
      </c>
      <c r="J5365">
        <v>0</v>
      </c>
      <c r="K5365">
        <v>-22.436699999999998</v>
      </c>
    </row>
    <row r="5366" spans="1:11" hidden="1">
      <c r="A5366" t="s">
        <v>166</v>
      </c>
      <c r="B5366" t="s">
        <v>662</v>
      </c>
      <c r="C5366">
        <v>184</v>
      </c>
      <c r="D5366" t="s">
        <v>99</v>
      </c>
      <c r="E5366">
        <v>0.18410000000000001</v>
      </c>
      <c r="F5366">
        <v>0</v>
      </c>
      <c r="G5366">
        <v>-26.800599999999999</v>
      </c>
      <c r="H5366">
        <v>0</v>
      </c>
      <c r="I5366">
        <v>-1E-4</v>
      </c>
      <c r="J5366">
        <v>0</v>
      </c>
      <c r="K5366">
        <v>-14.946999999999999</v>
      </c>
    </row>
    <row r="5367" spans="1:11" hidden="1">
      <c r="A5367" t="s">
        <v>166</v>
      </c>
      <c r="B5367" t="s">
        <v>662</v>
      </c>
      <c r="C5367">
        <v>184</v>
      </c>
      <c r="D5367" t="s">
        <v>99</v>
      </c>
      <c r="E5367">
        <v>0.62009999999999998</v>
      </c>
      <c r="F5367">
        <v>0</v>
      </c>
      <c r="G5367">
        <v>-22.8828</v>
      </c>
      <c r="H5367">
        <v>0</v>
      </c>
      <c r="I5367">
        <v>-1E-4</v>
      </c>
      <c r="J5367">
        <v>0</v>
      </c>
      <c r="K5367">
        <v>-4.0632000000000001</v>
      </c>
    </row>
    <row r="5368" spans="1:11" hidden="1">
      <c r="A5368" t="s">
        <v>166</v>
      </c>
      <c r="B5368" t="s">
        <v>662</v>
      </c>
      <c r="C5368">
        <v>184</v>
      </c>
      <c r="D5368" t="s">
        <v>99</v>
      </c>
      <c r="E5368">
        <v>1.0561</v>
      </c>
      <c r="F5368">
        <v>0</v>
      </c>
      <c r="G5368">
        <v>-17.544599999999999</v>
      </c>
      <c r="H5368">
        <v>0</v>
      </c>
      <c r="I5368">
        <v>-1E-4</v>
      </c>
      <c r="J5368">
        <v>0</v>
      </c>
      <c r="K5368">
        <v>4.7949000000000002</v>
      </c>
    </row>
    <row r="5369" spans="1:11" hidden="1">
      <c r="A5369" t="s">
        <v>166</v>
      </c>
      <c r="B5369" t="s">
        <v>662</v>
      </c>
      <c r="C5369">
        <v>184</v>
      </c>
      <c r="D5369" t="s">
        <v>99</v>
      </c>
      <c r="E5369">
        <v>1.4921</v>
      </c>
      <c r="F5369">
        <v>0</v>
      </c>
      <c r="G5369">
        <v>-11.7875</v>
      </c>
      <c r="H5369">
        <v>0</v>
      </c>
      <c r="I5369">
        <v>-1E-4</v>
      </c>
      <c r="J5369">
        <v>0</v>
      </c>
      <c r="K5369">
        <v>11.189</v>
      </c>
    </row>
    <row r="5370" spans="1:11" hidden="1">
      <c r="A5370" t="s">
        <v>166</v>
      </c>
      <c r="B5370" t="s">
        <v>662</v>
      </c>
      <c r="C5370">
        <v>184</v>
      </c>
      <c r="D5370" t="s">
        <v>99</v>
      </c>
      <c r="E5370">
        <v>1.9279999999999999</v>
      </c>
      <c r="F5370">
        <v>0</v>
      </c>
      <c r="G5370">
        <v>-6.0537000000000001</v>
      </c>
      <c r="H5370">
        <v>0</v>
      </c>
      <c r="I5370">
        <v>-1E-4</v>
      </c>
      <c r="J5370">
        <v>0</v>
      </c>
      <c r="K5370">
        <v>15.073700000000001</v>
      </c>
    </row>
    <row r="5371" spans="1:11" hidden="1">
      <c r="A5371" t="s">
        <v>166</v>
      </c>
      <c r="B5371" t="s">
        <v>662</v>
      </c>
      <c r="C5371">
        <v>184</v>
      </c>
      <c r="D5371" t="s">
        <v>99</v>
      </c>
      <c r="E5371">
        <v>2.3639999999999999</v>
      </c>
      <c r="F5371">
        <v>0</v>
      </c>
      <c r="G5371">
        <v>-1.2903</v>
      </c>
      <c r="H5371">
        <v>0</v>
      </c>
      <c r="I5371">
        <v>-1E-4</v>
      </c>
      <c r="J5371">
        <v>0</v>
      </c>
      <c r="K5371">
        <v>16.621500000000001</v>
      </c>
    </row>
    <row r="5372" spans="1:11" hidden="1">
      <c r="A5372" t="s">
        <v>166</v>
      </c>
      <c r="B5372" t="s">
        <v>662</v>
      </c>
      <c r="C5372">
        <v>184</v>
      </c>
      <c r="D5372" t="s">
        <v>99</v>
      </c>
      <c r="E5372">
        <v>2.8</v>
      </c>
      <c r="F5372">
        <v>0</v>
      </c>
      <c r="G5372">
        <v>2.0095000000000001</v>
      </c>
      <c r="H5372">
        <v>0</v>
      </c>
      <c r="I5372">
        <v>-1E-4</v>
      </c>
      <c r="J5372">
        <v>0</v>
      </c>
      <c r="K5372">
        <v>16.4115</v>
      </c>
    </row>
    <row r="5373" spans="1:11" hidden="1">
      <c r="A5373" t="s">
        <v>166</v>
      </c>
      <c r="B5373" t="s">
        <v>662</v>
      </c>
      <c r="C5373">
        <v>184</v>
      </c>
      <c r="D5373" t="s">
        <v>99</v>
      </c>
      <c r="E5373">
        <v>2.8</v>
      </c>
      <c r="F5373">
        <v>0</v>
      </c>
      <c r="G5373">
        <v>7.2472000000000003</v>
      </c>
      <c r="H5373">
        <v>0</v>
      </c>
      <c r="I5373">
        <v>-1E-4</v>
      </c>
      <c r="J5373">
        <v>0</v>
      </c>
      <c r="K5373">
        <v>16.4115</v>
      </c>
    </row>
    <row r="5374" spans="1:11" hidden="1">
      <c r="A5374" t="s">
        <v>166</v>
      </c>
      <c r="B5374" t="s">
        <v>662</v>
      </c>
      <c r="C5374">
        <v>184</v>
      </c>
      <c r="D5374" t="s">
        <v>99</v>
      </c>
      <c r="E5374">
        <v>3.2360000000000002</v>
      </c>
      <c r="F5374">
        <v>0</v>
      </c>
      <c r="G5374">
        <v>9.8150999999999993</v>
      </c>
      <c r="H5374">
        <v>0</v>
      </c>
      <c r="I5374">
        <v>-1E-4</v>
      </c>
      <c r="J5374">
        <v>0</v>
      </c>
      <c r="K5374">
        <v>12.6921</v>
      </c>
    </row>
    <row r="5375" spans="1:11" hidden="1">
      <c r="A5375" t="s">
        <v>166</v>
      </c>
      <c r="B5375" t="s">
        <v>662</v>
      </c>
      <c r="C5375">
        <v>184</v>
      </c>
      <c r="D5375" t="s">
        <v>99</v>
      </c>
      <c r="E5375">
        <v>3.6720000000000002</v>
      </c>
      <c r="F5375">
        <v>0</v>
      </c>
      <c r="G5375">
        <v>12.383100000000001</v>
      </c>
      <c r="H5375">
        <v>0</v>
      </c>
      <c r="I5375">
        <v>-1E-4</v>
      </c>
      <c r="J5375">
        <v>0</v>
      </c>
      <c r="K5375">
        <v>7.8531000000000004</v>
      </c>
    </row>
    <row r="5376" spans="1:11" hidden="1">
      <c r="A5376" t="s">
        <v>166</v>
      </c>
      <c r="B5376" t="s">
        <v>662</v>
      </c>
      <c r="C5376">
        <v>184</v>
      </c>
      <c r="D5376" t="s">
        <v>99</v>
      </c>
      <c r="E5376">
        <v>4.1079999999999997</v>
      </c>
      <c r="F5376">
        <v>0</v>
      </c>
      <c r="G5376">
        <v>14.9511</v>
      </c>
      <c r="H5376">
        <v>0</v>
      </c>
      <c r="I5376">
        <v>-1E-4</v>
      </c>
      <c r="J5376">
        <v>0</v>
      </c>
      <c r="K5376">
        <v>1.8944000000000001</v>
      </c>
    </row>
    <row r="5377" spans="1:11" hidden="1">
      <c r="A5377" t="s">
        <v>166</v>
      </c>
      <c r="B5377" t="s">
        <v>662</v>
      </c>
      <c r="C5377">
        <v>184</v>
      </c>
      <c r="D5377" t="s">
        <v>99</v>
      </c>
      <c r="E5377">
        <v>4.5438999999999998</v>
      </c>
      <c r="F5377">
        <v>0</v>
      </c>
      <c r="G5377">
        <v>17.519100000000002</v>
      </c>
      <c r="H5377">
        <v>0</v>
      </c>
      <c r="I5377">
        <v>-1E-4</v>
      </c>
      <c r="J5377">
        <v>0</v>
      </c>
      <c r="K5377">
        <v>-5.1837999999999997</v>
      </c>
    </row>
    <row r="5378" spans="1:11" hidden="1">
      <c r="A5378" t="s">
        <v>166</v>
      </c>
      <c r="B5378" t="s">
        <v>662</v>
      </c>
      <c r="C5378">
        <v>184</v>
      </c>
      <c r="D5378" t="s">
        <v>99</v>
      </c>
      <c r="E5378">
        <v>4.9798999999999998</v>
      </c>
      <c r="F5378">
        <v>0</v>
      </c>
      <c r="G5378">
        <v>20.087</v>
      </c>
      <c r="H5378">
        <v>0</v>
      </c>
      <c r="I5378">
        <v>-1E-4</v>
      </c>
      <c r="J5378">
        <v>0</v>
      </c>
      <c r="K5378">
        <v>-13.381600000000001</v>
      </c>
    </row>
    <row r="5379" spans="1:11" hidden="1">
      <c r="A5379" t="s">
        <v>166</v>
      </c>
      <c r="B5379" t="s">
        <v>662</v>
      </c>
      <c r="C5379">
        <v>184</v>
      </c>
      <c r="D5379" t="s">
        <v>99</v>
      </c>
      <c r="E5379">
        <v>5.4158999999999997</v>
      </c>
      <c r="F5379">
        <v>0</v>
      </c>
      <c r="G5379">
        <v>22.655000000000001</v>
      </c>
      <c r="H5379">
        <v>0</v>
      </c>
      <c r="I5379">
        <v>-1E-4</v>
      </c>
      <c r="J5379">
        <v>0</v>
      </c>
      <c r="K5379">
        <v>-22.699000000000002</v>
      </c>
    </row>
    <row r="5380" spans="1:11" hidden="1">
      <c r="A5380" t="s">
        <v>166</v>
      </c>
      <c r="B5380" t="s">
        <v>662</v>
      </c>
      <c r="C5380">
        <v>184</v>
      </c>
      <c r="D5380" t="s">
        <v>100</v>
      </c>
      <c r="E5380">
        <v>0.18410000000000001</v>
      </c>
      <c r="F5380">
        <v>0</v>
      </c>
      <c r="G5380">
        <v>-46.269500000000001</v>
      </c>
      <c r="H5380">
        <v>0</v>
      </c>
      <c r="I5380">
        <v>-1E-4</v>
      </c>
      <c r="J5380">
        <v>0</v>
      </c>
      <c r="K5380">
        <v>-25.880400000000002</v>
      </c>
    </row>
    <row r="5381" spans="1:11" hidden="1">
      <c r="A5381" t="s">
        <v>166</v>
      </c>
      <c r="B5381" t="s">
        <v>662</v>
      </c>
      <c r="C5381">
        <v>184</v>
      </c>
      <c r="D5381" t="s">
        <v>100</v>
      </c>
      <c r="E5381">
        <v>0.62009999999999998</v>
      </c>
      <c r="F5381">
        <v>0</v>
      </c>
      <c r="G5381">
        <v>-39.506700000000002</v>
      </c>
      <c r="H5381">
        <v>0</v>
      </c>
      <c r="I5381">
        <v>-1E-4</v>
      </c>
      <c r="J5381">
        <v>0</v>
      </c>
      <c r="K5381">
        <v>-7.0845000000000002</v>
      </c>
    </row>
    <row r="5382" spans="1:11" hidden="1">
      <c r="A5382" t="s">
        <v>166</v>
      </c>
      <c r="B5382" t="s">
        <v>662</v>
      </c>
      <c r="C5382">
        <v>184</v>
      </c>
      <c r="D5382" t="s">
        <v>100</v>
      </c>
      <c r="E5382">
        <v>1.0561</v>
      </c>
      <c r="F5382">
        <v>0</v>
      </c>
      <c r="G5382">
        <v>-30.1431</v>
      </c>
      <c r="H5382">
        <v>0</v>
      </c>
      <c r="I5382">
        <v>-1E-4</v>
      </c>
      <c r="J5382">
        <v>0</v>
      </c>
      <c r="K5382">
        <v>8.1814999999999998</v>
      </c>
    </row>
    <row r="5383" spans="1:11" hidden="1">
      <c r="A5383" t="s">
        <v>166</v>
      </c>
      <c r="B5383" t="s">
        <v>662</v>
      </c>
      <c r="C5383">
        <v>184</v>
      </c>
      <c r="D5383" t="s">
        <v>100</v>
      </c>
      <c r="E5383">
        <v>1.4921</v>
      </c>
      <c r="F5383">
        <v>0</v>
      </c>
      <c r="G5383">
        <v>-20.0121</v>
      </c>
      <c r="H5383">
        <v>0</v>
      </c>
      <c r="I5383">
        <v>-1E-4</v>
      </c>
      <c r="J5383">
        <v>0</v>
      </c>
      <c r="K5383">
        <v>19.114899999999999</v>
      </c>
    </row>
    <row r="5384" spans="1:11" hidden="1">
      <c r="A5384" t="s">
        <v>166</v>
      </c>
      <c r="B5384" t="s">
        <v>662</v>
      </c>
      <c r="C5384">
        <v>184</v>
      </c>
      <c r="D5384" t="s">
        <v>100</v>
      </c>
      <c r="E5384">
        <v>1.9279999999999999</v>
      </c>
      <c r="F5384">
        <v>0</v>
      </c>
      <c r="G5384">
        <v>-9.9240999999999993</v>
      </c>
      <c r="H5384">
        <v>0</v>
      </c>
      <c r="I5384">
        <v>-1E-4</v>
      </c>
      <c r="J5384">
        <v>0</v>
      </c>
      <c r="K5384">
        <v>25.6325</v>
      </c>
    </row>
    <row r="5385" spans="1:11" hidden="1">
      <c r="A5385" t="s">
        <v>166</v>
      </c>
      <c r="B5385" t="s">
        <v>662</v>
      </c>
      <c r="C5385">
        <v>184</v>
      </c>
      <c r="D5385" t="s">
        <v>100</v>
      </c>
      <c r="E5385">
        <v>2.3639999999999999</v>
      </c>
      <c r="F5385">
        <v>0</v>
      </c>
      <c r="G5385">
        <v>-1.6129</v>
      </c>
      <c r="H5385">
        <v>0</v>
      </c>
      <c r="I5385">
        <v>-1E-4</v>
      </c>
      <c r="J5385">
        <v>0</v>
      </c>
      <c r="K5385">
        <v>28.0501</v>
      </c>
    </row>
    <row r="5386" spans="1:11" hidden="1">
      <c r="A5386" t="s">
        <v>166</v>
      </c>
      <c r="B5386" t="s">
        <v>662</v>
      </c>
      <c r="C5386">
        <v>184</v>
      </c>
      <c r="D5386" t="s">
        <v>100</v>
      </c>
      <c r="E5386">
        <v>2.8</v>
      </c>
      <c r="F5386">
        <v>0</v>
      </c>
      <c r="G5386">
        <v>4.0182000000000002</v>
      </c>
      <c r="H5386">
        <v>0</v>
      </c>
      <c r="I5386">
        <v>-1E-4</v>
      </c>
      <c r="J5386">
        <v>0</v>
      </c>
      <c r="K5386">
        <v>27.4284</v>
      </c>
    </row>
    <row r="5387" spans="1:11" hidden="1">
      <c r="A5387" t="s">
        <v>166</v>
      </c>
      <c r="B5387" t="s">
        <v>662</v>
      </c>
      <c r="C5387">
        <v>184</v>
      </c>
      <c r="D5387" t="s">
        <v>100</v>
      </c>
      <c r="E5387">
        <v>2.8</v>
      </c>
      <c r="F5387">
        <v>0</v>
      </c>
      <c r="G5387">
        <v>12.1439</v>
      </c>
      <c r="H5387">
        <v>0</v>
      </c>
      <c r="I5387">
        <v>-1E-4</v>
      </c>
      <c r="J5387">
        <v>0</v>
      </c>
      <c r="K5387">
        <v>27.4284</v>
      </c>
    </row>
    <row r="5388" spans="1:11" hidden="1">
      <c r="A5388" t="s">
        <v>166</v>
      </c>
      <c r="B5388" t="s">
        <v>662</v>
      </c>
      <c r="C5388">
        <v>184</v>
      </c>
      <c r="D5388" t="s">
        <v>100</v>
      </c>
      <c r="E5388">
        <v>3.2360000000000002</v>
      </c>
      <c r="F5388">
        <v>0</v>
      </c>
      <c r="G5388">
        <v>16.434799999999999</v>
      </c>
      <c r="H5388">
        <v>0</v>
      </c>
      <c r="I5388">
        <v>-1E-4</v>
      </c>
      <c r="J5388">
        <v>0</v>
      </c>
      <c r="K5388">
        <v>21.198499999999999</v>
      </c>
    </row>
    <row r="5389" spans="1:11" hidden="1">
      <c r="A5389" t="s">
        <v>166</v>
      </c>
      <c r="B5389" t="s">
        <v>662</v>
      </c>
      <c r="C5389">
        <v>184</v>
      </c>
      <c r="D5389" t="s">
        <v>100</v>
      </c>
      <c r="E5389">
        <v>3.6720000000000002</v>
      </c>
      <c r="F5389">
        <v>0</v>
      </c>
      <c r="G5389">
        <v>20.7258</v>
      </c>
      <c r="H5389">
        <v>0</v>
      </c>
      <c r="I5389">
        <v>-1E-4</v>
      </c>
      <c r="J5389">
        <v>0</v>
      </c>
      <c r="K5389">
        <v>13.097799999999999</v>
      </c>
    </row>
    <row r="5390" spans="1:11" hidden="1">
      <c r="A5390" t="s">
        <v>166</v>
      </c>
      <c r="B5390" t="s">
        <v>662</v>
      </c>
      <c r="C5390">
        <v>184</v>
      </c>
      <c r="D5390" t="s">
        <v>100</v>
      </c>
      <c r="E5390">
        <v>4.1079999999999997</v>
      </c>
      <c r="F5390">
        <v>0</v>
      </c>
      <c r="G5390">
        <v>25.0168</v>
      </c>
      <c r="H5390">
        <v>0</v>
      </c>
      <c r="I5390">
        <v>-1E-4</v>
      </c>
      <c r="J5390">
        <v>0</v>
      </c>
      <c r="K5390">
        <v>3.1261999999999999</v>
      </c>
    </row>
    <row r="5391" spans="1:11" hidden="1">
      <c r="A5391" t="s">
        <v>166</v>
      </c>
      <c r="B5391" t="s">
        <v>662</v>
      </c>
      <c r="C5391">
        <v>184</v>
      </c>
      <c r="D5391" t="s">
        <v>100</v>
      </c>
      <c r="E5391">
        <v>4.5438999999999998</v>
      </c>
      <c r="F5391">
        <v>0</v>
      </c>
      <c r="G5391">
        <v>29.3078</v>
      </c>
      <c r="H5391">
        <v>0</v>
      </c>
      <c r="I5391">
        <v>-1E-4</v>
      </c>
      <c r="J5391">
        <v>0</v>
      </c>
      <c r="K5391">
        <v>-8.7161000000000008</v>
      </c>
    </row>
    <row r="5392" spans="1:11" hidden="1">
      <c r="A5392" t="s">
        <v>166</v>
      </c>
      <c r="B5392" t="s">
        <v>662</v>
      </c>
      <c r="C5392">
        <v>184</v>
      </c>
      <c r="D5392" t="s">
        <v>100</v>
      </c>
      <c r="E5392">
        <v>4.9798999999999998</v>
      </c>
      <c r="F5392">
        <v>0</v>
      </c>
      <c r="G5392">
        <v>33.598799999999997</v>
      </c>
      <c r="H5392">
        <v>0</v>
      </c>
      <c r="I5392">
        <v>-1E-4</v>
      </c>
      <c r="J5392">
        <v>0</v>
      </c>
      <c r="K5392">
        <v>-22.429200000000002</v>
      </c>
    </row>
    <row r="5393" spans="1:11" hidden="1">
      <c r="A5393" t="s">
        <v>166</v>
      </c>
      <c r="B5393" t="s">
        <v>662</v>
      </c>
      <c r="C5393">
        <v>184</v>
      </c>
      <c r="D5393" t="s">
        <v>100</v>
      </c>
      <c r="E5393">
        <v>5.4158999999999997</v>
      </c>
      <c r="F5393">
        <v>0</v>
      </c>
      <c r="G5393">
        <v>37.889699999999998</v>
      </c>
      <c r="H5393">
        <v>0</v>
      </c>
      <c r="I5393">
        <v>-1E-4</v>
      </c>
      <c r="J5393">
        <v>0</v>
      </c>
      <c r="K5393">
        <v>-38.013100000000001</v>
      </c>
    </row>
    <row r="5394" spans="1:11" hidden="1">
      <c r="A5394" t="s">
        <v>166</v>
      </c>
      <c r="B5394" t="s">
        <v>662</v>
      </c>
      <c r="C5394">
        <v>184</v>
      </c>
      <c r="D5394" t="s">
        <v>101</v>
      </c>
      <c r="E5394">
        <v>0.18410000000000001</v>
      </c>
      <c r="F5394">
        <v>0</v>
      </c>
      <c r="G5394">
        <v>-46.182499999999997</v>
      </c>
      <c r="H5394">
        <v>0</v>
      </c>
      <c r="I5394">
        <v>-1E-4</v>
      </c>
      <c r="J5394">
        <v>0</v>
      </c>
      <c r="K5394">
        <v>-25.6219</v>
      </c>
    </row>
    <row r="5395" spans="1:11" hidden="1">
      <c r="A5395" t="s">
        <v>166</v>
      </c>
      <c r="B5395" t="s">
        <v>662</v>
      </c>
      <c r="C5395">
        <v>184</v>
      </c>
      <c r="D5395" t="s">
        <v>101</v>
      </c>
      <c r="E5395">
        <v>0.62009999999999998</v>
      </c>
      <c r="F5395">
        <v>0</v>
      </c>
      <c r="G5395">
        <v>-39.419699999999999</v>
      </c>
      <c r="H5395">
        <v>0</v>
      </c>
      <c r="I5395">
        <v>-1E-4</v>
      </c>
      <c r="J5395">
        <v>0</v>
      </c>
      <c r="K5395">
        <v>-6.8639999999999999</v>
      </c>
    </row>
    <row r="5396" spans="1:11" hidden="1">
      <c r="A5396" t="s">
        <v>166</v>
      </c>
      <c r="B5396" t="s">
        <v>662</v>
      </c>
      <c r="C5396">
        <v>184</v>
      </c>
      <c r="D5396" t="s">
        <v>101</v>
      </c>
      <c r="E5396">
        <v>1.0561</v>
      </c>
      <c r="F5396">
        <v>0</v>
      </c>
      <c r="G5396">
        <v>-30.056100000000001</v>
      </c>
      <c r="H5396">
        <v>0</v>
      </c>
      <c r="I5396">
        <v>-1E-4</v>
      </c>
      <c r="J5396">
        <v>0</v>
      </c>
      <c r="K5396">
        <v>8.3641000000000005</v>
      </c>
    </row>
    <row r="5397" spans="1:11" hidden="1">
      <c r="A5397" t="s">
        <v>166</v>
      </c>
      <c r="B5397" t="s">
        <v>662</v>
      </c>
      <c r="C5397">
        <v>184</v>
      </c>
      <c r="D5397" t="s">
        <v>101</v>
      </c>
      <c r="E5397">
        <v>1.4921</v>
      </c>
      <c r="F5397">
        <v>0</v>
      </c>
      <c r="G5397">
        <v>-19.9251</v>
      </c>
      <c r="H5397">
        <v>0</v>
      </c>
      <c r="I5397">
        <v>-1E-4</v>
      </c>
      <c r="J5397">
        <v>0</v>
      </c>
      <c r="K5397">
        <v>19.259599999999999</v>
      </c>
    </row>
    <row r="5398" spans="1:11" hidden="1">
      <c r="A5398" t="s">
        <v>166</v>
      </c>
      <c r="B5398" t="s">
        <v>662</v>
      </c>
      <c r="C5398">
        <v>184</v>
      </c>
      <c r="D5398" t="s">
        <v>101</v>
      </c>
      <c r="E5398">
        <v>1.9279999999999999</v>
      </c>
      <c r="F5398">
        <v>0</v>
      </c>
      <c r="G5398">
        <v>-9.8370999999999995</v>
      </c>
      <c r="H5398">
        <v>0</v>
      </c>
      <c r="I5398">
        <v>-1E-4</v>
      </c>
      <c r="J5398">
        <v>0</v>
      </c>
      <c r="K5398">
        <v>25.7392</v>
      </c>
    </row>
    <row r="5399" spans="1:11" hidden="1">
      <c r="A5399" t="s">
        <v>166</v>
      </c>
      <c r="B5399" t="s">
        <v>662</v>
      </c>
      <c r="C5399">
        <v>184</v>
      </c>
      <c r="D5399" t="s">
        <v>101</v>
      </c>
      <c r="E5399">
        <v>2.3639999999999999</v>
      </c>
      <c r="F5399">
        <v>0</v>
      </c>
      <c r="G5399">
        <v>-1.5259</v>
      </c>
      <c r="H5399">
        <v>0</v>
      </c>
      <c r="I5399">
        <v>-1E-4</v>
      </c>
      <c r="J5399">
        <v>0</v>
      </c>
      <c r="K5399">
        <v>28.1189</v>
      </c>
    </row>
    <row r="5400" spans="1:11" hidden="1">
      <c r="A5400" t="s">
        <v>166</v>
      </c>
      <c r="B5400" t="s">
        <v>662</v>
      </c>
      <c r="C5400">
        <v>184</v>
      </c>
      <c r="D5400" t="s">
        <v>101</v>
      </c>
      <c r="E5400">
        <v>2.8</v>
      </c>
      <c r="F5400">
        <v>0</v>
      </c>
      <c r="G5400">
        <v>4.1052</v>
      </c>
      <c r="H5400">
        <v>0</v>
      </c>
      <c r="I5400">
        <v>-1E-4</v>
      </c>
      <c r="J5400">
        <v>0</v>
      </c>
      <c r="K5400">
        <v>27.459199999999999</v>
      </c>
    </row>
    <row r="5401" spans="1:11" hidden="1">
      <c r="A5401" t="s">
        <v>166</v>
      </c>
      <c r="B5401" t="s">
        <v>662</v>
      </c>
      <c r="C5401">
        <v>184</v>
      </c>
      <c r="D5401" t="s">
        <v>101</v>
      </c>
      <c r="E5401">
        <v>2.8</v>
      </c>
      <c r="F5401">
        <v>0</v>
      </c>
      <c r="G5401">
        <v>12.2309</v>
      </c>
      <c r="H5401">
        <v>0</v>
      </c>
      <c r="I5401">
        <v>-1E-4</v>
      </c>
      <c r="J5401">
        <v>0</v>
      </c>
      <c r="K5401">
        <v>27.459199999999999</v>
      </c>
    </row>
    <row r="5402" spans="1:11" hidden="1">
      <c r="A5402" t="s">
        <v>166</v>
      </c>
      <c r="B5402" t="s">
        <v>662</v>
      </c>
      <c r="C5402">
        <v>184</v>
      </c>
      <c r="D5402" t="s">
        <v>101</v>
      </c>
      <c r="E5402">
        <v>3.2360000000000002</v>
      </c>
      <c r="F5402">
        <v>0</v>
      </c>
      <c r="G5402">
        <v>16.521799999999999</v>
      </c>
      <c r="H5402">
        <v>0</v>
      </c>
      <c r="I5402">
        <v>-1E-4</v>
      </c>
      <c r="J5402">
        <v>0</v>
      </c>
      <c r="K5402">
        <v>21.191400000000002</v>
      </c>
    </row>
    <row r="5403" spans="1:11" hidden="1">
      <c r="A5403" t="s">
        <v>166</v>
      </c>
      <c r="B5403" t="s">
        <v>662</v>
      </c>
      <c r="C5403">
        <v>184</v>
      </c>
      <c r="D5403" t="s">
        <v>101</v>
      </c>
      <c r="E5403">
        <v>3.6720000000000002</v>
      </c>
      <c r="F5403">
        <v>0</v>
      </c>
      <c r="G5403">
        <v>20.812799999999999</v>
      </c>
      <c r="H5403">
        <v>0</v>
      </c>
      <c r="I5403">
        <v>-1E-4</v>
      </c>
      <c r="J5403">
        <v>0</v>
      </c>
      <c r="K5403">
        <v>13.0527</v>
      </c>
    </row>
    <row r="5404" spans="1:11" hidden="1">
      <c r="A5404" t="s">
        <v>166</v>
      </c>
      <c r="B5404" t="s">
        <v>662</v>
      </c>
      <c r="C5404">
        <v>184</v>
      </c>
      <c r="D5404" t="s">
        <v>101</v>
      </c>
      <c r="E5404">
        <v>4.1079999999999997</v>
      </c>
      <c r="F5404">
        <v>0</v>
      </c>
      <c r="G5404">
        <v>25.1038</v>
      </c>
      <c r="H5404">
        <v>0</v>
      </c>
      <c r="I5404">
        <v>-1E-4</v>
      </c>
      <c r="J5404">
        <v>0</v>
      </c>
      <c r="K5404">
        <v>3.0432999999999999</v>
      </c>
    </row>
    <row r="5405" spans="1:11" hidden="1">
      <c r="A5405" t="s">
        <v>166</v>
      </c>
      <c r="B5405" t="s">
        <v>662</v>
      </c>
      <c r="C5405">
        <v>184</v>
      </c>
      <c r="D5405" t="s">
        <v>101</v>
      </c>
      <c r="E5405">
        <v>4.5438999999999998</v>
      </c>
      <c r="F5405">
        <v>0</v>
      </c>
      <c r="G5405">
        <v>29.3948</v>
      </c>
      <c r="H5405">
        <v>0</v>
      </c>
      <c r="I5405">
        <v>-1E-4</v>
      </c>
      <c r="J5405">
        <v>0</v>
      </c>
      <c r="K5405">
        <v>-8.8369999999999997</v>
      </c>
    </row>
    <row r="5406" spans="1:11" hidden="1">
      <c r="A5406" t="s">
        <v>166</v>
      </c>
      <c r="B5406" t="s">
        <v>662</v>
      </c>
      <c r="C5406">
        <v>184</v>
      </c>
      <c r="D5406" t="s">
        <v>101</v>
      </c>
      <c r="E5406">
        <v>4.9798999999999998</v>
      </c>
      <c r="F5406">
        <v>0</v>
      </c>
      <c r="G5406">
        <v>33.6858</v>
      </c>
      <c r="H5406">
        <v>0</v>
      </c>
      <c r="I5406">
        <v>-1E-4</v>
      </c>
      <c r="J5406">
        <v>0</v>
      </c>
      <c r="K5406">
        <v>-22.588000000000001</v>
      </c>
    </row>
    <row r="5407" spans="1:11" hidden="1">
      <c r="A5407" t="s">
        <v>166</v>
      </c>
      <c r="B5407" t="s">
        <v>662</v>
      </c>
      <c r="C5407">
        <v>184</v>
      </c>
      <c r="D5407" t="s">
        <v>101</v>
      </c>
      <c r="E5407">
        <v>5.4158999999999997</v>
      </c>
      <c r="F5407">
        <v>0</v>
      </c>
      <c r="G5407">
        <v>37.976799999999997</v>
      </c>
      <c r="H5407">
        <v>0</v>
      </c>
      <c r="I5407">
        <v>-1E-4</v>
      </c>
      <c r="J5407">
        <v>0</v>
      </c>
      <c r="K5407">
        <v>-38.209800000000001</v>
      </c>
    </row>
    <row r="5408" spans="1:11" hidden="1">
      <c r="A5408" t="s">
        <v>166</v>
      </c>
      <c r="B5408" t="s">
        <v>662</v>
      </c>
      <c r="C5408">
        <v>184</v>
      </c>
      <c r="D5408" t="s">
        <v>102</v>
      </c>
      <c r="E5408">
        <v>0.18410000000000001</v>
      </c>
      <c r="F5408">
        <v>0</v>
      </c>
      <c r="G5408">
        <v>-29.871200000000002</v>
      </c>
      <c r="H5408">
        <v>0</v>
      </c>
      <c r="I5408">
        <v>-4.1230000000000003E-5</v>
      </c>
      <c r="J5408">
        <v>0</v>
      </c>
      <c r="K5408">
        <v>-16.784600000000001</v>
      </c>
    </row>
    <row r="5409" spans="1:11" hidden="1">
      <c r="A5409" t="s">
        <v>166</v>
      </c>
      <c r="B5409" t="s">
        <v>662</v>
      </c>
      <c r="C5409">
        <v>184</v>
      </c>
      <c r="D5409" t="s">
        <v>102</v>
      </c>
      <c r="E5409">
        <v>0.62009999999999998</v>
      </c>
      <c r="F5409">
        <v>0</v>
      </c>
      <c r="G5409">
        <v>-25.510300000000001</v>
      </c>
      <c r="H5409">
        <v>0</v>
      </c>
      <c r="I5409">
        <v>-4.1230000000000003E-5</v>
      </c>
      <c r="J5409">
        <v>0</v>
      </c>
      <c r="K5409">
        <v>-4.6498999999999997</v>
      </c>
    </row>
    <row r="5410" spans="1:11" hidden="1">
      <c r="A5410" t="s">
        <v>166</v>
      </c>
      <c r="B5410" t="s">
        <v>662</v>
      </c>
      <c r="C5410">
        <v>184</v>
      </c>
      <c r="D5410" t="s">
        <v>102</v>
      </c>
      <c r="E5410">
        <v>1.0561</v>
      </c>
      <c r="F5410">
        <v>0</v>
      </c>
      <c r="G5410">
        <v>-19.494</v>
      </c>
      <c r="H5410">
        <v>0</v>
      </c>
      <c r="I5410">
        <v>-4.1230000000000003E-5</v>
      </c>
      <c r="J5410">
        <v>0</v>
      </c>
      <c r="K5410">
        <v>5.2134</v>
      </c>
    </row>
    <row r="5411" spans="1:11" hidden="1">
      <c r="A5411" t="s">
        <v>166</v>
      </c>
      <c r="B5411" t="s">
        <v>662</v>
      </c>
      <c r="C5411">
        <v>184</v>
      </c>
      <c r="D5411" t="s">
        <v>102</v>
      </c>
      <c r="E5411">
        <v>1.4921</v>
      </c>
      <c r="F5411">
        <v>0</v>
      </c>
      <c r="G5411">
        <v>-12.9892</v>
      </c>
      <c r="H5411">
        <v>0</v>
      </c>
      <c r="I5411">
        <v>-4.1230000000000003E-5</v>
      </c>
      <c r="J5411">
        <v>0</v>
      </c>
      <c r="K5411">
        <v>12.2944</v>
      </c>
    </row>
    <row r="5412" spans="1:11" hidden="1">
      <c r="A5412" t="s">
        <v>166</v>
      </c>
      <c r="B5412" t="s">
        <v>662</v>
      </c>
      <c r="C5412">
        <v>184</v>
      </c>
      <c r="D5412" t="s">
        <v>102</v>
      </c>
      <c r="E5412">
        <v>1.9279999999999999</v>
      </c>
      <c r="F5412">
        <v>0</v>
      </c>
      <c r="G5412">
        <v>-6.5117000000000003</v>
      </c>
      <c r="H5412">
        <v>0</v>
      </c>
      <c r="I5412">
        <v>-4.1230000000000003E-5</v>
      </c>
      <c r="J5412">
        <v>0</v>
      </c>
      <c r="K5412">
        <v>16.540199999999999</v>
      </c>
    </row>
    <row r="5413" spans="1:11" hidden="1">
      <c r="A5413" t="s">
        <v>166</v>
      </c>
      <c r="B5413" t="s">
        <v>662</v>
      </c>
      <c r="C5413">
        <v>184</v>
      </c>
      <c r="D5413" t="s">
        <v>102</v>
      </c>
      <c r="E5413">
        <v>2.3639999999999999</v>
      </c>
      <c r="F5413">
        <v>0</v>
      </c>
      <c r="G5413">
        <v>-1.1653</v>
      </c>
      <c r="H5413">
        <v>0</v>
      </c>
      <c r="I5413">
        <v>-4.1230000000000003E-5</v>
      </c>
      <c r="J5413">
        <v>0</v>
      </c>
      <c r="K5413">
        <v>18.151800000000001</v>
      </c>
    </row>
    <row r="5414" spans="1:11" hidden="1">
      <c r="A5414" t="s">
        <v>166</v>
      </c>
      <c r="B5414" t="s">
        <v>662</v>
      </c>
      <c r="C5414">
        <v>184</v>
      </c>
      <c r="D5414" t="s">
        <v>102</v>
      </c>
      <c r="E5414">
        <v>2.8</v>
      </c>
      <c r="F5414">
        <v>0</v>
      </c>
      <c r="G5414">
        <v>2.4752000000000001</v>
      </c>
      <c r="H5414">
        <v>0</v>
      </c>
      <c r="I5414">
        <v>-4.1230000000000003E-5</v>
      </c>
      <c r="J5414">
        <v>0</v>
      </c>
      <c r="K5414">
        <v>17.804200000000002</v>
      </c>
    </row>
    <row r="5415" spans="1:11" hidden="1">
      <c r="A5415" t="s">
        <v>166</v>
      </c>
      <c r="B5415" t="s">
        <v>662</v>
      </c>
      <c r="C5415">
        <v>184</v>
      </c>
      <c r="D5415" t="s">
        <v>102</v>
      </c>
      <c r="E5415">
        <v>2.8</v>
      </c>
      <c r="F5415">
        <v>0</v>
      </c>
      <c r="G5415">
        <v>7.8475000000000001</v>
      </c>
      <c r="H5415">
        <v>0</v>
      </c>
      <c r="I5415">
        <v>-4.1230000000000003E-5</v>
      </c>
      <c r="J5415">
        <v>0</v>
      </c>
      <c r="K5415">
        <v>17.804200000000002</v>
      </c>
    </row>
    <row r="5416" spans="1:11" hidden="1">
      <c r="A5416" t="s">
        <v>166</v>
      </c>
      <c r="B5416" t="s">
        <v>662</v>
      </c>
      <c r="C5416">
        <v>184</v>
      </c>
      <c r="D5416" t="s">
        <v>102</v>
      </c>
      <c r="E5416">
        <v>3.2360000000000002</v>
      </c>
      <c r="F5416">
        <v>0</v>
      </c>
      <c r="G5416">
        <v>10.6349</v>
      </c>
      <c r="H5416">
        <v>0</v>
      </c>
      <c r="I5416">
        <v>-4.1230000000000003E-5</v>
      </c>
      <c r="J5416">
        <v>0</v>
      </c>
      <c r="K5416">
        <v>13.7752</v>
      </c>
    </row>
    <row r="5417" spans="1:11" hidden="1">
      <c r="A5417" t="s">
        <v>166</v>
      </c>
      <c r="B5417" t="s">
        <v>662</v>
      </c>
      <c r="C5417">
        <v>184</v>
      </c>
      <c r="D5417" t="s">
        <v>102</v>
      </c>
      <c r="E5417">
        <v>3.6720000000000002</v>
      </c>
      <c r="F5417">
        <v>0</v>
      </c>
      <c r="G5417">
        <v>13.4224</v>
      </c>
      <c r="H5417">
        <v>0</v>
      </c>
      <c r="I5417">
        <v>-4.1230000000000003E-5</v>
      </c>
      <c r="J5417">
        <v>0</v>
      </c>
      <c r="K5417">
        <v>8.5309000000000008</v>
      </c>
    </row>
    <row r="5418" spans="1:11" hidden="1">
      <c r="A5418" t="s">
        <v>166</v>
      </c>
      <c r="B5418" t="s">
        <v>662</v>
      </c>
      <c r="C5418">
        <v>184</v>
      </c>
      <c r="D5418" t="s">
        <v>102</v>
      </c>
      <c r="E5418">
        <v>4.1079999999999997</v>
      </c>
      <c r="F5418">
        <v>0</v>
      </c>
      <c r="G5418">
        <v>16.209900000000001</v>
      </c>
      <c r="H5418">
        <v>0</v>
      </c>
      <c r="I5418">
        <v>-4.1230000000000003E-5</v>
      </c>
      <c r="J5418">
        <v>0</v>
      </c>
      <c r="K5418">
        <v>2.0712999999999999</v>
      </c>
    </row>
    <row r="5419" spans="1:11" hidden="1">
      <c r="A5419" t="s">
        <v>166</v>
      </c>
      <c r="B5419" t="s">
        <v>662</v>
      </c>
      <c r="C5419">
        <v>184</v>
      </c>
      <c r="D5419" t="s">
        <v>102</v>
      </c>
      <c r="E5419">
        <v>4.5438999999999998</v>
      </c>
      <c r="F5419">
        <v>0</v>
      </c>
      <c r="G5419">
        <v>18.997399999999999</v>
      </c>
      <c r="H5419">
        <v>0</v>
      </c>
      <c r="I5419">
        <v>-4.1230000000000003E-5</v>
      </c>
      <c r="J5419">
        <v>0</v>
      </c>
      <c r="K5419">
        <v>-5.6036000000000001</v>
      </c>
    </row>
    <row r="5420" spans="1:11" hidden="1">
      <c r="A5420" t="s">
        <v>166</v>
      </c>
      <c r="B5420" t="s">
        <v>662</v>
      </c>
      <c r="C5420">
        <v>184</v>
      </c>
      <c r="D5420" t="s">
        <v>102</v>
      </c>
      <c r="E5420">
        <v>4.9798999999999998</v>
      </c>
      <c r="F5420">
        <v>0</v>
      </c>
      <c r="G5420">
        <v>21.7849</v>
      </c>
      <c r="H5420">
        <v>0</v>
      </c>
      <c r="I5420">
        <v>-4.1230000000000003E-5</v>
      </c>
      <c r="J5420">
        <v>0</v>
      </c>
      <c r="K5420">
        <v>-14.4938</v>
      </c>
    </row>
    <row r="5421" spans="1:11" hidden="1">
      <c r="A5421" t="s">
        <v>166</v>
      </c>
      <c r="B5421" t="s">
        <v>662</v>
      </c>
      <c r="C5421">
        <v>184</v>
      </c>
      <c r="D5421" t="s">
        <v>102</v>
      </c>
      <c r="E5421">
        <v>5.4158999999999997</v>
      </c>
      <c r="F5421">
        <v>0</v>
      </c>
      <c r="G5421">
        <v>24.572399999999998</v>
      </c>
      <c r="H5421">
        <v>0</v>
      </c>
      <c r="I5421">
        <v>-4.1230000000000003E-5</v>
      </c>
      <c r="J5421">
        <v>0</v>
      </c>
      <c r="K5421">
        <v>-24.599299999999999</v>
      </c>
    </row>
    <row r="5422" spans="1:11" hidden="1">
      <c r="A5422" t="s">
        <v>166</v>
      </c>
      <c r="B5422" t="s">
        <v>662</v>
      </c>
      <c r="C5422">
        <v>184</v>
      </c>
      <c r="D5422" t="s">
        <v>103</v>
      </c>
      <c r="E5422">
        <v>0.18410000000000001</v>
      </c>
      <c r="F5422">
        <v>0</v>
      </c>
      <c r="G5422">
        <v>-29.784199999999998</v>
      </c>
      <c r="H5422">
        <v>0</v>
      </c>
      <c r="I5422">
        <v>-1E-4</v>
      </c>
      <c r="J5422">
        <v>0</v>
      </c>
      <c r="K5422">
        <v>-16.526199999999999</v>
      </c>
    </row>
    <row r="5423" spans="1:11" hidden="1">
      <c r="A5423" t="s">
        <v>166</v>
      </c>
      <c r="B5423" t="s">
        <v>662</v>
      </c>
      <c r="C5423">
        <v>184</v>
      </c>
      <c r="D5423" t="s">
        <v>103</v>
      </c>
      <c r="E5423">
        <v>0.62009999999999998</v>
      </c>
      <c r="F5423">
        <v>0</v>
      </c>
      <c r="G5423">
        <v>-25.423300000000001</v>
      </c>
      <c r="H5423">
        <v>0</v>
      </c>
      <c r="I5423">
        <v>-1E-4</v>
      </c>
      <c r="J5423">
        <v>0</v>
      </c>
      <c r="K5423">
        <v>-4.4294000000000002</v>
      </c>
    </row>
    <row r="5424" spans="1:11" hidden="1">
      <c r="A5424" t="s">
        <v>166</v>
      </c>
      <c r="B5424" t="s">
        <v>662</v>
      </c>
      <c r="C5424">
        <v>184</v>
      </c>
      <c r="D5424" t="s">
        <v>103</v>
      </c>
      <c r="E5424">
        <v>1.0561</v>
      </c>
      <c r="F5424">
        <v>0</v>
      </c>
      <c r="G5424">
        <v>-19.407</v>
      </c>
      <c r="H5424">
        <v>0</v>
      </c>
      <c r="I5424">
        <v>-1E-4</v>
      </c>
      <c r="J5424">
        <v>0</v>
      </c>
      <c r="K5424">
        <v>5.3959999999999999</v>
      </c>
    </row>
    <row r="5425" spans="1:11" hidden="1">
      <c r="A5425" t="s">
        <v>166</v>
      </c>
      <c r="B5425" t="s">
        <v>662</v>
      </c>
      <c r="C5425">
        <v>184</v>
      </c>
      <c r="D5425" t="s">
        <v>103</v>
      </c>
      <c r="E5425">
        <v>1.4921</v>
      </c>
      <c r="F5425">
        <v>0</v>
      </c>
      <c r="G5425">
        <v>-12.902200000000001</v>
      </c>
      <c r="H5425">
        <v>0</v>
      </c>
      <c r="I5425">
        <v>-1E-4</v>
      </c>
      <c r="J5425">
        <v>0</v>
      </c>
      <c r="K5425">
        <v>12.4391</v>
      </c>
    </row>
    <row r="5426" spans="1:11" hidden="1">
      <c r="A5426" t="s">
        <v>166</v>
      </c>
      <c r="B5426" t="s">
        <v>662</v>
      </c>
      <c r="C5426">
        <v>184</v>
      </c>
      <c r="D5426" t="s">
        <v>103</v>
      </c>
      <c r="E5426">
        <v>1.9279999999999999</v>
      </c>
      <c r="F5426">
        <v>0</v>
      </c>
      <c r="G5426">
        <v>-6.4246999999999996</v>
      </c>
      <c r="H5426">
        <v>0</v>
      </c>
      <c r="I5426">
        <v>-1E-4</v>
      </c>
      <c r="J5426">
        <v>0</v>
      </c>
      <c r="K5426">
        <v>16.646899999999999</v>
      </c>
    </row>
    <row r="5427" spans="1:11" hidden="1">
      <c r="A5427" t="s">
        <v>166</v>
      </c>
      <c r="B5427" t="s">
        <v>662</v>
      </c>
      <c r="C5427">
        <v>184</v>
      </c>
      <c r="D5427" t="s">
        <v>103</v>
      </c>
      <c r="E5427">
        <v>2.3639999999999999</v>
      </c>
      <c r="F5427">
        <v>0</v>
      </c>
      <c r="G5427">
        <v>-1.0782</v>
      </c>
      <c r="H5427">
        <v>0</v>
      </c>
      <c r="I5427">
        <v>-1E-4</v>
      </c>
      <c r="J5427">
        <v>0</v>
      </c>
      <c r="K5427">
        <v>18.220500000000001</v>
      </c>
    </row>
    <row r="5428" spans="1:11" hidden="1">
      <c r="A5428" t="s">
        <v>166</v>
      </c>
      <c r="B5428" t="s">
        <v>662</v>
      </c>
      <c r="C5428">
        <v>184</v>
      </c>
      <c r="D5428" t="s">
        <v>103</v>
      </c>
      <c r="E5428">
        <v>2.8</v>
      </c>
      <c r="F5428">
        <v>0</v>
      </c>
      <c r="G5428">
        <v>2.5621999999999998</v>
      </c>
      <c r="H5428">
        <v>0</v>
      </c>
      <c r="I5428">
        <v>-1E-4</v>
      </c>
      <c r="J5428">
        <v>0</v>
      </c>
      <c r="K5428">
        <v>17.835100000000001</v>
      </c>
    </row>
    <row r="5429" spans="1:11" hidden="1">
      <c r="A5429" t="s">
        <v>166</v>
      </c>
      <c r="B5429" t="s">
        <v>662</v>
      </c>
      <c r="C5429">
        <v>184</v>
      </c>
      <c r="D5429" t="s">
        <v>103</v>
      </c>
      <c r="E5429">
        <v>2.8</v>
      </c>
      <c r="F5429">
        <v>0</v>
      </c>
      <c r="G5429">
        <v>7.9344999999999999</v>
      </c>
      <c r="H5429">
        <v>0</v>
      </c>
      <c r="I5429">
        <v>-1E-4</v>
      </c>
      <c r="J5429">
        <v>0</v>
      </c>
      <c r="K5429">
        <v>17.835100000000001</v>
      </c>
    </row>
    <row r="5430" spans="1:11" hidden="1">
      <c r="A5430" t="s">
        <v>166</v>
      </c>
      <c r="B5430" t="s">
        <v>662</v>
      </c>
      <c r="C5430">
        <v>184</v>
      </c>
      <c r="D5430" t="s">
        <v>103</v>
      </c>
      <c r="E5430">
        <v>3.2360000000000002</v>
      </c>
      <c r="F5430">
        <v>0</v>
      </c>
      <c r="G5430">
        <v>10.722</v>
      </c>
      <c r="H5430">
        <v>0</v>
      </c>
      <c r="I5430">
        <v>-1E-4</v>
      </c>
      <c r="J5430">
        <v>0</v>
      </c>
      <c r="K5430">
        <v>13.7681</v>
      </c>
    </row>
    <row r="5431" spans="1:11" hidden="1">
      <c r="A5431" t="s">
        <v>166</v>
      </c>
      <c r="B5431" t="s">
        <v>662</v>
      </c>
      <c r="C5431">
        <v>184</v>
      </c>
      <c r="D5431" t="s">
        <v>103</v>
      </c>
      <c r="E5431">
        <v>3.6720000000000002</v>
      </c>
      <c r="F5431">
        <v>0</v>
      </c>
      <c r="G5431">
        <v>13.509399999999999</v>
      </c>
      <c r="H5431">
        <v>0</v>
      </c>
      <c r="I5431">
        <v>-1E-4</v>
      </c>
      <c r="J5431">
        <v>0</v>
      </c>
      <c r="K5431">
        <v>8.4859000000000009</v>
      </c>
    </row>
    <row r="5432" spans="1:11" hidden="1">
      <c r="A5432" t="s">
        <v>166</v>
      </c>
      <c r="B5432" t="s">
        <v>662</v>
      </c>
      <c r="C5432">
        <v>184</v>
      </c>
      <c r="D5432" t="s">
        <v>103</v>
      </c>
      <c r="E5432">
        <v>4.1079999999999997</v>
      </c>
      <c r="F5432">
        <v>0</v>
      </c>
      <c r="G5432">
        <v>16.296900000000001</v>
      </c>
      <c r="H5432">
        <v>0</v>
      </c>
      <c r="I5432">
        <v>-1E-4</v>
      </c>
      <c r="J5432">
        <v>0</v>
      </c>
      <c r="K5432">
        <v>1.9883</v>
      </c>
    </row>
    <row r="5433" spans="1:11" hidden="1">
      <c r="A5433" t="s">
        <v>166</v>
      </c>
      <c r="B5433" t="s">
        <v>662</v>
      </c>
      <c r="C5433">
        <v>184</v>
      </c>
      <c r="D5433" t="s">
        <v>103</v>
      </c>
      <c r="E5433">
        <v>4.5438999999999998</v>
      </c>
      <c r="F5433">
        <v>0</v>
      </c>
      <c r="G5433">
        <v>19.084399999999999</v>
      </c>
      <c r="H5433">
        <v>0</v>
      </c>
      <c r="I5433">
        <v>-1E-4</v>
      </c>
      <c r="J5433">
        <v>0</v>
      </c>
      <c r="K5433">
        <v>-5.7244999999999999</v>
      </c>
    </row>
    <row r="5434" spans="1:11" hidden="1">
      <c r="A5434" t="s">
        <v>166</v>
      </c>
      <c r="B5434" t="s">
        <v>662</v>
      </c>
      <c r="C5434">
        <v>184</v>
      </c>
      <c r="D5434" t="s">
        <v>103</v>
      </c>
      <c r="E5434">
        <v>4.9798999999999998</v>
      </c>
      <c r="F5434">
        <v>0</v>
      </c>
      <c r="G5434">
        <v>21.8719</v>
      </c>
      <c r="H5434">
        <v>0</v>
      </c>
      <c r="I5434">
        <v>-1E-4</v>
      </c>
      <c r="J5434">
        <v>0</v>
      </c>
      <c r="K5434">
        <v>-14.6526</v>
      </c>
    </row>
    <row r="5435" spans="1:11" hidden="1">
      <c r="A5435" t="s">
        <v>166</v>
      </c>
      <c r="B5435" t="s">
        <v>662</v>
      </c>
      <c r="C5435">
        <v>184</v>
      </c>
      <c r="D5435" t="s">
        <v>103</v>
      </c>
      <c r="E5435">
        <v>5.4158999999999997</v>
      </c>
      <c r="F5435">
        <v>0</v>
      </c>
      <c r="G5435">
        <v>24.659400000000002</v>
      </c>
      <c r="H5435">
        <v>0</v>
      </c>
      <c r="I5435">
        <v>-1E-4</v>
      </c>
      <c r="J5435">
        <v>0</v>
      </c>
      <c r="K5435">
        <v>-24.796099999999999</v>
      </c>
    </row>
    <row r="5436" spans="1:11" hidden="1">
      <c r="A5436" t="s">
        <v>166</v>
      </c>
      <c r="B5436" t="s">
        <v>662</v>
      </c>
      <c r="C5436">
        <v>184</v>
      </c>
      <c r="D5436" t="s">
        <v>104</v>
      </c>
      <c r="E5436">
        <v>0.18410000000000001</v>
      </c>
      <c r="F5436">
        <v>0</v>
      </c>
      <c r="G5436">
        <v>-29.871200000000002</v>
      </c>
      <c r="H5436">
        <v>0</v>
      </c>
      <c r="I5436">
        <v>-4.1230000000000003E-5</v>
      </c>
      <c r="J5436">
        <v>0</v>
      </c>
      <c r="K5436">
        <v>-16.784600000000001</v>
      </c>
    </row>
    <row r="5437" spans="1:11" hidden="1">
      <c r="A5437" t="s">
        <v>166</v>
      </c>
      <c r="B5437" t="s">
        <v>662</v>
      </c>
      <c r="C5437">
        <v>184</v>
      </c>
      <c r="D5437" t="s">
        <v>104</v>
      </c>
      <c r="E5437">
        <v>0.62009999999999998</v>
      </c>
      <c r="F5437">
        <v>0</v>
      </c>
      <c r="G5437">
        <v>-25.510300000000001</v>
      </c>
      <c r="H5437">
        <v>0</v>
      </c>
      <c r="I5437">
        <v>-4.1230000000000003E-5</v>
      </c>
      <c r="J5437">
        <v>0</v>
      </c>
      <c r="K5437">
        <v>-4.6498999999999997</v>
      </c>
    </row>
    <row r="5438" spans="1:11" hidden="1">
      <c r="A5438" t="s">
        <v>166</v>
      </c>
      <c r="B5438" t="s">
        <v>662</v>
      </c>
      <c r="C5438">
        <v>184</v>
      </c>
      <c r="D5438" t="s">
        <v>104</v>
      </c>
      <c r="E5438">
        <v>1.0561</v>
      </c>
      <c r="F5438">
        <v>0</v>
      </c>
      <c r="G5438">
        <v>-19.494</v>
      </c>
      <c r="H5438">
        <v>0</v>
      </c>
      <c r="I5438">
        <v>-4.1230000000000003E-5</v>
      </c>
      <c r="J5438">
        <v>0</v>
      </c>
      <c r="K5438">
        <v>5.2134</v>
      </c>
    </row>
    <row r="5439" spans="1:11" hidden="1">
      <c r="A5439" t="s">
        <v>166</v>
      </c>
      <c r="B5439" t="s">
        <v>662</v>
      </c>
      <c r="C5439">
        <v>184</v>
      </c>
      <c r="D5439" t="s">
        <v>104</v>
      </c>
      <c r="E5439">
        <v>1.4921</v>
      </c>
      <c r="F5439">
        <v>0</v>
      </c>
      <c r="G5439">
        <v>-12.9892</v>
      </c>
      <c r="H5439">
        <v>0</v>
      </c>
      <c r="I5439">
        <v>-4.1230000000000003E-5</v>
      </c>
      <c r="J5439">
        <v>0</v>
      </c>
      <c r="K5439">
        <v>12.2944</v>
      </c>
    </row>
    <row r="5440" spans="1:11" hidden="1">
      <c r="A5440" t="s">
        <v>166</v>
      </c>
      <c r="B5440" t="s">
        <v>662</v>
      </c>
      <c r="C5440">
        <v>184</v>
      </c>
      <c r="D5440" t="s">
        <v>104</v>
      </c>
      <c r="E5440">
        <v>1.9279999999999999</v>
      </c>
      <c r="F5440">
        <v>0</v>
      </c>
      <c r="G5440">
        <v>-6.5117000000000003</v>
      </c>
      <c r="H5440">
        <v>0</v>
      </c>
      <c r="I5440">
        <v>-4.1230000000000003E-5</v>
      </c>
      <c r="J5440">
        <v>0</v>
      </c>
      <c r="K5440">
        <v>16.540199999999999</v>
      </c>
    </row>
    <row r="5441" spans="1:11" hidden="1">
      <c r="A5441" t="s">
        <v>166</v>
      </c>
      <c r="B5441" t="s">
        <v>662</v>
      </c>
      <c r="C5441">
        <v>184</v>
      </c>
      <c r="D5441" t="s">
        <v>104</v>
      </c>
      <c r="E5441">
        <v>2.3639999999999999</v>
      </c>
      <c r="F5441">
        <v>0</v>
      </c>
      <c r="G5441">
        <v>-1.1653</v>
      </c>
      <c r="H5441">
        <v>0</v>
      </c>
      <c r="I5441">
        <v>-4.1230000000000003E-5</v>
      </c>
      <c r="J5441">
        <v>0</v>
      </c>
      <c r="K5441">
        <v>18.151800000000001</v>
      </c>
    </row>
    <row r="5442" spans="1:11" hidden="1">
      <c r="A5442" t="s">
        <v>166</v>
      </c>
      <c r="B5442" t="s">
        <v>662</v>
      </c>
      <c r="C5442">
        <v>184</v>
      </c>
      <c r="D5442" t="s">
        <v>104</v>
      </c>
      <c r="E5442">
        <v>2.8</v>
      </c>
      <c r="F5442">
        <v>0</v>
      </c>
      <c r="G5442">
        <v>2.4752000000000001</v>
      </c>
      <c r="H5442">
        <v>0</v>
      </c>
      <c r="I5442">
        <v>-4.1230000000000003E-5</v>
      </c>
      <c r="J5442">
        <v>0</v>
      </c>
      <c r="K5442">
        <v>17.804200000000002</v>
      </c>
    </row>
    <row r="5443" spans="1:11" hidden="1">
      <c r="A5443" t="s">
        <v>166</v>
      </c>
      <c r="B5443" t="s">
        <v>662</v>
      </c>
      <c r="C5443">
        <v>184</v>
      </c>
      <c r="D5443" t="s">
        <v>104</v>
      </c>
      <c r="E5443">
        <v>2.8</v>
      </c>
      <c r="F5443">
        <v>0</v>
      </c>
      <c r="G5443">
        <v>7.8475000000000001</v>
      </c>
      <c r="H5443">
        <v>0</v>
      </c>
      <c r="I5443">
        <v>-4.1230000000000003E-5</v>
      </c>
      <c r="J5443">
        <v>0</v>
      </c>
      <c r="K5443">
        <v>17.804200000000002</v>
      </c>
    </row>
    <row r="5444" spans="1:11" hidden="1">
      <c r="A5444" t="s">
        <v>166</v>
      </c>
      <c r="B5444" t="s">
        <v>662</v>
      </c>
      <c r="C5444">
        <v>184</v>
      </c>
      <c r="D5444" t="s">
        <v>104</v>
      </c>
      <c r="E5444">
        <v>3.2360000000000002</v>
      </c>
      <c r="F5444">
        <v>0</v>
      </c>
      <c r="G5444">
        <v>10.6349</v>
      </c>
      <c r="H5444">
        <v>0</v>
      </c>
      <c r="I5444">
        <v>-4.1230000000000003E-5</v>
      </c>
      <c r="J5444">
        <v>0</v>
      </c>
      <c r="K5444">
        <v>13.7752</v>
      </c>
    </row>
    <row r="5445" spans="1:11" hidden="1">
      <c r="A5445" t="s">
        <v>166</v>
      </c>
      <c r="B5445" t="s">
        <v>662</v>
      </c>
      <c r="C5445">
        <v>184</v>
      </c>
      <c r="D5445" t="s">
        <v>104</v>
      </c>
      <c r="E5445">
        <v>3.6720000000000002</v>
      </c>
      <c r="F5445">
        <v>0</v>
      </c>
      <c r="G5445">
        <v>13.4224</v>
      </c>
      <c r="H5445">
        <v>0</v>
      </c>
      <c r="I5445">
        <v>-4.1230000000000003E-5</v>
      </c>
      <c r="J5445">
        <v>0</v>
      </c>
      <c r="K5445">
        <v>8.5309000000000008</v>
      </c>
    </row>
    <row r="5446" spans="1:11" hidden="1">
      <c r="A5446" t="s">
        <v>166</v>
      </c>
      <c r="B5446" t="s">
        <v>662</v>
      </c>
      <c r="C5446">
        <v>184</v>
      </c>
      <c r="D5446" t="s">
        <v>104</v>
      </c>
      <c r="E5446">
        <v>4.1079999999999997</v>
      </c>
      <c r="F5446">
        <v>0</v>
      </c>
      <c r="G5446">
        <v>16.209900000000001</v>
      </c>
      <c r="H5446">
        <v>0</v>
      </c>
      <c r="I5446">
        <v>-4.1230000000000003E-5</v>
      </c>
      <c r="J5446">
        <v>0</v>
      </c>
      <c r="K5446">
        <v>2.0712999999999999</v>
      </c>
    </row>
    <row r="5447" spans="1:11" hidden="1">
      <c r="A5447" t="s">
        <v>166</v>
      </c>
      <c r="B5447" t="s">
        <v>662</v>
      </c>
      <c r="C5447">
        <v>184</v>
      </c>
      <c r="D5447" t="s">
        <v>104</v>
      </c>
      <c r="E5447">
        <v>4.5438999999999998</v>
      </c>
      <c r="F5447">
        <v>0</v>
      </c>
      <c r="G5447">
        <v>18.997399999999999</v>
      </c>
      <c r="H5447">
        <v>0</v>
      </c>
      <c r="I5447">
        <v>-4.1230000000000003E-5</v>
      </c>
      <c r="J5447">
        <v>0</v>
      </c>
      <c r="K5447">
        <v>-5.6036000000000001</v>
      </c>
    </row>
    <row r="5448" spans="1:11" hidden="1">
      <c r="A5448" t="s">
        <v>166</v>
      </c>
      <c r="B5448" t="s">
        <v>662</v>
      </c>
      <c r="C5448">
        <v>184</v>
      </c>
      <c r="D5448" t="s">
        <v>104</v>
      </c>
      <c r="E5448">
        <v>4.9798999999999998</v>
      </c>
      <c r="F5448">
        <v>0</v>
      </c>
      <c r="G5448">
        <v>21.7849</v>
      </c>
      <c r="H5448">
        <v>0</v>
      </c>
      <c r="I5448">
        <v>-4.1230000000000003E-5</v>
      </c>
      <c r="J5448">
        <v>0</v>
      </c>
      <c r="K5448">
        <v>-14.4938</v>
      </c>
    </row>
    <row r="5449" spans="1:11" hidden="1">
      <c r="A5449" t="s">
        <v>166</v>
      </c>
      <c r="B5449" t="s">
        <v>662</v>
      </c>
      <c r="C5449">
        <v>184</v>
      </c>
      <c r="D5449" t="s">
        <v>104</v>
      </c>
      <c r="E5449">
        <v>5.4158999999999997</v>
      </c>
      <c r="F5449">
        <v>0</v>
      </c>
      <c r="G5449">
        <v>24.572399999999998</v>
      </c>
      <c r="H5449">
        <v>0</v>
      </c>
      <c r="I5449">
        <v>-4.1230000000000003E-5</v>
      </c>
      <c r="J5449">
        <v>0</v>
      </c>
      <c r="K5449">
        <v>-24.599299999999999</v>
      </c>
    </row>
    <row r="5450" spans="1:11" hidden="1">
      <c r="A5450" t="s">
        <v>166</v>
      </c>
      <c r="B5450" t="s">
        <v>662</v>
      </c>
      <c r="C5450">
        <v>184</v>
      </c>
      <c r="D5450" t="s">
        <v>105</v>
      </c>
      <c r="E5450">
        <v>0.18410000000000001</v>
      </c>
      <c r="F5450">
        <v>0</v>
      </c>
      <c r="G5450">
        <v>-29.784199999999998</v>
      </c>
      <c r="H5450">
        <v>0</v>
      </c>
      <c r="I5450">
        <v>-1E-4</v>
      </c>
      <c r="J5450">
        <v>0</v>
      </c>
      <c r="K5450">
        <v>-16.526199999999999</v>
      </c>
    </row>
    <row r="5451" spans="1:11" hidden="1">
      <c r="A5451" t="s">
        <v>166</v>
      </c>
      <c r="B5451" t="s">
        <v>662</v>
      </c>
      <c r="C5451">
        <v>184</v>
      </c>
      <c r="D5451" t="s">
        <v>105</v>
      </c>
      <c r="E5451">
        <v>0.62009999999999998</v>
      </c>
      <c r="F5451">
        <v>0</v>
      </c>
      <c r="G5451">
        <v>-25.423300000000001</v>
      </c>
      <c r="H5451">
        <v>0</v>
      </c>
      <c r="I5451">
        <v>-1E-4</v>
      </c>
      <c r="J5451">
        <v>0</v>
      </c>
      <c r="K5451">
        <v>-4.4294000000000002</v>
      </c>
    </row>
    <row r="5452" spans="1:11" hidden="1">
      <c r="A5452" t="s">
        <v>166</v>
      </c>
      <c r="B5452" t="s">
        <v>662</v>
      </c>
      <c r="C5452">
        <v>184</v>
      </c>
      <c r="D5452" t="s">
        <v>105</v>
      </c>
      <c r="E5452">
        <v>1.0561</v>
      </c>
      <c r="F5452">
        <v>0</v>
      </c>
      <c r="G5452">
        <v>-19.407</v>
      </c>
      <c r="H5452">
        <v>0</v>
      </c>
      <c r="I5452">
        <v>-1E-4</v>
      </c>
      <c r="J5452">
        <v>0</v>
      </c>
      <c r="K5452">
        <v>5.3959999999999999</v>
      </c>
    </row>
    <row r="5453" spans="1:11" hidden="1">
      <c r="A5453" t="s">
        <v>166</v>
      </c>
      <c r="B5453" t="s">
        <v>662</v>
      </c>
      <c r="C5453">
        <v>184</v>
      </c>
      <c r="D5453" t="s">
        <v>105</v>
      </c>
      <c r="E5453">
        <v>1.4921</v>
      </c>
      <c r="F5453">
        <v>0</v>
      </c>
      <c r="G5453">
        <v>-12.902200000000001</v>
      </c>
      <c r="H5453">
        <v>0</v>
      </c>
      <c r="I5453">
        <v>-1E-4</v>
      </c>
      <c r="J5453">
        <v>0</v>
      </c>
      <c r="K5453">
        <v>12.4391</v>
      </c>
    </row>
    <row r="5454" spans="1:11" hidden="1">
      <c r="A5454" t="s">
        <v>166</v>
      </c>
      <c r="B5454" t="s">
        <v>662</v>
      </c>
      <c r="C5454">
        <v>184</v>
      </c>
      <c r="D5454" t="s">
        <v>105</v>
      </c>
      <c r="E5454">
        <v>1.9279999999999999</v>
      </c>
      <c r="F5454">
        <v>0</v>
      </c>
      <c r="G5454">
        <v>-6.4246999999999996</v>
      </c>
      <c r="H5454">
        <v>0</v>
      </c>
      <c r="I5454">
        <v>-1E-4</v>
      </c>
      <c r="J5454">
        <v>0</v>
      </c>
      <c r="K5454">
        <v>16.646899999999999</v>
      </c>
    </row>
    <row r="5455" spans="1:11" hidden="1">
      <c r="A5455" t="s">
        <v>166</v>
      </c>
      <c r="B5455" t="s">
        <v>662</v>
      </c>
      <c r="C5455">
        <v>184</v>
      </c>
      <c r="D5455" t="s">
        <v>105</v>
      </c>
      <c r="E5455">
        <v>2.3639999999999999</v>
      </c>
      <c r="F5455">
        <v>0</v>
      </c>
      <c r="G5455">
        <v>-1.0782</v>
      </c>
      <c r="H5455">
        <v>0</v>
      </c>
      <c r="I5455">
        <v>-1E-4</v>
      </c>
      <c r="J5455">
        <v>0</v>
      </c>
      <c r="K5455">
        <v>18.220500000000001</v>
      </c>
    </row>
    <row r="5456" spans="1:11" hidden="1">
      <c r="A5456" t="s">
        <v>166</v>
      </c>
      <c r="B5456" t="s">
        <v>662</v>
      </c>
      <c r="C5456">
        <v>184</v>
      </c>
      <c r="D5456" t="s">
        <v>105</v>
      </c>
      <c r="E5456">
        <v>2.8</v>
      </c>
      <c r="F5456">
        <v>0</v>
      </c>
      <c r="G5456">
        <v>2.5621999999999998</v>
      </c>
      <c r="H5456">
        <v>0</v>
      </c>
      <c r="I5456">
        <v>-1E-4</v>
      </c>
      <c r="J5456">
        <v>0</v>
      </c>
      <c r="K5456">
        <v>17.835100000000001</v>
      </c>
    </row>
    <row r="5457" spans="1:11" hidden="1">
      <c r="A5457" t="s">
        <v>166</v>
      </c>
      <c r="B5457" t="s">
        <v>662</v>
      </c>
      <c r="C5457">
        <v>184</v>
      </c>
      <c r="D5457" t="s">
        <v>105</v>
      </c>
      <c r="E5457">
        <v>2.8</v>
      </c>
      <c r="F5457">
        <v>0</v>
      </c>
      <c r="G5457">
        <v>7.9344999999999999</v>
      </c>
      <c r="H5457">
        <v>0</v>
      </c>
      <c r="I5457">
        <v>-1E-4</v>
      </c>
      <c r="J5457">
        <v>0</v>
      </c>
      <c r="K5457">
        <v>17.835100000000001</v>
      </c>
    </row>
    <row r="5458" spans="1:11" hidden="1">
      <c r="A5458" t="s">
        <v>166</v>
      </c>
      <c r="B5458" t="s">
        <v>662</v>
      </c>
      <c r="C5458">
        <v>184</v>
      </c>
      <c r="D5458" t="s">
        <v>105</v>
      </c>
      <c r="E5458">
        <v>3.2360000000000002</v>
      </c>
      <c r="F5458">
        <v>0</v>
      </c>
      <c r="G5458">
        <v>10.722</v>
      </c>
      <c r="H5458">
        <v>0</v>
      </c>
      <c r="I5458">
        <v>-1E-4</v>
      </c>
      <c r="J5458">
        <v>0</v>
      </c>
      <c r="K5458">
        <v>13.7681</v>
      </c>
    </row>
    <row r="5459" spans="1:11" hidden="1">
      <c r="A5459" t="s">
        <v>166</v>
      </c>
      <c r="B5459" t="s">
        <v>662</v>
      </c>
      <c r="C5459">
        <v>184</v>
      </c>
      <c r="D5459" t="s">
        <v>105</v>
      </c>
      <c r="E5459">
        <v>3.6720000000000002</v>
      </c>
      <c r="F5459">
        <v>0</v>
      </c>
      <c r="G5459">
        <v>13.509399999999999</v>
      </c>
      <c r="H5459">
        <v>0</v>
      </c>
      <c r="I5459">
        <v>-1E-4</v>
      </c>
      <c r="J5459">
        <v>0</v>
      </c>
      <c r="K5459">
        <v>8.4859000000000009</v>
      </c>
    </row>
    <row r="5460" spans="1:11" hidden="1">
      <c r="A5460" t="s">
        <v>166</v>
      </c>
      <c r="B5460" t="s">
        <v>662</v>
      </c>
      <c r="C5460">
        <v>184</v>
      </c>
      <c r="D5460" t="s">
        <v>105</v>
      </c>
      <c r="E5460">
        <v>4.1079999999999997</v>
      </c>
      <c r="F5460">
        <v>0</v>
      </c>
      <c r="G5460">
        <v>16.296900000000001</v>
      </c>
      <c r="H5460">
        <v>0</v>
      </c>
      <c r="I5460">
        <v>-1E-4</v>
      </c>
      <c r="J5460">
        <v>0</v>
      </c>
      <c r="K5460">
        <v>1.9883</v>
      </c>
    </row>
    <row r="5461" spans="1:11" hidden="1">
      <c r="A5461" t="s">
        <v>166</v>
      </c>
      <c r="B5461" t="s">
        <v>662</v>
      </c>
      <c r="C5461">
        <v>184</v>
      </c>
      <c r="D5461" t="s">
        <v>105</v>
      </c>
      <c r="E5461">
        <v>4.5438999999999998</v>
      </c>
      <c r="F5461">
        <v>0</v>
      </c>
      <c r="G5461">
        <v>19.084399999999999</v>
      </c>
      <c r="H5461">
        <v>0</v>
      </c>
      <c r="I5461">
        <v>-1E-4</v>
      </c>
      <c r="J5461">
        <v>0</v>
      </c>
      <c r="K5461">
        <v>-5.7244999999999999</v>
      </c>
    </row>
    <row r="5462" spans="1:11" hidden="1">
      <c r="A5462" t="s">
        <v>166</v>
      </c>
      <c r="B5462" t="s">
        <v>662</v>
      </c>
      <c r="C5462">
        <v>184</v>
      </c>
      <c r="D5462" t="s">
        <v>105</v>
      </c>
      <c r="E5462">
        <v>4.9798999999999998</v>
      </c>
      <c r="F5462">
        <v>0</v>
      </c>
      <c r="G5462">
        <v>21.8719</v>
      </c>
      <c r="H5462">
        <v>0</v>
      </c>
      <c r="I5462">
        <v>-1E-4</v>
      </c>
      <c r="J5462">
        <v>0</v>
      </c>
      <c r="K5462">
        <v>-14.6526</v>
      </c>
    </row>
    <row r="5463" spans="1:11" hidden="1">
      <c r="A5463" t="s">
        <v>166</v>
      </c>
      <c r="B5463" t="s">
        <v>662</v>
      </c>
      <c r="C5463">
        <v>184</v>
      </c>
      <c r="D5463" t="s">
        <v>105</v>
      </c>
      <c r="E5463">
        <v>5.4158999999999997</v>
      </c>
      <c r="F5463">
        <v>0</v>
      </c>
      <c r="G5463">
        <v>24.659400000000002</v>
      </c>
      <c r="H5463">
        <v>0</v>
      </c>
      <c r="I5463">
        <v>-1E-4</v>
      </c>
      <c r="J5463">
        <v>0</v>
      </c>
      <c r="K5463">
        <v>-24.796099999999999</v>
      </c>
    </row>
    <row r="5464" spans="1:11" hidden="1">
      <c r="A5464" t="s">
        <v>166</v>
      </c>
      <c r="B5464" t="s">
        <v>662</v>
      </c>
      <c r="C5464">
        <v>184</v>
      </c>
      <c r="D5464" t="s">
        <v>106</v>
      </c>
      <c r="E5464">
        <v>0.18410000000000001</v>
      </c>
      <c r="F5464">
        <v>0</v>
      </c>
      <c r="G5464">
        <v>-29.891200000000001</v>
      </c>
      <c r="H5464">
        <v>0</v>
      </c>
      <c r="I5464">
        <v>-4.1810000000000001E-5</v>
      </c>
      <c r="J5464">
        <v>0</v>
      </c>
      <c r="K5464">
        <v>-16.834800000000001</v>
      </c>
    </row>
    <row r="5465" spans="1:11" hidden="1">
      <c r="A5465" t="s">
        <v>166</v>
      </c>
      <c r="B5465" t="s">
        <v>662</v>
      </c>
      <c r="C5465">
        <v>184</v>
      </c>
      <c r="D5465" t="s">
        <v>106</v>
      </c>
      <c r="E5465">
        <v>0.62009999999999998</v>
      </c>
      <c r="F5465">
        <v>0</v>
      </c>
      <c r="G5465">
        <v>-25.5304</v>
      </c>
      <c r="H5465">
        <v>0</v>
      </c>
      <c r="I5465">
        <v>-4.1810000000000001E-5</v>
      </c>
      <c r="J5465">
        <v>0</v>
      </c>
      <c r="K5465">
        <v>-4.6913</v>
      </c>
    </row>
    <row r="5466" spans="1:11" hidden="1">
      <c r="A5466" t="s">
        <v>166</v>
      </c>
      <c r="B5466" t="s">
        <v>662</v>
      </c>
      <c r="C5466">
        <v>184</v>
      </c>
      <c r="D5466" t="s">
        <v>106</v>
      </c>
      <c r="E5466">
        <v>1.0561</v>
      </c>
      <c r="F5466">
        <v>0</v>
      </c>
      <c r="G5466">
        <v>-19.513999999999999</v>
      </c>
      <c r="H5466">
        <v>0</v>
      </c>
      <c r="I5466">
        <v>-4.1810000000000001E-5</v>
      </c>
      <c r="J5466">
        <v>0</v>
      </c>
      <c r="K5466">
        <v>5.1806999999999999</v>
      </c>
    </row>
    <row r="5467" spans="1:11" hidden="1">
      <c r="A5467" t="s">
        <v>166</v>
      </c>
      <c r="B5467" t="s">
        <v>662</v>
      </c>
      <c r="C5467">
        <v>184</v>
      </c>
      <c r="D5467" t="s">
        <v>106</v>
      </c>
      <c r="E5467">
        <v>1.4921</v>
      </c>
      <c r="F5467">
        <v>0</v>
      </c>
      <c r="G5467">
        <v>-13.0092</v>
      </c>
      <c r="H5467">
        <v>0</v>
      </c>
      <c r="I5467">
        <v>-4.1810000000000001E-5</v>
      </c>
      <c r="J5467">
        <v>0</v>
      </c>
      <c r="K5467">
        <v>12.2705</v>
      </c>
    </row>
    <row r="5468" spans="1:11" hidden="1">
      <c r="A5468" t="s">
        <v>166</v>
      </c>
      <c r="B5468" t="s">
        <v>662</v>
      </c>
      <c r="C5468">
        <v>184</v>
      </c>
      <c r="D5468" t="s">
        <v>106</v>
      </c>
      <c r="E5468">
        <v>1.9279999999999999</v>
      </c>
      <c r="F5468">
        <v>0</v>
      </c>
      <c r="G5468">
        <v>-6.5317999999999996</v>
      </c>
      <c r="H5468">
        <v>0</v>
      </c>
      <c r="I5468">
        <v>-4.1810000000000001E-5</v>
      </c>
      <c r="J5468">
        <v>0</v>
      </c>
      <c r="K5468">
        <v>16.525099999999998</v>
      </c>
    </row>
    <row r="5469" spans="1:11" hidden="1">
      <c r="A5469" t="s">
        <v>166</v>
      </c>
      <c r="B5469" t="s">
        <v>662</v>
      </c>
      <c r="C5469">
        <v>184</v>
      </c>
      <c r="D5469" t="s">
        <v>106</v>
      </c>
      <c r="E5469">
        <v>2.3639999999999999</v>
      </c>
      <c r="F5469">
        <v>0</v>
      </c>
      <c r="G5469">
        <v>-1.1853</v>
      </c>
      <c r="H5469">
        <v>0</v>
      </c>
      <c r="I5469">
        <v>-4.1810000000000001E-5</v>
      </c>
      <c r="J5469">
        <v>0</v>
      </c>
      <c r="K5469">
        <v>18.145399999999999</v>
      </c>
    </row>
    <row r="5470" spans="1:11" hidden="1">
      <c r="A5470" t="s">
        <v>166</v>
      </c>
      <c r="B5470" t="s">
        <v>662</v>
      </c>
      <c r="C5470">
        <v>184</v>
      </c>
      <c r="D5470" t="s">
        <v>106</v>
      </c>
      <c r="E5470">
        <v>2.8</v>
      </c>
      <c r="F5470">
        <v>0</v>
      </c>
      <c r="G5470">
        <v>2.4550999999999998</v>
      </c>
      <c r="H5470">
        <v>0</v>
      </c>
      <c r="I5470">
        <v>-4.1810000000000001E-5</v>
      </c>
      <c r="J5470">
        <v>0</v>
      </c>
      <c r="K5470">
        <v>17.8066</v>
      </c>
    </row>
    <row r="5471" spans="1:11" hidden="1">
      <c r="A5471" t="s">
        <v>166</v>
      </c>
      <c r="B5471" t="s">
        <v>662</v>
      </c>
      <c r="C5471">
        <v>184</v>
      </c>
      <c r="D5471" t="s">
        <v>106</v>
      </c>
      <c r="E5471">
        <v>2.8</v>
      </c>
      <c r="F5471">
        <v>0</v>
      </c>
      <c r="G5471">
        <v>7.8273999999999999</v>
      </c>
      <c r="H5471">
        <v>0</v>
      </c>
      <c r="I5471">
        <v>-4.1810000000000001E-5</v>
      </c>
      <c r="J5471">
        <v>0</v>
      </c>
      <c r="K5471">
        <v>17.8066</v>
      </c>
    </row>
    <row r="5472" spans="1:11" hidden="1">
      <c r="A5472" t="s">
        <v>166</v>
      </c>
      <c r="B5472" t="s">
        <v>662</v>
      </c>
      <c r="C5472">
        <v>184</v>
      </c>
      <c r="D5472" t="s">
        <v>106</v>
      </c>
      <c r="E5472">
        <v>3.2360000000000002</v>
      </c>
      <c r="F5472">
        <v>0</v>
      </c>
      <c r="G5472">
        <v>10.6149</v>
      </c>
      <c r="H5472">
        <v>0</v>
      </c>
      <c r="I5472">
        <v>-4.1810000000000001E-5</v>
      </c>
      <c r="J5472">
        <v>0</v>
      </c>
      <c r="K5472">
        <v>13.786300000000001</v>
      </c>
    </row>
    <row r="5473" spans="1:11" hidden="1">
      <c r="A5473" t="s">
        <v>166</v>
      </c>
      <c r="B5473" t="s">
        <v>662</v>
      </c>
      <c r="C5473">
        <v>184</v>
      </c>
      <c r="D5473" t="s">
        <v>106</v>
      </c>
      <c r="E5473">
        <v>3.6720000000000002</v>
      </c>
      <c r="F5473">
        <v>0</v>
      </c>
      <c r="G5473">
        <v>13.4024</v>
      </c>
      <c r="H5473">
        <v>0</v>
      </c>
      <c r="I5473">
        <v>-4.1810000000000001E-5</v>
      </c>
      <c r="J5473">
        <v>0</v>
      </c>
      <c r="K5473">
        <v>8.5507000000000009</v>
      </c>
    </row>
    <row r="5474" spans="1:11" hidden="1">
      <c r="A5474" t="s">
        <v>166</v>
      </c>
      <c r="B5474" t="s">
        <v>662</v>
      </c>
      <c r="C5474">
        <v>184</v>
      </c>
      <c r="D5474" t="s">
        <v>106</v>
      </c>
      <c r="E5474">
        <v>4.1079999999999997</v>
      </c>
      <c r="F5474">
        <v>0</v>
      </c>
      <c r="G5474">
        <v>16.189900000000002</v>
      </c>
      <c r="H5474">
        <v>0</v>
      </c>
      <c r="I5474">
        <v>-4.1810000000000001E-5</v>
      </c>
      <c r="J5474">
        <v>0</v>
      </c>
      <c r="K5474">
        <v>2.0998999999999999</v>
      </c>
    </row>
    <row r="5475" spans="1:11" hidden="1">
      <c r="A5475" t="s">
        <v>166</v>
      </c>
      <c r="B5475" t="s">
        <v>662</v>
      </c>
      <c r="C5475">
        <v>184</v>
      </c>
      <c r="D5475" t="s">
        <v>106</v>
      </c>
      <c r="E5475">
        <v>4.5438999999999998</v>
      </c>
      <c r="F5475">
        <v>0</v>
      </c>
      <c r="G5475">
        <v>18.9773</v>
      </c>
      <c r="H5475">
        <v>0</v>
      </c>
      <c r="I5475">
        <v>-4.1810000000000001E-5</v>
      </c>
      <c r="J5475">
        <v>0</v>
      </c>
      <c r="K5475">
        <v>-5.5663</v>
      </c>
    </row>
    <row r="5476" spans="1:11" hidden="1">
      <c r="A5476" t="s">
        <v>166</v>
      </c>
      <c r="B5476" t="s">
        <v>662</v>
      </c>
      <c r="C5476">
        <v>184</v>
      </c>
      <c r="D5476" t="s">
        <v>106</v>
      </c>
      <c r="E5476">
        <v>4.9798999999999998</v>
      </c>
      <c r="F5476">
        <v>0</v>
      </c>
      <c r="G5476">
        <v>21.764800000000001</v>
      </c>
      <c r="H5476">
        <v>0</v>
      </c>
      <c r="I5476">
        <v>-4.1810000000000001E-5</v>
      </c>
      <c r="J5476">
        <v>0</v>
      </c>
      <c r="K5476">
        <v>-14.447699999999999</v>
      </c>
    </row>
    <row r="5477" spans="1:11" hidden="1">
      <c r="A5477" t="s">
        <v>166</v>
      </c>
      <c r="B5477" t="s">
        <v>662</v>
      </c>
      <c r="C5477">
        <v>184</v>
      </c>
      <c r="D5477" t="s">
        <v>106</v>
      </c>
      <c r="E5477">
        <v>5.4158999999999997</v>
      </c>
      <c r="F5477">
        <v>0</v>
      </c>
      <c r="G5477">
        <v>24.552299999999999</v>
      </c>
      <c r="H5477">
        <v>0</v>
      </c>
      <c r="I5477">
        <v>-4.1810000000000001E-5</v>
      </c>
      <c r="J5477">
        <v>0</v>
      </c>
      <c r="K5477">
        <v>-24.544499999999999</v>
      </c>
    </row>
    <row r="5478" spans="1:11" hidden="1">
      <c r="A5478" t="s">
        <v>166</v>
      </c>
      <c r="B5478" t="s">
        <v>662</v>
      </c>
      <c r="C5478">
        <v>184</v>
      </c>
      <c r="D5478" t="s">
        <v>107</v>
      </c>
      <c r="E5478">
        <v>0.18410000000000001</v>
      </c>
      <c r="F5478">
        <v>0</v>
      </c>
      <c r="G5478">
        <v>-29.804200000000002</v>
      </c>
      <c r="H5478">
        <v>0</v>
      </c>
      <c r="I5478">
        <v>-1E-4</v>
      </c>
      <c r="J5478">
        <v>0</v>
      </c>
      <c r="K5478">
        <v>-16.5763</v>
      </c>
    </row>
    <row r="5479" spans="1:11" hidden="1">
      <c r="A5479" t="s">
        <v>166</v>
      </c>
      <c r="B5479" t="s">
        <v>662</v>
      </c>
      <c r="C5479">
        <v>184</v>
      </c>
      <c r="D5479" t="s">
        <v>107</v>
      </c>
      <c r="E5479">
        <v>0.62009999999999998</v>
      </c>
      <c r="F5479">
        <v>0</v>
      </c>
      <c r="G5479">
        <v>-25.4434</v>
      </c>
      <c r="H5479">
        <v>0</v>
      </c>
      <c r="I5479">
        <v>-1E-4</v>
      </c>
      <c r="J5479">
        <v>0</v>
      </c>
      <c r="K5479">
        <v>-4.4707999999999997</v>
      </c>
    </row>
    <row r="5480" spans="1:11" hidden="1">
      <c r="A5480" t="s">
        <v>166</v>
      </c>
      <c r="B5480" t="s">
        <v>662</v>
      </c>
      <c r="C5480">
        <v>184</v>
      </c>
      <c r="D5480" t="s">
        <v>107</v>
      </c>
      <c r="E5480">
        <v>1.0561</v>
      </c>
      <c r="F5480">
        <v>0</v>
      </c>
      <c r="G5480">
        <v>-19.427</v>
      </c>
      <c r="H5480">
        <v>0</v>
      </c>
      <c r="I5480">
        <v>-1E-4</v>
      </c>
      <c r="J5480">
        <v>0</v>
      </c>
      <c r="K5480">
        <v>5.3632999999999997</v>
      </c>
    </row>
    <row r="5481" spans="1:11" hidden="1">
      <c r="A5481" t="s">
        <v>166</v>
      </c>
      <c r="B5481" t="s">
        <v>662</v>
      </c>
      <c r="C5481">
        <v>184</v>
      </c>
      <c r="D5481" t="s">
        <v>107</v>
      </c>
      <c r="E5481">
        <v>1.4921</v>
      </c>
      <c r="F5481">
        <v>0</v>
      </c>
      <c r="G5481">
        <v>-12.9222</v>
      </c>
      <c r="H5481">
        <v>0</v>
      </c>
      <c r="I5481">
        <v>-1E-4</v>
      </c>
      <c r="J5481">
        <v>0</v>
      </c>
      <c r="K5481">
        <v>12.4152</v>
      </c>
    </row>
    <row r="5482" spans="1:11" hidden="1">
      <c r="A5482" t="s">
        <v>166</v>
      </c>
      <c r="B5482" t="s">
        <v>662</v>
      </c>
      <c r="C5482">
        <v>184</v>
      </c>
      <c r="D5482" t="s">
        <v>107</v>
      </c>
      <c r="E5482">
        <v>1.9279999999999999</v>
      </c>
      <c r="F5482">
        <v>0</v>
      </c>
      <c r="G5482">
        <v>-6.4447999999999999</v>
      </c>
      <c r="H5482">
        <v>0</v>
      </c>
      <c r="I5482">
        <v>-1E-4</v>
      </c>
      <c r="J5482">
        <v>0</v>
      </c>
      <c r="K5482">
        <v>16.631799999999998</v>
      </c>
    </row>
    <row r="5483" spans="1:11" hidden="1">
      <c r="A5483" t="s">
        <v>166</v>
      </c>
      <c r="B5483" t="s">
        <v>662</v>
      </c>
      <c r="C5483">
        <v>184</v>
      </c>
      <c r="D5483" t="s">
        <v>107</v>
      </c>
      <c r="E5483">
        <v>2.3639999999999999</v>
      </c>
      <c r="F5483">
        <v>0</v>
      </c>
      <c r="G5483">
        <v>-1.0983000000000001</v>
      </c>
      <c r="H5483">
        <v>0</v>
      </c>
      <c r="I5483">
        <v>-1E-4</v>
      </c>
      <c r="J5483">
        <v>0</v>
      </c>
      <c r="K5483">
        <v>18.214099999999998</v>
      </c>
    </row>
    <row r="5484" spans="1:11" hidden="1">
      <c r="A5484" t="s">
        <v>166</v>
      </c>
      <c r="B5484" t="s">
        <v>662</v>
      </c>
      <c r="C5484">
        <v>184</v>
      </c>
      <c r="D5484" t="s">
        <v>107</v>
      </c>
      <c r="E5484">
        <v>2.8</v>
      </c>
      <c r="F5484">
        <v>0</v>
      </c>
      <c r="G5484">
        <v>2.5421999999999998</v>
      </c>
      <c r="H5484">
        <v>0</v>
      </c>
      <c r="I5484">
        <v>-1E-4</v>
      </c>
      <c r="J5484">
        <v>0</v>
      </c>
      <c r="K5484">
        <v>17.837399999999999</v>
      </c>
    </row>
    <row r="5485" spans="1:11" hidden="1">
      <c r="A5485" t="s">
        <v>166</v>
      </c>
      <c r="B5485" t="s">
        <v>662</v>
      </c>
      <c r="C5485">
        <v>184</v>
      </c>
      <c r="D5485" t="s">
        <v>107</v>
      </c>
      <c r="E5485">
        <v>2.8</v>
      </c>
      <c r="F5485">
        <v>0</v>
      </c>
      <c r="G5485">
        <v>7.9143999999999997</v>
      </c>
      <c r="H5485">
        <v>0</v>
      </c>
      <c r="I5485">
        <v>-1E-4</v>
      </c>
      <c r="J5485">
        <v>0</v>
      </c>
      <c r="K5485">
        <v>17.837399999999999</v>
      </c>
    </row>
    <row r="5486" spans="1:11" hidden="1">
      <c r="A5486" t="s">
        <v>166</v>
      </c>
      <c r="B5486" t="s">
        <v>662</v>
      </c>
      <c r="C5486">
        <v>184</v>
      </c>
      <c r="D5486" t="s">
        <v>107</v>
      </c>
      <c r="E5486">
        <v>3.2360000000000002</v>
      </c>
      <c r="F5486">
        <v>0</v>
      </c>
      <c r="G5486">
        <v>10.7019</v>
      </c>
      <c r="H5486">
        <v>0</v>
      </c>
      <c r="I5486">
        <v>-1E-4</v>
      </c>
      <c r="J5486">
        <v>0</v>
      </c>
      <c r="K5486">
        <v>13.779199999999999</v>
      </c>
    </row>
    <row r="5487" spans="1:11" hidden="1">
      <c r="A5487" t="s">
        <v>166</v>
      </c>
      <c r="B5487" t="s">
        <v>662</v>
      </c>
      <c r="C5487">
        <v>184</v>
      </c>
      <c r="D5487" t="s">
        <v>107</v>
      </c>
      <c r="E5487">
        <v>3.6720000000000002</v>
      </c>
      <c r="F5487">
        <v>0</v>
      </c>
      <c r="G5487">
        <v>13.4894</v>
      </c>
      <c r="H5487">
        <v>0</v>
      </c>
      <c r="I5487">
        <v>-1E-4</v>
      </c>
      <c r="J5487">
        <v>0</v>
      </c>
      <c r="K5487">
        <v>8.5056999999999992</v>
      </c>
    </row>
    <row r="5488" spans="1:11" hidden="1">
      <c r="A5488" t="s">
        <v>166</v>
      </c>
      <c r="B5488" t="s">
        <v>662</v>
      </c>
      <c r="C5488">
        <v>184</v>
      </c>
      <c r="D5488" t="s">
        <v>107</v>
      </c>
      <c r="E5488">
        <v>4.1079999999999997</v>
      </c>
      <c r="F5488">
        <v>0</v>
      </c>
      <c r="G5488">
        <v>16.276900000000001</v>
      </c>
      <c r="H5488">
        <v>0</v>
      </c>
      <c r="I5488">
        <v>-1E-4</v>
      </c>
      <c r="J5488">
        <v>0</v>
      </c>
      <c r="K5488">
        <v>2.0169000000000001</v>
      </c>
    </row>
    <row r="5489" spans="1:11" hidden="1">
      <c r="A5489" t="s">
        <v>166</v>
      </c>
      <c r="B5489" t="s">
        <v>662</v>
      </c>
      <c r="C5489">
        <v>184</v>
      </c>
      <c r="D5489" t="s">
        <v>107</v>
      </c>
      <c r="E5489">
        <v>4.5438999999999998</v>
      </c>
      <c r="F5489">
        <v>0</v>
      </c>
      <c r="G5489">
        <v>19.064399999999999</v>
      </c>
      <c r="H5489">
        <v>0</v>
      </c>
      <c r="I5489">
        <v>-1E-4</v>
      </c>
      <c r="J5489">
        <v>0</v>
      </c>
      <c r="K5489">
        <v>-5.6871999999999998</v>
      </c>
    </row>
    <row r="5490" spans="1:11" hidden="1">
      <c r="A5490" t="s">
        <v>166</v>
      </c>
      <c r="B5490" t="s">
        <v>662</v>
      </c>
      <c r="C5490">
        <v>184</v>
      </c>
      <c r="D5490" t="s">
        <v>107</v>
      </c>
      <c r="E5490">
        <v>4.9798999999999998</v>
      </c>
      <c r="F5490">
        <v>0</v>
      </c>
      <c r="G5490">
        <v>21.851800000000001</v>
      </c>
      <c r="H5490">
        <v>0</v>
      </c>
      <c r="I5490">
        <v>-1E-4</v>
      </c>
      <c r="J5490">
        <v>0</v>
      </c>
      <c r="K5490">
        <v>-14.6066</v>
      </c>
    </row>
    <row r="5491" spans="1:11" hidden="1">
      <c r="A5491" t="s">
        <v>166</v>
      </c>
      <c r="B5491" t="s">
        <v>662</v>
      </c>
      <c r="C5491">
        <v>184</v>
      </c>
      <c r="D5491" t="s">
        <v>107</v>
      </c>
      <c r="E5491">
        <v>5.4158999999999997</v>
      </c>
      <c r="F5491">
        <v>0</v>
      </c>
      <c r="G5491">
        <v>24.639299999999999</v>
      </c>
      <c r="H5491">
        <v>0</v>
      </c>
      <c r="I5491">
        <v>-1E-4</v>
      </c>
      <c r="J5491">
        <v>0</v>
      </c>
      <c r="K5491">
        <v>-24.741199999999999</v>
      </c>
    </row>
    <row r="5492" spans="1:11" hidden="1">
      <c r="A5492" t="s">
        <v>166</v>
      </c>
      <c r="B5492" t="s">
        <v>662</v>
      </c>
      <c r="C5492">
        <v>184</v>
      </c>
      <c r="D5492" t="s">
        <v>108</v>
      </c>
      <c r="E5492">
        <v>0.18410000000000001</v>
      </c>
      <c r="F5492">
        <v>0</v>
      </c>
      <c r="G5492">
        <v>-29.851099999999999</v>
      </c>
      <c r="H5492">
        <v>0</v>
      </c>
      <c r="I5492">
        <v>-4.066E-5</v>
      </c>
      <c r="J5492">
        <v>0</v>
      </c>
      <c r="K5492">
        <v>-16.734500000000001</v>
      </c>
    </row>
    <row r="5493" spans="1:11" hidden="1">
      <c r="A5493" t="s">
        <v>166</v>
      </c>
      <c r="B5493" t="s">
        <v>662</v>
      </c>
      <c r="C5493">
        <v>184</v>
      </c>
      <c r="D5493" t="s">
        <v>108</v>
      </c>
      <c r="E5493">
        <v>0.62009999999999998</v>
      </c>
      <c r="F5493">
        <v>0</v>
      </c>
      <c r="G5493">
        <v>-25.490300000000001</v>
      </c>
      <c r="H5493">
        <v>0</v>
      </c>
      <c r="I5493">
        <v>-4.066E-5</v>
      </c>
      <c r="J5493">
        <v>0</v>
      </c>
      <c r="K5493">
        <v>-4.6086</v>
      </c>
    </row>
    <row r="5494" spans="1:11" hidden="1">
      <c r="A5494" t="s">
        <v>166</v>
      </c>
      <c r="B5494" t="s">
        <v>662</v>
      </c>
      <c r="C5494">
        <v>184</v>
      </c>
      <c r="D5494" t="s">
        <v>108</v>
      </c>
      <c r="E5494">
        <v>1.0561</v>
      </c>
      <c r="F5494">
        <v>0</v>
      </c>
      <c r="G5494">
        <v>-19.4739</v>
      </c>
      <c r="H5494">
        <v>0</v>
      </c>
      <c r="I5494">
        <v>-4.066E-5</v>
      </c>
      <c r="J5494">
        <v>0</v>
      </c>
      <c r="K5494">
        <v>5.2460000000000004</v>
      </c>
    </row>
    <row r="5495" spans="1:11" hidden="1">
      <c r="A5495" t="s">
        <v>166</v>
      </c>
      <c r="B5495" t="s">
        <v>662</v>
      </c>
      <c r="C5495">
        <v>184</v>
      </c>
      <c r="D5495" t="s">
        <v>108</v>
      </c>
      <c r="E5495">
        <v>1.4921</v>
      </c>
      <c r="F5495">
        <v>0</v>
      </c>
      <c r="G5495">
        <v>-12.969099999999999</v>
      </c>
      <c r="H5495">
        <v>0</v>
      </c>
      <c r="I5495">
        <v>-4.066E-5</v>
      </c>
      <c r="J5495">
        <v>0</v>
      </c>
      <c r="K5495">
        <v>12.318300000000001</v>
      </c>
    </row>
    <row r="5496" spans="1:11" hidden="1">
      <c r="A5496" t="s">
        <v>166</v>
      </c>
      <c r="B5496" t="s">
        <v>662</v>
      </c>
      <c r="C5496">
        <v>184</v>
      </c>
      <c r="D5496" t="s">
        <v>108</v>
      </c>
      <c r="E5496">
        <v>1.9279999999999999</v>
      </c>
      <c r="F5496">
        <v>0</v>
      </c>
      <c r="G5496">
        <v>-6.4916999999999998</v>
      </c>
      <c r="H5496">
        <v>0</v>
      </c>
      <c r="I5496">
        <v>-4.066E-5</v>
      </c>
      <c r="J5496">
        <v>0</v>
      </c>
      <c r="K5496">
        <v>16.555399999999999</v>
      </c>
    </row>
    <row r="5497" spans="1:11" hidden="1">
      <c r="A5497" t="s">
        <v>166</v>
      </c>
      <c r="B5497" t="s">
        <v>662</v>
      </c>
      <c r="C5497">
        <v>184</v>
      </c>
      <c r="D5497" t="s">
        <v>108</v>
      </c>
      <c r="E5497">
        <v>2.3639999999999999</v>
      </c>
      <c r="F5497">
        <v>0</v>
      </c>
      <c r="G5497">
        <v>-1.1452</v>
      </c>
      <c r="H5497">
        <v>0</v>
      </c>
      <c r="I5497">
        <v>-4.066E-5</v>
      </c>
      <c r="J5497">
        <v>0</v>
      </c>
      <c r="K5497">
        <v>18.158200000000001</v>
      </c>
    </row>
    <row r="5498" spans="1:11" hidden="1">
      <c r="A5498" t="s">
        <v>166</v>
      </c>
      <c r="B5498" t="s">
        <v>662</v>
      </c>
      <c r="C5498">
        <v>184</v>
      </c>
      <c r="D5498" t="s">
        <v>108</v>
      </c>
      <c r="E5498">
        <v>2.8</v>
      </c>
      <c r="F5498">
        <v>0</v>
      </c>
      <c r="G5498">
        <v>2.4952999999999999</v>
      </c>
      <c r="H5498">
        <v>0</v>
      </c>
      <c r="I5498">
        <v>-4.066E-5</v>
      </c>
      <c r="J5498">
        <v>0</v>
      </c>
      <c r="K5498">
        <v>17.8019</v>
      </c>
    </row>
    <row r="5499" spans="1:11" hidden="1">
      <c r="A5499" t="s">
        <v>166</v>
      </c>
      <c r="B5499" t="s">
        <v>662</v>
      </c>
      <c r="C5499">
        <v>184</v>
      </c>
      <c r="D5499" t="s">
        <v>108</v>
      </c>
      <c r="E5499">
        <v>2.8</v>
      </c>
      <c r="F5499">
        <v>0</v>
      </c>
      <c r="G5499">
        <v>7.8674999999999997</v>
      </c>
      <c r="H5499">
        <v>0</v>
      </c>
      <c r="I5499">
        <v>-4.066E-5</v>
      </c>
      <c r="J5499">
        <v>0</v>
      </c>
      <c r="K5499">
        <v>17.8019</v>
      </c>
    </row>
    <row r="5500" spans="1:11" hidden="1">
      <c r="A5500" t="s">
        <v>166</v>
      </c>
      <c r="B5500" t="s">
        <v>662</v>
      </c>
      <c r="C5500">
        <v>184</v>
      </c>
      <c r="D5500" t="s">
        <v>108</v>
      </c>
      <c r="E5500">
        <v>3.2360000000000002</v>
      </c>
      <c r="F5500">
        <v>0</v>
      </c>
      <c r="G5500">
        <v>10.654999999999999</v>
      </c>
      <c r="H5500">
        <v>0</v>
      </c>
      <c r="I5500">
        <v>-4.066E-5</v>
      </c>
      <c r="J5500">
        <v>0</v>
      </c>
      <c r="K5500">
        <v>13.764099999999999</v>
      </c>
    </row>
    <row r="5501" spans="1:11" hidden="1">
      <c r="A5501" t="s">
        <v>166</v>
      </c>
      <c r="B5501" t="s">
        <v>662</v>
      </c>
      <c r="C5501">
        <v>184</v>
      </c>
      <c r="D5501" t="s">
        <v>108</v>
      </c>
      <c r="E5501">
        <v>3.6720000000000002</v>
      </c>
      <c r="F5501">
        <v>0</v>
      </c>
      <c r="G5501">
        <v>13.442500000000001</v>
      </c>
      <c r="H5501">
        <v>0</v>
      </c>
      <c r="I5501">
        <v>-4.066E-5</v>
      </c>
      <c r="J5501">
        <v>0</v>
      </c>
      <c r="K5501">
        <v>8.5111000000000008</v>
      </c>
    </row>
    <row r="5502" spans="1:11" hidden="1">
      <c r="A5502" t="s">
        <v>166</v>
      </c>
      <c r="B5502" t="s">
        <v>662</v>
      </c>
      <c r="C5502">
        <v>184</v>
      </c>
      <c r="D5502" t="s">
        <v>108</v>
      </c>
      <c r="E5502">
        <v>4.1079999999999997</v>
      </c>
      <c r="F5502">
        <v>0</v>
      </c>
      <c r="G5502">
        <v>16.23</v>
      </c>
      <c r="H5502">
        <v>0</v>
      </c>
      <c r="I5502">
        <v>-4.066E-5</v>
      </c>
      <c r="J5502">
        <v>0</v>
      </c>
      <c r="K5502">
        <v>2.0427</v>
      </c>
    </row>
    <row r="5503" spans="1:11" hidden="1">
      <c r="A5503" t="s">
        <v>166</v>
      </c>
      <c r="B5503" t="s">
        <v>662</v>
      </c>
      <c r="C5503">
        <v>184</v>
      </c>
      <c r="D5503" t="s">
        <v>108</v>
      </c>
      <c r="E5503">
        <v>4.5438999999999998</v>
      </c>
      <c r="F5503">
        <v>0</v>
      </c>
      <c r="G5503">
        <v>19.017499999999998</v>
      </c>
      <c r="H5503">
        <v>0</v>
      </c>
      <c r="I5503">
        <v>-4.066E-5</v>
      </c>
      <c r="J5503">
        <v>0</v>
      </c>
      <c r="K5503">
        <v>-5.6409000000000002</v>
      </c>
    </row>
    <row r="5504" spans="1:11" hidden="1">
      <c r="A5504" t="s">
        <v>166</v>
      </c>
      <c r="B5504" t="s">
        <v>662</v>
      </c>
      <c r="C5504">
        <v>184</v>
      </c>
      <c r="D5504" t="s">
        <v>108</v>
      </c>
      <c r="E5504">
        <v>4.9798999999999998</v>
      </c>
      <c r="F5504">
        <v>0</v>
      </c>
      <c r="G5504">
        <v>21.805</v>
      </c>
      <c r="H5504">
        <v>0</v>
      </c>
      <c r="I5504">
        <v>-4.066E-5</v>
      </c>
      <c r="J5504">
        <v>0</v>
      </c>
      <c r="K5504">
        <v>-14.539899999999999</v>
      </c>
    </row>
    <row r="5505" spans="1:11" hidden="1">
      <c r="A5505" t="s">
        <v>166</v>
      </c>
      <c r="B5505" t="s">
        <v>662</v>
      </c>
      <c r="C5505">
        <v>184</v>
      </c>
      <c r="D5505" t="s">
        <v>108</v>
      </c>
      <c r="E5505">
        <v>5.4158999999999997</v>
      </c>
      <c r="F5505">
        <v>0</v>
      </c>
      <c r="G5505">
        <v>24.592400000000001</v>
      </c>
      <c r="H5505">
        <v>0</v>
      </c>
      <c r="I5505">
        <v>-4.066E-5</v>
      </c>
      <c r="J5505">
        <v>0</v>
      </c>
      <c r="K5505">
        <v>-24.6541</v>
      </c>
    </row>
    <row r="5506" spans="1:11" hidden="1">
      <c r="A5506" t="s">
        <v>166</v>
      </c>
      <c r="B5506" t="s">
        <v>662</v>
      </c>
      <c r="C5506">
        <v>184</v>
      </c>
      <c r="D5506" t="s">
        <v>109</v>
      </c>
      <c r="E5506">
        <v>0.18410000000000001</v>
      </c>
      <c r="F5506">
        <v>0</v>
      </c>
      <c r="G5506">
        <v>-29.764099999999999</v>
      </c>
      <c r="H5506">
        <v>0</v>
      </c>
      <c r="I5506">
        <v>-1E-4</v>
      </c>
      <c r="J5506">
        <v>0</v>
      </c>
      <c r="K5506">
        <v>-16.475999999999999</v>
      </c>
    </row>
    <row r="5507" spans="1:11" hidden="1">
      <c r="A5507" t="s">
        <v>166</v>
      </c>
      <c r="B5507" t="s">
        <v>662</v>
      </c>
      <c r="C5507">
        <v>184</v>
      </c>
      <c r="D5507" t="s">
        <v>109</v>
      </c>
      <c r="E5507">
        <v>0.62009999999999998</v>
      </c>
      <c r="F5507">
        <v>0</v>
      </c>
      <c r="G5507">
        <v>-25.403199999999998</v>
      </c>
      <c r="H5507">
        <v>0</v>
      </c>
      <c r="I5507">
        <v>-1E-4</v>
      </c>
      <c r="J5507">
        <v>0</v>
      </c>
      <c r="K5507">
        <v>-4.3879999999999999</v>
      </c>
    </row>
    <row r="5508" spans="1:11" hidden="1">
      <c r="A5508" t="s">
        <v>166</v>
      </c>
      <c r="B5508" t="s">
        <v>662</v>
      </c>
      <c r="C5508">
        <v>184</v>
      </c>
      <c r="D5508" t="s">
        <v>109</v>
      </c>
      <c r="E5508">
        <v>1.0561</v>
      </c>
      <c r="F5508">
        <v>0</v>
      </c>
      <c r="G5508">
        <v>-19.386900000000001</v>
      </c>
      <c r="H5508">
        <v>0</v>
      </c>
      <c r="I5508">
        <v>-1E-4</v>
      </c>
      <c r="J5508">
        <v>0</v>
      </c>
      <c r="K5508">
        <v>5.4286000000000003</v>
      </c>
    </row>
    <row r="5509" spans="1:11" hidden="1">
      <c r="A5509" t="s">
        <v>166</v>
      </c>
      <c r="B5509" t="s">
        <v>662</v>
      </c>
      <c r="C5509">
        <v>184</v>
      </c>
      <c r="D5509" t="s">
        <v>109</v>
      </c>
      <c r="E5509">
        <v>1.4921</v>
      </c>
      <c r="F5509">
        <v>0</v>
      </c>
      <c r="G5509">
        <v>-12.882099999999999</v>
      </c>
      <c r="H5509">
        <v>0</v>
      </c>
      <c r="I5509">
        <v>-1E-4</v>
      </c>
      <c r="J5509">
        <v>0</v>
      </c>
      <c r="K5509">
        <v>12.462999999999999</v>
      </c>
    </row>
    <row r="5510" spans="1:11" hidden="1">
      <c r="A5510" t="s">
        <v>166</v>
      </c>
      <c r="B5510" t="s">
        <v>662</v>
      </c>
      <c r="C5510">
        <v>184</v>
      </c>
      <c r="D5510" t="s">
        <v>109</v>
      </c>
      <c r="E5510">
        <v>1.9279999999999999</v>
      </c>
      <c r="F5510">
        <v>0</v>
      </c>
      <c r="G5510">
        <v>-6.4046000000000003</v>
      </c>
      <c r="H5510">
        <v>0</v>
      </c>
      <c r="I5510">
        <v>-1E-4</v>
      </c>
      <c r="J5510">
        <v>0</v>
      </c>
      <c r="K5510">
        <v>16.662099999999999</v>
      </c>
    </row>
    <row r="5511" spans="1:11" hidden="1">
      <c r="A5511" t="s">
        <v>166</v>
      </c>
      <c r="B5511" t="s">
        <v>662</v>
      </c>
      <c r="C5511">
        <v>184</v>
      </c>
      <c r="D5511" t="s">
        <v>109</v>
      </c>
      <c r="E5511">
        <v>2.3639999999999999</v>
      </c>
      <c r="F5511">
        <v>0</v>
      </c>
      <c r="G5511">
        <v>-1.0582</v>
      </c>
      <c r="H5511">
        <v>0</v>
      </c>
      <c r="I5511">
        <v>-1E-4</v>
      </c>
      <c r="J5511">
        <v>0</v>
      </c>
      <c r="K5511">
        <v>18.226900000000001</v>
      </c>
    </row>
    <row r="5512" spans="1:11" hidden="1">
      <c r="A5512" t="s">
        <v>166</v>
      </c>
      <c r="B5512" t="s">
        <v>662</v>
      </c>
      <c r="C5512">
        <v>184</v>
      </c>
      <c r="D5512" t="s">
        <v>109</v>
      </c>
      <c r="E5512">
        <v>2.8</v>
      </c>
      <c r="F5512">
        <v>0</v>
      </c>
      <c r="G5512">
        <v>2.5823</v>
      </c>
      <c r="H5512">
        <v>0</v>
      </c>
      <c r="I5512">
        <v>-1E-4</v>
      </c>
      <c r="J5512">
        <v>0</v>
      </c>
      <c r="K5512">
        <v>17.832699999999999</v>
      </c>
    </row>
    <row r="5513" spans="1:11" hidden="1">
      <c r="A5513" t="s">
        <v>166</v>
      </c>
      <c r="B5513" t="s">
        <v>662</v>
      </c>
      <c r="C5513">
        <v>184</v>
      </c>
      <c r="D5513" t="s">
        <v>109</v>
      </c>
      <c r="E5513">
        <v>2.8</v>
      </c>
      <c r="F5513">
        <v>0</v>
      </c>
      <c r="G5513">
        <v>7.9545000000000003</v>
      </c>
      <c r="H5513">
        <v>0</v>
      </c>
      <c r="I5513">
        <v>-1E-4</v>
      </c>
      <c r="J5513">
        <v>0</v>
      </c>
      <c r="K5513">
        <v>17.832699999999999</v>
      </c>
    </row>
    <row r="5514" spans="1:11" hidden="1">
      <c r="A5514" t="s">
        <v>166</v>
      </c>
      <c r="B5514" t="s">
        <v>662</v>
      </c>
      <c r="C5514">
        <v>184</v>
      </c>
      <c r="D5514" t="s">
        <v>109</v>
      </c>
      <c r="E5514">
        <v>3.2360000000000002</v>
      </c>
      <c r="F5514">
        <v>0</v>
      </c>
      <c r="G5514">
        <v>10.742000000000001</v>
      </c>
      <c r="H5514">
        <v>0</v>
      </c>
      <c r="I5514">
        <v>-1E-4</v>
      </c>
      <c r="J5514">
        <v>0</v>
      </c>
      <c r="K5514">
        <v>13.757</v>
      </c>
    </row>
    <row r="5515" spans="1:11" hidden="1">
      <c r="A5515" t="s">
        <v>166</v>
      </c>
      <c r="B5515" t="s">
        <v>662</v>
      </c>
      <c r="C5515">
        <v>184</v>
      </c>
      <c r="D5515" t="s">
        <v>109</v>
      </c>
      <c r="E5515">
        <v>3.6720000000000002</v>
      </c>
      <c r="F5515">
        <v>0</v>
      </c>
      <c r="G5515">
        <v>13.529500000000001</v>
      </c>
      <c r="H5515">
        <v>0</v>
      </c>
      <c r="I5515">
        <v>-1E-4</v>
      </c>
      <c r="J5515">
        <v>0</v>
      </c>
      <c r="K5515">
        <v>8.4659999999999993</v>
      </c>
    </row>
    <row r="5516" spans="1:11" hidden="1">
      <c r="A5516" t="s">
        <v>166</v>
      </c>
      <c r="B5516" t="s">
        <v>662</v>
      </c>
      <c r="C5516">
        <v>184</v>
      </c>
      <c r="D5516" t="s">
        <v>109</v>
      </c>
      <c r="E5516">
        <v>4.1079999999999997</v>
      </c>
      <c r="F5516">
        <v>0</v>
      </c>
      <c r="G5516">
        <v>16.317</v>
      </c>
      <c r="H5516">
        <v>0</v>
      </c>
      <c r="I5516">
        <v>-1E-4</v>
      </c>
      <c r="J5516">
        <v>0</v>
      </c>
      <c r="K5516">
        <v>1.9597</v>
      </c>
    </row>
    <row r="5517" spans="1:11" hidden="1">
      <c r="A5517" t="s">
        <v>166</v>
      </c>
      <c r="B5517" t="s">
        <v>662</v>
      </c>
      <c r="C5517">
        <v>184</v>
      </c>
      <c r="D5517" t="s">
        <v>109</v>
      </c>
      <c r="E5517">
        <v>4.5438999999999998</v>
      </c>
      <c r="F5517">
        <v>0</v>
      </c>
      <c r="G5517">
        <v>19.104500000000002</v>
      </c>
      <c r="H5517">
        <v>0</v>
      </c>
      <c r="I5517">
        <v>-1E-4</v>
      </c>
      <c r="J5517">
        <v>0</v>
      </c>
      <c r="K5517">
        <v>-5.7618</v>
      </c>
    </row>
    <row r="5518" spans="1:11" hidden="1">
      <c r="A5518" t="s">
        <v>166</v>
      </c>
      <c r="B5518" t="s">
        <v>662</v>
      </c>
      <c r="C5518">
        <v>184</v>
      </c>
      <c r="D5518" t="s">
        <v>109</v>
      </c>
      <c r="E5518">
        <v>4.9798999999999998</v>
      </c>
      <c r="F5518">
        <v>0</v>
      </c>
      <c r="G5518">
        <v>21.891999999999999</v>
      </c>
      <c r="H5518">
        <v>0</v>
      </c>
      <c r="I5518">
        <v>-1E-4</v>
      </c>
      <c r="J5518">
        <v>0</v>
      </c>
      <c r="K5518">
        <v>-14.698700000000001</v>
      </c>
    </row>
    <row r="5519" spans="1:11" hidden="1">
      <c r="A5519" t="s">
        <v>166</v>
      </c>
      <c r="B5519" t="s">
        <v>662</v>
      </c>
      <c r="C5519">
        <v>184</v>
      </c>
      <c r="D5519" t="s">
        <v>109</v>
      </c>
      <c r="E5519">
        <v>5.4158999999999997</v>
      </c>
      <c r="F5519">
        <v>0</v>
      </c>
      <c r="G5519">
        <v>24.679400000000001</v>
      </c>
      <c r="H5519">
        <v>0</v>
      </c>
      <c r="I5519">
        <v>-1E-4</v>
      </c>
      <c r="J5519">
        <v>0</v>
      </c>
      <c r="K5519">
        <v>-24.850899999999999</v>
      </c>
    </row>
    <row r="5520" spans="1:11" hidden="1">
      <c r="A5520" t="s">
        <v>166</v>
      </c>
      <c r="B5520" t="s">
        <v>662</v>
      </c>
      <c r="C5520">
        <v>184</v>
      </c>
      <c r="D5520" t="s">
        <v>110</v>
      </c>
      <c r="E5520">
        <v>0.18410000000000001</v>
      </c>
      <c r="F5520">
        <v>0</v>
      </c>
      <c r="G5520">
        <v>-17.309799999999999</v>
      </c>
      <c r="H5520">
        <v>0</v>
      </c>
      <c r="I5520">
        <v>-1.8029999999999998E-5</v>
      </c>
      <c r="J5520">
        <v>0</v>
      </c>
      <c r="K5520">
        <v>-9.8488000000000007</v>
      </c>
    </row>
    <row r="5521" spans="1:11" hidden="1">
      <c r="A5521" t="s">
        <v>166</v>
      </c>
      <c r="B5521" t="s">
        <v>662</v>
      </c>
      <c r="C5521">
        <v>184</v>
      </c>
      <c r="D5521" t="s">
        <v>110</v>
      </c>
      <c r="E5521">
        <v>0.62009999999999998</v>
      </c>
      <c r="F5521">
        <v>0</v>
      </c>
      <c r="G5521">
        <v>-14.7912</v>
      </c>
      <c r="H5521">
        <v>0</v>
      </c>
      <c r="I5521">
        <v>-1.8029999999999998E-5</v>
      </c>
      <c r="J5521">
        <v>0</v>
      </c>
      <c r="K5521">
        <v>-2.8169</v>
      </c>
    </row>
    <row r="5522" spans="1:11" hidden="1">
      <c r="A5522" t="s">
        <v>166</v>
      </c>
      <c r="B5522" t="s">
        <v>662</v>
      </c>
      <c r="C5522">
        <v>184</v>
      </c>
      <c r="D5522" t="s">
        <v>110</v>
      </c>
      <c r="E5522">
        <v>1.0561</v>
      </c>
      <c r="F5522">
        <v>0</v>
      </c>
      <c r="G5522">
        <v>-11.359500000000001</v>
      </c>
      <c r="H5522">
        <v>0</v>
      </c>
      <c r="I5522">
        <v>-1.8029999999999998E-5</v>
      </c>
      <c r="J5522">
        <v>0</v>
      </c>
      <c r="K5522">
        <v>2.9129</v>
      </c>
    </row>
    <row r="5523" spans="1:11" hidden="1">
      <c r="A5523" t="s">
        <v>166</v>
      </c>
      <c r="B5523" t="s">
        <v>662</v>
      </c>
      <c r="C5523">
        <v>184</v>
      </c>
      <c r="D5523" t="s">
        <v>110</v>
      </c>
      <c r="E5523">
        <v>1.4921</v>
      </c>
      <c r="F5523">
        <v>0</v>
      </c>
      <c r="G5523">
        <v>-7.6584000000000003</v>
      </c>
      <c r="H5523">
        <v>0</v>
      </c>
      <c r="I5523">
        <v>-1.8029999999999998E-5</v>
      </c>
      <c r="J5523">
        <v>0</v>
      </c>
      <c r="K5523">
        <v>7.0586000000000002</v>
      </c>
    </row>
    <row r="5524" spans="1:11" hidden="1">
      <c r="A5524" t="s">
        <v>166</v>
      </c>
      <c r="B5524" t="s">
        <v>662</v>
      </c>
      <c r="C5524">
        <v>184</v>
      </c>
      <c r="D5524" t="s">
        <v>110</v>
      </c>
      <c r="E5524">
        <v>1.9279999999999999</v>
      </c>
      <c r="F5524">
        <v>0</v>
      </c>
      <c r="G5524">
        <v>-3.9725000000000001</v>
      </c>
      <c r="H5524">
        <v>0</v>
      </c>
      <c r="I5524">
        <v>-1.8029999999999998E-5</v>
      </c>
      <c r="J5524">
        <v>0</v>
      </c>
      <c r="K5524">
        <v>9.5912000000000006</v>
      </c>
    </row>
    <row r="5525" spans="1:11" hidden="1">
      <c r="A5525" t="s">
        <v>166</v>
      </c>
      <c r="B5525" t="s">
        <v>662</v>
      </c>
      <c r="C5525">
        <v>184</v>
      </c>
      <c r="D5525" t="s">
        <v>110</v>
      </c>
      <c r="E5525">
        <v>2.3639999999999999</v>
      </c>
      <c r="F5525">
        <v>0</v>
      </c>
      <c r="G5525">
        <v>-0.9103</v>
      </c>
      <c r="H5525">
        <v>0</v>
      </c>
      <c r="I5525">
        <v>-1.8029999999999998E-5</v>
      </c>
      <c r="J5525">
        <v>0</v>
      </c>
      <c r="K5525">
        <v>10.6214</v>
      </c>
    </row>
    <row r="5526" spans="1:11" hidden="1">
      <c r="A5526" t="s">
        <v>166</v>
      </c>
      <c r="B5526" t="s">
        <v>662</v>
      </c>
      <c r="C5526">
        <v>184</v>
      </c>
      <c r="D5526" t="s">
        <v>110</v>
      </c>
      <c r="E5526">
        <v>2.8</v>
      </c>
      <c r="F5526">
        <v>0</v>
      </c>
      <c r="G5526">
        <v>1.2110000000000001</v>
      </c>
      <c r="H5526">
        <v>0</v>
      </c>
      <c r="I5526">
        <v>-1.8029999999999998E-5</v>
      </c>
      <c r="J5526">
        <v>0</v>
      </c>
      <c r="K5526">
        <v>10.521599999999999</v>
      </c>
    </row>
    <row r="5527" spans="1:11" hidden="1">
      <c r="A5527" t="s">
        <v>166</v>
      </c>
      <c r="B5527" t="s">
        <v>662</v>
      </c>
      <c r="C5527">
        <v>184</v>
      </c>
      <c r="D5527" t="s">
        <v>110</v>
      </c>
      <c r="E5527">
        <v>2.8</v>
      </c>
      <c r="F5527">
        <v>0</v>
      </c>
      <c r="G5527">
        <v>4.5781000000000001</v>
      </c>
      <c r="H5527">
        <v>0</v>
      </c>
      <c r="I5527">
        <v>-1.8029999999999998E-5</v>
      </c>
      <c r="J5527">
        <v>0</v>
      </c>
      <c r="K5527">
        <v>10.521599999999999</v>
      </c>
    </row>
    <row r="5528" spans="1:11" hidden="1">
      <c r="A5528" t="s">
        <v>166</v>
      </c>
      <c r="B5528" t="s">
        <v>662</v>
      </c>
      <c r="C5528">
        <v>184</v>
      </c>
      <c r="D5528" t="s">
        <v>110</v>
      </c>
      <c r="E5528">
        <v>3.2360000000000002</v>
      </c>
      <c r="F5528">
        <v>0</v>
      </c>
      <c r="G5528">
        <v>6.2289000000000003</v>
      </c>
      <c r="H5528">
        <v>0</v>
      </c>
      <c r="I5528">
        <v>-1.8029999999999998E-5</v>
      </c>
      <c r="J5528">
        <v>0</v>
      </c>
      <c r="K5528">
        <v>8.1658000000000008</v>
      </c>
    </row>
    <row r="5529" spans="1:11" hidden="1">
      <c r="A5529" t="s">
        <v>166</v>
      </c>
      <c r="B5529" t="s">
        <v>662</v>
      </c>
      <c r="C5529">
        <v>184</v>
      </c>
      <c r="D5529" t="s">
        <v>110</v>
      </c>
      <c r="E5529">
        <v>3.6720000000000002</v>
      </c>
      <c r="F5529">
        <v>0</v>
      </c>
      <c r="G5529">
        <v>7.8798000000000004</v>
      </c>
      <c r="H5529">
        <v>0</v>
      </c>
      <c r="I5529">
        <v>-1.8029999999999998E-5</v>
      </c>
      <c r="J5529">
        <v>0</v>
      </c>
      <c r="K5529">
        <v>5.0902000000000003</v>
      </c>
    </row>
    <row r="5530" spans="1:11" hidden="1">
      <c r="A5530" t="s">
        <v>166</v>
      </c>
      <c r="B5530" t="s">
        <v>662</v>
      </c>
      <c r="C5530">
        <v>184</v>
      </c>
      <c r="D5530" t="s">
        <v>110</v>
      </c>
      <c r="E5530">
        <v>4.1079999999999997</v>
      </c>
      <c r="F5530">
        <v>0</v>
      </c>
      <c r="G5530">
        <v>9.5305999999999997</v>
      </c>
      <c r="H5530">
        <v>0</v>
      </c>
      <c r="I5530">
        <v>-1.8029999999999998E-5</v>
      </c>
      <c r="J5530">
        <v>0</v>
      </c>
      <c r="K5530">
        <v>1.2948999999999999</v>
      </c>
    </row>
    <row r="5531" spans="1:11" hidden="1">
      <c r="A5531" t="s">
        <v>166</v>
      </c>
      <c r="B5531" t="s">
        <v>662</v>
      </c>
      <c r="C5531">
        <v>184</v>
      </c>
      <c r="D5531" t="s">
        <v>110</v>
      </c>
      <c r="E5531">
        <v>4.5438999999999998</v>
      </c>
      <c r="F5531">
        <v>0</v>
      </c>
      <c r="G5531">
        <v>11.1815</v>
      </c>
      <c r="H5531">
        <v>0</v>
      </c>
      <c r="I5531">
        <v>-1.8029999999999998E-5</v>
      </c>
      <c r="J5531">
        <v>0</v>
      </c>
      <c r="K5531">
        <v>-3.2202000000000002</v>
      </c>
    </row>
    <row r="5532" spans="1:11" hidden="1">
      <c r="A5532" t="s">
        <v>166</v>
      </c>
      <c r="B5532" t="s">
        <v>662</v>
      </c>
      <c r="C5532">
        <v>184</v>
      </c>
      <c r="D5532" t="s">
        <v>110</v>
      </c>
      <c r="E5532">
        <v>4.9798999999999998</v>
      </c>
      <c r="F5532">
        <v>0</v>
      </c>
      <c r="G5532">
        <v>12.8323</v>
      </c>
      <c r="H5532">
        <v>0</v>
      </c>
      <c r="I5532">
        <v>-1.8029999999999998E-5</v>
      </c>
      <c r="J5532">
        <v>0</v>
      </c>
      <c r="K5532">
        <v>-8.4550000000000001</v>
      </c>
    </row>
    <row r="5533" spans="1:11" hidden="1">
      <c r="A5533" t="s">
        <v>166</v>
      </c>
      <c r="B5533" t="s">
        <v>662</v>
      </c>
      <c r="C5533">
        <v>184</v>
      </c>
      <c r="D5533" t="s">
        <v>110</v>
      </c>
      <c r="E5533">
        <v>5.4158999999999997</v>
      </c>
      <c r="F5533">
        <v>0</v>
      </c>
      <c r="G5533">
        <v>14.4831</v>
      </c>
      <c r="H5533">
        <v>0</v>
      </c>
      <c r="I5533">
        <v>-1.8029999999999998E-5</v>
      </c>
      <c r="J5533">
        <v>0</v>
      </c>
      <c r="K5533">
        <v>-14.4095</v>
      </c>
    </row>
    <row r="5534" spans="1:11" hidden="1">
      <c r="A5534" t="s">
        <v>166</v>
      </c>
      <c r="B5534" t="s">
        <v>662</v>
      </c>
      <c r="C5534">
        <v>184</v>
      </c>
      <c r="D5534" t="s">
        <v>111</v>
      </c>
      <c r="E5534">
        <v>0.18410000000000001</v>
      </c>
      <c r="F5534">
        <v>0</v>
      </c>
      <c r="G5534">
        <v>-17.222799999999999</v>
      </c>
      <c r="H5534">
        <v>0</v>
      </c>
      <c r="I5534">
        <v>-3.896E-5</v>
      </c>
      <c r="J5534">
        <v>0</v>
      </c>
      <c r="K5534">
        <v>-9.5902999999999992</v>
      </c>
    </row>
    <row r="5535" spans="1:11" hidden="1">
      <c r="A5535" t="s">
        <v>166</v>
      </c>
      <c r="B5535" t="s">
        <v>662</v>
      </c>
      <c r="C5535">
        <v>184</v>
      </c>
      <c r="D5535" t="s">
        <v>111</v>
      </c>
      <c r="E5535">
        <v>0.62009999999999998</v>
      </c>
      <c r="F5535">
        <v>0</v>
      </c>
      <c r="G5535">
        <v>-14.7041</v>
      </c>
      <c r="H5535">
        <v>0</v>
      </c>
      <c r="I5535">
        <v>-3.896E-5</v>
      </c>
      <c r="J5535">
        <v>0</v>
      </c>
      <c r="K5535">
        <v>-2.5962999999999998</v>
      </c>
    </row>
    <row r="5536" spans="1:11" hidden="1">
      <c r="A5536" t="s">
        <v>166</v>
      </c>
      <c r="B5536" t="s">
        <v>662</v>
      </c>
      <c r="C5536">
        <v>184</v>
      </c>
      <c r="D5536" t="s">
        <v>111</v>
      </c>
      <c r="E5536">
        <v>1.0561</v>
      </c>
      <c r="F5536">
        <v>0</v>
      </c>
      <c r="G5536">
        <v>-11.272500000000001</v>
      </c>
      <c r="H5536">
        <v>0</v>
      </c>
      <c r="I5536">
        <v>-3.896E-5</v>
      </c>
      <c r="J5536">
        <v>0</v>
      </c>
      <c r="K5536">
        <v>3.0954999999999999</v>
      </c>
    </row>
    <row r="5537" spans="1:11" hidden="1">
      <c r="A5537" t="s">
        <v>166</v>
      </c>
      <c r="B5537" t="s">
        <v>662</v>
      </c>
      <c r="C5537">
        <v>184</v>
      </c>
      <c r="D5537" t="s">
        <v>111</v>
      </c>
      <c r="E5537">
        <v>1.4921</v>
      </c>
      <c r="F5537">
        <v>0</v>
      </c>
      <c r="G5537">
        <v>-7.5713999999999997</v>
      </c>
      <c r="H5537">
        <v>0</v>
      </c>
      <c r="I5537">
        <v>-3.896E-5</v>
      </c>
      <c r="J5537">
        <v>0</v>
      </c>
      <c r="K5537">
        <v>7.2032999999999996</v>
      </c>
    </row>
    <row r="5538" spans="1:11" hidden="1">
      <c r="A5538" t="s">
        <v>166</v>
      </c>
      <c r="B5538" t="s">
        <v>662</v>
      </c>
      <c r="C5538">
        <v>184</v>
      </c>
      <c r="D5538" t="s">
        <v>111</v>
      </c>
      <c r="E5538">
        <v>1.9279999999999999</v>
      </c>
      <c r="F5538">
        <v>0</v>
      </c>
      <c r="G5538">
        <v>-3.8855</v>
      </c>
      <c r="H5538">
        <v>0</v>
      </c>
      <c r="I5538">
        <v>-3.896E-5</v>
      </c>
      <c r="J5538">
        <v>0</v>
      </c>
      <c r="K5538">
        <v>9.6979000000000006</v>
      </c>
    </row>
    <row r="5539" spans="1:11" hidden="1">
      <c r="A5539" t="s">
        <v>166</v>
      </c>
      <c r="B5539" t="s">
        <v>662</v>
      </c>
      <c r="C5539">
        <v>184</v>
      </c>
      <c r="D5539" t="s">
        <v>111</v>
      </c>
      <c r="E5539">
        <v>2.3639999999999999</v>
      </c>
      <c r="F5539">
        <v>0</v>
      </c>
      <c r="G5539">
        <v>-0.82330000000000003</v>
      </c>
      <c r="H5539">
        <v>0</v>
      </c>
      <c r="I5539">
        <v>-3.896E-5</v>
      </c>
      <c r="J5539">
        <v>0</v>
      </c>
      <c r="K5539">
        <v>10.690200000000001</v>
      </c>
    </row>
    <row r="5540" spans="1:11" hidden="1">
      <c r="A5540" t="s">
        <v>166</v>
      </c>
      <c r="B5540" t="s">
        <v>662</v>
      </c>
      <c r="C5540">
        <v>184</v>
      </c>
      <c r="D5540" t="s">
        <v>111</v>
      </c>
      <c r="E5540">
        <v>2.8</v>
      </c>
      <c r="F5540">
        <v>0</v>
      </c>
      <c r="G5540">
        <v>1.298</v>
      </c>
      <c r="H5540">
        <v>0</v>
      </c>
      <c r="I5540">
        <v>-3.896E-5</v>
      </c>
      <c r="J5540">
        <v>0</v>
      </c>
      <c r="K5540">
        <v>10.5525</v>
      </c>
    </row>
    <row r="5541" spans="1:11" hidden="1">
      <c r="A5541" t="s">
        <v>166</v>
      </c>
      <c r="B5541" t="s">
        <v>662</v>
      </c>
      <c r="C5541">
        <v>184</v>
      </c>
      <c r="D5541" t="s">
        <v>111</v>
      </c>
      <c r="E5541">
        <v>2.8</v>
      </c>
      <c r="F5541">
        <v>0</v>
      </c>
      <c r="G5541">
        <v>4.6650999999999998</v>
      </c>
      <c r="H5541">
        <v>0</v>
      </c>
      <c r="I5541">
        <v>-3.896E-5</v>
      </c>
      <c r="J5541">
        <v>0</v>
      </c>
      <c r="K5541">
        <v>10.5525</v>
      </c>
    </row>
    <row r="5542" spans="1:11" hidden="1">
      <c r="A5542" t="s">
        <v>166</v>
      </c>
      <c r="B5542" t="s">
        <v>662</v>
      </c>
      <c r="C5542">
        <v>184</v>
      </c>
      <c r="D5542" t="s">
        <v>111</v>
      </c>
      <c r="E5542">
        <v>3.2360000000000002</v>
      </c>
      <c r="F5542">
        <v>0</v>
      </c>
      <c r="G5542">
        <v>6.3159999999999998</v>
      </c>
      <c r="H5542">
        <v>0</v>
      </c>
      <c r="I5542">
        <v>-3.896E-5</v>
      </c>
      <c r="J5542">
        <v>0</v>
      </c>
      <c r="K5542">
        <v>8.1586999999999996</v>
      </c>
    </row>
    <row r="5543" spans="1:11" hidden="1">
      <c r="A5543" t="s">
        <v>166</v>
      </c>
      <c r="B5543" t="s">
        <v>662</v>
      </c>
      <c r="C5543">
        <v>184</v>
      </c>
      <c r="D5543" t="s">
        <v>111</v>
      </c>
      <c r="E5543">
        <v>3.6720000000000002</v>
      </c>
      <c r="F5543">
        <v>0</v>
      </c>
      <c r="G5543">
        <v>7.9668000000000001</v>
      </c>
      <c r="H5543">
        <v>0</v>
      </c>
      <c r="I5543">
        <v>-3.896E-5</v>
      </c>
      <c r="J5543">
        <v>0</v>
      </c>
      <c r="K5543">
        <v>5.0452000000000004</v>
      </c>
    </row>
    <row r="5544" spans="1:11" hidden="1">
      <c r="A5544" t="s">
        <v>166</v>
      </c>
      <c r="B5544" t="s">
        <v>662</v>
      </c>
      <c r="C5544">
        <v>184</v>
      </c>
      <c r="D5544" t="s">
        <v>111</v>
      </c>
      <c r="E5544">
        <v>4.1079999999999997</v>
      </c>
      <c r="F5544">
        <v>0</v>
      </c>
      <c r="G5544">
        <v>9.6175999999999995</v>
      </c>
      <c r="H5544">
        <v>0</v>
      </c>
      <c r="I5544">
        <v>-3.896E-5</v>
      </c>
      <c r="J5544">
        <v>0</v>
      </c>
      <c r="K5544">
        <v>1.2119</v>
      </c>
    </row>
    <row r="5545" spans="1:11" hidden="1">
      <c r="A5545" t="s">
        <v>166</v>
      </c>
      <c r="B5545" t="s">
        <v>662</v>
      </c>
      <c r="C5545">
        <v>184</v>
      </c>
      <c r="D5545" t="s">
        <v>111</v>
      </c>
      <c r="E5545">
        <v>4.5438999999999998</v>
      </c>
      <c r="F5545">
        <v>0</v>
      </c>
      <c r="G5545">
        <v>11.2685</v>
      </c>
      <c r="H5545">
        <v>0</v>
      </c>
      <c r="I5545">
        <v>-3.896E-5</v>
      </c>
      <c r="J5545">
        <v>0</v>
      </c>
      <c r="K5545">
        <v>-3.3411</v>
      </c>
    </row>
    <row r="5546" spans="1:11" hidden="1">
      <c r="A5546" t="s">
        <v>166</v>
      </c>
      <c r="B5546" t="s">
        <v>662</v>
      </c>
      <c r="C5546">
        <v>184</v>
      </c>
      <c r="D5546" t="s">
        <v>111</v>
      </c>
      <c r="E5546">
        <v>4.9798999999999998</v>
      </c>
      <c r="F5546">
        <v>0</v>
      </c>
      <c r="G5546">
        <v>12.9193</v>
      </c>
      <c r="H5546">
        <v>0</v>
      </c>
      <c r="I5546">
        <v>-3.896E-5</v>
      </c>
      <c r="J5546">
        <v>0</v>
      </c>
      <c r="K5546">
        <v>-8.6137999999999995</v>
      </c>
    </row>
    <row r="5547" spans="1:11" hidden="1">
      <c r="A5547" t="s">
        <v>166</v>
      </c>
      <c r="B5547" t="s">
        <v>662</v>
      </c>
      <c r="C5547">
        <v>184</v>
      </c>
      <c r="D5547" t="s">
        <v>111</v>
      </c>
      <c r="E5547">
        <v>5.4158999999999997</v>
      </c>
      <c r="F5547">
        <v>0</v>
      </c>
      <c r="G5547">
        <v>14.5702</v>
      </c>
      <c r="H5547">
        <v>0</v>
      </c>
      <c r="I5547">
        <v>-3.896E-5</v>
      </c>
      <c r="J5547">
        <v>0</v>
      </c>
      <c r="K5547">
        <v>-14.606299999999999</v>
      </c>
    </row>
    <row r="5548" spans="1:11" hidden="1">
      <c r="A5548" t="s">
        <v>166</v>
      </c>
      <c r="B5548" t="s">
        <v>662</v>
      </c>
      <c r="C5548">
        <v>184</v>
      </c>
      <c r="D5548" t="s">
        <v>112</v>
      </c>
      <c r="E5548">
        <v>0.18410000000000001</v>
      </c>
      <c r="F5548">
        <v>0</v>
      </c>
      <c r="G5548">
        <v>-17.309799999999999</v>
      </c>
      <c r="H5548">
        <v>0</v>
      </c>
      <c r="I5548">
        <v>-1.8029999999999998E-5</v>
      </c>
      <c r="J5548">
        <v>0</v>
      </c>
      <c r="K5548">
        <v>-9.8488000000000007</v>
      </c>
    </row>
    <row r="5549" spans="1:11" hidden="1">
      <c r="A5549" t="s">
        <v>166</v>
      </c>
      <c r="B5549" t="s">
        <v>662</v>
      </c>
      <c r="C5549">
        <v>184</v>
      </c>
      <c r="D5549" t="s">
        <v>112</v>
      </c>
      <c r="E5549">
        <v>0.62009999999999998</v>
      </c>
      <c r="F5549">
        <v>0</v>
      </c>
      <c r="G5549">
        <v>-14.7912</v>
      </c>
      <c r="H5549">
        <v>0</v>
      </c>
      <c r="I5549">
        <v>-1.8029999999999998E-5</v>
      </c>
      <c r="J5549">
        <v>0</v>
      </c>
      <c r="K5549">
        <v>-2.8169</v>
      </c>
    </row>
    <row r="5550" spans="1:11" hidden="1">
      <c r="A5550" t="s">
        <v>166</v>
      </c>
      <c r="B5550" t="s">
        <v>662</v>
      </c>
      <c r="C5550">
        <v>184</v>
      </c>
      <c r="D5550" t="s">
        <v>112</v>
      </c>
      <c r="E5550">
        <v>1.0561</v>
      </c>
      <c r="F5550">
        <v>0</v>
      </c>
      <c r="G5550">
        <v>-11.359500000000001</v>
      </c>
      <c r="H5550">
        <v>0</v>
      </c>
      <c r="I5550">
        <v>-1.8029999999999998E-5</v>
      </c>
      <c r="J5550">
        <v>0</v>
      </c>
      <c r="K5550">
        <v>2.9129</v>
      </c>
    </row>
    <row r="5551" spans="1:11" hidden="1">
      <c r="A5551" t="s">
        <v>166</v>
      </c>
      <c r="B5551" t="s">
        <v>662</v>
      </c>
      <c r="C5551">
        <v>184</v>
      </c>
      <c r="D5551" t="s">
        <v>112</v>
      </c>
      <c r="E5551">
        <v>1.4921</v>
      </c>
      <c r="F5551">
        <v>0</v>
      </c>
      <c r="G5551">
        <v>-7.6584000000000003</v>
      </c>
      <c r="H5551">
        <v>0</v>
      </c>
      <c r="I5551">
        <v>-1.8029999999999998E-5</v>
      </c>
      <c r="J5551">
        <v>0</v>
      </c>
      <c r="K5551">
        <v>7.0586000000000002</v>
      </c>
    </row>
    <row r="5552" spans="1:11" hidden="1">
      <c r="A5552" t="s">
        <v>166</v>
      </c>
      <c r="B5552" t="s">
        <v>662</v>
      </c>
      <c r="C5552">
        <v>184</v>
      </c>
      <c r="D5552" t="s">
        <v>112</v>
      </c>
      <c r="E5552">
        <v>1.9279999999999999</v>
      </c>
      <c r="F5552">
        <v>0</v>
      </c>
      <c r="G5552">
        <v>-3.9725000000000001</v>
      </c>
      <c r="H5552">
        <v>0</v>
      </c>
      <c r="I5552">
        <v>-1.8029999999999998E-5</v>
      </c>
      <c r="J5552">
        <v>0</v>
      </c>
      <c r="K5552">
        <v>9.5912000000000006</v>
      </c>
    </row>
    <row r="5553" spans="1:11" hidden="1">
      <c r="A5553" t="s">
        <v>166</v>
      </c>
      <c r="B5553" t="s">
        <v>662</v>
      </c>
      <c r="C5553">
        <v>184</v>
      </c>
      <c r="D5553" t="s">
        <v>112</v>
      </c>
      <c r="E5553">
        <v>2.3639999999999999</v>
      </c>
      <c r="F5553">
        <v>0</v>
      </c>
      <c r="G5553">
        <v>-0.9103</v>
      </c>
      <c r="H5553">
        <v>0</v>
      </c>
      <c r="I5553">
        <v>-1.8029999999999998E-5</v>
      </c>
      <c r="J5553">
        <v>0</v>
      </c>
      <c r="K5553">
        <v>10.6214</v>
      </c>
    </row>
    <row r="5554" spans="1:11" hidden="1">
      <c r="A5554" t="s">
        <v>166</v>
      </c>
      <c r="B5554" t="s">
        <v>662</v>
      </c>
      <c r="C5554">
        <v>184</v>
      </c>
      <c r="D5554" t="s">
        <v>112</v>
      </c>
      <c r="E5554">
        <v>2.8</v>
      </c>
      <c r="F5554">
        <v>0</v>
      </c>
      <c r="G5554">
        <v>1.2110000000000001</v>
      </c>
      <c r="H5554">
        <v>0</v>
      </c>
      <c r="I5554">
        <v>-1.8029999999999998E-5</v>
      </c>
      <c r="J5554">
        <v>0</v>
      </c>
      <c r="K5554">
        <v>10.521599999999999</v>
      </c>
    </row>
    <row r="5555" spans="1:11" hidden="1">
      <c r="A5555" t="s">
        <v>166</v>
      </c>
      <c r="B5555" t="s">
        <v>662</v>
      </c>
      <c r="C5555">
        <v>184</v>
      </c>
      <c r="D5555" t="s">
        <v>112</v>
      </c>
      <c r="E5555">
        <v>2.8</v>
      </c>
      <c r="F5555">
        <v>0</v>
      </c>
      <c r="G5555">
        <v>4.5781000000000001</v>
      </c>
      <c r="H5555">
        <v>0</v>
      </c>
      <c r="I5555">
        <v>-1.8029999999999998E-5</v>
      </c>
      <c r="J5555">
        <v>0</v>
      </c>
      <c r="K5555">
        <v>10.521599999999999</v>
      </c>
    </row>
    <row r="5556" spans="1:11" hidden="1">
      <c r="A5556" t="s">
        <v>166</v>
      </c>
      <c r="B5556" t="s">
        <v>662</v>
      </c>
      <c r="C5556">
        <v>184</v>
      </c>
      <c r="D5556" t="s">
        <v>112</v>
      </c>
      <c r="E5556">
        <v>3.2360000000000002</v>
      </c>
      <c r="F5556">
        <v>0</v>
      </c>
      <c r="G5556">
        <v>6.2289000000000003</v>
      </c>
      <c r="H5556">
        <v>0</v>
      </c>
      <c r="I5556">
        <v>-1.8029999999999998E-5</v>
      </c>
      <c r="J5556">
        <v>0</v>
      </c>
      <c r="K5556">
        <v>8.1658000000000008</v>
      </c>
    </row>
    <row r="5557" spans="1:11" hidden="1">
      <c r="A5557" t="s">
        <v>166</v>
      </c>
      <c r="B5557" t="s">
        <v>662</v>
      </c>
      <c r="C5557">
        <v>184</v>
      </c>
      <c r="D5557" t="s">
        <v>112</v>
      </c>
      <c r="E5557">
        <v>3.6720000000000002</v>
      </c>
      <c r="F5557">
        <v>0</v>
      </c>
      <c r="G5557">
        <v>7.8798000000000004</v>
      </c>
      <c r="H5557">
        <v>0</v>
      </c>
      <c r="I5557">
        <v>-1.8029999999999998E-5</v>
      </c>
      <c r="J5557">
        <v>0</v>
      </c>
      <c r="K5557">
        <v>5.0902000000000003</v>
      </c>
    </row>
    <row r="5558" spans="1:11" hidden="1">
      <c r="A5558" t="s">
        <v>166</v>
      </c>
      <c r="B5558" t="s">
        <v>662</v>
      </c>
      <c r="C5558">
        <v>184</v>
      </c>
      <c r="D5558" t="s">
        <v>112</v>
      </c>
      <c r="E5558">
        <v>4.1079999999999997</v>
      </c>
      <c r="F5558">
        <v>0</v>
      </c>
      <c r="G5558">
        <v>9.5305999999999997</v>
      </c>
      <c r="H5558">
        <v>0</v>
      </c>
      <c r="I5558">
        <v>-1.8029999999999998E-5</v>
      </c>
      <c r="J5558">
        <v>0</v>
      </c>
      <c r="K5558">
        <v>1.2948999999999999</v>
      </c>
    </row>
    <row r="5559" spans="1:11" hidden="1">
      <c r="A5559" t="s">
        <v>166</v>
      </c>
      <c r="B5559" t="s">
        <v>662</v>
      </c>
      <c r="C5559">
        <v>184</v>
      </c>
      <c r="D5559" t="s">
        <v>112</v>
      </c>
      <c r="E5559">
        <v>4.5438999999999998</v>
      </c>
      <c r="F5559">
        <v>0</v>
      </c>
      <c r="G5559">
        <v>11.1815</v>
      </c>
      <c r="H5559">
        <v>0</v>
      </c>
      <c r="I5559">
        <v>-1.8029999999999998E-5</v>
      </c>
      <c r="J5559">
        <v>0</v>
      </c>
      <c r="K5559">
        <v>-3.2202000000000002</v>
      </c>
    </row>
    <row r="5560" spans="1:11" hidden="1">
      <c r="A5560" t="s">
        <v>166</v>
      </c>
      <c r="B5560" t="s">
        <v>662</v>
      </c>
      <c r="C5560">
        <v>184</v>
      </c>
      <c r="D5560" t="s">
        <v>112</v>
      </c>
      <c r="E5560">
        <v>4.9798999999999998</v>
      </c>
      <c r="F5560">
        <v>0</v>
      </c>
      <c r="G5560">
        <v>12.8323</v>
      </c>
      <c r="H5560">
        <v>0</v>
      </c>
      <c r="I5560">
        <v>-1.8029999999999998E-5</v>
      </c>
      <c r="J5560">
        <v>0</v>
      </c>
      <c r="K5560">
        <v>-8.4550000000000001</v>
      </c>
    </row>
    <row r="5561" spans="1:11" hidden="1">
      <c r="A5561" t="s">
        <v>166</v>
      </c>
      <c r="B5561" t="s">
        <v>662</v>
      </c>
      <c r="C5561">
        <v>184</v>
      </c>
      <c r="D5561" t="s">
        <v>112</v>
      </c>
      <c r="E5561">
        <v>5.4158999999999997</v>
      </c>
      <c r="F5561">
        <v>0</v>
      </c>
      <c r="G5561">
        <v>14.4831</v>
      </c>
      <c r="H5561">
        <v>0</v>
      </c>
      <c r="I5561">
        <v>-1.8029999999999998E-5</v>
      </c>
      <c r="J5561">
        <v>0</v>
      </c>
      <c r="K5561">
        <v>-14.4095</v>
      </c>
    </row>
    <row r="5562" spans="1:11" hidden="1">
      <c r="A5562" t="s">
        <v>166</v>
      </c>
      <c r="B5562" t="s">
        <v>662</v>
      </c>
      <c r="C5562">
        <v>184</v>
      </c>
      <c r="D5562" t="s">
        <v>113</v>
      </c>
      <c r="E5562">
        <v>0.18410000000000001</v>
      </c>
      <c r="F5562">
        <v>0</v>
      </c>
      <c r="G5562">
        <v>-17.222799999999999</v>
      </c>
      <c r="H5562">
        <v>0</v>
      </c>
      <c r="I5562">
        <v>-3.896E-5</v>
      </c>
      <c r="J5562">
        <v>0</v>
      </c>
      <c r="K5562">
        <v>-9.5902999999999992</v>
      </c>
    </row>
    <row r="5563" spans="1:11" hidden="1">
      <c r="A5563" t="s">
        <v>166</v>
      </c>
      <c r="B5563" t="s">
        <v>662</v>
      </c>
      <c r="C5563">
        <v>184</v>
      </c>
      <c r="D5563" t="s">
        <v>113</v>
      </c>
      <c r="E5563">
        <v>0.62009999999999998</v>
      </c>
      <c r="F5563">
        <v>0</v>
      </c>
      <c r="G5563">
        <v>-14.7041</v>
      </c>
      <c r="H5563">
        <v>0</v>
      </c>
      <c r="I5563">
        <v>-3.896E-5</v>
      </c>
      <c r="J5563">
        <v>0</v>
      </c>
      <c r="K5563">
        <v>-2.5962999999999998</v>
      </c>
    </row>
    <row r="5564" spans="1:11" hidden="1">
      <c r="A5564" t="s">
        <v>166</v>
      </c>
      <c r="B5564" t="s">
        <v>662</v>
      </c>
      <c r="C5564">
        <v>184</v>
      </c>
      <c r="D5564" t="s">
        <v>113</v>
      </c>
      <c r="E5564">
        <v>1.0561</v>
      </c>
      <c r="F5564">
        <v>0</v>
      </c>
      <c r="G5564">
        <v>-11.272500000000001</v>
      </c>
      <c r="H5564">
        <v>0</v>
      </c>
      <c r="I5564">
        <v>-3.896E-5</v>
      </c>
      <c r="J5564">
        <v>0</v>
      </c>
      <c r="K5564">
        <v>3.0954999999999999</v>
      </c>
    </row>
    <row r="5565" spans="1:11" hidden="1">
      <c r="A5565" t="s">
        <v>166</v>
      </c>
      <c r="B5565" t="s">
        <v>662</v>
      </c>
      <c r="C5565">
        <v>184</v>
      </c>
      <c r="D5565" t="s">
        <v>113</v>
      </c>
      <c r="E5565">
        <v>1.4921</v>
      </c>
      <c r="F5565">
        <v>0</v>
      </c>
      <c r="G5565">
        <v>-7.5713999999999997</v>
      </c>
      <c r="H5565">
        <v>0</v>
      </c>
      <c r="I5565">
        <v>-3.896E-5</v>
      </c>
      <c r="J5565">
        <v>0</v>
      </c>
      <c r="K5565">
        <v>7.2032999999999996</v>
      </c>
    </row>
    <row r="5566" spans="1:11" hidden="1">
      <c r="A5566" t="s">
        <v>166</v>
      </c>
      <c r="B5566" t="s">
        <v>662</v>
      </c>
      <c r="C5566">
        <v>184</v>
      </c>
      <c r="D5566" t="s">
        <v>113</v>
      </c>
      <c r="E5566">
        <v>1.9279999999999999</v>
      </c>
      <c r="F5566">
        <v>0</v>
      </c>
      <c r="G5566">
        <v>-3.8855</v>
      </c>
      <c r="H5566">
        <v>0</v>
      </c>
      <c r="I5566">
        <v>-3.896E-5</v>
      </c>
      <c r="J5566">
        <v>0</v>
      </c>
      <c r="K5566">
        <v>9.6979000000000006</v>
      </c>
    </row>
    <row r="5567" spans="1:11" hidden="1">
      <c r="A5567" t="s">
        <v>166</v>
      </c>
      <c r="B5567" t="s">
        <v>662</v>
      </c>
      <c r="C5567">
        <v>184</v>
      </c>
      <c r="D5567" t="s">
        <v>113</v>
      </c>
      <c r="E5567">
        <v>2.3639999999999999</v>
      </c>
      <c r="F5567">
        <v>0</v>
      </c>
      <c r="G5567">
        <v>-0.82330000000000003</v>
      </c>
      <c r="H5567">
        <v>0</v>
      </c>
      <c r="I5567">
        <v>-3.896E-5</v>
      </c>
      <c r="J5567">
        <v>0</v>
      </c>
      <c r="K5567">
        <v>10.690200000000001</v>
      </c>
    </row>
    <row r="5568" spans="1:11" hidden="1">
      <c r="A5568" t="s">
        <v>166</v>
      </c>
      <c r="B5568" t="s">
        <v>662</v>
      </c>
      <c r="C5568">
        <v>184</v>
      </c>
      <c r="D5568" t="s">
        <v>113</v>
      </c>
      <c r="E5568">
        <v>2.8</v>
      </c>
      <c r="F5568">
        <v>0</v>
      </c>
      <c r="G5568">
        <v>1.298</v>
      </c>
      <c r="H5568">
        <v>0</v>
      </c>
      <c r="I5568">
        <v>-3.896E-5</v>
      </c>
      <c r="J5568">
        <v>0</v>
      </c>
      <c r="K5568">
        <v>10.5525</v>
      </c>
    </row>
    <row r="5569" spans="1:11" hidden="1">
      <c r="A5569" t="s">
        <v>166</v>
      </c>
      <c r="B5569" t="s">
        <v>662</v>
      </c>
      <c r="C5569">
        <v>184</v>
      </c>
      <c r="D5569" t="s">
        <v>113</v>
      </c>
      <c r="E5569">
        <v>2.8</v>
      </c>
      <c r="F5569">
        <v>0</v>
      </c>
      <c r="G5569">
        <v>4.6650999999999998</v>
      </c>
      <c r="H5569">
        <v>0</v>
      </c>
      <c r="I5569">
        <v>-3.896E-5</v>
      </c>
      <c r="J5569">
        <v>0</v>
      </c>
      <c r="K5569">
        <v>10.5525</v>
      </c>
    </row>
    <row r="5570" spans="1:11" hidden="1">
      <c r="A5570" t="s">
        <v>166</v>
      </c>
      <c r="B5570" t="s">
        <v>662</v>
      </c>
      <c r="C5570">
        <v>184</v>
      </c>
      <c r="D5570" t="s">
        <v>113</v>
      </c>
      <c r="E5570">
        <v>3.2360000000000002</v>
      </c>
      <c r="F5570">
        <v>0</v>
      </c>
      <c r="G5570">
        <v>6.3159999999999998</v>
      </c>
      <c r="H5570">
        <v>0</v>
      </c>
      <c r="I5570">
        <v>-3.896E-5</v>
      </c>
      <c r="J5570">
        <v>0</v>
      </c>
      <c r="K5570">
        <v>8.1586999999999996</v>
      </c>
    </row>
    <row r="5571" spans="1:11" hidden="1">
      <c r="A5571" t="s">
        <v>166</v>
      </c>
      <c r="B5571" t="s">
        <v>662</v>
      </c>
      <c r="C5571">
        <v>184</v>
      </c>
      <c r="D5571" t="s">
        <v>113</v>
      </c>
      <c r="E5571">
        <v>3.6720000000000002</v>
      </c>
      <c r="F5571">
        <v>0</v>
      </c>
      <c r="G5571">
        <v>7.9668000000000001</v>
      </c>
      <c r="H5571">
        <v>0</v>
      </c>
      <c r="I5571">
        <v>-3.896E-5</v>
      </c>
      <c r="J5571">
        <v>0</v>
      </c>
      <c r="K5571">
        <v>5.0452000000000004</v>
      </c>
    </row>
    <row r="5572" spans="1:11" hidden="1">
      <c r="A5572" t="s">
        <v>166</v>
      </c>
      <c r="B5572" t="s">
        <v>662</v>
      </c>
      <c r="C5572">
        <v>184</v>
      </c>
      <c r="D5572" t="s">
        <v>113</v>
      </c>
      <c r="E5572">
        <v>4.1079999999999997</v>
      </c>
      <c r="F5572">
        <v>0</v>
      </c>
      <c r="G5572">
        <v>9.6175999999999995</v>
      </c>
      <c r="H5572">
        <v>0</v>
      </c>
      <c r="I5572">
        <v>-3.896E-5</v>
      </c>
      <c r="J5572">
        <v>0</v>
      </c>
      <c r="K5572">
        <v>1.2119</v>
      </c>
    </row>
    <row r="5573" spans="1:11" hidden="1">
      <c r="A5573" t="s">
        <v>166</v>
      </c>
      <c r="B5573" t="s">
        <v>662</v>
      </c>
      <c r="C5573">
        <v>184</v>
      </c>
      <c r="D5573" t="s">
        <v>113</v>
      </c>
      <c r="E5573">
        <v>4.5438999999999998</v>
      </c>
      <c r="F5573">
        <v>0</v>
      </c>
      <c r="G5573">
        <v>11.2685</v>
      </c>
      <c r="H5573">
        <v>0</v>
      </c>
      <c r="I5573">
        <v>-3.896E-5</v>
      </c>
      <c r="J5573">
        <v>0</v>
      </c>
      <c r="K5573">
        <v>-3.3411</v>
      </c>
    </row>
    <row r="5574" spans="1:11" hidden="1">
      <c r="A5574" t="s">
        <v>166</v>
      </c>
      <c r="B5574" t="s">
        <v>662</v>
      </c>
      <c r="C5574">
        <v>184</v>
      </c>
      <c r="D5574" t="s">
        <v>113</v>
      </c>
      <c r="E5574">
        <v>4.9798999999999998</v>
      </c>
      <c r="F5574">
        <v>0</v>
      </c>
      <c r="G5574">
        <v>12.9193</v>
      </c>
      <c r="H5574">
        <v>0</v>
      </c>
      <c r="I5574">
        <v>-3.896E-5</v>
      </c>
      <c r="J5574">
        <v>0</v>
      </c>
      <c r="K5574">
        <v>-8.6137999999999995</v>
      </c>
    </row>
    <row r="5575" spans="1:11" hidden="1">
      <c r="A5575" t="s">
        <v>166</v>
      </c>
      <c r="B5575" t="s">
        <v>662</v>
      </c>
      <c r="C5575">
        <v>184</v>
      </c>
      <c r="D5575" t="s">
        <v>113</v>
      </c>
      <c r="E5575">
        <v>5.4158999999999997</v>
      </c>
      <c r="F5575">
        <v>0</v>
      </c>
      <c r="G5575">
        <v>14.5702</v>
      </c>
      <c r="H5575">
        <v>0</v>
      </c>
      <c r="I5575">
        <v>-3.896E-5</v>
      </c>
      <c r="J5575">
        <v>0</v>
      </c>
      <c r="K5575">
        <v>-14.606299999999999</v>
      </c>
    </row>
    <row r="5576" spans="1:11" hidden="1">
      <c r="A5576" t="s">
        <v>166</v>
      </c>
      <c r="B5576" t="s">
        <v>662</v>
      </c>
      <c r="C5576">
        <v>184</v>
      </c>
      <c r="D5576" t="s">
        <v>114</v>
      </c>
      <c r="E5576">
        <v>0.18410000000000001</v>
      </c>
      <c r="F5576">
        <v>0</v>
      </c>
      <c r="G5576">
        <v>-17.329799999999999</v>
      </c>
      <c r="H5576">
        <v>0</v>
      </c>
      <c r="I5576">
        <v>-1.861E-5</v>
      </c>
      <c r="J5576">
        <v>0</v>
      </c>
      <c r="K5576">
        <v>-9.8988999999999994</v>
      </c>
    </row>
    <row r="5577" spans="1:11" hidden="1">
      <c r="A5577" t="s">
        <v>166</v>
      </c>
      <c r="B5577" t="s">
        <v>662</v>
      </c>
      <c r="C5577">
        <v>184</v>
      </c>
      <c r="D5577" t="s">
        <v>114</v>
      </c>
      <c r="E5577">
        <v>0.62009999999999998</v>
      </c>
      <c r="F5577">
        <v>0</v>
      </c>
      <c r="G5577">
        <v>-14.811199999999999</v>
      </c>
      <c r="H5577">
        <v>0</v>
      </c>
      <c r="I5577">
        <v>-1.861E-5</v>
      </c>
      <c r="J5577">
        <v>0</v>
      </c>
      <c r="K5577">
        <v>-2.8582999999999998</v>
      </c>
    </row>
    <row r="5578" spans="1:11" hidden="1">
      <c r="A5578" t="s">
        <v>166</v>
      </c>
      <c r="B5578" t="s">
        <v>662</v>
      </c>
      <c r="C5578">
        <v>184</v>
      </c>
      <c r="D5578" t="s">
        <v>114</v>
      </c>
      <c r="E5578">
        <v>1.0561</v>
      </c>
      <c r="F5578">
        <v>0</v>
      </c>
      <c r="G5578">
        <v>-11.3796</v>
      </c>
      <c r="H5578">
        <v>0</v>
      </c>
      <c r="I5578">
        <v>-1.861E-5</v>
      </c>
      <c r="J5578">
        <v>0</v>
      </c>
      <c r="K5578">
        <v>2.8801999999999999</v>
      </c>
    </row>
    <row r="5579" spans="1:11" hidden="1">
      <c r="A5579" t="s">
        <v>166</v>
      </c>
      <c r="B5579" t="s">
        <v>662</v>
      </c>
      <c r="C5579">
        <v>184</v>
      </c>
      <c r="D5579" t="s">
        <v>114</v>
      </c>
      <c r="E5579">
        <v>1.4921</v>
      </c>
      <c r="F5579">
        <v>0</v>
      </c>
      <c r="G5579">
        <v>-7.6784999999999997</v>
      </c>
      <c r="H5579">
        <v>0</v>
      </c>
      <c r="I5579">
        <v>-1.861E-5</v>
      </c>
      <c r="J5579">
        <v>0</v>
      </c>
      <c r="K5579">
        <v>7.0347</v>
      </c>
    </row>
    <row r="5580" spans="1:11" hidden="1">
      <c r="A5580" t="s">
        <v>166</v>
      </c>
      <c r="B5580" t="s">
        <v>662</v>
      </c>
      <c r="C5580">
        <v>184</v>
      </c>
      <c r="D5580" t="s">
        <v>114</v>
      </c>
      <c r="E5580">
        <v>1.9279999999999999</v>
      </c>
      <c r="F5580">
        <v>0</v>
      </c>
      <c r="G5580">
        <v>-3.9925000000000002</v>
      </c>
      <c r="H5580">
        <v>0</v>
      </c>
      <c r="I5580">
        <v>-1.861E-5</v>
      </c>
      <c r="J5580">
        <v>0</v>
      </c>
      <c r="K5580">
        <v>9.5760000000000005</v>
      </c>
    </row>
    <row r="5581" spans="1:11" hidden="1">
      <c r="A5581" t="s">
        <v>166</v>
      </c>
      <c r="B5581" t="s">
        <v>662</v>
      </c>
      <c r="C5581">
        <v>184</v>
      </c>
      <c r="D5581" t="s">
        <v>114</v>
      </c>
      <c r="E5581">
        <v>2.3639999999999999</v>
      </c>
      <c r="F5581">
        <v>0</v>
      </c>
      <c r="G5581">
        <v>-0.93030000000000002</v>
      </c>
      <c r="H5581">
        <v>0</v>
      </c>
      <c r="I5581">
        <v>-1.861E-5</v>
      </c>
      <c r="J5581">
        <v>0</v>
      </c>
      <c r="K5581">
        <v>10.615</v>
      </c>
    </row>
    <row r="5582" spans="1:11" hidden="1">
      <c r="A5582" t="s">
        <v>166</v>
      </c>
      <c r="B5582" t="s">
        <v>662</v>
      </c>
      <c r="C5582">
        <v>184</v>
      </c>
      <c r="D5582" t="s">
        <v>114</v>
      </c>
      <c r="E5582">
        <v>2.8</v>
      </c>
      <c r="F5582">
        <v>0</v>
      </c>
      <c r="G5582">
        <v>1.1910000000000001</v>
      </c>
      <c r="H5582">
        <v>0</v>
      </c>
      <c r="I5582">
        <v>-1.861E-5</v>
      </c>
      <c r="J5582">
        <v>0</v>
      </c>
      <c r="K5582">
        <v>10.523999999999999</v>
      </c>
    </row>
    <row r="5583" spans="1:11" hidden="1">
      <c r="A5583" t="s">
        <v>166</v>
      </c>
      <c r="B5583" t="s">
        <v>662</v>
      </c>
      <c r="C5583">
        <v>184</v>
      </c>
      <c r="D5583" t="s">
        <v>114</v>
      </c>
      <c r="E5583">
        <v>2.8</v>
      </c>
      <c r="F5583">
        <v>0</v>
      </c>
      <c r="G5583">
        <v>4.5579999999999998</v>
      </c>
      <c r="H5583">
        <v>0</v>
      </c>
      <c r="I5583">
        <v>-1.861E-5</v>
      </c>
      <c r="J5583">
        <v>0</v>
      </c>
      <c r="K5583">
        <v>10.523999999999999</v>
      </c>
    </row>
    <row r="5584" spans="1:11" hidden="1">
      <c r="A5584" t="s">
        <v>166</v>
      </c>
      <c r="B5584" t="s">
        <v>662</v>
      </c>
      <c r="C5584">
        <v>184</v>
      </c>
      <c r="D5584" t="s">
        <v>114</v>
      </c>
      <c r="E5584">
        <v>3.2360000000000002</v>
      </c>
      <c r="F5584">
        <v>0</v>
      </c>
      <c r="G5584">
        <v>6.2088999999999999</v>
      </c>
      <c r="H5584">
        <v>0</v>
      </c>
      <c r="I5584">
        <v>-1.861E-5</v>
      </c>
      <c r="J5584">
        <v>0</v>
      </c>
      <c r="K5584">
        <v>8.1768999999999998</v>
      </c>
    </row>
    <row r="5585" spans="1:11" hidden="1">
      <c r="A5585" t="s">
        <v>166</v>
      </c>
      <c r="B5585" t="s">
        <v>662</v>
      </c>
      <c r="C5585">
        <v>184</v>
      </c>
      <c r="D5585" t="s">
        <v>114</v>
      </c>
      <c r="E5585">
        <v>3.6720000000000002</v>
      </c>
      <c r="F5585">
        <v>0</v>
      </c>
      <c r="G5585">
        <v>7.8597000000000001</v>
      </c>
      <c r="H5585">
        <v>0</v>
      </c>
      <c r="I5585">
        <v>-1.861E-5</v>
      </c>
      <c r="J5585">
        <v>0</v>
      </c>
      <c r="K5585">
        <v>5.1100000000000003</v>
      </c>
    </row>
    <row r="5586" spans="1:11" hidden="1">
      <c r="A5586" t="s">
        <v>166</v>
      </c>
      <c r="B5586" t="s">
        <v>662</v>
      </c>
      <c r="C5586">
        <v>184</v>
      </c>
      <c r="D5586" t="s">
        <v>114</v>
      </c>
      <c r="E5586">
        <v>4.1079999999999997</v>
      </c>
      <c r="F5586">
        <v>0</v>
      </c>
      <c r="G5586">
        <v>9.5106000000000002</v>
      </c>
      <c r="H5586">
        <v>0</v>
      </c>
      <c r="I5586">
        <v>-1.861E-5</v>
      </c>
      <c r="J5586">
        <v>0</v>
      </c>
      <c r="K5586">
        <v>1.3234999999999999</v>
      </c>
    </row>
    <row r="5587" spans="1:11" hidden="1">
      <c r="A5587" t="s">
        <v>166</v>
      </c>
      <c r="B5587" t="s">
        <v>662</v>
      </c>
      <c r="C5587">
        <v>184</v>
      </c>
      <c r="D5587" t="s">
        <v>114</v>
      </c>
      <c r="E5587">
        <v>4.5438999999999998</v>
      </c>
      <c r="F5587">
        <v>0</v>
      </c>
      <c r="G5587">
        <v>11.1614</v>
      </c>
      <c r="H5587">
        <v>0</v>
      </c>
      <c r="I5587">
        <v>-1.861E-5</v>
      </c>
      <c r="J5587">
        <v>0</v>
      </c>
      <c r="K5587">
        <v>-3.1827999999999999</v>
      </c>
    </row>
    <row r="5588" spans="1:11" hidden="1">
      <c r="A5588" t="s">
        <v>166</v>
      </c>
      <c r="B5588" t="s">
        <v>662</v>
      </c>
      <c r="C5588">
        <v>184</v>
      </c>
      <c r="D5588" t="s">
        <v>114</v>
      </c>
      <c r="E5588">
        <v>4.9798999999999998</v>
      </c>
      <c r="F5588">
        <v>0</v>
      </c>
      <c r="G5588">
        <v>12.812200000000001</v>
      </c>
      <c r="H5588">
        <v>0</v>
      </c>
      <c r="I5588">
        <v>-1.861E-5</v>
      </c>
      <c r="J5588">
        <v>0</v>
      </c>
      <c r="K5588">
        <v>-8.4088999999999992</v>
      </c>
    </row>
    <row r="5589" spans="1:11" hidden="1">
      <c r="A5589" t="s">
        <v>166</v>
      </c>
      <c r="B5589" t="s">
        <v>662</v>
      </c>
      <c r="C5589">
        <v>184</v>
      </c>
      <c r="D5589" t="s">
        <v>114</v>
      </c>
      <c r="E5589">
        <v>5.4158999999999997</v>
      </c>
      <c r="F5589">
        <v>0</v>
      </c>
      <c r="G5589">
        <v>14.463100000000001</v>
      </c>
      <c r="H5589">
        <v>0</v>
      </c>
      <c r="I5589">
        <v>-1.861E-5</v>
      </c>
      <c r="J5589">
        <v>0</v>
      </c>
      <c r="K5589">
        <v>-14.354699999999999</v>
      </c>
    </row>
    <row r="5590" spans="1:11" hidden="1">
      <c r="A5590" t="s">
        <v>166</v>
      </c>
      <c r="B5590" t="s">
        <v>662</v>
      </c>
      <c r="C5590">
        <v>184</v>
      </c>
      <c r="D5590" t="s">
        <v>115</v>
      </c>
      <c r="E5590">
        <v>0.18410000000000001</v>
      </c>
      <c r="F5590">
        <v>0</v>
      </c>
      <c r="G5590">
        <v>-17.242799999999999</v>
      </c>
      <c r="H5590">
        <v>0</v>
      </c>
      <c r="I5590">
        <v>-3.9539999999999998E-5</v>
      </c>
      <c r="J5590">
        <v>0</v>
      </c>
      <c r="K5590">
        <v>-9.6404999999999994</v>
      </c>
    </row>
    <row r="5591" spans="1:11" hidden="1">
      <c r="A5591" t="s">
        <v>166</v>
      </c>
      <c r="B5591" t="s">
        <v>662</v>
      </c>
      <c r="C5591">
        <v>184</v>
      </c>
      <c r="D5591" t="s">
        <v>115</v>
      </c>
      <c r="E5591">
        <v>0.62009999999999998</v>
      </c>
      <c r="F5591">
        <v>0</v>
      </c>
      <c r="G5591">
        <v>-14.7242</v>
      </c>
      <c r="H5591">
        <v>0</v>
      </c>
      <c r="I5591">
        <v>-3.9539999999999998E-5</v>
      </c>
      <c r="J5591">
        <v>0</v>
      </c>
      <c r="K5591">
        <v>-2.6377000000000002</v>
      </c>
    </row>
    <row r="5592" spans="1:11" hidden="1">
      <c r="A5592" t="s">
        <v>166</v>
      </c>
      <c r="B5592" t="s">
        <v>662</v>
      </c>
      <c r="C5592">
        <v>184</v>
      </c>
      <c r="D5592" t="s">
        <v>115</v>
      </c>
      <c r="E5592">
        <v>1.0561</v>
      </c>
      <c r="F5592">
        <v>0</v>
      </c>
      <c r="G5592">
        <v>-11.2926</v>
      </c>
      <c r="H5592">
        <v>0</v>
      </c>
      <c r="I5592">
        <v>-3.9539999999999998E-5</v>
      </c>
      <c r="J5592">
        <v>0</v>
      </c>
      <c r="K5592">
        <v>3.0628000000000002</v>
      </c>
    </row>
    <row r="5593" spans="1:11" hidden="1">
      <c r="A5593" t="s">
        <v>166</v>
      </c>
      <c r="B5593" t="s">
        <v>662</v>
      </c>
      <c r="C5593">
        <v>184</v>
      </c>
      <c r="D5593" t="s">
        <v>115</v>
      </c>
      <c r="E5593">
        <v>1.4921</v>
      </c>
      <c r="F5593">
        <v>0</v>
      </c>
      <c r="G5593">
        <v>-7.5914999999999999</v>
      </c>
      <c r="H5593">
        <v>0</v>
      </c>
      <c r="I5593">
        <v>-3.9539999999999998E-5</v>
      </c>
      <c r="J5593">
        <v>0</v>
      </c>
      <c r="K5593">
        <v>7.1794000000000002</v>
      </c>
    </row>
    <row r="5594" spans="1:11" hidden="1">
      <c r="A5594" t="s">
        <v>166</v>
      </c>
      <c r="B5594" t="s">
        <v>662</v>
      </c>
      <c r="C5594">
        <v>184</v>
      </c>
      <c r="D5594" t="s">
        <v>115</v>
      </c>
      <c r="E5594">
        <v>1.9279999999999999</v>
      </c>
      <c r="F5594">
        <v>0</v>
      </c>
      <c r="G5594">
        <v>-3.9055</v>
      </c>
      <c r="H5594">
        <v>0</v>
      </c>
      <c r="I5594">
        <v>-3.9539999999999998E-5</v>
      </c>
      <c r="J5594">
        <v>0</v>
      </c>
      <c r="K5594">
        <v>9.6827000000000005</v>
      </c>
    </row>
    <row r="5595" spans="1:11" hidden="1">
      <c r="A5595" t="s">
        <v>166</v>
      </c>
      <c r="B5595" t="s">
        <v>662</v>
      </c>
      <c r="C5595">
        <v>184</v>
      </c>
      <c r="D5595" t="s">
        <v>115</v>
      </c>
      <c r="E5595">
        <v>2.3639999999999999</v>
      </c>
      <c r="F5595">
        <v>0</v>
      </c>
      <c r="G5595">
        <v>-0.84330000000000005</v>
      </c>
      <c r="H5595">
        <v>0</v>
      </c>
      <c r="I5595">
        <v>-3.9539999999999998E-5</v>
      </c>
      <c r="J5595">
        <v>0</v>
      </c>
      <c r="K5595">
        <v>10.6838</v>
      </c>
    </row>
    <row r="5596" spans="1:11" hidden="1">
      <c r="A5596" t="s">
        <v>166</v>
      </c>
      <c r="B5596" t="s">
        <v>662</v>
      </c>
      <c r="C5596">
        <v>184</v>
      </c>
      <c r="D5596" t="s">
        <v>115</v>
      </c>
      <c r="E5596">
        <v>2.8</v>
      </c>
      <c r="F5596">
        <v>0</v>
      </c>
      <c r="G5596">
        <v>1.278</v>
      </c>
      <c r="H5596">
        <v>0</v>
      </c>
      <c r="I5596">
        <v>-3.9539999999999998E-5</v>
      </c>
      <c r="J5596">
        <v>0</v>
      </c>
      <c r="K5596">
        <v>10.5548</v>
      </c>
    </row>
    <row r="5597" spans="1:11" hidden="1">
      <c r="A5597" t="s">
        <v>166</v>
      </c>
      <c r="B5597" t="s">
        <v>662</v>
      </c>
      <c r="C5597">
        <v>184</v>
      </c>
      <c r="D5597" t="s">
        <v>115</v>
      </c>
      <c r="E5597">
        <v>2.8</v>
      </c>
      <c r="F5597">
        <v>0</v>
      </c>
      <c r="G5597">
        <v>4.6449999999999996</v>
      </c>
      <c r="H5597">
        <v>0</v>
      </c>
      <c r="I5597">
        <v>-3.9530000000000003E-5</v>
      </c>
      <c r="J5597">
        <v>0</v>
      </c>
      <c r="K5597">
        <v>10.5548</v>
      </c>
    </row>
    <row r="5598" spans="1:11" hidden="1">
      <c r="A5598" t="s">
        <v>166</v>
      </c>
      <c r="B5598" t="s">
        <v>662</v>
      </c>
      <c r="C5598">
        <v>184</v>
      </c>
      <c r="D5598" t="s">
        <v>115</v>
      </c>
      <c r="E5598">
        <v>3.2360000000000002</v>
      </c>
      <c r="F5598">
        <v>0</v>
      </c>
      <c r="G5598">
        <v>6.2958999999999996</v>
      </c>
      <c r="H5598">
        <v>0</v>
      </c>
      <c r="I5598">
        <v>-3.9530000000000003E-5</v>
      </c>
      <c r="J5598">
        <v>0</v>
      </c>
      <c r="K5598">
        <v>8.1698000000000004</v>
      </c>
    </row>
    <row r="5599" spans="1:11" hidden="1">
      <c r="A5599" t="s">
        <v>166</v>
      </c>
      <c r="B5599" t="s">
        <v>662</v>
      </c>
      <c r="C5599">
        <v>184</v>
      </c>
      <c r="D5599" t="s">
        <v>115</v>
      </c>
      <c r="E5599">
        <v>3.6720000000000002</v>
      </c>
      <c r="F5599">
        <v>0</v>
      </c>
      <c r="G5599">
        <v>7.9466999999999999</v>
      </c>
      <c r="H5599">
        <v>0</v>
      </c>
      <c r="I5599">
        <v>-3.9530000000000003E-5</v>
      </c>
      <c r="J5599">
        <v>0</v>
      </c>
      <c r="K5599">
        <v>5.0650000000000004</v>
      </c>
    </row>
    <row r="5600" spans="1:11" hidden="1">
      <c r="A5600" t="s">
        <v>166</v>
      </c>
      <c r="B5600" t="s">
        <v>662</v>
      </c>
      <c r="C5600">
        <v>184</v>
      </c>
      <c r="D5600" t="s">
        <v>115</v>
      </c>
      <c r="E5600">
        <v>4.1079999999999997</v>
      </c>
      <c r="F5600">
        <v>0</v>
      </c>
      <c r="G5600">
        <v>9.5975999999999999</v>
      </c>
      <c r="H5600">
        <v>0</v>
      </c>
      <c r="I5600">
        <v>-3.9530000000000003E-5</v>
      </c>
      <c r="J5600">
        <v>0</v>
      </c>
      <c r="K5600">
        <v>1.2404999999999999</v>
      </c>
    </row>
    <row r="5601" spans="1:11" hidden="1">
      <c r="A5601" t="s">
        <v>166</v>
      </c>
      <c r="B5601" t="s">
        <v>662</v>
      </c>
      <c r="C5601">
        <v>184</v>
      </c>
      <c r="D5601" t="s">
        <v>115</v>
      </c>
      <c r="E5601">
        <v>4.5438999999999998</v>
      </c>
      <c r="F5601">
        <v>0</v>
      </c>
      <c r="G5601">
        <v>11.2484</v>
      </c>
      <c r="H5601">
        <v>0</v>
      </c>
      <c r="I5601">
        <v>-3.9530000000000003E-5</v>
      </c>
      <c r="J5601">
        <v>0</v>
      </c>
      <c r="K5601">
        <v>-3.3037000000000001</v>
      </c>
    </row>
    <row r="5602" spans="1:11" hidden="1">
      <c r="A5602" t="s">
        <v>166</v>
      </c>
      <c r="B5602" t="s">
        <v>662</v>
      </c>
      <c r="C5602">
        <v>184</v>
      </c>
      <c r="D5602" t="s">
        <v>115</v>
      </c>
      <c r="E5602">
        <v>4.9798999999999998</v>
      </c>
      <c r="F5602">
        <v>0</v>
      </c>
      <c r="G5602">
        <v>12.8993</v>
      </c>
      <c r="H5602">
        <v>0</v>
      </c>
      <c r="I5602">
        <v>-3.9530000000000003E-5</v>
      </c>
      <c r="J5602">
        <v>0</v>
      </c>
      <c r="K5602">
        <v>-8.5677000000000003</v>
      </c>
    </row>
    <row r="5603" spans="1:11" hidden="1">
      <c r="A5603" t="s">
        <v>166</v>
      </c>
      <c r="B5603" t="s">
        <v>662</v>
      </c>
      <c r="C5603">
        <v>184</v>
      </c>
      <c r="D5603" t="s">
        <v>115</v>
      </c>
      <c r="E5603">
        <v>5.4158999999999997</v>
      </c>
      <c r="F5603">
        <v>0</v>
      </c>
      <c r="G5603">
        <v>14.5501</v>
      </c>
      <c r="H5603">
        <v>0</v>
      </c>
      <c r="I5603">
        <v>-3.9530000000000003E-5</v>
      </c>
      <c r="J5603">
        <v>0</v>
      </c>
      <c r="K5603">
        <v>-14.551500000000001</v>
      </c>
    </row>
    <row r="5604" spans="1:11" hidden="1">
      <c r="A5604" t="s">
        <v>166</v>
      </c>
      <c r="B5604" t="s">
        <v>662</v>
      </c>
      <c r="C5604">
        <v>184</v>
      </c>
      <c r="D5604" t="s">
        <v>116</v>
      </c>
      <c r="E5604">
        <v>0.18410000000000001</v>
      </c>
      <c r="F5604">
        <v>0</v>
      </c>
      <c r="G5604">
        <v>-17.2897</v>
      </c>
      <c r="H5604">
        <v>0</v>
      </c>
      <c r="I5604">
        <v>-1.7450000000000001E-5</v>
      </c>
      <c r="J5604">
        <v>0</v>
      </c>
      <c r="K5604">
        <v>-9.7986000000000004</v>
      </c>
    </row>
    <row r="5605" spans="1:11" hidden="1">
      <c r="A5605" t="s">
        <v>166</v>
      </c>
      <c r="B5605" t="s">
        <v>662</v>
      </c>
      <c r="C5605">
        <v>184</v>
      </c>
      <c r="D5605" t="s">
        <v>116</v>
      </c>
      <c r="E5605">
        <v>0.62009999999999998</v>
      </c>
      <c r="F5605">
        <v>0</v>
      </c>
      <c r="G5605">
        <v>-14.771100000000001</v>
      </c>
      <c r="H5605">
        <v>0</v>
      </c>
      <c r="I5605">
        <v>-1.7450000000000001E-5</v>
      </c>
      <c r="J5605">
        <v>0</v>
      </c>
      <c r="K5605">
        <v>-2.7755000000000001</v>
      </c>
    </row>
    <row r="5606" spans="1:11" hidden="1">
      <c r="A5606" t="s">
        <v>166</v>
      </c>
      <c r="B5606" t="s">
        <v>662</v>
      </c>
      <c r="C5606">
        <v>184</v>
      </c>
      <c r="D5606" t="s">
        <v>116</v>
      </c>
      <c r="E5606">
        <v>1.0561</v>
      </c>
      <c r="F5606">
        <v>0</v>
      </c>
      <c r="G5606">
        <v>-11.339399999999999</v>
      </c>
      <c r="H5606">
        <v>0</v>
      </c>
      <c r="I5606">
        <v>-1.7450000000000001E-5</v>
      </c>
      <c r="J5606">
        <v>0</v>
      </c>
      <c r="K5606">
        <v>2.9455</v>
      </c>
    </row>
    <row r="5607" spans="1:11" hidden="1">
      <c r="A5607" t="s">
        <v>166</v>
      </c>
      <c r="B5607" t="s">
        <v>662</v>
      </c>
      <c r="C5607">
        <v>184</v>
      </c>
      <c r="D5607" t="s">
        <v>116</v>
      </c>
      <c r="E5607">
        <v>1.4921</v>
      </c>
      <c r="F5607">
        <v>0</v>
      </c>
      <c r="G5607">
        <v>-7.6383999999999999</v>
      </c>
      <c r="H5607">
        <v>0</v>
      </c>
      <c r="I5607">
        <v>-1.7450000000000001E-5</v>
      </c>
      <c r="J5607">
        <v>0</v>
      </c>
      <c r="K5607">
        <v>7.0824999999999996</v>
      </c>
    </row>
    <row r="5608" spans="1:11" hidden="1">
      <c r="A5608" t="s">
        <v>166</v>
      </c>
      <c r="B5608" t="s">
        <v>662</v>
      </c>
      <c r="C5608">
        <v>184</v>
      </c>
      <c r="D5608" t="s">
        <v>116</v>
      </c>
      <c r="E5608">
        <v>1.9279999999999999</v>
      </c>
      <c r="F5608">
        <v>0</v>
      </c>
      <c r="G5608">
        <v>-3.9523999999999999</v>
      </c>
      <c r="H5608">
        <v>0</v>
      </c>
      <c r="I5608">
        <v>-1.7450000000000001E-5</v>
      </c>
      <c r="J5608">
        <v>0</v>
      </c>
      <c r="K5608">
        <v>9.6062999999999992</v>
      </c>
    </row>
    <row r="5609" spans="1:11" hidden="1">
      <c r="A5609" t="s">
        <v>166</v>
      </c>
      <c r="B5609" t="s">
        <v>662</v>
      </c>
      <c r="C5609">
        <v>184</v>
      </c>
      <c r="D5609" t="s">
        <v>116</v>
      </c>
      <c r="E5609">
        <v>2.3639999999999999</v>
      </c>
      <c r="F5609">
        <v>0</v>
      </c>
      <c r="G5609">
        <v>-0.89019999999999999</v>
      </c>
      <c r="H5609">
        <v>0</v>
      </c>
      <c r="I5609">
        <v>-1.7450000000000001E-5</v>
      </c>
      <c r="J5609">
        <v>0</v>
      </c>
      <c r="K5609">
        <v>10.627800000000001</v>
      </c>
    </row>
    <row r="5610" spans="1:11" hidden="1">
      <c r="A5610" t="s">
        <v>166</v>
      </c>
      <c r="B5610" t="s">
        <v>662</v>
      </c>
      <c r="C5610">
        <v>184</v>
      </c>
      <c r="D5610" t="s">
        <v>116</v>
      </c>
      <c r="E5610">
        <v>2.8</v>
      </c>
      <c r="F5610">
        <v>0</v>
      </c>
      <c r="G5610">
        <v>1.2311000000000001</v>
      </c>
      <c r="H5610">
        <v>0</v>
      </c>
      <c r="I5610">
        <v>-1.7450000000000001E-5</v>
      </c>
      <c r="J5610">
        <v>0</v>
      </c>
      <c r="K5610">
        <v>10.519299999999999</v>
      </c>
    </row>
    <row r="5611" spans="1:11" hidden="1">
      <c r="A5611" t="s">
        <v>166</v>
      </c>
      <c r="B5611" t="s">
        <v>662</v>
      </c>
      <c r="C5611">
        <v>184</v>
      </c>
      <c r="D5611" t="s">
        <v>116</v>
      </c>
      <c r="E5611">
        <v>2.8</v>
      </c>
      <c r="F5611">
        <v>0</v>
      </c>
      <c r="G5611">
        <v>4.5982000000000003</v>
      </c>
      <c r="H5611">
        <v>0</v>
      </c>
      <c r="I5611">
        <v>-1.7450000000000001E-5</v>
      </c>
      <c r="J5611">
        <v>0</v>
      </c>
      <c r="K5611">
        <v>10.519299999999999</v>
      </c>
    </row>
    <row r="5612" spans="1:11" hidden="1">
      <c r="A5612" t="s">
        <v>166</v>
      </c>
      <c r="B5612" t="s">
        <v>662</v>
      </c>
      <c r="C5612">
        <v>184</v>
      </c>
      <c r="D5612" t="s">
        <v>116</v>
      </c>
      <c r="E5612">
        <v>3.2360000000000002</v>
      </c>
      <c r="F5612">
        <v>0</v>
      </c>
      <c r="G5612">
        <v>6.2489999999999997</v>
      </c>
      <c r="H5612">
        <v>0</v>
      </c>
      <c r="I5612">
        <v>-1.7450000000000001E-5</v>
      </c>
      <c r="J5612">
        <v>0</v>
      </c>
      <c r="K5612">
        <v>8.1547000000000001</v>
      </c>
    </row>
    <row r="5613" spans="1:11" hidden="1">
      <c r="A5613" t="s">
        <v>166</v>
      </c>
      <c r="B5613" t="s">
        <v>662</v>
      </c>
      <c r="C5613">
        <v>184</v>
      </c>
      <c r="D5613" t="s">
        <v>116</v>
      </c>
      <c r="E5613">
        <v>3.6720000000000002</v>
      </c>
      <c r="F5613">
        <v>0</v>
      </c>
      <c r="G5613">
        <v>7.8997999999999999</v>
      </c>
      <c r="H5613">
        <v>0</v>
      </c>
      <c r="I5613">
        <v>-1.7450000000000001E-5</v>
      </c>
      <c r="J5613">
        <v>0</v>
      </c>
      <c r="K5613">
        <v>5.0704000000000002</v>
      </c>
    </row>
    <row r="5614" spans="1:11" hidden="1">
      <c r="A5614" t="s">
        <v>166</v>
      </c>
      <c r="B5614" t="s">
        <v>662</v>
      </c>
      <c r="C5614">
        <v>184</v>
      </c>
      <c r="D5614" t="s">
        <v>116</v>
      </c>
      <c r="E5614">
        <v>4.1079999999999997</v>
      </c>
      <c r="F5614">
        <v>0</v>
      </c>
      <c r="G5614">
        <v>9.5507000000000009</v>
      </c>
      <c r="H5614">
        <v>0</v>
      </c>
      <c r="I5614">
        <v>-1.7450000000000001E-5</v>
      </c>
      <c r="J5614">
        <v>0</v>
      </c>
      <c r="K5614">
        <v>1.2663</v>
      </c>
    </row>
    <row r="5615" spans="1:11" hidden="1">
      <c r="A5615" t="s">
        <v>166</v>
      </c>
      <c r="B5615" t="s">
        <v>662</v>
      </c>
      <c r="C5615">
        <v>184</v>
      </c>
      <c r="D5615" t="s">
        <v>116</v>
      </c>
      <c r="E5615">
        <v>4.5438999999999998</v>
      </c>
      <c r="F5615">
        <v>0</v>
      </c>
      <c r="G5615">
        <v>11.201499999999999</v>
      </c>
      <c r="H5615">
        <v>0</v>
      </c>
      <c r="I5615">
        <v>-1.7450000000000001E-5</v>
      </c>
      <c r="J5615">
        <v>0</v>
      </c>
      <c r="K5615">
        <v>-3.2574999999999998</v>
      </c>
    </row>
    <row r="5616" spans="1:11" hidden="1">
      <c r="A5616" t="s">
        <v>166</v>
      </c>
      <c r="B5616" t="s">
        <v>662</v>
      </c>
      <c r="C5616">
        <v>184</v>
      </c>
      <c r="D5616" t="s">
        <v>116</v>
      </c>
      <c r="E5616">
        <v>4.9798999999999998</v>
      </c>
      <c r="F5616">
        <v>0</v>
      </c>
      <c r="G5616">
        <v>12.852399999999999</v>
      </c>
      <c r="H5616">
        <v>0</v>
      </c>
      <c r="I5616">
        <v>-1.7450000000000001E-5</v>
      </c>
      <c r="J5616">
        <v>0</v>
      </c>
      <c r="K5616">
        <v>-8.5010999999999992</v>
      </c>
    </row>
    <row r="5617" spans="1:11" hidden="1">
      <c r="A5617" t="s">
        <v>166</v>
      </c>
      <c r="B5617" t="s">
        <v>662</v>
      </c>
      <c r="C5617">
        <v>184</v>
      </c>
      <c r="D5617" t="s">
        <v>116</v>
      </c>
      <c r="E5617">
        <v>5.4158999999999997</v>
      </c>
      <c r="F5617">
        <v>0</v>
      </c>
      <c r="G5617">
        <v>14.5032</v>
      </c>
      <c r="H5617">
        <v>0</v>
      </c>
      <c r="I5617">
        <v>-1.7450000000000001E-5</v>
      </c>
      <c r="J5617">
        <v>0</v>
      </c>
      <c r="K5617">
        <v>-14.464399999999999</v>
      </c>
    </row>
    <row r="5618" spans="1:11" hidden="1">
      <c r="A5618" t="s">
        <v>166</v>
      </c>
      <c r="B5618" t="s">
        <v>662</v>
      </c>
      <c r="C5618">
        <v>184</v>
      </c>
      <c r="D5618" t="s">
        <v>117</v>
      </c>
      <c r="E5618">
        <v>0.18410000000000001</v>
      </c>
      <c r="F5618">
        <v>0</v>
      </c>
      <c r="G5618">
        <v>-17.2027</v>
      </c>
      <c r="H5618">
        <v>0</v>
      </c>
      <c r="I5618">
        <v>-3.8380000000000002E-5</v>
      </c>
      <c r="J5618">
        <v>0</v>
      </c>
      <c r="K5618">
        <v>-9.5402000000000005</v>
      </c>
    </row>
    <row r="5619" spans="1:11" hidden="1">
      <c r="A5619" t="s">
        <v>166</v>
      </c>
      <c r="B5619" t="s">
        <v>662</v>
      </c>
      <c r="C5619">
        <v>184</v>
      </c>
      <c r="D5619" t="s">
        <v>117</v>
      </c>
      <c r="E5619">
        <v>0.62009999999999998</v>
      </c>
      <c r="F5619">
        <v>0</v>
      </c>
      <c r="G5619">
        <v>-14.684100000000001</v>
      </c>
      <c r="H5619">
        <v>0</v>
      </c>
      <c r="I5619">
        <v>-3.8380000000000002E-5</v>
      </c>
      <c r="J5619">
        <v>0</v>
      </c>
      <c r="K5619">
        <v>-2.5548999999999999</v>
      </c>
    </row>
    <row r="5620" spans="1:11" hidden="1">
      <c r="A5620" t="s">
        <v>166</v>
      </c>
      <c r="B5620" t="s">
        <v>662</v>
      </c>
      <c r="C5620">
        <v>184</v>
      </c>
      <c r="D5620" t="s">
        <v>117</v>
      </c>
      <c r="E5620">
        <v>1.0561</v>
      </c>
      <c r="F5620">
        <v>0</v>
      </c>
      <c r="G5620">
        <v>-11.2524</v>
      </c>
      <c r="H5620">
        <v>0</v>
      </c>
      <c r="I5620">
        <v>-3.8380000000000002E-5</v>
      </c>
      <c r="J5620">
        <v>0</v>
      </c>
      <c r="K5620">
        <v>3.1280999999999999</v>
      </c>
    </row>
    <row r="5621" spans="1:11" hidden="1">
      <c r="A5621" t="s">
        <v>166</v>
      </c>
      <c r="B5621" t="s">
        <v>662</v>
      </c>
      <c r="C5621">
        <v>184</v>
      </c>
      <c r="D5621" t="s">
        <v>117</v>
      </c>
      <c r="E5621">
        <v>1.4921</v>
      </c>
      <c r="F5621">
        <v>0</v>
      </c>
      <c r="G5621">
        <v>-7.5514000000000001</v>
      </c>
      <c r="H5621">
        <v>0</v>
      </c>
      <c r="I5621">
        <v>-3.8380000000000002E-5</v>
      </c>
      <c r="J5621">
        <v>0</v>
      </c>
      <c r="K5621">
        <v>7.2271999999999998</v>
      </c>
    </row>
    <row r="5622" spans="1:11" hidden="1">
      <c r="A5622" t="s">
        <v>166</v>
      </c>
      <c r="B5622" t="s">
        <v>662</v>
      </c>
      <c r="C5622">
        <v>184</v>
      </c>
      <c r="D5622" t="s">
        <v>117</v>
      </c>
      <c r="E5622">
        <v>1.9279999999999999</v>
      </c>
      <c r="F5622">
        <v>0</v>
      </c>
      <c r="G5622">
        <v>-3.8654000000000002</v>
      </c>
      <c r="H5622">
        <v>0</v>
      </c>
      <c r="I5622">
        <v>-3.8380000000000002E-5</v>
      </c>
      <c r="J5622">
        <v>0</v>
      </c>
      <c r="K5622">
        <v>9.7129999999999992</v>
      </c>
    </row>
    <row r="5623" spans="1:11" hidden="1">
      <c r="A5623" t="s">
        <v>166</v>
      </c>
      <c r="B5623" t="s">
        <v>662</v>
      </c>
      <c r="C5623">
        <v>184</v>
      </c>
      <c r="D5623" t="s">
        <v>117</v>
      </c>
      <c r="E5623">
        <v>2.3639999999999999</v>
      </c>
      <c r="F5623">
        <v>0</v>
      </c>
      <c r="G5623">
        <v>-0.80320000000000003</v>
      </c>
      <c r="H5623">
        <v>0</v>
      </c>
      <c r="I5623">
        <v>-3.8380000000000002E-5</v>
      </c>
      <c r="J5623">
        <v>0</v>
      </c>
      <c r="K5623">
        <v>10.6966</v>
      </c>
    </row>
    <row r="5624" spans="1:11" hidden="1">
      <c r="A5624" t="s">
        <v>166</v>
      </c>
      <c r="B5624" t="s">
        <v>662</v>
      </c>
      <c r="C5624">
        <v>184</v>
      </c>
      <c r="D5624" t="s">
        <v>117</v>
      </c>
      <c r="E5624">
        <v>2.8</v>
      </c>
      <c r="F5624">
        <v>0</v>
      </c>
      <c r="G5624">
        <v>1.3181</v>
      </c>
      <c r="H5624">
        <v>0</v>
      </c>
      <c r="I5624">
        <v>-3.8380000000000002E-5</v>
      </c>
      <c r="J5624">
        <v>0</v>
      </c>
      <c r="K5624">
        <v>10.5501</v>
      </c>
    </row>
    <row r="5625" spans="1:11" hidden="1">
      <c r="A5625" t="s">
        <v>166</v>
      </c>
      <c r="B5625" t="s">
        <v>662</v>
      </c>
      <c r="C5625">
        <v>184</v>
      </c>
      <c r="D5625" t="s">
        <v>117</v>
      </c>
      <c r="E5625">
        <v>2.8</v>
      </c>
      <c r="F5625">
        <v>0</v>
      </c>
      <c r="G5625">
        <v>4.6852</v>
      </c>
      <c r="H5625">
        <v>0</v>
      </c>
      <c r="I5625">
        <v>-3.8380000000000002E-5</v>
      </c>
      <c r="J5625">
        <v>0</v>
      </c>
      <c r="K5625">
        <v>10.5501</v>
      </c>
    </row>
    <row r="5626" spans="1:11" hidden="1">
      <c r="A5626" t="s">
        <v>166</v>
      </c>
      <c r="B5626" t="s">
        <v>662</v>
      </c>
      <c r="C5626">
        <v>184</v>
      </c>
      <c r="D5626" t="s">
        <v>117</v>
      </c>
      <c r="E5626">
        <v>3.2360000000000002</v>
      </c>
      <c r="F5626">
        <v>0</v>
      </c>
      <c r="G5626">
        <v>6.3360000000000003</v>
      </c>
      <c r="H5626">
        <v>0</v>
      </c>
      <c r="I5626">
        <v>-3.8380000000000002E-5</v>
      </c>
      <c r="J5626">
        <v>0</v>
      </c>
      <c r="K5626">
        <v>8.1476000000000006</v>
      </c>
    </row>
    <row r="5627" spans="1:11" hidden="1">
      <c r="A5627" t="s">
        <v>166</v>
      </c>
      <c r="B5627" t="s">
        <v>662</v>
      </c>
      <c r="C5627">
        <v>184</v>
      </c>
      <c r="D5627" t="s">
        <v>117</v>
      </c>
      <c r="E5627">
        <v>3.6720000000000002</v>
      </c>
      <c r="F5627">
        <v>0</v>
      </c>
      <c r="G5627">
        <v>7.9869000000000003</v>
      </c>
      <c r="H5627">
        <v>0</v>
      </c>
      <c r="I5627">
        <v>-3.8380000000000002E-5</v>
      </c>
      <c r="J5627">
        <v>0</v>
      </c>
      <c r="K5627">
        <v>5.0252999999999997</v>
      </c>
    </row>
    <row r="5628" spans="1:11" hidden="1">
      <c r="A5628" t="s">
        <v>166</v>
      </c>
      <c r="B5628" t="s">
        <v>662</v>
      </c>
      <c r="C5628">
        <v>184</v>
      </c>
      <c r="D5628" t="s">
        <v>117</v>
      </c>
      <c r="E5628">
        <v>4.1079999999999997</v>
      </c>
      <c r="F5628">
        <v>0</v>
      </c>
      <c r="G5628">
        <v>9.6377000000000006</v>
      </c>
      <c r="H5628">
        <v>0</v>
      </c>
      <c r="I5628">
        <v>-3.8380000000000002E-5</v>
      </c>
      <c r="J5628">
        <v>0</v>
      </c>
      <c r="K5628">
        <v>1.1833</v>
      </c>
    </row>
    <row r="5629" spans="1:11" hidden="1">
      <c r="A5629" t="s">
        <v>166</v>
      </c>
      <c r="B5629" t="s">
        <v>662</v>
      </c>
      <c r="C5629">
        <v>184</v>
      </c>
      <c r="D5629" t="s">
        <v>117</v>
      </c>
      <c r="E5629">
        <v>4.5438999999999998</v>
      </c>
      <c r="F5629">
        <v>0</v>
      </c>
      <c r="G5629">
        <v>11.288500000000001</v>
      </c>
      <c r="H5629">
        <v>0</v>
      </c>
      <c r="I5629">
        <v>-3.8380000000000002E-5</v>
      </c>
      <c r="J5629">
        <v>0</v>
      </c>
      <c r="K5629">
        <v>-3.3784000000000001</v>
      </c>
    </row>
    <row r="5630" spans="1:11" hidden="1">
      <c r="A5630" t="s">
        <v>166</v>
      </c>
      <c r="B5630" t="s">
        <v>662</v>
      </c>
      <c r="C5630">
        <v>184</v>
      </c>
      <c r="D5630" t="s">
        <v>117</v>
      </c>
      <c r="E5630">
        <v>4.9798999999999998</v>
      </c>
      <c r="F5630">
        <v>0</v>
      </c>
      <c r="G5630">
        <v>12.939399999999999</v>
      </c>
      <c r="H5630">
        <v>0</v>
      </c>
      <c r="I5630">
        <v>-3.8380000000000002E-5</v>
      </c>
      <c r="J5630">
        <v>0</v>
      </c>
      <c r="K5630">
        <v>-8.6599000000000004</v>
      </c>
    </row>
    <row r="5631" spans="1:11" hidden="1">
      <c r="A5631" t="s">
        <v>166</v>
      </c>
      <c r="B5631" t="s">
        <v>662</v>
      </c>
      <c r="C5631">
        <v>184</v>
      </c>
      <c r="D5631" t="s">
        <v>117</v>
      </c>
      <c r="E5631">
        <v>5.4158999999999997</v>
      </c>
      <c r="F5631">
        <v>0</v>
      </c>
      <c r="G5631">
        <v>14.590199999999999</v>
      </c>
      <c r="H5631">
        <v>0</v>
      </c>
      <c r="I5631">
        <v>-3.8380000000000002E-5</v>
      </c>
      <c r="J5631">
        <v>0</v>
      </c>
      <c r="K5631">
        <v>-14.661099999999999</v>
      </c>
    </row>
    <row r="5632" spans="1:11" hidden="1">
      <c r="A5632" t="s">
        <v>166</v>
      </c>
      <c r="B5632" t="s">
        <v>662</v>
      </c>
      <c r="C5632">
        <v>184</v>
      </c>
      <c r="D5632" t="s">
        <v>118</v>
      </c>
      <c r="E5632">
        <v>0.18410000000000001</v>
      </c>
      <c r="F5632">
        <v>0</v>
      </c>
      <c r="G5632">
        <v>-29.871200000000002</v>
      </c>
      <c r="H5632">
        <v>0</v>
      </c>
      <c r="I5632">
        <v>-3.943E-5</v>
      </c>
      <c r="J5632">
        <v>0</v>
      </c>
      <c r="K5632">
        <v>-16.784600000000001</v>
      </c>
    </row>
    <row r="5633" spans="1:11" hidden="1">
      <c r="A5633" t="s">
        <v>166</v>
      </c>
      <c r="B5633" t="s">
        <v>662</v>
      </c>
      <c r="C5633">
        <v>184</v>
      </c>
      <c r="D5633" t="s">
        <v>118</v>
      </c>
      <c r="E5633">
        <v>0.62009999999999998</v>
      </c>
      <c r="F5633">
        <v>0</v>
      </c>
      <c r="G5633">
        <v>-25.510300000000001</v>
      </c>
      <c r="H5633">
        <v>0</v>
      </c>
      <c r="I5633">
        <v>-3.943E-5</v>
      </c>
      <c r="J5633">
        <v>0</v>
      </c>
      <c r="K5633">
        <v>-4.6498999999999997</v>
      </c>
    </row>
    <row r="5634" spans="1:11" hidden="1">
      <c r="A5634" t="s">
        <v>166</v>
      </c>
      <c r="B5634" t="s">
        <v>662</v>
      </c>
      <c r="C5634">
        <v>184</v>
      </c>
      <c r="D5634" t="s">
        <v>118</v>
      </c>
      <c r="E5634">
        <v>1.0561</v>
      </c>
      <c r="F5634">
        <v>0</v>
      </c>
      <c r="G5634">
        <v>-19.494</v>
      </c>
      <c r="H5634">
        <v>0</v>
      </c>
      <c r="I5634">
        <v>-3.943E-5</v>
      </c>
      <c r="J5634">
        <v>0</v>
      </c>
      <c r="K5634">
        <v>5.2134</v>
      </c>
    </row>
    <row r="5635" spans="1:11" hidden="1">
      <c r="A5635" t="s">
        <v>166</v>
      </c>
      <c r="B5635" t="s">
        <v>662</v>
      </c>
      <c r="C5635">
        <v>184</v>
      </c>
      <c r="D5635" t="s">
        <v>118</v>
      </c>
      <c r="E5635">
        <v>1.4921</v>
      </c>
      <c r="F5635">
        <v>0</v>
      </c>
      <c r="G5635">
        <v>-12.9892</v>
      </c>
      <c r="H5635">
        <v>0</v>
      </c>
      <c r="I5635">
        <v>-3.943E-5</v>
      </c>
      <c r="J5635">
        <v>0</v>
      </c>
      <c r="K5635">
        <v>12.2944</v>
      </c>
    </row>
    <row r="5636" spans="1:11" hidden="1">
      <c r="A5636" t="s">
        <v>166</v>
      </c>
      <c r="B5636" t="s">
        <v>662</v>
      </c>
      <c r="C5636">
        <v>184</v>
      </c>
      <c r="D5636" t="s">
        <v>118</v>
      </c>
      <c r="E5636">
        <v>1.9279999999999999</v>
      </c>
      <c r="F5636">
        <v>0</v>
      </c>
      <c r="G5636">
        <v>-6.5117000000000003</v>
      </c>
      <c r="H5636">
        <v>0</v>
      </c>
      <c r="I5636">
        <v>-3.943E-5</v>
      </c>
      <c r="J5636">
        <v>0</v>
      </c>
      <c r="K5636">
        <v>16.540199999999999</v>
      </c>
    </row>
    <row r="5637" spans="1:11" hidden="1">
      <c r="A5637" t="s">
        <v>166</v>
      </c>
      <c r="B5637" t="s">
        <v>662</v>
      </c>
      <c r="C5637">
        <v>184</v>
      </c>
      <c r="D5637" t="s">
        <v>118</v>
      </c>
      <c r="E5637">
        <v>2.3639999999999999</v>
      </c>
      <c r="F5637">
        <v>0</v>
      </c>
      <c r="G5637">
        <v>-1.1653</v>
      </c>
      <c r="H5637">
        <v>0</v>
      </c>
      <c r="I5637">
        <v>-3.943E-5</v>
      </c>
      <c r="J5637">
        <v>0</v>
      </c>
      <c r="K5637">
        <v>18.151800000000001</v>
      </c>
    </row>
    <row r="5638" spans="1:11" hidden="1">
      <c r="A5638" t="s">
        <v>166</v>
      </c>
      <c r="B5638" t="s">
        <v>662</v>
      </c>
      <c r="C5638">
        <v>184</v>
      </c>
      <c r="D5638" t="s">
        <v>118</v>
      </c>
      <c r="E5638">
        <v>2.8</v>
      </c>
      <c r="F5638">
        <v>0</v>
      </c>
      <c r="G5638">
        <v>2.4752000000000001</v>
      </c>
      <c r="H5638">
        <v>0</v>
      </c>
      <c r="I5638">
        <v>-3.943E-5</v>
      </c>
      <c r="J5638">
        <v>0</v>
      </c>
      <c r="K5638">
        <v>17.8049</v>
      </c>
    </row>
    <row r="5639" spans="1:11" hidden="1">
      <c r="A5639" t="s">
        <v>166</v>
      </c>
      <c r="B5639" t="s">
        <v>662</v>
      </c>
      <c r="C5639">
        <v>184</v>
      </c>
      <c r="D5639" t="s">
        <v>118</v>
      </c>
      <c r="E5639">
        <v>2.8</v>
      </c>
      <c r="F5639">
        <v>0</v>
      </c>
      <c r="G5639">
        <v>7.8475000000000001</v>
      </c>
      <c r="H5639">
        <v>0</v>
      </c>
      <c r="I5639">
        <v>-3.9419999999999999E-5</v>
      </c>
      <c r="J5639">
        <v>0</v>
      </c>
      <c r="K5639">
        <v>17.8049</v>
      </c>
    </row>
    <row r="5640" spans="1:11" hidden="1">
      <c r="A5640" t="s">
        <v>166</v>
      </c>
      <c r="B5640" t="s">
        <v>662</v>
      </c>
      <c r="C5640">
        <v>184</v>
      </c>
      <c r="D5640" t="s">
        <v>118</v>
      </c>
      <c r="E5640">
        <v>3.2360000000000002</v>
      </c>
      <c r="F5640">
        <v>0</v>
      </c>
      <c r="G5640">
        <v>10.6349</v>
      </c>
      <c r="H5640">
        <v>0</v>
      </c>
      <c r="I5640">
        <v>-3.9419999999999999E-5</v>
      </c>
      <c r="J5640">
        <v>0</v>
      </c>
      <c r="K5640">
        <v>13.7959</v>
      </c>
    </row>
    <row r="5641" spans="1:11" hidden="1">
      <c r="A5641" t="s">
        <v>166</v>
      </c>
      <c r="B5641" t="s">
        <v>662</v>
      </c>
      <c r="C5641">
        <v>184</v>
      </c>
      <c r="D5641" t="s">
        <v>118</v>
      </c>
      <c r="E5641">
        <v>3.6720000000000002</v>
      </c>
      <c r="F5641">
        <v>0</v>
      </c>
      <c r="G5641">
        <v>13.4224</v>
      </c>
      <c r="H5641">
        <v>0</v>
      </c>
      <c r="I5641">
        <v>-3.9419999999999999E-5</v>
      </c>
      <c r="J5641">
        <v>0</v>
      </c>
      <c r="K5641">
        <v>8.5716999999999999</v>
      </c>
    </row>
    <row r="5642" spans="1:11" hidden="1">
      <c r="A5642" t="s">
        <v>166</v>
      </c>
      <c r="B5642" t="s">
        <v>662</v>
      </c>
      <c r="C5642">
        <v>184</v>
      </c>
      <c r="D5642" t="s">
        <v>118</v>
      </c>
      <c r="E5642">
        <v>4.1079999999999997</v>
      </c>
      <c r="F5642">
        <v>0</v>
      </c>
      <c r="G5642">
        <v>16.209900000000001</v>
      </c>
      <c r="H5642">
        <v>0</v>
      </c>
      <c r="I5642">
        <v>-3.9419999999999999E-5</v>
      </c>
      <c r="J5642">
        <v>0</v>
      </c>
      <c r="K5642">
        <v>2.1320999999999999</v>
      </c>
    </row>
    <row r="5643" spans="1:11" hidden="1">
      <c r="A5643" t="s">
        <v>166</v>
      </c>
      <c r="B5643" t="s">
        <v>662</v>
      </c>
      <c r="C5643">
        <v>184</v>
      </c>
      <c r="D5643" t="s">
        <v>118</v>
      </c>
      <c r="E5643">
        <v>4.5438999999999998</v>
      </c>
      <c r="F5643">
        <v>0</v>
      </c>
      <c r="G5643">
        <v>18.997399999999999</v>
      </c>
      <c r="H5643">
        <v>0</v>
      </c>
      <c r="I5643">
        <v>-3.9419999999999999E-5</v>
      </c>
      <c r="J5643">
        <v>0</v>
      </c>
      <c r="K5643">
        <v>-5.5228000000000002</v>
      </c>
    </row>
    <row r="5644" spans="1:11" hidden="1">
      <c r="A5644" t="s">
        <v>166</v>
      </c>
      <c r="B5644" t="s">
        <v>662</v>
      </c>
      <c r="C5644">
        <v>184</v>
      </c>
      <c r="D5644" t="s">
        <v>118</v>
      </c>
      <c r="E5644">
        <v>4.9798999999999998</v>
      </c>
      <c r="F5644">
        <v>0</v>
      </c>
      <c r="G5644">
        <v>21.7849</v>
      </c>
      <c r="H5644">
        <v>0</v>
      </c>
      <c r="I5644">
        <v>-3.9419999999999999E-5</v>
      </c>
      <c r="J5644">
        <v>0</v>
      </c>
      <c r="K5644">
        <v>-14.392899999999999</v>
      </c>
    </row>
    <row r="5645" spans="1:11" hidden="1">
      <c r="A5645" t="s">
        <v>166</v>
      </c>
      <c r="B5645" t="s">
        <v>662</v>
      </c>
      <c r="C5645">
        <v>184</v>
      </c>
      <c r="D5645" t="s">
        <v>118</v>
      </c>
      <c r="E5645">
        <v>5.4158999999999997</v>
      </c>
      <c r="F5645">
        <v>0</v>
      </c>
      <c r="G5645">
        <v>24.572399999999998</v>
      </c>
      <c r="H5645">
        <v>0</v>
      </c>
      <c r="I5645">
        <v>-3.9419999999999999E-5</v>
      </c>
      <c r="J5645">
        <v>0</v>
      </c>
      <c r="K5645">
        <v>-24.478400000000001</v>
      </c>
    </row>
    <row r="5646" spans="1:11" hidden="1">
      <c r="A5646" t="s">
        <v>166</v>
      </c>
      <c r="B5646" t="s">
        <v>662</v>
      </c>
      <c r="C5646">
        <v>184</v>
      </c>
      <c r="D5646" t="s">
        <v>119</v>
      </c>
      <c r="E5646">
        <v>0.18410000000000001</v>
      </c>
      <c r="F5646">
        <v>0</v>
      </c>
      <c r="G5646">
        <v>-29.917100000000001</v>
      </c>
      <c r="H5646">
        <v>0</v>
      </c>
      <c r="I5646">
        <v>-4.1230000000000003E-5</v>
      </c>
      <c r="J5646">
        <v>0</v>
      </c>
      <c r="K5646">
        <v>-16.904199999999999</v>
      </c>
    </row>
    <row r="5647" spans="1:11" hidden="1">
      <c r="A5647" t="s">
        <v>166</v>
      </c>
      <c r="B5647" t="s">
        <v>662</v>
      </c>
      <c r="C5647">
        <v>184</v>
      </c>
      <c r="D5647" t="s">
        <v>119</v>
      </c>
      <c r="E5647">
        <v>0.62009999999999998</v>
      </c>
      <c r="F5647">
        <v>0</v>
      </c>
      <c r="G5647">
        <v>-25.5563</v>
      </c>
      <c r="H5647">
        <v>0</v>
      </c>
      <c r="I5647">
        <v>-4.1230000000000003E-5</v>
      </c>
      <c r="J5647">
        <v>0</v>
      </c>
      <c r="K5647">
        <v>-4.7495000000000003</v>
      </c>
    </row>
    <row r="5648" spans="1:11" hidden="1">
      <c r="A5648" t="s">
        <v>166</v>
      </c>
      <c r="B5648" t="s">
        <v>662</v>
      </c>
      <c r="C5648">
        <v>184</v>
      </c>
      <c r="D5648" t="s">
        <v>119</v>
      </c>
      <c r="E5648">
        <v>1.0561</v>
      </c>
      <c r="F5648">
        <v>0</v>
      </c>
      <c r="G5648">
        <v>-19.54</v>
      </c>
      <c r="H5648">
        <v>0</v>
      </c>
      <c r="I5648">
        <v>-4.1230000000000003E-5</v>
      </c>
      <c r="J5648">
        <v>0</v>
      </c>
      <c r="K5648">
        <v>5.1338999999999997</v>
      </c>
    </row>
    <row r="5649" spans="1:11" hidden="1">
      <c r="A5649" t="s">
        <v>166</v>
      </c>
      <c r="B5649" t="s">
        <v>662</v>
      </c>
      <c r="C5649">
        <v>184</v>
      </c>
      <c r="D5649" t="s">
        <v>119</v>
      </c>
      <c r="E5649">
        <v>1.4921</v>
      </c>
      <c r="F5649">
        <v>0</v>
      </c>
      <c r="G5649">
        <v>-13.0352</v>
      </c>
      <c r="H5649">
        <v>0</v>
      </c>
      <c r="I5649">
        <v>-4.1230000000000003E-5</v>
      </c>
      <c r="J5649">
        <v>0</v>
      </c>
      <c r="K5649">
        <v>12.234999999999999</v>
      </c>
    </row>
    <row r="5650" spans="1:11" hidden="1">
      <c r="A5650" t="s">
        <v>166</v>
      </c>
      <c r="B5650" t="s">
        <v>662</v>
      </c>
      <c r="C5650">
        <v>184</v>
      </c>
      <c r="D5650" t="s">
        <v>119</v>
      </c>
      <c r="E5650">
        <v>1.9279999999999999</v>
      </c>
      <c r="F5650">
        <v>0</v>
      </c>
      <c r="G5650">
        <v>-6.5576999999999996</v>
      </c>
      <c r="H5650">
        <v>0</v>
      </c>
      <c r="I5650">
        <v>-4.1230000000000003E-5</v>
      </c>
      <c r="J5650">
        <v>0</v>
      </c>
      <c r="K5650">
        <v>16.500800000000002</v>
      </c>
    </row>
    <row r="5651" spans="1:11" hidden="1">
      <c r="A5651" t="s">
        <v>166</v>
      </c>
      <c r="B5651" t="s">
        <v>662</v>
      </c>
      <c r="C5651">
        <v>184</v>
      </c>
      <c r="D5651" t="s">
        <v>119</v>
      </c>
      <c r="E5651">
        <v>2.3639999999999999</v>
      </c>
      <c r="F5651">
        <v>0</v>
      </c>
      <c r="G5651">
        <v>-1.2112000000000001</v>
      </c>
      <c r="H5651">
        <v>0</v>
      </c>
      <c r="I5651">
        <v>-4.1230000000000003E-5</v>
      </c>
      <c r="J5651">
        <v>0</v>
      </c>
      <c r="K5651">
        <v>18.132400000000001</v>
      </c>
    </row>
    <row r="5652" spans="1:11" hidden="1">
      <c r="A5652" t="s">
        <v>166</v>
      </c>
      <c r="B5652" t="s">
        <v>662</v>
      </c>
      <c r="C5652">
        <v>184</v>
      </c>
      <c r="D5652" t="s">
        <v>119</v>
      </c>
      <c r="E5652">
        <v>2.8</v>
      </c>
      <c r="F5652">
        <v>0</v>
      </c>
      <c r="G5652">
        <v>2.4291999999999998</v>
      </c>
      <c r="H5652">
        <v>0</v>
      </c>
      <c r="I5652">
        <v>-4.1230000000000003E-5</v>
      </c>
      <c r="J5652">
        <v>0</v>
      </c>
      <c r="K5652">
        <v>17.804200000000002</v>
      </c>
    </row>
    <row r="5653" spans="1:11" hidden="1">
      <c r="A5653" t="s">
        <v>166</v>
      </c>
      <c r="B5653" t="s">
        <v>662</v>
      </c>
      <c r="C5653">
        <v>184</v>
      </c>
      <c r="D5653" t="s">
        <v>119</v>
      </c>
      <c r="E5653">
        <v>2.8</v>
      </c>
      <c r="F5653">
        <v>0</v>
      </c>
      <c r="G5653">
        <v>7.8014999999999999</v>
      </c>
      <c r="H5653">
        <v>0</v>
      </c>
      <c r="I5653">
        <v>-4.1230000000000003E-5</v>
      </c>
      <c r="J5653">
        <v>0</v>
      </c>
      <c r="K5653">
        <v>17.804200000000002</v>
      </c>
    </row>
    <row r="5654" spans="1:11" hidden="1">
      <c r="A5654" t="s">
        <v>166</v>
      </c>
      <c r="B5654" t="s">
        <v>662</v>
      </c>
      <c r="C5654">
        <v>184</v>
      </c>
      <c r="D5654" t="s">
        <v>119</v>
      </c>
      <c r="E5654">
        <v>3.2360000000000002</v>
      </c>
      <c r="F5654">
        <v>0</v>
      </c>
      <c r="G5654">
        <v>10.589</v>
      </c>
      <c r="H5654">
        <v>0</v>
      </c>
      <c r="I5654">
        <v>-4.1230000000000003E-5</v>
      </c>
      <c r="J5654">
        <v>0</v>
      </c>
      <c r="K5654">
        <v>13.7752</v>
      </c>
    </row>
    <row r="5655" spans="1:11" hidden="1">
      <c r="A5655" t="s">
        <v>166</v>
      </c>
      <c r="B5655" t="s">
        <v>662</v>
      </c>
      <c r="C5655">
        <v>184</v>
      </c>
      <c r="D5655" t="s">
        <v>119</v>
      </c>
      <c r="E5655">
        <v>3.6720000000000002</v>
      </c>
      <c r="F5655">
        <v>0</v>
      </c>
      <c r="G5655">
        <v>13.3764</v>
      </c>
      <c r="H5655">
        <v>0</v>
      </c>
      <c r="I5655">
        <v>-4.1230000000000003E-5</v>
      </c>
      <c r="J5655">
        <v>0</v>
      </c>
      <c r="K5655">
        <v>8.5309000000000008</v>
      </c>
    </row>
    <row r="5656" spans="1:11" hidden="1">
      <c r="A5656" t="s">
        <v>166</v>
      </c>
      <c r="B5656" t="s">
        <v>662</v>
      </c>
      <c r="C5656">
        <v>184</v>
      </c>
      <c r="D5656" t="s">
        <v>119</v>
      </c>
      <c r="E5656">
        <v>4.1079999999999997</v>
      </c>
      <c r="F5656">
        <v>0</v>
      </c>
      <c r="G5656">
        <v>16.163900000000002</v>
      </c>
      <c r="H5656">
        <v>0</v>
      </c>
      <c r="I5656">
        <v>-4.1230000000000003E-5</v>
      </c>
      <c r="J5656">
        <v>0</v>
      </c>
      <c r="K5656">
        <v>2.0712999999999999</v>
      </c>
    </row>
    <row r="5657" spans="1:11" hidden="1">
      <c r="A5657" t="s">
        <v>166</v>
      </c>
      <c r="B5657" t="s">
        <v>662</v>
      </c>
      <c r="C5657">
        <v>184</v>
      </c>
      <c r="D5657" t="s">
        <v>119</v>
      </c>
      <c r="E5657">
        <v>4.5438999999999998</v>
      </c>
      <c r="F5657">
        <v>0</v>
      </c>
      <c r="G5657">
        <v>18.9514</v>
      </c>
      <c r="H5657">
        <v>0</v>
      </c>
      <c r="I5657">
        <v>-4.1230000000000003E-5</v>
      </c>
      <c r="J5657">
        <v>0</v>
      </c>
      <c r="K5657">
        <v>-5.6036000000000001</v>
      </c>
    </row>
    <row r="5658" spans="1:11" hidden="1">
      <c r="A5658" t="s">
        <v>166</v>
      </c>
      <c r="B5658" t="s">
        <v>662</v>
      </c>
      <c r="C5658">
        <v>184</v>
      </c>
      <c r="D5658" t="s">
        <v>119</v>
      </c>
      <c r="E5658">
        <v>4.9798999999999998</v>
      </c>
      <c r="F5658">
        <v>0</v>
      </c>
      <c r="G5658">
        <v>21.738900000000001</v>
      </c>
      <c r="H5658">
        <v>0</v>
      </c>
      <c r="I5658">
        <v>-4.1230000000000003E-5</v>
      </c>
      <c r="J5658">
        <v>0</v>
      </c>
      <c r="K5658">
        <v>-14.4938</v>
      </c>
    </row>
    <row r="5659" spans="1:11" hidden="1">
      <c r="A5659" t="s">
        <v>166</v>
      </c>
      <c r="B5659" t="s">
        <v>662</v>
      </c>
      <c r="C5659">
        <v>184</v>
      </c>
      <c r="D5659" t="s">
        <v>119</v>
      </c>
      <c r="E5659">
        <v>5.4158999999999997</v>
      </c>
      <c r="F5659">
        <v>0</v>
      </c>
      <c r="G5659">
        <v>24.526399999999999</v>
      </c>
      <c r="H5659">
        <v>0</v>
      </c>
      <c r="I5659">
        <v>-4.1230000000000003E-5</v>
      </c>
      <c r="J5659">
        <v>0</v>
      </c>
      <c r="K5659">
        <v>-24.599299999999999</v>
      </c>
    </row>
    <row r="5660" spans="1:11" hidden="1">
      <c r="A5660" t="s">
        <v>166</v>
      </c>
      <c r="B5660" t="s">
        <v>662</v>
      </c>
      <c r="C5660">
        <v>184</v>
      </c>
      <c r="D5660" t="s">
        <v>120</v>
      </c>
      <c r="E5660">
        <v>0.18410000000000001</v>
      </c>
      <c r="F5660">
        <v>0</v>
      </c>
      <c r="G5660">
        <v>-29.784199999999998</v>
      </c>
      <c r="H5660">
        <v>0</v>
      </c>
      <c r="I5660">
        <v>-1E-4</v>
      </c>
      <c r="J5660">
        <v>0</v>
      </c>
      <c r="K5660">
        <v>-16.526199999999999</v>
      </c>
    </row>
    <row r="5661" spans="1:11" hidden="1">
      <c r="A5661" t="s">
        <v>166</v>
      </c>
      <c r="B5661" t="s">
        <v>662</v>
      </c>
      <c r="C5661">
        <v>184</v>
      </c>
      <c r="D5661" t="s">
        <v>120</v>
      </c>
      <c r="E5661">
        <v>0.62009999999999998</v>
      </c>
      <c r="F5661">
        <v>0</v>
      </c>
      <c r="G5661">
        <v>-25.423300000000001</v>
      </c>
      <c r="H5661">
        <v>0</v>
      </c>
      <c r="I5661">
        <v>-1E-4</v>
      </c>
      <c r="J5661">
        <v>0</v>
      </c>
      <c r="K5661">
        <v>-4.4294000000000002</v>
      </c>
    </row>
    <row r="5662" spans="1:11" hidden="1">
      <c r="A5662" t="s">
        <v>166</v>
      </c>
      <c r="B5662" t="s">
        <v>662</v>
      </c>
      <c r="C5662">
        <v>184</v>
      </c>
      <c r="D5662" t="s">
        <v>120</v>
      </c>
      <c r="E5662">
        <v>1.0561</v>
      </c>
      <c r="F5662">
        <v>0</v>
      </c>
      <c r="G5662">
        <v>-19.407</v>
      </c>
      <c r="H5662">
        <v>0</v>
      </c>
      <c r="I5662">
        <v>-1E-4</v>
      </c>
      <c r="J5662">
        <v>0</v>
      </c>
      <c r="K5662">
        <v>5.3959999999999999</v>
      </c>
    </row>
    <row r="5663" spans="1:11" hidden="1">
      <c r="A5663" t="s">
        <v>166</v>
      </c>
      <c r="B5663" t="s">
        <v>662</v>
      </c>
      <c r="C5663">
        <v>184</v>
      </c>
      <c r="D5663" t="s">
        <v>120</v>
      </c>
      <c r="E5663">
        <v>1.4921</v>
      </c>
      <c r="F5663">
        <v>0</v>
      </c>
      <c r="G5663">
        <v>-12.902200000000001</v>
      </c>
      <c r="H5663">
        <v>0</v>
      </c>
      <c r="I5663">
        <v>-1E-4</v>
      </c>
      <c r="J5663">
        <v>0</v>
      </c>
      <c r="K5663">
        <v>12.4391</v>
      </c>
    </row>
    <row r="5664" spans="1:11" hidden="1">
      <c r="A5664" t="s">
        <v>166</v>
      </c>
      <c r="B5664" t="s">
        <v>662</v>
      </c>
      <c r="C5664">
        <v>184</v>
      </c>
      <c r="D5664" t="s">
        <v>120</v>
      </c>
      <c r="E5664">
        <v>1.9279999999999999</v>
      </c>
      <c r="F5664">
        <v>0</v>
      </c>
      <c r="G5664">
        <v>-6.4246999999999996</v>
      </c>
      <c r="H5664">
        <v>0</v>
      </c>
      <c r="I5664">
        <v>-1E-4</v>
      </c>
      <c r="J5664">
        <v>0</v>
      </c>
      <c r="K5664">
        <v>16.646899999999999</v>
      </c>
    </row>
    <row r="5665" spans="1:11" hidden="1">
      <c r="A5665" t="s">
        <v>166</v>
      </c>
      <c r="B5665" t="s">
        <v>662</v>
      </c>
      <c r="C5665">
        <v>184</v>
      </c>
      <c r="D5665" t="s">
        <v>120</v>
      </c>
      <c r="E5665">
        <v>2.3639999999999999</v>
      </c>
      <c r="F5665">
        <v>0</v>
      </c>
      <c r="G5665">
        <v>-1.0782</v>
      </c>
      <c r="H5665">
        <v>0</v>
      </c>
      <c r="I5665">
        <v>-1E-4</v>
      </c>
      <c r="J5665">
        <v>0</v>
      </c>
      <c r="K5665">
        <v>18.220500000000001</v>
      </c>
    </row>
    <row r="5666" spans="1:11" hidden="1">
      <c r="A5666" t="s">
        <v>166</v>
      </c>
      <c r="B5666" t="s">
        <v>662</v>
      </c>
      <c r="C5666">
        <v>184</v>
      </c>
      <c r="D5666" t="s">
        <v>120</v>
      </c>
      <c r="E5666">
        <v>2.8</v>
      </c>
      <c r="F5666">
        <v>0</v>
      </c>
      <c r="G5666">
        <v>2.5621999999999998</v>
      </c>
      <c r="H5666">
        <v>0</v>
      </c>
      <c r="I5666">
        <v>-1E-4</v>
      </c>
      <c r="J5666">
        <v>0</v>
      </c>
      <c r="K5666">
        <v>17.835699999999999</v>
      </c>
    </row>
    <row r="5667" spans="1:11" hidden="1">
      <c r="A5667" t="s">
        <v>166</v>
      </c>
      <c r="B5667" t="s">
        <v>662</v>
      </c>
      <c r="C5667">
        <v>184</v>
      </c>
      <c r="D5667" t="s">
        <v>120</v>
      </c>
      <c r="E5667">
        <v>2.8</v>
      </c>
      <c r="F5667">
        <v>0</v>
      </c>
      <c r="G5667">
        <v>7.9344999999999999</v>
      </c>
      <c r="H5667">
        <v>0</v>
      </c>
      <c r="I5667">
        <v>-1E-4</v>
      </c>
      <c r="J5667">
        <v>0</v>
      </c>
      <c r="K5667">
        <v>17.835699999999999</v>
      </c>
    </row>
    <row r="5668" spans="1:11" hidden="1">
      <c r="A5668" t="s">
        <v>166</v>
      </c>
      <c r="B5668" t="s">
        <v>662</v>
      </c>
      <c r="C5668">
        <v>184</v>
      </c>
      <c r="D5668" t="s">
        <v>120</v>
      </c>
      <c r="E5668">
        <v>3.2360000000000002</v>
      </c>
      <c r="F5668">
        <v>0</v>
      </c>
      <c r="G5668">
        <v>10.722</v>
      </c>
      <c r="H5668">
        <v>0</v>
      </c>
      <c r="I5668">
        <v>-1E-4</v>
      </c>
      <c r="J5668">
        <v>0</v>
      </c>
      <c r="K5668">
        <v>13.7888</v>
      </c>
    </row>
    <row r="5669" spans="1:11" hidden="1">
      <c r="A5669" t="s">
        <v>166</v>
      </c>
      <c r="B5669" t="s">
        <v>662</v>
      </c>
      <c r="C5669">
        <v>184</v>
      </c>
      <c r="D5669" t="s">
        <v>120</v>
      </c>
      <c r="E5669">
        <v>3.6720000000000002</v>
      </c>
      <c r="F5669">
        <v>0</v>
      </c>
      <c r="G5669">
        <v>13.509399999999999</v>
      </c>
      <c r="H5669">
        <v>0</v>
      </c>
      <c r="I5669">
        <v>-1E-4</v>
      </c>
      <c r="J5669">
        <v>0</v>
      </c>
      <c r="K5669">
        <v>8.5266000000000002</v>
      </c>
    </row>
    <row r="5670" spans="1:11" hidden="1">
      <c r="A5670" t="s">
        <v>166</v>
      </c>
      <c r="B5670" t="s">
        <v>662</v>
      </c>
      <c r="C5670">
        <v>184</v>
      </c>
      <c r="D5670" t="s">
        <v>120</v>
      </c>
      <c r="E5670">
        <v>4.1079999999999997</v>
      </c>
      <c r="F5670">
        <v>0</v>
      </c>
      <c r="G5670">
        <v>16.296900000000001</v>
      </c>
      <c r="H5670">
        <v>0</v>
      </c>
      <c r="I5670">
        <v>-1E-4</v>
      </c>
      <c r="J5670">
        <v>0</v>
      </c>
      <c r="K5670">
        <v>2.0491000000000001</v>
      </c>
    </row>
    <row r="5671" spans="1:11" hidden="1">
      <c r="A5671" t="s">
        <v>166</v>
      </c>
      <c r="B5671" t="s">
        <v>662</v>
      </c>
      <c r="C5671">
        <v>184</v>
      </c>
      <c r="D5671" t="s">
        <v>120</v>
      </c>
      <c r="E5671">
        <v>4.5438999999999998</v>
      </c>
      <c r="F5671">
        <v>0</v>
      </c>
      <c r="G5671">
        <v>19.084399999999999</v>
      </c>
      <c r="H5671">
        <v>0</v>
      </c>
      <c r="I5671">
        <v>-1E-4</v>
      </c>
      <c r="J5671">
        <v>0</v>
      </c>
      <c r="K5671">
        <v>-5.6436999999999999</v>
      </c>
    </row>
    <row r="5672" spans="1:11" hidden="1">
      <c r="A5672" t="s">
        <v>166</v>
      </c>
      <c r="B5672" t="s">
        <v>662</v>
      </c>
      <c r="C5672">
        <v>184</v>
      </c>
      <c r="D5672" t="s">
        <v>120</v>
      </c>
      <c r="E5672">
        <v>4.9798999999999998</v>
      </c>
      <c r="F5672">
        <v>0</v>
      </c>
      <c r="G5672">
        <v>21.8719</v>
      </c>
      <c r="H5672">
        <v>0</v>
      </c>
      <c r="I5672">
        <v>-1E-4</v>
      </c>
      <c r="J5672">
        <v>0</v>
      </c>
      <c r="K5672">
        <v>-14.5517</v>
      </c>
    </row>
    <row r="5673" spans="1:11" hidden="1">
      <c r="A5673" t="s">
        <v>166</v>
      </c>
      <c r="B5673" t="s">
        <v>662</v>
      </c>
      <c r="C5673">
        <v>184</v>
      </c>
      <c r="D5673" t="s">
        <v>120</v>
      </c>
      <c r="E5673">
        <v>5.4158999999999997</v>
      </c>
      <c r="F5673">
        <v>0</v>
      </c>
      <c r="G5673">
        <v>24.659400000000002</v>
      </c>
      <c r="H5673">
        <v>0</v>
      </c>
      <c r="I5673">
        <v>-1E-4</v>
      </c>
      <c r="J5673">
        <v>0</v>
      </c>
      <c r="K5673">
        <v>-24.6751</v>
      </c>
    </row>
    <row r="5674" spans="1:11" hidden="1">
      <c r="A5674" t="s">
        <v>166</v>
      </c>
      <c r="B5674" t="s">
        <v>662</v>
      </c>
      <c r="C5674">
        <v>184</v>
      </c>
      <c r="D5674" t="s">
        <v>121</v>
      </c>
      <c r="E5674">
        <v>0.18410000000000001</v>
      </c>
      <c r="F5674">
        <v>0</v>
      </c>
      <c r="G5674">
        <v>-29.830100000000002</v>
      </c>
      <c r="H5674">
        <v>0</v>
      </c>
      <c r="I5674">
        <v>-1E-4</v>
      </c>
      <c r="J5674">
        <v>0</v>
      </c>
      <c r="K5674">
        <v>-16.645800000000001</v>
      </c>
    </row>
    <row r="5675" spans="1:11" hidden="1">
      <c r="A5675" t="s">
        <v>166</v>
      </c>
      <c r="B5675" t="s">
        <v>662</v>
      </c>
      <c r="C5675">
        <v>184</v>
      </c>
      <c r="D5675" t="s">
        <v>121</v>
      </c>
      <c r="E5675">
        <v>0.62009999999999998</v>
      </c>
      <c r="F5675">
        <v>0</v>
      </c>
      <c r="G5675">
        <v>-25.4693</v>
      </c>
      <c r="H5675">
        <v>0</v>
      </c>
      <c r="I5675">
        <v>-1E-4</v>
      </c>
      <c r="J5675">
        <v>0</v>
      </c>
      <c r="K5675">
        <v>-4.5289999999999999</v>
      </c>
    </row>
    <row r="5676" spans="1:11" hidden="1">
      <c r="A5676" t="s">
        <v>166</v>
      </c>
      <c r="B5676" t="s">
        <v>662</v>
      </c>
      <c r="C5676">
        <v>184</v>
      </c>
      <c r="D5676" t="s">
        <v>121</v>
      </c>
      <c r="E5676">
        <v>1.0561</v>
      </c>
      <c r="F5676">
        <v>0</v>
      </c>
      <c r="G5676">
        <v>-19.4529</v>
      </c>
      <c r="H5676">
        <v>0</v>
      </c>
      <c r="I5676">
        <v>-1E-4</v>
      </c>
      <c r="J5676">
        <v>0</v>
      </c>
      <c r="K5676">
        <v>5.3163999999999998</v>
      </c>
    </row>
    <row r="5677" spans="1:11" hidden="1">
      <c r="A5677" t="s">
        <v>166</v>
      </c>
      <c r="B5677" t="s">
        <v>662</v>
      </c>
      <c r="C5677">
        <v>184</v>
      </c>
      <c r="D5677" t="s">
        <v>121</v>
      </c>
      <c r="E5677">
        <v>1.4921</v>
      </c>
      <c r="F5677">
        <v>0</v>
      </c>
      <c r="G5677">
        <v>-12.9482</v>
      </c>
      <c r="H5677">
        <v>0</v>
      </c>
      <c r="I5677">
        <v>-1E-4</v>
      </c>
      <c r="J5677">
        <v>0</v>
      </c>
      <c r="K5677">
        <v>12.3796</v>
      </c>
    </row>
    <row r="5678" spans="1:11" hidden="1">
      <c r="A5678" t="s">
        <v>166</v>
      </c>
      <c r="B5678" t="s">
        <v>662</v>
      </c>
      <c r="C5678">
        <v>184</v>
      </c>
      <c r="D5678" t="s">
        <v>121</v>
      </c>
      <c r="E5678">
        <v>1.9279999999999999</v>
      </c>
      <c r="F5678">
        <v>0</v>
      </c>
      <c r="G5678">
        <v>-6.4706999999999999</v>
      </c>
      <c r="H5678">
        <v>0</v>
      </c>
      <c r="I5678">
        <v>-1E-4</v>
      </c>
      <c r="J5678">
        <v>0</v>
      </c>
      <c r="K5678">
        <v>16.607500000000002</v>
      </c>
    </row>
    <row r="5679" spans="1:11" hidden="1">
      <c r="A5679" t="s">
        <v>166</v>
      </c>
      <c r="B5679" t="s">
        <v>662</v>
      </c>
      <c r="C5679">
        <v>184</v>
      </c>
      <c r="D5679" t="s">
        <v>121</v>
      </c>
      <c r="E5679">
        <v>2.3639999999999999</v>
      </c>
      <c r="F5679">
        <v>0</v>
      </c>
      <c r="G5679">
        <v>-1.1242000000000001</v>
      </c>
      <c r="H5679">
        <v>0</v>
      </c>
      <c r="I5679">
        <v>-1E-4</v>
      </c>
      <c r="J5679">
        <v>0</v>
      </c>
      <c r="K5679">
        <v>18.2012</v>
      </c>
    </row>
    <row r="5680" spans="1:11" hidden="1">
      <c r="A5680" t="s">
        <v>166</v>
      </c>
      <c r="B5680" t="s">
        <v>662</v>
      </c>
      <c r="C5680">
        <v>184</v>
      </c>
      <c r="D5680" t="s">
        <v>121</v>
      </c>
      <c r="E5680">
        <v>2.8</v>
      </c>
      <c r="F5680">
        <v>0</v>
      </c>
      <c r="G5680">
        <v>2.5162</v>
      </c>
      <c r="H5680">
        <v>0</v>
      </c>
      <c r="I5680">
        <v>-1E-4</v>
      </c>
      <c r="J5680">
        <v>0</v>
      </c>
      <c r="K5680">
        <v>17.835100000000001</v>
      </c>
    </row>
    <row r="5681" spans="1:11" hidden="1">
      <c r="A5681" t="s">
        <v>166</v>
      </c>
      <c r="B5681" t="s">
        <v>662</v>
      </c>
      <c r="C5681">
        <v>184</v>
      </c>
      <c r="D5681" t="s">
        <v>121</v>
      </c>
      <c r="E5681">
        <v>2.8</v>
      </c>
      <c r="F5681">
        <v>0</v>
      </c>
      <c r="G5681">
        <v>7.8884999999999996</v>
      </c>
      <c r="H5681">
        <v>0</v>
      </c>
      <c r="I5681">
        <v>-1E-4</v>
      </c>
      <c r="J5681">
        <v>0</v>
      </c>
      <c r="K5681">
        <v>17.835100000000001</v>
      </c>
    </row>
    <row r="5682" spans="1:11" hidden="1">
      <c r="A5682" t="s">
        <v>166</v>
      </c>
      <c r="B5682" t="s">
        <v>662</v>
      </c>
      <c r="C5682">
        <v>184</v>
      </c>
      <c r="D5682" t="s">
        <v>121</v>
      </c>
      <c r="E5682">
        <v>3.2360000000000002</v>
      </c>
      <c r="F5682">
        <v>0</v>
      </c>
      <c r="G5682">
        <v>10.676</v>
      </c>
      <c r="H5682">
        <v>0</v>
      </c>
      <c r="I5682">
        <v>-1E-4</v>
      </c>
      <c r="J5682">
        <v>0</v>
      </c>
      <c r="K5682">
        <v>13.7681</v>
      </c>
    </row>
    <row r="5683" spans="1:11" hidden="1">
      <c r="A5683" t="s">
        <v>166</v>
      </c>
      <c r="B5683" t="s">
        <v>662</v>
      </c>
      <c r="C5683">
        <v>184</v>
      </c>
      <c r="D5683" t="s">
        <v>121</v>
      </c>
      <c r="E5683">
        <v>3.6720000000000002</v>
      </c>
      <c r="F5683">
        <v>0</v>
      </c>
      <c r="G5683">
        <v>13.4635</v>
      </c>
      <c r="H5683">
        <v>0</v>
      </c>
      <c r="I5683">
        <v>-1E-4</v>
      </c>
      <c r="J5683">
        <v>0</v>
      </c>
      <c r="K5683">
        <v>8.4859000000000009</v>
      </c>
    </row>
    <row r="5684" spans="1:11" hidden="1">
      <c r="A5684" t="s">
        <v>166</v>
      </c>
      <c r="B5684" t="s">
        <v>662</v>
      </c>
      <c r="C5684">
        <v>184</v>
      </c>
      <c r="D5684" t="s">
        <v>121</v>
      </c>
      <c r="E5684">
        <v>4.1079999999999997</v>
      </c>
      <c r="F5684">
        <v>0</v>
      </c>
      <c r="G5684">
        <v>16.250900000000001</v>
      </c>
      <c r="H5684">
        <v>0</v>
      </c>
      <c r="I5684">
        <v>-1E-4</v>
      </c>
      <c r="J5684">
        <v>0</v>
      </c>
      <c r="K5684">
        <v>1.9883</v>
      </c>
    </row>
    <row r="5685" spans="1:11" hidden="1">
      <c r="A5685" t="s">
        <v>166</v>
      </c>
      <c r="B5685" t="s">
        <v>662</v>
      </c>
      <c r="C5685">
        <v>184</v>
      </c>
      <c r="D5685" t="s">
        <v>121</v>
      </c>
      <c r="E5685">
        <v>4.5438999999999998</v>
      </c>
      <c r="F5685">
        <v>0</v>
      </c>
      <c r="G5685">
        <v>19.038399999999999</v>
      </c>
      <c r="H5685">
        <v>0</v>
      </c>
      <c r="I5685">
        <v>-1E-4</v>
      </c>
      <c r="J5685">
        <v>0</v>
      </c>
      <c r="K5685">
        <v>-5.7244999999999999</v>
      </c>
    </row>
    <row r="5686" spans="1:11" hidden="1">
      <c r="A5686" t="s">
        <v>166</v>
      </c>
      <c r="B5686" t="s">
        <v>662</v>
      </c>
      <c r="C5686">
        <v>184</v>
      </c>
      <c r="D5686" t="s">
        <v>121</v>
      </c>
      <c r="E5686">
        <v>4.9798999999999998</v>
      </c>
      <c r="F5686">
        <v>0</v>
      </c>
      <c r="G5686">
        <v>21.825900000000001</v>
      </c>
      <c r="H5686">
        <v>0</v>
      </c>
      <c r="I5686">
        <v>-1E-4</v>
      </c>
      <c r="J5686">
        <v>0</v>
      </c>
      <c r="K5686">
        <v>-14.6526</v>
      </c>
    </row>
    <row r="5687" spans="1:11" hidden="1">
      <c r="A5687" t="s">
        <v>166</v>
      </c>
      <c r="B5687" t="s">
        <v>662</v>
      </c>
      <c r="C5687">
        <v>184</v>
      </c>
      <c r="D5687" t="s">
        <v>121</v>
      </c>
      <c r="E5687">
        <v>5.4158999999999997</v>
      </c>
      <c r="F5687">
        <v>0</v>
      </c>
      <c r="G5687">
        <v>24.613399999999999</v>
      </c>
      <c r="H5687">
        <v>0</v>
      </c>
      <c r="I5687">
        <v>-1E-4</v>
      </c>
      <c r="J5687">
        <v>0</v>
      </c>
      <c r="K5687">
        <v>-24.796099999999999</v>
      </c>
    </row>
    <row r="5688" spans="1:11" hidden="1">
      <c r="A5688" t="s">
        <v>166</v>
      </c>
      <c r="B5688" t="s">
        <v>662</v>
      </c>
      <c r="C5688">
        <v>184</v>
      </c>
      <c r="D5688" t="s">
        <v>122</v>
      </c>
      <c r="E5688">
        <v>0.18410000000000001</v>
      </c>
      <c r="F5688">
        <v>0</v>
      </c>
      <c r="G5688">
        <v>-29.871200000000002</v>
      </c>
      <c r="H5688">
        <v>0</v>
      </c>
      <c r="I5688">
        <v>-3.943E-5</v>
      </c>
      <c r="J5688">
        <v>0</v>
      </c>
      <c r="K5688">
        <v>-16.784600000000001</v>
      </c>
    </row>
    <row r="5689" spans="1:11" hidden="1">
      <c r="A5689" t="s">
        <v>166</v>
      </c>
      <c r="B5689" t="s">
        <v>662</v>
      </c>
      <c r="C5689">
        <v>184</v>
      </c>
      <c r="D5689" t="s">
        <v>122</v>
      </c>
      <c r="E5689">
        <v>0.62009999999999998</v>
      </c>
      <c r="F5689">
        <v>0</v>
      </c>
      <c r="G5689">
        <v>-25.510300000000001</v>
      </c>
      <c r="H5689">
        <v>0</v>
      </c>
      <c r="I5689">
        <v>-3.943E-5</v>
      </c>
      <c r="J5689">
        <v>0</v>
      </c>
      <c r="K5689">
        <v>-4.6498999999999997</v>
      </c>
    </row>
    <row r="5690" spans="1:11" hidden="1">
      <c r="A5690" t="s">
        <v>166</v>
      </c>
      <c r="B5690" t="s">
        <v>662</v>
      </c>
      <c r="C5690">
        <v>184</v>
      </c>
      <c r="D5690" t="s">
        <v>122</v>
      </c>
      <c r="E5690">
        <v>1.0561</v>
      </c>
      <c r="F5690">
        <v>0</v>
      </c>
      <c r="G5690">
        <v>-19.494</v>
      </c>
      <c r="H5690">
        <v>0</v>
      </c>
      <c r="I5690">
        <v>-3.943E-5</v>
      </c>
      <c r="J5690">
        <v>0</v>
      </c>
      <c r="K5690">
        <v>5.2134</v>
      </c>
    </row>
    <row r="5691" spans="1:11" hidden="1">
      <c r="A5691" t="s">
        <v>166</v>
      </c>
      <c r="B5691" t="s">
        <v>662</v>
      </c>
      <c r="C5691">
        <v>184</v>
      </c>
      <c r="D5691" t="s">
        <v>122</v>
      </c>
      <c r="E5691">
        <v>1.4921</v>
      </c>
      <c r="F5691">
        <v>0</v>
      </c>
      <c r="G5691">
        <v>-12.9892</v>
      </c>
      <c r="H5691">
        <v>0</v>
      </c>
      <c r="I5691">
        <v>-3.943E-5</v>
      </c>
      <c r="J5691">
        <v>0</v>
      </c>
      <c r="K5691">
        <v>12.2944</v>
      </c>
    </row>
    <row r="5692" spans="1:11" hidden="1">
      <c r="A5692" t="s">
        <v>166</v>
      </c>
      <c r="B5692" t="s">
        <v>662</v>
      </c>
      <c r="C5692">
        <v>184</v>
      </c>
      <c r="D5692" t="s">
        <v>122</v>
      </c>
      <c r="E5692">
        <v>1.9279999999999999</v>
      </c>
      <c r="F5692">
        <v>0</v>
      </c>
      <c r="G5692">
        <v>-6.5117000000000003</v>
      </c>
      <c r="H5692">
        <v>0</v>
      </c>
      <c r="I5692">
        <v>-3.943E-5</v>
      </c>
      <c r="J5692">
        <v>0</v>
      </c>
      <c r="K5692">
        <v>16.540199999999999</v>
      </c>
    </row>
    <row r="5693" spans="1:11" hidden="1">
      <c r="A5693" t="s">
        <v>166</v>
      </c>
      <c r="B5693" t="s">
        <v>662</v>
      </c>
      <c r="C5693">
        <v>184</v>
      </c>
      <c r="D5693" t="s">
        <v>122</v>
      </c>
      <c r="E5693">
        <v>2.3639999999999999</v>
      </c>
      <c r="F5693">
        <v>0</v>
      </c>
      <c r="G5693">
        <v>-1.1653</v>
      </c>
      <c r="H5693">
        <v>0</v>
      </c>
      <c r="I5693">
        <v>-3.943E-5</v>
      </c>
      <c r="J5693">
        <v>0</v>
      </c>
      <c r="K5693">
        <v>18.151800000000001</v>
      </c>
    </row>
    <row r="5694" spans="1:11" hidden="1">
      <c r="A5694" t="s">
        <v>166</v>
      </c>
      <c r="B5694" t="s">
        <v>662</v>
      </c>
      <c r="C5694">
        <v>184</v>
      </c>
      <c r="D5694" t="s">
        <v>122</v>
      </c>
      <c r="E5694">
        <v>2.8</v>
      </c>
      <c r="F5694">
        <v>0</v>
      </c>
      <c r="G5694">
        <v>2.4752000000000001</v>
      </c>
      <c r="H5694">
        <v>0</v>
      </c>
      <c r="I5694">
        <v>-3.943E-5</v>
      </c>
      <c r="J5694">
        <v>0</v>
      </c>
      <c r="K5694">
        <v>17.8049</v>
      </c>
    </row>
    <row r="5695" spans="1:11" hidden="1">
      <c r="A5695" t="s">
        <v>166</v>
      </c>
      <c r="B5695" t="s">
        <v>662</v>
      </c>
      <c r="C5695">
        <v>184</v>
      </c>
      <c r="D5695" t="s">
        <v>122</v>
      </c>
      <c r="E5695">
        <v>2.8</v>
      </c>
      <c r="F5695">
        <v>0</v>
      </c>
      <c r="G5695">
        <v>7.8475000000000001</v>
      </c>
      <c r="H5695">
        <v>0</v>
      </c>
      <c r="I5695">
        <v>-3.9419999999999999E-5</v>
      </c>
      <c r="J5695">
        <v>0</v>
      </c>
      <c r="K5695">
        <v>17.8049</v>
      </c>
    </row>
    <row r="5696" spans="1:11" hidden="1">
      <c r="A5696" t="s">
        <v>166</v>
      </c>
      <c r="B5696" t="s">
        <v>662</v>
      </c>
      <c r="C5696">
        <v>184</v>
      </c>
      <c r="D5696" t="s">
        <v>122</v>
      </c>
      <c r="E5696">
        <v>3.2360000000000002</v>
      </c>
      <c r="F5696">
        <v>0</v>
      </c>
      <c r="G5696">
        <v>10.6349</v>
      </c>
      <c r="H5696">
        <v>0</v>
      </c>
      <c r="I5696">
        <v>-3.9419999999999999E-5</v>
      </c>
      <c r="J5696">
        <v>0</v>
      </c>
      <c r="K5696">
        <v>13.7959</v>
      </c>
    </row>
    <row r="5697" spans="1:11" hidden="1">
      <c r="A5697" t="s">
        <v>166</v>
      </c>
      <c r="B5697" t="s">
        <v>662</v>
      </c>
      <c r="C5697">
        <v>184</v>
      </c>
      <c r="D5697" t="s">
        <v>122</v>
      </c>
      <c r="E5697">
        <v>3.6720000000000002</v>
      </c>
      <c r="F5697">
        <v>0</v>
      </c>
      <c r="G5697">
        <v>13.4224</v>
      </c>
      <c r="H5697">
        <v>0</v>
      </c>
      <c r="I5697">
        <v>-3.9419999999999999E-5</v>
      </c>
      <c r="J5697">
        <v>0</v>
      </c>
      <c r="K5697">
        <v>8.5716999999999999</v>
      </c>
    </row>
    <row r="5698" spans="1:11" hidden="1">
      <c r="A5698" t="s">
        <v>166</v>
      </c>
      <c r="B5698" t="s">
        <v>662</v>
      </c>
      <c r="C5698">
        <v>184</v>
      </c>
      <c r="D5698" t="s">
        <v>122</v>
      </c>
      <c r="E5698">
        <v>4.1079999999999997</v>
      </c>
      <c r="F5698">
        <v>0</v>
      </c>
      <c r="G5698">
        <v>16.209900000000001</v>
      </c>
      <c r="H5698">
        <v>0</v>
      </c>
      <c r="I5698">
        <v>-3.9419999999999999E-5</v>
      </c>
      <c r="J5698">
        <v>0</v>
      </c>
      <c r="K5698">
        <v>2.1320999999999999</v>
      </c>
    </row>
    <row r="5699" spans="1:11" hidden="1">
      <c r="A5699" t="s">
        <v>166</v>
      </c>
      <c r="B5699" t="s">
        <v>662</v>
      </c>
      <c r="C5699">
        <v>184</v>
      </c>
      <c r="D5699" t="s">
        <v>122</v>
      </c>
      <c r="E5699">
        <v>4.5438999999999998</v>
      </c>
      <c r="F5699">
        <v>0</v>
      </c>
      <c r="G5699">
        <v>18.997399999999999</v>
      </c>
      <c r="H5699">
        <v>0</v>
      </c>
      <c r="I5699">
        <v>-3.9419999999999999E-5</v>
      </c>
      <c r="J5699">
        <v>0</v>
      </c>
      <c r="K5699">
        <v>-5.5228000000000002</v>
      </c>
    </row>
    <row r="5700" spans="1:11" hidden="1">
      <c r="A5700" t="s">
        <v>166</v>
      </c>
      <c r="B5700" t="s">
        <v>662</v>
      </c>
      <c r="C5700">
        <v>184</v>
      </c>
      <c r="D5700" t="s">
        <v>122</v>
      </c>
      <c r="E5700">
        <v>4.9798999999999998</v>
      </c>
      <c r="F5700">
        <v>0</v>
      </c>
      <c r="G5700">
        <v>21.7849</v>
      </c>
      <c r="H5700">
        <v>0</v>
      </c>
      <c r="I5700">
        <v>-3.9419999999999999E-5</v>
      </c>
      <c r="J5700">
        <v>0</v>
      </c>
      <c r="K5700">
        <v>-14.392899999999999</v>
      </c>
    </row>
    <row r="5701" spans="1:11" hidden="1">
      <c r="A5701" t="s">
        <v>166</v>
      </c>
      <c r="B5701" t="s">
        <v>662</v>
      </c>
      <c r="C5701">
        <v>184</v>
      </c>
      <c r="D5701" t="s">
        <v>122</v>
      </c>
      <c r="E5701">
        <v>5.4158999999999997</v>
      </c>
      <c r="F5701">
        <v>0</v>
      </c>
      <c r="G5701">
        <v>24.572399999999998</v>
      </c>
      <c r="H5701">
        <v>0</v>
      </c>
      <c r="I5701">
        <v>-3.9419999999999999E-5</v>
      </c>
      <c r="J5701">
        <v>0</v>
      </c>
      <c r="K5701">
        <v>-24.478400000000001</v>
      </c>
    </row>
    <row r="5702" spans="1:11" hidden="1">
      <c r="A5702" t="s">
        <v>166</v>
      </c>
      <c r="B5702" t="s">
        <v>662</v>
      </c>
      <c r="C5702">
        <v>184</v>
      </c>
      <c r="D5702" t="s">
        <v>123</v>
      </c>
      <c r="E5702">
        <v>0.18410000000000001</v>
      </c>
      <c r="F5702">
        <v>0</v>
      </c>
      <c r="G5702">
        <v>-29.917100000000001</v>
      </c>
      <c r="H5702">
        <v>0</v>
      </c>
      <c r="I5702">
        <v>-4.1230000000000003E-5</v>
      </c>
      <c r="J5702">
        <v>0</v>
      </c>
      <c r="K5702">
        <v>-16.904199999999999</v>
      </c>
    </row>
    <row r="5703" spans="1:11" hidden="1">
      <c r="A5703" t="s">
        <v>166</v>
      </c>
      <c r="B5703" t="s">
        <v>662</v>
      </c>
      <c r="C5703">
        <v>184</v>
      </c>
      <c r="D5703" t="s">
        <v>123</v>
      </c>
      <c r="E5703">
        <v>0.62009999999999998</v>
      </c>
      <c r="F5703">
        <v>0</v>
      </c>
      <c r="G5703">
        <v>-25.5563</v>
      </c>
      <c r="H5703">
        <v>0</v>
      </c>
      <c r="I5703">
        <v>-4.1230000000000003E-5</v>
      </c>
      <c r="J5703">
        <v>0</v>
      </c>
      <c r="K5703">
        <v>-4.7495000000000003</v>
      </c>
    </row>
    <row r="5704" spans="1:11" hidden="1">
      <c r="A5704" t="s">
        <v>166</v>
      </c>
      <c r="B5704" t="s">
        <v>662</v>
      </c>
      <c r="C5704">
        <v>184</v>
      </c>
      <c r="D5704" t="s">
        <v>123</v>
      </c>
      <c r="E5704">
        <v>1.0561</v>
      </c>
      <c r="F5704">
        <v>0</v>
      </c>
      <c r="G5704">
        <v>-19.54</v>
      </c>
      <c r="H5704">
        <v>0</v>
      </c>
      <c r="I5704">
        <v>-4.1230000000000003E-5</v>
      </c>
      <c r="J5704">
        <v>0</v>
      </c>
      <c r="K5704">
        <v>5.1338999999999997</v>
      </c>
    </row>
    <row r="5705" spans="1:11" hidden="1">
      <c r="A5705" t="s">
        <v>166</v>
      </c>
      <c r="B5705" t="s">
        <v>662</v>
      </c>
      <c r="C5705">
        <v>184</v>
      </c>
      <c r="D5705" t="s">
        <v>123</v>
      </c>
      <c r="E5705">
        <v>1.4921</v>
      </c>
      <c r="F5705">
        <v>0</v>
      </c>
      <c r="G5705">
        <v>-13.0352</v>
      </c>
      <c r="H5705">
        <v>0</v>
      </c>
      <c r="I5705">
        <v>-4.1230000000000003E-5</v>
      </c>
      <c r="J5705">
        <v>0</v>
      </c>
      <c r="K5705">
        <v>12.234999999999999</v>
      </c>
    </row>
    <row r="5706" spans="1:11" hidden="1">
      <c r="A5706" t="s">
        <v>166</v>
      </c>
      <c r="B5706" t="s">
        <v>662</v>
      </c>
      <c r="C5706">
        <v>184</v>
      </c>
      <c r="D5706" t="s">
        <v>123</v>
      </c>
      <c r="E5706">
        <v>1.9279999999999999</v>
      </c>
      <c r="F5706">
        <v>0</v>
      </c>
      <c r="G5706">
        <v>-6.5576999999999996</v>
      </c>
      <c r="H5706">
        <v>0</v>
      </c>
      <c r="I5706">
        <v>-4.1230000000000003E-5</v>
      </c>
      <c r="J5706">
        <v>0</v>
      </c>
      <c r="K5706">
        <v>16.500800000000002</v>
      </c>
    </row>
    <row r="5707" spans="1:11" hidden="1">
      <c r="A5707" t="s">
        <v>166</v>
      </c>
      <c r="B5707" t="s">
        <v>662</v>
      </c>
      <c r="C5707">
        <v>184</v>
      </c>
      <c r="D5707" t="s">
        <v>123</v>
      </c>
      <c r="E5707">
        <v>2.3639999999999999</v>
      </c>
      <c r="F5707">
        <v>0</v>
      </c>
      <c r="G5707">
        <v>-1.2112000000000001</v>
      </c>
      <c r="H5707">
        <v>0</v>
      </c>
      <c r="I5707">
        <v>-4.1230000000000003E-5</v>
      </c>
      <c r="J5707">
        <v>0</v>
      </c>
      <c r="K5707">
        <v>18.132400000000001</v>
      </c>
    </row>
    <row r="5708" spans="1:11" hidden="1">
      <c r="A5708" t="s">
        <v>166</v>
      </c>
      <c r="B5708" t="s">
        <v>662</v>
      </c>
      <c r="C5708">
        <v>184</v>
      </c>
      <c r="D5708" t="s">
        <v>123</v>
      </c>
      <c r="E5708">
        <v>2.8</v>
      </c>
      <c r="F5708">
        <v>0</v>
      </c>
      <c r="G5708">
        <v>2.4291999999999998</v>
      </c>
      <c r="H5708">
        <v>0</v>
      </c>
      <c r="I5708">
        <v>-4.1230000000000003E-5</v>
      </c>
      <c r="J5708">
        <v>0</v>
      </c>
      <c r="K5708">
        <v>17.804200000000002</v>
      </c>
    </row>
    <row r="5709" spans="1:11" hidden="1">
      <c r="A5709" t="s">
        <v>166</v>
      </c>
      <c r="B5709" t="s">
        <v>662</v>
      </c>
      <c r="C5709">
        <v>184</v>
      </c>
      <c r="D5709" t="s">
        <v>123</v>
      </c>
      <c r="E5709">
        <v>2.8</v>
      </c>
      <c r="F5709">
        <v>0</v>
      </c>
      <c r="G5709">
        <v>7.8014999999999999</v>
      </c>
      <c r="H5709">
        <v>0</v>
      </c>
      <c r="I5709">
        <v>-4.1230000000000003E-5</v>
      </c>
      <c r="J5709">
        <v>0</v>
      </c>
      <c r="K5709">
        <v>17.804200000000002</v>
      </c>
    </row>
    <row r="5710" spans="1:11" hidden="1">
      <c r="A5710" t="s">
        <v>166</v>
      </c>
      <c r="B5710" t="s">
        <v>662</v>
      </c>
      <c r="C5710">
        <v>184</v>
      </c>
      <c r="D5710" t="s">
        <v>123</v>
      </c>
      <c r="E5710">
        <v>3.2360000000000002</v>
      </c>
      <c r="F5710">
        <v>0</v>
      </c>
      <c r="G5710">
        <v>10.589</v>
      </c>
      <c r="H5710">
        <v>0</v>
      </c>
      <c r="I5710">
        <v>-4.1230000000000003E-5</v>
      </c>
      <c r="J5710">
        <v>0</v>
      </c>
      <c r="K5710">
        <v>13.7752</v>
      </c>
    </row>
    <row r="5711" spans="1:11" hidden="1">
      <c r="A5711" t="s">
        <v>166</v>
      </c>
      <c r="B5711" t="s">
        <v>662</v>
      </c>
      <c r="C5711">
        <v>184</v>
      </c>
      <c r="D5711" t="s">
        <v>123</v>
      </c>
      <c r="E5711">
        <v>3.6720000000000002</v>
      </c>
      <c r="F5711">
        <v>0</v>
      </c>
      <c r="G5711">
        <v>13.3764</v>
      </c>
      <c r="H5711">
        <v>0</v>
      </c>
      <c r="I5711">
        <v>-4.1230000000000003E-5</v>
      </c>
      <c r="J5711">
        <v>0</v>
      </c>
      <c r="K5711">
        <v>8.5309000000000008</v>
      </c>
    </row>
    <row r="5712" spans="1:11" hidden="1">
      <c r="A5712" t="s">
        <v>166</v>
      </c>
      <c r="B5712" t="s">
        <v>662</v>
      </c>
      <c r="C5712">
        <v>184</v>
      </c>
      <c r="D5712" t="s">
        <v>123</v>
      </c>
      <c r="E5712">
        <v>4.1079999999999997</v>
      </c>
      <c r="F5712">
        <v>0</v>
      </c>
      <c r="G5712">
        <v>16.163900000000002</v>
      </c>
      <c r="H5712">
        <v>0</v>
      </c>
      <c r="I5712">
        <v>-4.1230000000000003E-5</v>
      </c>
      <c r="J5712">
        <v>0</v>
      </c>
      <c r="K5712">
        <v>2.0712999999999999</v>
      </c>
    </row>
    <row r="5713" spans="1:11" hidden="1">
      <c r="A5713" t="s">
        <v>166</v>
      </c>
      <c r="B5713" t="s">
        <v>662</v>
      </c>
      <c r="C5713">
        <v>184</v>
      </c>
      <c r="D5713" t="s">
        <v>123</v>
      </c>
      <c r="E5713">
        <v>4.5438999999999998</v>
      </c>
      <c r="F5713">
        <v>0</v>
      </c>
      <c r="G5713">
        <v>18.9514</v>
      </c>
      <c r="H5713">
        <v>0</v>
      </c>
      <c r="I5713">
        <v>-4.1230000000000003E-5</v>
      </c>
      <c r="J5713">
        <v>0</v>
      </c>
      <c r="K5713">
        <v>-5.6036000000000001</v>
      </c>
    </row>
    <row r="5714" spans="1:11" hidden="1">
      <c r="A5714" t="s">
        <v>166</v>
      </c>
      <c r="B5714" t="s">
        <v>662</v>
      </c>
      <c r="C5714">
        <v>184</v>
      </c>
      <c r="D5714" t="s">
        <v>123</v>
      </c>
      <c r="E5714">
        <v>4.9798999999999998</v>
      </c>
      <c r="F5714">
        <v>0</v>
      </c>
      <c r="G5714">
        <v>21.738900000000001</v>
      </c>
      <c r="H5714">
        <v>0</v>
      </c>
      <c r="I5714">
        <v>-4.1230000000000003E-5</v>
      </c>
      <c r="J5714">
        <v>0</v>
      </c>
      <c r="K5714">
        <v>-14.4938</v>
      </c>
    </row>
    <row r="5715" spans="1:11" hidden="1">
      <c r="A5715" t="s">
        <v>166</v>
      </c>
      <c r="B5715" t="s">
        <v>662</v>
      </c>
      <c r="C5715">
        <v>184</v>
      </c>
      <c r="D5715" t="s">
        <v>123</v>
      </c>
      <c r="E5715">
        <v>5.4158999999999997</v>
      </c>
      <c r="F5715">
        <v>0</v>
      </c>
      <c r="G5715">
        <v>24.526399999999999</v>
      </c>
      <c r="H5715">
        <v>0</v>
      </c>
      <c r="I5715">
        <v>-4.1230000000000003E-5</v>
      </c>
      <c r="J5715">
        <v>0</v>
      </c>
      <c r="K5715">
        <v>-24.599299999999999</v>
      </c>
    </row>
    <row r="5716" spans="1:11" hidden="1">
      <c r="A5716" t="s">
        <v>166</v>
      </c>
      <c r="B5716" t="s">
        <v>662</v>
      </c>
      <c r="C5716">
        <v>184</v>
      </c>
      <c r="D5716" t="s">
        <v>124</v>
      </c>
      <c r="E5716">
        <v>0.18410000000000001</v>
      </c>
      <c r="F5716">
        <v>0</v>
      </c>
      <c r="G5716">
        <v>-29.784199999999998</v>
      </c>
      <c r="H5716">
        <v>0</v>
      </c>
      <c r="I5716">
        <v>-1E-4</v>
      </c>
      <c r="J5716">
        <v>0</v>
      </c>
      <c r="K5716">
        <v>-16.526199999999999</v>
      </c>
    </row>
    <row r="5717" spans="1:11" hidden="1">
      <c r="A5717" t="s">
        <v>166</v>
      </c>
      <c r="B5717" t="s">
        <v>662</v>
      </c>
      <c r="C5717">
        <v>184</v>
      </c>
      <c r="D5717" t="s">
        <v>124</v>
      </c>
      <c r="E5717">
        <v>0.62009999999999998</v>
      </c>
      <c r="F5717">
        <v>0</v>
      </c>
      <c r="G5717">
        <v>-25.423300000000001</v>
      </c>
      <c r="H5717">
        <v>0</v>
      </c>
      <c r="I5717">
        <v>-1E-4</v>
      </c>
      <c r="J5717">
        <v>0</v>
      </c>
      <c r="K5717">
        <v>-4.4294000000000002</v>
      </c>
    </row>
    <row r="5718" spans="1:11" hidden="1">
      <c r="A5718" t="s">
        <v>166</v>
      </c>
      <c r="B5718" t="s">
        <v>662</v>
      </c>
      <c r="C5718">
        <v>184</v>
      </c>
      <c r="D5718" t="s">
        <v>124</v>
      </c>
      <c r="E5718">
        <v>1.0561</v>
      </c>
      <c r="F5718">
        <v>0</v>
      </c>
      <c r="G5718">
        <v>-19.407</v>
      </c>
      <c r="H5718">
        <v>0</v>
      </c>
      <c r="I5718">
        <v>-1E-4</v>
      </c>
      <c r="J5718">
        <v>0</v>
      </c>
      <c r="K5718">
        <v>5.3959999999999999</v>
      </c>
    </row>
    <row r="5719" spans="1:11" hidden="1">
      <c r="A5719" t="s">
        <v>166</v>
      </c>
      <c r="B5719" t="s">
        <v>662</v>
      </c>
      <c r="C5719">
        <v>184</v>
      </c>
      <c r="D5719" t="s">
        <v>124</v>
      </c>
      <c r="E5719">
        <v>1.4921</v>
      </c>
      <c r="F5719">
        <v>0</v>
      </c>
      <c r="G5719">
        <v>-12.902200000000001</v>
      </c>
      <c r="H5719">
        <v>0</v>
      </c>
      <c r="I5719">
        <v>-1E-4</v>
      </c>
      <c r="J5719">
        <v>0</v>
      </c>
      <c r="K5719">
        <v>12.4391</v>
      </c>
    </row>
    <row r="5720" spans="1:11" hidden="1">
      <c r="A5720" t="s">
        <v>166</v>
      </c>
      <c r="B5720" t="s">
        <v>662</v>
      </c>
      <c r="C5720">
        <v>184</v>
      </c>
      <c r="D5720" t="s">
        <v>124</v>
      </c>
      <c r="E5720">
        <v>1.9279999999999999</v>
      </c>
      <c r="F5720">
        <v>0</v>
      </c>
      <c r="G5720">
        <v>-6.4246999999999996</v>
      </c>
      <c r="H5720">
        <v>0</v>
      </c>
      <c r="I5720">
        <v>-1E-4</v>
      </c>
      <c r="J5720">
        <v>0</v>
      </c>
      <c r="K5720">
        <v>16.646899999999999</v>
      </c>
    </row>
    <row r="5721" spans="1:11" hidden="1">
      <c r="A5721" t="s">
        <v>166</v>
      </c>
      <c r="B5721" t="s">
        <v>662</v>
      </c>
      <c r="C5721">
        <v>184</v>
      </c>
      <c r="D5721" t="s">
        <v>124</v>
      </c>
      <c r="E5721">
        <v>2.3639999999999999</v>
      </c>
      <c r="F5721">
        <v>0</v>
      </c>
      <c r="G5721">
        <v>-1.0782</v>
      </c>
      <c r="H5721">
        <v>0</v>
      </c>
      <c r="I5721">
        <v>-1E-4</v>
      </c>
      <c r="J5721">
        <v>0</v>
      </c>
      <c r="K5721">
        <v>18.220500000000001</v>
      </c>
    </row>
    <row r="5722" spans="1:11" hidden="1">
      <c r="A5722" t="s">
        <v>166</v>
      </c>
      <c r="B5722" t="s">
        <v>662</v>
      </c>
      <c r="C5722">
        <v>184</v>
      </c>
      <c r="D5722" t="s">
        <v>124</v>
      </c>
      <c r="E5722">
        <v>2.8</v>
      </c>
      <c r="F5722">
        <v>0</v>
      </c>
      <c r="G5722">
        <v>2.5621999999999998</v>
      </c>
      <c r="H5722">
        <v>0</v>
      </c>
      <c r="I5722">
        <v>-1E-4</v>
      </c>
      <c r="J5722">
        <v>0</v>
      </c>
      <c r="K5722">
        <v>17.835699999999999</v>
      </c>
    </row>
    <row r="5723" spans="1:11" hidden="1">
      <c r="A5723" t="s">
        <v>166</v>
      </c>
      <c r="B5723" t="s">
        <v>662</v>
      </c>
      <c r="C5723">
        <v>184</v>
      </c>
      <c r="D5723" t="s">
        <v>124</v>
      </c>
      <c r="E5723">
        <v>2.8</v>
      </c>
      <c r="F5723">
        <v>0</v>
      </c>
      <c r="G5723">
        <v>7.9344999999999999</v>
      </c>
      <c r="H5723">
        <v>0</v>
      </c>
      <c r="I5723">
        <v>-1E-4</v>
      </c>
      <c r="J5723">
        <v>0</v>
      </c>
      <c r="K5723">
        <v>17.835699999999999</v>
      </c>
    </row>
    <row r="5724" spans="1:11" hidden="1">
      <c r="A5724" t="s">
        <v>166</v>
      </c>
      <c r="B5724" t="s">
        <v>662</v>
      </c>
      <c r="C5724">
        <v>184</v>
      </c>
      <c r="D5724" t="s">
        <v>124</v>
      </c>
      <c r="E5724">
        <v>3.2360000000000002</v>
      </c>
      <c r="F5724">
        <v>0</v>
      </c>
      <c r="G5724">
        <v>10.722</v>
      </c>
      <c r="H5724">
        <v>0</v>
      </c>
      <c r="I5724">
        <v>-1E-4</v>
      </c>
      <c r="J5724">
        <v>0</v>
      </c>
      <c r="K5724">
        <v>13.7888</v>
      </c>
    </row>
    <row r="5725" spans="1:11" hidden="1">
      <c r="A5725" t="s">
        <v>166</v>
      </c>
      <c r="B5725" t="s">
        <v>662</v>
      </c>
      <c r="C5725">
        <v>184</v>
      </c>
      <c r="D5725" t="s">
        <v>124</v>
      </c>
      <c r="E5725">
        <v>3.6720000000000002</v>
      </c>
      <c r="F5725">
        <v>0</v>
      </c>
      <c r="G5725">
        <v>13.509399999999999</v>
      </c>
      <c r="H5725">
        <v>0</v>
      </c>
      <c r="I5725">
        <v>-1E-4</v>
      </c>
      <c r="J5725">
        <v>0</v>
      </c>
      <c r="K5725">
        <v>8.5266000000000002</v>
      </c>
    </row>
    <row r="5726" spans="1:11" hidden="1">
      <c r="A5726" t="s">
        <v>166</v>
      </c>
      <c r="B5726" t="s">
        <v>662</v>
      </c>
      <c r="C5726">
        <v>184</v>
      </c>
      <c r="D5726" t="s">
        <v>124</v>
      </c>
      <c r="E5726">
        <v>4.1079999999999997</v>
      </c>
      <c r="F5726">
        <v>0</v>
      </c>
      <c r="G5726">
        <v>16.296900000000001</v>
      </c>
      <c r="H5726">
        <v>0</v>
      </c>
      <c r="I5726">
        <v>-1E-4</v>
      </c>
      <c r="J5726">
        <v>0</v>
      </c>
      <c r="K5726">
        <v>2.0491000000000001</v>
      </c>
    </row>
    <row r="5727" spans="1:11" hidden="1">
      <c r="A5727" t="s">
        <v>166</v>
      </c>
      <c r="B5727" t="s">
        <v>662</v>
      </c>
      <c r="C5727">
        <v>184</v>
      </c>
      <c r="D5727" t="s">
        <v>124</v>
      </c>
      <c r="E5727">
        <v>4.5438999999999998</v>
      </c>
      <c r="F5727">
        <v>0</v>
      </c>
      <c r="G5727">
        <v>19.084399999999999</v>
      </c>
      <c r="H5727">
        <v>0</v>
      </c>
      <c r="I5727">
        <v>-1E-4</v>
      </c>
      <c r="J5727">
        <v>0</v>
      </c>
      <c r="K5727">
        <v>-5.6436999999999999</v>
      </c>
    </row>
    <row r="5728" spans="1:11" hidden="1">
      <c r="A5728" t="s">
        <v>166</v>
      </c>
      <c r="B5728" t="s">
        <v>662</v>
      </c>
      <c r="C5728">
        <v>184</v>
      </c>
      <c r="D5728" t="s">
        <v>124</v>
      </c>
      <c r="E5728">
        <v>4.9798999999999998</v>
      </c>
      <c r="F5728">
        <v>0</v>
      </c>
      <c r="G5728">
        <v>21.8719</v>
      </c>
      <c r="H5728">
        <v>0</v>
      </c>
      <c r="I5728">
        <v>-1E-4</v>
      </c>
      <c r="J5728">
        <v>0</v>
      </c>
      <c r="K5728">
        <v>-14.5517</v>
      </c>
    </row>
    <row r="5729" spans="1:11" hidden="1">
      <c r="A5729" t="s">
        <v>166</v>
      </c>
      <c r="B5729" t="s">
        <v>662</v>
      </c>
      <c r="C5729">
        <v>184</v>
      </c>
      <c r="D5729" t="s">
        <v>124</v>
      </c>
      <c r="E5729">
        <v>5.4158999999999997</v>
      </c>
      <c r="F5729">
        <v>0</v>
      </c>
      <c r="G5729">
        <v>24.659400000000002</v>
      </c>
      <c r="H5729">
        <v>0</v>
      </c>
      <c r="I5729">
        <v>-1E-4</v>
      </c>
      <c r="J5729">
        <v>0</v>
      </c>
      <c r="K5729">
        <v>-24.6751</v>
      </c>
    </row>
    <row r="5730" spans="1:11" hidden="1">
      <c r="A5730" t="s">
        <v>166</v>
      </c>
      <c r="B5730" t="s">
        <v>662</v>
      </c>
      <c r="C5730">
        <v>184</v>
      </c>
      <c r="D5730" t="s">
        <v>125</v>
      </c>
      <c r="E5730">
        <v>0.18410000000000001</v>
      </c>
      <c r="F5730">
        <v>0</v>
      </c>
      <c r="G5730">
        <v>-29.830100000000002</v>
      </c>
      <c r="H5730">
        <v>0</v>
      </c>
      <c r="I5730">
        <v>-1E-4</v>
      </c>
      <c r="J5730">
        <v>0</v>
      </c>
      <c r="K5730">
        <v>-16.645800000000001</v>
      </c>
    </row>
    <row r="5731" spans="1:11" hidden="1">
      <c r="A5731" t="s">
        <v>166</v>
      </c>
      <c r="B5731" t="s">
        <v>662</v>
      </c>
      <c r="C5731">
        <v>184</v>
      </c>
      <c r="D5731" t="s">
        <v>125</v>
      </c>
      <c r="E5731">
        <v>0.62009999999999998</v>
      </c>
      <c r="F5731">
        <v>0</v>
      </c>
      <c r="G5731">
        <v>-25.4693</v>
      </c>
      <c r="H5731">
        <v>0</v>
      </c>
      <c r="I5731">
        <v>-1E-4</v>
      </c>
      <c r="J5731">
        <v>0</v>
      </c>
      <c r="K5731">
        <v>-4.5289999999999999</v>
      </c>
    </row>
    <row r="5732" spans="1:11" hidden="1">
      <c r="A5732" t="s">
        <v>166</v>
      </c>
      <c r="B5732" t="s">
        <v>662</v>
      </c>
      <c r="C5732">
        <v>184</v>
      </c>
      <c r="D5732" t="s">
        <v>125</v>
      </c>
      <c r="E5732">
        <v>1.0561</v>
      </c>
      <c r="F5732">
        <v>0</v>
      </c>
      <c r="G5732">
        <v>-19.4529</v>
      </c>
      <c r="H5732">
        <v>0</v>
      </c>
      <c r="I5732">
        <v>-1E-4</v>
      </c>
      <c r="J5732">
        <v>0</v>
      </c>
      <c r="K5732">
        <v>5.3163999999999998</v>
      </c>
    </row>
    <row r="5733" spans="1:11" hidden="1">
      <c r="A5733" t="s">
        <v>166</v>
      </c>
      <c r="B5733" t="s">
        <v>662</v>
      </c>
      <c r="C5733">
        <v>184</v>
      </c>
      <c r="D5733" t="s">
        <v>125</v>
      </c>
      <c r="E5733">
        <v>1.4921</v>
      </c>
      <c r="F5733">
        <v>0</v>
      </c>
      <c r="G5733">
        <v>-12.9482</v>
      </c>
      <c r="H5733">
        <v>0</v>
      </c>
      <c r="I5733">
        <v>-1E-4</v>
      </c>
      <c r="J5733">
        <v>0</v>
      </c>
      <c r="K5733">
        <v>12.3796</v>
      </c>
    </row>
    <row r="5734" spans="1:11" hidden="1">
      <c r="A5734" t="s">
        <v>166</v>
      </c>
      <c r="B5734" t="s">
        <v>662</v>
      </c>
      <c r="C5734">
        <v>184</v>
      </c>
      <c r="D5734" t="s">
        <v>125</v>
      </c>
      <c r="E5734">
        <v>1.9279999999999999</v>
      </c>
      <c r="F5734">
        <v>0</v>
      </c>
      <c r="G5734">
        <v>-6.4706999999999999</v>
      </c>
      <c r="H5734">
        <v>0</v>
      </c>
      <c r="I5734">
        <v>-1E-4</v>
      </c>
      <c r="J5734">
        <v>0</v>
      </c>
      <c r="K5734">
        <v>16.607500000000002</v>
      </c>
    </row>
    <row r="5735" spans="1:11" hidden="1">
      <c r="A5735" t="s">
        <v>166</v>
      </c>
      <c r="B5735" t="s">
        <v>662</v>
      </c>
      <c r="C5735">
        <v>184</v>
      </c>
      <c r="D5735" t="s">
        <v>125</v>
      </c>
      <c r="E5735">
        <v>2.3639999999999999</v>
      </c>
      <c r="F5735">
        <v>0</v>
      </c>
      <c r="G5735">
        <v>-1.1242000000000001</v>
      </c>
      <c r="H5735">
        <v>0</v>
      </c>
      <c r="I5735">
        <v>-1E-4</v>
      </c>
      <c r="J5735">
        <v>0</v>
      </c>
      <c r="K5735">
        <v>18.2012</v>
      </c>
    </row>
    <row r="5736" spans="1:11" hidden="1">
      <c r="A5736" t="s">
        <v>166</v>
      </c>
      <c r="B5736" t="s">
        <v>662</v>
      </c>
      <c r="C5736">
        <v>184</v>
      </c>
      <c r="D5736" t="s">
        <v>125</v>
      </c>
      <c r="E5736">
        <v>2.8</v>
      </c>
      <c r="F5736">
        <v>0</v>
      </c>
      <c r="G5736">
        <v>2.5162</v>
      </c>
      <c r="H5736">
        <v>0</v>
      </c>
      <c r="I5736">
        <v>-1E-4</v>
      </c>
      <c r="J5736">
        <v>0</v>
      </c>
      <c r="K5736">
        <v>17.835100000000001</v>
      </c>
    </row>
    <row r="5737" spans="1:11" hidden="1">
      <c r="A5737" t="s">
        <v>166</v>
      </c>
      <c r="B5737" t="s">
        <v>662</v>
      </c>
      <c r="C5737">
        <v>184</v>
      </c>
      <c r="D5737" t="s">
        <v>125</v>
      </c>
      <c r="E5737">
        <v>2.8</v>
      </c>
      <c r="F5737">
        <v>0</v>
      </c>
      <c r="G5737">
        <v>7.8884999999999996</v>
      </c>
      <c r="H5737">
        <v>0</v>
      </c>
      <c r="I5737">
        <v>-1E-4</v>
      </c>
      <c r="J5737">
        <v>0</v>
      </c>
      <c r="K5737">
        <v>17.835100000000001</v>
      </c>
    </row>
    <row r="5738" spans="1:11" hidden="1">
      <c r="A5738" t="s">
        <v>166</v>
      </c>
      <c r="B5738" t="s">
        <v>662</v>
      </c>
      <c r="C5738">
        <v>184</v>
      </c>
      <c r="D5738" t="s">
        <v>125</v>
      </c>
      <c r="E5738">
        <v>3.2360000000000002</v>
      </c>
      <c r="F5738">
        <v>0</v>
      </c>
      <c r="G5738">
        <v>10.676</v>
      </c>
      <c r="H5738">
        <v>0</v>
      </c>
      <c r="I5738">
        <v>-1E-4</v>
      </c>
      <c r="J5738">
        <v>0</v>
      </c>
      <c r="K5738">
        <v>13.7681</v>
      </c>
    </row>
    <row r="5739" spans="1:11" hidden="1">
      <c r="A5739" t="s">
        <v>166</v>
      </c>
      <c r="B5739" t="s">
        <v>662</v>
      </c>
      <c r="C5739">
        <v>184</v>
      </c>
      <c r="D5739" t="s">
        <v>125</v>
      </c>
      <c r="E5739">
        <v>3.6720000000000002</v>
      </c>
      <c r="F5739">
        <v>0</v>
      </c>
      <c r="G5739">
        <v>13.4635</v>
      </c>
      <c r="H5739">
        <v>0</v>
      </c>
      <c r="I5739">
        <v>-1E-4</v>
      </c>
      <c r="J5739">
        <v>0</v>
      </c>
      <c r="K5739">
        <v>8.4859000000000009</v>
      </c>
    </row>
    <row r="5740" spans="1:11" hidden="1">
      <c r="A5740" t="s">
        <v>166</v>
      </c>
      <c r="B5740" t="s">
        <v>662</v>
      </c>
      <c r="C5740">
        <v>184</v>
      </c>
      <c r="D5740" t="s">
        <v>125</v>
      </c>
      <c r="E5740">
        <v>4.1079999999999997</v>
      </c>
      <c r="F5740">
        <v>0</v>
      </c>
      <c r="G5740">
        <v>16.250900000000001</v>
      </c>
      <c r="H5740">
        <v>0</v>
      </c>
      <c r="I5740">
        <v>-1E-4</v>
      </c>
      <c r="J5740">
        <v>0</v>
      </c>
      <c r="K5740">
        <v>1.9883</v>
      </c>
    </row>
    <row r="5741" spans="1:11" hidden="1">
      <c r="A5741" t="s">
        <v>166</v>
      </c>
      <c r="B5741" t="s">
        <v>662</v>
      </c>
      <c r="C5741">
        <v>184</v>
      </c>
      <c r="D5741" t="s">
        <v>125</v>
      </c>
      <c r="E5741">
        <v>4.5438999999999998</v>
      </c>
      <c r="F5741">
        <v>0</v>
      </c>
      <c r="G5741">
        <v>19.038399999999999</v>
      </c>
      <c r="H5741">
        <v>0</v>
      </c>
      <c r="I5741">
        <v>-1E-4</v>
      </c>
      <c r="J5741">
        <v>0</v>
      </c>
      <c r="K5741">
        <v>-5.7244999999999999</v>
      </c>
    </row>
    <row r="5742" spans="1:11" hidden="1">
      <c r="A5742" t="s">
        <v>166</v>
      </c>
      <c r="B5742" t="s">
        <v>662</v>
      </c>
      <c r="C5742">
        <v>184</v>
      </c>
      <c r="D5742" t="s">
        <v>125</v>
      </c>
      <c r="E5742">
        <v>4.9798999999999998</v>
      </c>
      <c r="F5742">
        <v>0</v>
      </c>
      <c r="G5742">
        <v>21.825900000000001</v>
      </c>
      <c r="H5742">
        <v>0</v>
      </c>
      <c r="I5742">
        <v>-1E-4</v>
      </c>
      <c r="J5742">
        <v>0</v>
      </c>
      <c r="K5742">
        <v>-14.6526</v>
      </c>
    </row>
    <row r="5743" spans="1:11" hidden="1">
      <c r="A5743" t="s">
        <v>166</v>
      </c>
      <c r="B5743" t="s">
        <v>662</v>
      </c>
      <c r="C5743">
        <v>184</v>
      </c>
      <c r="D5743" t="s">
        <v>125</v>
      </c>
      <c r="E5743">
        <v>5.4158999999999997</v>
      </c>
      <c r="F5743">
        <v>0</v>
      </c>
      <c r="G5743">
        <v>24.613399999999999</v>
      </c>
      <c r="H5743">
        <v>0</v>
      </c>
      <c r="I5743">
        <v>-1E-4</v>
      </c>
      <c r="J5743">
        <v>0</v>
      </c>
      <c r="K5743">
        <v>-24.796099999999999</v>
      </c>
    </row>
    <row r="5744" spans="1:11" hidden="1">
      <c r="A5744" t="s">
        <v>166</v>
      </c>
      <c r="B5744" t="s">
        <v>662</v>
      </c>
      <c r="C5744">
        <v>184</v>
      </c>
      <c r="D5744" t="s">
        <v>126</v>
      </c>
      <c r="E5744">
        <v>0.18410000000000001</v>
      </c>
      <c r="F5744">
        <v>0</v>
      </c>
      <c r="G5744">
        <v>-29.871200000000002</v>
      </c>
      <c r="H5744">
        <v>0</v>
      </c>
      <c r="I5744">
        <v>-3.943E-5</v>
      </c>
      <c r="J5744">
        <v>0</v>
      </c>
      <c r="K5744">
        <v>-16.784600000000001</v>
      </c>
    </row>
    <row r="5745" spans="1:11" hidden="1">
      <c r="A5745" t="s">
        <v>166</v>
      </c>
      <c r="B5745" t="s">
        <v>662</v>
      </c>
      <c r="C5745">
        <v>184</v>
      </c>
      <c r="D5745" t="s">
        <v>126</v>
      </c>
      <c r="E5745">
        <v>0.62009999999999998</v>
      </c>
      <c r="F5745">
        <v>0</v>
      </c>
      <c r="G5745">
        <v>-25.510300000000001</v>
      </c>
      <c r="H5745">
        <v>0</v>
      </c>
      <c r="I5745">
        <v>-3.943E-5</v>
      </c>
      <c r="J5745">
        <v>0</v>
      </c>
      <c r="K5745">
        <v>-4.6498999999999997</v>
      </c>
    </row>
    <row r="5746" spans="1:11" hidden="1">
      <c r="A5746" t="s">
        <v>166</v>
      </c>
      <c r="B5746" t="s">
        <v>662</v>
      </c>
      <c r="C5746">
        <v>184</v>
      </c>
      <c r="D5746" t="s">
        <v>126</v>
      </c>
      <c r="E5746">
        <v>1.0561</v>
      </c>
      <c r="F5746">
        <v>0</v>
      </c>
      <c r="G5746">
        <v>-19.494</v>
      </c>
      <c r="H5746">
        <v>0</v>
      </c>
      <c r="I5746">
        <v>-3.943E-5</v>
      </c>
      <c r="J5746">
        <v>0</v>
      </c>
      <c r="K5746">
        <v>5.2134</v>
      </c>
    </row>
    <row r="5747" spans="1:11" hidden="1">
      <c r="A5747" t="s">
        <v>166</v>
      </c>
      <c r="B5747" t="s">
        <v>662</v>
      </c>
      <c r="C5747">
        <v>184</v>
      </c>
      <c r="D5747" t="s">
        <v>126</v>
      </c>
      <c r="E5747">
        <v>1.4921</v>
      </c>
      <c r="F5747">
        <v>0</v>
      </c>
      <c r="G5747">
        <v>-12.9892</v>
      </c>
      <c r="H5747">
        <v>0</v>
      </c>
      <c r="I5747">
        <v>-3.943E-5</v>
      </c>
      <c r="J5747">
        <v>0</v>
      </c>
      <c r="K5747">
        <v>12.2944</v>
      </c>
    </row>
    <row r="5748" spans="1:11" hidden="1">
      <c r="A5748" t="s">
        <v>166</v>
      </c>
      <c r="B5748" t="s">
        <v>662</v>
      </c>
      <c r="C5748">
        <v>184</v>
      </c>
      <c r="D5748" t="s">
        <v>126</v>
      </c>
      <c r="E5748">
        <v>1.9279999999999999</v>
      </c>
      <c r="F5748">
        <v>0</v>
      </c>
      <c r="G5748">
        <v>-6.5117000000000003</v>
      </c>
      <c r="H5748">
        <v>0</v>
      </c>
      <c r="I5748">
        <v>-3.943E-5</v>
      </c>
      <c r="J5748">
        <v>0</v>
      </c>
      <c r="K5748">
        <v>16.540199999999999</v>
      </c>
    </row>
    <row r="5749" spans="1:11" hidden="1">
      <c r="A5749" t="s">
        <v>166</v>
      </c>
      <c r="B5749" t="s">
        <v>662</v>
      </c>
      <c r="C5749">
        <v>184</v>
      </c>
      <c r="D5749" t="s">
        <v>126</v>
      </c>
      <c r="E5749">
        <v>2.3639999999999999</v>
      </c>
      <c r="F5749">
        <v>0</v>
      </c>
      <c r="G5749">
        <v>-1.1653</v>
      </c>
      <c r="H5749">
        <v>0</v>
      </c>
      <c r="I5749">
        <v>-3.943E-5</v>
      </c>
      <c r="J5749">
        <v>0</v>
      </c>
      <c r="K5749">
        <v>18.151800000000001</v>
      </c>
    </row>
    <row r="5750" spans="1:11" hidden="1">
      <c r="A5750" t="s">
        <v>166</v>
      </c>
      <c r="B5750" t="s">
        <v>662</v>
      </c>
      <c r="C5750">
        <v>184</v>
      </c>
      <c r="D5750" t="s">
        <v>126</v>
      </c>
      <c r="E5750">
        <v>2.8</v>
      </c>
      <c r="F5750">
        <v>0</v>
      </c>
      <c r="G5750">
        <v>2.4752000000000001</v>
      </c>
      <c r="H5750">
        <v>0</v>
      </c>
      <c r="I5750">
        <v>-3.943E-5</v>
      </c>
      <c r="J5750">
        <v>0</v>
      </c>
      <c r="K5750">
        <v>17.8049</v>
      </c>
    </row>
    <row r="5751" spans="1:11" hidden="1">
      <c r="A5751" t="s">
        <v>166</v>
      </c>
      <c r="B5751" t="s">
        <v>662</v>
      </c>
      <c r="C5751">
        <v>184</v>
      </c>
      <c r="D5751" t="s">
        <v>126</v>
      </c>
      <c r="E5751">
        <v>2.8</v>
      </c>
      <c r="F5751">
        <v>0</v>
      </c>
      <c r="G5751">
        <v>7.8475000000000001</v>
      </c>
      <c r="H5751">
        <v>0</v>
      </c>
      <c r="I5751">
        <v>-3.9419999999999999E-5</v>
      </c>
      <c r="J5751">
        <v>0</v>
      </c>
      <c r="K5751">
        <v>17.8049</v>
      </c>
    </row>
    <row r="5752" spans="1:11" hidden="1">
      <c r="A5752" t="s">
        <v>166</v>
      </c>
      <c r="B5752" t="s">
        <v>662</v>
      </c>
      <c r="C5752">
        <v>184</v>
      </c>
      <c r="D5752" t="s">
        <v>126</v>
      </c>
      <c r="E5752">
        <v>3.2360000000000002</v>
      </c>
      <c r="F5752">
        <v>0</v>
      </c>
      <c r="G5752">
        <v>10.6349</v>
      </c>
      <c r="H5752">
        <v>0</v>
      </c>
      <c r="I5752">
        <v>-3.9419999999999999E-5</v>
      </c>
      <c r="J5752">
        <v>0</v>
      </c>
      <c r="K5752">
        <v>13.7959</v>
      </c>
    </row>
    <row r="5753" spans="1:11" hidden="1">
      <c r="A5753" t="s">
        <v>166</v>
      </c>
      <c r="B5753" t="s">
        <v>662</v>
      </c>
      <c r="C5753">
        <v>184</v>
      </c>
      <c r="D5753" t="s">
        <v>126</v>
      </c>
      <c r="E5753">
        <v>3.6720000000000002</v>
      </c>
      <c r="F5753">
        <v>0</v>
      </c>
      <c r="G5753">
        <v>13.4224</v>
      </c>
      <c r="H5753">
        <v>0</v>
      </c>
      <c r="I5753">
        <v>-3.9419999999999999E-5</v>
      </c>
      <c r="J5753">
        <v>0</v>
      </c>
      <c r="K5753">
        <v>8.5716999999999999</v>
      </c>
    </row>
    <row r="5754" spans="1:11" hidden="1">
      <c r="A5754" t="s">
        <v>166</v>
      </c>
      <c r="B5754" t="s">
        <v>662</v>
      </c>
      <c r="C5754">
        <v>184</v>
      </c>
      <c r="D5754" t="s">
        <v>126</v>
      </c>
      <c r="E5754">
        <v>4.1079999999999997</v>
      </c>
      <c r="F5754">
        <v>0</v>
      </c>
      <c r="G5754">
        <v>16.209900000000001</v>
      </c>
      <c r="H5754">
        <v>0</v>
      </c>
      <c r="I5754">
        <v>-3.9419999999999999E-5</v>
      </c>
      <c r="J5754">
        <v>0</v>
      </c>
      <c r="K5754">
        <v>2.1320999999999999</v>
      </c>
    </row>
    <row r="5755" spans="1:11" hidden="1">
      <c r="A5755" t="s">
        <v>166</v>
      </c>
      <c r="B5755" t="s">
        <v>662</v>
      </c>
      <c r="C5755">
        <v>184</v>
      </c>
      <c r="D5755" t="s">
        <v>126</v>
      </c>
      <c r="E5755">
        <v>4.5438999999999998</v>
      </c>
      <c r="F5755">
        <v>0</v>
      </c>
      <c r="G5755">
        <v>18.997399999999999</v>
      </c>
      <c r="H5755">
        <v>0</v>
      </c>
      <c r="I5755">
        <v>-3.9419999999999999E-5</v>
      </c>
      <c r="J5755">
        <v>0</v>
      </c>
      <c r="K5755">
        <v>-5.5228000000000002</v>
      </c>
    </row>
    <row r="5756" spans="1:11" hidden="1">
      <c r="A5756" t="s">
        <v>166</v>
      </c>
      <c r="B5756" t="s">
        <v>662</v>
      </c>
      <c r="C5756">
        <v>184</v>
      </c>
      <c r="D5756" t="s">
        <v>126</v>
      </c>
      <c r="E5756">
        <v>4.9798999999999998</v>
      </c>
      <c r="F5756">
        <v>0</v>
      </c>
      <c r="G5756">
        <v>21.7849</v>
      </c>
      <c r="H5756">
        <v>0</v>
      </c>
      <c r="I5756">
        <v>-3.9419999999999999E-5</v>
      </c>
      <c r="J5756">
        <v>0</v>
      </c>
      <c r="K5756">
        <v>-14.392899999999999</v>
      </c>
    </row>
    <row r="5757" spans="1:11" hidden="1">
      <c r="A5757" t="s">
        <v>166</v>
      </c>
      <c r="B5757" t="s">
        <v>662</v>
      </c>
      <c r="C5757">
        <v>184</v>
      </c>
      <c r="D5757" t="s">
        <v>126</v>
      </c>
      <c r="E5757">
        <v>5.4158999999999997</v>
      </c>
      <c r="F5757">
        <v>0</v>
      </c>
      <c r="G5757">
        <v>24.572399999999998</v>
      </c>
      <c r="H5757">
        <v>0</v>
      </c>
      <c r="I5757">
        <v>-3.9419999999999999E-5</v>
      </c>
      <c r="J5757">
        <v>0</v>
      </c>
      <c r="K5757">
        <v>-24.478400000000001</v>
      </c>
    </row>
    <row r="5758" spans="1:11" hidden="1">
      <c r="A5758" t="s">
        <v>166</v>
      </c>
      <c r="B5758" t="s">
        <v>662</v>
      </c>
      <c r="C5758">
        <v>184</v>
      </c>
      <c r="D5758" t="s">
        <v>127</v>
      </c>
      <c r="E5758">
        <v>0.18410000000000001</v>
      </c>
      <c r="F5758">
        <v>0</v>
      </c>
      <c r="G5758">
        <v>-29.917100000000001</v>
      </c>
      <c r="H5758">
        <v>0</v>
      </c>
      <c r="I5758">
        <v>-4.1230000000000003E-5</v>
      </c>
      <c r="J5758">
        <v>0</v>
      </c>
      <c r="K5758">
        <v>-16.904199999999999</v>
      </c>
    </row>
    <row r="5759" spans="1:11" hidden="1">
      <c r="A5759" t="s">
        <v>166</v>
      </c>
      <c r="B5759" t="s">
        <v>662</v>
      </c>
      <c r="C5759">
        <v>184</v>
      </c>
      <c r="D5759" t="s">
        <v>127</v>
      </c>
      <c r="E5759">
        <v>0.62009999999999998</v>
      </c>
      <c r="F5759">
        <v>0</v>
      </c>
      <c r="G5759">
        <v>-25.5563</v>
      </c>
      <c r="H5759">
        <v>0</v>
      </c>
      <c r="I5759">
        <v>-4.1230000000000003E-5</v>
      </c>
      <c r="J5759">
        <v>0</v>
      </c>
      <c r="K5759">
        <v>-4.7495000000000003</v>
      </c>
    </row>
    <row r="5760" spans="1:11" hidden="1">
      <c r="A5760" t="s">
        <v>166</v>
      </c>
      <c r="B5760" t="s">
        <v>662</v>
      </c>
      <c r="C5760">
        <v>184</v>
      </c>
      <c r="D5760" t="s">
        <v>127</v>
      </c>
      <c r="E5760">
        <v>1.0561</v>
      </c>
      <c r="F5760">
        <v>0</v>
      </c>
      <c r="G5760">
        <v>-19.54</v>
      </c>
      <c r="H5760">
        <v>0</v>
      </c>
      <c r="I5760">
        <v>-4.1230000000000003E-5</v>
      </c>
      <c r="J5760">
        <v>0</v>
      </c>
      <c r="K5760">
        <v>5.1338999999999997</v>
      </c>
    </row>
    <row r="5761" spans="1:11" hidden="1">
      <c r="A5761" t="s">
        <v>166</v>
      </c>
      <c r="B5761" t="s">
        <v>662</v>
      </c>
      <c r="C5761">
        <v>184</v>
      </c>
      <c r="D5761" t="s">
        <v>127</v>
      </c>
      <c r="E5761">
        <v>1.4921</v>
      </c>
      <c r="F5761">
        <v>0</v>
      </c>
      <c r="G5761">
        <v>-13.0352</v>
      </c>
      <c r="H5761">
        <v>0</v>
      </c>
      <c r="I5761">
        <v>-4.1230000000000003E-5</v>
      </c>
      <c r="J5761">
        <v>0</v>
      </c>
      <c r="K5761">
        <v>12.234999999999999</v>
      </c>
    </row>
    <row r="5762" spans="1:11" hidden="1">
      <c r="A5762" t="s">
        <v>166</v>
      </c>
      <c r="B5762" t="s">
        <v>662</v>
      </c>
      <c r="C5762">
        <v>184</v>
      </c>
      <c r="D5762" t="s">
        <v>127</v>
      </c>
      <c r="E5762">
        <v>1.9279999999999999</v>
      </c>
      <c r="F5762">
        <v>0</v>
      </c>
      <c r="G5762">
        <v>-6.5576999999999996</v>
      </c>
      <c r="H5762">
        <v>0</v>
      </c>
      <c r="I5762">
        <v>-4.1230000000000003E-5</v>
      </c>
      <c r="J5762">
        <v>0</v>
      </c>
      <c r="K5762">
        <v>16.500800000000002</v>
      </c>
    </row>
    <row r="5763" spans="1:11" hidden="1">
      <c r="A5763" t="s">
        <v>166</v>
      </c>
      <c r="B5763" t="s">
        <v>662</v>
      </c>
      <c r="C5763">
        <v>184</v>
      </c>
      <c r="D5763" t="s">
        <v>127</v>
      </c>
      <c r="E5763">
        <v>2.3639999999999999</v>
      </c>
      <c r="F5763">
        <v>0</v>
      </c>
      <c r="G5763">
        <v>-1.2112000000000001</v>
      </c>
      <c r="H5763">
        <v>0</v>
      </c>
      <c r="I5763">
        <v>-4.1230000000000003E-5</v>
      </c>
      <c r="J5763">
        <v>0</v>
      </c>
      <c r="K5763">
        <v>18.132400000000001</v>
      </c>
    </row>
    <row r="5764" spans="1:11" hidden="1">
      <c r="A5764" t="s">
        <v>166</v>
      </c>
      <c r="B5764" t="s">
        <v>662</v>
      </c>
      <c r="C5764">
        <v>184</v>
      </c>
      <c r="D5764" t="s">
        <v>127</v>
      </c>
      <c r="E5764">
        <v>2.8</v>
      </c>
      <c r="F5764">
        <v>0</v>
      </c>
      <c r="G5764">
        <v>2.4291999999999998</v>
      </c>
      <c r="H5764">
        <v>0</v>
      </c>
      <c r="I5764">
        <v>-4.1230000000000003E-5</v>
      </c>
      <c r="J5764">
        <v>0</v>
      </c>
      <c r="K5764">
        <v>17.804200000000002</v>
      </c>
    </row>
    <row r="5765" spans="1:11" hidden="1">
      <c r="A5765" t="s">
        <v>166</v>
      </c>
      <c r="B5765" t="s">
        <v>662</v>
      </c>
      <c r="C5765">
        <v>184</v>
      </c>
      <c r="D5765" t="s">
        <v>127</v>
      </c>
      <c r="E5765">
        <v>2.8</v>
      </c>
      <c r="F5765">
        <v>0</v>
      </c>
      <c r="G5765">
        <v>7.8014999999999999</v>
      </c>
      <c r="H5765">
        <v>0</v>
      </c>
      <c r="I5765">
        <v>-4.1230000000000003E-5</v>
      </c>
      <c r="J5765">
        <v>0</v>
      </c>
      <c r="K5765">
        <v>17.804200000000002</v>
      </c>
    </row>
    <row r="5766" spans="1:11" hidden="1">
      <c r="A5766" t="s">
        <v>166</v>
      </c>
      <c r="B5766" t="s">
        <v>662</v>
      </c>
      <c r="C5766">
        <v>184</v>
      </c>
      <c r="D5766" t="s">
        <v>127</v>
      </c>
      <c r="E5766">
        <v>3.2360000000000002</v>
      </c>
      <c r="F5766">
        <v>0</v>
      </c>
      <c r="G5766">
        <v>10.589</v>
      </c>
      <c r="H5766">
        <v>0</v>
      </c>
      <c r="I5766">
        <v>-4.1230000000000003E-5</v>
      </c>
      <c r="J5766">
        <v>0</v>
      </c>
      <c r="K5766">
        <v>13.7752</v>
      </c>
    </row>
    <row r="5767" spans="1:11" hidden="1">
      <c r="A5767" t="s">
        <v>166</v>
      </c>
      <c r="B5767" t="s">
        <v>662</v>
      </c>
      <c r="C5767">
        <v>184</v>
      </c>
      <c r="D5767" t="s">
        <v>127</v>
      </c>
      <c r="E5767">
        <v>3.6720000000000002</v>
      </c>
      <c r="F5767">
        <v>0</v>
      </c>
      <c r="G5767">
        <v>13.3764</v>
      </c>
      <c r="H5767">
        <v>0</v>
      </c>
      <c r="I5767">
        <v>-4.1230000000000003E-5</v>
      </c>
      <c r="J5767">
        <v>0</v>
      </c>
      <c r="K5767">
        <v>8.5309000000000008</v>
      </c>
    </row>
    <row r="5768" spans="1:11" hidden="1">
      <c r="A5768" t="s">
        <v>166</v>
      </c>
      <c r="B5768" t="s">
        <v>662</v>
      </c>
      <c r="C5768">
        <v>184</v>
      </c>
      <c r="D5768" t="s">
        <v>127</v>
      </c>
      <c r="E5768">
        <v>4.1079999999999997</v>
      </c>
      <c r="F5768">
        <v>0</v>
      </c>
      <c r="G5768">
        <v>16.163900000000002</v>
      </c>
      <c r="H5768">
        <v>0</v>
      </c>
      <c r="I5768">
        <v>-4.1230000000000003E-5</v>
      </c>
      <c r="J5768">
        <v>0</v>
      </c>
      <c r="K5768">
        <v>2.0712999999999999</v>
      </c>
    </row>
    <row r="5769" spans="1:11" hidden="1">
      <c r="A5769" t="s">
        <v>166</v>
      </c>
      <c r="B5769" t="s">
        <v>662</v>
      </c>
      <c r="C5769">
        <v>184</v>
      </c>
      <c r="D5769" t="s">
        <v>127</v>
      </c>
      <c r="E5769">
        <v>4.5438999999999998</v>
      </c>
      <c r="F5769">
        <v>0</v>
      </c>
      <c r="G5769">
        <v>18.9514</v>
      </c>
      <c r="H5769">
        <v>0</v>
      </c>
      <c r="I5769">
        <v>-4.1230000000000003E-5</v>
      </c>
      <c r="J5769">
        <v>0</v>
      </c>
      <c r="K5769">
        <v>-5.6036000000000001</v>
      </c>
    </row>
    <row r="5770" spans="1:11" hidden="1">
      <c r="A5770" t="s">
        <v>166</v>
      </c>
      <c r="B5770" t="s">
        <v>662</v>
      </c>
      <c r="C5770">
        <v>184</v>
      </c>
      <c r="D5770" t="s">
        <v>127</v>
      </c>
      <c r="E5770">
        <v>4.9798999999999998</v>
      </c>
      <c r="F5770">
        <v>0</v>
      </c>
      <c r="G5770">
        <v>21.738900000000001</v>
      </c>
      <c r="H5770">
        <v>0</v>
      </c>
      <c r="I5770">
        <v>-4.1230000000000003E-5</v>
      </c>
      <c r="J5770">
        <v>0</v>
      </c>
      <c r="K5770">
        <v>-14.4938</v>
      </c>
    </row>
    <row r="5771" spans="1:11" hidden="1">
      <c r="A5771" t="s">
        <v>166</v>
      </c>
      <c r="B5771" t="s">
        <v>662</v>
      </c>
      <c r="C5771">
        <v>184</v>
      </c>
      <c r="D5771" t="s">
        <v>127</v>
      </c>
      <c r="E5771">
        <v>5.4158999999999997</v>
      </c>
      <c r="F5771">
        <v>0</v>
      </c>
      <c r="G5771">
        <v>24.526399999999999</v>
      </c>
      <c r="H5771">
        <v>0</v>
      </c>
      <c r="I5771">
        <v>-4.1230000000000003E-5</v>
      </c>
      <c r="J5771">
        <v>0</v>
      </c>
      <c r="K5771">
        <v>-24.599299999999999</v>
      </c>
    </row>
    <row r="5772" spans="1:11" hidden="1">
      <c r="A5772" t="s">
        <v>166</v>
      </c>
      <c r="B5772" t="s">
        <v>662</v>
      </c>
      <c r="C5772">
        <v>184</v>
      </c>
      <c r="D5772" t="s">
        <v>128</v>
      </c>
      <c r="E5772">
        <v>0.18410000000000001</v>
      </c>
      <c r="F5772">
        <v>0</v>
      </c>
      <c r="G5772">
        <v>-29.784199999999998</v>
      </c>
      <c r="H5772">
        <v>0</v>
      </c>
      <c r="I5772">
        <v>-1E-4</v>
      </c>
      <c r="J5772">
        <v>0</v>
      </c>
      <c r="K5772">
        <v>-16.526199999999999</v>
      </c>
    </row>
    <row r="5773" spans="1:11" hidden="1">
      <c r="A5773" t="s">
        <v>166</v>
      </c>
      <c r="B5773" t="s">
        <v>662</v>
      </c>
      <c r="C5773">
        <v>184</v>
      </c>
      <c r="D5773" t="s">
        <v>128</v>
      </c>
      <c r="E5773">
        <v>0.62009999999999998</v>
      </c>
      <c r="F5773">
        <v>0</v>
      </c>
      <c r="G5773">
        <v>-25.423300000000001</v>
      </c>
      <c r="H5773">
        <v>0</v>
      </c>
      <c r="I5773">
        <v>-1E-4</v>
      </c>
      <c r="J5773">
        <v>0</v>
      </c>
      <c r="K5773">
        <v>-4.4294000000000002</v>
      </c>
    </row>
    <row r="5774" spans="1:11" hidden="1">
      <c r="A5774" t="s">
        <v>166</v>
      </c>
      <c r="B5774" t="s">
        <v>662</v>
      </c>
      <c r="C5774">
        <v>184</v>
      </c>
      <c r="D5774" t="s">
        <v>128</v>
      </c>
      <c r="E5774">
        <v>1.0561</v>
      </c>
      <c r="F5774">
        <v>0</v>
      </c>
      <c r="G5774">
        <v>-19.407</v>
      </c>
      <c r="H5774">
        <v>0</v>
      </c>
      <c r="I5774">
        <v>-1E-4</v>
      </c>
      <c r="J5774">
        <v>0</v>
      </c>
      <c r="K5774">
        <v>5.3959999999999999</v>
      </c>
    </row>
    <row r="5775" spans="1:11" hidden="1">
      <c r="A5775" t="s">
        <v>166</v>
      </c>
      <c r="B5775" t="s">
        <v>662</v>
      </c>
      <c r="C5775">
        <v>184</v>
      </c>
      <c r="D5775" t="s">
        <v>128</v>
      </c>
      <c r="E5775">
        <v>1.4921</v>
      </c>
      <c r="F5775">
        <v>0</v>
      </c>
      <c r="G5775">
        <v>-12.902200000000001</v>
      </c>
      <c r="H5775">
        <v>0</v>
      </c>
      <c r="I5775">
        <v>-1E-4</v>
      </c>
      <c r="J5775">
        <v>0</v>
      </c>
      <c r="K5775">
        <v>12.4391</v>
      </c>
    </row>
    <row r="5776" spans="1:11" hidden="1">
      <c r="A5776" t="s">
        <v>166</v>
      </c>
      <c r="B5776" t="s">
        <v>662</v>
      </c>
      <c r="C5776">
        <v>184</v>
      </c>
      <c r="D5776" t="s">
        <v>128</v>
      </c>
      <c r="E5776">
        <v>1.9279999999999999</v>
      </c>
      <c r="F5776">
        <v>0</v>
      </c>
      <c r="G5776">
        <v>-6.4246999999999996</v>
      </c>
      <c r="H5776">
        <v>0</v>
      </c>
      <c r="I5776">
        <v>-1E-4</v>
      </c>
      <c r="J5776">
        <v>0</v>
      </c>
      <c r="K5776">
        <v>16.646899999999999</v>
      </c>
    </row>
    <row r="5777" spans="1:11" hidden="1">
      <c r="A5777" t="s">
        <v>166</v>
      </c>
      <c r="B5777" t="s">
        <v>662</v>
      </c>
      <c r="C5777">
        <v>184</v>
      </c>
      <c r="D5777" t="s">
        <v>128</v>
      </c>
      <c r="E5777">
        <v>2.3639999999999999</v>
      </c>
      <c r="F5777">
        <v>0</v>
      </c>
      <c r="G5777">
        <v>-1.0782</v>
      </c>
      <c r="H5777">
        <v>0</v>
      </c>
      <c r="I5777">
        <v>-1E-4</v>
      </c>
      <c r="J5777">
        <v>0</v>
      </c>
      <c r="K5777">
        <v>18.220500000000001</v>
      </c>
    </row>
    <row r="5778" spans="1:11" hidden="1">
      <c r="A5778" t="s">
        <v>166</v>
      </c>
      <c r="B5778" t="s">
        <v>662</v>
      </c>
      <c r="C5778">
        <v>184</v>
      </c>
      <c r="D5778" t="s">
        <v>128</v>
      </c>
      <c r="E5778">
        <v>2.8</v>
      </c>
      <c r="F5778">
        <v>0</v>
      </c>
      <c r="G5778">
        <v>2.5621999999999998</v>
      </c>
      <c r="H5778">
        <v>0</v>
      </c>
      <c r="I5778">
        <v>-1E-4</v>
      </c>
      <c r="J5778">
        <v>0</v>
      </c>
      <c r="K5778">
        <v>17.835699999999999</v>
      </c>
    </row>
    <row r="5779" spans="1:11" hidden="1">
      <c r="A5779" t="s">
        <v>166</v>
      </c>
      <c r="B5779" t="s">
        <v>662</v>
      </c>
      <c r="C5779">
        <v>184</v>
      </c>
      <c r="D5779" t="s">
        <v>128</v>
      </c>
      <c r="E5779">
        <v>2.8</v>
      </c>
      <c r="F5779">
        <v>0</v>
      </c>
      <c r="G5779">
        <v>7.9344999999999999</v>
      </c>
      <c r="H5779">
        <v>0</v>
      </c>
      <c r="I5779">
        <v>-1E-4</v>
      </c>
      <c r="J5779">
        <v>0</v>
      </c>
      <c r="K5779">
        <v>17.835699999999999</v>
      </c>
    </row>
    <row r="5780" spans="1:11" hidden="1">
      <c r="A5780" t="s">
        <v>166</v>
      </c>
      <c r="B5780" t="s">
        <v>662</v>
      </c>
      <c r="C5780">
        <v>184</v>
      </c>
      <c r="D5780" t="s">
        <v>128</v>
      </c>
      <c r="E5780">
        <v>3.2360000000000002</v>
      </c>
      <c r="F5780">
        <v>0</v>
      </c>
      <c r="G5780">
        <v>10.722</v>
      </c>
      <c r="H5780">
        <v>0</v>
      </c>
      <c r="I5780">
        <v>-1E-4</v>
      </c>
      <c r="J5780">
        <v>0</v>
      </c>
      <c r="K5780">
        <v>13.7888</v>
      </c>
    </row>
    <row r="5781" spans="1:11" hidden="1">
      <c r="A5781" t="s">
        <v>166</v>
      </c>
      <c r="B5781" t="s">
        <v>662</v>
      </c>
      <c r="C5781">
        <v>184</v>
      </c>
      <c r="D5781" t="s">
        <v>128</v>
      </c>
      <c r="E5781">
        <v>3.6720000000000002</v>
      </c>
      <c r="F5781">
        <v>0</v>
      </c>
      <c r="G5781">
        <v>13.509399999999999</v>
      </c>
      <c r="H5781">
        <v>0</v>
      </c>
      <c r="I5781">
        <v>-1E-4</v>
      </c>
      <c r="J5781">
        <v>0</v>
      </c>
      <c r="K5781">
        <v>8.5266000000000002</v>
      </c>
    </row>
    <row r="5782" spans="1:11" hidden="1">
      <c r="A5782" t="s">
        <v>166</v>
      </c>
      <c r="B5782" t="s">
        <v>662</v>
      </c>
      <c r="C5782">
        <v>184</v>
      </c>
      <c r="D5782" t="s">
        <v>128</v>
      </c>
      <c r="E5782">
        <v>4.1079999999999997</v>
      </c>
      <c r="F5782">
        <v>0</v>
      </c>
      <c r="G5782">
        <v>16.296900000000001</v>
      </c>
      <c r="H5782">
        <v>0</v>
      </c>
      <c r="I5782">
        <v>-1E-4</v>
      </c>
      <c r="J5782">
        <v>0</v>
      </c>
      <c r="K5782">
        <v>2.0491000000000001</v>
      </c>
    </row>
    <row r="5783" spans="1:11" hidden="1">
      <c r="A5783" t="s">
        <v>166</v>
      </c>
      <c r="B5783" t="s">
        <v>662</v>
      </c>
      <c r="C5783">
        <v>184</v>
      </c>
      <c r="D5783" t="s">
        <v>128</v>
      </c>
      <c r="E5783">
        <v>4.5438999999999998</v>
      </c>
      <c r="F5783">
        <v>0</v>
      </c>
      <c r="G5783">
        <v>19.084399999999999</v>
      </c>
      <c r="H5783">
        <v>0</v>
      </c>
      <c r="I5783">
        <v>-1E-4</v>
      </c>
      <c r="J5783">
        <v>0</v>
      </c>
      <c r="K5783">
        <v>-5.6436999999999999</v>
      </c>
    </row>
    <row r="5784" spans="1:11" hidden="1">
      <c r="A5784" t="s">
        <v>166</v>
      </c>
      <c r="B5784" t="s">
        <v>662</v>
      </c>
      <c r="C5784">
        <v>184</v>
      </c>
      <c r="D5784" t="s">
        <v>128</v>
      </c>
      <c r="E5784">
        <v>4.9798999999999998</v>
      </c>
      <c r="F5784">
        <v>0</v>
      </c>
      <c r="G5784">
        <v>21.8719</v>
      </c>
      <c r="H5784">
        <v>0</v>
      </c>
      <c r="I5784">
        <v>-1E-4</v>
      </c>
      <c r="J5784">
        <v>0</v>
      </c>
      <c r="K5784">
        <v>-14.5517</v>
      </c>
    </row>
    <row r="5785" spans="1:11" hidden="1">
      <c r="A5785" t="s">
        <v>166</v>
      </c>
      <c r="B5785" t="s">
        <v>662</v>
      </c>
      <c r="C5785">
        <v>184</v>
      </c>
      <c r="D5785" t="s">
        <v>128</v>
      </c>
      <c r="E5785">
        <v>5.4158999999999997</v>
      </c>
      <c r="F5785">
        <v>0</v>
      </c>
      <c r="G5785">
        <v>24.659400000000002</v>
      </c>
      <c r="H5785">
        <v>0</v>
      </c>
      <c r="I5785">
        <v>-1E-4</v>
      </c>
      <c r="J5785">
        <v>0</v>
      </c>
      <c r="K5785">
        <v>-24.6751</v>
      </c>
    </row>
    <row r="5786" spans="1:11" hidden="1">
      <c r="A5786" t="s">
        <v>166</v>
      </c>
      <c r="B5786" t="s">
        <v>662</v>
      </c>
      <c r="C5786">
        <v>184</v>
      </c>
      <c r="D5786" t="s">
        <v>129</v>
      </c>
      <c r="E5786">
        <v>0.18410000000000001</v>
      </c>
      <c r="F5786">
        <v>0</v>
      </c>
      <c r="G5786">
        <v>-29.830100000000002</v>
      </c>
      <c r="H5786">
        <v>0</v>
      </c>
      <c r="I5786">
        <v>-1E-4</v>
      </c>
      <c r="J5786">
        <v>0</v>
      </c>
      <c r="K5786">
        <v>-16.645800000000001</v>
      </c>
    </row>
    <row r="5787" spans="1:11" hidden="1">
      <c r="A5787" t="s">
        <v>166</v>
      </c>
      <c r="B5787" t="s">
        <v>662</v>
      </c>
      <c r="C5787">
        <v>184</v>
      </c>
      <c r="D5787" t="s">
        <v>129</v>
      </c>
      <c r="E5787">
        <v>0.62009999999999998</v>
      </c>
      <c r="F5787">
        <v>0</v>
      </c>
      <c r="G5787">
        <v>-25.4693</v>
      </c>
      <c r="H5787">
        <v>0</v>
      </c>
      <c r="I5787">
        <v>-1E-4</v>
      </c>
      <c r="J5787">
        <v>0</v>
      </c>
      <c r="K5787">
        <v>-4.5289999999999999</v>
      </c>
    </row>
    <row r="5788" spans="1:11" hidden="1">
      <c r="A5788" t="s">
        <v>166</v>
      </c>
      <c r="B5788" t="s">
        <v>662</v>
      </c>
      <c r="C5788">
        <v>184</v>
      </c>
      <c r="D5788" t="s">
        <v>129</v>
      </c>
      <c r="E5788">
        <v>1.0561</v>
      </c>
      <c r="F5788">
        <v>0</v>
      </c>
      <c r="G5788">
        <v>-19.4529</v>
      </c>
      <c r="H5788">
        <v>0</v>
      </c>
      <c r="I5788">
        <v>-1E-4</v>
      </c>
      <c r="J5788">
        <v>0</v>
      </c>
      <c r="K5788">
        <v>5.3163999999999998</v>
      </c>
    </row>
    <row r="5789" spans="1:11" hidden="1">
      <c r="A5789" t="s">
        <v>166</v>
      </c>
      <c r="B5789" t="s">
        <v>662</v>
      </c>
      <c r="C5789">
        <v>184</v>
      </c>
      <c r="D5789" t="s">
        <v>129</v>
      </c>
      <c r="E5789">
        <v>1.4921</v>
      </c>
      <c r="F5789">
        <v>0</v>
      </c>
      <c r="G5789">
        <v>-12.9482</v>
      </c>
      <c r="H5789">
        <v>0</v>
      </c>
      <c r="I5789">
        <v>-1E-4</v>
      </c>
      <c r="J5789">
        <v>0</v>
      </c>
      <c r="K5789">
        <v>12.3796</v>
      </c>
    </row>
    <row r="5790" spans="1:11" hidden="1">
      <c r="A5790" t="s">
        <v>166</v>
      </c>
      <c r="B5790" t="s">
        <v>662</v>
      </c>
      <c r="C5790">
        <v>184</v>
      </c>
      <c r="D5790" t="s">
        <v>129</v>
      </c>
      <c r="E5790">
        <v>1.9279999999999999</v>
      </c>
      <c r="F5790">
        <v>0</v>
      </c>
      <c r="G5790">
        <v>-6.4706999999999999</v>
      </c>
      <c r="H5790">
        <v>0</v>
      </c>
      <c r="I5790">
        <v>-1E-4</v>
      </c>
      <c r="J5790">
        <v>0</v>
      </c>
      <c r="K5790">
        <v>16.607500000000002</v>
      </c>
    </row>
    <row r="5791" spans="1:11" hidden="1">
      <c r="A5791" t="s">
        <v>166</v>
      </c>
      <c r="B5791" t="s">
        <v>662</v>
      </c>
      <c r="C5791">
        <v>184</v>
      </c>
      <c r="D5791" t="s">
        <v>129</v>
      </c>
      <c r="E5791">
        <v>2.3639999999999999</v>
      </c>
      <c r="F5791">
        <v>0</v>
      </c>
      <c r="G5791">
        <v>-1.1242000000000001</v>
      </c>
      <c r="H5791">
        <v>0</v>
      </c>
      <c r="I5791">
        <v>-1E-4</v>
      </c>
      <c r="J5791">
        <v>0</v>
      </c>
      <c r="K5791">
        <v>18.2012</v>
      </c>
    </row>
    <row r="5792" spans="1:11" hidden="1">
      <c r="A5792" t="s">
        <v>166</v>
      </c>
      <c r="B5792" t="s">
        <v>662</v>
      </c>
      <c r="C5792">
        <v>184</v>
      </c>
      <c r="D5792" t="s">
        <v>129</v>
      </c>
      <c r="E5792">
        <v>2.8</v>
      </c>
      <c r="F5792">
        <v>0</v>
      </c>
      <c r="G5792">
        <v>2.5162</v>
      </c>
      <c r="H5792">
        <v>0</v>
      </c>
      <c r="I5792">
        <v>-1E-4</v>
      </c>
      <c r="J5792">
        <v>0</v>
      </c>
      <c r="K5792">
        <v>17.835100000000001</v>
      </c>
    </row>
    <row r="5793" spans="1:11" hidden="1">
      <c r="A5793" t="s">
        <v>166</v>
      </c>
      <c r="B5793" t="s">
        <v>662</v>
      </c>
      <c r="C5793">
        <v>184</v>
      </c>
      <c r="D5793" t="s">
        <v>129</v>
      </c>
      <c r="E5793">
        <v>2.8</v>
      </c>
      <c r="F5793">
        <v>0</v>
      </c>
      <c r="G5793">
        <v>7.8884999999999996</v>
      </c>
      <c r="H5793">
        <v>0</v>
      </c>
      <c r="I5793">
        <v>-1E-4</v>
      </c>
      <c r="J5793">
        <v>0</v>
      </c>
      <c r="K5793">
        <v>17.835100000000001</v>
      </c>
    </row>
    <row r="5794" spans="1:11" hidden="1">
      <c r="A5794" t="s">
        <v>166</v>
      </c>
      <c r="B5794" t="s">
        <v>662</v>
      </c>
      <c r="C5794">
        <v>184</v>
      </c>
      <c r="D5794" t="s">
        <v>129</v>
      </c>
      <c r="E5794">
        <v>3.2360000000000002</v>
      </c>
      <c r="F5794">
        <v>0</v>
      </c>
      <c r="G5794">
        <v>10.676</v>
      </c>
      <c r="H5794">
        <v>0</v>
      </c>
      <c r="I5794">
        <v>-1E-4</v>
      </c>
      <c r="J5794">
        <v>0</v>
      </c>
      <c r="K5794">
        <v>13.7681</v>
      </c>
    </row>
    <row r="5795" spans="1:11" hidden="1">
      <c r="A5795" t="s">
        <v>166</v>
      </c>
      <c r="B5795" t="s">
        <v>662</v>
      </c>
      <c r="C5795">
        <v>184</v>
      </c>
      <c r="D5795" t="s">
        <v>129</v>
      </c>
      <c r="E5795">
        <v>3.6720000000000002</v>
      </c>
      <c r="F5795">
        <v>0</v>
      </c>
      <c r="G5795">
        <v>13.4635</v>
      </c>
      <c r="H5795">
        <v>0</v>
      </c>
      <c r="I5795">
        <v>-1E-4</v>
      </c>
      <c r="J5795">
        <v>0</v>
      </c>
      <c r="K5795">
        <v>8.4859000000000009</v>
      </c>
    </row>
    <row r="5796" spans="1:11" hidden="1">
      <c r="A5796" t="s">
        <v>166</v>
      </c>
      <c r="B5796" t="s">
        <v>662</v>
      </c>
      <c r="C5796">
        <v>184</v>
      </c>
      <c r="D5796" t="s">
        <v>129</v>
      </c>
      <c r="E5796">
        <v>4.1079999999999997</v>
      </c>
      <c r="F5796">
        <v>0</v>
      </c>
      <c r="G5796">
        <v>16.250900000000001</v>
      </c>
      <c r="H5796">
        <v>0</v>
      </c>
      <c r="I5796">
        <v>-1E-4</v>
      </c>
      <c r="J5796">
        <v>0</v>
      </c>
      <c r="K5796">
        <v>1.9883</v>
      </c>
    </row>
    <row r="5797" spans="1:11" hidden="1">
      <c r="A5797" t="s">
        <v>166</v>
      </c>
      <c r="B5797" t="s">
        <v>662</v>
      </c>
      <c r="C5797">
        <v>184</v>
      </c>
      <c r="D5797" t="s">
        <v>129</v>
      </c>
      <c r="E5797">
        <v>4.5438999999999998</v>
      </c>
      <c r="F5797">
        <v>0</v>
      </c>
      <c r="G5797">
        <v>19.038399999999999</v>
      </c>
      <c r="H5797">
        <v>0</v>
      </c>
      <c r="I5797">
        <v>-1E-4</v>
      </c>
      <c r="J5797">
        <v>0</v>
      </c>
      <c r="K5797">
        <v>-5.7244999999999999</v>
      </c>
    </row>
    <row r="5798" spans="1:11" hidden="1">
      <c r="A5798" t="s">
        <v>166</v>
      </c>
      <c r="B5798" t="s">
        <v>662</v>
      </c>
      <c r="C5798">
        <v>184</v>
      </c>
      <c r="D5798" t="s">
        <v>129</v>
      </c>
      <c r="E5798">
        <v>4.9798999999999998</v>
      </c>
      <c r="F5798">
        <v>0</v>
      </c>
      <c r="G5798">
        <v>21.825900000000001</v>
      </c>
      <c r="H5798">
        <v>0</v>
      </c>
      <c r="I5798">
        <v>-1E-4</v>
      </c>
      <c r="J5798">
        <v>0</v>
      </c>
      <c r="K5798">
        <v>-14.6526</v>
      </c>
    </row>
    <row r="5799" spans="1:11" hidden="1">
      <c r="A5799" t="s">
        <v>166</v>
      </c>
      <c r="B5799" t="s">
        <v>662</v>
      </c>
      <c r="C5799">
        <v>184</v>
      </c>
      <c r="D5799" t="s">
        <v>129</v>
      </c>
      <c r="E5799">
        <v>5.4158999999999997</v>
      </c>
      <c r="F5799">
        <v>0</v>
      </c>
      <c r="G5799">
        <v>24.613399999999999</v>
      </c>
      <c r="H5799">
        <v>0</v>
      </c>
      <c r="I5799">
        <v>-1E-4</v>
      </c>
      <c r="J5799">
        <v>0</v>
      </c>
      <c r="K5799">
        <v>-24.796099999999999</v>
      </c>
    </row>
    <row r="5800" spans="1:11" hidden="1">
      <c r="A5800" t="s">
        <v>166</v>
      </c>
      <c r="B5800" t="s">
        <v>662</v>
      </c>
      <c r="C5800">
        <v>184</v>
      </c>
      <c r="D5800" t="s">
        <v>130</v>
      </c>
      <c r="E5800">
        <v>0.18410000000000001</v>
      </c>
      <c r="F5800">
        <v>0</v>
      </c>
      <c r="G5800">
        <v>-29.871200000000002</v>
      </c>
      <c r="H5800">
        <v>0</v>
      </c>
      <c r="I5800">
        <v>-3.943E-5</v>
      </c>
      <c r="J5800">
        <v>0</v>
      </c>
      <c r="K5800">
        <v>-16.784600000000001</v>
      </c>
    </row>
    <row r="5801" spans="1:11" hidden="1">
      <c r="A5801" t="s">
        <v>166</v>
      </c>
      <c r="B5801" t="s">
        <v>662</v>
      </c>
      <c r="C5801">
        <v>184</v>
      </c>
      <c r="D5801" t="s">
        <v>130</v>
      </c>
      <c r="E5801">
        <v>0.62009999999999998</v>
      </c>
      <c r="F5801">
        <v>0</v>
      </c>
      <c r="G5801">
        <v>-25.510300000000001</v>
      </c>
      <c r="H5801">
        <v>0</v>
      </c>
      <c r="I5801">
        <v>-3.943E-5</v>
      </c>
      <c r="J5801">
        <v>0</v>
      </c>
      <c r="K5801">
        <v>-4.6498999999999997</v>
      </c>
    </row>
    <row r="5802" spans="1:11" hidden="1">
      <c r="A5802" t="s">
        <v>166</v>
      </c>
      <c r="B5802" t="s">
        <v>662</v>
      </c>
      <c r="C5802">
        <v>184</v>
      </c>
      <c r="D5802" t="s">
        <v>130</v>
      </c>
      <c r="E5802">
        <v>1.0561</v>
      </c>
      <c r="F5802">
        <v>0</v>
      </c>
      <c r="G5802">
        <v>-19.494</v>
      </c>
      <c r="H5802">
        <v>0</v>
      </c>
      <c r="I5802">
        <v>-3.943E-5</v>
      </c>
      <c r="J5802">
        <v>0</v>
      </c>
      <c r="K5802">
        <v>5.2134</v>
      </c>
    </row>
    <row r="5803" spans="1:11" hidden="1">
      <c r="A5803" t="s">
        <v>166</v>
      </c>
      <c r="B5803" t="s">
        <v>662</v>
      </c>
      <c r="C5803">
        <v>184</v>
      </c>
      <c r="D5803" t="s">
        <v>130</v>
      </c>
      <c r="E5803">
        <v>1.4921</v>
      </c>
      <c r="F5803">
        <v>0</v>
      </c>
      <c r="G5803">
        <v>-12.9892</v>
      </c>
      <c r="H5803">
        <v>0</v>
      </c>
      <c r="I5803">
        <v>-3.943E-5</v>
      </c>
      <c r="J5803">
        <v>0</v>
      </c>
      <c r="K5803">
        <v>12.2944</v>
      </c>
    </row>
    <row r="5804" spans="1:11" hidden="1">
      <c r="A5804" t="s">
        <v>166</v>
      </c>
      <c r="B5804" t="s">
        <v>662</v>
      </c>
      <c r="C5804">
        <v>184</v>
      </c>
      <c r="D5804" t="s">
        <v>130</v>
      </c>
      <c r="E5804">
        <v>1.9279999999999999</v>
      </c>
      <c r="F5804">
        <v>0</v>
      </c>
      <c r="G5804">
        <v>-6.5117000000000003</v>
      </c>
      <c r="H5804">
        <v>0</v>
      </c>
      <c r="I5804">
        <v>-3.943E-5</v>
      </c>
      <c r="J5804">
        <v>0</v>
      </c>
      <c r="K5804">
        <v>16.540199999999999</v>
      </c>
    </row>
    <row r="5805" spans="1:11" hidden="1">
      <c r="A5805" t="s">
        <v>166</v>
      </c>
      <c r="B5805" t="s">
        <v>662</v>
      </c>
      <c r="C5805">
        <v>184</v>
      </c>
      <c r="D5805" t="s">
        <v>130</v>
      </c>
      <c r="E5805">
        <v>2.3639999999999999</v>
      </c>
      <c r="F5805">
        <v>0</v>
      </c>
      <c r="G5805">
        <v>-1.1653</v>
      </c>
      <c r="H5805">
        <v>0</v>
      </c>
      <c r="I5805">
        <v>-3.943E-5</v>
      </c>
      <c r="J5805">
        <v>0</v>
      </c>
      <c r="K5805">
        <v>18.151800000000001</v>
      </c>
    </row>
    <row r="5806" spans="1:11" hidden="1">
      <c r="A5806" t="s">
        <v>166</v>
      </c>
      <c r="B5806" t="s">
        <v>662</v>
      </c>
      <c r="C5806">
        <v>184</v>
      </c>
      <c r="D5806" t="s">
        <v>130</v>
      </c>
      <c r="E5806">
        <v>2.8</v>
      </c>
      <c r="F5806">
        <v>0</v>
      </c>
      <c r="G5806">
        <v>2.4752000000000001</v>
      </c>
      <c r="H5806">
        <v>0</v>
      </c>
      <c r="I5806">
        <v>-3.943E-5</v>
      </c>
      <c r="J5806">
        <v>0</v>
      </c>
      <c r="K5806">
        <v>17.8049</v>
      </c>
    </row>
    <row r="5807" spans="1:11" hidden="1">
      <c r="A5807" t="s">
        <v>166</v>
      </c>
      <c r="B5807" t="s">
        <v>662</v>
      </c>
      <c r="C5807">
        <v>184</v>
      </c>
      <c r="D5807" t="s">
        <v>130</v>
      </c>
      <c r="E5807">
        <v>2.8</v>
      </c>
      <c r="F5807">
        <v>0</v>
      </c>
      <c r="G5807">
        <v>7.8475000000000001</v>
      </c>
      <c r="H5807">
        <v>0</v>
      </c>
      <c r="I5807">
        <v>-3.9419999999999999E-5</v>
      </c>
      <c r="J5807">
        <v>0</v>
      </c>
      <c r="K5807">
        <v>17.8049</v>
      </c>
    </row>
    <row r="5808" spans="1:11" hidden="1">
      <c r="A5808" t="s">
        <v>166</v>
      </c>
      <c r="B5808" t="s">
        <v>662</v>
      </c>
      <c r="C5808">
        <v>184</v>
      </c>
      <c r="D5808" t="s">
        <v>130</v>
      </c>
      <c r="E5808">
        <v>3.2360000000000002</v>
      </c>
      <c r="F5808">
        <v>0</v>
      </c>
      <c r="G5808">
        <v>10.6349</v>
      </c>
      <c r="H5808">
        <v>0</v>
      </c>
      <c r="I5808">
        <v>-3.9419999999999999E-5</v>
      </c>
      <c r="J5808">
        <v>0</v>
      </c>
      <c r="K5808">
        <v>13.7959</v>
      </c>
    </row>
    <row r="5809" spans="1:11" hidden="1">
      <c r="A5809" t="s">
        <v>166</v>
      </c>
      <c r="B5809" t="s">
        <v>662</v>
      </c>
      <c r="C5809">
        <v>184</v>
      </c>
      <c r="D5809" t="s">
        <v>130</v>
      </c>
      <c r="E5809">
        <v>3.6720000000000002</v>
      </c>
      <c r="F5809">
        <v>0</v>
      </c>
      <c r="G5809">
        <v>13.4224</v>
      </c>
      <c r="H5809">
        <v>0</v>
      </c>
      <c r="I5809">
        <v>-3.9419999999999999E-5</v>
      </c>
      <c r="J5809">
        <v>0</v>
      </c>
      <c r="K5809">
        <v>8.5716999999999999</v>
      </c>
    </row>
    <row r="5810" spans="1:11" hidden="1">
      <c r="A5810" t="s">
        <v>166</v>
      </c>
      <c r="B5810" t="s">
        <v>662</v>
      </c>
      <c r="C5810">
        <v>184</v>
      </c>
      <c r="D5810" t="s">
        <v>130</v>
      </c>
      <c r="E5810">
        <v>4.1079999999999997</v>
      </c>
      <c r="F5810">
        <v>0</v>
      </c>
      <c r="G5810">
        <v>16.209900000000001</v>
      </c>
      <c r="H5810">
        <v>0</v>
      </c>
      <c r="I5810">
        <v>-3.9419999999999999E-5</v>
      </c>
      <c r="J5810">
        <v>0</v>
      </c>
      <c r="K5810">
        <v>2.1320999999999999</v>
      </c>
    </row>
    <row r="5811" spans="1:11" hidden="1">
      <c r="A5811" t="s">
        <v>166</v>
      </c>
      <c r="B5811" t="s">
        <v>662</v>
      </c>
      <c r="C5811">
        <v>184</v>
      </c>
      <c r="D5811" t="s">
        <v>130</v>
      </c>
      <c r="E5811">
        <v>4.5438999999999998</v>
      </c>
      <c r="F5811">
        <v>0</v>
      </c>
      <c r="G5811">
        <v>18.997399999999999</v>
      </c>
      <c r="H5811">
        <v>0</v>
      </c>
      <c r="I5811">
        <v>-3.9419999999999999E-5</v>
      </c>
      <c r="J5811">
        <v>0</v>
      </c>
      <c r="K5811">
        <v>-5.5228000000000002</v>
      </c>
    </row>
    <row r="5812" spans="1:11" hidden="1">
      <c r="A5812" t="s">
        <v>166</v>
      </c>
      <c r="B5812" t="s">
        <v>662</v>
      </c>
      <c r="C5812">
        <v>184</v>
      </c>
      <c r="D5812" t="s">
        <v>130</v>
      </c>
      <c r="E5812">
        <v>4.9798999999999998</v>
      </c>
      <c r="F5812">
        <v>0</v>
      </c>
      <c r="G5812">
        <v>21.7849</v>
      </c>
      <c r="H5812">
        <v>0</v>
      </c>
      <c r="I5812">
        <v>-3.9419999999999999E-5</v>
      </c>
      <c r="J5812">
        <v>0</v>
      </c>
      <c r="K5812">
        <v>-14.392899999999999</v>
      </c>
    </row>
    <row r="5813" spans="1:11" hidden="1">
      <c r="A5813" t="s">
        <v>166</v>
      </c>
      <c r="B5813" t="s">
        <v>662</v>
      </c>
      <c r="C5813">
        <v>184</v>
      </c>
      <c r="D5813" t="s">
        <v>130</v>
      </c>
      <c r="E5813">
        <v>5.4158999999999997</v>
      </c>
      <c r="F5813">
        <v>0</v>
      </c>
      <c r="G5813">
        <v>24.572399999999998</v>
      </c>
      <c r="H5813">
        <v>0</v>
      </c>
      <c r="I5813">
        <v>-3.9419999999999999E-5</v>
      </c>
      <c r="J5813">
        <v>0</v>
      </c>
      <c r="K5813">
        <v>-24.478400000000001</v>
      </c>
    </row>
    <row r="5814" spans="1:11" hidden="1">
      <c r="A5814" t="s">
        <v>166</v>
      </c>
      <c r="B5814" t="s">
        <v>662</v>
      </c>
      <c r="C5814">
        <v>184</v>
      </c>
      <c r="D5814" t="s">
        <v>131</v>
      </c>
      <c r="E5814">
        <v>0.18410000000000001</v>
      </c>
      <c r="F5814">
        <v>0</v>
      </c>
      <c r="G5814">
        <v>-29.917100000000001</v>
      </c>
      <c r="H5814">
        <v>0</v>
      </c>
      <c r="I5814">
        <v>-4.1230000000000003E-5</v>
      </c>
      <c r="J5814">
        <v>0</v>
      </c>
      <c r="K5814">
        <v>-16.904199999999999</v>
      </c>
    </row>
    <row r="5815" spans="1:11" hidden="1">
      <c r="A5815" t="s">
        <v>166</v>
      </c>
      <c r="B5815" t="s">
        <v>662</v>
      </c>
      <c r="C5815">
        <v>184</v>
      </c>
      <c r="D5815" t="s">
        <v>131</v>
      </c>
      <c r="E5815">
        <v>0.62009999999999998</v>
      </c>
      <c r="F5815">
        <v>0</v>
      </c>
      <c r="G5815">
        <v>-25.5563</v>
      </c>
      <c r="H5815">
        <v>0</v>
      </c>
      <c r="I5815">
        <v>-4.1230000000000003E-5</v>
      </c>
      <c r="J5815">
        <v>0</v>
      </c>
      <c r="K5815">
        <v>-4.7495000000000003</v>
      </c>
    </row>
    <row r="5816" spans="1:11" hidden="1">
      <c r="A5816" t="s">
        <v>166</v>
      </c>
      <c r="B5816" t="s">
        <v>662</v>
      </c>
      <c r="C5816">
        <v>184</v>
      </c>
      <c r="D5816" t="s">
        <v>131</v>
      </c>
      <c r="E5816">
        <v>1.0561</v>
      </c>
      <c r="F5816">
        <v>0</v>
      </c>
      <c r="G5816">
        <v>-19.54</v>
      </c>
      <c r="H5816">
        <v>0</v>
      </c>
      <c r="I5816">
        <v>-4.1230000000000003E-5</v>
      </c>
      <c r="J5816">
        <v>0</v>
      </c>
      <c r="K5816">
        <v>5.1338999999999997</v>
      </c>
    </row>
    <row r="5817" spans="1:11" hidden="1">
      <c r="A5817" t="s">
        <v>166</v>
      </c>
      <c r="B5817" t="s">
        <v>662</v>
      </c>
      <c r="C5817">
        <v>184</v>
      </c>
      <c r="D5817" t="s">
        <v>131</v>
      </c>
      <c r="E5817">
        <v>1.4921</v>
      </c>
      <c r="F5817">
        <v>0</v>
      </c>
      <c r="G5817">
        <v>-13.0352</v>
      </c>
      <c r="H5817">
        <v>0</v>
      </c>
      <c r="I5817">
        <v>-4.1230000000000003E-5</v>
      </c>
      <c r="J5817">
        <v>0</v>
      </c>
      <c r="K5817">
        <v>12.234999999999999</v>
      </c>
    </row>
    <row r="5818" spans="1:11" hidden="1">
      <c r="A5818" t="s">
        <v>166</v>
      </c>
      <c r="B5818" t="s">
        <v>662</v>
      </c>
      <c r="C5818">
        <v>184</v>
      </c>
      <c r="D5818" t="s">
        <v>131</v>
      </c>
      <c r="E5818">
        <v>1.9279999999999999</v>
      </c>
      <c r="F5818">
        <v>0</v>
      </c>
      <c r="G5818">
        <v>-6.5576999999999996</v>
      </c>
      <c r="H5818">
        <v>0</v>
      </c>
      <c r="I5818">
        <v>-4.1230000000000003E-5</v>
      </c>
      <c r="J5818">
        <v>0</v>
      </c>
      <c r="K5818">
        <v>16.500800000000002</v>
      </c>
    </row>
    <row r="5819" spans="1:11" hidden="1">
      <c r="A5819" t="s">
        <v>166</v>
      </c>
      <c r="B5819" t="s">
        <v>662</v>
      </c>
      <c r="C5819">
        <v>184</v>
      </c>
      <c r="D5819" t="s">
        <v>131</v>
      </c>
      <c r="E5819">
        <v>2.3639999999999999</v>
      </c>
      <c r="F5819">
        <v>0</v>
      </c>
      <c r="G5819">
        <v>-1.2112000000000001</v>
      </c>
      <c r="H5819">
        <v>0</v>
      </c>
      <c r="I5819">
        <v>-4.1230000000000003E-5</v>
      </c>
      <c r="J5819">
        <v>0</v>
      </c>
      <c r="K5819">
        <v>18.132400000000001</v>
      </c>
    </row>
    <row r="5820" spans="1:11" hidden="1">
      <c r="A5820" t="s">
        <v>166</v>
      </c>
      <c r="B5820" t="s">
        <v>662</v>
      </c>
      <c r="C5820">
        <v>184</v>
      </c>
      <c r="D5820" t="s">
        <v>131</v>
      </c>
      <c r="E5820">
        <v>2.8</v>
      </c>
      <c r="F5820">
        <v>0</v>
      </c>
      <c r="G5820">
        <v>2.4291999999999998</v>
      </c>
      <c r="H5820">
        <v>0</v>
      </c>
      <c r="I5820">
        <v>-4.1230000000000003E-5</v>
      </c>
      <c r="J5820">
        <v>0</v>
      </c>
      <c r="K5820">
        <v>17.804200000000002</v>
      </c>
    </row>
    <row r="5821" spans="1:11" hidden="1">
      <c r="A5821" t="s">
        <v>166</v>
      </c>
      <c r="B5821" t="s">
        <v>662</v>
      </c>
      <c r="C5821">
        <v>184</v>
      </c>
      <c r="D5821" t="s">
        <v>131</v>
      </c>
      <c r="E5821">
        <v>2.8</v>
      </c>
      <c r="F5821">
        <v>0</v>
      </c>
      <c r="G5821">
        <v>7.8014999999999999</v>
      </c>
      <c r="H5821">
        <v>0</v>
      </c>
      <c r="I5821">
        <v>-4.1230000000000003E-5</v>
      </c>
      <c r="J5821">
        <v>0</v>
      </c>
      <c r="K5821">
        <v>17.804200000000002</v>
      </c>
    </row>
    <row r="5822" spans="1:11" hidden="1">
      <c r="A5822" t="s">
        <v>166</v>
      </c>
      <c r="B5822" t="s">
        <v>662</v>
      </c>
      <c r="C5822">
        <v>184</v>
      </c>
      <c r="D5822" t="s">
        <v>131</v>
      </c>
      <c r="E5822">
        <v>3.2360000000000002</v>
      </c>
      <c r="F5822">
        <v>0</v>
      </c>
      <c r="G5822">
        <v>10.589</v>
      </c>
      <c r="H5822">
        <v>0</v>
      </c>
      <c r="I5822">
        <v>-4.1230000000000003E-5</v>
      </c>
      <c r="J5822">
        <v>0</v>
      </c>
      <c r="K5822">
        <v>13.7752</v>
      </c>
    </row>
    <row r="5823" spans="1:11" hidden="1">
      <c r="A5823" t="s">
        <v>166</v>
      </c>
      <c r="B5823" t="s">
        <v>662</v>
      </c>
      <c r="C5823">
        <v>184</v>
      </c>
      <c r="D5823" t="s">
        <v>131</v>
      </c>
      <c r="E5823">
        <v>3.6720000000000002</v>
      </c>
      <c r="F5823">
        <v>0</v>
      </c>
      <c r="G5823">
        <v>13.3764</v>
      </c>
      <c r="H5823">
        <v>0</v>
      </c>
      <c r="I5823">
        <v>-4.1230000000000003E-5</v>
      </c>
      <c r="J5823">
        <v>0</v>
      </c>
      <c r="K5823">
        <v>8.5309000000000008</v>
      </c>
    </row>
    <row r="5824" spans="1:11" hidden="1">
      <c r="A5824" t="s">
        <v>166</v>
      </c>
      <c r="B5824" t="s">
        <v>662</v>
      </c>
      <c r="C5824">
        <v>184</v>
      </c>
      <c r="D5824" t="s">
        <v>131</v>
      </c>
      <c r="E5824">
        <v>4.1079999999999997</v>
      </c>
      <c r="F5824">
        <v>0</v>
      </c>
      <c r="G5824">
        <v>16.163900000000002</v>
      </c>
      <c r="H5824">
        <v>0</v>
      </c>
      <c r="I5824">
        <v>-4.1230000000000003E-5</v>
      </c>
      <c r="J5824">
        <v>0</v>
      </c>
      <c r="K5824">
        <v>2.0712999999999999</v>
      </c>
    </row>
    <row r="5825" spans="1:11" hidden="1">
      <c r="A5825" t="s">
        <v>166</v>
      </c>
      <c r="B5825" t="s">
        <v>662</v>
      </c>
      <c r="C5825">
        <v>184</v>
      </c>
      <c r="D5825" t="s">
        <v>131</v>
      </c>
      <c r="E5825">
        <v>4.5438999999999998</v>
      </c>
      <c r="F5825">
        <v>0</v>
      </c>
      <c r="G5825">
        <v>18.9514</v>
      </c>
      <c r="H5825">
        <v>0</v>
      </c>
      <c r="I5825">
        <v>-4.1230000000000003E-5</v>
      </c>
      <c r="J5825">
        <v>0</v>
      </c>
      <c r="K5825">
        <v>-5.6036000000000001</v>
      </c>
    </row>
    <row r="5826" spans="1:11" hidden="1">
      <c r="A5826" t="s">
        <v>166</v>
      </c>
      <c r="B5826" t="s">
        <v>662</v>
      </c>
      <c r="C5826">
        <v>184</v>
      </c>
      <c r="D5826" t="s">
        <v>131</v>
      </c>
      <c r="E5826">
        <v>4.9798999999999998</v>
      </c>
      <c r="F5826">
        <v>0</v>
      </c>
      <c r="G5826">
        <v>21.738900000000001</v>
      </c>
      <c r="H5826">
        <v>0</v>
      </c>
      <c r="I5826">
        <v>-4.1230000000000003E-5</v>
      </c>
      <c r="J5826">
        <v>0</v>
      </c>
      <c r="K5826">
        <v>-14.4938</v>
      </c>
    </row>
    <row r="5827" spans="1:11" hidden="1">
      <c r="A5827" t="s">
        <v>166</v>
      </c>
      <c r="B5827" t="s">
        <v>662</v>
      </c>
      <c r="C5827">
        <v>184</v>
      </c>
      <c r="D5827" t="s">
        <v>131</v>
      </c>
      <c r="E5827">
        <v>5.4158999999999997</v>
      </c>
      <c r="F5827">
        <v>0</v>
      </c>
      <c r="G5827">
        <v>24.526399999999999</v>
      </c>
      <c r="H5827">
        <v>0</v>
      </c>
      <c r="I5827">
        <v>-4.1230000000000003E-5</v>
      </c>
      <c r="J5827">
        <v>0</v>
      </c>
      <c r="K5827">
        <v>-24.599299999999999</v>
      </c>
    </row>
    <row r="5828" spans="1:11" hidden="1">
      <c r="A5828" t="s">
        <v>166</v>
      </c>
      <c r="B5828" t="s">
        <v>662</v>
      </c>
      <c r="C5828">
        <v>184</v>
      </c>
      <c r="D5828" t="s">
        <v>132</v>
      </c>
      <c r="E5828">
        <v>0.18410000000000001</v>
      </c>
      <c r="F5828">
        <v>0</v>
      </c>
      <c r="G5828">
        <v>-29.784199999999998</v>
      </c>
      <c r="H5828">
        <v>0</v>
      </c>
      <c r="I5828">
        <v>-1E-4</v>
      </c>
      <c r="J5828">
        <v>0</v>
      </c>
      <c r="K5828">
        <v>-16.526199999999999</v>
      </c>
    </row>
    <row r="5829" spans="1:11" hidden="1">
      <c r="A5829" t="s">
        <v>166</v>
      </c>
      <c r="B5829" t="s">
        <v>662</v>
      </c>
      <c r="C5829">
        <v>184</v>
      </c>
      <c r="D5829" t="s">
        <v>132</v>
      </c>
      <c r="E5829">
        <v>0.62009999999999998</v>
      </c>
      <c r="F5829">
        <v>0</v>
      </c>
      <c r="G5829">
        <v>-25.423300000000001</v>
      </c>
      <c r="H5829">
        <v>0</v>
      </c>
      <c r="I5829">
        <v>-1E-4</v>
      </c>
      <c r="J5829">
        <v>0</v>
      </c>
      <c r="K5829">
        <v>-4.4294000000000002</v>
      </c>
    </row>
    <row r="5830" spans="1:11" hidden="1">
      <c r="A5830" t="s">
        <v>166</v>
      </c>
      <c r="B5830" t="s">
        <v>662</v>
      </c>
      <c r="C5830">
        <v>184</v>
      </c>
      <c r="D5830" t="s">
        <v>132</v>
      </c>
      <c r="E5830">
        <v>1.0561</v>
      </c>
      <c r="F5830">
        <v>0</v>
      </c>
      <c r="G5830">
        <v>-19.407</v>
      </c>
      <c r="H5830">
        <v>0</v>
      </c>
      <c r="I5830">
        <v>-1E-4</v>
      </c>
      <c r="J5830">
        <v>0</v>
      </c>
      <c r="K5830">
        <v>5.3959999999999999</v>
      </c>
    </row>
    <row r="5831" spans="1:11" hidden="1">
      <c r="A5831" t="s">
        <v>166</v>
      </c>
      <c r="B5831" t="s">
        <v>662</v>
      </c>
      <c r="C5831">
        <v>184</v>
      </c>
      <c r="D5831" t="s">
        <v>132</v>
      </c>
      <c r="E5831">
        <v>1.4921</v>
      </c>
      <c r="F5831">
        <v>0</v>
      </c>
      <c r="G5831">
        <v>-12.902200000000001</v>
      </c>
      <c r="H5831">
        <v>0</v>
      </c>
      <c r="I5831">
        <v>-1E-4</v>
      </c>
      <c r="J5831">
        <v>0</v>
      </c>
      <c r="K5831">
        <v>12.4391</v>
      </c>
    </row>
    <row r="5832" spans="1:11" hidden="1">
      <c r="A5832" t="s">
        <v>166</v>
      </c>
      <c r="B5832" t="s">
        <v>662</v>
      </c>
      <c r="C5832">
        <v>184</v>
      </c>
      <c r="D5832" t="s">
        <v>132</v>
      </c>
      <c r="E5832">
        <v>1.9279999999999999</v>
      </c>
      <c r="F5832">
        <v>0</v>
      </c>
      <c r="G5832">
        <v>-6.4246999999999996</v>
      </c>
      <c r="H5832">
        <v>0</v>
      </c>
      <c r="I5832">
        <v>-1E-4</v>
      </c>
      <c r="J5832">
        <v>0</v>
      </c>
      <c r="K5832">
        <v>16.646899999999999</v>
      </c>
    </row>
    <row r="5833" spans="1:11" hidden="1">
      <c r="A5833" t="s">
        <v>166</v>
      </c>
      <c r="B5833" t="s">
        <v>662</v>
      </c>
      <c r="C5833">
        <v>184</v>
      </c>
      <c r="D5833" t="s">
        <v>132</v>
      </c>
      <c r="E5833">
        <v>2.3639999999999999</v>
      </c>
      <c r="F5833">
        <v>0</v>
      </c>
      <c r="G5833">
        <v>-1.0782</v>
      </c>
      <c r="H5833">
        <v>0</v>
      </c>
      <c r="I5833">
        <v>-1E-4</v>
      </c>
      <c r="J5833">
        <v>0</v>
      </c>
      <c r="K5833">
        <v>18.220500000000001</v>
      </c>
    </row>
    <row r="5834" spans="1:11" hidden="1">
      <c r="A5834" t="s">
        <v>166</v>
      </c>
      <c r="B5834" t="s">
        <v>662</v>
      </c>
      <c r="C5834">
        <v>184</v>
      </c>
      <c r="D5834" t="s">
        <v>132</v>
      </c>
      <c r="E5834">
        <v>2.8</v>
      </c>
      <c r="F5834">
        <v>0</v>
      </c>
      <c r="G5834">
        <v>2.5621999999999998</v>
      </c>
      <c r="H5834">
        <v>0</v>
      </c>
      <c r="I5834">
        <v>-1E-4</v>
      </c>
      <c r="J5834">
        <v>0</v>
      </c>
      <c r="K5834">
        <v>17.835699999999999</v>
      </c>
    </row>
    <row r="5835" spans="1:11" hidden="1">
      <c r="A5835" t="s">
        <v>166</v>
      </c>
      <c r="B5835" t="s">
        <v>662</v>
      </c>
      <c r="C5835">
        <v>184</v>
      </c>
      <c r="D5835" t="s">
        <v>132</v>
      </c>
      <c r="E5835">
        <v>2.8</v>
      </c>
      <c r="F5835">
        <v>0</v>
      </c>
      <c r="G5835">
        <v>7.9344999999999999</v>
      </c>
      <c r="H5835">
        <v>0</v>
      </c>
      <c r="I5835">
        <v>-1E-4</v>
      </c>
      <c r="J5835">
        <v>0</v>
      </c>
      <c r="K5835">
        <v>17.835699999999999</v>
      </c>
    </row>
    <row r="5836" spans="1:11" hidden="1">
      <c r="A5836" t="s">
        <v>166</v>
      </c>
      <c r="B5836" t="s">
        <v>662</v>
      </c>
      <c r="C5836">
        <v>184</v>
      </c>
      <c r="D5836" t="s">
        <v>132</v>
      </c>
      <c r="E5836">
        <v>3.2360000000000002</v>
      </c>
      <c r="F5836">
        <v>0</v>
      </c>
      <c r="G5836">
        <v>10.722</v>
      </c>
      <c r="H5836">
        <v>0</v>
      </c>
      <c r="I5836">
        <v>-1E-4</v>
      </c>
      <c r="J5836">
        <v>0</v>
      </c>
      <c r="K5836">
        <v>13.7888</v>
      </c>
    </row>
    <row r="5837" spans="1:11" hidden="1">
      <c r="A5837" t="s">
        <v>166</v>
      </c>
      <c r="B5837" t="s">
        <v>662</v>
      </c>
      <c r="C5837">
        <v>184</v>
      </c>
      <c r="D5837" t="s">
        <v>132</v>
      </c>
      <c r="E5837">
        <v>3.6720000000000002</v>
      </c>
      <c r="F5837">
        <v>0</v>
      </c>
      <c r="G5837">
        <v>13.509399999999999</v>
      </c>
      <c r="H5837">
        <v>0</v>
      </c>
      <c r="I5837">
        <v>-1E-4</v>
      </c>
      <c r="J5837">
        <v>0</v>
      </c>
      <c r="K5837">
        <v>8.5266000000000002</v>
      </c>
    </row>
    <row r="5838" spans="1:11" hidden="1">
      <c r="A5838" t="s">
        <v>166</v>
      </c>
      <c r="B5838" t="s">
        <v>662</v>
      </c>
      <c r="C5838">
        <v>184</v>
      </c>
      <c r="D5838" t="s">
        <v>132</v>
      </c>
      <c r="E5838">
        <v>4.1079999999999997</v>
      </c>
      <c r="F5838">
        <v>0</v>
      </c>
      <c r="G5838">
        <v>16.296900000000001</v>
      </c>
      <c r="H5838">
        <v>0</v>
      </c>
      <c r="I5838">
        <v>-1E-4</v>
      </c>
      <c r="J5838">
        <v>0</v>
      </c>
      <c r="K5838">
        <v>2.0491000000000001</v>
      </c>
    </row>
    <row r="5839" spans="1:11" hidden="1">
      <c r="A5839" t="s">
        <v>166</v>
      </c>
      <c r="B5839" t="s">
        <v>662</v>
      </c>
      <c r="C5839">
        <v>184</v>
      </c>
      <c r="D5839" t="s">
        <v>132</v>
      </c>
      <c r="E5839">
        <v>4.5438999999999998</v>
      </c>
      <c r="F5839">
        <v>0</v>
      </c>
      <c r="G5839">
        <v>19.084399999999999</v>
      </c>
      <c r="H5839">
        <v>0</v>
      </c>
      <c r="I5839">
        <v>-1E-4</v>
      </c>
      <c r="J5839">
        <v>0</v>
      </c>
      <c r="K5839">
        <v>-5.6436999999999999</v>
      </c>
    </row>
    <row r="5840" spans="1:11" hidden="1">
      <c r="A5840" t="s">
        <v>166</v>
      </c>
      <c r="B5840" t="s">
        <v>662</v>
      </c>
      <c r="C5840">
        <v>184</v>
      </c>
      <c r="D5840" t="s">
        <v>132</v>
      </c>
      <c r="E5840">
        <v>4.9798999999999998</v>
      </c>
      <c r="F5840">
        <v>0</v>
      </c>
      <c r="G5840">
        <v>21.8719</v>
      </c>
      <c r="H5840">
        <v>0</v>
      </c>
      <c r="I5840">
        <v>-1E-4</v>
      </c>
      <c r="J5840">
        <v>0</v>
      </c>
      <c r="K5840">
        <v>-14.5517</v>
      </c>
    </row>
    <row r="5841" spans="1:11" hidden="1">
      <c r="A5841" t="s">
        <v>166</v>
      </c>
      <c r="B5841" t="s">
        <v>662</v>
      </c>
      <c r="C5841">
        <v>184</v>
      </c>
      <c r="D5841" t="s">
        <v>132</v>
      </c>
      <c r="E5841">
        <v>5.4158999999999997</v>
      </c>
      <c r="F5841">
        <v>0</v>
      </c>
      <c r="G5841">
        <v>24.659400000000002</v>
      </c>
      <c r="H5841">
        <v>0</v>
      </c>
      <c r="I5841">
        <v>-1E-4</v>
      </c>
      <c r="J5841">
        <v>0</v>
      </c>
      <c r="K5841">
        <v>-24.6751</v>
      </c>
    </row>
    <row r="5842" spans="1:11" hidden="1">
      <c r="A5842" t="s">
        <v>166</v>
      </c>
      <c r="B5842" t="s">
        <v>662</v>
      </c>
      <c r="C5842">
        <v>184</v>
      </c>
      <c r="D5842" t="s">
        <v>133</v>
      </c>
      <c r="E5842">
        <v>0.18410000000000001</v>
      </c>
      <c r="F5842">
        <v>0</v>
      </c>
      <c r="G5842">
        <v>-29.830100000000002</v>
      </c>
      <c r="H5842">
        <v>0</v>
      </c>
      <c r="I5842">
        <v>-1E-4</v>
      </c>
      <c r="J5842">
        <v>0</v>
      </c>
      <c r="K5842">
        <v>-16.645800000000001</v>
      </c>
    </row>
    <row r="5843" spans="1:11" hidden="1">
      <c r="A5843" t="s">
        <v>166</v>
      </c>
      <c r="B5843" t="s">
        <v>662</v>
      </c>
      <c r="C5843">
        <v>184</v>
      </c>
      <c r="D5843" t="s">
        <v>133</v>
      </c>
      <c r="E5843">
        <v>0.62009999999999998</v>
      </c>
      <c r="F5843">
        <v>0</v>
      </c>
      <c r="G5843">
        <v>-25.4693</v>
      </c>
      <c r="H5843">
        <v>0</v>
      </c>
      <c r="I5843">
        <v>-1E-4</v>
      </c>
      <c r="J5843">
        <v>0</v>
      </c>
      <c r="K5843">
        <v>-4.5289999999999999</v>
      </c>
    </row>
    <row r="5844" spans="1:11" hidden="1">
      <c r="A5844" t="s">
        <v>166</v>
      </c>
      <c r="B5844" t="s">
        <v>662</v>
      </c>
      <c r="C5844">
        <v>184</v>
      </c>
      <c r="D5844" t="s">
        <v>133</v>
      </c>
      <c r="E5844">
        <v>1.0561</v>
      </c>
      <c r="F5844">
        <v>0</v>
      </c>
      <c r="G5844">
        <v>-19.4529</v>
      </c>
      <c r="H5844">
        <v>0</v>
      </c>
      <c r="I5844">
        <v>-1E-4</v>
      </c>
      <c r="J5844">
        <v>0</v>
      </c>
      <c r="K5844">
        <v>5.3163999999999998</v>
      </c>
    </row>
    <row r="5845" spans="1:11" hidden="1">
      <c r="A5845" t="s">
        <v>166</v>
      </c>
      <c r="B5845" t="s">
        <v>662</v>
      </c>
      <c r="C5845">
        <v>184</v>
      </c>
      <c r="D5845" t="s">
        <v>133</v>
      </c>
      <c r="E5845">
        <v>1.4921</v>
      </c>
      <c r="F5845">
        <v>0</v>
      </c>
      <c r="G5845">
        <v>-12.9482</v>
      </c>
      <c r="H5845">
        <v>0</v>
      </c>
      <c r="I5845">
        <v>-1E-4</v>
      </c>
      <c r="J5845">
        <v>0</v>
      </c>
      <c r="K5845">
        <v>12.3796</v>
      </c>
    </row>
    <row r="5846" spans="1:11" hidden="1">
      <c r="A5846" t="s">
        <v>166</v>
      </c>
      <c r="B5846" t="s">
        <v>662</v>
      </c>
      <c r="C5846">
        <v>184</v>
      </c>
      <c r="D5846" t="s">
        <v>133</v>
      </c>
      <c r="E5846">
        <v>1.9279999999999999</v>
      </c>
      <c r="F5846">
        <v>0</v>
      </c>
      <c r="G5846">
        <v>-6.4706999999999999</v>
      </c>
      <c r="H5846">
        <v>0</v>
      </c>
      <c r="I5846">
        <v>-1E-4</v>
      </c>
      <c r="J5846">
        <v>0</v>
      </c>
      <c r="K5846">
        <v>16.607500000000002</v>
      </c>
    </row>
    <row r="5847" spans="1:11" hidden="1">
      <c r="A5847" t="s">
        <v>166</v>
      </c>
      <c r="B5847" t="s">
        <v>662</v>
      </c>
      <c r="C5847">
        <v>184</v>
      </c>
      <c r="D5847" t="s">
        <v>133</v>
      </c>
      <c r="E5847">
        <v>2.3639999999999999</v>
      </c>
      <c r="F5847">
        <v>0</v>
      </c>
      <c r="G5847">
        <v>-1.1242000000000001</v>
      </c>
      <c r="H5847">
        <v>0</v>
      </c>
      <c r="I5847">
        <v>-1E-4</v>
      </c>
      <c r="J5847">
        <v>0</v>
      </c>
      <c r="K5847">
        <v>18.2012</v>
      </c>
    </row>
    <row r="5848" spans="1:11" hidden="1">
      <c r="A5848" t="s">
        <v>166</v>
      </c>
      <c r="B5848" t="s">
        <v>662</v>
      </c>
      <c r="C5848">
        <v>184</v>
      </c>
      <c r="D5848" t="s">
        <v>133</v>
      </c>
      <c r="E5848">
        <v>2.8</v>
      </c>
      <c r="F5848">
        <v>0</v>
      </c>
      <c r="G5848">
        <v>2.5162</v>
      </c>
      <c r="H5848">
        <v>0</v>
      </c>
      <c r="I5848">
        <v>-1E-4</v>
      </c>
      <c r="J5848">
        <v>0</v>
      </c>
      <c r="K5848">
        <v>17.835100000000001</v>
      </c>
    </row>
    <row r="5849" spans="1:11" hidden="1">
      <c r="A5849" t="s">
        <v>166</v>
      </c>
      <c r="B5849" t="s">
        <v>662</v>
      </c>
      <c r="C5849">
        <v>184</v>
      </c>
      <c r="D5849" t="s">
        <v>133</v>
      </c>
      <c r="E5849">
        <v>2.8</v>
      </c>
      <c r="F5849">
        <v>0</v>
      </c>
      <c r="G5849">
        <v>7.8884999999999996</v>
      </c>
      <c r="H5849">
        <v>0</v>
      </c>
      <c r="I5849">
        <v>-1E-4</v>
      </c>
      <c r="J5849">
        <v>0</v>
      </c>
      <c r="K5849">
        <v>17.835100000000001</v>
      </c>
    </row>
    <row r="5850" spans="1:11" hidden="1">
      <c r="A5850" t="s">
        <v>166</v>
      </c>
      <c r="B5850" t="s">
        <v>662</v>
      </c>
      <c r="C5850">
        <v>184</v>
      </c>
      <c r="D5850" t="s">
        <v>133</v>
      </c>
      <c r="E5850">
        <v>3.2360000000000002</v>
      </c>
      <c r="F5850">
        <v>0</v>
      </c>
      <c r="G5850">
        <v>10.676</v>
      </c>
      <c r="H5850">
        <v>0</v>
      </c>
      <c r="I5850">
        <v>-1E-4</v>
      </c>
      <c r="J5850">
        <v>0</v>
      </c>
      <c r="K5850">
        <v>13.7681</v>
      </c>
    </row>
    <row r="5851" spans="1:11" hidden="1">
      <c r="A5851" t="s">
        <v>166</v>
      </c>
      <c r="B5851" t="s">
        <v>662</v>
      </c>
      <c r="C5851">
        <v>184</v>
      </c>
      <c r="D5851" t="s">
        <v>133</v>
      </c>
      <c r="E5851">
        <v>3.6720000000000002</v>
      </c>
      <c r="F5851">
        <v>0</v>
      </c>
      <c r="G5851">
        <v>13.4635</v>
      </c>
      <c r="H5851">
        <v>0</v>
      </c>
      <c r="I5851">
        <v>-1E-4</v>
      </c>
      <c r="J5851">
        <v>0</v>
      </c>
      <c r="K5851">
        <v>8.4859000000000009</v>
      </c>
    </row>
    <row r="5852" spans="1:11" hidden="1">
      <c r="A5852" t="s">
        <v>166</v>
      </c>
      <c r="B5852" t="s">
        <v>662</v>
      </c>
      <c r="C5852">
        <v>184</v>
      </c>
      <c r="D5852" t="s">
        <v>133</v>
      </c>
      <c r="E5852">
        <v>4.1079999999999997</v>
      </c>
      <c r="F5852">
        <v>0</v>
      </c>
      <c r="G5852">
        <v>16.250900000000001</v>
      </c>
      <c r="H5852">
        <v>0</v>
      </c>
      <c r="I5852">
        <v>-1E-4</v>
      </c>
      <c r="J5852">
        <v>0</v>
      </c>
      <c r="K5852">
        <v>1.9883</v>
      </c>
    </row>
    <row r="5853" spans="1:11" hidden="1">
      <c r="A5853" t="s">
        <v>166</v>
      </c>
      <c r="B5853" t="s">
        <v>662</v>
      </c>
      <c r="C5853">
        <v>184</v>
      </c>
      <c r="D5853" t="s">
        <v>133</v>
      </c>
      <c r="E5853">
        <v>4.5438999999999998</v>
      </c>
      <c r="F5853">
        <v>0</v>
      </c>
      <c r="G5853">
        <v>19.038399999999999</v>
      </c>
      <c r="H5853">
        <v>0</v>
      </c>
      <c r="I5853">
        <v>-1E-4</v>
      </c>
      <c r="J5853">
        <v>0</v>
      </c>
      <c r="K5853">
        <v>-5.7244999999999999</v>
      </c>
    </row>
    <row r="5854" spans="1:11" hidden="1">
      <c r="A5854" t="s">
        <v>166</v>
      </c>
      <c r="B5854" t="s">
        <v>662</v>
      </c>
      <c r="C5854">
        <v>184</v>
      </c>
      <c r="D5854" t="s">
        <v>133</v>
      </c>
      <c r="E5854">
        <v>4.9798999999999998</v>
      </c>
      <c r="F5854">
        <v>0</v>
      </c>
      <c r="G5854">
        <v>21.825900000000001</v>
      </c>
      <c r="H5854">
        <v>0</v>
      </c>
      <c r="I5854">
        <v>-1E-4</v>
      </c>
      <c r="J5854">
        <v>0</v>
      </c>
      <c r="K5854">
        <v>-14.6526</v>
      </c>
    </row>
    <row r="5855" spans="1:11" hidden="1">
      <c r="A5855" t="s">
        <v>166</v>
      </c>
      <c r="B5855" t="s">
        <v>662</v>
      </c>
      <c r="C5855">
        <v>184</v>
      </c>
      <c r="D5855" t="s">
        <v>133</v>
      </c>
      <c r="E5855">
        <v>5.4158999999999997</v>
      </c>
      <c r="F5855">
        <v>0</v>
      </c>
      <c r="G5855">
        <v>24.613399999999999</v>
      </c>
      <c r="H5855">
        <v>0</v>
      </c>
      <c r="I5855">
        <v>-1E-4</v>
      </c>
      <c r="J5855">
        <v>0</v>
      </c>
      <c r="K5855">
        <v>-24.796099999999999</v>
      </c>
    </row>
    <row r="5856" spans="1:11" hidden="1">
      <c r="A5856" t="s">
        <v>166</v>
      </c>
      <c r="B5856" t="s">
        <v>662</v>
      </c>
      <c r="C5856">
        <v>184</v>
      </c>
      <c r="D5856" t="s">
        <v>134</v>
      </c>
      <c r="E5856">
        <v>0.18410000000000001</v>
      </c>
      <c r="F5856">
        <v>0</v>
      </c>
      <c r="G5856">
        <v>-17.309799999999999</v>
      </c>
      <c r="H5856">
        <v>0</v>
      </c>
      <c r="I5856">
        <v>-1.6220000000000001E-5</v>
      </c>
      <c r="J5856">
        <v>0</v>
      </c>
      <c r="K5856">
        <v>-9.8488000000000007</v>
      </c>
    </row>
    <row r="5857" spans="1:11" hidden="1">
      <c r="A5857" t="s">
        <v>166</v>
      </c>
      <c r="B5857" t="s">
        <v>662</v>
      </c>
      <c r="C5857">
        <v>184</v>
      </c>
      <c r="D5857" t="s">
        <v>134</v>
      </c>
      <c r="E5857">
        <v>0.62009999999999998</v>
      </c>
      <c r="F5857">
        <v>0</v>
      </c>
      <c r="G5857">
        <v>-14.7912</v>
      </c>
      <c r="H5857">
        <v>0</v>
      </c>
      <c r="I5857">
        <v>-1.6220000000000001E-5</v>
      </c>
      <c r="J5857">
        <v>0</v>
      </c>
      <c r="K5857">
        <v>-2.8169</v>
      </c>
    </row>
    <row r="5858" spans="1:11" hidden="1">
      <c r="A5858" t="s">
        <v>166</v>
      </c>
      <c r="B5858" t="s">
        <v>662</v>
      </c>
      <c r="C5858">
        <v>184</v>
      </c>
      <c r="D5858" t="s">
        <v>134</v>
      </c>
      <c r="E5858">
        <v>1.0561</v>
      </c>
      <c r="F5858">
        <v>0</v>
      </c>
      <c r="G5858">
        <v>-11.359500000000001</v>
      </c>
      <c r="H5858">
        <v>0</v>
      </c>
      <c r="I5858">
        <v>-1.6220000000000001E-5</v>
      </c>
      <c r="J5858">
        <v>0</v>
      </c>
      <c r="K5858">
        <v>2.9129</v>
      </c>
    </row>
    <row r="5859" spans="1:11" hidden="1">
      <c r="A5859" t="s">
        <v>166</v>
      </c>
      <c r="B5859" t="s">
        <v>662</v>
      </c>
      <c r="C5859">
        <v>184</v>
      </c>
      <c r="D5859" t="s">
        <v>134</v>
      </c>
      <c r="E5859">
        <v>1.4921</v>
      </c>
      <c r="F5859">
        <v>0</v>
      </c>
      <c r="G5859">
        <v>-7.6584000000000003</v>
      </c>
      <c r="H5859">
        <v>0</v>
      </c>
      <c r="I5859">
        <v>-1.6220000000000001E-5</v>
      </c>
      <c r="J5859">
        <v>0</v>
      </c>
      <c r="K5859">
        <v>7.0586000000000002</v>
      </c>
    </row>
    <row r="5860" spans="1:11" hidden="1">
      <c r="A5860" t="s">
        <v>166</v>
      </c>
      <c r="B5860" t="s">
        <v>662</v>
      </c>
      <c r="C5860">
        <v>184</v>
      </c>
      <c r="D5860" t="s">
        <v>134</v>
      </c>
      <c r="E5860">
        <v>1.9279999999999999</v>
      </c>
      <c r="F5860">
        <v>0</v>
      </c>
      <c r="G5860">
        <v>-3.9725000000000001</v>
      </c>
      <c r="H5860">
        <v>0</v>
      </c>
      <c r="I5860">
        <v>-1.6220000000000001E-5</v>
      </c>
      <c r="J5860">
        <v>0</v>
      </c>
      <c r="K5860">
        <v>9.5912000000000006</v>
      </c>
    </row>
    <row r="5861" spans="1:11" hidden="1">
      <c r="A5861" t="s">
        <v>166</v>
      </c>
      <c r="B5861" t="s">
        <v>662</v>
      </c>
      <c r="C5861">
        <v>184</v>
      </c>
      <c r="D5861" t="s">
        <v>134</v>
      </c>
      <c r="E5861">
        <v>2.3639999999999999</v>
      </c>
      <c r="F5861">
        <v>0</v>
      </c>
      <c r="G5861">
        <v>-0.9103</v>
      </c>
      <c r="H5861">
        <v>0</v>
      </c>
      <c r="I5861">
        <v>-1.6220000000000001E-5</v>
      </c>
      <c r="J5861">
        <v>0</v>
      </c>
      <c r="K5861">
        <v>10.6214</v>
      </c>
    </row>
    <row r="5862" spans="1:11" hidden="1">
      <c r="A5862" t="s">
        <v>166</v>
      </c>
      <c r="B5862" t="s">
        <v>662</v>
      </c>
      <c r="C5862">
        <v>184</v>
      </c>
      <c r="D5862" t="s">
        <v>134</v>
      </c>
      <c r="E5862">
        <v>2.8</v>
      </c>
      <c r="F5862">
        <v>0</v>
      </c>
      <c r="G5862">
        <v>1.2110000000000001</v>
      </c>
      <c r="H5862">
        <v>0</v>
      </c>
      <c r="I5862">
        <v>-1.6220000000000001E-5</v>
      </c>
      <c r="J5862">
        <v>0</v>
      </c>
      <c r="K5862">
        <v>10.5223</v>
      </c>
    </row>
    <row r="5863" spans="1:11" hidden="1">
      <c r="A5863" t="s">
        <v>166</v>
      </c>
      <c r="B5863" t="s">
        <v>662</v>
      </c>
      <c r="C5863">
        <v>184</v>
      </c>
      <c r="D5863" t="s">
        <v>134</v>
      </c>
      <c r="E5863">
        <v>2.8</v>
      </c>
      <c r="F5863">
        <v>0</v>
      </c>
      <c r="G5863">
        <v>4.5781000000000001</v>
      </c>
      <c r="H5863">
        <v>0</v>
      </c>
      <c r="I5863">
        <v>-1.6220000000000001E-5</v>
      </c>
      <c r="J5863">
        <v>0</v>
      </c>
      <c r="K5863">
        <v>10.5223</v>
      </c>
    </row>
    <row r="5864" spans="1:11" hidden="1">
      <c r="A5864" t="s">
        <v>166</v>
      </c>
      <c r="B5864" t="s">
        <v>662</v>
      </c>
      <c r="C5864">
        <v>184</v>
      </c>
      <c r="D5864" t="s">
        <v>134</v>
      </c>
      <c r="E5864">
        <v>3.2360000000000002</v>
      </c>
      <c r="F5864">
        <v>0</v>
      </c>
      <c r="G5864">
        <v>6.2289000000000003</v>
      </c>
      <c r="H5864">
        <v>0</v>
      </c>
      <c r="I5864">
        <v>-1.6220000000000001E-5</v>
      </c>
      <c r="J5864">
        <v>0</v>
      </c>
      <c r="K5864">
        <v>8.1865000000000006</v>
      </c>
    </row>
    <row r="5865" spans="1:11" hidden="1">
      <c r="A5865" t="s">
        <v>166</v>
      </c>
      <c r="B5865" t="s">
        <v>662</v>
      </c>
      <c r="C5865">
        <v>184</v>
      </c>
      <c r="D5865" t="s">
        <v>134</v>
      </c>
      <c r="E5865">
        <v>3.6720000000000002</v>
      </c>
      <c r="F5865">
        <v>0</v>
      </c>
      <c r="G5865">
        <v>7.8798000000000004</v>
      </c>
      <c r="H5865">
        <v>0</v>
      </c>
      <c r="I5865">
        <v>-1.6220000000000001E-5</v>
      </c>
      <c r="J5865">
        <v>0</v>
      </c>
      <c r="K5865">
        <v>5.1310000000000002</v>
      </c>
    </row>
    <row r="5866" spans="1:11" hidden="1">
      <c r="A5866" t="s">
        <v>166</v>
      </c>
      <c r="B5866" t="s">
        <v>662</v>
      </c>
      <c r="C5866">
        <v>184</v>
      </c>
      <c r="D5866" t="s">
        <v>134</v>
      </c>
      <c r="E5866">
        <v>4.1079999999999997</v>
      </c>
      <c r="F5866">
        <v>0</v>
      </c>
      <c r="G5866">
        <v>9.5305999999999997</v>
      </c>
      <c r="H5866">
        <v>0</v>
      </c>
      <c r="I5866">
        <v>-1.6220000000000001E-5</v>
      </c>
      <c r="J5866">
        <v>0</v>
      </c>
      <c r="K5866">
        <v>1.3556999999999999</v>
      </c>
    </row>
    <row r="5867" spans="1:11" hidden="1">
      <c r="A5867" t="s">
        <v>166</v>
      </c>
      <c r="B5867" t="s">
        <v>662</v>
      </c>
      <c r="C5867">
        <v>184</v>
      </c>
      <c r="D5867" t="s">
        <v>134</v>
      </c>
      <c r="E5867">
        <v>4.5438999999999998</v>
      </c>
      <c r="F5867">
        <v>0</v>
      </c>
      <c r="G5867">
        <v>11.1815</v>
      </c>
      <c r="H5867">
        <v>0</v>
      </c>
      <c r="I5867">
        <v>-1.6220000000000001E-5</v>
      </c>
      <c r="J5867">
        <v>0</v>
      </c>
      <c r="K5867">
        <v>-3.1393</v>
      </c>
    </row>
    <row r="5868" spans="1:11" hidden="1">
      <c r="A5868" t="s">
        <v>166</v>
      </c>
      <c r="B5868" t="s">
        <v>662</v>
      </c>
      <c r="C5868">
        <v>184</v>
      </c>
      <c r="D5868" t="s">
        <v>134</v>
      </c>
      <c r="E5868">
        <v>4.9798999999999998</v>
      </c>
      <c r="F5868">
        <v>0</v>
      </c>
      <c r="G5868">
        <v>12.8323</v>
      </c>
      <c r="H5868">
        <v>0</v>
      </c>
      <c r="I5868">
        <v>-1.6220000000000001E-5</v>
      </c>
      <c r="J5868">
        <v>0</v>
      </c>
      <c r="K5868">
        <v>-8.3541000000000007</v>
      </c>
    </row>
    <row r="5869" spans="1:11" hidden="1">
      <c r="A5869" t="s">
        <v>166</v>
      </c>
      <c r="B5869" t="s">
        <v>662</v>
      </c>
      <c r="C5869">
        <v>184</v>
      </c>
      <c r="D5869" t="s">
        <v>134</v>
      </c>
      <c r="E5869">
        <v>5.4158999999999997</v>
      </c>
      <c r="F5869">
        <v>0</v>
      </c>
      <c r="G5869">
        <v>14.4831</v>
      </c>
      <c r="H5869">
        <v>0</v>
      </c>
      <c r="I5869">
        <v>-1.6220000000000001E-5</v>
      </c>
      <c r="J5869">
        <v>0</v>
      </c>
      <c r="K5869">
        <v>-14.288600000000001</v>
      </c>
    </row>
    <row r="5870" spans="1:11" hidden="1">
      <c r="A5870" t="s">
        <v>166</v>
      </c>
      <c r="B5870" t="s">
        <v>662</v>
      </c>
      <c r="C5870">
        <v>184</v>
      </c>
      <c r="D5870" t="s">
        <v>135</v>
      </c>
      <c r="E5870">
        <v>0.18410000000000001</v>
      </c>
      <c r="F5870">
        <v>0</v>
      </c>
      <c r="G5870">
        <v>-17.355699999999999</v>
      </c>
      <c r="H5870">
        <v>0</v>
      </c>
      <c r="I5870">
        <v>-1.8029999999999998E-5</v>
      </c>
      <c r="J5870">
        <v>0</v>
      </c>
      <c r="K5870">
        <v>-9.9684000000000008</v>
      </c>
    </row>
    <row r="5871" spans="1:11" hidden="1">
      <c r="A5871" t="s">
        <v>166</v>
      </c>
      <c r="B5871" t="s">
        <v>662</v>
      </c>
      <c r="C5871">
        <v>184</v>
      </c>
      <c r="D5871" t="s">
        <v>135</v>
      </c>
      <c r="E5871">
        <v>0.62009999999999998</v>
      </c>
      <c r="F5871">
        <v>0</v>
      </c>
      <c r="G5871">
        <v>-14.8371</v>
      </c>
      <c r="H5871">
        <v>0</v>
      </c>
      <c r="I5871">
        <v>-1.8029999999999998E-5</v>
      </c>
      <c r="J5871">
        <v>0</v>
      </c>
      <c r="K5871">
        <v>-2.9163999999999999</v>
      </c>
    </row>
    <row r="5872" spans="1:11" hidden="1">
      <c r="A5872" t="s">
        <v>166</v>
      </c>
      <c r="B5872" t="s">
        <v>662</v>
      </c>
      <c r="C5872">
        <v>184</v>
      </c>
      <c r="D5872" t="s">
        <v>135</v>
      </c>
      <c r="E5872">
        <v>1.0561</v>
      </c>
      <c r="F5872">
        <v>0</v>
      </c>
      <c r="G5872">
        <v>-11.4055</v>
      </c>
      <c r="H5872">
        <v>0</v>
      </c>
      <c r="I5872">
        <v>-1.8029999999999998E-5</v>
      </c>
      <c r="J5872">
        <v>0</v>
      </c>
      <c r="K5872">
        <v>2.8332999999999999</v>
      </c>
    </row>
    <row r="5873" spans="1:11" hidden="1">
      <c r="A5873" t="s">
        <v>166</v>
      </c>
      <c r="B5873" t="s">
        <v>662</v>
      </c>
      <c r="C5873">
        <v>184</v>
      </c>
      <c r="D5873" t="s">
        <v>135</v>
      </c>
      <c r="E5873">
        <v>1.4921</v>
      </c>
      <c r="F5873">
        <v>0</v>
      </c>
      <c r="G5873">
        <v>-7.7043999999999997</v>
      </c>
      <c r="H5873">
        <v>0</v>
      </c>
      <c r="I5873">
        <v>-1.8029999999999998E-5</v>
      </c>
      <c r="J5873">
        <v>0</v>
      </c>
      <c r="K5873">
        <v>6.9991000000000003</v>
      </c>
    </row>
    <row r="5874" spans="1:11" hidden="1">
      <c r="A5874" t="s">
        <v>166</v>
      </c>
      <c r="B5874" t="s">
        <v>662</v>
      </c>
      <c r="C5874">
        <v>184</v>
      </c>
      <c r="D5874" t="s">
        <v>135</v>
      </c>
      <c r="E5874">
        <v>1.9279999999999999</v>
      </c>
      <c r="F5874">
        <v>0</v>
      </c>
      <c r="G5874">
        <v>-4.0183999999999997</v>
      </c>
      <c r="H5874">
        <v>0</v>
      </c>
      <c r="I5874">
        <v>-1.8029999999999998E-5</v>
      </c>
      <c r="J5874">
        <v>0</v>
      </c>
      <c r="K5874">
        <v>9.5517000000000003</v>
      </c>
    </row>
    <row r="5875" spans="1:11" hidden="1">
      <c r="A5875" t="s">
        <v>166</v>
      </c>
      <c r="B5875" t="s">
        <v>662</v>
      </c>
      <c r="C5875">
        <v>184</v>
      </c>
      <c r="D5875" t="s">
        <v>135</v>
      </c>
      <c r="E5875">
        <v>2.3639999999999999</v>
      </c>
      <c r="F5875">
        <v>0</v>
      </c>
      <c r="G5875">
        <v>-0.95630000000000004</v>
      </c>
      <c r="H5875">
        <v>0</v>
      </c>
      <c r="I5875">
        <v>-1.8029999999999998E-5</v>
      </c>
      <c r="J5875">
        <v>0</v>
      </c>
      <c r="K5875">
        <v>10.602</v>
      </c>
    </row>
    <row r="5876" spans="1:11" hidden="1">
      <c r="A5876" t="s">
        <v>166</v>
      </c>
      <c r="B5876" t="s">
        <v>662</v>
      </c>
      <c r="C5876">
        <v>184</v>
      </c>
      <c r="D5876" t="s">
        <v>135</v>
      </c>
      <c r="E5876">
        <v>2.8</v>
      </c>
      <c r="F5876">
        <v>0</v>
      </c>
      <c r="G5876">
        <v>1.165</v>
      </c>
      <c r="H5876">
        <v>0</v>
      </c>
      <c r="I5876">
        <v>-1.8029999999999998E-5</v>
      </c>
      <c r="J5876">
        <v>0</v>
      </c>
      <c r="K5876">
        <v>10.521599999999999</v>
      </c>
    </row>
    <row r="5877" spans="1:11" hidden="1">
      <c r="A5877" t="s">
        <v>166</v>
      </c>
      <c r="B5877" t="s">
        <v>662</v>
      </c>
      <c r="C5877">
        <v>184</v>
      </c>
      <c r="D5877" t="s">
        <v>135</v>
      </c>
      <c r="E5877">
        <v>2.8</v>
      </c>
      <c r="F5877">
        <v>0</v>
      </c>
      <c r="G5877">
        <v>4.5320999999999998</v>
      </c>
      <c r="H5877">
        <v>0</v>
      </c>
      <c r="I5877">
        <v>-1.8029999999999998E-5</v>
      </c>
      <c r="J5877">
        <v>0</v>
      </c>
      <c r="K5877">
        <v>10.521599999999999</v>
      </c>
    </row>
    <row r="5878" spans="1:11" hidden="1">
      <c r="A5878" t="s">
        <v>166</v>
      </c>
      <c r="B5878" t="s">
        <v>662</v>
      </c>
      <c r="C5878">
        <v>184</v>
      </c>
      <c r="D5878" t="s">
        <v>135</v>
      </c>
      <c r="E5878">
        <v>3.2360000000000002</v>
      </c>
      <c r="F5878">
        <v>0</v>
      </c>
      <c r="G5878">
        <v>6.1829999999999998</v>
      </c>
      <c r="H5878">
        <v>0</v>
      </c>
      <c r="I5878">
        <v>-1.8029999999999998E-5</v>
      </c>
      <c r="J5878">
        <v>0</v>
      </c>
      <c r="K5878">
        <v>8.1658000000000008</v>
      </c>
    </row>
    <row r="5879" spans="1:11" hidden="1">
      <c r="A5879" t="s">
        <v>166</v>
      </c>
      <c r="B5879" t="s">
        <v>662</v>
      </c>
      <c r="C5879">
        <v>184</v>
      </c>
      <c r="D5879" t="s">
        <v>135</v>
      </c>
      <c r="E5879">
        <v>3.6720000000000002</v>
      </c>
      <c r="F5879">
        <v>0</v>
      </c>
      <c r="G5879">
        <v>7.8338000000000001</v>
      </c>
      <c r="H5879">
        <v>0</v>
      </c>
      <c r="I5879">
        <v>-1.8029999999999998E-5</v>
      </c>
      <c r="J5879">
        <v>0</v>
      </c>
      <c r="K5879">
        <v>5.0902000000000003</v>
      </c>
    </row>
    <row r="5880" spans="1:11" hidden="1">
      <c r="A5880" t="s">
        <v>166</v>
      </c>
      <c r="B5880" t="s">
        <v>662</v>
      </c>
      <c r="C5880">
        <v>184</v>
      </c>
      <c r="D5880" t="s">
        <v>135</v>
      </c>
      <c r="E5880">
        <v>4.1079999999999997</v>
      </c>
      <c r="F5880">
        <v>0</v>
      </c>
      <c r="G5880">
        <v>9.4846000000000004</v>
      </c>
      <c r="H5880">
        <v>0</v>
      </c>
      <c r="I5880">
        <v>-1.8029999999999998E-5</v>
      </c>
      <c r="J5880">
        <v>0</v>
      </c>
      <c r="K5880">
        <v>1.2948999999999999</v>
      </c>
    </row>
    <row r="5881" spans="1:11" hidden="1">
      <c r="A5881" t="s">
        <v>166</v>
      </c>
      <c r="B5881" t="s">
        <v>662</v>
      </c>
      <c r="C5881">
        <v>184</v>
      </c>
      <c r="D5881" t="s">
        <v>135</v>
      </c>
      <c r="E5881">
        <v>4.5438999999999998</v>
      </c>
      <c r="F5881">
        <v>0</v>
      </c>
      <c r="G5881">
        <v>11.1355</v>
      </c>
      <c r="H5881">
        <v>0</v>
      </c>
      <c r="I5881">
        <v>-1.8029999999999998E-5</v>
      </c>
      <c r="J5881">
        <v>0</v>
      </c>
      <c r="K5881">
        <v>-3.2202000000000002</v>
      </c>
    </row>
    <row r="5882" spans="1:11" hidden="1">
      <c r="A5882" t="s">
        <v>166</v>
      </c>
      <c r="B5882" t="s">
        <v>662</v>
      </c>
      <c r="C5882">
        <v>184</v>
      </c>
      <c r="D5882" t="s">
        <v>135</v>
      </c>
      <c r="E5882">
        <v>4.9798999999999998</v>
      </c>
      <c r="F5882">
        <v>0</v>
      </c>
      <c r="G5882">
        <v>12.786300000000001</v>
      </c>
      <c r="H5882">
        <v>0</v>
      </c>
      <c r="I5882">
        <v>-1.8029999999999998E-5</v>
      </c>
      <c r="J5882">
        <v>0</v>
      </c>
      <c r="K5882">
        <v>-8.4550000000000001</v>
      </c>
    </row>
    <row r="5883" spans="1:11" hidden="1">
      <c r="A5883" t="s">
        <v>166</v>
      </c>
      <c r="B5883" t="s">
        <v>662</v>
      </c>
      <c r="C5883">
        <v>184</v>
      </c>
      <c r="D5883" t="s">
        <v>135</v>
      </c>
      <c r="E5883">
        <v>5.4158999999999997</v>
      </c>
      <c r="F5883">
        <v>0</v>
      </c>
      <c r="G5883">
        <v>14.437200000000001</v>
      </c>
      <c r="H5883">
        <v>0</v>
      </c>
      <c r="I5883">
        <v>-1.8029999999999998E-5</v>
      </c>
      <c r="J5883">
        <v>0</v>
      </c>
      <c r="K5883">
        <v>-14.4095</v>
      </c>
    </row>
    <row r="5884" spans="1:11" hidden="1">
      <c r="A5884" t="s">
        <v>166</v>
      </c>
      <c r="B5884" t="s">
        <v>662</v>
      </c>
      <c r="C5884">
        <v>184</v>
      </c>
      <c r="D5884" t="s">
        <v>136</v>
      </c>
      <c r="E5884">
        <v>0.18410000000000001</v>
      </c>
      <c r="F5884">
        <v>0</v>
      </c>
      <c r="G5884">
        <v>-17.222799999999999</v>
      </c>
      <c r="H5884">
        <v>0</v>
      </c>
      <c r="I5884">
        <v>-3.7150000000000002E-5</v>
      </c>
      <c r="J5884">
        <v>0</v>
      </c>
      <c r="K5884">
        <v>-9.5902999999999992</v>
      </c>
    </row>
    <row r="5885" spans="1:11" hidden="1">
      <c r="A5885" t="s">
        <v>166</v>
      </c>
      <c r="B5885" t="s">
        <v>662</v>
      </c>
      <c r="C5885">
        <v>184</v>
      </c>
      <c r="D5885" t="s">
        <v>136</v>
      </c>
      <c r="E5885">
        <v>0.62009999999999998</v>
      </c>
      <c r="F5885">
        <v>0</v>
      </c>
      <c r="G5885">
        <v>-14.7041</v>
      </c>
      <c r="H5885">
        <v>0</v>
      </c>
      <c r="I5885">
        <v>-3.7150000000000002E-5</v>
      </c>
      <c r="J5885">
        <v>0</v>
      </c>
      <c r="K5885">
        <v>-2.5962999999999998</v>
      </c>
    </row>
    <row r="5886" spans="1:11" hidden="1">
      <c r="A5886" t="s">
        <v>166</v>
      </c>
      <c r="B5886" t="s">
        <v>662</v>
      </c>
      <c r="C5886">
        <v>184</v>
      </c>
      <c r="D5886" t="s">
        <v>136</v>
      </c>
      <c r="E5886">
        <v>1.0561</v>
      </c>
      <c r="F5886">
        <v>0</v>
      </c>
      <c r="G5886">
        <v>-11.272500000000001</v>
      </c>
      <c r="H5886">
        <v>0</v>
      </c>
      <c r="I5886">
        <v>-3.7150000000000002E-5</v>
      </c>
      <c r="J5886">
        <v>0</v>
      </c>
      <c r="K5886">
        <v>3.0954999999999999</v>
      </c>
    </row>
    <row r="5887" spans="1:11" hidden="1">
      <c r="A5887" t="s">
        <v>166</v>
      </c>
      <c r="B5887" t="s">
        <v>662</v>
      </c>
      <c r="C5887">
        <v>184</v>
      </c>
      <c r="D5887" t="s">
        <v>136</v>
      </c>
      <c r="E5887">
        <v>1.4921</v>
      </c>
      <c r="F5887">
        <v>0</v>
      </c>
      <c r="G5887">
        <v>-7.5713999999999997</v>
      </c>
      <c r="H5887">
        <v>0</v>
      </c>
      <c r="I5887">
        <v>-3.7150000000000002E-5</v>
      </c>
      <c r="J5887">
        <v>0</v>
      </c>
      <c r="K5887">
        <v>7.2032999999999996</v>
      </c>
    </row>
    <row r="5888" spans="1:11" hidden="1">
      <c r="A5888" t="s">
        <v>166</v>
      </c>
      <c r="B5888" t="s">
        <v>662</v>
      </c>
      <c r="C5888">
        <v>184</v>
      </c>
      <c r="D5888" t="s">
        <v>136</v>
      </c>
      <c r="E5888">
        <v>1.9279999999999999</v>
      </c>
      <c r="F5888">
        <v>0</v>
      </c>
      <c r="G5888">
        <v>-3.8855</v>
      </c>
      <c r="H5888">
        <v>0</v>
      </c>
      <c r="I5888">
        <v>-3.7150000000000002E-5</v>
      </c>
      <c r="J5888">
        <v>0</v>
      </c>
      <c r="K5888">
        <v>9.6979000000000006</v>
      </c>
    </row>
    <row r="5889" spans="1:11" hidden="1">
      <c r="A5889" t="s">
        <v>166</v>
      </c>
      <c r="B5889" t="s">
        <v>662</v>
      </c>
      <c r="C5889">
        <v>184</v>
      </c>
      <c r="D5889" t="s">
        <v>136</v>
      </c>
      <c r="E5889">
        <v>2.3639999999999999</v>
      </c>
      <c r="F5889">
        <v>0</v>
      </c>
      <c r="G5889">
        <v>-0.82330000000000003</v>
      </c>
      <c r="H5889">
        <v>0</v>
      </c>
      <c r="I5889">
        <v>-3.7150000000000002E-5</v>
      </c>
      <c r="J5889">
        <v>0</v>
      </c>
      <c r="K5889">
        <v>10.690200000000001</v>
      </c>
    </row>
    <row r="5890" spans="1:11" hidden="1">
      <c r="A5890" t="s">
        <v>166</v>
      </c>
      <c r="B5890" t="s">
        <v>662</v>
      </c>
      <c r="C5890">
        <v>184</v>
      </c>
      <c r="D5890" t="s">
        <v>136</v>
      </c>
      <c r="E5890">
        <v>2.8</v>
      </c>
      <c r="F5890">
        <v>0</v>
      </c>
      <c r="G5890">
        <v>1.298</v>
      </c>
      <c r="H5890">
        <v>0</v>
      </c>
      <c r="I5890">
        <v>-3.7150000000000002E-5</v>
      </c>
      <c r="J5890">
        <v>0</v>
      </c>
      <c r="K5890">
        <v>10.553100000000001</v>
      </c>
    </row>
    <row r="5891" spans="1:11" hidden="1">
      <c r="A5891" t="s">
        <v>166</v>
      </c>
      <c r="B5891" t="s">
        <v>662</v>
      </c>
      <c r="C5891">
        <v>184</v>
      </c>
      <c r="D5891" t="s">
        <v>136</v>
      </c>
      <c r="E5891">
        <v>2.8</v>
      </c>
      <c r="F5891">
        <v>0</v>
      </c>
      <c r="G5891">
        <v>4.6650999999999998</v>
      </c>
      <c r="H5891">
        <v>0</v>
      </c>
      <c r="I5891">
        <v>-3.7150000000000002E-5</v>
      </c>
      <c r="J5891">
        <v>0</v>
      </c>
      <c r="K5891">
        <v>10.553100000000001</v>
      </c>
    </row>
    <row r="5892" spans="1:11" hidden="1">
      <c r="A5892" t="s">
        <v>166</v>
      </c>
      <c r="B5892" t="s">
        <v>662</v>
      </c>
      <c r="C5892">
        <v>184</v>
      </c>
      <c r="D5892" t="s">
        <v>136</v>
      </c>
      <c r="E5892">
        <v>3.2360000000000002</v>
      </c>
      <c r="F5892">
        <v>0</v>
      </c>
      <c r="G5892">
        <v>6.3159999999999998</v>
      </c>
      <c r="H5892">
        <v>0</v>
      </c>
      <c r="I5892">
        <v>-3.7150000000000002E-5</v>
      </c>
      <c r="J5892">
        <v>0</v>
      </c>
      <c r="K5892">
        <v>8.1793999999999993</v>
      </c>
    </row>
    <row r="5893" spans="1:11" hidden="1">
      <c r="A5893" t="s">
        <v>166</v>
      </c>
      <c r="B5893" t="s">
        <v>662</v>
      </c>
      <c r="C5893">
        <v>184</v>
      </c>
      <c r="D5893" t="s">
        <v>136</v>
      </c>
      <c r="E5893">
        <v>3.6720000000000002</v>
      </c>
      <c r="F5893">
        <v>0</v>
      </c>
      <c r="G5893">
        <v>7.9668000000000001</v>
      </c>
      <c r="H5893">
        <v>0</v>
      </c>
      <c r="I5893">
        <v>-3.7150000000000002E-5</v>
      </c>
      <c r="J5893">
        <v>0</v>
      </c>
      <c r="K5893">
        <v>5.0858999999999996</v>
      </c>
    </row>
    <row r="5894" spans="1:11" hidden="1">
      <c r="A5894" t="s">
        <v>166</v>
      </c>
      <c r="B5894" t="s">
        <v>662</v>
      </c>
      <c r="C5894">
        <v>184</v>
      </c>
      <c r="D5894" t="s">
        <v>136</v>
      </c>
      <c r="E5894">
        <v>4.1079999999999997</v>
      </c>
      <c r="F5894">
        <v>0</v>
      </c>
      <c r="G5894">
        <v>9.6175999999999995</v>
      </c>
      <c r="H5894">
        <v>0</v>
      </c>
      <c r="I5894">
        <v>-3.7150000000000002E-5</v>
      </c>
      <c r="J5894">
        <v>0</v>
      </c>
      <c r="K5894">
        <v>1.2726999999999999</v>
      </c>
    </row>
    <row r="5895" spans="1:11" hidden="1">
      <c r="A5895" t="s">
        <v>166</v>
      </c>
      <c r="B5895" t="s">
        <v>662</v>
      </c>
      <c r="C5895">
        <v>184</v>
      </c>
      <c r="D5895" t="s">
        <v>136</v>
      </c>
      <c r="E5895">
        <v>4.5438999999999998</v>
      </c>
      <c r="F5895">
        <v>0</v>
      </c>
      <c r="G5895">
        <v>11.2685</v>
      </c>
      <c r="H5895">
        <v>0</v>
      </c>
      <c r="I5895">
        <v>-3.7150000000000002E-5</v>
      </c>
      <c r="J5895">
        <v>0</v>
      </c>
      <c r="K5895">
        <v>-3.2602000000000002</v>
      </c>
    </row>
    <row r="5896" spans="1:11" hidden="1">
      <c r="A5896" t="s">
        <v>166</v>
      </c>
      <c r="B5896" t="s">
        <v>662</v>
      </c>
      <c r="C5896">
        <v>184</v>
      </c>
      <c r="D5896" t="s">
        <v>136</v>
      </c>
      <c r="E5896">
        <v>4.9798999999999998</v>
      </c>
      <c r="F5896">
        <v>0</v>
      </c>
      <c r="G5896">
        <v>12.9193</v>
      </c>
      <c r="H5896">
        <v>0</v>
      </c>
      <c r="I5896">
        <v>-3.7150000000000002E-5</v>
      </c>
      <c r="J5896">
        <v>0</v>
      </c>
      <c r="K5896">
        <v>-8.5129000000000001</v>
      </c>
    </row>
    <row r="5897" spans="1:11" hidden="1">
      <c r="A5897" t="s">
        <v>166</v>
      </c>
      <c r="B5897" t="s">
        <v>662</v>
      </c>
      <c r="C5897">
        <v>184</v>
      </c>
      <c r="D5897" t="s">
        <v>136</v>
      </c>
      <c r="E5897">
        <v>5.4158999999999997</v>
      </c>
      <c r="F5897">
        <v>0</v>
      </c>
      <c r="G5897">
        <v>14.5702</v>
      </c>
      <c r="H5897">
        <v>0</v>
      </c>
      <c r="I5897">
        <v>-3.7150000000000002E-5</v>
      </c>
      <c r="J5897">
        <v>0</v>
      </c>
      <c r="K5897">
        <v>-14.485300000000001</v>
      </c>
    </row>
    <row r="5898" spans="1:11" hidden="1">
      <c r="A5898" t="s">
        <v>166</v>
      </c>
      <c r="B5898" t="s">
        <v>662</v>
      </c>
      <c r="C5898">
        <v>184</v>
      </c>
      <c r="D5898" t="s">
        <v>137</v>
      </c>
      <c r="E5898">
        <v>0.18410000000000001</v>
      </c>
      <c r="F5898">
        <v>0</v>
      </c>
      <c r="G5898">
        <v>-17.268699999999999</v>
      </c>
      <c r="H5898">
        <v>0</v>
      </c>
      <c r="I5898">
        <v>-3.896E-5</v>
      </c>
      <c r="J5898">
        <v>0</v>
      </c>
      <c r="K5898">
        <v>-9.7098999999999993</v>
      </c>
    </row>
    <row r="5899" spans="1:11" hidden="1">
      <c r="A5899" t="s">
        <v>166</v>
      </c>
      <c r="B5899" t="s">
        <v>662</v>
      </c>
      <c r="C5899">
        <v>184</v>
      </c>
      <c r="D5899" t="s">
        <v>137</v>
      </c>
      <c r="E5899">
        <v>0.62009999999999998</v>
      </c>
      <c r="F5899">
        <v>0</v>
      </c>
      <c r="G5899">
        <v>-14.7501</v>
      </c>
      <c r="H5899">
        <v>0</v>
      </c>
      <c r="I5899">
        <v>-3.896E-5</v>
      </c>
      <c r="J5899">
        <v>0</v>
      </c>
      <c r="K5899">
        <v>-2.6959</v>
      </c>
    </row>
    <row r="5900" spans="1:11" hidden="1">
      <c r="A5900" t="s">
        <v>166</v>
      </c>
      <c r="B5900" t="s">
        <v>662</v>
      </c>
      <c r="C5900">
        <v>184</v>
      </c>
      <c r="D5900" t="s">
        <v>137</v>
      </c>
      <c r="E5900">
        <v>1.0561</v>
      </c>
      <c r="F5900">
        <v>0</v>
      </c>
      <c r="G5900">
        <v>-11.3185</v>
      </c>
      <c r="H5900">
        <v>0</v>
      </c>
      <c r="I5900">
        <v>-3.896E-5</v>
      </c>
      <c r="J5900">
        <v>0</v>
      </c>
      <c r="K5900">
        <v>3.0158999999999998</v>
      </c>
    </row>
    <row r="5901" spans="1:11" hidden="1">
      <c r="A5901" t="s">
        <v>166</v>
      </c>
      <c r="B5901" t="s">
        <v>662</v>
      </c>
      <c r="C5901">
        <v>184</v>
      </c>
      <c r="D5901" t="s">
        <v>137</v>
      </c>
      <c r="E5901">
        <v>1.4921</v>
      </c>
      <c r="F5901">
        <v>0</v>
      </c>
      <c r="G5901">
        <v>-7.6173999999999999</v>
      </c>
      <c r="H5901">
        <v>0</v>
      </c>
      <c r="I5901">
        <v>-3.896E-5</v>
      </c>
      <c r="J5901">
        <v>0</v>
      </c>
      <c r="K5901">
        <v>7.1437999999999997</v>
      </c>
    </row>
    <row r="5902" spans="1:11" hidden="1">
      <c r="A5902" t="s">
        <v>166</v>
      </c>
      <c r="B5902" t="s">
        <v>662</v>
      </c>
      <c r="C5902">
        <v>184</v>
      </c>
      <c r="D5902" t="s">
        <v>137</v>
      </c>
      <c r="E5902">
        <v>1.9279999999999999</v>
      </c>
      <c r="F5902">
        <v>0</v>
      </c>
      <c r="G5902">
        <v>-3.9314</v>
      </c>
      <c r="H5902">
        <v>0</v>
      </c>
      <c r="I5902">
        <v>-3.896E-5</v>
      </c>
      <c r="J5902">
        <v>0</v>
      </c>
      <c r="K5902">
        <v>9.6585000000000001</v>
      </c>
    </row>
    <row r="5903" spans="1:11" hidden="1">
      <c r="A5903" t="s">
        <v>166</v>
      </c>
      <c r="B5903" t="s">
        <v>662</v>
      </c>
      <c r="C5903">
        <v>184</v>
      </c>
      <c r="D5903" t="s">
        <v>137</v>
      </c>
      <c r="E5903">
        <v>2.3639999999999999</v>
      </c>
      <c r="F5903">
        <v>0</v>
      </c>
      <c r="G5903">
        <v>-0.86919999999999997</v>
      </c>
      <c r="H5903">
        <v>0</v>
      </c>
      <c r="I5903">
        <v>-3.896E-5</v>
      </c>
      <c r="J5903">
        <v>0</v>
      </c>
      <c r="K5903">
        <v>10.6708</v>
      </c>
    </row>
    <row r="5904" spans="1:11" hidden="1">
      <c r="A5904" t="s">
        <v>166</v>
      </c>
      <c r="B5904" t="s">
        <v>662</v>
      </c>
      <c r="C5904">
        <v>184</v>
      </c>
      <c r="D5904" t="s">
        <v>137</v>
      </c>
      <c r="E5904">
        <v>2.8</v>
      </c>
      <c r="F5904">
        <v>0</v>
      </c>
      <c r="G5904">
        <v>1.2521</v>
      </c>
      <c r="H5904">
        <v>0</v>
      </c>
      <c r="I5904">
        <v>-3.896E-5</v>
      </c>
      <c r="J5904">
        <v>0</v>
      </c>
      <c r="K5904">
        <v>10.5525</v>
      </c>
    </row>
    <row r="5905" spans="1:11" hidden="1">
      <c r="A5905" t="s">
        <v>166</v>
      </c>
      <c r="B5905" t="s">
        <v>662</v>
      </c>
      <c r="C5905">
        <v>184</v>
      </c>
      <c r="D5905" t="s">
        <v>137</v>
      </c>
      <c r="E5905">
        <v>2.8</v>
      </c>
      <c r="F5905">
        <v>0</v>
      </c>
      <c r="G5905">
        <v>4.6191000000000004</v>
      </c>
      <c r="H5905">
        <v>0</v>
      </c>
      <c r="I5905">
        <v>-3.896E-5</v>
      </c>
      <c r="J5905">
        <v>0</v>
      </c>
      <c r="K5905">
        <v>10.5525</v>
      </c>
    </row>
    <row r="5906" spans="1:11" hidden="1">
      <c r="A5906" t="s">
        <v>166</v>
      </c>
      <c r="B5906" t="s">
        <v>662</v>
      </c>
      <c r="C5906">
        <v>184</v>
      </c>
      <c r="D5906" t="s">
        <v>137</v>
      </c>
      <c r="E5906">
        <v>3.2360000000000002</v>
      </c>
      <c r="F5906">
        <v>0</v>
      </c>
      <c r="G5906">
        <v>6.27</v>
      </c>
      <c r="H5906">
        <v>0</v>
      </c>
      <c r="I5906">
        <v>-3.896E-5</v>
      </c>
      <c r="J5906">
        <v>0</v>
      </c>
      <c r="K5906">
        <v>8.1586999999999996</v>
      </c>
    </row>
    <row r="5907" spans="1:11" hidden="1">
      <c r="A5907" t="s">
        <v>166</v>
      </c>
      <c r="B5907" t="s">
        <v>662</v>
      </c>
      <c r="C5907">
        <v>184</v>
      </c>
      <c r="D5907" t="s">
        <v>137</v>
      </c>
      <c r="E5907">
        <v>3.6720000000000002</v>
      </c>
      <c r="F5907">
        <v>0</v>
      </c>
      <c r="G5907">
        <v>7.9207999999999998</v>
      </c>
      <c r="H5907">
        <v>0</v>
      </c>
      <c r="I5907">
        <v>-3.896E-5</v>
      </c>
      <c r="J5907">
        <v>0</v>
      </c>
      <c r="K5907">
        <v>5.0452000000000004</v>
      </c>
    </row>
    <row r="5908" spans="1:11" hidden="1">
      <c r="A5908" t="s">
        <v>166</v>
      </c>
      <c r="B5908" t="s">
        <v>662</v>
      </c>
      <c r="C5908">
        <v>184</v>
      </c>
      <c r="D5908" t="s">
        <v>137</v>
      </c>
      <c r="E5908">
        <v>4.1079999999999997</v>
      </c>
      <c r="F5908">
        <v>0</v>
      </c>
      <c r="G5908">
        <v>9.5716999999999999</v>
      </c>
      <c r="H5908">
        <v>0</v>
      </c>
      <c r="I5908">
        <v>-3.896E-5</v>
      </c>
      <c r="J5908">
        <v>0</v>
      </c>
      <c r="K5908">
        <v>1.2119</v>
      </c>
    </row>
    <row r="5909" spans="1:11" hidden="1">
      <c r="A5909" t="s">
        <v>166</v>
      </c>
      <c r="B5909" t="s">
        <v>662</v>
      </c>
      <c r="C5909">
        <v>184</v>
      </c>
      <c r="D5909" t="s">
        <v>137</v>
      </c>
      <c r="E5909">
        <v>4.5438999999999998</v>
      </c>
      <c r="F5909">
        <v>0</v>
      </c>
      <c r="G5909">
        <v>11.2225</v>
      </c>
      <c r="H5909">
        <v>0</v>
      </c>
      <c r="I5909">
        <v>-3.896E-5</v>
      </c>
      <c r="J5909">
        <v>0</v>
      </c>
      <c r="K5909">
        <v>-3.3411</v>
      </c>
    </row>
    <row r="5910" spans="1:11" hidden="1">
      <c r="A5910" t="s">
        <v>166</v>
      </c>
      <c r="B5910" t="s">
        <v>662</v>
      </c>
      <c r="C5910">
        <v>184</v>
      </c>
      <c r="D5910" t="s">
        <v>137</v>
      </c>
      <c r="E5910">
        <v>4.9798999999999998</v>
      </c>
      <c r="F5910">
        <v>0</v>
      </c>
      <c r="G5910">
        <v>12.8733</v>
      </c>
      <c r="H5910">
        <v>0</v>
      </c>
      <c r="I5910">
        <v>-3.896E-5</v>
      </c>
      <c r="J5910">
        <v>0</v>
      </c>
      <c r="K5910">
        <v>-8.6137999999999995</v>
      </c>
    </row>
    <row r="5911" spans="1:11" hidden="1">
      <c r="A5911" t="s">
        <v>166</v>
      </c>
      <c r="B5911" t="s">
        <v>662</v>
      </c>
      <c r="C5911">
        <v>184</v>
      </c>
      <c r="D5911" t="s">
        <v>137</v>
      </c>
      <c r="E5911">
        <v>5.4158999999999997</v>
      </c>
      <c r="F5911">
        <v>0</v>
      </c>
      <c r="G5911">
        <v>14.5242</v>
      </c>
      <c r="H5911">
        <v>0</v>
      </c>
      <c r="I5911">
        <v>-3.896E-5</v>
      </c>
      <c r="J5911">
        <v>0</v>
      </c>
      <c r="K5911">
        <v>-14.606299999999999</v>
      </c>
    </row>
    <row r="5912" spans="1:11" hidden="1">
      <c r="A5912" t="s">
        <v>166</v>
      </c>
      <c r="B5912" t="s">
        <v>662</v>
      </c>
      <c r="C5912">
        <v>184</v>
      </c>
      <c r="D5912" t="s">
        <v>138</v>
      </c>
      <c r="E5912">
        <v>0.18410000000000001</v>
      </c>
      <c r="F5912">
        <v>0</v>
      </c>
      <c r="G5912">
        <v>-17.309799999999999</v>
      </c>
      <c r="H5912">
        <v>0</v>
      </c>
      <c r="I5912">
        <v>-1.6220000000000001E-5</v>
      </c>
      <c r="J5912">
        <v>0</v>
      </c>
      <c r="K5912">
        <v>-9.8488000000000007</v>
      </c>
    </row>
    <row r="5913" spans="1:11" hidden="1">
      <c r="A5913" t="s">
        <v>166</v>
      </c>
      <c r="B5913" t="s">
        <v>662</v>
      </c>
      <c r="C5913">
        <v>184</v>
      </c>
      <c r="D5913" t="s">
        <v>138</v>
      </c>
      <c r="E5913">
        <v>0.62009999999999998</v>
      </c>
      <c r="F5913">
        <v>0</v>
      </c>
      <c r="G5913">
        <v>-14.7912</v>
      </c>
      <c r="H5913">
        <v>0</v>
      </c>
      <c r="I5913">
        <v>-1.6220000000000001E-5</v>
      </c>
      <c r="J5913">
        <v>0</v>
      </c>
      <c r="K5913">
        <v>-2.8169</v>
      </c>
    </row>
    <row r="5914" spans="1:11" hidden="1">
      <c r="A5914" t="s">
        <v>166</v>
      </c>
      <c r="B5914" t="s">
        <v>662</v>
      </c>
      <c r="C5914">
        <v>184</v>
      </c>
      <c r="D5914" t="s">
        <v>138</v>
      </c>
      <c r="E5914">
        <v>1.0561</v>
      </c>
      <c r="F5914">
        <v>0</v>
      </c>
      <c r="G5914">
        <v>-11.359500000000001</v>
      </c>
      <c r="H5914">
        <v>0</v>
      </c>
      <c r="I5914">
        <v>-1.6220000000000001E-5</v>
      </c>
      <c r="J5914">
        <v>0</v>
      </c>
      <c r="K5914">
        <v>2.9129</v>
      </c>
    </row>
    <row r="5915" spans="1:11" hidden="1">
      <c r="A5915" t="s">
        <v>166</v>
      </c>
      <c r="B5915" t="s">
        <v>662</v>
      </c>
      <c r="C5915">
        <v>184</v>
      </c>
      <c r="D5915" t="s">
        <v>138</v>
      </c>
      <c r="E5915">
        <v>1.4921</v>
      </c>
      <c r="F5915">
        <v>0</v>
      </c>
      <c r="G5915">
        <v>-7.6584000000000003</v>
      </c>
      <c r="H5915">
        <v>0</v>
      </c>
      <c r="I5915">
        <v>-1.6220000000000001E-5</v>
      </c>
      <c r="J5915">
        <v>0</v>
      </c>
      <c r="K5915">
        <v>7.0586000000000002</v>
      </c>
    </row>
    <row r="5916" spans="1:11" hidden="1">
      <c r="A5916" t="s">
        <v>166</v>
      </c>
      <c r="B5916" t="s">
        <v>662</v>
      </c>
      <c r="C5916">
        <v>184</v>
      </c>
      <c r="D5916" t="s">
        <v>138</v>
      </c>
      <c r="E5916">
        <v>1.9279999999999999</v>
      </c>
      <c r="F5916">
        <v>0</v>
      </c>
      <c r="G5916">
        <v>-3.9725000000000001</v>
      </c>
      <c r="H5916">
        <v>0</v>
      </c>
      <c r="I5916">
        <v>-1.6220000000000001E-5</v>
      </c>
      <c r="J5916">
        <v>0</v>
      </c>
      <c r="K5916">
        <v>9.5912000000000006</v>
      </c>
    </row>
    <row r="5917" spans="1:11" hidden="1">
      <c r="A5917" t="s">
        <v>166</v>
      </c>
      <c r="B5917" t="s">
        <v>662</v>
      </c>
      <c r="C5917">
        <v>184</v>
      </c>
      <c r="D5917" t="s">
        <v>138</v>
      </c>
      <c r="E5917">
        <v>2.3639999999999999</v>
      </c>
      <c r="F5917">
        <v>0</v>
      </c>
      <c r="G5917">
        <v>-0.9103</v>
      </c>
      <c r="H5917">
        <v>0</v>
      </c>
      <c r="I5917">
        <v>-1.6220000000000001E-5</v>
      </c>
      <c r="J5917">
        <v>0</v>
      </c>
      <c r="K5917">
        <v>10.6214</v>
      </c>
    </row>
    <row r="5918" spans="1:11" hidden="1">
      <c r="A5918" t="s">
        <v>166</v>
      </c>
      <c r="B5918" t="s">
        <v>662</v>
      </c>
      <c r="C5918">
        <v>184</v>
      </c>
      <c r="D5918" t="s">
        <v>138</v>
      </c>
      <c r="E5918">
        <v>2.8</v>
      </c>
      <c r="F5918">
        <v>0</v>
      </c>
      <c r="G5918">
        <v>1.2110000000000001</v>
      </c>
      <c r="H5918">
        <v>0</v>
      </c>
      <c r="I5918">
        <v>-1.6220000000000001E-5</v>
      </c>
      <c r="J5918">
        <v>0</v>
      </c>
      <c r="K5918">
        <v>10.5223</v>
      </c>
    </row>
    <row r="5919" spans="1:11" hidden="1">
      <c r="A5919" t="s">
        <v>166</v>
      </c>
      <c r="B5919" t="s">
        <v>662</v>
      </c>
      <c r="C5919">
        <v>184</v>
      </c>
      <c r="D5919" t="s">
        <v>138</v>
      </c>
      <c r="E5919">
        <v>2.8</v>
      </c>
      <c r="F5919">
        <v>0</v>
      </c>
      <c r="G5919">
        <v>4.5781000000000001</v>
      </c>
      <c r="H5919">
        <v>0</v>
      </c>
      <c r="I5919">
        <v>-1.6220000000000001E-5</v>
      </c>
      <c r="J5919">
        <v>0</v>
      </c>
      <c r="K5919">
        <v>10.5223</v>
      </c>
    </row>
    <row r="5920" spans="1:11" hidden="1">
      <c r="A5920" t="s">
        <v>166</v>
      </c>
      <c r="B5920" t="s">
        <v>662</v>
      </c>
      <c r="C5920">
        <v>184</v>
      </c>
      <c r="D5920" t="s">
        <v>138</v>
      </c>
      <c r="E5920">
        <v>3.2360000000000002</v>
      </c>
      <c r="F5920">
        <v>0</v>
      </c>
      <c r="G5920">
        <v>6.2289000000000003</v>
      </c>
      <c r="H5920">
        <v>0</v>
      </c>
      <c r="I5920">
        <v>-1.6220000000000001E-5</v>
      </c>
      <c r="J5920">
        <v>0</v>
      </c>
      <c r="K5920">
        <v>8.1865000000000006</v>
      </c>
    </row>
    <row r="5921" spans="1:11" hidden="1">
      <c r="A5921" t="s">
        <v>166</v>
      </c>
      <c r="B5921" t="s">
        <v>662</v>
      </c>
      <c r="C5921">
        <v>184</v>
      </c>
      <c r="D5921" t="s">
        <v>138</v>
      </c>
      <c r="E5921">
        <v>3.6720000000000002</v>
      </c>
      <c r="F5921">
        <v>0</v>
      </c>
      <c r="G5921">
        <v>7.8798000000000004</v>
      </c>
      <c r="H5921">
        <v>0</v>
      </c>
      <c r="I5921">
        <v>-1.6220000000000001E-5</v>
      </c>
      <c r="J5921">
        <v>0</v>
      </c>
      <c r="K5921">
        <v>5.1310000000000002</v>
      </c>
    </row>
    <row r="5922" spans="1:11" hidden="1">
      <c r="A5922" t="s">
        <v>166</v>
      </c>
      <c r="B5922" t="s">
        <v>662</v>
      </c>
      <c r="C5922">
        <v>184</v>
      </c>
      <c r="D5922" t="s">
        <v>138</v>
      </c>
      <c r="E5922">
        <v>4.1079999999999997</v>
      </c>
      <c r="F5922">
        <v>0</v>
      </c>
      <c r="G5922">
        <v>9.5305999999999997</v>
      </c>
      <c r="H5922">
        <v>0</v>
      </c>
      <c r="I5922">
        <v>-1.6220000000000001E-5</v>
      </c>
      <c r="J5922">
        <v>0</v>
      </c>
      <c r="K5922">
        <v>1.3556999999999999</v>
      </c>
    </row>
    <row r="5923" spans="1:11" hidden="1">
      <c r="A5923" t="s">
        <v>166</v>
      </c>
      <c r="B5923" t="s">
        <v>662</v>
      </c>
      <c r="C5923">
        <v>184</v>
      </c>
      <c r="D5923" t="s">
        <v>138</v>
      </c>
      <c r="E5923">
        <v>4.5438999999999998</v>
      </c>
      <c r="F5923">
        <v>0</v>
      </c>
      <c r="G5923">
        <v>11.1815</v>
      </c>
      <c r="H5923">
        <v>0</v>
      </c>
      <c r="I5923">
        <v>-1.6220000000000001E-5</v>
      </c>
      <c r="J5923">
        <v>0</v>
      </c>
      <c r="K5923">
        <v>-3.1393</v>
      </c>
    </row>
    <row r="5924" spans="1:11" hidden="1">
      <c r="A5924" t="s">
        <v>166</v>
      </c>
      <c r="B5924" t="s">
        <v>662</v>
      </c>
      <c r="C5924">
        <v>184</v>
      </c>
      <c r="D5924" t="s">
        <v>138</v>
      </c>
      <c r="E5924">
        <v>4.9798999999999998</v>
      </c>
      <c r="F5924">
        <v>0</v>
      </c>
      <c r="G5924">
        <v>12.8323</v>
      </c>
      <c r="H5924">
        <v>0</v>
      </c>
      <c r="I5924">
        <v>-1.6220000000000001E-5</v>
      </c>
      <c r="J5924">
        <v>0</v>
      </c>
      <c r="K5924">
        <v>-8.3541000000000007</v>
      </c>
    </row>
    <row r="5925" spans="1:11" hidden="1">
      <c r="A5925" t="s">
        <v>166</v>
      </c>
      <c r="B5925" t="s">
        <v>662</v>
      </c>
      <c r="C5925">
        <v>184</v>
      </c>
      <c r="D5925" t="s">
        <v>138</v>
      </c>
      <c r="E5925">
        <v>5.4158999999999997</v>
      </c>
      <c r="F5925">
        <v>0</v>
      </c>
      <c r="G5925">
        <v>14.4831</v>
      </c>
      <c r="H5925">
        <v>0</v>
      </c>
      <c r="I5925">
        <v>-1.6220000000000001E-5</v>
      </c>
      <c r="J5925">
        <v>0</v>
      </c>
      <c r="K5925">
        <v>-14.288600000000001</v>
      </c>
    </row>
    <row r="5926" spans="1:11" hidden="1">
      <c r="A5926" t="s">
        <v>166</v>
      </c>
      <c r="B5926" t="s">
        <v>662</v>
      </c>
      <c r="C5926">
        <v>184</v>
      </c>
      <c r="D5926" t="s">
        <v>139</v>
      </c>
      <c r="E5926">
        <v>0.18410000000000001</v>
      </c>
      <c r="F5926">
        <v>0</v>
      </c>
      <c r="G5926">
        <v>-17.355699999999999</v>
      </c>
      <c r="H5926">
        <v>0</v>
      </c>
      <c r="I5926">
        <v>-1.8029999999999998E-5</v>
      </c>
      <c r="J5926">
        <v>0</v>
      </c>
      <c r="K5926">
        <v>-9.9684000000000008</v>
      </c>
    </row>
    <row r="5927" spans="1:11" hidden="1">
      <c r="A5927" t="s">
        <v>166</v>
      </c>
      <c r="B5927" t="s">
        <v>662</v>
      </c>
      <c r="C5927">
        <v>184</v>
      </c>
      <c r="D5927" t="s">
        <v>139</v>
      </c>
      <c r="E5927">
        <v>0.62009999999999998</v>
      </c>
      <c r="F5927">
        <v>0</v>
      </c>
      <c r="G5927">
        <v>-14.8371</v>
      </c>
      <c r="H5927">
        <v>0</v>
      </c>
      <c r="I5927">
        <v>-1.8029999999999998E-5</v>
      </c>
      <c r="J5927">
        <v>0</v>
      </c>
      <c r="K5927">
        <v>-2.9163999999999999</v>
      </c>
    </row>
    <row r="5928" spans="1:11" hidden="1">
      <c r="A5928" t="s">
        <v>166</v>
      </c>
      <c r="B5928" t="s">
        <v>662</v>
      </c>
      <c r="C5928">
        <v>184</v>
      </c>
      <c r="D5928" t="s">
        <v>139</v>
      </c>
      <c r="E5928">
        <v>1.0561</v>
      </c>
      <c r="F5928">
        <v>0</v>
      </c>
      <c r="G5928">
        <v>-11.4055</v>
      </c>
      <c r="H5928">
        <v>0</v>
      </c>
      <c r="I5928">
        <v>-1.8029999999999998E-5</v>
      </c>
      <c r="J5928">
        <v>0</v>
      </c>
      <c r="K5928">
        <v>2.8332999999999999</v>
      </c>
    </row>
    <row r="5929" spans="1:11" hidden="1">
      <c r="A5929" t="s">
        <v>166</v>
      </c>
      <c r="B5929" t="s">
        <v>662</v>
      </c>
      <c r="C5929">
        <v>184</v>
      </c>
      <c r="D5929" t="s">
        <v>139</v>
      </c>
      <c r="E5929">
        <v>1.4921</v>
      </c>
      <c r="F5929">
        <v>0</v>
      </c>
      <c r="G5929">
        <v>-7.7043999999999997</v>
      </c>
      <c r="H5929">
        <v>0</v>
      </c>
      <c r="I5929">
        <v>-1.8029999999999998E-5</v>
      </c>
      <c r="J5929">
        <v>0</v>
      </c>
      <c r="K5929">
        <v>6.9991000000000003</v>
      </c>
    </row>
    <row r="5930" spans="1:11" hidden="1">
      <c r="A5930" t="s">
        <v>166</v>
      </c>
      <c r="B5930" t="s">
        <v>662</v>
      </c>
      <c r="C5930">
        <v>184</v>
      </c>
      <c r="D5930" t="s">
        <v>139</v>
      </c>
      <c r="E5930">
        <v>1.9279999999999999</v>
      </c>
      <c r="F5930">
        <v>0</v>
      </c>
      <c r="G5930">
        <v>-4.0183999999999997</v>
      </c>
      <c r="H5930">
        <v>0</v>
      </c>
      <c r="I5930">
        <v>-1.8029999999999998E-5</v>
      </c>
      <c r="J5930">
        <v>0</v>
      </c>
      <c r="K5930">
        <v>9.5517000000000003</v>
      </c>
    </row>
    <row r="5931" spans="1:11" hidden="1">
      <c r="A5931" t="s">
        <v>166</v>
      </c>
      <c r="B5931" t="s">
        <v>662</v>
      </c>
      <c r="C5931">
        <v>184</v>
      </c>
      <c r="D5931" t="s">
        <v>139</v>
      </c>
      <c r="E5931">
        <v>2.3639999999999999</v>
      </c>
      <c r="F5931">
        <v>0</v>
      </c>
      <c r="G5931">
        <v>-0.95630000000000004</v>
      </c>
      <c r="H5931">
        <v>0</v>
      </c>
      <c r="I5931">
        <v>-1.8029999999999998E-5</v>
      </c>
      <c r="J5931">
        <v>0</v>
      </c>
      <c r="K5931">
        <v>10.602</v>
      </c>
    </row>
    <row r="5932" spans="1:11" hidden="1">
      <c r="A5932" t="s">
        <v>166</v>
      </c>
      <c r="B5932" t="s">
        <v>662</v>
      </c>
      <c r="C5932">
        <v>184</v>
      </c>
      <c r="D5932" t="s">
        <v>139</v>
      </c>
      <c r="E5932">
        <v>2.8</v>
      </c>
      <c r="F5932">
        <v>0</v>
      </c>
      <c r="G5932">
        <v>1.165</v>
      </c>
      <c r="H5932">
        <v>0</v>
      </c>
      <c r="I5932">
        <v>-1.8029999999999998E-5</v>
      </c>
      <c r="J5932">
        <v>0</v>
      </c>
      <c r="K5932">
        <v>10.521599999999999</v>
      </c>
    </row>
    <row r="5933" spans="1:11" hidden="1">
      <c r="A5933" t="s">
        <v>166</v>
      </c>
      <c r="B5933" t="s">
        <v>662</v>
      </c>
      <c r="C5933">
        <v>184</v>
      </c>
      <c r="D5933" t="s">
        <v>139</v>
      </c>
      <c r="E5933">
        <v>2.8</v>
      </c>
      <c r="F5933">
        <v>0</v>
      </c>
      <c r="G5933">
        <v>4.5320999999999998</v>
      </c>
      <c r="H5933">
        <v>0</v>
      </c>
      <c r="I5933">
        <v>-1.8029999999999998E-5</v>
      </c>
      <c r="J5933">
        <v>0</v>
      </c>
      <c r="K5933">
        <v>10.521599999999999</v>
      </c>
    </row>
    <row r="5934" spans="1:11" hidden="1">
      <c r="A5934" t="s">
        <v>166</v>
      </c>
      <c r="B5934" t="s">
        <v>662</v>
      </c>
      <c r="C5934">
        <v>184</v>
      </c>
      <c r="D5934" t="s">
        <v>139</v>
      </c>
      <c r="E5934">
        <v>3.2360000000000002</v>
      </c>
      <c r="F5934">
        <v>0</v>
      </c>
      <c r="G5934">
        <v>6.1829999999999998</v>
      </c>
      <c r="H5934">
        <v>0</v>
      </c>
      <c r="I5934">
        <v>-1.8029999999999998E-5</v>
      </c>
      <c r="J5934">
        <v>0</v>
      </c>
      <c r="K5934">
        <v>8.1658000000000008</v>
      </c>
    </row>
    <row r="5935" spans="1:11" hidden="1">
      <c r="A5935" t="s">
        <v>166</v>
      </c>
      <c r="B5935" t="s">
        <v>662</v>
      </c>
      <c r="C5935">
        <v>184</v>
      </c>
      <c r="D5935" t="s">
        <v>139</v>
      </c>
      <c r="E5935">
        <v>3.6720000000000002</v>
      </c>
      <c r="F5935">
        <v>0</v>
      </c>
      <c r="G5935">
        <v>7.8338000000000001</v>
      </c>
      <c r="H5935">
        <v>0</v>
      </c>
      <c r="I5935">
        <v>-1.8029999999999998E-5</v>
      </c>
      <c r="J5935">
        <v>0</v>
      </c>
      <c r="K5935">
        <v>5.0902000000000003</v>
      </c>
    </row>
    <row r="5936" spans="1:11" hidden="1">
      <c r="A5936" t="s">
        <v>166</v>
      </c>
      <c r="B5936" t="s">
        <v>662</v>
      </c>
      <c r="C5936">
        <v>184</v>
      </c>
      <c r="D5936" t="s">
        <v>139</v>
      </c>
      <c r="E5936">
        <v>4.1079999999999997</v>
      </c>
      <c r="F5936">
        <v>0</v>
      </c>
      <c r="G5936">
        <v>9.4846000000000004</v>
      </c>
      <c r="H5936">
        <v>0</v>
      </c>
      <c r="I5936">
        <v>-1.8029999999999998E-5</v>
      </c>
      <c r="J5936">
        <v>0</v>
      </c>
      <c r="K5936">
        <v>1.2948999999999999</v>
      </c>
    </row>
    <row r="5937" spans="1:11" hidden="1">
      <c r="A5937" t="s">
        <v>166</v>
      </c>
      <c r="B5937" t="s">
        <v>662</v>
      </c>
      <c r="C5937">
        <v>184</v>
      </c>
      <c r="D5937" t="s">
        <v>139</v>
      </c>
      <c r="E5937">
        <v>4.5438999999999998</v>
      </c>
      <c r="F5937">
        <v>0</v>
      </c>
      <c r="G5937">
        <v>11.1355</v>
      </c>
      <c r="H5937">
        <v>0</v>
      </c>
      <c r="I5937">
        <v>-1.8029999999999998E-5</v>
      </c>
      <c r="J5937">
        <v>0</v>
      </c>
      <c r="K5937">
        <v>-3.2202000000000002</v>
      </c>
    </row>
    <row r="5938" spans="1:11" hidden="1">
      <c r="A5938" t="s">
        <v>166</v>
      </c>
      <c r="B5938" t="s">
        <v>662</v>
      </c>
      <c r="C5938">
        <v>184</v>
      </c>
      <c r="D5938" t="s">
        <v>139</v>
      </c>
      <c r="E5938">
        <v>4.9798999999999998</v>
      </c>
      <c r="F5938">
        <v>0</v>
      </c>
      <c r="G5938">
        <v>12.786300000000001</v>
      </c>
      <c r="H5938">
        <v>0</v>
      </c>
      <c r="I5938">
        <v>-1.8029999999999998E-5</v>
      </c>
      <c r="J5938">
        <v>0</v>
      </c>
      <c r="K5938">
        <v>-8.4550000000000001</v>
      </c>
    </row>
    <row r="5939" spans="1:11" hidden="1">
      <c r="A5939" t="s">
        <v>166</v>
      </c>
      <c r="B5939" t="s">
        <v>662</v>
      </c>
      <c r="C5939">
        <v>184</v>
      </c>
      <c r="D5939" t="s">
        <v>139</v>
      </c>
      <c r="E5939">
        <v>5.4158999999999997</v>
      </c>
      <c r="F5939">
        <v>0</v>
      </c>
      <c r="G5939">
        <v>14.437200000000001</v>
      </c>
      <c r="H5939">
        <v>0</v>
      </c>
      <c r="I5939">
        <v>-1.8029999999999998E-5</v>
      </c>
      <c r="J5939">
        <v>0</v>
      </c>
      <c r="K5939">
        <v>-14.4095</v>
      </c>
    </row>
    <row r="5940" spans="1:11" hidden="1">
      <c r="A5940" t="s">
        <v>166</v>
      </c>
      <c r="B5940" t="s">
        <v>662</v>
      </c>
      <c r="C5940">
        <v>184</v>
      </c>
      <c r="D5940" t="s">
        <v>140</v>
      </c>
      <c r="E5940">
        <v>0.18410000000000001</v>
      </c>
      <c r="F5940">
        <v>0</v>
      </c>
      <c r="G5940">
        <v>-17.222799999999999</v>
      </c>
      <c r="H5940">
        <v>0</v>
      </c>
      <c r="I5940">
        <v>-3.7150000000000002E-5</v>
      </c>
      <c r="J5940">
        <v>0</v>
      </c>
      <c r="K5940">
        <v>-9.5902999999999992</v>
      </c>
    </row>
    <row r="5941" spans="1:11" hidden="1">
      <c r="A5941" t="s">
        <v>166</v>
      </c>
      <c r="B5941" t="s">
        <v>662</v>
      </c>
      <c r="C5941">
        <v>184</v>
      </c>
      <c r="D5941" t="s">
        <v>140</v>
      </c>
      <c r="E5941">
        <v>0.62009999999999998</v>
      </c>
      <c r="F5941">
        <v>0</v>
      </c>
      <c r="G5941">
        <v>-14.7041</v>
      </c>
      <c r="H5941">
        <v>0</v>
      </c>
      <c r="I5941">
        <v>-3.7150000000000002E-5</v>
      </c>
      <c r="J5941">
        <v>0</v>
      </c>
      <c r="K5941">
        <v>-2.5962999999999998</v>
      </c>
    </row>
    <row r="5942" spans="1:11" hidden="1">
      <c r="A5942" t="s">
        <v>166</v>
      </c>
      <c r="B5942" t="s">
        <v>662</v>
      </c>
      <c r="C5942">
        <v>184</v>
      </c>
      <c r="D5942" t="s">
        <v>140</v>
      </c>
      <c r="E5942">
        <v>1.0561</v>
      </c>
      <c r="F5942">
        <v>0</v>
      </c>
      <c r="G5942">
        <v>-11.272500000000001</v>
      </c>
      <c r="H5942">
        <v>0</v>
      </c>
      <c r="I5942">
        <v>-3.7150000000000002E-5</v>
      </c>
      <c r="J5942">
        <v>0</v>
      </c>
      <c r="K5942">
        <v>3.0954999999999999</v>
      </c>
    </row>
    <row r="5943" spans="1:11" hidden="1">
      <c r="A5943" t="s">
        <v>166</v>
      </c>
      <c r="B5943" t="s">
        <v>662</v>
      </c>
      <c r="C5943">
        <v>184</v>
      </c>
      <c r="D5943" t="s">
        <v>140</v>
      </c>
      <c r="E5943">
        <v>1.4921</v>
      </c>
      <c r="F5943">
        <v>0</v>
      </c>
      <c r="G5943">
        <v>-7.5713999999999997</v>
      </c>
      <c r="H5943">
        <v>0</v>
      </c>
      <c r="I5943">
        <v>-3.7150000000000002E-5</v>
      </c>
      <c r="J5943">
        <v>0</v>
      </c>
      <c r="K5943">
        <v>7.2032999999999996</v>
      </c>
    </row>
    <row r="5944" spans="1:11" hidden="1">
      <c r="A5944" t="s">
        <v>166</v>
      </c>
      <c r="B5944" t="s">
        <v>662</v>
      </c>
      <c r="C5944">
        <v>184</v>
      </c>
      <c r="D5944" t="s">
        <v>140</v>
      </c>
      <c r="E5944">
        <v>1.9279999999999999</v>
      </c>
      <c r="F5944">
        <v>0</v>
      </c>
      <c r="G5944">
        <v>-3.8855</v>
      </c>
      <c r="H5944">
        <v>0</v>
      </c>
      <c r="I5944">
        <v>-3.7150000000000002E-5</v>
      </c>
      <c r="J5944">
        <v>0</v>
      </c>
      <c r="K5944">
        <v>9.6979000000000006</v>
      </c>
    </row>
    <row r="5945" spans="1:11" hidden="1">
      <c r="A5945" t="s">
        <v>166</v>
      </c>
      <c r="B5945" t="s">
        <v>662</v>
      </c>
      <c r="C5945">
        <v>184</v>
      </c>
      <c r="D5945" t="s">
        <v>140</v>
      </c>
      <c r="E5945">
        <v>2.3639999999999999</v>
      </c>
      <c r="F5945">
        <v>0</v>
      </c>
      <c r="G5945">
        <v>-0.82330000000000003</v>
      </c>
      <c r="H5945">
        <v>0</v>
      </c>
      <c r="I5945">
        <v>-3.7150000000000002E-5</v>
      </c>
      <c r="J5945">
        <v>0</v>
      </c>
      <c r="K5945">
        <v>10.690200000000001</v>
      </c>
    </row>
    <row r="5946" spans="1:11" hidden="1">
      <c r="A5946" t="s">
        <v>166</v>
      </c>
      <c r="B5946" t="s">
        <v>662</v>
      </c>
      <c r="C5946">
        <v>184</v>
      </c>
      <c r="D5946" t="s">
        <v>140</v>
      </c>
      <c r="E5946">
        <v>2.8</v>
      </c>
      <c r="F5946">
        <v>0</v>
      </c>
      <c r="G5946">
        <v>1.298</v>
      </c>
      <c r="H5946">
        <v>0</v>
      </c>
      <c r="I5946">
        <v>-3.7150000000000002E-5</v>
      </c>
      <c r="J5946">
        <v>0</v>
      </c>
      <c r="K5946">
        <v>10.553100000000001</v>
      </c>
    </row>
    <row r="5947" spans="1:11" hidden="1">
      <c r="A5947" t="s">
        <v>166</v>
      </c>
      <c r="B5947" t="s">
        <v>662</v>
      </c>
      <c r="C5947">
        <v>184</v>
      </c>
      <c r="D5947" t="s">
        <v>140</v>
      </c>
      <c r="E5947">
        <v>2.8</v>
      </c>
      <c r="F5947">
        <v>0</v>
      </c>
      <c r="G5947">
        <v>4.6650999999999998</v>
      </c>
      <c r="H5947">
        <v>0</v>
      </c>
      <c r="I5947">
        <v>-3.7150000000000002E-5</v>
      </c>
      <c r="J5947">
        <v>0</v>
      </c>
      <c r="K5947">
        <v>10.553100000000001</v>
      </c>
    </row>
    <row r="5948" spans="1:11" hidden="1">
      <c r="A5948" t="s">
        <v>166</v>
      </c>
      <c r="B5948" t="s">
        <v>662</v>
      </c>
      <c r="C5948">
        <v>184</v>
      </c>
      <c r="D5948" t="s">
        <v>140</v>
      </c>
      <c r="E5948">
        <v>3.2360000000000002</v>
      </c>
      <c r="F5948">
        <v>0</v>
      </c>
      <c r="G5948">
        <v>6.3159999999999998</v>
      </c>
      <c r="H5948">
        <v>0</v>
      </c>
      <c r="I5948">
        <v>-3.7150000000000002E-5</v>
      </c>
      <c r="J5948">
        <v>0</v>
      </c>
      <c r="K5948">
        <v>8.1793999999999993</v>
      </c>
    </row>
    <row r="5949" spans="1:11" hidden="1">
      <c r="A5949" t="s">
        <v>166</v>
      </c>
      <c r="B5949" t="s">
        <v>662</v>
      </c>
      <c r="C5949">
        <v>184</v>
      </c>
      <c r="D5949" t="s">
        <v>140</v>
      </c>
      <c r="E5949">
        <v>3.6720000000000002</v>
      </c>
      <c r="F5949">
        <v>0</v>
      </c>
      <c r="G5949">
        <v>7.9668000000000001</v>
      </c>
      <c r="H5949">
        <v>0</v>
      </c>
      <c r="I5949">
        <v>-3.7150000000000002E-5</v>
      </c>
      <c r="J5949">
        <v>0</v>
      </c>
      <c r="K5949">
        <v>5.0858999999999996</v>
      </c>
    </row>
    <row r="5950" spans="1:11" hidden="1">
      <c r="A5950" t="s">
        <v>166</v>
      </c>
      <c r="B5950" t="s">
        <v>662</v>
      </c>
      <c r="C5950">
        <v>184</v>
      </c>
      <c r="D5950" t="s">
        <v>140</v>
      </c>
      <c r="E5950">
        <v>4.1079999999999997</v>
      </c>
      <c r="F5950">
        <v>0</v>
      </c>
      <c r="G5950">
        <v>9.6175999999999995</v>
      </c>
      <c r="H5950">
        <v>0</v>
      </c>
      <c r="I5950">
        <v>-3.7150000000000002E-5</v>
      </c>
      <c r="J5950">
        <v>0</v>
      </c>
      <c r="K5950">
        <v>1.2726999999999999</v>
      </c>
    </row>
    <row r="5951" spans="1:11" hidden="1">
      <c r="A5951" t="s">
        <v>166</v>
      </c>
      <c r="B5951" t="s">
        <v>662</v>
      </c>
      <c r="C5951">
        <v>184</v>
      </c>
      <c r="D5951" t="s">
        <v>140</v>
      </c>
      <c r="E5951">
        <v>4.5438999999999998</v>
      </c>
      <c r="F5951">
        <v>0</v>
      </c>
      <c r="G5951">
        <v>11.2685</v>
      </c>
      <c r="H5951">
        <v>0</v>
      </c>
      <c r="I5951">
        <v>-3.7150000000000002E-5</v>
      </c>
      <c r="J5951">
        <v>0</v>
      </c>
      <c r="K5951">
        <v>-3.2602000000000002</v>
      </c>
    </row>
    <row r="5952" spans="1:11" hidden="1">
      <c r="A5952" t="s">
        <v>166</v>
      </c>
      <c r="B5952" t="s">
        <v>662</v>
      </c>
      <c r="C5952">
        <v>184</v>
      </c>
      <c r="D5952" t="s">
        <v>140</v>
      </c>
      <c r="E5952">
        <v>4.9798999999999998</v>
      </c>
      <c r="F5952">
        <v>0</v>
      </c>
      <c r="G5952">
        <v>12.9193</v>
      </c>
      <c r="H5952">
        <v>0</v>
      </c>
      <c r="I5952">
        <v>-3.7150000000000002E-5</v>
      </c>
      <c r="J5952">
        <v>0</v>
      </c>
      <c r="K5952">
        <v>-8.5129000000000001</v>
      </c>
    </row>
    <row r="5953" spans="1:11" hidden="1">
      <c r="A5953" t="s">
        <v>166</v>
      </c>
      <c r="B5953" t="s">
        <v>662</v>
      </c>
      <c r="C5953">
        <v>184</v>
      </c>
      <c r="D5953" t="s">
        <v>140</v>
      </c>
      <c r="E5953">
        <v>5.4158999999999997</v>
      </c>
      <c r="F5953">
        <v>0</v>
      </c>
      <c r="G5953">
        <v>14.5702</v>
      </c>
      <c r="H5953">
        <v>0</v>
      </c>
      <c r="I5953">
        <v>-3.7150000000000002E-5</v>
      </c>
      <c r="J5953">
        <v>0</v>
      </c>
      <c r="K5953">
        <v>-14.485300000000001</v>
      </c>
    </row>
    <row r="5954" spans="1:11" hidden="1">
      <c r="A5954" t="s">
        <v>166</v>
      </c>
      <c r="B5954" t="s">
        <v>662</v>
      </c>
      <c r="C5954">
        <v>184</v>
      </c>
      <c r="D5954" t="s">
        <v>141</v>
      </c>
      <c r="E5954">
        <v>0.18410000000000001</v>
      </c>
      <c r="F5954">
        <v>0</v>
      </c>
      <c r="G5954">
        <v>-17.268699999999999</v>
      </c>
      <c r="H5954">
        <v>0</v>
      </c>
      <c r="I5954">
        <v>-3.896E-5</v>
      </c>
      <c r="J5954">
        <v>0</v>
      </c>
      <c r="K5954">
        <v>-9.7098999999999993</v>
      </c>
    </row>
    <row r="5955" spans="1:11" hidden="1">
      <c r="A5955" t="s">
        <v>166</v>
      </c>
      <c r="B5955" t="s">
        <v>662</v>
      </c>
      <c r="C5955">
        <v>184</v>
      </c>
      <c r="D5955" t="s">
        <v>141</v>
      </c>
      <c r="E5955">
        <v>0.62009999999999998</v>
      </c>
      <c r="F5955">
        <v>0</v>
      </c>
      <c r="G5955">
        <v>-14.7501</v>
      </c>
      <c r="H5955">
        <v>0</v>
      </c>
      <c r="I5955">
        <v>-3.896E-5</v>
      </c>
      <c r="J5955">
        <v>0</v>
      </c>
      <c r="K5955">
        <v>-2.6959</v>
      </c>
    </row>
    <row r="5956" spans="1:11" hidden="1">
      <c r="A5956" t="s">
        <v>166</v>
      </c>
      <c r="B5956" t="s">
        <v>662</v>
      </c>
      <c r="C5956">
        <v>184</v>
      </c>
      <c r="D5956" t="s">
        <v>141</v>
      </c>
      <c r="E5956">
        <v>1.0561</v>
      </c>
      <c r="F5956">
        <v>0</v>
      </c>
      <c r="G5956">
        <v>-11.3185</v>
      </c>
      <c r="H5956">
        <v>0</v>
      </c>
      <c r="I5956">
        <v>-3.896E-5</v>
      </c>
      <c r="J5956">
        <v>0</v>
      </c>
      <c r="K5956">
        <v>3.0158999999999998</v>
      </c>
    </row>
    <row r="5957" spans="1:11" hidden="1">
      <c r="A5957" t="s">
        <v>166</v>
      </c>
      <c r="B5957" t="s">
        <v>662</v>
      </c>
      <c r="C5957">
        <v>184</v>
      </c>
      <c r="D5957" t="s">
        <v>141</v>
      </c>
      <c r="E5957">
        <v>1.4921</v>
      </c>
      <c r="F5957">
        <v>0</v>
      </c>
      <c r="G5957">
        <v>-7.6173999999999999</v>
      </c>
      <c r="H5957">
        <v>0</v>
      </c>
      <c r="I5957">
        <v>-3.896E-5</v>
      </c>
      <c r="J5957">
        <v>0</v>
      </c>
      <c r="K5957">
        <v>7.1437999999999997</v>
      </c>
    </row>
    <row r="5958" spans="1:11" hidden="1">
      <c r="A5958" t="s">
        <v>166</v>
      </c>
      <c r="B5958" t="s">
        <v>662</v>
      </c>
      <c r="C5958">
        <v>184</v>
      </c>
      <c r="D5958" t="s">
        <v>141</v>
      </c>
      <c r="E5958">
        <v>1.9279999999999999</v>
      </c>
      <c r="F5958">
        <v>0</v>
      </c>
      <c r="G5958">
        <v>-3.9314</v>
      </c>
      <c r="H5958">
        <v>0</v>
      </c>
      <c r="I5958">
        <v>-3.896E-5</v>
      </c>
      <c r="J5958">
        <v>0</v>
      </c>
      <c r="K5958">
        <v>9.6585000000000001</v>
      </c>
    </row>
    <row r="5959" spans="1:11" hidden="1">
      <c r="A5959" t="s">
        <v>166</v>
      </c>
      <c r="B5959" t="s">
        <v>662</v>
      </c>
      <c r="C5959">
        <v>184</v>
      </c>
      <c r="D5959" t="s">
        <v>141</v>
      </c>
      <c r="E5959">
        <v>2.3639999999999999</v>
      </c>
      <c r="F5959">
        <v>0</v>
      </c>
      <c r="G5959">
        <v>-0.86919999999999997</v>
      </c>
      <c r="H5959">
        <v>0</v>
      </c>
      <c r="I5959">
        <v>-3.896E-5</v>
      </c>
      <c r="J5959">
        <v>0</v>
      </c>
      <c r="K5959">
        <v>10.6708</v>
      </c>
    </row>
    <row r="5960" spans="1:11" hidden="1">
      <c r="A5960" t="s">
        <v>166</v>
      </c>
      <c r="B5960" t="s">
        <v>662</v>
      </c>
      <c r="C5960">
        <v>184</v>
      </c>
      <c r="D5960" t="s">
        <v>141</v>
      </c>
      <c r="E5960">
        <v>2.8</v>
      </c>
      <c r="F5960">
        <v>0</v>
      </c>
      <c r="G5960">
        <v>1.2521</v>
      </c>
      <c r="H5960">
        <v>0</v>
      </c>
      <c r="I5960">
        <v>-3.896E-5</v>
      </c>
      <c r="J5960">
        <v>0</v>
      </c>
      <c r="K5960">
        <v>10.5525</v>
      </c>
    </row>
    <row r="5961" spans="1:11" hidden="1">
      <c r="A5961" t="s">
        <v>166</v>
      </c>
      <c r="B5961" t="s">
        <v>662</v>
      </c>
      <c r="C5961">
        <v>184</v>
      </c>
      <c r="D5961" t="s">
        <v>141</v>
      </c>
      <c r="E5961">
        <v>2.8</v>
      </c>
      <c r="F5961">
        <v>0</v>
      </c>
      <c r="G5961">
        <v>4.6191000000000004</v>
      </c>
      <c r="H5961">
        <v>0</v>
      </c>
      <c r="I5961">
        <v>-3.896E-5</v>
      </c>
      <c r="J5961">
        <v>0</v>
      </c>
      <c r="K5961">
        <v>10.5525</v>
      </c>
    </row>
    <row r="5962" spans="1:11" hidden="1">
      <c r="A5962" t="s">
        <v>166</v>
      </c>
      <c r="B5962" t="s">
        <v>662</v>
      </c>
      <c r="C5962">
        <v>184</v>
      </c>
      <c r="D5962" t="s">
        <v>141</v>
      </c>
      <c r="E5962">
        <v>3.2360000000000002</v>
      </c>
      <c r="F5962">
        <v>0</v>
      </c>
      <c r="G5962">
        <v>6.27</v>
      </c>
      <c r="H5962">
        <v>0</v>
      </c>
      <c r="I5962">
        <v>-3.896E-5</v>
      </c>
      <c r="J5962">
        <v>0</v>
      </c>
      <c r="K5962">
        <v>8.1586999999999996</v>
      </c>
    </row>
    <row r="5963" spans="1:11" hidden="1">
      <c r="A5963" t="s">
        <v>166</v>
      </c>
      <c r="B5963" t="s">
        <v>662</v>
      </c>
      <c r="C5963">
        <v>184</v>
      </c>
      <c r="D5963" t="s">
        <v>141</v>
      </c>
      <c r="E5963">
        <v>3.6720000000000002</v>
      </c>
      <c r="F5963">
        <v>0</v>
      </c>
      <c r="G5963">
        <v>7.9207999999999998</v>
      </c>
      <c r="H5963">
        <v>0</v>
      </c>
      <c r="I5963">
        <v>-3.896E-5</v>
      </c>
      <c r="J5963">
        <v>0</v>
      </c>
      <c r="K5963">
        <v>5.0452000000000004</v>
      </c>
    </row>
    <row r="5964" spans="1:11" hidden="1">
      <c r="A5964" t="s">
        <v>166</v>
      </c>
      <c r="B5964" t="s">
        <v>662</v>
      </c>
      <c r="C5964">
        <v>184</v>
      </c>
      <c r="D5964" t="s">
        <v>141</v>
      </c>
      <c r="E5964">
        <v>4.1079999999999997</v>
      </c>
      <c r="F5964">
        <v>0</v>
      </c>
      <c r="G5964">
        <v>9.5716999999999999</v>
      </c>
      <c r="H5964">
        <v>0</v>
      </c>
      <c r="I5964">
        <v>-3.896E-5</v>
      </c>
      <c r="J5964">
        <v>0</v>
      </c>
      <c r="K5964">
        <v>1.2119</v>
      </c>
    </row>
    <row r="5965" spans="1:11" hidden="1">
      <c r="A5965" t="s">
        <v>166</v>
      </c>
      <c r="B5965" t="s">
        <v>662</v>
      </c>
      <c r="C5965">
        <v>184</v>
      </c>
      <c r="D5965" t="s">
        <v>141</v>
      </c>
      <c r="E5965">
        <v>4.5438999999999998</v>
      </c>
      <c r="F5965">
        <v>0</v>
      </c>
      <c r="G5965">
        <v>11.2225</v>
      </c>
      <c r="H5965">
        <v>0</v>
      </c>
      <c r="I5965">
        <v>-3.896E-5</v>
      </c>
      <c r="J5965">
        <v>0</v>
      </c>
      <c r="K5965">
        <v>-3.3411</v>
      </c>
    </row>
    <row r="5966" spans="1:11" hidden="1">
      <c r="A5966" t="s">
        <v>166</v>
      </c>
      <c r="B5966" t="s">
        <v>662</v>
      </c>
      <c r="C5966">
        <v>184</v>
      </c>
      <c r="D5966" t="s">
        <v>141</v>
      </c>
      <c r="E5966">
        <v>4.9798999999999998</v>
      </c>
      <c r="F5966">
        <v>0</v>
      </c>
      <c r="G5966">
        <v>12.8733</v>
      </c>
      <c r="H5966">
        <v>0</v>
      </c>
      <c r="I5966">
        <v>-3.896E-5</v>
      </c>
      <c r="J5966">
        <v>0</v>
      </c>
      <c r="K5966">
        <v>-8.6137999999999995</v>
      </c>
    </row>
    <row r="5967" spans="1:11" hidden="1">
      <c r="A5967" t="s">
        <v>166</v>
      </c>
      <c r="B5967" t="s">
        <v>662</v>
      </c>
      <c r="C5967">
        <v>184</v>
      </c>
      <c r="D5967" t="s">
        <v>141</v>
      </c>
      <c r="E5967">
        <v>5.4158999999999997</v>
      </c>
      <c r="F5967">
        <v>0</v>
      </c>
      <c r="G5967">
        <v>14.5242</v>
      </c>
      <c r="H5967">
        <v>0</v>
      </c>
      <c r="I5967">
        <v>-3.896E-5</v>
      </c>
      <c r="J5967">
        <v>0</v>
      </c>
      <c r="K5967">
        <v>-14.606299999999999</v>
      </c>
    </row>
    <row r="5968" spans="1:11" hidden="1">
      <c r="A5968" t="s">
        <v>166</v>
      </c>
      <c r="B5968" t="s">
        <v>662</v>
      </c>
      <c r="C5968">
        <v>184</v>
      </c>
      <c r="D5968" t="s">
        <v>142</v>
      </c>
      <c r="E5968">
        <v>0.18410000000000001</v>
      </c>
      <c r="F5968">
        <v>0</v>
      </c>
      <c r="G5968">
        <v>-17.309799999999999</v>
      </c>
      <c r="H5968">
        <v>0</v>
      </c>
      <c r="I5968">
        <v>-1.6220000000000001E-5</v>
      </c>
      <c r="J5968">
        <v>0</v>
      </c>
      <c r="K5968">
        <v>-9.8488000000000007</v>
      </c>
    </row>
    <row r="5969" spans="1:11" hidden="1">
      <c r="A5969" t="s">
        <v>166</v>
      </c>
      <c r="B5969" t="s">
        <v>662</v>
      </c>
      <c r="C5969">
        <v>184</v>
      </c>
      <c r="D5969" t="s">
        <v>142</v>
      </c>
      <c r="E5969">
        <v>0.62009999999999998</v>
      </c>
      <c r="F5969">
        <v>0</v>
      </c>
      <c r="G5969">
        <v>-14.7912</v>
      </c>
      <c r="H5969">
        <v>0</v>
      </c>
      <c r="I5969">
        <v>-1.6220000000000001E-5</v>
      </c>
      <c r="J5969">
        <v>0</v>
      </c>
      <c r="K5969">
        <v>-2.8169</v>
      </c>
    </row>
    <row r="5970" spans="1:11" hidden="1">
      <c r="A5970" t="s">
        <v>166</v>
      </c>
      <c r="B5970" t="s">
        <v>662</v>
      </c>
      <c r="C5970">
        <v>184</v>
      </c>
      <c r="D5970" t="s">
        <v>142</v>
      </c>
      <c r="E5970">
        <v>1.0561</v>
      </c>
      <c r="F5970">
        <v>0</v>
      </c>
      <c r="G5970">
        <v>-11.359500000000001</v>
      </c>
      <c r="H5970">
        <v>0</v>
      </c>
      <c r="I5970">
        <v>-1.6220000000000001E-5</v>
      </c>
      <c r="J5970">
        <v>0</v>
      </c>
      <c r="K5970">
        <v>2.9129</v>
      </c>
    </row>
    <row r="5971" spans="1:11" hidden="1">
      <c r="A5971" t="s">
        <v>166</v>
      </c>
      <c r="B5971" t="s">
        <v>662</v>
      </c>
      <c r="C5971">
        <v>184</v>
      </c>
      <c r="D5971" t="s">
        <v>142</v>
      </c>
      <c r="E5971">
        <v>1.4921</v>
      </c>
      <c r="F5971">
        <v>0</v>
      </c>
      <c r="G5971">
        <v>-7.6584000000000003</v>
      </c>
      <c r="H5971">
        <v>0</v>
      </c>
      <c r="I5971">
        <v>-1.6220000000000001E-5</v>
      </c>
      <c r="J5971">
        <v>0</v>
      </c>
      <c r="K5971">
        <v>7.0586000000000002</v>
      </c>
    </row>
    <row r="5972" spans="1:11" hidden="1">
      <c r="A5972" t="s">
        <v>166</v>
      </c>
      <c r="B5972" t="s">
        <v>662</v>
      </c>
      <c r="C5972">
        <v>184</v>
      </c>
      <c r="D5972" t="s">
        <v>142</v>
      </c>
      <c r="E5972">
        <v>1.9279999999999999</v>
      </c>
      <c r="F5972">
        <v>0</v>
      </c>
      <c r="G5972">
        <v>-3.9725000000000001</v>
      </c>
      <c r="H5972">
        <v>0</v>
      </c>
      <c r="I5972">
        <v>-1.6220000000000001E-5</v>
      </c>
      <c r="J5972">
        <v>0</v>
      </c>
      <c r="K5972">
        <v>9.5912000000000006</v>
      </c>
    </row>
    <row r="5973" spans="1:11" hidden="1">
      <c r="A5973" t="s">
        <v>166</v>
      </c>
      <c r="B5973" t="s">
        <v>662</v>
      </c>
      <c r="C5973">
        <v>184</v>
      </c>
      <c r="D5973" t="s">
        <v>142</v>
      </c>
      <c r="E5973">
        <v>2.3639999999999999</v>
      </c>
      <c r="F5973">
        <v>0</v>
      </c>
      <c r="G5973">
        <v>-0.9103</v>
      </c>
      <c r="H5973">
        <v>0</v>
      </c>
      <c r="I5973">
        <v>-1.6220000000000001E-5</v>
      </c>
      <c r="J5973">
        <v>0</v>
      </c>
      <c r="K5973">
        <v>10.6214</v>
      </c>
    </row>
    <row r="5974" spans="1:11" hidden="1">
      <c r="A5974" t="s">
        <v>166</v>
      </c>
      <c r="B5974" t="s">
        <v>662</v>
      </c>
      <c r="C5974">
        <v>184</v>
      </c>
      <c r="D5974" t="s">
        <v>142</v>
      </c>
      <c r="E5974">
        <v>2.8</v>
      </c>
      <c r="F5974">
        <v>0</v>
      </c>
      <c r="G5974">
        <v>1.2110000000000001</v>
      </c>
      <c r="H5974">
        <v>0</v>
      </c>
      <c r="I5974">
        <v>-1.6220000000000001E-5</v>
      </c>
      <c r="J5974">
        <v>0</v>
      </c>
      <c r="K5974">
        <v>10.5223</v>
      </c>
    </row>
    <row r="5975" spans="1:11" hidden="1">
      <c r="A5975" t="s">
        <v>166</v>
      </c>
      <c r="B5975" t="s">
        <v>662</v>
      </c>
      <c r="C5975">
        <v>184</v>
      </c>
      <c r="D5975" t="s">
        <v>142</v>
      </c>
      <c r="E5975">
        <v>2.8</v>
      </c>
      <c r="F5975">
        <v>0</v>
      </c>
      <c r="G5975">
        <v>4.5781000000000001</v>
      </c>
      <c r="H5975">
        <v>0</v>
      </c>
      <c r="I5975">
        <v>-1.6220000000000001E-5</v>
      </c>
      <c r="J5975">
        <v>0</v>
      </c>
      <c r="K5975">
        <v>10.5223</v>
      </c>
    </row>
    <row r="5976" spans="1:11" hidden="1">
      <c r="A5976" t="s">
        <v>166</v>
      </c>
      <c r="B5976" t="s">
        <v>662</v>
      </c>
      <c r="C5976">
        <v>184</v>
      </c>
      <c r="D5976" t="s">
        <v>142</v>
      </c>
      <c r="E5976">
        <v>3.2360000000000002</v>
      </c>
      <c r="F5976">
        <v>0</v>
      </c>
      <c r="G5976">
        <v>6.2289000000000003</v>
      </c>
      <c r="H5976">
        <v>0</v>
      </c>
      <c r="I5976">
        <v>-1.6220000000000001E-5</v>
      </c>
      <c r="J5976">
        <v>0</v>
      </c>
      <c r="K5976">
        <v>8.1865000000000006</v>
      </c>
    </row>
    <row r="5977" spans="1:11" hidden="1">
      <c r="A5977" t="s">
        <v>166</v>
      </c>
      <c r="B5977" t="s">
        <v>662</v>
      </c>
      <c r="C5977">
        <v>184</v>
      </c>
      <c r="D5977" t="s">
        <v>142</v>
      </c>
      <c r="E5977">
        <v>3.6720000000000002</v>
      </c>
      <c r="F5977">
        <v>0</v>
      </c>
      <c r="G5977">
        <v>7.8798000000000004</v>
      </c>
      <c r="H5977">
        <v>0</v>
      </c>
      <c r="I5977">
        <v>-1.6220000000000001E-5</v>
      </c>
      <c r="J5977">
        <v>0</v>
      </c>
      <c r="K5977">
        <v>5.1310000000000002</v>
      </c>
    </row>
    <row r="5978" spans="1:11" hidden="1">
      <c r="A5978" t="s">
        <v>166</v>
      </c>
      <c r="B5978" t="s">
        <v>662</v>
      </c>
      <c r="C5978">
        <v>184</v>
      </c>
      <c r="D5978" t="s">
        <v>142</v>
      </c>
      <c r="E5978">
        <v>4.1079999999999997</v>
      </c>
      <c r="F5978">
        <v>0</v>
      </c>
      <c r="G5978">
        <v>9.5305999999999997</v>
      </c>
      <c r="H5978">
        <v>0</v>
      </c>
      <c r="I5978">
        <v>-1.6220000000000001E-5</v>
      </c>
      <c r="J5978">
        <v>0</v>
      </c>
      <c r="K5978">
        <v>1.3556999999999999</v>
      </c>
    </row>
    <row r="5979" spans="1:11" hidden="1">
      <c r="A5979" t="s">
        <v>166</v>
      </c>
      <c r="B5979" t="s">
        <v>662</v>
      </c>
      <c r="C5979">
        <v>184</v>
      </c>
      <c r="D5979" t="s">
        <v>142</v>
      </c>
      <c r="E5979">
        <v>4.5438999999999998</v>
      </c>
      <c r="F5979">
        <v>0</v>
      </c>
      <c r="G5979">
        <v>11.1815</v>
      </c>
      <c r="H5979">
        <v>0</v>
      </c>
      <c r="I5979">
        <v>-1.6220000000000001E-5</v>
      </c>
      <c r="J5979">
        <v>0</v>
      </c>
      <c r="K5979">
        <v>-3.1393</v>
      </c>
    </row>
    <row r="5980" spans="1:11" hidden="1">
      <c r="A5980" t="s">
        <v>166</v>
      </c>
      <c r="B5980" t="s">
        <v>662</v>
      </c>
      <c r="C5980">
        <v>184</v>
      </c>
      <c r="D5980" t="s">
        <v>142</v>
      </c>
      <c r="E5980">
        <v>4.9798999999999998</v>
      </c>
      <c r="F5980">
        <v>0</v>
      </c>
      <c r="G5980">
        <v>12.8323</v>
      </c>
      <c r="H5980">
        <v>0</v>
      </c>
      <c r="I5980">
        <v>-1.6220000000000001E-5</v>
      </c>
      <c r="J5980">
        <v>0</v>
      </c>
      <c r="K5980">
        <v>-8.3541000000000007</v>
      </c>
    </row>
    <row r="5981" spans="1:11" hidden="1">
      <c r="A5981" t="s">
        <v>166</v>
      </c>
      <c r="B5981" t="s">
        <v>662</v>
      </c>
      <c r="C5981">
        <v>184</v>
      </c>
      <c r="D5981" t="s">
        <v>142</v>
      </c>
      <c r="E5981">
        <v>5.4158999999999997</v>
      </c>
      <c r="F5981">
        <v>0</v>
      </c>
      <c r="G5981">
        <v>14.4831</v>
      </c>
      <c r="H5981">
        <v>0</v>
      </c>
      <c r="I5981">
        <v>-1.6220000000000001E-5</v>
      </c>
      <c r="J5981">
        <v>0</v>
      </c>
      <c r="K5981">
        <v>-14.288600000000001</v>
      </c>
    </row>
    <row r="5982" spans="1:11" hidden="1">
      <c r="A5982" t="s">
        <v>166</v>
      </c>
      <c r="B5982" t="s">
        <v>662</v>
      </c>
      <c r="C5982">
        <v>184</v>
      </c>
      <c r="D5982" t="s">
        <v>143</v>
      </c>
      <c r="E5982">
        <v>0.18410000000000001</v>
      </c>
      <c r="F5982">
        <v>0</v>
      </c>
      <c r="G5982">
        <v>-17.355699999999999</v>
      </c>
      <c r="H5982">
        <v>0</v>
      </c>
      <c r="I5982">
        <v>-1.8029999999999998E-5</v>
      </c>
      <c r="J5982">
        <v>0</v>
      </c>
      <c r="K5982">
        <v>-9.9684000000000008</v>
      </c>
    </row>
    <row r="5983" spans="1:11" hidden="1">
      <c r="A5983" t="s">
        <v>166</v>
      </c>
      <c r="B5983" t="s">
        <v>662</v>
      </c>
      <c r="C5983">
        <v>184</v>
      </c>
      <c r="D5983" t="s">
        <v>143</v>
      </c>
      <c r="E5983">
        <v>0.62009999999999998</v>
      </c>
      <c r="F5983">
        <v>0</v>
      </c>
      <c r="G5983">
        <v>-14.8371</v>
      </c>
      <c r="H5983">
        <v>0</v>
      </c>
      <c r="I5983">
        <v>-1.8029999999999998E-5</v>
      </c>
      <c r="J5983">
        <v>0</v>
      </c>
      <c r="K5983">
        <v>-2.9163999999999999</v>
      </c>
    </row>
    <row r="5984" spans="1:11" hidden="1">
      <c r="A5984" t="s">
        <v>166</v>
      </c>
      <c r="B5984" t="s">
        <v>662</v>
      </c>
      <c r="C5984">
        <v>184</v>
      </c>
      <c r="D5984" t="s">
        <v>143</v>
      </c>
      <c r="E5984">
        <v>1.0561</v>
      </c>
      <c r="F5984">
        <v>0</v>
      </c>
      <c r="G5984">
        <v>-11.4055</v>
      </c>
      <c r="H5984">
        <v>0</v>
      </c>
      <c r="I5984">
        <v>-1.8029999999999998E-5</v>
      </c>
      <c r="J5984">
        <v>0</v>
      </c>
      <c r="K5984">
        <v>2.8332999999999999</v>
      </c>
    </row>
    <row r="5985" spans="1:11" hidden="1">
      <c r="A5985" t="s">
        <v>166</v>
      </c>
      <c r="B5985" t="s">
        <v>662</v>
      </c>
      <c r="C5985">
        <v>184</v>
      </c>
      <c r="D5985" t="s">
        <v>143</v>
      </c>
      <c r="E5985">
        <v>1.4921</v>
      </c>
      <c r="F5985">
        <v>0</v>
      </c>
      <c r="G5985">
        <v>-7.7043999999999997</v>
      </c>
      <c r="H5985">
        <v>0</v>
      </c>
      <c r="I5985">
        <v>-1.8029999999999998E-5</v>
      </c>
      <c r="J5985">
        <v>0</v>
      </c>
      <c r="K5985">
        <v>6.9991000000000003</v>
      </c>
    </row>
    <row r="5986" spans="1:11" hidden="1">
      <c r="A5986" t="s">
        <v>166</v>
      </c>
      <c r="B5986" t="s">
        <v>662</v>
      </c>
      <c r="C5986">
        <v>184</v>
      </c>
      <c r="D5986" t="s">
        <v>143</v>
      </c>
      <c r="E5986">
        <v>1.9279999999999999</v>
      </c>
      <c r="F5986">
        <v>0</v>
      </c>
      <c r="G5986">
        <v>-4.0183999999999997</v>
      </c>
      <c r="H5986">
        <v>0</v>
      </c>
      <c r="I5986">
        <v>-1.8029999999999998E-5</v>
      </c>
      <c r="J5986">
        <v>0</v>
      </c>
      <c r="K5986">
        <v>9.5517000000000003</v>
      </c>
    </row>
    <row r="5987" spans="1:11" hidden="1">
      <c r="A5987" t="s">
        <v>166</v>
      </c>
      <c r="B5987" t="s">
        <v>662</v>
      </c>
      <c r="C5987">
        <v>184</v>
      </c>
      <c r="D5987" t="s">
        <v>143</v>
      </c>
      <c r="E5987">
        <v>2.3639999999999999</v>
      </c>
      <c r="F5987">
        <v>0</v>
      </c>
      <c r="G5987">
        <v>-0.95630000000000004</v>
      </c>
      <c r="H5987">
        <v>0</v>
      </c>
      <c r="I5987">
        <v>-1.8029999999999998E-5</v>
      </c>
      <c r="J5987">
        <v>0</v>
      </c>
      <c r="K5987">
        <v>10.602</v>
      </c>
    </row>
    <row r="5988" spans="1:11" hidden="1">
      <c r="A5988" t="s">
        <v>166</v>
      </c>
      <c r="B5988" t="s">
        <v>662</v>
      </c>
      <c r="C5988">
        <v>184</v>
      </c>
      <c r="D5988" t="s">
        <v>143</v>
      </c>
      <c r="E5988">
        <v>2.8</v>
      </c>
      <c r="F5988">
        <v>0</v>
      </c>
      <c r="G5988">
        <v>1.165</v>
      </c>
      <c r="H5988">
        <v>0</v>
      </c>
      <c r="I5988">
        <v>-1.8029999999999998E-5</v>
      </c>
      <c r="J5988">
        <v>0</v>
      </c>
      <c r="K5988">
        <v>10.521599999999999</v>
      </c>
    </row>
    <row r="5989" spans="1:11" hidden="1">
      <c r="A5989" t="s">
        <v>166</v>
      </c>
      <c r="B5989" t="s">
        <v>662</v>
      </c>
      <c r="C5989">
        <v>184</v>
      </c>
      <c r="D5989" t="s">
        <v>143</v>
      </c>
      <c r="E5989">
        <v>2.8</v>
      </c>
      <c r="F5989">
        <v>0</v>
      </c>
      <c r="G5989">
        <v>4.5320999999999998</v>
      </c>
      <c r="H5989">
        <v>0</v>
      </c>
      <c r="I5989">
        <v>-1.8029999999999998E-5</v>
      </c>
      <c r="J5989">
        <v>0</v>
      </c>
      <c r="K5989">
        <v>10.521599999999999</v>
      </c>
    </row>
    <row r="5990" spans="1:11" hidden="1">
      <c r="A5990" t="s">
        <v>166</v>
      </c>
      <c r="B5990" t="s">
        <v>662</v>
      </c>
      <c r="C5990">
        <v>184</v>
      </c>
      <c r="D5990" t="s">
        <v>143</v>
      </c>
      <c r="E5990">
        <v>3.2360000000000002</v>
      </c>
      <c r="F5990">
        <v>0</v>
      </c>
      <c r="G5990">
        <v>6.1829999999999998</v>
      </c>
      <c r="H5990">
        <v>0</v>
      </c>
      <c r="I5990">
        <v>-1.8029999999999998E-5</v>
      </c>
      <c r="J5990">
        <v>0</v>
      </c>
      <c r="K5990">
        <v>8.1658000000000008</v>
      </c>
    </row>
    <row r="5991" spans="1:11" hidden="1">
      <c r="A5991" t="s">
        <v>166</v>
      </c>
      <c r="B5991" t="s">
        <v>662</v>
      </c>
      <c r="C5991">
        <v>184</v>
      </c>
      <c r="D5991" t="s">
        <v>143</v>
      </c>
      <c r="E5991">
        <v>3.6720000000000002</v>
      </c>
      <c r="F5991">
        <v>0</v>
      </c>
      <c r="G5991">
        <v>7.8338000000000001</v>
      </c>
      <c r="H5991">
        <v>0</v>
      </c>
      <c r="I5991">
        <v>-1.8029999999999998E-5</v>
      </c>
      <c r="J5991">
        <v>0</v>
      </c>
      <c r="K5991">
        <v>5.0902000000000003</v>
      </c>
    </row>
    <row r="5992" spans="1:11" hidden="1">
      <c r="A5992" t="s">
        <v>166</v>
      </c>
      <c r="B5992" t="s">
        <v>662</v>
      </c>
      <c r="C5992">
        <v>184</v>
      </c>
      <c r="D5992" t="s">
        <v>143</v>
      </c>
      <c r="E5992">
        <v>4.1079999999999997</v>
      </c>
      <c r="F5992">
        <v>0</v>
      </c>
      <c r="G5992">
        <v>9.4846000000000004</v>
      </c>
      <c r="H5992">
        <v>0</v>
      </c>
      <c r="I5992">
        <v>-1.8029999999999998E-5</v>
      </c>
      <c r="J5992">
        <v>0</v>
      </c>
      <c r="K5992">
        <v>1.2948999999999999</v>
      </c>
    </row>
    <row r="5993" spans="1:11" hidden="1">
      <c r="A5993" t="s">
        <v>166</v>
      </c>
      <c r="B5993" t="s">
        <v>662</v>
      </c>
      <c r="C5993">
        <v>184</v>
      </c>
      <c r="D5993" t="s">
        <v>143</v>
      </c>
      <c r="E5993">
        <v>4.5438999999999998</v>
      </c>
      <c r="F5993">
        <v>0</v>
      </c>
      <c r="G5993">
        <v>11.1355</v>
      </c>
      <c r="H5993">
        <v>0</v>
      </c>
      <c r="I5993">
        <v>-1.8029999999999998E-5</v>
      </c>
      <c r="J5993">
        <v>0</v>
      </c>
      <c r="K5993">
        <v>-3.2202000000000002</v>
      </c>
    </row>
    <row r="5994" spans="1:11" hidden="1">
      <c r="A5994" t="s">
        <v>166</v>
      </c>
      <c r="B5994" t="s">
        <v>662</v>
      </c>
      <c r="C5994">
        <v>184</v>
      </c>
      <c r="D5994" t="s">
        <v>143</v>
      </c>
      <c r="E5994">
        <v>4.9798999999999998</v>
      </c>
      <c r="F5994">
        <v>0</v>
      </c>
      <c r="G5994">
        <v>12.786300000000001</v>
      </c>
      <c r="H5994">
        <v>0</v>
      </c>
      <c r="I5994">
        <v>-1.8029999999999998E-5</v>
      </c>
      <c r="J5994">
        <v>0</v>
      </c>
      <c r="K5994">
        <v>-8.4550000000000001</v>
      </c>
    </row>
    <row r="5995" spans="1:11" hidden="1">
      <c r="A5995" t="s">
        <v>166</v>
      </c>
      <c r="B5995" t="s">
        <v>662</v>
      </c>
      <c r="C5995">
        <v>184</v>
      </c>
      <c r="D5995" t="s">
        <v>143</v>
      </c>
      <c r="E5995">
        <v>5.4158999999999997</v>
      </c>
      <c r="F5995">
        <v>0</v>
      </c>
      <c r="G5995">
        <v>14.437200000000001</v>
      </c>
      <c r="H5995">
        <v>0</v>
      </c>
      <c r="I5995">
        <v>-1.8029999999999998E-5</v>
      </c>
      <c r="J5995">
        <v>0</v>
      </c>
      <c r="K5995">
        <v>-14.4095</v>
      </c>
    </row>
    <row r="5996" spans="1:11" hidden="1">
      <c r="A5996" t="s">
        <v>166</v>
      </c>
      <c r="B5996" t="s">
        <v>662</v>
      </c>
      <c r="C5996">
        <v>184</v>
      </c>
      <c r="D5996" t="s">
        <v>144</v>
      </c>
      <c r="E5996">
        <v>0.18410000000000001</v>
      </c>
      <c r="F5996">
        <v>0</v>
      </c>
      <c r="G5996">
        <v>-17.222799999999999</v>
      </c>
      <c r="H5996">
        <v>0</v>
      </c>
      <c r="I5996">
        <v>-3.7150000000000002E-5</v>
      </c>
      <c r="J5996">
        <v>0</v>
      </c>
      <c r="K5996">
        <v>-9.5902999999999992</v>
      </c>
    </row>
    <row r="5997" spans="1:11" hidden="1">
      <c r="A5997" t="s">
        <v>166</v>
      </c>
      <c r="B5997" t="s">
        <v>662</v>
      </c>
      <c r="C5997">
        <v>184</v>
      </c>
      <c r="D5997" t="s">
        <v>144</v>
      </c>
      <c r="E5997">
        <v>0.62009999999999998</v>
      </c>
      <c r="F5997">
        <v>0</v>
      </c>
      <c r="G5997">
        <v>-14.7041</v>
      </c>
      <c r="H5997">
        <v>0</v>
      </c>
      <c r="I5997">
        <v>-3.7150000000000002E-5</v>
      </c>
      <c r="J5997">
        <v>0</v>
      </c>
      <c r="K5997">
        <v>-2.5962999999999998</v>
      </c>
    </row>
    <row r="5998" spans="1:11" hidden="1">
      <c r="A5998" t="s">
        <v>166</v>
      </c>
      <c r="B5998" t="s">
        <v>662</v>
      </c>
      <c r="C5998">
        <v>184</v>
      </c>
      <c r="D5998" t="s">
        <v>144</v>
      </c>
      <c r="E5998">
        <v>1.0561</v>
      </c>
      <c r="F5998">
        <v>0</v>
      </c>
      <c r="G5998">
        <v>-11.272500000000001</v>
      </c>
      <c r="H5998">
        <v>0</v>
      </c>
      <c r="I5998">
        <v>-3.7150000000000002E-5</v>
      </c>
      <c r="J5998">
        <v>0</v>
      </c>
      <c r="K5998">
        <v>3.0954999999999999</v>
      </c>
    </row>
    <row r="5999" spans="1:11" hidden="1">
      <c r="A5999" t="s">
        <v>166</v>
      </c>
      <c r="B5999" t="s">
        <v>662</v>
      </c>
      <c r="C5999">
        <v>184</v>
      </c>
      <c r="D5999" t="s">
        <v>144</v>
      </c>
      <c r="E5999">
        <v>1.4921</v>
      </c>
      <c r="F5999">
        <v>0</v>
      </c>
      <c r="G5999">
        <v>-7.5713999999999997</v>
      </c>
      <c r="H5999">
        <v>0</v>
      </c>
      <c r="I5999">
        <v>-3.7150000000000002E-5</v>
      </c>
      <c r="J5999">
        <v>0</v>
      </c>
      <c r="K5999">
        <v>7.2032999999999996</v>
      </c>
    </row>
    <row r="6000" spans="1:11" hidden="1">
      <c r="A6000" t="s">
        <v>166</v>
      </c>
      <c r="B6000" t="s">
        <v>662</v>
      </c>
      <c r="C6000">
        <v>184</v>
      </c>
      <c r="D6000" t="s">
        <v>144</v>
      </c>
      <c r="E6000">
        <v>1.9279999999999999</v>
      </c>
      <c r="F6000">
        <v>0</v>
      </c>
      <c r="G6000">
        <v>-3.8855</v>
      </c>
      <c r="H6000">
        <v>0</v>
      </c>
      <c r="I6000">
        <v>-3.7150000000000002E-5</v>
      </c>
      <c r="J6000">
        <v>0</v>
      </c>
      <c r="K6000">
        <v>9.6979000000000006</v>
      </c>
    </row>
    <row r="6001" spans="1:11" hidden="1">
      <c r="A6001" t="s">
        <v>166</v>
      </c>
      <c r="B6001" t="s">
        <v>662</v>
      </c>
      <c r="C6001">
        <v>184</v>
      </c>
      <c r="D6001" t="s">
        <v>144</v>
      </c>
      <c r="E6001">
        <v>2.3639999999999999</v>
      </c>
      <c r="F6001">
        <v>0</v>
      </c>
      <c r="G6001">
        <v>-0.82330000000000003</v>
      </c>
      <c r="H6001">
        <v>0</v>
      </c>
      <c r="I6001">
        <v>-3.7150000000000002E-5</v>
      </c>
      <c r="J6001">
        <v>0</v>
      </c>
      <c r="K6001">
        <v>10.690200000000001</v>
      </c>
    </row>
    <row r="6002" spans="1:11" hidden="1">
      <c r="A6002" t="s">
        <v>166</v>
      </c>
      <c r="B6002" t="s">
        <v>662</v>
      </c>
      <c r="C6002">
        <v>184</v>
      </c>
      <c r="D6002" t="s">
        <v>144</v>
      </c>
      <c r="E6002">
        <v>2.8</v>
      </c>
      <c r="F6002">
        <v>0</v>
      </c>
      <c r="G6002">
        <v>1.298</v>
      </c>
      <c r="H6002">
        <v>0</v>
      </c>
      <c r="I6002">
        <v>-3.7150000000000002E-5</v>
      </c>
      <c r="J6002">
        <v>0</v>
      </c>
      <c r="K6002">
        <v>10.553100000000001</v>
      </c>
    </row>
    <row r="6003" spans="1:11" hidden="1">
      <c r="A6003" t="s">
        <v>166</v>
      </c>
      <c r="B6003" t="s">
        <v>662</v>
      </c>
      <c r="C6003">
        <v>184</v>
      </c>
      <c r="D6003" t="s">
        <v>144</v>
      </c>
      <c r="E6003">
        <v>2.8</v>
      </c>
      <c r="F6003">
        <v>0</v>
      </c>
      <c r="G6003">
        <v>4.6650999999999998</v>
      </c>
      <c r="H6003">
        <v>0</v>
      </c>
      <c r="I6003">
        <v>-3.7150000000000002E-5</v>
      </c>
      <c r="J6003">
        <v>0</v>
      </c>
      <c r="K6003">
        <v>10.553100000000001</v>
      </c>
    </row>
    <row r="6004" spans="1:11" hidden="1">
      <c r="A6004" t="s">
        <v>166</v>
      </c>
      <c r="B6004" t="s">
        <v>662</v>
      </c>
      <c r="C6004">
        <v>184</v>
      </c>
      <c r="D6004" t="s">
        <v>144</v>
      </c>
      <c r="E6004">
        <v>3.2360000000000002</v>
      </c>
      <c r="F6004">
        <v>0</v>
      </c>
      <c r="G6004">
        <v>6.3159999999999998</v>
      </c>
      <c r="H6004">
        <v>0</v>
      </c>
      <c r="I6004">
        <v>-3.7150000000000002E-5</v>
      </c>
      <c r="J6004">
        <v>0</v>
      </c>
      <c r="K6004">
        <v>8.1793999999999993</v>
      </c>
    </row>
    <row r="6005" spans="1:11" hidden="1">
      <c r="A6005" t="s">
        <v>166</v>
      </c>
      <c r="B6005" t="s">
        <v>662</v>
      </c>
      <c r="C6005">
        <v>184</v>
      </c>
      <c r="D6005" t="s">
        <v>144</v>
      </c>
      <c r="E6005">
        <v>3.6720000000000002</v>
      </c>
      <c r="F6005">
        <v>0</v>
      </c>
      <c r="G6005">
        <v>7.9668000000000001</v>
      </c>
      <c r="H6005">
        <v>0</v>
      </c>
      <c r="I6005">
        <v>-3.7150000000000002E-5</v>
      </c>
      <c r="J6005">
        <v>0</v>
      </c>
      <c r="K6005">
        <v>5.0858999999999996</v>
      </c>
    </row>
    <row r="6006" spans="1:11" hidden="1">
      <c r="A6006" t="s">
        <v>166</v>
      </c>
      <c r="B6006" t="s">
        <v>662</v>
      </c>
      <c r="C6006">
        <v>184</v>
      </c>
      <c r="D6006" t="s">
        <v>144</v>
      </c>
      <c r="E6006">
        <v>4.1079999999999997</v>
      </c>
      <c r="F6006">
        <v>0</v>
      </c>
      <c r="G6006">
        <v>9.6175999999999995</v>
      </c>
      <c r="H6006">
        <v>0</v>
      </c>
      <c r="I6006">
        <v>-3.7150000000000002E-5</v>
      </c>
      <c r="J6006">
        <v>0</v>
      </c>
      <c r="K6006">
        <v>1.2726999999999999</v>
      </c>
    </row>
    <row r="6007" spans="1:11" hidden="1">
      <c r="A6007" t="s">
        <v>166</v>
      </c>
      <c r="B6007" t="s">
        <v>662</v>
      </c>
      <c r="C6007">
        <v>184</v>
      </c>
      <c r="D6007" t="s">
        <v>144</v>
      </c>
      <c r="E6007">
        <v>4.5438999999999998</v>
      </c>
      <c r="F6007">
        <v>0</v>
      </c>
      <c r="G6007">
        <v>11.2685</v>
      </c>
      <c r="H6007">
        <v>0</v>
      </c>
      <c r="I6007">
        <v>-3.7150000000000002E-5</v>
      </c>
      <c r="J6007">
        <v>0</v>
      </c>
      <c r="K6007">
        <v>-3.2602000000000002</v>
      </c>
    </row>
    <row r="6008" spans="1:11" hidden="1">
      <c r="A6008" t="s">
        <v>166</v>
      </c>
      <c r="B6008" t="s">
        <v>662</v>
      </c>
      <c r="C6008">
        <v>184</v>
      </c>
      <c r="D6008" t="s">
        <v>144</v>
      </c>
      <c r="E6008">
        <v>4.9798999999999998</v>
      </c>
      <c r="F6008">
        <v>0</v>
      </c>
      <c r="G6008">
        <v>12.9193</v>
      </c>
      <c r="H6008">
        <v>0</v>
      </c>
      <c r="I6008">
        <v>-3.7150000000000002E-5</v>
      </c>
      <c r="J6008">
        <v>0</v>
      </c>
      <c r="K6008">
        <v>-8.5129000000000001</v>
      </c>
    </row>
    <row r="6009" spans="1:11" hidden="1">
      <c r="A6009" t="s">
        <v>166</v>
      </c>
      <c r="B6009" t="s">
        <v>662</v>
      </c>
      <c r="C6009">
        <v>184</v>
      </c>
      <c r="D6009" t="s">
        <v>144</v>
      </c>
      <c r="E6009">
        <v>5.4158999999999997</v>
      </c>
      <c r="F6009">
        <v>0</v>
      </c>
      <c r="G6009">
        <v>14.5702</v>
      </c>
      <c r="H6009">
        <v>0</v>
      </c>
      <c r="I6009">
        <v>-3.7150000000000002E-5</v>
      </c>
      <c r="J6009">
        <v>0</v>
      </c>
      <c r="K6009">
        <v>-14.485300000000001</v>
      </c>
    </row>
    <row r="6010" spans="1:11" hidden="1">
      <c r="A6010" t="s">
        <v>166</v>
      </c>
      <c r="B6010" t="s">
        <v>662</v>
      </c>
      <c r="C6010">
        <v>184</v>
      </c>
      <c r="D6010" t="s">
        <v>145</v>
      </c>
      <c r="E6010">
        <v>0.18410000000000001</v>
      </c>
      <c r="F6010">
        <v>0</v>
      </c>
      <c r="G6010">
        <v>-17.268699999999999</v>
      </c>
      <c r="H6010">
        <v>0</v>
      </c>
      <c r="I6010">
        <v>-3.896E-5</v>
      </c>
      <c r="J6010">
        <v>0</v>
      </c>
      <c r="K6010">
        <v>-9.7098999999999993</v>
      </c>
    </row>
    <row r="6011" spans="1:11" hidden="1">
      <c r="A6011" t="s">
        <v>166</v>
      </c>
      <c r="B6011" t="s">
        <v>662</v>
      </c>
      <c r="C6011">
        <v>184</v>
      </c>
      <c r="D6011" t="s">
        <v>145</v>
      </c>
      <c r="E6011">
        <v>0.62009999999999998</v>
      </c>
      <c r="F6011">
        <v>0</v>
      </c>
      <c r="G6011">
        <v>-14.7501</v>
      </c>
      <c r="H6011">
        <v>0</v>
      </c>
      <c r="I6011">
        <v>-3.896E-5</v>
      </c>
      <c r="J6011">
        <v>0</v>
      </c>
      <c r="K6011">
        <v>-2.6959</v>
      </c>
    </row>
    <row r="6012" spans="1:11" hidden="1">
      <c r="A6012" t="s">
        <v>166</v>
      </c>
      <c r="B6012" t="s">
        <v>662</v>
      </c>
      <c r="C6012">
        <v>184</v>
      </c>
      <c r="D6012" t="s">
        <v>145</v>
      </c>
      <c r="E6012">
        <v>1.0561</v>
      </c>
      <c r="F6012">
        <v>0</v>
      </c>
      <c r="G6012">
        <v>-11.3185</v>
      </c>
      <c r="H6012">
        <v>0</v>
      </c>
      <c r="I6012">
        <v>-3.896E-5</v>
      </c>
      <c r="J6012">
        <v>0</v>
      </c>
      <c r="K6012">
        <v>3.0158999999999998</v>
      </c>
    </row>
    <row r="6013" spans="1:11" hidden="1">
      <c r="A6013" t="s">
        <v>166</v>
      </c>
      <c r="B6013" t="s">
        <v>662</v>
      </c>
      <c r="C6013">
        <v>184</v>
      </c>
      <c r="D6013" t="s">
        <v>145</v>
      </c>
      <c r="E6013">
        <v>1.4921</v>
      </c>
      <c r="F6013">
        <v>0</v>
      </c>
      <c r="G6013">
        <v>-7.6173999999999999</v>
      </c>
      <c r="H6013">
        <v>0</v>
      </c>
      <c r="I6013">
        <v>-3.896E-5</v>
      </c>
      <c r="J6013">
        <v>0</v>
      </c>
      <c r="K6013">
        <v>7.1437999999999997</v>
      </c>
    </row>
    <row r="6014" spans="1:11" hidden="1">
      <c r="A6014" t="s">
        <v>166</v>
      </c>
      <c r="B6014" t="s">
        <v>662</v>
      </c>
      <c r="C6014">
        <v>184</v>
      </c>
      <c r="D6014" t="s">
        <v>145</v>
      </c>
      <c r="E6014">
        <v>1.9279999999999999</v>
      </c>
      <c r="F6014">
        <v>0</v>
      </c>
      <c r="G6014">
        <v>-3.9314</v>
      </c>
      <c r="H6014">
        <v>0</v>
      </c>
      <c r="I6014">
        <v>-3.896E-5</v>
      </c>
      <c r="J6014">
        <v>0</v>
      </c>
      <c r="K6014">
        <v>9.6585000000000001</v>
      </c>
    </row>
    <row r="6015" spans="1:11" hidden="1">
      <c r="A6015" t="s">
        <v>166</v>
      </c>
      <c r="B6015" t="s">
        <v>662</v>
      </c>
      <c r="C6015">
        <v>184</v>
      </c>
      <c r="D6015" t="s">
        <v>145</v>
      </c>
      <c r="E6015">
        <v>2.3639999999999999</v>
      </c>
      <c r="F6015">
        <v>0</v>
      </c>
      <c r="G6015">
        <v>-0.86919999999999997</v>
      </c>
      <c r="H6015">
        <v>0</v>
      </c>
      <c r="I6015">
        <v>-3.896E-5</v>
      </c>
      <c r="J6015">
        <v>0</v>
      </c>
      <c r="K6015">
        <v>10.6708</v>
      </c>
    </row>
    <row r="6016" spans="1:11" hidden="1">
      <c r="A6016" t="s">
        <v>166</v>
      </c>
      <c r="B6016" t="s">
        <v>662</v>
      </c>
      <c r="C6016">
        <v>184</v>
      </c>
      <c r="D6016" t="s">
        <v>145</v>
      </c>
      <c r="E6016">
        <v>2.8</v>
      </c>
      <c r="F6016">
        <v>0</v>
      </c>
      <c r="G6016">
        <v>1.2521</v>
      </c>
      <c r="H6016">
        <v>0</v>
      </c>
      <c r="I6016">
        <v>-3.896E-5</v>
      </c>
      <c r="J6016">
        <v>0</v>
      </c>
      <c r="K6016">
        <v>10.5525</v>
      </c>
    </row>
    <row r="6017" spans="1:11" hidden="1">
      <c r="A6017" t="s">
        <v>166</v>
      </c>
      <c r="B6017" t="s">
        <v>662</v>
      </c>
      <c r="C6017">
        <v>184</v>
      </c>
      <c r="D6017" t="s">
        <v>145</v>
      </c>
      <c r="E6017">
        <v>2.8</v>
      </c>
      <c r="F6017">
        <v>0</v>
      </c>
      <c r="G6017">
        <v>4.6191000000000004</v>
      </c>
      <c r="H6017">
        <v>0</v>
      </c>
      <c r="I6017">
        <v>-3.896E-5</v>
      </c>
      <c r="J6017">
        <v>0</v>
      </c>
      <c r="K6017">
        <v>10.5525</v>
      </c>
    </row>
    <row r="6018" spans="1:11" hidden="1">
      <c r="A6018" t="s">
        <v>166</v>
      </c>
      <c r="B6018" t="s">
        <v>662</v>
      </c>
      <c r="C6018">
        <v>184</v>
      </c>
      <c r="D6018" t="s">
        <v>145</v>
      </c>
      <c r="E6018">
        <v>3.2360000000000002</v>
      </c>
      <c r="F6018">
        <v>0</v>
      </c>
      <c r="G6018">
        <v>6.27</v>
      </c>
      <c r="H6018">
        <v>0</v>
      </c>
      <c r="I6018">
        <v>-3.896E-5</v>
      </c>
      <c r="J6018">
        <v>0</v>
      </c>
      <c r="K6018">
        <v>8.1586999999999996</v>
      </c>
    </row>
    <row r="6019" spans="1:11" hidden="1">
      <c r="A6019" t="s">
        <v>166</v>
      </c>
      <c r="B6019" t="s">
        <v>662</v>
      </c>
      <c r="C6019">
        <v>184</v>
      </c>
      <c r="D6019" t="s">
        <v>145</v>
      </c>
      <c r="E6019">
        <v>3.6720000000000002</v>
      </c>
      <c r="F6019">
        <v>0</v>
      </c>
      <c r="G6019">
        <v>7.9207999999999998</v>
      </c>
      <c r="H6019">
        <v>0</v>
      </c>
      <c r="I6019">
        <v>-3.896E-5</v>
      </c>
      <c r="J6019">
        <v>0</v>
      </c>
      <c r="K6019">
        <v>5.0452000000000004</v>
      </c>
    </row>
    <row r="6020" spans="1:11" hidden="1">
      <c r="A6020" t="s">
        <v>166</v>
      </c>
      <c r="B6020" t="s">
        <v>662</v>
      </c>
      <c r="C6020">
        <v>184</v>
      </c>
      <c r="D6020" t="s">
        <v>145</v>
      </c>
      <c r="E6020">
        <v>4.1079999999999997</v>
      </c>
      <c r="F6020">
        <v>0</v>
      </c>
      <c r="G6020">
        <v>9.5716999999999999</v>
      </c>
      <c r="H6020">
        <v>0</v>
      </c>
      <c r="I6020">
        <v>-3.896E-5</v>
      </c>
      <c r="J6020">
        <v>0</v>
      </c>
      <c r="K6020">
        <v>1.2119</v>
      </c>
    </row>
    <row r="6021" spans="1:11" hidden="1">
      <c r="A6021" t="s">
        <v>166</v>
      </c>
      <c r="B6021" t="s">
        <v>662</v>
      </c>
      <c r="C6021">
        <v>184</v>
      </c>
      <c r="D6021" t="s">
        <v>145</v>
      </c>
      <c r="E6021">
        <v>4.5438999999999998</v>
      </c>
      <c r="F6021">
        <v>0</v>
      </c>
      <c r="G6021">
        <v>11.2225</v>
      </c>
      <c r="H6021">
        <v>0</v>
      </c>
      <c r="I6021">
        <v>-3.896E-5</v>
      </c>
      <c r="J6021">
        <v>0</v>
      </c>
      <c r="K6021">
        <v>-3.3411</v>
      </c>
    </row>
    <row r="6022" spans="1:11" hidden="1">
      <c r="A6022" t="s">
        <v>166</v>
      </c>
      <c r="B6022" t="s">
        <v>662</v>
      </c>
      <c r="C6022">
        <v>184</v>
      </c>
      <c r="D6022" t="s">
        <v>145</v>
      </c>
      <c r="E6022">
        <v>4.9798999999999998</v>
      </c>
      <c r="F6022">
        <v>0</v>
      </c>
      <c r="G6022">
        <v>12.8733</v>
      </c>
      <c r="H6022">
        <v>0</v>
      </c>
      <c r="I6022">
        <v>-3.896E-5</v>
      </c>
      <c r="J6022">
        <v>0</v>
      </c>
      <c r="K6022">
        <v>-8.6137999999999995</v>
      </c>
    </row>
    <row r="6023" spans="1:11" hidden="1">
      <c r="A6023" t="s">
        <v>166</v>
      </c>
      <c r="B6023" t="s">
        <v>662</v>
      </c>
      <c r="C6023">
        <v>184</v>
      </c>
      <c r="D6023" t="s">
        <v>145</v>
      </c>
      <c r="E6023">
        <v>5.4158999999999997</v>
      </c>
      <c r="F6023">
        <v>0</v>
      </c>
      <c r="G6023">
        <v>14.5242</v>
      </c>
      <c r="H6023">
        <v>0</v>
      </c>
      <c r="I6023">
        <v>-3.896E-5</v>
      </c>
      <c r="J6023">
        <v>0</v>
      </c>
      <c r="K6023">
        <v>-14.606299999999999</v>
      </c>
    </row>
    <row r="6024" spans="1:11" hidden="1">
      <c r="A6024" t="s">
        <v>166</v>
      </c>
      <c r="B6024" t="s">
        <v>662</v>
      </c>
      <c r="C6024">
        <v>184</v>
      </c>
      <c r="D6024" t="s">
        <v>146</v>
      </c>
      <c r="E6024">
        <v>0.18410000000000001</v>
      </c>
      <c r="F6024">
        <v>0</v>
      </c>
      <c r="G6024">
        <v>-17.309799999999999</v>
      </c>
      <c r="H6024">
        <v>0</v>
      </c>
      <c r="I6024">
        <v>-1.6220000000000001E-5</v>
      </c>
      <c r="J6024">
        <v>0</v>
      </c>
      <c r="K6024">
        <v>-9.8488000000000007</v>
      </c>
    </row>
    <row r="6025" spans="1:11" hidden="1">
      <c r="A6025" t="s">
        <v>166</v>
      </c>
      <c r="B6025" t="s">
        <v>662</v>
      </c>
      <c r="C6025">
        <v>184</v>
      </c>
      <c r="D6025" t="s">
        <v>146</v>
      </c>
      <c r="E6025">
        <v>0.62009999999999998</v>
      </c>
      <c r="F6025">
        <v>0</v>
      </c>
      <c r="G6025">
        <v>-14.7912</v>
      </c>
      <c r="H6025">
        <v>0</v>
      </c>
      <c r="I6025">
        <v>-1.6220000000000001E-5</v>
      </c>
      <c r="J6025">
        <v>0</v>
      </c>
      <c r="K6025">
        <v>-2.8169</v>
      </c>
    </row>
    <row r="6026" spans="1:11" hidden="1">
      <c r="A6026" t="s">
        <v>166</v>
      </c>
      <c r="B6026" t="s">
        <v>662</v>
      </c>
      <c r="C6026">
        <v>184</v>
      </c>
      <c r="D6026" t="s">
        <v>146</v>
      </c>
      <c r="E6026">
        <v>1.0561</v>
      </c>
      <c r="F6026">
        <v>0</v>
      </c>
      <c r="G6026">
        <v>-11.359500000000001</v>
      </c>
      <c r="H6026">
        <v>0</v>
      </c>
      <c r="I6026">
        <v>-1.6220000000000001E-5</v>
      </c>
      <c r="J6026">
        <v>0</v>
      </c>
      <c r="K6026">
        <v>2.9129</v>
      </c>
    </row>
    <row r="6027" spans="1:11" hidden="1">
      <c r="A6027" t="s">
        <v>166</v>
      </c>
      <c r="B6027" t="s">
        <v>662</v>
      </c>
      <c r="C6027">
        <v>184</v>
      </c>
      <c r="D6027" t="s">
        <v>146</v>
      </c>
      <c r="E6027">
        <v>1.4921</v>
      </c>
      <c r="F6027">
        <v>0</v>
      </c>
      <c r="G6027">
        <v>-7.6584000000000003</v>
      </c>
      <c r="H6027">
        <v>0</v>
      </c>
      <c r="I6027">
        <v>-1.6220000000000001E-5</v>
      </c>
      <c r="J6027">
        <v>0</v>
      </c>
      <c r="K6027">
        <v>7.0586000000000002</v>
      </c>
    </row>
    <row r="6028" spans="1:11" hidden="1">
      <c r="A6028" t="s">
        <v>166</v>
      </c>
      <c r="B6028" t="s">
        <v>662</v>
      </c>
      <c r="C6028">
        <v>184</v>
      </c>
      <c r="D6028" t="s">
        <v>146</v>
      </c>
      <c r="E6028">
        <v>1.9279999999999999</v>
      </c>
      <c r="F6028">
        <v>0</v>
      </c>
      <c r="G6028">
        <v>-3.9725000000000001</v>
      </c>
      <c r="H6028">
        <v>0</v>
      </c>
      <c r="I6028">
        <v>-1.6220000000000001E-5</v>
      </c>
      <c r="J6028">
        <v>0</v>
      </c>
      <c r="K6028">
        <v>9.5912000000000006</v>
      </c>
    </row>
    <row r="6029" spans="1:11" hidden="1">
      <c r="A6029" t="s">
        <v>166</v>
      </c>
      <c r="B6029" t="s">
        <v>662</v>
      </c>
      <c r="C6029">
        <v>184</v>
      </c>
      <c r="D6029" t="s">
        <v>146</v>
      </c>
      <c r="E6029">
        <v>2.3639999999999999</v>
      </c>
      <c r="F6029">
        <v>0</v>
      </c>
      <c r="G6029">
        <v>-0.9103</v>
      </c>
      <c r="H6029">
        <v>0</v>
      </c>
      <c r="I6029">
        <v>-1.6220000000000001E-5</v>
      </c>
      <c r="J6029">
        <v>0</v>
      </c>
      <c r="K6029">
        <v>10.6214</v>
      </c>
    </row>
    <row r="6030" spans="1:11" hidden="1">
      <c r="A6030" t="s">
        <v>166</v>
      </c>
      <c r="B6030" t="s">
        <v>662</v>
      </c>
      <c r="C6030">
        <v>184</v>
      </c>
      <c r="D6030" t="s">
        <v>146</v>
      </c>
      <c r="E6030">
        <v>2.8</v>
      </c>
      <c r="F6030">
        <v>0</v>
      </c>
      <c r="G6030">
        <v>1.2110000000000001</v>
      </c>
      <c r="H6030">
        <v>0</v>
      </c>
      <c r="I6030">
        <v>-1.6220000000000001E-5</v>
      </c>
      <c r="J6030">
        <v>0</v>
      </c>
      <c r="K6030">
        <v>10.5223</v>
      </c>
    </row>
    <row r="6031" spans="1:11" hidden="1">
      <c r="A6031" t="s">
        <v>166</v>
      </c>
      <c r="B6031" t="s">
        <v>662</v>
      </c>
      <c r="C6031">
        <v>184</v>
      </c>
      <c r="D6031" t="s">
        <v>146</v>
      </c>
      <c r="E6031">
        <v>2.8</v>
      </c>
      <c r="F6031">
        <v>0</v>
      </c>
      <c r="G6031">
        <v>4.5781000000000001</v>
      </c>
      <c r="H6031">
        <v>0</v>
      </c>
      <c r="I6031">
        <v>-1.6220000000000001E-5</v>
      </c>
      <c r="J6031">
        <v>0</v>
      </c>
      <c r="K6031">
        <v>10.5223</v>
      </c>
    </row>
    <row r="6032" spans="1:11" hidden="1">
      <c r="A6032" t="s">
        <v>166</v>
      </c>
      <c r="B6032" t="s">
        <v>662</v>
      </c>
      <c r="C6032">
        <v>184</v>
      </c>
      <c r="D6032" t="s">
        <v>146</v>
      </c>
      <c r="E6032">
        <v>3.2360000000000002</v>
      </c>
      <c r="F6032">
        <v>0</v>
      </c>
      <c r="G6032">
        <v>6.2289000000000003</v>
      </c>
      <c r="H6032">
        <v>0</v>
      </c>
      <c r="I6032">
        <v>-1.6220000000000001E-5</v>
      </c>
      <c r="J6032">
        <v>0</v>
      </c>
      <c r="K6032">
        <v>8.1865000000000006</v>
      </c>
    </row>
    <row r="6033" spans="1:11" hidden="1">
      <c r="A6033" t="s">
        <v>166</v>
      </c>
      <c r="B6033" t="s">
        <v>662</v>
      </c>
      <c r="C6033">
        <v>184</v>
      </c>
      <c r="D6033" t="s">
        <v>146</v>
      </c>
      <c r="E6033">
        <v>3.6720000000000002</v>
      </c>
      <c r="F6033">
        <v>0</v>
      </c>
      <c r="G6033">
        <v>7.8798000000000004</v>
      </c>
      <c r="H6033">
        <v>0</v>
      </c>
      <c r="I6033">
        <v>-1.6220000000000001E-5</v>
      </c>
      <c r="J6033">
        <v>0</v>
      </c>
      <c r="K6033">
        <v>5.1310000000000002</v>
      </c>
    </row>
    <row r="6034" spans="1:11" hidden="1">
      <c r="A6034" t="s">
        <v>166</v>
      </c>
      <c r="B6034" t="s">
        <v>662</v>
      </c>
      <c r="C6034">
        <v>184</v>
      </c>
      <c r="D6034" t="s">
        <v>146</v>
      </c>
      <c r="E6034">
        <v>4.1079999999999997</v>
      </c>
      <c r="F6034">
        <v>0</v>
      </c>
      <c r="G6034">
        <v>9.5305999999999997</v>
      </c>
      <c r="H6034">
        <v>0</v>
      </c>
      <c r="I6034">
        <v>-1.6220000000000001E-5</v>
      </c>
      <c r="J6034">
        <v>0</v>
      </c>
      <c r="K6034">
        <v>1.3556999999999999</v>
      </c>
    </row>
    <row r="6035" spans="1:11" hidden="1">
      <c r="A6035" t="s">
        <v>166</v>
      </c>
      <c r="B6035" t="s">
        <v>662</v>
      </c>
      <c r="C6035">
        <v>184</v>
      </c>
      <c r="D6035" t="s">
        <v>146</v>
      </c>
      <c r="E6035">
        <v>4.5438999999999998</v>
      </c>
      <c r="F6035">
        <v>0</v>
      </c>
      <c r="G6035">
        <v>11.1815</v>
      </c>
      <c r="H6035">
        <v>0</v>
      </c>
      <c r="I6035">
        <v>-1.6220000000000001E-5</v>
      </c>
      <c r="J6035">
        <v>0</v>
      </c>
      <c r="K6035">
        <v>-3.1393</v>
      </c>
    </row>
    <row r="6036" spans="1:11" hidden="1">
      <c r="A6036" t="s">
        <v>166</v>
      </c>
      <c r="B6036" t="s">
        <v>662</v>
      </c>
      <c r="C6036">
        <v>184</v>
      </c>
      <c r="D6036" t="s">
        <v>146</v>
      </c>
      <c r="E6036">
        <v>4.9798999999999998</v>
      </c>
      <c r="F6036">
        <v>0</v>
      </c>
      <c r="G6036">
        <v>12.8323</v>
      </c>
      <c r="H6036">
        <v>0</v>
      </c>
      <c r="I6036">
        <v>-1.6220000000000001E-5</v>
      </c>
      <c r="J6036">
        <v>0</v>
      </c>
      <c r="K6036">
        <v>-8.3541000000000007</v>
      </c>
    </row>
    <row r="6037" spans="1:11" hidden="1">
      <c r="A6037" t="s">
        <v>166</v>
      </c>
      <c r="B6037" t="s">
        <v>662</v>
      </c>
      <c r="C6037">
        <v>184</v>
      </c>
      <c r="D6037" t="s">
        <v>146</v>
      </c>
      <c r="E6037">
        <v>5.4158999999999997</v>
      </c>
      <c r="F6037">
        <v>0</v>
      </c>
      <c r="G6037">
        <v>14.4831</v>
      </c>
      <c r="H6037">
        <v>0</v>
      </c>
      <c r="I6037">
        <v>-1.6220000000000001E-5</v>
      </c>
      <c r="J6037">
        <v>0</v>
      </c>
      <c r="K6037">
        <v>-14.288600000000001</v>
      </c>
    </row>
    <row r="6038" spans="1:11" hidden="1">
      <c r="A6038" t="s">
        <v>166</v>
      </c>
      <c r="B6038" t="s">
        <v>662</v>
      </c>
      <c r="C6038">
        <v>184</v>
      </c>
      <c r="D6038" t="s">
        <v>147</v>
      </c>
      <c r="E6038">
        <v>0.18410000000000001</v>
      </c>
      <c r="F6038">
        <v>0</v>
      </c>
      <c r="G6038">
        <v>-17.355699999999999</v>
      </c>
      <c r="H6038">
        <v>0</v>
      </c>
      <c r="I6038">
        <v>-1.8029999999999998E-5</v>
      </c>
      <c r="J6038">
        <v>0</v>
      </c>
      <c r="K6038">
        <v>-9.9684000000000008</v>
      </c>
    </row>
    <row r="6039" spans="1:11" hidden="1">
      <c r="A6039" t="s">
        <v>166</v>
      </c>
      <c r="B6039" t="s">
        <v>662</v>
      </c>
      <c r="C6039">
        <v>184</v>
      </c>
      <c r="D6039" t="s">
        <v>147</v>
      </c>
      <c r="E6039">
        <v>0.62009999999999998</v>
      </c>
      <c r="F6039">
        <v>0</v>
      </c>
      <c r="G6039">
        <v>-14.8371</v>
      </c>
      <c r="H6039">
        <v>0</v>
      </c>
      <c r="I6039">
        <v>-1.8029999999999998E-5</v>
      </c>
      <c r="J6039">
        <v>0</v>
      </c>
      <c r="K6039">
        <v>-2.9163999999999999</v>
      </c>
    </row>
    <row r="6040" spans="1:11" hidden="1">
      <c r="A6040" t="s">
        <v>166</v>
      </c>
      <c r="B6040" t="s">
        <v>662</v>
      </c>
      <c r="C6040">
        <v>184</v>
      </c>
      <c r="D6040" t="s">
        <v>147</v>
      </c>
      <c r="E6040">
        <v>1.0561</v>
      </c>
      <c r="F6040">
        <v>0</v>
      </c>
      <c r="G6040">
        <v>-11.4055</v>
      </c>
      <c r="H6040">
        <v>0</v>
      </c>
      <c r="I6040">
        <v>-1.8029999999999998E-5</v>
      </c>
      <c r="J6040">
        <v>0</v>
      </c>
      <c r="K6040">
        <v>2.8332999999999999</v>
      </c>
    </row>
    <row r="6041" spans="1:11" hidden="1">
      <c r="A6041" t="s">
        <v>166</v>
      </c>
      <c r="B6041" t="s">
        <v>662</v>
      </c>
      <c r="C6041">
        <v>184</v>
      </c>
      <c r="D6041" t="s">
        <v>147</v>
      </c>
      <c r="E6041">
        <v>1.4921</v>
      </c>
      <c r="F6041">
        <v>0</v>
      </c>
      <c r="G6041">
        <v>-7.7043999999999997</v>
      </c>
      <c r="H6041">
        <v>0</v>
      </c>
      <c r="I6041">
        <v>-1.8029999999999998E-5</v>
      </c>
      <c r="J6041">
        <v>0</v>
      </c>
      <c r="K6041">
        <v>6.9991000000000003</v>
      </c>
    </row>
    <row r="6042" spans="1:11" hidden="1">
      <c r="A6042" t="s">
        <v>166</v>
      </c>
      <c r="B6042" t="s">
        <v>662</v>
      </c>
      <c r="C6042">
        <v>184</v>
      </c>
      <c r="D6042" t="s">
        <v>147</v>
      </c>
      <c r="E6042">
        <v>1.9279999999999999</v>
      </c>
      <c r="F6042">
        <v>0</v>
      </c>
      <c r="G6042">
        <v>-4.0183999999999997</v>
      </c>
      <c r="H6042">
        <v>0</v>
      </c>
      <c r="I6042">
        <v>-1.8029999999999998E-5</v>
      </c>
      <c r="J6042">
        <v>0</v>
      </c>
      <c r="K6042">
        <v>9.5517000000000003</v>
      </c>
    </row>
    <row r="6043" spans="1:11" hidden="1">
      <c r="A6043" t="s">
        <v>166</v>
      </c>
      <c r="B6043" t="s">
        <v>662</v>
      </c>
      <c r="C6043">
        <v>184</v>
      </c>
      <c r="D6043" t="s">
        <v>147</v>
      </c>
      <c r="E6043">
        <v>2.3639999999999999</v>
      </c>
      <c r="F6043">
        <v>0</v>
      </c>
      <c r="G6043">
        <v>-0.95630000000000004</v>
      </c>
      <c r="H6043">
        <v>0</v>
      </c>
      <c r="I6043">
        <v>-1.8029999999999998E-5</v>
      </c>
      <c r="J6043">
        <v>0</v>
      </c>
      <c r="K6043">
        <v>10.602</v>
      </c>
    </row>
    <row r="6044" spans="1:11" hidden="1">
      <c r="A6044" t="s">
        <v>166</v>
      </c>
      <c r="B6044" t="s">
        <v>662</v>
      </c>
      <c r="C6044">
        <v>184</v>
      </c>
      <c r="D6044" t="s">
        <v>147</v>
      </c>
      <c r="E6044">
        <v>2.8</v>
      </c>
      <c r="F6044">
        <v>0</v>
      </c>
      <c r="G6044">
        <v>1.165</v>
      </c>
      <c r="H6044">
        <v>0</v>
      </c>
      <c r="I6044">
        <v>-1.8029999999999998E-5</v>
      </c>
      <c r="J6044">
        <v>0</v>
      </c>
      <c r="K6044">
        <v>10.521599999999999</v>
      </c>
    </row>
    <row r="6045" spans="1:11" hidden="1">
      <c r="A6045" t="s">
        <v>166</v>
      </c>
      <c r="B6045" t="s">
        <v>662</v>
      </c>
      <c r="C6045">
        <v>184</v>
      </c>
      <c r="D6045" t="s">
        <v>147</v>
      </c>
      <c r="E6045">
        <v>2.8</v>
      </c>
      <c r="F6045">
        <v>0</v>
      </c>
      <c r="G6045">
        <v>4.5320999999999998</v>
      </c>
      <c r="H6045">
        <v>0</v>
      </c>
      <c r="I6045">
        <v>-1.8029999999999998E-5</v>
      </c>
      <c r="J6045">
        <v>0</v>
      </c>
      <c r="K6045">
        <v>10.521599999999999</v>
      </c>
    </row>
    <row r="6046" spans="1:11" hidden="1">
      <c r="A6046" t="s">
        <v>166</v>
      </c>
      <c r="B6046" t="s">
        <v>662</v>
      </c>
      <c r="C6046">
        <v>184</v>
      </c>
      <c r="D6046" t="s">
        <v>147</v>
      </c>
      <c r="E6046">
        <v>3.2360000000000002</v>
      </c>
      <c r="F6046">
        <v>0</v>
      </c>
      <c r="G6046">
        <v>6.1829999999999998</v>
      </c>
      <c r="H6046">
        <v>0</v>
      </c>
      <c r="I6046">
        <v>-1.8029999999999998E-5</v>
      </c>
      <c r="J6046">
        <v>0</v>
      </c>
      <c r="K6046">
        <v>8.1658000000000008</v>
      </c>
    </row>
    <row r="6047" spans="1:11" hidden="1">
      <c r="A6047" t="s">
        <v>166</v>
      </c>
      <c r="B6047" t="s">
        <v>662</v>
      </c>
      <c r="C6047">
        <v>184</v>
      </c>
      <c r="D6047" t="s">
        <v>147</v>
      </c>
      <c r="E6047">
        <v>3.6720000000000002</v>
      </c>
      <c r="F6047">
        <v>0</v>
      </c>
      <c r="G6047">
        <v>7.8338000000000001</v>
      </c>
      <c r="H6047">
        <v>0</v>
      </c>
      <c r="I6047">
        <v>-1.8029999999999998E-5</v>
      </c>
      <c r="J6047">
        <v>0</v>
      </c>
      <c r="K6047">
        <v>5.0902000000000003</v>
      </c>
    </row>
    <row r="6048" spans="1:11" hidden="1">
      <c r="A6048" t="s">
        <v>166</v>
      </c>
      <c r="B6048" t="s">
        <v>662</v>
      </c>
      <c r="C6048">
        <v>184</v>
      </c>
      <c r="D6048" t="s">
        <v>147</v>
      </c>
      <c r="E6048">
        <v>4.1079999999999997</v>
      </c>
      <c r="F6048">
        <v>0</v>
      </c>
      <c r="G6048">
        <v>9.4846000000000004</v>
      </c>
      <c r="H6048">
        <v>0</v>
      </c>
      <c r="I6048">
        <v>-1.8029999999999998E-5</v>
      </c>
      <c r="J6048">
        <v>0</v>
      </c>
      <c r="K6048">
        <v>1.2948999999999999</v>
      </c>
    </row>
    <row r="6049" spans="1:11" hidden="1">
      <c r="A6049" t="s">
        <v>166</v>
      </c>
      <c r="B6049" t="s">
        <v>662</v>
      </c>
      <c r="C6049">
        <v>184</v>
      </c>
      <c r="D6049" t="s">
        <v>147</v>
      </c>
      <c r="E6049">
        <v>4.5438999999999998</v>
      </c>
      <c r="F6049">
        <v>0</v>
      </c>
      <c r="G6049">
        <v>11.1355</v>
      </c>
      <c r="H6049">
        <v>0</v>
      </c>
      <c r="I6049">
        <v>-1.8029999999999998E-5</v>
      </c>
      <c r="J6049">
        <v>0</v>
      </c>
      <c r="K6049">
        <v>-3.2202000000000002</v>
      </c>
    </row>
    <row r="6050" spans="1:11" hidden="1">
      <c r="A6050" t="s">
        <v>166</v>
      </c>
      <c r="B6050" t="s">
        <v>662</v>
      </c>
      <c r="C6050">
        <v>184</v>
      </c>
      <c r="D6050" t="s">
        <v>147</v>
      </c>
      <c r="E6050">
        <v>4.9798999999999998</v>
      </c>
      <c r="F6050">
        <v>0</v>
      </c>
      <c r="G6050">
        <v>12.786300000000001</v>
      </c>
      <c r="H6050">
        <v>0</v>
      </c>
      <c r="I6050">
        <v>-1.8029999999999998E-5</v>
      </c>
      <c r="J6050">
        <v>0</v>
      </c>
      <c r="K6050">
        <v>-8.4550000000000001</v>
      </c>
    </row>
    <row r="6051" spans="1:11" hidden="1">
      <c r="A6051" t="s">
        <v>166</v>
      </c>
      <c r="B6051" t="s">
        <v>662</v>
      </c>
      <c r="C6051">
        <v>184</v>
      </c>
      <c r="D6051" t="s">
        <v>147</v>
      </c>
      <c r="E6051">
        <v>5.4158999999999997</v>
      </c>
      <c r="F6051">
        <v>0</v>
      </c>
      <c r="G6051">
        <v>14.437200000000001</v>
      </c>
      <c r="H6051">
        <v>0</v>
      </c>
      <c r="I6051">
        <v>-1.8029999999999998E-5</v>
      </c>
      <c r="J6051">
        <v>0</v>
      </c>
      <c r="K6051">
        <v>-14.4095</v>
      </c>
    </row>
    <row r="6052" spans="1:11" hidden="1">
      <c r="A6052" t="s">
        <v>166</v>
      </c>
      <c r="B6052" t="s">
        <v>662</v>
      </c>
      <c r="C6052">
        <v>184</v>
      </c>
      <c r="D6052" t="s">
        <v>148</v>
      </c>
      <c r="E6052">
        <v>0.18410000000000001</v>
      </c>
      <c r="F6052">
        <v>0</v>
      </c>
      <c r="G6052">
        <v>-17.222799999999999</v>
      </c>
      <c r="H6052">
        <v>0</v>
      </c>
      <c r="I6052">
        <v>-3.7150000000000002E-5</v>
      </c>
      <c r="J6052">
        <v>0</v>
      </c>
      <c r="K6052">
        <v>-9.5902999999999992</v>
      </c>
    </row>
    <row r="6053" spans="1:11" hidden="1">
      <c r="A6053" t="s">
        <v>166</v>
      </c>
      <c r="B6053" t="s">
        <v>662</v>
      </c>
      <c r="C6053">
        <v>184</v>
      </c>
      <c r="D6053" t="s">
        <v>148</v>
      </c>
      <c r="E6053">
        <v>0.62009999999999998</v>
      </c>
      <c r="F6053">
        <v>0</v>
      </c>
      <c r="G6053">
        <v>-14.7041</v>
      </c>
      <c r="H6053">
        <v>0</v>
      </c>
      <c r="I6053">
        <v>-3.7150000000000002E-5</v>
      </c>
      <c r="J6053">
        <v>0</v>
      </c>
      <c r="K6053">
        <v>-2.5962999999999998</v>
      </c>
    </row>
    <row r="6054" spans="1:11" hidden="1">
      <c r="A6054" t="s">
        <v>166</v>
      </c>
      <c r="B6054" t="s">
        <v>662</v>
      </c>
      <c r="C6054">
        <v>184</v>
      </c>
      <c r="D6054" t="s">
        <v>148</v>
      </c>
      <c r="E6054">
        <v>1.0561</v>
      </c>
      <c r="F6054">
        <v>0</v>
      </c>
      <c r="G6054">
        <v>-11.272500000000001</v>
      </c>
      <c r="H6054">
        <v>0</v>
      </c>
      <c r="I6054">
        <v>-3.7150000000000002E-5</v>
      </c>
      <c r="J6054">
        <v>0</v>
      </c>
      <c r="K6054">
        <v>3.0954999999999999</v>
      </c>
    </row>
    <row r="6055" spans="1:11" hidden="1">
      <c r="A6055" t="s">
        <v>166</v>
      </c>
      <c r="B6055" t="s">
        <v>662</v>
      </c>
      <c r="C6055">
        <v>184</v>
      </c>
      <c r="D6055" t="s">
        <v>148</v>
      </c>
      <c r="E6055">
        <v>1.4921</v>
      </c>
      <c r="F6055">
        <v>0</v>
      </c>
      <c r="G6055">
        <v>-7.5713999999999997</v>
      </c>
      <c r="H6055">
        <v>0</v>
      </c>
      <c r="I6055">
        <v>-3.7150000000000002E-5</v>
      </c>
      <c r="J6055">
        <v>0</v>
      </c>
      <c r="K6055">
        <v>7.2032999999999996</v>
      </c>
    </row>
    <row r="6056" spans="1:11" hidden="1">
      <c r="A6056" t="s">
        <v>166</v>
      </c>
      <c r="B6056" t="s">
        <v>662</v>
      </c>
      <c r="C6056">
        <v>184</v>
      </c>
      <c r="D6056" t="s">
        <v>148</v>
      </c>
      <c r="E6056">
        <v>1.9279999999999999</v>
      </c>
      <c r="F6056">
        <v>0</v>
      </c>
      <c r="G6056">
        <v>-3.8855</v>
      </c>
      <c r="H6056">
        <v>0</v>
      </c>
      <c r="I6056">
        <v>-3.7150000000000002E-5</v>
      </c>
      <c r="J6056">
        <v>0</v>
      </c>
      <c r="K6056">
        <v>9.6979000000000006</v>
      </c>
    </row>
    <row r="6057" spans="1:11" hidden="1">
      <c r="A6057" t="s">
        <v>166</v>
      </c>
      <c r="B6057" t="s">
        <v>662</v>
      </c>
      <c r="C6057">
        <v>184</v>
      </c>
      <c r="D6057" t="s">
        <v>148</v>
      </c>
      <c r="E6057">
        <v>2.3639999999999999</v>
      </c>
      <c r="F6057">
        <v>0</v>
      </c>
      <c r="G6057">
        <v>-0.82330000000000003</v>
      </c>
      <c r="H6057">
        <v>0</v>
      </c>
      <c r="I6057">
        <v>-3.7150000000000002E-5</v>
      </c>
      <c r="J6057">
        <v>0</v>
      </c>
      <c r="K6057">
        <v>10.690200000000001</v>
      </c>
    </row>
    <row r="6058" spans="1:11" hidden="1">
      <c r="A6058" t="s">
        <v>166</v>
      </c>
      <c r="B6058" t="s">
        <v>662</v>
      </c>
      <c r="C6058">
        <v>184</v>
      </c>
      <c r="D6058" t="s">
        <v>148</v>
      </c>
      <c r="E6058">
        <v>2.8</v>
      </c>
      <c r="F6058">
        <v>0</v>
      </c>
      <c r="G6058">
        <v>1.298</v>
      </c>
      <c r="H6058">
        <v>0</v>
      </c>
      <c r="I6058">
        <v>-3.7150000000000002E-5</v>
      </c>
      <c r="J6058">
        <v>0</v>
      </c>
      <c r="K6058">
        <v>10.553100000000001</v>
      </c>
    </row>
    <row r="6059" spans="1:11" hidden="1">
      <c r="A6059" t="s">
        <v>166</v>
      </c>
      <c r="B6059" t="s">
        <v>662</v>
      </c>
      <c r="C6059">
        <v>184</v>
      </c>
      <c r="D6059" t="s">
        <v>148</v>
      </c>
      <c r="E6059">
        <v>2.8</v>
      </c>
      <c r="F6059">
        <v>0</v>
      </c>
      <c r="G6059">
        <v>4.6650999999999998</v>
      </c>
      <c r="H6059">
        <v>0</v>
      </c>
      <c r="I6059">
        <v>-3.7150000000000002E-5</v>
      </c>
      <c r="J6059">
        <v>0</v>
      </c>
      <c r="K6059">
        <v>10.553100000000001</v>
      </c>
    </row>
    <row r="6060" spans="1:11" hidden="1">
      <c r="A6060" t="s">
        <v>166</v>
      </c>
      <c r="B6060" t="s">
        <v>662</v>
      </c>
      <c r="C6060">
        <v>184</v>
      </c>
      <c r="D6060" t="s">
        <v>148</v>
      </c>
      <c r="E6060">
        <v>3.2360000000000002</v>
      </c>
      <c r="F6060">
        <v>0</v>
      </c>
      <c r="G6060">
        <v>6.3159999999999998</v>
      </c>
      <c r="H6060">
        <v>0</v>
      </c>
      <c r="I6060">
        <v>-3.7150000000000002E-5</v>
      </c>
      <c r="J6060">
        <v>0</v>
      </c>
      <c r="K6060">
        <v>8.1793999999999993</v>
      </c>
    </row>
    <row r="6061" spans="1:11" hidden="1">
      <c r="A6061" t="s">
        <v>166</v>
      </c>
      <c r="B6061" t="s">
        <v>662</v>
      </c>
      <c r="C6061">
        <v>184</v>
      </c>
      <c r="D6061" t="s">
        <v>148</v>
      </c>
      <c r="E6061">
        <v>3.6720000000000002</v>
      </c>
      <c r="F6061">
        <v>0</v>
      </c>
      <c r="G6061">
        <v>7.9668000000000001</v>
      </c>
      <c r="H6061">
        <v>0</v>
      </c>
      <c r="I6061">
        <v>-3.7150000000000002E-5</v>
      </c>
      <c r="J6061">
        <v>0</v>
      </c>
      <c r="K6061">
        <v>5.0858999999999996</v>
      </c>
    </row>
    <row r="6062" spans="1:11" hidden="1">
      <c r="A6062" t="s">
        <v>166</v>
      </c>
      <c r="B6062" t="s">
        <v>662</v>
      </c>
      <c r="C6062">
        <v>184</v>
      </c>
      <c r="D6062" t="s">
        <v>148</v>
      </c>
      <c r="E6062">
        <v>4.1079999999999997</v>
      </c>
      <c r="F6062">
        <v>0</v>
      </c>
      <c r="G6062">
        <v>9.6175999999999995</v>
      </c>
      <c r="H6062">
        <v>0</v>
      </c>
      <c r="I6062">
        <v>-3.7150000000000002E-5</v>
      </c>
      <c r="J6062">
        <v>0</v>
      </c>
      <c r="K6062">
        <v>1.2726999999999999</v>
      </c>
    </row>
    <row r="6063" spans="1:11" hidden="1">
      <c r="A6063" t="s">
        <v>166</v>
      </c>
      <c r="B6063" t="s">
        <v>662</v>
      </c>
      <c r="C6063">
        <v>184</v>
      </c>
      <c r="D6063" t="s">
        <v>148</v>
      </c>
      <c r="E6063">
        <v>4.5438999999999998</v>
      </c>
      <c r="F6063">
        <v>0</v>
      </c>
      <c r="G6063">
        <v>11.2685</v>
      </c>
      <c r="H6063">
        <v>0</v>
      </c>
      <c r="I6063">
        <v>-3.7150000000000002E-5</v>
      </c>
      <c r="J6063">
        <v>0</v>
      </c>
      <c r="K6063">
        <v>-3.2602000000000002</v>
      </c>
    </row>
    <row r="6064" spans="1:11" hidden="1">
      <c r="A6064" t="s">
        <v>166</v>
      </c>
      <c r="B6064" t="s">
        <v>662</v>
      </c>
      <c r="C6064">
        <v>184</v>
      </c>
      <c r="D6064" t="s">
        <v>148</v>
      </c>
      <c r="E6064">
        <v>4.9798999999999998</v>
      </c>
      <c r="F6064">
        <v>0</v>
      </c>
      <c r="G6064">
        <v>12.9193</v>
      </c>
      <c r="H6064">
        <v>0</v>
      </c>
      <c r="I6064">
        <v>-3.7150000000000002E-5</v>
      </c>
      <c r="J6064">
        <v>0</v>
      </c>
      <c r="K6064">
        <v>-8.5129000000000001</v>
      </c>
    </row>
    <row r="6065" spans="1:11" hidden="1">
      <c r="A6065" t="s">
        <v>166</v>
      </c>
      <c r="B6065" t="s">
        <v>662</v>
      </c>
      <c r="C6065">
        <v>184</v>
      </c>
      <c r="D6065" t="s">
        <v>148</v>
      </c>
      <c r="E6065">
        <v>5.4158999999999997</v>
      </c>
      <c r="F6065">
        <v>0</v>
      </c>
      <c r="G6065">
        <v>14.5702</v>
      </c>
      <c r="H6065">
        <v>0</v>
      </c>
      <c r="I6065">
        <v>-3.7150000000000002E-5</v>
      </c>
      <c r="J6065">
        <v>0</v>
      </c>
      <c r="K6065">
        <v>-14.485300000000001</v>
      </c>
    </row>
    <row r="6066" spans="1:11" hidden="1">
      <c r="A6066" t="s">
        <v>166</v>
      </c>
      <c r="B6066" t="s">
        <v>662</v>
      </c>
      <c r="C6066">
        <v>184</v>
      </c>
      <c r="D6066" t="s">
        <v>149</v>
      </c>
      <c r="E6066">
        <v>0.18410000000000001</v>
      </c>
      <c r="F6066">
        <v>0</v>
      </c>
      <c r="G6066">
        <v>-17.268699999999999</v>
      </c>
      <c r="H6066">
        <v>0</v>
      </c>
      <c r="I6066">
        <v>-3.896E-5</v>
      </c>
      <c r="J6066">
        <v>0</v>
      </c>
      <c r="K6066">
        <v>-9.7098999999999993</v>
      </c>
    </row>
    <row r="6067" spans="1:11" hidden="1">
      <c r="A6067" t="s">
        <v>166</v>
      </c>
      <c r="B6067" t="s">
        <v>662</v>
      </c>
      <c r="C6067">
        <v>184</v>
      </c>
      <c r="D6067" t="s">
        <v>149</v>
      </c>
      <c r="E6067">
        <v>0.62009999999999998</v>
      </c>
      <c r="F6067">
        <v>0</v>
      </c>
      <c r="G6067">
        <v>-14.7501</v>
      </c>
      <c r="H6067">
        <v>0</v>
      </c>
      <c r="I6067">
        <v>-3.896E-5</v>
      </c>
      <c r="J6067">
        <v>0</v>
      </c>
      <c r="K6067">
        <v>-2.6959</v>
      </c>
    </row>
    <row r="6068" spans="1:11" hidden="1">
      <c r="A6068" t="s">
        <v>166</v>
      </c>
      <c r="B6068" t="s">
        <v>662</v>
      </c>
      <c r="C6068">
        <v>184</v>
      </c>
      <c r="D6068" t="s">
        <v>149</v>
      </c>
      <c r="E6068">
        <v>1.0561</v>
      </c>
      <c r="F6068">
        <v>0</v>
      </c>
      <c r="G6068">
        <v>-11.3185</v>
      </c>
      <c r="H6068">
        <v>0</v>
      </c>
      <c r="I6068">
        <v>-3.896E-5</v>
      </c>
      <c r="J6068">
        <v>0</v>
      </c>
      <c r="K6068">
        <v>3.0158999999999998</v>
      </c>
    </row>
    <row r="6069" spans="1:11" hidden="1">
      <c r="A6069" t="s">
        <v>166</v>
      </c>
      <c r="B6069" t="s">
        <v>662</v>
      </c>
      <c r="C6069">
        <v>184</v>
      </c>
      <c r="D6069" t="s">
        <v>149</v>
      </c>
      <c r="E6069">
        <v>1.4921</v>
      </c>
      <c r="F6069">
        <v>0</v>
      </c>
      <c r="G6069">
        <v>-7.6173999999999999</v>
      </c>
      <c r="H6069">
        <v>0</v>
      </c>
      <c r="I6069">
        <v>-3.896E-5</v>
      </c>
      <c r="J6069">
        <v>0</v>
      </c>
      <c r="K6069">
        <v>7.1437999999999997</v>
      </c>
    </row>
    <row r="6070" spans="1:11" hidden="1">
      <c r="A6070" t="s">
        <v>166</v>
      </c>
      <c r="B6070" t="s">
        <v>662</v>
      </c>
      <c r="C6070">
        <v>184</v>
      </c>
      <c r="D6070" t="s">
        <v>149</v>
      </c>
      <c r="E6070">
        <v>1.9279999999999999</v>
      </c>
      <c r="F6070">
        <v>0</v>
      </c>
      <c r="G6070">
        <v>-3.9314</v>
      </c>
      <c r="H6070">
        <v>0</v>
      </c>
      <c r="I6070">
        <v>-3.896E-5</v>
      </c>
      <c r="J6070">
        <v>0</v>
      </c>
      <c r="K6070">
        <v>9.6585000000000001</v>
      </c>
    </row>
    <row r="6071" spans="1:11" hidden="1">
      <c r="A6071" t="s">
        <v>166</v>
      </c>
      <c r="B6071" t="s">
        <v>662</v>
      </c>
      <c r="C6071">
        <v>184</v>
      </c>
      <c r="D6071" t="s">
        <v>149</v>
      </c>
      <c r="E6071">
        <v>2.3639999999999999</v>
      </c>
      <c r="F6071">
        <v>0</v>
      </c>
      <c r="G6071">
        <v>-0.86919999999999997</v>
      </c>
      <c r="H6071">
        <v>0</v>
      </c>
      <c r="I6071">
        <v>-3.896E-5</v>
      </c>
      <c r="J6071">
        <v>0</v>
      </c>
      <c r="K6071">
        <v>10.6708</v>
      </c>
    </row>
    <row r="6072" spans="1:11" hidden="1">
      <c r="A6072" t="s">
        <v>166</v>
      </c>
      <c r="B6072" t="s">
        <v>662</v>
      </c>
      <c r="C6072">
        <v>184</v>
      </c>
      <c r="D6072" t="s">
        <v>149</v>
      </c>
      <c r="E6072">
        <v>2.8</v>
      </c>
      <c r="F6072">
        <v>0</v>
      </c>
      <c r="G6072">
        <v>1.2521</v>
      </c>
      <c r="H6072">
        <v>0</v>
      </c>
      <c r="I6072">
        <v>-3.896E-5</v>
      </c>
      <c r="J6072">
        <v>0</v>
      </c>
      <c r="K6072">
        <v>10.5525</v>
      </c>
    </row>
    <row r="6073" spans="1:11" hidden="1">
      <c r="A6073" t="s">
        <v>166</v>
      </c>
      <c r="B6073" t="s">
        <v>662</v>
      </c>
      <c r="C6073">
        <v>184</v>
      </c>
      <c r="D6073" t="s">
        <v>149</v>
      </c>
      <c r="E6073">
        <v>2.8</v>
      </c>
      <c r="F6073">
        <v>0</v>
      </c>
      <c r="G6073">
        <v>4.6191000000000004</v>
      </c>
      <c r="H6073">
        <v>0</v>
      </c>
      <c r="I6073">
        <v>-3.896E-5</v>
      </c>
      <c r="J6073">
        <v>0</v>
      </c>
      <c r="K6073">
        <v>10.5525</v>
      </c>
    </row>
    <row r="6074" spans="1:11" hidden="1">
      <c r="A6074" t="s">
        <v>166</v>
      </c>
      <c r="B6074" t="s">
        <v>662</v>
      </c>
      <c r="C6074">
        <v>184</v>
      </c>
      <c r="D6074" t="s">
        <v>149</v>
      </c>
      <c r="E6074">
        <v>3.2360000000000002</v>
      </c>
      <c r="F6074">
        <v>0</v>
      </c>
      <c r="G6074">
        <v>6.27</v>
      </c>
      <c r="H6074">
        <v>0</v>
      </c>
      <c r="I6074">
        <v>-3.896E-5</v>
      </c>
      <c r="J6074">
        <v>0</v>
      </c>
      <c r="K6074">
        <v>8.1586999999999996</v>
      </c>
    </row>
    <row r="6075" spans="1:11" hidden="1">
      <c r="A6075" t="s">
        <v>166</v>
      </c>
      <c r="B6075" t="s">
        <v>662</v>
      </c>
      <c r="C6075">
        <v>184</v>
      </c>
      <c r="D6075" t="s">
        <v>149</v>
      </c>
      <c r="E6075">
        <v>3.6720000000000002</v>
      </c>
      <c r="F6075">
        <v>0</v>
      </c>
      <c r="G6075">
        <v>7.9207999999999998</v>
      </c>
      <c r="H6075">
        <v>0</v>
      </c>
      <c r="I6075">
        <v>-3.896E-5</v>
      </c>
      <c r="J6075">
        <v>0</v>
      </c>
      <c r="K6075">
        <v>5.0452000000000004</v>
      </c>
    </row>
    <row r="6076" spans="1:11" hidden="1">
      <c r="A6076" t="s">
        <v>166</v>
      </c>
      <c r="B6076" t="s">
        <v>662</v>
      </c>
      <c r="C6076">
        <v>184</v>
      </c>
      <c r="D6076" t="s">
        <v>149</v>
      </c>
      <c r="E6076">
        <v>4.1079999999999997</v>
      </c>
      <c r="F6076">
        <v>0</v>
      </c>
      <c r="G6076">
        <v>9.5716999999999999</v>
      </c>
      <c r="H6076">
        <v>0</v>
      </c>
      <c r="I6076">
        <v>-3.896E-5</v>
      </c>
      <c r="J6076">
        <v>0</v>
      </c>
      <c r="K6076">
        <v>1.2119</v>
      </c>
    </row>
    <row r="6077" spans="1:11" hidden="1">
      <c r="A6077" t="s">
        <v>166</v>
      </c>
      <c r="B6077" t="s">
        <v>662</v>
      </c>
      <c r="C6077">
        <v>184</v>
      </c>
      <c r="D6077" t="s">
        <v>149</v>
      </c>
      <c r="E6077">
        <v>4.5438999999999998</v>
      </c>
      <c r="F6077">
        <v>0</v>
      </c>
      <c r="G6077">
        <v>11.2225</v>
      </c>
      <c r="H6077">
        <v>0</v>
      </c>
      <c r="I6077">
        <v>-3.896E-5</v>
      </c>
      <c r="J6077">
        <v>0</v>
      </c>
      <c r="K6077">
        <v>-3.3411</v>
      </c>
    </row>
    <row r="6078" spans="1:11" hidden="1">
      <c r="A6078" t="s">
        <v>166</v>
      </c>
      <c r="B6078" t="s">
        <v>662</v>
      </c>
      <c r="C6078">
        <v>184</v>
      </c>
      <c r="D6078" t="s">
        <v>149</v>
      </c>
      <c r="E6078">
        <v>4.9798999999999998</v>
      </c>
      <c r="F6078">
        <v>0</v>
      </c>
      <c r="G6078">
        <v>12.8733</v>
      </c>
      <c r="H6078">
        <v>0</v>
      </c>
      <c r="I6078">
        <v>-3.896E-5</v>
      </c>
      <c r="J6078">
        <v>0</v>
      </c>
      <c r="K6078">
        <v>-8.6137999999999995</v>
      </c>
    </row>
    <row r="6079" spans="1:11" hidden="1">
      <c r="A6079" t="s">
        <v>166</v>
      </c>
      <c r="B6079" t="s">
        <v>662</v>
      </c>
      <c r="C6079">
        <v>184</v>
      </c>
      <c r="D6079" t="s">
        <v>149</v>
      </c>
      <c r="E6079">
        <v>5.4158999999999997</v>
      </c>
      <c r="F6079">
        <v>0</v>
      </c>
      <c r="G6079">
        <v>14.5242</v>
      </c>
      <c r="H6079">
        <v>0</v>
      </c>
      <c r="I6079">
        <v>-3.896E-5</v>
      </c>
      <c r="J6079">
        <v>0</v>
      </c>
      <c r="K6079">
        <v>-14.606299999999999</v>
      </c>
    </row>
    <row r="6080" spans="1:11" hidden="1">
      <c r="A6080" t="s">
        <v>166</v>
      </c>
      <c r="B6080" t="s">
        <v>662</v>
      </c>
      <c r="C6080">
        <v>184</v>
      </c>
      <c r="D6080" t="s">
        <v>150</v>
      </c>
      <c r="E6080">
        <v>0.18410000000000001</v>
      </c>
      <c r="F6080">
        <v>0</v>
      </c>
      <c r="G6080">
        <v>-19.189399999999999</v>
      </c>
      <c r="H6080">
        <v>0</v>
      </c>
      <c r="I6080">
        <v>-3.18E-5</v>
      </c>
      <c r="J6080">
        <v>0</v>
      </c>
      <c r="K6080">
        <v>-10.811299999999999</v>
      </c>
    </row>
    <row r="6081" spans="1:11" hidden="1">
      <c r="A6081" t="s">
        <v>166</v>
      </c>
      <c r="B6081" t="s">
        <v>662</v>
      </c>
      <c r="C6081">
        <v>184</v>
      </c>
      <c r="D6081" t="s">
        <v>150</v>
      </c>
      <c r="E6081">
        <v>0.62009999999999998</v>
      </c>
      <c r="F6081">
        <v>0</v>
      </c>
      <c r="G6081">
        <v>-16.390999999999998</v>
      </c>
      <c r="H6081">
        <v>0</v>
      </c>
      <c r="I6081">
        <v>-3.18E-5</v>
      </c>
      <c r="J6081">
        <v>0</v>
      </c>
      <c r="K6081">
        <v>-3.0169999999999999</v>
      </c>
    </row>
    <row r="6082" spans="1:11" hidden="1">
      <c r="A6082" t="s">
        <v>166</v>
      </c>
      <c r="B6082" t="s">
        <v>662</v>
      </c>
      <c r="C6082">
        <v>184</v>
      </c>
      <c r="D6082" t="s">
        <v>150</v>
      </c>
      <c r="E6082">
        <v>1.0561</v>
      </c>
      <c r="F6082">
        <v>0</v>
      </c>
      <c r="G6082">
        <v>-12.577999999999999</v>
      </c>
      <c r="H6082">
        <v>0</v>
      </c>
      <c r="I6082">
        <v>-3.18E-5</v>
      </c>
      <c r="J6082">
        <v>0</v>
      </c>
      <c r="K6082">
        <v>3.3302999999999998</v>
      </c>
    </row>
    <row r="6083" spans="1:11" hidden="1">
      <c r="A6083" t="s">
        <v>166</v>
      </c>
      <c r="B6083" t="s">
        <v>662</v>
      </c>
      <c r="C6083">
        <v>184</v>
      </c>
      <c r="D6083" t="s">
        <v>150</v>
      </c>
      <c r="E6083">
        <v>1.4921</v>
      </c>
      <c r="F6083">
        <v>0</v>
      </c>
      <c r="G6083">
        <v>-8.4657</v>
      </c>
      <c r="H6083">
        <v>0</v>
      </c>
      <c r="I6083">
        <v>-3.18E-5</v>
      </c>
      <c r="J6083">
        <v>0</v>
      </c>
      <c r="K6083">
        <v>7.9177</v>
      </c>
    </row>
    <row r="6084" spans="1:11" hidden="1">
      <c r="A6084" t="s">
        <v>166</v>
      </c>
      <c r="B6084" t="s">
        <v>662</v>
      </c>
      <c r="C6084">
        <v>184</v>
      </c>
      <c r="D6084" t="s">
        <v>150</v>
      </c>
      <c r="E6084">
        <v>1.9279999999999999</v>
      </c>
      <c r="F6084">
        <v>0</v>
      </c>
      <c r="G6084">
        <v>-4.3701999999999996</v>
      </c>
      <c r="H6084">
        <v>0</v>
      </c>
      <c r="I6084">
        <v>-3.18E-5</v>
      </c>
      <c r="J6084">
        <v>0</v>
      </c>
      <c r="K6084">
        <v>10.7126</v>
      </c>
    </row>
    <row r="6085" spans="1:11" hidden="1">
      <c r="A6085" t="s">
        <v>166</v>
      </c>
      <c r="B6085" t="s">
        <v>662</v>
      </c>
      <c r="C6085">
        <v>184</v>
      </c>
      <c r="D6085" t="s">
        <v>150</v>
      </c>
      <c r="E6085">
        <v>2.3639999999999999</v>
      </c>
      <c r="F6085">
        <v>0</v>
      </c>
      <c r="G6085">
        <v>-0.96779999999999999</v>
      </c>
      <c r="H6085">
        <v>0</v>
      </c>
      <c r="I6085">
        <v>-3.18E-5</v>
      </c>
      <c r="J6085">
        <v>0</v>
      </c>
      <c r="K6085">
        <v>11.838200000000001</v>
      </c>
    </row>
    <row r="6086" spans="1:11" hidden="1">
      <c r="A6086" t="s">
        <v>166</v>
      </c>
      <c r="B6086" t="s">
        <v>662</v>
      </c>
      <c r="C6086">
        <v>184</v>
      </c>
      <c r="D6086" t="s">
        <v>150</v>
      </c>
      <c r="E6086">
        <v>2.8</v>
      </c>
      <c r="F6086">
        <v>0</v>
      </c>
      <c r="G6086">
        <v>1.3892</v>
      </c>
      <c r="H6086">
        <v>0</v>
      </c>
      <c r="I6086">
        <v>-3.18E-5</v>
      </c>
      <c r="J6086">
        <v>0</v>
      </c>
      <c r="K6086">
        <v>11.708399999999999</v>
      </c>
    </row>
    <row r="6087" spans="1:11" hidden="1">
      <c r="A6087" t="s">
        <v>166</v>
      </c>
      <c r="B6087" t="s">
        <v>662</v>
      </c>
      <c r="C6087">
        <v>184</v>
      </c>
      <c r="D6087" t="s">
        <v>150</v>
      </c>
      <c r="E6087">
        <v>2.8</v>
      </c>
      <c r="F6087">
        <v>0</v>
      </c>
      <c r="G6087">
        <v>5.1303999999999998</v>
      </c>
      <c r="H6087">
        <v>0</v>
      </c>
      <c r="I6087">
        <v>-3.1789999999999999E-5</v>
      </c>
      <c r="J6087">
        <v>0</v>
      </c>
      <c r="K6087">
        <v>11.708399999999999</v>
      </c>
    </row>
    <row r="6088" spans="1:11" hidden="1">
      <c r="A6088" t="s">
        <v>166</v>
      </c>
      <c r="B6088" t="s">
        <v>662</v>
      </c>
      <c r="C6088">
        <v>184</v>
      </c>
      <c r="D6088" t="s">
        <v>150</v>
      </c>
      <c r="E6088">
        <v>3.2360000000000002</v>
      </c>
      <c r="F6088">
        <v>0</v>
      </c>
      <c r="G6088">
        <v>6.9646999999999997</v>
      </c>
      <c r="H6088">
        <v>0</v>
      </c>
      <c r="I6088">
        <v>-3.1789999999999999E-5</v>
      </c>
      <c r="J6088">
        <v>0</v>
      </c>
      <c r="K6088">
        <v>9.0717999999999996</v>
      </c>
    </row>
    <row r="6089" spans="1:11" hidden="1">
      <c r="A6089" t="s">
        <v>166</v>
      </c>
      <c r="B6089" t="s">
        <v>662</v>
      </c>
      <c r="C6089">
        <v>184</v>
      </c>
      <c r="D6089" t="s">
        <v>150</v>
      </c>
      <c r="E6089">
        <v>3.6720000000000002</v>
      </c>
      <c r="F6089">
        <v>0</v>
      </c>
      <c r="G6089">
        <v>8.7988999999999997</v>
      </c>
      <c r="H6089">
        <v>0</v>
      </c>
      <c r="I6089">
        <v>-3.1789999999999999E-5</v>
      </c>
      <c r="J6089">
        <v>0</v>
      </c>
      <c r="K6089">
        <v>5.6353999999999997</v>
      </c>
    </row>
    <row r="6090" spans="1:11" hidden="1">
      <c r="A6090" t="s">
        <v>166</v>
      </c>
      <c r="B6090" t="s">
        <v>662</v>
      </c>
      <c r="C6090">
        <v>184</v>
      </c>
      <c r="D6090" t="s">
        <v>150</v>
      </c>
      <c r="E6090">
        <v>4.1079999999999997</v>
      </c>
      <c r="F6090">
        <v>0</v>
      </c>
      <c r="G6090">
        <v>10.6332</v>
      </c>
      <c r="H6090">
        <v>0</v>
      </c>
      <c r="I6090">
        <v>-3.1789999999999999E-5</v>
      </c>
      <c r="J6090">
        <v>0</v>
      </c>
      <c r="K6090">
        <v>1.3994</v>
      </c>
    </row>
    <row r="6091" spans="1:11" hidden="1">
      <c r="A6091" t="s">
        <v>166</v>
      </c>
      <c r="B6091" t="s">
        <v>662</v>
      </c>
      <c r="C6091">
        <v>184</v>
      </c>
      <c r="D6091" t="s">
        <v>150</v>
      </c>
      <c r="E6091">
        <v>4.5438999999999998</v>
      </c>
      <c r="F6091">
        <v>0</v>
      </c>
      <c r="G6091">
        <v>12.467499999999999</v>
      </c>
      <c r="H6091">
        <v>0</v>
      </c>
      <c r="I6091">
        <v>-3.1789999999999999E-5</v>
      </c>
      <c r="J6091">
        <v>0</v>
      </c>
      <c r="K6091">
        <v>-3.6364000000000001</v>
      </c>
    </row>
    <row r="6092" spans="1:11" hidden="1">
      <c r="A6092" t="s">
        <v>166</v>
      </c>
      <c r="B6092" t="s">
        <v>662</v>
      </c>
      <c r="C6092">
        <v>184</v>
      </c>
      <c r="D6092" t="s">
        <v>150</v>
      </c>
      <c r="E6092">
        <v>4.9798999999999998</v>
      </c>
      <c r="F6092">
        <v>0</v>
      </c>
      <c r="G6092">
        <v>14.3018</v>
      </c>
      <c r="H6092">
        <v>0</v>
      </c>
      <c r="I6092">
        <v>-3.1789999999999999E-5</v>
      </c>
      <c r="J6092">
        <v>0</v>
      </c>
      <c r="K6092">
        <v>-9.4718999999999998</v>
      </c>
    </row>
    <row r="6093" spans="1:11" hidden="1">
      <c r="A6093" t="s">
        <v>166</v>
      </c>
      <c r="B6093" t="s">
        <v>662</v>
      </c>
      <c r="C6093">
        <v>184</v>
      </c>
      <c r="D6093" t="s">
        <v>150</v>
      </c>
      <c r="E6093">
        <v>5.4158999999999997</v>
      </c>
      <c r="F6093">
        <v>0</v>
      </c>
      <c r="G6093">
        <v>16.135999999999999</v>
      </c>
      <c r="H6093">
        <v>0</v>
      </c>
      <c r="I6093">
        <v>-3.1789999999999999E-5</v>
      </c>
      <c r="J6093">
        <v>0</v>
      </c>
      <c r="K6093">
        <v>-16.106999999999999</v>
      </c>
    </row>
    <row r="6094" spans="1:11" hidden="1">
      <c r="A6094" t="s">
        <v>166</v>
      </c>
      <c r="B6094" t="s">
        <v>662</v>
      </c>
      <c r="C6094">
        <v>184</v>
      </c>
      <c r="D6094" t="s">
        <v>151</v>
      </c>
      <c r="E6094">
        <v>0.18410000000000001</v>
      </c>
      <c r="F6094">
        <v>0</v>
      </c>
      <c r="G6094">
        <v>-19.189399999999999</v>
      </c>
      <c r="H6094">
        <v>0</v>
      </c>
      <c r="I6094">
        <v>-3.18E-5</v>
      </c>
      <c r="J6094">
        <v>0</v>
      </c>
      <c r="K6094">
        <v>-10.811299999999999</v>
      </c>
    </row>
    <row r="6095" spans="1:11" hidden="1">
      <c r="A6095" t="s">
        <v>166</v>
      </c>
      <c r="B6095" t="s">
        <v>662</v>
      </c>
      <c r="C6095">
        <v>184</v>
      </c>
      <c r="D6095" t="s">
        <v>151</v>
      </c>
      <c r="E6095">
        <v>0.62009999999999998</v>
      </c>
      <c r="F6095">
        <v>0</v>
      </c>
      <c r="G6095">
        <v>-16.390999999999998</v>
      </c>
      <c r="H6095">
        <v>0</v>
      </c>
      <c r="I6095">
        <v>-3.18E-5</v>
      </c>
      <c r="J6095">
        <v>0</v>
      </c>
      <c r="K6095">
        <v>-3.0169999999999999</v>
      </c>
    </row>
    <row r="6096" spans="1:11" hidden="1">
      <c r="A6096" t="s">
        <v>166</v>
      </c>
      <c r="B6096" t="s">
        <v>662</v>
      </c>
      <c r="C6096">
        <v>184</v>
      </c>
      <c r="D6096" t="s">
        <v>151</v>
      </c>
      <c r="E6096">
        <v>1.0561</v>
      </c>
      <c r="F6096">
        <v>0</v>
      </c>
      <c r="G6096">
        <v>-12.577999999999999</v>
      </c>
      <c r="H6096">
        <v>0</v>
      </c>
      <c r="I6096">
        <v>-3.18E-5</v>
      </c>
      <c r="J6096">
        <v>0</v>
      </c>
      <c r="K6096">
        <v>3.3302999999999998</v>
      </c>
    </row>
    <row r="6097" spans="1:11" hidden="1">
      <c r="A6097" t="s">
        <v>166</v>
      </c>
      <c r="B6097" t="s">
        <v>662</v>
      </c>
      <c r="C6097">
        <v>184</v>
      </c>
      <c r="D6097" t="s">
        <v>151</v>
      </c>
      <c r="E6097">
        <v>1.4921</v>
      </c>
      <c r="F6097">
        <v>0</v>
      </c>
      <c r="G6097">
        <v>-8.4657</v>
      </c>
      <c r="H6097">
        <v>0</v>
      </c>
      <c r="I6097">
        <v>-3.18E-5</v>
      </c>
      <c r="J6097">
        <v>0</v>
      </c>
      <c r="K6097">
        <v>7.9177</v>
      </c>
    </row>
    <row r="6098" spans="1:11" hidden="1">
      <c r="A6098" t="s">
        <v>166</v>
      </c>
      <c r="B6098" t="s">
        <v>662</v>
      </c>
      <c r="C6098">
        <v>184</v>
      </c>
      <c r="D6098" t="s">
        <v>151</v>
      </c>
      <c r="E6098">
        <v>1.9279999999999999</v>
      </c>
      <c r="F6098">
        <v>0</v>
      </c>
      <c r="G6098">
        <v>-4.3701999999999996</v>
      </c>
      <c r="H6098">
        <v>0</v>
      </c>
      <c r="I6098">
        <v>-3.18E-5</v>
      </c>
      <c r="J6098">
        <v>0</v>
      </c>
      <c r="K6098">
        <v>10.7126</v>
      </c>
    </row>
    <row r="6099" spans="1:11" hidden="1">
      <c r="A6099" t="s">
        <v>166</v>
      </c>
      <c r="B6099" t="s">
        <v>662</v>
      </c>
      <c r="C6099">
        <v>184</v>
      </c>
      <c r="D6099" t="s">
        <v>151</v>
      </c>
      <c r="E6099">
        <v>2.3639999999999999</v>
      </c>
      <c r="F6099">
        <v>0</v>
      </c>
      <c r="G6099">
        <v>-0.96779999999999999</v>
      </c>
      <c r="H6099">
        <v>0</v>
      </c>
      <c r="I6099">
        <v>-3.18E-5</v>
      </c>
      <c r="J6099">
        <v>0</v>
      </c>
      <c r="K6099">
        <v>11.838200000000001</v>
      </c>
    </row>
    <row r="6100" spans="1:11" hidden="1">
      <c r="A6100" t="s">
        <v>166</v>
      </c>
      <c r="B6100" t="s">
        <v>662</v>
      </c>
      <c r="C6100">
        <v>184</v>
      </c>
      <c r="D6100" t="s">
        <v>151</v>
      </c>
      <c r="E6100">
        <v>2.8</v>
      </c>
      <c r="F6100">
        <v>0</v>
      </c>
      <c r="G6100">
        <v>1.3892</v>
      </c>
      <c r="H6100">
        <v>0</v>
      </c>
      <c r="I6100">
        <v>-3.18E-5</v>
      </c>
      <c r="J6100">
        <v>0</v>
      </c>
      <c r="K6100">
        <v>11.708399999999999</v>
      </c>
    </row>
    <row r="6101" spans="1:11" hidden="1">
      <c r="A6101" t="s">
        <v>166</v>
      </c>
      <c r="B6101" t="s">
        <v>662</v>
      </c>
      <c r="C6101">
        <v>184</v>
      </c>
      <c r="D6101" t="s">
        <v>151</v>
      </c>
      <c r="E6101">
        <v>2.8</v>
      </c>
      <c r="F6101">
        <v>0</v>
      </c>
      <c r="G6101">
        <v>5.1303999999999998</v>
      </c>
      <c r="H6101">
        <v>0</v>
      </c>
      <c r="I6101">
        <v>-3.1789999999999999E-5</v>
      </c>
      <c r="J6101">
        <v>0</v>
      </c>
      <c r="K6101">
        <v>11.708399999999999</v>
      </c>
    </row>
    <row r="6102" spans="1:11" hidden="1">
      <c r="A6102" t="s">
        <v>166</v>
      </c>
      <c r="B6102" t="s">
        <v>662</v>
      </c>
      <c r="C6102">
        <v>184</v>
      </c>
      <c r="D6102" t="s">
        <v>151</v>
      </c>
      <c r="E6102">
        <v>3.2360000000000002</v>
      </c>
      <c r="F6102">
        <v>0</v>
      </c>
      <c r="G6102">
        <v>6.9646999999999997</v>
      </c>
      <c r="H6102">
        <v>0</v>
      </c>
      <c r="I6102">
        <v>-3.1789999999999999E-5</v>
      </c>
      <c r="J6102">
        <v>0</v>
      </c>
      <c r="K6102">
        <v>9.0717999999999996</v>
      </c>
    </row>
    <row r="6103" spans="1:11" hidden="1">
      <c r="A6103" t="s">
        <v>166</v>
      </c>
      <c r="B6103" t="s">
        <v>662</v>
      </c>
      <c r="C6103">
        <v>184</v>
      </c>
      <c r="D6103" t="s">
        <v>151</v>
      </c>
      <c r="E6103">
        <v>3.6720000000000002</v>
      </c>
      <c r="F6103">
        <v>0</v>
      </c>
      <c r="G6103">
        <v>8.7988999999999997</v>
      </c>
      <c r="H6103">
        <v>0</v>
      </c>
      <c r="I6103">
        <v>-3.1789999999999999E-5</v>
      </c>
      <c r="J6103">
        <v>0</v>
      </c>
      <c r="K6103">
        <v>5.6353999999999997</v>
      </c>
    </row>
    <row r="6104" spans="1:11" hidden="1">
      <c r="A6104" t="s">
        <v>166</v>
      </c>
      <c r="B6104" t="s">
        <v>662</v>
      </c>
      <c r="C6104">
        <v>184</v>
      </c>
      <c r="D6104" t="s">
        <v>151</v>
      </c>
      <c r="E6104">
        <v>4.1079999999999997</v>
      </c>
      <c r="F6104">
        <v>0</v>
      </c>
      <c r="G6104">
        <v>10.6332</v>
      </c>
      <c r="H6104">
        <v>0</v>
      </c>
      <c r="I6104">
        <v>-3.1789999999999999E-5</v>
      </c>
      <c r="J6104">
        <v>0</v>
      </c>
      <c r="K6104">
        <v>1.3994</v>
      </c>
    </row>
    <row r="6105" spans="1:11" hidden="1">
      <c r="A6105" t="s">
        <v>166</v>
      </c>
      <c r="B6105" t="s">
        <v>662</v>
      </c>
      <c r="C6105">
        <v>184</v>
      </c>
      <c r="D6105" t="s">
        <v>151</v>
      </c>
      <c r="E6105">
        <v>4.5438999999999998</v>
      </c>
      <c r="F6105">
        <v>0</v>
      </c>
      <c r="G6105">
        <v>12.467499999999999</v>
      </c>
      <c r="H6105">
        <v>0</v>
      </c>
      <c r="I6105">
        <v>-3.1789999999999999E-5</v>
      </c>
      <c r="J6105">
        <v>0</v>
      </c>
      <c r="K6105">
        <v>-3.6364000000000001</v>
      </c>
    </row>
    <row r="6106" spans="1:11" hidden="1">
      <c r="A6106" t="s">
        <v>166</v>
      </c>
      <c r="B6106" t="s">
        <v>662</v>
      </c>
      <c r="C6106">
        <v>184</v>
      </c>
      <c r="D6106" t="s">
        <v>151</v>
      </c>
      <c r="E6106">
        <v>4.9798999999999998</v>
      </c>
      <c r="F6106">
        <v>0</v>
      </c>
      <c r="G6106">
        <v>14.3018</v>
      </c>
      <c r="H6106">
        <v>0</v>
      </c>
      <c r="I6106">
        <v>-3.1789999999999999E-5</v>
      </c>
      <c r="J6106">
        <v>0</v>
      </c>
      <c r="K6106">
        <v>-9.4718999999999998</v>
      </c>
    </row>
    <row r="6107" spans="1:11" hidden="1">
      <c r="A6107" t="s">
        <v>166</v>
      </c>
      <c r="B6107" t="s">
        <v>662</v>
      </c>
      <c r="C6107">
        <v>184</v>
      </c>
      <c r="D6107" t="s">
        <v>151</v>
      </c>
      <c r="E6107">
        <v>5.4158999999999997</v>
      </c>
      <c r="F6107">
        <v>0</v>
      </c>
      <c r="G6107">
        <v>16.135999999999999</v>
      </c>
      <c r="H6107">
        <v>0</v>
      </c>
      <c r="I6107">
        <v>-3.1789999999999999E-5</v>
      </c>
      <c r="J6107">
        <v>0</v>
      </c>
      <c r="K6107">
        <v>-16.106999999999999</v>
      </c>
    </row>
    <row r="6108" spans="1:11" hidden="1">
      <c r="A6108" t="s">
        <v>166</v>
      </c>
      <c r="B6108" t="s">
        <v>662</v>
      </c>
      <c r="C6108">
        <v>184</v>
      </c>
      <c r="D6108" t="s">
        <v>152</v>
      </c>
      <c r="E6108">
        <v>0.18410000000000001</v>
      </c>
      <c r="F6108">
        <v>0</v>
      </c>
      <c r="G6108">
        <v>-19.18</v>
      </c>
      <c r="H6108">
        <v>0</v>
      </c>
      <c r="I6108">
        <v>-3.1520000000000003E-5</v>
      </c>
      <c r="J6108">
        <v>0</v>
      </c>
      <c r="K6108">
        <v>-10.787699999999999</v>
      </c>
    </row>
    <row r="6109" spans="1:11" hidden="1">
      <c r="A6109" t="s">
        <v>166</v>
      </c>
      <c r="B6109" t="s">
        <v>662</v>
      </c>
      <c r="C6109">
        <v>184</v>
      </c>
      <c r="D6109" t="s">
        <v>152</v>
      </c>
      <c r="E6109">
        <v>0.62009999999999998</v>
      </c>
      <c r="F6109">
        <v>0</v>
      </c>
      <c r="G6109">
        <v>-16.381599999999999</v>
      </c>
      <c r="H6109">
        <v>0</v>
      </c>
      <c r="I6109">
        <v>-3.1520000000000003E-5</v>
      </c>
      <c r="J6109">
        <v>0</v>
      </c>
      <c r="K6109">
        <v>-2.9975999999999998</v>
      </c>
    </row>
    <row r="6110" spans="1:11" hidden="1">
      <c r="A6110" t="s">
        <v>166</v>
      </c>
      <c r="B6110" t="s">
        <v>662</v>
      </c>
      <c r="C6110">
        <v>184</v>
      </c>
      <c r="D6110" t="s">
        <v>152</v>
      </c>
      <c r="E6110">
        <v>1.0561</v>
      </c>
      <c r="F6110">
        <v>0</v>
      </c>
      <c r="G6110">
        <v>-12.5686</v>
      </c>
      <c r="H6110">
        <v>0</v>
      </c>
      <c r="I6110">
        <v>-3.1520000000000003E-5</v>
      </c>
      <c r="J6110">
        <v>0</v>
      </c>
      <c r="K6110">
        <v>3.3456000000000001</v>
      </c>
    </row>
    <row r="6111" spans="1:11" hidden="1">
      <c r="A6111" t="s">
        <v>166</v>
      </c>
      <c r="B6111" t="s">
        <v>662</v>
      </c>
      <c r="C6111">
        <v>184</v>
      </c>
      <c r="D6111" t="s">
        <v>152</v>
      </c>
      <c r="E6111">
        <v>1.4921</v>
      </c>
      <c r="F6111">
        <v>0</v>
      </c>
      <c r="G6111">
        <v>-8.4563000000000006</v>
      </c>
      <c r="H6111">
        <v>0</v>
      </c>
      <c r="I6111">
        <v>-3.1520000000000003E-5</v>
      </c>
      <c r="J6111">
        <v>0</v>
      </c>
      <c r="K6111">
        <v>7.9288999999999996</v>
      </c>
    </row>
    <row r="6112" spans="1:11" hidden="1">
      <c r="A6112" t="s">
        <v>166</v>
      </c>
      <c r="B6112" t="s">
        <v>662</v>
      </c>
      <c r="C6112">
        <v>184</v>
      </c>
      <c r="D6112" t="s">
        <v>152</v>
      </c>
      <c r="E6112">
        <v>1.9279999999999999</v>
      </c>
      <c r="F6112">
        <v>0</v>
      </c>
      <c r="G6112">
        <v>-4.3608000000000002</v>
      </c>
      <c r="H6112">
        <v>0</v>
      </c>
      <c r="I6112">
        <v>-3.1520000000000003E-5</v>
      </c>
      <c r="J6112">
        <v>0</v>
      </c>
      <c r="K6112">
        <v>10.7197</v>
      </c>
    </row>
    <row r="6113" spans="1:11" hidden="1">
      <c r="A6113" t="s">
        <v>166</v>
      </c>
      <c r="B6113" t="s">
        <v>662</v>
      </c>
      <c r="C6113">
        <v>184</v>
      </c>
      <c r="D6113" t="s">
        <v>152</v>
      </c>
      <c r="E6113">
        <v>2.3639999999999999</v>
      </c>
      <c r="F6113">
        <v>0</v>
      </c>
      <c r="G6113">
        <v>-0.95840000000000003</v>
      </c>
      <c r="H6113">
        <v>0</v>
      </c>
      <c r="I6113">
        <v>-3.1520000000000003E-5</v>
      </c>
      <c r="J6113">
        <v>0</v>
      </c>
      <c r="K6113">
        <v>11.841200000000001</v>
      </c>
    </row>
    <row r="6114" spans="1:11" hidden="1">
      <c r="A6114" t="s">
        <v>166</v>
      </c>
      <c r="B6114" t="s">
        <v>662</v>
      </c>
      <c r="C6114">
        <v>184</v>
      </c>
      <c r="D6114" t="s">
        <v>152</v>
      </c>
      <c r="E6114">
        <v>2.8</v>
      </c>
      <c r="F6114">
        <v>0</v>
      </c>
      <c r="G6114">
        <v>1.3986000000000001</v>
      </c>
      <c r="H6114">
        <v>0</v>
      </c>
      <c r="I6114">
        <v>-3.1520000000000003E-5</v>
      </c>
      <c r="J6114">
        <v>0</v>
      </c>
      <c r="K6114">
        <v>11.7073</v>
      </c>
    </row>
    <row r="6115" spans="1:11" hidden="1">
      <c r="A6115" t="s">
        <v>166</v>
      </c>
      <c r="B6115" t="s">
        <v>662</v>
      </c>
      <c r="C6115">
        <v>184</v>
      </c>
      <c r="D6115" t="s">
        <v>152</v>
      </c>
      <c r="E6115">
        <v>2.8</v>
      </c>
      <c r="F6115">
        <v>0</v>
      </c>
      <c r="G6115">
        <v>5.1398000000000001</v>
      </c>
      <c r="H6115">
        <v>0</v>
      </c>
      <c r="I6115">
        <v>-3.1520000000000003E-5</v>
      </c>
      <c r="J6115">
        <v>0</v>
      </c>
      <c r="K6115">
        <v>11.7073</v>
      </c>
    </row>
    <row r="6116" spans="1:11" hidden="1">
      <c r="A6116" t="s">
        <v>166</v>
      </c>
      <c r="B6116" t="s">
        <v>662</v>
      </c>
      <c r="C6116">
        <v>184</v>
      </c>
      <c r="D6116" t="s">
        <v>152</v>
      </c>
      <c r="E6116">
        <v>3.2360000000000002</v>
      </c>
      <c r="F6116">
        <v>0</v>
      </c>
      <c r="G6116">
        <v>6.9741</v>
      </c>
      <c r="H6116">
        <v>0</v>
      </c>
      <c r="I6116">
        <v>-3.1520000000000003E-5</v>
      </c>
      <c r="J6116">
        <v>0</v>
      </c>
      <c r="K6116">
        <v>9.0665999999999993</v>
      </c>
    </row>
    <row r="6117" spans="1:11" hidden="1">
      <c r="A6117" t="s">
        <v>166</v>
      </c>
      <c r="B6117" t="s">
        <v>662</v>
      </c>
      <c r="C6117">
        <v>184</v>
      </c>
      <c r="D6117" t="s">
        <v>152</v>
      </c>
      <c r="E6117">
        <v>3.6720000000000002</v>
      </c>
      <c r="F6117">
        <v>0</v>
      </c>
      <c r="G6117">
        <v>8.8084000000000007</v>
      </c>
      <c r="H6117">
        <v>0</v>
      </c>
      <c r="I6117">
        <v>-3.1520000000000003E-5</v>
      </c>
      <c r="J6117">
        <v>0</v>
      </c>
      <c r="K6117">
        <v>5.6261000000000001</v>
      </c>
    </row>
    <row r="6118" spans="1:11" hidden="1">
      <c r="A6118" t="s">
        <v>166</v>
      </c>
      <c r="B6118" t="s">
        <v>662</v>
      </c>
      <c r="C6118">
        <v>184</v>
      </c>
      <c r="D6118" t="s">
        <v>152</v>
      </c>
      <c r="E6118">
        <v>4.1079999999999997</v>
      </c>
      <c r="F6118">
        <v>0</v>
      </c>
      <c r="G6118">
        <v>10.6426</v>
      </c>
      <c r="H6118">
        <v>0</v>
      </c>
      <c r="I6118">
        <v>-3.1520000000000003E-5</v>
      </c>
      <c r="J6118">
        <v>0</v>
      </c>
      <c r="K6118">
        <v>1.3859999999999999</v>
      </c>
    </row>
    <row r="6119" spans="1:11" hidden="1">
      <c r="A6119" t="s">
        <v>166</v>
      </c>
      <c r="B6119" t="s">
        <v>662</v>
      </c>
      <c r="C6119">
        <v>184</v>
      </c>
      <c r="D6119" t="s">
        <v>152</v>
      </c>
      <c r="E6119">
        <v>4.5438999999999998</v>
      </c>
      <c r="F6119">
        <v>0</v>
      </c>
      <c r="G6119">
        <v>12.476900000000001</v>
      </c>
      <c r="H6119">
        <v>0</v>
      </c>
      <c r="I6119">
        <v>-3.1520000000000003E-5</v>
      </c>
      <c r="J6119">
        <v>0</v>
      </c>
      <c r="K6119">
        <v>-3.6539000000000001</v>
      </c>
    </row>
    <row r="6120" spans="1:11" hidden="1">
      <c r="A6120" t="s">
        <v>166</v>
      </c>
      <c r="B6120" t="s">
        <v>662</v>
      </c>
      <c r="C6120">
        <v>184</v>
      </c>
      <c r="D6120" t="s">
        <v>152</v>
      </c>
      <c r="E6120">
        <v>4.9798999999999998</v>
      </c>
      <c r="F6120">
        <v>0</v>
      </c>
      <c r="G6120">
        <v>14.311199999999999</v>
      </c>
      <c r="H6120">
        <v>0</v>
      </c>
      <c r="I6120">
        <v>-3.1520000000000003E-5</v>
      </c>
      <c r="J6120">
        <v>0</v>
      </c>
      <c r="K6120">
        <v>-9.4934999999999992</v>
      </c>
    </row>
    <row r="6121" spans="1:11" hidden="1">
      <c r="A6121" t="s">
        <v>166</v>
      </c>
      <c r="B6121" t="s">
        <v>662</v>
      </c>
      <c r="C6121">
        <v>184</v>
      </c>
      <c r="D6121" t="s">
        <v>152</v>
      </c>
      <c r="E6121">
        <v>5.4158999999999997</v>
      </c>
      <c r="F6121">
        <v>0</v>
      </c>
      <c r="G6121">
        <v>16.145399999999999</v>
      </c>
      <c r="H6121">
        <v>0</v>
      </c>
      <c r="I6121">
        <v>-3.1520000000000003E-5</v>
      </c>
      <c r="J6121">
        <v>0</v>
      </c>
      <c r="K6121">
        <v>-16.1327</v>
      </c>
    </row>
    <row r="6122" spans="1:11" hidden="1">
      <c r="A6122" t="s">
        <v>166</v>
      </c>
      <c r="B6122" t="s">
        <v>662</v>
      </c>
      <c r="C6122">
        <v>184</v>
      </c>
      <c r="D6122" t="s">
        <v>153</v>
      </c>
      <c r="E6122">
        <v>0.18410000000000001</v>
      </c>
      <c r="F6122">
        <v>0</v>
      </c>
      <c r="G6122">
        <v>-19.18</v>
      </c>
      <c r="H6122">
        <v>0</v>
      </c>
      <c r="I6122">
        <v>-3.1520000000000003E-5</v>
      </c>
      <c r="J6122">
        <v>0</v>
      </c>
      <c r="K6122">
        <v>-10.787699999999999</v>
      </c>
    </row>
    <row r="6123" spans="1:11" hidden="1">
      <c r="A6123" t="s">
        <v>166</v>
      </c>
      <c r="B6123" t="s">
        <v>662</v>
      </c>
      <c r="C6123">
        <v>184</v>
      </c>
      <c r="D6123" t="s">
        <v>153</v>
      </c>
      <c r="E6123">
        <v>0.62009999999999998</v>
      </c>
      <c r="F6123">
        <v>0</v>
      </c>
      <c r="G6123">
        <v>-16.381599999999999</v>
      </c>
      <c r="H6123">
        <v>0</v>
      </c>
      <c r="I6123">
        <v>-3.1520000000000003E-5</v>
      </c>
      <c r="J6123">
        <v>0</v>
      </c>
      <c r="K6123">
        <v>-2.9975999999999998</v>
      </c>
    </row>
    <row r="6124" spans="1:11" hidden="1">
      <c r="A6124" t="s">
        <v>166</v>
      </c>
      <c r="B6124" t="s">
        <v>662</v>
      </c>
      <c r="C6124">
        <v>184</v>
      </c>
      <c r="D6124" t="s">
        <v>153</v>
      </c>
      <c r="E6124">
        <v>1.0561</v>
      </c>
      <c r="F6124">
        <v>0</v>
      </c>
      <c r="G6124">
        <v>-12.5686</v>
      </c>
      <c r="H6124">
        <v>0</v>
      </c>
      <c r="I6124">
        <v>-3.1520000000000003E-5</v>
      </c>
      <c r="J6124">
        <v>0</v>
      </c>
      <c r="K6124">
        <v>3.3456000000000001</v>
      </c>
    </row>
    <row r="6125" spans="1:11" hidden="1">
      <c r="A6125" t="s">
        <v>166</v>
      </c>
      <c r="B6125" t="s">
        <v>662</v>
      </c>
      <c r="C6125">
        <v>184</v>
      </c>
      <c r="D6125" t="s">
        <v>153</v>
      </c>
      <c r="E6125">
        <v>1.4921</v>
      </c>
      <c r="F6125">
        <v>0</v>
      </c>
      <c r="G6125">
        <v>-8.4563000000000006</v>
      </c>
      <c r="H6125">
        <v>0</v>
      </c>
      <c r="I6125">
        <v>-3.1520000000000003E-5</v>
      </c>
      <c r="J6125">
        <v>0</v>
      </c>
      <c r="K6125">
        <v>7.9288999999999996</v>
      </c>
    </row>
    <row r="6126" spans="1:11" hidden="1">
      <c r="A6126" t="s">
        <v>166</v>
      </c>
      <c r="B6126" t="s">
        <v>662</v>
      </c>
      <c r="C6126">
        <v>184</v>
      </c>
      <c r="D6126" t="s">
        <v>153</v>
      </c>
      <c r="E6126">
        <v>1.9279999999999999</v>
      </c>
      <c r="F6126">
        <v>0</v>
      </c>
      <c r="G6126">
        <v>-4.3608000000000002</v>
      </c>
      <c r="H6126">
        <v>0</v>
      </c>
      <c r="I6126">
        <v>-3.1520000000000003E-5</v>
      </c>
      <c r="J6126">
        <v>0</v>
      </c>
      <c r="K6126">
        <v>10.7197</v>
      </c>
    </row>
    <row r="6127" spans="1:11" hidden="1">
      <c r="A6127" t="s">
        <v>166</v>
      </c>
      <c r="B6127" t="s">
        <v>662</v>
      </c>
      <c r="C6127">
        <v>184</v>
      </c>
      <c r="D6127" t="s">
        <v>153</v>
      </c>
      <c r="E6127">
        <v>2.3639999999999999</v>
      </c>
      <c r="F6127">
        <v>0</v>
      </c>
      <c r="G6127">
        <v>-0.95840000000000003</v>
      </c>
      <c r="H6127">
        <v>0</v>
      </c>
      <c r="I6127">
        <v>-3.1520000000000003E-5</v>
      </c>
      <c r="J6127">
        <v>0</v>
      </c>
      <c r="K6127">
        <v>11.841200000000001</v>
      </c>
    </row>
    <row r="6128" spans="1:11" hidden="1">
      <c r="A6128" t="s">
        <v>166</v>
      </c>
      <c r="B6128" t="s">
        <v>662</v>
      </c>
      <c r="C6128">
        <v>184</v>
      </c>
      <c r="D6128" t="s">
        <v>153</v>
      </c>
      <c r="E6128">
        <v>2.8</v>
      </c>
      <c r="F6128">
        <v>0</v>
      </c>
      <c r="G6128">
        <v>1.3986000000000001</v>
      </c>
      <c r="H6128">
        <v>0</v>
      </c>
      <c r="I6128">
        <v>-3.1520000000000003E-5</v>
      </c>
      <c r="J6128">
        <v>0</v>
      </c>
      <c r="K6128">
        <v>11.7073</v>
      </c>
    </row>
    <row r="6129" spans="1:11" hidden="1">
      <c r="A6129" t="s">
        <v>166</v>
      </c>
      <c r="B6129" t="s">
        <v>662</v>
      </c>
      <c r="C6129">
        <v>184</v>
      </c>
      <c r="D6129" t="s">
        <v>153</v>
      </c>
      <c r="E6129">
        <v>2.8</v>
      </c>
      <c r="F6129">
        <v>0</v>
      </c>
      <c r="G6129">
        <v>5.1398000000000001</v>
      </c>
      <c r="H6129">
        <v>0</v>
      </c>
      <c r="I6129">
        <v>-3.1520000000000003E-5</v>
      </c>
      <c r="J6129">
        <v>0</v>
      </c>
      <c r="K6129">
        <v>11.7073</v>
      </c>
    </row>
    <row r="6130" spans="1:11" hidden="1">
      <c r="A6130" t="s">
        <v>166</v>
      </c>
      <c r="B6130" t="s">
        <v>662</v>
      </c>
      <c r="C6130">
        <v>184</v>
      </c>
      <c r="D6130" t="s">
        <v>153</v>
      </c>
      <c r="E6130">
        <v>3.2360000000000002</v>
      </c>
      <c r="F6130">
        <v>0</v>
      </c>
      <c r="G6130">
        <v>6.9741</v>
      </c>
      <c r="H6130">
        <v>0</v>
      </c>
      <c r="I6130">
        <v>-3.1520000000000003E-5</v>
      </c>
      <c r="J6130">
        <v>0</v>
      </c>
      <c r="K6130">
        <v>9.0665999999999993</v>
      </c>
    </row>
    <row r="6131" spans="1:11" hidden="1">
      <c r="A6131" t="s">
        <v>166</v>
      </c>
      <c r="B6131" t="s">
        <v>662</v>
      </c>
      <c r="C6131">
        <v>184</v>
      </c>
      <c r="D6131" t="s">
        <v>153</v>
      </c>
      <c r="E6131">
        <v>3.6720000000000002</v>
      </c>
      <c r="F6131">
        <v>0</v>
      </c>
      <c r="G6131">
        <v>8.8084000000000007</v>
      </c>
      <c r="H6131">
        <v>0</v>
      </c>
      <c r="I6131">
        <v>-3.1520000000000003E-5</v>
      </c>
      <c r="J6131">
        <v>0</v>
      </c>
      <c r="K6131">
        <v>5.6261000000000001</v>
      </c>
    </row>
    <row r="6132" spans="1:11" hidden="1">
      <c r="A6132" t="s">
        <v>166</v>
      </c>
      <c r="B6132" t="s">
        <v>662</v>
      </c>
      <c r="C6132">
        <v>184</v>
      </c>
      <c r="D6132" t="s">
        <v>153</v>
      </c>
      <c r="E6132">
        <v>4.1079999999999997</v>
      </c>
      <c r="F6132">
        <v>0</v>
      </c>
      <c r="G6132">
        <v>10.6426</v>
      </c>
      <c r="H6132">
        <v>0</v>
      </c>
      <c r="I6132">
        <v>-3.1520000000000003E-5</v>
      </c>
      <c r="J6132">
        <v>0</v>
      </c>
      <c r="K6132">
        <v>1.3859999999999999</v>
      </c>
    </row>
    <row r="6133" spans="1:11" hidden="1">
      <c r="A6133" t="s">
        <v>166</v>
      </c>
      <c r="B6133" t="s">
        <v>662</v>
      </c>
      <c r="C6133">
        <v>184</v>
      </c>
      <c r="D6133" t="s">
        <v>153</v>
      </c>
      <c r="E6133">
        <v>4.5438999999999998</v>
      </c>
      <c r="F6133">
        <v>0</v>
      </c>
      <c r="G6133">
        <v>12.476900000000001</v>
      </c>
      <c r="H6133">
        <v>0</v>
      </c>
      <c r="I6133">
        <v>-3.1520000000000003E-5</v>
      </c>
      <c r="J6133">
        <v>0</v>
      </c>
      <c r="K6133">
        <v>-3.6539000000000001</v>
      </c>
    </row>
    <row r="6134" spans="1:11" hidden="1">
      <c r="A6134" t="s">
        <v>166</v>
      </c>
      <c r="B6134" t="s">
        <v>662</v>
      </c>
      <c r="C6134">
        <v>184</v>
      </c>
      <c r="D6134" t="s">
        <v>153</v>
      </c>
      <c r="E6134">
        <v>4.9798999999999998</v>
      </c>
      <c r="F6134">
        <v>0</v>
      </c>
      <c r="G6134">
        <v>14.311199999999999</v>
      </c>
      <c r="H6134">
        <v>0</v>
      </c>
      <c r="I6134">
        <v>-3.1520000000000003E-5</v>
      </c>
      <c r="J6134">
        <v>0</v>
      </c>
      <c r="K6134">
        <v>-9.4934999999999992</v>
      </c>
    </row>
    <row r="6135" spans="1:11" hidden="1">
      <c r="A6135" t="s">
        <v>166</v>
      </c>
      <c r="B6135" t="s">
        <v>662</v>
      </c>
      <c r="C6135">
        <v>184</v>
      </c>
      <c r="D6135" t="s">
        <v>153</v>
      </c>
      <c r="E6135">
        <v>5.4158999999999997</v>
      </c>
      <c r="F6135">
        <v>0</v>
      </c>
      <c r="G6135">
        <v>16.145399999999999</v>
      </c>
      <c r="H6135">
        <v>0</v>
      </c>
      <c r="I6135">
        <v>-3.1520000000000003E-5</v>
      </c>
      <c r="J6135">
        <v>0</v>
      </c>
      <c r="K6135">
        <v>-16.1327</v>
      </c>
    </row>
    <row r="6136" spans="1:11" hidden="1">
      <c r="A6136" t="s">
        <v>166</v>
      </c>
      <c r="B6136" t="s">
        <v>662</v>
      </c>
      <c r="C6136">
        <v>184</v>
      </c>
      <c r="D6136" t="s">
        <v>154</v>
      </c>
      <c r="E6136">
        <v>0.18410000000000001</v>
      </c>
      <c r="F6136">
        <v>0</v>
      </c>
      <c r="G6136">
        <v>-19.200399999999998</v>
      </c>
      <c r="H6136">
        <v>0</v>
      </c>
      <c r="I6136">
        <v>-3.2110000000000003E-5</v>
      </c>
      <c r="J6136">
        <v>0</v>
      </c>
      <c r="K6136">
        <v>-10.838699999999999</v>
      </c>
    </row>
    <row r="6137" spans="1:11" hidden="1">
      <c r="A6137" t="s">
        <v>166</v>
      </c>
      <c r="B6137" t="s">
        <v>662</v>
      </c>
      <c r="C6137">
        <v>184</v>
      </c>
      <c r="D6137" t="s">
        <v>154</v>
      </c>
      <c r="E6137">
        <v>0.62009999999999998</v>
      </c>
      <c r="F6137">
        <v>0</v>
      </c>
      <c r="G6137">
        <v>-16.402000000000001</v>
      </c>
      <c r="H6137">
        <v>0</v>
      </c>
      <c r="I6137">
        <v>-3.2110000000000003E-5</v>
      </c>
      <c r="J6137">
        <v>0</v>
      </c>
      <c r="K6137">
        <v>-3.0396999999999998</v>
      </c>
    </row>
    <row r="6138" spans="1:11" hidden="1">
      <c r="A6138" t="s">
        <v>166</v>
      </c>
      <c r="B6138" t="s">
        <v>662</v>
      </c>
      <c r="C6138">
        <v>184</v>
      </c>
      <c r="D6138" t="s">
        <v>154</v>
      </c>
      <c r="E6138">
        <v>1.0561</v>
      </c>
      <c r="F6138">
        <v>0</v>
      </c>
      <c r="G6138">
        <v>-12.589</v>
      </c>
      <c r="H6138">
        <v>0</v>
      </c>
      <c r="I6138">
        <v>-3.2110000000000003E-5</v>
      </c>
      <c r="J6138">
        <v>0</v>
      </c>
      <c r="K6138">
        <v>3.3125</v>
      </c>
    </row>
    <row r="6139" spans="1:11" hidden="1">
      <c r="A6139" t="s">
        <v>166</v>
      </c>
      <c r="B6139" t="s">
        <v>662</v>
      </c>
      <c r="C6139">
        <v>184</v>
      </c>
      <c r="D6139" t="s">
        <v>154</v>
      </c>
      <c r="E6139">
        <v>1.4921</v>
      </c>
      <c r="F6139">
        <v>0</v>
      </c>
      <c r="G6139">
        <v>-8.4766999999999992</v>
      </c>
      <c r="H6139">
        <v>0</v>
      </c>
      <c r="I6139">
        <v>-3.2110000000000003E-5</v>
      </c>
      <c r="J6139">
        <v>0</v>
      </c>
      <c r="K6139">
        <v>7.9046000000000003</v>
      </c>
    </row>
    <row r="6140" spans="1:11" hidden="1">
      <c r="A6140" t="s">
        <v>166</v>
      </c>
      <c r="B6140" t="s">
        <v>662</v>
      </c>
      <c r="C6140">
        <v>184</v>
      </c>
      <c r="D6140" t="s">
        <v>154</v>
      </c>
      <c r="E6140">
        <v>1.9279999999999999</v>
      </c>
      <c r="F6140">
        <v>0</v>
      </c>
      <c r="G6140">
        <v>-4.3811999999999998</v>
      </c>
      <c r="H6140">
        <v>0</v>
      </c>
      <c r="I6140">
        <v>-3.2110000000000003E-5</v>
      </c>
      <c r="J6140">
        <v>0</v>
      </c>
      <c r="K6140">
        <v>10.7043</v>
      </c>
    </row>
    <row r="6141" spans="1:11" hidden="1">
      <c r="A6141" t="s">
        <v>166</v>
      </c>
      <c r="B6141" t="s">
        <v>662</v>
      </c>
      <c r="C6141">
        <v>184</v>
      </c>
      <c r="D6141" t="s">
        <v>154</v>
      </c>
      <c r="E6141">
        <v>2.3639999999999999</v>
      </c>
      <c r="F6141">
        <v>0</v>
      </c>
      <c r="G6141">
        <v>-0.97870000000000001</v>
      </c>
      <c r="H6141">
        <v>0</v>
      </c>
      <c r="I6141">
        <v>-3.2110000000000003E-5</v>
      </c>
      <c r="J6141">
        <v>0</v>
      </c>
      <c r="K6141">
        <v>11.8347</v>
      </c>
    </row>
    <row r="6142" spans="1:11" hidden="1">
      <c r="A6142" t="s">
        <v>166</v>
      </c>
      <c r="B6142" t="s">
        <v>662</v>
      </c>
      <c r="C6142">
        <v>184</v>
      </c>
      <c r="D6142" t="s">
        <v>154</v>
      </c>
      <c r="E6142">
        <v>2.8</v>
      </c>
      <c r="F6142">
        <v>0</v>
      </c>
      <c r="G6142">
        <v>1.3782000000000001</v>
      </c>
      <c r="H6142">
        <v>0</v>
      </c>
      <c r="I6142">
        <v>-3.2110000000000003E-5</v>
      </c>
      <c r="J6142">
        <v>0</v>
      </c>
      <c r="K6142">
        <v>11.7097</v>
      </c>
    </row>
    <row r="6143" spans="1:11" hidden="1">
      <c r="A6143" t="s">
        <v>166</v>
      </c>
      <c r="B6143" t="s">
        <v>662</v>
      </c>
      <c r="C6143">
        <v>184</v>
      </c>
      <c r="D6143" t="s">
        <v>154</v>
      </c>
      <c r="E6143">
        <v>2.8</v>
      </c>
      <c r="F6143">
        <v>0</v>
      </c>
      <c r="G6143">
        <v>5.1193999999999997</v>
      </c>
      <c r="H6143">
        <v>0</v>
      </c>
      <c r="I6143">
        <v>-3.2110000000000003E-5</v>
      </c>
      <c r="J6143">
        <v>0</v>
      </c>
      <c r="K6143">
        <v>11.7097</v>
      </c>
    </row>
    <row r="6144" spans="1:11" hidden="1">
      <c r="A6144" t="s">
        <v>166</v>
      </c>
      <c r="B6144" t="s">
        <v>662</v>
      </c>
      <c r="C6144">
        <v>184</v>
      </c>
      <c r="D6144" t="s">
        <v>154</v>
      </c>
      <c r="E6144">
        <v>3.2360000000000002</v>
      </c>
      <c r="F6144">
        <v>0</v>
      </c>
      <c r="G6144">
        <v>6.9537000000000004</v>
      </c>
      <c r="H6144">
        <v>0</v>
      </c>
      <c r="I6144">
        <v>-3.2110000000000003E-5</v>
      </c>
      <c r="J6144">
        <v>0</v>
      </c>
      <c r="K6144">
        <v>9.0777999999999999</v>
      </c>
    </row>
    <row r="6145" spans="1:11" hidden="1">
      <c r="A6145" t="s">
        <v>166</v>
      </c>
      <c r="B6145" t="s">
        <v>662</v>
      </c>
      <c r="C6145">
        <v>184</v>
      </c>
      <c r="D6145" t="s">
        <v>154</v>
      </c>
      <c r="E6145">
        <v>3.6720000000000002</v>
      </c>
      <c r="F6145">
        <v>0</v>
      </c>
      <c r="G6145">
        <v>8.7880000000000003</v>
      </c>
      <c r="H6145">
        <v>0</v>
      </c>
      <c r="I6145">
        <v>-3.2110000000000003E-5</v>
      </c>
      <c r="J6145">
        <v>0</v>
      </c>
      <c r="K6145">
        <v>5.6463000000000001</v>
      </c>
    </row>
    <row r="6146" spans="1:11" hidden="1">
      <c r="A6146" t="s">
        <v>166</v>
      </c>
      <c r="B6146" t="s">
        <v>662</v>
      </c>
      <c r="C6146">
        <v>184</v>
      </c>
      <c r="D6146" t="s">
        <v>154</v>
      </c>
      <c r="E6146">
        <v>4.1079999999999997</v>
      </c>
      <c r="F6146">
        <v>0</v>
      </c>
      <c r="G6146">
        <v>10.622199999999999</v>
      </c>
      <c r="H6146">
        <v>0</v>
      </c>
      <c r="I6146">
        <v>-3.2110000000000003E-5</v>
      </c>
      <c r="J6146">
        <v>0</v>
      </c>
      <c r="K6146">
        <v>1.415</v>
      </c>
    </row>
    <row r="6147" spans="1:11" hidden="1">
      <c r="A6147" t="s">
        <v>166</v>
      </c>
      <c r="B6147" t="s">
        <v>662</v>
      </c>
      <c r="C6147">
        <v>184</v>
      </c>
      <c r="D6147" t="s">
        <v>154</v>
      </c>
      <c r="E6147">
        <v>4.5438999999999998</v>
      </c>
      <c r="F6147">
        <v>0</v>
      </c>
      <c r="G6147">
        <v>12.4565</v>
      </c>
      <c r="H6147">
        <v>0</v>
      </c>
      <c r="I6147">
        <v>-3.2110000000000003E-5</v>
      </c>
      <c r="J6147">
        <v>0</v>
      </c>
      <c r="K6147">
        <v>-3.6160000000000001</v>
      </c>
    </row>
    <row r="6148" spans="1:11" hidden="1">
      <c r="A6148" t="s">
        <v>166</v>
      </c>
      <c r="B6148" t="s">
        <v>662</v>
      </c>
      <c r="C6148">
        <v>184</v>
      </c>
      <c r="D6148" t="s">
        <v>154</v>
      </c>
      <c r="E6148">
        <v>4.9798999999999998</v>
      </c>
      <c r="F6148">
        <v>0</v>
      </c>
      <c r="G6148">
        <v>14.290800000000001</v>
      </c>
      <c r="H6148">
        <v>0</v>
      </c>
      <c r="I6148">
        <v>-3.2110000000000003E-5</v>
      </c>
      <c r="J6148">
        <v>0</v>
      </c>
      <c r="K6148">
        <v>-9.4466999999999999</v>
      </c>
    </row>
    <row r="6149" spans="1:11" hidden="1">
      <c r="A6149" t="s">
        <v>166</v>
      </c>
      <c r="B6149" t="s">
        <v>662</v>
      </c>
      <c r="C6149">
        <v>184</v>
      </c>
      <c r="D6149" t="s">
        <v>154</v>
      </c>
      <c r="E6149">
        <v>5.4158999999999997</v>
      </c>
      <c r="F6149">
        <v>0</v>
      </c>
      <c r="G6149">
        <v>16.1251</v>
      </c>
      <c r="H6149">
        <v>0</v>
      </c>
      <c r="I6149">
        <v>-3.2110000000000003E-5</v>
      </c>
      <c r="J6149">
        <v>0</v>
      </c>
      <c r="K6149">
        <v>-16.077100000000002</v>
      </c>
    </row>
    <row r="6150" spans="1:11" hidden="1">
      <c r="A6150" t="s">
        <v>166</v>
      </c>
      <c r="B6150" t="s">
        <v>662</v>
      </c>
      <c r="C6150">
        <v>184</v>
      </c>
      <c r="D6150" t="s">
        <v>155</v>
      </c>
      <c r="E6150">
        <v>0.18410000000000001</v>
      </c>
      <c r="F6150">
        <v>0</v>
      </c>
      <c r="G6150">
        <v>-19.1691</v>
      </c>
      <c r="H6150">
        <v>0</v>
      </c>
      <c r="I6150">
        <v>-3.1210000000000001E-5</v>
      </c>
      <c r="J6150">
        <v>0</v>
      </c>
      <c r="K6150">
        <v>-10.760300000000001</v>
      </c>
    </row>
    <row r="6151" spans="1:11" hidden="1">
      <c r="A6151" t="s">
        <v>166</v>
      </c>
      <c r="B6151" t="s">
        <v>662</v>
      </c>
      <c r="C6151">
        <v>184</v>
      </c>
      <c r="D6151" t="s">
        <v>155</v>
      </c>
      <c r="E6151">
        <v>0.62009999999999998</v>
      </c>
      <c r="F6151">
        <v>0</v>
      </c>
      <c r="G6151">
        <v>-16.3706</v>
      </c>
      <c r="H6151">
        <v>0</v>
      </c>
      <c r="I6151">
        <v>-3.1210000000000001E-5</v>
      </c>
      <c r="J6151">
        <v>0</v>
      </c>
      <c r="K6151">
        <v>-2.9750000000000001</v>
      </c>
    </row>
    <row r="6152" spans="1:11" hidden="1">
      <c r="A6152" t="s">
        <v>166</v>
      </c>
      <c r="B6152" t="s">
        <v>662</v>
      </c>
      <c r="C6152">
        <v>184</v>
      </c>
      <c r="D6152" t="s">
        <v>155</v>
      </c>
      <c r="E6152">
        <v>1.0561</v>
      </c>
      <c r="F6152">
        <v>0</v>
      </c>
      <c r="G6152">
        <v>-12.557700000000001</v>
      </c>
      <c r="H6152">
        <v>0</v>
      </c>
      <c r="I6152">
        <v>-3.1210000000000001E-5</v>
      </c>
      <c r="J6152">
        <v>0</v>
      </c>
      <c r="K6152">
        <v>3.3635000000000002</v>
      </c>
    </row>
    <row r="6153" spans="1:11" hidden="1">
      <c r="A6153" t="s">
        <v>166</v>
      </c>
      <c r="B6153" t="s">
        <v>662</v>
      </c>
      <c r="C6153">
        <v>184</v>
      </c>
      <c r="D6153" t="s">
        <v>155</v>
      </c>
      <c r="E6153">
        <v>1.4921</v>
      </c>
      <c r="F6153">
        <v>0</v>
      </c>
      <c r="G6153">
        <v>-8.4453999999999994</v>
      </c>
      <c r="H6153">
        <v>0</v>
      </c>
      <c r="I6153">
        <v>-3.1210000000000001E-5</v>
      </c>
      <c r="J6153">
        <v>0</v>
      </c>
      <c r="K6153">
        <v>7.9419000000000004</v>
      </c>
    </row>
    <row r="6154" spans="1:11" hidden="1">
      <c r="A6154" t="s">
        <v>166</v>
      </c>
      <c r="B6154" t="s">
        <v>662</v>
      </c>
      <c r="C6154">
        <v>184</v>
      </c>
      <c r="D6154" t="s">
        <v>155</v>
      </c>
      <c r="E6154">
        <v>1.9279999999999999</v>
      </c>
      <c r="F6154">
        <v>0</v>
      </c>
      <c r="G6154">
        <v>-4.3498000000000001</v>
      </c>
      <c r="H6154">
        <v>0</v>
      </c>
      <c r="I6154">
        <v>-3.1210000000000001E-5</v>
      </c>
      <c r="J6154">
        <v>0</v>
      </c>
      <c r="K6154">
        <v>10.728</v>
      </c>
    </row>
    <row r="6155" spans="1:11" hidden="1">
      <c r="A6155" t="s">
        <v>166</v>
      </c>
      <c r="B6155" t="s">
        <v>662</v>
      </c>
      <c r="C6155">
        <v>184</v>
      </c>
      <c r="D6155" t="s">
        <v>155</v>
      </c>
      <c r="E6155">
        <v>2.3639999999999999</v>
      </c>
      <c r="F6155">
        <v>0</v>
      </c>
      <c r="G6155">
        <v>-0.94740000000000002</v>
      </c>
      <c r="H6155">
        <v>0</v>
      </c>
      <c r="I6155">
        <v>-3.1210000000000001E-5</v>
      </c>
      <c r="J6155">
        <v>0</v>
      </c>
      <c r="K6155">
        <v>11.8447</v>
      </c>
    </row>
    <row r="6156" spans="1:11" hidden="1">
      <c r="A6156" t="s">
        <v>166</v>
      </c>
      <c r="B6156" t="s">
        <v>662</v>
      </c>
      <c r="C6156">
        <v>184</v>
      </c>
      <c r="D6156" t="s">
        <v>155</v>
      </c>
      <c r="E6156">
        <v>2.8</v>
      </c>
      <c r="F6156">
        <v>0</v>
      </c>
      <c r="G6156">
        <v>1.4096</v>
      </c>
      <c r="H6156">
        <v>0</v>
      </c>
      <c r="I6156">
        <v>-3.1210000000000001E-5</v>
      </c>
      <c r="J6156">
        <v>0</v>
      </c>
      <c r="K6156">
        <v>11.706</v>
      </c>
    </row>
    <row r="6157" spans="1:11" hidden="1">
      <c r="A6157" t="s">
        <v>166</v>
      </c>
      <c r="B6157" t="s">
        <v>662</v>
      </c>
      <c r="C6157">
        <v>184</v>
      </c>
      <c r="D6157" t="s">
        <v>155</v>
      </c>
      <c r="E6157">
        <v>2.8</v>
      </c>
      <c r="F6157">
        <v>0</v>
      </c>
      <c r="G6157">
        <v>5.1508000000000003</v>
      </c>
      <c r="H6157">
        <v>0</v>
      </c>
      <c r="I6157">
        <v>-3.1210000000000001E-5</v>
      </c>
      <c r="J6157">
        <v>0</v>
      </c>
      <c r="K6157">
        <v>11.706</v>
      </c>
    </row>
    <row r="6158" spans="1:11" hidden="1">
      <c r="A6158" t="s">
        <v>166</v>
      </c>
      <c r="B6158" t="s">
        <v>662</v>
      </c>
      <c r="C6158">
        <v>184</v>
      </c>
      <c r="D6158" t="s">
        <v>155</v>
      </c>
      <c r="E6158">
        <v>3.2360000000000002</v>
      </c>
      <c r="F6158">
        <v>0</v>
      </c>
      <c r="G6158">
        <v>6.9851000000000001</v>
      </c>
      <c r="H6158">
        <v>0</v>
      </c>
      <c r="I6158">
        <v>-3.1210000000000001E-5</v>
      </c>
      <c r="J6158">
        <v>0</v>
      </c>
      <c r="K6158">
        <v>9.0604999999999993</v>
      </c>
    </row>
    <row r="6159" spans="1:11" hidden="1">
      <c r="A6159" t="s">
        <v>166</v>
      </c>
      <c r="B6159" t="s">
        <v>662</v>
      </c>
      <c r="C6159">
        <v>184</v>
      </c>
      <c r="D6159" t="s">
        <v>155</v>
      </c>
      <c r="E6159">
        <v>3.6720000000000002</v>
      </c>
      <c r="F6159">
        <v>0</v>
      </c>
      <c r="G6159">
        <v>8.8193000000000001</v>
      </c>
      <c r="H6159">
        <v>0</v>
      </c>
      <c r="I6159">
        <v>-3.1210000000000001E-5</v>
      </c>
      <c r="J6159">
        <v>0</v>
      </c>
      <c r="K6159">
        <v>5.6153000000000004</v>
      </c>
    </row>
    <row r="6160" spans="1:11" hidden="1">
      <c r="A6160" t="s">
        <v>166</v>
      </c>
      <c r="B6160" t="s">
        <v>662</v>
      </c>
      <c r="C6160">
        <v>184</v>
      </c>
      <c r="D6160" t="s">
        <v>155</v>
      </c>
      <c r="E6160">
        <v>4.1079999999999997</v>
      </c>
      <c r="F6160">
        <v>0</v>
      </c>
      <c r="G6160">
        <v>10.653600000000001</v>
      </c>
      <c r="H6160">
        <v>0</v>
      </c>
      <c r="I6160">
        <v>-3.1210000000000001E-5</v>
      </c>
      <c r="J6160">
        <v>0</v>
      </c>
      <c r="K6160">
        <v>1.3703000000000001</v>
      </c>
    </row>
    <row r="6161" spans="1:11" hidden="1">
      <c r="A6161" t="s">
        <v>166</v>
      </c>
      <c r="B6161" t="s">
        <v>662</v>
      </c>
      <c r="C6161">
        <v>184</v>
      </c>
      <c r="D6161" t="s">
        <v>155</v>
      </c>
      <c r="E6161">
        <v>4.5438999999999998</v>
      </c>
      <c r="F6161">
        <v>0</v>
      </c>
      <c r="G6161">
        <v>12.4879</v>
      </c>
      <c r="H6161">
        <v>0</v>
      </c>
      <c r="I6161">
        <v>-3.1210000000000001E-5</v>
      </c>
      <c r="J6161">
        <v>0</v>
      </c>
      <c r="K6161">
        <v>-3.6743000000000001</v>
      </c>
    </row>
    <row r="6162" spans="1:11" hidden="1">
      <c r="A6162" t="s">
        <v>166</v>
      </c>
      <c r="B6162" t="s">
        <v>662</v>
      </c>
      <c r="C6162">
        <v>184</v>
      </c>
      <c r="D6162" t="s">
        <v>155</v>
      </c>
      <c r="E6162">
        <v>4.9798999999999998</v>
      </c>
      <c r="F6162">
        <v>0</v>
      </c>
      <c r="G6162">
        <v>14.322100000000001</v>
      </c>
      <c r="H6162">
        <v>0</v>
      </c>
      <c r="I6162">
        <v>-3.1210000000000001E-5</v>
      </c>
      <c r="J6162">
        <v>0</v>
      </c>
      <c r="K6162">
        <v>-9.5187000000000008</v>
      </c>
    </row>
    <row r="6163" spans="1:11" hidden="1">
      <c r="A6163" t="s">
        <v>166</v>
      </c>
      <c r="B6163" t="s">
        <v>662</v>
      </c>
      <c r="C6163">
        <v>184</v>
      </c>
      <c r="D6163" t="s">
        <v>155</v>
      </c>
      <c r="E6163">
        <v>5.4158999999999997</v>
      </c>
      <c r="F6163">
        <v>0</v>
      </c>
      <c r="G6163">
        <v>16.156400000000001</v>
      </c>
      <c r="H6163">
        <v>0</v>
      </c>
      <c r="I6163">
        <v>-3.1210000000000001E-5</v>
      </c>
      <c r="J6163">
        <v>0</v>
      </c>
      <c r="K6163">
        <v>-16.162700000000001</v>
      </c>
    </row>
    <row r="6164" spans="1:11" hidden="1">
      <c r="A6164" t="s">
        <v>166</v>
      </c>
      <c r="B6164" t="s">
        <v>662</v>
      </c>
      <c r="C6164">
        <v>184</v>
      </c>
      <c r="D6164" t="s">
        <v>156</v>
      </c>
      <c r="E6164">
        <v>0.18410000000000001</v>
      </c>
      <c r="F6164">
        <v>0</v>
      </c>
      <c r="G6164">
        <v>-19.200399999999998</v>
      </c>
      <c r="H6164">
        <v>0</v>
      </c>
      <c r="I6164">
        <v>-3.2110000000000003E-5</v>
      </c>
      <c r="J6164">
        <v>0</v>
      </c>
      <c r="K6164">
        <v>-10.838699999999999</v>
      </c>
    </row>
    <row r="6165" spans="1:11" hidden="1">
      <c r="A6165" t="s">
        <v>166</v>
      </c>
      <c r="B6165" t="s">
        <v>662</v>
      </c>
      <c r="C6165">
        <v>184</v>
      </c>
      <c r="D6165" t="s">
        <v>156</v>
      </c>
      <c r="E6165">
        <v>0.62009999999999998</v>
      </c>
      <c r="F6165">
        <v>0</v>
      </c>
      <c r="G6165">
        <v>-16.402000000000001</v>
      </c>
      <c r="H6165">
        <v>0</v>
      </c>
      <c r="I6165">
        <v>-3.2110000000000003E-5</v>
      </c>
      <c r="J6165">
        <v>0</v>
      </c>
      <c r="K6165">
        <v>-3.0396999999999998</v>
      </c>
    </row>
    <row r="6166" spans="1:11" hidden="1">
      <c r="A6166" t="s">
        <v>166</v>
      </c>
      <c r="B6166" t="s">
        <v>662</v>
      </c>
      <c r="C6166">
        <v>184</v>
      </c>
      <c r="D6166" t="s">
        <v>156</v>
      </c>
      <c r="E6166">
        <v>1.0561</v>
      </c>
      <c r="F6166">
        <v>0</v>
      </c>
      <c r="G6166">
        <v>-12.589</v>
      </c>
      <c r="H6166">
        <v>0</v>
      </c>
      <c r="I6166">
        <v>-3.2110000000000003E-5</v>
      </c>
      <c r="J6166">
        <v>0</v>
      </c>
      <c r="K6166">
        <v>3.3125</v>
      </c>
    </row>
    <row r="6167" spans="1:11" hidden="1">
      <c r="A6167" t="s">
        <v>166</v>
      </c>
      <c r="B6167" t="s">
        <v>662</v>
      </c>
      <c r="C6167">
        <v>184</v>
      </c>
      <c r="D6167" t="s">
        <v>156</v>
      </c>
      <c r="E6167">
        <v>1.4921</v>
      </c>
      <c r="F6167">
        <v>0</v>
      </c>
      <c r="G6167">
        <v>-8.4766999999999992</v>
      </c>
      <c r="H6167">
        <v>0</v>
      </c>
      <c r="I6167">
        <v>-3.2110000000000003E-5</v>
      </c>
      <c r="J6167">
        <v>0</v>
      </c>
      <c r="K6167">
        <v>7.9046000000000003</v>
      </c>
    </row>
    <row r="6168" spans="1:11" hidden="1">
      <c r="A6168" t="s">
        <v>166</v>
      </c>
      <c r="B6168" t="s">
        <v>662</v>
      </c>
      <c r="C6168">
        <v>184</v>
      </c>
      <c r="D6168" t="s">
        <v>156</v>
      </c>
      <c r="E6168">
        <v>1.9279999999999999</v>
      </c>
      <c r="F6168">
        <v>0</v>
      </c>
      <c r="G6168">
        <v>-4.3811999999999998</v>
      </c>
      <c r="H6168">
        <v>0</v>
      </c>
      <c r="I6168">
        <v>-3.2110000000000003E-5</v>
      </c>
      <c r="J6168">
        <v>0</v>
      </c>
      <c r="K6168">
        <v>10.7043</v>
      </c>
    </row>
    <row r="6169" spans="1:11" hidden="1">
      <c r="A6169" t="s">
        <v>166</v>
      </c>
      <c r="B6169" t="s">
        <v>662</v>
      </c>
      <c r="C6169">
        <v>184</v>
      </c>
      <c r="D6169" t="s">
        <v>156</v>
      </c>
      <c r="E6169">
        <v>2.3639999999999999</v>
      </c>
      <c r="F6169">
        <v>0</v>
      </c>
      <c r="G6169">
        <v>-0.97870000000000001</v>
      </c>
      <c r="H6169">
        <v>0</v>
      </c>
      <c r="I6169">
        <v>-3.2110000000000003E-5</v>
      </c>
      <c r="J6169">
        <v>0</v>
      </c>
      <c r="K6169">
        <v>11.8347</v>
      </c>
    </row>
    <row r="6170" spans="1:11" hidden="1">
      <c r="A6170" t="s">
        <v>166</v>
      </c>
      <c r="B6170" t="s">
        <v>662</v>
      </c>
      <c r="C6170">
        <v>184</v>
      </c>
      <c r="D6170" t="s">
        <v>156</v>
      </c>
      <c r="E6170">
        <v>2.8</v>
      </c>
      <c r="F6170">
        <v>0</v>
      </c>
      <c r="G6170">
        <v>1.3782000000000001</v>
      </c>
      <c r="H6170">
        <v>0</v>
      </c>
      <c r="I6170">
        <v>-3.2110000000000003E-5</v>
      </c>
      <c r="J6170">
        <v>0</v>
      </c>
      <c r="K6170">
        <v>11.7097</v>
      </c>
    </row>
    <row r="6171" spans="1:11" hidden="1">
      <c r="A6171" t="s">
        <v>166</v>
      </c>
      <c r="B6171" t="s">
        <v>662</v>
      </c>
      <c r="C6171">
        <v>184</v>
      </c>
      <c r="D6171" t="s">
        <v>156</v>
      </c>
      <c r="E6171">
        <v>2.8</v>
      </c>
      <c r="F6171">
        <v>0</v>
      </c>
      <c r="G6171">
        <v>5.1193999999999997</v>
      </c>
      <c r="H6171">
        <v>0</v>
      </c>
      <c r="I6171">
        <v>-3.2110000000000003E-5</v>
      </c>
      <c r="J6171">
        <v>0</v>
      </c>
      <c r="K6171">
        <v>11.7097</v>
      </c>
    </row>
    <row r="6172" spans="1:11" hidden="1">
      <c r="A6172" t="s">
        <v>166</v>
      </c>
      <c r="B6172" t="s">
        <v>662</v>
      </c>
      <c r="C6172">
        <v>184</v>
      </c>
      <c r="D6172" t="s">
        <v>156</v>
      </c>
      <c r="E6172">
        <v>3.2360000000000002</v>
      </c>
      <c r="F6172">
        <v>0</v>
      </c>
      <c r="G6172">
        <v>6.9537000000000004</v>
      </c>
      <c r="H6172">
        <v>0</v>
      </c>
      <c r="I6172">
        <v>-3.2110000000000003E-5</v>
      </c>
      <c r="J6172">
        <v>0</v>
      </c>
      <c r="K6172">
        <v>9.0777999999999999</v>
      </c>
    </row>
    <row r="6173" spans="1:11" hidden="1">
      <c r="A6173" t="s">
        <v>166</v>
      </c>
      <c r="B6173" t="s">
        <v>662</v>
      </c>
      <c r="C6173">
        <v>184</v>
      </c>
      <c r="D6173" t="s">
        <v>156</v>
      </c>
      <c r="E6173">
        <v>3.6720000000000002</v>
      </c>
      <c r="F6173">
        <v>0</v>
      </c>
      <c r="G6173">
        <v>8.7880000000000003</v>
      </c>
      <c r="H6173">
        <v>0</v>
      </c>
      <c r="I6173">
        <v>-3.2110000000000003E-5</v>
      </c>
      <c r="J6173">
        <v>0</v>
      </c>
      <c r="K6173">
        <v>5.6463000000000001</v>
      </c>
    </row>
    <row r="6174" spans="1:11" hidden="1">
      <c r="A6174" t="s">
        <v>166</v>
      </c>
      <c r="B6174" t="s">
        <v>662</v>
      </c>
      <c r="C6174">
        <v>184</v>
      </c>
      <c r="D6174" t="s">
        <v>156</v>
      </c>
      <c r="E6174">
        <v>4.1079999999999997</v>
      </c>
      <c r="F6174">
        <v>0</v>
      </c>
      <c r="G6174">
        <v>10.622199999999999</v>
      </c>
      <c r="H6174">
        <v>0</v>
      </c>
      <c r="I6174">
        <v>-3.2110000000000003E-5</v>
      </c>
      <c r="J6174">
        <v>0</v>
      </c>
      <c r="K6174">
        <v>1.415</v>
      </c>
    </row>
    <row r="6175" spans="1:11" hidden="1">
      <c r="A6175" t="s">
        <v>166</v>
      </c>
      <c r="B6175" t="s">
        <v>662</v>
      </c>
      <c r="C6175">
        <v>184</v>
      </c>
      <c r="D6175" t="s">
        <v>156</v>
      </c>
      <c r="E6175">
        <v>4.5438999999999998</v>
      </c>
      <c r="F6175">
        <v>0</v>
      </c>
      <c r="G6175">
        <v>12.4565</v>
      </c>
      <c r="H6175">
        <v>0</v>
      </c>
      <c r="I6175">
        <v>-3.2110000000000003E-5</v>
      </c>
      <c r="J6175">
        <v>0</v>
      </c>
      <c r="K6175">
        <v>-3.6160000000000001</v>
      </c>
    </row>
    <row r="6176" spans="1:11" hidden="1">
      <c r="A6176" t="s">
        <v>166</v>
      </c>
      <c r="B6176" t="s">
        <v>662</v>
      </c>
      <c r="C6176">
        <v>184</v>
      </c>
      <c r="D6176" t="s">
        <v>156</v>
      </c>
      <c r="E6176">
        <v>4.9798999999999998</v>
      </c>
      <c r="F6176">
        <v>0</v>
      </c>
      <c r="G6176">
        <v>14.290800000000001</v>
      </c>
      <c r="H6176">
        <v>0</v>
      </c>
      <c r="I6176">
        <v>-3.2110000000000003E-5</v>
      </c>
      <c r="J6176">
        <v>0</v>
      </c>
      <c r="K6176">
        <v>-9.4466999999999999</v>
      </c>
    </row>
    <row r="6177" spans="1:11" hidden="1">
      <c r="A6177" t="s">
        <v>166</v>
      </c>
      <c r="B6177" t="s">
        <v>662</v>
      </c>
      <c r="C6177">
        <v>184</v>
      </c>
      <c r="D6177" t="s">
        <v>156</v>
      </c>
      <c r="E6177">
        <v>5.4158999999999997</v>
      </c>
      <c r="F6177">
        <v>0</v>
      </c>
      <c r="G6177">
        <v>16.1251</v>
      </c>
      <c r="H6177">
        <v>0</v>
      </c>
      <c r="I6177">
        <v>-3.2110000000000003E-5</v>
      </c>
      <c r="J6177">
        <v>0</v>
      </c>
      <c r="K6177">
        <v>-16.077100000000002</v>
      </c>
    </row>
    <row r="6178" spans="1:11" hidden="1">
      <c r="A6178" t="s">
        <v>166</v>
      </c>
      <c r="B6178" t="s">
        <v>662</v>
      </c>
      <c r="C6178">
        <v>184</v>
      </c>
      <c r="D6178" t="s">
        <v>157</v>
      </c>
      <c r="E6178">
        <v>0.18410000000000001</v>
      </c>
      <c r="F6178">
        <v>0</v>
      </c>
      <c r="G6178">
        <v>-19.1691</v>
      </c>
      <c r="H6178">
        <v>0</v>
      </c>
      <c r="I6178">
        <v>-3.1210000000000001E-5</v>
      </c>
      <c r="J6178">
        <v>0</v>
      </c>
      <c r="K6178">
        <v>-10.760300000000001</v>
      </c>
    </row>
    <row r="6179" spans="1:11" hidden="1">
      <c r="A6179" t="s">
        <v>166</v>
      </c>
      <c r="B6179" t="s">
        <v>662</v>
      </c>
      <c r="C6179">
        <v>184</v>
      </c>
      <c r="D6179" t="s">
        <v>157</v>
      </c>
      <c r="E6179">
        <v>0.62009999999999998</v>
      </c>
      <c r="F6179">
        <v>0</v>
      </c>
      <c r="G6179">
        <v>-16.3706</v>
      </c>
      <c r="H6179">
        <v>0</v>
      </c>
      <c r="I6179">
        <v>-3.1210000000000001E-5</v>
      </c>
      <c r="J6179">
        <v>0</v>
      </c>
      <c r="K6179">
        <v>-2.9750000000000001</v>
      </c>
    </row>
    <row r="6180" spans="1:11" hidden="1">
      <c r="A6180" t="s">
        <v>166</v>
      </c>
      <c r="B6180" t="s">
        <v>662</v>
      </c>
      <c r="C6180">
        <v>184</v>
      </c>
      <c r="D6180" t="s">
        <v>157</v>
      </c>
      <c r="E6180">
        <v>1.0561</v>
      </c>
      <c r="F6180">
        <v>0</v>
      </c>
      <c r="G6180">
        <v>-12.557700000000001</v>
      </c>
      <c r="H6180">
        <v>0</v>
      </c>
      <c r="I6180">
        <v>-3.1210000000000001E-5</v>
      </c>
      <c r="J6180">
        <v>0</v>
      </c>
      <c r="K6180">
        <v>3.3635000000000002</v>
      </c>
    </row>
    <row r="6181" spans="1:11" hidden="1">
      <c r="A6181" t="s">
        <v>166</v>
      </c>
      <c r="B6181" t="s">
        <v>662</v>
      </c>
      <c r="C6181">
        <v>184</v>
      </c>
      <c r="D6181" t="s">
        <v>157</v>
      </c>
      <c r="E6181">
        <v>1.4921</v>
      </c>
      <c r="F6181">
        <v>0</v>
      </c>
      <c r="G6181">
        <v>-8.4453999999999994</v>
      </c>
      <c r="H6181">
        <v>0</v>
      </c>
      <c r="I6181">
        <v>-3.1210000000000001E-5</v>
      </c>
      <c r="J6181">
        <v>0</v>
      </c>
      <c r="K6181">
        <v>7.9419000000000004</v>
      </c>
    </row>
    <row r="6182" spans="1:11" hidden="1">
      <c r="A6182" t="s">
        <v>166</v>
      </c>
      <c r="B6182" t="s">
        <v>662</v>
      </c>
      <c r="C6182">
        <v>184</v>
      </c>
      <c r="D6182" t="s">
        <v>157</v>
      </c>
      <c r="E6182">
        <v>1.9279999999999999</v>
      </c>
      <c r="F6182">
        <v>0</v>
      </c>
      <c r="G6182">
        <v>-4.3498000000000001</v>
      </c>
      <c r="H6182">
        <v>0</v>
      </c>
      <c r="I6182">
        <v>-3.1210000000000001E-5</v>
      </c>
      <c r="J6182">
        <v>0</v>
      </c>
      <c r="K6182">
        <v>10.728</v>
      </c>
    </row>
    <row r="6183" spans="1:11" hidden="1">
      <c r="A6183" t="s">
        <v>166</v>
      </c>
      <c r="B6183" t="s">
        <v>662</v>
      </c>
      <c r="C6183">
        <v>184</v>
      </c>
      <c r="D6183" t="s">
        <v>157</v>
      </c>
      <c r="E6183">
        <v>2.3639999999999999</v>
      </c>
      <c r="F6183">
        <v>0</v>
      </c>
      <c r="G6183">
        <v>-0.94740000000000002</v>
      </c>
      <c r="H6183">
        <v>0</v>
      </c>
      <c r="I6183">
        <v>-3.1210000000000001E-5</v>
      </c>
      <c r="J6183">
        <v>0</v>
      </c>
      <c r="K6183">
        <v>11.8447</v>
      </c>
    </row>
    <row r="6184" spans="1:11" hidden="1">
      <c r="A6184" t="s">
        <v>166</v>
      </c>
      <c r="B6184" t="s">
        <v>662</v>
      </c>
      <c r="C6184">
        <v>184</v>
      </c>
      <c r="D6184" t="s">
        <v>157</v>
      </c>
      <c r="E6184">
        <v>2.8</v>
      </c>
      <c r="F6184">
        <v>0</v>
      </c>
      <c r="G6184">
        <v>1.4096</v>
      </c>
      <c r="H6184">
        <v>0</v>
      </c>
      <c r="I6184">
        <v>-3.1210000000000001E-5</v>
      </c>
      <c r="J6184">
        <v>0</v>
      </c>
      <c r="K6184">
        <v>11.706</v>
      </c>
    </row>
    <row r="6185" spans="1:11" hidden="1">
      <c r="A6185" t="s">
        <v>166</v>
      </c>
      <c r="B6185" t="s">
        <v>662</v>
      </c>
      <c r="C6185">
        <v>184</v>
      </c>
      <c r="D6185" t="s">
        <v>157</v>
      </c>
      <c r="E6185">
        <v>2.8</v>
      </c>
      <c r="F6185">
        <v>0</v>
      </c>
      <c r="G6185">
        <v>5.1508000000000003</v>
      </c>
      <c r="H6185">
        <v>0</v>
      </c>
      <c r="I6185">
        <v>-3.1210000000000001E-5</v>
      </c>
      <c r="J6185">
        <v>0</v>
      </c>
      <c r="K6185">
        <v>11.706</v>
      </c>
    </row>
    <row r="6186" spans="1:11" hidden="1">
      <c r="A6186" t="s">
        <v>166</v>
      </c>
      <c r="B6186" t="s">
        <v>662</v>
      </c>
      <c r="C6186">
        <v>184</v>
      </c>
      <c r="D6186" t="s">
        <v>157</v>
      </c>
      <c r="E6186">
        <v>3.2360000000000002</v>
      </c>
      <c r="F6186">
        <v>0</v>
      </c>
      <c r="G6186">
        <v>6.9851000000000001</v>
      </c>
      <c r="H6186">
        <v>0</v>
      </c>
      <c r="I6186">
        <v>-3.1210000000000001E-5</v>
      </c>
      <c r="J6186">
        <v>0</v>
      </c>
      <c r="K6186">
        <v>9.0604999999999993</v>
      </c>
    </row>
    <row r="6187" spans="1:11" hidden="1">
      <c r="A6187" t="s">
        <v>166</v>
      </c>
      <c r="B6187" t="s">
        <v>662</v>
      </c>
      <c r="C6187">
        <v>184</v>
      </c>
      <c r="D6187" t="s">
        <v>157</v>
      </c>
      <c r="E6187">
        <v>3.6720000000000002</v>
      </c>
      <c r="F6187">
        <v>0</v>
      </c>
      <c r="G6187">
        <v>8.8193000000000001</v>
      </c>
      <c r="H6187">
        <v>0</v>
      </c>
      <c r="I6187">
        <v>-3.1210000000000001E-5</v>
      </c>
      <c r="J6187">
        <v>0</v>
      </c>
      <c r="K6187">
        <v>5.6153000000000004</v>
      </c>
    </row>
    <row r="6188" spans="1:11" hidden="1">
      <c r="A6188" t="s">
        <v>166</v>
      </c>
      <c r="B6188" t="s">
        <v>662</v>
      </c>
      <c r="C6188">
        <v>184</v>
      </c>
      <c r="D6188" t="s">
        <v>157</v>
      </c>
      <c r="E6188">
        <v>4.1079999999999997</v>
      </c>
      <c r="F6188">
        <v>0</v>
      </c>
      <c r="G6188">
        <v>10.653600000000001</v>
      </c>
      <c r="H6188">
        <v>0</v>
      </c>
      <c r="I6188">
        <v>-3.1210000000000001E-5</v>
      </c>
      <c r="J6188">
        <v>0</v>
      </c>
      <c r="K6188">
        <v>1.3703000000000001</v>
      </c>
    </row>
    <row r="6189" spans="1:11" hidden="1">
      <c r="A6189" t="s">
        <v>166</v>
      </c>
      <c r="B6189" t="s">
        <v>662</v>
      </c>
      <c r="C6189">
        <v>184</v>
      </c>
      <c r="D6189" t="s">
        <v>157</v>
      </c>
      <c r="E6189">
        <v>4.5438999999999998</v>
      </c>
      <c r="F6189">
        <v>0</v>
      </c>
      <c r="G6189">
        <v>12.4879</v>
      </c>
      <c r="H6189">
        <v>0</v>
      </c>
      <c r="I6189">
        <v>-3.1210000000000001E-5</v>
      </c>
      <c r="J6189">
        <v>0</v>
      </c>
      <c r="K6189">
        <v>-3.6743000000000001</v>
      </c>
    </row>
    <row r="6190" spans="1:11" hidden="1">
      <c r="A6190" t="s">
        <v>166</v>
      </c>
      <c r="B6190" t="s">
        <v>662</v>
      </c>
      <c r="C6190">
        <v>184</v>
      </c>
      <c r="D6190" t="s">
        <v>157</v>
      </c>
      <c r="E6190">
        <v>4.9798999999999998</v>
      </c>
      <c r="F6190">
        <v>0</v>
      </c>
      <c r="G6190">
        <v>14.322100000000001</v>
      </c>
      <c r="H6190">
        <v>0</v>
      </c>
      <c r="I6190">
        <v>-3.1210000000000001E-5</v>
      </c>
      <c r="J6190">
        <v>0</v>
      </c>
      <c r="K6190">
        <v>-9.5187000000000008</v>
      </c>
    </row>
    <row r="6191" spans="1:11" hidden="1">
      <c r="A6191" t="s">
        <v>166</v>
      </c>
      <c r="B6191" t="s">
        <v>662</v>
      </c>
      <c r="C6191">
        <v>184</v>
      </c>
      <c r="D6191" t="s">
        <v>157</v>
      </c>
      <c r="E6191">
        <v>5.4158999999999997</v>
      </c>
      <c r="F6191">
        <v>0</v>
      </c>
      <c r="G6191">
        <v>16.156400000000001</v>
      </c>
      <c r="H6191">
        <v>0</v>
      </c>
      <c r="I6191">
        <v>-3.1210000000000001E-5</v>
      </c>
      <c r="J6191">
        <v>0</v>
      </c>
      <c r="K6191">
        <v>-16.162700000000001</v>
      </c>
    </row>
    <row r="6192" spans="1:11" hidden="1">
      <c r="A6192" t="s">
        <v>166</v>
      </c>
      <c r="B6192" t="s">
        <v>662</v>
      </c>
      <c r="C6192">
        <v>184</v>
      </c>
      <c r="D6192" t="s">
        <v>158</v>
      </c>
      <c r="E6192">
        <v>0.18410000000000001</v>
      </c>
      <c r="F6192">
        <v>0</v>
      </c>
      <c r="G6192">
        <v>-31.294</v>
      </c>
      <c r="H6192">
        <v>0</v>
      </c>
      <c r="I6192">
        <v>-1E-4</v>
      </c>
      <c r="J6192">
        <v>0</v>
      </c>
      <c r="K6192">
        <v>-17.456099999999999</v>
      </c>
    </row>
    <row r="6193" spans="1:11" hidden="1">
      <c r="A6193" t="s">
        <v>166</v>
      </c>
      <c r="B6193" t="s">
        <v>662</v>
      </c>
      <c r="C6193">
        <v>184</v>
      </c>
      <c r="D6193" t="s">
        <v>158</v>
      </c>
      <c r="E6193">
        <v>0.62009999999999998</v>
      </c>
      <c r="F6193">
        <v>0</v>
      </c>
      <c r="G6193">
        <v>-26.717500000000001</v>
      </c>
      <c r="H6193">
        <v>0</v>
      </c>
      <c r="I6193">
        <v>-1E-4</v>
      </c>
      <c r="J6193">
        <v>0</v>
      </c>
      <c r="K6193">
        <v>-4.7445000000000004</v>
      </c>
    </row>
    <row r="6194" spans="1:11" hidden="1">
      <c r="A6194" t="s">
        <v>166</v>
      </c>
      <c r="B6194" t="s">
        <v>662</v>
      </c>
      <c r="C6194">
        <v>184</v>
      </c>
      <c r="D6194" t="s">
        <v>158</v>
      </c>
      <c r="E6194">
        <v>1.0561</v>
      </c>
      <c r="F6194">
        <v>0</v>
      </c>
      <c r="G6194">
        <v>-20.3886</v>
      </c>
      <c r="H6194">
        <v>0</v>
      </c>
      <c r="I6194">
        <v>-1E-4</v>
      </c>
      <c r="J6194">
        <v>0</v>
      </c>
      <c r="K6194">
        <v>5.5800999999999998</v>
      </c>
    </row>
    <row r="6195" spans="1:11" hidden="1">
      <c r="A6195" t="s">
        <v>166</v>
      </c>
      <c r="B6195" t="s">
        <v>662</v>
      </c>
      <c r="C6195">
        <v>184</v>
      </c>
      <c r="D6195" t="s">
        <v>158</v>
      </c>
      <c r="E6195">
        <v>1.4921</v>
      </c>
      <c r="F6195">
        <v>0</v>
      </c>
      <c r="G6195">
        <v>-13.5427</v>
      </c>
      <c r="H6195">
        <v>0</v>
      </c>
      <c r="I6195">
        <v>-1E-4</v>
      </c>
      <c r="J6195">
        <v>0</v>
      </c>
      <c r="K6195">
        <v>12.976800000000001</v>
      </c>
    </row>
    <row r="6196" spans="1:11" hidden="1">
      <c r="A6196" t="s">
        <v>166</v>
      </c>
      <c r="B6196" t="s">
        <v>662</v>
      </c>
      <c r="C6196">
        <v>184</v>
      </c>
      <c r="D6196" t="s">
        <v>158</v>
      </c>
      <c r="E6196">
        <v>1.9279999999999999</v>
      </c>
      <c r="F6196">
        <v>0</v>
      </c>
      <c r="G6196">
        <v>-6.7256999999999998</v>
      </c>
      <c r="H6196">
        <v>0</v>
      </c>
      <c r="I6196">
        <v>-1E-4</v>
      </c>
      <c r="J6196">
        <v>0</v>
      </c>
      <c r="K6196">
        <v>17.389600000000002</v>
      </c>
    </row>
    <row r="6197" spans="1:11" hidden="1">
      <c r="A6197" t="s">
        <v>166</v>
      </c>
      <c r="B6197" t="s">
        <v>662</v>
      </c>
      <c r="C6197">
        <v>184</v>
      </c>
      <c r="D6197" t="s">
        <v>158</v>
      </c>
      <c r="E6197">
        <v>2.3639999999999999</v>
      </c>
      <c r="F6197">
        <v>0</v>
      </c>
      <c r="G6197">
        <v>-1.1059000000000001</v>
      </c>
      <c r="H6197">
        <v>0</v>
      </c>
      <c r="I6197">
        <v>-1E-4</v>
      </c>
      <c r="J6197">
        <v>0</v>
      </c>
      <c r="K6197">
        <v>19.031300000000002</v>
      </c>
    </row>
    <row r="6198" spans="1:11" hidden="1">
      <c r="A6198" t="s">
        <v>166</v>
      </c>
      <c r="B6198" t="s">
        <v>662</v>
      </c>
      <c r="C6198">
        <v>184</v>
      </c>
      <c r="D6198" t="s">
        <v>158</v>
      </c>
      <c r="E6198">
        <v>2.8</v>
      </c>
      <c r="F6198">
        <v>0</v>
      </c>
      <c r="G6198">
        <v>2.7081</v>
      </c>
      <c r="H6198">
        <v>0</v>
      </c>
      <c r="I6198">
        <v>-1E-4</v>
      </c>
      <c r="J6198">
        <v>0</v>
      </c>
      <c r="K6198">
        <v>18.616399999999999</v>
      </c>
    </row>
    <row r="6199" spans="1:11" hidden="1">
      <c r="A6199" t="s">
        <v>166</v>
      </c>
      <c r="B6199" t="s">
        <v>662</v>
      </c>
      <c r="C6199">
        <v>184</v>
      </c>
      <c r="D6199" t="s">
        <v>158</v>
      </c>
      <c r="E6199">
        <v>2.8</v>
      </c>
      <c r="F6199">
        <v>0</v>
      </c>
      <c r="G6199">
        <v>8.2543000000000006</v>
      </c>
      <c r="H6199">
        <v>0</v>
      </c>
      <c r="I6199">
        <v>-1E-4</v>
      </c>
      <c r="J6199">
        <v>0</v>
      </c>
      <c r="K6199">
        <v>18.616399999999999</v>
      </c>
    </row>
    <row r="6200" spans="1:11" hidden="1">
      <c r="A6200" t="s">
        <v>166</v>
      </c>
      <c r="B6200" t="s">
        <v>662</v>
      </c>
      <c r="C6200">
        <v>184</v>
      </c>
      <c r="D6200" t="s">
        <v>158</v>
      </c>
      <c r="E6200">
        <v>3.2360000000000002</v>
      </c>
      <c r="F6200">
        <v>0</v>
      </c>
      <c r="G6200">
        <v>11.1654</v>
      </c>
      <c r="H6200">
        <v>0</v>
      </c>
      <c r="I6200">
        <v>-1E-4</v>
      </c>
      <c r="J6200">
        <v>0</v>
      </c>
      <c r="K6200">
        <v>14.383100000000001</v>
      </c>
    </row>
    <row r="6201" spans="1:11" hidden="1">
      <c r="A6201" t="s">
        <v>166</v>
      </c>
      <c r="B6201" t="s">
        <v>662</v>
      </c>
      <c r="C6201">
        <v>184</v>
      </c>
      <c r="D6201" t="s">
        <v>158</v>
      </c>
      <c r="E6201">
        <v>3.6720000000000002</v>
      </c>
      <c r="F6201">
        <v>0</v>
      </c>
      <c r="G6201">
        <v>14.076599999999999</v>
      </c>
      <c r="H6201">
        <v>0</v>
      </c>
      <c r="I6201">
        <v>-1E-4</v>
      </c>
      <c r="J6201">
        <v>0</v>
      </c>
      <c r="K6201">
        <v>8.8804999999999996</v>
      </c>
    </row>
    <row r="6202" spans="1:11" hidden="1">
      <c r="A6202" t="s">
        <v>166</v>
      </c>
      <c r="B6202" t="s">
        <v>662</v>
      </c>
      <c r="C6202">
        <v>184</v>
      </c>
      <c r="D6202" t="s">
        <v>158</v>
      </c>
      <c r="E6202">
        <v>4.1079999999999997</v>
      </c>
      <c r="F6202">
        <v>0</v>
      </c>
      <c r="G6202">
        <v>16.9877</v>
      </c>
      <c r="H6202">
        <v>0</v>
      </c>
      <c r="I6202">
        <v>-1E-4</v>
      </c>
      <c r="J6202">
        <v>0</v>
      </c>
      <c r="K6202">
        <v>2.1088</v>
      </c>
    </row>
    <row r="6203" spans="1:11" hidden="1">
      <c r="A6203" t="s">
        <v>166</v>
      </c>
      <c r="B6203" t="s">
        <v>662</v>
      </c>
      <c r="C6203">
        <v>184</v>
      </c>
      <c r="D6203" t="s">
        <v>158</v>
      </c>
      <c r="E6203">
        <v>4.5438999999999998</v>
      </c>
      <c r="F6203">
        <v>0</v>
      </c>
      <c r="G6203">
        <v>19.898900000000001</v>
      </c>
      <c r="H6203">
        <v>0</v>
      </c>
      <c r="I6203">
        <v>-1E-4</v>
      </c>
      <c r="J6203">
        <v>0</v>
      </c>
      <c r="K6203">
        <v>-5.9321999999999999</v>
      </c>
    </row>
    <row r="6204" spans="1:11" hidden="1">
      <c r="A6204" t="s">
        <v>166</v>
      </c>
      <c r="B6204" t="s">
        <v>662</v>
      </c>
      <c r="C6204">
        <v>184</v>
      </c>
      <c r="D6204" t="s">
        <v>158</v>
      </c>
      <c r="E6204">
        <v>4.9798999999999998</v>
      </c>
      <c r="F6204">
        <v>0</v>
      </c>
      <c r="G6204">
        <v>22.81</v>
      </c>
      <c r="H6204">
        <v>0</v>
      </c>
      <c r="I6204">
        <v>-1E-4</v>
      </c>
      <c r="J6204">
        <v>0</v>
      </c>
      <c r="K6204">
        <v>-15.2424</v>
      </c>
    </row>
    <row r="6205" spans="1:11" hidden="1">
      <c r="A6205" t="s">
        <v>166</v>
      </c>
      <c r="B6205" t="s">
        <v>662</v>
      </c>
      <c r="C6205">
        <v>184</v>
      </c>
      <c r="D6205" t="s">
        <v>158</v>
      </c>
      <c r="E6205">
        <v>5.4158999999999997</v>
      </c>
      <c r="F6205">
        <v>0</v>
      </c>
      <c r="G6205">
        <v>25.7212</v>
      </c>
      <c r="H6205">
        <v>0</v>
      </c>
      <c r="I6205">
        <v>-1E-4</v>
      </c>
      <c r="J6205">
        <v>0</v>
      </c>
      <c r="K6205">
        <v>-25.8218</v>
      </c>
    </row>
    <row r="6206" spans="1:11" hidden="1">
      <c r="A6206" t="s">
        <v>166</v>
      </c>
      <c r="B6206" t="s">
        <v>662</v>
      </c>
      <c r="C6206">
        <v>184</v>
      </c>
      <c r="D6206" t="s">
        <v>159</v>
      </c>
      <c r="E6206">
        <v>0.18410000000000001</v>
      </c>
      <c r="F6206">
        <v>0</v>
      </c>
      <c r="G6206">
        <v>-31.294</v>
      </c>
      <c r="H6206">
        <v>0</v>
      </c>
      <c r="I6206">
        <v>-1E-4</v>
      </c>
      <c r="J6206">
        <v>0</v>
      </c>
      <c r="K6206">
        <v>-17.456099999999999</v>
      </c>
    </row>
    <row r="6207" spans="1:11" hidden="1">
      <c r="A6207" t="s">
        <v>166</v>
      </c>
      <c r="B6207" t="s">
        <v>662</v>
      </c>
      <c r="C6207">
        <v>184</v>
      </c>
      <c r="D6207" t="s">
        <v>159</v>
      </c>
      <c r="E6207">
        <v>0.62009999999999998</v>
      </c>
      <c r="F6207">
        <v>0</v>
      </c>
      <c r="G6207">
        <v>-26.717500000000001</v>
      </c>
      <c r="H6207">
        <v>0</v>
      </c>
      <c r="I6207">
        <v>-1E-4</v>
      </c>
      <c r="J6207">
        <v>0</v>
      </c>
      <c r="K6207">
        <v>-4.7445000000000004</v>
      </c>
    </row>
    <row r="6208" spans="1:11" hidden="1">
      <c r="A6208" t="s">
        <v>166</v>
      </c>
      <c r="B6208" t="s">
        <v>662</v>
      </c>
      <c r="C6208">
        <v>184</v>
      </c>
      <c r="D6208" t="s">
        <v>159</v>
      </c>
      <c r="E6208">
        <v>1.0561</v>
      </c>
      <c r="F6208">
        <v>0</v>
      </c>
      <c r="G6208">
        <v>-20.3886</v>
      </c>
      <c r="H6208">
        <v>0</v>
      </c>
      <c r="I6208">
        <v>-1E-4</v>
      </c>
      <c r="J6208">
        <v>0</v>
      </c>
      <c r="K6208">
        <v>5.5800999999999998</v>
      </c>
    </row>
    <row r="6209" spans="1:11" hidden="1">
      <c r="A6209" t="s">
        <v>166</v>
      </c>
      <c r="B6209" t="s">
        <v>662</v>
      </c>
      <c r="C6209">
        <v>184</v>
      </c>
      <c r="D6209" t="s">
        <v>159</v>
      </c>
      <c r="E6209">
        <v>1.4921</v>
      </c>
      <c r="F6209">
        <v>0</v>
      </c>
      <c r="G6209">
        <v>-13.5427</v>
      </c>
      <c r="H6209">
        <v>0</v>
      </c>
      <c r="I6209">
        <v>-1E-4</v>
      </c>
      <c r="J6209">
        <v>0</v>
      </c>
      <c r="K6209">
        <v>12.976800000000001</v>
      </c>
    </row>
    <row r="6210" spans="1:11" hidden="1">
      <c r="A6210" t="s">
        <v>166</v>
      </c>
      <c r="B6210" t="s">
        <v>662</v>
      </c>
      <c r="C6210">
        <v>184</v>
      </c>
      <c r="D6210" t="s">
        <v>159</v>
      </c>
      <c r="E6210">
        <v>1.9279999999999999</v>
      </c>
      <c r="F6210">
        <v>0</v>
      </c>
      <c r="G6210">
        <v>-6.7256999999999998</v>
      </c>
      <c r="H6210">
        <v>0</v>
      </c>
      <c r="I6210">
        <v>-1E-4</v>
      </c>
      <c r="J6210">
        <v>0</v>
      </c>
      <c r="K6210">
        <v>17.389600000000002</v>
      </c>
    </row>
    <row r="6211" spans="1:11" hidden="1">
      <c r="A6211" t="s">
        <v>166</v>
      </c>
      <c r="B6211" t="s">
        <v>662</v>
      </c>
      <c r="C6211">
        <v>184</v>
      </c>
      <c r="D6211" t="s">
        <v>159</v>
      </c>
      <c r="E6211">
        <v>2.3639999999999999</v>
      </c>
      <c r="F6211">
        <v>0</v>
      </c>
      <c r="G6211">
        <v>-1.1059000000000001</v>
      </c>
      <c r="H6211">
        <v>0</v>
      </c>
      <c r="I6211">
        <v>-1E-4</v>
      </c>
      <c r="J6211">
        <v>0</v>
      </c>
      <c r="K6211">
        <v>19.031300000000002</v>
      </c>
    </row>
    <row r="6212" spans="1:11" hidden="1">
      <c r="A6212" t="s">
        <v>166</v>
      </c>
      <c r="B6212" t="s">
        <v>662</v>
      </c>
      <c r="C6212">
        <v>184</v>
      </c>
      <c r="D6212" t="s">
        <v>159</v>
      </c>
      <c r="E6212">
        <v>2.8</v>
      </c>
      <c r="F6212">
        <v>0</v>
      </c>
      <c r="G6212">
        <v>2.7081</v>
      </c>
      <c r="H6212">
        <v>0</v>
      </c>
      <c r="I6212">
        <v>-1E-4</v>
      </c>
      <c r="J6212">
        <v>0</v>
      </c>
      <c r="K6212">
        <v>18.616399999999999</v>
      </c>
    </row>
    <row r="6213" spans="1:11" hidden="1">
      <c r="A6213" t="s">
        <v>166</v>
      </c>
      <c r="B6213" t="s">
        <v>662</v>
      </c>
      <c r="C6213">
        <v>184</v>
      </c>
      <c r="D6213" t="s">
        <v>159</v>
      </c>
      <c r="E6213">
        <v>2.8</v>
      </c>
      <c r="F6213">
        <v>0</v>
      </c>
      <c r="G6213">
        <v>8.2543000000000006</v>
      </c>
      <c r="H6213">
        <v>0</v>
      </c>
      <c r="I6213">
        <v>-1E-4</v>
      </c>
      <c r="J6213">
        <v>0</v>
      </c>
      <c r="K6213">
        <v>18.616399999999999</v>
      </c>
    </row>
    <row r="6214" spans="1:11" hidden="1">
      <c r="A6214" t="s">
        <v>166</v>
      </c>
      <c r="B6214" t="s">
        <v>662</v>
      </c>
      <c r="C6214">
        <v>184</v>
      </c>
      <c r="D6214" t="s">
        <v>159</v>
      </c>
      <c r="E6214">
        <v>3.2360000000000002</v>
      </c>
      <c r="F6214">
        <v>0</v>
      </c>
      <c r="G6214">
        <v>11.1654</v>
      </c>
      <c r="H6214">
        <v>0</v>
      </c>
      <c r="I6214">
        <v>-1E-4</v>
      </c>
      <c r="J6214">
        <v>0</v>
      </c>
      <c r="K6214">
        <v>14.383100000000001</v>
      </c>
    </row>
    <row r="6215" spans="1:11" hidden="1">
      <c r="A6215" t="s">
        <v>166</v>
      </c>
      <c r="B6215" t="s">
        <v>662</v>
      </c>
      <c r="C6215">
        <v>184</v>
      </c>
      <c r="D6215" t="s">
        <v>159</v>
      </c>
      <c r="E6215">
        <v>3.6720000000000002</v>
      </c>
      <c r="F6215">
        <v>0</v>
      </c>
      <c r="G6215">
        <v>14.076599999999999</v>
      </c>
      <c r="H6215">
        <v>0</v>
      </c>
      <c r="I6215">
        <v>-1E-4</v>
      </c>
      <c r="J6215">
        <v>0</v>
      </c>
      <c r="K6215">
        <v>8.8804999999999996</v>
      </c>
    </row>
    <row r="6216" spans="1:11" hidden="1">
      <c r="A6216" t="s">
        <v>166</v>
      </c>
      <c r="B6216" t="s">
        <v>662</v>
      </c>
      <c r="C6216">
        <v>184</v>
      </c>
      <c r="D6216" t="s">
        <v>159</v>
      </c>
      <c r="E6216">
        <v>4.1079999999999997</v>
      </c>
      <c r="F6216">
        <v>0</v>
      </c>
      <c r="G6216">
        <v>16.9877</v>
      </c>
      <c r="H6216">
        <v>0</v>
      </c>
      <c r="I6216">
        <v>-1E-4</v>
      </c>
      <c r="J6216">
        <v>0</v>
      </c>
      <c r="K6216">
        <v>2.1088</v>
      </c>
    </row>
    <row r="6217" spans="1:11" hidden="1">
      <c r="A6217" t="s">
        <v>166</v>
      </c>
      <c r="B6217" t="s">
        <v>662</v>
      </c>
      <c r="C6217">
        <v>184</v>
      </c>
      <c r="D6217" t="s">
        <v>159</v>
      </c>
      <c r="E6217">
        <v>4.5438999999999998</v>
      </c>
      <c r="F6217">
        <v>0</v>
      </c>
      <c r="G6217">
        <v>19.898900000000001</v>
      </c>
      <c r="H6217">
        <v>0</v>
      </c>
      <c r="I6217">
        <v>-1E-4</v>
      </c>
      <c r="J6217">
        <v>0</v>
      </c>
      <c r="K6217">
        <v>-5.9321999999999999</v>
      </c>
    </row>
    <row r="6218" spans="1:11" hidden="1">
      <c r="A6218" t="s">
        <v>166</v>
      </c>
      <c r="B6218" t="s">
        <v>662</v>
      </c>
      <c r="C6218">
        <v>184</v>
      </c>
      <c r="D6218" t="s">
        <v>159</v>
      </c>
      <c r="E6218">
        <v>4.9798999999999998</v>
      </c>
      <c r="F6218">
        <v>0</v>
      </c>
      <c r="G6218">
        <v>22.81</v>
      </c>
      <c r="H6218">
        <v>0</v>
      </c>
      <c r="I6218">
        <v>-1E-4</v>
      </c>
      <c r="J6218">
        <v>0</v>
      </c>
      <c r="K6218">
        <v>-15.2424</v>
      </c>
    </row>
    <row r="6219" spans="1:11" hidden="1">
      <c r="A6219" t="s">
        <v>166</v>
      </c>
      <c r="B6219" t="s">
        <v>662</v>
      </c>
      <c r="C6219">
        <v>184</v>
      </c>
      <c r="D6219" t="s">
        <v>159</v>
      </c>
      <c r="E6219">
        <v>5.4158999999999997</v>
      </c>
      <c r="F6219">
        <v>0</v>
      </c>
      <c r="G6219">
        <v>25.7212</v>
      </c>
      <c r="H6219">
        <v>0</v>
      </c>
      <c r="I6219">
        <v>-1E-4</v>
      </c>
      <c r="J6219">
        <v>0</v>
      </c>
      <c r="K6219">
        <v>-25.8218</v>
      </c>
    </row>
    <row r="6220" spans="1:11" hidden="1">
      <c r="A6220" t="s">
        <v>166</v>
      </c>
      <c r="B6220" t="s">
        <v>662</v>
      </c>
      <c r="C6220">
        <v>184</v>
      </c>
      <c r="D6220" t="s">
        <v>160</v>
      </c>
      <c r="E6220">
        <v>0.18410000000000001</v>
      </c>
      <c r="F6220">
        <v>0</v>
      </c>
      <c r="G6220">
        <v>-31.284600000000001</v>
      </c>
      <c r="H6220">
        <v>0</v>
      </c>
      <c r="I6220">
        <v>-1E-4</v>
      </c>
      <c r="J6220">
        <v>0</v>
      </c>
      <c r="K6220">
        <v>-17.432600000000001</v>
      </c>
    </row>
    <row r="6221" spans="1:11" hidden="1">
      <c r="A6221" t="s">
        <v>166</v>
      </c>
      <c r="B6221" t="s">
        <v>662</v>
      </c>
      <c r="C6221">
        <v>184</v>
      </c>
      <c r="D6221" t="s">
        <v>160</v>
      </c>
      <c r="E6221">
        <v>0.62009999999999998</v>
      </c>
      <c r="F6221">
        <v>0</v>
      </c>
      <c r="G6221">
        <v>-26.708100000000002</v>
      </c>
      <c r="H6221">
        <v>0</v>
      </c>
      <c r="I6221">
        <v>-1E-4</v>
      </c>
      <c r="J6221">
        <v>0</v>
      </c>
      <c r="K6221">
        <v>-4.7251000000000003</v>
      </c>
    </row>
    <row r="6222" spans="1:11" hidden="1">
      <c r="A6222" t="s">
        <v>166</v>
      </c>
      <c r="B6222" t="s">
        <v>662</v>
      </c>
      <c r="C6222">
        <v>184</v>
      </c>
      <c r="D6222" t="s">
        <v>160</v>
      </c>
      <c r="E6222">
        <v>1.0561</v>
      </c>
      <c r="F6222">
        <v>0</v>
      </c>
      <c r="G6222">
        <v>-20.379200000000001</v>
      </c>
      <c r="H6222">
        <v>0</v>
      </c>
      <c r="I6222">
        <v>-1E-4</v>
      </c>
      <c r="J6222">
        <v>0</v>
      </c>
      <c r="K6222">
        <v>5.5953999999999997</v>
      </c>
    </row>
    <row r="6223" spans="1:11" hidden="1">
      <c r="A6223" t="s">
        <v>166</v>
      </c>
      <c r="B6223" t="s">
        <v>662</v>
      </c>
      <c r="C6223">
        <v>184</v>
      </c>
      <c r="D6223" t="s">
        <v>160</v>
      </c>
      <c r="E6223">
        <v>1.4921</v>
      </c>
      <c r="F6223">
        <v>0</v>
      </c>
      <c r="G6223">
        <v>-13.533300000000001</v>
      </c>
      <c r="H6223">
        <v>0</v>
      </c>
      <c r="I6223">
        <v>-1E-4</v>
      </c>
      <c r="J6223">
        <v>0</v>
      </c>
      <c r="K6223">
        <v>12.988</v>
      </c>
    </row>
    <row r="6224" spans="1:11" hidden="1">
      <c r="A6224" t="s">
        <v>166</v>
      </c>
      <c r="B6224" t="s">
        <v>662</v>
      </c>
      <c r="C6224">
        <v>184</v>
      </c>
      <c r="D6224" t="s">
        <v>160</v>
      </c>
      <c r="E6224">
        <v>1.9279999999999999</v>
      </c>
      <c r="F6224">
        <v>0</v>
      </c>
      <c r="G6224">
        <v>-6.7163000000000004</v>
      </c>
      <c r="H6224">
        <v>0</v>
      </c>
      <c r="I6224">
        <v>-1E-4</v>
      </c>
      <c r="J6224">
        <v>0</v>
      </c>
      <c r="K6224">
        <v>17.396699999999999</v>
      </c>
    </row>
    <row r="6225" spans="1:11" hidden="1">
      <c r="A6225" t="s">
        <v>166</v>
      </c>
      <c r="B6225" t="s">
        <v>662</v>
      </c>
      <c r="C6225">
        <v>184</v>
      </c>
      <c r="D6225" t="s">
        <v>160</v>
      </c>
      <c r="E6225">
        <v>2.3639999999999999</v>
      </c>
      <c r="F6225">
        <v>0</v>
      </c>
      <c r="G6225">
        <v>-1.0965</v>
      </c>
      <c r="H6225">
        <v>0</v>
      </c>
      <c r="I6225">
        <v>-1E-4</v>
      </c>
      <c r="J6225">
        <v>0</v>
      </c>
      <c r="K6225">
        <v>19.034300000000002</v>
      </c>
    </row>
    <row r="6226" spans="1:11" hidden="1">
      <c r="A6226" t="s">
        <v>166</v>
      </c>
      <c r="B6226" t="s">
        <v>662</v>
      </c>
      <c r="C6226">
        <v>184</v>
      </c>
      <c r="D6226" t="s">
        <v>160</v>
      </c>
      <c r="E6226">
        <v>2.8</v>
      </c>
      <c r="F6226">
        <v>0</v>
      </c>
      <c r="G6226">
        <v>2.7174999999999998</v>
      </c>
      <c r="H6226">
        <v>0</v>
      </c>
      <c r="I6226">
        <v>-1E-4</v>
      </c>
      <c r="J6226">
        <v>0</v>
      </c>
      <c r="K6226">
        <v>18.615300000000001</v>
      </c>
    </row>
    <row r="6227" spans="1:11" hidden="1">
      <c r="A6227" t="s">
        <v>166</v>
      </c>
      <c r="B6227" t="s">
        <v>662</v>
      </c>
      <c r="C6227">
        <v>184</v>
      </c>
      <c r="D6227" t="s">
        <v>160</v>
      </c>
      <c r="E6227">
        <v>2.8</v>
      </c>
      <c r="F6227">
        <v>0</v>
      </c>
      <c r="G6227">
        <v>8.2637</v>
      </c>
      <c r="H6227">
        <v>0</v>
      </c>
      <c r="I6227">
        <v>-1E-4</v>
      </c>
      <c r="J6227">
        <v>0</v>
      </c>
      <c r="K6227">
        <v>18.615300000000001</v>
      </c>
    </row>
    <row r="6228" spans="1:11" hidden="1">
      <c r="A6228" t="s">
        <v>166</v>
      </c>
      <c r="B6228" t="s">
        <v>662</v>
      </c>
      <c r="C6228">
        <v>184</v>
      </c>
      <c r="D6228" t="s">
        <v>160</v>
      </c>
      <c r="E6228">
        <v>3.2360000000000002</v>
      </c>
      <c r="F6228">
        <v>0</v>
      </c>
      <c r="G6228">
        <v>11.174799999999999</v>
      </c>
      <c r="H6228">
        <v>0</v>
      </c>
      <c r="I6228">
        <v>-1E-4</v>
      </c>
      <c r="J6228">
        <v>0</v>
      </c>
      <c r="K6228">
        <v>14.3779</v>
      </c>
    </row>
    <row r="6229" spans="1:11" hidden="1">
      <c r="A6229" t="s">
        <v>166</v>
      </c>
      <c r="B6229" t="s">
        <v>662</v>
      </c>
      <c r="C6229">
        <v>184</v>
      </c>
      <c r="D6229" t="s">
        <v>160</v>
      </c>
      <c r="E6229">
        <v>3.6720000000000002</v>
      </c>
      <c r="F6229">
        <v>0</v>
      </c>
      <c r="G6229">
        <v>14.086</v>
      </c>
      <c r="H6229">
        <v>0</v>
      </c>
      <c r="I6229">
        <v>-1E-4</v>
      </c>
      <c r="J6229">
        <v>0</v>
      </c>
      <c r="K6229">
        <v>8.8712</v>
      </c>
    </row>
    <row r="6230" spans="1:11" hidden="1">
      <c r="A6230" t="s">
        <v>166</v>
      </c>
      <c r="B6230" t="s">
        <v>662</v>
      </c>
      <c r="C6230">
        <v>184</v>
      </c>
      <c r="D6230" t="s">
        <v>160</v>
      </c>
      <c r="E6230">
        <v>4.1079999999999997</v>
      </c>
      <c r="F6230">
        <v>0</v>
      </c>
      <c r="G6230">
        <v>16.9971</v>
      </c>
      <c r="H6230">
        <v>0</v>
      </c>
      <c r="I6230">
        <v>-1E-4</v>
      </c>
      <c r="J6230">
        <v>0</v>
      </c>
      <c r="K6230">
        <v>2.0954000000000002</v>
      </c>
    </row>
    <row r="6231" spans="1:11" hidden="1">
      <c r="A6231" t="s">
        <v>166</v>
      </c>
      <c r="B6231" t="s">
        <v>662</v>
      </c>
      <c r="C6231">
        <v>184</v>
      </c>
      <c r="D6231" t="s">
        <v>160</v>
      </c>
      <c r="E6231">
        <v>4.5438999999999998</v>
      </c>
      <c r="F6231">
        <v>0</v>
      </c>
      <c r="G6231">
        <v>19.908300000000001</v>
      </c>
      <c r="H6231">
        <v>0</v>
      </c>
      <c r="I6231">
        <v>-1E-4</v>
      </c>
      <c r="J6231">
        <v>0</v>
      </c>
      <c r="K6231">
        <v>-5.9497</v>
      </c>
    </row>
    <row r="6232" spans="1:11" hidden="1">
      <c r="A6232" t="s">
        <v>166</v>
      </c>
      <c r="B6232" t="s">
        <v>662</v>
      </c>
      <c r="C6232">
        <v>184</v>
      </c>
      <c r="D6232" t="s">
        <v>160</v>
      </c>
      <c r="E6232">
        <v>4.9798999999999998</v>
      </c>
      <c r="F6232">
        <v>0</v>
      </c>
      <c r="G6232">
        <v>22.819400000000002</v>
      </c>
      <c r="H6232">
        <v>0</v>
      </c>
      <c r="I6232">
        <v>-1E-4</v>
      </c>
      <c r="J6232">
        <v>0</v>
      </c>
      <c r="K6232">
        <v>-15.263999999999999</v>
      </c>
    </row>
    <row r="6233" spans="1:11" hidden="1">
      <c r="A6233" t="s">
        <v>166</v>
      </c>
      <c r="B6233" t="s">
        <v>662</v>
      </c>
      <c r="C6233">
        <v>184</v>
      </c>
      <c r="D6233" t="s">
        <v>160</v>
      </c>
      <c r="E6233">
        <v>5.4158999999999997</v>
      </c>
      <c r="F6233">
        <v>0</v>
      </c>
      <c r="G6233">
        <v>25.730599999999999</v>
      </c>
      <c r="H6233">
        <v>0</v>
      </c>
      <c r="I6233">
        <v>-1E-4</v>
      </c>
      <c r="J6233">
        <v>0</v>
      </c>
      <c r="K6233">
        <v>-25.8475</v>
      </c>
    </row>
    <row r="6234" spans="1:11" hidden="1">
      <c r="A6234" t="s">
        <v>166</v>
      </c>
      <c r="B6234" t="s">
        <v>662</v>
      </c>
      <c r="C6234">
        <v>184</v>
      </c>
      <c r="D6234" t="s">
        <v>161</v>
      </c>
      <c r="E6234">
        <v>0.18410000000000001</v>
      </c>
      <c r="F6234">
        <v>0</v>
      </c>
      <c r="G6234">
        <v>-31.284600000000001</v>
      </c>
      <c r="H6234">
        <v>0</v>
      </c>
      <c r="I6234">
        <v>-1E-4</v>
      </c>
      <c r="J6234">
        <v>0</v>
      </c>
      <c r="K6234">
        <v>-17.432600000000001</v>
      </c>
    </row>
    <row r="6235" spans="1:11" hidden="1">
      <c r="A6235" t="s">
        <v>166</v>
      </c>
      <c r="B6235" t="s">
        <v>662</v>
      </c>
      <c r="C6235">
        <v>184</v>
      </c>
      <c r="D6235" t="s">
        <v>161</v>
      </c>
      <c r="E6235">
        <v>0.62009999999999998</v>
      </c>
      <c r="F6235">
        <v>0</v>
      </c>
      <c r="G6235">
        <v>-26.708100000000002</v>
      </c>
      <c r="H6235">
        <v>0</v>
      </c>
      <c r="I6235">
        <v>-1E-4</v>
      </c>
      <c r="J6235">
        <v>0</v>
      </c>
      <c r="K6235">
        <v>-4.7251000000000003</v>
      </c>
    </row>
    <row r="6236" spans="1:11" hidden="1">
      <c r="A6236" t="s">
        <v>166</v>
      </c>
      <c r="B6236" t="s">
        <v>662</v>
      </c>
      <c r="C6236">
        <v>184</v>
      </c>
      <c r="D6236" t="s">
        <v>161</v>
      </c>
      <c r="E6236">
        <v>1.0561</v>
      </c>
      <c r="F6236">
        <v>0</v>
      </c>
      <c r="G6236">
        <v>-20.379200000000001</v>
      </c>
      <c r="H6236">
        <v>0</v>
      </c>
      <c r="I6236">
        <v>-1E-4</v>
      </c>
      <c r="J6236">
        <v>0</v>
      </c>
      <c r="K6236">
        <v>5.5953999999999997</v>
      </c>
    </row>
    <row r="6237" spans="1:11" hidden="1">
      <c r="A6237" t="s">
        <v>166</v>
      </c>
      <c r="B6237" t="s">
        <v>662</v>
      </c>
      <c r="C6237">
        <v>184</v>
      </c>
      <c r="D6237" t="s">
        <v>161</v>
      </c>
      <c r="E6237">
        <v>1.4921</v>
      </c>
      <c r="F6237">
        <v>0</v>
      </c>
      <c r="G6237">
        <v>-13.533300000000001</v>
      </c>
      <c r="H6237">
        <v>0</v>
      </c>
      <c r="I6237">
        <v>-1E-4</v>
      </c>
      <c r="J6237">
        <v>0</v>
      </c>
      <c r="K6237">
        <v>12.988</v>
      </c>
    </row>
    <row r="6238" spans="1:11" hidden="1">
      <c r="A6238" t="s">
        <v>166</v>
      </c>
      <c r="B6238" t="s">
        <v>662</v>
      </c>
      <c r="C6238">
        <v>184</v>
      </c>
      <c r="D6238" t="s">
        <v>161</v>
      </c>
      <c r="E6238">
        <v>1.9279999999999999</v>
      </c>
      <c r="F6238">
        <v>0</v>
      </c>
      <c r="G6238">
        <v>-6.7163000000000004</v>
      </c>
      <c r="H6238">
        <v>0</v>
      </c>
      <c r="I6238">
        <v>-1E-4</v>
      </c>
      <c r="J6238">
        <v>0</v>
      </c>
      <c r="K6238">
        <v>17.396699999999999</v>
      </c>
    </row>
    <row r="6239" spans="1:11" hidden="1">
      <c r="A6239" t="s">
        <v>166</v>
      </c>
      <c r="B6239" t="s">
        <v>662</v>
      </c>
      <c r="C6239">
        <v>184</v>
      </c>
      <c r="D6239" t="s">
        <v>161</v>
      </c>
      <c r="E6239">
        <v>2.3639999999999999</v>
      </c>
      <c r="F6239">
        <v>0</v>
      </c>
      <c r="G6239">
        <v>-1.0965</v>
      </c>
      <c r="H6239">
        <v>0</v>
      </c>
      <c r="I6239">
        <v>-1E-4</v>
      </c>
      <c r="J6239">
        <v>0</v>
      </c>
      <c r="K6239">
        <v>19.034300000000002</v>
      </c>
    </row>
    <row r="6240" spans="1:11" hidden="1">
      <c r="A6240" t="s">
        <v>166</v>
      </c>
      <c r="B6240" t="s">
        <v>662</v>
      </c>
      <c r="C6240">
        <v>184</v>
      </c>
      <c r="D6240" t="s">
        <v>161</v>
      </c>
      <c r="E6240">
        <v>2.8</v>
      </c>
      <c r="F6240">
        <v>0</v>
      </c>
      <c r="G6240">
        <v>2.7174999999999998</v>
      </c>
      <c r="H6240">
        <v>0</v>
      </c>
      <c r="I6240">
        <v>-1E-4</v>
      </c>
      <c r="J6240">
        <v>0</v>
      </c>
      <c r="K6240">
        <v>18.615300000000001</v>
      </c>
    </row>
    <row r="6241" spans="1:11" hidden="1">
      <c r="A6241" t="s">
        <v>166</v>
      </c>
      <c r="B6241" t="s">
        <v>662</v>
      </c>
      <c r="C6241">
        <v>184</v>
      </c>
      <c r="D6241" t="s">
        <v>161</v>
      </c>
      <c r="E6241">
        <v>2.8</v>
      </c>
      <c r="F6241">
        <v>0</v>
      </c>
      <c r="G6241">
        <v>8.2637</v>
      </c>
      <c r="H6241">
        <v>0</v>
      </c>
      <c r="I6241">
        <v>-1E-4</v>
      </c>
      <c r="J6241">
        <v>0</v>
      </c>
      <c r="K6241">
        <v>18.615300000000001</v>
      </c>
    </row>
    <row r="6242" spans="1:11" hidden="1">
      <c r="A6242" t="s">
        <v>166</v>
      </c>
      <c r="B6242" t="s">
        <v>662</v>
      </c>
      <c r="C6242">
        <v>184</v>
      </c>
      <c r="D6242" t="s">
        <v>161</v>
      </c>
      <c r="E6242">
        <v>3.2360000000000002</v>
      </c>
      <c r="F6242">
        <v>0</v>
      </c>
      <c r="G6242">
        <v>11.174799999999999</v>
      </c>
      <c r="H6242">
        <v>0</v>
      </c>
      <c r="I6242">
        <v>-1E-4</v>
      </c>
      <c r="J6242">
        <v>0</v>
      </c>
      <c r="K6242">
        <v>14.3779</v>
      </c>
    </row>
    <row r="6243" spans="1:11" hidden="1">
      <c r="A6243" t="s">
        <v>166</v>
      </c>
      <c r="B6243" t="s">
        <v>662</v>
      </c>
      <c r="C6243">
        <v>184</v>
      </c>
      <c r="D6243" t="s">
        <v>161</v>
      </c>
      <c r="E6243">
        <v>3.6720000000000002</v>
      </c>
      <c r="F6243">
        <v>0</v>
      </c>
      <c r="G6243">
        <v>14.086</v>
      </c>
      <c r="H6243">
        <v>0</v>
      </c>
      <c r="I6243">
        <v>-1E-4</v>
      </c>
      <c r="J6243">
        <v>0</v>
      </c>
      <c r="K6243">
        <v>8.8712</v>
      </c>
    </row>
    <row r="6244" spans="1:11" hidden="1">
      <c r="A6244" t="s">
        <v>166</v>
      </c>
      <c r="B6244" t="s">
        <v>662</v>
      </c>
      <c r="C6244">
        <v>184</v>
      </c>
      <c r="D6244" t="s">
        <v>161</v>
      </c>
      <c r="E6244">
        <v>4.1079999999999997</v>
      </c>
      <c r="F6244">
        <v>0</v>
      </c>
      <c r="G6244">
        <v>16.9971</v>
      </c>
      <c r="H6244">
        <v>0</v>
      </c>
      <c r="I6244">
        <v>-1E-4</v>
      </c>
      <c r="J6244">
        <v>0</v>
      </c>
      <c r="K6244">
        <v>2.0954000000000002</v>
      </c>
    </row>
    <row r="6245" spans="1:11" hidden="1">
      <c r="A6245" t="s">
        <v>166</v>
      </c>
      <c r="B6245" t="s">
        <v>662</v>
      </c>
      <c r="C6245">
        <v>184</v>
      </c>
      <c r="D6245" t="s">
        <v>161</v>
      </c>
      <c r="E6245">
        <v>4.5438999999999998</v>
      </c>
      <c r="F6245">
        <v>0</v>
      </c>
      <c r="G6245">
        <v>19.908300000000001</v>
      </c>
      <c r="H6245">
        <v>0</v>
      </c>
      <c r="I6245">
        <v>-1E-4</v>
      </c>
      <c r="J6245">
        <v>0</v>
      </c>
      <c r="K6245">
        <v>-5.9497</v>
      </c>
    </row>
    <row r="6246" spans="1:11" hidden="1">
      <c r="A6246" t="s">
        <v>166</v>
      </c>
      <c r="B6246" t="s">
        <v>662</v>
      </c>
      <c r="C6246">
        <v>184</v>
      </c>
      <c r="D6246" t="s">
        <v>161</v>
      </c>
      <c r="E6246">
        <v>4.9798999999999998</v>
      </c>
      <c r="F6246">
        <v>0</v>
      </c>
      <c r="G6246">
        <v>22.819400000000002</v>
      </c>
      <c r="H6246">
        <v>0</v>
      </c>
      <c r="I6246">
        <v>-1E-4</v>
      </c>
      <c r="J6246">
        <v>0</v>
      </c>
      <c r="K6246">
        <v>-15.263999999999999</v>
      </c>
    </row>
    <row r="6247" spans="1:11" hidden="1">
      <c r="A6247" t="s">
        <v>166</v>
      </c>
      <c r="B6247" t="s">
        <v>662</v>
      </c>
      <c r="C6247">
        <v>184</v>
      </c>
      <c r="D6247" t="s">
        <v>161</v>
      </c>
      <c r="E6247">
        <v>5.4158999999999997</v>
      </c>
      <c r="F6247">
        <v>0</v>
      </c>
      <c r="G6247">
        <v>25.730599999999999</v>
      </c>
      <c r="H6247">
        <v>0</v>
      </c>
      <c r="I6247">
        <v>-1E-4</v>
      </c>
      <c r="J6247">
        <v>0</v>
      </c>
      <c r="K6247">
        <v>-25.8475</v>
      </c>
    </row>
    <row r="6248" spans="1:11" hidden="1">
      <c r="A6248" t="s">
        <v>166</v>
      </c>
      <c r="B6248" t="s">
        <v>662</v>
      </c>
      <c r="C6248">
        <v>184</v>
      </c>
      <c r="D6248" t="s">
        <v>162</v>
      </c>
      <c r="E6248">
        <v>0.18410000000000001</v>
      </c>
      <c r="F6248">
        <v>0</v>
      </c>
      <c r="G6248">
        <v>-31.305</v>
      </c>
      <c r="H6248">
        <v>0</v>
      </c>
      <c r="I6248">
        <v>-1E-4</v>
      </c>
      <c r="J6248">
        <v>0</v>
      </c>
      <c r="K6248">
        <v>-17.483599999999999</v>
      </c>
    </row>
    <row r="6249" spans="1:11" hidden="1">
      <c r="A6249" t="s">
        <v>166</v>
      </c>
      <c r="B6249" t="s">
        <v>662</v>
      </c>
      <c r="C6249">
        <v>184</v>
      </c>
      <c r="D6249" t="s">
        <v>162</v>
      </c>
      <c r="E6249">
        <v>0.62009999999999998</v>
      </c>
      <c r="F6249">
        <v>0</v>
      </c>
      <c r="G6249">
        <v>-26.7285</v>
      </c>
      <c r="H6249">
        <v>0</v>
      </c>
      <c r="I6249">
        <v>-1E-4</v>
      </c>
      <c r="J6249">
        <v>0</v>
      </c>
      <c r="K6249">
        <v>-4.7671000000000001</v>
      </c>
    </row>
    <row r="6250" spans="1:11" hidden="1">
      <c r="A6250" t="s">
        <v>166</v>
      </c>
      <c r="B6250" t="s">
        <v>662</v>
      </c>
      <c r="C6250">
        <v>184</v>
      </c>
      <c r="D6250" t="s">
        <v>162</v>
      </c>
      <c r="E6250">
        <v>1.0561</v>
      </c>
      <c r="F6250">
        <v>0</v>
      </c>
      <c r="G6250">
        <v>-20.3996</v>
      </c>
      <c r="H6250">
        <v>0</v>
      </c>
      <c r="I6250">
        <v>-1E-4</v>
      </c>
      <c r="J6250">
        <v>0</v>
      </c>
      <c r="K6250">
        <v>5.5621999999999998</v>
      </c>
    </row>
    <row r="6251" spans="1:11" hidden="1">
      <c r="A6251" t="s">
        <v>166</v>
      </c>
      <c r="B6251" t="s">
        <v>662</v>
      </c>
      <c r="C6251">
        <v>184</v>
      </c>
      <c r="D6251" t="s">
        <v>162</v>
      </c>
      <c r="E6251">
        <v>1.4921</v>
      </c>
      <c r="F6251">
        <v>0</v>
      </c>
      <c r="G6251">
        <v>-13.553699999999999</v>
      </c>
      <c r="H6251">
        <v>0</v>
      </c>
      <c r="I6251">
        <v>-1E-4</v>
      </c>
      <c r="J6251">
        <v>0</v>
      </c>
      <c r="K6251">
        <v>12.963800000000001</v>
      </c>
    </row>
    <row r="6252" spans="1:11" hidden="1">
      <c r="A6252" t="s">
        <v>166</v>
      </c>
      <c r="B6252" t="s">
        <v>662</v>
      </c>
      <c r="C6252">
        <v>184</v>
      </c>
      <c r="D6252" t="s">
        <v>162</v>
      </c>
      <c r="E6252">
        <v>1.9279999999999999</v>
      </c>
      <c r="F6252">
        <v>0</v>
      </c>
      <c r="G6252">
        <v>-6.7366999999999999</v>
      </c>
      <c r="H6252">
        <v>0</v>
      </c>
      <c r="I6252">
        <v>-1E-4</v>
      </c>
      <c r="J6252">
        <v>0</v>
      </c>
      <c r="K6252">
        <v>17.381399999999999</v>
      </c>
    </row>
    <row r="6253" spans="1:11" hidden="1">
      <c r="A6253" t="s">
        <v>166</v>
      </c>
      <c r="B6253" t="s">
        <v>662</v>
      </c>
      <c r="C6253">
        <v>184</v>
      </c>
      <c r="D6253" t="s">
        <v>162</v>
      </c>
      <c r="E6253">
        <v>2.3639999999999999</v>
      </c>
      <c r="F6253">
        <v>0</v>
      </c>
      <c r="G6253">
        <v>-1.1169</v>
      </c>
      <c r="H6253">
        <v>0</v>
      </c>
      <c r="I6253">
        <v>-1E-4</v>
      </c>
      <c r="J6253">
        <v>0</v>
      </c>
      <c r="K6253">
        <v>19.027799999999999</v>
      </c>
    </row>
    <row r="6254" spans="1:11" hidden="1">
      <c r="A6254" t="s">
        <v>166</v>
      </c>
      <c r="B6254" t="s">
        <v>662</v>
      </c>
      <c r="C6254">
        <v>184</v>
      </c>
      <c r="D6254" t="s">
        <v>162</v>
      </c>
      <c r="E6254">
        <v>2.8</v>
      </c>
      <c r="F6254">
        <v>0</v>
      </c>
      <c r="G6254">
        <v>2.6970999999999998</v>
      </c>
      <c r="H6254">
        <v>0</v>
      </c>
      <c r="I6254">
        <v>-1E-4</v>
      </c>
      <c r="J6254">
        <v>0</v>
      </c>
      <c r="K6254">
        <v>18.617699999999999</v>
      </c>
    </row>
    <row r="6255" spans="1:11" hidden="1">
      <c r="A6255" t="s">
        <v>166</v>
      </c>
      <c r="B6255" t="s">
        <v>662</v>
      </c>
      <c r="C6255">
        <v>184</v>
      </c>
      <c r="D6255" t="s">
        <v>162</v>
      </c>
      <c r="E6255">
        <v>2.8</v>
      </c>
      <c r="F6255">
        <v>0</v>
      </c>
      <c r="G6255">
        <v>8.2432999999999996</v>
      </c>
      <c r="H6255">
        <v>0</v>
      </c>
      <c r="I6255">
        <v>-1E-4</v>
      </c>
      <c r="J6255">
        <v>0</v>
      </c>
      <c r="K6255">
        <v>18.617699999999999</v>
      </c>
    </row>
    <row r="6256" spans="1:11" hidden="1">
      <c r="A6256" t="s">
        <v>166</v>
      </c>
      <c r="B6256" t="s">
        <v>662</v>
      </c>
      <c r="C6256">
        <v>184</v>
      </c>
      <c r="D6256" t="s">
        <v>162</v>
      </c>
      <c r="E6256">
        <v>3.2360000000000002</v>
      </c>
      <c r="F6256">
        <v>0</v>
      </c>
      <c r="G6256">
        <v>11.154500000000001</v>
      </c>
      <c r="H6256">
        <v>0</v>
      </c>
      <c r="I6256">
        <v>-1E-4</v>
      </c>
      <c r="J6256">
        <v>0</v>
      </c>
      <c r="K6256">
        <v>14.389099999999999</v>
      </c>
    </row>
    <row r="6257" spans="1:11" hidden="1">
      <c r="A6257" t="s">
        <v>166</v>
      </c>
      <c r="B6257" t="s">
        <v>662</v>
      </c>
      <c r="C6257">
        <v>184</v>
      </c>
      <c r="D6257" t="s">
        <v>162</v>
      </c>
      <c r="E6257">
        <v>3.6720000000000002</v>
      </c>
      <c r="F6257">
        <v>0</v>
      </c>
      <c r="G6257">
        <v>14.0656</v>
      </c>
      <c r="H6257">
        <v>0</v>
      </c>
      <c r="I6257">
        <v>-1E-4</v>
      </c>
      <c r="J6257">
        <v>0</v>
      </c>
      <c r="K6257">
        <v>8.8914000000000009</v>
      </c>
    </row>
    <row r="6258" spans="1:11" hidden="1">
      <c r="A6258" t="s">
        <v>166</v>
      </c>
      <c r="B6258" t="s">
        <v>662</v>
      </c>
      <c r="C6258">
        <v>184</v>
      </c>
      <c r="D6258" t="s">
        <v>162</v>
      </c>
      <c r="E6258">
        <v>4.1079999999999997</v>
      </c>
      <c r="F6258">
        <v>0</v>
      </c>
      <c r="G6258">
        <v>16.976800000000001</v>
      </c>
      <c r="H6258">
        <v>0</v>
      </c>
      <c r="I6258">
        <v>-1E-4</v>
      </c>
      <c r="J6258">
        <v>0</v>
      </c>
      <c r="K6258">
        <v>2.1244000000000001</v>
      </c>
    </row>
    <row r="6259" spans="1:11" hidden="1">
      <c r="A6259" t="s">
        <v>166</v>
      </c>
      <c r="B6259" t="s">
        <v>662</v>
      </c>
      <c r="C6259">
        <v>184</v>
      </c>
      <c r="D6259" t="s">
        <v>162</v>
      </c>
      <c r="E6259">
        <v>4.5438999999999998</v>
      </c>
      <c r="F6259">
        <v>0</v>
      </c>
      <c r="G6259">
        <v>19.887899999999998</v>
      </c>
      <c r="H6259">
        <v>0</v>
      </c>
      <c r="I6259">
        <v>-1E-4</v>
      </c>
      <c r="J6259">
        <v>0</v>
      </c>
      <c r="K6259">
        <v>-5.9118000000000004</v>
      </c>
    </row>
    <row r="6260" spans="1:11" hidden="1">
      <c r="A6260" t="s">
        <v>166</v>
      </c>
      <c r="B6260" t="s">
        <v>662</v>
      </c>
      <c r="C6260">
        <v>184</v>
      </c>
      <c r="D6260" t="s">
        <v>162</v>
      </c>
      <c r="E6260">
        <v>4.9798999999999998</v>
      </c>
      <c r="F6260">
        <v>0</v>
      </c>
      <c r="G6260">
        <v>22.799099999999999</v>
      </c>
      <c r="H6260">
        <v>0</v>
      </c>
      <c r="I6260">
        <v>-1E-4</v>
      </c>
      <c r="J6260">
        <v>0</v>
      </c>
      <c r="K6260">
        <v>-15.2172</v>
      </c>
    </row>
    <row r="6261" spans="1:11" hidden="1">
      <c r="A6261" t="s">
        <v>166</v>
      </c>
      <c r="B6261" t="s">
        <v>662</v>
      </c>
      <c r="C6261">
        <v>184</v>
      </c>
      <c r="D6261" t="s">
        <v>162</v>
      </c>
      <c r="E6261">
        <v>5.4158999999999997</v>
      </c>
      <c r="F6261">
        <v>0</v>
      </c>
      <c r="G6261">
        <v>25.7102</v>
      </c>
      <c r="H6261">
        <v>0</v>
      </c>
      <c r="I6261">
        <v>-1E-4</v>
      </c>
      <c r="J6261">
        <v>0</v>
      </c>
      <c r="K6261">
        <v>-25.791799999999999</v>
      </c>
    </row>
    <row r="6262" spans="1:11" hidden="1">
      <c r="A6262" t="s">
        <v>166</v>
      </c>
      <c r="B6262" t="s">
        <v>662</v>
      </c>
      <c r="C6262">
        <v>184</v>
      </c>
      <c r="D6262" t="s">
        <v>163</v>
      </c>
      <c r="E6262">
        <v>0.18410000000000001</v>
      </c>
      <c r="F6262">
        <v>0</v>
      </c>
      <c r="G6262">
        <v>-31.273700000000002</v>
      </c>
      <c r="H6262">
        <v>0</v>
      </c>
      <c r="I6262">
        <v>-1E-4</v>
      </c>
      <c r="J6262">
        <v>0</v>
      </c>
      <c r="K6262">
        <v>-17.405200000000001</v>
      </c>
    </row>
    <row r="6263" spans="1:11" hidden="1">
      <c r="A6263" t="s">
        <v>166</v>
      </c>
      <c r="B6263" t="s">
        <v>662</v>
      </c>
      <c r="C6263">
        <v>184</v>
      </c>
      <c r="D6263" t="s">
        <v>163</v>
      </c>
      <c r="E6263">
        <v>0.62009999999999998</v>
      </c>
      <c r="F6263">
        <v>0</v>
      </c>
      <c r="G6263">
        <v>-26.697099999999999</v>
      </c>
      <c r="H6263">
        <v>0</v>
      </c>
      <c r="I6263">
        <v>-1E-4</v>
      </c>
      <c r="J6263">
        <v>0</v>
      </c>
      <c r="K6263">
        <v>-4.7024999999999997</v>
      </c>
    </row>
    <row r="6264" spans="1:11" hidden="1">
      <c r="A6264" t="s">
        <v>166</v>
      </c>
      <c r="B6264" t="s">
        <v>662</v>
      </c>
      <c r="C6264">
        <v>184</v>
      </c>
      <c r="D6264" t="s">
        <v>163</v>
      </c>
      <c r="E6264">
        <v>1.0561</v>
      </c>
      <c r="F6264">
        <v>0</v>
      </c>
      <c r="G6264">
        <v>-20.368200000000002</v>
      </c>
      <c r="H6264">
        <v>0</v>
      </c>
      <c r="I6264">
        <v>-1E-4</v>
      </c>
      <c r="J6264">
        <v>0</v>
      </c>
      <c r="K6264">
        <v>5.6132</v>
      </c>
    </row>
    <row r="6265" spans="1:11" hidden="1">
      <c r="A6265" t="s">
        <v>166</v>
      </c>
      <c r="B6265" t="s">
        <v>662</v>
      </c>
      <c r="C6265">
        <v>184</v>
      </c>
      <c r="D6265" t="s">
        <v>163</v>
      </c>
      <c r="E6265">
        <v>1.4921</v>
      </c>
      <c r="F6265">
        <v>0</v>
      </c>
      <c r="G6265">
        <v>-13.5223</v>
      </c>
      <c r="H6265">
        <v>0</v>
      </c>
      <c r="I6265">
        <v>-1E-4</v>
      </c>
      <c r="J6265">
        <v>0</v>
      </c>
      <c r="K6265">
        <v>13.001099999999999</v>
      </c>
    </row>
    <row r="6266" spans="1:11" hidden="1">
      <c r="A6266" t="s">
        <v>166</v>
      </c>
      <c r="B6266" t="s">
        <v>662</v>
      </c>
      <c r="C6266">
        <v>184</v>
      </c>
      <c r="D6266" t="s">
        <v>163</v>
      </c>
      <c r="E6266">
        <v>1.9279999999999999</v>
      </c>
      <c r="F6266">
        <v>0</v>
      </c>
      <c r="G6266">
        <v>-6.7054</v>
      </c>
      <c r="H6266">
        <v>0</v>
      </c>
      <c r="I6266">
        <v>-1E-4</v>
      </c>
      <c r="J6266">
        <v>0</v>
      </c>
      <c r="K6266">
        <v>17.405000000000001</v>
      </c>
    </row>
    <row r="6267" spans="1:11" hidden="1">
      <c r="A6267" t="s">
        <v>166</v>
      </c>
      <c r="B6267" t="s">
        <v>662</v>
      </c>
      <c r="C6267">
        <v>184</v>
      </c>
      <c r="D6267" t="s">
        <v>163</v>
      </c>
      <c r="E6267">
        <v>2.3639999999999999</v>
      </c>
      <c r="F6267">
        <v>0</v>
      </c>
      <c r="G6267">
        <v>-1.0855999999999999</v>
      </c>
      <c r="H6267">
        <v>0</v>
      </c>
      <c r="I6267">
        <v>-1E-4</v>
      </c>
      <c r="J6267">
        <v>0</v>
      </c>
      <c r="K6267">
        <v>19.037800000000001</v>
      </c>
    </row>
    <row r="6268" spans="1:11" hidden="1">
      <c r="A6268" t="s">
        <v>166</v>
      </c>
      <c r="B6268" t="s">
        <v>662</v>
      </c>
      <c r="C6268">
        <v>184</v>
      </c>
      <c r="D6268" t="s">
        <v>163</v>
      </c>
      <c r="E6268">
        <v>2.8</v>
      </c>
      <c r="F6268">
        <v>0</v>
      </c>
      <c r="G6268">
        <v>2.7284999999999999</v>
      </c>
      <c r="H6268">
        <v>0</v>
      </c>
      <c r="I6268">
        <v>-1E-4</v>
      </c>
      <c r="J6268">
        <v>0</v>
      </c>
      <c r="K6268">
        <v>18.614000000000001</v>
      </c>
    </row>
    <row r="6269" spans="1:11" hidden="1">
      <c r="A6269" t="s">
        <v>166</v>
      </c>
      <c r="B6269" t="s">
        <v>662</v>
      </c>
      <c r="C6269">
        <v>184</v>
      </c>
      <c r="D6269" t="s">
        <v>163</v>
      </c>
      <c r="E6269">
        <v>2.8</v>
      </c>
      <c r="F6269">
        <v>0</v>
      </c>
      <c r="G6269">
        <v>8.2746999999999993</v>
      </c>
      <c r="H6269">
        <v>0</v>
      </c>
      <c r="I6269">
        <v>-1E-4</v>
      </c>
      <c r="J6269">
        <v>0</v>
      </c>
      <c r="K6269">
        <v>18.614000000000001</v>
      </c>
    </row>
    <row r="6270" spans="1:11" hidden="1">
      <c r="A6270" t="s">
        <v>166</v>
      </c>
      <c r="B6270" t="s">
        <v>662</v>
      </c>
      <c r="C6270">
        <v>184</v>
      </c>
      <c r="D6270" t="s">
        <v>163</v>
      </c>
      <c r="E6270">
        <v>3.2360000000000002</v>
      </c>
      <c r="F6270">
        <v>0</v>
      </c>
      <c r="G6270">
        <v>11.1858</v>
      </c>
      <c r="H6270">
        <v>0</v>
      </c>
      <c r="I6270">
        <v>-1E-4</v>
      </c>
      <c r="J6270">
        <v>0</v>
      </c>
      <c r="K6270">
        <v>14.3718</v>
      </c>
    </row>
    <row r="6271" spans="1:11" hidden="1">
      <c r="A6271" t="s">
        <v>166</v>
      </c>
      <c r="B6271" t="s">
        <v>662</v>
      </c>
      <c r="C6271">
        <v>184</v>
      </c>
      <c r="D6271" t="s">
        <v>163</v>
      </c>
      <c r="E6271">
        <v>3.6720000000000002</v>
      </c>
      <c r="F6271">
        <v>0</v>
      </c>
      <c r="G6271">
        <v>14.097</v>
      </c>
      <c r="H6271">
        <v>0</v>
      </c>
      <c r="I6271">
        <v>-1E-4</v>
      </c>
      <c r="J6271">
        <v>0</v>
      </c>
      <c r="K6271">
        <v>8.8604000000000003</v>
      </c>
    </row>
    <row r="6272" spans="1:11" hidden="1">
      <c r="A6272" t="s">
        <v>166</v>
      </c>
      <c r="B6272" t="s">
        <v>662</v>
      </c>
      <c r="C6272">
        <v>184</v>
      </c>
      <c r="D6272" t="s">
        <v>163</v>
      </c>
      <c r="E6272">
        <v>4.1079999999999997</v>
      </c>
      <c r="F6272">
        <v>0</v>
      </c>
      <c r="G6272">
        <v>17.008099999999999</v>
      </c>
      <c r="H6272">
        <v>0</v>
      </c>
      <c r="I6272">
        <v>-1E-4</v>
      </c>
      <c r="J6272">
        <v>0</v>
      </c>
      <c r="K6272">
        <v>2.0796999999999999</v>
      </c>
    </row>
    <row r="6273" spans="1:11" hidden="1">
      <c r="A6273" t="s">
        <v>166</v>
      </c>
      <c r="B6273" t="s">
        <v>662</v>
      </c>
      <c r="C6273">
        <v>184</v>
      </c>
      <c r="D6273" t="s">
        <v>163</v>
      </c>
      <c r="E6273">
        <v>4.5438999999999998</v>
      </c>
      <c r="F6273">
        <v>0</v>
      </c>
      <c r="G6273">
        <v>19.9193</v>
      </c>
      <c r="H6273">
        <v>0</v>
      </c>
      <c r="I6273">
        <v>-1E-4</v>
      </c>
      <c r="J6273">
        <v>0</v>
      </c>
      <c r="K6273">
        <v>-5.9701000000000004</v>
      </c>
    </row>
    <row r="6274" spans="1:11" hidden="1">
      <c r="A6274" t="s">
        <v>166</v>
      </c>
      <c r="B6274" t="s">
        <v>662</v>
      </c>
      <c r="C6274">
        <v>184</v>
      </c>
      <c r="D6274" t="s">
        <v>163</v>
      </c>
      <c r="E6274">
        <v>4.9798999999999998</v>
      </c>
      <c r="F6274">
        <v>0</v>
      </c>
      <c r="G6274">
        <v>22.830400000000001</v>
      </c>
      <c r="H6274">
        <v>0</v>
      </c>
      <c r="I6274">
        <v>-1E-4</v>
      </c>
      <c r="J6274">
        <v>0</v>
      </c>
      <c r="K6274">
        <v>-15.289199999999999</v>
      </c>
    </row>
    <row r="6275" spans="1:11" hidden="1">
      <c r="A6275" t="s">
        <v>166</v>
      </c>
      <c r="B6275" t="s">
        <v>662</v>
      </c>
      <c r="C6275">
        <v>184</v>
      </c>
      <c r="D6275" t="s">
        <v>163</v>
      </c>
      <c r="E6275">
        <v>5.4158999999999997</v>
      </c>
      <c r="F6275">
        <v>0</v>
      </c>
      <c r="G6275">
        <v>25.741499999999998</v>
      </c>
      <c r="H6275">
        <v>0</v>
      </c>
      <c r="I6275">
        <v>-1E-4</v>
      </c>
      <c r="J6275">
        <v>0</v>
      </c>
      <c r="K6275">
        <v>-25.877500000000001</v>
      </c>
    </row>
    <row r="6276" spans="1:11" hidden="1">
      <c r="A6276" t="s">
        <v>166</v>
      </c>
      <c r="B6276" t="s">
        <v>662</v>
      </c>
      <c r="C6276">
        <v>184</v>
      </c>
      <c r="D6276" t="s">
        <v>164</v>
      </c>
      <c r="E6276">
        <v>0.18410000000000001</v>
      </c>
      <c r="F6276">
        <v>0</v>
      </c>
      <c r="G6276">
        <v>-31.305</v>
      </c>
      <c r="H6276">
        <v>0</v>
      </c>
      <c r="I6276">
        <v>-1E-4</v>
      </c>
      <c r="J6276">
        <v>0</v>
      </c>
      <c r="K6276">
        <v>-17.483599999999999</v>
      </c>
    </row>
    <row r="6277" spans="1:11" hidden="1">
      <c r="A6277" t="s">
        <v>166</v>
      </c>
      <c r="B6277" t="s">
        <v>662</v>
      </c>
      <c r="C6277">
        <v>184</v>
      </c>
      <c r="D6277" t="s">
        <v>164</v>
      </c>
      <c r="E6277">
        <v>0.62009999999999998</v>
      </c>
      <c r="F6277">
        <v>0</v>
      </c>
      <c r="G6277">
        <v>-26.7285</v>
      </c>
      <c r="H6277">
        <v>0</v>
      </c>
      <c r="I6277">
        <v>-1E-4</v>
      </c>
      <c r="J6277">
        <v>0</v>
      </c>
      <c r="K6277">
        <v>-4.7671000000000001</v>
      </c>
    </row>
    <row r="6278" spans="1:11" hidden="1">
      <c r="A6278" t="s">
        <v>166</v>
      </c>
      <c r="B6278" t="s">
        <v>662</v>
      </c>
      <c r="C6278">
        <v>184</v>
      </c>
      <c r="D6278" t="s">
        <v>164</v>
      </c>
      <c r="E6278">
        <v>1.0561</v>
      </c>
      <c r="F6278">
        <v>0</v>
      </c>
      <c r="G6278">
        <v>-20.3996</v>
      </c>
      <c r="H6278">
        <v>0</v>
      </c>
      <c r="I6278">
        <v>-1E-4</v>
      </c>
      <c r="J6278">
        <v>0</v>
      </c>
      <c r="K6278">
        <v>5.5621999999999998</v>
      </c>
    </row>
    <row r="6279" spans="1:11" hidden="1">
      <c r="A6279" t="s">
        <v>166</v>
      </c>
      <c r="B6279" t="s">
        <v>662</v>
      </c>
      <c r="C6279">
        <v>184</v>
      </c>
      <c r="D6279" t="s">
        <v>164</v>
      </c>
      <c r="E6279">
        <v>1.4921</v>
      </c>
      <c r="F6279">
        <v>0</v>
      </c>
      <c r="G6279">
        <v>-13.553699999999999</v>
      </c>
      <c r="H6279">
        <v>0</v>
      </c>
      <c r="I6279">
        <v>-1E-4</v>
      </c>
      <c r="J6279">
        <v>0</v>
      </c>
      <c r="K6279">
        <v>12.963800000000001</v>
      </c>
    </row>
    <row r="6280" spans="1:11" hidden="1">
      <c r="A6280" t="s">
        <v>166</v>
      </c>
      <c r="B6280" t="s">
        <v>662</v>
      </c>
      <c r="C6280">
        <v>184</v>
      </c>
      <c r="D6280" t="s">
        <v>164</v>
      </c>
      <c r="E6280">
        <v>1.9279999999999999</v>
      </c>
      <c r="F6280">
        <v>0</v>
      </c>
      <c r="G6280">
        <v>-6.7366999999999999</v>
      </c>
      <c r="H6280">
        <v>0</v>
      </c>
      <c r="I6280">
        <v>-1E-4</v>
      </c>
      <c r="J6280">
        <v>0</v>
      </c>
      <c r="K6280">
        <v>17.381399999999999</v>
      </c>
    </row>
    <row r="6281" spans="1:11" hidden="1">
      <c r="A6281" t="s">
        <v>166</v>
      </c>
      <c r="B6281" t="s">
        <v>662</v>
      </c>
      <c r="C6281">
        <v>184</v>
      </c>
      <c r="D6281" t="s">
        <v>164</v>
      </c>
      <c r="E6281">
        <v>2.3639999999999999</v>
      </c>
      <c r="F6281">
        <v>0</v>
      </c>
      <c r="G6281">
        <v>-1.1169</v>
      </c>
      <c r="H6281">
        <v>0</v>
      </c>
      <c r="I6281">
        <v>-1E-4</v>
      </c>
      <c r="J6281">
        <v>0</v>
      </c>
      <c r="K6281">
        <v>19.027799999999999</v>
      </c>
    </row>
    <row r="6282" spans="1:11" hidden="1">
      <c r="A6282" t="s">
        <v>166</v>
      </c>
      <c r="B6282" t="s">
        <v>662</v>
      </c>
      <c r="C6282">
        <v>184</v>
      </c>
      <c r="D6282" t="s">
        <v>164</v>
      </c>
      <c r="E6282">
        <v>2.8</v>
      </c>
      <c r="F6282">
        <v>0</v>
      </c>
      <c r="G6282">
        <v>2.6970999999999998</v>
      </c>
      <c r="H6282">
        <v>0</v>
      </c>
      <c r="I6282">
        <v>-1E-4</v>
      </c>
      <c r="J6282">
        <v>0</v>
      </c>
      <c r="K6282">
        <v>18.617699999999999</v>
      </c>
    </row>
    <row r="6283" spans="1:11" hidden="1">
      <c r="A6283" t="s">
        <v>166</v>
      </c>
      <c r="B6283" t="s">
        <v>662</v>
      </c>
      <c r="C6283">
        <v>184</v>
      </c>
      <c r="D6283" t="s">
        <v>164</v>
      </c>
      <c r="E6283">
        <v>2.8</v>
      </c>
      <c r="F6283">
        <v>0</v>
      </c>
      <c r="G6283">
        <v>8.2432999999999996</v>
      </c>
      <c r="H6283">
        <v>0</v>
      </c>
      <c r="I6283">
        <v>-1E-4</v>
      </c>
      <c r="J6283">
        <v>0</v>
      </c>
      <c r="K6283">
        <v>18.617699999999999</v>
      </c>
    </row>
    <row r="6284" spans="1:11" hidden="1">
      <c r="A6284" t="s">
        <v>166</v>
      </c>
      <c r="B6284" t="s">
        <v>662</v>
      </c>
      <c r="C6284">
        <v>184</v>
      </c>
      <c r="D6284" t="s">
        <v>164</v>
      </c>
      <c r="E6284">
        <v>3.2360000000000002</v>
      </c>
      <c r="F6284">
        <v>0</v>
      </c>
      <c r="G6284">
        <v>11.154500000000001</v>
      </c>
      <c r="H6284">
        <v>0</v>
      </c>
      <c r="I6284">
        <v>-1E-4</v>
      </c>
      <c r="J6284">
        <v>0</v>
      </c>
      <c r="K6284">
        <v>14.389099999999999</v>
      </c>
    </row>
    <row r="6285" spans="1:11" hidden="1">
      <c r="A6285" t="s">
        <v>166</v>
      </c>
      <c r="B6285" t="s">
        <v>662</v>
      </c>
      <c r="C6285">
        <v>184</v>
      </c>
      <c r="D6285" t="s">
        <v>164</v>
      </c>
      <c r="E6285">
        <v>3.6720000000000002</v>
      </c>
      <c r="F6285">
        <v>0</v>
      </c>
      <c r="G6285">
        <v>14.0656</v>
      </c>
      <c r="H6285">
        <v>0</v>
      </c>
      <c r="I6285">
        <v>-1E-4</v>
      </c>
      <c r="J6285">
        <v>0</v>
      </c>
      <c r="K6285">
        <v>8.8914000000000009</v>
      </c>
    </row>
    <row r="6286" spans="1:11" hidden="1">
      <c r="A6286" t="s">
        <v>166</v>
      </c>
      <c r="B6286" t="s">
        <v>662</v>
      </c>
      <c r="C6286">
        <v>184</v>
      </c>
      <c r="D6286" t="s">
        <v>164</v>
      </c>
      <c r="E6286">
        <v>4.1079999999999997</v>
      </c>
      <c r="F6286">
        <v>0</v>
      </c>
      <c r="G6286">
        <v>16.976800000000001</v>
      </c>
      <c r="H6286">
        <v>0</v>
      </c>
      <c r="I6286">
        <v>-1E-4</v>
      </c>
      <c r="J6286">
        <v>0</v>
      </c>
      <c r="K6286">
        <v>2.1244000000000001</v>
      </c>
    </row>
    <row r="6287" spans="1:11" hidden="1">
      <c r="A6287" t="s">
        <v>166</v>
      </c>
      <c r="B6287" t="s">
        <v>662</v>
      </c>
      <c r="C6287">
        <v>184</v>
      </c>
      <c r="D6287" t="s">
        <v>164</v>
      </c>
      <c r="E6287">
        <v>4.5438999999999998</v>
      </c>
      <c r="F6287">
        <v>0</v>
      </c>
      <c r="G6287">
        <v>19.887899999999998</v>
      </c>
      <c r="H6287">
        <v>0</v>
      </c>
      <c r="I6287">
        <v>-1E-4</v>
      </c>
      <c r="J6287">
        <v>0</v>
      </c>
      <c r="K6287">
        <v>-5.9118000000000004</v>
      </c>
    </row>
    <row r="6288" spans="1:11" hidden="1">
      <c r="A6288" t="s">
        <v>166</v>
      </c>
      <c r="B6288" t="s">
        <v>662</v>
      </c>
      <c r="C6288">
        <v>184</v>
      </c>
      <c r="D6288" t="s">
        <v>164</v>
      </c>
      <c r="E6288">
        <v>4.9798999999999998</v>
      </c>
      <c r="F6288">
        <v>0</v>
      </c>
      <c r="G6288">
        <v>22.799099999999999</v>
      </c>
      <c r="H6288">
        <v>0</v>
      </c>
      <c r="I6288">
        <v>-1E-4</v>
      </c>
      <c r="J6288">
        <v>0</v>
      </c>
      <c r="K6288">
        <v>-15.2172</v>
      </c>
    </row>
    <row r="6289" spans="1:11" hidden="1">
      <c r="A6289" t="s">
        <v>166</v>
      </c>
      <c r="B6289" t="s">
        <v>662</v>
      </c>
      <c r="C6289">
        <v>184</v>
      </c>
      <c r="D6289" t="s">
        <v>164</v>
      </c>
      <c r="E6289">
        <v>5.4158999999999997</v>
      </c>
      <c r="F6289">
        <v>0</v>
      </c>
      <c r="G6289">
        <v>25.7102</v>
      </c>
      <c r="H6289">
        <v>0</v>
      </c>
      <c r="I6289">
        <v>-1E-4</v>
      </c>
      <c r="J6289">
        <v>0</v>
      </c>
      <c r="K6289">
        <v>-25.791799999999999</v>
      </c>
    </row>
    <row r="6290" spans="1:11" hidden="1">
      <c r="A6290" t="s">
        <v>166</v>
      </c>
      <c r="B6290" t="s">
        <v>662</v>
      </c>
      <c r="C6290">
        <v>184</v>
      </c>
      <c r="D6290" t="s">
        <v>165</v>
      </c>
      <c r="E6290">
        <v>0.18410000000000001</v>
      </c>
      <c r="F6290">
        <v>0</v>
      </c>
      <c r="G6290">
        <v>-31.273700000000002</v>
      </c>
      <c r="H6290">
        <v>0</v>
      </c>
      <c r="I6290">
        <v>-1E-4</v>
      </c>
      <c r="J6290">
        <v>0</v>
      </c>
      <c r="K6290">
        <v>-17.405200000000001</v>
      </c>
    </row>
    <row r="6291" spans="1:11" hidden="1">
      <c r="A6291" t="s">
        <v>166</v>
      </c>
      <c r="B6291" t="s">
        <v>662</v>
      </c>
      <c r="C6291">
        <v>184</v>
      </c>
      <c r="D6291" t="s">
        <v>165</v>
      </c>
      <c r="E6291">
        <v>0.62009999999999998</v>
      </c>
      <c r="F6291">
        <v>0</v>
      </c>
      <c r="G6291">
        <v>-26.697099999999999</v>
      </c>
      <c r="H6291">
        <v>0</v>
      </c>
      <c r="I6291">
        <v>-1E-4</v>
      </c>
      <c r="J6291">
        <v>0</v>
      </c>
      <c r="K6291">
        <v>-4.7024999999999997</v>
      </c>
    </row>
    <row r="6292" spans="1:11" hidden="1">
      <c r="A6292" t="s">
        <v>166</v>
      </c>
      <c r="B6292" t="s">
        <v>662</v>
      </c>
      <c r="C6292">
        <v>184</v>
      </c>
      <c r="D6292" t="s">
        <v>165</v>
      </c>
      <c r="E6292">
        <v>1.0561</v>
      </c>
      <c r="F6292">
        <v>0</v>
      </c>
      <c r="G6292">
        <v>-20.368200000000002</v>
      </c>
      <c r="H6292">
        <v>0</v>
      </c>
      <c r="I6292">
        <v>-1E-4</v>
      </c>
      <c r="J6292">
        <v>0</v>
      </c>
      <c r="K6292">
        <v>5.6132</v>
      </c>
    </row>
    <row r="6293" spans="1:11" hidden="1">
      <c r="A6293" t="s">
        <v>166</v>
      </c>
      <c r="B6293" t="s">
        <v>662</v>
      </c>
      <c r="C6293">
        <v>184</v>
      </c>
      <c r="D6293" t="s">
        <v>165</v>
      </c>
      <c r="E6293">
        <v>1.4921</v>
      </c>
      <c r="F6293">
        <v>0</v>
      </c>
      <c r="G6293">
        <v>-13.5223</v>
      </c>
      <c r="H6293">
        <v>0</v>
      </c>
      <c r="I6293">
        <v>-1E-4</v>
      </c>
      <c r="J6293">
        <v>0</v>
      </c>
      <c r="K6293">
        <v>13.001099999999999</v>
      </c>
    </row>
    <row r="6294" spans="1:11" hidden="1">
      <c r="A6294" t="s">
        <v>166</v>
      </c>
      <c r="B6294" t="s">
        <v>662</v>
      </c>
      <c r="C6294">
        <v>184</v>
      </c>
      <c r="D6294" t="s">
        <v>165</v>
      </c>
      <c r="E6294">
        <v>1.9279999999999999</v>
      </c>
      <c r="F6294">
        <v>0</v>
      </c>
      <c r="G6294">
        <v>-6.7054</v>
      </c>
      <c r="H6294">
        <v>0</v>
      </c>
      <c r="I6294">
        <v>-1E-4</v>
      </c>
      <c r="J6294">
        <v>0</v>
      </c>
      <c r="K6294">
        <v>17.405000000000001</v>
      </c>
    </row>
    <row r="6295" spans="1:11" hidden="1">
      <c r="A6295" t="s">
        <v>166</v>
      </c>
      <c r="B6295" t="s">
        <v>662</v>
      </c>
      <c r="C6295">
        <v>184</v>
      </c>
      <c r="D6295" t="s">
        <v>165</v>
      </c>
      <c r="E6295">
        <v>2.3639999999999999</v>
      </c>
      <c r="F6295">
        <v>0</v>
      </c>
      <c r="G6295">
        <v>-1.0855999999999999</v>
      </c>
      <c r="H6295">
        <v>0</v>
      </c>
      <c r="I6295">
        <v>-1E-4</v>
      </c>
      <c r="J6295">
        <v>0</v>
      </c>
      <c r="K6295">
        <v>19.037800000000001</v>
      </c>
    </row>
    <row r="6296" spans="1:11" hidden="1">
      <c r="A6296" t="s">
        <v>166</v>
      </c>
      <c r="B6296" t="s">
        <v>662</v>
      </c>
      <c r="C6296">
        <v>184</v>
      </c>
      <c r="D6296" t="s">
        <v>165</v>
      </c>
      <c r="E6296">
        <v>2.8</v>
      </c>
      <c r="F6296">
        <v>0</v>
      </c>
      <c r="G6296">
        <v>2.7284999999999999</v>
      </c>
      <c r="H6296">
        <v>0</v>
      </c>
      <c r="I6296">
        <v>-1E-4</v>
      </c>
      <c r="J6296">
        <v>0</v>
      </c>
      <c r="K6296">
        <v>18.614000000000001</v>
      </c>
    </row>
    <row r="6297" spans="1:11" hidden="1">
      <c r="A6297" t="s">
        <v>166</v>
      </c>
      <c r="B6297" t="s">
        <v>662</v>
      </c>
      <c r="C6297">
        <v>184</v>
      </c>
      <c r="D6297" t="s">
        <v>165</v>
      </c>
      <c r="E6297">
        <v>2.8</v>
      </c>
      <c r="F6297">
        <v>0</v>
      </c>
      <c r="G6297">
        <v>8.2746999999999993</v>
      </c>
      <c r="H6297">
        <v>0</v>
      </c>
      <c r="I6297">
        <v>-1E-4</v>
      </c>
      <c r="J6297">
        <v>0</v>
      </c>
      <c r="K6297">
        <v>18.614000000000001</v>
      </c>
    </row>
    <row r="6298" spans="1:11" hidden="1">
      <c r="A6298" t="s">
        <v>166</v>
      </c>
      <c r="B6298" t="s">
        <v>662</v>
      </c>
      <c r="C6298">
        <v>184</v>
      </c>
      <c r="D6298" t="s">
        <v>165</v>
      </c>
      <c r="E6298">
        <v>3.2360000000000002</v>
      </c>
      <c r="F6298">
        <v>0</v>
      </c>
      <c r="G6298">
        <v>11.1858</v>
      </c>
      <c r="H6298">
        <v>0</v>
      </c>
      <c r="I6298">
        <v>-1E-4</v>
      </c>
      <c r="J6298">
        <v>0</v>
      </c>
      <c r="K6298">
        <v>14.3718</v>
      </c>
    </row>
    <row r="6299" spans="1:11" hidden="1">
      <c r="A6299" t="s">
        <v>166</v>
      </c>
      <c r="B6299" t="s">
        <v>662</v>
      </c>
      <c r="C6299">
        <v>184</v>
      </c>
      <c r="D6299" t="s">
        <v>165</v>
      </c>
      <c r="E6299">
        <v>3.6720000000000002</v>
      </c>
      <c r="F6299">
        <v>0</v>
      </c>
      <c r="G6299">
        <v>14.097</v>
      </c>
      <c r="H6299">
        <v>0</v>
      </c>
      <c r="I6299">
        <v>-1E-4</v>
      </c>
      <c r="J6299">
        <v>0</v>
      </c>
      <c r="K6299">
        <v>8.8604000000000003</v>
      </c>
    </row>
    <row r="6300" spans="1:11" hidden="1">
      <c r="A6300" t="s">
        <v>166</v>
      </c>
      <c r="B6300" t="s">
        <v>662</v>
      </c>
      <c r="C6300">
        <v>184</v>
      </c>
      <c r="D6300" t="s">
        <v>165</v>
      </c>
      <c r="E6300">
        <v>4.1079999999999997</v>
      </c>
      <c r="F6300">
        <v>0</v>
      </c>
      <c r="G6300">
        <v>17.008099999999999</v>
      </c>
      <c r="H6300">
        <v>0</v>
      </c>
      <c r="I6300">
        <v>-1E-4</v>
      </c>
      <c r="J6300">
        <v>0</v>
      </c>
      <c r="K6300">
        <v>2.0796999999999999</v>
      </c>
    </row>
    <row r="6301" spans="1:11" hidden="1">
      <c r="A6301" t="s">
        <v>166</v>
      </c>
      <c r="B6301" t="s">
        <v>662</v>
      </c>
      <c r="C6301">
        <v>184</v>
      </c>
      <c r="D6301" t="s">
        <v>165</v>
      </c>
      <c r="E6301">
        <v>4.5438999999999998</v>
      </c>
      <c r="F6301">
        <v>0</v>
      </c>
      <c r="G6301">
        <v>19.9193</v>
      </c>
      <c r="H6301">
        <v>0</v>
      </c>
      <c r="I6301">
        <v>-1E-4</v>
      </c>
      <c r="J6301">
        <v>0</v>
      </c>
      <c r="K6301">
        <v>-5.9701000000000004</v>
      </c>
    </row>
    <row r="6302" spans="1:11" hidden="1">
      <c r="A6302" t="s">
        <v>166</v>
      </c>
      <c r="B6302" t="s">
        <v>662</v>
      </c>
      <c r="C6302">
        <v>184</v>
      </c>
      <c r="D6302" t="s">
        <v>165</v>
      </c>
      <c r="E6302">
        <v>4.9798999999999998</v>
      </c>
      <c r="F6302">
        <v>0</v>
      </c>
      <c r="G6302">
        <v>22.830400000000001</v>
      </c>
      <c r="H6302">
        <v>0</v>
      </c>
      <c r="I6302">
        <v>-1E-4</v>
      </c>
      <c r="J6302">
        <v>0</v>
      </c>
      <c r="K6302">
        <v>-15.289199999999999</v>
      </c>
    </row>
    <row r="6303" spans="1:11" hidden="1">
      <c r="A6303" t="s">
        <v>166</v>
      </c>
      <c r="B6303" t="s">
        <v>662</v>
      </c>
      <c r="C6303">
        <v>184</v>
      </c>
      <c r="D6303" t="s">
        <v>165</v>
      </c>
      <c r="E6303">
        <v>5.4158999999999997</v>
      </c>
      <c r="F6303">
        <v>0</v>
      </c>
      <c r="G6303">
        <v>25.741499999999998</v>
      </c>
      <c r="H6303">
        <v>0</v>
      </c>
      <c r="I6303">
        <v>-1E-4</v>
      </c>
      <c r="J6303">
        <v>0</v>
      </c>
      <c r="K6303">
        <v>-25.877500000000001</v>
      </c>
    </row>
    <row r="6304" spans="1:11" hidden="1">
      <c r="A6304" t="s">
        <v>166</v>
      </c>
      <c r="B6304" t="s">
        <v>663</v>
      </c>
      <c r="C6304">
        <v>188</v>
      </c>
      <c r="D6304" t="s">
        <v>16</v>
      </c>
      <c r="E6304">
        <v>0.18410000000000001</v>
      </c>
      <c r="F6304">
        <v>0</v>
      </c>
      <c r="G6304">
        <v>-34.012900000000002</v>
      </c>
      <c r="H6304">
        <v>0</v>
      </c>
      <c r="I6304">
        <v>-2E-3</v>
      </c>
      <c r="J6304">
        <v>0</v>
      </c>
      <c r="K6304">
        <v>-18.3141</v>
      </c>
    </row>
    <row r="6305" spans="1:11" hidden="1">
      <c r="A6305" t="s">
        <v>166</v>
      </c>
      <c r="B6305" t="s">
        <v>663</v>
      </c>
      <c r="C6305">
        <v>188</v>
      </c>
      <c r="D6305" t="s">
        <v>16</v>
      </c>
      <c r="E6305">
        <v>0.62009999999999998</v>
      </c>
      <c r="F6305">
        <v>0</v>
      </c>
      <c r="G6305">
        <v>-28.991900000000001</v>
      </c>
      <c r="H6305">
        <v>0</v>
      </c>
      <c r="I6305">
        <v>-2E-3</v>
      </c>
      <c r="J6305">
        <v>0</v>
      </c>
      <c r="K6305">
        <v>-4.5069999999999997</v>
      </c>
    </row>
    <row r="6306" spans="1:11" hidden="1">
      <c r="A6306" t="s">
        <v>166</v>
      </c>
      <c r="B6306" t="s">
        <v>663</v>
      </c>
      <c r="C6306">
        <v>188</v>
      </c>
      <c r="D6306" t="s">
        <v>16</v>
      </c>
      <c r="E6306">
        <v>1.0561</v>
      </c>
      <c r="F6306">
        <v>0</v>
      </c>
      <c r="G6306">
        <v>-22.033999999999999</v>
      </c>
      <c r="H6306">
        <v>0</v>
      </c>
      <c r="I6306">
        <v>-2E-3</v>
      </c>
      <c r="J6306">
        <v>0</v>
      </c>
      <c r="K6306">
        <v>6.6779000000000002</v>
      </c>
    </row>
    <row r="6307" spans="1:11" hidden="1">
      <c r="A6307" t="s">
        <v>166</v>
      </c>
      <c r="B6307" t="s">
        <v>663</v>
      </c>
      <c r="C6307">
        <v>188</v>
      </c>
      <c r="D6307" t="s">
        <v>16</v>
      </c>
      <c r="E6307">
        <v>1.4921</v>
      </c>
      <c r="F6307">
        <v>0</v>
      </c>
      <c r="G6307">
        <v>-14.5047</v>
      </c>
      <c r="H6307">
        <v>0</v>
      </c>
      <c r="I6307">
        <v>-2E-3</v>
      </c>
      <c r="J6307">
        <v>0</v>
      </c>
      <c r="K6307">
        <v>14.643000000000001</v>
      </c>
    </row>
    <row r="6308" spans="1:11" hidden="1">
      <c r="A6308" t="s">
        <v>166</v>
      </c>
      <c r="B6308" t="s">
        <v>663</v>
      </c>
      <c r="C6308">
        <v>188</v>
      </c>
      <c r="D6308" t="s">
        <v>16</v>
      </c>
      <c r="E6308">
        <v>1.9279999999999999</v>
      </c>
      <c r="F6308">
        <v>0</v>
      </c>
      <c r="G6308">
        <v>-7.0073999999999996</v>
      </c>
      <c r="H6308">
        <v>0</v>
      </c>
      <c r="I6308">
        <v>-2E-3</v>
      </c>
      <c r="J6308">
        <v>0</v>
      </c>
      <c r="K6308">
        <v>19.3264</v>
      </c>
    </row>
    <row r="6309" spans="1:11" hidden="1">
      <c r="A6309" t="s">
        <v>166</v>
      </c>
      <c r="B6309" t="s">
        <v>663</v>
      </c>
      <c r="C6309">
        <v>188</v>
      </c>
      <c r="D6309" t="s">
        <v>16</v>
      </c>
      <c r="E6309">
        <v>2.3639999999999999</v>
      </c>
      <c r="F6309">
        <v>0</v>
      </c>
      <c r="G6309">
        <v>-0.83320000000000005</v>
      </c>
      <c r="H6309">
        <v>0</v>
      </c>
      <c r="I6309">
        <v>-2E-3</v>
      </c>
      <c r="J6309">
        <v>0</v>
      </c>
      <c r="K6309">
        <v>20.963000000000001</v>
      </c>
    </row>
    <row r="6310" spans="1:11" hidden="1">
      <c r="A6310" t="s">
        <v>166</v>
      </c>
      <c r="B6310" t="s">
        <v>663</v>
      </c>
      <c r="C6310">
        <v>188</v>
      </c>
      <c r="D6310" t="s">
        <v>16</v>
      </c>
      <c r="E6310">
        <v>2.8</v>
      </c>
      <c r="F6310">
        <v>0</v>
      </c>
      <c r="G6310">
        <v>3.3451</v>
      </c>
      <c r="H6310">
        <v>0</v>
      </c>
      <c r="I6310">
        <v>-2E-3</v>
      </c>
      <c r="J6310">
        <v>0</v>
      </c>
      <c r="K6310">
        <v>20.3429</v>
      </c>
    </row>
    <row r="6311" spans="1:11" hidden="1">
      <c r="A6311" t="s">
        <v>166</v>
      </c>
      <c r="B6311" t="s">
        <v>663</v>
      </c>
      <c r="C6311">
        <v>188</v>
      </c>
      <c r="D6311" t="s">
        <v>16</v>
      </c>
      <c r="E6311">
        <v>2.8</v>
      </c>
      <c r="F6311">
        <v>0</v>
      </c>
      <c r="G6311">
        <v>9.3424999999999994</v>
      </c>
      <c r="H6311">
        <v>0</v>
      </c>
      <c r="I6311">
        <v>-2E-3</v>
      </c>
      <c r="J6311">
        <v>0</v>
      </c>
      <c r="K6311">
        <v>20.3429</v>
      </c>
    </row>
    <row r="6312" spans="1:11" hidden="1">
      <c r="A6312" t="s">
        <v>166</v>
      </c>
      <c r="B6312" t="s">
        <v>663</v>
      </c>
      <c r="C6312">
        <v>188</v>
      </c>
      <c r="D6312" t="s">
        <v>16</v>
      </c>
      <c r="E6312">
        <v>3.2360000000000002</v>
      </c>
      <c r="F6312">
        <v>0</v>
      </c>
      <c r="G6312">
        <v>12.5229</v>
      </c>
      <c r="H6312">
        <v>0</v>
      </c>
      <c r="I6312">
        <v>-2E-3</v>
      </c>
      <c r="J6312">
        <v>0</v>
      </c>
      <c r="K6312">
        <v>15.576499999999999</v>
      </c>
    </row>
    <row r="6313" spans="1:11" hidden="1">
      <c r="A6313" t="s">
        <v>166</v>
      </c>
      <c r="B6313" t="s">
        <v>663</v>
      </c>
      <c r="C6313">
        <v>188</v>
      </c>
      <c r="D6313" t="s">
        <v>16</v>
      </c>
      <c r="E6313">
        <v>3.6720000000000002</v>
      </c>
      <c r="F6313">
        <v>0</v>
      </c>
      <c r="G6313">
        <v>15.703200000000001</v>
      </c>
      <c r="H6313">
        <v>0</v>
      </c>
      <c r="I6313">
        <v>-2E-3</v>
      </c>
      <c r="J6313">
        <v>0</v>
      </c>
      <c r="K6313">
        <v>9.4234000000000009</v>
      </c>
    </row>
    <row r="6314" spans="1:11" hidden="1">
      <c r="A6314" t="s">
        <v>166</v>
      </c>
      <c r="B6314" t="s">
        <v>663</v>
      </c>
      <c r="C6314">
        <v>188</v>
      </c>
      <c r="D6314" t="s">
        <v>16</v>
      </c>
      <c r="E6314">
        <v>4.1079999999999997</v>
      </c>
      <c r="F6314">
        <v>0</v>
      </c>
      <c r="G6314">
        <v>18.883600000000001</v>
      </c>
      <c r="H6314">
        <v>0</v>
      </c>
      <c r="I6314">
        <v>-2E-3</v>
      </c>
      <c r="J6314">
        <v>0</v>
      </c>
      <c r="K6314">
        <v>1.8837999999999999</v>
      </c>
    </row>
    <row r="6315" spans="1:11" hidden="1">
      <c r="A6315" t="s">
        <v>166</v>
      </c>
      <c r="B6315" t="s">
        <v>663</v>
      </c>
      <c r="C6315">
        <v>188</v>
      </c>
      <c r="D6315" t="s">
        <v>16</v>
      </c>
      <c r="E6315">
        <v>4.5438999999999998</v>
      </c>
      <c r="F6315">
        <v>0</v>
      </c>
      <c r="G6315">
        <v>22.064</v>
      </c>
      <c r="H6315">
        <v>0</v>
      </c>
      <c r="I6315">
        <v>-2E-3</v>
      </c>
      <c r="J6315">
        <v>0</v>
      </c>
      <c r="K6315">
        <v>-7.0425000000000004</v>
      </c>
    </row>
    <row r="6316" spans="1:11" hidden="1">
      <c r="A6316" t="s">
        <v>166</v>
      </c>
      <c r="B6316" t="s">
        <v>663</v>
      </c>
      <c r="C6316">
        <v>188</v>
      </c>
      <c r="D6316" t="s">
        <v>16</v>
      </c>
      <c r="E6316">
        <v>4.9798999999999998</v>
      </c>
      <c r="F6316">
        <v>0</v>
      </c>
      <c r="G6316">
        <v>25.244299999999999</v>
      </c>
      <c r="H6316">
        <v>0</v>
      </c>
      <c r="I6316">
        <v>-2E-3</v>
      </c>
      <c r="J6316">
        <v>0</v>
      </c>
      <c r="K6316">
        <v>-17.3553</v>
      </c>
    </row>
    <row r="6317" spans="1:11" hidden="1">
      <c r="A6317" t="s">
        <v>166</v>
      </c>
      <c r="B6317" t="s">
        <v>663</v>
      </c>
      <c r="C6317">
        <v>188</v>
      </c>
      <c r="D6317" t="s">
        <v>16</v>
      </c>
      <c r="E6317">
        <v>5.4158999999999997</v>
      </c>
      <c r="F6317">
        <v>0</v>
      </c>
      <c r="G6317">
        <v>28.424700000000001</v>
      </c>
      <c r="H6317">
        <v>0</v>
      </c>
      <c r="I6317">
        <v>-2E-3</v>
      </c>
      <c r="J6317">
        <v>0</v>
      </c>
      <c r="K6317">
        <v>-29.0547</v>
      </c>
    </row>
    <row r="6318" spans="1:11" hidden="1">
      <c r="A6318" t="s">
        <v>166</v>
      </c>
      <c r="B6318" t="s">
        <v>663</v>
      </c>
      <c r="C6318">
        <v>188</v>
      </c>
      <c r="D6318" t="s">
        <v>17</v>
      </c>
      <c r="E6318">
        <v>0.18410000000000001</v>
      </c>
      <c r="F6318">
        <v>0</v>
      </c>
      <c r="G6318">
        <v>-19.005400000000002</v>
      </c>
      <c r="H6318">
        <v>0</v>
      </c>
      <c r="I6318">
        <v>-1.1999999999999999E-3</v>
      </c>
      <c r="J6318">
        <v>0</v>
      </c>
      <c r="K6318">
        <v>-10.330399999999999</v>
      </c>
    </row>
    <row r="6319" spans="1:11" hidden="1">
      <c r="A6319" t="s">
        <v>166</v>
      </c>
      <c r="B6319" t="s">
        <v>663</v>
      </c>
      <c r="C6319">
        <v>188</v>
      </c>
      <c r="D6319" t="s">
        <v>17</v>
      </c>
      <c r="E6319">
        <v>0.62009999999999998</v>
      </c>
      <c r="F6319">
        <v>0</v>
      </c>
      <c r="G6319">
        <v>-16.207000000000001</v>
      </c>
      <c r="H6319">
        <v>0</v>
      </c>
      <c r="I6319">
        <v>-1.1999999999999999E-3</v>
      </c>
      <c r="J6319">
        <v>0</v>
      </c>
      <c r="K6319">
        <v>-2.6164000000000001</v>
      </c>
    </row>
    <row r="6320" spans="1:11" hidden="1">
      <c r="A6320" t="s">
        <v>166</v>
      </c>
      <c r="B6320" t="s">
        <v>663</v>
      </c>
      <c r="C6320">
        <v>188</v>
      </c>
      <c r="D6320" t="s">
        <v>17</v>
      </c>
      <c r="E6320">
        <v>1.0561</v>
      </c>
      <c r="F6320">
        <v>0</v>
      </c>
      <c r="G6320">
        <v>-12.394</v>
      </c>
      <c r="H6320">
        <v>0</v>
      </c>
      <c r="I6320">
        <v>-1.1999999999999999E-3</v>
      </c>
      <c r="J6320">
        <v>0</v>
      </c>
      <c r="K6320">
        <v>3.6507000000000001</v>
      </c>
    </row>
    <row r="6321" spans="1:11" hidden="1">
      <c r="A6321" t="s">
        <v>166</v>
      </c>
      <c r="B6321" t="s">
        <v>663</v>
      </c>
      <c r="C6321">
        <v>188</v>
      </c>
      <c r="D6321" t="s">
        <v>17</v>
      </c>
      <c r="E6321">
        <v>1.4921</v>
      </c>
      <c r="F6321">
        <v>0</v>
      </c>
      <c r="G6321">
        <v>-8.2817000000000007</v>
      </c>
      <c r="H6321">
        <v>0</v>
      </c>
      <c r="I6321">
        <v>-1.1999999999999999E-3</v>
      </c>
      <c r="J6321">
        <v>0</v>
      </c>
      <c r="K6321">
        <v>8.1578999999999997</v>
      </c>
    </row>
    <row r="6322" spans="1:11" hidden="1">
      <c r="A6322" t="s">
        <v>166</v>
      </c>
      <c r="B6322" t="s">
        <v>663</v>
      </c>
      <c r="C6322">
        <v>188</v>
      </c>
      <c r="D6322" t="s">
        <v>17</v>
      </c>
      <c r="E6322">
        <v>1.9279999999999999</v>
      </c>
      <c r="F6322">
        <v>0</v>
      </c>
      <c r="G6322">
        <v>-4.1862000000000004</v>
      </c>
      <c r="H6322">
        <v>0</v>
      </c>
      <c r="I6322">
        <v>-1.1999999999999999E-3</v>
      </c>
      <c r="J6322">
        <v>0</v>
      </c>
      <c r="K6322">
        <v>10.8725</v>
      </c>
    </row>
    <row r="6323" spans="1:11" hidden="1">
      <c r="A6323" t="s">
        <v>166</v>
      </c>
      <c r="B6323" t="s">
        <v>663</v>
      </c>
      <c r="C6323">
        <v>188</v>
      </c>
      <c r="D6323" t="s">
        <v>17</v>
      </c>
      <c r="E6323">
        <v>2.3639999999999999</v>
      </c>
      <c r="F6323">
        <v>0</v>
      </c>
      <c r="G6323">
        <v>-0.78380000000000005</v>
      </c>
      <c r="H6323">
        <v>0</v>
      </c>
      <c r="I6323">
        <v>-1.1999999999999999E-3</v>
      </c>
      <c r="J6323">
        <v>0</v>
      </c>
      <c r="K6323">
        <v>11.917999999999999</v>
      </c>
    </row>
    <row r="6324" spans="1:11" hidden="1">
      <c r="A6324" t="s">
        <v>166</v>
      </c>
      <c r="B6324" t="s">
        <v>663</v>
      </c>
      <c r="C6324">
        <v>188</v>
      </c>
      <c r="D6324" t="s">
        <v>17</v>
      </c>
      <c r="E6324">
        <v>2.8</v>
      </c>
      <c r="F6324">
        <v>0</v>
      </c>
      <c r="G6324">
        <v>1.5731999999999999</v>
      </c>
      <c r="H6324">
        <v>0</v>
      </c>
      <c r="I6324">
        <v>-1.1999999999999999E-3</v>
      </c>
      <c r="J6324">
        <v>0</v>
      </c>
      <c r="K6324">
        <v>11.7079</v>
      </c>
    </row>
    <row r="6325" spans="1:11" hidden="1">
      <c r="A6325" t="s">
        <v>166</v>
      </c>
      <c r="B6325" t="s">
        <v>663</v>
      </c>
      <c r="C6325">
        <v>188</v>
      </c>
      <c r="D6325" t="s">
        <v>17</v>
      </c>
      <c r="E6325">
        <v>2.8</v>
      </c>
      <c r="F6325">
        <v>0</v>
      </c>
      <c r="G6325">
        <v>5.3144</v>
      </c>
      <c r="H6325">
        <v>0</v>
      </c>
      <c r="I6325">
        <v>-1.1999999999999999E-3</v>
      </c>
      <c r="J6325">
        <v>0</v>
      </c>
      <c r="K6325">
        <v>11.7079</v>
      </c>
    </row>
    <row r="6326" spans="1:11" hidden="1">
      <c r="A6326" t="s">
        <v>166</v>
      </c>
      <c r="B6326" t="s">
        <v>663</v>
      </c>
      <c r="C6326">
        <v>188</v>
      </c>
      <c r="D6326" t="s">
        <v>17</v>
      </c>
      <c r="E6326">
        <v>3.2360000000000002</v>
      </c>
      <c r="F6326">
        <v>0</v>
      </c>
      <c r="G6326">
        <v>7.1486999999999998</v>
      </c>
      <c r="H6326">
        <v>0</v>
      </c>
      <c r="I6326">
        <v>-1.1999999999999999E-3</v>
      </c>
      <c r="J6326">
        <v>0</v>
      </c>
      <c r="K6326">
        <v>9.0083000000000002</v>
      </c>
    </row>
    <row r="6327" spans="1:11" hidden="1">
      <c r="A6327" t="s">
        <v>166</v>
      </c>
      <c r="B6327" t="s">
        <v>663</v>
      </c>
      <c r="C6327">
        <v>188</v>
      </c>
      <c r="D6327" t="s">
        <v>17</v>
      </c>
      <c r="E6327">
        <v>3.6720000000000002</v>
      </c>
      <c r="F6327">
        <v>0</v>
      </c>
      <c r="G6327">
        <v>8.9830000000000005</v>
      </c>
      <c r="H6327">
        <v>0</v>
      </c>
      <c r="I6327">
        <v>-1.1999999999999999E-3</v>
      </c>
      <c r="J6327">
        <v>0</v>
      </c>
      <c r="K6327">
        <v>5.5095000000000001</v>
      </c>
    </row>
    <row r="6328" spans="1:11" hidden="1">
      <c r="A6328" t="s">
        <v>166</v>
      </c>
      <c r="B6328" t="s">
        <v>663</v>
      </c>
      <c r="C6328">
        <v>188</v>
      </c>
      <c r="D6328" t="s">
        <v>17</v>
      </c>
      <c r="E6328">
        <v>4.1079999999999997</v>
      </c>
      <c r="F6328">
        <v>0</v>
      </c>
      <c r="G6328">
        <v>10.8172</v>
      </c>
      <c r="H6328">
        <v>0</v>
      </c>
      <c r="I6328">
        <v>-1.1999999999999999E-3</v>
      </c>
      <c r="J6328">
        <v>0</v>
      </c>
      <c r="K6328">
        <v>1.2110000000000001</v>
      </c>
    </row>
    <row r="6329" spans="1:11" hidden="1">
      <c r="A6329" t="s">
        <v>166</v>
      </c>
      <c r="B6329" t="s">
        <v>663</v>
      </c>
      <c r="C6329">
        <v>188</v>
      </c>
      <c r="D6329" t="s">
        <v>17</v>
      </c>
      <c r="E6329">
        <v>4.5438999999999998</v>
      </c>
      <c r="F6329">
        <v>0</v>
      </c>
      <c r="G6329">
        <v>12.6515</v>
      </c>
      <c r="H6329">
        <v>0</v>
      </c>
      <c r="I6329">
        <v>-1.1999999999999999E-3</v>
      </c>
      <c r="J6329">
        <v>0</v>
      </c>
      <c r="K6329">
        <v>-3.8873000000000002</v>
      </c>
    </row>
    <row r="6330" spans="1:11" hidden="1">
      <c r="A6330" t="s">
        <v>166</v>
      </c>
      <c r="B6330" t="s">
        <v>663</v>
      </c>
      <c r="C6330">
        <v>188</v>
      </c>
      <c r="D6330" t="s">
        <v>17</v>
      </c>
      <c r="E6330">
        <v>4.9798999999999998</v>
      </c>
      <c r="F6330">
        <v>0</v>
      </c>
      <c r="G6330">
        <v>14.485799999999999</v>
      </c>
      <c r="H6330">
        <v>0</v>
      </c>
      <c r="I6330">
        <v>-1.1999999999999999E-3</v>
      </c>
      <c r="J6330">
        <v>0</v>
      </c>
      <c r="K6330">
        <v>-9.7851999999999997</v>
      </c>
    </row>
    <row r="6331" spans="1:11" hidden="1">
      <c r="A6331" t="s">
        <v>166</v>
      </c>
      <c r="B6331" t="s">
        <v>663</v>
      </c>
      <c r="C6331">
        <v>188</v>
      </c>
      <c r="D6331" t="s">
        <v>17</v>
      </c>
      <c r="E6331">
        <v>5.4158999999999997</v>
      </c>
      <c r="F6331">
        <v>0</v>
      </c>
      <c r="G6331">
        <v>16.32</v>
      </c>
      <c r="H6331">
        <v>0</v>
      </c>
      <c r="I6331">
        <v>-1.1999999999999999E-3</v>
      </c>
      <c r="J6331">
        <v>0</v>
      </c>
      <c r="K6331">
        <v>-16.482800000000001</v>
      </c>
    </row>
    <row r="6332" spans="1:11" hidden="1">
      <c r="A6332" t="s">
        <v>166</v>
      </c>
      <c r="B6332" t="s">
        <v>663</v>
      </c>
      <c r="C6332">
        <v>188</v>
      </c>
      <c r="D6332" t="s">
        <v>18</v>
      </c>
      <c r="E6332">
        <v>0.18410000000000001</v>
      </c>
      <c r="F6332">
        <v>0</v>
      </c>
      <c r="G6332">
        <v>-19.046199999999999</v>
      </c>
      <c r="H6332">
        <v>0</v>
      </c>
      <c r="I6332">
        <v>-1.1999999999999999E-3</v>
      </c>
      <c r="J6332">
        <v>0</v>
      </c>
      <c r="K6332">
        <v>-10.4374</v>
      </c>
    </row>
    <row r="6333" spans="1:11" hidden="1">
      <c r="A6333" t="s">
        <v>166</v>
      </c>
      <c r="B6333" t="s">
        <v>663</v>
      </c>
      <c r="C6333">
        <v>188</v>
      </c>
      <c r="D6333" t="s">
        <v>18</v>
      </c>
      <c r="E6333">
        <v>0.62009999999999998</v>
      </c>
      <c r="F6333">
        <v>0</v>
      </c>
      <c r="G6333">
        <v>-16.247699999999998</v>
      </c>
      <c r="H6333">
        <v>0</v>
      </c>
      <c r="I6333">
        <v>-1.1999999999999999E-3</v>
      </c>
      <c r="J6333">
        <v>0</v>
      </c>
      <c r="K6333">
        <v>-2.7057000000000002</v>
      </c>
    </row>
    <row r="6334" spans="1:11" hidden="1">
      <c r="A6334" t="s">
        <v>166</v>
      </c>
      <c r="B6334" t="s">
        <v>663</v>
      </c>
      <c r="C6334">
        <v>188</v>
      </c>
      <c r="D6334" t="s">
        <v>18</v>
      </c>
      <c r="E6334">
        <v>1.0561</v>
      </c>
      <c r="F6334">
        <v>0</v>
      </c>
      <c r="G6334">
        <v>-12.434699999999999</v>
      </c>
      <c r="H6334">
        <v>0</v>
      </c>
      <c r="I6334">
        <v>-1.1999999999999999E-3</v>
      </c>
      <c r="J6334">
        <v>0</v>
      </c>
      <c r="K6334">
        <v>3.5792000000000002</v>
      </c>
    </row>
    <row r="6335" spans="1:11" hidden="1">
      <c r="A6335" t="s">
        <v>166</v>
      </c>
      <c r="B6335" t="s">
        <v>663</v>
      </c>
      <c r="C6335">
        <v>188</v>
      </c>
      <c r="D6335" t="s">
        <v>18</v>
      </c>
      <c r="E6335">
        <v>1.4921</v>
      </c>
      <c r="F6335">
        <v>0</v>
      </c>
      <c r="G6335">
        <v>-8.3224999999999998</v>
      </c>
      <c r="H6335">
        <v>0</v>
      </c>
      <c r="I6335">
        <v>-1.1999999999999999E-3</v>
      </c>
      <c r="J6335">
        <v>0</v>
      </c>
      <c r="K6335">
        <v>8.1041000000000007</v>
      </c>
    </row>
    <row r="6336" spans="1:11" hidden="1">
      <c r="A6336" t="s">
        <v>166</v>
      </c>
      <c r="B6336" t="s">
        <v>663</v>
      </c>
      <c r="C6336">
        <v>188</v>
      </c>
      <c r="D6336" t="s">
        <v>18</v>
      </c>
      <c r="E6336">
        <v>1.9279999999999999</v>
      </c>
      <c r="F6336">
        <v>0</v>
      </c>
      <c r="G6336">
        <v>-4.2268999999999997</v>
      </c>
      <c r="H6336">
        <v>0</v>
      </c>
      <c r="I6336">
        <v>-1.1999999999999999E-3</v>
      </c>
      <c r="J6336">
        <v>0</v>
      </c>
      <c r="K6336">
        <v>10.836499999999999</v>
      </c>
    </row>
    <row r="6337" spans="1:11" hidden="1">
      <c r="A6337" t="s">
        <v>166</v>
      </c>
      <c r="B6337" t="s">
        <v>663</v>
      </c>
      <c r="C6337">
        <v>188</v>
      </c>
      <c r="D6337" t="s">
        <v>18</v>
      </c>
      <c r="E6337">
        <v>2.3639999999999999</v>
      </c>
      <c r="F6337">
        <v>0</v>
      </c>
      <c r="G6337">
        <v>-0.82450000000000001</v>
      </c>
      <c r="H6337">
        <v>0</v>
      </c>
      <c r="I6337">
        <v>-1.1999999999999999E-3</v>
      </c>
      <c r="J6337">
        <v>0</v>
      </c>
      <c r="K6337">
        <v>11.899699999999999</v>
      </c>
    </row>
    <row r="6338" spans="1:11" hidden="1">
      <c r="A6338" t="s">
        <v>166</v>
      </c>
      <c r="B6338" t="s">
        <v>663</v>
      </c>
      <c r="C6338">
        <v>188</v>
      </c>
      <c r="D6338" t="s">
        <v>18</v>
      </c>
      <c r="E6338">
        <v>2.8</v>
      </c>
      <c r="F6338">
        <v>0</v>
      </c>
      <c r="G6338">
        <v>1.5325</v>
      </c>
      <c r="H6338">
        <v>0</v>
      </c>
      <c r="I6338">
        <v>-1.1999999999999999E-3</v>
      </c>
      <c r="J6338">
        <v>0</v>
      </c>
      <c r="K6338">
        <v>11.7074</v>
      </c>
    </row>
    <row r="6339" spans="1:11" hidden="1">
      <c r="A6339" t="s">
        <v>166</v>
      </c>
      <c r="B6339" t="s">
        <v>663</v>
      </c>
      <c r="C6339">
        <v>188</v>
      </c>
      <c r="D6339" t="s">
        <v>18</v>
      </c>
      <c r="E6339">
        <v>2.8</v>
      </c>
      <c r="F6339">
        <v>0</v>
      </c>
      <c r="G6339">
        <v>5.2736999999999998</v>
      </c>
      <c r="H6339">
        <v>0</v>
      </c>
      <c r="I6339">
        <v>-1.1999999999999999E-3</v>
      </c>
      <c r="J6339">
        <v>0</v>
      </c>
      <c r="K6339">
        <v>11.7074</v>
      </c>
    </row>
    <row r="6340" spans="1:11" hidden="1">
      <c r="A6340" t="s">
        <v>166</v>
      </c>
      <c r="B6340" t="s">
        <v>663</v>
      </c>
      <c r="C6340">
        <v>188</v>
      </c>
      <c r="D6340" t="s">
        <v>18</v>
      </c>
      <c r="E6340">
        <v>3.2360000000000002</v>
      </c>
      <c r="F6340">
        <v>0</v>
      </c>
      <c r="G6340">
        <v>7.1079999999999997</v>
      </c>
      <c r="H6340">
        <v>0</v>
      </c>
      <c r="I6340">
        <v>-1.1999999999999999E-3</v>
      </c>
      <c r="J6340">
        <v>0</v>
      </c>
      <c r="K6340">
        <v>8.9909999999999997</v>
      </c>
    </row>
    <row r="6341" spans="1:11" hidden="1">
      <c r="A6341" t="s">
        <v>166</v>
      </c>
      <c r="B6341" t="s">
        <v>663</v>
      </c>
      <c r="C6341">
        <v>188</v>
      </c>
      <c r="D6341" t="s">
        <v>18</v>
      </c>
      <c r="E6341">
        <v>3.6720000000000002</v>
      </c>
      <c r="F6341">
        <v>0</v>
      </c>
      <c r="G6341">
        <v>8.9421999999999997</v>
      </c>
      <c r="H6341">
        <v>0</v>
      </c>
      <c r="I6341">
        <v>-1.1999999999999999E-3</v>
      </c>
      <c r="J6341">
        <v>0</v>
      </c>
      <c r="K6341">
        <v>5.4744999999999999</v>
      </c>
    </row>
    <row r="6342" spans="1:11" hidden="1">
      <c r="A6342" t="s">
        <v>166</v>
      </c>
      <c r="B6342" t="s">
        <v>663</v>
      </c>
      <c r="C6342">
        <v>188</v>
      </c>
      <c r="D6342" t="s">
        <v>18</v>
      </c>
      <c r="E6342">
        <v>4.1079999999999997</v>
      </c>
      <c r="F6342">
        <v>0</v>
      </c>
      <c r="G6342">
        <v>10.7765</v>
      </c>
      <c r="H6342">
        <v>0</v>
      </c>
      <c r="I6342">
        <v>-1.1999999999999999E-3</v>
      </c>
      <c r="J6342">
        <v>0</v>
      </c>
      <c r="K6342">
        <v>1.1581999999999999</v>
      </c>
    </row>
    <row r="6343" spans="1:11" hidden="1">
      <c r="A6343" t="s">
        <v>166</v>
      </c>
      <c r="B6343" t="s">
        <v>663</v>
      </c>
      <c r="C6343">
        <v>188</v>
      </c>
      <c r="D6343" t="s">
        <v>18</v>
      </c>
      <c r="E6343">
        <v>4.5438999999999998</v>
      </c>
      <c r="F6343">
        <v>0</v>
      </c>
      <c r="G6343">
        <v>12.610799999999999</v>
      </c>
      <c r="H6343">
        <v>0</v>
      </c>
      <c r="I6343">
        <v>-1.1999999999999999E-3</v>
      </c>
      <c r="J6343">
        <v>0</v>
      </c>
      <c r="K6343">
        <v>-3.9578000000000002</v>
      </c>
    </row>
    <row r="6344" spans="1:11" hidden="1">
      <c r="A6344" t="s">
        <v>166</v>
      </c>
      <c r="B6344" t="s">
        <v>663</v>
      </c>
      <c r="C6344">
        <v>188</v>
      </c>
      <c r="D6344" t="s">
        <v>18</v>
      </c>
      <c r="E6344">
        <v>4.9798999999999998</v>
      </c>
      <c r="F6344">
        <v>0</v>
      </c>
      <c r="G6344">
        <v>14.445</v>
      </c>
      <c r="H6344">
        <v>0</v>
      </c>
      <c r="I6344">
        <v>-1.1999999999999999E-3</v>
      </c>
      <c r="J6344">
        <v>0</v>
      </c>
      <c r="K6344">
        <v>-9.8734999999999999</v>
      </c>
    </row>
    <row r="6345" spans="1:11" hidden="1">
      <c r="A6345" t="s">
        <v>166</v>
      </c>
      <c r="B6345" t="s">
        <v>663</v>
      </c>
      <c r="C6345">
        <v>188</v>
      </c>
      <c r="D6345" t="s">
        <v>18</v>
      </c>
      <c r="E6345">
        <v>5.4158999999999997</v>
      </c>
      <c r="F6345">
        <v>0</v>
      </c>
      <c r="G6345">
        <v>16.279299999999999</v>
      </c>
      <c r="H6345">
        <v>0</v>
      </c>
      <c r="I6345">
        <v>-1.1999999999999999E-3</v>
      </c>
      <c r="J6345">
        <v>0</v>
      </c>
      <c r="K6345">
        <v>-16.588899999999999</v>
      </c>
    </row>
    <row r="6346" spans="1:11" hidden="1">
      <c r="A6346" t="s">
        <v>166</v>
      </c>
      <c r="B6346" t="s">
        <v>663</v>
      </c>
      <c r="C6346">
        <v>188</v>
      </c>
      <c r="D6346" t="s">
        <v>19</v>
      </c>
      <c r="E6346">
        <v>0.18410000000000001</v>
      </c>
      <c r="F6346">
        <v>0</v>
      </c>
      <c r="G6346">
        <v>-19.005400000000002</v>
      </c>
      <c r="H6346">
        <v>0</v>
      </c>
      <c r="I6346">
        <v>-1.1999999999999999E-3</v>
      </c>
      <c r="J6346">
        <v>0</v>
      </c>
      <c r="K6346">
        <v>-10.330399999999999</v>
      </c>
    </row>
    <row r="6347" spans="1:11" hidden="1">
      <c r="A6347" t="s">
        <v>166</v>
      </c>
      <c r="B6347" t="s">
        <v>663</v>
      </c>
      <c r="C6347">
        <v>188</v>
      </c>
      <c r="D6347" t="s">
        <v>19</v>
      </c>
      <c r="E6347">
        <v>0.62009999999999998</v>
      </c>
      <c r="F6347">
        <v>0</v>
      </c>
      <c r="G6347">
        <v>-16.207000000000001</v>
      </c>
      <c r="H6347">
        <v>0</v>
      </c>
      <c r="I6347">
        <v>-1.1999999999999999E-3</v>
      </c>
      <c r="J6347">
        <v>0</v>
      </c>
      <c r="K6347">
        <v>-2.6164000000000001</v>
      </c>
    </row>
    <row r="6348" spans="1:11" hidden="1">
      <c r="A6348" t="s">
        <v>166</v>
      </c>
      <c r="B6348" t="s">
        <v>663</v>
      </c>
      <c r="C6348">
        <v>188</v>
      </c>
      <c r="D6348" t="s">
        <v>19</v>
      </c>
      <c r="E6348">
        <v>1.0561</v>
      </c>
      <c r="F6348">
        <v>0</v>
      </c>
      <c r="G6348">
        <v>-12.394</v>
      </c>
      <c r="H6348">
        <v>0</v>
      </c>
      <c r="I6348">
        <v>-1.1999999999999999E-3</v>
      </c>
      <c r="J6348">
        <v>0</v>
      </c>
      <c r="K6348">
        <v>3.6507000000000001</v>
      </c>
    </row>
    <row r="6349" spans="1:11" hidden="1">
      <c r="A6349" t="s">
        <v>166</v>
      </c>
      <c r="B6349" t="s">
        <v>663</v>
      </c>
      <c r="C6349">
        <v>188</v>
      </c>
      <c r="D6349" t="s">
        <v>19</v>
      </c>
      <c r="E6349">
        <v>1.4921</v>
      </c>
      <c r="F6349">
        <v>0</v>
      </c>
      <c r="G6349">
        <v>-8.2817000000000007</v>
      </c>
      <c r="H6349">
        <v>0</v>
      </c>
      <c r="I6349">
        <v>-1.1999999999999999E-3</v>
      </c>
      <c r="J6349">
        <v>0</v>
      </c>
      <c r="K6349">
        <v>8.1578999999999997</v>
      </c>
    </row>
    <row r="6350" spans="1:11" hidden="1">
      <c r="A6350" t="s">
        <v>166</v>
      </c>
      <c r="B6350" t="s">
        <v>663</v>
      </c>
      <c r="C6350">
        <v>188</v>
      </c>
      <c r="D6350" t="s">
        <v>19</v>
      </c>
      <c r="E6350">
        <v>1.9279999999999999</v>
      </c>
      <c r="F6350">
        <v>0</v>
      </c>
      <c r="G6350">
        <v>-4.1862000000000004</v>
      </c>
      <c r="H6350">
        <v>0</v>
      </c>
      <c r="I6350">
        <v>-1.1999999999999999E-3</v>
      </c>
      <c r="J6350">
        <v>0</v>
      </c>
      <c r="K6350">
        <v>10.8725</v>
      </c>
    </row>
    <row r="6351" spans="1:11" hidden="1">
      <c r="A6351" t="s">
        <v>166</v>
      </c>
      <c r="B6351" t="s">
        <v>663</v>
      </c>
      <c r="C6351">
        <v>188</v>
      </c>
      <c r="D6351" t="s">
        <v>19</v>
      </c>
      <c r="E6351">
        <v>2.3639999999999999</v>
      </c>
      <c r="F6351">
        <v>0</v>
      </c>
      <c r="G6351">
        <v>-0.78380000000000005</v>
      </c>
      <c r="H6351">
        <v>0</v>
      </c>
      <c r="I6351">
        <v>-1.1999999999999999E-3</v>
      </c>
      <c r="J6351">
        <v>0</v>
      </c>
      <c r="K6351">
        <v>11.917999999999999</v>
      </c>
    </row>
    <row r="6352" spans="1:11" hidden="1">
      <c r="A6352" t="s">
        <v>166</v>
      </c>
      <c r="B6352" t="s">
        <v>663</v>
      </c>
      <c r="C6352">
        <v>188</v>
      </c>
      <c r="D6352" t="s">
        <v>19</v>
      </c>
      <c r="E6352">
        <v>2.8</v>
      </c>
      <c r="F6352">
        <v>0</v>
      </c>
      <c r="G6352">
        <v>1.5731999999999999</v>
      </c>
      <c r="H6352">
        <v>0</v>
      </c>
      <c r="I6352">
        <v>-1.1999999999999999E-3</v>
      </c>
      <c r="J6352">
        <v>0</v>
      </c>
      <c r="K6352">
        <v>11.7079</v>
      </c>
    </row>
    <row r="6353" spans="1:11" hidden="1">
      <c r="A6353" t="s">
        <v>166</v>
      </c>
      <c r="B6353" t="s">
        <v>663</v>
      </c>
      <c r="C6353">
        <v>188</v>
      </c>
      <c r="D6353" t="s">
        <v>19</v>
      </c>
      <c r="E6353">
        <v>2.8</v>
      </c>
      <c r="F6353">
        <v>0</v>
      </c>
      <c r="G6353">
        <v>5.3144</v>
      </c>
      <c r="H6353">
        <v>0</v>
      </c>
      <c r="I6353">
        <v>-1.1999999999999999E-3</v>
      </c>
      <c r="J6353">
        <v>0</v>
      </c>
      <c r="K6353">
        <v>11.7079</v>
      </c>
    </row>
    <row r="6354" spans="1:11" hidden="1">
      <c r="A6354" t="s">
        <v>166</v>
      </c>
      <c r="B6354" t="s">
        <v>663</v>
      </c>
      <c r="C6354">
        <v>188</v>
      </c>
      <c r="D6354" t="s">
        <v>19</v>
      </c>
      <c r="E6354">
        <v>3.2360000000000002</v>
      </c>
      <c r="F6354">
        <v>0</v>
      </c>
      <c r="G6354">
        <v>7.1486999999999998</v>
      </c>
      <c r="H6354">
        <v>0</v>
      </c>
      <c r="I6354">
        <v>-1.1999999999999999E-3</v>
      </c>
      <c r="J6354">
        <v>0</v>
      </c>
      <c r="K6354">
        <v>9.0083000000000002</v>
      </c>
    </row>
    <row r="6355" spans="1:11" hidden="1">
      <c r="A6355" t="s">
        <v>166</v>
      </c>
      <c r="B6355" t="s">
        <v>663</v>
      </c>
      <c r="C6355">
        <v>188</v>
      </c>
      <c r="D6355" t="s">
        <v>19</v>
      </c>
      <c r="E6355">
        <v>3.6720000000000002</v>
      </c>
      <c r="F6355">
        <v>0</v>
      </c>
      <c r="G6355">
        <v>8.9830000000000005</v>
      </c>
      <c r="H6355">
        <v>0</v>
      </c>
      <c r="I6355">
        <v>-1.1999999999999999E-3</v>
      </c>
      <c r="J6355">
        <v>0</v>
      </c>
      <c r="K6355">
        <v>5.5095000000000001</v>
      </c>
    </row>
    <row r="6356" spans="1:11" hidden="1">
      <c r="A6356" t="s">
        <v>166</v>
      </c>
      <c r="B6356" t="s">
        <v>663</v>
      </c>
      <c r="C6356">
        <v>188</v>
      </c>
      <c r="D6356" t="s">
        <v>19</v>
      </c>
      <c r="E6356">
        <v>4.1079999999999997</v>
      </c>
      <c r="F6356">
        <v>0</v>
      </c>
      <c r="G6356">
        <v>10.8172</v>
      </c>
      <c r="H6356">
        <v>0</v>
      </c>
      <c r="I6356">
        <v>-1.1999999999999999E-3</v>
      </c>
      <c r="J6356">
        <v>0</v>
      </c>
      <c r="K6356">
        <v>1.2110000000000001</v>
      </c>
    </row>
    <row r="6357" spans="1:11" hidden="1">
      <c r="A6357" t="s">
        <v>166</v>
      </c>
      <c r="B6357" t="s">
        <v>663</v>
      </c>
      <c r="C6357">
        <v>188</v>
      </c>
      <c r="D6357" t="s">
        <v>19</v>
      </c>
      <c r="E6357">
        <v>4.5438999999999998</v>
      </c>
      <c r="F6357">
        <v>0</v>
      </c>
      <c r="G6357">
        <v>12.6515</v>
      </c>
      <c r="H6357">
        <v>0</v>
      </c>
      <c r="I6357">
        <v>-1.1999999999999999E-3</v>
      </c>
      <c r="J6357">
        <v>0</v>
      </c>
      <c r="K6357">
        <v>-3.8873000000000002</v>
      </c>
    </row>
    <row r="6358" spans="1:11" hidden="1">
      <c r="A6358" t="s">
        <v>166</v>
      </c>
      <c r="B6358" t="s">
        <v>663</v>
      </c>
      <c r="C6358">
        <v>188</v>
      </c>
      <c r="D6358" t="s">
        <v>19</v>
      </c>
      <c r="E6358">
        <v>4.9798999999999998</v>
      </c>
      <c r="F6358">
        <v>0</v>
      </c>
      <c r="G6358">
        <v>14.485799999999999</v>
      </c>
      <c r="H6358">
        <v>0</v>
      </c>
      <c r="I6358">
        <v>-1.1999999999999999E-3</v>
      </c>
      <c r="J6358">
        <v>0</v>
      </c>
      <c r="K6358">
        <v>-9.7851999999999997</v>
      </c>
    </row>
    <row r="6359" spans="1:11" hidden="1">
      <c r="A6359" t="s">
        <v>166</v>
      </c>
      <c r="B6359" t="s">
        <v>663</v>
      </c>
      <c r="C6359">
        <v>188</v>
      </c>
      <c r="D6359" t="s">
        <v>19</v>
      </c>
      <c r="E6359">
        <v>5.4158999999999997</v>
      </c>
      <c r="F6359">
        <v>0</v>
      </c>
      <c r="G6359">
        <v>16.32</v>
      </c>
      <c r="H6359">
        <v>0</v>
      </c>
      <c r="I6359">
        <v>-1.1999999999999999E-3</v>
      </c>
      <c r="J6359">
        <v>0</v>
      </c>
      <c r="K6359">
        <v>-16.482800000000001</v>
      </c>
    </row>
    <row r="6360" spans="1:11" hidden="1">
      <c r="A6360" t="s">
        <v>166</v>
      </c>
      <c r="B6360" t="s">
        <v>663</v>
      </c>
      <c r="C6360">
        <v>188</v>
      </c>
      <c r="D6360" t="s">
        <v>20</v>
      </c>
      <c r="E6360">
        <v>0.18410000000000001</v>
      </c>
      <c r="F6360">
        <v>0</v>
      </c>
      <c r="G6360">
        <v>-19.046199999999999</v>
      </c>
      <c r="H6360">
        <v>0</v>
      </c>
      <c r="I6360">
        <v>-1.1999999999999999E-3</v>
      </c>
      <c r="J6360">
        <v>0</v>
      </c>
      <c r="K6360">
        <v>-10.4374</v>
      </c>
    </row>
    <row r="6361" spans="1:11" hidden="1">
      <c r="A6361" t="s">
        <v>166</v>
      </c>
      <c r="B6361" t="s">
        <v>663</v>
      </c>
      <c r="C6361">
        <v>188</v>
      </c>
      <c r="D6361" t="s">
        <v>20</v>
      </c>
      <c r="E6361">
        <v>0.62009999999999998</v>
      </c>
      <c r="F6361">
        <v>0</v>
      </c>
      <c r="G6361">
        <v>-16.247699999999998</v>
      </c>
      <c r="H6361">
        <v>0</v>
      </c>
      <c r="I6361">
        <v>-1.1999999999999999E-3</v>
      </c>
      <c r="J6361">
        <v>0</v>
      </c>
      <c r="K6361">
        <v>-2.7057000000000002</v>
      </c>
    </row>
    <row r="6362" spans="1:11" hidden="1">
      <c r="A6362" t="s">
        <v>166</v>
      </c>
      <c r="B6362" t="s">
        <v>663</v>
      </c>
      <c r="C6362">
        <v>188</v>
      </c>
      <c r="D6362" t="s">
        <v>20</v>
      </c>
      <c r="E6362">
        <v>1.0561</v>
      </c>
      <c r="F6362">
        <v>0</v>
      </c>
      <c r="G6362">
        <v>-12.434699999999999</v>
      </c>
      <c r="H6362">
        <v>0</v>
      </c>
      <c r="I6362">
        <v>-1.1999999999999999E-3</v>
      </c>
      <c r="J6362">
        <v>0</v>
      </c>
      <c r="K6362">
        <v>3.5792000000000002</v>
      </c>
    </row>
    <row r="6363" spans="1:11" hidden="1">
      <c r="A6363" t="s">
        <v>166</v>
      </c>
      <c r="B6363" t="s">
        <v>663</v>
      </c>
      <c r="C6363">
        <v>188</v>
      </c>
      <c r="D6363" t="s">
        <v>20</v>
      </c>
      <c r="E6363">
        <v>1.4921</v>
      </c>
      <c r="F6363">
        <v>0</v>
      </c>
      <c r="G6363">
        <v>-8.3224999999999998</v>
      </c>
      <c r="H6363">
        <v>0</v>
      </c>
      <c r="I6363">
        <v>-1.1999999999999999E-3</v>
      </c>
      <c r="J6363">
        <v>0</v>
      </c>
      <c r="K6363">
        <v>8.1041000000000007</v>
      </c>
    </row>
    <row r="6364" spans="1:11" hidden="1">
      <c r="A6364" t="s">
        <v>166</v>
      </c>
      <c r="B6364" t="s">
        <v>663</v>
      </c>
      <c r="C6364">
        <v>188</v>
      </c>
      <c r="D6364" t="s">
        <v>20</v>
      </c>
      <c r="E6364">
        <v>1.9279999999999999</v>
      </c>
      <c r="F6364">
        <v>0</v>
      </c>
      <c r="G6364">
        <v>-4.2268999999999997</v>
      </c>
      <c r="H6364">
        <v>0</v>
      </c>
      <c r="I6364">
        <v>-1.1999999999999999E-3</v>
      </c>
      <c r="J6364">
        <v>0</v>
      </c>
      <c r="K6364">
        <v>10.836499999999999</v>
      </c>
    </row>
    <row r="6365" spans="1:11" hidden="1">
      <c r="A6365" t="s">
        <v>166</v>
      </c>
      <c r="B6365" t="s">
        <v>663</v>
      </c>
      <c r="C6365">
        <v>188</v>
      </c>
      <c r="D6365" t="s">
        <v>20</v>
      </c>
      <c r="E6365">
        <v>2.3639999999999999</v>
      </c>
      <c r="F6365">
        <v>0</v>
      </c>
      <c r="G6365">
        <v>-0.82450000000000001</v>
      </c>
      <c r="H6365">
        <v>0</v>
      </c>
      <c r="I6365">
        <v>-1.1999999999999999E-3</v>
      </c>
      <c r="J6365">
        <v>0</v>
      </c>
      <c r="K6365">
        <v>11.899699999999999</v>
      </c>
    </row>
    <row r="6366" spans="1:11" hidden="1">
      <c r="A6366" t="s">
        <v>166</v>
      </c>
      <c r="B6366" t="s">
        <v>663</v>
      </c>
      <c r="C6366">
        <v>188</v>
      </c>
      <c r="D6366" t="s">
        <v>20</v>
      </c>
      <c r="E6366">
        <v>2.8</v>
      </c>
      <c r="F6366">
        <v>0</v>
      </c>
      <c r="G6366">
        <v>1.5325</v>
      </c>
      <c r="H6366">
        <v>0</v>
      </c>
      <c r="I6366">
        <v>-1.1999999999999999E-3</v>
      </c>
      <c r="J6366">
        <v>0</v>
      </c>
      <c r="K6366">
        <v>11.7074</v>
      </c>
    </row>
    <row r="6367" spans="1:11" hidden="1">
      <c r="A6367" t="s">
        <v>166</v>
      </c>
      <c r="B6367" t="s">
        <v>663</v>
      </c>
      <c r="C6367">
        <v>188</v>
      </c>
      <c r="D6367" t="s">
        <v>20</v>
      </c>
      <c r="E6367">
        <v>2.8</v>
      </c>
      <c r="F6367">
        <v>0</v>
      </c>
      <c r="G6367">
        <v>5.2736999999999998</v>
      </c>
      <c r="H6367">
        <v>0</v>
      </c>
      <c r="I6367">
        <v>-1.1999999999999999E-3</v>
      </c>
      <c r="J6367">
        <v>0</v>
      </c>
      <c r="K6367">
        <v>11.7074</v>
      </c>
    </row>
    <row r="6368" spans="1:11" hidden="1">
      <c r="A6368" t="s">
        <v>166</v>
      </c>
      <c r="B6368" t="s">
        <v>663</v>
      </c>
      <c r="C6368">
        <v>188</v>
      </c>
      <c r="D6368" t="s">
        <v>20</v>
      </c>
      <c r="E6368">
        <v>3.2360000000000002</v>
      </c>
      <c r="F6368">
        <v>0</v>
      </c>
      <c r="G6368">
        <v>7.1079999999999997</v>
      </c>
      <c r="H6368">
        <v>0</v>
      </c>
      <c r="I6368">
        <v>-1.1999999999999999E-3</v>
      </c>
      <c r="J6368">
        <v>0</v>
      </c>
      <c r="K6368">
        <v>8.9909999999999997</v>
      </c>
    </row>
    <row r="6369" spans="1:11" hidden="1">
      <c r="A6369" t="s">
        <v>166</v>
      </c>
      <c r="B6369" t="s">
        <v>663</v>
      </c>
      <c r="C6369">
        <v>188</v>
      </c>
      <c r="D6369" t="s">
        <v>20</v>
      </c>
      <c r="E6369">
        <v>3.6720000000000002</v>
      </c>
      <c r="F6369">
        <v>0</v>
      </c>
      <c r="G6369">
        <v>8.9421999999999997</v>
      </c>
      <c r="H6369">
        <v>0</v>
      </c>
      <c r="I6369">
        <v>-1.1999999999999999E-3</v>
      </c>
      <c r="J6369">
        <v>0</v>
      </c>
      <c r="K6369">
        <v>5.4744999999999999</v>
      </c>
    </row>
    <row r="6370" spans="1:11" hidden="1">
      <c r="A6370" t="s">
        <v>166</v>
      </c>
      <c r="B6370" t="s">
        <v>663</v>
      </c>
      <c r="C6370">
        <v>188</v>
      </c>
      <c r="D6370" t="s">
        <v>20</v>
      </c>
      <c r="E6370">
        <v>4.1079999999999997</v>
      </c>
      <c r="F6370">
        <v>0</v>
      </c>
      <c r="G6370">
        <v>10.7765</v>
      </c>
      <c r="H6370">
        <v>0</v>
      </c>
      <c r="I6370">
        <v>-1.1999999999999999E-3</v>
      </c>
      <c r="J6370">
        <v>0</v>
      </c>
      <c r="K6370">
        <v>1.1581999999999999</v>
      </c>
    </row>
    <row r="6371" spans="1:11" hidden="1">
      <c r="A6371" t="s">
        <v>166</v>
      </c>
      <c r="B6371" t="s">
        <v>663</v>
      </c>
      <c r="C6371">
        <v>188</v>
      </c>
      <c r="D6371" t="s">
        <v>20</v>
      </c>
      <c r="E6371">
        <v>4.5438999999999998</v>
      </c>
      <c r="F6371">
        <v>0</v>
      </c>
      <c r="G6371">
        <v>12.610799999999999</v>
      </c>
      <c r="H6371">
        <v>0</v>
      </c>
      <c r="I6371">
        <v>-1.1999999999999999E-3</v>
      </c>
      <c r="J6371">
        <v>0</v>
      </c>
      <c r="K6371">
        <v>-3.9578000000000002</v>
      </c>
    </row>
    <row r="6372" spans="1:11" hidden="1">
      <c r="A6372" t="s">
        <v>166</v>
      </c>
      <c r="B6372" t="s">
        <v>663</v>
      </c>
      <c r="C6372">
        <v>188</v>
      </c>
      <c r="D6372" t="s">
        <v>20</v>
      </c>
      <c r="E6372">
        <v>4.9798999999999998</v>
      </c>
      <c r="F6372">
        <v>0</v>
      </c>
      <c r="G6372">
        <v>14.445</v>
      </c>
      <c r="H6372">
        <v>0</v>
      </c>
      <c r="I6372">
        <v>-1.1999999999999999E-3</v>
      </c>
      <c r="J6372">
        <v>0</v>
      </c>
      <c r="K6372">
        <v>-9.8734999999999999</v>
      </c>
    </row>
    <row r="6373" spans="1:11" hidden="1">
      <c r="A6373" t="s">
        <v>166</v>
      </c>
      <c r="B6373" t="s">
        <v>663</v>
      </c>
      <c r="C6373">
        <v>188</v>
      </c>
      <c r="D6373" t="s">
        <v>20</v>
      </c>
      <c r="E6373">
        <v>5.4158999999999997</v>
      </c>
      <c r="F6373">
        <v>0</v>
      </c>
      <c r="G6373">
        <v>16.279299999999999</v>
      </c>
      <c r="H6373">
        <v>0</v>
      </c>
      <c r="I6373">
        <v>-1.1999999999999999E-3</v>
      </c>
      <c r="J6373">
        <v>0</v>
      </c>
      <c r="K6373">
        <v>-16.588899999999999</v>
      </c>
    </row>
    <row r="6374" spans="1:11" hidden="1">
      <c r="A6374" t="s">
        <v>166</v>
      </c>
      <c r="B6374" t="s">
        <v>663</v>
      </c>
      <c r="C6374">
        <v>188</v>
      </c>
      <c r="D6374" t="s">
        <v>21</v>
      </c>
      <c r="E6374">
        <v>0.18410000000000001</v>
      </c>
      <c r="F6374">
        <v>0</v>
      </c>
      <c r="G6374">
        <v>-19.005400000000002</v>
      </c>
      <c r="H6374">
        <v>0</v>
      </c>
      <c r="I6374">
        <v>-1.1999999999999999E-3</v>
      </c>
      <c r="J6374">
        <v>0</v>
      </c>
      <c r="K6374">
        <v>-10.330399999999999</v>
      </c>
    </row>
    <row r="6375" spans="1:11" hidden="1">
      <c r="A6375" t="s">
        <v>166</v>
      </c>
      <c r="B6375" t="s">
        <v>663</v>
      </c>
      <c r="C6375">
        <v>188</v>
      </c>
      <c r="D6375" t="s">
        <v>21</v>
      </c>
      <c r="E6375">
        <v>0.62009999999999998</v>
      </c>
      <c r="F6375">
        <v>0</v>
      </c>
      <c r="G6375">
        <v>-16.207000000000001</v>
      </c>
      <c r="H6375">
        <v>0</v>
      </c>
      <c r="I6375">
        <v>-1.1999999999999999E-3</v>
      </c>
      <c r="J6375">
        <v>0</v>
      </c>
      <c r="K6375">
        <v>-2.6164000000000001</v>
      </c>
    </row>
    <row r="6376" spans="1:11" hidden="1">
      <c r="A6376" t="s">
        <v>166</v>
      </c>
      <c r="B6376" t="s">
        <v>663</v>
      </c>
      <c r="C6376">
        <v>188</v>
      </c>
      <c r="D6376" t="s">
        <v>21</v>
      </c>
      <c r="E6376">
        <v>1.0561</v>
      </c>
      <c r="F6376">
        <v>0</v>
      </c>
      <c r="G6376">
        <v>-12.394</v>
      </c>
      <c r="H6376">
        <v>0</v>
      </c>
      <c r="I6376">
        <v>-1.1999999999999999E-3</v>
      </c>
      <c r="J6376">
        <v>0</v>
      </c>
      <c r="K6376">
        <v>3.6507000000000001</v>
      </c>
    </row>
    <row r="6377" spans="1:11" hidden="1">
      <c r="A6377" t="s">
        <v>166</v>
      </c>
      <c r="B6377" t="s">
        <v>663</v>
      </c>
      <c r="C6377">
        <v>188</v>
      </c>
      <c r="D6377" t="s">
        <v>21</v>
      </c>
      <c r="E6377">
        <v>1.4921</v>
      </c>
      <c r="F6377">
        <v>0</v>
      </c>
      <c r="G6377">
        <v>-8.2817000000000007</v>
      </c>
      <c r="H6377">
        <v>0</v>
      </c>
      <c r="I6377">
        <v>-1.1999999999999999E-3</v>
      </c>
      <c r="J6377">
        <v>0</v>
      </c>
      <c r="K6377">
        <v>8.1578999999999997</v>
      </c>
    </row>
    <row r="6378" spans="1:11" hidden="1">
      <c r="A6378" t="s">
        <v>166</v>
      </c>
      <c r="B6378" t="s">
        <v>663</v>
      </c>
      <c r="C6378">
        <v>188</v>
      </c>
      <c r="D6378" t="s">
        <v>21</v>
      </c>
      <c r="E6378">
        <v>1.9279999999999999</v>
      </c>
      <c r="F6378">
        <v>0</v>
      </c>
      <c r="G6378">
        <v>-4.1862000000000004</v>
      </c>
      <c r="H6378">
        <v>0</v>
      </c>
      <c r="I6378">
        <v>-1.1999999999999999E-3</v>
      </c>
      <c r="J6378">
        <v>0</v>
      </c>
      <c r="K6378">
        <v>10.8725</v>
      </c>
    </row>
    <row r="6379" spans="1:11" hidden="1">
      <c r="A6379" t="s">
        <v>166</v>
      </c>
      <c r="B6379" t="s">
        <v>663</v>
      </c>
      <c r="C6379">
        <v>188</v>
      </c>
      <c r="D6379" t="s">
        <v>21</v>
      </c>
      <c r="E6379">
        <v>2.3639999999999999</v>
      </c>
      <c r="F6379">
        <v>0</v>
      </c>
      <c r="G6379">
        <v>-0.78380000000000005</v>
      </c>
      <c r="H6379">
        <v>0</v>
      </c>
      <c r="I6379">
        <v>-1.1999999999999999E-3</v>
      </c>
      <c r="J6379">
        <v>0</v>
      </c>
      <c r="K6379">
        <v>11.917999999999999</v>
      </c>
    </row>
    <row r="6380" spans="1:11" hidden="1">
      <c r="A6380" t="s">
        <v>166</v>
      </c>
      <c r="B6380" t="s">
        <v>663</v>
      </c>
      <c r="C6380">
        <v>188</v>
      </c>
      <c r="D6380" t="s">
        <v>21</v>
      </c>
      <c r="E6380">
        <v>2.8</v>
      </c>
      <c r="F6380">
        <v>0</v>
      </c>
      <c r="G6380">
        <v>1.5731999999999999</v>
      </c>
      <c r="H6380">
        <v>0</v>
      </c>
      <c r="I6380">
        <v>-1.1999999999999999E-3</v>
      </c>
      <c r="J6380">
        <v>0</v>
      </c>
      <c r="K6380">
        <v>11.7079</v>
      </c>
    </row>
    <row r="6381" spans="1:11" hidden="1">
      <c r="A6381" t="s">
        <v>166</v>
      </c>
      <c r="B6381" t="s">
        <v>663</v>
      </c>
      <c r="C6381">
        <v>188</v>
      </c>
      <c r="D6381" t="s">
        <v>21</v>
      </c>
      <c r="E6381">
        <v>2.8</v>
      </c>
      <c r="F6381">
        <v>0</v>
      </c>
      <c r="G6381">
        <v>5.3144</v>
      </c>
      <c r="H6381">
        <v>0</v>
      </c>
      <c r="I6381">
        <v>-1.1999999999999999E-3</v>
      </c>
      <c r="J6381">
        <v>0</v>
      </c>
      <c r="K6381">
        <v>11.7079</v>
      </c>
    </row>
    <row r="6382" spans="1:11" hidden="1">
      <c r="A6382" t="s">
        <v>166</v>
      </c>
      <c r="B6382" t="s">
        <v>663</v>
      </c>
      <c r="C6382">
        <v>188</v>
      </c>
      <c r="D6382" t="s">
        <v>21</v>
      </c>
      <c r="E6382">
        <v>3.2360000000000002</v>
      </c>
      <c r="F6382">
        <v>0</v>
      </c>
      <c r="G6382">
        <v>7.1486999999999998</v>
      </c>
      <c r="H6382">
        <v>0</v>
      </c>
      <c r="I6382">
        <v>-1.1999999999999999E-3</v>
      </c>
      <c r="J6382">
        <v>0</v>
      </c>
      <c r="K6382">
        <v>9.0083000000000002</v>
      </c>
    </row>
    <row r="6383" spans="1:11" hidden="1">
      <c r="A6383" t="s">
        <v>166</v>
      </c>
      <c r="B6383" t="s">
        <v>663</v>
      </c>
      <c r="C6383">
        <v>188</v>
      </c>
      <c r="D6383" t="s">
        <v>21</v>
      </c>
      <c r="E6383">
        <v>3.6720000000000002</v>
      </c>
      <c r="F6383">
        <v>0</v>
      </c>
      <c r="G6383">
        <v>8.9830000000000005</v>
      </c>
      <c r="H6383">
        <v>0</v>
      </c>
      <c r="I6383">
        <v>-1.1999999999999999E-3</v>
      </c>
      <c r="J6383">
        <v>0</v>
      </c>
      <c r="K6383">
        <v>5.5095000000000001</v>
      </c>
    </row>
    <row r="6384" spans="1:11" hidden="1">
      <c r="A6384" t="s">
        <v>166</v>
      </c>
      <c r="B6384" t="s">
        <v>663</v>
      </c>
      <c r="C6384">
        <v>188</v>
      </c>
      <c r="D6384" t="s">
        <v>21</v>
      </c>
      <c r="E6384">
        <v>4.1079999999999997</v>
      </c>
      <c r="F6384">
        <v>0</v>
      </c>
      <c r="G6384">
        <v>10.8172</v>
      </c>
      <c r="H6384">
        <v>0</v>
      </c>
      <c r="I6384">
        <v>-1.1999999999999999E-3</v>
      </c>
      <c r="J6384">
        <v>0</v>
      </c>
      <c r="K6384">
        <v>1.2110000000000001</v>
      </c>
    </row>
    <row r="6385" spans="1:11" hidden="1">
      <c r="A6385" t="s">
        <v>166</v>
      </c>
      <c r="B6385" t="s">
        <v>663</v>
      </c>
      <c r="C6385">
        <v>188</v>
      </c>
      <c r="D6385" t="s">
        <v>21</v>
      </c>
      <c r="E6385">
        <v>4.5438999999999998</v>
      </c>
      <c r="F6385">
        <v>0</v>
      </c>
      <c r="G6385">
        <v>12.6515</v>
      </c>
      <c r="H6385">
        <v>0</v>
      </c>
      <c r="I6385">
        <v>-1.1999999999999999E-3</v>
      </c>
      <c r="J6385">
        <v>0</v>
      </c>
      <c r="K6385">
        <v>-3.8873000000000002</v>
      </c>
    </row>
    <row r="6386" spans="1:11" hidden="1">
      <c r="A6386" t="s">
        <v>166</v>
      </c>
      <c r="B6386" t="s">
        <v>663</v>
      </c>
      <c r="C6386">
        <v>188</v>
      </c>
      <c r="D6386" t="s">
        <v>21</v>
      </c>
      <c r="E6386">
        <v>4.9798999999999998</v>
      </c>
      <c r="F6386">
        <v>0</v>
      </c>
      <c r="G6386">
        <v>14.485799999999999</v>
      </c>
      <c r="H6386">
        <v>0</v>
      </c>
      <c r="I6386">
        <v>-1.1999999999999999E-3</v>
      </c>
      <c r="J6386">
        <v>0</v>
      </c>
      <c r="K6386">
        <v>-9.7851999999999997</v>
      </c>
    </row>
    <row r="6387" spans="1:11" hidden="1">
      <c r="A6387" t="s">
        <v>166</v>
      </c>
      <c r="B6387" t="s">
        <v>663</v>
      </c>
      <c r="C6387">
        <v>188</v>
      </c>
      <c r="D6387" t="s">
        <v>21</v>
      </c>
      <c r="E6387">
        <v>5.4158999999999997</v>
      </c>
      <c r="F6387">
        <v>0</v>
      </c>
      <c r="G6387">
        <v>16.32</v>
      </c>
      <c r="H6387">
        <v>0</v>
      </c>
      <c r="I6387">
        <v>-1.1999999999999999E-3</v>
      </c>
      <c r="J6387">
        <v>0</v>
      </c>
      <c r="K6387">
        <v>-16.482800000000001</v>
      </c>
    </row>
    <row r="6388" spans="1:11" hidden="1">
      <c r="A6388" t="s">
        <v>166</v>
      </c>
      <c r="B6388" t="s">
        <v>663</v>
      </c>
      <c r="C6388">
        <v>188</v>
      </c>
      <c r="D6388" t="s">
        <v>22</v>
      </c>
      <c r="E6388">
        <v>0.18410000000000001</v>
      </c>
      <c r="F6388">
        <v>0</v>
      </c>
      <c r="G6388">
        <v>-19.046199999999999</v>
      </c>
      <c r="H6388">
        <v>0</v>
      </c>
      <c r="I6388">
        <v>-1.1999999999999999E-3</v>
      </c>
      <c r="J6388">
        <v>0</v>
      </c>
      <c r="K6388">
        <v>-10.4374</v>
      </c>
    </row>
    <row r="6389" spans="1:11" hidden="1">
      <c r="A6389" t="s">
        <v>166</v>
      </c>
      <c r="B6389" t="s">
        <v>663</v>
      </c>
      <c r="C6389">
        <v>188</v>
      </c>
      <c r="D6389" t="s">
        <v>22</v>
      </c>
      <c r="E6389">
        <v>0.62009999999999998</v>
      </c>
      <c r="F6389">
        <v>0</v>
      </c>
      <c r="G6389">
        <v>-16.247699999999998</v>
      </c>
      <c r="H6389">
        <v>0</v>
      </c>
      <c r="I6389">
        <v>-1.1999999999999999E-3</v>
      </c>
      <c r="J6389">
        <v>0</v>
      </c>
      <c r="K6389">
        <v>-2.7057000000000002</v>
      </c>
    </row>
    <row r="6390" spans="1:11" hidden="1">
      <c r="A6390" t="s">
        <v>166</v>
      </c>
      <c r="B6390" t="s">
        <v>663</v>
      </c>
      <c r="C6390">
        <v>188</v>
      </c>
      <c r="D6390" t="s">
        <v>22</v>
      </c>
      <c r="E6390">
        <v>1.0561</v>
      </c>
      <c r="F6390">
        <v>0</v>
      </c>
      <c r="G6390">
        <v>-12.434699999999999</v>
      </c>
      <c r="H6390">
        <v>0</v>
      </c>
      <c r="I6390">
        <v>-1.1999999999999999E-3</v>
      </c>
      <c r="J6390">
        <v>0</v>
      </c>
      <c r="K6390">
        <v>3.5792000000000002</v>
      </c>
    </row>
    <row r="6391" spans="1:11" hidden="1">
      <c r="A6391" t="s">
        <v>166</v>
      </c>
      <c r="B6391" t="s">
        <v>663</v>
      </c>
      <c r="C6391">
        <v>188</v>
      </c>
      <c r="D6391" t="s">
        <v>22</v>
      </c>
      <c r="E6391">
        <v>1.4921</v>
      </c>
      <c r="F6391">
        <v>0</v>
      </c>
      <c r="G6391">
        <v>-8.3224999999999998</v>
      </c>
      <c r="H6391">
        <v>0</v>
      </c>
      <c r="I6391">
        <v>-1.1999999999999999E-3</v>
      </c>
      <c r="J6391">
        <v>0</v>
      </c>
      <c r="K6391">
        <v>8.1041000000000007</v>
      </c>
    </row>
    <row r="6392" spans="1:11" hidden="1">
      <c r="A6392" t="s">
        <v>166</v>
      </c>
      <c r="B6392" t="s">
        <v>663</v>
      </c>
      <c r="C6392">
        <v>188</v>
      </c>
      <c r="D6392" t="s">
        <v>22</v>
      </c>
      <c r="E6392">
        <v>1.9279999999999999</v>
      </c>
      <c r="F6392">
        <v>0</v>
      </c>
      <c r="G6392">
        <v>-4.2268999999999997</v>
      </c>
      <c r="H6392">
        <v>0</v>
      </c>
      <c r="I6392">
        <v>-1.1999999999999999E-3</v>
      </c>
      <c r="J6392">
        <v>0</v>
      </c>
      <c r="K6392">
        <v>10.836499999999999</v>
      </c>
    </row>
    <row r="6393" spans="1:11" hidden="1">
      <c r="A6393" t="s">
        <v>166</v>
      </c>
      <c r="B6393" t="s">
        <v>663</v>
      </c>
      <c r="C6393">
        <v>188</v>
      </c>
      <c r="D6393" t="s">
        <v>22</v>
      </c>
      <c r="E6393">
        <v>2.3639999999999999</v>
      </c>
      <c r="F6393">
        <v>0</v>
      </c>
      <c r="G6393">
        <v>-0.82450000000000001</v>
      </c>
      <c r="H6393">
        <v>0</v>
      </c>
      <c r="I6393">
        <v>-1.1999999999999999E-3</v>
      </c>
      <c r="J6393">
        <v>0</v>
      </c>
      <c r="K6393">
        <v>11.899699999999999</v>
      </c>
    </row>
    <row r="6394" spans="1:11" hidden="1">
      <c r="A6394" t="s">
        <v>166</v>
      </c>
      <c r="B6394" t="s">
        <v>663</v>
      </c>
      <c r="C6394">
        <v>188</v>
      </c>
      <c r="D6394" t="s">
        <v>22</v>
      </c>
      <c r="E6394">
        <v>2.8</v>
      </c>
      <c r="F6394">
        <v>0</v>
      </c>
      <c r="G6394">
        <v>1.5325</v>
      </c>
      <c r="H6394">
        <v>0</v>
      </c>
      <c r="I6394">
        <v>-1.1999999999999999E-3</v>
      </c>
      <c r="J6394">
        <v>0</v>
      </c>
      <c r="K6394">
        <v>11.7074</v>
      </c>
    </row>
    <row r="6395" spans="1:11" hidden="1">
      <c r="A6395" t="s">
        <v>166</v>
      </c>
      <c r="B6395" t="s">
        <v>663</v>
      </c>
      <c r="C6395">
        <v>188</v>
      </c>
      <c r="D6395" t="s">
        <v>22</v>
      </c>
      <c r="E6395">
        <v>2.8</v>
      </c>
      <c r="F6395">
        <v>0</v>
      </c>
      <c r="G6395">
        <v>5.2736999999999998</v>
      </c>
      <c r="H6395">
        <v>0</v>
      </c>
      <c r="I6395">
        <v>-1.1999999999999999E-3</v>
      </c>
      <c r="J6395">
        <v>0</v>
      </c>
      <c r="K6395">
        <v>11.7074</v>
      </c>
    </row>
    <row r="6396" spans="1:11" hidden="1">
      <c r="A6396" t="s">
        <v>166</v>
      </c>
      <c r="B6396" t="s">
        <v>663</v>
      </c>
      <c r="C6396">
        <v>188</v>
      </c>
      <c r="D6396" t="s">
        <v>22</v>
      </c>
      <c r="E6396">
        <v>3.2360000000000002</v>
      </c>
      <c r="F6396">
        <v>0</v>
      </c>
      <c r="G6396">
        <v>7.1079999999999997</v>
      </c>
      <c r="H6396">
        <v>0</v>
      </c>
      <c r="I6396">
        <v>-1.1999999999999999E-3</v>
      </c>
      <c r="J6396">
        <v>0</v>
      </c>
      <c r="K6396">
        <v>8.9909999999999997</v>
      </c>
    </row>
    <row r="6397" spans="1:11" hidden="1">
      <c r="A6397" t="s">
        <v>166</v>
      </c>
      <c r="B6397" t="s">
        <v>663</v>
      </c>
      <c r="C6397">
        <v>188</v>
      </c>
      <c r="D6397" t="s">
        <v>22</v>
      </c>
      <c r="E6397">
        <v>3.6720000000000002</v>
      </c>
      <c r="F6397">
        <v>0</v>
      </c>
      <c r="G6397">
        <v>8.9421999999999997</v>
      </c>
      <c r="H6397">
        <v>0</v>
      </c>
      <c r="I6397">
        <v>-1.1999999999999999E-3</v>
      </c>
      <c r="J6397">
        <v>0</v>
      </c>
      <c r="K6397">
        <v>5.4744999999999999</v>
      </c>
    </row>
    <row r="6398" spans="1:11" hidden="1">
      <c r="A6398" t="s">
        <v>166</v>
      </c>
      <c r="B6398" t="s">
        <v>663</v>
      </c>
      <c r="C6398">
        <v>188</v>
      </c>
      <c r="D6398" t="s">
        <v>22</v>
      </c>
      <c r="E6398">
        <v>4.1079999999999997</v>
      </c>
      <c r="F6398">
        <v>0</v>
      </c>
      <c r="G6398">
        <v>10.7765</v>
      </c>
      <c r="H6398">
        <v>0</v>
      </c>
      <c r="I6398">
        <v>-1.1999999999999999E-3</v>
      </c>
      <c r="J6398">
        <v>0</v>
      </c>
      <c r="K6398">
        <v>1.1581999999999999</v>
      </c>
    </row>
    <row r="6399" spans="1:11" hidden="1">
      <c r="A6399" t="s">
        <v>166</v>
      </c>
      <c r="B6399" t="s">
        <v>663</v>
      </c>
      <c r="C6399">
        <v>188</v>
      </c>
      <c r="D6399" t="s">
        <v>22</v>
      </c>
      <c r="E6399">
        <v>4.5438999999999998</v>
      </c>
      <c r="F6399">
        <v>0</v>
      </c>
      <c r="G6399">
        <v>12.610799999999999</v>
      </c>
      <c r="H6399">
        <v>0</v>
      </c>
      <c r="I6399">
        <v>-1.1999999999999999E-3</v>
      </c>
      <c r="J6399">
        <v>0</v>
      </c>
      <c r="K6399">
        <v>-3.9578000000000002</v>
      </c>
    </row>
    <row r="6400" spans="1:11" hidden="1">
      <c r="A6400" t="s">
        <v>166</v>
      </c>
      <c r="B6400" t="s">
        <v>663</v>
      </c>
      <c r="C6400">
        <v>188</v>
      </c>
      <c r="D6400" t="s">
        <v>22</v>
      </c>
      <c r="E6400">
        <v>4.9798999999999998</v>
      </c>
      <c r="F6400">
        <v>0</v>
      </c>
      <c r="G6400">
        <v>14.445</v>
      </c>
      <c r="H6400">
        <v>0</v>
      </c>
      <c r="I6400">
        <v>-1.1999999999999999E-3</v>
      </c>
      <c r="J6400">
        <v>0</v>
      </c>
      <c r="K6400">
        <v>-9.8734999999999999</v>
      </c>
    </row>
    <row r="6401" spans="1:11" hidden="1">
      <c r="A6401" t="s">
        <v>166</v>
      </c>
      <c r="B6401" t="s">
        <v>663</v>
      </c>
      <c r="C6401">
        <v>188</v>
      </c>
      <c r="D6401" t="s">
        <v>22</v>
      </c>
      <c r="E6401">
        <v>5.4158999999999997</v>
      </c>
      <c r="F6401">
        <v>0</v>
      </c>
      <c r="G6401">
        <v>16.279299999999999</v>
      </c>
      <c r="H6401">
        <v>0</v>
      </c>
      <c r="I6401">
        <v>-1.1999999999999999E-3</v>
      </c>
      <c r="J6401">
        <v>0</v>
      </c>
      <c r="K6401">
        <v>-16.588899999999999</v>
      </c>
    </row>
    <row r="6402" spans="1:11" hidden="1">
      <c r="A6402" t="s">
        <v>166</v>
      </c>
      <c r="B6402" t="s">
        <v>663</v>
      </c>
      <c r="C6402">
        <v>188</v>
      </c>
      <c r="D6402" t="s">
        <v>23</v>
      </c>
      <c r="E6402">
        <v>0.18410000000000001</v>
      </c>
      <c r="F6402">
        <v>0</v>
      </c>
      <c r="G6402">
        <v>-19.005400000000002</v>
      </c>
      <c r="H6402">
        <v>0</v>
      </c>
      <c r="I6402">
        <v>-1.1999999999999999E-3</v>
      </c>
      <c r="J6402">
        <v>0</v>
      </c>
      <c r="K6402">
        <v>-10.330399999999999</v>
      </c>
    </row>
    <row r="6403" spans="1:11" hidden="1">
      <c r="A6403" t="s">
        <v>166</v>
      </c>
      <c r="B6403" t="s">
        <v>663</v>
      </c>
      <c r="C6403">
        <v>188</v>
      </c>
      <c r="D6403" t="s">
        <v>23</v>
      </c>
      <c r="E6403">
        <v>0.62009999999999998</v>
      </c>
      <c r="F6403">
        <v>0</v>
      </c>
      <c r="G6403">
        <v>-16.207000000000001</v>
      </c>
      <c r="H6403">
        <v>0</v>
      </c>
      <c r="I6403">
        <v>-1.1999999999999999E-3</v>
      </c>
      <c r="J6403">
        <v>0</v>
      </c>
      <c r="K6403">
        <v>-2.6164000000000001</v>
      </c>
    </row>
    <row r="6404" spans="1:11" hidden="1">
      <c r="A6404" t="s">
        <v>166</v>
      </c>
      <c r="B6404" t="s">
        <v>663</v>
      </c>
      <c r="C6404">
        <v>188</v>
      </c>
      <c r="D6404" t="s">
        <v>23</v>
      </c>
      <c r="E6404">
        <v>1.0561</v>
      </c>
      <c r="F6404">
        <v>0</v>
      </c>
      <c r="G6404">
        <v>-12.394</v>
      </c>
      <c r="H6404">
        <v>0</v>
      </c>
      <c r="I6404">
        <v>-1.1999999999999999E-3</v>
      </c>
      <c r="J6404">
        <v>0</v>
      </c>
      <c r="K6404">
        <v>3.6507000000000001</v>
      </c>
    </row>
    <row r="6405" spans="1:11" hidden="1">
      <c r="A6405" t="s">
        <v>166</v>
      </c>
      <c r="B6405" t="s">
        <v>663</v>
      </c>
      <c r="C6405">
        <v>188</v>
      </c>
      <c r="D6405" t="s">
        <v>23</v>
      </c>
      <c r="E6405">
        <v>1.4921</v>
      </c>
      <c r="F6405">
        <v>0</v>
      </c>
      <c r="G6405">
        <v>-8.2817000000000007</v>
      </c>
      <c r="H6405">
        <v>0</v>
      </c>
      <c r="I6405">
        <v>-1.1999999999999999E-3</v>
      </c>
      <c r="J6405">
        <v>0</v>
      </c>
      <c r="K6405">
        <v>8.1578999999999997</v>
      </c>
    </row>
    <row r="6406" spans="1:11" hidden="1">
      <c r="A6406" t="s">
        <v>166</v>
      </c>
      <c r="B6406" t="s">
        <v>663</v>
      </c>
      <c r="C6406">
        <v>188</v>
      </c>
      <c r="D6406" t="s">
        <v>23</v>
      </c>
      <c r="E6406">
        <v>1.9279999999999999</v>
      </c>
      <c r="F6406">
        <v>0</v>
      </c>
      <c r="G6406">
        <v>-4.1862000000000004</v>
      </c>
      <c r="H6406">
        <v>0</v>
      </c>
      <c r="I6406">
        <v>-1.1999999999999999E-3</v>
      </c>
      <c r="J6406">
        <v>0</v>
      </c>
      <c r="K6406">
        <v>10.8725</v>
      </c>
    </row>
    <row r="6407" spans="1:11" hidden="1">
      <c r="A6407" t="s">
        <v>166</v>
      </c>
      <c r="B6407" t="s">
        <v>663</v>
      </c>
      <c r="C6407">
        <v>188</v>
      </c>
      <c r="D6407" t="s">
        <v>23</v>
      </c>
      <c r="E6407">
        <v>2.3639999999999999</v>
      </c>
      <c r="F6407">
        <v>0</v>
      </c>
      <c r="G6407">
        <v>-0.78380000000000005</v>
      </c>
      <c r="H6407">
        <v>0</v>
      </c>
      <c r="I6407">
        <v>-1.1999999999999999E-3</v>
      </c>
      <c r="J6407">
        <v>0</v>
      </c>
      <c r="K6407">
        <v>11.917999999999999</v>
      </c>
    </row>
    <row r="6408" spans="1:11" hidden="1">
      <c r="A6408" t="s">
        <v>166</v>
      </c>
      <c r="B6408" t="s">
        <v>663</v>
      </c>
      <c r="C6408">
        <v>188</v>
      </c>
      <c r="D6408" t="s">
        <v>23</v>
      </c>
      <c r="E6408">
        <v>2.8</v>
      </c>
      <c r="F6408">
        <v>0</v>
      </c>
      <c r="G6408">
        <v>1.5731999999999999</v>
      </c>
      <c r="H6408">
        <v>0</v>
      </c>
      <c r="I6408">
        <v>-1.1999999999999999E-3</v>
      </c>
      <c r="J6408">
        <v>0</v>
      </c>
      <c r="K6408">
        <v>11.7079</v>
      </c>
    </row>
    <row r="6409" spans="1:11" hidden="1">
      <c r="A6409" t="s">
        <v>166</v>
      </c>
      <c r="B6409" t="s">
        <v>663</v>
      </c>
      <c r="C6409">
        <v>188</v>
      </c>
      <c r="D6409" t="s">
        <v>23</v>
      </c>
      <c r="E6409">
        <v>2.8</v>
      </c>
      <c r="F6409">
        <v>0</v>
      </c>
      <c r="G6409">
        <v>5.3144</v>
      </c>
      <c r="H6409">
        <v>0</v>
      </c>
      <c r="I6409">
        <v>-1.1999999999999999E-3</v>
      </c>
      <c r="J6409">
        <v>0</v>
      </c>
      <c r="K6409">
        <v>11.7079</v>
      </c>
    </row>
    <row r="6410" spans="1:11" hidden="1">
      <c r="A6410" t="s">
        <v>166</v>
      </c>
      <c r="B6410" t="s">
        <v>663</v>
      </c>
      <c r="C6410">
        <v>188</v>
      </c>
      <c r="D6410" t="s">
        <v>23</v>
      </c>
      <c r="E6410">
        <v>3.2360000000000002</v>
      </c>
      <c r="F6410">
        <v>0</v>
      </c>
      <c r="G6410">
        <v>7.1486999999999998</v>
      </c>
      <c r="H6410">
        <v>0</v>
      </c>
      <c r="I6410">
        <v>-1.1999999999999999E-3</v>
      </c>
      <c r="J6410">
        <v>0</v>
      </c>
      <c r="K6410">
        <v>9.0083000000000002</v>
      </c>
    </row>
    <row r="6411" spans="1:11" hidden="1">
      <c r="A6411" t="s">
        <v>166</v>
      </c>
      <c r="B6411" t="s">
        <v>663</v>
      </c>
      <c r="C6411">
        <v>188</v>
      </c>
      <c r="D6411" t="s">
        <v>23</v>
      </c>
      <c r="E6411">
        <v>3.6720000000000002</v>
      </c>
      <c r="F6411">
        <v>0</v>
      </c>
      <c r="G6411">
        <v>8.9830000000000005</v>
      </c>
      <c r="H6411">
        <v>0</v>
      </c>
      <c r="I6411">
        <v>-1.1999999999999999E-3</v>
      </c>
      <c r="J6411">
        <v>0</v>
      </c>
      <c r="K6411">
        <v>5.5095000000000001</v>
      </c>
    </row>
    <row r="6412" spans="1:11" hidden="1">
      <c r="A6412" t="s">
        <v>166</v>
      </c>
      <c r="B6412" t="s">
        <v>663</v>
      </c>
      <c r="C6412">
        <v>188</v>
      </c>
      <c r="D6412" t="s">
        <v>23</v>
      </c>
      <c r="E6412">
        <v>4.1079999999999997</v>
      </c>
      <c r="F6412">
        <v>0</v>
      </c>
      <c r="G6412">
        <v>10.8172</v>
      </c>
      <c r="H6412">
        <v>0</v>
      </c>
      <c r="I6412">
        <v>-1.1999999999999999E-3</v>
      </c>
      <c r="J6412">
        <v>0</v>
      </c>
      <c r="K6412">
        <v>1.2110000000000001</v>
      </c>
    </row>
    <row r="6413" spans="1:11" hidden="1">
      <c r="A6413" t="s">
        <v>166</v>
      </c>
      <c r="B6413" t="s">
        <v>663</v>
      </c>
      <c r="C6413">
        <v>188</v>
      </c>
      <c r="D6413" t="s">
        <v>23</v>
      </c>
      <c r="E6413">
        <v>4.5438999999999998</v>
      </c>
      <c r="F6413">
        <v>0</v>
      </c>
      <c r="G6413">
        <v>12.6515</v>
      </c>
      <c r="H6413">
        <v>0</v>
      </c>
      <c r="I6413">
        <v>-1.1999999999999999E-3</v>
      </c>
      <c r="J6413">
        <v>0</v>
      </c>
      <c r="K6413">
        <v>-3.8873000000000002</v>
      </c>
    </row>
    <row r="6414" spans="1:11" hidden="1">
      <c r="A6414" t="s">
        <v>166</v>
      </c>
      <c r="B6414" t="s">
        <v>663</v>
      </c>
      <c r="C6414">
        <v>188</v>
      </c>
      <c r="D6414" t="s">
        <v>23</v>
      </c>
      <c r="E6414">
        <v>4.9798999999999998</v>
      </c>
      <c r="F6414">
        <v>0</v>
      </c>
      <c r="G6414">
        <v>14.485799999999999</v>
      </c>
      <c r="H6414">
        <v>0</v>
      </c>
      <c r="I6414">
        <v>-1.1999999999999999E-3</v>
      </c>
      <c r="J6414">
        <v>0</v>
      </c>
      <c r="K6414">
        <v>-9.7851999999999997</v>
      </c>
    </row>
    <row r="6415" spans="1:11" hidden="1">
      <c r="A6415" t="s">
        <v>166</v>
      </c>
      <c r="B6415" t="s">
        <v>663</v>
      </c>
      <c r="C6415">
        <v>188</v>
      </c>
      <c r="D6415" t="s">
        <v>23</v>
      </c>
      <c r="E6415">
        <v>5.4158999999999997</v>
      </c>
      <c r="F6415">
        <v>0</v>
      </c>
      <c r="G6415">
        <v>16.32</v>
      </c>
      <c r="H6415">
        <v>0</v>
      </c>
      <c r="I6415">
        <v>-1.1999999999999999E-3</v>
      </c>
      <c r="J6415">
        <v>0</v>
      </c>
      <c r="K6415">
        <v>-16.482800000000001</v>
      </c>
    </row>
    <row r="6416" spans="1:11" hidden="1">
      <c r="A6416" t="s">
        <v>166</v>
      </c>
      <c r="B6416" t="s">
        <v>663</v>
      </c>
      <c r="C6416">
        <v>188</v>
      </c>
      <c r="D6416" t="s">
        <v>24</v>
      </c>
      <c r="E6416">
        <v>0.18410000000000001</v>
      </c>
      <c r="F6416">
        <v>0</v>
      </c>
      <c r="G6416">
        <v>-19.046199999999999</v>
      </c>
      <c r="H6416">
        <v>0</v>
      </c>
      <c r="I6416">
        <v>-1.1999999999999999E-3</v>
      </c>
      <c r="J6416">
        <v>0</v>
      </c>
      <c r="K6416">
        <v>-10.4374</v>
      </c>
    </row>
    <row r="6417" spans="1:11" hidden="1">
      <c r="A6417" t="s">
        <v>166</v>
      </c>
      <c r="B6417" t="s">
        <v>663</v>
      </c>
      <c r="C6417">
        <v>188</v>
      </c>
      <c r="D6417" t="s">
        <v>24</v>
      </c>
      <c r="E6417">
        <v>0.62009999999999998</v>
      </c>
      <c r="F6417">
        <v>0</v>
      </c>
      <c r="G6417">
        <v>-16.247699999999998</v>
      </c>
      <c r="H6417">
        <v>0</v>
      </c>
      <c r="I6417">
        <v>-1.1999999999999999E-3</v>
      </c>
      <c r="J6417">
        <v>0</v>
      </c>
      <c r="K6417">
        <v>-2.7057000000000002</v>
      </c>
    </row>
    <row r="6418" spans="1:11" hidden="1">
      <c r="A6418" t="s">
        <v>166</v>
      </c>
      <c r="B6418" t="s">
        <v>663</v>
      </c>
      <c r="C6418">
        <v>188</v>
      </c>
      <c r="D6418" t="s">
        <v>24</v>
      </c>
      <c r="E6418">
        <v>1.0561</v>
      </c>
      <c r="F6418">
        <v>0</v>
      </c>
      <c r="G6418">
        <v>-12.434699999999999</v>
      </c>
      <c r="H6418">
        <v>0</v>
      </c>
      <c r="I6418">
        <v>-1.1999999999999999E-3</v>
      </c>
      <c r="J6418">
        <v>0</v>
      </c>
      <c r="K6418">
        <v>3.5792000000000002</v>
      </c>
    </row>
    <row r="6419" spans="1:11" hidden="1">
      <c r="A6419" t="s">
        <v>166</v>
      </c>
      <c r="B6419" t="s">
        <v>663</v>
      </c>
      <c r="C6419">
        <v>188</v>
      </c>
      <c r="D6419" t="s">
        <v>24</v>
      </c>
      <c r="E6419">
        <v>1.4921</v>
      </c>
      <c r="F6419">
        <v>0</v>
      </c>
      <c r="G6419">
        <v>-8.3224999999999998</v>
      </c>
      <c r="H6419">
        <v>0</v>
      </c>
      <c r="I6419">
        <v>-1.1999999999999999E-3</v>
      </c>
      <c r="J6419">
        <v>0</v>
      </c>
      <c r="K6419">
        <v>8.1041000000000007</v>
      </c>
    </row>
    <row r="6420" spans="1:11" hidden="1">
      <c r="A6420" t="s">
        <v>166</v>
      </c>
      <c r="B6420" t="s">
        <v>663</v>
      </c>
      <c r="C6420">
        <v>188</v>
      </c>
      <c r="D6420" t="s">
        <v>24</v>
      </c>
      <c r="E6420">
        <v>1.9279999999999999</v>
      </c>
      <c r="F6420">
        <v>0</v>
      </c>
      <c r="G6420">
        <v>-4.2268999999999997</v>
      </c>
      <c r="H6420">
        <v>0</v>
      </c>
      <c r="I6420">
        <v>-1.1999999999999999E-3</v>
      </c>
      <c r="J6420">
        <v>0</v>
      </c>
      <c r="K6420">
        <v>10.836499999999999</v>
      </c>
    </row>
    <row r="6421" spans="1:11" hidden="1">
      <c r="A6421" t="s">
        <v>166</v>
      </c>
      <c r="B6421" t="s">
        <v>663</v>
      </c>
      <c r="C6421">
        <v>188</v>
      </c>
      <c r="D6421" t="s">
        <v>24</v>
      </c>
      <c r="E6421">
        <v>2.3639999999999999</v>
      </c>
      <c r="F6421">
        <v>0</v>
      </c>
      <c r="G6421">
        <v>-0.82450000000000001</v>
      </c>
      <c r="H6421">
        <v>0</v>
      </c>
      <c r="I6421">
        <v>-1.1999999999999999E-3</v>
      </c>
      <c r="J6421">
        <v>0</v>
      </c>
      <c r="K6421">
        <v>11.899699999999999</v>
      </c>
    </row>
    <row r="6422" spans="1:11" hidden="1">
      <c r="A6422" t="s">
        <v>166</v>
      </c>
      <c r="B6422" t="s">
        <v>663</v>
      </c>
      <c r="C6422">
        <v>188</v>
      </c>
      <c r="D6422" t="s">
        <v>24</v>
      </c>
      <c r="E6422">
        <v>2.8</v>
      </c>
      <c r="F6422">
        <v>0</v>
      </c>
      <c r="G6422">
        <v>1.5325</v>
      </c>
      <c r="H6422">
        <v>0</v>
      </c>
      <c r="I6422">
        <v>-1.1999999999999999E-3</v>
      </c>
      <c r="J6422">
        <v>0</v>
      </c>
      <c r="K6422">
        <v>11.7074</v>
      </c>
    </row>
    <row r="6423" spans="1:11" hidden="1">
      <c r="A6423" t="s">
        <v>166</v>
      </c>
      <c r="B6423" t="s">
        <v>663</v>
      </c>
      <c r="C6423">
        <v>188</v>
      </c>
      <c r="D6423" t="s">
        <v>24</v>
      </c>
      <c r="E6423">
        <v>2.8</v>
      </c>
      <c r="F6423">
        <v>0</v>
      </c>
      <c r="G6423">
        <v>5.2736999999999998</v>
      </c>
      <c r="H6423">
        <v>0</v>
      </c>
      <c r="I6423">
        <v>-1.1999999999999999E-3</v>
      </c>
      <c r="J6423">
        <v>0</v>
      </c>
      <c r="K6423">
        <v>11.7074</v>
      </c>
    </row>
    <row r="6424" spans="1:11" hidden="1">
      <c r="A6424" t="s">
        <v>166</v>
      </c>
      <c r="B6424" t="s">
        <v>663</v>
      </c>
      <c r="C6424">
        <v>188</v>
      </c>
      <c r="D6424" t="s">
        <v>24</v>
      </c>
      <c r="E6424">
        <v>3.2360000000000002</v>
      </c>
      <c r="F6424">
        <v>0</v>
      </c>
      <c r="G6424">
        <v>7.1079999999999997</v>
      </c>
      <c r="H6424">
        <v>0</v>
      </c>
      <c r="I6424">
        <v>-1.1999999999999999E-3</v>
      </c>
      <c r="J6424">
        <v>0</v>
      </c>
      <c r="K6424">
        <v>8.9909999999999997</v>
      </c>
    </row>
    <row r="6425" spans="1:11" hidden="1">
      <c r="A6425" t="s">
        <v>166</v>
      </c>
      <c r="B6425" t="s">
        <v>663</v>
      </c>
      <c r="C6425">
        <v>188</v>
      </c>
      <c r="D6425" t="s">
        <v>24</v>
      </c>
      <c r="E6425">
        <v>3.6720000000000002</v>
      </c>
      <c r="F6425">
        <v>0</v>
      </c>
      <c r="G6425">
        <v>8.9421999999999997</v>
      </c>
      <c r="H6425">
        <v>0</v>
      </c>
      <c r="I6425">
        <v>-1.1999999999999999E-3</v>
      </c>
      <c r="J6425">
        <v>0</v>
      </c>
      <c r="K6425">
        <v>5.4744999999999999</v>
      </c>
    </row>
    <row r="6426" spans="1:11" hidden="1">
      <c r="A6426" t="s">
        <v>166</v>
      </c>
      <c r="B6426" t="s">
        <v>663</v>
      </c>
      <c r="C6426">
        <v>188</v>
      </c>
      <c r="D6426" t="s">
        <v>24</v>
      </c>
      <c r="E6426">
        <v>4.1079999999999997</v>
      </c>
      <c r="F6426">
        <v>0</v>
      </c>
      <c r="G6426">
        <v>10.7765</v>
      </c>
      <c r="H6426">
        <v>0</v>
      </c>
      <c r="I6426">
        <v>-1.1999999999999999E-3</v>
      </c>
      <c r="J6426">
        <v>0</v>
      </c>
      <c r="K6426">
        <v>1.1581999999999999</v>
      </c>
    </row>
    <row r="6427" spans="1:11" hidden="1">
      <c r="A6427" t="s">
        <v>166</v>
      </c>
      <c r="B6427" t="s">
        <v>663</v>
      </c>
      <c r="C6427">
        <v>188</v>
      </c>
      <c r="D6427" t="s">
        <v>24</v>
      </c>
      <c r="E6427">
        <v>4.5438999999999998</v>
      </c>
      <c r="F6427">
        <v>0</v>
      </c>
      <c r="G6427">
        <v>12.610799999999999</v>
      </c>
      <c r="H6427">
        <v>0</v>
      </c>
      <c r="I6427">
        <v>-1.1999999999999999E-3</v>
      </c>
      <c r="J6427">
        <v>0</v>
      </c>
      <c r="K6427">
        <v>-3.9578000000000002</v>
      </c>
    </row>
    <row r="6428" spans="1:11" hidden="1">
      <c r="A6428" t="s">
        <v>166</v>
      </c>
      <c r="B6428" t="s">
        <v>663</v>
      </c>
      <c r="C6428">
        <v>188</v>
      </c>
      <c r="D6428" t="s">
        <v>24</v>
      </c>
      <c r="E6428">
        <v>4.9798999999999998</v>
      </c>
      <c r="F6428">
        <v>0</v>
      </c>
      <c r="G6428">
        <v>14.445</v>
      </c>
      <c r="H6428">
        <v>0</v>
      </c>
      <c r="I6428">
        <v>-1.1999999999999999E-3</v>
      </c>
      <c r="J6428">
        <v>0</v>
      </c>
      <c r="K6428">
        <v>-9.8734999999999999</v>
      </c>
    </row>
    <row r="6429" spans="1:11" hidden="1">
      <c r="A6429" t="s">
        <v>166</v>
      </c>
      <c r="B6429" t="s">
        <v>663</v>
      </c>
      <c r="C6429">
        <v>188</v>
      </c>
      <c r="D6429" t="s">
        <v>24</v>
      </c>
      <c r="E6429">
        <v>5.4158999999999997</v>
      </c>
      <c r="F6429">
        <v>0</v>
      </c>
      <c r="G6429">
        <v>16.279299999999999</v>
      </c>
      <c r="H6429">
        <v>0</v>
      </c>
      <c r="I6429">
        <v>-1.1999999999999999E-3</v>
      </c>
      <c r="J6429">
        <v>0</v>
      </c>
      <c r="K6429">
        <v>-16.588899999999999</v>
      </c>
    </row>
    <row r="6430" spans="1:11" hidden="1">
      <c r="A6430" t="s">
        <v>166</v>
      </c>
      <c r="B6430" t="s">
        <v>663</v>
      </c>
      <c r="C6430">
        <v>188</v>
      </c>
      <c r="D6430" t="s">
        <v>25</v>
      </c>
      <c r="E6430">
        <v>0.18410000000000001</v>
      </c>
      <c r="F6430">
        <v>0</v>
      </c>
      <c r="G6430">
        <v>-31.011399999999998</v>
      </c>
      <c r="H6430">
        <v>0</v>
      </c>
      <c r="I6430">
        <v>-1.9E-3</v>
      </c>
      <c r="J6430">
        <v>0</v>
      </c>
      <c r="K6430">
        <v>-16.717300000000002</v>
      </c>
    </row>
    <row r="6431" spans="1:11" hidden="1">
      <c r="A6431" t="s">
        <v>166</v>
      </c>
      <c r="B6431" t="s">
        <v>663</v>
      </c>
      <c r="C6431">
        <v>188</v>
      </c>
      <c r="D6431" t="s">
        <v>25</v>
      </c>
      <c r="E6431">
        <v>0.62009999999999998</v>
      </c>
      <c r="F6431">
        <v>0</v>
      </c>
      <c r="G6431">
        <v>-26.434899999999999</v>
      </c>
      <c r="H6431">
        <v>0</v>
      </c>
      <c r="I6431">
        <v>-1.9E-3</v>
      </c>
      <c r="J6431">
        <v>0</v>
      </c>
      <c r="K6431">
        <v>-4.1288999999999998</v>
      </c>
    </row>
    <row r="6432" spans="1:11" hidden="1">
      <c r="A6432" t="s">
        <v>166</v>
      </c>
      <c r="B6432" t="s">
        <v>663</v>
      </c>
      <c r="C6432">
        <v>188</v>
      </c>
      <c r="D6432" t="s">
        <v>25</v>
      </c>
      <c r="E6432">
        <v>1.0561</v>
      </c>
      <c r="F6432">
        <v>0</v>
      </c>
      <c r="G6432">
        <v>-20.106000000000002</v>
      </c>
      <c r="H6432">
        <v>0</v>
      </c>
      <c r="I6432">
        <v>-1.9E-3</v>
      </c>
      <c r="J6432">
        <v>0</v>
      </c>
      <c r="K6432">
        <v>6.0724999999999998</v>
      </c>
    </row>
    <row r="6433" spans="1:11" hidden="1">
      <c r="A6433" t="s">
        <v>166</v>
      </c>
      <c r="B6433" t="s">
        <v>663</v>
      </c>
      <c r="C6433">
        <v>188</v>
      </c>
      <c r="D6433" t="s">
        <v>25</v>
      </c>
      <c r="E6433">
        <v>1.4921</v>
      </c>
      <c r="F6433">
        <v>0</v>
      </c>
      <c r="G6433">
        <v>-13.2601</v>
      </c>
      <c r="H6433">
        <v>0</v>
      </c>
      <c r="I6433">
        <v>-1.9E-3</v>
      </c>
      <c r="J6433">
        <v>0</v>
      </c>
      <c r="K6433">
        <v>13.346</v>
      </c>
    </row>
    <row r="6434" spans="1:11" hidden="1">
      <c r="A6434" t="s">
        <v>166</v>
      </c>
      <c r="B6434" t="s">
        <v>663</v>
      </c>
      <c r="C6434">
        <v>188</v>
      </c>
      <c r="D6434" t="s">
        <v>25</v>
      </c>
      <c r="E6434">
        <v>1.9279999999999999</v>
      </c>
      <c r="F6434">
        <v>0</v>
      </c>
      <c r="G6434">
        <v>-6.4431000000000003</v>
      </c>
      <c r="H6434">
        <v>0</v>
      </c>
      <c r="I6434">
        <v>-1.9E-3</v>
      </c>
      <c r="J6434">
        <v>0</v>
      </c>
      <c r="K6434">
        <v>17.6356</v>
      </c>
    </row>
    <row r="6435" spans="1:11" hidden="1">
      <c r="A6435" t="s">
        <v>166</v>
      </c>
      <c r="B6435" t="s">
        <v>663</v>
      </c>
      <c r="C6435">
        <v>188</v>
      </c>
      <c r="D6435" t="s">
        <v>25</v>
      </c>
      <c r="E6435">
        <v>2.3639999999999999</v>
      </c>
      <c r="F6435">
        <v>0</v>
      </c>
      <c r="G6435">
        <v>-0.82330000000000003</v>
      </c>
      <c r="H6435">
        <v>0</v>
      </c>
      <c r="I6435">
        <v>-1.9E-3</v>
      </c>
      <c r="J6435">
        <v>0</v>
      </c>
      <c r="K6435">
        <v>19.154</v>
      </c>
    </row>
    <row r="6436" spans="1:11" hidden="1">
      <c r="A6436" t="s">
        <v>166</v>
      </c>
      <c r="B6436" t="s">
        <v>663</v>
      </c>
      <c r="C6436">
        <v>188</v>
      </c>
      <c r="D6436" t="s">
        <v>25</v>
      </c>
      <c r="E6436">
        <v>2.8</v>
      </c>
      <c r="F6436">
        <v>0</v>
      </c>
      <c r="G6436">
        <v>2.9906999999999999</v>
      </c>
      <c r="H6436">
        <v>0</v>
      </c>
      <c r="I6436">
        <v>-1.9E-3</v>
      </c>
      <c r="J6436">
        <v>0</v>
      </c>
      <c r="K6436">
        <v>18.6159</v>
      </c>
    </row>
    <row r="6437" spans="1:11" hidden="1">
      <c r="A6437" t="s">
        <v>166</v>
      </c>
      <c r="B6437" t="s">
        <v>663</v>
      </c>
      <c r="C6437">
        <v>188</v>
      </c>
      <c r="D6437" t="s">
        <v>25</v>
      </c>
      <c r="E6437">
        <v>2.8</v>
      </c>
      <c r="F6437">
        <v>0</v>
      </c>
      <c r="G6437">
        <v>8.5368999999999993</v>
      </c>
      <c r="H6437">
        <v>0</v>
      </c>
      <c r="I6437">
        <v>-1.9E-3</v>
      </c>
      <c r="J6437">
        <v>0</v>
      </c>
      <c r="K6437">
        <v>18.6159</v>
      </c>
    </row>
    <row r="6438" spans="1:11" hidden="1">
      <c r="A6438" t="s">
        <v>166</v>
      </c>
      <c r="B6438" t="s">
        <v>663</v>
      </c>
      <c r="C6438">
        <v>188</v>
      </c>
      <c r="D6438" t="s">
        <v>25</v>
      </c>
      <c r="E6438">
        <v>3.2360000000000002</v>
      </c>
      <c r="F6438">
        <v>0</v>
      </c>
      <c r="G6438">
        <v>11.448</v>
      </c>
      <c r="H6438">
        <v>0</v>
      </c>
      <c r="I6438">
        <v>-1.9E-3</v>
      </c>
      <c r="J6438">
        <v>0</v>
      </c>
      <c r="K6438">
        <v>14.273199999999999</v>
      </c>
    </row>
    <row r="6439" spans="1:11" hidden="1">
      <c r="A6439" t="s">
        <v>166</v>
      </c>
      <c r="B6439" t="s">
        <v>663</v>
      </c>
      <c r="C6439">
        <v>188</v>
      </c>
      <c r="D6439" t="s">
        <v>25</v>
      </c>
      <c r="E6439">
        <v>3.6720000000000002</v>
      </c>
      <c r="F6439">
        <v>0</v>
      </c>
      <c r="G6439">
        <v>14.3592</v>
      </c>
      <c r="H6439">
        <v>0</v>
      </c>
      <c r="I6439">
        <v>-1.9E-3</v>
      </c>
      <c r="J6439">
        <v>0</v>
      </c>
      <c r="K6439">
        <v>8.6616</v>
      </c>
    </row>
    <row r="6440" spans="1:11" hidden="1">
      <c r="A6440" t="s">
        <v>166</v>
      </c>
      <c r="B6440" t="s">
        <v>663</v>
      </c>
      <c r="C6440">
        <v>188</v>
      </c>
      <c r="D6440" t="s">
        <v>25</v>
      </c>
      <c r="E6440">
        <v>4.1079999999999997</v>
      </c>
      <c r="F6440">
        <v>0</v>
      </c>
      <c r="G6440">
        <v>17.270299999999999</v>
      </c>
      <c r="H6440">
        <v>0</v>
      </c>
      <c r="I6440">
        <v>-1.9E-3</v>
      </c>
      <c r="J6440">
        <v>0</v>
      </c>
      <c r="K6440">
        <v>1.7808999999999999</v>
      </c>
    </row>
    <row r="6441" spans="1:11" hidden="1">
      <c r="A6441" t="s">
        <v>166</v>
      </c>
      <c r="B6441" t="s">
        <v>663</v>
      </c>
      <c r="C6441">
        <v>188</v>
      </c>
      <c r="D6441" t="s">
        <v>25</v>
      </c>
      <c r="E6441">
        <v>4.5438999999999998</v>
      </c>
      <c r="F6441">
        <v>0</v>
      </c>
      <c r="G6441">
        <v>20.1815</v>
      </c>
      <c r="H6441">
        <v>0</v>
      </c>
      <c r="I6441">
        <v>-1.9E-3</v>
      </c>
      <c r="J6441">
        <v>0</v>
      </c>
      <c r="K6441">
        <v>-6.3691000000000004</v>
      </c>
    </row>
    <row r="6442" spans="1:11" hidden="1">
      <c r="A6442" t="s">
        <v>166</v>
      </c>
      <c r="B6442" t="s">
        <v>663</v>
      </c>
      <c r="C6442">
        <v>188</v>
      </c>
      <c r="D6442" t="s">
        <v>25</v>
      </c>
      <c r="E6442">
        <v>4.9798999999999998</v>
      </c>
      <c r="F6442">
        <v>0</v>
      </c>
      <c r="G6442">
        <v>23.092600000000001</v>
      </c>
      <c r="H6442">
        <v>0</v>
      </c>
      <c r="I6442">
        <v>-1.9E-3</v>
      </c>
      <c r="J6442">
        <v>0</v>
      </c>
      <c r="K6442">
        <v>-15.7883</v>
      </c>
    </row>
    <row r="6443" spans="1:11" hidden="1">
      <c r="A6443" t="s">
        <v>166</v>
      </c>
      <c r="B6443" t="s">
        <v>663</v>
      </c>
      <c r="C6443">
        <v>188</v>
      </c>
      <c r="D6443" t="s">
        <v>25</v>
      </c>
      <c r="E6443">
        <v>5.4158999999999997</v>
      </c>
      <c r="F6443">
        <v>0</v>
      </c>
      <c r="G6443">
        <v>26.003799999999998</v>
      </c>
      <c r="H6443">
        <v>0</v>
      </c>
      <c r="I6443">
        <v>-1.9E-3</v>
      </c>
      <c r="J6443">
        <v>0</v>
      </c>
      <c r="K6443">
        <v>-26.476700000000001</v>
      </c>
    </row>
    <row r="6444" spans="1:11" hidden="1">
      <c r="A6444" t="s">
        <v>166</v>
      </c>
      <c r="B6444" t="s">
        <v>663</v>
      </c>
      <c r="C6444">
        <v>188</v>
      </c>
      <c r="D6444" t="s">
        <v>26</v>
      </c>
      <c r="E6444">
        <v>0.18410000000000001</v>
      </c>
      <c r="F6444">
        <v>0</v>
      </c>
      <c r="G6444">
        <v>-31.044</v>
      </c>
      <c r="H6444">
        <v>0</v>
      </c>
      <c r="I6444">
        <v>-1.9E-3</v>
      </c>
      <c r="J6444">
        <v>0</v>
      </c>
      <c r="K6444">
        <v>-16.803000000000001</v>
      </c>
    </row>
    <row r="6445" spans="1:11" hidden="1">
      <c r="A6445" t="s">
        <v>166</v>
      </c>
      <c r="B6445" t="s">
        <v>663</v>
      </c>
      <c r="C6445">
        <v>188</v>
      </c>
      <c r="D6445" t="s">
        <v>26</v>
      </c>
      <c r="E6445">
        <v>0.62009999999999998</v>
      </c>
      <c r="F6445">
        <v>0</v>
      </c>
      <c r="G6445">
        <v>-26.467500000000001</v>
      </c>
      <c r="H6445">
        <v>0</v>
      </c>
      <c r="I6445">
        <v>-1.9E-3</v>
      </c>
      <c r="J6445">
        <v>0</v>
      </c>
      <c r="K6445">
        <v>-4.2003000000000004</v>
      </c>
    </row>
    <row r="6446" spans="1:11" hidden="1">
      <c r="A6446" t="s">
        <v>166</v>
      </c>
      <c r="B6446" t="s">
        <v>663</v>
      </c>
      <c r="C6446">
        <v>188</v>
      </c>
      <c r="D6446" t="s">
        <v>26</v>
      </c>
      <c r="E6446">
        <v>1.0561</v>
      </c>
      <c r="F6446">
        <v>0</v>
      </c>
      <c r="G6446">
        <v>-20.1386</v>
      </c>
      <c r="H6446">
        <v>0</v>
      </c>
      <c r="I6446">
        <v>-1.9E-3</v>
      </c>
      <c r="J6446">
        <v>0</v>
      </c>
      <c r="K6446">
        <v>6.0152000000000001</v>
      </c>
    </row>
    <row r="6447" spans="1:11" hidden="1">
      <c r="A6447" t="s">
        <v>166</v>
      </c>
      <c r="B6447" t="s">
        <v>663</v>
      </c>
      <c r="C6447">
        <v>188</v>
      </c>
      <c r="D6447" t="s">
        <v>26</v>
      </c>
      <c r="E6447">
        <v>1.4921</v>
      </c>
      <c r="F6447">
        <v>0</v>
      </c>
      <c r="G6447">
        <v>-13.2927</v>
      </c>
      <c r="H6447">
        <v>0</v>
      </c>
      <c r="I6447">
        <v>-1.9E-3</v>
      </c>
      <c r="J6447">
        <v>0</v>
      </c>
      <c r="K6447">
        <v>13.303000000000001</v>
      </c>
    </row>
    <row r="6448" spans="1:11" hidden="1">
      <c r="A6448" t="s">
        <v>166</v>
      </c>
      <c r="B6448" t="s">
        <v>663</v>
      </c>
      <c r="C6448">
        <v>188</v>
      </c>
      <c r="D6448" t="s">
        <v>26</v>
      </c>
      <c r="E6448">
        <v>1.9279999999999999</v>
      </c>
      <c r="F6448">
        <v>0</v>
      </c>
      <c r="G6448">
        <v>-6.4756999999999998</v>
      </c>
      <c r="H6448">
        <v>0</v>
      </c>
      <c r="I6448">
        <v>-1.9E-3</v>
      </c>
      <c r="J6448">
        <v>0</v>
      </c>
      <c r="K6448">
        <v>17.6068</v>
      </c>
    </row>
    <row r="6449" spans="1:11" hidden="1">
      <c r="A6449" t="s">
        <v>166</v>
      </c>
      <c r="B6449" t="s">
        <v>663</v>
      </c>
      <c r="C6449">
        <v>188</v>
      </c>
      <c r="D6449" t="s">
        <v>26</v>
      </c>
      <c r="E6449">
        <v>2.3639999999999999</v>
      </c>
      <c r="F6449">
        <v>0</v>
      </c>
      <c r="G6449">
        <v>-0.85589999999999999</v>
      </c>
      <c r="H6449">
        <v>0</v>
      </c>
      <c r="I6449">
        <v>-1.9E-3</v>
      </c>
      <c r="J6449">
        <v>0</v>
      </c>
      <c r="K6449">
        <v>19.139399999999998</v>
      </c>
    </row>
    <row r="6450" spans="1:11" hidden="1">
      <c r="A6450" t="s">
        <v>166</v>
      </c>
      <c r="B6450" t="s">
        <v>663</v>
      </c>
      <c r="C6450">
        <v>188</v>
      </c>
      <c r="D6450" t="s">
        <v>26</v>
      </c>
      <c r="E6450">
        <v>2.8</v>
      </c>
      <c r="F6450">
        <v>0</v>
      </c>
      <c r="G6450">
        <v>2.9581</v>
      </c>
      <c r="H6450">
        <v>0</v>
      </c>
      <c r="I6450">
        <v>-1.9E-3</v>
      </c>
      <c r="J6450">
        <v>0</v>
      </c>
      <c r="K6450">
        <v>18.615500000000001</v>
      </c>
    </row>
    <row r="6451" spans="1:11" hidden="1">
      <c r="A6451" t="s">
        <v>166</v>
      </c>
      <c r="B6451" t="s">
        <v>663</v>
      </c>
      <c r="C6451">
        <v>188</v>
      </c>
      <c r="D6451" t="s">
        <v>26</v>
      </c>
      <c r="E6451">
        <v>2.8</v>
      </c>
      <c r="F6451">
        <v>0</v>
      </c>
      <c r="G6451">
        <v>8.5043000000000006</v>
      </c>
      <c r="H6451">
        <v>0</v>
      </c>
      <c r="I6451">
        <v>-1.9E-3</v>
      </c>
      <c r="J6451">
        <v>0</v>
      </c>
      <c r="K6451">
        <v>18.615500000000001</v>
      </c>
    </row>
    <row r="6452" spans="1:11" hidden="1">
      <c r="A6452" t="s">
        <v>166</v>
      </c>
      <c r="B6452" t="s">
        <v>663</v>
      </c>
      <c r="C6452">
        <v>188</v>
      </c>
      <c r="D6452" t="s">
        <v>26</v>
      </c>
      <c r="E6452">
        <v>3.2360000000000002</v>
      </c>
      <c r="F6452">
        <v>0</v>
      </c>
      <c r="G6452">
        <v>11.4155</v>
      </c>
      <c r="H6452">
        <v>0</v>
      </c>
      <c r="I6452">
        <v>-1.9E-3</v>
      </c>
      <c r="J6452">
        <v>0</v>
      </c>
      <c r="K6452">
        <v>14.259399999999999</v>
      </c>
    </row>
    <row r="6453" spans="1:11" hidden="1">
      <c r="A6453" t="s">
        <v>166</v>
      </c>
      <c r="B6453" t="s">
        <v>663</v>
      </c>
      <c r="C6453">
        <v>188</v>
      </c>
      <c r="D6453" t="s">
        <v>26</v>
      </c>
      <c r="E6453">
        <v>3.6720000000000002</v>
      </c>
      <c r="F6453">
        <v>0</v>
      </c>
      <c r="G6453">
        <v>14.326599999999999</v>
      </c>
      <c r="H6453">
        <v>0</v>
      </c>
      <c r="I6453">
        <v>-1.9E-3</v>
      </c>
      <c r="J6453">
        <v>0</v>
      </c>
      <c r="K6453">
        <v>8.6335999999999995</v>
      </c>
    </row>
    <row r="6454" spans="1:11" hidden="1">
      <c r="A6454" t="s">
        <v>166</v>
      </c>
      <c r="B6454" t="s">
        <v>663</v>
      </c>
      <c r="C6454">
        <v>188</v>
      </c>
      <c r="D6454" t="s">
        <v>26</v>
      </c>
      <c r="E6454">
        <v>4.1079999999999997</v>
      </c>
      <c r="F6454">
        <v>0</v>
      </c>
      <c r="G6454">
        <v>17.2378</v>
      </c>
      <c r="H6454">
        <v>0</v>
      </c>
      <c r="I6454">
        <v>-1.9E-3</v>
      </c>
      <c r="J6454">
        <v>0</v>
      </c>
      <c r="K6454">
        <v>1.7386999999999999</v>
      </c>
    </row>
    <row r="6455" spans="1:11" hidden="1">
      <c r="A6455" t="s">
        <v>166</v>
      </c>
      <c r="B6455" t="s">
        <v>663</v>
      </c>
      <c r="C6455">
        <v>188</v>
      </c>
      <c r="D6455" t="s">
        <v>26</v>
      </c>
      <c r="E6455">
        <v>4.5438999999999998</v>
      </c>
      <c r="F6455">
        <v>0</v>
      </c>
      <c r="G6455">
        <v>20.148900000000001</v>
      </c>
      <c r="H6455">
        <v>0</v>
      </c>
      <c r="I6455">
        <v>-1.9E-3</v>
      </c>
      <c r="J6455">
        <v>0</v>
      </c>
      <c r="K6455">
        <v>-6.4255000000000004</v>
      </c>
    </row>
    <row r="6456" spans="1:11" hidden="1">
      <c r="A6456" t="s">
        <v>166</v>
      </c>
      <c r="B6456" t="s">
        <v>663</v>
      </c>
      <c r="C6456">
        <v>188</v>
      </c>
      <c r="D6456" t="s">
        <v>26</v>
      </c>
      <c r="E6456">
        <v>4.9798999999999998</v>
      </c>
      <c r="F6456">
        <v>0</v>
      </c>
      <c r="G6456">
        <v>23.06</v>
      </c>
      <c r="H6456">
        <v>0</v>
      </c>
      <c r="I6456">
        <v>-1.9E-3</v>
      </c>
      <c r="J6456">
        <v>0</v>
      </c>
      <c r="K6456">
        <v>-15.8589</v>
      </c>
    </row>
    <row r="6457" spans="1:11" hidden="1">
      <c r="A6457" t="s">
        <v>166</v>
      </c>
      <c r="B6457" t="s">
        <v>663</v>
      </c>
      <c r="C6457">
        <v>188</v>
      </c>
      <c r="D6457" t="s">
        <v>26</v>
      </c>
      <c r="E6457">
        <v>5.4158999999999997</v>
      </c>
      <c r="F6457">
        <v>0</v>
      </c>
      <c r="G6457">
        <v>25.9712</v>
      </c>
      <c r="H6457">
        <v>0</v>
      </c>
      <c r="I6457">
        <v>-1.9E-3</v>
      </c>
      <c r="J6457">
        <v>0</v>
      </c>
      <c r="K6457">
        <v>-26.561499999999999</v>
      </c>
    </row>
    <row r="6458" spans="1:11" hidden="1">
      <c r="A6458" t="s">
        <v>166</v>
      </c>
      <c r="B6458" t="s">
        <v>663</v>
      </c>
      <c r="C6458">
        <v>188</v>
      </c>
      <c r="D6458" t="s">
        <v>27</v>
      </c>
      <c r="E6458">
        <v>0.18410000000000001</v>
      </c>
      <c r="F6458">
        <v>0</v>
      </c>
      <c r="G6458">
        <v>-31.011399999999998</v>
      </c>
      <c r="H6458">
        <v>0</v>
      </c>
      <c r="I6458">
        <v>-1.9E-3</v>
      </c>
      <c r="J6458">
        <v>0</v>
      </c>
      <c r="K6458">
        <v>-16.717300000000002</v>
      </c>
    </row>
    <row r="6459" spans="1:11" hidden="1">
      <c r="A6459" t="s">
        <v>166</v>
      </c>
      <c r="B6459" t="s">
        <v>663</v>
      </c>
      <c r="C6459">
        <v>188</v>
      </c>
      <c r="D6459" t="s">
        <v>27</v>
      </c>
      <c r="E6459">
        <v>0.62009999999999998</v>
      </c>
      <c r="F6459">
        <v>0</v>
      </c>
      <c r="G6459">
        <v>-26.434899999999999</v>
      </c>
      <c r="H6459">
        <v>0</v>
      </c>
      <c r="I6459">
        <v>-1.9E-3</v>
      </c>
      <c r="J6459">
        <v>0</v>
      </c>
      <c r="K6459">
        <v>-4.1288999999999998</v>
      </c>
    </row>
    <row r="6460" spans="1:11" hidden="1">
      <c r="A6460" t="s">
        <v>166</v>
      </c>
      <c r="B6460" t="s">
        <v>663</v>
      </c>
      <c r="C6460">
        <v>188</v>
      </c>
      <c r="D6460" t="s">
        <v>27</v>
      </c>
      <c r="E6460">
        <v>1.0561</v>
      </c>
      <c r="F6460">
        <v>0</v>
      </c>
      <c r="G6460">
        <v>-20.106000000000002</v>
      </c>
      <c r="H6460">
        <v>0</v>
      </c>
      <c r="I6460">
        <v>-1.9E-3</v>
      </c>
      <c r="J6460">
        <v>0</v>
      </c>
      <c r="K6460">
        <v>6.0724999999999998</v>
      </c>
    </row>
    <row r="6461" spans="1:11" hidden="1">
      <c r="A6461" t="s">
        <v>166</v>
      </c>
      <c r="B6461" t="s">
        <v>663</v>
      </c>
      <c r="C6461">
        <v>188</v>
      </c>
      <c r="D6461" t="s">
        <v>27</v>
      </c>
      <c r="E6461">
        <v>1.4921</v>
      </c>
      <c r="F6461">
        <v>0</v>
      </c>
      <c r="G6461">
        <v>-13.2601</v>
      </c>
      <c r="H6461">
        <v>0</v>
      </c>
      <c r="I6461">
        <v>-1.9E-3</v>
      </c>
      <c r="J6461">
        <v>0</v>
      </c>
      <c r="K6461">
        <v>13.346</v>
      </c>
    </row>
    <row r="6462" spans="1:11" hidden="1">
      <c r="A6462" t="s">
        <v>166</v>
      </c>
      <c r="B6462" t="s">
        <v>663</v>
      </c>
      <c r="C6462">
        <v>188</v>
      </c>
      <c r="D6462" t="s">
        <v>27</v>
      </c>
      <c r="E6462">
        <v>1.9279999999999999</v>
      </c>
      <c r="F6462">
        <v>0</v>
      </c>
      <c r="G6462">
        <v>-6.4431000000000003</v>
      </c>
      <c r="H6462">
        <v>0</v>
      </c>
      <c r="I6462">
        <v>-1.9E-3</v>
      </c>
      <c r="J6462">
        <v>0</v>
      </c>
      <c r="K6462">
        <v>17.6356</v>
      </c>
    </row>
    <row r="6463" spans="1:11" hidden="1">
      <c r="A6463" t="s">
        <v>166</v>
      </c>
      <c r="B6463" t="s">
        <v>663</v>
      </c>
      <c r="C6463">
        <v>188</v>
      </c>
      <c r="D6463" t="s">
        <v>27</v>
      </c>
      <c r="E6463">
        <v>2.3639999999999999</v>
      </c>
      <c r="F6463">
        <v>0</v>
      </c>
      <c r="G6463">
        <v>-0.82330000000000003</v>
      </c>
      <c r="H6463">
        <v>0</v>
      </c>
      <c r="I6463">
        <v>-1.9E-3</v>
      </c>
      <c r="J6463">
        <v>0</v>
      </c>
      <c r="K6463">
        <v>19.154</v>
      </c>
    </row>
    <row r="6464" spans="1:11" hidden="1">
      <c r="A6464" t="s">
        <v>166</v>
      </c>
      <c r="B6464" t="s">
        <v>663</v>
      </c>
      <c r="C6464">
        <v>188</v>
      </c>
      <c r="D6464" t="s">
        <v>27</v>
      </c>
      <c r="E6464">
        <v>2.8</v>
      </c>
      <c r="F6464">
        <v>0</v>
      </c>
      <c r="G6464">
        <v>2.9906999999999999</v>
      </c>
      <c r="H6464">
        <v>0</v>
      </c>
      <c r="I6464">
        <v>-1.9E-3</v>
      </c>
      <c r="J6464">
        <v>0</v>
      </c>
      <c r="K6464">
        <v>18.6159</v>
      </c>
    </row>
    <row r="6465" spans="1:11" hidden="1">
      <c r="A6465" t="s">
        <v>166</v>
      </c>
      <c r="B6465" t="s">
        <v>663</v>
      </c>
      <c r="C6465">
        <v>188</v>
      </c>
      <c r="D6465" t="s">
        <v>27</v>
      </c>
      <c r="E6465">
        <v>2.8</v>
      </c>
      <c r="F6465">
        <v>0</v>
      </c>
      <c r="G6465">
        <v>8.5368999999999993</v>
      </c>
      <c r="H6465">
        <v>0</v>
      </c>
      <c r="I6465">
        <v>-1.9E-3</v>
      </c>
      <c r="J6465">
        <v>0</v>
      </c>
      <c r="K6465">
        <v>18.6159</v>
      </c>
    </row>
    <row r="6466" spans="1:11" hidden="1">
      <c r="A6466" t="s">
        <v>166</v>
      </c>
      <c r="B6466" t="s">
        <v>663</v>
      </c>
      <c r="C6466">
        <v>188</v>
      </c>
      <c r="D6466" t="s">
        <v>27</v>
      </c>
      <c r="E6466">
        <v>3.2360000000000002</v>
      </c>
      <c r="F6466">
        <v>0</v>
      </c>
      <c r="G6466">
        <v>11.448</v>
      </c>
      <c r="H6466">
        <v>0</v>
      </c>
      <c r="I6466">
        <v>-1.9E-3</v>
      </c>
      <c r="J6466">
        <v>0</v>
      </c>
      <c r="K6466">
        <v>14.273199999999999</v>
      </c>
    </row>
    <row r="6467" spans="1:11" hidden="1">
      <c r="A6467" t="s">
        <v>166</v>
      </c>
      <c r="B6467" t="s">
        <v>663</v>
      </c>
      <c r="C6467">
        <v>188</v>
      </c>
      <c r="D6467" t="s">
        <v>27</v>
      </c>
      <c r="E6467">
        <v>3.6720000000000002</v>
      </c>
      <c r="F6467">
        <v>0</v>
      </c>
      <c r="G6467">
        <v>14.3592</v>
      </c>
      <c r="H6467">
        <v>0</v>
      </c>
      <c r="I6467">
        <v>-1.9E-3</v>
      </c>
      <c r="J6467">
        <v>0</v>
      </c>
      <c r="K6467">
        <v>8.6616</v>
      </c>
    </row>
    <row r="6468" spans="1:11" hidden="1">
      <c r="A6468" t="s">
        <v>166</v>
      </c>
      <c r="B6468" t="s">
        <v>663</v>
      </c>
      <c r="C6468">
        <v>188</v>
      </c>
      <c r="D6468" t="s">
        <v>27</v>
      </c>
      <c r="E6468">
        <v>4.1079999999999997</v>
      </c>
      <c r="F6468">
        <v>0</v>
      </c>
      <c r="G6468">
        <v>17.270299999999999</v>
      </c>
      <c r="H6468">
        <v>0</v>
      </c>
      <c r="I6468">
        <v>-1.9E-3</v>
      </c>
      <c r="J6468">
        <v>0</v>
      </c>
      <c r="K6468">
        <v>1.7808999999999999</v>
      </c>
    </row>
    <row r="6469" spans="1:11" hidden="1">
      <c r="A6469" t="s">
        <v>166</v>
      </c>
      <c r="B6469" t="s">
        <v>663</v>
      </c>
      <c r="C6469">
        <v>188</v>
      </c>
      <c r="D6469" t="s">
        <v>27</v>
      </c>
      <c r="E6469">
        <v>4.5438999999999998</v>
      </c>
      <c r="F6469">
        <v>0</v>
      </c>
      <c r="G6469">
        <v>20.1815</v>
      </c>
      <c r="H6469">
        <v>0</v>
      </c>
      <c r="I6469">
        <v>-1.9E-3</v>
      </c>
      <c r="J6469">
        <v>0</v>
      </c>
      <c r="K6469">
        <v>-6.3691000000000004</v>
      </c>
    </row>
    <row r="6470" spans="1:11" hidden="1">
      <c r="A6470" t="s">
        <v>166</v>
      </c>
      <c r="B6470" t="s">
        <v>663</v>
      </c>
      <c r="C6470">
        <v>188</v>
      </c>
      <c r="D6470" t="s">
        <v>27</v>
      </c>
      <c r="E6470">
        <v>4.9798999999999998</v>
      </c>
      <c r="F6470">
        <v>0</v>
      </c>
      <c r="G6470">
        <v>23.092600000000001</v>
      </c>
      <c r="H6470">
        <v>0</v>
      </c>
      <c r="I6470">
        <v>-1.9E-3</v>
      </c>
      <c r="J6470">
        <v>0</v>
      </c>
      <c r="K6470">
        <v>-15.7883</v>
      </c>
    </row>
    <row r="6471" spans="1:11" hidden="1">
      <c r="A6471" t="s">
        <v>166</v>
      </c>
      <c r="B6471" t="s">
        <v>663</v>
      </c>
      <c r="C6471">
        <v>188</v>
      </c>
      <c r="D6471" t="s">
        <v>27</v>
      </c>
      <c r="E6471">
        <v>5.4158999999999997</v>
      </c>
      <c r="F6471">
        <v>0</v>
      </c>
      <c r="G6471">
        <v>26.003799999999998</v>
      </c>
      <c r="H6471">
        <v>0</v>
      </c>
      <c r="I6471">
        <v>-1.9E-3</v>
      </c>
      <c r="J6471">
        <v>0</v>
      </c>
      <c r="K6471">
        <v>-26.476700000000001</v>
      </c>
    </row>
    <row r="6472" spans="1:11" hidden="1">
      <c r="A6472" t="s">
        <v>166</v>
      </c>
      <c r="B6472" t="s">
        <v>663</v>
      </c>
      <c r="C6472">
        <v>188</v>
      </c>
      <c r="D6472" t="s">
        <v>28</v>
      </c>
      <c r="E6472">
        <v>0.18410000000000001</v>
      </c>
      <c r="F6472">
        <v>0</v>
      </c>
      <c r="G6472">
        <v>-31.044</v>
      </c>
      <c r="H6472">
        <v>0</v>
      </c>
      <c r="I6472">
        <v>-1.9E-3</v>
      </c>
      <c r="J6472">
        <v>0</v>
      </c>
      <c r="K6472">
        <v>-16.803000000000001</v>
      </c>
    </row>
    <row r="6473" spans="1:11" hidden="1">
      <c r="A6473" t="s">
        <v>166</v>
      </c>
      <c r="B6473" t="s">
        <v>663</v>
      </c>
      <c r="C6473">
        <v>188</v>
      </c>
      <c r="D6473" t="s">
        <v>28</v>
      </c>
      <c r="E6473">
        <v>0.62009999999999998</v>
      </c>
      <c r="F6473">
        <v>0</v>
      </c>
      <c r="G6473">
        <v>-26.467500000000001</v>
      </c>
      <c r="H6473">
        <v>0</v>
      </c>
      <c r="I6473">
        <v>-1.9E-3</v>
      </c>
      <c r="J6473">
        <v>0</v>
      </c>
      <c r="K6473">
        <v>-4.2003000000000004</v>
      </c>
    </row>
    <row r="6474" spans="1:11" hidden="1">
      <c r="A6474" t="s">
        <v>166</v>
      </c>
      <c r="B6474" t="s">
        <v>663</v>
      </c>
      <c r="C6474">
        <v>188</v>
      </c>
      <c r="D6474" t="s">
        <v>28</v>
      </c>
      <c r="E6474">
        <v>1.0561</v>
      </c>
      <c r="F6474">
        <v>0</v>
      </c>
      <c r="G6474">
        <v>-20.1386</v>
      </c>
      <c r="H6474">
        <v>0</v>
      </c>
      <c r="I6474">
        <v>-1.9E-3</v>
      </c>
      <c r="J6474">
        <v>0</v>
      </c>
      <c r="K6474">
        <v>6.0152000000000001</v>
      </c>
    </row>
    <row r="6475" spans="1:11" hidden="1">
      <c r="A6475" t="s">
        <v>166</v>
      </c>
      <c r="B6475" t="s">
        <v>663</v>
      </c>
      <c r="C6475">
        <v>188</v>
      </c>
      <c r="D6475" t="s">
        <v>28</v>
      </c>
      <c r="E6475">
        <v>1.4921</v>
      </c>
      <c r="F6475">
        <v>0</v>
      </c>
      <c r="G6475">
        <v>-13.2927</v>
      </c>
      <c r="H6475">
        <v>0</v>
      </c>
      <c r="I6475">
        <v>-1.9E-3</v>
      </c>
      <c r="J6475">
        <v>0</v>
      </c>
      <c r="K6475">
        <v>13.303000000000001</v>
      </c>
    </row>
    <row r="6476" spans="1:11" hidden="1">
      <c r="A6476" t="s">
        <v>166</v>
      </c>
      <c r="B6476" t="s">
        <v>663</v>
      </c>
      <c r="C6476">
        <v>188</v>
      </c>
      <c r="D6476" t="s">
        <v>28</v>
      </c>
      <c r="E6476">
        <v>1.9279999999999999</v>
      </c>
      <c r="F6476">
        <v>0</v>
      </c>
      <c r="G6476">
        <v>-6.4756999999999998</v>
      </c>
      <c r="H6476">
        <v>0</v>
      </c>
      <c r="I6476">
        <v>-1.9E-3</v>
      </c>
      <c r="J6476">
        <v>0</v>
      </c>
      <c r="K6476">
        <v>17.6068</v>
      </c>
    </row>
    <row r="6477" spans="1:11" hidden="1">
      <c r="A6477" t="s">
        <v>166</v>
      </c>
      <c r="B6477" t="s">
        <v>663</v>
      </c>
      <c r="C6477">
        <v>188</v>
      </c>
      <c r="D6477" t="s">
        <v>28</v>
      </c>
      <c r="E6477">
        <v>2.3639999999999999</v>
      </c>
      <c r="F6477">
        <v>0</v>
      </c>
      <c r="G6477">
        <v>-0.85589999999999999</v>
      </c>
      <c r="H6477">
        <v>0</v>
      </c>
      <c r="I6477">
        <v>-1.9E-3</v>
      </c>
      <c r="J6477">
        <v>0</v>
      </c>
      <c r="K6477">
        <v>19.139399999999998</v>
      </c>
    </row>
    <row r="6478" spans="1:11" hidden="1">
      <c r="A6478" t="s">
        <v>166</v>
      </c>
      <c r="B6478" t="s">
        <v>663</v>
      </c>
      <c r="C6478">
        <v>188</v>
      </c>
      <c r="D6478" t="s">
        <v>28</v>
      </c>
      <c r="E6478">
        <v>2.8</v>
      </c>
      <c r="F6478">
        <v>0</v>
      </c>
      <c r="G6478">
        <v>2.9581</v>
      </c>
      <c r="H6478">
        <v>0</v>
      </c>
      <c r="I6478">
        <v>-1.9E-3</v>
      </c>
      <c r="J6478">
        <v>0</v>
      </c>
      <c r="K6478">
        <v>18.615500000000001</v>
      </c>
    </row>
    <row r="6479" spans="1:11" hidden="1">
      <c r="A6479" t="s">
        <v>166</v>
      </c>
      <c r="B6479" t="s">
        <v>663</v>
      </c>
      <c r="C6479">
        <v>188</v>
      </c>
      <c r="D6479" t="s">
        <v>28</v>
      </c>
      <c r="E6479">
        <v>2.8</v>
      </c>
      <c r="F6479">
        <v>0</v>
      </c>
      <c r="G6479">
        <v>8.5043000000000006</v>
      </c>
      <c r="H6479">
        <v>0</v>
      </c>
      <c r="I6479">
        <v>-1.9E-3</v>
      </c>
      <c r="J6479">
        <v>0</v>
      </c>
      <c r="K6479">
        <v>18.615500000000001</v>
      </c>
    </row>
    <row r="6480" spans="1:11" hidden="1">
      <c r="A6480" t="s">
        <v>166</v>
      </c>
      <c r="B6480" t="s">
        <v>663</v>
      </c>
      <c r="C6480">
        <v>188</v>
      </c>
      <c r="D6480" t="s">
        <v>28</v>
      </c>
      <c r="E6480">
        <v>3.2360000000000002</v>
      </c>
      <c r="F6480">
        <v>0</v>
      </c>
      <c r="G6480">
        <v>11.4155</v>
      </c>
      <c r="H6480">
        <v>0</v>
      </c>
      <c r="I6480">
        <v>-1.9E-3</v>
      </c>
      <c r="J6480">
        <v>0</v>
      </c>
      <c r="K6480">
        <v>14.259399999999999</v>
      </c>
    </row>
    <row r="6481" spans="1:11" hidden="1">
      <c r="A6481" t="s">
        <v>166</v>
      </c>
      <c r="B6481" t="s">
        <v>663</v>
      </c>
      <c r="C6481">
        <v>188</v>
      </c>
      <c r="D6481" t="s">
        <v>28</v>
      </c>
      <c r="E6481">
        <v>3.6720000000000002</v>
      </c>
      <c r="F6481">
        <v>0</v>
      </c>
      <c r="G6481">
        <v>14.326599999999999</v>
      </c>
      <c r="H6481">
        <v>0</v>
      </c>
      <c r="I6481">
        <v>-1.9E-3</v>
      </c>
      <c r="J6481">
        <v>0</v>
      </c>
      <c r="K6481">
        <v>8.6335999999999995</v>
      </c>
    </row>
    <row r="6482" spans="1:11" hidden="1">
      <c r="A6482" t="s">
        <v>166</v>
      </c>
      <c r="B6482" t="s">
        <v>663</v>
      </c>
      <c r="C6482">
        <v>188</v>
      </c>
      <c r="D6482" t="s">
        <v>28</v>
      </c>
      <c r="E6482">
        <v>4.1079999999999997</v>
      </c>
      <c r="F6482">
        <v>0</v>
      </c>
      <c r="G6482">
        <v>17.2378</v>
      </c>
      <c r="H6482">
        <v>0</v>
      </c>
      <c r="I6482">
        <v>-1.9E-3</v>
      </c>
      <c r="J6482">
        <v>0</v>
      </c>
      <c r="K6482">
        <v>1.7386999999999999</v>
      </c>
    </row>
    <row r="6483" spans="1:11" hidden="1">
      <c r="A6483" t="s">
        <v>166</v>
      </c>
      <c r="B6483" t="s">
        <v>663</v>
      </c>
      <c r="C6483">
        <v>188</v>
      </c>
      <c r="D6483" t="s">
        <v>28</v>
      </c>
      <c r="E6483">
        <v>4.5438999999999998</v>
      </c>
      <c r="F6483">
        <v>0</v>
      </c>
      <c r="G6483">
        <v>20.148900000000001</v>
      </c>
      <c r="H6483">
        <v>0</v>
      </c>
      <c r="I6483">
        <v>-1.9E-3</v>
      </c>
      <c r="J6483">
        <v>0</v>
      </c>
      <c r="K6483">
        <v>-6.4255000000000004</v>
      </c>
    </row>
    <row r="6484" spans="1:11" hidden="1">
      <c r="A6484" t="s">
        <v>166</v>
      </c>
      <c r="B6484" t="s">
        <v>663</v>
      </c>
      <c r="C6484">
        <v>188</v>
      </c>
      <c r="D6484" t="s">
        <v>28</v>
      </c>
      <c r="E6484">
        <v>4.9798999999999998</v>
      </c>
      <c r="F6484">
        <v>0</v>
      </c>
      <c r="G6484">
        <v>23.06</v>
      </c>
      <c r="H6484">
        <v>0</v>
      </c>
      <c r="I6484">
        <v>-1.9E-3</v>
      </c>
      <c r="J6484">
        <v>0</v>
      </c>
      <c r="K6484">
        <v>-15.8589</v>
      </c>
    </row>
    <row r="6485" spans="1:11" hidden="1">
      <c r="A6485" t="s">
        <v>166</v>
      </c>
      <c r="B6485" t="s">
        <v>663</v>
      </c>
      <c r="C6485">
        <v>188</v>
      </c>
      <c r="D6485" t="s">
        <v>28</v>
      </c>
      <c r="E6485">
        <v>5.4158999999999997</v>
      </c>
      <c r="F6485">
        <v>0</v>
      </c>
      <c r="G6485">
        <v>25.9712</v>
      </c>
      <c r="H6485">
        <v>0</v>
      </c>
      <c r="I6485">
        <v>-1.9E-3</v>
      </c>
      <c r="J6485">
        <v>0</v>
      </c>
      <c r="K6485">
        <v>-26.561499999999999</v>
      </c>
    </row>
    <row r="6486" spans="1:11" hidden="1">
      <c r="A6486" t="s">
        <v>166</v>
      </c>
      <c r="B6486" t="s">
        <v>663</v>
      </c>
      <c r="C6486">
        <v>188</v>
      </c>
      <c r="D6486" t="s">
        <v>29</v>
      </c>
      <c r="E6486">
        <v>0.18410000000000001</v>
      </c>
      <c r="F6486">
        <v>0</v>
      </c>
      <c r="G6486">
        <v>-31.011399999999998</v>
      </c>
      <c r="H6486">
        <v>0</v>
      </c>
      <c r="I6486">
        <v>-1.9E-3</v>
      </c>
      <c r="J6486">
        <v>0</v>
      </c>
      <c r="K6486">
        <v>-16.717300000000002</v>
      </c>
    </row>
    <row r="6487" spans="1:11" hidden="1">
      <c r="A6487" t="s">
        <v>166</v>
      </c>
      <c r="B6487" t="s">
        <v>663</v>
      </c>
      <c r="C6487">
        <v>188</v>
      </c>
      <c r="D6487" t="s">
        <v>29</v>
      </c>
      <c r="E6487">
        <v>0.62009999999999998</v>
      </c>
      <c r="F6487">
        <v>0</v>
      </c>
      <c r="G6487">
        <v>-26.434899999999999</v>
      </c>
      <c r="H6487">
        <v>0</v>
      </c>
      <c r="I6487">
        <v>-1.9E-3</v>
      </c>
      <c r="J6487">
        <v>0</v>
      </c>
      <c r="K6487">
        <v>-4.1288999999999998</v>
      </c>
    </row>
    <row r="6488" spans="1:11" hidden="1">
      <c r="A6488" t="s">
        <v>166</v>
      </c>
      <c r="B6488" t="s">
        <v>663</v>
      </c>
      <c r="C6488">
        <v>188</v>
      </c>
      <c r="D6488" t="s">
        <v>29</v>
      </c>
      <c r="E6488">
        <v>1.0561</v>
      </c>
      <c r="F6488">
        <v>0</v>
      </c>
      <c r="G6488">
        <v>-20.106000000000002</v>
      </c>
      <c r="H6488">
        <v>0</v>
      </c>
      <c r="I6488">
        <v>-1.9E-3</v>
      </c>
      <c r="J6488">
        <v>0</v>
      </c>
      <c r="K6488">
        <v>6.0724999999999998</v>
      </c>
    </row>
    <row r="6489" spans="1:11" hidden="1">
      <c r="A6489" t="s">
        <v>166</v>
      </c>
      <c r="B6489" t="s">
        <v>663</v>
      </c>
      <c r="C6489">
        <v>188</v>
      </c>
      <c r="D6489" t="s">
        <v>29</v>
      </c>
      <c r="E6489">
        <v>1.4921</v>
      </c>
      <c r="F6489">
        <v>0</v>
      </c>
      <c r="G6489">
        <v>-13.2601</v>
      </c>
      <c r="H6489">
        <v>0</v>
      </c>
      <c r="I6489">
        <v>-1.9E-3</v>
      </c>
      <c r="J6489">
        <v>0</v>
      </c>
      <c r="K6489">
        <v>13.346</v>
      </c>
    </row>
    <row r="6490" spans="1:11" hidden="1">
      <c r="A6490" t="s">
        <v>166</v>
      </c>
      <c r="B6490" t="s">
        <v>663</v>
      </c>
      <c r="C6490">
        <v>188</v>
      </c>
      <c r="D6490" t="s">
        <v>29</v>
      </c>
      <c r="E6490">
        <v>1.9279999999999999</v>
      </c>
      <c r="F6490">
        <v>0</v>
      </c>
      <c r="G6490">
        <v>-6.4431000000000003</v>
      </c>
      <c r="H6490">
        <v>0</v>
      </c>
      <c r="I6490">
        <v>-1.9E-3</v>
      </c>
      <c r="J6490">
        <v>0</v>
      </c>
      <c r="K6490">
        <v>17.6356</v>
      </c>
    </row>
    <row r="6491" spans="1:11" hidden="1">
      <c r="A6491" t="s">
        <v>166</v>
      </c>
      <c r="B6491" t="s">
        <v>663</v>
      </c>
      <c r="C6491">
        <v>188</v>
      </c>
      <c r="D6491" t="s">
        <v>29</v>
      </c>
      <c r="E6491">
        <v>2.3639999999999999</v>
      </c>
      <c r="F6491">
        <v>0</v>
      </c>
      <c r="G6491">
        <v>-0.82330000000000003</v>
      </c>
      <c r="H6491">
        <v>0</v>
      </c>
      <c r="I6491">
        <v>-1.9E-3</v>
      </c>
      <c r="J6491">
        <v>0</v>
      </c>
      <c r="K6491">
        <v>19.154</v>
      </c>
    </row>
    <row r="6492" spans="1:11" hidden="1">
      <c r="A6492" t="s">
        <v>166</v>
      </c>
      <c r="B6492" t="s">
        <v>663</v>
      </c>
      <c r="C6492">
        <v>188</v>
      </c>
      <c r="D6492" t="s">
        <v>29</v>
      </c>
      <c r="E6492">
        <v>2.8</v>
      </c>
      <c r="F6492">
        <v>0</v>
      </c>
      <c r="G6492">
        <v>2.9906999999999999</v>
      </c>
      <c r="H6492">
        <v>0</v>
      </c>
      <c r="I6492">
        <v>-1.9E-3</v>
      </c>
      <c r="J6492">
        <v>0</v>
      </c>
      <c r="K6492">
        <v>18.6159</v>
      </c>
    </row>
    <row r="6493" spans="1:11" hidden="1">
      <c r="A6493" t="s">
        <v>166</v>
      </c>
      <c r="B6493" t="s">
        <v>663</v>
      </c>
      <c r="C6493">
        <v>188</v>
      </c>
      <c r="D6493" t="s">
        <v>29</v>
      </c>
      <c r="E6493">
        <v>2.8</v>
      </c>
      <c r="F6493">
        <v>0</v>
      </c>
      <c r="G6493">
        <v>8.5368999999999993</v>
      </c>
      <c r="H6493">
        <v>0</v>
      </c>
      <c r="I6493">
        <v>-1.9E-3</v>
      </c>
      <c r="J6493">
        <v>0</v>
      </c>
      <c r="K6493">
        <v>18.6159</v>
      </c>
    </row>
    <row r="6494" spans="1:11" hidden="1">
      <c r="A6494" t="s">
        <v>166</v>
      </c>
      <c r="B6494" t="s">
        <v>663</v>
      </c>
      <c r="C6494">
        <v>188</v>
      </c>
      <c r="D6494" t="s">
        <v>29</v>
      </c>
      <c r="E6494">
        <v>3.2360000000000002</v>
      </c>
      <c r="F6494">
        <v>0</v>
      </c>
      <c r="G6494">
        <v>11.448</v>
      </c>
      <c r="H6494">
        <v>0</v>
      </c>
      <c r="I6494">
        <v>-1.9E-3</v>
      </c>
      <c r="J6494">
        <v>0</v>
      </c>
      <c r="K6494">
        <v>14.273199999999999</v>
      </c>
    </row>
    <row r="6495" spans="1:11" hidden="1">
      <c r="A6495" t="s">
        <v>166</v>
      </c>
      <c r="B6495" t="s">
        <v>663</v>
      </c>
      <c r="C6495">
        <v>188</v>
      </c>
      <c r="D6495" t="s">
        <v>29</v>
      </c>
      <c r="E6495">
        <v>3.6720000000000002</v>
      </c>
      <c r="F6495">
        <v>0</v>
      </c>
      <c r="G6495">
        <v>14.3592</v>
      </c>
      <c r="H6495">
        <v>0</v>
      </c>
      <c r="I6495">
        <v>-1.9E-3</v>
      </c>
      <c r="J6495">
        <v>0</v>
      </c>
      <c r="K6495">
        <v>8.6616</v>
      </c>
    </row>
    <row r="6496" spans="1:11" hidden="1">
      <c r="A6496" t="s">
        <v>166</v>
      </c>
      <c r="B6496" t="s">
        <v>663</v>
      </c>
      <c r="C6496">
        <v>188</v>
      </c>
      <c r="D6496" t="s">
        <v>29</v>
      </c>
      <c r="E6496">
        <v>4.1079999999999997</v>
      </c>
      <c r="F6496">
        <v>0</v>
      </c>
      <c r="G6496">
        <v>17.270299999999999</v>
      </c>
      <c r="H6496">
        <v>0</v>
      </c>
      <c r="I6496">
        <v>-1.9E-3</v>
      </c>
      <c r="J6496">
        <v>0</v>
      </c>
      <c r="K6496">
        <v>1.7808999999999999</v>
      </c>
    </row>
    <row r="6497" spans="1:11" hidden="1">
      <c r="A6497" t="s">
        <v>166</v>
      </c>
      <c r="B6497" t="s">
        <v>663</v>
      </c>
      <c r="C6497">
        <v>188</v>
      </c>
      <c r="D6497" t="s">
        <v>29</v>
      </c>
      <c r="E6497">
        <v>4.5438999999999998</v>
      </c>
      <c r="F6497">
        <v>0</v>
      </c>
      <c r="G6497">
        <v>20.1815</v>
      </c>
      <c r="H6497">
        <v>0</v>
      </c>
      <c r="I6497">
        <v>-1.9E-3</v>
      </c>
      <c r="J6497">
        <v>0</v>
      </c>
      <c r="K6497">
        <v>-6.3691000000000004</v>
      </c>
    </row>
    <row r="6498" spans="1:11" hidden="1">
      <c r="A6498" t="s">
        <v>166</v>
      </c>
      <c r="B6498" t="s">
        <v>663</v>
      </c>
      <c r="C6498">
        <v>188</v>
      </c>
      <c r="D6498" t="s">
        <v>29</v>
      </c>
      <c r="E6498">
        <v>4.9798999999999998</v>
      </c>
      <c r="F6498">
        <v>0</v>
      </c>
      <c r="G6498">
        <v>23.092600000000001</v>
      </c>
      <c r="H6498">
        <v>0</v>
      </c>
      <c r="I6498">
        <v>-1.9E-3</v>
      </c>
      <c r="J6498">
        <v>0</v>
      </c>
      <c r="K6498">
        <v>-15.7883</v>
      </c>
    </row>
    <row r="6499" spans="1:11" hidden="1">
      <c r="A6499" t="s">
        <v>166</v>
      </c>
      <c r="B6499" t="s">
        <v>663</v>
      </c>
      <c r="C6499">
        <v>188</v>
      </c>
      <c r="D6499" t="s">
        <v>29</v>
      </c>
      <c r="E6499">
        <v>5.4158999999999997</v>
      </c>
      <c r="F6499">
        <v>0</v>
      </c>
      <c r="G6499">
        <v>26.003799999999998</v>
      </c>
      <c r="H6499">
        <v>0</v>
      </c>
      <c r="I6499">
        <v>-1.9E-3</v>
      </c>
      <c r="J6499">
        <v>0</v>
      </c>
      <c r="K6499">
        <v>-26.476700000000001</v>
      </c>
    </row>
    <row r="6500" spans="1:11" hidden="1">
      <c r="A6500" t="s">
        <v>166</v>
      </c>
      <c r="B6500" t="s">
        <v>663</v>
      </c>
      <c r="C6500">
        <v>188</v>
      </c>
      <c r="D6500" t="s">
        <v>30</v>
      </c>
      <c r="E6500">
        <v>0.18410000000000001</v>
      </c>
      <c r="F6500">
        <v>0</v>
      </c>
      <c r="G6500">
        <v>-31.044</v>
      </c>
      <c r="H6500">
        <v>0</v>
      </c>
      <c r="I6500">
        <v>-1.9E-3</v>
      </c>
      <c r="J6500">
        <v>0</v>
      </c>
      <c r="K6500">
        <v>-16.803000000000001</v>
      </c>
    </row>
    <row r="6501" spans="1:11" hidden="1">
      <c r="A6501" t="s">
        <v>166</v>
      </c>
      <c r="B6501" t="s">
        <v>663</v>
      </c>
      <c r="C6501">
        <v>188</v>
      </c>
      <c r="D6501" t="s">
        <v>30</v>
      </c>
      <c r="E6501">
        <v>0.62009999999999998</v>
      </c>
      <c r="F6501">
        <v>0</v>
      </c>
      <c r="G6501">
        <v>-26.467500000000001</v>
      </c>
      <c r="H6501">
        <v>0</v>
      </c>
      <c r="I6501">
        <v>-1.9E-3</v>
      </c>
      <c r="J6501">
        <v>0</v>
      </c>
      <c r="K6501">
        <v>-4.2003000000000004</v>
      </c>
    </row>
    <row r="6502" spans="1:11" hidden="1">
      <c r="A6502" t="s">
        <v>166</v>
      </c>
      <c r="B6502" t="s">
        <v>663</v>
      </c>
      <c r="C6502">
        <v>188</v>
      </c>
      <c r="D6502" t="s">
        <v>30</v>
      </c>
      <c r="E6502">
        <v>1.0561</v>
      </c>
      <c r="F6502">
        <v>0</v>
      </c>
      <c r="G6502">
        <v>-20.1386</v>
      </c>
      <c r="H6502">
        <v>0</v>
      </c>
      <c r="I6502">
        <v>-1.9E-3</v>
      </c>
      <c r="J6502">
        <v>0</v>
      </c>
      <c r="K6502">
        <v>6.0152000000000001</v>
      </c>
    </row>
    <row r="6503" spans="1:11" hidden="1">
      <c r="A6503" t="s">
        <v>166</v>
      </c>
      <c r="B6503" t="s">
        <v>663</v>
      </c>
      <c r="C6503">
        <v>188</v>
      </c>
      <c r="D6503" t="s">
        <v>30</v>
      </c>
      <c r="E6503">
        <v>1.4921</v>
      </c>
      <c r="F6503">
        <v>0</v>
      </c>
      <c r="G6503">
        <v>-13.2927</v>
      </c>
      <c r="H6503">
        <v>0</v>
      </c>
      <c r="I6503">
        <v>-1.9E-3</v>
      </c>
      <c r="J6503">
        <v>0</v>
      </c>
      <c r="K6503">
        <v>13.303000000000001</v>
      </c>
    </row>
    <row r="6504" spans="1:11" hidden="1">
      <c r="A6504" t="s">
        <v>166</v>
      </c>
      <c r="B6504" t="s">
        <v>663</v>
      </c>
      <c r="C6504">
        <v>188</v>
      </c>
      <c r="D6504" t="s">
        <v>30</v>
      </c>
      <c r="E6504">
        <v>1.9279999999999999</v>
      </c>
      <c r="F6504">
        <v>0</v>
      </c>
      <c r="G6504">
        <v>-6.4756999999999998</v>
      </c>
      <c r="H6504">
        <v>0</v>
      </c>
      <c r="I6504">
        <v>-1.9E-3</v>
      </c>
      <c r="J6504">
        <v>0</v>
      </c>
      <c r="K6504">
        <v>17.6068</v>
      </c>
    </row>
    <row r="6505" spans="1:11" hidden="1">
      <c r="A6505" t="s">
        <v>166</v>
      </c>
      <c r="B6505" t="s">
        <v>663</v>
      </c>
      <c r="C6505">
        <v>188</v>
      </c>
      <c r="D6505" t="s">
        <v>30</v>
      </c>
      <c r="E6505">
        <v>2.3639999999999999</v>
      </c>
      <c r="F6505">
        <v>0</v>
      </c>
      <c r="G6505">
        <v>-0.85589999999999999</v>
      </c>
      <c r="H6505">
        <v>0</v>
      </c>
      <c r="I6505">
        <v>-1.9E-3</v>
      </c>
      <c r="J6505">
        <v>0</v>
      </c>
      <c r="K6505">
        <v>19.139399999999998</v>
      </c>
    </row>
    <row r="6506" spans="1:11" hidden="1">
      <c r="A6506" t="s">
        <v>166</v>
      </c>
      <c r="B6506" t="s">
        <v>663</v>
      </c>
      <c r="C6506">
        <v>188</v>
      </c>
      <c r="D6506" t="s">
        <v>30</v>
      </c>
      <c r="E6506">
        <v>2.8</v>
      </c>
      <c r="F6506">
        <v>0</v>
      </c>
      <c r="G6506">
        <v>2.9581</v>
      </c>
      <c r="H6506">
        <v>0</v>
      </c>
      <c r="I6506">
        <v>-1.9E-3</v>
      </c>
      <c r="J6506">
        <v>0</v>
      </c>
      <c r="K6506">
        <v>18.615500000000001</v>
      </c>
    </row>
    <row r="6507" spans="1:11" hidden="1">
      <c r="A6507" t="s">
        <v>166</v>
      </c>
      <c r="B6507" t="s">
        <v>663</v>
      </c>
      <c r="C6507">
        <v>188</v>
      </c>
      <c r="D6507" t="s">
        <v>30</v>
      </c>
      <c r="E6507">
        <v>2.8</v>
      </c>
      <c r="F6507">
        <v>0</v>
      </c>
      <c r="G6507">
        <v>8.5043000000000006</v>
      </c>
      <c r="H6507">
        <v>0</v>
      </c>
      <c r="I6507">
        <v>-1.9E-3</v>
      </c>
      <c r="J6507">
        <v>0</v>
      </c>
      <c r="K6507">
        <v>18.615500000000001</v>
      </c>
    </row>
    <row r="6508" spans="1:11" hidden="1">
      <c r="A6508" t="s">
        <v>166</v>
      </c>
      <c r="B6508" t="s">
        <v>663</v>
      </c>
      <c r="C6508">
        <v>188</v>
      </c>
      <c r="D6508" t="s">
        <v>30</v>
      </c>
      <c r="E6508">
        <v>3.2360000000000002</v>
      </c>
      <c r="F6508">
        <v>0</v>
      </c>
      <c r="G6508">
        <v>11.4155</v>
      </c>
      <c r="H6508">
        <v>0</v>
      </c>
      <c r="I6508">
        <v>-1.9E-3</v>
      </c>
      <c r="J6508">
        <v>0</v>
      </c>
      <c r="K6508">
        <v>14.259399999999999</v>
      </c>
    </row>
    <row r="6509" spans="1:11" hidden="1">
      <c r="A6509" t="s">
        <v>166</v>
      </c>
      <c r="B6509" t="s">
        <v>663</v>
      </c>
      <c r="C6509">
        <v>188</v>
      </c>
      <c r="D6509" t="s">
        <v>30</v>
      </c>
      <c r="E6509">
        <v>3.6720000000000002</v>
      </c>
      <c r="F6509">
        <v>0</v>
      </c>
      <c r="G6509">
        <v>14.326599999999999</v>
      </c>
      <c r="H6509">
        <v>0</v>
      </c>
      <c r="I6509">
        <v>-1.9E-3</v>
      </c>
      <c r="J6509">
        <v>0</v>
      </c>
      <c r="K6509">
        <v>8.6335999999999995</v>
      </c>
    </row>
    <row r="6510" spans="1:11" hidden="1">
      <c r="A6510" t="s">
        <v>166</v>
      </c>
      <c r="B6510" t="s">
        <v>663</v>
      </c>
      <c r="C6510">
        <v>188</v>
      </c>
      <c r="D6510" t="s">
        <v>30</v>
      </c>
      <c r="E6510">
        <v>4.1079999999999997</v>
      </c>
      <c r="F6510">
        <v>0</v>
      </c>
      <c r="G6510">
        <v>17.2378</v>
      </c>
      <c r="H6510">
        <v>0</v>
      </c>
      <c r="I6510">
        <v>-1.9E-3</v>
      </c>
      <c r="J6510">
        <v>0</v>
      </c>
      <c r="K6510">
        <v>1.7386999999999999</v>
      </c>
    </row>
    <row r="6511" spans="1:11" hidden="1">
      <c r="A6511" t="s">
        <v>166</v>
      </c>
      <c r="B6511" t="s">
        <v>663</v>
      </c>
      <c r="C6511">
        <v>188</v>
      </c>
      <c r="D6511" t="s">
        <v>30</v>
      </c>
      <c r="E6511">
        <v>4.5438999999999998</v>
      </c>
      <c r="F6511">
        <v>0</v>
      </c>
      <c r="G6511">
        <v>20.148900000000001</v>
      </c>
      <c r="H6511">
        <v>0</v>
      </c>
      <c r="I6511">
        <v>-1.9E-3</v>
      </c>
      <c r="J6511">
        <v>0</v>
      </c>
      <c r="K6511">
        <v>-6.4255000000000004</v>
      </c>
    </row>
    <row r="6512" spans="1:11" hidden="1">
      <c r="A6512" t="s">
        <v>166</v>
      </c>
      <c r="B6512" t="s">
        <v>663</v>
      </c>
      <c r="C6512">
        <v>188</v>
      </c>
      <c r="D6512" t="s">
        <v>30</v>
      </c>
      <c r="E6512">
        <v>4.9798999999999998</v>
      </c>
      <c r="F6512">
        <v>0</v>
      </c>
      <c r="G6512">
        <v>23.06</v>
      </c>
      <c r="H6512">
        <v>0</v>
      </c>
      <c r="I6512">
        <v>-1.9E-3</v>
      </c>
      <c r="J6512">
        <v>0</v>
      </c>
      <c r="K6512">
        <v>-15.8589</v>
      </c>
    </row>
    <row r="6513" spans="1:11" hidden="1">
      <c r="A6513" t="s">
        <v>166</v>
      </c>
      <c r="B6513" t="s">
        <v>663</v>
      </c>
      <c r="C6513">
        <v>188</v>
      </c>
      <c r="D6513" t="s">
        <v>30</v>
      </c>
      <c r="E6513">
        <v>5.4158999999999997</v>
      </c>
      <c r="F6513">
        <v>0</v>
      </c>
      <c r="G6513">
        <v>25.9712</v>
      </c>
      <c r="H6513">
        <v>0</v>
      </c>
      <c r="I6513">
        <v>-1.9E-3</v>
      </c>
      <c r="J6513">
        <v>0</v>
      </c>
      <c r="K6513">
        <v>-26.561499999999999</v>
      </c>
    </row>
    <row r="6514" spans="1:11" hidden="1">
      <c r="A6514" t="s">
        <v>166</v>
      </c>
      <c r="B6514" t="s">
        <v>663</v>
      </c>
      <c r="C6514">
        <v>188</v>
      </c>
      <c r="D6514" t="s">
        <v>31</v>
      </c>
      <c r="E6514">
        <v>0.18410000000000001</v>
      </c>
      <c r="F6514">
        <v>0</v>
      </c>
      <c r="G6514">
        <v>-31.011399999999998</v>
      </c>
      <c r="H6514">
        <v>0</v>
      </c>
      <c r="I6514">
        <v>-1.9E-3</v>
      </c>
      <c r="J6514">
        <v>0</v>
      </c>
      <c r="K6514">
        <v>-16.717300000000002</v>
      </c>
    </row>
    <row r="6515" spans="1:11" hidden="1">
      <c r="A6515" t="s">
        <v>166</v>
      </c>
      <c r="B6515" t="s">
        <v>663</v>
      </c>
      <c r="C6515">
        <v>188</v>
      </c>
      <c r="D6515" t="s">
        <v>31</v>
      </c>
      <c r="E6515">
        <v>0.62009999999999998</v>
      </c>
      <c r="F6515">
        <v>0</v>
      </c>
      <c r="G6515">
        <v>-26.434899999999999</v>
      </c>
      <c r="H6515">
        <v>0</v>
      </c>
      <c r="I6515">
        <v>-1.9E-3</v>
      </c>
      <c r="J6515">
        <v>0</v>
      </c>
      <c r="K6515">
        <v>-4.1288999999999998</v>
      </c>
    </row>
    <row r="6516" spans="1:11" hidden="1">
      <c r="A6516" t="s">
        <v>166</v>
      </c>
      <c r="B6516" t="s">
        <v>663</v>
      </c>
      <c r="C6516">
        <v>188</v>
      </c>
      <c r="D6516" t="s">
        <v>31</v>
      </c>
      <c r="E6516">
        <v>1.0561</v>
      </c>
      <c r="F6516">
        <v>0</v>
      </c>
      <c r="G6516">
        <v>-20.106000000000002</v>
      </c>
      <c r="H6516">
        <v>0</v>
      </c>
      <c r="I6516">
        <v>-1.9E-3</v>
      </c>
      <c r="J6516">
        <v>0</v>
      </c>
      <c r="K6516">
        <v>6.0724999999999998</v>
      </c>
    </row>
    <row r="6517" spans="1:11" hidden="1">
      <c r="A6517" t="s">
        <v>166</v>
      </c>
      <c r="B6517" t="s">
        <v>663</v>
      </c>
      <c r="C6517">
        <v>188</v>
      </c>
      <c r="D6517" t="s">
        <v>31</v>
      </c>
      <c r="E6517">
        <v>1.4921</v>
      </c>
      <c r="F6517">
        <v>0</v>
      </c>
      <c r="G6517">
        <v>-13.2601</v>
      </c>
      <c r="H6517">
        <v>0</v>
      </c>
      <c r="I6517">
        <v>-1.9E-3</v>
      </c>
      <c r="J6517">
        <v>0</v>
      </c>
      <c r="K6517">
        <v>13.346</v>
      </c>
    </row>
    <row r="6518" spans="1:11" hidden="1">
      <c r="A6518" t="s">
        <v>166</v>
      </c>
      <c r="B6518" t="s">
        <v>663</v>
      </c>
      <c r="C6518">
        <v>188</v>
      </c>
      <c r="D6518" t="s">
        <v>31</v>
      </c>
      <c r="E6518">
        <v>1.9279999999999999</v>
      </c>
      <c r="F6518">
        <v>0</v>
      </c>
      <c r="G6518">
        <v>-6.4431000000000003</v>
      </c>
      <c r="H6518">
        <v>0</v>
      </c>
      <c r="I6518">
        <v>-1.9E-3</v>
      </c>
      <c r="J6518">
        <v>0</v>
      </c>
      <c r="K6518">
        <v>17.6356</v>
      </c>
    </row>
    <row r="6519" spans="1:11" hidden="1">
      <c r="A6519" t="s">
        <v>166</v>
      </c>
      <c r="B6519" t="s">
        <v>663</v>
      </c>
      <c r="C6519">
        <v>188</v>
      </c>
      <c r="D6519" t="s">
        <v>31</v>
      </c>
      <c r="E6519">
        <v>2.3639999999999999</v>
      </c>
      <c r="F6519">
        <v>0</v>
      </c>
      <c r="G6519">
        <v>-0.82330000000000003</v>
      </c>
      <c r="H6519">
        <v>0</v>
      </c>
      <c r="I6519">
        <v>-1.9E-3</v>
      </c>
      <c r="J6519">
        <v>0</v>
      </c>
      <c r="K6519">
        <v>19.154</v>
      </c>
    </row>
    <row r="6520" spans="1:11" hidden="1">
      <c r="A6520" t="s">
        <v>166</v>
      </c>
      <c r="B6520" t="s">
        <v>663</v>
      </c>
      <c r="C6520">
        <v>188</v>
      </c>
      <c r="D6520" t="s">
        <v>31</v>
      </c>
      <c r="E6520">
        <v>2.8</v>
      </c>
      <c r="F6520">
        <v>0</v>
      </c>
      <c r="G6520">
        <v>2.9906999999999999</v>
      </c>
      <c r="H6520">
        <v>0</v>
      </c>
      <c r="I6520">
        <v>-1.9E-3</v>
      </c>
      <c r="J6520">
        <v>0</v>
      </c>
      <c r="K6520">
        <v>18.6159</v>
      </c>
    </row>
    <row r="6521" spans="1:11" hidden="1">
      <c r="A6521" t="s">
        <v>166</v>
      </c>
      <c r="B6521" t="s">
        <v>663</v>
      </c>
      <c r="C6521">
        <v>188</v>
      </c>
      <c r="D6521" t="s">
        <v>31</v>
      </c>
      <c r="E6521">
        <v>2.8</v>
      </c>
      <c r="F6521">
        <v>0</v>
      </c>
      <c r="G6521">
        <v>8.5368999999999993</v>
      </c>
      <c r="H6521">
        <v>0</v>
      </c>
      <c r="I6521">
        <v>-1.9E-3</v>
      </c>
      <c r="J6521">
        <v>0</v>
      </c>
      <c r="K6521">
        <v>18.6159</v>
      </c>
    </row>
    <row r="6522" spans="1:11" hidden="1">
      <c r="A6522" t="s">
        <v>166</v>
      </c>
      <c r="B6522" t="s">
        <v>663</v>
      </c>
      <c r="C6522">
        <v>188</v>
      </c>
      <c r="D6522" t="s">
        <v>31</v>
      </c>
      <c r="E6522">
        <v>3.2360000000000002</v>
      </c>
      <c r="F6522">
        <v>0</v>
      </c>
      <c r="G6522">
        <v>11.448</v>
      </c>
      <c r="H6522">
        <v>0</v>
      </c>
      <c r="I6522">
        <v>-1.9E-3</v>
      </c>
      <c r="J6522">
        <v>0</v>
      </c>
      <c r="K6522">
        <v>14.273199999999999</v>
      </c>
    </row>
    <row r="6523" spans="1:11" hidden="1">
      <c r="A6523" t="s">
        <v>166</v>
      </c>
      <c r="B6523" t="s">
        <v>663</v>
      </c>
      <c r="C6523">
        <v>188</v>
      </c>
      <c r="D6523" t="s">
        <v>31</v>
      </c>
      <c r="E6523">
        <v>3.6720000000000002</v>
      </c>
      <c r="F6523">
        <v>0</v>
      </c>
      <c r="G6523">
        <v>14.3592</v>
      </c>
      <c r="H6523">
        <v>0</v>
      </c>
      <c r="I6523">
        <v>-1.9E-3</v>
      </c>
      <c r="J6523">
        <v>0</v>
      </c>
      <c r="K6523">
        <v>8.6616</v>
      </c>
    </row>
    <row r="6524" spans="1:11" hidden="1">
      <c r="A6524" t="s">
        <v>166</v>
      </c>
      <c r="B6524" t="s">
        <v>663</v>
      </c>
      <c r="C6524">
        <v>188</v>
      </c>
      <c r="D6524" t="s">
        <v>31</v>
      </c>
      <c r="E6524">
        <v>4.1079999999999997</v>
      </c>
      <c r="F6524">
        <v>0</v>
      </c>
      <c r="G6524">
        <v>17.270299999999999</v>
      </c>
      <c r="H6524">
        <v>0</v>
      </c>
      <c r="I6524">
        <v>-1.9E-3</v>
      </c>
      <c r="J6524">
        <v>0</v>
      </c>
      <c r="K6524">
        <v>1.7808999999999999</v>
      </c>
    </row>
    <row r="6525" spans="1:11" hidden="1">
      <c r="A6525" t="s">
        <v>166</v>
      </c>
      <c r="B6525" t="s">
        <v>663</v>
      </c>
      <c r="C6525">
        <v>188</v>
      </c>
      <c r="D6525" t="s">
        <v>31</v>
      </c>
      <c r="E6525">
        <v>4.5438999999999998</v>
      </c>
      <c r="F6525">
        <v>0</v>
      </c>
      <c r="G6525">
        <v>20.1815</v>
      </c>
      <c r="H6525">
        <v>0</v>
      </c>
      <c r="I6525">
        <v>-1.9E-3</v>
      </c>
      <c r="J6525">
        <v>0</v>
      </c>
      <c r="K6525">
        <v>-6.3691000000000004</v>
      </c>
    </row>
    <row r="6526" spans="1:11" hidden="1">
      <c r="A6526" t="s">
        <v>166</v>
      </c>
      <c r="B6526" t="s">
        <v>663</v>
      </c>
      <c r="C6526">
        <v>188</v>
      </c>
      <c r="D6526" t="s">
        <v>31</v>
      </c>
      <c r="E6526">
        <v>4.9798999999999998</v>
      </c>
      <c r="F6526">
        <v>0</v>
      </c>
      <c r="G6526">
        <v>23.092600000000001</v>
      </c>
      <c r="H6526">
        <v>0</v>
      </c>
      <c r="I6526">
        <v>-1.9E-3</v>
      </c>
      <c r="J6526">
        <v>0</v>
      </c>
      <c r="K6526">
        <v>-15.7883</v>
      </c>
    </row>
    <row r="6527" spans="1:11" hidden="1">
      <c r="A6527" t="s">
        <v>166</v>
      </c>
      <c r="B6527" t="s">
        <v>663</v>
      </c>
      <c r="C6527">
        <v>188</v>
      </c>
      <c r="D6527" t="s">
        <v>31</v>
      </c>
      <c r="E6527">
        <v>5.4158999999999997</v>
      </c>
      <c r="F6527">
        <v>0</v>
      </c>
      <c r="G6527">
        <v>26.003799999999998</v>
      </c>
      <c r="H6527">
        <v>0</v>
      </c>
      <c r="I6527">
        <v>-1.9E-3</v>
      </c>
      <c r="J6527">
        <v>0</v>
      </c>
      <c r="K6527">
        <v>-26.476700000000001</v>
      </c>
    </row>
    <row r="6528" spans="1:11" hidden="1">
      <c r="A6528" t="s">
        <v>166</v>
      </c>
      <c r="B6528" t="s">
        <v>663</v>
      </c>
      <c r="C6528">
        <v>188</v>
      </c>
      <c r="D6528" t="s">
        <v>32</v>
      </c>
      <c r="E6528">
        <v>0.18410000000000001</v>
      </c>
      <c r="F6528">
        <v>0</v>
      </c>
      <c r="G6528">
        <v>-31.044</v>
      </c>
      <c r="H6528">
        <v>0</v>
      </c>
      <c r="I6528">
        <v>-1.9E-3</v>
      </c>
      <c r="J6528">
        <v>0</v>
      </c>
      <c r="K6528">
        <v>-16.803000000000001</v>
      </c>
    </row>
    <row r="6529" spans="1:11" hidden="1">
      <c r="A6529" t="s">
        <v>166</v>
      </c>
      <c r="B6529" t="s">
        <v>663</v>
      </c>
      <c r="C6529">
        <v>188</v>
      </c>
      <c r="D6529" t="s">
        <v>32</v>
      </c>
      <c r="E6529">
        <v>0.62009999999999998</v>
      </c>
      <c r="F6529">
        <v>0</v>
      </c>
      <c r="G6529">
        <v>-26.467500000000001</v>
      </c>
      <c r="H6529">
        <v>0</v>
      </c>
      <c r="I6529">
        <v>-1.9E-3</v>
      </c>
      <c r="J6529">
        <v>0</v>
      </c>
      <c r="K6529">
        <v>-4.2003000000000004</v>
      </c>
    </row>
    <row r="6530" spans="1:11" hidden="1">
      <c r="A6530" t="s">
        <v>166</v>
      </c>
      <c r="B6530" t="s">
        <v>663</v>
      </c>
      <c r="C6530">
        <v>188</v>
      </c>
      <c r="D6530" t="s">
        <v>32</v>
      </c>
      <c r="E6530">
        <v>1.0561</v>
      </c>
      <c r="F6530">
        <v>0</v>
      </c>
      <c r="G6530">
        <v>-20.1386</v>
      </c>
      <c r="H6530">
        <v>0</v>
      </c>
      <c r="I6530">
        <v>-1.9E-3</v>
      </c>
      <c r="J6530">
        <v>0</v>
      </c>
      <c r="K6530">
        <v>6.0152000000000001</v>
      </c>
    </row>
    <row r="6531" spans="1:11" hidden="1">
      <c r="A6531" t="s">
        <v>166</v>
      </c>
      <c r="B6531" t="s">
        <v>663</v>
      </c>
      <c r="C6531">
        <v>188</v>
      </c>
      <c r="D6531" t="s">
        <v>32</v>
      </c>
      <c r="E6531">
        <v>1.4921</v>
      </c>
      <c r="F6531">
        <v>0</v>
      </c>
      <c r="G6531">
        <v>-13.2927</v>
      </c>
      <c r="H6531">
        <v>0</v>
      </c>
      <c r="I6531">
        <v>-1.9E-3</v>
      </c>
      <c r="J6531">
        <v>0</v>
      </c>
      <c r="K6531">
        <v>13.303000000000001</v>
      </c>
    </row>
    <row r="6532" spans="1:11" hidden="1">
      <c r="A6532" t="s">
        <v>166</v>
      </c>
      <c r="B6532" t="s">
        <v>663</v>
      </c>
      <c r="C6532">
        <v>188</v>
      </c>
      <c r="D6532" t="s">
        <v>32</v>
      </c>
      <c r="E6532">
        <v>1.9279999999999999</v>
      </c>
      <c r="F6532">
        <v>0</v>
      </c>
      <c r="G6532">
        <v>-6.4756999999999998</v>
      </c>
      <c r="H6532">
        <v>0</v>
      </c>
      <c r="I6532">
        <v>-1.9E-3</v>
      </c>
      <c r="J6532">
        <v>0</v>
      </c>
      <c r="K6532">
        <v>17.6068</v>
      </c>
    </row>
    <row r="6533" spans="1:11" hidden="1">
      <c r="A6533" t="s">
        <v>166</v>
      </c>
      <c r="B6533" t="s">
        <v>663</v>
      </c>
      <c r="C6533">
        <v>188</v>
      </c>
      <c r="D6533" t="s">
        <v>32</v>
      </c>
      <c r="E6533">
        <v>2.3639999999999999</v>
      </c>
      <c r="F6533">
        <v>0</v>
      </c>
      <c r="G6533">
        <v>-0.85589999999999999</v>
      </c>
      <c r="H6533">
        <v>0</v>
      </c>
      <c r="I6533">
        <v>-1.9E-3</v>
      </c>
      <c r="J6533">
        <v>0</v>
      </c>
      <c r="K6533">
        <v>19.139399999999998</v>
      </c>
    </row>
    <row r="6534" spans="1:11" hidden="1">
      <c r="A6534" t="s">
        <v>166</v>
      </c>
      <c r="B6534" t="s">
        <v>663</v>
      </c>
      <c r="C6534">
        <v>188</v>
      </c>
      <c r="D6534" t="s">
        <v>32</v>
      </c>
      <c r="E6534">
        <v>2.8</v>
      </c>
      <c r="F6534">
        <v>0</v>
      </c>
      <c r="G6534">
        <v>2.9581</v>
      </c>
      <c r="H6534">
        <v>0</v>
      </c>
      <c r="I6534">
        <v>-1.9E-3</v>
      </c>
      <c r="J6534">
        <v>0</v>
      </c>
      <c r="K6534">
        <v>18.615500000000001</v>
      </c>
    </row>
    <row r="6535" spans="1:11" hidden="1">
      <c r="A6535" t="s">
        <v>166</v>
      </c>
      <c r="B6535" t="s">
        <v>663</v>
      </c>
      <c r="C6535">
        <v>188</v>
      </c>
      <c r="D6535" t="s">
        <v>32</v>
      </c>
      <c r="E6535">
        <v>2.8</v>
      </c>
      <c r="F6535">
        <v>0</v>
      </c>
      <c r="G6535">
        <v>8.5043000000000006</v>
      </c>
      <c r="H6535">
        <v>0</v>
      </c>
      <c r="I6535">
        <v>-1.9E-3</v>
      </c>
      <c r="J6535">
        <v>0</v>
      </c>
      <c r="K6535">
        <v>18.615500000000001</v>
      </c>
    </row>
    <row r="6536" spans="1:11" hidden="1">
      <c r="A6536" t="s">
        <v>166</v>
      </c>
      <c r="B6536" t="s">
        <v>663</v>
      </c>
      <c r="C6536">
        <v>188</v>
      </c>
      <c r="D6536" t="s">
        <v>32</v>
      </c>
      <c r="E6536">
        <v>3.2360000000000002</v>
      </c>
      <c r="F6536">
        <v>0</v>
      </c>
      <c r="G6536">
        <v>11.4155</v>
      </c>
      <c r="H6536">
        <v>0</v>
      </c>
      <c r="I6536">
        <v>-1.9E-3</v>
      </c>
      <c r="J6536">
        <v>0</v>
      </c>
      <c r="K6536">
        <v>14.259399999999999</v>
      </c>
    </row>
    <row r="6537" spans="1:11" hidden="1">
      <c r="A6537" t="s">
        <v>166</v>
      </c>
      <c r="B6537" t="s">
        <v>663</v>
      </c>
      <c r="C6537">
        <v>188</v>
      </c>
      <c r="D6537" t="s">
        <v>32</v>
      </c>
      <c r="E6537">
        <v>3.6720000000000002</v>
      </c>
      <c r="F6537">
        <v>0</v>
      </c>
      <c r="G6537">
        <v>14.326599999999999</v>
      </c>
      <c r="H6537">
        <v>0</v>
      </c>
      <c r="I6537">
        <v>-1.9E-3</v>
      </c>
      <c r="J6537">
        <v>0</v>
      </c>
      <c r="K6537">
        <v>8.6335999999999995</v>
      </c>
    </row>
    <row r="6538" spans="1:11" hidden="1">
      <c r="A6538" t="s">
        <v>166</v>
      </c>
      <c r="B6538" t="s">
        <v>663</v>
      </c>
      <c r="C6538">
        <v>188</v>
      </c>
      <c r="D6538" t="s">
        <v>32</v>
      </c>
      <c r="E6538">
        <v>4.1079999999999997</v>
      </c>
      <c r="F6538">
        <v>0</v>
      </c>
      <c r="G6538">
        <v>17.2378</v>
      </c>
      <c r="H6538">
        <v>0</v>
      </c>
      <c r="I6538">
        <v>-1.9E-3</v>
      </c>
      <c r="J6538">
        <v>0</v>
      </c>
      <c r="K6538">
        <v>1.7386999999999999</v>
      </c>
    </row>
    <row r="6539" spans="1:11" hidden="1">
      <c r="A6539" t="s">
        <v>166</v>
      </c>
      <c r="B6539" t="s">
        <v>663</v>
      </c>
      <c r="C6539">
        <v>188</v>
      </c>
      <c r="D6539" t="s">
        <v>32</v>
      </c>
      <c r="E6539">
        <v>4.5438999999999998</v>
      </c>
      <c r="F6539">
        <v>0</v>
      </c>
      <c r="G6539">
        <v>20.148900000000001</v>
      </c>
      <c r="H6539">
        <v>0</v>
      </c>
      <c r="I6539">
        <v>-1.9E-3</v>
      </c>
      <c r="J6539">
        <v>0</v>
      </c>
      <c r="K6539">
        <v>-6.4255000000000004</v>
      </c>
    </row>
    <row r="6540" spans="1:11" hidden="1">
      <c r="A6540" t="s">
        <v>166</v>
      </c>
      <c r="B6540" t="s">
        <v>663</v>
      </c>
      <c r="C6540">
        <v>188</v>
      </c>
      <c r="D6540" t="s">
        <v>32</v>
      </c>
      <c r="E6540">
        <v>4.9798999999999998</v>
      </c>
      <c r="F6540">
        <v>0</v>
      </c>
      <c r="G6540">
        <v>23.06</v>
      </c>
      <c r="H6540">
        <v>0</v>
      </c>
      <c r="I6540">
        <v>-1.9E-3</v>
      </c>
      <c r="J6540">
        <v>0</v>
      </c>
      <c r="K6540">
        <v>-15.8589</v>
      </c>
    </row>
    <row r="6541" spans="1:11" hidden="1">
      <c r="A6541" t="s">
        <v>166</v>
      </c>
      <c r="B6541" t="s">
        <v>663</v>
      </c>
      <c r="C6541">
        <v>188</v>
      </c>
      <c r="D6541" t="s">
        <v>32</v>
      </c>
      <c r="E6541">
        <v>5.4158999999999997</v>
      </c>
      <c r="F6541">
        <v>0</v>
      </c>
      <c r="G6541">
        <v>25.9712</v>
      </c>
      <c r="H6541">
        <v>0</v>
      </c>
      <c r="I6541">
        <v>-1.9E-3</v>
      </c>
      <c r="J6541">
        <v>0</v>
      </c>
      <c r="K6541">
        <v>-26.561499999999999</v>
      </c>
    </row>
    <row r="6542" spans="1:11" hidden="1">
      <c r="A6542" t="s">
        <v>166</v>
      </c>
      <c r="B6542" t="s">
        <v>663</v>
      </c>
      <c r="C6542">
        <v>188</v>
      </c>
      <c r="D6542" t="s">
        <v>33</v>
      </c>
      <c r="E6542">
        <v>0.18410000000000001</v>
      </c>
      <c r="F6542">
        <v>0</v>
      </c>
      <c r="G6542">
        <v>-19.005400000000002</v>
      </c>
      <c r="H6542">
        <v>0</v>
      </c>
      <c r="I6542">
        <v>-1.1999999999999999E-3</v>
      </c>
      <c r="J6542">
        <v>0</v>
      </c>
      <c r="K6542">
        <v>-10.330399999999999</v>
      </c>
    </row>
    <row r="6543" spans="1:11" hidden="1">
      <c r="A6543" t="s">
        <v>166</v>
      </c>
      <c r="B6543" t="s">
        <v>663</v>
      </c>
      <c r="C6543">
        <v>188</v>
      </c>
      <c r="D6543" t="s">
        <v>33</v>
      </c>
      <c r="E6543">
        <v>0.62009999999999998</v>
      </c>
      <c r="F6543">
        <v>0</v>
      </c>
      <c r="G6543">
        <v>-16.207000000000001</v>
      </c>
      <c r="H6543">
        <v>0</v>
      </c>
      <c r="I6543">
        <v>-1.1999999999999999E-3</v>
      </c>
      <c r="J6543">
        <v>0</v>
      </c>
      <c r="K6543">
        <v>-2.6164000000000001</v>
      </c>
    </row>
    <row r="6544" spans="1:11" hidden="1">
      <c r="A6544" t="s">
        <v>166</v>
      </c>
      <c r="B6544" t="s">
        <v>663</v>
      </c>
      <c r="C6544">
        <v>188</v>
      </c>
      <c r="D6544" t="s">
        <v>33</v>
      </c>
      <c r="E6544">
        <v>1.0561</v>
      </c>
      <c r="F6544">
        <v>0</v>
      </c>
      <c r="G6544">
        <v>-12.394</v>
      </c>
      <c r="H6544">
        <v>0</v>
      </c>
      <c r="I6544">
        <v>-1.1999999999999999E-3</v>
      </c>
      <c r="J6544">
        <v>0</v>
      </c>
      <c r="K6544">
        <v>3.6507000000000001</v>
      </c>
    </row>
    <row r="6545" spans="1:11" hidden="1">
      <c r="A6545" t="s">
        <v>166</v>
      </c>
      <c r="B6545" t="s">
        <v>663</v>
      </c>
      <c r="C6545">
        <v>188</v>
      </c>
      <c r="D6545" t="s">
        <v>33</v>
      </c>
      <c r="E6545">
        <v>1.4921</v>
      </c>
      <c r="F6545">
        <v>0</v>
      </c>
      <c r="G6545">
        <v>-8.2817000000000007</v>
      </c>
      <c r="H6545">
        <v>0</v>
      </c>
      <c r="I6545">
        <v>-1.1999999999999999E-3</v>
      </c>
      <c r="J6545">
        <v>0</v>
      </c>
      <c r="K6545">
        <v>8.1578999999999997</v>
      </c>
    </row>
    <row r="6546" spans="1:11" hidden="1">
      <c r="A6546" t="s">
        <v>166</v>
      </c>
      <c r="B6546" t="s">
        <v>663</v>
      </c>
      <c r="C6546">
        <v>188</v>
      </c>
      <c r="D6546" t="s">
        <v>33</v>
      </c>
      <c r="E6546">
        <v>1.9279999999999999</v>
      </c>
      <c r="F6546">
        <v>0</v>
      </c>
      <c r="G6546">
        <v>-4.1862000000000004</v>
      </c>
      <c r="H6546">
        <v>0</v>
      </c>
      <c r="I6546">
        <v>-1.1999999999999999E-3</v>
      </c>
      <c r="J6546">
        <v>0</v>
      </c>
      <c r="K6546">
        <v>10.8725</v>
      </c>
    </row>
    <row r="6547" spans="1:11" hidden="1">
      <c r="A6547" t="s">
        <v>166</v>
      </c>
      <c r="B6547" t="s">
        <v>663</v>
      </c>
      <c r="C6547">
        <v>188</v>
      </c>
      <c r="D6547" t="s">
        <v>33</v>
      </c>
      <c r="E6547">
        <v>2.3639999999999999</v>
      </c>
      <c r="F6547">
        <v>0</v>
      </c>
      <c r="G6547">
        <v>-0.78380000000000005</v>
      </c>
      <c r="H6547">
        <v>0</v>
      </c>
      <c r="I6547">
        <v>-1.1999999999999999E-3</v>
      </c>
      <c r="J6547">
        <v>0</v>
      </c>
      <c r="K6547">
        <v>11.917999999999999</v>
      </c>
    </row>
    <row r="6548" spans="1:11" hidden="1">
      <c r="A6548" t="s">
        <v>166</v>
      </c>
      <c r="B6548" t="s">
        <v>663</v>
      </c>
      <c r="C6548">
        <v>188</v>
      </c>
      <c r="D6548" t="s">
        <v>33</v>
      </c>
      <c r="E6548">
        <v>2.8</v>
      </c>
      <c r="F6548">
        <v>0</v>
      </c>
      <c r="G6548">
        <v>1.5731999999999999</v>
      </c>
      <c r="H6548">
        <v>0</v>
      </c>
      <c r="I6548">
        <v>-1.1999999999999999E-3</v>
      </c>
      <c r="J6548">
        <v>0</v>
      </c>
      <c r="K6548">
        <v>11.7079</v>
      </c>
    </row>
    <row r="6549" spans="1:11" hidden="1">
      <c r="A6549" t="s">
        <v>166</v>
      </c>
      <c r="B6549" t="s">
        <v>663</v>
      </c>
      <c r="C6549">
        <v>188</v>
      </c>
      <c r="D6549" t="s">
        <v>33</v>
      </c>
      <c r="E6549">
        <v>2.8</v>
      </c>
      <c r="F6549">
        <v>0</v>
      </c>
      <c r="G6549">
        <v>5.3144</v>
      </c>
      <c r="H6549">
        <v>0</v>
      </c>
      <c r="I6549">
        <v>-1.1999999999999999E-3</v>
      </c>
      <c r="J6549">
        <v>0</v>
      </c>
      <c r="K6549">
        <v>11.7079</v>
      </c>
    </row>
    <row r="6550" spans="1:11" hidden="1">
      <c r="A6550" t="s">
        <v>166</v>
      </c>
      <c r="B6550" t="s">
        <v>663</v>
      </c>
      <c r="C6550">
        <v>188</v>
      </c>
      <c r="D6550" t="s">
        <v>33</v>
      </c>
      <c r="E6550">
        <v>3.2360000000000002</v>
      </c>
      <c r="F6550">
        <v>0</v>
      </c>
      <c r="G6550">
        <v>7.1486999999999998</v>
      </c>
      <c r="H6550">
        <v>0</v>
      </c>
      <c r="I6550">
        <v>-1.1999999999999999E-3</v>
      </c>
      <c r="J6550">
        <v>0</v>
      </c>
      <c r="K6550">
        <v>8.9909999999999997</v>
      </c>
    </row>
    <row r="6551" spans="1:11" hidden="1">
      <c r="A6551" t="s">
        <v>166</v>
      </c>
      <c r="B6551" t="s">
        <v>663</v>
      </c>
      <c r="C6551">
        <v>188</v>
      </c>
      <c r="D6551" t="s">
        <v>33</v>
      </c>
      <c r="E6551">
        <v>3.6720000000000002</v>
      </c>
      <c r="F6551">
        <v>0</v>
      </c>
      <c r="G6551">
        <v>8.9830000000000005</v>
      </c>
      <c r="H6551">
        <v>0</v>
      </c>
      <c r="I6551">
        <v>-1.1999999999999999E-3</v>
      </c>
      <c r="J6551">
        <v>0</v>
      </c>
      <c r="K6551">
        <v>5.4744999999999999</v>
      </c>
    </row>
    <row r="6552" spans="1:11" hidden="1">
      <c r="A6552" t="s">
        <v>166</v>
      </c>
      <c r="B6552" t="s">
        <v>663</v>
      </c>
      <c r="C6552">
        <v>188</v>
      </c>
      <c r="D6552" t="s">
        <v>33</v>
      </c>
      <c r="E6552">
        <v>4.1079999999999997</v>
      </c>
      <c r="F6552">
        <v>0</v>
      </c>
      <c r="G6552">
        <v>10.8172</v>
      </c>
      <c r="H6552">
        <v>0</v>
      </c>
      <c r="I6552">
        <v>-1.1999999999999999E-3</v>
      </c>
      <c r="J6552">
        <v>0</v>
      </c>
      <c r="K6552">
        <v>1.1581999999999999</v>
      </c>
    </row>
    <row r="6553" spans="1:11" hidden="1">
      <c r="A6553" t="s">
        <v>166</v>
      </c>
      <c r="B6553" t="s">
        <v>663</v>
      </c>
      <c r="C6553">
        <v>188</v>
      </c>
      <c r="D6553" t="s">
        <v>33</v>
      </c>
      <c r="E6553">
        <v>4.5438999999999998</v>
      </c>
      <c r="F6553">
        <v>0</v>
      </c>
      <c r="G6553">
        <v>12.6515</v>
      </c>
      <c r="H6553">
        <v>0</v>
      </c>
      <c r="I6553">
        <v>-1.1999999999999999E-3</v>
      </c>
      <c r="J6553">
        <v>0</v>
      </c>
      <c r="K6553">
        <v>-3.9578000000000002</v>
      </c>
    </row>
    <row r="6554" spans="1:11" hidden="1">
      <c r="A6554" t="s">
        <v>166</v>
      </c>
      <c r="B6554" t="s">
        <v>663</v>
      </c>
      <c r="C6554">
        <v>188</v>
      </c>
      <c r="D6554" t="s">
        <v>33</v>
      </c>
      <c r="E6554">
        <v>4.9798999999999998</v>
      </c>
      <c r="F6554">
        <v>0</v>
      </c>
      <c r="G6554">
        <v>14.485799999999999</v>
      </c>
      <c r="H6554">
        <v>0</v>
      </c>
      <c r="I6554">
        <v>-1.1999999999999999E-3</v>
      </c>
      <c r="J6554">
        <v>0</v>
      </c>
      <c r="K6554">
        <v>-9.8734999999999999</v>
      </c>
    </row>
    <row r="6555" spans="1:11" hidden="1">
      <c r="A6555" t="s">
        <v>166</v>
      </c>
      <c r="B6555" t="s">
        <v>663</v>
      </c>
      <c r="C6555">
        <v>188</v>
      </c>
      <c r="D6555" t="s">
        <v>33</v>
      </c>
      <c r="E6555">
        <v>5.4158999999999997</v>
      </c>
      <c r="F6555">
        <v>0</v>
      </c>
      <c r="G6555">
        <v>16.32</v>
      </c>
      <c r="H6555">
        <v>0</v>
      </c>
      <c r="I6555">
        <v>-1.1999999999999999E-3</v>
      </c>
      <c r="J6555">
        <v>0</v>
      </c>
      <c r="K6555">
        <v>-16.588899999999999</v>
      </c>
    </row>
    <row r="6556" spans="1:11" hidden="1">
      <c r="A6556" t="s">
        <v>166</v>
      </c>
      <c r="B6556" t="s">
        <v>663</v>
      </c>
      <c r="C6556">
        <v>188</v>
      </c>
      <c r="D6556" t="s">
        <v>34</v>
      </c>
      <c r="E6556">
        <v>0.18410000000000001</v>
      </c>
      <c r="F6556">
        <v>0</v>
      </c>
      <c r="G6556">
        <v>-19.005400000000002</v>
      </c>
      <c r="H6556">
        <v>0</v>
      </c>
      <c r="I6556">
        <v>-1.1999999999999999E-3</v>
      </c>
      <c r="J6556">
        <v>0</v>
      </c>
      <c r="K6556">
        <v>-10.330399999999999</v>
      </c>
    </row>
    <row r="6557" spans="1:11" hidden="1">
      <c r="A6557" t="s">
        <v>166</v>
      </c>
      <c r="B6557" t="s">
        <v>663</v>
      </c>
      <c r="C6557">
        <v>188</v>
      </c>
      <c r="D6557" t="s">
        <v>34</v>
      </c>
      <c r="E6557">
        <v>0.62009999999999998</v>
      </c>
      <c r="F6557">
        <v>0</v>
      </c>
      <c r="G6557">
        <v>-16.207000000000001</v>
      </c>
      <c r="H6557">
        <v>0</v>
      </c>
      <c r="I6557">
        <v>-1.1999999999999999E-3</v>
      </c>
      <c r="J6557">
        <v>0</v>
      </c>
      <c r="K6557">
        <v>-2.6164000000000001</v>
      </c>
    </row>
    <row r="6558" spans="1:11" hidden="1">
      <c r="A6558" t="s">
        <v>166</v>
      </c>
      <c r="B6558" t="s">
        <v>663</v>
      </c>
      <c r="C6558">
        <v>188</v>
      </c>
      <c r="D6558" t="s">
        <v>34</v>
      </c>
      <c r="E6558">
        <v>1.0561</v>
      </c>
      <c r="F6558">
        <v>0</v>
      </c>
      <c r="G6558">
        <v>-12.394</v>
      </c>
      <c r="H6558">
        <v>0</v>
      </c>
      <c r="I6558">
        <v>-1.1999999999999999E-3</v>
      </c>
      <c r="J6558">
        <v>0</v>
      </c>
      <c r="K6558">
        <v>3.6507000000000001</v>
      </c>
    </row>
    <row r="6559" spans="1:11" hidden="1">
      <c r="A6559" t="s">
        <v>166</v>
      </c>
      <c r="B6559" t="s">
        <v>663</v>
      </c>
      <c r="C6559">
        <v>188</v>
      </c>
      <c r="D6559" t="s">
        <v>34</v>
      </c>
      <c r="E6559">
        <v>1.4921</v>
      </c>
      <c r="F6559">
        <v>0</v>
      </c>
      <c r="G6559">
        <v>-8.2817000000000007</v>
      </c>
      <c r="H6559">
        <v>0</v>
      </c>
      <c r="I6559">
        <v>-1.1999999999999999E-3</v>
      </c>
      <c r="J6559">
        <v>0</v>
      </c>
      <c r="K6559">
        <v>8.1578999999999997</v>
      </c>
    </row>
    <row r="6560" spans="1:11" hidden="1">
      <c r="A6560" t="s">
        <v>166</v>
      </c>
      <c r="B6560" t="s">
        <v>663</v>
      </c>
      <c r="C6560">
        <v>188</v>
      </c>
      <c r="D6560" t="s">
        <v>34</v>
      </c>
      <c r="E6560">
        <v>1.9279999999999999</v>
      </c>
      <c r="F6560">
        <v>0</v>
      </c>
      <c r="G6560">
        <v>-4.1862000000000004</v>
      </c>
      <c r="H6560">
        <v>0</v>
      </c>
      <c r="I6560">
        <v>-1.1999999999999999E-3</v>
      </c>
      <c r="J6560">
        <v>0</v>
      </c>
      <c r="K6560">
        <v>10.8725</v>
      </c>
    </row>
    <row r="6561" spans="1:11" hidden="1">
      <c r="A6561" t="s">
        <v>166</v>
      </c>
      <c r="B6561" t="s">
        <v>663</v>
      </c>
      <c r="C6561">
        <v>188</v>
      </c>
      <c r="D6561" t="s">
        <v>34</v>
      </c>
      <c r="E6561">
        <v>2.3639999999999999</v>
      </c>
      <c r="F6561">
        <v>0</v>
      </c>
      <c r="G6561">
        <v>-0.78380000000000005</v>
      </c>
      <c r="H6561">
        <v>0</v>
      </c>
      <c r="I6561">
        <v>-1.1999999999999999E-3</v>
      </c>
      <c r="J6561">
        <v>0</v>
      </c>
      <c r="K6561">
        <v>11.917999999999999</v>
      </c>
    </row>
    <row r="6562" spans="1:11" hidden="1">
      <c r="A6562" t="s">
        <v>166</v>
      </c>
      <c r="B6562" t="s">
        <v>663</v>
      </c>
      <c r="C6562">
        <v>188</v>
      </c>
      <c r="D6562" t="s">
        <v>34</v>
      </c>
      <c r="E6562">
        <v>2.8</v>
      </c>
      <c r="F6562">
        <v>0</v>
      </c>
      <c r="G6562">
        <v>1.5731999999999999</v>
      </c>
      <c r="H6562">
        <v>0</v>
      </c>
      <c r="I6562">
        <v>-1.1999999999999999E-3</v>
      </c>
      <c r="J6562">
        <v>0</v>
      </c>
      <c r="K6562">
        <v>11.7079</v>
      </c>
    </row>
    <row r="6563" spans="1:11" hidden="1">
      <c r="A6563" t="s">
        <v>166</v>
      </c>
      <c r="B6563" t="s">
        <v>663</v>
      </c>
      <c r="C6563">
        <v>188</v>
      </c>
      <c r="D6563" t="s">
        <v>34</v>
      </c>
      <c r="E6563">
        <v>2.8</v>
      </c>
      <c r="F6563">
        <v>0</v>
      </c>
      <c r="G6563">
        <v>5.3144</v>
      </c>
      <c r="H6563">
        <v>0</v>
      </c>
      <c r="I6563">
        <v>-1.1999999999999999E-3</v>
      </c>
      <c r="J6563">
        <v>0</v>
      </c>
      <c r="K6563">
        <v>11.7079</v>
      </c>
    </row>
    <row r="6564" spans="1:11" hidden="1">
      <c r="A6564" t="s">
        <v>166</v>
      </c>
      <c r="B6564" t="s">
        <v>663</v>
      </c>
      <c r="C6564">
        <v>188</v>
      </c>
      <c r="D6564" t="s">
        <v>34</v>
      </c>
      <c r="E6564">
        <v>3.2360000000000002</v>
      </c>
      <c r="F6564">
        <v>0</v>
      </c>
      <c r="G6564">
        <v>7.1486999999999998</v>
      </c>
      <c r="H6564">
        <v>0</v>
      </c>
      <c r="I6564">
        <v>-1.1999999999999999E-3</v>
      </c>
      <c r="J6564">
        <v>0</v>
      </c>
      <c r="K6564">
        <v>8.9909999999999997</v>
      </c>
    </row>
    <row r="6565" spans="1:11" hidden="1">
      <c r="A6565" t="s">
        <v>166</v>
      </c>
      <c r="B6565" t="s">
        <v>663</v>
      </c>
      <c r="C6565">
        <v>188</v>
      </c>
      <c r="D6565" t="s">
        <v>34</v>
      </c>
      <c r="E6565">
        <v>3.6720000000000002</v>
      </c>
      <c r="F6565">
        <v>0</v>
      </c>
      <c r="G6565">
        <v>8.9830000000000005</v>
      </c>
      <c r="H6565">
        <v>0</v>
      </c>
      <c r="I6565">
        <v>-1.1999999999999999E-3</v>
      </c>
      <c r="J6565">
        <v>0</v>
      </c>
      <c r="K6565">
        <v>5.4744999999999999</v>
      </c>
    </row>
    <row r="6566" spans="1:11" hidden="1">
      <c r="A6566" t="s">
        <v>166</v>
      </c>
      <c r="B6566" t="s">
        <v>663</v>
      </c>
      <c r="C6566">
        <v>188</v>
      </c>
      <c r="D6566" t="s">
        <v>34</v>
      </c>
      <c r="E6566">
        <v>4.1079999999999997</v>
      </c>
      <c r="F6566">
        <v>0</v>
      </c>
      <c r="G6566">
        <v>10.8172</v>
      </c>
      <c r="H6566">
        <v>0</v>
      </c>
      <c r="I6566">
        <v>-1.1999999999999999E-3</v>
      </c>
      <c r="J6566">
        <v>0</v>
      </c>
      <c r="K6566">
        <v>1.1581999999999999</v>
      </c>
    </row>
    <row r="6567" spans="1:11" hidden="1">
      <c r="A6567" t="s">
        <v>166</v>
      </c>
      <c r="B6567" t="s">
        <v>663</v>
      </c>
      <c r="C6567">
        <v>188</v>
      </c>
      <c r="D6567" t="s">
        <v>34</v>
      </c>
      <c r="E6567">
        <v>4.5438999999999998</v>
      </c>
      <c r="F6567">
        <v>0</v>
      </c>
      <c r="G6567">
        <v>12.6515</v>
      </c>
      <c r="H6567">
        <v>0</v>
      </c>
      <c r="I6567">
        <v>-1.1999999999999999E-3</v>
      </c>
      <c r="J6567">
        <v>0</v>
      </c>
      <c r="K6567">
        <v>-3.9578000000000002</v>
      </c>
    </row>
    <row r="6568" spans="1:11" hidden="1">
      <c r="A6568" t="s">
        <v>166</v>
      </c>
      <c r="B6568" t="s">
        <v>663</v>
      </c>
      <c r="C6568">
        <v>188</v>
      </c>
      <c r="D6568" t="s">
        <v>34</v>
      </c>
      <c r="E6568">
        <v>4.9798999999999998</v>
      </c>
      <c r="F6568">
        <v>0</v>
      </c>
      <c r="G6568">
        <v>14.485799999999999</v>
      </c>
      <c r="H6568">
        <v>0</v>
      </c>
      <c r="I6568">
        <v>-1.1999999999999999E-3</v>
      </c>
      <c r="J6568">
        <v>0</v>
      </c>
      <c r="K6568">
        <v>-9.8734999999999999</v>
      </c>
    </row>
    <row r="6569" spans="1:11" hidden="1">
      <c r="A6569" t="s">
        <v>166</v>
      </c>
      <c r="B6569" t="s">
        <v>663</v>
      </c>
      <c r="C6569">
        <v>188</v>
      </c>
      <c r="D6569" t="s">
        <v>34</v>
      </c>
      <c r="E6569">
        <v>5.4158999999999997</v>
      </c>
      <c r="F6569">
        <v>0</v>
      </c>
      <c r="G6569">
        <v>16.32</v>
      </c>
      <c r="H6569">
        <v>0</v>
      </c>
      <c r="I6569">
        <v>-1.1999999999999999E-3</v>
      </c>
      <c r="J6569">
        <v>0</v>
      </c>
      <c r="K6569">
        <v>-16.588899999999999</v>
      </c>
    </row>
    <row r="6570" spans="1:11" hidden="1">
      <c r="A6570" t="s">
        <v>166</v>
      </c>
      <c r="B6570" t="s">
        <v>663</v>
      </c>
      <c r="C6570">
        <v>188</v>
      </c>
      <c r="D6570" t="s">
        <v>35</v>
      </c>
      <c r="E6570">
        <v>0.18410000000000001</v>
      </c>
      <c r="F6570">
        <v>0</v>
      </c>
      <c r="G6570">
        <v>-19.0871</v>
      </c>
      <c r="H6570">
        <v>0</v>
      </c>
      <c r="I6570">
        <v>-1.1999999999999999E-3</v>
      </c>
      <c r="J6570">
        <v>0</v>
      </c>
      <c r="K6570">
        <v>-10.5459</v>
      </c>
    </row>
    <row r="6571" spans="1:11" hidden="1">
      <c r="A6571" t="s">
        <v>166</v>
      </c>
      <c r="B6571" t="s">
        <v>663</v>
      </c>
      <c r="C6571">
        <v>188</v>
      </c>
      <c r="D6571" t="s">
        <v>35</v>
      </c>
      <c r="E6571">
        <v>0.62009999999999998</v>
      </c>
      <c r="F6571">
        <v>0</v>
      </c>
      <c r="G6571">
        <v>-16.288699999999999</v>
      </c>
      <c r="H6571">
        <v>0</v>
      </c>
      <c r="I6571">
        <v>-1.1999999999999999E-3</v>
      </c>
      <c r="J6571">
        <v>0</v>
      </c>
      <c r="K6571">
        <v>-2.7963</v>
      </c>
    </row>
    <row r="6572" spans="1:11" hidden="1">
      <c r="A6572" t="s">
        <v>166</v>
      </c>
      <c r="B6572" t="s">
        <v>663</v>
      </c>
      <c r="C6572">
        <v>188</v>
      </c>
      <c r="D6572" t="s">
        <v>35</v>
      </c>
      <c r="E6572">
        <v>1.0561</v>
      </c>
      <c r="F6572">
        <v>0</v>
      </c>
      <c r="G6572">
        <v>-12.4757</v>
      </c>
      <c r="H6572">
        <v>0</v>
      </c>
      <c r="I6572">
        <v>-1.1999999999999999E-3</v>
      </c>
      <c r="J6572">
        <v>0</v>
      </c>
      <c r="K6572">
        <v>3.5064000000000002</v>
      </c>
    </row>
    <row r="6573" spans="1:11" hidden="1">
      <c r="A6573" t="s">
        <v>166</v>
      </c>
      <c r="B6573" t="s">
        <v>663</v>
      </c>
      <c r="C6573">
        <v>188</v>
      </c>
      <c r="D6573" t="s">
        <v>35</v>
      </c>
      <c r="E6573">
        <v>1.4921</v>
      </c>
      <c r="F6573">
        <v>0</v>
      </c>
      <c r="G6573">
        <v>-8.3634000000000004</v>
      </c>
      <c r="H6573">
        <v>0</v>
      </c>
      <c r="I6573">
        <v>-1.1999999999999999E-3</v>
      </c>
      <c r="J6573">
        <v>0</v>
      </c>
      <c r="K6573">
        <v>8.0492000000000008</v>
      </c>
    </row>
    <row r="6574" spans="1:11" hidden="1">
      <c r="A6574" t="s">
        <v>166</v>
      </c>
      <c r="B6574" t="s">
        <v>663</v>
      </c>
      <c r="C6574">
        <v>188</v>
      </c>
      <c r="D6574" t="s">
        <v>35</v>
      </c>
      <c r="E6574">
        <v>1.9279999999999999</v>
      </c>
      <c r="F6574">
        <v>0</v>
      </c>
      <c r="G6574">
        <v>-4.2679</v>
      </c>
      <c r="H6574">
        <v>0</v>
      </c>
      <c r="I6574">
        <v>-1.1999999999999999E-3</v>
      </c>
      <c r="J6574">
        <v>0</v>
      </c>
      <c r="K6574">
        <v>10.7995</v>
      </c>
    </row>
    <row r="6575" spans="1:11" hidden="1">
      <c r="A6575" t="s">
        <v>166</v>
      </c>
      <c r="B6575" t="s">
        <v>663</v>
      </c>
      <c r="C6575">
        <v>188</v>
      </c>
      <c r="D6575" t="s">
        <v>35</v>
      </c>
      <c r="E6575">
        <v>2.3639999999999999</v>
      </c>
      <c r="F6575">
        <v>0</v>
      </c>
      <c r="G6575">
        <v>-0.86539999999999995</v>
      </c>
      <c r="H6575">
        <v>0</v>
      </c>
      <c r="I6575">
        <v>-1.1999999999999999E-3</v>
      </c>
      <c r="J6575">
        <v>0</v>
      </c>
      <c r="K6575">
        <v>11.8805</v>
      </c>
    </row>
    <row r="6576" spans="1:11" hidden="1">
      <c r="A6576" t="s">
        <v>166</v>
      </c>
      <c r="B6576" t="s">
        <v>663</v>
      </c>
      <c r="C6576">
        <v>188</v>
      </c>
      <c r="D6576" t="s">
        <v>35</v>
      </c>
      <c r="E6576">
        <v>2.8</v>
      </c>
      <c r="F6576">
        <v>0</v>
      </c>
      <c r="G6576">
        <v>1.4915</v>
      </c>
      <c r="H6576">
        <v>0</v>
      </c>
      <c r="I6576">
        <v>-1.1999999999999999E-3</v>
      </c>
      <c r="J6576">
        <v>0</v>
      </c>
      <c r="K6576">
        <v>11.706099999999999</v>
      </c>
    </row>
    <row r="6577" spans="1:11" hidden="1">
      <c r="A6577" t="s">
        <v>166</v>
      </c>
      <c r="B6577" t="s">
        <v>663</v>
      </c>
      <c r="C6577">
        <v>188</v>
      </c>
      <c r="D6577" t="s">
        <v>35</v>
      </c>
      <c r="E6577">
        <v>2.8</v>
      </c>
      <c r="F6577">
        <v>0</v>
      </c>
      <c r="G6577">
        <v>5.2327000000000004</v>
      </c>
      <c r="H6577">
        <v>0</v>
      </c>
      <c r="I6577">
        <v>-1.1999999999999999E-3</v>
      </c>
      <c r="J6577">
        <v>0</v>
      </c>
      <c r="K6577">
        <v>11.706099999999999</v>
      </c>
    </row>
    <row r="6578" spans="1:11" hidden="1">
      <c r="A6578" t="s">
        <v>166</v>
      </c>
      <c r="B6578" t="s">
        <v>663</v>
      </c>
      <c r="C6578">
        <v>188</v>
      </c>
      <c r="D6578" t="s">
        <v>35</v>
      </c>
      <c r="E6578">
        <v>3.2360000000000002</v>
      </c>
      <c r="F6578">
        <v>0</v>
      </c>
      <c r="G6578">
        <v>7.0670000000000002</v>
      </c>
      <c r="H6578">
        <v>0</v>
      </c>
      <c r="I6578">
        <v>-1.1999999999999999E-3</v>
      </c>
      <c r="J6578">
        <v>0</v>
      </c>
      <c r="K6578">
        <v>9.0248000000000008</v>
      </c>
    </row>
    <row r="6579" spans="1:11" hidden="1">
      <c r="A6579" t="s">
        <v>166</v>
      </c>
      <c r="B6579" t="s">
        <v>663</v>
      </c>
      <c r="C6579">
        <v>188</v>
      </c>
      <c r="D6579" t="s">
        <v>35</v>
      </c>
      <c r="E6579">
        <v>3.6720000000000002</v>
      </c>
      <c r="F6579">
        <v>0</v>
      </c>
      <c r="G6579">
        <v>8.9013000000000009</v>
      </c>
      <c r="H6579">
        <v>0</v>
      </c>
      <c r="I6579">
        <v>-1.1999999999999999E-3</v>
      </c>
      <c r="J6579">
        <v>0</v>
      </c>
      <c r="K6579">
        <v>5.5438999999999998</v>
      </c>
    </row>
    <row r="6580" spans="1:11" hidden="1">
      <c r="A6580" t="s">
        <v>166</v>
      </c>
      <c r="B6580" t="s">
        <v>663</v>
      </c>
      <c r="C6580">
        <v>188</v>
      </c>
      <c r="D6580" t="s">
        <v>35</v>
      </c>
      <c r="E6580">
        <v>4.1079999999999997</v>
      </c>
      <c r="F6580">
        <v>0</v>
      </c>
      <c r="G6580">
        <v>10.7355</v>
      </c>
      <c r="H6580">
        <v>0</v>
      </c>
      <c r="I6580">
        <v>-1.1999999999999999E-3</v>
      </c>
      <c r="J6580">
        <v>0</v>
      </c>
      <c r="K6580">
        <v>1.2632000000000001</v>
      </c>
    </row>
    <row r="6581" spans="1:11" hidden="1">
      <c r="A6581" t="s">
        <v>166</v>
      </c>
      <c r="B6581" t="s">
        <v>663</v>
      </c>
      <c r="C6581">
        <v>188</v>
      </c>
      <c r="D6581" t="s">
        <v>35</v>
      </c>
      <c r="E6581">
        <v>4.5438999999999998</v>
      </c>
      <c r="F6581">
        <v>0</v>
      </c>
      <c r="G6581">
        <v>12.569800000000001</v>
      </c>
      <c r="H6581">
        <v>0</v>
      </c>
      <c r="I6581">
        <v>-1.1999999999999999E-3</v>
      </c>
      <c r="J6581">
        <v>0</v>
      </c>
      <c r="K6581">
        <v>-3.8170999999999999</v>
      </c>
    </row>
    <row r="6582" spans="1:11" hidden="1">
      <c r="A6582" t="s">
        <v>166</v>
      </c>
      <c r="B6582" t="s">
        <v>663</v>
      </c>
      <c r="C6582">
        <v>188</v>
      </c>
      <c r="D6582" t="s">
        <v>35</v>
      </c>
      <c r="E6582">
        <v>4.9798999999999998</v>
      </c>
      <c r="F6582">
        <v>0</v>
      </c>
      <c r="G6582">
        <v>14.4041</v>
      </c>
      <c r="H6582">
        <v>0</v>
      </c>
      <c r="I6582">
        <v>-1.1999999999999999E-3</v>
      </c>
      <c r="J6582">
        <v>0</v>
      </c>
      <c r="K6582">
        <v>-9.6972000000000005</v>
      </c>
    </row>
    <row r="6583" spans="1:11" hidden="1">
      <c r="A6583" t="s">
        <v>166</v>
      </c>
      <c r="B6583" t="s">
        <v>663</v>
      </c>
      <c r="C6583">
        <v>188</v>
      </c>
      <c r="D6583" t="s">
        <v>35</v>
      </c>
      <c r="E6583">
        <v>5.4158999999999997</v>
      </c>
      <c r="F6583">
        <v>0</v>
      </c>
      <c r="G6583">
        <v>16.238299999999999</v>
      </c>
      <c r="H6583">
        <v>0</v>
      </c>
      <c r="I6583">
        <v>-1.1999999999999999E-3</v>
      </c>
      <c r="J6583">
        <v>0</v>
      </c>
      <c r="K6583">
        <v>-16.376999999999999</v>
      </c>
    </row>
    <row r="6584" spans="1:11" hidden="1">
      <c r="A6584" t="s">
        <v>166</v>
      </c>
      <c r="B6584" t="s">
        <v>663</v>
      </c>
      <c r="C6584">
        <v>188</v>
      </c>
      <c r="D6584" t="s">
        <v>36</v>
      </c>
      <c r="E6584">
        <v>0.18410000000000001</v>
      </c>
      <c r="F6584">
        <v>0</v>
      </c>
      <c r="G6584">
        <v>-18.9237</v>
      </c>
      <c r="H6584">
        <v>0</v>
      </c>
      <c r="I6584">
        <v>-1.2999999999999999E-3</v>
      </c>
      <c r="J6584">
        <v>0</v>
      </c>
      <c r="K6584">
        <v>-10.1149</v>
      </c>
    </row>
    <row r="6585" spans="1:11" hidden="1">
      <c r="A6585" t="s">
        <v>166</v>
      </c>
      <c r="B6585" t="s">
        <v>663</v>
      </c>
      <c r="C6585">
        <v>188</v>
      </c>
      <c r="D6585" t="s">
        <v>36</v>
      </c>
      <c r="E6585">
        <v>0.62009999999999998</v>
      </c>
      <c r="F6585">
        <v>0</v>
      </c>
      <c r="G6585">
        <v>-16.125299999999999</v>
      </c>
      <c r="H6585">
        <v>0</v>
      </c>
      <c r="I6585">
        <v>-1.2999999999999999E-3</v>
      </c>
      <c r="J6585">
        <v>0</v>
      </c>
      <c r="K6585">
        <v>-2.4365000000000001</v>
      </c>
    </row>
    <row r="6586" spans="1:11" hidden="1">
      <c r="A6586" t="s">
        <v>166</v>
      </c>
      <c r="B6586" t="s">
        <v>663</v>
      </c>
      <c r="C6586">
        <v>188</v>
      </c>
      <c r="D6586" t="s">
        <v>36</v>
      </c>
      <c r="E6586">
        <v>1.0561</v>
      </c>
      <c r="F6586">
        <v>0</v>
      </c>
      <c r="G6586">
        <v>-12.3123</v>
      </c>
      <c r="H6586">
        <v>0</v>
      </c>
      <c r="I6586">
        <v>-1.2999999999999999E-3</v>
      </c>
      <c r="J6586">
        <v>0</v>
      </c>
      <c r="K6586">
        <v>3.7949999999999999</v>
      </c>
    </row>
    <row r="6587" spans="1:11" hidden="1">
      <c r="A6587" t="s">
        <v>166</v>
      </c>
      <c r="B6587" t="s">
        <v>663</v>
      </c>
      <c r="C6587">
        <v>188</v>
      </c>
      <c r="D6587" t="s">
        <v>36</v>
      </c>
      <c r="E6587">
        <v>1.4921</v>
      </c>
      <c r="F6587">
        <v>0</v>
      </c>
      <c r="G6587">
        <v>-8.2001000000000008</v>
      </c>
      <c r="H6587">
        <v>0</v>
      </c>
      <c r="I6587">
        <v>-1.2999999999999999E-3</v>
      </c>
      <c r="J6587">
        <v>0</v>
      </c>
      <c r="K6587">
        <v>8.2665000000000006</v>
      </c>
    </row>
    <row r="6588" spans="1:11" hidden="1">
      <c r="A6588" t="s">
        <v>166</v>
      </c>
      <c r="B6588" t="s">
        <v>663</v>
      </c>
      <c r="C6588">
        <v>188</v>
      </c>
      <c r="D6588" t="s">
        <v>36</v>
      </c>
      <c r="E6588">
        <v>1.9279999999999999</v>
      </c>
      <c r="F6588">
        <v>0</v>
      </c>
      <c r="G6588">
        <v>-4.1044999999999998</v>
      </c>
      <c r="H6588">
        <v>0</v>
      </c>
      <c r="I6588">
        <v>-1.2999999999999999E-3</v>
      </c>
      <c r="J6588">
        <v>0</v>
      </c>
      <c r="K6588">
        <v>10.945600000000001</v>
      </c>
    </row>
    <row r="6589" spans="1:11" hidden="1">
      <c r="A6589" t="s">
        <v>166</v>
      </c>
      <c r="B6589" t="s">
        <v>663</v>
      </c>
      <c r="C6589">
        <v>188</v>
      </c>
      <c r="D6589" t="s">
        <v>36</v>
      </c>
      <c r="E6589">
        <v>2.3639999999999999</v>
      </c>
      <c r="F6589">
        <v>0</v>
      </c>
      <c r="G6589">
        <v>-0.70209999999999995</v>
      </c>
      <c r="H6589">
        <v>0</v>
      </c>
      <c r="I6589">
        <v>-1.2999999999999999E-3</v>
      </c>
      <c r="J6589">
        <v>0</v>
      </c>
      <c r="K6589">
        <v>11.955399999999999</v>
      </c>
    </row>
    <row r="6590" spans="1:11" hidden="1">
      <c r="A6590" t="s">
        <v>166</v>
      </c>
      <c r="B6590" t="s">
        <v>663</v>
      </c>
      <c r="C6590">
        <v>188</v>
      </c>
      <c r="D6590" t="s">
        <v>36</v>
      </c>
      <c r="E6590">
        <v>2.8</v>
      </c>
      <c r="F6590">
        <v>0</v>
      </c>
      <c r="G6590">
        <v>1.6549</v>
      </c>
      <c r="H6590">
        <v>0</v>
      </c>
      <c r="I6590">
        <v>-1.2999999999999999E-3</v>
      </c>
      <c r="J6590">
        <v>0</v>
      </c>
      <c r="K6590">
        <v>11.7097</v>
      </c>
    </row>
    <row r="6591" spans="1:11" hidden="1">
      <c r="A6591" t="s">
        <v>166</v>
      </c>
      <c r="B6591" t="s">
        <v>663</v>
      </c>
      <c r="C6591">
        <v>188</v>
      </c>
      <c r="D6591" t="s">
        <v>36</v>
      </c>
      <c r="E6591">
        <v>2.8</v>
      </c>
      <c r="F6591">
        <v>0</v>
      </c>
      <c r="G6591">
        <v>5.3960999999999997</v>
      </c>
      <c r="H6591">
        <v>0</v>
      </c>
      <c r="I6591">
        <v>-1.2999999999999999E-3</v>
      </c>
      <c r="J6591">
        <v>0</v>
      </c>
      <c r="K6591">
        <v>11.7097</v>
      </c>
    </row>
    <row r="6592" spans="1:11" hidden="1">
      <c r="A6592" t="s">
        <v>166</v>
      </c>
      <c r="B6592" t="s">
        <v>663</v>
      </c>
      <c r="C6592">
        <v>188</v>
      </c>
      <c r="D6592" t="s">
        <v>36</v>
      </c>
      <c r="E6592">
        <v>3.2360000000000002</v>
      </c>
      <c r="F6592">
        <v>0</v>
      </c>
      <c r="G6592">
        <v>7.2304000000000004</v>
      </c>
      <c r="H6592">
        <v>0</v>
      </c>
      <c r="I6592">
        <v>-1.2999999999999999E-3</v>
      </c>
      <c r="J6592">
        <v>0</v>
      </c>
      <c r="K6592">
        <v>8.9573</v>
      </c>
    </row>
    <row r="6593" spans="1:11" hidden="1">
      <c r="A6593" t="s">
        <v>166</v>
      </c>
      <c r="B6593" t="s">
        <v>663</v>
      </c>
      <c r="C6593">
        <v>188</v>
      </c>
      <c r="D6593" t="s">
        <v>36</v>
      </c>
      <c r="E6593">
        <v>3.6720000000000002</v>
      </c>
      <c r="F6593">
        <v>0</v>
      </c>
      <c r="G6593">
        <v>9.0646000000000004</v>
      </c>
      <c r="H6593">
        <v>0</v>
      </c>
      <c r="I6593">
        <v>-1.2999999999999999E-3</v>
      </c>
      <c r="J6593">
        <v>0</v>
      </c>
      <c r="K6593">
        <v>5.4051</v>
      </c>
    </row>
    <row r="6594" spans="1:11" hidden="1">
      <c r="A6594" t="s">
        <v>166</v>
      </c>
      <c r="B6594" t="s">
        <v>663</v>
      </c>
      <c r="C6594">
        <v>188</v>
      </c>
      <c r="D6594" t="s">
        <v>36</v>
      </c>
      <c r="E6594">
        <v>4.1079999999999997</v>
      </c>
      <c r="F6594">
        <v>0</v>
      </c>
      <c r="G6594">
        <v>10.898899999999999</v>
      </c>
      <c r="H6594">
        <v>0</v>
      </c>
      <c r="I6594">
        <v>-1.2999999999999999E-3</v>
      </c>
      <c r="J6594">
        <v>0</v>
      </c>
      <c r="K6594">
        <v>1.0531999999999999</v>
      </c>
    </row>
    <row r="6595" spans="1:11" hidden="1">
      <c r="A6595" t="s">
        <v>166</v>
      </c>
      <c r="B6595" t="s">
        <v>663</v>
      </c>
      <c r="C6595">
        <v>188</v>
      </c>
      <c r="D6595" t="s">
        <v>36</v>
      </c>
      <c r="E6595">
        <v>4.5438999999999998</v>
      </c>
      <c r="F6595">
        <v>0</v>
      </c>
      <c r="G6595">
        <v>12.7332</v>
      </c>
      <c r="H6595">
        <v>0</v>
      </c>
      <c r="I6595">
        <v>-1.2999999999999999E-3</v>
      </c>
      <c r="J6595">
        <v>0</v>
      </c>
      <c r="K6595">
        <v>-4.0983999999999998</v>
      </c>
    </row>
    <row r="6596" spans="1:11" hidden="1">
      <c r="A6596" t="s">
        <v>166</v>
      </c>
      <c r="B6596" t="s">
        <v>663</v>
      </c>
      <c r="C6596">
        <v>188</v>
      </c>
      <c r="D6596" t="s">
        <v>36</v>
      </c>
      <c r="E6596">
        <v>4.9798999999999998</v>
      </c>
      <c r="F6596">
        <v>0</v>
      </c>
      <c r="G6596">
        <v>14.567399999999999</v>
      </c>
      <c r="H6596">
        <v>0</v>
      </c>
      <c r="I6596">
        <v>-1.2999999999999999E-3</v>
      </c>
      <c r="J6596">
        <v>0</v>
      </c>
      <c r="K6596">
        <v>-10.0497</v>
      </c>
    </row>
    <row r="6597" spans="1:11" hidden="1">
      <c r="A6597" t="s">
        <v>166</v>
      </c>
      <c r="B6597" t="s">
        <v>663</v>
      </c>
      <c r="C6597">
        <v>188</v>
      </c>
      <c r="D6597" t="s">
        <v>36</v>
      </c>
      <c r="E6597">
        <v>5.4158999999999997</v>
      </c>
      <c r="F6597">
        <v>0</v>
      </c>
      <c r="G6597">
        <v>16.401700000000002</v>
      </c>
      <c r="H6597">
        <v>0</v>
      </c>
      <c r="I6597">
        <v>-1.2999999999999999E-3</v>
      </c>
      <c r="J6597">
        <v>0</v>
      </c>
      <c r="K6597">
        <v>-16.800699999999999</v>
      </c>
    </row>
    <row r="6598" spans="1:11" hidden="1">
      <c r="A6598" t="s">
        <v>166</v>
      </c>
      <c r="B6598" t="s">
        <v>663</v>
      </c>
      <c r="C6598">
        <v>188</v>
      </c>
      <c r="D6598" t="s">
        <v>37</v>
      </c>
      <c r="E6598">
        <v>0.18410000000000001</v>
      </c>
      <c r="F6598">
        <v>0</v>
      </c>
      <c r="G6598">
        <v>-31.011399999999998</v>
      </c>
      <c r="H6598">
        <v>0</v>
      </c>
      <c r="I6598">
        <v>-1.9E-3</v>
      </c>
      <c r="J6598">
        <v>0</v>
      </c>
      <c r="K6598">
        <v>-16.717300000000002</v>
      </c>
    </row>
    <row r="6599" spans="1:11" hidden="1">
      <c r="A6599" t="s">
        <v>166</v>
      </c>
      <c r="B6599" t="s">
        <v>663</v>
      </c>
      <c r="C6599">
        <v>188</v>
      </c>
      <c r="D6599" t="s">
        <v>37</v>
      </c>
      <c r="E6599">
        <v>0.62009999999999998</v>
      </c>
      <c r="F6599">
        <v>0</v>
      </c>
      <c r="G6599">
        <v>-26.434899999999999</v>
      </c>
      <c r="H6599">
        <v>0</v>
      </c>
      <c r="I6599">
        <v>-1.9E-3</v>
      </c>
      <c r="J6599">
        <v>0</v>
      </c>
      <c r="K6599">
        <v>-4.1288999999999998</v>
      </c>
    </row>
    <row r="6600" spans="1:11" hidden="1">
      <c r="A6600" t="s">
        <v>166</v>
      </c>
      <c r="B6600" t="s">
        <v>663</v>
      </c>
      <c r="C6600">
        <v>188</v>
      </c>
      <c r="D6600" t="s">
        <v>37</v>
      </c>
      <c r="E6600">
        <v>1.0561</v>
      </c>
      <c r="F6600">
        <v>0</v>
      </c>
      <c r="G6600">
        <v>-20.106000000000002</v>
      </c>
      <c r="H6600">
        <v>0</v>
      </c>
      <c r="I6600">
        <v>-1.9E-3</v>
      </c>
      <c r="J6600">
        <v>0</v>
      </c>
      <c r="K6600">
        <v>6.0724999999999998</v>
      </c>
    </row>
    <row r="6601" spans="1:11" hidden="1">
      <c r="A6601" t="s">
        <v>166</v>
      </c>
      <c r="B6601" t="s">
        <v>663</v>
      </c>
      <c r="C6601">
        <v>188</v>
      </c>
      <c r="D6601" t="s">
        <v>37</v>
      </c>
      <c r="E6601">
        <v>1.4921</v>
      </c>
      <c r="F6601">
        <v>0</v>
      </c>
      <c r="G6601">
        <v>-13.2601</v>
      </c>
      <c r="H6601">
        <v>0</v>
      </c>
      <c r="I6601">
        <v>-1.9E-3</v>
      </c>
      <c r="J6601">
        <v>0</v>
      </c>
      <c r="K6601">
        <v>13.346</v>
      </c>
    </row>
    <row r="6602" spans="1:11" hidden="1">
      <c r="A6602" t="s">
        <v>166</v>
      </c>
      <c r="B6602" t="s">
        <v>663</v>
      </c>
      <c r="C6602">
        <v>188</v>
      </c>
      <c r="D6602" t="s">
        <v>37</v>
      </c>
      <c r="E6602">
        <v>1.9279999999999999</v>
      </c>
      <c r="F6602">
        <v>0</v>
      </c>
      <c r="G6602">
        <v>-6.4431000000000003</v>
      </c>
      <c r="H6602">
        <v>0</v>
      </c>
      <c r="I6602">
        <v>-1.9E-3</v>
      </c>
      <c r="J6602">
        <v>0</v>
      </c>
      <c r="K6602">
        <v>17.6356</v>
      </c>
    </row>
    <row r="6603" spans="1:11" hidden="1">
      <c r="A6603" t="s">
        <v>166</v>
      </c>
      <c r="B6603" t="s">
        <v>663</v>
      </c>
      <c r="C6603">
        <v>188</v>
      </c>
      <c r="D6603" t="s">
        <v>37</v>
      </c>
      <c r="E6603">
        <v>2.3639999999999999</v>
      </c>
      <c r="F6603">
        <v>0</v>
      </c>
      <c r="G6603">
        <v>-0.82330000000000003</v>
      </c>
      <c r="H6603">
        <v>0</v>
      </c>
      <c r="I6603">
        <v>-1.9E-3</v>
      </c>
      <c r="J6603">
        <v>0</v>
      </c>
      <c r="K6603">
        <v>19.154</v>
      </c>
    </row>
    <row r="6604" spans="1:11" hidden="1">
      <c r="A6604" t="s">
        <v>166</v>
      </c>
      <c r="B6604" t="s">
        <v>663</v>
      </c>
      <c r="C6604">
        <v>188</v>
      </c>
      <c r="D6604" t="s">
        <v>37</v>
      </c>
      <c r="E6604">
        <v>2.8</v>
      </c>
      <c r="F6604">
        <v>0</v>
      </c>
      <c r="G6604">
        <v>2.9906999999999999</v>
      </c>
      <c r="H6604">
        <v>0</v>
      </c>
      <c r="I6604">
        <v>-1.9E-3</v>
      </c>
      <c r="J6604">
        <v>0</v>
      </c>
      <c r="K6604">
        <v>18.6159</v>
      </c>
    </row>
    <row r="6605" spans="1:11" hidden="1">
      <c r="A6605" t="s">
        <v>166</v>
      </c>
      <c r="B6605" t="s">
        <v>663</v>
      </c>
      <c r="C6605">
        <v>188</v>
      </c>
      <c r="D6605" t="s">
        <v>37</v>
      </c>
      <c r="E6605">
        <v>2.8</v>
      </c>
      <c r="F6605">
        <v>0</v>
      </c>
      <c r="G6605">
        <v>8.5368999999999993</v>
      </c>
      <c r="H6605">
        <v>0</v>
      </c>
      <c r="I6605">
        <v>-1.9E-3</v>
      </c>
      <c r="J6605">
        <v>0</v>
      </c>
      <c r="K6605">
        <v>18.6159</v>
      </c>
    </row>
    <row r="6606" spans="1:11" hidden="1">
      <c r="A6606" t="s">
        <v>166</v>
      </c>
      <c r="B6606" t="s">
        <v>663</v>
      </c>
      <c r="C6606">
        <v>188</v>
      </c>
      <c r="D6606" t="s">
        <v>37</v>
      </c>
      <c r="E6606">
        <v>3.2360000000000002</v>
      </c>
      <c r="F6606">
        <v>0</v>
      </c>
      <c r="G6606">
        <v>11.448</v>
      </c>
      <c r="H6606">
        <v>0</v>
      </c>
      <c r="I6606">
        <v>-1.9E-3</v>
      </c>
      <c r="J6606">
        <v>0</v>
      </c>
      <c r="K6606">
        <v>14.259399999999999</v>
      </c>
    </row>
    <row r="6607" spans="1:11" hidden="1">
      <c r="A6607" t="s">
        <v>166</v>
      </c>
      <c r="B6607" t="s">
        <v>663</v>
      </c>
      <c r="C6607">
        <v>188</v>
      </c>
      <c r="D6607" t="s">
        <v>37</v>
      </c>
      <c r="E6607">
        <v>3.6720000000000002</v>
      </c>
      <c r="F6607">
        <v>0</v>
      </c>
      <c r="G6607">
        <v>14.3592</v>
      </c>
      <c r="H6607">
        <v>0</v>
      </c>
      <c r="I6607">
        <v>-1.9E-3</v>
      </c>
      <c r="J6607">
        <v>0</v>
      </c>
      <c r="K6607">
        <v>8.6335999999999995</v>
      </c>
    </row>
    <row r="6608" spans="1:11" hidden="1">
      <c r="A6608" t="s">
        <v>166</v>
      </c>
      <c r="B6608" t="s">
        <v>663</v>
      </c>
      <c r="C6608">
        <v>188</v>
      </c>
      <c r="D6608" t="s">
        <v>37</v>
      </c>
      <c r="E6608">
        <v>4.1079999999999997</v>
      </c>
      <c r="F6608">
        <v>0</v>
      </c>
      <c r="G6608">
        <v>17.270299999999999</v>
      </c>
      <c r="H6608">
        <v>0</v>
      </c>
      <c r="I6608">
        <v>-1.9E-3</v>
      </c>
      <c r="J6608">
        <v>0</v>
      </c>
      <c r="K6608">
        <v>1.7386999999999999</v>
      </c>
    </row>
    <row r="6609" spans="1:11" hidden="1">
      <c r="A6609" t="s">
        <v>166</v>
      </c>
      <c r="B6609" t="s">
        <v>663</v>
      </c>
      <c r="C6609">
        <v>188</v>
      </c>
      <c r="D6609" t="s">
        <v>37</v>
      </c>
      <c r="E6609">
        <v>4.5438999999999998</v>
      </c>
      <c r="F6609">
        <v>0</v>
      </c>
      <c r="G6609">
        <v>20.1815</v>
      </c>
      <c r="H6609">
        <v>0</v>
      </c>
      <c r="I6609">
        <v>-1.9E-3</v>
      </c>
      <c r="J6609">
        <v>0</v>
      </c>
      <c r="K6609">
        <v>-6.4255000000000004</v>
      </c>
    </row>
    <row r="6610" spans="1:11" hidden="1">
      <c r="A6610" t="s">
        <v>166</v>
      </c>
      <c r="B6610" t="s">
        <v>663</v>
      </c>
      <c r="C6610">
        <v>188</v>
      </c>
      <c r="D6610" t="s">
        <v>37</v>
      </c>
      <c r="E6610">
        <v>4.9798999999999998</v>
      </c>
      <c r="F6610">
        <v>0</v>
      </c>
      <c r="G6610">
        <v>23.092600000000001</v>
      </c>
      <c r="H6610">
        <v>0</v>
      </c>
      <c r="I6610">
        <v>-1.9E-3</v>
      </c>
      <c r="J6610">
        <v>0</v>
      </c>
      <c r="K6610">
        <v>-15.8589</v>
      </c>
    </row>
    <row r="6611" spans="1:11" hidden="1">
      <c r="A6611" t="s">
        <v>166</v>
      </c>
      <c r="B6611" t="s">
        <v>663</v>
      </c>
      <c r="C6611">
        <v>188</v>
      </c>
      <c r="D6611" t="s">
        <v>37</v>
      </c>
      <c r="E6611">
        <v>5.4158999999999997</v>
      </c>
      <c r="F6611">
        <v>0</v>
      </c>
      <c r="G6611">
        <v>26.003799999999998</v>
      </c>
      <c r="H6611">
        <v>0</v>
      </c>
      <c r="I6611">
        <v>-1.9E-3</v>
      </c>
      <c r="J6611">
        <v>0</v>
      </c>
      <c r="K6611">
        <v>-26.561499999999999</v>
      </c>
    </row>
    <row r="6612" spans="1:11" hidden="1">
      <c r="A6612" t="s">
        <v>166</v>
      </c>
      <c r="B6612" t="s">
        <v>663</v>
      </c>
      <c r="C6612">
        <v>188</v>
      </c>
      <c r="D6612" t="s">
        <v>38</v>
      </c>
      <c r="E6612">
        <v>0.18410000000000001</v>
      </c>
      <c r="F6612">
        <v>0</v>
      </c>
      <c r="G6612">
        <v>-31.011399999999998</v>
      </c>
      <c r="H6612">
        <v>0</v>
      </c>
      <c r="I6612">
        <v>-1.9E-3</v>
      </c>
      <c r="J6612">
        <v>0</v>
      </c>
      <c r="K6612">
        <v>-16.717300000000002</v>
      </c>
    </row>
    <row r="6613" spans="1:11" hidden="1">
      <c r="A6613" t="s">
        <v>166</v>
      </c>
      <c r="B6613" t="s">
        <v>663</v>
      </c>
      <c r="C6613">
        <v>188</v>
      </c>
      <c r="D6613" t="s">
        <v>38</v>
      </c>
      <c r="E6613">
        <v>0.62009999999999998</v>
      </c>
      <c r="F6613">
        <v>0</v>
      </c>
      <c r="G6613">
        <v>-26.434899999999999</v>
      </c>
      <c r="H6613">
        <v>0</v>
      </c>
      <c r="I6613">
        <v>-1.9E-3</v>
      </c>
      <c r="J6613">
        <v>0</v>
      </c>
      <c r="K6613">
        <v>-4.1288999999999998</v>
      </c>
    </row>
    <row r="6614" spans="1:11" hidden="1">
      <c r="A6614" t="s">
        <v>166</v>
      </c>
      <c r="B6614" t="s">
        <v>663</v>
      </c>
      <c r="C6614">
        <v>188</v>
      </c>
      <c r="D6614" t="s">
        <v>38</v>
      </c>
      <c r="E6614">
        <v>1.0561</v>
      </c>
      <c r="F6614">
        <v>0</v>
      </c>
      <c r="G6614">
        <v>-20.106000000000002</v>
      </c>
      <c r="H6614">
        <v>0</v>
      </c>
      <c r="I6614">
        <v>-1.9E-3</v>
      </c>
      <c r="J6614">
        <v>0</v>
      </c>
      <c r="K6614">
        <v>6.0724999999999998</v>
      </c>
    </row>
    <row r="6615" spans="1:11" hidden="1">
      <c r="A6615" t="s">
        <v>166</v>
      </c>
      <c r="B6615" t="s">
        <v>663</v>
      </c>
      <c r="C6615">
        <v>188</v>
      </c>
      <c r="D6615" t="s">
        <v>38</v>
      </c>
      <c r="E6615">
        <v>1.4921</v>
      </c>
      <c r="F6615">
        <v>0</v>
      </c>
      <c r="G6615">
        <v>-13.2601</v>
      </c>
      <c r="H6615">
        <v>0</v>
      </c>
      <c r="I6615">
        <v>-1.9E-3</v>
      </c>
      <c r="J6615">
        <v>0</v>
      </c>
      <c r="K6615">
        <v>13.346</v>
      </c>
    </row>
    <row r="6616" spans="1:11" hidden="1">
      <c r="A6616" t="s">
        <v>166</v>
      </c>
      <c r="B6616" t="s">
        <v>663</v>
      </c>
      <c r="C6616">
        <v>188</v>
      </c>
      <c r="D6616" t="s">
        <v>38</v>
      </c>
      <c r="E6616">
        <v>1.9279999999999999</v>
      </c>
      <c r="F6616">
        <v>0</v>
      </c>
      <c r="G6616">
        <v>-6.4431000000000003</v>
      </c>
      <c r="H6616">
        <v>0</v>
      </c>
      <c r="I6616">
        <v>-1.9E-3</v>
      </c>
      <c r="J6616">
        <v>0</v>
      </c>
      <c r="K6616">
        <v>17.6356</v>
      </c>
    </row>
    <row r="6617" spans="1:11" hidden="1">
      <c r="A6617" t="s">
        <v>166</v>
      </c>
      <c r="B6617" t="s">
        <v>663</v>
      </c>
      <c r="C6617">
        <v>188</v>
      </c>
      <c r="D6617" t="s">
        <v>38</v>
      </c>
      <c r="E6617">
        <v>2.3639999999999999</v>
      </c>
      <c r="F6617">
        <v>0</v>
      </c>
      <c r="G6617">
        <v>-0.82330000000000003</v>
      </c>
      <c r="H6617">
        <v>0</v>
      </c>
      <c r="I6617">
        <v>-1.9E-3</v>
      </c>
      <c r="J6617">
        <v>0</v>
      </c>
      <c r="K6617">
        <v>19.154</v>
      </c>
    </row>
    <row r="6618" spans="1:11" hidden="1">
      <c r="A6618" t="s">
        <v>166</v>
      </c>
      <c r="B6618" t="s">
        <v>663</v>
      </c>
      <c r="C6618">
        <v>188</v>
      </c>
      <c r="D6618" t="s">
        <v>38</v>
      </c>
      <c r="E6618">
        <v>2.8</v>
      </c>
      <c r="F6618">
        <v>0</v>
      </c>
      <c r="G6618">
        <v>2.9906999999999999</v>
      </c>
      <c r="H6618">
        <v>0</v>
      </c>
      <c r="I6618">
        <v>-1.9E-3</v>
      </c>
      <c r="J6618">
        <v>0</v>
      </c>
      <c r="K6618">
        <v>18.6159</v>
      </c>
    </row>
    <row r="6619" spans="1:11" hidden="1">
      <c r="A6619" t="s">
        <v>166</v>
      </c>
      <c r="B6619" t="s">
        <v>663</v>
      </c>
      <c r="C6619">
        <v>188</v>
      </c>
      <c r="D6619" t="s">
        <v>38</v>
      </c>
      <c r="E6619">
        <v>2.8</v>
      </c>
      <c r="F6619">
        <v>0</v>
      </c>
      <c r="G6619">
        <v>8.5368999999999993</v>
      </c>
      <c r="H6619">
        <v>0</v>
      </c>
      <c r="I6619">
        <v>-1.9E-3</v>
      </c>
      <c r="J6619">
        <v>0</v>
      </c>
      <c r="K6619">
        <v>18.6159</v>
      </c>
    </row>
    <row r="6620" spans="1:11" hidden="1">
      <c r="A6620" t="s">
        <v>166</v>
      </c>
      <c r="B6620" t="s">
        <v>663</v>
      </c>
      <c r="C6620">
        <v>188</v>
      </c>
      <c r="D6620" t="s">
        <v>38</v>
      </c>
      <c r="E6620">
        <v>3.2360000000000002</v>
      </c>
      <c r="F6620">
        <v>0</v>
      </c>
      <c r="G6620">
        <v>11.448</v>
      </c>
      <c r="H6620">
        <v>0</v>
      </c>
      <c r="I6620">
        <v>-1.9E-3</v>
      </c>
      <c r="J6620">
        <v>0</v>
      </c>
      <c r="K6620">
        <v>14.259399999999999</v>
      </c>
    </row>
    <row r="6621" spans="1:11" hidden="1">
      <c r="A6621" t="s">
        <v>166</v>
      </c>
      <c r="B6621" t="s">
        <v>663</v>
      </c>
      <c r="C6621">
        <v>188</v>
      </c>
      <c r="D6621" t="s">
        <v>38</v>
      </c>
      <c r="E6621">
        <v>3.6720000000000002</v>
      </c>
      <c r="F6621">
        <v>0</v>
      </c>
      <c r="G6621">
        <v>14.3592</v>
      </c>
      <c r="H6621">
        <v>0</v>
      </c>
      <c r="I6621">
        <v>-1.9E-3</v>
      </c>
      <c r="J6621">
        <v>0</v>
      </c>
      <c r="K6621">
        <v>8.6335999999999995</v>
      </c>
    </row>
    <row r="6622" spans="1:11" hidden="1">
      <c r="A6622" t="s">
        <v>166</v>
      </c>
      <c r="B6622" t="s">
        <v>663</v>
      </c>
      <c r="C6622">
        <v>188</v>
      </c>
      <c r="D6622" t="s">
        <v>38</v>
      </c>
      <c r="E6622">
        <v>4.1079999999999997</v>
      </c>
      <c r="F6622">
        <v>0</v>
      </c>
      <c r="G6622">
        <v>17.270299999999999</v>
      </c>
      <c r="H6622">
        <v>0</v>
      </c>
      <c r="I6622">
        <v>-1.9E-3</v>
      </c>
      <c r="J6622">
        <v>0</v>
      </c>
      <c r="K6622">
        <v>1.7386999999999999</v>
      </c>
    </row>
    <row r="6623" spans="1:11" hidden="1">
      <c r="A6623" t="s">
        <v>166</v>
      </c>
      <c r="B6623" t="s">
        <v>663</v>
      </c>
      <c r="C6623">
        <v>188</v>
      </c>
      <c r="D6623" t="s">
        <v>38</v>
      </c>
      <c r="E6623">
        <v>4.5438999999999998</v>
      </c>
      <c r="F6623">
        <v>0</v>
      </c>
      <c r="G6623">
        <v>20.1815</v>
      </c>
      <c r="H6623">
        <v>0</v>
      </c>
      <c r="I6623">
        <v>-1.9E-3</v>
      </c>
      <c r="J6623">
        <v>0</v>
      </c>
      <c r="K6623">
        <v>-6.4255000000000004</v>
      </c>
    </row>
    <row r="6624" spans="1:11" hidden="1">
      <c r="A6624" t="s">
        <v>166</v>
      </c>
      <c r="B6624" t="s">
        <v>663</v>
      </c>
      <c r="C6624">
        <v>188</v>
      </c>
      <c r="D6624" t="s">
        <v>38</v>
      </c>
      <c r="E6624">
        <v>4.9798999999999998</v>
      </c>
      <c r="F6624">
        <v>0</v>
      </c>
      <c r="G6624">
        <v>23.092600000000001</v>
      </c>
      <c r="H6624">
        <v>0</v>
      </c>
      <c r="I6624">
        <v>-1.9E-3</v>
      </c>
      <c r="J6624">
        <v>0</v>
      </c>
      <c r="K6624">
        <v>-15.8589</v>
      </c>
    </row>
    <row r="6625" spans="1:11" hidden="1">
      <c r="A6625" t="s">
        <v>166</v>
      </c>
      <c r="B6625" t="s">
        <v>663</v>
      </c>
      <c r="C6625">
        <v>188</v>
      </c>
      <c r="D6625" t="s">
        <v>38</v>
      </c>
      <c r="E6625">
        <v>5.4158999999999997</v>
      </c>
      <c r="F6625">
        <v>0</v>
      </c>
      <c r="G6625">
        <v>26.003799999999998</v>
      </c>
      <c r="H6625">
        <v>0</v>
      </c>
      <c r="I6625">
        <v>-1.9E-3</v>
      </c>
      <c r="J6625">
        <v>0</v>
      </c>
      <c r="K6625">
        <v>-26.561499999999999</v>
      </c>
    </row>
    <row r="6626" spans="1:11" hidden="1">
      <c r="A6626" t="s">
        <v>166</v>
      </c>
      <c r="B6626" t="s">
        <v>663</v>
      </c>
      <c r="C6626">
        <v>188</v>
      </c>
      <c r="D6626" t="s">
        <v>39</v>
      </c>
      <c r="E6626">
        <v>0.18410000000000001</v>
      </c>
      <c r="F6626">
        <v>0</v>
      </c>
      <c r="G6626">
        <v>-31.076799999999999</v>
      </c>
      <c r="H6626">
        <v>0</v>
      </c>
      <c r="I6626">
        <v>-1.9E-3</v>
      </c>
      <c r="J6626">
        <v>0</v>
      </c>
      <c r="K6626">
        <v>-16.889700000000001</v>
      </c>
    </row>
    <row r="6627" spans="1:11" hidden="1">
      <c r="A6627" t="s">
        <v>166</v>
      </c>
      <c r="B6627" t="s">
        <v>663</v>
      </c>
      <c r="C6627">
        <v>188</v>
      </c>
      <c r="D6627" t="s">
        <v>39</v>
      </c>
      <c r="E6627">
        <v>0.62009999999999998</v>
      </c>
      <c r="F6627">
        <v>0</v>
      </c>
      <c r="G6627">
        <v>-26.5002</v>
      </c>
      <c r="H6627">
        <v>0</v>
      </c>
      <c r="I6627">
        <v>-1.9E-3</v>
      </c>
      <c r="J6627">
        <v>0</v>
      </c>
      <c r="K6627">
        <v>-4.2728000000000002</v>
      </c>
    </row>
    <row r="6628" spans="1:11" hidden="1">
      <c r="A6628" t="s">
        <v>166</v>
      </c>
      <c r="B6628" t="s">
        <v>663</v>
      </c>
      <c r="C6628">
        <v>188</v>
      </c>
      <c r="D6628" t="s">
        <v>39</v>
      </c>
      <c r="E6628">
        <v>1.0561</v>
      </c>
      <c r="F6628">
        <v>0</v>
      </c>
      <c r="G6628">
        <v>-20.171399999999998</v>
      </c>
      <c r="H6628">
        <v>0</v>
      </c>
      <c r="I6628">
        <v>-1.9E-3</v>
      </c>
      <c r="J6628">
        <v>0</v>
      </c>
      <c r="K6628">
        <v>5.9570999999999996</v>
      </c>
    </row>
    <row r="6629" spans="1:11" hidden="1">
      <c r="A6629" t="s">
        <v>166</v>
      </c>
      <c r="B6629" t="s">
        <v>663</v>
      </c>
      <c r="C6629">
        <v>188</v>
      </c>
      <c r="D6629" t="s">
        <v>39</v>
      </c>
      <c r="E6629">
        <v>1.4921</v>
      </c>
      <c r="F6629">
        <v>0</v>
      </c>
      <c r="G6629">
        <v>-13.3255</v>
      </c>
      <c r="H6629">
        <v>0</v>
      </c>
      <c r="I6629">
        <v>-1.9E-3</v>
      </c>
      <c r="J6629">
        <v>0</v>
      </c>
      <c r="K6629">
        <v>13.2591</v>
      </c>
    </row>
    <row r="6630" spans="1:11" hidden="1">
      <c r="A6630" t="s">
        <v>166</v>
      </c>
      <c r="B6630" t="s">
        <v>663</v>
      </c>
      <c r="C6630">
        <v>188</v>
      </c>
      <c r="D6630" t="s">
        <v>39</v>
      </c>
      <c r="E6630">
        <v>1.9279999999999999</v>
      </c>
      <c r="F6630">
        <v>0</v>
      </c>
      <c r="G6630">
        <v>-6.5084999999999997</v>
      </c>
      <c r="H6630">
        <v>0</v>
      </c>
      <c r="I6630">
        <v>-1.9E-3</v>
      </c>
      <c r="J6630">
        <v>0</v>
      </c>
      <c r="K6630">
        <v>17.577200000000001</v>
      </c>
    </row>
    <row r="6631" spans="1:11" hidden="1">
      <c r="A6631" t="s">
        <v>166</v>
      </c>
      <c r="B6631" t="s">
        <v>663</v>
      </c>
      <c r="C6631">
        <v>188</v>
      </c>
      <c r="D6631" t="s">
        <v>39</v>
      </c>
      <c r="E6631">
        <v>2.3639999999999999</v>
      </c>
      <c r="F6631">
        <v>0</v>
      </c>
      <c r="G6631">
        <v>-0.88870000000000005</v>
      </c>
      <c r="H6631">
        <v>0</v>
      </c>
      <c r="I6631">
        <v>-1.9E-3</v>
      </c>
      <c r="J6631">
        <v>0</v>
      </c>
      <c r="K6631">
        <v>19.124099999999999</v>
      </c>
    </row>
    <row r="6632" spans="1:11" hidden="1">
      <c r="A6632" t="s">
        <v>166</v>
      </c>
      <c r="B6632" t="s">
        <v>663</v>
      </c>
      <c r="C6632">
        <v>188</v>
      </c>
      <c r="D6632" t="s">
        <v>39</v>
      </c>
      <c r="E6632">
        <v>2.8</v>
      </c>
      <c r="F6632">
        <v>0</v>
      </c>
      <c r="G6632">
        <v>2.9253999999999998</v>
      </c>
      <c r="H6632">
        <v>0</v>
      </c>
      <c r="I6632">
        <v>-1.9E-3</v>
      </c>
      <c r="J6632">
        <v>0</v>
      </c>
      <c r="K6632">
        <v>18.6145</v>
      </c>
    </row>
    <row r="6633" spans="1:11" hidden="1">
      <c r="A6633" t="s">
        <v>166</v>
      </c>
      <c r="B6633" t="s">
        <v>663</v>
      </c>
      <c r="C6633">
        <v>188</v>
      </c>
      <c r="D6633" t="s">
        <v>39</v>
      </c>
      <c r="E6633">
        <v>2.8</v>
      </c>
      <c r="F6633">
        <v>0</v>
      </c>
      <c r="G6633">
        <v>8.4715000000000007</v>
      </c>
      <c r="H6633">
        <v>0</v>
      </c>
      <c r="I6633">
        <v>-1.9E-3</v>
      </c>
      <c r="J6633">
        <v>0</v>
      </c>
      <c r="K6633">
        <v>18.6145</v>
      </c>
    </row>
    <row r="6634" spans="1:11" hidden="1">
      <c r="A6634" t="s">
        <v>166</v>
      </c>
      <c r="B6634" t="s">
        <v>663</v>
      </c>
      <c r="C6634">
        <v>188</v>
      </c>
      <c r="D6634" t="s">
        <v>39</v>
      </c>
      <c r="E6634">
        <v>3.2360000000000002</v>
      </c>
      <c r="F6634">
        <v>0</v>
      </c>
      <c r="G6634">
        <v>11.3827</v>
      </c>
      <c r="H6634">
        <v>0</v>
      </c>
      <c r="I6634">
        <v>-1.9E-3</v>
      </c>
      <c r="J6634">
        <v>0</v>
      </c>
      <c r="K6634">
        <v>14.2864</v>
      </c>
    </row>
    <row r="6635" spans="1:11" hidden="1">
      <c r="A6635" t="s">
        <v>166</v>
      </c>
      <c r="B6635" t="s">
        <v>663</v>
      </c>
      <c r="C6635">
        <v>188</v>
      </c>
      <c r="D6635" t="s">
        <v>39</v>
      </c>
      <c r="E6635">
        <v>3.6720000000000002</v>
      </c>
      <c r="F6635">
        <v>0</v>
      </c>
      <c r="G6635">
        <v>14.293799999999999</v>
      </c>
      <c r="H6635">
        <v>0</v>
      </c>
      <c r="I6635">
        <v>-1.9E-3</v>
      </c>
      <c r="J6635">
        <v>0</v>
      </c>
      <c r="K6635">
        <v>8.6891999999999996</v>
      </c>
    </row>
    <row r="6636" spans="1:11" hidden="1">
      <c r="A6636" t="s">
        <v>166</v>
      </c>
      <c r="B6636" t="s">
        <v>663</v>
      </c>
      <c r="C6636">
        <v>188</v>
      </c>
      <c r="D6636" t="s">
        <v>39</v>
      </c>
      <c r="E6636">
        <v>4.1079999999999997</v>
      </c>
      <c r="F6636">
        <v>0</v>
      </c>
      <c r="G6636">
        <v>17.204999999999998</v>
      </c>
      <c r="H6636">
        <v>0</v>
      </c>
      <c r="I6636">
        <v>-1.9E-3</v>
      </c>
      <c r="J6636">
        <v>0</v>
      </c>
      <c r="K6636">
        <v>1.8227</v>
      </c>
    </row>
    <row r="6637" spans="1:11" hidden="1">
      <c r="A6637" t="s">
        <v>166</v>
      </c>
      <c r="B6637" t="s">
        <v>663</v>
      </c>
      <c r="C6637">
        <v>188</v>
      </c>
      <c r="D6637" t="s">
        <v>39</v>
      </c>
      <c r="E6637">
        <v>4.5438999999999998</v>
      </c>
      <c r="F6637">
        <v>0</v>
      </c>
      <c r="G6637">
        <v>20.116099999999999</v>
      </c>
      <c r="H6637">
        <v>0</v>
      </c>
      <c r="I6637">
        <v>-1.9E-3</v>
      </c>
      <c r="J6637">
        <v>0</v>
      </c>
      <c r="K6637">
        <v>-6.3129999999999997</v>
      </c>
    </row>
    <row r="6638" spans="1:11" hidden="1">
      <c r="A6638" t="s">
        <v>166</v>
      </c>
      <c r="B6638" t="s">
        <v>663</v>
      </c>
      <c r="C6638">
        <v>188</v>
      </c>
      <c r="D6638" t="s">
        <v>39</v>
      </c>
      <c r="E6638">
        <v>4.9798999999999998</v>
      </c>
      <c r="F6638">
        <v>0</v>
      </c>
      <c r="G6638">
        <v>23.0273</v>
      </c>
      <c r="H6638">
        <v>0</v>
      </c>
      <c r="I6638">
        <v>-1.9E-3</v>
      </c>
      <c r="J6638">
        <v>0</v>
      </c>
      <c r="K6638">
        <v>-15.7179</v>
      </c>
    </row>
    <row r="6639" spans="1:11" hidden="1">
      <c r="A6639" t="s">
        <v>166</v>
      </c>
      <c r="B6639" t="s">
        <v>663</v>
      </c>
      <c r="C6639">
        <v>188</v>
      </c>
      <c r="D6639" t="s">
        <v>39</v>
      </c>
      <c r="E6639">
        <v>5.4158999999999997</v>
      </c>
      <c r="F6639">
        <v>0</v>
      </c>
      <c r="G6639">
        <v>25.938400000000001</v>
      </c>
      <c r="H6639">
        <v>0</v>
      </c>
      <c r="I6639">
        <v>-1.9E-3</v>
      </c>
      <c r="J6639">
        <v>0</v>
      </c>
      <c r="K6639">
        <v>-26.392099999999999</v>
      </c>
    </row>
    <row r="6640" spans="1:11" hidden="1">
      <c r="A6640" t="s">
        <v>166</v>
      </c>
      <c r="B6640" t="s">
        <v>663</v>
      </c>
      <c r="C6640">
        <v>188</v>
      </c>
      <c r="D6640" t="s">
        <v>40</v>
      </c>
      <c r="E6640">
        <v>0.18410000000000001</v>
      </c>
      <c r="F6640">
        <v>0</v>
      </c>
      <c r="G6640">
        <v>-30.946100000000001</v>
      </c>
      <c r="H6640">
        <v>0</v>
      </c>
      <c r="I6640">
        <v>-1.9E-3</v>
      </c>
      <c r="J6640">
        <v>0</v>
      </c>
      <c r="K6640">
        <v>-16.544899999999998</v>
      </c>
    </row>
    <row r="6641" spans="1:11" hidden="1">
      <c r="A6641" t="s">
        <v>166</v>
      </c>
      <c r="B6641" t="s">
        <v>663</v>
      </c>
      <c r="C6641">
        <v>188</v>
      </c>
      <c r="D6641" t="s">
        <v>40</v>
      </c>
      <c r="E6641">
        <v>0.62009999999999998</v>
      </c>
      <c r="F6641">
        <v>0</v>
      </c>
      <c r="G6641">
        <v>-26.369499999999999</v>
      </c>
      <c r="H6641">
        <v>0</v>
      </c>
      <c r="I6641">
        <v>-1.9E-3</v>
      </c>
      <c r="J6641">
        <v>0</v>
      </c>
      <c r="K6641">
        <v>-3.9849999999999999</v>
      </c>
    </row>
    <row r="6642" spans="1:11" hidden="1">
      <c r="A6642" t="s">
        <v>166</v>
      </c>
      <c r="B6642" t="s">
        <v>663</v>
      </c>
      <c r="C6642">
        <v>188</v>
      </c>
      <c r="D6642" t="s">
        <v>40</v>
      </c>
      <c r="E6642">
        <v>1.0561</v>
      </c>
      <c r="F6642">
        <v>0</v>
      </c>
      <c r="G6642">
        <v>-20.040700000000001</v>
      </c>
      <c r="H6642">
        <v>0</v>
      </c>
      <c r="I6642">
        <v>-1.9E-3</v>
      </c>
      <c r="J6642">
        <v>0</v>
      </c>
      <c r="K6642">
        <v>6.1879</v>
      </c>
    </row>
    <row r="6643" spans="1:11" hidden="1">
      <c r="A6643" t="s">
        <v>166</v>
      </c>
      <c r="B6643" t="s">
        <v>663</v>
      </c>
      <c r="C6643">
        <v>188</v>
      </c>
      <c r="D6643" t="s">
        <v>40</v>
      </c>
      <c r="E6643">
        <v>1.4921</v>
      </c>
      <c r="F6643">
        <v>0</v>
      </c>
      <c r="G6643">
        <v>-13.194800000000001</v>
      </c>
      <c r="H6643">
        <v>0</v>
      </c>
      <c r="I6643">
        <v>-1.9E-3</v>
      </c>
      <c r="J6643">
        <v>0</v>
      </c>
      <c r="K6643">
        <v>13.4329</v>
      </c>
    </row>
    <row r="6644" spans="1:11" hidden="1">
      <c r="A6644" t="s">
        <v>166</v>
      </c>
      <c r="B6644" t="s">
        <v>663</v>
      </c>
      <c r="C6644">
        <v>188</v>
      </c>
      <c r="D6644" t="s">
        <v>40</v>
      </c>
      <c r="E6644">
        <v>1.9279999999999999</v>
      </c>
      <c r="F6644">
        <v>0</v>
      </c>
      <c r="G6644">
        <v>-6.3777999999999997</v>
      </c>
      <c r="H6644">
        <v>0</v>
      </c>
      <c r="I6644">
        <v>-1.9E-3</v>
      </c>
      <c r="J6644">
        <v>0</v>
      </c>
      <c r="K6644">
        <v>17.693999999999999</v>
      </c>
    </row>
    <row r="6645" spans="1:11" hidden="1">
      <c r="A6645" t="s">
        <v>166</v>
      </c>
      <c r="B6645" t="s">
        <v>663</v>
      </c>
      <c r="C6645">
        <v>188</v>
      </c>
      <c r="D6645" t="s">
        <v>40</v>
      </c>
      <c r="E6645">
        <v>2.3639999999999999</v>
      </c>
      <c r="F6645">
        <v>0</v>
      </c>
      <c r="G6645">
        <v>-0.75800000000000001</v>
      </c>
      <c r="H6645">
        <v>0</v>
      </c>
      <c r="I6645">
        <v>-1.9E-3</v>
      </c>
      <c r="J6645">
        <v>0</v>
      </c>
      <c r="K6645">
        <v>19.184000000000001</v>
      </c>
    </row>
    <row r="6646" spans="1:11" hidden="1">
      <c r="A6646" t="s">
        <v>166</v>
      </c>
      <c r="B6646" t="s">
        <v>663</v>
      </c>
      <c r="C6646">
        <v>188</v>
      </c>
      <c r="D6646" t="s">
        <v>40</v>
      </c>
      <c r="E6646">
        <v>2.8</v>
      </c>
      <c r="F6646">
        <v>0</v>
      </c>
      <c r="G6646">
        <v>3.056</v>
      </c>
      <c r="H6646">
        <v>0</v>
      </c>
      <c r="I6646">
        <v>-1.9E-3</v>
      </c>
      <c r="J6646">
        <v>0</v>
      </c>
      <c r="K6646">
        <v>18.6174</v>
      </c>
    </row>
    <row r="6647" spans="1:11" hidden="1">
      <c r="A6647" t="s">
        <v>166</v>
      </c>
      <c r="B6647" t="s">
        <v>663</v>
      </c>
      <c r="C6647">
        <v>188</v>
      </c>
      <c r="D6647" t="s">
        <v>40</v>
      </c>
      <c r="E6647">
        <v>2.8</v>
      </c>
      <c r="F6647">
        <v>0</v>
      </c>
      <c r="G6647">
        <v>8.6021999999999998</v>
      </c>
      <c r="H6647">
        <v>0</v>
      </c>
      <c r="I6647">
        <v>-1.9E-3</v>
      </c>
      <c r="J6647">
        <v>0</v>
      </c>
      <c r="K6647">
        <v>18.6174</v>
      </c>
    </row>
    <row r="6648" spans="1:11" hidden="1">
      <c r="A6648" t="s">
        <v>166</v>
      </c>
      <c r="B6648" t="s">
        <v>663</v>
      </c>
      <c r="C6648">
        <v>188</v>
      </c>
      <c r="D6648" t="s">
        <v>40</v>
      </c>
      <c r="E6648">
        <v>3.2360000000000002</v>
      </c>
      <c r="F6648">
        <v>0</v>
      </c>
      <c r="G6648">
        <v>11.513400000000001</v>
      </c>
      <c r="H6648">
        <v>0</v>
      </c>
      <c r="I6648">
        <v>-1.9E-3</v>
      </c>
      <c r="J6648">
        <v>0</v>
      </c>
      <c r="K6648">
        <v>14.2324</v>
      </c>
    </row>
    <row r="6649" spans="1:11" hidden="1">
      <c r="A6649" t="s">
        <v>166</v>
      </c>
      <c r="B6649" t="s">
        <v>663</v>
      </c>
      <c r="C6649">
        <v>188</v>
      </c>
      <c r="D6649" t="s">
        <v>40</v>
      </c>
      <c r="E6649">
        <v>3.6720000000000002</v>
      </c>
      <c r="F6649">
        <v>0</v>
      </c>
      <c r="G6649">
        <v>14.4245</v>
      </c>
      <c r="H6649">
        <v>0</v>
      </c>
      <c r="I6649">
        <v>-1.9E-3</v>
      </c>
      <c r="J6649">
        <v>0</v>
      </c>
      <c r="K6649">
        <v>8.5780999999999992</v>
      </c>
    </row>
    <row r="6650" spans="1:11" hidden="1">
      <c r="A6650" t="s">
        <v>166</v>
      </c>
      <c r="B6650" t="s">
        <v>663</v>
      </c>
      <c r="C6650">
        <v>188</v>
      </c>
      <c r="D6650" t="s">
        <v>40</v>
      </c>
      <c r="E6650">
        <v>4.1079999999999997</v>
      </c>
      <c r="F6650">
        <v>0</v>
      </c>
      <c r="G6650">
        <v>17.335699999999999</v>
      </c>
      <c r="H6650">
        <v>0</v>
      </c>
      <c r="I6650">
        <v>-1.9E-3</v>
      </c>
      <c r="J6650">
        <v>0</v>
      </c>
      <c r="K6650">
        <v>1.6546000000000001</v>
      </c>
    </row>
    <row r="6651" spans="1:11" hidden="1">
      <c r="A6651" t="s">
        <v>166</v>
      </c>
      <c r="B6651" t="s">
        <v>663</v>
      </c>
      <c r="C6651">
        <v>188</v>
      </c>
      <c r="D6651" t="s">
        <v>40</v>
      </c>
      <c r="E6651">
        <v>4.5438999999999998</v>
      </c>
      <c r="F6651">
        <v>0</v>
      </c>
      <c r="G6651">
        <v>20.2468</v>
      </c>
      <c r="H6651">
        <v>0</v>
      </c>
      <c r="I6651">
        <v>-1.9E-3</v>
      </c>
      <c r="J6651">
        <v>0</v>
      </c>
      <c r="K6651">
        <v>-6.5380000000000003</v>
      </c>
    </row>
    <row r="6652" spans="1:11" hidden="1">
      <c r="A6652" t="s">
        <v>166</v>
      </c>
      <c r="B6652" t="s">
        <v>663</v>
      </c>
      <c r="C6652">
        <v>188</v>
      </c>
      <c r="D6652" t="s">
        <v>40</v>
      </c>
      <c r="E6652">
        <v>4.9798999999999998</v>
      </c>
      <c r="F6652">
        <v>0</v>
      </c>
      <c r="G6652">
        <v>23.158000000000001</v>
      </c>
      <c r="H6652">
        <v>0</v>
      </c>
      <c r="I6652">
        <v>-1.9E-3</v>
      </c>
      <c r="J6652">
        <v>0</v>
      </c>
      <c r="K6652">
        <v>-15.9999</v>
      </c>
    </row>
    <row r="6653" spans="1:11" hidden="1">
      <c r="A6653" t="s">
        <v>166</v>
      </c>
      <c r="B6653" t="s">
        <v>663</v>
      </c>
      <c r="C6653">
        <v>188</v>
      </c>
      <c r="D6653" t="s">
        <v>40</v>
      </c>
      <c r="E6653">
        <v>5.4158999999999997</v>
      </c>
      <c r="F6653">
        <v>0</v>
      </c>
      <c r="G6653">
        <v>26.069099999999999</v>
      </c>
      <c r="H6653">
        <v>0</v>
      </c>
      <c r="I6653">
        <v>-1.9E-3</v>
      </c>
      <c r="J6653">
        <v>0</v>
      </c>
      <c r="K6653">
        <v>-26.731000000000002</v>
      </c>
    </row>
    <row r="6654" spans="1:11" hidden="1">
      <c r="A6654" t="s">
        <v>166</v>
      </c>
      <c r="B6654" t="s">
        <v>663</v>
      </c>
      <c r="C6654">
        <v>188</v>
      </c>
      <c r="D6654" t="s">
        <v>41</v>
      </c>
      <c r="E6654">
        <v>0.18410000000000001</v>
      </c>
      <c r="F6654">
        <v>0</v>
      </c>
      <c r="G6654">
        <v>-51.019399999999997</v>
      </c>
      <c r="H6654">
        <v>0</v>
      </c>
      <c r="I6654">
        <v>-3.0999999999999999E-3</v>
      </c>
      <c r="J6654">
        <v>0</v>
      </c>
      <c r="K6654">
        <v>-27.4711</v>
      </c>
    </row>
    <row r="6655" spans="1:11" hidden="1">
      <c r="A6655" t="s">
        <v>166</v>
      </c>
      <c r="B6655" t="s">
        <v>663</v>
      </c>
      <c r="C6655">
        <v>188</v>
      </c>
      <c r="D6655" t="s">
        <v>41</v>
      </c>
      <c r="E6655">
        <v>0.62009999999999998</v>
      </c>
      <c r="F6655">
        <v>0</v>
      </c>
      <c r="G6655">
        <v>-43.4878</v>
      </c>
      <c r="H6655">
        <v>0</v>
      </c>
      <c r="I6655">
        <v>-3.0999999999999999E-3</v>
      </c>
      <c r="J6655">
        <v>0</v>
      </c>
      <c r="K6655">
        <v>-6.7606000000000002</v>
      </c>
    </row>
    <row r="6656" spans="1:11" hidden="1">
      <c r="A6656" t="s">
        <v>166</v>
      </c>
      <c r="B6656" t="s">
        <v>663</v>
      </c>
      <c r="C6656">
        <v>188</v>
      </c>
      <c r="D6656" t="s">
        <v>41</v>
      </c>
      <c r="E6656">
        <v>1.0561</v>
      </c>
      <c r="F6656">
        <v>0</v>
      </c>
      <c r="G6656">
        <v>-33.051000000000002</v>
      </c>
      <c r="H6656">
        <v>0</v>
      </c>
      <c r="I6656">
        <v>-3.0999999999999999E-3</v>
      </c>
      <c r="J6656">
        <v>0</v>
      </c>
      <c r="K6656">
        <v>10.0169</v>
      </c>
    </row>
    <row r="6657" spans="1:11" hidden="1">
      <c r="A6657" t="s">
        <v>166</v>
      </c>
      <c r="B6657" t="s">
        <v>663</v>
      </c>
      <c r="C6657">
        <v>188</v>
      </c>
      <c r="D6657" t="s">
        <v>41</v>
      </c>
      <c r="E6657">
        <v>1.4921</v>
      </c>
      <c r="F6657">
        <v>0</v>
      </c>
      <c r="G6657">
        <v>-21.757100000000001</v>
      </c>
      <c r="H6657">
        <v>0</v>
      </c>
      <c r="I6657">
        <v>-3.0999999999999999E-3</v>
      </c>
      <c r="J6657">
        <v>0</v>
      </c>
      <c r="K6657">
        <v>21.964600000000001</v>
      </c>
    </row>
    <row r="6658" spans="1:11" hidden="1">
      <c r="A6658" t="s">
        <v>166</v>
      </c>
      <c r="B6658" t="s">
        <v>663</v>
      </c>
      <c r="C6658">
        <v>188</v>
      </c>
      <c r="D6658" t="s">
        <v>41</v>
      </c>
      <c r="E6658">
        <v>1.9279999999999999</v>
      </c>
      <c r="F6658">
        <v>0</v>
      </c>
      <c r="G6658">
        <v>-10.511100000000001</v>
      </c>
      <c r="H6658">
        <v>0</v>
      </c>
      <c r="I6658">
        <v>-3.0999999999999999E-3</v>
      </c>
      <c r="J6658">
        <v>0</v>
      </c>
      <c r="K6658">
        <v>28.9895</v>
      </c>
    </row>
    <row r="6659" spans="1:11" hidden="1">
      <c r="A6659" t="s">
        <v>166</v>
      </c>
      <c r="B6659" t="s">
        <v>663</v>
      </c>
      <c r="C6659">
        <v>188</v>
      </c>
      <c r="D6659" t="s">
        <v>41</v>
      </c>
      <c r="E6659">
        <v>2.3639999999999999</v>
      </c>
      <c r="F6659">
        <v>0</v>
      </c>
      <c r="G6659">
        <v>-1.2498</v>
      </c>
      <c r="H6659">
        <v>0</v>
      </c>
      <c r="I6659">
        <v>-3.0999999999999999E-3</v>
      </c>
      <c r="J6659">
        <v>0</v>
      </c>
      <c r="K6659">
        <v>31.444500000000001</v>
      </c>
    </row>
    <row r="6660" spans="1:11" hidden="1">
      <c r="A6660" t="s">
        <v>166</v>
      </c>
      <c r="B6660" t="s">
        <v>663</v>
      </c>
      <c r="C6660">
        <v>188</v>
      </c>
      <c r="D6660" t="s">
        <v>41</v>
      </c>
      <c r="E6660">
        <v>2.8</v>
      </c>
      <c r="F6660">
        <v>0</v>
      </c>
      <c r="G6660">
        <v>5.0175999999999998</v>
      </c>
      <c r="H6660">
        <v>0</v>
      </c>
      <c r="I6660">
        <v>-3.0999999999999999E-3</v>
      </c>
      <c r="J6660">
        <v>0</v>
      </c>
      <c r="K6660">
        <v>30.514399999999998</v>
      </c>
    </row>
    <row r="6661" spans="1:11" hidden="1">
      <c r="A6661" t="s">
        <v>166</v>
      </c>
      <c r="B6661" t="s">
        <v>663</v>
      </c>
      <c r="C6661">
        <v>188</v>
      </c>
      <c r="D6661" t="s">
        <v>41</v>
      </c>
      <c r="E6661">
        <v>2.8</v>
      </c>
      <c r="F6661">
        <v>0</v>
      </c>
      <c r="G6661">
        <v>14.0138</v>
      </c>
      <c r="H6661">
        <v>0</v>
      </c>
      <c r="I6661">
        <v>-3.0999999999999999E-3</v>
      </c>
      <c r="J6661">
        <v>0</v>
      </c>
      <c r="K6661">
        <v>30.514399999999998</v>
      </c>
    </row>
    <row r="6662" spans="1:11" hidden="1">
      <c r="A6662" t="s">
        <v>166</v>
      </c>
      <c r="B6662" t="s">
        <v>663</v>
      </c>
      <c r="C6662">
        <v>188</v>
      </c>
      <c r="D6662" t="s">
        <v>41</v>
      </c>
      <c r="E6662">
        <v>3.2360000000000002</v>
      </c>
      <c r="F6662">
        <v>0</v>
      </c>
      <c r="G6662">
        <v>18.784300000000002</v>
      </c>
      <c r="H6662">
        <v>0</v>
      </c>
      <c r="I6662">
        <v>-3.0999999999999999E-3</v>
      </c>
      <c r="J6662">
        <v>0</v>
      </c>
      <c r="K6662">
        <v>23.364699999999999</v>
      </c>
    </row>
    <row r="6663" spans="1:11" hidden="1">
      <c r="A6663" t="s">
        <v>166</v>
      </c>
      <c r="B6663" t="s">
        <v>663</v>
      </c>
      <c r="C6663">
        <v>188</v>
      </c>
      <c r="D6663" t="s">
        <v>41</v>
      </c>
      <c r="E6663">
        <v>3.6720000000000002</v>
      </c>
      <c r="F6663">
        <v>0</v>
      </c>
      <c r="G6663">
        <v>23.5549</v>
      </c>
      <c r="H6663">
        <v>0</v>
      </c>
      <c r="I6663">
        <v>-3.0999999999999999E-3</v>
      </c>
      <c r="J6663">
        <v>0</v>
      </c>
      <c r="K6663">
        <v>14.1351</v>
      </c>
    </row>
    <row r="6664" spans="1:11" hidden="1">
      <c r="A6664" t="s">
        <v>166</v>
      </c>
      <c r="B6664" t="s">
        <v>663</v>
      </c>
      <c r="C6664">
        <v>188</v>
      </c>
      <c r="D6664" t="s">
        <v>41</v>
      </c>
      <c r="E6664">
        <v>4.1079999999999997</v>
      </c>
      <c r="F6664">
        <v>0</v>
      </c>
      <c r="G6664">
        <v>28.325399999999998</v>
      </c>
      <c r="H6664">
        <v>0</v>
      </c>
      <c r="I6664">
        <v>-3.0999999999999999E-3</v>
      </c>
      <c r="J6664">
        <v>0</v>
      </c>
      <c r="K6664">
        <v>2.8256999999999999</v>
      </c>
    </row>
    <row r="6665" spans="1:11" hidden="1">
      <c r="A6665" t="s">
        <v>166</v>
      </c>
      <c r="B6665" t="s">
        <v>663</v>
      </c>
      <c r="C6665">
        <v>188</v>
      </c>
      <c r="D6665" t="s">
        <v>41</v>
      </c>
      <c r="E6665">
        <v>4.5438999999999998</v>
      </c>
      <c r="F6665">
        <v>0</v>
      </c>
      <c r="G6665">
        <v>33.095999999999997</v>
      </c>
      <c r="H6665">
        <v>0</v>
      </c>
      <c r="I6665">
        <v>-3.0999999999999999E-3</v>
      </c>
      <c r="J6665">
        <v>0</v>
      </c>
      <c r="K6665">
        <v>-10.563700000000001</v>
      </c>
    </row>
    <row r="6666" spans="1:11" hidden="1">
      <c r="A6666" t="s">
        <v>166</v>
      </c>
      <c r="B6666" t="s">
        <v>663</v>
      </c>
      <c r="C6666">
        <v>188</v>
      </c>
      <c r="D6666" t="s">
        <v>41</v>
      </c>
      <c r="E6666">
        <v>4.9798999999999998</v>
      </c>
      <c r="F6666">
        <v>0</v>
      </c>
      <c r="G6666">
        <v>37.866500000000002</v>
      </c>
      <c r="H6666">
        <v>0</v>
      </c>
      <c r="I6666">
        <v>-3.0999999999999999E-3</v>
      </c>
      <c r="J6666">
        <v>0</v>
      </c>
      <c r="K6666">
        <v>-26.032900000000001</v>
      </c>
    </row>
    <row r="6667" spans="1:11" hidden="1">
      <c r="A6667" t="s">
        <v>166</v>
      </c>
      <c r="B6667" t="s">
        <v>663</v>
      </c>
      <c r="C6667">
        <v>188</v>
      </c>
      <c r="D6667" t="s">
        <v>41</v>
      </c>
      <c r="E6667">
        <v>5.4158999999999997</v>
      </c>
      <c r="F6667">
        <v>0</v>
      </c>
      <c r="G6667">
        <v>42.637099999999997</v>
      </c>
      <c r="H6667">
        <v>0</v>
      </c>
      <c r="I6667">
        <v>-3.0999999999999999E-3</v>
      </c>
      <c r="J6667">
        <v>0</v>
      </c>
      <c r="K6667">
        <v>-43.582000000000001</v>
      </c>
    </row>
    <row r="6668" spans="1:11" hidden="1">
      <c r="A6668" t="s">
        <v>166</v>
      </c>
      <c r="B6668" t="s">
        <v>663</v>
      </c>
      <c r="C6668">
        <v>188</v>
      </c>
      <c r="D6668" t="s">
        <v>42</v>
      </c>
      <c r="E6668">
        <v>0.18410000000000001</v>
      </c>
      <c r="F6668">
        <v>0</v>
      </c>
      <c r="G6668">
        <v>-28.508099999999999</v>
      </c>
      <c r="H6668">
        <v>0</v>
      </c>
      <c r="I6668">
        <v>-1.8E-3</v>
      </c>
      <c r="J6668">
        <v>0</v>
      </c>
      <c r="K6668">
        <v>-15.4956</v>
      </c>
    </row>
    <row r="6669" spans="1:11" hidden="1">
      <c r="A6669" t="s">
        <v>166</v>
      </c>
      <c r="B6669" t="s">
        <v>663</v>
      </c>
      <c r="C6669">
        <v>188</v>
      </c>
      <c r="D6669" t="s">
        <v>42</v>
      </c>
      <c r="E6669">
        <v>0.62009999999999998</v>
      </c>
      <c r="F6669">
        <v>0</v>
      </c>
      <c r="G6669">
        <v>-24.310500000000001</v>
      </c>
      <c r="H6669">
        <v>0</v>
      </c>
      <c r="I6669">
        <v>-1.8E-3</v>
      </c>
      <c r="J6669">
        <v>0</v>
      </c>
      <c r="K6669">
        <v>-3.9245999999999999</v>
      </c>
    </row>
    <row r="6670" spans="1:11" hidden="1">
      <c r="A6670" t="s">
        <v>166</v>
      </c>
      <c r="B6670" t="s">
        <v>663</v>
      </c>
      <c r="C6670">
        <v>188</v>
      </c>
      <c r="D6670" t="s">
        <v>42</v>
      </c>
      <c r="E6670">
        <v>1.0561</v>
      </c>
      <c r="F6670">
        <v>0</v>
      </c>
      <c r="G6670">
        <v>-18.591000000000001</v>
      </c>
      <c r="H6670">
        <v>0</v>
      </c>
      <c r="I6670">
        <v>-1.8E-3</v>
      </c>
      <c r="J6670">
        <v>0</v>
      </c>
      <c r="K6670">
        <v>5.4760999999999997</v>
      </c>
    </row>
    <row r="6671" spans="1:11" hidden="1">
      <c r="A6671" t="s">
        <v>166</v>
      </c>
      <c r="B6671" t="s">
        <v>663</v>
      </c>
      <c r="C6671">
        <v>188</v>
      </c>
      <c r="D6671" t="s">
        <v>42</v>
      </c>
      <c r="E6671">
        <v>1.4921</v>
      </c>
      <c r="F6671">
        <v>0</v>
      </c>
      <c r="G6671">
        <v>-12.422599999999999</v>
      </c>
      <c r="H6671">
        <v>0</v>
      </c>
      <c r="I6671">
        <v>-1.8E-3</v>
      </c>
      <c r="J6671">
        <v>0</v>
      </c>
      <c r="K6671">
        <v>12.236800000000001</v>
      </c>
    </row>
    <row r="6672" spans="1:11" hidden="1">
      <c r="A6672" t="s">
        <v>166</v>
      </c>
      <c r="B6672" t="s">
        <v>663</v>
      </c>
      <c r="C6672">
        <v>188</v>
      </c>
      <c r="D6672" t="s">
        <v>42</v>
      </c>
      <c r="E6672">
        <v>1.9279999999999999</v>
      </c>
      <c r="F6672">
        <v>0</v>
      </c>
      <c r="G6672">
        <v>-6.2793000000000001</v>
      </c>
      <c r="H6672">
        <v>0</v>
      </c>
      <c r="I6672">
        <v>-1.8E-3</v>
      </c>
      <c r="J6672">
        <v>0</v>
      </c>
      <c r="K6672">
        <v>16.308800000000002</v>
      </c>
    </row>
    <row r="6673" spans="1:11" hidden="1">
      <c r="A6673" t="s">
        <v>166</v>
      </c>
      <c r="B6673" t="s">
        <v>663</v>
      </c>
      <c r="C6673">
        <v>188</v>
      </c>
      <c r="D6673" t="s">
        <v>42</v>
      </c>
      <c r="E6673">
        <v>2.3639999999999999</v>
      </c>
      <c r="F6673">
        <v>0</v>
      </c>
      <c r="G6673">
        <v>-1.1756</v>
      </c>
      <c r="H6673">
        <v>0</v>
      </c>
      <c r="I6673">
        <v>-1.8E-3</v>
      </c>
      <c r="J6673">
        <v>0</v>
      </c>
      <c r="K6673">
        <v>17.876999999999999</v>
      </c>
    </row>
    <row r="6674" spans="1:11" hidden="1">
      <c r="A6674" t="s">
        <v>166</v>
      </c>
      <c r="B6674" t="s">
        <v>663</v>
      </c>
      <c r="C6674">
        <v>188</v>
      </c>
      <c r="D6674" t="s">
        <v>42</v>
      </c>
      <c r="E6674">
        <v>2.8</v>
      </c>
      <c r="F6674">
        <v>0</v>
      </c>
      <c r="G6674">
        <v>2.3597999999999999</v>
      </c>
      <c r="H6674">
        <v>0</v>
      </c>
      <c r="I6674">
        <v>-1.8E-3</v>
      </c>
      <c r="J6674">
        <v>0</v>
      </c>
      <c r="K6674">
        <v>17.561800000000002</v>
      </c>
    </row>
    <row r="6675" spans="1:11" hidden="1">
      <c r="A6675" t="s">
        <v>166</v>
      </c>
      <c r="B6675" t="s">
        <v>663</v>
      </c>
      <c r="C6675">
        <v>188</v>
      </c>
      <c r="D6675" t="s">
        <v>42</v>
      </c>
      <c r="E6675">
        <v>2.8</v>
      </c>
      <c r="F6675">
        <v>0</v>
      </c>
      <c r="G6675">
        <v>7.9715999999999996</v>
      </c>
      <c r="H6675">
        <v>0</v>
      </c>
      <c r="I6675">
        <v>-1.8E-3</v>
      </c>
      <c r="J6675">
        <v>0</v>
      </c>
      <c r="K6675">
        <v>17.561800000000002</v>
      </c>
    </row>
    <row r="6676" spans="1:11" hidden="1">
      <c r="A6676" t="s">
        <v>166</v>
      </c>
      <c r="B6676" t="s">
        <v>663</v>
      </c>
      <c r="C6676">
        <v>188</v>
      </c>
      <c r="D6676" t="s">
        <v>42</v>
      </c>
      <c r="E6676">
        <v>3.2360000000000002</v>
      </c>
      <c r="F6676">
        <v>0</v>
      </c>
      <c r="G6676">
        <v>10.723000000000001</v>
      </c>
      <c r="H6676">
        <v>0</v>
      </c>
      <c r="I6676">
        <v>-1.8E-3</v>
      </c>
      <c r="J6676">
        <v>0</v>
      </c>
      <c r="K6676">
        <v>13.5124</v>
      </c>
    </row>
    <row r="6677" spans="1:11" hidden="1">
      <c r="A6677" t="s">
        <v>166</v>
      </c>
      <c r="B6677" t="s">
        <v>663</v>
      </c>
      <c r="C6677">
        <v>188</v>
      </c>
      <c r="D6677" t="s">
        <v>42</v>
      </c>
      <c r="E6677">
        <v>3.6720000000000002</v>
      </c>
      <c r="F6677">
        <v>0</v>
      </c>
      <c r="G6677">
        <v>13.474399999999999</v>
      </c>
      <c r="H6677">
        <v>0</v>
      </c>
      <c r="I6677">
        <v>-1.8E-3</v>
      </c>
      <c r="J6677">
        <v>0</v>
      </c>
      <c r="K6677">
        <v>8.2642000000000007</v>
      </c>
    </row>
    <row r="6678" spans="1:11" hidden="1">
      <c r="A6678" t="s">
        <v>166</v>
      </c>
      <c r="B6678" t="s">
        <v>663</v>
      </c>
      <c r="C6678">
        <v>188</v>
      </c>
      <c r="D6678" t="s">
        <v>42</v>
      </c>
      <c r="E6678">
        <v>4.1079999999999997</v>
      </c>
      <c r="F6678">
        <v>0</v>
      </c>
      <c r="G6678">
        <v>16.2258</v>
      </c>
      <c r="H6678">
        <v>0</v>
      </c>
      <c r="I6678">
        <v>-1.8E-3</v>
      </c>
      <c r="J6678">
        <v>0</v>
      </c>
      <c r="K6678">
        <v>1.8165</v>
      </c>
    </row>
    <row r="6679" spans="1:11" hidden="1">
      <c r="A6679" t="s">
        <v>166</v>
      </c>
      <c r="B6679" t="s">
        <v>663</v>
      </c>
      <c r="C6679">
        <v>188</v>
      </c>
      <c r="D6679" t="s">
        <v>42</v>
      </c>
      <c r="E6679">
        <v>4.5438999999999998</v>
      </c>
      <c r="F6679">
        <v>0</v>
      </c>
      <c r="G6679">
        <v>18.9772</v>
      </c>
      <c r="H6679">
        <v>0</v>
      </c>
      <c r="I6679">
        <v>-1.8E-3</v>
      </c>
      <c r="J6679">
        <v>0</v>
      </c>
      <c r="K6679">
        <v>-5.8308999999999997</v>
      </c>
    </row>
    <row r="6680" spans="1:11" hidden="1">
      <c r="A6680" t="s">
        <v>166</v>
      </c>
      <c r="B6680" t="s">
        <v>663</v>
      </c>
      <c r="C6680">
        <v>188</v>
      </c>
      <c r="D6680" t="s">
        <v>42</v>
      </c>
      <c r="E6680">
        <v>4.9798999999999998</v>
      </c>
      <c r="F6680">
        <v>0</v>
      </c>
      <c r="G6680">
        <v>21.7286</v>
      </c>
      <c r="H6680">
        <v>0</v>
      </c>
      <c r="I6680">
        <v>-1.8E-3</v>
      </c>
      <c r="J6680">
        <v>0</v>
      </c>
      <c r="K6680">
        <v>-14.6778</v>
      </c>
    </row>
    <row r="6681" spans="1:11" hidden="1">
      <c r="A6681" t="s">
        <v>166</v>
      </c>
      <c r="B6681" t="s">
        <v>663</v>
      </c>
      <c r="C6681">
        <v>188</v>
      </c>
      <c r="D6681" t="s">
        <v>42</v>
      </c>
      <c r="E6681">
        <v>5.4158999999999997</v>
      </c>
      <c r="F6681">
        <v>0</v>
      </c>
      <c r="G6681">
        <v>24.48</v>
      </c>
      <c r="H6681">
        <v>0</v>
      </c>
      <c r="I6681">
        <v>-1.8E-3</v>
      </c>
      <c r="J6681">
        <v>0</v>
      </c>
      <c r="K6681">
        <v>-24.724299999999999</v>
      </c>
    </row>
    <row r="6682" spans="1:11" hidden="1">
      <c r="A6682" t="s">
        <v>166</v>
      </c>
      <c r="B6682" t="s">
        <v>663</v>
      </c>
      <c r="C6682">
        <v>188</v>
      </c>
      <c r="D6682" t="s">
        <v>43</v>
      </c>
      <c r="E6682">
        <v>0.18410000000000001</v>
      </c>
      <c r="F6682">
        <v>0</v>
      </c>
      <c r="G6682">
        <v>-28.569199999999999</v>
      </c>
      <c r="H6682">
        <v>0</v>
      </c>
      <c r="I6682">
        <v>-1.8E-3</v>
      </c>
      <c r="J6682">
        <v>0</v>
      </c>
      <c r="K6682">
        <v>-15.6562</v>
      </c>
    </row>
    <row r="6683" spans="1:11" hidden="1">
      <c r="A6683" t="s">
        <v>166</v>
      </c>
      <c r="B6683" t="s">
        <v>663</v>
      </c>
      <c r="C6683">
        <v>188</v>
      </c>
      <c r="D6683" t="s">
        <v>43</v>
      </c>
      <c r="E6683">
        <v>0.62009999999999998</v>
      </c>
      <c r="F6683">
        <v>0</v>
      </c>
      <c r="G6683">
        <v>-24.371600000000001</v>
      </c>
      <c r="H6683">
        <v>0</v>
      </c>
      <c r="I6683">
        <v>-1.8E-3</v>
      </c>
      <c r="J6683">
        <v>0</v>
      </c>
      <c r="K6683">
        <v>-4.0585000000000004</v>
      </c>
    </row>
    <row r="6684" spans="1:11" hidden="1">
      <c r="A6684" t="s">
        <v>166</v>
      </c>
      <c r="B6684" t="s">
        <v>663</v>
      </c>
      <c r="C6684">
        <v>188</v>
      </c>
      <c r="D6684" t="s">
        <v>43</v>
      </c>
      <c r="E6684">
        <v>1.0561</v>
      </c>
      <c r="F6684">
        <v>0</v>
      </c>
      <c r="G6684">
        <v>-18.652100000000001</v>
      </c>
      <c r="H6684">
        <v>0</v>
      </c>
      <c r="I6684">
        <v>-1.8E-3</v>
      </c>
      <c r="J6684">
        <v>0</v>
      </c>
      <c r="K6684">
        <v>5.3688000000000002</v>
      </c>
    </row>
    <row r="6685" spans="1:11" hidden="1">
      <c r="A6685" t="s">
        <v>166</v>
      </c>
      <c r="B6685" t="s">
        <v>663</v>
      </c>
      <c r="C6685">
        <v>188</v>
      </c>
      <c r="D6685" t="s">
        <v>43</v>
      </c>
      <c r="E6685">
        <v>1.4921</v>
      </c>
      <c r="F6685">
        <v>0</v>
      </c>
      <c r="G6685">
        <v>-12.483700000000001</v>
      </c>
      <c r="H6685">
        <v>0</v>
      </c>
      <c r="I6685">
        <v>-1.8E-3</v>
      </c>
      <c r="J6685">
        <v>0</v>
      </c>
      <c r="K6685">
        <v>12.1561</v>
      </c>
    </row>
    <row r="6686" spans="1:11" hidden="1">
      <c r="A6686" t="s">
        <v>166</v>
      </c>
      <c r="B6686" t="s">
        <v>663</v>
      </c>
      <c r="C6686">
        <v>188</v>
      </c>
      <c r="D6686" t="s">
        <v>43</v>
      </c>
      <c r="E6686">
        <v>1.9279999999999999</v>
      </c>
      <c r="F6686">
        <v>0</v>
      </c>
      <c r="G6686">
        <v>-6.3403999999999998</v>
      </c>
      <c r="H6686">
        <v>0</v>
      </c>
      <c r="I6686">
        <v>-1.8E-3</v>
      </c>
      <c r="J6686">
        <v>0</v>
      </c>
      <c r="K6686">
        <v>16.254799999999999</v>
      </c>
    </row>
    <row r="6687" spans="1:11" hidden="1">
      <c r="A6687" t="s">
        <v>166</v>
      </c>
      <c r="B6687" t="s">
        <v>663</v>
      </c>
      <c r="C6687">
        <v>188</v>
      </c>
      <c r="D6687" t="s">
        <v>43</v>
      </c>
      <c r="E6687">
        <v>2.3639999999999999</v>
      </c>
      <c r="F6687">
        <v>0</v>
      </c>
      <c r="G6687">
        <v>-1.2366999999999999</v>
      </c>
      <c r="H6687">
        <v>0</v>
      </c>
      <c r="I6687">
        <v>-1.8E-3</v>
      </c>
      <c r="J6687">
        <v>0</v>
      </c>
      <c r="K6687">
        <v>17.849599999999999</v>
      </c>
    </row>
    <row r="6688" spans="1:11" hidden="1">
      <c r="A6688" t="s">
        <v>166</v>
      </c>
      <c r="B6688" t="s">
        <v>663</v>
      </c>
      <c r="C6688">
        <v>188</v>
      </c>
      <c r="D6688" t="s">
        <v>43</v>
      </c>
      <c r="E6688">
        <v>2.8</v>
      </c>
      <c r="F6688">
        <v>0</v>
      </c>
      <c r="G6688">
        <v>2.2988</v>
      </c>
      <c r="H6688">
        <v>0</v>
      </c>
      <c r="I6688">
        <v>-1.8E-3</v>
      </c>
      <c r="J6688">
        <v>0</v>
      </c>
      <c r="K6688">
        <v>17.5611</v>
      </c>
    </row>
    <row r="6689" spans="1:11" hidden="1">
      <c r="A6689" t="s">
        <v>166</v>
      </c>
      <c r="B6689" t="s">
        <v>663</v>
      </c>
      <c r="C6689">
        <v>188</v>
      </c>
      <c r="D6689" t="s">
        <v>43</v>
      </c>
      <c r="E6689">
        <v>2.8</v>
      </c>
      <c r="F6689">
        <v>0</v>
      </c>
      <c r="G6689">
        <v>7.9104999999999999</v>
      </c>
      <c r="H6689">
        <v>0</v>
      </c>
      <c r="I6689">
        <v>-1.8E-3</v>
      </c>
      <c r="J6689">
        <v>0</v>
      </c>
      <c r="K6689">
        <v>17.5611</v>
      </c>
    </row>
    <row r="6690" spans="1:11" hidden="1">
      <c r="A6690" t="s">
        <v>166</v>
      </c>
      <c r="B6690" t="s">
        <v>663</v>
      </c>
      <c r="C6690">
        <v>188</v>
      </c>
      <c r="D6690" t="s">
        <v>43</v>
      </c>
      <c r="E6690">
        <v>3.2360000000000002</v>
      </c>
      <c r="F6690">
        <v>0</v>
      </c>
      <c r="G6690">
        <v>10.661899999999999</v>
      </c>
      <c r="H6690">
        <v>0</v>
      </c>
      <c r="I6690">
        <v>-1.8E-3</v>
      </c>
      <c r="J6690">
        <v>0</v>
      </c>
      <c r="K6690">
        <v>13.486599999999999</v>
      </c>
    </row>
    <row r="6691" spans="1:11" hidden="1">
      <c r="A6691" t="s">
        <v>166</v>
      </c>
      <c r="B6691" t="s">
        <v>663</v>
      </c>
      <c r="C6691">
        <v>188</v>
      </c>
      <c r="D6691" t="s">
        <v>43</v>
      </c>
      <c r="E6691">
        <v>3.6720000000000002</v>
      </c>
      <c r="F6691">
        <v>0</v>
      </c>
      <c r="G6691">
        <v>13.4133</v>
      </c>
      <c r="H6691">
        <v>0</v>
      </c>
      <c r="I6691">
        <v>-1.8E-3</v>
      </c>
      <c r="J6691">
        <v>0</v>
      </c>
      <c r="K6691">
        <v>8.2117000000000004</v>
      </c>
    </row>
    <row r="6692" spans="1:11" hidden="1">
      <c r="A6692" t="s">
        <v>166</v>
      </c>
      <c r="B6692" t="s">
        <v>663</v>
      </c>
      <c r="C6692">
        <v>188</v>
      </c>
      <c r="D6692" t="s">
        <v>43</v>
      </c>
      <c r="E6692">
        <v>4.1079999999999997</v>
      </c>
      <c r="F6692">
        <v>0</v>
      </c>
      <c r="G6692">
        <v>16.1647</v>
      </c>
      <c r="H6692">
        <v>0</v>
      </c>
      <c r="I6692">
        <v>-1.8E-3</v>
      </c>
      <c r="J6692">
        <v>0</v>
      </c>
      <c r="K6692">
        <v>1.7373000000000001</v>
      </c>
    </row>
    <row r="6693" spans="1:11" hidden="1">
      <c r="A6693" t="s">
        <v>166</v>
      </c>
      <c r="B6693" t="s">
        <v>663</v>
      </c>
      <c r="C6693">
        <v>188</v>
      </c>
      <c r="D6693" t="s">
        <v>43</v>
      </c>
      <c r="E6693">
        <v>4.5438999999999998</v>
      </c>
      <c r="F6693">
        <v>0</v>
      </c>
      <c r="G6693">
        <v>18.9161</v>
      </c>
      <c r="H6693">
        <v>0</v>
      </c>
      <c r="I6693">
        <v>-1.8E-3</v>
      </c>
      <c r="J6693">
        <v>0</v>
      </c>
      <c r="K6693">
        <v>-5.9367000000000001</v>
      </c>
    </row>
    <row r="6694" spans="1:11" hidden="1">
      <c r="A6694" t="s">
        <v>166</v>
      </c>
      <c r="B6694" t="s">
        <v>663</v>
      </c>
      <c r="C6694">
        <v>188</v>
      </c>
      <c r="D6694" t="s">
        <v>43</v>
      </c>
      <c r="E6694">
        <v>4.9798999999999998</v>
      </c>
      <c r="F6694">
        <v>0</v>
      </c>
      <c r="G6694">
        <v>21.6676</v>
      </c>
      <c r="H6694">
        <v>0</v>
      </c>
      <c r="I6694">
        <v>-1.8E-3</v>
      </c>
      <c r="J6694">
        <v>0</v>
      </c>
      <c r="K6694">
        <v>-14.8102</v>
      </c>
    </row>
    <row r="6695" spans="1:11" hidden="1">
      <c r="A6695" t="s">
        <v>166</v>
      </c>
      <c r="B6695" t="s">
        <v>663</v>
      </c>
      <c r="C6695">
        <v>188</v>
      </c>
      <c r="D6695" t="s">
        <v>43</v>
      </c>
      <c r="E6695">
        <v>5.4158999999999997</v>
      </c>
      <c r="F6695">
        <v>0</v>
      </c>
      <c r="G6695">
        <v>24.419</v>
      </c>
      <c r="H6695">
        <v>0</v>
      </c>
      <c r="I6695">
        <v>-1.8E-3</v>
      </c>
      <c r="J6695">
        <v>0</v>
      </c>
      <c r="K6695">
        <v>-24.883299999999998</v>
      </c>
    </row>
    <row r="6696" spans="1:11" hidden="1">
      <c r="A6696" t="s">
        <v>166</v>
      </c>
      <c r="B6696" t="s">
        <v>663</v>
      </c>
      <c r="C6696">
        <v>188</v>
      </c>
      <c r="D6696" t="s">
        <v>44</v>
      </c>
      <c r="E6696">
        <v>0.18410000000000001</v>
      </c>
      <c r="F6696">
        <v>0</v>
      </c>
      <c r="G6696">
        <v>-28.508099999999999</v>
      </c>
      <c r="H6696">
        <v>0</v>
      </c>
      <c r="I6696">
        <v>-1.8E-3</v>
      </c>
      <c r="J6696">
        <v>0</v>
      </c>
      <c r="K6696">
        <v>-15.4956</v>
      </c>
    </row>
    <row r="6697" spans="1:11" hidden="1">
      <c r="A6697" t="s">
        <v>166</v>
      </c>
      <c r="B6697" t="s">
        <v>663</v>
      </c>
      <c r="C6697">
        <v>188</v>
      </c>
      <c r="D6697" t="s">
        <v>44</v>
      </c>
      <c r="E6697">
        <v>0.62009999999999998</v>
      </c>
      <c r="F6697">
        <v>0</v>
      </c>
      <c r="G6697">
        <v>-24.310500000000001</v>
      </c>
      <c r="H6697">
        <v>0</v>
      </c>
      <c r="I6697">
        <v>-1.8E-3</v>
      </c>
      <c r="J6697">
        <v>0</v>
      </c>
      <c r="K6697">
        <v>-3.9245999999999999</v>
      </c>
    </row>
    <row r="6698" spans="1:11" hidden="1">
      <c r="A6698" t="s">
        <v>166</v>
      </c>
      <c r="B6698" t="s">
        <v>663</v>
      </c>
      <c r="C6698">
        <v>188</v>
      </c>
      <c r="D6698" t="s">
        <v>44</v>
      </c>
      <c r="E6698">
        <v>1.0561</v>
      </c>
      <c r="F6698">
        <v>0</v>
      </c>
      <c r="G6698">
        <v>-18.591000000000001</v>
      </c>
      <c r="H6698">
        <v>0</v>
      </c>
      <c r="I6698">
        <v>-1.8E-3</v>
      </c>
      <c r="J6698">
        <v>0</v>
      </c>
      <c r="K6698">
        <v>5.4760999999999997</v>
      </c>
    </row>
    <row r="6699" spans="1:11" hidden="1">
      <c r="A6699" t="s">
        <v>166</v>
      </c>
      <c r="B6699" t="s">
        <v>663</v>
      </c>
      <c r="C6699">
        <v>188</v>
      </c>
      <c r="D6699" t="s">
        <v>44</v>
      </c>
      <c r="E6699">
        <v>1.4921</v>
      </c>
      <c r="F6699">
        <v>0</v>
      </c>
      <c r="G6699">
        <v>-12.422599999999999</v>
      </c>
      <c r="H6699">
        <v>0</v>
      </c>
      <c r="I6699">
        <v>-1.8E-3</v>
      </c>
      <c r="J6699">
        <v>0</v>
      </c>
      <c r="K6699">
        <v>12.236800000000001</v>
      </c>
    </row>
    <row r="6700" spans="1:11" hidden="1">
      <c r="A6700" t="s">
        <v>166</v>
      </c>
      <c r="B6700" t="s">
        <v>663</v>
      </c>
      <c r="C6700">
        <v>188</v>
      </c>
      <c r="D6700" t="s">
        <v>44</v>
      </c>
      <c r="E6700">
        <v>1.9279999999999999</v>
      </c>
      <c r="F6700">
        <v>0</v>
      </c>
      <c r="G6700">
        <v>-6.2793000000000001</v>
      </c>
      <c r="H6700">
        <v>0</v>
      </c>
      <c r="I6700">
        <v>-1.8E-3</v>
      </c>
      <c r="J6700">
        <v>0</v>
      </c>
      <c r="K6700">
        <v>16.308800000000002</v>
      </c>
    </row>
    <row r="6701" spans="1:11" hidden="1">
      <c r="A6701" t="s">
        <v>166</v>
      </c>
      <c r="B6701" t="s">
        <v>663</v>
      </c>
      <c r="C6701">
        <v>188</v>
      </c>
      <c r="D6701" t="s">
        <v>44</v>
      </c>
      <c r="E6701">
        <v>2.3639999999999999</v>
      </c>
      <c r="F6701">
        <v>0</v>
      </c>
      <c r="G6701">
        <v>-1.1756</v>
      </c>
      <c r="H6701">
        <v>0</v>
      </c>
      <c r="I6701">
        <v>-1.8E-3</v>
      </c>
      <c r="J6701">
        <v>0</v>
      </c>
      <c r="K6701">
        <v>17.876999999999999</v>
      </c>
    </row>
    <row r="6702" spans="1:11" hidden="1">
      <c r="A6702" t="s">
        <v>166</v>
      </c>
      <c r="B6702" t="s">
        <v>663</v>
      </c>
      <c r="C6702">
        <v>188</v>
      </c>
      <c r="D6702" t="s">
        <v>44</v>
      </c>
      <c r="E6702">
        <v>2.8</v>
      </c>
      <c r="F6702">
        <v>0</v>
      </c>
      <c r="G6702">
        <v>2.3597999999999999</v>
      </c>
      <c r="H6702">
        <v>0</v>
      </c>
      <c r="I6702">
        <v>-1.8E-3</v>
      </c>
      <c r="J6702">
        <v>0</v>
      </c>
      <c r="K6702">
        <v>17.561800000000002</v>
      </c>
    </row>
    <row r="6703" spans="1:11" hidden="1">
      <c r="A6703" t="s">
        <v>166</v>
      </c>
      <c r="B6703" t="s">
        <v>663</v>
      </c>
      <c r="C6703">
        <v>188</v>
      </c>
      <c r="D6703" t="s">
        <v>44</v>
      </c>
      <c r="E6703">
        <v>2.8</v>
      </c>
      <c r="F6703">
        <v>0</v>
      </c>
      <c r="G6703">
        <v>7.9715999999999996</v>
      </c>
      <c r="H6703">
        <v>0</v>
      </c>
      <c r="I6703">
        <v>-1.8E-3</v>
      </c>
      <c r="J6703">
        <v>0</v>
      </c>
      <c r="K6703">
        <v>17.561800000000002</v>
      </c>
    </row>
    <row r="6704" spans="1:11" hidden="1">
      <c r="A6704" t="s">
        <v>166</v>
      </c>
      <c r="B6704" t="s">
        <v>663</v>
      </c>
      <c r="C6704">
        <v>188</v>
      </c>
      <c r="D6704" t="s">
        <v>44</v>
      </c>
      <c r="E6704">
        <v>3.2360000000000002</v>
      </c>
      <c r="F6704">
        <v>0</v>
      </c>
      <c r="G6704">
        <v>10.723000000000001</v>
      </c>
      <c r="H6704">
        <v>0</v>
      </c>
      <c r="I6704">
        <v>-1.8E-3</v>
      </c>
      <c r="J6704">
        <v>0</v>
      </c>
      <c r="K6704">
        <v>13.5124</v>
      </c>
    </row>
    <row r="6705" spans="1:11" hidden="1">
      <c r="A6705" t="s">
        <v>166</v>
      </c>
      <c r="B6705" t="s">
        <v>663</v>
      </c>
      <c r="C6705">
        <v>188</v>
      </c>
      <c r="D6705" t="s">
        <v>44</v>
      </c>
      <c r="E6705">
        <v>3.6720000000000002</v>
      </c>
      <c r="F6705">
        <v>0</v>
      </c>
      <c r="G6705">
        <v>13.474399999999999</v>
      </c>
      <c r="H6705">
        <v>0</v>
      </c>
      <c r="I6705">
        <v>-1.8E-3</v>
      </c>
      <c r="J6705">
        <v>0</v>
      </c>
      <c r="K6705">
        <v>8.2642000000000007</v>
      </c>
    </row>
    <row r="6706" spans="1:11" hidden="1">
      <c r="A6706" t="s">
        <v>166</v>
      </c>
      <c r="B6706" t="s">
        <v>663</v>
      </c>
      <c r="C6706">
        <v>188</v>
      </c>
      <c r="D6706" t="s">
        <v>44</v>
      </c>
      <c r="E6706">
        <v>4.1079999999999997</v>
      </c>
      <c r="F6706">
        <v>0</v>
      </c>
      <c r="G6706">
        <v>16.2258</v>
      </c>
      <c r="H6706">
        <v>0</v>
      </c>
      <c r="I6706">
        <v>-1.8E-3</v>
      </c>
      <c r="J6706">
        <v>0</v>
      </c>
      <c r="K6706">
        <v>1.8165</v>
      </c>
    </row>
    <row r="6707" spans="1:11" hidden="1">
      <c r="A6707" t="s">
        <v>166</v>
      </c>
      <c r="B6707" t="s">
        <v>663</v>
      </c>
      <c r="C6707">
        <v>188</v>
      </c>
      <c r="D6707" t="s">
        <v>44</v>
      </c>
      <c r="E6707">
        <v>4.5438999999999998</v>
      </c>
      <c r="F6707">
        <v>0</v>
      </c>
      <c r="G6707">
        <v>18.9772</v>
      </c>
      <c r="H6707">
        <v>0</v>
      </c>
      <c r="I6707">
        <v>-1.8E-3</v>
      </c>
      <c r="J6707">
        <v>0</v>
      </c>
      <c r="K6707">
        <v>-5.8308999999999997</v>
      </c>
    </row>
    <row r="6708" spans="1:11" hidden="1">
      <c r="A6708" t="s">
        <v>166</v>
      </c>
      <c r="B6708" t="s">
        <v>663</v>
      </c>
      <c r="C6708">
        <v>188</v>
      </c>
      <c r="D6708" t="s">
        <v>44</v>
      </c>
      <c r="E6708">
        <v>4.9798999999999998</v>
      </c>
      <c r="F6708">
        <v>0</v>
      </c>
      <c r="G6708">
        <v>21.7286</v>
      </c>
      <c r="H6708">
        <v>0</v>
      </c>
      <c r="I6708">
        <v>-1.8E-3</v>
      </c>
      <c r="J6708">
        <v>0</v>
      </c>
      <c r="K6708">
        <v>-14.6778</v>
      </c>
    </row>
    <row r="6709" spans="1:11" hidden="1">
      <c r="A6709" t="s">
        <v>166</v>
      </c>
      <c r="B6709" t="s">
        <v>663</v>
      </c>
      <c r="C6709">
        <v>188</v>
      </c>
      <c r="D6709" t="s">
        <v>44</v>
      </c>
      <c r="E6709">
        <v>5.4158999999999997</v>
      </c>
      <c r="F6709">
        <v>0</v>
      </c>
      <c r="G6709">
        <v>24.48</v>
      </c>
      <c r="H6709">
        <v>0</v>
      </c>
      <c r="I6709">
        <v>-1.8E-3</v>
      </c>
      <c r="J6709">
        <v>0</v>
      </c>
      <c r="K6709">
        <v>-24.724299999999999</v>
      </c>
    </row>
    <row r="6710" spans="1:11" hidden="1">
      <c r="A6710" t="s">
        <v>166</v>
      </c>
      <c r="B6710" t="s">
        <v>663</v>
      </c>
      <c r="C6710">
        <v>188</v>
      </c>
      <c r="D6710" t="s">
        <v>45</v>
      </c>
      <c r="E6710">
        <v>0.18410000000000001</v>
      </c>
      <c r="F6710">
        <v>0</v>
      </c>
      <c r="G6710">
        <v>-28.569199999999999</v>
      </c>
      <c r="H6710">
        <v>0</v>
      </c>
      <c r="I6710">
        <v>-1.8E-3</v>
      </c>
      <c r="J6710">
        <v>0</v>
      </c>
      <c r="K6710">
        <v>-15.6562</v>
      </c>
    </row>
    <row r="6711" spans="1:11" hidden="1">
      <c r="A6711" t="s">
        <v>166</v>
      </c>
      <c r="B6711" t="s">
        <v>663</v>
      </c>
      <c r="C6711">
        <v>188</v>
      </c>
      <c r="D6711" t="s">
        <v>45</v>
      </c>
      <c r="E6711">
        <v>0.62009999999999998</v>
      </c>
      <c r="F6711">
        <v>0</v>
      </c>
      <c r="G6711">
        <v>-24.371600000000001</v>
      </c>
      <c r="H6711">
        <v>0</v>
      </c>
      <c r="I6711">
        <v>-1.8E-3</v>
      </c>
      <c r="J6711">
        <v>0</v>
      </c>
      <c r="K6711">
        <v>-4.0585000000000004</v>
      </c>
    </row>
    <row r="6712" spans="1:11" hidden="1">
      <c r="A6712" t="s">
        <v>166</v>
      </c>
      <c r="B6712" t="s">
        <v>663</v>
      </c>
      <c r="C6712">
        <v>188</v>
      </c>
      <c r="D6712" t="s">
        <v>45</v>
      </c>
      <c r="E6712">
        <v>1.0561</v>
      </c>
      <c r="F6712">
        <v>0</v>
      </c>
      <c r="G6712">
        <v>-18.652100000000001</v>
      </c>
      <c r="H6712">
        <v>0</v>
      </c>
      <c r="I6712">
        <v>-1.8E-3</v>
      </c>
      <c r="J6712">
        <v>0</v>
      </c>
      <c r="K6712">
        <v>5.3688000000000002</v>
      </c>
    </row>
    <row r="6713" spans="1:11" hidden="1">
      <c r="A6713" t="s">
        <v>166</v>
      </c>
      <c r="B6713" t="s">
        <v>663</v>
      </c>
      <c r="C6713">
        <v>188</v>
      </c>
      <c r="D6713" t="s">
        <v>45</v>
      </c>
      <c r="E6713">
        <v>1.4921</v>
      </c>
      <c r="F6713">
        <v>0</v>
      </c>
      <c r="G6713">
        <v>-12.483700000000001</v>
      </c>
      <c r="H6713">
        <v>0</v>
      </c>
      <c r="I6713">
        <v>-1.8E-3</v>
      </c>
      <c r="J6713">
        <v>0</v>
      </c>
      <c r="K6713">
        <v>12.1561</v>
      </c>
    </row>
    <row r="6714" spans="1:11" hidden="1">
      <c r="A6714" t="s">
        <v>166</v>
      </c>
      <c r="B6714" t="s">
        <v>663</v>
      </c>
      <c r="C6714">
        <v>188</v>
      </c>
      <c r="D6714" t="s">
        <v>45</v>
      </c>
      <c r="E6714">
        <v>1.9279999999999999</v>
      </c>
      <c r="F6714">
        <v>0</v>
      </c>
      <c r="G6714">
        <v>-6.3403999999999998</v>
      </c>
      <c r="H6714">
        <v>0</v>
      </c>
      <c r="I6714">
        <v>-1.8E-3</v>
      </c>
      <c r="J6714">
        <v>0</v>
      </c>
      <c r="K6714">
        <v>16.254799999999999</v>
      </c>
    </row>
    <row r="6715" spans="1:11" hidden="1">
      <c r="A6715" t="s">
        <v>166</v>
      </c>
      <c r="B6715" t="s">
        <v>663</v>
      </c>
      <c r="C6715">
        <v>188</v>
      </c>
      <c r="D6715" t="s">
        <v>45</v>
      </c>
      <c r="E6715">
        <v>2.3639999999999999</v>
      </c>
      <c r="F6715">
        <v>0</v>
      </c>
      <c r="G6715">
        <v>-1.2366999999999999</v>
      </c>
      <c r="H6715">
        <v>0</v>
      </c>
      <c r="I6715">
        <v>-1.8E-3</v>
      </c>
      <c r="J6715">
        <v>0</v>
      </c>
      <c r="K6715">
        <v>17.849599999999999</v>
      </c>
    </row>
    <row r="6716" spans="1:11" hidden="1">
      <c r="A6716" t="s">
        <v>166</v>
      </c>
      <c r="B6716" t="s">
        <v>663</v>
      </c>
      <c r="C6716">
        <v>188</v>
      </c>
      <c r="D6716" t="s">
        <v>45</v>
      </c>
      <c r="E6716">
        <v>2.8</v>
      </c>
      <c r="F6716">
        <v>0</v>
      </c>
      <c r="G6716">
        <v>2.2988</v>
      </c>
      <c r="H6716">
        <v>0</v>
      </c>
      <c r="I6716">
        <v>-1.8E-3</v>
      </c>
      <c r="J6716">
        <v>0</v>
      </c>
      <c r="K6716">
        <v>17.5611</v>
      </c>
    </row>
    <row r="6717" spans="1:11" hidden="1">
      <c r="A6717" t="s">
        <v>166</v>
      </c>
      <c r="B6717" t="s">
        <v>663</v>
      </c>
      <c r="C6717">
        <v>188</v>
      </c>
      <c r="D6717" t="s">
        <v>45</v>
      </c>
      <c r="E6717">
        <v>2.8</v>
      </c>
      <c r="F6717">
        <v>0</v>
      </c>
      <c r="G6717">
        <v>7.9104999999999999</v>
      </c>
      <c r="H6717">
        <v>0</v>
      </c>
      <c r="I6717">
        <v>-1.8E-3</v>
      </c>
      <c r="J6717">
        <v>0</v>
      </c>
      <c r="K6717">
        <v>17.5611</v>
      </c>
    </row>
    <row r="6718" spans="1:11" hidden="1">
      <c r="A6718" t="s">
        <v>166</v>
      </c>
      <c r="B6718" t="s">
        <v>663</v>
      </c>
      <c r="C6718">
        <v>188</v>
      </c>
      <c r="D6718" t="s">
        <v>45</v>
      </c>
      <c r="E6718">
        <v>3.2360000000000002</v>
      </c>
      <c r="F6718">
        <v>0</v>
      </c>
      <c r="G6718">
        <v>10.661899999999999</v>
      </c>
      <c r="H6718">
        <v>0</v>
      </c>
      <c r="I6718">
        <v>-1.8E-3</v>
      </c>
      <c r="J6718">
        <v>0</v>
      </c>
      <c r="K6718">
        <v>13.486599999999999</v>
      </c>
    </row>
    <row r="6719" spans="1:11" hidden="1">
      <c r="A6719" t="s">
        <v>166</v>
      </c>
      <c r="B6719" t="s">
        <v>663</v>
      </c>
      <c r="C6719">
        <v>188</v>
      </c>
      <c r="D6719" t="s">
        <v>45</v>
      </c>
      <c r="E6719">
        <v>3.6720000000000002</v>
      </c>
      <c r="F6719">
        <v>0</v>
      </c>
      <c r="G6719">
        <v>13.4133</v>
      </c>
      <c r="H6719">
        <v>0</v>
      </c>
      <c r="I6719">
        <v>-1.8E-3</v>
      </c>
      <c r="J6719">
        <v>0</v>
      </c>
      <c r="K6719">
        <v>8.2117000000000004</v>
      </c>
    </row>
    <row r="6720" spans="1:11" hidden="1">
      <c r="A6720" t="s">
        <v>166</v>
      </c>
      <c r="B6720" t="s">
        <v>663</v>
      </c>
      <c r="C6720">
        <v>188</v>
      </c>
      <c r="D6720" t="s">
        <v>45</v>
      </c>
      <c r="E6720">
        <v>4.1079999999999997</v>
      </c>
      <c r="F6720">
        <v>0</v>
      </c>
      <c r="G6720">
        <v>16.1647</v>
      </c>
      <c r="H6720">
        <v>0</v>
      </c>
      <c r="I6720">
        <v>-1.8E-3</v>
      </c>
      <c r="J6720">
        <v>0</v>
      </c>
      <c r="K6720">
        <v>1.7373000000000001</v>
      </c>
    </row>
    <row r="6721" spans="1:11" hidden="1">
      <c r="A6721" t="s">
        <v>166</v>
      </c>
      <c r="B6721" t="s">
        <v>663</v>
      </c>
      <c r="C6721">
        <v>188</v>
      </c>
      <c r="D6721" t="s">
        <v>45</v>
      </c>
      <c r="E6721">
        <v>4.5438999999999998</v>
      </c>
      <c r="F6721">
        <v>0</v>
      </c>
      <c r="G6721">
        <v>18.9161</v>
      </c>
      <c r="H6721">
        <v>0</v>
      </c>
      <c r="I6721">
        <v>-1.8E-3</v>
      </c>
      <c r="J6721">
        <v>0</v>
      </c>
      <c r="K6721">
        <v>-5.9367000000000001</v>
      </c>
    </row>
    <row r="6722" spans="1:11" hidden="1">
      <c r="A6722" t="s">
        <v>166</v>
      </c>
      <c r="B6722" t="s">
        <v>663</v>
      </c>
      <c r="C6722">
        <v>188</v>
      </c>
      <c r="D6722" t="s">
        <v>45</v>
      </c>
      <c r="E6722">
        <v>4.9798999999999998</v>
      </c>
      <c r="F6722">
        <v>0</v>
      </c>
      <c r="G6722">
        <v>21.6676</v>
      </c>
      <c r="H6722">
        <v>0</v>
      </c>
      <c r="I6722">
        <v>-1.8E-3</v>
      </c>
      <c r="J6722">
        <v>0</v>
      </c>
      <c r="K6722">
        <v>-14.8102</v>
      </c>
    </row>
    <row r="6723" spans="1:11" hidden="1">
      <c r="A6723" t="s">
        <v>166</v>
      </c>
      <c r="B6723" t="s">
        <v>663</v>
      </c>
      <c r="C6723">
        <v>188</v>
      </c>
      <c r="D6723" t="s">
        <v>45</v>
      </c>
      <c r="E6723">
        <v>5.4158999999999997</v>
      </c>
      <c r="F6723">
        <v>0</v>
      </c>
      <c r="G6723">
        <v>24.419</v>
      </c>
      <c r="H6723">
        <v>0</v>
      </c>
      <c r="I6723">
        <v>-1.8E-3</v>
      </c>
      <c r="J6723">
        <v>0</v>
      </c>
      <c r="K6723">
        <v>-24.883299999999998</v>
      </c>
    </row>
    <row r="6724" spans="1:11" hidden="1">
      <c r="A6724" t="s">
        <v>166</v>
      </c>
      <c r="B6724" t="s">
        <v>663</v>
      </c>
      <c r="C6724">
        <v>188</v>
      </c>
      <c r="D6724" t="s">
        <v>46</v>
      </c>
      <c r="E6724">
        <v>0.18410000000000001</v>
      </c>
      <c r="F6724">
        <v>0</v>
      </c>
      <c r="G6724">
        <v>-28.508099999999999</v>
      </c>
      <c r="H6724">
        <v>0</v>
      </c>
      <c r="I6724">
        <v>-1.8E-3</v>
      </c>
      <c r="J6724">
        <v>0</v>
      </c>
      <c r="K6724">
        <v>-15.4956</v>
      </c>
    </row>
    <row r="6725" spans="1:11" hidden="1">
      <c r="A6725" t="s">
        <v>166</v>
      </c>
      <c r="B6725" t="s">
        <v>663</v>
      </c>
      <c r="C6725">
        <v>188</v>
      </c>
      <c r="D6725" t="s">
        <v>46</v>
      </c>
      <c r="E6725">
        <v>0.62009999999999998</v>
      </c>
      <c r="F6725">
        <v>0</v>
      </c>
      <c r="G6725">
        <v>-24.310500000000001</v>
      </c>
      <c r="H6725">
        <v>0</v>
      </c>
      <c r="I6725">
        <v>-1.8E-3</v>
      </c>
      <c r="J6725">
        <v>0</v>
      </c>
      <c r="K6725">
        <v>-3.9245999999999999</v>
      </c>
    </row>
    <row r="6726" spans="1:11" hidden="1">
      <c r="A6726" t="s">
        <v>166</v>
      </c>
      <c r="B6726" t="s">
        <v>663</v>
      </c>
      <c r="C6726">
        <v>188</v>
      </c>
      <c r="D6726" t="s">
        <v>46</v>
      </c>
      <c r="E6726">
        <v>1.0561</v>
      </c>
      <c r="F6726">
        <v>0</v>
      </c>
      <c r="G6726">
        <v>-18.591000000000001</v>
      </c>
      <c r="H6726">
        <v>0</v>
      </c>
      <c r="I6726">
        <v>-1.8E-3</v>
      </c>
      <c r="J6726">
        <v>0</v>
      </c>
      <c r="K6726">
        <v>5.4760999999999997</v>
      </c>
    </row>
    <row r="6727" spans="1:11" hidden="1">
      <c r="A6727" t="s">
        <v>166</v>
      </c>
      <c r="B6727" t="s">
        <v>663</v>
      </c>
      <c r="C6727">
        <v>188</v>
      </c>
      <c r="D6727" t="s">
        <v>46</v>
      </c>
      <c r="E6727">
        <v>1.4921</v>
      </c>
      <c r="F6727">
        <v>0</v>
      </c>
      <c r="G6727">
        <v>-12.422599999999999</v>
      </c>
      <c r="H6727">
        <v>0</v>
      </c>
      <c r="I6727">
        <v>-1.8E-3</v>
      </c>
      <c r="J6727">
        <v>0</v>
      </c>
      <c r="K6727">
        <v>12.236800000000001</v>
      </c>
    </row>
    <row r="6728" spans="1:11" hidden="1">
      <c r="A6728" t="s">
        <v>166</v>
      </c>
      <c r="B6728" t="s">
        <v>663</v>
      </c>
      <c r="C6728">
        <v>188</v>
      </c>
      <c r="D6728" t="s">
        <v>46</v>
      </c>
      <c r="E6728">
        <v>1.9279999999999999</v>
      </c>
      <c r="F6728">
        <v>0</v>
      </c>
      <c r="G6728">
        <v>-6.2793000000000001</v>
      </c>
      <c r="H6728">
        <v>0</v>
      </c>
      <c r="I6728">
        <v>-1.8E-3</v>
      </c>
      <c r="J6728">
        <v>0</v>
      </c>
      <c r="K6728">
        <v>16.308800000000002</v>
      </c>
    </row>
    <row r="6729" spans="1:11" hidden="1">
      <c r="A6729" t="s">
        <v>166</v>
      </c>
      <c r="B6729" t="s">
        <v>663</v>
      </c>
      <c r="C6729">
        <v>188</v>
      </c>
      <c r="D6729" t="s">
        <v>46</v>
      </c>
      <c r="E6729">
        <v>2.3639999999999999</v>
      </c>
      <c r="F6729">
        <v>0</v>
      </c>
      <c r="G6729">
        <v>-1.1756</v>
      </c>
      <c r="H6729">
        <v>0</v>
      </c>
      <c r="I6729">
        <v>-1.8E-3</v>
      </c>
      <c r="J6729">
        <v>0</v>
      </c>
      <c r="K6729">
        <v>17.876999999999999</v>
      </c>
    </row>
    <row r="6730" spans="1:11" hidden="1">
      <c r="A6730" t="s">
        <v>166</v>
      </c>
      <c r="B6730" t="s">
        <v>663</v>
      </c>
      <c r="C6730">
        <v>188</v>
      </c>
      <c r="D6730" t="s">
        <v>46</v>
      </c>
      <c r="E6730">
        <v>2.8</v>
      </c>
      <c r="F6730">
        <v>0</v>
      </c>
      <c r="G6730">
        <v>2.3597999999999999</v>
      </c>
      <c r="H6730">
        <v>0</v>
      </c>
      <c r="I6730">
        <v>-1.8E-3</v>
      </c>
      <c r="J6730">
        <v>0</v>
      </c>
      <c r="K6730">
        <v>17.561800000000002</v>
      </c>
    </row>
    <row r="6731" spans="1:11" hidden="1">
      <c r="A6731" t="s">
        <v>166</v>
      </c>
      <c r="B6731" t="s">
        <v>663</v>
      </c>
      <c r="C6731">
        <v>188</v>
      </c>
      <c r="D6731" t="s">
        <v>46</v>
      </c>
      <c r="E6731">
        <v>2.8</v>
      </c>
      <c r="F6731">
        <v>0</v>
      </c>
      <c r="G6731">
        <v>7.9715999999999996</v>
      </c>
      <c r="H6731">
        <v>0</v>
      </c>
      <c r="I6731">
        <v>-1.8E-3</v>
      </c>
      <c r="J6731">
        <v>0</v>
      </c>
      <c r="K6731">
        <v>17.561800000000002</v>
      </c>
    </row>
    <row r="6732" spans="1:11" hidden="1">
      <c r="A6732" t="s">
        <v>166</v>
      </c>
      <c r="B6732" t="s">
        <v>663</v>
      </c>
      <c r="C6732">
        <v>188</v>
      </c>
      <c r="D6732" t="s">
        <v>46</v>
      </c>
      <c r="E6732">
        <v>3.2360000000000002</v>
      </c>
      <c r="F6732">
        <v>0</v>
      </c>
      <c r="G6732">
        <v>10.723000000000001</v>
      </c>
      <c r="H6732">
        <v>0</v>
      </c>
      <c r="I6732">
        <v>-1.8E-3</v>
      </c>
      <c r="J6732">
        <v>0</v>
      </c>
      <c r="K6732">
        <v>13.5124</v>
      </c>
    </row>
    <row r="6733" spans="1:11" hidden="1">
      <c r="A6733" t="s">
        <v>166</v>
      </c>
      <c r="B6733" t="s">
        <v>663</v>
      </c>
      <c r="C6733">
        <v>188</v>
      </c>
      <c r="D6733" t="s">
        <v>46</v>
      </c>
      <c r="E6733">
        <v>3.6720000000000002</v>
      </c>
      <c r="F6733">
        <v>0</v>
      </c>
      <c r="G6733">
        <v>13.474399999999999</v>
      </c>
      <c r="H6733">
        <v>0</v>
      </c>
      <c r="I6733">
        <v>-1.8E-3</v>
      </c>
      <c r="J6733">
        <v>0</v>
      </c>
      <c r="K6733">
        <v>8.2642000000000007</v>
      </c>
    </row>
    <row r="6734" spans="1:11" hidden="1">
      <c r="A6734" t="s">
        <v>166</v>
      </c>
      <c r="B6734" t="s">
        <v>663</v>
      </c>
      <c r="C6734">
        <v>188</v>
      </c>
      <c r="D6734" t="s">
        <v>46</v>
      </c>
      <c r="E6734">
        <v>4.1079999999999997</v>
      </c>
      <c r="F6734">
        <v>0</v>
      </c>
      <c r="G6734">
        <v>16.2258</v>
      </c>
      <c r="H6734">
        <v>0</v>
      </c>
      <c r="I6734">
        <v>-1.8E-3</v>
      </c>
      <c r="J6734">
        <v>0</v>
      </c>
      <c r="K6734">
        <v>1.8165</v>
      </c>
    </row>
    <row r="6735" spans="1:11" hidden="1">
      <c r="A6735" t="s">
        <v>166</v>
      </c>
      <c r="B6735" t="s">
        <v>663</v>
      </c>
      <c r="C6735">
        <v>188</v>
      </c>
      <c r="D6735" t="s">
        <v>46</v>
      </c>
      <c r="E6735">
        <v>4.5438999999999998</v>
      </c>
      <c r="F6735">
        <v>0</v>
      </c>
      <c r="G6735">
        <v>18.9772</v>
      </c>
      <c r="H6735">
        <v>0</v>
      </c>
      <c r="I6735">
        <v>-1.8E-3</v>
      </c>
      <c r="J6735">
        <v>0</v>
      </c>
      <c r="K6735">
        <v>-5.8308999999999997</v>
      </c>
    </row>
    <row r="6736" spans="1:11" hidden="1">
      <c r="A6736" t="s">
        <v>166</v>
      </c>
      <c r="B6736" t="s">
        <v>663</v>
      </c>
      <c r="C6736">
        <v>188</v>
      </c>
      <c r="D6736" t="s">
        <v>46</v>
      </c>
      <c r="E6736">
        <v>4.9798999999999998</v>
      </c>
      <c r="F6736">
        <v>0</v>
      </c>
      <c r="G6736">
        <v>21.7286</v>
      </c>
      <c r="H6736">
        <v>0</v>
      </c>
      <c r="I6736">
        <v>-1.8E-3</v>
      </c>
      <c r="J6736">
        <v>0</v>
      </c>
      <c r="K6736">
        <v>-14.6778</v>
      </c>
    </row>
    <row r="6737" spans="1:11" hidden="1">
      <c r="A6737" t="s">
        <v>166</v>
      </c>
      <c r="B6737" t="s">
        <v>663</v>
      </c>
      <c r="C6737">
        <v>188</v>
      </c>
      <c r="D6737" t="s">
        <v>46</v>
      </c>
      <c r="E6737">
        <v>5.4158999999999997</v>
      </c>
      <c r="F6737">
        <v>0</v>
      </c>
      <c r="G6737">
        <v>24.48</v>
      </c>
      <c r="H6737">
        <v>0</v>
      </c>
      <c r="I6737">
        <v>-1.8E-3</v>
      </c>
      <c r="J6737">
        <v>0</v>
      </c>
      <c r="K6737">
        <v>-24.724299999999999</v>
      </c>
    </row>
    <row r="6738" spans="1:11" hidden="1">
      <c r="A6738" t="s">
        <v>166</v>
      </c>
      <c r="B6738" t="s">
        <v>663</v>
      </c>
      <c r="C6738">
        <v>188</v>
      </c>
      <c r="D6738" t="s">
        <v>47</v>
      </c>
      <c r="E6738">
        <v>0.18410000000000001</v>
      </c>
      <c r="F6738">
        <v>0</v>
      </c>
      <c r="G6738">
        <v>-28.569199999999999</v>
      </c>
      <c r="H6738">
        <v>0</v>
      </c>
      <c r="I6738">
        <v>-1.8E-3</v>
      </c>
      <c r="J6738">
        <v>0</v>
      </c>
      <c r="K6738">
        <v>-15.6562</v>
      </c>
    </row>
    <row r="6739" spans="1:11" hidden="1">
      <c r="A6739" t="s">
        <v>166</v>
      </c>
      <c r="B6739" t="s">
        <v>663</v>
      </c>
      <c r="C6739">
        <v>188</v>
      </c>
      <c r="D6739" t="s">
        <v>47</v>
      </c>
      <c r="E6739">
        <v>0.62009999999999998</v>
      </c>
      <c r="F6739">
        <v>0</v>
      </c>
      <c r="G6739">
        <v>-24.371600000000001</v>
      </c>
      <c r="H6739">
        <v>0</v>
      </c>
      <c r="I6739">
        <v>-1.8E-3</v>
      </c>
      <c r="J6739">
        <v>0</v>
      </c>
      <c r="K6739">
        <v>-4.0585000000000004</v>
      </c>
    </row>
    <row r="6740" spans="1:11" hidden="1">
      <c r="A6740" t="s">
        <v>166</v>
      </c>
      <c r="B6740" t="s">
        <v>663</v>
      </c>
      <c r="C6740">
        <v>188</v>
      </c>
      <c r="D6740" t="s">
        <v>47</v>
      </c>
      <c r="E6740">
        <v>1.0561</v>
      </c>
      <c r="F6740">
        <v>0</v>
      </c>
      <c r="G6740">
        <v>-18.652100000000001</v>
      </c>
      <c r="H6740">
        <v>0</v>
      </c>
      <c r="I6740">
        <v>-1.8E-3</v>
      </c>
      <c r="J6740">
        <v>0</v>
      </c>
      <c r="K6740">
        <v>5.3688000000000002</v>
      </c>
    </row>
    <row r="6741" spans="1:11" hidden="1">
      <c r="A6741" t="s">
        <v>166</v>
      </c>
      <c r="B6741" t="s">
        <v>663</v>
      </c>
      <c r="C6741">
        <v>188</v>
      </c>
      <c r="D6741" t="s">
        <v>47</v>
      </c>
      <c r="E6741">
        <v>1.4921</v>
      </c>
      <c r="F6741">
        <v>0</v>
      </c>
      <c r="G6741">
        <v>-12.483700000000001</v>
      </c>
      <c r="H6741">
        <v>0</v>
      </c>
      <c r="I6741">
        <v>-1.8E-3</v>
      </c>
      <c r="J6741">
        <v>0</v>
      </c>
      <c r="K6741">
        <v>12.1561</v>
      </c>
    </row>
    <row r="6742" spans="1:11" hidden="1">
      <c r="A6742" t="s">
        <v>166</v>
      </c>
      <c r="B6742" t="s">
        <v>663</v>
      </c>
      <c r="C6742">
        <v>188</v>
      </c>
      <c r="D6742" t="s">
        <v>47</v>
      </c>
      <c r="E6742">
        <v>1.9279999999999999</v>
      </c>
      <c r="F6742">
        <v>0</v>
      </c>
      <c r="G6742">
        <v>-6.3403999999999998</v>
      </c>
      <c r="H6742">
        <v>0</v>
      </c>
      <c r="I6742">
        <v>-1.8E-3</v>
      </c>
      <c r="J6742">
        <v>0</v>
      </c>
      <c r="K6742">
        <v>16.254799999999999</v>
      </c>
    </row>
    <row r="6743" spans="1:11" hidden="1">
      <c r="A6743" t="s">
        <v>166</v>
      </c>
      <c r="B6743" t="s">
        <v>663</v>
      </c>
      <c r="C6743">
        <v>188</v>
      </c>
      <c r="D6743" t="s">
        <v>47</v>
      </c>
      <c r="E6743">
        <v>2.3639999999999999</v>
      </c>
      <c r="F6743">
        <v>0</v>
      </c>
      <c r="G6743">
        <v>-1.2366999999999999</v>
      </c>
      <c r="H6743">
        <v>0</v>
      </c>
      <c r="I6743">
        <v>-1.8E-3</v>
      </c>
      <c r="J6743">
        <v>0</v>
      </c>
      <c r="K6743">
        <v>17.849599999999999</v>
      </c>
    </row>
    <row r="6744" spans="1:11" hidden="1">
      <c r="A6744" t="s">
        <v>166</v>
      </c>
      <c r="B6744" t="s">
        <v>663</v>
      </c>
      <c r="C6744">
        <v>188</v>
      </c>
      <c r="D6744" t="s">
        <v>47</v>
      </c>
      <c r="E6744">
        <v>2.8</v>
      </c>
      <c r="F6744">
        <v>0</v>
      </c>
      <c r="G6744">
        <v>2.2988</v>
      </c>
      <c r="H6744">
        <v>0</v>
      </c>
      <c r="I6744">
        <v>-1.8E-3</v>
      </c>
      <c r="J6744">
        <v>0</v>
      </c>
      <c r="K6744">
        <v>17.5611</v>
      </c>
    </row>
    <row r="6745" spans="1:11" hidden="1">
      <c r="A6745" t="s">
        <v>166</v>
      </c>
      <c r="B6745" t="s">
        <v>663</v>
      </c>
      <c r="C6745">
        <v>188</v>
      </c>
      <c r="D6745" t="s">
        <v>47</v>
      </c>
      <c r="E6745">
        <v>2.8</v>
      </c>
      <c r="F6745">
        <v>0</v>
      </c>
      <c r="G6745">
        <v>7.9104999999999999</v>
      </c>
      <c r="H6745">
        <v>0</v>
      </c>
      <c r="I6745">
        <v>-1.8E-3</v>
      </c>
      <c r="J6745">
        <v>0</v>
      </c>
      <c r="K6745">
        <v>17.5611</v>
      </c>
    </row>
    <row r="6746" spans="1:11" hidden="1">
      <c r="A6746" t="s">
        <v>166</v>
      </c>
      <c r="B6746" t="s">
        <v>663</v>
      </c>
      <c r="C6746">
        <v>188</v>
      </c>
      <c r="D6746" t="s">
        <v>47</v>
      </c>
      <c r="E6746">
        <v>3.2360000000000002</v>
      </c>
      <c r="F6746">
        <v>0</v>
      </c>
      <c r="G6746">
        <v>10.661899999999999</v>
      </c>
      <c r="H6746">
        <v>0</v>
      </c>
      <c r="I6746">
        <v>-1.8E-3</v>
      </c>
      <c r="J6746">
        <v>0</v>
      </c>
      <c r="K6746">
        <v>13.486599999999999</v>
      </c>
    </row>
    <row r="6747" spans="1:11" hidden="1">
      <c r="A6747" t="s">
        <v>166</v>
      </c>
      <c r="B6747" t="s">
        <v>663</v>
      </c>
      <c r="C6747">
        <v>188</v>
      </c>
      <c r="D6747" t="s">
        <v>47</v>
      </c>
      <c r="E6747">
        <v>3.6720000000000002</v>
      </c>
      <c r="F6747">
        <v>0</v>
      </c>
      <c r="G6747">
        <v>13.4133</v>
      </c>
      <c r="H6747">
        <v>0</v>
      </c>
      <c r="I6747">
        <v>-1.8E-3</v>
      </c>
      <c r="J6747">
        <v>0</v>
      </c>
      <c r="K6747">
        <v>8.2117000000000004</v>
      </c>
    </row>
    <row r="6748" spans="1:11" hidden="1">
      <c r="A6748" t="s">
        <v>166</v>
      </c>
      <c r="B6748" t="s">
        <v>663</v>
      </c>
      <c r="C6748">
        <v>188</v>
      </c>
      <c r="D6748" t="s">
        <v>47</v>
      </c>
      <c r="E6748">
        <v>4.1079999999999997</v>
      </c>
      <c r="F6748">
        <v>0</v>
      </c>
      <c r="G6748">
        <v>16.1647</v>
      </c>
      <c r="H6748">
        <v>0</v>
      </c>
      <c r="I6748">
        <v>-1.8E-3</v>
      </c>
      <c r="J6748">
        <v>0</v>
      </c>
      <c r="K6748">
        <v>1.7373000000000001</v>
      </c>
    </row>
    <row r="6749" spans="1:11" hidden="1">
      <c r="A6749" t="s">
        <v>166</v>
      </c>
      <c r="B6749" t="s">
        <v>663</v>
      </c>
      <c r="C6749">
        <v>188</v>
      </c>
      <c r="D6749" t="s">
        <v>47</v>
      </c>
      <c r="E6749">
        <v>4.5438999999999998</v>
      </c>
      <c r="F6749">
        <v>0</v>
      </c>
      <c r="G6749">
        <v>18.9161</v>
      </c>
      <c r="H6749">
        <v>0</v>
      </c>
      <c r="I6749">
        <v>-1.8E-3</v>
      </c>
      <c r="J6749">
        <v>0</v>
      </c>
      <c r="K6749">
        <v>-5.9367000000000001</v>
      </c>
    </row>
    <row r="6750" spans="1:11" hidden="1">
      <c r="A6750" t="s">
        <v>166</v>
      </c>
      <c r="B6750" t="s">
        <v>663</v>
      </c>
      <c r="C6750">
        <v>188</v>
      </c>
      <c r="D6750" t="s">
        <v>47</v>
      </c>
      <c r="E6750">
        <v>4.9798999999999998</v>
      </c>
      <c r="F6750">
        <v>0</v>
      </c>
      <c r="G6750">
        <v>21.6676</v>
      </c>
      <c r="H6750">
        <v>0</v>
      </c>
      <c r="I6750">
        <v>-1.8E-3</v>
      </c>
      <c r="J6750">
        <v>0</v>
      </c>
      <c r="K6750">
        <v>-14.8102</v>
      </c>
    </row>
    <row r="6751" spans="1:11" hidden="1">
      <c r="A6751" t="s">
        <v>166</v>
      </c>
      <c r="B6751" t="s">
        <v>663</v>
      </c>
      <c r="C6751">
        <v>188</v>
      </c>
      <c r="D6751" t="s">
        <v>47</v>
      </c>
      <c r="E6751">
        <v>5.4158999999999997</v>
      </c>
      <c r="F6751">
        <v>0</v>
      </c>
      <c r="G6751">
        <v>24.419</v>
      </c>
      <c r="H6751">
        <v>0</v>
      </c>
      <c r="I6751">
        <v>-1.8E-3</v>
      </c>
      <c r="J6751">
        <v>0</v>
      </c>
      <c r="K6751">
        <v>-24.883299999999998</v>
      </c>
    </row>
    <row r="6752" spans="1:11" hidden="1">
      <c r="A6752" t="s">
        <v>166</v>
      </c>
      <c r="B6752" t="s">
        <v>663</v>
      </c>
      <c r="C6752">
        <v>188</v>
      </c>
      <c r="D6752" t="s">
        <v>48</v>
      </c>
      <c r="E6752">
        <v>0.18410000000000001</v>
      </c>
      <c r="F6752">
        <v>0</v>
      </c>
      <c r="G6752">
        <v>-28.508099999999999</v>
      </c>
      <c r="H6752">
        <v>0</v>
      </c>
      <c r="I6752">
        <v>-1.8E-3</v>
      </c>
      <c r="J6752">
        <v>0</v>
      </c>
      <c r="K6752">
        <v>-15.4956</v>
      </c>
    </row>
    <row r="6753" spans="1:11" hidden="1">
      <c r="A6753" t="s">
        <v>166</v>
      </c>
      <c r="B6753" t="s">
        <v>663</v>
      </c>
      <c r="C6753">
        <v>188</v>
      </c>
      <c r="D6753" t="s">
        <v>48</v>
      </c>
      <c r="E6753">
        <v>0.62009999999999998</v>
      </c>
      <c r="F6753">
        <v>0</v>
      </c>
      <c r="G6753">
        <v>-24.310500000000001</v>
      </c>
      <c r="H6753">
        <v>0</v>
      </c>
      <c r="I6753">
        <v>-1.8E-3</v>
      </c>
      <c r="J6753">
        <v>0</v>
      </c>
      <c r="K6753">
        <v>-3.9245999999999999</v>
      </c>
    </row>
    <row r="6754" spans="1:11" hidden="1">
      <c r="A6754" t="s">
        <v>166</v>
      </c>
      <c r="B6754" t="s">
        <v>663</v>
      </c>
      <c r="C6754">
        <v>188</v>
      </c>
      <c r="D6754" t="s">
        <v>48</v>
      </c>
      <c r="E6754">
        <v>1.0561</v>
      </c>
      <c r="F6754">
        <v>0</v>
      </c>
      <c r="G6754">
        <v>-18.591000000000001</v>
      </c>
      <c r="H6754">
        <v>0</v>
      </c>
      <c r="I6754">
        <v>-1.8E-3</v>
      </c>
      <c r="J6754">
        <v>0</v>
      </c>
      <c r="K6754">
        <v>5.4760999999999997</v>
      </c>
    </row>
    <row r="6755" spans="1:11" hidden="1">
      <c r="A6755" t="s">
        <v>166</v>
      </c>
      <c r="B6755" t="s">
        <v>663</v>
      </c>
      <c r="C6755">
        <v>188</v>
      </c>
      <c r="D6755" t="s">
        <v>48</v>
      </c>
      <c r="E6755">
        <v>1.4921</v>
      </c>
      <c r="F6755">
        <v>0</v>
      </c>
      <c r="G6755">
        <v>-12.422599999999999</v>
      </c>
      <c r="H6755">
        <v>0</v>
      </c>
      <c r="I6755">
        <v>-1.8E-3</v>
      </c>
      <c r="J6755">
        <v>0</v>
      </c>
      <c r="K6755">
        <v>12.236800000000001</v>
      </c>
    </row>
    <row r="6756" spans="1:11" hidden="1">
      <c r="A6756" t="s">
        <v>166</v>
      </c>
      <c r="B6756" t="s">
        <v>663</v>
      </c>
      <c r="C6756">
        <v>188</v>
      </c>
      <c r="D6756" t="s">
        <v>48</v>
      </c>
      <c r="E6756">
        <v>1.9279999999999999</v>
      </c>
      <c r="F6756">
        <v>0</v>
      </c>
      <c r="G6756">
        <v>-6.2793000000000001</v>
      </c>
      <c r="H6756">
        <v>0</v>
      </c>
      <c r="I6756">
        <v>-1.8E-3</v>
      </c>
      <c r="J6756">
        <v>0</v>
      </c>
      <c r="K6756">
        <v>16.308800000000002</v>
      </c>
    </row>
    <row r="6757" spans="1:11" hidden="1">
      <c r="A6757" t="s">
        <v>166</v>
      </c>
      <c r="B6757" t="s">
        <v>663</v>
      </c>
      <c r="C6757">
        <v>188</v>
      </c>
      <c r="D6757" t="s">
        <v>48</v>
      </c>
      <c r="E6757">
        <v>2.3639999999999999</v>
      </c>
      <c r="F6757">
        <v>0</v>
      </c>
      <c r="G6757">
        <v>-1.1756</v>
      </c>
      <c r="H6757">
        <v>0</v>
      </c>
      <c r="I6757">
        <v>-1.8E-3</v>
      </c>
      <c r="J6757">
        <v>0</v>
      </c>
      <c r="K6757">
        <v>17.876999999999999</v>
      </c>
    </row>
    <row r="6758" spans="1:11" hidden="1">
      <c r="A6758" t="s">
        <v>166</v>
      </c>
      <c r="B6758" t="s">
        <v>663</v>
      </c>
      <c r="C6758">
        <v>188</v>
      </c>
      <c r="D6758" t="s">
        <v>48</v>
      </c>
      <c r="E6758">
        <v>2.8</v>
      </c>
      <c r="F6758">
        <v>0</v>
      </c>
      <c r="G6758">
        <v>2.3597999999999999</v>
      </c>
      <c r="H6758">
        <v>0</v>
      </c>
      <c r="I6758">
        <v>-1.8E-3</v>
      </c>
      <c r="J6758">
        <v>0</v>
      </c>
      <c r="K6758">
        <v>17.561800000000002</v>
      </c>
    </row>
    <row r="6759" spans="1:11" hidden="1">
      <c r="A6759" t="s">
        <v>166</v>
      </c>
      <c r="B6759" t="s">
        <v>663</v>
      </c>
      <c r="C6759">
        <v>188</v>
      </c>
      <c r="D6759" t="s">
        <v>48</v>
      </c>
      <c r="E6759">
        <v>2.8</v>
      </c>
      <c r="F6759">
        <v>0</v>
      </c>
      <c r="G6759">
        <v>7.9715999999999996</v>
      </c>
      <c r="H6759">
        <v>0</v>
      </c>
      <c r="I6759">
        <v>-1.8E-3</v>
      </c>
      <c r="J6759">
        <v>0</v>
      </c>
      <c r="K6759">
        <v>17.561800000000002</v>
      </c>
    </row>
    <row r="6760" spans="1:11" hidden="1">
      <c r="A6760" t="s">
        <v>166</v>
      </c>
      <c r="B6760" t="s">
        <v>663</v>
      </c>
      <c r="C6760">
        <v>188</v>
      </c>
      <c r="D6760" t="s">
        <v>48</v>
      </c>
      <c r="E6760">
        <v>3.2360000000000002</v>
      </c>
      <c r="F6760">
        <v>0</v>
      </c>
      <c r="G6760">
        <v>10.723000000000001</v>
      </c>
      <c r="H6760">
        <v>0</v>
      </c>
      <c r="I6760">
        <v>-1.8E-3</v>
      </c>
      <c r="J6760">
        <v>0</v>
      </c>
      <c r="K6760">
        <v>13.5124</v>
      </c>
    </row>
    <row r="6761" spans="1:11" hidden="1">
      <c r="A6761" t="s">
        <v>166</v>
      </c>
      <c r="B6761" t="s">
        <v>663</v>
      </c>
      <c r="C6761">
        <v>188</v>
      </c>
      <c r="D6761" t="s">
        <v>48</v>
      </c>
      <c r="E6761">
        <v>3.6720000000000002</v>
      </c>
      <c r="F6761">
        <v>0</v>
      </c>
      <c r="G6761">
        <v>13.474399999999999</v>
      </c>
      <c r="H6761">
        <v>0</v>
      </c>
      <c r="I6761">
        <v>-1.8E-3</v>
      </c>
      <c r="J6761">
        <v>0</v>
      </c>
      <c r="K6761">
        <v>8.2642000000000007</v>
      </c>
    </row>
    <row r="6762" spans="1:11" hidden="1">
      <c r="A6762" t="s">
        <v>166</v>
      </c>
      <c r="B6762" t="s">
        <v>663</v>
      </c>
      <c r="C6762">
        <v>188</v>
      </c>
      <c r="D6762" t="s">
        <v>48</v>
      </c>
      <c r="E6762">
        <v>4.1079999999999997</v>
      </c>
      <c r="F6762">
        <v>0</v>
      </c>
      <c r="G6762">
        <v>16.2258</v>
      </c>
      <c r="H6762">
        <v>0</v>
      </c>
      <c r="I6762">
        <v>-1.8E-3</v>
      </c>
      <c r="J6762">
        <v>0</v>
      </c>
      <c r="K6762">
        <v>1.8165</v>
      </c>
    </row>
    <row r="6763" spans="1:11" hidden="1">
      <c r="A6763" t="s">
        <v>166</v>
      </c>
      <c r="B6763" t="s">
        <v>663</v>
      </c>
      <c r="C6763">
        <v>188</v>
      </c>
      <c r="D6763" t="s">
        <v>48</v>
      </c>
      <c r="E6763">
        <v>4.5438999999999998</v>
      </c>
      <c r="F6763">
        <v>0</v>
      </c>
      <c r="G6763">
        <v>18.9772</v>
      </c>
      <c r="H6763">
        <v>0</v>
      </c>
      <c r="I6763">
        <v>-1.8E-3</v>
      </c>
      <c r="J6763">
        <v>0</v>
      </c>
      <c r="K6763">
        <v>-5.8308999999999997</v>
      </c>
    </row>
    <row r="6764" spans="1:11" hidden="1">
      <c r="A6764" t="s">
        <v>166</v>
      </c>
      <c r="B6764" t="s">
        <v>663</v>
      </c>
      <c r="C6764">
        <v>188</v>
      </c>
      <c r="D6764" t="s">
        <v>48</v>
      </c>
      <c r="E6764">
        <v>4.9798999999999998</v>
      </c>
      <c r="F6764">
        <v>0</v>
      </c>
      <c r="G6764">
        <v>21.7286</v>
      </c>
      <c r="H6764">
        <v>0</v>
      </c>
      <c r="I6764">
        <v>-1.8E-3</v>
      </c>
      <c r="J6764">
        <v>0</v>
      </c>
      <c r="K6764">
        <v>-14.6778</v>
      </c>
    </row>
    <row r="6765" spans="1:11" hidden="1">
      <c r="A6765" t="s">
        <v>166</v>
      </c>
      <c r="B6765" t="s">
        <v>663</v>
      </c>
      <c r="C6765">
        <v>188</v>
      </c>
      <c r="D6765" t="s">
        <v>48</v>
      </c>
      <c r="E6765">
        <v>5.4158999999999997</v>
      </c>
      <c r="F6765">
        <v>0</v>
      </c>
      <c r="G6765">
        <v>24.48</v>
      </c>
      <c r="H6765">
        <v>0</v>
      </c>
      <c r="I6765">
        <v>-1.8E-3</v>
      </c>
      <c r="J6765">
        <v>0</v>
      </c>
      <c r="K6765">
        <v>-24.724299999999999</v>
      </c>
    </row>
    <row r="6766" spans="1:11" hidden="1">
      <c r="A6766" t="s">
        <v>166</v>
      </c>
      <c r="B6766" t="s">
        <v>663</v>
      </c>
      <c r="C6766">
        <v>188</v>
      </c>
      <c r="D6766" t="s">
        <v>49</v>
      </c>
      <c r="E6766">
        <v>0.18410000000000001</v>
      </c>
      <c r="F6766">
        <v>0</v>
      </c>
      <c r="G6766">
        <v>-28.569199999999999</v>
      </c>
      <c r="H6766">
        <v>0</v>
      </c>
      <c r="I6766">
        <v>-1.8E-3</v>
      </c>
      <c r="J6766">
        <v>0</v>
      </c>
      <c r="K6766">
        <v>-15.6562</v>
      </c>
    </row>
    <row r="6767" spans="1:11" hidden="1">
      <c r="A6767" t="s">
        <v>166</v>
      </c>
      <c r="B6767" t="s">
        <v>663</v>
      </c>
      <c r="C6767">
        <v>188</v>
      </c>
      <c r="D6767" t="s">
        <v>49</v>
      </c>
      <c r="E6767">
        <v>0.62009999999999998</v>
      </c>
      <c r="F6767">
        <v>0</v>
      </c>
      <c r="G6767">
        <v>-24.371600000000001</v>
      </c>
      <c r="H6767">
        <v>0</v>
      </c>
      <c r="I6767">
        <v>-1.8E-3</v>
      </c>
      <c r="J6767">
        <v>0</v>
      </c>
      <c r="K6767">
        <v>-4.0585000000000004</v>
      </c>
    </row>
    <row r="6768" spans="1:11" hidden="1">
      <c r="A6768" t="s">
        <v>166</v>
      </c>
      <c r="B6768" t="s">
        <v>663</v>
      </c>
      <c r="C6768">
        <v>188</v>
      </c>
      <c r="D6768" t="s">
        <v>49</v>
      </c>
      <c r="E6768">
        <v>1.0561</v>
      </c>
      <c r="F6768">
        <v>0</v>
      </c>
      <c r="G6768">
        <v>-18.652100000000001</v>
      </c>
      <c r="H6768">
        <v>0</v>
      </c>
      <c r="I6768">
        <v>-1.8E-3</v>
      </c>
      <c r="J6768">
        <v>0</v>
      </c>
      <c r="K6768">
        <v>5.3688000000000002</v>
      </c>
    </row>
    <row r="6769" spans="1:11" hidden="1">
      <c r="A6769" t="s">
        <v>166</v>
      </c>
      <c r="B6769" t="s">
        <v>663</v>
      </c>
      <c r="C6769">
        <v>188</v>
      </c>
      <c r="D6769" t="s">
        <v>49</v>
      </c>
      <c r="E6769">
        <v>1.4921</v>
      </c>
      <c r="F6769">
        <v>0</v>
      </c>
      <c r="G6769">
        <v>-12.483700000000001</v>
      </c>
      <c r="H6769">
        <v>0</v>
      </c>
      <c r="I6769">
        <v>-1.8E-3</v>
      </c>
      <c r="J6769">
        <v>0</v>
      </c>
      <c r="K6769">
        <v>12.1561</v>
      </c>
    </row>
    <row r="6770" spans="1:11" hidden="1">
      <c r="A6770" t="s">
        <v>166</v>
      </c>
      <c r="B6770" t="s">
        <v>663</v>
      </c>
      <c r="C6770">
        <v>188</v>
      </c>
      <c r="D6770" t="s">
        <v>49</v>
      </c>
      <c r="E6770">
        <v>1.9279999999999999</v>
      </c>
      <c r="F6770">
        <v>0</v>
      </c>
      <c r="G6770">
        <v>-6.3403999999999998</v>
      </c>
      <c r="H6770">
        <v>0</v>
      </c>
      <c r="I6770">
        <v>-1.8E-3</v>
      </c>
      <c r="J6770">
        <v>0</v>
      </c>
      <c r="K6770">
        <v>16.254799999999999</v>
      </c>
    </row>
    <row r="6771" spans="1:11" hidden="1">
      <c r="A6771" t="s">
        <v>166</v>
      </c>
      <c r="B6771" t="s">
        <v>663</v>
      </c>
      <c r="C6771">
        <v>188</v>
      </c>
      <c r="D6771" t="s">
        <v>49</v>
      </c>
      <c r="E6771">
        <v>2.3639999999999999</v>
      </c>
      <c r="F6771">
        <v>0</v>
      </c>
      <c r="G6771">
        <v>-1.2366999999999999</v>
      </c>
      <c r="H6771">
        <v>0</v>
      </c>
      <c r="I6771">
        <v>-1.8E-3</v>
      </c>
      <c r="J6771">
        <v>0</v>
      </c>
      <c r="K6771">
        <v>17.849599999999999</v>
      </c>
    </row>
    <row r="6772" spans="1:11" hidden="1">
      <c r="A6772" t="s">
        <v>166</v>
      </c>
      <c r="B6772" t="s">
        <v>663</v>
      </c>
      <c r="C6772">
        <v>188</v>
      </c>
      <c r="D6772" t="s">
        <v>49</v>
      </c>
      <c r="E6772">
        <v>2.8</v>
      </c>
      <c r="F6772">
        <v>0</v>
      </c>
      <c r="G6772">
        <v>2.2988</v>
      </c>
      <c r="H6772">
        <v>0</v>
      </c>
      <c r="I6772">
        <v>-1.8E-3</v>
      </c>
      <c r="J6772">
        <v>0</v>
      </c>
      <c r="K6772">
        <v>17.5611</v>
      </c>
    </row>
    <row r="6773" spans="1:11" hidden="1">
      <c r="A6773" t="s">
        <v>166</v>
      </c>
      <c r="B6773" t="s">
        <v>663</v>
      </c>
      <c r="C6773">
        <v>188</v>
      </c>
      <c r="D6773" t="s">
        <v>49</v>
      </c>
      <c r="E6773">
        <v>2.8</v>
      </c>
      <c r="F6773">
        <v>0</v>
      </c>
      <c r="G6773">
        <v>7.9104999999999999</v>
      </c>
      <c r="H6773">
        <v>0</v>
      </c>
      <c r="I6773">
        <v>-1.8E-3</v>
      </c>
      <c r="J6773">
        <v>0</v>
      </c>
      <c r="K6773">
        <v>17.5611</v>
      </c>
    </row>
    <row r="6774" spans="1:11" hidden="1">
      <c r="A6774" t="s">
        <v>166</v>
      </c>
      <c r="B6774" t="s">
        <v>663</v>
      </c>
      <c r="C6774">
        <v>188</v>
      </c>
      <c r="D6774" t="s">
        <v>49</v>
      </c>
      <c r="E6774">
        <v>3.2360000000000002</v>
      </c>
      <c r="F6774">
        <v>0</v>
      </c>
      <c r="G6774">
        <v>10.661899999999999</v>
      </c>
      <c r="H6774">
        <v>0</v>
      </c>
      <c r="I6774">
        <v>-1.8E-3</v>
      </c>
      <c r="J6774">
        <v>0</v>
      </c>
      <c r="K6774">
        <v>13.486599999999999</v>
      </c>
    </row>
    <row r="6775" spans="1:11" hidden="1">
      <c r="A6775" t="s">
        <v>166</v>
      </c>
      <c r="B6775" t="s">
        <v>663</v>
      </c>
      <c r="C6775">
        <v>188</v>
      </c>
      <c r="D6775" t="s">
        <v>49</v>
      </c>
      <c r="E6775">
        <v>3.6720000000000002</v>
      </c>
      <c r="F6775">
        <v>0</v>
      </c>
      <c r="G6775">
        <v>13.4133</v>
      </c>
      <c r="H6775">
        <v>0</v>
      </c>
      <c r="I6775">
        <v>-1.8E-3</v>
      </c>
      <c r="J6775">
        <v>0</v>
      </c>
      <c r="K6775">
        <v>8.2117000000000004</v>
      </c>
    </row>
    <row r="6776" spans="1:11" hidden="1">
      <c r="A6776" t="s">
        <v>166</v>
      </c>
      <c r="B6776" t="s">
        <v>663</v>
      </c>
      <c r="C6776">
        <v>188</v>
      </c>
      <c r="D6776" t="s">
        <v>49</v>
      </c>
      <c r="E6776">
        <v>4.1079999999999997</v>
      </c>
      <c r="F6776">
        <v>0</v>
      </c>
      <c r="G6776">
        <v>16.1647</v>
      </c>
      <c r="H6776">
        <v>0</v>
      </c>
      <c r="I6776">
        <v>-1.8E-3</v>
      </c>
      <c r="J6776">
        <v>0</v>
      </c>
      <c r="K6776">
        <v>1.7373000000000001</v>
      </c>
    </row>
    <row r="6777" spans="1:11" hidden="1">
      <c r="A6777" t="s">
        <v>166</v>
      </c>
      <c r="B6777" t="s">
        <v>663</v>
      </c>
      <c r="C6777">
        <v>188</v>
      </c>
      <c r="D6777" t="s">
        <v>49</v>
      </c>
      <c r="E6777">
        <v>4.5438999999999998</v>
      </c>
      <c r="F6777">
        <v>0</v>
      </c>
      <c r="G6777">
        <v>18.9161</v>
      </c>
      <c r="H6777">
        <v>0</v>
      </c>
      <c r="I6777">
        <v>-1.8E-3</v>
      </c>
      <c r="J6777">
        <v>0</v>
      </c>
      <c r="K6777">
        <v>-5.9367000000000001</v>
      </c>
    </row>
    <row r="6778" spans="1:11" hidden="1">
      <c r="A6778" t="s">
        <v>166</v>
      </c>
      <c r="B6778" t="s">
        <v>663</v>
      </c>
      <c r="C6778">
        <v>188</v>
      </c>
      <c r="D6778" t="s">
        <v>49</v>
      </c>
      <c r="E6778">
        <v>4.9798999999999998</v>
      </c>
      <c r="F6778">
        <v>0</v>
      </c>
      <c r="G6778">
        <v>21.6676</v>
      </c>
      <c r="H6778">
        <v>0</v>
      </c>
      <c r="I6778">
        <v>-1.8E-3</v>
      </c>
      <c r="J6778">
        <v>0</v>
      </c>
      <c r="K6778">
        <v>-14.8102</v>
      </c>
    </row>
    <row r="6779" spans="1:11" hidden="1">
      <c r="A6779" t="s">
        <v>166</v>
      </c>
      <c r="B6779" t="s">
        <v>663</v>
      </c>
      <c r="C6779">
        <v>188</v>
      </c>
      <c r="D6779" t="s">
        <v>49</v>
      </c>
      <c r="E6779">
        <v>5.4158999999999997</v>
      </c>
      <c r="F6779">
        <v>0</v>
      </c>
      <c r="G6779">
        <v>24.419</v>
      </c>
      <c r="H6779">
        <v>0</v>
      </c>
      <c r="I6779">
        <v>-1.8E-3</v>
      </c>
      <c r="J6779">
        <v>0</v>
      </c>
      <c r="K6779">
        <v>-24.883299999999998</v>
      </c>
    </row>
    <row r="6780" spans="1:11" hidden="1">
      <c r="A6780" t="s">
        <v>166</v>
      </c>
      <c r="B6780" t="s">
        <v>663</v>
      </c>
      <c r="C6780">
        <v>188</v>
      </c>
      <c r="D6780" t="s">
        <v>50</v>
      </c>
      <c r="E6780">
        <v>0.18410000000000001</v>
      </c>
      <c r="F6780">
        <v>0</v>
      </c>
      <c r="G6780">
        <v>-17.104900000000001</v>
      </c>
      <c r="H6780">
        <v>0</v>
      </c>
      <c r="I6780">
        <v>-1.1000000000000001E-3</v>
      </c>
      <c r="J6780">
        <v>0</v>
      </c>
      <c r="K6780">
        <v>-9.2973999999999997</v>
      </c>
    </row>
    <row r="6781" spans="1:11" hidden="1">
      <c r="A6781" t="s">
        <v>166</v>
      </c>
      <c r="B6781" t="s">
        <v>663</v>
      </c>
      <c r="C6781">
        <v>188</v>
      </c>
      <c r="D6781" t="s">
        <v>50</v>
      </c>
      <c r="E6781">
        <v>0.62009999999999998</v>
      </c>
      <c r="F6781">
        <v>0</v>
      </c>
      <c r="G6781">
        <v>-14.5863</v>
      </c>
      <c r="H6781">
        <v>0</v>
      </c>
      <c r="I6781">
        <v>-1.1000000000000001E-3</v>
      </c>
      <c r="J6781">
        <v>0</v>
      </c>
      <c r="K6781">
        <v>-2.3548</v>
      </c>
    </row>
    <row r="6782" spans="1:11" hidden="1">
      <c r="A6782" t="s">
        <v>166</v>
      </c>
      <c r="B6782" t="s">
        <v>663</v>
      </c>
      <c r="C6782">
        <v>188</v>
      </c>
      <c r="D6782" t="s">
        <v>50</v>
      </c>
      <c r="E6782">
        <v>1.0561</v>
      </c>
      <c r="F6782">
        <v>0</v>
      </c>
      <c r="G6782">
        <v>-11.1546</v>
      </c>
      <c r="H6782">
        <v>0</v>
      </c>
      <c r="I6782">
        <v>-1.1000000000000001E-3</v>
      </c>
      <c r="J6782">
        <v>0</v>
      </c>
      <c r="K6782">
        <v>3.2856000000000001</v>
      </c>
    </row>
    <row r="6783" spans="1:11" hidden="1">
      <c r="A6783" t="s">
        <v>166</v>
      </c>
      <c r="B6783" t="s">
        <v>663</v>
      </c>
      <c r="C6783">
        <v>188</v>
      </c>
      <c r="D6783" t="s">
        <v>50</v>
      </c>
      <c r="E6783">
        <v>1.4921</v>
      </c>
      <c r="F6783">
        <v>0</v>
      </c>
      <c r="G6783">
        <v>-7.4535999999999998</v>
      </c>
      <c r="H6783">
        <v>0</v>
      </c>
      <c r="I6783">
        <v>-1.1000000000000001E-3</v>
      </c>
      <c r="J6783">
        <v>0</v>
      </c>
      <c r="K6783">
        <v>7.3421000000000003</v>
      </c>
    </row>
    <row r="6784" spans="1:11" hidden="1">
      <c r="A6784" t="s">
        <v>166</v>
      </c>
      <c r="B6784" t="s">
        <v>663</v>
      </c>
      <c r="C6784">
        <v>188</v>
      </c>
      <c r="D6784" t="s">
        <v>50</v>
      </c>
      <c r="E6784">
        <v>1.9279999999999999</v>
      </c>
      <c r="F6784">
        <v>0</v>
      </c>
      <c r="G6784">
        <v>-3.7675999999999998</v>
      </c>
      <c r="H6784">
        <v>0</v>
      </c>
      <c r="I6784">
        <v>-1.1000000000000001E-3</v>
      </c>
      <c r="J6784">
        <v>0</v>
      </c>
      <c r="K6784">
        <v>9.7852999999999994</v>
      </c>
    </row>
    <row r="6785" spans="1:11" hidden="1">
      <c r="A6785" t="s">
        <v>166</v>
      </c>
      <c r="B6785" t="s">
        <v>663</v>
      </c>
      <c r="C6785">
        <v>188</v>
      </c>
      <c r="D6785" t="s">
        <v>50</v>
      </c>
      <c r="E6785">
        <v>2.3639999999999999</v>
      </c>
      <c r="F6785">
        <v>0</v>
      </c>
      <c r="G6785">
        <v>-0.70540000000000003</v>
      </c>
      <c r="H6785">
        <v>0</v>
      </c>
      <c r="I6785">
        <v>-1.1000000000000001E-3</v>
      </c>
      <c r="J6785">
        <v>0</v>
      </c>
      <c r="K6785">
        <v>10.7262</v>
      </c>
    </row>
    <row r="6786" spans="1:11" hidden="1">
      <c r="A6786" t="s">
        <v>166</v>
      </c>
      <c r="B6786" t="s">
        <v>663</v>
      </c>
      <c r="C6786">
        <v>188</v>
      </c>
      <c r="D6786" t="s">
        <v>50</v>
      </c>
      <c r="E6786">
        <v>2.8</v>
      </c>
      <c r="F6786">
        <v>0</v>
      </c>
      <c r="G6786">
        <v>1.4158999999999999</v>
      </c>
      <c r="H6786">
        <v>0</v>
      </c>
      <c r="I6786">
        <v>-1.1000000000000001E-3</v>
      </c>
      <c r="J6786">
        <v>0</v>
      </c>
      <c r="K6786">
        <v>10.537100000000001</v>
      </c>
    </row>
    <row r="6787" spans="1:11" hidden="1">
      <c r="A6787" t="s">
        <v>166</v>
      </c>
      <c r="B6787" t="s">
        <v>663</v>
      </c>
      <c r="C6787">
        <v>188</v>
      </c>
      <c r="D6787" t="s">
        <v>50</v>
      </c>
      <c r="E6787">
        <v>2.8</v>
      </c>
      <c r="F6787">
        <v>0</v>
      </c>
      <c r="G6787">
        <v>4.7830000000000004</v>
      </c>
      <c r="H6787">
        <v>0</v>
      </c>
      <c r="I6787">
        <v>-1.1000000000000001E-3</v>
      </c>
      <c r="J6787">
        <v>0</v>
      </c>
      <c r="K6787">
        <v>10.537100000000001</v>
      </c>
    </row>
    <row r="6788" spans="1:11" hidden="1">
      <c r="A6788" t="s">
        <v>166</v>
      </c>
      <c r="B6788" t="s">
        <v>663</v>
      </c>
      <c r="C6788">
        <v>188</v>
      </c>
      <c r="D6788" t="s">
        <v>50</v>
      </c>
      <c r="E6788">
        <v>3.2360000000000002</v>
      </c>
      <c r="F6788">
        <v>0</v>
      </c>
      <c r="G6788">
        <v>6.4337999999999997</v>
      </c>
      <c r="H6788">
        <v>0</v>
      </c>
      <c r="I6788">
        <v>-1.1000000000000001E-3</v>
      </c>
      <c r="J6788">
        <v>0</v>
      </c>
      <c r="K6788">
        <v>8.1178000000000008</v>
      </c>
    </row>
    <row r="6789" spans="1:11" hidden="1">
      <c r="A6789" t="s">
        <v>166</v>
      </c>
      <c r="B6789" t="s">
        <v>663</v>
      </c>
      <c r="C6789">
        <v>188</v>
      </c>
      <c r="D6789" t="s">
        <v>50</v>
      </c>
      <c r="E6789">
        <v>3.6720000000000002</v>
      </c>
      <c r="F6789">
        <v>0</v>
      </c>
      <c r="G6789">
        <v>8.0846999999999998</v>
      </c>
      <c r="H6789">
        <v>0</v>
      </c>
      <c r="I6789">
        <v>-1.1000000000000001E-3</v>
      </c>
      <c r="J6789">
        <v>0</v>
      </c>
      <c r="K6789">
        <v>4.9794999999999998</v>
      </c>
    </row>
    <row r="6790" spans="1:11" hidden="1">
      <c r="A6790" t="s">
        <v>166</v>
      </c>
      <c r="B6790" t="s">
        <v>663</v>
      </c>
      <c r="C6790">
        <v>188</v>
      </c>
      <c r="D6790" t="s">
        <v>50</v>
      </c>
      <c r="E6790">
        <v>4.1079999999999997</v>
      </c>
      <c r="F6790">
        <v>0</v>
      </c>
      <c r="G6790">
        <v>9.7355</v>
      </c>
      <c r="H6790">
        <v>0</v>
      </c>
      <c r="I6790">
        <v>-1.1000000000000001E-3</v>
      </c>
      <c r="J6790">
        <v>0</v>
      </c>
      <c r="K6790">
        <v>1.1214999999999999</v>
      </c>
    </row>
    <row r="6791" spans="1:11" hidden="1">
      <c r="A6791" t="s">
        <v>166</v>
      </c>
      <c r="B6791" t="s">
        <v>663</v>
      </c>
      <c r="C6791">
        <v>188</v>
      </c>
      <c r="D6791" t="s">
        <v>50</v>
      </c>
      <c r="E6791">
        <v>4.5438999999999998</v>
      </c>
      <c r="F6791">
        <v>0</v>
      </c>
      <c r="G6791">
        <v>11.3863</v>
      </c>
      <c r="H6791">
        <v>0</v>
      </c>
      <c r="I6791">
        <v>-1.1000000000000001E-3</v>
      </c>
      <c r="J6791">
        <v>0</v>
      </c>
      <c r="K6791">
        <v>-3.4561999999999999</v>
      </c>
    </row>
    <row r="6792" spans="1:11" hidden="1">
      <c r="A6792" t="s">
        <v>166</v>
      </c>
      <c r="B6792" t="s">
        <v>663</v>
      </c>
      <c r="C6792">
        <v>188</v>
      </c>
      <c r="D6792" t="s">
        <v>50</v>
      </c>
      <c r="E6792">
        <v>4.9798999999999998</v>
      </c>
      <c r="F6792">
        <v>0</v>
      </c>
      <c r="G6792">
        <v>13.0372</v>
      </c>
      <c r="H6792">
        <v>0</v>
      </c>
      <c r="I6792">
        <v>-1.1000000000000001E-3</v>
      </c>
      <c r="J6792">
        <v>0</v>
      </c>
      <c r="K6792">
        <v>-8.7537000000000003</v>
      </c>
    </row>
    <row r="6793" spans="1:11" hidden="1">
      <c r="A6793" t="s">
        <v>166</v>
      </c>
      <c r="B6793" t="s">
        <v>663</v>
      </c>
      <c r="C6793">
        <v>188</v>
      </c>
      <c r="D6793" t="s">
        <v>50</v>
      </c>
      <c r="E6793">
        <v>5.4158999999999997</v>
      </c>
      <c r="F6793">
        <v>0</v>
      </c>
      <c r="G6793">
        <v>14.688000000000001</v>
      </c>
      <c r="H6793">
        <v>0</v>
      </c>
      <c r="I6793">
        <v>-1.1000000000000001E-3</v>
      </c>
      <c r="J6793">
        <v>0</v>
      </c>
      <c r="K6793">
        <v>-14.770899999999999</v>
      </c>
    </row>
    <row r="6794" spans="1:11" hidden="1">
      <c r="A6794" t="s">
        <v>166</v>
      </c>
      <c r="B6794" t="s">
        <v>663</v>
      </c>
      <c r="C6794">
        <v>188</v>
      </c>
      <c r="D6794" t="s">
        <v>51</v>
      </c>
      <c r="E6794">
        <v>0.18410000000000001</v>
      </c>
      <c r="F6794">
        <v>0</v>
      </c>
      <c r="G6794">
        <v>-17.166</v>
      </c>
      <c r="H6794">
        <v>0</v>
      </c>
      <c r="I6794">
        <v>-1.1000000000000001E-3</v>
      </c>
      <c r="J6794">
        <v>0</v>
      </c>
      <c r="K6794">
        <v>-9.4579000000000004</v>
      </c>
    </row>
    <row r="6795" spans="1:11" hidden="1">
      <c r="A6795" t="s">
        <v>166</v>
      </c>
      <c r="B6795" t="s">
        <v>663</v>
      </c>
      <c r="C6795">
        <v>188</v>
      </c>
      <c r="D6795" t="s">
        <v>51</v>
      </c>
      <c r="E6795">
        <v>0.62009999999999998</v>
      </c>
      <c r="F6795">
        <v>0</v>
      </c>
      <c r="G6795">
        <v>-14.647399999999999</v>
      </c>
      <c r="H6795">
        <v>0</v>
      </c>
      <c r="I6795">
        <v>-1.1000000000000001E-3</v>
      </c>
      <c r="J6795">
        <v>0</v>
      </c>
      <c r="K6795">
        <v>-2.4887000000000001</v>
      </c>
    </row>
    <row r="6796" spans="1:11" hidden="1">
      <c r="A6796" t="s">
        <v>166</v>
      </c>
      <c r="B6796" t="s">
        <v>663</v>
      </c>
      <c r="C6796">
        <v>188</v>
      </c>
      <c r="D6796" t="s">
        <v>51</v>
      </c>
      <c r="E6796">
        <v>1.0561</v>
      </c>
      <c r="F6796">
        <v>0</v>
      </c>
      <c r="G6796">
        <v>-11.2157</v>
      </c>
      <c r="H6796">
        <v>0</v>
      </c>
      <c r="I6796">
        <v>-1.1000000000000001E-3</v>
      </c>
      <c r="J6796">
        <v>0</v>
      </c>
      <c r="K6796">
        <v>3.1783000000000001</v>
      </c>
    </row>
    <row r="6797" spans="1:11" hidden="1">
      <c r="A6797" t="s">
        <v>166</v>
      </c>
      <c r="B6797" t="s">
        <v>663</v>
      </c>
      <c r="C6797">
        <v>188</v>
      </c>
      <c r="D6797" t="s">
        <v>51</v>
      </c>
      <c r="E6797">
        <v>1.4921</v>
      </c>
      <c r="F6797">
        <v>0</v>
      </c>
      <c r="G6797">
        <v>-7.5147000000000004</v>
      </c>
      <c r="H6797">
        <v>0</v>
      </c>
      <c r="I6797">
        <v>-1.1000000000000001E-3</v>
      </c>
      <c r="J6797">
        <v>0</v>
      </c>
      <c r="K6797">
        <v>7.2614000000000001</v>
      </c>
    </row>
    <row r="6798" spans="1:11" hidden="1">
      <c r="A6798" t="s">
        <v>166</v>
      </c>
      <c r="B6798" t="s">
        <v>663</v>
      </c>
      <c r="C6798">
        <v>188</v>
      </c>
      <c r="D6798" t="s">
        <v>51</v>
      </c>
      <c r="E6798">
        <v>1.9279999999999999</v>
      </c>
      <c r="F6798">
        <v>0</v>
      </c>
      <c r="G6798">
        <v>-3.8287</v>
      </c>
      <c r="H6798">
        <v>0</v>
      </c>
      <c r="I6798">
        <v>-1.1000000000000001E-3</v>
      </c>
      <c r="J6798">
        <v>0</v>
      </c>
      <c r="K6798">
        <v>9.7312999999999992</v>
      </c>
    </row>
    <row r="6799" spans="1:11" hidden="1">
      <c r="A6799" t="s">
        <v>166</v>
      </c>
      <c r="B6799" t="s">
        <v>663</v>
      </c>
      <c r="C6799">
        <v>188</v>
      </c>
      <c r="D6799" t="s">
        <v>51</v>
      </c>
      <c r="E6799">
        <v>2.3639999999999999</v>
      </c>
      <c r="F6799">
        <v>0</v>
      </c>
      <c r="G6799">
        <v>-0.76649999999999996</v>
      </c>
      <c r="H6799">
        <v>0</v>
      </c>
      <c r="I6799">
        <v>-1.1000000000000001E-3</v>
      </c>
      <c r="J6799">
        <v>0</v>
      </c>
      <c r="K6799">
        <v>10.6988</v>
      </c>
    </row>
    <row r="6800" spans="1:11" hidden="1">
      <c r="A6800" t="s">
        <v>166</v>
      </c>
      <c r="B6800" t="s">
        <v>663</v>
      </c>
      <c r="C6800">
        <v>188</v>
      </c>
      <c r="D6800" t="s">
        <v>51</v>
      </c>
      <c r="E6800">
        <v>2.8</v>
      </c>
      <c r="F6800">
        <v>0</v>
      </c>
      <c r="G6800">
        <v>1.3548</v>
      </c>
      <c r="H6800">
        <v>0</v>
      </c>
      <c r="I6800">
        <v>-1.1000000000000001E-3</v>
      </c>
      <c r="J6800">
        <v>0</v>
      </c>
      <c r="K6800">
        <v>10.536300000000001</v>
      </c>
    </row>
    <row r="6801" spans="1:11" hidden="1">
      <c r="A6801" t="s">
        <v>166</v>
      </c>
      <c r="B6801" t="s">
        <v>663</v>
      </c>
      <c r="C6801">
        <v>188</v>
      </c>
      <c r="D6801" t="s">
        <v>51</v>
      </c>
      <c r="E6801">
        <v>2.8</v>
      </c>
      <c r="F6801">
        <v>0</v>
      </c>
      <c r="G6801">
        <v>4.7218999999999998</v>
      </c>
      <c r="H6801">
        <v>0</v>
      </c>
      <c r="I6801">
        <v>-1.1000000000000001E-3</v>
      </c>
      <c r="J6801">
        <v>0</v>
      </c>
      <c r="K6801">
        <v>10.536300000000001</v>
      </c>
    </row>
    <row r="6802" spans="1:11" hidden="1">
      <c r="A6802" t="s">
        <v>166</v>
      </c>
      <c r="B6802" t="s">
        <v>663</v>
      </c>
      <c r="C6802">
        <v>188</v>
      </c>
      <c r="D6802" t="s">
        <v>51</v>
      </c>
      <c r="E6802">
        <v>3.2360000000000002</v>
      </c>
      <c r="F6802">
        <v>0</v>
      </c>
      <c r="G6802">
        <v>6.3727</v>
      </c>
      <c r="H6802">
        <v>0</v>
      </c>
      <c r="I6802">
        <v>-1.1000000000000001E-3</v>
      </c>
      <c r="J6802">
        <v>0</v>
      </c>
      <c r="K6802">
        <v>8.0919000000000008</v>
      </c>
    </row>
    <row r="6803" spans="1:11" hidden="1">
      <c r="A6803" t="s">
        <v>166</v>
      </c>
      <c r="B6803" t="s">
        <v>663</v>
      </c>
      <c r="C6803">
        <v>188</v>
      </c>
      <c r="D6803" t="s">
        <v>51</v>
      </c>
      <c r="E6803">
        <v>3.6720000000000002</v>
      </c>
      <c r="F6803">
        <v>0</v>
      </c>
      <c r="G6803">
        <v>8.0236000000000001</v>
      </c>
      <c r="H6803">
        <v>0</v>
      </c>
      <c r="I6803">
        <v>-1.1000000000000001E-3</v>
      </c>
      <c r="J6803">
        <v>0</v>
      </c>
      <c r="K6803">
        <v>4.9269999999999996</v>
      </c>
    </row>
    <row r="6804" spans="1:11" hidden="1">
      <c r="A6804" t="s">
        <v>166</v>
      </c>
      <c r="B6804" t="s">
        <v>663</v>
      </c>
      <c r="C6804">
        <v>188</v>
      </c>
      <c r="D6804" t="s">
        <v>51</v>
      </c>
      <c r="E6804">
        <v>4.1079999999999997</v>
      </c>
      <c r="F6804">
        <v>0</v>
      </c>
      <c r="G6804">
        <v>9.6744000000000003</v>
      </c>
      <c r="H6804">
        <v>0</v>
      </c>
      <c r="I6804">
        <v>-1.1000000000000001E-3</v>
      </c>
      <c r="J6804">
        <v>0</v>
      </c>
      <c r="K6804">
        <v>1.0424</v>
      </c>
    </row>
    <row r="6805" spans="1:11" hidden="1">
      <c r="A6805" t="s">
        <v>166</v>
      </c>
      <c r="B6805" t="s">
        <v>663</v>
      </c>
      <c r="C6805">
        <v>188</v>
      </c>
      <c r="D6805" t="s">
        <v>51</v>
      </c>
      <c r="E6805">
        <v>4.5438999999999998</v>
      </c>
      <c r="F6805">
        <v>0</v>
      </c>
      <c r="G6805">
        <v>11.3253</v>
      </c>
      <c r="H6805">
        <v>0</v>
      </c>
      <c r="I6805">
        <v>-1.1000000000000001E-3</v>
      </c>
      <c r="J6805">
        <v>0</v>
      </c>
      <c r="K6805">
        <v>-3.5619999999999998</v>
      </c>
    </row>
    <row r="6806" spans="1:11" hidden="1">
      <c r="A6806" t="s">
        <v>166</v>
      </c>
      <c r="B6806" t="s">
        <v>663</v>
      </c>
      <c r="C6806">
        <v>188</v>
      </c>
      <c r="D6806" t="s">
        <v>51</v>
      </c>
      <c r="E6806">
        <v>4.9798999999999998</v>
      </c>
      <c r="F6806">
        <v>0</v>
      </c>
      <c r="G6806">
        <v>12.976100000000001</v>
      </c>
      <c r="H6806">
        <v>0</v>
      </c>
      <c r="I6806">
        <v>-1.1000000000000001E-3</v>
      </c>
      <c r="J6806">
        <v>0</v>
      </c>
      <c r="K6806">
        <v>-8.8861000000000008</v>
      </c>
    </row>
    <row r="6807" spans="1:11" hidden="1">
      <c r="A6807" t="s">
        <v>166</v>
      </c>
      <c r="B6807" t="s">
        <v>663</v>
      </c>
      <c r="C6807">
        <v>188</v>
      </c>
      <c r="D6807" t="s">
        <v>51</v>
      </c>
      <c r="E6807">
        <v>5.4158999999999997</v>
      </c>
      <c r="F6807">
        <v>0</v>
      </c>
      <c r="G6807">
        <v>14.626899999999999</v>
      </c>
      <c r="H6807">
        <v>0</v>
      </c>
      <c r="I6807">
        <v>-1.1000000000000001E-3</v>
      </c>
      <c r="J6807">
        <v>0</v>
      </c>
      <c r="K6807">
        <v>-14.93</v>
      </c>
    </row>
    <row r="6808" spans="1:11" hidden="1">
      <c r="A6808" t="s">
        <v>166</v>
      </c>
      <c r="B6808" t="s">
        <v>663</v>
      </c>
      <c r="C6808">
        <v>188</v>
      </c>
      <c r="D6808" t="s">
        <v>52</v>
      </c>
      <c r="E6808">
        <v>0.18410000000000001</v>
      </c>
      <c r="F6808">
        <v>0</v>
      </c>
      <c r="G6808">
        <v>-17.104900000000001</v>
      </c>
      <c r="H6808">
        <v>0</v>
      </c>
      <c r="I6808">
        <v>-1.1000000000000001E-3</v>
      </c>
      <c r="J6808">
        <v>0</v>
      </c>
      <c r="K6808">
        <v>-9.2973999999999997</v>
      </c>
    </row>
    <row r="6809" spans="1:11" hidden="1">
      <c r="A6809" t="s">
        <v>166</v>
      </c>
      <c r="B6809" t="s">
        <v>663</v>
      </c>
      <c r="C6809">
        <v>188</v>
      </c>
      <c r="D6809" t="s">
        <v>52</v>
      </c>
      <c r="E6809">
        <v>0.62009999999999998</v>
      </c>
      <c r="F6809">
        <v>0</v>
      </c>
      <c r="G6809">
        <v>-14.5863</v>
      </c>
      <c r="H6809">
        <v>0</v>
      </c>
      <c r="I6809">
        <v>-1.1000000000000001E-3</v>
      </c>
      <c r="J6809">
        <v>0</v>
      </c>
      <c r="K6809">
        <v>-2.3548</v>
      </c>
    </row>
    <row r="6810" spans="1:11" hidden="1">
      <c r="A6810" t="s">
        <v>166</v>
      </c>
      <c r="B6810" t="s">
        <v>663</v>
      </c>
      <c r="C6810">
        <v>188</v>
      </c>
      <c r="D6810" t="s">
        <v>52</v>
      </c>
      <c r="E6810">
        <v>1.0561</v>
      </c>
      <c r="F6810">
        <v>0</v>
      </c>
      <c r="G6810">
        <v>-11.1546</v>
      </c>
      <c r="H6810">
        <v>0</v>
      </c>
      <c r="I6810">
        <v>-1.1000000000000001E-3</v>
      </c>
      <c r="J6810">
        <v>0</v>
      </c>
      <c r="K6810">
        <v>3.2856000000000001</v>
      </c>
    </row>
    <row r="6811" spans="1:11" hidden="1">
      <c r="A6811" t="s">
        <v>166</v>
      </c>
      <c r="B6811" t="s">
        <v>663</v>
      </c>
      <c r="C6811">
        <v>188</v>
      </c>
      <c r="D6811" t="s">
        <v>52</v>
      </c>
      <c r="E6811">
        <v>1.4921</v>
      </c>
      <c r="F6811">
        <v>0</v>
      </c>
      <c r="G6811">
        <v>-7.4535999999999998</v>
      </c>
      <c r="H6811">
        <v>0</v>
      </c>
      <c r="I6811">
        <v>-1.1000000000000001E-3</v>
      </c>
      <c r="J6811">
        <v>0</v>
      </c>
      <c r="K6811">
        <v>7.3421000000000003</v>
      </c>
    </row>
    <row r="6812" spans="1:11" hidden="1">
      <c r="A6812" t="s">
        <v>166</v>
      </c>
      <c r="B6812" t="s">
        <v>663</v>
      </c>
      <c r="C6812">
        <v>188</v>
      </c>
      <c r="D6812" t="s">
        <v>52</v>
      </c>
      <c r="E6812">
        <v>1.9279999999999999</v>
      </c>
      <c r="F6812">
        <v>0</v>
      </c>
      <c r="G6812">
        <v>-3.7675999999999998</v>
      </c>
      <c r="H6812">
        <v>0</v>
      </c>
      <c r="I6812">
        <v>-1.1000000000000001E-3</v>
      </c>
      <c r="J6812">
        <v>0</v>
      </c>
      <c r="K6812">
        <v>9.7852999999999994</v>
      </c>
    </row>
    <row r="6813" spans="1:11" hidden="1">
      <c r="A6813" t="s">
        <v>166</v>
      </c>
      <c r="B6813" t="s">
        <v>663</v>
      </c>
      <c r="C6813">
        <v>188</v>
      </c>
      <c r="D6813" t="s">
        <v>52</v>
      </c>
      <c r="E6813">
        <v>2.3639999999999999</v>
      </c>
      <c r="F6813">
        <v>0</v>
      </c>
      <c r="G6813">
        <v>-0.70540000000000003</v>
      </c>
      <c r="H6813">
        <v>0</v>
      </c>
      <c r="I6813">
        <v>-1.1000000000000001E-3</v>
      </c>
      <c r="J6813">
        <v>0</v>
      </c>
      <c r="K6813">
        <v>10.7262</v>
      </c>
    </row>
    <row r="6814" spans="1:11" hidden="1">
      <c r="A6814" t="s">
        <v>166</v>
      </c>
      <c r="B6814" t="s">
        <v>663</v>
      </c>
      <c r="C6814">
        <v>188</v>
      </c>
      <c r="D6814" t="s">
        <v>52</v>
      </c>
      <c r="E6814">
        <v>2.8</v>
      </c>
      <c r="F6814">
        <v>0</v>
      </c>
      <c r="G6814">
        <v>1.4158999999999999</v>
      </c>
      <c r="H6814">
        <v>0</v>
      </c>
      <c r="I6814">
        <v>-1.1000000000000001E-3</v>
      </c>
      <c r="J6814">
        <v>0</v>
      </c>
      <c r="K6814">
        <v>10.537100000000001</v>
      </c>
    </row>
    <row r="6815" spans="1:11" hidden="1">
      <c r="A6815" t="s">
        <v>166</v>
      </c>
      <c r="B6815" t="s">
        <v>663</v>
      </c>
      <c r="C6815">
        <v>188</v>
      </c>
      <c r="D6815" t="s">
        <v>52</v>
      </c>
      <c r="E6815">
        <v>2.8</v>
      </c>
      <c r="F6815">
        <v>0</v>
      </c>
      <c r="G6815">
        <v>4.7830000000000004</v>
      </c>
      <c r="H6815">
        <v>0</v>
      </c>
      <c r="I6815">
        <v>-1.1000000000000001E-3</v>
      </c>
      <c r="J6815">
        <v>0</v>
      </c>
      <c r="K6815">
        <v>10.537100000000001</v>
      </c>
    </row>
    <row r="6816" spans="1:11" hidden="1">
      <c r="A6816" t="s">
        <v>166</v>
      </c>
      <c r="B6816" t="s">
        <v>663</v>
      </c>
      <c r="C6816">
        <v>188</v>
      </c>
      <c r="D6816" t="s">
        <v>52</v>
      </c>
      <c r="E6816">
        <v>3.2360000000000002</v>
      </c>
      <c r="F6816">
        <v>0</v>
      </c>
      <c r="G6816">
        <v>6.4337999999999997</v>
      </c>
      <c r="H6816">
        <v>0</v>
      </c>
      <c r="I6816">
        <v>-1.1000000000000001E-3</v>
      </c>
      <c r="J6816">
        <v>0</v>
      </c>
      <c r="K6816">
        <v>8.1178000000000008</v>
      </c>
    </row>
    <row r="6817" spans="1:11" hidden="1">
      <c r="A6817" t="s">
        <v>166</v>
      </c>
      <c r="B6817" t="s">
        <v>663</v>
      </c>
      <c r="C6817">
        <v>188</v>
      </c>
      <c r="D6817" t="s">
        <v>52</v>
      </c>
      <c r="E6817">
        <v>3.6720000000000002</v>
      </c>
      <c r="F6817">
        <v>0</v>
      </c>
      <c r="G6817">
        <v>8.0846999999999998</v>
      </c>
      <c r="H6817">
        <v>0</v>
      </c>
      <c r="I6817">
        <v>-1.1000000000000001E-3</v>
      </c>
      <c r="J6817">
        <v>0</v>
      </c>
      <c r="K6817">
        <v>4.9794999999999998</v>
      </c>
    </row>
    <row r="6818" spans="1:11" hidden="1">
      <c r="A6818" t="s">
        <v>166</v>
      </c>
      <c r="B6818" t="s">
        <v>663</v>
      </c>
      <c r="C6818">
        <v>188</v>
      </c>
      <c r="D6818" t="s">
        <v>52</v>
      </c>
      <c r="E6818">
        <v>4.1079999999999997</v>
      </c>
      <c r="F6818">
        <v>0</v>
      </c>
      <c r="G6818">
        <v>9.7355</v>
      </c>
      <c r="H6818">
        <v>0</v>
      </c>
      <c r="I6818">
        <v>-1.1000000000000001E-3</v>
      </c>
      <c r="J6818">
        <v>0</v>
      </c>
      <c r="K6818">
        <v>1.1214999999999999</v>
      </c>
    </row>
    <row r="6819" spans="1:11" hidden="1">
      <c r="A6819" t="s">
        <v>166</v>
      </c>
      <c r="B6819" t="s">
        <v>663</v>
      </c>
      <c r="C6819">
        <v>188</v>
      </c>
      <c r="D6819" t="s">
        <v>52</v>
      </c>
      <c r="E6819">
        <v>4.5438999999999998</v>
      </c>
      <c r="F6819">
        <v>0</v>
      </c>
      <c r="G6819">
        <v>11.3863</v>
      </c>
      <c r="H6819">
        <v>0</v>
      </c>
      <c r="I6819">
        <v>-1.1000000000000001E-3</v>
      </c>
      <c r="J6819">
        <v>0</v>
      </c>
      <c r="K6819">
        <v>-3.4561999999999999</v>
      </c>
    </row>
    <row r="6820" spans="1:11" hidden="1">
      <c r="A6820" t="s">
        <v>166</v>
      </c>
      <c r="B6820" t="s">
        <v>663</v>
      </c>
      <c r="C6820">
        <v>188</v>
      </c>
      <c r="D6820" t="s">
        <v>52</v>
      </c>
      <c r="E6820">
        <v>4.9798999999999998</v>
      </c>
      <c r="F6820">
        <v>0</v>
      </c>
      <c r="G6820">
        <v>13.0372</v>
      </c>
      <c r="H6820">
        <v>0</v>
      </c>
      <c r="I6820">
        <v>-1.1000000000000001E-3</v>
      </c>
      <c r="J6820">
        <v>0</v>
      </c>
      <c r="K6820">
        <v>-8.7537000000000003</v>
      </c>
    </row>
    <row r="6821" spans="1:11" hidden="1">
      <c r="A6821" t="s">
        <v>166</v>
      </c>
      <c r="B6821" t="s">
        <v>663</v>
      </c>
      <c r="C6821">
        <v>188</v>
      </c>
      <c r="D6821" t="s">
        <v>52</v>
      </c>
      <c r="E6821">
        <v>5.4158999999999997</v>
      </c>
      <c r="F6821">
        <v>0</v>
      </c>
      <c r="G6821">
        <v>14.688000000000001</v>
      </c>
      <c r="H6821">
        <v>0</v>
      </c>
      <c r="I6821">
        <v>-1.1000000000000001E-3</v>
      </c>
      <c r="J6821">
        <v>0</v>
      </c>
      <c r="K6821">
        <v>-14.770899999999999</v>
      </c>
    </row>
    <row r="6822" spans="1:11" hidden="1">
      <c r="A6822" t="s">
        <v>166</v>
      </c>
      <c r="B6822" t="s">
        <v>663</v>
      </c>
      <c r="C6822">
        <v>188</v>
      </c>
      <c r="D6822" t="s">
        <v>53</v>
      </c>
      <c r="E6822">
        <v>0.18410000000000001</v>
      </c>
      <c r="F6822">
        <v>0</v>
      </c>
      <c r="G6822">
        <v>-17.166</v>
      </c>
      <c r="H6822">
        <v>0</v>
      </c>
      <c r="I6822">
        <v>-1.1000000000000001E-3</v>
      </c>
      <c r="J6822">
        <v>0</v>
      </c>
      <c r="K6822">
        <v>-9.4579000000000004</v>
      </c>
    </row>
    <row r="6823" spans="1:11" hidden="1">
      <c r="A6823" t="s">
        <v>166</v>
      </c>
      <c r="B6823" t="s">
        <v>663</v>
      </c>
      <c r="C6823">
        <v>188</v>
      </c>
      <c r="D6823" t="s">
        <v>53</v>
      </c>
      <c r="E6823">
        <v>0.62009999999999998</v>
      </c>
      <c r="F6823">
        <v>0</v>
      </c>
      <c r="G6823">
        <v>-14.647399999999999</v>
      </c>
      <c r="H6823">
        <v>0</v>
      </c>
      <c r="I6823">
        <v>-1.1000000000000001E-3</v>
      </c>
      <c r="J6823">
        <v>0</v>
      </c>
      <c r="K6823">
        <v>-2.4887000000000001</v>
      </c>
    </row>
    <row r="6824" spans="1:11" hidden="1">
      <c r="A6824" t="s">
        <v>166</v>
      </c>
      <c r="B6824" t="s">
        <v>663</v>
      </c>
      <c r="C6824">
        <v>188</v>
      </c>
      <c r="D6824" t="s">
        <v>53</v>
      </c>
      <c r="E6824">
        <v>1.0561</v>
      </c>
      <c r="F6824">
        <v>0</v>
      </c>
      <c r="G6824">
        <v>-11.2157</v>
      </c>
      <c r="H6824">
        <v>0</v>
      </c>
      <c r="I6824">
        <v>-1.1000000000000001E-3</v>
      </c>
      <c r="J6824">
        <v>0</v>
      </c>
      <c r="K6824">
        <v>3.1783000000000001</v>
      </c>
    </row>
    <row r="6825" spans="1:11" hidden="1">
      <c r="A6825" t="s">
        <v>166</v>
      </c>
      <c r="B6825" t="s">
        <v>663</v>
      </c>
      <c r="C6825">
        <v>188</v>
      </c>
      <c r="D6825" t="s">
        <v>53</v>
      </c>
      <c r="E6825">
        <v>1.4921</v>
      </c>
      <c r="F6825">
        <v>0</v>
      </c>
      <c r="G6825">
        <v>-7.5147000000000004</v>
      </c>
      <c r="H6825">
        <v>0</v>
      </c>
      <c r="I6825">
        <v>-1.1000000000000001E-3</v>
      </c>
      <c r="J6825">
        <v>0</v>
      </c>
      <c r="K6825">
        <v>7.2614000000000001</v>
      </c>
    </row>
    <row r="6826" spans="1:11" hidden="1">
      <c r="A6826" t="s">
        <v>166</v>
      </c>
      <c r="B6826" t="s">
        <v>663</v>
      </c>
      <c r="C6826">
        <v>188</v>
      </c>
      <c r="D6826" t="s">
        <v>53</v>
      </c>
      <c r="E6826">
        <v>1.9279999999999999</v>
      </c>
      <c r="F6826">
        <v>0</v>
      </c>
      <c r="G6826">
        <v>-3.8287</v>
      </c>
      <c r="H6826">
        <v>0</v>
      </c>
      <c r="I6826">
        <v>-1.1000000000000001E-3</v>
      </c>
      <c r="J6826">
        <v>0</v>
      </c>
      <c r="K6826">
        <v>9.7312999999999992</v>
      </c>
    </row>
    <row r="6827" spans="1:11" hidden="1">
      <c r="A6827" t="s">
        <v>166</v>
      </c>
      <c r="B6827" t="s">
        <v>663</v>
      </c>
      <c r="C6827">
        <v>188</v>
      </c>
      <c r="D6827" t="s">
        <v>53</v>
      </c>
      <c r="E6827">
        <v>2.3639999999999999</v>
      </c>
      <c r="F6827">
        <v>0</v>
      </c>
      <c r="G6827">
        <v>-0.76649999999999996</v>
      </c>
      <c r="H6827">
        <v>0</v>
      </c>
      <c r="I6827">
        <v>-1.1000000000000001E-3</v>
      </c>
      <c r="J6827">
        <v>0</v>
      </c>
      <c r="K6827">
        <v>10.6988</v>
      </c>
    </row>
    <row r="6828" spans="1:11" hidden="1">
      <c r="A6828" t="s">
        <v>166</v>
      </c>
      <c r="B6828" t="s">
        <v>663</v>
      </c>
      <c r="C6828">
        <v>188</v>
      </c>
      <c r="D6828" t="s">
        <v>53</v>
      </c>
      <c r="E6828">
        <v>2.8</v>
      </c>
      <c r="F6828">
        <v>0</v>
      </c>
      <c r="G6828">
        <v>1.3548</v>
      </c>
      <c r="H6828">
        <v>0</v>
      </c>
      <c r="I6828">
        <v>-1.1000000000000001E-3</v>
      </c>
      <c r="J6828">
        <v>0</v>
      </c>
      <c r="K6828">
        <v>10.536300000000001</v>
      </c>
    </row>
    <row r="6829" spans="1:11" hidden="1">
      <c r="A6829" t="s">
        <v>166</v>
      </c>
      <c r="B6829" t="s">
        <v>663</v>
      </c>
      <c r="C6829">
        <v>188</v>
      </c>
      <c r="D6829" t="s">
        <v>53</v>
      </c>
      <c r="E6829">
        <v>2.8</v>
      </c>
      <c r="F6829">
        <v>0</v>
      </c>
      <c r="G6829">
        <v>4.7218999999999998</v>
      </c>
      <c r="H6829">
        <v>0</v>
      </c>
      <c r="I6829">
        <v>-1.1000000000000001E-3</v>
      </c>
      <c r="J6829">
        <v>0</v>
      </c>
      <c r="K6829">
        <v>10.536300000000001</v>
      </c>
    </row>
    <row r="6830" spans="1:11" hidden="1">
      <c r="A6830" t="s">
        <v>166</v>
      </c>
      <c r="B6830" t="s">
        <v>663</v>
      </c>
      <c r="C6830">
        <v>188</v>
      </c>
      <c r="D6830" t="s">
        <v>53</v>
      </c>
      <c r="E6830">
        <v>3.2360000000000002</v>
      </c>
      <c r="F6830">
        <v>0</v>
      </c>
      <c r="G6830">
        <v>6.3727</v>
      </c>
      <c r="H6830">
        <v>0</v>
      </c>
      <c r="I6830">
        <v>-1.1000000000000001E-3</v>
      </c>
      <c r="J6830">
        <v>0</v>
      </c>
      <c r="K6830">
        <v>8.0919000000000008</v>
      </c>
    </row>
    <row r="6831" spans="1:11" hidden="1">
      <c r="A6831" t="s">
        <v>166</v>
      </c>
      <c r="B6831" t="s">
        <v>663</v>
      </c>
      <c r="C6831">
        <v>188</v>
      </c>
      <c r="D6831" t="s">
        <v>53</v>
      </c>
      <c r="E6831">
        <v>3.6720000000000002</v>
      </c>
      <c r="F6831">
        <v>0</v>
      </c>
      <c r="G6831">
        <v>8.0236000000000001</v>
      </c>
      <c r="H6831">
        <v>0</v>
      </c>
      <c r="I6831">
        <v>-1.1000000000000001E-3</v>
      </c>
      <c r="J6831">
        <v>0</v>
      </c>
      <c r="K6831">
        <v>4.9269999999999996</v>
      </c>
    </row>
    <row r="6832" spans="1:11" hidden="1">
      <c r="A6832" t="s">
        <v>166</v>
      </c>
      <c r="B6832" t="s">
        <v>663</v>
      </c>
      <c r="C6832">
        <v>188</v>
      </c>
      <c r="D6832" t="s">
        <v>53</v>
      </c>
      <c r="E6832">
        <v>4.1079999999999997</v>
      </c>
      <c r="F6832">
        <v>0</v>
      </c>
      <c r="G6832">
        <v>9.6744000000000003</v>
      </c>
      <c r="H6832">
        <v>0</v>
      </c>
      <c r="I6832">
        <v>-1.1000000000000001E-3</v>
      </c>
      <c r="J6832">
        <v>0</v>
      </c>
      <c r="K6832">
        <v>1.0424</v>
      </c>
    </row>
    <row r="6833" spans="1:11" hidden="1">
      <c r="A6833" t="s">
        <v>166</v>
      </c>
      <c r="B6833" t="s">
        <v>663</v>
      </c>
      <c r="C6833">
        <v>188</v>
      </c>
      <c r="D6833" t="s">
        <v>53</v>
      </c>
      <c r="E6833">
        <v>4.5438999999999998</v>
      </c>
      <c r="F6833">
        <v>0</v>
      </c>
      <c r="G6833">
        <v>11.3253</v>
      </c>
      <c r="H6833">
        <v>0</v>
      </c>
      <c r="I6833">
        <v>-1.1000000000000001E-3</v>
      </c>
      <c r="J6833">
        <v>0</v>
      </c>
      <c r="K6833">
        <v>-3.5619999999999998</v>
      </c>
    </row>
    <row r="6834" spans="1:11" hidden="1">
      <c r="A6834" t="s">
        <v>166</v>
      </c>
      <c r="B6834" t="s">
        <v>663</v>
      </c>
      <c r="C6834">
        <v>188</v>
      </c>
      <c r="D6834" t="s">
        <v>53</v>
      </c>
      <c r="E6834">
        <v>4.9798999999999998</v>
      </c>
      <c r="F6834">
        <v>0</v>
      </c>
      <c r="G6834">
        <v>12.976100000000001</v>
      </c>
      <c r="H6834">
        <v>0</v>
      </c>
      <c r="I6834">
        <v>-1.1000000000000001E-3</v>
      </c>
      <c r="J6834">
        <v>0</v>
      </c>
      <c r="K6834">
        <v>-8.8861000000000008</v>
      </c>
    </row>
    <row r="6835" spans="1:11" hidden="1">
      <c r="A6835" t="s">
        <v>166</v>
      </c>
      <c r="B6835" t="s">
        <v>663</v>
      </c>
      <c r="C6835">
        <v>188</v>
      </c>
      <c r="D6835" t="s">
        <v>53</v>
      </c>
      <c r="E6835">
        <v>5.4158999999999997</v>
      </c>
      <c r="F6835">
        <v>0</v>
      </c>
      <c r="G6835">
        <v>14.626899999999999</v>
      </c>
      <c r="H6835">
        <v>0</v>
      </c>
      <c r="I6835">
        <v>-1.1000000000000001E-3</v>
      </c>
      <c r="J6835">
        <v>0</v>
      </c>
      <c r="K6835">
        <v>-14.93</v>
      </c>
    </row>
    <row r="6836" spans="1:11" hidden="1">
      <c r="A6836" t="s">
        <v>166</v>
      </c>
      <c r="B6836" t="s">
        <v>663</v>
      </c>
      <c r="C6836">
        <v>188</v>
      </c>
      <c r="D6836" t="s">
        <v>54</v>
      </c>
      <c r="E6836">
        <v>0.18410000000000001</v>
      </c>
      <c r="F6836">
        <v>0</v>
      </c>
      <c r="G6836">
        <v>-17.104900000000001</v>
      </c>
      <c r="H6836">
        <v>0</v>
      </c>
      <c r="I6836">
        <v>-1.1000000000000001E-3</v>
      </c>
      <c r="J6836">
        <v>0</v>
      </c>
      <c r="K6836">
        <v>-9.2973999999999997</v>
      </c>
    </row>
    <row r="6837" spans="1:11" hidden="1">
      <c r="A6837" t="s">
        <v>166</v>
      </c>
      <c r="B6837" t="s">
        <v>663</v>
      </c>
      <c r="C6837">
        <v>188</v>
      </c>
      <c r="D6837" t="s">
        <v>54</v>
      </c>
      <c r="E6837">
        <v>0.62009999999999998</v>
      </c>
      <c r="F6837">
        <v>0</v>
      </c>
      <c r="G6837">
        <v>-14.5863</v>
      </c>
      <c r="H6837">
        <v>0</v>
      </c>
      <c r="I6837">
        <v>-1.1000000000000001E-3</v>
      </c>
      <c r="J6837">
        <v>0</v>
      </c>
      <c r="K6837">
        <v>-2.3548</v>
      </c>
    </row>
    <row r="6838" spans="1:11" hidden="1">
      <c r="A6838" t="s">
        <v>166</v>
      </c>
      <c r="B6838" t="s">
        <v>663</v>
      </c>
      <c r="C6838">
        <v>188</v>
      </c>
      <c r="D6838" t="s">
        <v>54</v>
      </c>
      <c r="E6838">
        <v>1.0561</v>
      </c>
      <c r="F6838">
        <v>0</v>
      </c>
      <c r="G6838">
        <v>-11.1546</v>
      </c>
      <c r="H6838">
        <v>0</v>
      </c>
      <c r="I6838">
        <v>-1.1000000000000001E-3</v>
      </c>
      <c r="J6838">
        <v>0</v>
      </c>
      <c r="K6838">
        <v>3.2856000000000001</v>
      </c>
    </row>
    <row r="6839" spans="1:11" hidden="1">
      <c r="A6839" t="s">
        <v>166</v>
      </c>
      <c r="B6839" t="s">
        <v>663</v>
      </c>
      <c r="C6839">
        <v>188</v>
      </c>
      <c r="D6839" t="s">
        <v>54</v>
      </c>
      <c r="E6839">
        <v>1.4921</v>
      </c>
      <c r="F6839">
        <v>0</v>
      </c>
      <c r="G6839">
        <v>-7.4535999999999998</v>
      </c>
      <c r="H6839">
        <v>0</v>
      </c>
      <c r="I6839">
        <v>-1.1000000000000001E-3</v>
      </c>
      <c r="J6839">
        <v>0</v>
      </c>
      <c r="K6839">
        <v>7.3421000000000003</v>
      </c>
    </row>
    <row r="6840" spans="1:11" hidden="1">
      <c r="A6840" t="s">
        <v>166</v>
      </c>
      <c r="B6840" t="s">
        <v>663</v>
      </c>
      <c r="C6840">
        <v>188</v>
      </c>
      <c r="D6840" t="s">
        <v>54</v>
      </c>
      <c r="E6840">
        <v>1.9279999999999999</v>
      </c>
      <c r="F6840">
        <v>0</v>
      </c>
      <c r="G6840">
        <v>-3.7675999999999998</v>
      </c>
      <c r="H6840">
        <v>0</v>
      </c>
      <c r="I6840">
        <v>-1.1000000000000001E-3</v>
      </c>
      <c r="J6840">
        <v>0</v>
      </c>
      <c r="K6840">
        <v>9.7852999999999994</v>
      </c>
    </row>
    <row r="6841" spans="1:11" hidden="1">
      <c r="A6841" t="s">
        <v>166</v>
      </c>
      <c r="B6841" t="s">
        <v>663</v>
      </c>
      <c r="C6841">
        <v>188</v>
      </c>
      <c r="D6841" t="s">
        <v>54</v>
      </c>
      <c r="E6841">
        <v>2.3639999999999999</v>
      </c>
      <c r="F6841">
        <v>0</v>
      </c>
      <c r="G6841">
        <v>-0.70540000000000003</v>
      </c>
      <c r="H6841">
        <v>0</v>
      </c>
      <c r="I6841">
        <v>-1.1000000000000001E-3</v>
      </c>
      <c r="J6841">
        <v>0</v>
      </c>
      <c r="K6841">
        <v>10.7262</v>
      </c>
    </row>
    <row r="6842" spans="1:11" hidden="1">
      <c r="A6842" t="s">
        <v>166</v>
      </c>
      <c r="B6842" t="s">
        <v>663</v>
      </c>
      <c r="C6842">
        <v>188</v>
      </c>
      <c r="D6842" t="s">
        <v>54</v>
      </c>
      <c r="E6842">
        <v>2.8</v>
      </c>
      <c r="F6842">
        <v>0</v>
      </c>
      <c r="G6842">
        <v>1.4158999999999999</v>
      </c>
      <c r="H6842">
        <v>0</v>
      </c>
      <c r="I6842">
        <v>-1.1000000000000001E-3</v>
      </c>
      <c r="J6842">
        <v>0</v>
      </c>
      <c r="K6842">
        <v>10.537100000000001</v>
      </c>
    </row>
    <row r="6843" spans="1:11" hidden="1">
      <c r="A6843" t="s">
        <v>166</v>
      </c>
      <c r="B6843" t="s">
        <v>663</v>
      </c>
      <c r="C6843">
        <v>188</v>
      </c>
      <c r="D6843" t="s">
        <v>54</v>
      </c>
      <c r="E6843">
        <v>2.8</v>
      </c>
      <c r="F6843">
        <v>0</v>
      </c>
      <c r="G6843">
        <v>4.7830000000000004</v>
      </c>
      <c r="H6843">
        <v>0</v>
      </c>
      <c r="I6843">
        <v>-1.1000000000000001E-3</v>
      </c>
      <c r="J6843">
        <v>0</v>
      </c>
      <c r="K6843">
        <v>10.537100000000001</v>
      </c>
    </row>
    <row r="6844" spans="1:11" hidden="1">
      <c r="A6844" t="s">
        <v>166</v>
      </c>
      <c r="B6844" t="s">
        <v>663</v>
      </c>
      <c r="C6844">
        <v>188</v>
      </c>
      <c r="D6844" t="s">
        <v>54</v>
      </c>
      <c r="E6844">
        <v>3.2360000000000002</v>
      </c>
      <c r="F6844">
        <v>0</v>
      </c>
      <c r="G6844">
        <v>6.4337999999999997</v>
      </c>
      <c r="H6844">
        <v>0</v>
      </c>
      <c r="I6844">
        <v>-1.1000000000000001E-3</v>
      </c>
      <c r="J6844">
        <v>0</v>
      </c>
      <c r="K6844">
        <v>8.1178000000000008</v>
      </c>
    </row>
    <row r="6845" spans="1:11" hidden="1">
      <c r="A6845" t="s">
        <v>166</v>
      </c>
      <c r="B6845" t="s">
        <v>663</v>
      </c>
      <c r="C6845">
        <v>188</v>
      </c>
      <c r="D6845" t="s">
        <v>54</v>
      </c>
      <c r="E6845">
        <v>3.6720000000000002</v>
      </c>
      <c r="F6845">
        <v>0</v>
      </c>
      <c r="G6845">
        <v>8.0846999999999998</v>
      </c>
      <c r="H6845">
        <v>0</v>
      </c>
      <c r="I6845">
        <v>-1.1000000000000001E-3</v>
      </c>
      <c r="J6845">
        <v>0</v>
      </c>
      <c r="K6845">
        <v>4.9794999999999998</v>
      </c>
    </row>
    <row r="6846" spans="1:11" hidden="1">
      <c r="A6846" t="s">
        <v>166</v>
      </c>
      <c r="B6846" t="s">
        <v>663</v>
      </c>
      <c r="C6846">
        <v>188</v>
      </c>
      <c r="D6846" t="s">
        <v>54</v>
      </c>
      <c r="E6846">
        <v>4.1079999999999997</v>
      </c>
      <c r="F6846">
        <v>0</v>
      </c>
      <c r="G6846">
        <v>9.7355</v>
      </c>
      <c r="H6846">
        <v>0</v>
      </c>
      <c r="I6846">
        <v>-1.1000000000000001E-3</v>
      </c>
      <c r="J6846">
        <v>0</v>
      </c>
      <c r="K6846">
        <v>1.1214999999999999</v>
      </c>
    </row>
    <row r="6847" spans="1:11" hidden="1">
      <c r="A6847" t="s">
        <v>166</v>
      </c>
      <c r="B6847" t="s">
        <v>663</v>
      </c>
      <c r="C6847">
        <v>188</v>
      </c>
      <c r="D6847" t="s">
        <v>54</v>
      </c>
      <c r="E6847">
        <v>4.5438999999999998</v>
      </c>
      <c r="F6847">
        <v>0</v>
      </c>
      <c r="G6847">
        <v>11.3863</v>
      </c>
      <c r="H6847">
        <v>0</v>
      </c>
      <c r="I6847">
        <v>-1.1000000000000001E-3</v>
      </c>
      <c r="J6847">
        <v>0</v>
      </c>
      <c r="K6847">
        <v>-3.4561999999999999</v>
      </c>
    </row>
    <row r="6848" spans="1:11" hidden="1">
      <c r="A6848" t="s">
        <v>166</v>
      </c>
      <c r="B6848" t="s">
        <v>663</v>
      </c>
      <c r="C6848">
        <v>188</v>
      </c>
      <c r="D6848" t="s">
        <v>54</v>
      </c>
      <c r="E6848">
        <v>4.9798999999999998</v>
      </c>
      <c r="F6848">
        <v>0</v>
      </c>
      <c r="G6848">
        <v>13.0372</v>
      </c>
      <c r="H6848">
        <v>0</v>
      </c>
      <c r="I6848">
        <v>-1.1000000000000001E-3</v>
      </c>
      <c r="J6848">
        <v>0</v>
      </c>
      <c r="K6848">
        <v>-8.7537000000000003</v>
      </c>
    </row>
    <row r="6849" spans="1:11" hidden="1">
      <c r="A6849" t="s">
        <v>166</v>
      </c>
      <c r="B6849" t="s">
        <v>663</v>
      </c>
      <c r="C6849">
        <v>188</v>
      </c>
      <c r="D6849" t="s">
        <v>54</v>
      </c>
      <c r="E6849">
        <v>5.4158999999999997</v>
      </c>
      <c r="F6849">
        <v>0</v>
      </c>
      <c r="G6849">
        <v>14.688000000000001</v>
      </c>
      <c r="H6849">
        <v>0</v>
      </c>
      <c r="I6849">
        <v>-1.1000000000000001E-3</v>
      </c>
      <c r="J6849">
        <v>0</v>
      </c>
      <c r="K6849">
        <v>-14.770899999999999</v>
      </c>
    </row>
    <row r="6850" spans="1:11" hidden="1">
      <c r="A6850" t="s">
        <v>166</v>
      </c>
      <c r="B6850" t="s">
        <v>663</v>
      </c>
      <c r="C6850">
        <v>188</v>
      </c>
      <c r="D6850" t="s">
        <v>55</v>
      </c>
      <c r="E6850">
        <v>0.18410000000000001</v>
      </c>
      <c r="F6850">
        <v>0</v>
      </c>
      <c r="G6850">
        <v>-17.166</v>
      </c>
      <c r="H6850">
        <v>0</v>
      </c>
      <c r="I6850">
        <v>-1.1000000000000001E-3</v>
      </c>
      <c r="J6850">
        <v>0</v>
      </c>
      <c r="K6850">
        <v>-9.4579000000000004</v>
      </c>
    </row>
    <row r="6851" spans="1:11" hidden="1">
      <c r="A6851" t="s">
        <v>166</v>
      </c>
      <c r="B6851" t="s">
        <v>663</v>
      </c>
      <c r="C6851">
        <v>188</v>
      </c>
      <c r="D6851" t="s">
        <v>55</v>
      </c>
      <c r="E6851">
        <v>0.62009999999999998</v>
      </c>
      <c r="F6851">
        <v>0</v>
      </c>
      <c r="G6851">
        <v>-14.647399999999999</v>
      </c>
      <c r="H6851">
        <v>0</v>
      </c>
      <c r="I6851">
        <v>-1.1000000000000001E-3</v>
      </c>
      <c r="J6851">
        <v>0</v>
      </c>
      <c r="K6851">
        <v>-2.4887000000000001</v>
      </c>
    </row>
    <row r="6852" spans="1:11" hidden="1">
      <c r="A6852" t="s">
        <v>166</v>
      </c>
      <c r="B6852" t="s">
        <v>663</v>
      </c>
      <c r="C6852">
        <v>188</v>
      </c>
      <c r="D6852" t="s">
        <v>55</v>
      </c>
      <c r="E6852">
        <v>1.0561</v>
      </c>
      <c r="F6852">
        <v>0</v>
      </c>
      <c r="G6852">
        <v>-11.2157</v>
      </c>
      <c r="H6852">
        <v>0</v>
      </c>
      <c r="I6852">
        <v>-1.1000000000000001E-3</v>
      </c>
      <c r="J6852">
        <v>0</v>
      </c>
      <c r="K6852">
        <v>3.1783000000000001</v>
      </c>
    </row>
    <row r="6853" spans="1:11" hidden="1">
      <c r="A6853" t="s">
        <v>166</v>
      </c>
      <c r="B6853" t="s">
        <v>663</v>
      </c>
      <c r="C6853">
        <v>188</v>
      </c>
      <c r="D6853" t="s">
        <v>55</v>
      </c>
      <c r="E6853">
        <v>1.4921</v>
      </c>
      <c r="F6853">
        <v>0</v>
      </c>
      <c r="G6853">
        <v>-7.5147000000000004</v>
      </c>
      <c r="H6853">
        <v>0</v>
      </c>
      <c r="I6853">
        <v>-1.1000000000000001E-3</v>
      </c>
      <c r="J6853">
        <v>0</v>
      </c>
      <c r="K6853">
        <v>7.2614000000000001</v>
      </c>
    </row>
    <row r="6854" spans="1:11" hidden="1">
      <c r="A6854" t="s">
        <v>166</v>
      </c>
      <c r="B6854" t="s">
        <v>663</v>
      </c>
      <c r="C6854">
        <v>188</v>
      </c>
      <c r="D6854" t="s">
        <v>55</v>
      </c>
      <c r="E6854">
        <v>1.9279999999999999</v>
      </c>
      <c r="F6854">
        <v>0</v>
      </c>
      <c r="G6854">
        <v>-3.8287</v>
      </c>
      <c r="H6854">
        <v>0</v>
      </c>
      <c r="I6854">
        <v>-1.1000000000000001E-3</v>
      </c>
      <c r="J6854">
        <v>0</v>
      </c>
      <c r="K6854">
        <v>9.7312999999999992</v>
      </c>
    </row>
    <row r="6855" spans="1:11" hidden="1">
      <c r="A6855" t="s">
        <v>166</v>
      </c>
      <c r="B6855" t="s">
        <v>663</v>
      </c>
      <c r="C6855">
        <v>188</v>
      </c>
      <c r="D6855" t="s">
        <v>55</v>
      </c>
      <c r="E6855">
        <v>2.3639999999999999</v>
      </c>
      <c r="F6855">
        <v>0</v>
      </c>
      <c r="G6855">
        <v>-0.76649999999999996</v>
      </c>
      <c r="H6855">
        <v>0</v>
      </c>
      <c r="I6855">
        <v>-1.1000000000000001E-3</v>
      </c>
      <c r="J6855">
        <v>0</v>
      </c>
      <c r="K6855">
        <v>10.6988</v>
      </c>
    </row>
    <row r="6856" spans="1:11" hidden="1">
      <c r="A6856" t="s">
        <v>166</v>
      </c>
      <c r="B6856" t="s">
        <v>663</v>
      </c>
      <c r="C6856">
        <v>188</v>
      </c>
      <c r="D6856" t="s">
        <v>55</v>
      </c>
      <c r="E6856">
        <v>2.8</v>
      </c>
      <c r="F6856">
        <v>0</v>
      </c>
      <c r="G6856">
        <v>1.3548</v>
      </c>
      <c r="H6856">
        <v>0</v>
      </c>
      <c r="I6856">
        <v>-1.1000000000000001E-3</v>
      </c>
      <c r="J6856">
        <v>0</v>
      </c>
      <c r="K6856">
        <v>10.536300000000001</v>
      </c>
    </row>
    <row r="6857" spans="1:11" hidden="1">
      <c r="A6857" t="s">
        <v>166</v>
      </c>
      <c r="B6857" t="s">
        <v>663</v>
      </c>
      <c r="C6857">
        <v>188</v>
      </c>
      <c r="D6857" t="s">
        <v>55</v>
      </c>
      <c r="E6857">
        <v>2.8</v>
      </c>
      <c r="F6857">
        <v>0</v>
      </c>
      <c r="G6857">
        <v>4.7218999999999998</v>
      </c>
      <c r="H6857">
        <v>0</v>
      </c>
      <c r="I6857">
        <v>-1.1000000000000001E-3</v>
      </c>
      <c r="J6857">
        <v>0</v>
      </c>
      <c r="K6857">
        <v>10.536300000000001</v>
      </c>
    </row>
    <row r="6858" spans="1:11" hidden="1">
      <c r="A6858" t="s">
        <v>166</v>
      </c>
      <c r="B6858" t="s">
        <v>663</v>
      </c>
      <c r="C6858">
        <v>188</v>
      </c>
      <c r="D6858" t="s">
        <v>55</v>
      </c>
      <c r="E6858">
        <v>3.2360000000000002</v>
      </c>
      <c r="F6858">
        <v>0</v>
      </c>
      <c r="G6858">
        <v>6.3727</v>
      </c>
      <c r="H6858">
        <v>0</v>
      </c>
      <c r="I6858">
        <v>-1.1000000000000001E-3</v>
      </c>
      <c r="J6858">
        <v>0</v>
      </c>
      <c r="K6858">
        <v>8.0919000000000008</v>
      </c>
    </row>
    <row r="6859" spans="1:11" hidden="1">
      <c r="A6859" t="s">
        <v>166</v>
      </c>
      <c r="B6859" t="s">
        <v>663</v>
      </c>
      <c r="C6859">
        <v>188</v>
      </c>
      <c r="D6859" t="s">
        <v>55</v>
      </c>
      <c r="E6859">
        <v>3.6720000000000002</v>
      </c>
      <c r="F6859">
        <v>0</v>
      </c>
      <c r="G6859">
        <v>8.0236000000000001</v>
      </c>
      <c r="H6859">
        <v>0</v>
      </c>
      <c r="I6859">
        <v>-1.1000000000000001E-3</v>
      </c>
      <c r="J6859">
        <v>0</v>
      </c>
      <c r="K6859">
        <v>4.9269999999999996</v>
      </c>
    </row>
    <row r="6860" spans="1:11" hidden="1">
      <c r="A6860" t="s">
        <v>166</v>
      </c>
      <c r="B6860" t="s">
        <v>663</v>
      </c>
      <c r="C6860">
        <v>188</v>
      </c>
      <c r="D6860" t="s">
        <v>55</v>
      </c>
      <c r="E6860">
        <v>4.1079999999999997</v>
      </c>
      <c r="F6860">
        <v>0</v>
      </c>
      <c r="G6860">
        <v>9.6744000000000003</v>
      </c>
      <c r="H6860">
        <v>0</v>
      </c>
      <c r="I6860">
        <v>-1.1000000000000001E-3</v>
      </c>
      <c r="J6860">
        <v>0</v>
      </c>
      <c r="K6860">
        <v>1.0424</v>
      </c>
    </row>
    <row r="6861" spans="1:11" hidden="1">
      <c r="A6861" t="s">
        <v>166</v>
      </c>
      <c r="B6861" t="s">
        <v>663</v>
      </c>
      <c r="C6861">
        <v>188</v>
      </c>
      <c r="D6861" t="s">
        <v>55</v>
      </c>
      <c r="E6861">
        <v>4.5438999999999998</v>
      </c>
      <c r="F6861">
        <v>0</v>
      </c>
      <c r="G6861">
        <v>11.3253</v>
      </c>
      <c r="H6861">
        <v>0</v>
      </c>
      <c r="I6861">
        <v>-1.1000000000000001E-3</v>
      </c>
      <c r="J6861">
        <v>0</v>
      </c>
      <c r="K6861">
        <v>-3.5619999999999998</v>
      </c>
    </row>
    <row r="6862" spans="1:11" hidden="1">
      <c r="A6862" t="s">
        <v>166</v>
      </c>
      <c r="B6862" t="s">
        <v>663</v>
      </c>
      <c r="C6862">
        <v>188</v>
      </c>
      <c r="D6862" t="s">
        <v>55</v>
      </c>
      <c r="E6862">
        <v>4.9798999999999998</v>
      </c>
      <c r="F6862">
        <v>0</v>
      </c>
      <c r="G6862">
        <v>12.976100000000001</v>
      </c>
      <c r="H6862">
        <v>0</v>
      </c>
      <c r="I6862">
        <v>-1.1000000000000001E-3</v>
      </c>
      <c r="J6862">
        <v>0</v>
      </c>
      <c r="K6862">
        <v>-8.8861000000000008</v>
      </c>
    </row>
    <row r="6863" spans="1:11" hidden="1">
      <c r="A6863" t="s">
        <v>166</v>
      </c>
      <c r="B6863" t="s">
        <v>663</v>
      </c>
      <c r="C6863">
        <v>188</v>
      </c>
      <c r="D6863" t="s">
        <v>55</v>
      </c>
      <c r="E6863">
        <v>5.4158999999999997</v>
      </c>
      <c r="F6863">
        <v>0</v>
      </c>
      <c r="G6863">
        <v>14.626899999999999</v>
      </c>
      <c r="H6863">
        <v>0</v>
      </c>
      <c r="I6863">
        <v>-1.1000000000000001E-3</v>
      </c>
      <c r="J6863">
        <v>0</v>
      </c>
      <c r="K6863">
        <v>-14.93</v>
      </c>
    </row>
    <row r="6864" spans="1:11" hidden="1">
      <c r="A6864" t="s">
        <v>166</v>
      </c>
      <c r="B6864" t="s">
        <v>663</v>
      </c>
      <c r="C6864">
        <v>188</v>
      </c>
      <c r="D6864" t="s">
        <v>56</v>
      </c>
      <c r="E6864">
        <v>0.18410000000000001</v>
      </c>
      <c r="F6864">
        <v>0</v>
      </c>
      <c r="G6864">
        <v>-17.104900000000001</v>
      </c>
      <c r="H6864">
        <v>0</v>
      </c>
      <c r="I6864">
        <v>-1.1000000000000001E-3</v>
      </c>
      <c r="J6864">
        <v>0</v>
      </c>
      <c r="K6864">
        <v>-9.2973999999999997</v>
      </c>
    </row>
    <row r="6865" spans="1:11" hidden="1">
      <c r="A6865" t="s">
        <v>166</v>
      </c>
      <c r="B6865" t="s">
        <v>663</v>
      </c>
      <c r="C6865">
        <v>188</v>
      </c>
      <c r="D6865" t="s">
        <v>56</v>
      </c>
      <c r="E6865">
        <v>0.62009999999999998</v>
      </c>
      <c r="F6865">
        <v>0</v>
      </c>
      <c r="G6865">
        <v>-14.5863</v>
      </c>
      <c r="H6865">
        <v>0</v>
      </c>
      <c r="I6865">
        <v>-1.1000000000000001E-3</v>
      </c>
      <c r="J6865">
        <v>0</v>
      </c>
      <c r="K6865">
        <v>-2.3548</v>
      </c>
    </row>
    <row r="6866" spans="1:11" hidden="1">
      <c r="A6866" t="s">
        <v>166</v>
      </c>
      <c r="B6866" t="s">
        <v>663</v>
      </c>
      <c r="C6866">
        <v>188</v>
      </c>
      <c r="D6866" t="s">
        <v>56</v>
      </c>
      <c r="E6866">
        <v>1.0561</v>
      </c>
      <c r="F6866">
        <v>0</v>
      </c>
      <c r="G6866">
        <v>-11.1546</v>
      </c>
      <c r="H6866">
        <v>0</v>
      </c>
      <c r="I6866">
        <v>-1.1000000000000001E-3</v>
      </c>
      <c r="J6866">
        <v>0</v>
      </c>
      <c r="K6866">
        <v>3.2856000000000001</v>
      </c>
    </row>
    <row r="6867" spans="1:11" hidden="1">
      <c r="A6867" t="s">
        <v>166</v>
      </c>
      <c r="B6867" t="s">
        <v>663</v>
      </c>
      <c r="C6867">
        <v>188</v>
      </c>
      <c r="D6867" t="s">
        <v>56</v>
      </c>
      <c r="E6867">
        <v>1.4921</v>
      </c>
      <c r="F6867">
        <v>0</v>
      </c>
      <c r="G6867">
        <v>-7.4535999999999998</v>
      </c>
      <c r="H6867">
        <v>0</v>
      </c>
      <c r="I6867">
        <v>-1.1000000000000001E-3</v>
      </c>
      <c r="J6867">
        <v>0</v>
      </c>
      <c r="K6867">
        <v>7.3421000000000003</v>
      </c>
    </row>
    <row r="6868" spans="1:11" hidden="1">
      <c r="A6868" t="s">
        <v>166</v>
      </c>
      <c r="B6868" t="s">
        <v>663</v>
      </c>
      <c r="C6868">
        <v>188</v>
      </c>
      <c r="D6868" t="s">
        <v>56</v>
      </c>
      <c r="E6868">
        <v>1.9279999999999999</v>
      </c>
      <c r="F6868">
        <v>0</v>
      </c>
      <c r="G6868">
        <v>-3.7675999999999998</v>
      </c>
      <c r="H6868">
        <v>0</v>
      </c>
      <c r="I6868">
        <v>-1.1000000000000001E-3</v>
      </c>
      <c r="J6868">
        <v>0</v>
      </c>
      <c r="K6868">
        <v>9.7852999999999994</v>
      </c>
    </row>
    <row r="6869" spans="1:11" hidden="1">
      <c r="A6869" t="s">
        <v>166</v>
      </c>
      <c r="B6869" t="s">
        <v>663</v>
      </c>
      <c r="C6869">
        <v>188</v>
      </c>
      <c r="D6869" t="s">
        <v>56</v>
      </c>
      <c r="E6869">
        <v>2.3639999999999999</v>
      </c>
      <c r="F6869">
        <v>0</v>
      </c>
      <c r="G6869">
        <v>-0.70540000000000003</v>
      </c>
      <c r="H6869">
        <v>0</v>
      </c>
      <c r="I6869">
        <v>-1.1000000000000001E-3</v>
      </c>
      <c r="J6869">
        <v>0</v>
      </c>
      <c r="K6869">
        <v>10.7262</v>
      </c>
    </row>
    <row r="6870" spans="1:11" hidden="1">
      <c r="A6870" t="s">
        <v>166</v>
      </c>
      <c r="B6870" t="s">
        <v>663</v>
      </c>
      <c r="C6870">
        <v>188</v>
      </c>
      <c r="D6870" t="s">
        <v>56</v>
      </c>
      <c r="E6870">
        <v>2.8</v>
      </c>
      <c r="F6870">
        <v>0</v>
      </c>
      <c r="G6870">
        <v>1.4158999999999999</v>
      </c>
      <c r="H6870">
        <v>0</v>
      </c>
      <c r="I6870">
        <v>-1.1000000000000001E-3</v>
      </c>
      <c r="J6870">
        <v>0</v>
      </c>
      <c r="K6870">
        <v>10.537100000000001</v>
      </c>
    </row>
    <row r="6871" spans="1:11" hidden="1">
      <c r="A6871" t="s">
        <v>166</v>
      </c>
      <c r="B6871" t="s">
        <v>663</v>
      </c>
      <c r="C6871">
        <v>188</v>
      </c>
      <c r="D6871" t="s">
        <v>56</v>
      </c>
      <c r="E6871">
        <v>2.8</v>
      </c>
      <c r="F6871">
        <v>0</v>
      </c>
      <c r="G6871">
        <v>4.7830000000000004</v>
      </c>
      <c r="H6871">
        <v>0</v>
      </c>
      <c r="I6871">
        <v>-1.1000000000000001E-3</v>
      </c>
      <c r="J6871">
        <v>0</v>
      </c>
      <c r="K6871">
        <v>10.537100000000001</v>
      </c>
    </row>
    <row r="6872" spans="1:11" hidden="1">
      <c r="A6872" t="s">
        <v>166</v>
      </c>
      <c r="B6872" t="s">
        <v>663</v>
      </c>
      <c r="C6872">
        <v>188</v>
      </c>
      <c r="D6872" t="s">
        <v>56</v>
      </c>
      <c r="E6872">
        <v>3.2360000000000002</v>
      </c>
      <c r="F6872">
        <v>0</v>
      </c>
      <c r="G6872">
        <v>6.4337999999999997</v>
      </c>
      <c r="H6872">
        <v>0</v>
      </c>
      <c r="I6872">
        <v>-1.1000000000000001E-3</v>
      </c>
      <c r="J6872">
        <v>0</v>
      </c>
      <c r="K6872">
        <v>8.1178000000000008</v>
      </c>
    </row>
    <row r="6873" spans="1:11" hidden="1">
      <c r="A6873" t="s">
        <v>166</v>
      </c>
      <c r="B6873" t="s">
        <v>663</v>
      </c>
      <c r="C6873">
        <v>188</v>
      </c>
      <c r="D6873" t="s">
        <v>56</v>
      </c>
      <c r="E6873">
        <v>3.6720000000000002</v>
      </c>
      <c r="F6873">
        <v>0</v>
      </c>
      <c r="G6873">
        <v>8.0846999999999998</v>
      </c>
      <c r="H6873">
        <v>0</v>
      </c>
      <c r="I6873">
        <v>-1.1000000000000001E-3</v>
      </c>
      <c r="J6873">
        <v>0</v>
      </c>
      <c r="K6873">
        <v>4.9794999999999998</v>
      </c>
    </row>
    <row r="6874" spans="1:11" hidden="1">
      <c r="A6874" t="s">
        <v>166</v>
      </c>
      <c r="B6874" t="s">
        <v>663</v>
      </c>
      <c r="C6874">
        <v>188</v>
      </c>
      <c r="D6874" t="s">
        <v>56</v>
      </c>
      <c r="E6874">
        <v>4.1079999999999997</v>
      </c>
      <c r="F6874">
        <v>0</v>
      </c>
      <c r="G6874">
        <v>9.7355</v>
      </c>
      <c r="H6874">
        <v>0</v>
      </c>
      <c r="I6874">
        <v>-1.1000000000000001E-3</v>
      </c>
      <c r="J6874">
        <v>0</v>
      </c>
      <c r="K6874">
        <v>1.1214999999999999</v>
      </c>
    </row>
    <row r="6875" spans="1:11" hidden="1">
      <c r="A6875" t="s">
        <v>166</v>
      </c>
      <c r="B6875" t="s">
        <v>663</v>
      </c>
      <c r="C6875">
        <v>188</v>
      </c>
      <c r="D6875" t="s">
        <v>56</v>
      </c>
      <c r="E6875">
        <v>4.5438999999999998</v>
      </c>
      <c r="F6875">
        <v>0</v>
      </c>
      <c r="G6875">
        <v>11.3863</v>
      </c>
      <c r="H6875">
        <v>0</v>
      </c>
      <c r="I6875">
        <v>-1.1000000000000001E-3</v>
      </c>
      <c r="J6875">
        <v>0</v>
      </c>
      <c r="K6875">
        <v>-3.4561999999999999</v>
      </c>
    </row>
    <row r="6876" spans="1:11" hidden="1">
      <c r="A6876" t="s">
        <v>166</v>
      </c>
      <c r="B6876" t="s">
        <v>663</v>
      </c>
      <c r="C6876">
        <v>188</v>
      </c>
      <c r="D6876" t="s">
        <v>56</v>
      </c>
      <c r="E6876">
        <v>4.9798999999999998</v>
      </c>
      <c r="F6876">
        <v>0</v>
      </c>
      <c r="G6876">
        <v>13.0372</v>
      </c>
      <c r="H6876">
        <v>0</v>
      </c>
      <c r="I6876">
        <v>-1.1000000000000001E-3</v>
      </c>
      <c r="J6876">
        <v>0</v>
      </c>
      <c r="K6876">
        <v>-8.7537000000000003</v>
      </c>
    </row>
    <row r="6877" spans="1:11" hidden="1">
      <c r="A6877" t="s">
        <v>166</v>
      </c>
      <c r="B6877" t="s">
        <v>663</v>
      </c>
      <c r="C6877">
        <v>188</v>
      </c>
      <c r="D6877" t="s">
        <v>56</v>
      </c>
      <c r="E6877">
        <v>5.4158999999999997</v>
      </c>
      <c r="F6877">
        <v>0</v>
      </c>
      <c r="G6877">
        <v>14.688000000000001</v>
      </c>
      <c r="H6877">
        <v>0</v>
      </c>
      <c r="I6877">
        <v>-1.1000000000000001E-3</v>
      </c>
      <c r="J6877">
        <v>0</v>
      </c>
      <c r="K6877">
        <v>-14.770899999999999</v>
      </c>
    </row>
    <row r="6878" spans="1:11" hidden="1">
      <c r="A6878" t="s">
        <v>166</v>
      </c>
      <c r="B6878" t="s">
        <v>663</v>
      </c>
      <c r="C6878">
        <v>188</v>
      </c>
      <c r="D6878" t="s">
        <v>57</v>
      </c>
      <c r="E6878">
        <v>0.18410000000000001</v>
      </c>
      <c r="F6878">
        <v>0</v>
      </c>
      <c r="G6878">
        <v>-17.166</v>
      </c>
      <c r="H6878">
        <v>0</v>
      </c>
      <c r="I6878">
        <v>-1.1000000000000001E-3</v>
      </c>
      <c r="J6878">
        <v>0</v>
      </c>
      <c r="K6878">
        <v>-9.4579000000000004</v>
      </c>
    </row>
    <row r="6879" spans="1:11" hidden="1">
      <c r="A6879" t="s">
        <v>166</v>
      </c>
      <c r="B6879" t="s">
        <v>663</v>
      </c>
      <c r="C6879">
        <v>188</v>
      </c>
      <c r="D6879" t="s">
        <v>57</v>
      </c>
      <c r="E6879">
        <v>0.62009999999999998</v>
      </c>
      <c r="F6879">
        <v>0</v>
      </c>
      <c r="G6879">
        <v>-14.647399999999999</v>
      </c>
      <c r="H6879">
        <v>0</v>
      </c>
      <c r="I6879">
        <v>-1.1000000000000001E-3</v>
      </c>
      <c r="J6879">
        <v>0</v>
      </c>
      <c r="K6879">
        <v>-2.4887000000000001</v>
      </c>
    </row>
    <row r="6880" spans="1:11" hidden="1">
      <c r="A6880" t="s">
        <v>166</v>
      </c>
      <c r="B6880" t="s">
        <v>663</v>
      </c>
      <c r="C6880">
        <v>188</v>
      </c>
      <c r="D6880" t="s">
        <v>57</v>
      </c>
      <c r="E6880">
        <v>1.0561</v>
      </c>
      <c r="F6880">
        <v>0</v>
      </c>
      <c r="G6880">
        <v>-11.2157</v>
      </c>
      <c r="H6880">
        <v>0</v>
      </c>
      <c r="I6880">
        <v>-1.1000000000000001E-3</v>
      </c>
      <c r="J6880">
        <v>0</v>
      </c>
      <c r="K6880">
        <v>3.1783000000000001</v>
      </c>
    </row>
    <row r="6881" spans="1:11" hidden="1">
      <c r="A6881" t="s">
        <v>166</v>
      </c>
      <c r="B6881" t="s">
        <v>663</v>
      </c>
      <c r="C6881">
        <v>188</v>
      </c>
      <c r="D6881" t="s">
        <v>57</v>
      </c>
      <c r="E6881">
        <v>1.4921</v>
      </c>
      <c r="F6881">
        <v>0</v>
      </c>
      <c r="G6881">
        <v>-7.5147000000000004</v>
      </c>
      <c r="H6881">
        <v>0</v>
      </c>
      <c r="I6881">
        <v>-1.1000000000000001E-3</v>
      </c>
      <c r="J6881">
        <v>0</v>
      </c>
      <c r="K6881">
        <v>7.2614000000000001</v>
      </c>
    </row>
    <row r="6882" spans="1:11" hidden="1">
      <c r="A6882" t="s">
        <v>166</v>
      </c>
      <c r="B6882" t="s">
        <v>663</v>
      </c>
      <c r="C6882">
        <v>188</v>
      </c>
      <c r="D6882" t="s">
        <v>57</v>
      </c>
      <c r="E6882">
        <v>1.9279999999999999</v>
      </c>
      <c r="F6882">
        <v>0</v>
      </c>
      <c r="G6882">
        <v>-3.8287</v>
      </c>
      <c r="H6882">
        <v>0</v>
      </c>
      <c r="I6882">
        <v>-1.1000000000000001E-3</v>
      </c>
      <c r="J6882">
        <v>0</v>
      </c>
      <c r="K6882">
        <v>9.7312999999999992</v>
      </c>
    </row>
    <row r="6883" spans="1:11" hidden="1">
      <c r="A6883" t="s">
        <v>166</v>
      </c>
      <c r="B6883" t="s">
        <v>663</v>
      </c>
      <c r="C6883">
        <v>188</v>
      </c>
      <c r="D6883" t="s">
        <v>57</v>
      </c>
      <c r="E6883">
        <v>2.3639999999999999</v>
      </c>
      <c r="F6883">
        <v>0</v>
      </c>
      <c r="G6883">
        <v>-0.76649999999999996</v>
      </c>
      <c r="H6883">
        <v>0</v>
      </c>
      <c r="I6883">
        <v>-1.1000000000000001E-3</v>
      </c>
      <c r="J6883">
        <v>0</v>
      </c>
      <c r="K6883">
        <v>10.6988</v>
      </c>
    </row>
    <row r="6884" spans="1:11" hidden="1">
      <c r="A6884" t="s">
        <v>166</v>
      </c>
      <c r="B6884" t="s">
        <v>663</v>
      </c>
      <c r="C6884">
        <v>188</v>
      </c>
      <c r="D6884" t="s">
        <v>57</v>
      </c>
      <c r="E6884">
        <v>2.8</v>
      </c>
      <c r="F6884">
        <v>0</v>
      </c>
      <c r="G6884">
        <v>1.3548</v>
      </c>
      <c r="H6884">
        <v>0</v>
      </c>
      <c r="I6884">
        <v>-1.1000000000000001E-3</v>
      </c>
      <c r="J6884">
        <v>0</v>
      </c>
      <c r="K6884">
        <v>10.536300000000001</v>
      </c>
    </row>
    <row r="6885" spans="1:11" hidden="1">
      <c r="A6885" t="s">
        <v>166</v>
      </c>
      <c r="B6885" t="s">
        <v>663</v>
      </c>
      <c r="C6885">
        <v>188</v>
      </c>
      <c r="D6885" t="s">
        <v>57</v>
      </c>
      <c r="E6885">
        <v>2.8</v>
      </c>
      <c r="F6885">
        <v>0</v>
      </c>
      <c r="G6885">
        <v>4.7218999999999998</v>
      </c>
      <c r="H6885">
        <v>0</v>
      </c>
      <c r="I6885">
        <v>-1.1000000000000001E-3</v>
      </c>
      <c r="J6885">
        <v>0</v>
      </c>
      <c r="K6885">
        <v>10.536300000000001</v>
      </c>
    </row>
    <row r="6886" spans="1:11" hidden="1">
      <c r="A6886" t="s">
        <v>166</v>
      </c>
      <c r="B6886" t="s">
        <v>663</v>
      </c>
      <c r="C6886">
        <v>188</v>
      </c>
      <c r="D6886" t="s">
        <v>57</v>
      </c>
      <c r="E6886">
        <v>3.2360000000000002</v>
      </c>
      <c r="F6886">
        <v>0</v>
      </c>
      <c r="G6886">
        <v>6.3727</v>
      </c>
      <c r="H6886">
        <v>0</v>
      </c>
      <c r="I6886">
        <v>-1.1000000000000001E-3</v>
      </c>
      <c r="J6886">
        <v>0</v>
      </c>
      <c r="K6886">
        <v>8.0919000000000008</v>
      </c>
    </row>
    <row r="6887" spans="1:11" hidden="1">
      <c r="A6887" t="s">
        <v>166</v>
      </c>
      <c r="B6887" t="s">
        <v>663</v>
      </c>
      <c r="C6887">
        <v>188</v>
      </c>
      <c r="D6887" t="s">
        <v>57</v>
      </c>
      <c r="E6887">
        <v>3.6720000000000002</v>
      </c>
      <c r="F6887">
        <v>0</v>
      </c>
      <c r="G6887">
        <v>8.0236000000000001</v>
      </c>
      <c r="H6887">
        <v>0</v>
      </c>
      <c r="I6887">
        <v>-1.1000000000000001E-3</v>
      </c>
      <c r="J6887">
        <v>0</v>
      </c>
      <c r="K6887">
        <v>4.9269999999999996</v>
      </c>
    </row>
    <row r="6888" spans="1:11" hidden="1">
      <c r="A6888" t="s">
        <v>166</v>
      </c>
      <c r="B6888" t="s">
        <v>663</v>
      </c>
      <c r="C6888">
        <v>188</v>
      </c>
      <c r="D6888" t="s">
        <v>57</v>
      </c>
      <c r="E6888">
        <v>4.1079999999999997</v>
      </c>
      <c r="F6888">
        <v>0</v>
      </c>
      <c r="G6888">
        <v>9.6744000000000003</v>
      </c>
      <c r="H6888">
        <v>0</v>
      </c>
      <c r="I6888">
        <v>-1.1000000000000001E-3</v>
      </c>
      <c r="J6888">
        <v>0</v>
      </c>
      <c r="K6888">
        <v>1.0424</v>
      </c>
    </row>
    <row r="6889" spans="1:11" hidden="1">
      <c r="A6889" t="s">
        <v>166</v>
      </c>
      <c r="B6889" t="s">
        <v>663</v>
      </c>
      <c r="C6889">
        <v>188</v>
      </c>
      <c r="D6889" t="s">
        <v>57</v>
      </c>
      <c r="E6889">
        <v>4.5438999999999998</v>
      </c>
      <c r="F6889">
        <v>0</v>
      </c>
      <c r="G6889">
        <v>11.3253</v>
      </c>
      <c r="H6889">
        <v>0</v>
      </c>
      <c r="I6889">
        <v>-1.1000000000000001E-3</v>
      </c>
      <c r="J6889">
        <v>0</v>
      </c>
      <c r="K6889">
        <v>-3.5619999999999998</v>
      </c>
    </row>
    <row r="6890" spans="1:11" hidden="1">
      <c r="A6890" t="s">
        <v>166</v>
      </c>
      <c r="B6890" t="s">
        <v>663</v>
      </c>
      <c r="C6890">
        <v>188</v>
      </c>
      <c r="D6890" t="s">
        <v>57</v>
      </c>
      <c r="E6890">
        <v>4.9798999999999998</v>
      </c>
      <c r="F6890">
        <v>0</v>
      </c>
      <c r="G6890">
        <v>12.976100000000001</v>
      </c>
      <c r="H6890">
        <v>0</v>
      </c>
      <c r="I6890">
        <v>-1.1000000000000001E-3</v>
      </c>
      <c r="J6890">
        <v>0</v>
      </c>
      <c r="K6890">
        <v>-8.8861000000000008</v>
      </c>
    </row>
    <row r="6891" spans="1:11" hidden="1">
      <c r="A6891" t="s">
        <v>166</v>
      </c>
      <c r="B6891" t="s">
        <v>663</v>
      </c>
      <c r="C6891">
        <v>188</v>
      </c>
      <c r="D6891" t="s">
        <v>57</v>
      </c>
      <c r="E6891">
        <v>5.4158999999999997</v>
      </c>
      <c r="F6891">
        <v>0</v>
      </c>
      <c r="G6891">
        <v>14.626899999999999</v>
      </c>
      <c r="H6891">
        <v>0</v>
      </c>
      <c r="I6891">
        <v>-1.1000000000000001E-3</v>
      </c>
      <c r="J6891">
        <v>0</v>
      </c>
      <c r="K6891">
        <v>-14.93</v>
      </c>
    </row>
    <row r="6892" spans="1:11" hidden="1">
      <c r="A6892" t="s">
        <v>166</v>
      </c>
      <c r="B6892" t="s">
        <v>663</v>
      </c>
      <c r="C6892">
        <v>188</v>
      </c>
      <c r="D6892" t="s">
        <v>58</v>
      </c>
      <c r="E6892">
        <v>0.18410000000000001</v>
      </c>
      <c r="F6892">
        <v>0</v>
      </c>
      <c r="G6892">
        <v>-40.8155</v>
      </c>
      <c r="H6892">
        <v>0</v>
      </c>
      <c r="I6892">
        <v>-2.3999999999999998E-3</v>
      </c>
      <c r="J6892">
        <v>0</v>
      </c>
      <c r="K6892">
        <v>-21.976900000000001</v>
      </c>
    </row>
    <row r="6893" spans="1:11" hidden="1">
      <c r="A6893" t="s">
        <v>166</v>
      </c>
      <c r="B6893" t="s">
        <v>663</v>
      </c>
      <c r="C6893">
        <v>188</v>
      </c>
      <c r="D6893" t="s">
        <v>58</v>
      </c>
      <c r="E6893">
        <v>0.62009999999999998</v>
      </c>
      <c r="F6893">
        <v>0</v>
      </c>
      <c r="G6893">
        <v>-34.790199999999999</v>
      </c>
      <c r="H6893">
        <v>0</v>
      </c>
      <c r="I6893">
        <v>-2.3999999999999998E-3</v>
      </c>
      <c r="J6893">
        <v>0</v>
      </c>
      <c r="K6893">
        <v>-5.4084000000000003</v>
      </c>
    </row>
    <row r="6894" spans="1:11" hidden="1">
      <c r="A6894" t="s">
        <v>166</v>
      </c>
      <c r="B6894" t="s">
        <v>663</v>
      </c>
      <c r="C6894">
        <v>188</v>
      </c>
      <c r="D6894" t="s">
        <v>58</v>
      </c>
      <c r="E6894">
        <v>1.0561</v>
      </c>
      <c r="F6894">
        <v>0</v>
      </c>
      <c r="G6894">
        <v>-26.440799999999999</v>
      </c>
      <c r="H6894">
        <v>0</v>
      </c>
      <c r="I6894">
        <v>-2.3999999999999998E-3</v>
      </c>
      <c r="J6894">
        <v>0</v>
      </c>
      <c r="K6894">
        <v>8.0135000000000005</v>
      </c>
    </row>
    <row r="6895" spans="1:11" hidden="1">
      <c r="A6895" t="s">
        <v>166</v>
      </c>
      <c r="B6895" t="s">
        <v>663</v>
      </c>
      <c r="C6895">
        <v>188</v>
      </c>
      <c r="D6895" t="s">
        <v>58</v>
      </c>
      <c r="E6895">
        <v>1.4921</v>
      </c>
      <c r="F6895">
        <v>0</v>
      </c>
      <c r="G6895">
        <v>-17.4056</v>
      </c>
      <c r="H6895">
        <v>0</v>
      </c>
      <c r="I6895">
        <v>-2.3999999999999998E-3</v>
      </c>
      <c r="J6895">
        <v>0</v>
      </c>
      <c r="K6895">
        <v>17.5716</v>
      </c>
    </row>
    <row r="6896" spans="1:11" hidden="1">
      <c r="A6896" t="s">
        <v>166</v>
      </c>
      <c r="B6896" t="s">
        <v>663</v>
      </c>
      <c r="C6896">
        <v>188</v>
      </c>
      <c r="D6896" t="s">
        <v>58</v>
      </c>
      <c r="E6896">
        <v>1.9279999999999999</v>
      </c>
      <c r="F6896">
        <v>0</v>
      </c>
      <c r="G6896">
        <v>-8.4087999999999994</v>
      </c>
      <c r="H6896">
        <v>0</v>
      </c>
      <c r="I6896">
        <v>-2.3999999999999998E-3</v>
      </c>
      <c r="J6896">
        <v>0</v>
      </c>
      <c r="K6896">
        <v>23.191600000000001</v>
      </c>
    </row>
    <row r="6897" spans="1:11" hidden="1">
      <c r="A6897" t="s">
        <v>166</v>
      </c>
      <c r="B6897" t="s">
        <v>663</v>
      </c>
      <c r="C6897">
        <v>188</v>
      </c>
      <c r="D6897" t="s">
        <v>58</v>
      </c>
      <c r="E6897">
        <v>2.3639999999999999</v>
      </c>
      <c r="F6897">
        <v>0</v>
      </c>
      <c r="G6897">
        <v>-0.99990000000000001</v>
      </c>
      <c r="H6897">
        <v>0</v>
      </c>
      <c r="I6897">
        <v>-2.3999999999999998E-3</v>
      </c>
      <c r="J6897">
        <v>0</v>
      </c>
      <c r="K6897">
        <v>25.1556</v>
      </c>
    </row>
    <row r="6898" spans="1:11" hidden="1">
      <c r="A6898" t="s">
        <v>166</v>
      </c>
      <c r="B6898" t="s">
        <v>663</v>
      </c>
      <c r="C6898">
        <v>188</v>
      </c>
      <c r="D6898" t="s">
        <v>58</v>
      </c>
      <c r="E6898">
        <v>2.8</v>
      </c>
      <c r="F6898">
        <v>0</v>
      </c>
      <c r="G6898">
        <v>4.0141</v>
      </c>
      <c r="H6898">
        <v>0</v>
      </c>
      <c r="I6898">
        <v>-2.3999999999999998E-3</v>
      </c>
      <c r="J6898">
        <v>0</v>
      </c>
      <c r="K6898">
        <v>24.4115</v>
      </c>
    </row>
    <row r="6899" spans="1:11" hidden="1">
      <c r="A6899" t="s">
        <v>166</v>
      </c>
      <c r="B6899" t="s">
        <v>663</v>
      </c>
      <c r="C6899">
        <v>188</v>
      </c>
      <c r="D6899" t="s">
        <v>58</v>
      </c>
      <c r="E6899">
        <v>2.8</v>
      </c>
      <c r="F6899">
        <v>0</v>
      </c>
      <c r="G6899">
        <v>11.211</v>
      </c>
      <c r="H6899">
        <v>0</v>
      </c>
      <c r="I6899">
        <v>-2.3999999999999998E-3</v>
      </c>
      <c r="J6899">
        <v>0</v>
      </c>
      <c r="K6899">
        <v>24.4115</v>
      </c>
    </row>
    <row r="6900" spans="1:11" hidden="1">
      <c r="A6900" t="s">
        <v>166</v>
      </c>
      <c r="B6900" t="s">
        <v>663</v>
      </c>
      <c r="C6900">
        <v>188</v>
      </c>
      <c r="D6900" t="s">
        <v>58</v>
      </c>
      <c r="E6900">
        <v>3.2360000000000002</v>
      </c>
      <c r="F6900">
        <v>0</v>
      </c>
      <c r="G6900">
        <v>15.0275</v>
      </c>
      <c r="H6900">
        <v>0</v>
      </c>
      <c r="I6900">
        <v>-2.3999999999999998E-3</v>
      </c>
      <c r="J6900">
        <v>0</v>
      </c>
      <c r="K6900">
        <v>18.712499999999999</v>
      </c>
    </row>
    <row r="6901" spans="1:11" hidden="1">
      <c r="A6901" t="s">
        <v>166</v>
      </c>
      <c r="B6901" t="s">
        <v>663</v>
      </c>
      <c r="C6901">
        <v>188</v>
      </c>
      <c r="D6901" t="s">
        <v>58</v>
      </c>
      <c r="E6901">
        <v>3.6720000000000002</v>
      </c>
      <c r="F6901">
        <v>0</v>
      </c>
      <c r="G6901">
        <v>18.843900000000001</v>
      </c>
      <c r="H6901">
        <v>0</v>
      </c>
      <c r="I6901">
        <v>-2.3999999999999998E-3</v>
      </c>
      <c r="J6901">
        <v>0</v>
      </c>
      <c r="K6901">
        <v>11.350099999999999</v>
      </c>
    </row>
    <row r="6902" spans="1:11" hidden="1">
      <c r="A6902" t="s">
        <v>166</v>
      </c>
      <c r="B6902" t="s">
        <v>663</v>
      </c>
      <c r="C6902">
        <v>188</v>
      </c>
      <c r="D6902" t="s">
        <v>58</v>
      </c>
      <c r="E6902">
        <v>4.1079999999999997</v>
      </c>
      <c r="F6902">
        <v>0</v>
      </c>
      <c r="G6902">
        <v>22.660299999999999</v>
      </c>
      <c r="H6902">
        <v>0</v>
      </c>
      <c r="I6902">
        <v>-2.3999999999999998E-3</v>
      </c>
      <c r="J6902">
        <v>0</v>
      </c>
      <c r="K6902">
        <v>2.3237999999999999</v>
      </c>
    </row>
    <row r="6903" spans="1:11" hidden="1">
      <c r="A6903" t="s">
        <v>166</v>
      </c>
      <c r="B6903" t="s">
        <v>663</v>
      </c>
      <c r="C6903">
        <v>188</v>
      </c>
      <c r="D6903" t="s">
        <v>58</v>
      </c>
      <c r="E6903">
        <v>4.5438999999999998</v>
      </c>
      <c r="F6903">
        <v>0</v>
      </c>
      <c r="G6903">
        <v>26.476800000000001</v>
      </c>
      <c r="H6903">
        <v>0</v>
      </c>
      <c r="I6903">
        <v>-2.3999999999999998E-3</v>
      </c>
      <c r="J6903">
        <v>0</v>
      </c>
      <c r="K6903">
        <v>-8.3663000000000007</v>
      </c>
    </row>
    <row r="6904" spans="1:11" hidden="1">
      <c r="A6904" t="s">
        <v>166</v>
      </c>
      <c r="B6904" t="s">
        <v>663</v>
      </c>
      <c r="C6904">
        <v>188</v>
      </c>
      <c r="D6904" t="s">
        <v>58</v>
      </c>
      <c r="E6904">
        <v>4.9798999999999998</v>
      </c>
      <c r="F6904">
        <v>0</v>
      </c>
      <c r="G6904">
        <v>30.293199999999999</v>
      </c>
      <c r="H6904">
        <v>0</v>
      </c>
      <c r="I6904">
        <v>-2.3999999999999998E-3</v>
      </c>
      <c r="J6904">
        <v>0</v>
      </c>
      <c r="K6904">
        <v>-20.720400000000001</v>
      </c>
    </row>
    <row r="6905" spans="1:11" hidden="1">
      <c r="A6905" t="s">
        <v>166</v>
      </c>
      <c r="B6905" t="s">
        <v>663</v>
      </c>
      <c r="C6905">
        <v>188</v>
      </c>
      <c r="D6905" t="s">
        <v>58</v>
      </c>
      <c r="E6905">
        <v>5.4158999999999997</v>
      </c>
      <c r="F6905">
        <v>0</v>
      </c>
      <c r="G6905">
        <v>34.109699999999997</v>
      </c>
      <c r="H6905">
        <v>0</v>
      </c>
      <c r="I6905">
        <v>-2.3999999999999998E-3</v>
      </c>
      <c r="J6905">
        <v>0</v>
      </c>
      <c r="K6905">
        <v>-34.738399999999999</v>
      </c>
    </row>
    <row r="6906" spans="1:11" hidden="1">
      <c r="A6906" t="s">
        <v>166</v>
      </c>
      <c r="B6906" t="s">
        <v>663</v>
      </c>
      <c r="C6906">
        <v>188</v>
      </c>
      <c r="D6906" t="s">
        <v>59</v>
      </c>
      <c r="E6906">
        <v>0.18410000000000001</v>
      </c>
      <c r="F6906">
        <v>0</v>
      </c>
      <c r="G6906">
        <v>-40.864400000000003</v>
      </c>
      <c r="H6906">
        <v>0</v>
      </c>
      <c r="I6906">
        <v>-2.5000000000000001E-3</v>
      </c>
      <c r="J6906">
        <v>0</v>
      </c>
      <c r="K6906">
        <v>-22.1053</v>
      </c>
    </row>
    <row r="6907" spans="1:11" hidden="1">
      <c r="A6907" t="s">
        <v>166</v>
      </c>
      <c r="B6907" t="s">
        <v>663</v>
      </c>
      <c r="C6907">
        <v>188</v>
      </c>
      <c r="D6907" t="s">
        <v>59</v>
      </c>
      <c r="E6907">
        <v>0.62009999999999998</v>
      </c>
      <c r="F6907">
        <v>0</v>
      </c>
      <c r="G6907">
        <v>-34.839100000000002</v>
      </c>
      <c r="H6907">
        <v>0</v>
      </c>
      <c r="I6907">
        <v>-2.5000000000000001E-3</v>
      </c>
      <c r="J6907">
        <v>0</v>
      </c>
      <c r="K6907">
        <v>-5.5156000000000001</v>
      </c>
    </row>
    <row r="6908" spans="1:11" hidden="1">
      <c r="A6908" t="s">
        <v>166</v>
      </c>
      <c r="B6908" t="s">
        <v>663</v>
      </c>
      <c r="C6908">
        <v>188</v>
      </c>
      <c r="D6908" t="s">
        <v>59</v>
      </c>
      <c r="E6908">
        <v>1.0561</v>
      </c>
      <c r="F6908">
        <v>0</v>
      </c>
      <c r="G6908">
        <v>-26.489699999999999</v>
      </c>
      <c r="H6908">
        <v>0</v>
      </c>
      <c r="I6908">
        <v>-2.5000000000000001E-3</v>
      </c>
      <c r="J6908">
        <v>0</v>
      </c>
      <c r="K6908">
        <v>7.9276</v>
      </c>
    </row>
    <row r="6909" spans="1:11" hidden="1">
      <c r="A6909" t="s">
        <v>166</v>
      </c>
      <c r="B6909" t="s">
        <v>663</v>
      </c>
      <c r="C6909">
        <v>188</v>
      </c>
      <c r="D6909" t="s">
        <v>59</v>
      </c>
      <c r="E6909">
        <v>1.4921</v>
      </c>
      <c r="F6909">
        <v>0</v>
      </c>
      <c r="G6909">
        <v>-17.454499999999999</v>
      </c>
      <c r="H6909">
        <v>0</v>
      </c>
      <c r="I6909">
        <v>-2.5000000000000001E-3</v>
      </c>
      <c r="J6909">
        <v>0</v>
      </c>
      <c r="K6909">
        <v>17.507100000000001</v>
      </c>
    </row>
    <row r="6910" spans="1:11" hidden="1">
      <c r="A6910" t="s">
        <v>166</v>
      </c>
      <c r="B6910" t="s">
        <v>663</v>
      </c>
      <c r="C6910">
        <v>188</v>
      </c>
      <c r="D6910" t="s">
        <v>59</v>
      </c>
      <c r="E6910">
        <v>1.9279999999999999</v>
      </c>
      <c r="F6910">
        <v>0</v>
      </c>
      <c r="G6910">
        <v>-8.4577000000000009</v>
      </c>
      <c r="H6910">
        <v>0</v>
      </c>
      <c r="I6910">
        <v>-2.5000000000000001E-3</v>
      </c>
      <c r="J6910">
        <v>0</v>
      </c>
      <c r="K6910">
        <v>23.148399999999999</v>
      </c>
    </row>
    <row r="6911" spans="1:11" hidden="1">
      <c r="A6911" t="s">
        <v>166</v>
      </c>
      <c r="B6911" t="s">
        <v>663</v>
      </c>
      <c r="C6911">
        <v>188</v>
      </c>
      <c r="D6911" t="s">
        <v>59</v>
      </c>
      <c r="E6911">
        <v>2.3639999999999999</v>
      </c>
      <c r="F6911">
        <v>0</v>
      </c>
      <c r="G6911">
        <v>-1.0487</v>
      </c>
      <c r="H6911">
        <v>0</v>
      </c>
      <c r="I6911">
        <v>-2.5000000000000001E-3</v>
      </c>
      <c r="J6911">
        <v>0</v>
      </c>
      <c r="K6911">
        <v>25.133700000000001</v>
      </c>
    </row>
    <row r="6912" spans="1:11" hidden="1">
      <c r="A6912" t="s">
        <v>166</v>
      </c>
      <c r="B6912" t="s">
        <v>663</v>
      </c>
      <c r="C6912">
        <v>188</v>
      </c>
      <c r="D6912" t="s">
        <v>59</v>
      </c>
      <c r="E6912">
        <v>2.8</v>
      </c>
      <c r="F6912">
        <v>0</v>
      </c>
      <c r="G6912">
        <v>3.9651999999999998</v>
      </c>
      <c r="H6912">
        <v>0</v>
      </c>
      <c r="I6912">
        <v>-2.5000000000000001E-3</v>
      </c>
      <c r="J6912">
        <v>0</v>
      </c>
      <c r="K6912">
        <v>24.410900000000002</v>
      </c>
    </row>
    <row r="6913" spans="1:11" hidden="1">
      <c r="A6913" t="s">
        <v>166</v>
      </c>
      <c r="B6913" t="s">
        <v>663</v>
      </c>
      <c r="C6913">
        <v>188</v>
      </c>
      <c r="D6913" t="s">
        <v>59</v>
      </c>
      <c r="E6913">
        <v>2.8</v>
      </c>
      <c r="F6913">
        <v>0</v>
      </c>
      <c r="G6913">
        <v>11.162100000000001</v>
      </c>
      <c r="H6913">
        <v>0</v>
      </c>
      <c r="I6913">
        <v>-2.5000000000000001E-3</v>
      </c>
      <c r="J6913">
        <v>0</v>
      </c>
      <c r="K6913">
        <v>24.410900000000002</v>
      </c>
    </row>
    <row r="6914" spans="1:11" hidden="1">
      <c r="A6914" t="s">
        <v>166</v>
      </c>
      <c r="B6914" t="s">
        <v>663</v>
      </c>
      <c r="C6914">
        <v>188</v>
      </c>
      <c r="D6914" t="s">
        <v>59</v>
      </c>
      <c r="E6914">
        <v>3.2360000000000002</v>
      </c>
      <c r="F6914">
        <v>0</v>
      </c>
      <c r="G6914">
        <v>14.9786</v>
      </c>
      <c r="H6914">
        <v>0</v>
      </c>
      <c r="I6914">
        <v>-2.5000000000000001E-3</v>
      </c>
      <c r="J6914">
        <v>0</v>
      </c>
      <c r="K6914">
        <v>18.691800000000001</v>
      </c>
    </row>
    <row r="6915" spans="1:11" hidden="1">
      <c r="A6915" t="s">
        <v>166</v>
      </c>
      <c r="B6915" t="s">
        <v>663</v>
      </c>
      <c r="C6915">
        <v>188</v>
      </c>
      <c r="D6915" t="s">
        <v>59</v>
      </c>
      <c r="E6915">
        <v>3.6720000000000002</v>
      </c>
      <c r="F6915">
        <v>0</v>
      </c>
      <c r="G6915">
        <v>18.795000000000002</v>
      </c>
      <c r="H6915">
        <v>0</v>
      </c>
      <c r="I6915">
        <v>-2.5000000000000001E-3</v>
      </c>
      <c r="J6915">
        <v>0</v>
      </c>
      <c r="K6915">
        <v>11.3081</v>
      </c>
    </row>
    <row r="6916" spans="1:11" hidden="1">
      <c r="A6916" t="s">
        <v>166</v>
      </c>
      <c r="B6916" t="s">
        <v>663</v>
      </c>
      <c r="C6916">
        <v>188</v>
      </c>
      <c r="D6916" t="s">
        <v>59</v>
      </c>
      <c r="E6916">
        <v>4.1079999999999997</v>
      </c>
      <c r="F6916">
        <v>0</v>
      </c>
      <c r="G6916">
        <v>22.611499999999999</v>
      </c>
      <c r="H6916">
        <v>0</v>
      </c>
      <c r="I6916">
        <v>-2.5000000000000001E-3</v>
      </c>
      <c r="J6916">
        <v>0</v>
      </c>
      <c r="K6916">
        <v>2.2605</v>
      </c>
    </row>
    <row r="6917" spans="1:11" hidden="1">
      <c r="A6917" t="s">
        <v>166</v>
      </c>
      <c r="B6917" t="s">
        <v>663</v>
      </c>
      <c r="C6917">
        <v>188</v>
      </c>
      <c r="D6917" t="s">
        <v>59</v>
      </c>
      <c r="E6917">
        <v>4.5438999999999998</v>
      </c>
      <c r="F6917">
        <v>0</v>
      </c>
      <c r="G6917">
        <v>26.427900000000001</v>
      </c>
      <c r="H6917">
        <v>0</v>
      </c>
      <c r="I6917">
        <v>-2.5000000000000001E-3</v>
      </c>
      <c r="J6917">
        <v>0</v>
      </c>
      <c r="K6917">
        <v>-8.4510000000000005</v>
      </c>
    </row>
    <row r="6918" spans="1:11" hidden="1">
      <c r="A6918" t="s">
        <v>166</v>
      </c>
      <c r="B6918" t="s">
        <v>663</v>
      </c>
      <c r="C6918">
        <v>188</v>
      </c>
      <c r="D6918" t="s">
        <v>59</v>
      </c>
      <c r="E6918">
        <v>4.9798999999999998</v>
      </c>
      <c r="F6918">
        <v>0</v>
      </c>
      <c r="G6918">
        <v>30.244299999999999</v>
      </c>
      <c r="H6918">
        <v>0</v>
      </c>
      <c r="I6918">
        <v>-2.5000000000000001E-3</v>
      </c>
      <c r="J6918">
        <v>0</v>
      </c>
      <c r="K6918">
        <v>-20.8263</v>
      </c>
    </row>
    <row r="6919" spans="1:11" hidden="1">
      <c r="A6919" t="s">
        <v>166</v>
      </c>
      <c r="B6919" t="s">
        <v>663</v>
      </c>
      <c r="C6919">
        <v>188</v>
      </c>
      <c r="D6919" t="s">
        <v>59</v>
      </c>
      <c r="E6919">
        <v>5.4158999999999997</v>
      </c>
      <c r="F6919">
        <v>0</v>
      </c>
      <c r="G6919">
        <v>34.0608</v>
      </c>
      <c r="H6919">
        <v>0</v>
      </c>
      <c r="I6919">
        <v>-2.5000000000000001E-3</v>
      </c>
      <c r="J6919">
        <v>0</v>
      </c>
      <c r="K6919">
        <v>-34.865600000000001</v>
      </c>
    </row>
    <row r="6920" spans="1:11" hidden="1">
      <c r="A6920" t="s">
        <v>166</v>
      </c>
      <c r="B6920" t="s">
        <v>663</v>
      </c>
      <c r="C6920">
        <v>188</v>
      </c>
      <c r="D6920" t="s">
        <v>60</v>
      </c>
      <c r="E6920">
        <v>0.18410000000000001</v>
      </c>
      <c r="F6920">
        <v>0</v>
      </c>
      <c r="G6920">
        <v>-40.8155</v>
      </c>
      <c r="H6920">
        <v>0</v>
      </c>
      <c r="I6920">
        <v>-2.3999999999999998E-3</v>
      </c>
      <c r="J6920">
        <v>0</v>
      </c>
      <c r="K6920">
        <v>-21.976900000000001</v>
      </c>
    </row>
    <row r="6921" spans="1:11" hidden="1">
      <c r="A6921" t="s">
        <v>166</v>
      </c>
      <c r="B6921" t="s">
        <v>663</v>
      </c>
      <c r="C6921">
        <v>188</v>
      </c>
      <c r="D6921" t="s">
        <v>60</v>
      </c>
      <c r="E6921">
        <v>0.62009999999999998</v>
      </c>
      <c r="F6921">
        <v>0</v>
      </c>
      <c r="G6921">
        <v>-34.790199999999999</v>
      </c>
      <c r="H6921">
        <v>0</v>
      </c>
      <c r="I6921">
        <v>-2.3999999999999998E-3</v>
      </c>
      <c r="J6921">
        <v>0</v>
      </c>
      <c r="K6921">
        <v>-5.4084000000000003</v>
      </c>
    </row>
    <row r="6922" spans="1:11" hidden="1">
      <c r="A6922" t="s">
        <v>166</v>
      </c>
      <c r="B6922" t="s">
        <v>663</v>
      </c>
      <c r="C6922">
        <v>188</v>
      </c>
      <c r="D6922" t="s">
        <v>60</v>
      </c>
      <c r="E6922">
        <v>1.0561</v>
      </c>
      <c r="F6922">
        <v>0</v>
      </c>
      <c r="G6922">
        <v>-26.440799999999999</v>
      </c>
      <c r="H6922">
        <v>0</v>
      </c>
      <c r="I6922">
        <v>-2.3999999999999998E-3</v>
      </c>
      <c r="J6922">
        <v>0</v>
      </c>
      <c r="K6922">
        <v>8.0135000000000005</v>
      </c>
    </row>
    <row r="6923" spans="1:11" hidden="1">
      <c r="A6923" t="s">
        <v>166</v>
      </c>
      <c r="B6923" t="s">
        <v>663</v>
      </c>
      <c r="C6923">
        <v>188</v>
      </c>
      <c r="D6923" t="s">
        <v>60</v>
      </c>
      <c r="E6923">
        <v>1.4921</v>
      </c>
      <c r="F6923">
        <v>0</v>
      </c>
      <c r="G6923">
        <v>-17.4056</v>
      </c>
      <c r="H6923">
        <v>0</v>
      </c>
      <c r="I6923">
        <v>-2.3999999999999998E-3</v>
      </c>
      <c r="J6923">
        <v>0</v>
      </c>
      <c r="K6923">
        <v>17.5716</v>
      </c>
    </row>
    <row r="6924" spans="1:11" hidden="1">
      <c r="A6924" t="s">
        <v>166</v>
      </c>
      <c r="B6924" t="s">
        <v>663</v>
      </c>
      <c r="C6924">
        <v>188</v>
      </c>
      <c r="D6924" t="s">
        <v>60</v>
      </c>
      <c r="E6924">
        <v>1.9279999999999999</v>
      </c>
      <c r="F6924">
        <v>0</v>
      </c>
      <c r="G6924">
        <v>-8.4087999999999994</v>
      </c>
      <c r="H6924">
        <v>0</v>
      </c>
      <c r="I6924">
        <v>-2.3999999999999998E-3</v>
      </c>
      <c r="J6924">
        <v>0</v>
      </c>
      <c r="K6924">
        <v>23.191600000000001</v>
      </c>
    </row>
    <row r="6925" spans="1:11" hidden="1">
      <c r="A6925" t="s">
        <v>166</v>
      </c>
      <c r="B6925" t="s">
        <v>663</v>
      </c>
      <c r="C6925">
        <v>188</v>
      </c>
      <c r="D6925" t="s">
        <v>60</v>
      </c>
      <c r="E6925">
        <v>2.3639999999999999</v>
      </c>
      <c r="F6925">
        <v>0</v>
      </c>
      <c r="G6925">
        <v>-0.99990000000000001</v>
      </c>
      <c r="H6925">
        <v>0</v>
      </c>
      <c r="I6925">
        <v>-2.3999999999999998E-3</v>
      </c>
      <c r="J6925">
        <v>0</v>
      </c>
      <c r="K6925">
        <v>25.1556</v>
      </c>
    </row>
    <row r="6926" spans="1:11" hidden="1">
      <c r="A6926" t="s">
        <v>166</v>
      </c>
      <c r="B6926" t="s">
        <v>663</v>
      </c>
      <c r="C6926">
        <v>188</v>
      </c>
      <c r="D6926" t="s">
        <v>60</v>
      </c>
      <c r="E6926">
        <v>2.8</v>
      </c>
      <c r="F6926">
        <v>0</v>
      </c>
      <c r="G6926">
        <v>4.0141</v>
      </c>
      <c r="H6926">
        <v>0</v>
      </c>
      <c r="I6926">
        <v>-2.3999999999999998E-3</v>
      </c>
      <c r="J6926">
        <v>0</v>
      </c>
      <c r="K6926">
        <v>24.4115</v>
      </c>
    </row>
    <row r="6927" spans="1:11" hidden="1">
      <c r="A6927" t="s">
        <v>166</v>
      </c>
      <c r="B6927" t="s">
        <v>663</v>
      </c>
      <c r="C6927">
        <v>188</v>
      </c>
      <c r="D6927" t="s">
        <v>60</v>
      </c>
      <c r="E6927">
        <v>2.8</v>
      </c>
      <c r="F6927">
        <v>0</v>
      </c>
      <c r="G6927">
        <v>11.211</v>
      </c>
      <c r="H6927">
        <v>0</v>
      </c>
      <c r="I6927">
        <v>-2.3999999999999998E-3</v>
      </c>
      <c r="J6927">
        <v>0</v>
      </c>
      <c r="K6927">
        <v>24.4115</v>
      </c>
    </row>
    <row r="6928" spans="1:11" hidden="1">
      <c r="A6928" t="s">
        <v>166</v>
      </c>
      <c r="B6928" t="s">
        <v>663</v>
      </c>
      <c r="C6928">
        <v>188</v>
      </c>
      <c r="D6928" t="s">
        <v>60</v>
      </c>
      <c r="E6928">
        <v>3.2360000000000002</v>
      </c>
      <c r="F6928">
        <v>0</v>
      </c>
      <c r="G6928">
        <v>15.0275</v>
      </c>
      <c r="H6928">
        <v>0</v>
      </c>
      <c r="I6928">
        <v>-2.3999999999999998E-3</v>
      </c>
      <c r="J6928">
        <v>0</v>
      </c>
      <c r="K6928">
        <v>18.712499999999999</v>
      </c>
    </row>
    <row r="6929" spans="1:11" hidden="1">
      <c r="A6929" t="s">
        <v>166</v>
      </c>
      <c r="B6929" t="s">
        <v>663</v>
      </c>
      <c r="C6929">
        <v>188</v>
      </c>
      <c r="D6929" t="s">
        <v>60</v>
      </c>
      <c r="E6929">
        <v>3.6720000000000002</v>
      </c>
      <c r="F6929">
        <v>0</v>
      </c>
      <c r="G6929">
        <v>18.843900000000001</v>
      </c>
      <c r="H6929">
        <v>0</v>
      </c>
      <c r="I6929">
        <v>-2.3999999999999998E-3</v>
      </c>
      <c r="J6929">
        <v>0</v>
      </c>
      <c r="K6929">
        <v>11.350099999999999</v>
      </c>
    </row>
    <row r="6930" spans="1:11" hidden="1">
      <c r="A6930" t="s">
        <v>166</v>
      </c>
      <c r="B6930" t="s">
        <v>663</v>
      </c>
      <c r="C6930">
        <v>188</v>
      </c>
      <c r="D6930" t="s">
        <v>60</v>
      </c>
      <c r="E6930">
        <v>4.1079999999999997</v>
      </c>
      <c r="F6930">
        <v>0</v>
      </c>
      <c r="G6930">
        <v>22.660299999999999</v>
      </c>
      <c r="H6930">
        <v>0</v>
      </c>
      <c r="I6930">
        <v>-2.3999999999999998E-3</v>
      </c>
      <c r="J6930">
        <v>0</v>
      </c>
      <c r="K6930">
        <v>2.3237999999999999</v>
      </c>
    </row>
    <row r="6931" spans="1:11" hidden="1">
      <c r="A6931" t="s">
        <v>166</v>
      </c>
      <c r="B6931" t="s">
        <v>663</v>
      </c>
      <c r="C6931">
        <v>188</v>
      </c>
      <c r="D6931" t="s">
        <v>60</v>
      </c>
      <c r="E6931">
        <v>4.5438999999999998</v>
      </c>
      <c r="F6931">
        <v>0</v>
      </c>
      <c r="G6931">
        <v>26.476800000000001</v>
      </c>
      <c r="H6931">
        <v>0</v>
      </c>
      <c r="I6931">
        <v>-2.3999999999999998E-3</v>
      </c>
      <c r="J6931">
        <v>0</v>
      </c>
      <c r="K6931">
        <v>-8.3663000000000007</v>
      </c>
    </row>
    <row r="6932" spans="1:11" hidden="1">
      <c r="A6932" t="s">
        <v>166</v>
      </c>
      <c r="B6932" t="s">
        <v>663</v>
      </c>
      <c r="C6932">
        <v>188</v>
      </c>
      <c r="D6932" t="s">
        <v>60</v>
      </c>
      <c r="E6932">
        <v>4.9798999999999998</v>
      </c>
      <c r="F6932">
        <v>0</v>
      </c>
      <c r="G6932">
        <v>30.293199999999999</v>
      </c>
      <c r="H6932">
        <v>0</v>
      </c>
      <c r="I6932">
        <v>-2.3999999999999998E-3</v>
      </c>
      <c r="J6932">
        <v>0</v>
      </c>
      <c r="K6932">
        <v>-20.720400000000001</v>
      </c>
    </row>
    <row r="6933" spans="1:11" hidden="1">
      <c r="A6933" t="s">
        <v>166</v>
      </c>
      <c r="B6933" t="s">
        <v>663</v>
      </c>
      <c r="C6933">
        <v>188</v>
      </c>
      <c r="D6933" t="s">
        <v>60</v>
      </c>
      <c r="E6933">
        <v>5.4158999999999997</v>
      </c>
      <c r="F6933">
        <v>0</v>
      </c>
      <c r="G6933">
        <v>34.109699999999997</v>
      </c>
      <c r="H6933">
        <v>0</v>
      </c>
      <c r="I6933">
        <v>-2.3999999999999998E-3</v>
      </c>
      <c r="J6933">
        <v>0</v>
      </c>
      <c r="K6933">
        <v>-34.738399999999999</v>
      </c>
    </row>
    <row r="6934" spans="1:11" hidden="1">
      <c r="A6934" t="s">
        <v>166</v>
      </c>
      <c r="B6934" t="s">
        <v>663</v>
      </c>
      <c r="C6934">
        <v>188</v>
      </c>
      <c r="D6934" t="s">
        <v>61</v>
      </c>
      <c r="E6934">
        <v>0.18410000000000001</v>
      </c>
      <c r="F6934">
        <v>0</v>
      </c>
      <c r="G6934">
        <v>-40.864400000000003</v>
      </c>
      <c r="H6934">
        <v>0</v>
      </c>
      <c r="I6934">
        <v>-2.5000000000000001E-3</v>
      </c>
      <c r="J6934">
        <v>0</v>
      </c>
      <c r="K6934">
        <v>-22.1053</v>
      </c>
    </row>
    <row r="6935" spans="1:11" hidden="1">
      <c r="A6935" t="s">
        <v>166</v>
      </c>
      <c r="B6935" t="s">
        <v>663</v>
      </c>
      <c r="C6935">
        <v>188</v>
      </c>
      <c r="D6935" t="s">
        <v>61</v>
      </c>
      <c r="E6935">
        <v>0.62009999999999998</v>
      </c>
      <c r="F6935">
        <v>0</v>
      </c>
      <c r="G6935">
        <v>-34.839100000000002</v>
      </c>
      <c r="H6935">
        <v>0</v>
      </c>
      <c r="I6935">
        <v>-2.5000000000000001E-3</v>
      </c>
      <c r="J6935">
        <v>0</v>
      </c>
      <c r="K6935">
        <v>-5.5156000000000001</v>
      </c>
    </row>
    <row r="6936" spans="1:11" hidden="1">
      <c r="A6936" t="s">
        <v>166</v>
      </c>
      <c r="B6936" t="s">
        <v>663</v>
      </c>
      <c r="C6936">
        <v>188</v>
      </c>
      <c r="D6936" t="s">
        <v>61</v>
      </c>
      <c r="E6936">
        <v>1.0561</v>
      </c>
      <c r="F6936">
        <v>0</v>
      </c>
      <c r="G6936">
        <v>-26.489699999999999</v>
      </c>
      <c r="H6936">
        <v>0</v>
      </c>
      <c r="I6936">
        <v>-2.5000000000000001E-3</v>
      </c>
      <c r="J6936">
        <v>0</v>
      </c>
      <c r="K6936">
        <v>7.9276</v>
      </c>
    </row>
    <row r="6937" spans="1:11" hidden="1">
      <c r="A6937" t="s">
        <v>166</v>
      </c>
      <c r="B6937" t="s">
        <v>663</v>
      </c>
      <c r="C6937">
        <v>188</v>
      </c>
      <c r="D6937" t="s">
        <v>61</v>
      </c>
      <c r="E6937">
        <v>1.4921</v>
      </c>
      <c r="F6937">
        <v>0</v>
      </c>
      <c r="G6937">
        <v>-17.454499999999999</v>
      </c>
      <c r="H6937">
        <v>0</v>
      </c>
      <c r="I6937">
        <v>-2.5000000000000001E-3</v>
      </c>
      <c r="J6937">
        <v>0</v>
      </c>
      <c r="K6937">
        <v>17.507100000000001</v>
      </c>
    </row>
    <row r="6938" spans="1:11" hidden="1">
      <c r="A6938" t="s">
        <v>166</v>
      </c>
      <c r="B6938" t="s">
        <v>663</v>
      </c>
      <c r="C6938">
        <v>188</v>
      </c>
      <c r="D6938" t="s">
        <v>61</v>
      </c>
      <c r="E6938">
        <v>1.9279999999999999</v>
      </c>
      <c r="F6938">
        <v>0</v>
      </c>
      <c r="G6938">
        <v>-8.4577000000000009</v>
      </c>
      <c r="H6938">
        <v>0</v>
      </c>
      <c r="I6938">
        <v>-2.5000000000000001E-3</v>
      </c>
      <c r="J6938">
        <v>0</v>
      </c>
      <c r="K6938">
        <v>23.148399999999999</v>
      </c>
    </row>
    <row r="6939" spans="1:11" hidden="1">
      <c r="A6939" t="s">
        <v>166</v>
      </c>
      <c r="B6939" t="s">
        <v>663</v>
      </c>
      <c r="C6939">
        <v>188</v>
      </c>
      <c r="D6939" t="s">
        <v>61</v>
      </c>
      <c r="E6939">
        <v>2.3639999999999999</v>
      </c>
      <c r="F6939">
        <v>0</v>
      </c>
      <c r="G6939">
        <v>-1.0487</v>
      </c>
      <c r="H6939">
        <v>0</v>
      </c>
      <c r="I6939">
        <v>-2.5000000000000001E-3</v>
      </c>
      <c r="J6939">
        <v>0</v>
      </c>
      <c r="K6939">
        <v>25.133700000000001</v>
      </c>
    </row>
    <row r="6940" spans="1:11" hidden="1">
      <c r="A6940" t="s">
        <v>166</v>
      </c>
      <c r="B6940" t="s">
        <v>663</v>
      </c>
      <c r="C6940">
        <v>188</v>
      </c>
      <c r="D6940" t="s">
        <v>61</v>
      </c>
      <c r="E6940">
        <v>2.8</v>
      </c>
      <c r="F6940">
        <v>0</v>
      </c>
      <c r="G6940">
        <v>3.9651999999999998</v>
      </c>
      <c r="H6940">
        <v>0</v>
      </c>
      <c r="I6940">
        <v>-2.5000000000000001E-3</v>
      </c>
      <c r="J6940">
        <v>0</v>
      </c>
      <c r="K6940">
        <v>24.410900000000002</v>
      </c>
    </row>
    <row r="6941" spans="1:11" hidden="1">
      <c r="A6941" t="s">
        <v>166</v>
      </c>
      <c r="B6941" t="s">
        <v>663</v>
      </c>
      <c r="C6941">
        <v>188</v>
      </c>
      <c r="D6941" t="s">
        <v>61</v>
      </c>
      <c r="E6941">
        <v>2.8</v>
      </c>
      <c r="F6941">
        <v>0</v>
      </c>
      <c r="G6941">
        <v>11.162100000000001</v>
      </c>
      <c r="H6941">
        <v>0</v>
      </c>
      <c r="I6941">
        <v>-2.5000000000000001E-3</v>
      </c>
      <c r="J6941">
        <v>0</v>
      </c>
      <c r="K6941">
        <v>24.410900000000002</v>
      </c>
    </row>
    <row r="6942" spans="1:11" hidden="1">
      <c r="A6942" t="s">
        <v>166</v>
      </c>
      <c r="B6942" t="s">
        <v>663</v>
      </c>
      <c r="C6942">
        <v>188</v>
      </c>
      <c r="D6942" t="s">
        <v>61</v>
      </c>
      <c r="E6942">
        <v>3.2360000000000002</v>
      </c>
      <c r="F6942">
        <v>0</v>
      </c>
      <c r="G6942">
        <v>14.9786</v>
      </c>
      <c r="H6942">
        <v>0</v>
      </c>
      <c r="I6942">
        <v>-2.5000000000000001E-3</v>
      </c>
      <c r="J6942">
        <v>0</v>
      </c>
      <c r="K6942">
        <v>18.691800000000001</v>
      </c>
    </row>
    <row r="6943" spans="1:11" hidden="1">
      <c r="A6943" t="s">
        <v>166</v>
      </c>
      <c r="B6943" t="s">
        <v>663</v>
      </c>
      <c r="C6943">
        <v>188</v>
      </c>
      <c r="D6943" t="s">
        <v>61</v>
      </c>
      <c r="E6943">
        <v>3.6720000000000002</v>
      </c>
      <c r="F6943">
        <v>0</v>
      </c>
      <c r="G6943">
        <v>18.795000000000002</v>
      </c>
      <c r="H6943">
        <v>0</v>
      </c>
      <c r="I6943">
        <v>-2.5000000000000001E-3</v>
      </c>
      <c r="J6943">
        <v>0</v>
      </c>
      <c r="K6943">
        <v>11.3081</v>
      </c>
    </row>
    <row r="6944" spans="1:11" hidden="1">
      <c r="A6944" t="s">
        <v>166</v>
      </c>
      <c r="B6944" t="s">
        <v>663</v>
      </c>
      <c r="C6944">
        <v>188</v>
      </c>
      <c r="D6944" t="s">
        <v>61</v>
      </c>
      <c r="E6944">
        <v>4.1079999999999997</v>
      </c>
      <c r="F6944">
        <v>0</v>
      </c>
      <c r="G6944">
        <v>22.611499999999999</v>
      </c>
      <c r="H6944">
        <v>0</v>
      </c>
      <c r="I6944">
        <v>-2.5000000000000001E-3</v>
      </c>
      <c r="J6944">
        <v>0</v>
      </c>
      <c r="K6944">
        <v>2.2605</v>
      </c>
    </row>
    <row r="6945" spans="1:11" hidden="1">
      <c r="A6945" t="s">
        <v>166</v>
      </c>
      <c r="B6945" t="s">
        <v>663</v>
      </c>
      <c r="C6945">
        <v>188</v>
      </c>
      <c r="D6945" t="s">
        <v>61</v>
      </c>
      <c r="E6945">
        <v>4.5438999999999998</v>
      </c>
      <c r="F6945">
        <v>0</v>
      </c>
      <c r="G6945">
        <v>26.427900000000001</v>
      </c>
      <c r="H6945">
        <v>0</v>
      </c>
      <c r="I6945">
        <v>-2.5000000000000001E-3</v>
      </c>
      <c r="J6945">
        <v>0</v>
      </c>
      <c r="K6945">
        <v>-8.4510000000000005</v>
      </c>
    </row>
    <row r="6946" spans="1:11" hidden="1">
      <c r="A6946" t="s">
        <v>166</v>
      </c>
      <c r="B6946" t="s">
        <v>663</v>
      </c>
      <c r="C6946">
        <v>188</v>
      </c>
      <c r="D6946" t="s">
        <v>61</v>
      </c>
      <c r="E6946">
        <v>4.9798999999999998</v>
      </c>
      <c r="F6946">
        <v>0</v>
      </c>
      <c r="G6946">
        <v>30.244299999999999</v>
      </c>
      <c r="H6946">
        <v>0</v>
      </c>
      <c r="I6946">
        <v>-2.5000000000000001E-3</v>
      </c>
      <c r="J6946">
        <v>0</v>
      </c>
      <c r="K6946">
        <v>-20.8263</v>
      </c>
    </row>
    <row r="6947" spans="1:11" hidden="1">
      <c r="A6947" t="s">
        <v>166</v>
      </c>
      <c r="B6947" t="s">
        <v>663</v>
      </c>
      <c r="C6947">
        <v>188</v>
      </c>
      <c r="D6947" t="s">
        <v>61</v>
      </c>
      <c r="E6947">
        <v>5.4158999999999997</v>
      </c>
      <c r="F6947">
        <v>0</v>
      </c>
      <c r="G6947">
        <v>34.0608</v>
      </c>
      <c r="H6947">
        <v>0</v>
      </c>
      <c r="I6947">
        <v>-2.5000000000000001E-3</v>
      </c>
      <c r="J6947">
        <v>0</v>
      </c>
      <c r="K6947">
        <v>-34.865600000000001</v>
      </c>
    </row>
    <row r="6948" spans="1:11" hidden="1">
      <c r="A6948" t="s">
        <v>166</v>
      </c>
      <c r="B6948" t="s">
        <v>663</v>
      </c>
      <c r="C6948">
        <v>188</v>
      </c>
      <c r="D6948" t="s">
        <v>62</v>
      </c>
      <c r="E6948">
        <v>0.18410000000000001</v>
      </c>
      <c r="F6948">
        <v>0</v>
      </c>
      <c r="G6948">
        <v>-40.8155</v>
      </c>
      <c r="H6948">
        <v>0</v>
      </c>
      <c r="I6948">
        <v>-2.3999999999999998E-3</v>
      </c>
      <c r="J6948">
        <v>0</v>
      </c>
      <c r="K6948">
        <v>-21.976900000000001</v>
      </c>
    </row>
    <row r="6949" spans="1:11" hidden="1">
      <c r="A6949" t="s">
        <v>166</v>
      </c>
      <c r="B6949" t="s">
        <v>663</v>
      </c>
      <c r="C6949">
        <v>188</v>
      </c>
      <c r="D6949" t="s">
        <v>62</v>
      </c>
      <c r="E6949">
        <v>0.62009999999999998</v>
      </c>
      <c r="F6949">
        <v>0</v>
      </c>
      <c r="G6949">
        <v>-34.790199999999999</v>
      </c>
      <c r="H6949">
        <v>0</v>
      </c>
      <c r="I6949">
        <v>-2.3999999999999998E-3</v>
      </c>
      <c r="J6949">
        <v>0</v>
      </c>
      <c r="K6949">
        <v>-5.4084000000000003</v>
      </c>
    </row>
    <row r="6950" spans="1:11" hidden="1">
      <c r="A6950" t="s">
        <v>166</v>
      </c>
      <c r="B6950" t="s">
        <v>663</v>
      </c>
      <c r="C6950">
        <v>188</v>
      </c>
      <c r="D6950" t="s">
        <v>62</v>
      </c>
      <c r="E6950">
        <v>1.0561</v>
      </c>
      <c r="F6950">
        <v>0</v>
      </c>
      <c r="G6950">
        <v>-26.440799999999999</v>
      </c>
      <c r="H6950">
        <v>0</v>
      </c>
      <c r="I6950">
        <v>-2.3999999999999998E-3</v>
      </c>
      <c r="J6950">
        <v>0</v>
      </c>
      <c r="K6950">
        <v>8.0135000000000005</v>
      </c>
    </row>
    <row r="6951" spans="1:11" hidden="1">
      <c r="A6951" t="s">
        <v>166</v>
      </c>
      <c r="B6951" t="s">
        <v>663</v>
      </c>
      <c r="C6951">
        <v>188</v>
      </c>
      <c r="D6951" t="s">
        <v>62</v>
      </c>
      <c r="E6951">
        <v>1.4921</v>
      </c>
      <c r="F6951">
        <v>0</v>
      </c>
      <c r="G6951">
        <v>-17.4056</v>
      </c>
      <c r="H6951">
        <v>0</v>
      </c>
      <c r="I6951">
        <v>-2.3999999999999998E-3</v>
      </c>
      <c r="J6951">
        <v>0</v>
      </c>
      <c r="K6951">
        <v>17.5716</v>
      </c>
    </row>
    <row r="6952" spans="1:11" hidden="1">
      <c r="A6952" t="s">
        <v>166</v>
      </c>
      <c r="B6952" t="s">
        <v>663</v>
      </c>
      <c r="C6952">
        <v>188</v>
      </c>
      <c r="D6952" t="s">
        <v>62</v>
      </c>
      <c r="E6952">
        <v>1.9279999999999999</v>
      </c>
      <c r="F6952">
        <v>0</v>
      </c>
      <c r="G6952">
        <v>-8.4087999999999994</v>
      </c>
      <c r="H6952">
        <v>0</v>
      </c>
      <c r="I6952">
        <v>-2.3999999999999998E-3</v>
      </c>
      <c r="J6952">
        <v>0</v>
      </c>
      <c r="K6952">
        <v>23.191600000000001</v>
      </c>
    </row>
    <row r="6953" spans="1:11" hidden="1">
      <c r="A6953" t="s">
        <v>166</v>
      </c>
      <c r="B6953" t="s">
        <v>663</v>
      </c>
      <c r="C6953">
        <v>188</v>
      </c>
      <c r="D6953" t="s">
        <v>62</v>
      </c>
      <c r="E6953">
        <v>2.3639999999999999</v>
      </c>
      <c r="F6953">
        <v>0</v>
      </c>
      <c r="G6953">
        <v>-0.99990000000000001</v>
      </c>
      <c r="H6953">
        <v>0</v>
      </c>
      <c r="I6953">
        <v>-2.3999999999999998E-3</v>
      </c>
      <c r="J6953">
        <v>0</v>
      </c>
      <c r="K6953">
        <v>25.1556</v>
      </c>
    </row>
    <row r="6954" spans="1:11" hidden="1">
      <c r="A6954" t="s">
        <v>166</v>
      </c>
      <c r="B6954" t="s">
        <v>663</v>
      </c>
      <c r="C6954">
        <v>188</v>
      </c>
      <c r="D6954" t="s">
        <v>62</v>
      </c>
      <c r="E6954">
        <v>2.8</v>
      </c>
      <c r="F6954">
        <v>0</v>
      </c>
      <c r="G6954">
        <v>4.0141</v>
      </c>
      <c r="H6954">
        <v>0</v>
      </c>
      <c r="I6954">
        <v>-2.3999999999999998E-3</v>
      </c>
      <c r="J6954">
        <v>0</v>
      </c>
      <c r="K6954">
        <v>24.4115</v>
      </c>
    </row>
    <row r="6955" spans="1:11" hidden="1">
      <c r="A6955" t="s">
        <v>166</v>
      </c>
      <c r="B6955" t="s">
        <v>663</v>
      </c>
      <c r="C6955">
        <v>188</v>
      </c>
      <c r="D6955" t="s">
        <v>62</v>
      </c>
      <c r="E6955">
        <v>2.8</v>
      </c>
      <c r="F6955">
        <v>0</v>
      </c>
      <c r="G6955">
        <v>11.211</v>
      </c>
      <c r="H6955">
        <v>0</v>
      </c>
      <c r="I6955">
        <v>-2.3999999999999998E-3</v>
      </c>
      <c r="J6955">
        <v>0</v>
      </c>
      <c r="K6955">
        <v>24.4115</v>
      </c>
    </row>
    <row r="6956" spans="1:11" hidden="1">
      <c r="A6956" t="s">
        <v>166</v>
      </c>
      <c r="B6956" t="s">
        <v>663</v>
      </c>
      <c r="C6956">
        <v>188</v>
      </c>
      <c r="D6956" t="s">
        <v>62</v>
      </c>
      <c r="E6956">
        <v>3.2360000000000002</v>
      </c>
      <c r="F6956">
        <v>0</v>
      </c>
      <c r="G6956">
        <v>15.0275</v>
      </c>
      <c r="H6956">
        <v>0</v>
      </c>
      <c r="I6956">
        <v>-2.3999999999999998E-3</v>
      </c>
      <c r="J6956">
        <v>0</v>
      </c>
      <c r="K6956">
        <v>18.712499999999999</v>
      </c>
    </row>
    <row r="6957" spans="1:11" hidden="1">
      <c r="A6957" t="s">
        <v>166</v>
      </c>
      <c r="B6957" t="s">
        <v>663</v>
      </c>
      <c r="C6957">
        <v>188</v>
      </c>
      <c r="D6957" t="s">
        <v>62</v>
      </c>
      <c r="E6957">
        <v>3.6720000000000002</v>
      </c>
      <c r="F6957">
        <v>0</v>
      </c>
      <c r="G6957">
        <v>18.843900000000001</v>
      </c>
      <c r="H6957">
        <v>0</v>
      </c>
      <c r="I6957">
        <v>-2.3999999999999998E-3</v>
      </c>
      <c r="J6957">
        <v>0</v>
      </c>
      <c r="K6957">
        <v>11.350099999999999</v>
      </c>
    </row>
    <row r="6958" spans="1:11" hidden="1">
      <c r="A6958" t="s">
        <v>166</v>
      </c>
      <c r="B6958" t="s">
        <v>663</v>
      </c>
      <c r="C6958">
        <v>188</v>
      </c>
      <c r="D6958" t="s">
        <v>62</v>
      </c>
      <c r="E6958">
        <v>4.1079999999999997</v>
      </c>
      <c r="F6958">
        <v>0</v>
      </c>
      <c r="G6958">
        <v>22.660299999999999</v>
      </c>
      <c r="H6958">
        <v>0</v>
      </c>
      <c r="I6958">
        <v>-2.3999999999999998E-3</v>
      </c>
      <c r="J6958">
        <v>0</v>
      </c>
      <c r="K6958">
        <v>2.3237999999999999</v>
      </c>
    </row>
    <row r="6959" spans="1:11" hidden="1">
      <c r="A6959" t="s">
        <v>166</v>
      </c>
      <c r="B6959" t="s">
        <v>663</v>
      </c>
      <c r="C6959">
        <v>188</v>
      </c>
      <c r="D6959" t="s">
        <v>62</v>
      </c>
      <c r="E6959">
        <v>4.5438999999999998</v>
      </c>
      <c r="F6959">
        <v>0</v>
      </c>
      <c r="G6959">
        <v>26.476800000000001</v>
      </c>
      <c r="H6959">
        <v>0</v>
      </c>
      <c r="I6959">
        <v>-2.3999999999999998E-3</v>
      </c>
      <c r="J6959">
        <v>0</v>
      </c>
      <c r="K6959">
        <v>-8.3663000000000007</v>
      </c>
    </row>
    <row r="6960" spans="1:11" hidden="1">
      <c r="A6960" t="s">
        <v>166</v>
      </c>
      <c r="B6960" t="s">
        <v>663</v>
      </c>
      <c r="C6960">
        <v>188</v>
      </c>
      <c r="D6960" t="s">
        <v>62</v>
      </c>
      <c r="E6960">
        <v>4.9798999999999998</v>
      </c>
      <c r="F6960">
        <v>0</v>
      </c>
      <c r="G6960">
        <v>30.293199999999999</v>
      </c>
      <c r="H6960">
        <v>0</v>
      </c>
      <c r="I6960">
        <v>-2.3999999999999998E-3</v>
      </c>
      <c r="J6960">
        <v>0</v>
      </c>
      <c r="K6960">
        <v>-20.720400000000001</v>
      </c>
    </row>
    <row r="6961" spans="1:11" hidden="1">
      <c r="A6961" t="s">
        <v>166</v>
      </c>
      <c r="B6961" t="s">
        <v>663</v>
      </c>
      <c r="C6961">
        <v>188</v>
      </c>
      <c r="D6961" t="s">
        <v>62</v>
      </c>
      <c r="E6961">
        <v>5.4158999999999997</v>
      </c>
      <c r="F6961">
        <v>0</v>
      </c>
      <c r="G6961">
        <v>34.109699999999997</v>
      </c>
      <c r="H6961">
        <v>0</v>
      </c>
      <c r="I6961">
        <v>-2.3999999999999998E-3</v>
      </c>
      <c r="J6961">
        <v>0</v>
      </c>
      <c r="K6961">
        <v>-34.738399999999999</v>
      </c>
    </row>
    <row r="6962" spans="1:11" hidden="1">
      <c r="A6962" t="s">
        <v>166</v>
      </c>
      <c r="B6962" t="s">
        <v>663</v>
      </c>
      <c r="C6962">
        <v>188</v>
      </c>
      <c r="D6962" t="s">
        <v>63</v>
      </c>
      <c r="E6962">
        <v>0.18410000000000001</v>
      </c>
      <c r="F6962">
        <v>0</v>
      </c>
      <c r="G6962">
        <v>-40.864400000000003</v>
      </c>
      <c r="H6962">
        <v>0</v>
      </c>
      <c r="I6962">
        <v>-2.5000000000000001E-3</v>
      </c>
      <c r="J6962">
        <v>0</v>
      </c>
      <c r="K6962">
        <v>-22.1053</v>
      </c>
    </row>
    <row r="6963" spans="1:11" hidden="1">
      <c r="A6963" t="s">
        <v>166</v>
      </c>
      <c r="B6963" t="s">
        <v>663</v>
      </c>
      <c r="C6963">
        <v>188</v>
      </c>
      <c r="D6963" t="s">
        <v>63</v>
      </c>
      <c r="E6963">
        <v>0.62009999999999998</v>
      </c>
      <c r="F6963">
        <v>0</v>
      </c>
      <c r="G6963">
        <v>-34.839100000000002</v>
      </c>
      <c r="H6963">
        <v>0</v>
      </c>
      <c r="I6963">
        <v>-2.5000000000000001E-3</v>
      </c>
      <c r="J6963">
        <v>0</v>
      </c>
      <c r="K6963">
        <v>-5.5156000000000001</v>
      </c>
    </row>
    <row r="6964" spans="1:11" hidden="1">
      <c r="A6964" t="s">
        <v>166</v>
      </c>
      <c r="B6964" t="s">
        <v>663</v>
      </c>
      <c r="C6964">
        <v>188</v>
      </c>
      <c r="D6964" t="s">
        <v>63</v>
      </c>
      <c r="E6964">
        <v>1.0561</v>
      </c>
      <c r="F6964">
        <v>0</v>
      </c>
      <c r="G6964">
        <v>-26.489699999999999</v>
      </c>
      <c r="H6964">
        <v>0</v>
      </c>
      <c r="I6964">
        <v>-2.5000000000000001E-3</v>
      </c>
      <c r="J6964">
        <v>0</v>
      </c>
      <c r="K6964">
        <v>7.9276</v>
      </c>
    </row>
    <row r="6965" spans="1:11" hidden="1">
      <c r="A6965" t="s">
        <v>166</v>
      </c>
      <c r="B6965" t="s">
        <v>663</v>
      </c>
      <c r="C6965">
        <v>188</v>
      </c>
      <c r="D6965" t="s">
        <v>63</v>
      </c>
      <c r="E6965">
        <v>1.4921</v>
      </c>
      <c r="F6965">
        <v>0</v>
      </c>
      <c r="G6965">
        <v>-17.454499999999999</v>
      </c>
      <c r="H6965">
        <v>0</v>
      </c>
      <c r="I6965">
        <v>-2.5000000000000001E-3</v>
      </c>
      <c r="J6965">
        <v>0</v>
      </c>
      <c r="K6965">
        <v>17.507100000000001</v>
      </c>
    </row>
    <row r="6966" spans="1:11" hidden="1">
      <c r="A6966" t="s">
        <v>166</v>
      </c>
      <c r="B6966" t="s">
        <v>663</v>
      </c>
      <c r="C6966">
        <v>188</v>
      </c>
      <c r="D6966" t="s">
        <v>63</v>
      </c>
      <c r="E6966">
        <v>1.9279999999999999</v>
      </c>
      <c r="F6966">
        <v>0</v>
      </c>
      <c r="G6966">
        <v>-8.4577000000000009</v>
      </c>
      <c r="H6966">
        <v>0</v>
      </c>
      <c r="I6966">
        <v>-2.5000000000000001E-3</v>
      </c>
      <c r="J6966">
        <v>0</v>
      </c>
      <c r="K6966">
        <v>23.148399999999999</v>
      </c>
    </row>
    <row r="6967" spans="1:11" hidden="1">
      <c r="A6967" t="s">
        <v>166</v>
      </c>
      <c r="B6967" t="s">
        <v>663</v>
      </c>
      <c r="C6967">
        <v>188</v>
      </c>
      <c r="D6967" t="s">
        <v>63</v>
      </c>
      <c r="E6967">
        <v>2.3639999999999999</v>
      </c>
      <c r="F6967">
        <v>0</v>
      </c>
      <c r="G6967">
        <v>-1.0487</v>
      </c>
      <c r="H6967">
        <v>0</v>
      </c>
      <c r="I6967">
        <v>-2.5000000000000001E-3</v>
      </c>
      <c r="J6967">
        <v>0</v>
      </c>
      <c r="K6967">
        <v>25.133700000000001</v>
      </c>
    </row>
    <row r="6968" spans="1:11" hidden="1">
      <c r="A6968" t="s">
        <v>166</v>
      </c>
      <c r="B6968" t="s">
        <v>663</v>
      </c>
      <c r="C6968">
        <v>188</v>
      </c>
      <c r="D6968" t="s">
        <v>63</v>
      </c>
      <c r="E6968">
        <v>2.8</v>
      </c>
      <c r="F6968">
        <v>0</v>
      </c>
      <c r="G6968">
        <v>3.9651999999999998</v>
      </c>
      <c r="H6968">
        <v>0</v>
      </c>
      <c r="I6968">
        <v>-2.5000000000000001E-3</v>
      </c>
      <c r="J6968">
        <v>0</v>
      </c>
      <c r="K6968">
        <v>24.410900000000002</v>
      </c>
    </row>
    <row r="6969" spans="1:11" hidden="1">
      <c r="A6969" t="s">
        <v>166</v>
      </c>
      <c r="B6969" t="s">
        <v>663</v>
      </c>
      <c r="C6969">
        <v>188</v>
      </c>
      <c r="D6969" t="s">
        <v>63</v>
      </c>
      <c r="E6969">
        <v>2.8</v>
      </c>
      <c r="F6969">
        <v>0</v>
      </c>
      <c r="G6969">
        <v>11.162100000000001</v>
      </c>
      <c r="H6969">
        <v>0</v>
      </c>
      <c r="I6969">
        <v>-2.5000000000000001E-3</v>
      </c>
      <c r="J6969">
        <v>0</v>
      </c>
      <c r="K6969">
        <v>24.410900000000002</v>
      </c>
    </row>
    <row r="6970" spans="1:11" hidden="1">
      <c r="A6970" t="s">
        <v>166</v>
      </c>
      <c r="B6970" t="s">
        <v>663</v>
      </c>
      <c r="C6970">
        <v>188</v>
      </c>
      <c r="D6970" t="s">
        <v>63</v>
      </c>
      <c r="E6970">
        <v>3.2360000000000002</v>
      </c>
      <c r="F6970">
        <v>0</v>
      </c>
      <c r="G6970">
        <v>14.9786</v>
      </c>
      <c r="H6970">
        <v>0</v>
      </c>
      <c r="I6970">
        <v>-2.5000000000000001E-3</v>
      </c>
      <c r="J6970">
        <v>0</v>
      </c>
      <c r="K6970">
        <v>18.691800000000001</v>
      </c>
    </row>
    <row r="6971" spans="1:11" hidden="1">
      <c r="A6971" t="s">
        <v>166</v>
      </c>
      <c r="B6971" t="s">
        <v>663</v>
      </c>
      <c r="C6971">
        <v>188</v>
      </c>
      <c r="D6971" t="s">
        <v>63</v>
      </c>
      <c r="E6971">
        <v>3.6720000000000002</v>
      </c>
      <c r="F6971">
        <v>0</v>
      </c>
      <c r="G6971">
        <v>18.795000000000002</v>
      </c>
      <c r="H6971">
        <v>0</v>
      </c>
      <c r="I6971">
        <v>-2.5000000000000001E-3</v>
      </c>
      <c r="J6971">
        <v>0</v>
      </c>
      <c r="K6971">
        <v>11.3081</v>
      </c>
    </row>
    <row r="6972" spans="1:11" hidden="1">
      <c r="A6972" t="s">
        <v>166</v>
      </c>
      <c r="B6972" t="s">
        <v>663</v>
      </c>
      <c r="C6972">
        <v>188</v>
      </c>
      <c r="D6972" t="s">
        <v>63</v>
      </c>
      <c r="E6972">
        <v>4.1079999999999997</v>
      </c>
      <c r="F6972">
        <v>0</v>
      </c>
      <c r="G6972">
        <v>22.611499999999999</v>
      </c>
      <c r="H6972">
        <v>0</v>
      </c>
      <c r="I6972">
        <v>-2.5000000000000001E-3</v>
      </c>
      <c r="J6972">
        <v>0</v>
      </c>
      <c r="K6972">
        <v>2.2605</v>
      </c>
    </row>
    <row r="6973" spans="1:11" hidden="1">
      <c r="A6973" t="s">
        <v>166</v>
      </c>
      <c r="B6973" t="s">
        <v>663</v>
      </c>
      <c r="C6973">
        <v>188</v>
      </c>
      <c r="D6973" t="s">
        <v>63</v>
      </c>
      <c r="E6973">
        <v>4.5438999999999998</v>
      </c>
      <c r="F6973">
        <v>0</v>
      </c>
      <c r="G6973">
        <v>26.427900000000001</v>
      </c>
      <c r="H6973">
        <v>0</v>
      </c>
      <c r="I6973">
        <v>-2.5000000000000001E-3</v>
      </c>
      <c r="J6973">
        <v>0</v>
      </c>
      <c r="K6973">
        <v>-8.4510000000000005</v>
      </c>
    </row>
    <row r="6974" spans="1:11" hidden="1">
      <c r="A6974" t="s">
        <v>166</v>
      </c>
      <c r="B6974" t="s">
        <v>663</v>
      </c>
      <c r="C6974">
        <v>188</v>
      </c>
      <c r="D6974" t="s">
        <v>63</v>
      </c>
      <c r="E6974">
        <v>4.9798999999999998</v>
      </c>
      <c r="F6974">
        <v>0</v>
      </c>
      <c r="G6974">
        <v>30.244299999999999</v>
      </c>
      <c r="H6974">
        <v>0</v>
      </c>
      <c r="I6974">
        <v>-2.5000000000000001E-3</v>
      </c>
      <c r="J6974">
        <v>0</v>
      </c>
      <c r="K6974">
        <v>-20.8263</v>
      </c>
    </row>
    <row r="6975" spans="1:11" hidden="1">
      <c r="A6975" t="s">
        <v>166</v>
      </c>
      <c r="B6975" t="s">
        <v>663</v>
      </c>
      <c r="C6975">
        <v>188</v>
      </c>
      <c r="D6975" t="s">
        <v>63</v>
      </c>
      <c r="E6975">
        <v>5.4158999999999997</v>
      </c>
      <c r="F6975">
        <v>0</v>
      </c>
      <c r="G6975">
        <v>34.0608</v>
      </c>
      <c r="H6975">
        <v>0</v>
      </c>
      <c r="I6975">
        <v>-2.5000000000000001E-3</v>
      </c>
      <c r="J6975">
        <v>0</v>
      </c>
      <c r="K6975">
        <v>-34.865600000000001</v>
      </c>
    </row>
    <row r="6976" spans="1:11" hidden="1">
      <c r="A6976" t="s">
        <v>166</v>
      </c>
      <c r="B6976" t="s">
        <v>663</v>
      </c>
      <c r="C6976">
        <v>188</v>
      </c>
      <c r="D6976" t="s">
        <v>64</v>
      </c>
      <c r="E6976">
        <v>0.18410000000000001</v>
      </c>
      <c r="F6976">
        <v>0</v>
      </c>
      <c r="G6976">
        <v>-40.8155</v>
      </c>
      <c r="H6976">
        <v>0</v>
      </c>
      <c r="I6976">
        <v>-2.3999999999999998E-3</v>
      </c>
      <c r="J6976">
        <v>0</v>
      </c>
      <c r="K6976">
        <v>-21.976900000000001</v>
      </c>
    </row>
    <row r="6977" spans="1:11" hidden="1">
      <c r="A6977" t="s">
        <v>166</v>
      </c>
      <c r="B6977" t="s">
        <v>663</v>
      </c>
      <c r="C6977">
        <v>188</v>
      </c>
      <c r="D6977" t="s">
        <v>64</v>
      </c>
      <c r="E6977">
        <v>0.62009999999999998</v>
      </c>
      <c r="F6977">
        <v>0</v>
      </c>
      <c r="G6977">
        <v>-34.790199999999999</v>
      </c>
      <c r="H6977">
        <v>0</v>
      </c>
      <c r="I6977">
        <v>-2.3999999999999998E-3</v>
      </c>
      <c r="J6977">
        <v>0</v>
      </c>
      <c r="K6977">
        <v>-5.4084000000000003</v>
      </c>
    </row>
    <row r="6978" spans="1:11" hidden="1">
      <c r="A6978" t="s">
        <v>166</v>
      </c>
      <c r="B6978" t="s">
        <v>663</v>
      </c>
      <c r="C6978">
        <v>188</v>
      </c>
      <c r="D6978" t="s">
        <v>64</v>
      </c>
      <c r="E6978">
        <v>1.0561</v>
      </c>
      <c r="F6978">
        <v>0</v>
      </c>
      <c r="G6978">
        <v>-26.440799999999999</v>
      </c>
      <c r="H6978">
        <v>0</v>
      </c>
      <c r="I6978">
        <v>-2.3999999999999998E-3</v>
      </c>
      <c r="J6978">
        <v>0</v>
      </c>
      <c r="K6978">
        <v>8.0135000000000005</v>
      </c>
    </row>
    <row r="6979" spans="1:11" hidden="1">
      <c r="A6979" t="s">
        <v>166</v>
      </c>
      <c r="B6979" t="s">
        <v>663</v>
      </c>
      <c r="C6979">
        <v>188</v>
      </c>
      <c r="D6979" t="s">
        <v>64</v>
      </c>
      <c r="E6979">
        <v>1.4921</v>
      </c>
      <c r="F6979">
        <v>0</v>
      </c>
      <c r="G6979">
        <v>-17.4056</v>
      </c>
      <c r="H6979">
        <v>0</v>
      </c>
      <c r="I6979">
        <v>-2.3999999999999998E-3</v>
      </c>
      <c r="J6979">
        <v>0</v>
      </c>
      <c r="K6979">
        <v>17.5716</v>
      </c>
    </row>
    <row r="6980" spans="1:11" hidden="1">
      <c r="A6980" t="s">
        <v>166</v>
      </c>
      <c r="B6980" t="s">
        <v>663</v>
      </c>
      <c r="C6980">
        <v>188</v>
      </c>
      <c r="D6980" t="s">
        <v>64</v>
      </c>
      <c r="E6980">
        <v>1.9279999999999999</v>
      </c>
      <c r="F6980">
        <v>0</v>
      </c>
      <c r="G6980">
        <v>-8.4087999999999994</v>
      </c>
      <c r="H6980">
        <v>0</v>
      </c>
      <c r="I6980">
        <v>-2.3999999999999998E-3</v>
      </c>
      <c r="J6980">
        <v>0</v>
      </c>
      <c r="K6980">
        <v>23.191600000000001</v>
      </c>
    </row>
    <row r="6981" spans="1:11" hidden="1">
      <c r="A6981" t="s">
        <v>166</v>
      </c>
      <c r="B6981" t="s">
        <v>663</v>
      </c>
      <c r="C6981">
        <v>188</v>
      </c>
      <c r="D6981" t="s">
        <v>64</v>
      </c>
      <c r="E6981">
        <v>2.3639999999999999</v>
      </c>
      <c r="F6981">
        <v>0</v>
      </c>
      <c r="G6981">
        <v>-0.99990000000000001</v>
      </c>
      <c r="H6981">
        <v>0</v>
      </c>
      <c r="I6981">
        <v>-2.3999999999999998E-3</v>
      </c>
      <c r="J6981">
        <v>0</v>
      </c>
      <c r="K6981">
        <v>25.1556</v>
      </c>
    </row>
    <row r="6982" spans="1:11" hidden="1">
      <c r="A6982" t="s">
        <v>166</v>
      </c>
      <c r="B6982" t="s">
        <v>663</v>
      </c>
      <c r="C6982">
        <v>188</v>
      </c>
      <c r="D6982" t="s">
        <v>64</v>
      </c>
      <c r="E6982">
        <v>2.8</v>
      </c>
      <c r="F6982">
        <v>0</v>
      </c>
      <c r="G6982">
        <v>4.0141</v>
      </c>
      <c r="H6982">
        <v>0</v>
      </c>
      <c r="I6982">
        <v>-2.3999999999999998E-3</v>
      </c>
      <c r="J6982">
        <v>0</v>
      </c>
      <c r="K6982">
        <v>24.4115</v>
      </c>
    </row>
    <row r="6983" spans="1:11" hidden="1">
      <c r="A6983" t="s">
        <v>166</v>
      </c>
      <c r="B6983" t="s">
        <v>663</v>
      </c>
      <c r="C6983">
        <v>188</v>
      </c>
      <c r="D6983" t="s">
        <v>64</v>
      </c>
      <c r="E6983">
        <v>2.8</v>
      </c>
      <c r="F6983">
        <v>0</v>
      </c>
      <c r="G6983">
        <v>11.211</v>
      </c>
      <c r="H6983">
        <v>0</v>
      </c>
      <c r="I6983">
        <v>-2.3999999999999998E-3</v>
      </c>
      <c r="J6983">
        <v>0</v>
      </c>
      <c r="K6983">
        <v>24.4115</v>
      </c>
    </row>
    <row r="6984" spans="1:11" hidden="1">
      <c r="A6984" t="s">
        <v>166</v>
      </c>
      <c r="B6984" t="s">
        <v>663</v>
      </c>
      <c r="C6984">
        <v>188</v>
      </c>
      <c r="D6984" t="s">
        <v>64</v>
      </c>
      <c r="E6984">
        <v>3.2360000000000002</v>
      </c>
      <c r="F6984">
        <v>0</v>
      </c>
      <c r="G6984">
        <v>15.0275</v>
      </c>
      <c r="H6984">
        <v>0</v>
      </c>
      <c r="I6984">
        <v>-2.3999999999999998E-3</v>
      </c>
      <c r="J6984">
        <v>0</v>
      </c>
      <c r="K6984">
        <v>18.712499999999999</v>
      </c>
    </row>
    <row r="6985" spans="1:11" hidden="1">
      <c r="A6985" t="s">
        <v>166</v>
      </c>
      <c r="B6985" t="s">
        <v>663</v>
      </c>
      <c r="C6985">
        <v>188</v>
      </c>
      <c r="D6985" t="s">
        <v>64</v>
      </c>
      <c r="E6985">
        <v>3.6720000000000002</v>
      </c>
      <c r="F6985">
        <v>0</v>
      </c>
      <c r="G6985">
        <v>18.843900000000001</v>
      </c>
      <c r="H6985">
        <v>0</v>
      </c>
      <c r="I6985">
        <v>-2.3999999999999998E-3</v>
      </c>
      <c r="J6985">
        <v>0</v>
      </c>
      <c r="K6985">
        <v>11.350099999999999</v>
      </c>
    </row>
    <row r="6986" spans="1:11" hidden="1">
      <c r="A6986" t="s">
        <v>166</v>
      </c>
      <c r="B6986" t="s">
        <v>663</v>
      </c>
      <c r="C6986">
        <v>188</v>
      </c>
      <c r="D6986" t="s">
        <v>64</v>
      </c>
      <c r="E6986">
        <v>4.1079999999999997</v>
      </c>
      <c r="F6986">
        <v>0</v>
      </c>
      <c r="G6986">
        <v>22.660299999999999</v>
      </c>
      <c r="H6986">
        <v>0</v>
      </c>
      <c r="I6986">
        <v>-2.3999999999999998E-3</v>
      </c>
      <c r="J6986">
        <v>0</v>
      </c>
      <c r="K6986">
        <v>2.3237999999999999</v>
      </c>
    </row>
    <row r="6987" spans="1:11" hidden="1">
      <c r="A6987" t="s">
        <v>166</v>
      </c>
      <c r="B6987" t="s">
        <v>663</v>
      </c>
      <c r="C6987">
        <v>188</v>
      </c>
      <c r="D6987" t="s">
        <v>64</v>
      </c>
      <c r="E6987">
        <v>4.5438999999999998</v>
      </c>
      <c r="F6987">
        <v>0</v>
      </c>
      <c r="G6987">
        <v>26.476800000000001</v>
      </c>
      <c r="H6987">
        <v>0</v>
      </c>
      <c r="I6987">
        <v>-2.3999999999999998E-3</v>
      </c>
      <c r="J6987">
        <v>0</v>
      </c>
      <c r="K6987">
        <v>-8.3663000000000007</v>
      </c>
    </row>
    <row r="6988" spans="1:11" hidden="1">
      <c r="A6988" t="s">
        <v>166</v>
      </c>
      <c r="B6988" t="s">
        <v>663</v>
      </c>
      <c r="C6988">
        <v>188</v>
      </c>
      <c r="D6988" t="s">
        <v>64</v>
      </c>
      <c r="E6988">
        <v>4.9798999999999998</v>
      </c>
      <c r="F6988">
        <v>0</v>
      </c>
      <c r="G6988">
        <v>30.293199999999999</v>
      </c>
      <c r="H6988">
        <v>0</v>
      </c>
      <c r="I6988">
        <v>-2.3999999999999998E-3</v>
      </c>
      <c r="J6988">
        <v>0</v>
      </c>
      <c r="K6988">
        <v>-20.720400000000001</v>
      </c>
    </row>
    <row r="6989" spans="1:11" hidden="1">
      <c r="A6989" t="s">
        <v>166</v>
      </c>
      <c r="B6989" t="s">
        <v>663</v>
      </c>
      <c r="C6989">
        <v>188</v>
      </c>
      <c r="D6989" t="s">
        <v>64</v>
      </c>
      <c r="E6989">
        <v>5.4158999999999997</v>
      </c>
      <c r="F6989">
        <v>0</v>
      </c>
      <c r="G6989">
        <v>34.109699999999997</v>
      </c>
      <c r="H6989">
        <v>0</v>
      </c>
      <c r="I6989">
        <v>-2.3999999999999998E-3</v>
      </c>
      <c r="J6989">
        <v>0</v>
      </c>
      <c r="K6989">
        <v>-34.738399999999999</v>
      </c>
    </row>
    <row r="6990" spans="1:11" hidden="1">
      <c r="A6990" t="s">
        <v>166</v>
      </c>
      <c r="B6990" t="s">
        <v>663</v>
      </c>
      <c r="C6990">
        <v>188</v>
      </c>
      <c r="D6990" t="s">
        <v>65</v>
      </c>
      <c r="E6990">
        <v>0.18410000000000001</v>
      </c>
      <c r="F6990">
        <v>0</v>
      </c>
      <c r="G6990">
        <v>-40.864400000000003</v>
      </c>
      <c r="H6990">
        <v>0</v>
      </c>
      <c r="I6990">
        <v>-2.5000000000000001E-3</v>
      </c>
      <c r="J6990">
        <v>0</v>
      </c>
      <c r="K6990">
        <v>-22.1053</v>
      </c>
    </row>
    <row r="6991" spans="1:11" hidden="1">
      <c r="A6991" t="s">
        <v>166</v>
      </c>
      <c r="B6991" t="s">
        <v>663</v>
      </c>
      <c r="C6991">
        <v>188</v>
      </c>
      <c r="D6991" t="s">
        <v>65</v>
      </c>
      <c r="E6991">
        <v>0.62009999999999998</v>
      </c>
      <c r="F6991">
        <v>0</v>
      </c>
      <c r="G6991">
        <v>-34.839100000000002</v>
      </c>
      <c r="H6991">
        <v>0</v>
      </c>
      <c r="I6991">
        <v>-2.5000000000000001E-3</v>
      </c>
      <c r="J6991">
        <v>0</v>
      </c>
      <c r="K6991">
        <v>-5.5156000000000001</v>
      </c>
    </row>
    <row r="6992" spans="1:11" hidden="1">
      <c r="A6992" t="s">
        <v>166</v>
      </c>
      <c r="B6992" t="s">
        <v>663</v>
      </c>
      <c r="C6992">
        <v>188</v>
      </c>
      <c r="D6992" t="s">
        <v>65</v>
      </c>
      <c r="E6992">
        <v>1.0561</v>
      </c>
      <c r="F6992">
        <v>0</v>
      </c>
      <c r="G6992">
        <v>-26.489699999999999</v>
      </c>
      <c r="H6992">
        <v>0</v>
      </c>
      <c r="I6992">
        <v>-2.5000000000000001E-3</v>
      </c>
      <c r="J6992">
        <v>0</v>
      </c>
      <c r="K6992">
        <v>7.9276</v>
      </c>
    </row>
    <row r="6993" spans="1:11" hidden="1">
      <c r="A6993" t="s">
        <v>166</v>
      </c>
      <c r="B6993" t="s">
        <v>663</v>
      </c>
      <c r="C6993">
        <v>188</v>
      </c>
      <c r="D6993" t="s">
        <v>65</v>
      </c>
      <c r="E6993">
        <v>1.4921</v>
      </c>
      <c r="F6993">
        <v>0</v>
      </c>
      <c r="G6993">
        <v>-17.454499999999999</v>
      </c>
      <c r="H6993">
        <v>0</v>
      </c>
      <c r="I6993">
        <v>-2.5000000000000001E-3</v>
      </c>
      <c r="J6993">
        <v>0</v>
      </c>
      <c r="K6993">
        <v>17.507100000000001</v>
      </c>
    </row>
    <row r="6994" spans="1:11" hidden="1">
      <c r="A6994" t="s">
        <v>166</v>
      </c>
      <c r="B6994" t="s">
        <v>663</v>
      </c>
      <c r="C6994">
        <v>188</v>
      </c>
      <c r="D6994" t="s">
        <v>65</v>
      </c>
      <c r="E6994">
        <v>1.9279999999999999</v>
      </c>
      <c r="F6994">
        <v>0</v>
      </c>
      <c r="G6994">
        <v>-8.4577000000000009</v>
      </c>
      <c r="H6994">
        <v>0</v>
      </c>
      <c r="I6994">
        <v>-2.5000000000000001E-3</v>
      </c>
      <c r="J6994">
        <v>0</v>
      </c>
      <c r="K6994">
        <v>23.148399999999999</v>
      </c>
    </row>
    <row r="6995" spans="1:11" hidden="1">
      <c r="A6995" t="s">
        <v>166</v>
      </c>
      <c r="B6995" t="s">
        <v>663</v>
      </c>
      <c r="C6995">
        <v>188</v>
      </c>
      <c r="D6995" t="s">
        <v>65</v>
      </c>
      <c r="E6995">
        <v>2.3639999999999999</v>
      </c>
      <c r="F6995">
        <v>0</v>
      </c>
      <c r="G6995">
        <v>-1.0487</v>
      </c>
      <c r="H6995">
        <v>0</v>
      </c>
      <c r="I6995">
        <v>-2.5000000000000001E-3</v>
      </c>
      <c r="J6995">
        <v>0</v>
      </c>
      <c r="K6995">
        <v>25.133700000000001</v>
      </c>
    </row>
    <row r="6996" spans="1:11" hidden="1">
      <c r="A6996" t="s">
        <v>166</v>
      </c>
      <c r="B6996" t="s">
        <v>663</v>
      </c>
      <c r="C6996">
        <v>188</v>
      </c>
      <c r="D6996" t="s">
        <v>65</v>
      </c>
      <c r="E6996">
        <v>2.8</v>
      </c>
      <c r="F6996">
        <v>0</v>
      </c>
      <c r="G6996">
        <v>3.9651999999999998</v>
      </c>
      <c r="H6996">
        <v>0</v>
      </c>
      <c r="I6996">
        <v>-2.5000000000000001E-3</v>
      </c>
      <c r="J6996">
        <v>0</v>
      </c>
      <c r="K6996">
        <v>24.410900000000002</v>
      </c>
    </row>
    <row r="6997" spans="1:11" hidden="1">
      <c r="A6997" t="s">
        <v>166</v>
      </c>
      <c r="B6997" t="s">
        <v>663</v>
      </c>
      <c r="C6997">
        <v>188</v>
      </c>
      <c r="D6997" t="s">
        <v>65</v>
      </c>
      <c r="E6997">
        <v>2.8</v>
      </c>
      <c r="F6997">
        <v>0</v>
      </c>
      <c r="G6997">
        <v>11.162100000000001</v>
      </c>
      <c r="H6997">
        <v>0</v>
      </c>
      <c r="I6997">
        <v>-2.5000000000000001E-3</v>
      </c>
      <c r="J6997">
        <v>0</v>
      </c>
      <c r="K6997">
        <v>24.410900000000002</v>
      </c>
    </row>
    <row r="6998" spans="1:11" hidden="1">
      <c r="A6998" t="s">
        <v>166</v>
      </c>
      <c r="B6998" t="s">
        <v>663</v>
      </c>
      <c r="C6998">
        <v>188</v>
      </c>
      <c r="D6998" t="s">
        <v>65</v>
      </c>
      <c r="E6998">
        <v>3.2360000000000002</v>
      </c>
      <c r="F6998">
        <v>0</v>
      </c>
      <c r="G6998">
        <v>14.9786</v>
      </c>
      <c r="H6998">
        <v>0</v>
      </c>
      <c r="I6998">
        <v>-2.5000000000000001E-3</v>
      </c>
      <c r="J6998">
        <v>0</v>
      </c>
      <c r="K6998">
        <v>18.691800000000001</v>
      </c>
    </row>
    <row r="6999" spans="1:11" hidden="1">
      <c r="A6999" t="s">
        <v>166</v>
      </c>
      <c r="B6999" t="s">
        <v>663</v>
      </c>
      <c r="C6999">
        <v>188</v>
      </c>
      <c r="D6999" t="s">
        <v>65</v>
      </c>
      <c r="E6999">
        <v>3.6720000000000002</v>
      </c>
      <c r="F6999">
        <v>0</v>
      </c>
      <c r="G6999">
        <v>18.795000000000002</v>
      </c>
      <c r="H6999">
        <v>0</v>
      </c>
      <c r="I6999">
        <v>-2.5000000000000001E-3</v>
      </c>
      <c r="J6999">
        <v>0</v>
      </c>
      <c r="K6999">
        <v>11.3081</v>
      </c>
    </row>
    <row r="7000" spans="1:11" hidden="1">
      <c r="A7000" t="s">
        <v>166</v>
      </c>
      <c r="B7000" t="s">
        <v>663</v>
      </c>
      <c r="C7000">
        <v>188</v>
      </c>
      <c r="D7000" t="s">
        <v>65</v>
      </c>
      <c r="E7000">
        <v>4.1079999999999997</v>
      </c>
      <c r="F7000">
        <v>0</v>
      </c>
      <c r="G7000">
        <v>22.611499999999999</v>
      </c>
      <c r="H7000">
        <v>0</v>
      </c>
      <c r="I7000">
        <v>-2.5000000000000001E-3</v>
      </c>
      <c r="J7000">
        <v>0</v>
      </c>
      <c r="K7000">
        <v>2.2605</v>
      </c>
    </row>
    <row r="7001" spans="1:11" hidden="1">
      <c r="A7001" t="s">
        <v>166</v>
      </c>
      <c r="B7001" t="s">
        <v>663</v>
      </c>
      <c r="C7001">
        <v>188</v>
      </c>
      <c r="D7001" t="s">
        <v>65</v>
      </c>
      <c r="E7001">
        <v>4.5438999999999998</v>
      </c>
      <c r="F7001">
        <v>0</v>
      </c>
      <c r="G7001">
        <v>26.427900000000001</v>
      </c>
      <c r="H7001">
        <v>0</v>
      </c>
      <c r="I7001">
        <v>-2.5000000000000001E-3</v>
      </c>
      <c r="J7001">
        <v>0</v>
      </c>
      <c r="K7001">
        <v>-8.4510000000000005</v>
      </c>
    </row>
    <row r="7002" spans="1:11" hidden="1">
      <c r="A7002" t="s">
        <v>166</v>
      </c>
      <c r="B7002" t="s">
        <v>663</v>
      </c>
      <c r="C7002">
        <v>188</v>
      </c>
      <c r="D7002" t="s">
        <v>65</v>
      </c>
      <c r="E7002">
        <v>4.9798999999999998</v>
      </c>
      <c r="F7002">
        <v>0</v>
      </c>
      <c r="G7002">
        <v>30.244299999999999</v>
      </c>
      <c r="H7002">
        <v>0</v>
      </c>
      <c r="I7002">
        <v>-2.5000000000000001E-3</v>
      </c>
      <c r="J7002">
        <v>0</v>
      </c>
      <c r="K7002">
        <v>-20.8263</v>
      </c>
    </row>
    <row r="7003" spans="1:11" hidden="1">
      <c r="A7003" t="s">
        <v>166</v>
      </c>
      <c r="B7003" t="s">
        <v>663</v>
      </c>
      <c r="C7003">
        <v>188</v>
      </c>
      <c r="D7003" t="s">
        <v>65</v>
      </c>
      <c r="E7003">
        <v>5.4158999999999997</v>
      </c>
      <c r="F7003">
        <v>0</v>
      </c>
      <c r="G7003">
        <v>34.0608</v>
      </c>
      <c r="H7003">
        <v>0</v>
      </c>
      <c r="I7003">
        <v>-2.5000000000000001E-3</v>
      </c>
      <c r="J7003">
        <v>0</v>
      </c>
      <c r="K7003">
        <v>-34.865600000000001</v>
      </c>
    </row>
    <row r="7004" spans="1:11" hidden="1">
      <c r="A7004" t="s">
        <v>166</v>
      </c>
      <c r="B7004" t="s">
        <v>663</v>
      </c>
      <c r="C7004">
        <v>188</v>
      </c>
      <c r="D7004" t="s">
        <v>66</v>
      </c>
      <c r="E7004">
        <v>0.18410000000000001</v>
      </c>
      <c r="F7004">
        <v>0</v>
      </c>
      <c r="G7004">
        <v>-28.508099999999999</v>
      </c>
      <c r="H7004">
        <v>0</v>
      </c>
      <c r="I7004">
        <v>-1.8E-3</v>
      </c>
      <c r="J7004">
        <v>0</v>
      </c>
      <c r="K7004">
        <v>-15.4956</v>
      </c>
    </row>
    <row r="7005" spans="1:11" hidden="1">
      <c r="A7005" t="s">
        <v>166</v>
      </c>
      <c r="B7005" t="s">
        <v>663</v>
      </c>
      <c r="C7005">
        <v>188</v>
      </c>
      <c r="D7005" t="s">
        <v>66</v>
      </c>
      <c r="E7005">
        <v>0.62009999999999998</v>
      </c>
      <c r="F7005">
        <v>0</v>
      </c>
      <c r="G7005">
        <v>-24.310500000000001</v>
      </c>
      <c r="H7005">
        <v>0</v>
      </c>
      <c r="I7005">
        <v>-1.8E-3</v>
      </c>
      <c r="J7005">
        <v>0</v>
      </c>
      <c r="K7005">
        <v>-3.9245999999999999</v>
      </c>
    </row>
    <row r="7006" spans="1:11" hidden="1">
      <c r="A7006" t="s">
        <v>166</v>
      </c>
      <c r="B7006" t="s">
        <v>663</v>
      </c>
      <c r="C7006">
        <v>188</v>
      </c>
      <c r="D7006" t="s">
        <v>66</v>
      </c>
      <c r="E7006">
        <v>1.0561</v>
      </c>
      <c r="F7006">
        <v>0</v>
      </c>
      <c r="G7006">
        <v>-18.591000000000001</v>
      </c>
      <c r="H7006">
        <v>0</v>
      </c>
      <c r="I7006">
        <v>-1.8E-3</v>
      </c>
      <c r="J7006">
        <v>0</v>
      </c>
      <c r="K7006">
        <v>5.4760999999999997</v>
      </c>
    </row>
    <row r="7007" spans="1:11" hidden="1">
      <c r="A7007" t="s">
        <v>166</v>
      </c>
      <c r="B7007" t="s">
        <v>663</v>
      </c>
      <c r="C7007">
        <v>188</v>
      </c>
      <c r="D7007" t="s">
        <v>66</v>
      </c>
      <c r="E7007">
        <v>1.4921</v>
      </c>
      <c r="F7007">
        <v>0</v>
      </c>
      <c r="G7007">
        <v>-12.422599999999999</v>
      </c>
      <c r="H7007">
        <v>0</v>
      </c>
      <c r="I7007">
        <v>-1.8E-3</v>
      </c>
      <c r="J7007">
        <v>0</v>
      </c>
      <c r="K7007">
        <v>12.236800000000001</v>
      </c>
    </row>
    <row r="7008" spans="1:11" hidden="1">
      <c r="A7008" t="s">
        <v>166</v>
      </c>
      <c r="B7008" t="s">
        <v>663</v>
      </c>
      <c r="C7008">
        <v>188</v>
      </c>
      <c r="D7008" t="s">
        <v>66</v>
      </c>
      <c r="E7008">
        <v>1.9279999999999999</v>
      </c>
      <c r="F7008">
        <v>0</v>
      </c>
      <c r="G7008">
        <v>-6.2793000000000001</v>
      </c>
      <c r="H7008">
        <v>0</v>
      </c>
      <c r="I7008">
        <v>-1.8E-3</v>
      </c>
      <c r="J7008">
        <v>0</v>
      </c>
      <c r="K7008">
        <v>16.308800000000002</v>
      </c>
    </row>
    <row r="7009" spans="1:11" hidden="1">
      <c r="A7009" t="s">
        <v>166</v>
      </c>
      <c r="B7009" t="s">
        <v>663</v>
      </c>
      <c r="C7009">
        <v>188</v>
      </c>
      <c r="D7009" t="s">
        <v>66</v>
      </c>
      <c r="E7009">
        <v>2.3639999999999999</v>
      </c>
      <c r="F7009">
        <v>0</v>
      </c>
      <c r="G7009">
        <v>-1.1756</v>
      </c>
      <c r="H7009">
        <v>0</v>
      </c>
      <c r="I7009">
        <v>-1.8E-3</v>
      </c>
      <c r="J7009">
        <v>0</v>
      </c>
      <c r="K7009">
        <v>17.876999999999999</v>
      </c>
    </row>
    <row r="7010" spans="1:11" hidden="1">
      <c r="A7010" t="s">
        <v>166</v>
      </c>
      <c r="B7010" t="s">
        <v>663</v>
      </c>
      <c r="C7010">
        <v>188</v>
      </c>
      <c r="D7010" t="s">
        <v>66</v>
      </c>
      <c r="E7010">
        <v>2.8</v>
      </c>
      <c r="F7010">
        <v>0</v>
      </c>
      <c r="G7010">
        <v>2.3597999999999999</v>
      </c>
      <c r="H7010">
        <v>0</v>
      </c>
      <c r="I7010">
        <v>-1.8E-3</v>
      </c>
      <c r="J7010">
        <v>0</v>
      </c>
      <c r="K7010">
        <v>17.561800000000002</v>
      </c>
    </row>
    <row r="7011" spans="1:11" hidden="1">
      <c r="A7011" t="s">
        <v>166</v>
      </c>
      <c r="B7011" t="s">
        <v>663</v>
      </c>
      <c r="C7011">
        <v>188</v>
      </c>
      <c r="D7011" t="s">
        <v>66</v>
      </c>
      <c r="E7011">
        <v>2.8</v>
      </c>
      <c r="F7011">
        <v>0</v>
      </c>
      <c r="G7011">
        <v>7.9715999999999996</v>
      </c>
      <c r="H7011">
        <v>0</v>
      </c>
      <c r="I7011">
        <v>-1.8E-3</v>
      </c>
      <c r="J7011">
        <v>0</v>
      </c>
      <c r="K7011">
        <v>17.561800000000002</v>
      </c>
    </row>
    <row r="7012" spans="1:11" hidden="1">
      <c r="A7012" t="s">
        <v>166</v>
      </c>
      <c r="B7012" t="s">
        <v>663</v>
      </c>
      <c r="C7012">
        <v>188</v>
      </c>
      <c r="D7012" t="s">
        <v>66</v>
      </c>
      <c r="E7012">
        <v>3.2360000000000002</v>
      </c>
      <c r="F7012">
        <v>0</v>
      </c>
      <c r="G7012">
        <v>10.723000000000001</v>
      </c>
      <c r="H7012">
        <v>0</v>
      </c>
      <c r="I7012">
        <v>-1.8E-3</v>
      </c>
      <c r="J7012">
        <v>0</v>
      </c>
      <c r="K7012">
        <v>13.486599999999999</v>
      </c>
    </row>
    <row r="7013" spans="1:11" hidden="1">
      <c r="A7013" t="s">
        <v>166</v>
      </c>
      <c r="B7013" t="s">
        <v>663</v>
      </c>
      <c r="C7013">
        <v>188</v>
      </c>
      <c r="D7013" t="s">
        <v>66</v>
      </c>
      <c r="E7013">
        <v>3.6720000000000002</v>
      </c>
      <c r="F7013">
        <v>0</v>
      </c>
      <c r="G7013">
        <v>13.474399999999999</v>
      </c>
      <c r="H7013">
        <v>0</v>
      </c>
      <c r="I7013">
        <v>-1.8E-3</v>
      </c>
      <c r="J7013">
        <v>0</v>
      </c>
      <c r="K7013">
        <v>8.2117000000000004</v>
      </c>
    </row>
    <row r="7014" spans="1:11" hidden="1">
      <c r="A7014" t="s">
        <v>166</v>
      </c>
      <c r="B7014" t="s">
        <v>663</v>
      </c>
      <c r="C7014">
        <v>188</v>
      </c>
      <c r="D7014" t="s">
        <v>66</v>
      </c>
      <c r="E7014">
        <v>4.1079999999999997</v>
      </c>
      <c r="F7014">
        <v>0</v>
      </c>
      <c r="G7014">
        <v>16.2258</v>
      </c>
      <c r="H7014">
        <v>0</v>
      </c>
      <c r="I7014">
        <v>-1.8E-3</v>
      </c>
      <c r="J7014">
        <v>0</v>
      </c>
      <c r="K7014">
        <v>1.7373000000000001</v>
      </c>
    </row>
    <row r="7015" spans="1:11" hidden="1">
      <c r="A7015" t="s">
        <v>166</v>
      </c>
      <c r="B7015" t="s">
        <v>663</v>
      </c>
      <c r="C7015">
        <v>188</v>
      </c>
      <c r="D7015" t="s">
        <v>66</v>
      </c>
      <c r="E7015">
        <v>4.5438999999999998</v>
      </c>
      <c r="F7015">
        <v>0</v>
      </c>
      <c r="G7015">
        <v>18.9772</v>
      </c>
      <c r="H7015">
        <v>0</v>
      </c>
      <c r="I7015">
        <v>-1.8E-3</v>
      </c>
      <c r="J7015">
        <v>0</v>
      </c>
      <c r="K7015">
        <v>-5.9367000000000001</v>
      </c>
    </row>
    <row r="7016" spans="1:11" hidden="1">
      <c r="A7016" t="s">
        <v>166</v>
      </c>
      <c r="B7016" t="s">
        <v>663</v>
      </c>
      <c r="C7016">
        <v>188</v>
      </c>
      <c r="D7016" t="s">
        <v>66</v>
      </c>
      <c r="E7016">
        <v>4.9798999999999998</v>
      </c>
      <c r="F7016">
        <v>0</v>
      </c>
      <c r="G7016">
        <v>21.7286</v>
      </c>
      <c r="H7016">
        <v>0</v>
      </c>
      <c r="I7016">
        <v>-1.8E-3</v>
      </c>
      <c r="J7016">
        <v>0</v>
      </c>
      <c r="K7016">
        <v>-14.8102</v>
      </c>
    </row>
    <row r="7017" spans="1:11" hidden="1">
      <c r="A7017" t="s">
        <v>166</v>
      </c>
      <c r="B7017" t="s">
        <v>663</v>
      </c>
      <c r="C7017">
        <v>188</v>
      </c>
      <c r="D7017" t="s">
        <v>66</v>
      </c>
      <c r="E7017">
        <v>5.4158999999999997</v>
      </c>
      <c r="F7017">
        <v>0</v>
      </c>
      <c r="G7017">
        <v>24.48</v>
      </c>
      <c r="H7017">
        <v>0</v>
      </c>
      <c r="I7017">
        <v>-1.8E-3</v>
      </c>
      <c r="J7017">
        <v>0</v>
      </c>
      <c r="K7017">
        <v>-24.883299999999998</v>
      </c>
    </row>
    <row r="7018" spans="1:11" hidden="1">
      <c r="A7018" t="s">
        <v>166</v>
      </c>
      <c r="B7018" t="s">
        <v>663</v>
      </c>
      <c r="C7018">
        <v>188</v>
      </c>
      <c r="D7018" t="s">
        <v>67</v>
      </c>
      <c r="E7018">
        <v>0.18410000000000001</v>
      </c>
      <c r="F7018">
        <v>0</v>
      </c>
      <c r="G7018">
        <v>-28.508099999999999</v>
      </c>
      <c r="H7018">
        <v>0</v>
      </c>
      <c r="I7018">
        <v>-1.8E-3</v>
      </c>
      <c r="J7018">
        <v>0</v>
      </c>
      <c r="K7018">
        <v>-15.4956</v>
      </c>
    </row>
    <row r="7019" spans="1:11" hidden="1">
      <c r="A7019" t="s">
        <v>166</v>
      </c>
      <c r="B7019" t="s">
        <v>663</v>
      </c>
      <c r="C7019">
        <v>188</v>
      </c>
      <c r="D7019" t="s">
        <v>67</v>
      </c>
      <c r="E7019">
        <v>0.62009999999999998</v>
      </c>
      <c r="F7019">
        <v>0</v>
      </c>
      <c r="G7019">
        <v>-24.310500000000001</v>
      </c>
      <c r="H7019">
        <v>0</v>
      </c>
      <c r="I7019">
        <v>-1.8E-3</v>
      </c>
      <c r="J7019">
        <v>0</v>
      </c>
      <c r="K7019">
        <v>-3.9245999999999999</v>
      </c>
    </row>
    <row r="7020" spans="1:11" hidden="1">
      <c r="A7020" t="s">
        <v>166</v>
      </c>
      <c r="B7020" t="s">
        <v>663</v>
      </c>
      <c r="C7020">
        <v>188</v>
      </c>
      <c r="D7020" t="s">
        <v>67</v>
      </c>
      <c r="E7020">
        <v>1.0561</v>
      </c>
      <c r="F7020">
        <v>0</v>
      </c>
      <c r="G7020">
        <v>-18.591000000000001</v>
      </c>
      <c r="H7020">
        <v>0</v>
      </c>
      <c r="I7020">
        <v>-1.8E-3</v>
      </c>
      <c r="J7020">
        <v>0</v>
      </c>
      <c r="K7020">
        <v>5.4760999999999997</v>
      </c>
    </row>
    <row r="7021" spans="1:11" hidden="1">
      <c r="A7021" t="s">
        <v>166</v>
      </c>
      <c r="B7021" t="s">
        <v>663</v>
      </c>
      <c r="C7021">
        <v>188</v>
      </c>
      <c r="D7021" t="s">
        <v>67</v>
      </c>
      <c r="E7021">
        <v>1.4921</v>
      </c>
      <c r="F7021">
        <v>0</v>
      </c>
      <c r="G7021">
        <v>-12.422599999999999</v>
      </c>
      <c r="H7021">
        <v>0</v>
      </c>
      <c r="I7021">
        <v>-1.8E-3</v>
      </c>
      <c r="J7021">
        <v>0</v>
      </c>
      <c r="K7021">
        <v>12.236800000000001</v>
      </c>
    </row>
    <row r="7022" spans="1:11" hidden="1">
      <c r="A7022" t="s">
        <v>166</v>
      </c>
      <c r="B7022" t="s">
        <v>663</v>
      </c>
      <c r="C7022">
        <v>188</v>
      </c>
      <c r="D7022" t="s">
        <v>67</v>
      </c>
      <c r="E7022">
        <v>1.9279999999999999</v>
      </c>
      <c r="F7022">
        <v>0</v>
      </c>
      <c r="G7022">
        <v>-6.2793000000000001</v>
      </c>
      <c r="H7022">
        <v>0</v>
      </c>
      <c r="I7022">
        <v>-1.8E-3</v>
      </c>
      <c r="J7022">
        <v>0</v>
      </c>
      <c r="K7022">
        <v>16.308800000000002</v>
      </c>
    </row>
    <row r="7023" spans="1:11" hidden="1">
      <c r="A7023" t="s">
        <v>166</v>
      </c>
      <c r="B7023" t="s">
        <v>663</v>
      </c>
      <c r="C7023">
        <v>188</v>
      </c>
      <c r="D7023" t="s">
        <v>67</v>
      </c>
      <c r="E7023">
        <v>2.3639999999999999</v>
      </c>
      <c r="F7023">
        <v>0</v>
      </c>
      <c r="G7023">
        <v>-1.1756</v>
      </c>
      <c r="H7023">
        <v>0</v>
      </c>
      <c r="I7023">
        <v>-1.8E-3</v>
      </c>
      <c r="J7023">
        <v>0</v>
      </c>
      <c r="K7023">
        <v>17.876999999999999</v>
      </c>
    </row>
    <row r="7024" spans="1:11" hidden="1">
      <c r="A7024" t="s">
        <v>166</v>
      </c>
      <c r="B7024" t="s">
        <v>663</v>
      </c>
      <c r="C7024">
        <v>188</v>
      </c>
      <c r="D7024" t="s">
        <v>67</v>
      </c>
      <c r="E7024">
        <v>2.8</v>
      </c>
      <c r="F7024">
        <v>0</v>
      </c>
      <c r="G7024">
        <v>2.3597999999999999</v>
      </c>
      <c r="H7024">
        <v>0</v>
      </c>
      <c r="I7024">
        <v>-1.8E-3</v>
      </c>
      <c r="J7024">
        <v>0</v>
      </c>
      <c r="K7024">
        <v>17.561800000000002</v>
      </c>
    </row>
    <row r="7025" spans="1:11" hidden="1">
      <c r="A7025" t="s">
        <v>166</v>
      </c>
      <c r="B7025" t="s">
        <v>663</v>
      </c>
      <c r="C7025">
        <v>188</v>
      </c>
      <c r="D7025" t="s">
        <v>67</v>
      </c>
      <c r="E7025">
        <v>2.8</v>
      </c>
      <c r="F7025">
        <v>0</v>
      </c>
      <c r="G7025">
        <v>7.9715999999999996</v>
      </c>
      <c r="H7025">
        <v>0</v>
      </c>
      <c r="I7025">
        <v>-1.8E-3</v>
      </c>
      <c r="J7025">
        <v>0</v>
      </c>
      <c r="K7025">
        <v>17.561800000000002</v>
      </c>
    </row>
    <row r="7026" spans="1:11" hidden="1">
      <c r="A7026" t="s">
        <v>166</v>
      </c>
      <c r="B7026" t="s">
        <v>663</v>
      </c>
      <c r="C7026">
        <v>188</v>
      </c>
      <c r="D7026" t="s">
        <v>67</v>
      </c>
      <c r="E7026">
        <v>3.2360000000000002</v>
      </c>
      <c r="F7026">
        <v>0</v>
      </c>
      <c r="G7026">
        <v>10.723000000000001</v>
      </c>
      <c r="H7026">
        <v>0</v>
      </c>
      <c r="I7026">
        <v>-1.8E-3</v>
      </c>
      <c r="J7026">
        <v>0</v>
      </c>
      <c r="K7026">
        <v>13.486599999999999</v>
      </c>
    </row>
    <row r="7027" spans="1:11" hidden="1">
      <c r="A7027" t="s">
        <v>166</v>
      </c>
      <c r="B7027" t="s">
        <v>663</v>
      </c>
      <c r="C7027">
        <v>188</v>
      </c>
      <c r="D7027" t="s">
        <v>67</v>
      </c>
      <c r="E7027">
        <v>3.6720000000000002</v>
      </c>
      <c r="F7027">
        <v>0</v>
      </c>
      <c r="G7027">
        <v>13.474399999999999</v>
      </c>
      <c r="H7027">
        <v>0</v>
      </c>
      <c r="I7027">
        <v>-1.8E-3</v>
      </c>
      <c r="J7027">
        <v>0</v>
      </c>
      <c r="K7027">
        <v>8.2117000000000004</v>
      </c>
    </row>
    <row r="7028" spans="1:11" hidden="1">
      <c r="A7028" t="s">
        <v>166</v>
      </c>
      <c r="B7028" t="s">
        <v>663</v>
      </c>
      <c r="C7028">
        <v>188</v>
      </c>
      <c r="D7028" t="s">
        <v>67</v>
      </c>
      <c r="E7028">
        <v>4.1079999999999997</v>
      </c>
      <c r="F7028">
        <v>0</v>
      </c>
      <c r="G7028">
        <v>16.2258</v>
      </c>
      <c r="H7028">
        <v>0</v>
      </c>
      <c r="I7028">
        <v>-1.8E-3</v>
      </c>
      <c r="J7028">
        <v>0</v>
      </c>
      <c r="K7028">
        <v>1.7373000000000001</v>
      </c>
    </row>
    <row r="7029" spans="1:11" hidden="1">
      <c r="A7029" t="s">
        <v>166</v>
      </c>
      <c r="B7029" t="s">
        <v>663</v>
      </c>
      <c r="C7029">
        <v>188</v>
      </c>
      <c r="D7029" t="s">
        <v>67</v>
      </c>
      <c r="E7029">
        <v>4.5438999999999998</v>
      </c>
      <c r="F7029">
        <v>0</v>
      </c>
      <c r="G7029">
        <v>18.9772</v>
      </c>
      <c r="H7029">
        <v>0</v>
      </c>
      <c r="I7029">
        <v>-1.8E-3</v>
      </c>
      <c r="J7029">
        <v>0</v>
      </c>
      <c r="K7029">
        <v>-5.9367000000000001</v>
      </c>
    </row>
    <row r="7030" spans="1:11" hidden="1">
      <c r="A7030" t="s">
        <v>166</v>
      </c>
      <c r="B7030" t="s">
        <v>663</v>
      </c>
      <c r="C7030">
        <v>188</v>
      </c>
      <c r="D7030" t="s">
        <v>67</v>
      </c>
      <c r="E7030">
        <v>4.9798999999999998</v>
      </c>
      <c r="F7030">
        <v>0</v>
      </c>
      <c r="G7030">
        <v>21.7286</v>
      </c>
      <c r="H7030">
        <v>0</v>
      </c>
      <c r="I7030">
        <v>-1.8E-3</v>
      </c>
      <c r="J7030">
        <v>0</v>
      </c>
      <c r="K7030">
        <v>-14.8102</v>
      </c>
    </row>
    <row r="7031" spans="1:11" hidden="1">
      <c r="A7031" t="s">
        <v>166</v>
      </c>
      <c r="B7031" t="s">
        <v>663</v>
      </c>
      <c r="C7031">
        <v>188</v>
      </c>
      <c r="D7031" t="s">
        <v>67</v>
      </c>
      <c r="E7031">
        <v>5.4158999999999997</v>
      </c>
      <c r="F7031">
        <v>0</v>
      </c>
      <c r="G7031">
        <v>24.48</v>
      </c>
      <c r="H7031">
        <v>0</v>
      </c>
      <c r="I7031">
        <v>-1.8E-3</v>
      </c>
      <c r="J7031">
        <v>0</v>
      </c>
      <c r="K7031">
        <v>-24.883299999999998</v>
      </c>
    </row>
    <row r="7032" spans="1:11" hidden="1">
      <c r="A7032" t="s">
        <v>166</v>
      </c>
      <c r="B7032" t="s">
        <v>663</v>
      </c>
      <c r="C7032">
        <v>188</v>
      </c>
      <c r="D7032" t="s">
        <v>68</v>
      </c>
      <c r="E7032">
        <v>0.18410000000000001</v>
      </c>
      <c r="F7032">
        <v>0</v>
      </c>
      <c r="G7032">
        <v>-28.630700000000001</v>
      </c>
      <c r="H7032">
        <v>0</v>
      </c>
      <c r="I7032">
        <v>-1.8E-3</v>
      </c>
      <c r="J7032">
        <v>0</v>
      </c>
      <c r="K7032">
        <v>-15.8188</v>
      </c>
    </row>
    <row r="7033" spans="1:11" hidden="1">
      <c r="A7033" t="s">
        <v>166</v>
      </c>
      <c r="B7033" t="s">
        <v>663</v>
      </c>
      <c r="C7033">
        <v>188</v>
      </c>
      <c r="D7033" t="s">
        <v>68</v>
      </c>
      <c r="E7033">
        <v>0.62009999999999998</v>
      </c>
      <c r="F7033">
        <v>0</v>
      </c>
      <c r="G7033">
        <v>-24.433</v>
      </c>
      <c r="H7033">
        <v>0</v>
      </c>
      <c r="I7033">
        <v>-1.8E-3</v>
      </c>
      <c r="J7033">
        <v>0</v>
      </c>
      <c r="K7033">
        <v>-4.1943999999999999</v>
      </c>
    </row>
    <row r="7034" spans="1:11" hidden="1">
      <c r="A7034" t="s">
        <v>166</v>
      </c>
      <c r="B7034" t="s">
        <v>663</v>
      </c>
      <c r="C7034">
        <v>188</v>
      </c>
      <c r="D7034" t="s">
        <v>68</v>
      </c>
      <c r="E7034">
        <v>1.0561</v>
      </c>
      <c r="F7034">
        <v>0</v>
      </c>
      <c r="G7034">
        <v>-18.7136</v>
      </c>
      <c r="H7034">
        <v>0</v>
      </c>
      <c r="I7034">
        <v>-1.8E-3</v>
      </c>
      <c r="J7034">
        <v>0</v>
      </c>
      <c r="K7034">
        <v>5.2596999999999996</v>
      </c>
    </row>
    <row r="7035" spans="1:11" hidden="1">
      <c r="A7035" t="s">
        <v>166</v>
      </c>
      <c r="B7035" t="s">
        <v>663</v>
      </c>
      <c r="C7035">
        <v>188</v>
      </c>
      <c r="D7035" t="s">
        <v>68</v>
      </c>
      <c r="E7035">
        <v>1.4921</v>
      </c>
      <c r="F7035">
        <v>0</v>
      </c>
      <c r="G7035">
        <v>-12.5451</v>
      </c>
      <c r="H7035">
        <v>0</v>
      </c>
      <c r="I7035">
        <v>-1.8E-3</v>
      </c>
      <c r="J7035">
        <v>0</v>
      </c>
      <c r="K7035">
        <v>12.0738</v>
      </c>
    </row>
    <row r="7036" spans="1:11" hidden="1">
      <c r="A7036" t="s">
        <v>166</v>
      </c>
      <c r="B7036" t="s">
        <v>663</v>
      </c>
      <c r="C7036">
        <v>188</v>
      </c>
      <c r="D7036" t="s">
        <v>68</v>
      </c>
      <c r="E7036">
        <v>1.9279999999999999</v>
      </c>
      <c r="F7036">
        <v>0</v>
      </c>
      <c r="G7036">
        <v>-6.4017999999999997</v>
      </c>
      <c r="H7036">
        <v>0</v>
      </c>
      <c r="I7036">
        <v>-1.8E-3</v>
      </c>
      <c r="J7036">
        <v>0</v>
      </c>
      <c r="K7036">
        <v>16.199300000000001</v>
      </c>
    </row>
    <row r="7037" spans="1:11" hidden="1">
      <c r="A7037" t="s">
        <v>166</v>
      </c>
      <c r="B7037" t="s">
        <v>663</v>
      </c>
      <c r="C7037">
        <v>188</v>
      </c>
      <c r="D7037" t="s">
        <v>68</v>
      </c>
      <c r="E7037">
        <v>2.3639999999999999</v>
      </c>
      <c r="F7037">
        <v>0</v>
      </c>
      <c r="G7037">
        <v>-1.2982</v>
      </c>
      <c r="H7037">
        <v>0</v>
      </c>
      <c r="I7037">
        <v>-1.8E-3</v>
      </c>
      <c r="J7037">
        <v>0</v>
      </c>
      <c r="K7037">
        <v>17.820799999999998</v>
      </c>
    </row>
    <row r="7038" spans="1:11" hidden="1">
      <c r="A7038" t="s">
        <v>166</v>
      </c>
      <c r="B7038" t="s">
        <v>663</v>
      </c>
      <c r="C7038">
        <v>188</v>
      </c>
      <c r="D7038" t="s">
        <v>68</v>
      </c>
      <c r="E7038">
        <v>2.8</v>
      </c>
      <c r="F7038">
        <v>0</v>
      </c>
      <c r="G7038">
        <v>2.2372999999999998</v>
      </c>
      <c r="H7038">
        <v>0</v>
      </c>
      <c r="I7038">
        <v>-1.8E-3</v>
      </c>
      <c r="J7038">
        <v>0</v>
      </c>
      <c r="K7038">
        <v>17.559100000000001</v>
      </c>
    </row>
    <row r="7039" spans="1:11" hidden="1">
      <c r="A7039" t="s">
        <v>166</v>
      </c>
      <c r="B7039" t="s">
        <v>663</v>
      </c>
      <c r="C7039">
        <v>188</v>
      </c>
      <c r="D7039" t="s">
        <v>68</v>
      </c>
      <c r="E7039">
        <v>2.8</v>
      </c>
      <c r="F7039">
        <v>0</v>
      </c>
      <c r="G7039">
        <v>7.8491</v>
      </c>
      <c r="H7039">
        <v>0</v>
      </c>
      <c r="I7039">
        <v>-1.8E-3</v>
      </c>
      <c r="J7039">
        <v>0</v>
      </c>
      <c r="K7039">
        <v>17.559100000000001</v>
      </c>
    </row>
    <row r="7040" spans="1:11" hidden="1">
      <c r="A7040" t="s">
        <v>166</v>
      </c>
      <c r="B7040" t="s">
        <v>663</v>
      </c>
      <c r="C7040">
        <v>188</v>
      </c>
      <c r="D7040" t="s">
        <v>68</v>
      </c>
      <c r="E7040">
        <v>3.2360000000000002</v>
      </c>
      <c r="F7040">
        <v>0</v>
      </c>
      <c r="G7040">
        <v>10.6005</v>
      </c>
      <c r="H7040">
        <v>0</v>
      </c>
      <c r="I7040">
        <v>-1.8E-3</v>
      </c>
      <c r="J7040">
        <v>0</v>
      </c>
      <c r="K7040">
        <v>13.5373</v>
      </c>
    </row>
    <row r="7041" spans="1:11" hidden="1">
      <c r="A7041" t="s">
        <v>166</v>
      </c>
      <c r="B7041" t="s">
        <v>663</v>
      </c>
      <c r="C7041">
        <v>188</v>
      </c>
      <c r="D7041" t="s">
        <v>68</v>
      </c>
      <c r="E7041">
        <v>3.6720000000000002</v>
      </c>
      <c r="F7041">
        <v>0</v>
      </c>
      <c r="G7041">
        <v>13.351900000000001</v>
      </c>
      <c r="H7041">
        <v>0</v>
      </c>
      <c r="I7041">
        <v>-1.8E-3</v>
      </c>
      <c r="J7041">
        <v>0</v>
      </c>
      <c r="K7041">
        <v>8.3157999999999994</v>
      </c>
    </row>
    <row r="7042" spans="1:11" hidden="1">
      <c r="A7042" t="s">
        <v>166</v>
      </c>
      <c r="B7042" t="s">
        <v>663</v>
      </c>
      <c r="C7042">
        <v>188</v>
      </c>
      <c r="D7042" t="s">
        <v>68</v>
      </c>
      <c r="E7042">
        <v>4.1079999999999997</v>
      </c>
      <c r="F7042">
        <v>0</v>
      </c>
      <c r="G7042">
        <v>16.103300000000001</v>
      </c>
      <c r="H7042">
        <v>0</v>
      </c>
      <c r="I7042">
        <v>-1.8E-3</v>
      </c>
      <c r="J7042">
        <v>0</v>
      </c>
      <c r="K7042">
        <v>1.8948</v>
      </c>
    </row>
    <row r="7043" spans="1:11" hidden="1">
      <c r="A7043" t="s">
        <v>166</v>
      </c>
      <c r="B7043" t="s">
        <v>663</v>
      </c>
      <c r="C7043">
        <v>188</v>
      </c>
      <c r="D7043" t="s">
        <v>68</v>
      </c>
      <c r="E7043">
        <v>4.5438999999999998</v>
      </c>
      <c r="F7043">
        <v>0</v>
      </c>
      <c r="G7043">
        <v>18.854700000000001</v>
      </c>
      <c r="H7043">
        <v>0</v>
      </c>
      <c r="I7043">
        <v>-1.8E-3</v>
      </c>
      <c r="J7043">
        <v>0</v>
      </c>
      <c r="K7043">
        <v>-5.7256999999999998</v>
      </c>
    </row>
    <row r="7044" spans="1:11" hidden="1">
      <c r="A7044" t="s">
        <v>166</v>
      </c>
      <c r="B7044" t="s">
        <v>663</v>
      </c>
      <c r="C7044">
        <v>188</v>
      </c>
      <c r="D7044" t="s">
        <v>68</v>
      </c>
      <c r="E7044">
        <v>4.9798999999999998</v>
      </c>
      <c r="F7044">
        <v>0</v>
      </c>
      <c r="G7044">
        <v>21.606100000000001</v>
      </c>
      <c r="H7044">
        <v>0</v>
      </c>
      <c r="I7044">
        <v>-1.8E-3</v>
      </c>
      <c r="J7044">
        <v>0</v>
      </c>
      <c r="K7044">
        <v>-14.5458</v>
      </c>
    </row>
    <row r="7045" spans="1:11" hidden="1">
      <c r="A7045" t="s">
        <v>166</v>
      </c>
      <c r="B7045" t="s">
        <v>663</v>
      </c>
      <c r="C7045">
        <v>188</v>
      </c>
      <c r="D7045" t="s">
        <v>68</v>
      </c>
      <c r="E7045">
        <v>5.4158999999999997</v>
      </c>
      <c r="F7045">
        <v>0</v>
      </c>
      <c r="G7045">
        <v>24.357500000000002</v>
      </c>
      <c r="H7045">
        <v>0</v>
      </c>
      <c r="I7045">
        <v>-1.8E-3</v>
      </c>
      <c r="J7045">
        <v>0</v>
      </c>
      <c r="K7045">
        <v>-24.5655</v>
      </c>
    </row>
    <row r="7046" spans="1:11" hidden="1">
      <c r="A7046" t="s">
        <v>166</v>
      </c>
      <c r="B7046" t="s">
        <v>663</v>
      </c>
      <c r="C7046">
        <v>188</v>
      </c>
      <c r="D7046" t="s">
        <v>69</v>
      </c>
      <c r="E7046">
        <v>0.18410000000000001</v>
      </c>
      <c r="F7046">
        <v>0</v>
      </c>
      <c r="G7046">
        <v>-28.3856</v>
      </c>
      <c r="H7046">
        <v>0</v>
      </c>
      <c r="I7046">
        <v>-1.9E-3</v>
      </c>
      <c r="J7046">
        <v>0</v>
      </c>
      <c r="K7046">
        <v>-15.1724</v>
      </c>
    </row>
    <row r="7047" spans="1:11" hidden="1">
      <c r="A7047" t="s">
        <v>166</v>
      </c>
      <c r="B7047" t="s">
        <v>663</v>
      </c>
      <c r="C7047">
        <v>188</v>
      </c>
      <c r="D7047" t="s">
        <v>69</v>
      </c>
      <c r="E7047">
        <v>0.62009999999999998</v>
      </c>
      <c r="F7047">
        <v>0</v>
      </c>
      <c r="G7047">
        <v>-24.187899999999999</v>
      </c>
      <c r="H7047">
        <v>0</v>
      </c>
      <c r="I7047">
        <v>-1.9E-3</v>
      </c>
      <c r="J7047">
        <v>0</v>
      </c>
      <c r="K7047">
        <v>-3.6547999999999998</v>
      </c>
    </row>
    <row r="7048" spans="1:11" hidden="1">
      <c r="A7048" t="s">
        <v>166</v>
      </c>
      <c r="B7048" t="s">
        <v>663</v>
      </c>
      <c r="C7048">
        <v>188</v>
      </c>
      <c r="D7048" t="s">
        <v>69</v>
      </c>
      <c r="E7048">
        <v>1.0561</v>
      </c>
      <c r="F7048">
        <v>0</v>
      </c>
      <c r="G7048">
        <v>-18.468499999999999</v>
      </c>
      <c r="H7048">
        <v>0</v>
      </c>
      <c r="I7048">
        <v>-1.9E-3</v>
      </c>
      <c r="J7048">
        <v>0</v>
      </c>
      <c r="K7048">
        <v>5.6924999999999999</v>
      </c>
    </row>
    <row r="7049" spans="1:11" hidden="1">
      <c r="A7049" t="s">
        <v>166</v>
      </c>
      <c r="B7049" t="s">
        <v>663</v>
      </c>
      <c r="C7049">
        <v>188</v>
      </c>
      <c r="D7049" t="s">
        <v>69</v>
      </c>
      <c r="E7049">
        <v>1.4921</v>
      </c>
      <c r="F7049">
        <v>0</v>
      </c>
      <c r="G7049">
        <v>-12.3001</v>
      </c>
      <c r="H7049">
        <v>0</v>
      </c>
      <c r="I7049">
        <v>-1.9E-3</v>
      </c>
      <c r="J7049">
        <v>0</v>
      </c>
      <c r="K7049">
        <v>12.399800000000001</v>
      </c>
    </row>
    <row r="7050" spans="1:11" hidden="1">
      <c r="A7050" t="s">
        <v>166</v>
      </c>
      <c r="B7050" t="s">
        <v>663</v>
      </c>
      <c r="C7050">
        <v>188</v>
      </c>
      <c r="D7050" t="s">
        <v>69</v>
      </c>
      <c r="E7050">
        <v>1.9279999999999999</v>
      </c>
      <c r="F7050">
        <v>0</v>
      </c>
      <c r="G7050">
        <v>-6.1567999999999996</v>
      </c>
      <c r="H7050">
        <v>0</v>
      </c>
      <c r="I7050">
        <v>-1.9E-3</v>
      </c>
      <c r="J7050">
        <v>0</v>
      </c>
      <c r="K7050">
        <v>16.418399999999998</v>
      </c>
    </row>
    <row r="7051" spans="1:11" hidden="1">
      <c r="A7051" t="s">
        <v>166</v>
      </c>
      <c r="B7051" t="s">
        <v>663</v>
      </c>
      <c r="C7051">
        <v>188</v>
      </c>
      <c r="D7051" t="s">
        <v>69</v>
      </c>
      <c r="E7051">
        <v>2.3639999999999999</v>
      </c>
      <c r="F7051">
        <v>0</v>
      </c>
      <c r="G7051">
        <v>-1.0530999999999999</v>
      </c>
      <c r="H7051">
        <v>0</v>
      </c>
      <c r="I7051">
        <v>-1.9E-3</v>
      </c>
      <c r="J7051">
        <v>0</v>
      </c>
      <c r="K7051">
        <v>17.9331</v>
      </c>
    </row>
    <row r="7052" spans="1:11" hidden="1">
      <c r="A7052" t="s">
        <v>166</v>
      </c>
      <c r="B7052" t="s">
        <v>663</v>
      </c>
      <c r="C7052">
        <v>188</v>
      </c>
      <c r="D7052" t="s">
        <v>69</v>
      </c>
      <c r="E7052">
        <v>2.8</v>
      </c>
      <c r="F7052">
        <v>0</v>
      </c>
      <c r="G7052">
        <v>2.4824000000000002</v>
      </c>
      <c r="H7052">
        <v>0</v>
      </c>
      <c r="I7052">
        <v>-1.9E-3</v>
      </c>
      <c r="J7052">
        <v>0</v>
      </c>
      <c r="K7052">
        <v>17.564599999999999</v>
      </c>
    </row>
    <row r="7053" spans="1:11" hidden="1">
      <c r="A7053" t="s">
        <v>166</v>
      </c>
      <c r="B7053" t="s">
        <v>663</v>
      </c>
      <c r="C7053">
        <v>188</v>
      </c>
      <c r="D7053" t="s">
        <v>69</v>
      </c>
      <c r="E7053">
        <v>2.8</v>
      </c>
      <c r="F7053">
        <v>0</v>
      </c>
      <c r="G7053">
        <v>8.0940999999999992</v>
      </c>
      <c r="H7053">
        <v>0</v>
      </c>
      <c r="I7053">
        <v>-1.9E-3</v>
      </c>
      <c r="J7053">
        <v>0</v>
      </c>
      <c r="K7053">
        <v>17.564599999999999</v>
      </c>
    </row>
    <row r="7054" spans="1:11" hidden="1">
      <c r="A7054" t="s">
        <v>166</v>
      </c>
      <c r="B7054" t="s">
        <v>663</v>
      </c>
      <c r="C7054">
        <v>188</v>
      </c>
      <c r="D7054" t="s">
        <v>69</v>
      </c>
      <c r="E7054">
        <v>3.2360000000000002</v>
      </c>
      <c r="F7054">
        <v>0</v>
      </c>
      <c r="G7054">
        <v>10.845599999999999</v>
      </c>
      <c r="H7054">
        <v>0</v>
      </c>
      <c r="I7054">
        <v>-1.9E-3</v>
      </c>
      <c r="J7054">
        <v>0</v>
      </c>
      <c r="K7054">
        <v>13.4359</v>
      </c>
    </row>
    <row r="7055" spans="1:11" hidden="1">
      <c r="A7055" t="s">
        <v>166</v>
      </c>
      <c r="B7055" t="s">
        <v>663</v>
      </c>
      <c r="C7055">
        <v>188</v>
      </c>
      <c r="D7055" t="s">
        <v>69</v>
      </c>
      <c r="E7055">
        <v>3.6720000000000002</v>
      </c>
      <c r="F7055">
        <v>0</v>
      </c>
      <c r="G7055">
        <v>13.597</v>
      </c>
      <c r="H7055">
        <v>0</v>
      </c>
      <c r="I7055">
        <v>-1.9E-3</v>
      </c>
      <c r="J7055">
        <v>0</v>
      </c>
      <c r="K7055">
        <v>8.1075999999999997</v>
      </c>
    </row>
    <row r="7056" spans="1:11" hidden="1">
      <c r="A7056" t="s">
        <v>166</v>
      </c>
      <c r="B7056" t="s">
        <v>663</v>
      </c>
      <c r="C7056">
        <v>188</v>
      </c>
      <c r="D7056" t="s">
        <v>69</v>
      </c>
      <c r="E7056">
        <v>4.1079999999999997</v>
      </c>
      <c r="F7056">
        <v>0</v>
      </c>
      <c r="G7056">
        <v>16.348400000000002</v>
      </c>
      <c r="H7056">
        <v>0</v>
      </c>
      <c r="I7056">
        <v>-1.9E-3</v>
      </c>
      <c r="J7056">
        <v>0</v>
      </c>
      <c r="K7056">
        <v>1.5798000000000001</v>
      </c>
    </row>
    <row r="7057" spans="1:11" hidden="1">
      <c r="A7057" t="s">
        <v>166</v>
      </c>
      <c r="B7057" t="s">
        <v>663</v>
      </c>
      <c r="C7057">
        <v>188</v>
      </c>
      <c r="D7057" t="s">
        <v>69</v>
      </c>
      <c r="E7057">
        <v>4.5438999999999998</v>
      </c>
      <c r="F7057">
        <v>0</v>
      </c>
      <c r="G7057">
        <v>19.099799999999998</v>
      </c>
      <c r="H7057">
        <v>0</v>
      </c>
      <c r="I7057">
        <v>-1.9E-3</v>
      </c>
      <c r="J7057">
        <v>0</v>
      </c>
      <c r="K7057">
        <v>-6.1475999999999997</v>
      </c>
    </row>
    <row r="7058" spans="1:11" hidden="1">
      <c r="A7058" t="s">
        <v>166</v>
      </c>
      <c r="B7058" t="s">
        <v>663</v>
      </c>
      <c r="C7058">
        <v>188</v>
      </c>
      <c r="D7058" t="s">
        <v>69</v>
      </c>
      <c r="E7058">
        <v>4.9798999999999998</v>
      </c>
      <c r="F7058">
        <v>0</v>
      </c>
      <c r="G7058">
        <v>21.851199999999999</v>
      </c>
      <c r="H7058">
        <v>0</v>
      </c>
      <c r="I7058">
        <v>-1.9E-3</v>
      </c>
      <c r="J7058">
        <v>0</v>
      </c>
      <c r="K7058">
        <v>-15.0746</v>
      </c>
    </row>
    <row r="7059" spans="1:11" hidden="1">
      <c r="A7059" t="s">
        <v>166</v>
      </c>
      <c r="B7059" t="s">
        <v>663</v>
      </c>
      <c r="C7059">
        <v>188</v>
      </c>
      <c r="D7059" t="s">
        <v>69</v>
      </c>
      <c r="E7059">
        <v>5.4158999999999997</v>
      </c>
      <c r="F7059">
        <v>0</v>
      </c>
      <c r="G7059">
        <v>24.602599999999999</v>
      </c>
      <c r="H7059">
        <v>0</v>
      </c>
      <c r="I7059">
        <v>-1.9E-3</v>
      </c>
      <c r="J7059">
        <v>0</v>
      </c>
      <c r="K7059">
        <v>-25.2011</v>
      </c>
    </row>
    <row r="7060" spans="1:11" hidden="1">
      <c r="A7060" t="s">
        <v>166</v>
      </c>
      <c r="B7060" t="s">
        <v>663</v>
      </c>
      <c r="C7060">
        <v>188</v>
      </c>
      <c r="D7060" t="s">
        <v>70</v>
      </c>
      <c r="E7060">
        <v>0.18410000000000001</v>
      </c>
      <c r="F7060">
        <v>0</v>
      </c>
      <c r="G7060">
        <v>-17.104900000000001</v>
      </c>
      <c r="H7060">
        <v>0</v>
      </c>
      <c r="I7060">
        <v>-1.1000000000000001E-3</v>
      </c>
      <c r="J7060">
        <v>0</v>
      </c>
      <c r="K7060">
        <v>-9.2973999999999997</v>
      </c>
    </row>
    <row r="7061" spans="1:11" hidden="1">
      <c r="A7061" t="s">
        <v>166</v>
      </c>
      <c r="B7061" t="s">
        <v>663</v>
      </c>
      <c r="C7061">
        <v>188</v>
      </c>
      <c r="D7061" t="s">
        <v>70</v>
      </c>
      <c r="E7061">
        <v>0.62009999999999998</v>
      </c>
      <c r="F7061">
        <v>0</v>
      </c>
      <c r="G7061">
        <v>-14.5863</v>
      </c>
      <c r="H7061">
        <v>0</v>
      </c>
      <c r="I7061">
        <v>-1.1000000000000001E-3</v>
      </c>
      <c r="J7061">
        <v>0</v>
      </c>
      <c r="K7061">
        <v>-2.3548</v>
      </c>
    </row>
    <row r="7062" spans="1:11" hidden="1">
      <c r="A7062" t="s">
        <v>166</v>
      </c>
      <c r="B7062" t="s">
        <v>663</v>
      </c>
      <c r="C7062">
        <v>188</v>
      </c>
      <c r="D7062" t="s">
        <v>70</v>
      </c>
      <c r="E7062">
        <v>1.0561</v>
      </c>
      <c r="F7062">
        <v>0</v>
      </c>
      <c r="G7062">
        <v>-11.1546</v>
      </c>
      <c r="H7062">
        <v>0</v>
      </c>
      <c r="I7062">
        <v>-1.1000000000000001E-3</v>
      </c>
      <c r="J7062">
        <v>0</v>
      </c>
      <c r="K7062">
        <v>3.2856000000000001</v>
      </c>
    </row>
    <row r="7063" spans="1:11" hidden="1">
      <c r="A7063" t="s">
        <v>166</v>
      </c>
      <c r="B7063" t="s">
        <v>663</v>
      </c>
      <c r="C7063">
        <v>188</v>
      </c>
      <c r="D7063" t="s">
        <v>70</v>
      </c>
      <c r="E7063">
        <v>1.4921</v>
      </c>
      <c r="F7063">
        <v>0</v>
      </c>
      <c r="G7063">
        <v>-7.4535999999999998</v>
      </c>
      <c r="H7063">
        <v>0</v>
      </c>
      <c r="I7063">
        <v>-1.1000000000000001E-3</v>
      </c>
      <c r="J7063">
        <v>0</v>
      </c>
      <c r="K7063">
        <v>7.3421000000000003</v>
      </c>
    </row>
    <row r="7064" spans="1:11" hidden="1">
      <c r="A7064" t="s">
        <v>166</v>
      </c>
      <c r="B7064" t="s">
        <v>663</v>
      </c>
      <c r="C7064">
        <v>188</v>
      </c>
      <c r="D7064" t="s">
        <v>70</v>
      </c>
      <c r="E7064">
        <v>1.9279999999999999</v>
      </c>
      <c r="F7064">
        <v>0</v>
      </c>
      <c r="G7064">
        <v>-3.7675999999999998</v>
      </c>
      <c r="H7064">
        <v>0</v>
      </c>
      <c r="I7064">
        <v>-1.1000000000000001E-3</v>
      </c>
      <c r="J7064">
        <v>0</v>
      </c>
      <c r="K7064">
        <v>9.7852999999999994</v>
      </c>
    </row>
    <row r="7065" spans="1:11" hidden="1">
      <c r="A7065" t="s">
        <v>166</v>
      </c>
      <c r="B7065" t="s">
        <v>663</v>
      </c>
      <c r="C7065">
        <v>188</v>
      </c>
      <c r="D7065" t="s">
        <v>70</v>
      </c>
      <c r="E7065">
        <v>2.3639999999999999</v>
      </c>
      <c r="F7065">
        <v>0</v>
      </c>
      <c r="G7065">
        <v>-0.70540000000000003</v>
      </c>
      <c r="H7065">
        <v>0</v>
      </c>
      <c r="I7065">
        <v>-1.1000000000000001E-3</v>
      </c>
      <c r="J7065">
        <v>0</v>
      </c>
      <c r="K7065">
        <v>10.7262</v>
      </c>
    </row>
    <row r="7066" spans="1:11" hidden="1">
      <c r="A7066" t="s">
        <v>166</v>
      </c>
      <c r="B7066" t="s">
        <v>663</v>
      </c>
      <c r="C7066">
        <v>188</v>
      </c>
      <c r="D7066" t="s">
        <v>70</v>
      </c>
      <c r="E7066">
        <v>2.8</v>
      </c>
      <c r="F7066">
        <v>0</v>
      </c>
      <c r="G7066">
        <v>1.4158999999999999</v>
      </c>
      <c r="H7066">
        <v>0</v>
      </c>
      <c r="I7066">
        <v>-1.1000000000000001E-3</v>
      </c>
      <c r="J7066">
        <v>0</v>
      </c>
      <c r="K7066">
        <v>10.537100000000001</v>
      </c>
    </row>
    <row r="7067" spans="1:11" hidden="1">
      <c r="A7067" t="s">
        <v>166</v>
      </c>
      <c r="B7067" t="s">
        <v>663</v>
      </c>
      <c r="C7067">
        <v>188</v>
      </c>
      <c r="D7067" t="s">
        <v>70</v>
      </c>
      <c r="E7067">
        <v>2.8</v>
      </c>
      <c r="F7067">
        <v>0</v>
      </c>
      <c r="G7067">
        <v>4.7830000000000004</v>
      </c>
      <c r="H7067">
        <v>0</v>
      </c>
      <c r="I7067">
        <v>-1.1000000000000001E-3</v>
      </c>
      <c r="J7067">
        <v>0</v>
      </c>
      <c r="K7067">
        <v>10.537100000000001</v>
      </c>
    </row>
    <row r="7068" spans="1:11" hidden="1">
      <c r="A7068" t="s">
        <v>166</v>
      </c>
      <c r="B7068" t="s">
        <v>663</v>
      </c>
      <c r="C7068">
        <v>188</v>
      </c>
      <c r="D7068" t="s">
        <v>70</v>
      </c>
      <c r="E7068">
        <v>3.2360000000000002</v>
      </c>
      <c r="F7068">
        <v>0</v>
      </c>
      <c r="G7068">
        <v>6.4337999999999997</v>
      </c>
      <c r="H7068">
        <v>0</v>
      </c>
      <c r="I7068">
        <v>-1.1000000000000001E-3</v>
      </c>
      <c r="J7068">
        <v>0</v>
      </c>
      <c r="K7068">
        <v>8.0919000000000008</v>
      </c>
    </row>
    <row r="7069" spans="1:11" hidden="1">
      <c r="A7069" t="s">
        <v>166</v>
      </c>
      <c r="B7069" t="s">
        <v>663</v>
      </c>
      <c r="C7069">
        <v>188</v>
      </c>
      <c r="D7069" t="s">
        <v>70</v>
      </c>
      <c r="E7069">
        <v>3.6720000000000002</v>
      </c>
      <c r="F7069">
        <v>0</v>
      </c>
      <c r="G7069">
        <v>8.0846999999999998</v>
      </c>
      <c r="H7069">
        <v>0</v>
      </c>
      <c r="I7069">
        <v>-1.1000000000000001E-3</v>
      </c>
      <c r="J7069">
        <v>0</v>
      </c>
      <c r="K7069">
        <v>4.9269999999999996</v>
      </c>
    </row>
    <row r="7070" spans="1:11" hidden="1">
      <c r="A7070" t="s">
        <v>166</v>
      </c>
      <c r="B7070" t="s">
        <v>663</v>
      </c>
      <c r="C7070">
        <v>188</v>
      </c>
      <c r="D7070" t="s">
        <v>70</v>
      </c>
      <c r="E7070">
        <v>4.1079999999999997</v>
      </c>
      <c r="F7070">
        <v>0</v>
      </c>
      <c r="G7070">
        <v>9.7355</v>
      </c>
      <c r="H7070">
        <v>0</v>
      </c>
      <c r="I7070">
        <v>-1.1000000000000001E-3</v>
      </c>
      <c r="J7070">
        <v>0</v>
      </c>
      <c r="K7070">
        <v>1.0424</v>
      </c>
    </row>
    <row r="7071" spans="1:11" hidden="1">
      <c r="A7071" t="s">
        <v>166</v>
      </c>
      <c r="B7071" t="s">
        <v>663</v>
      </c>
      <c r="C7071">
        <v>188</v>
      </c>
      <c r="D7071" t="s">
        <v>70</v>
      </c>
      <c r="E7071">
        <v>4.5438999999999998</v>
      </c>
      <c r="F7071">
        <v>0</v>
      </c>
      <c r="G7071">
        <v>11.3863</v>
      </c>
      <c r="H7071">
        <v>0</v>
      </c>
      <c r="I7071">
        <v>-1.1000000000000001E-3</v>
      </c>
      <c r="J7071">
        <v>0</v>
      </c>
      <c r="K7071">
        <v>-3.5619999999999998</v>
      </c>
    </row>
    <row r="7072" spans="1:11" hidden="1">
      <c r="A7072" t="s">
        <v>166</v>
      </c>
      <c r="B7072" t="s">
        <v>663</v>
      </c>
      <c r="C7072">
        <v>188</v>
      </c>
      <c r="D7072" t="s">
        <v>70</v>
      </c>
      <c r="E7072">
        <v>4.9798999999999998</v>
      </c>
      <c r="F7072">
        <v>0</v>
      </c>
      <c r="G7072">
        <v>13.0372</v>
      </c>
      <c r="H7072">
        <v>0</v>
      </c>
      <c r="I7072">
        <v>-1.1000000000000001E-3</v>
      </c>
      <c r="J7072">
        <v>0</v>
      </c>
      <c r="K7072">
        <v>-8.8861000000000008</v>
      </c>
    </row>
    <row r="7073" spans="1:11" hidden="1">
      <c r="A7073" t="s">
        <v>166</v>
      </c>
      <c r="B7073" t="s">
        <v>663</v>
      </c>
      <c r="C7073">
        <v>188</v>
      </c>
      <c r="D7073" t="s">
        <v>70</v>
      </c>
      <c r="E7073">
        <v>5.4158999999999997</v>
      </c>
      <c r="F7073">
        <v>0</v>
      </c>
      <c r="G7073">
        <v>14.688000000000001</v>
      </c>
      <c r="H7073">
        <v>0</v>
      </c>
      <c r="I7073">
        <v>-1.1000000000000001E-3</v>
      </c>
      <c r="J7073">
        <v>0</v>
      </c>
      <c r="K7073">
        <v>-14.93</v>
      </c>
    </row>
    <row r="7074" spans="1:11" hidden="1">
      <c r="A7074" t="s">
        <v>166</v>
      </c>
      <c r="B7074" t="s">
        <v>663</v>
      </c>
      <c r="C7074">
        <v>188</v>
      </c>
      <c r="D7074" t="s">
        <v>71</v>
      </c>
      <c r="E7074">
        <v>0.18410000000000001</v>
      </c>
      <c r="F7074">
        <v>0</v>
      </c>
      <c r="G7074">
        <v>-17.104900000000001</v>
      </c>
      <c r="H7074">
        <v>0</v>
      </c>
      <c r="I7074">
        <v>-1.1000000000000001E-3</v>
      </c>
      <c r="J7074">
        <v>0</v>
      </c>
      <c r="K7074">
        <v>-9.2973999999999997</v>
      </c>
    </row>
    <row r="7075" spans="1:11" hidden="1">
      <c r="A7075" t="s">
        <v>166</v>
      </c>
      <c r="B7075" t="s">
        <v>663</v>
      </c>
      <c r="C7075">
        <v>188</v>
      </c>
      <c r="D7075" t="s">
        <v>71</v>
      </c>
      <c r="E7075">
        <v>0.62009999999999998</v>
      </c>
      <c r="F7075">
        <v>0</v>
      </c>
      <c r="G7075">
        <v>-14.5863</v>
      </c>
      <c r="H7075">
        <v>0</v>
      </c>
      <c r="I7075">
        <v>-1.1000000000000001E-3</v>
      </c>
      <c r="J7075">
        <v>0</v>
      </c>
      <c r="K7075">
        <v>-2.3548</v>
      </c>
    </row>
    <row r="7076" spans="1:11" hidden="1">
      <c r="A7076" t="s">
        <v>166</v>
      </c>
      <c r="B7076" t="s">
        <v>663</v>
      </c>
      <c r="C7076">
        <v>188</v>
      </c>
      <c r="D7076" t="s">
        <v>71</v>
      </c>
      <c r="E7076">
        <v>1.0561</v>
      </c>
      <c r="F7076">
        <v>0</v>
      </c>
      <c r="G7076">
        <v>-11.1546</v>
      </c>
      <c r="H7076">
        <v>0</v>
      </c>
      <c r="I7076">
        <v>-1.1000000000000001E-3</v>
      </c>
      <c r="J7076">
        <v>0</v>
      </c>
      <c r="K7076">
        <v>3.2856000000000001</v>
      </c>
    </row>
    <row r="7077" spans="1:11" hidden="1">
      <c r="A7077" t="s">
        <v>166</v>
      </c>
      <c r="B7077" t="s">
        <v>663</v>
      </c>
      <c r="C7077">
        <v>188</v>
      </c>
      <c r="D7077" t="s">
        <v>71</v>
      </c>
      <c r="E7077">
        <v>1.4921</v>
      </c>
      <c r="F7077">
        <v>0</v>
      </c>
      <c r="G7077">
        <v>-7.4535999999999998</v>
      </c>
      <c r="H7077">
        <v>0</v>
      </c>
      <c r="I7077">
        <v>-1.1000000000000001E-3</v>
      </c>
      <c r="J7077">
        <v>0</v>
      </c>
      <c r="K7077">
        <v>7.3421000000000003</v>
      </c>
    </row>
    <row r="7078" spans="1:11" hidden="1">
      <c r="A7078" t="s">
        <v>166</v>
      </c>
      <c r="B7078" t="s">
        <v>663</v>
      </c>
      <c r="C7078">
        <v>188</v>
      </c>
      <c r="D7078" t="s">
        <v>71</v>
      </c>
      <c r="E7078">
        <v>1.9279999999999999</v>
      </c>
      <c r="F7078">
        <v>0</v>
      </c>
      <c r="G7078">
        <v>-3.7675999999999998</v>
      </c>
      <c r="H7078">
        <v>0</v>
      </c>
      <c r="I7078">
        <v>-1.1000000000000001E-3</v>
      </c>
      <c r="J7078">
        <v>0</v>
      </c>
      <c r="K7078">
        <v>9.7852999999999994</v>
      </c>
    </row>
    <row r="7079" spans="1:11" hidden="1">
      <c r="A7079" t="s">
        <v>166</v>
      </c>
      <c r="B7079" t="s">
        <v>663</v>
      </c>
      <c r="C7079">
        <v>188</v>
      </c>
      <c r="D7079" t="s">
        <v>71</v>
      </c>
      <c r="E7079">
        <v>2.3639999999999999</v>
      </c>
      <c r="F7079">
        <v>0</v>
      </c>
      <c r="G7079">
        <v>-0.70540000000000003</v>
      </c>
      <c r="H7079">
        <v>0</v>
      </c>
      <c r="I7079">
        <v>-1.1000000000000001E-3</v>
      </c>
      <c r="J7079">
        <v>0</v>
      </c>
      <c r="K7079">
        <v>10.7262</v>
      </c>
    </row>
    <row r="7080" spans="1:11" hidden="1">
      <c r="A7080" t="s">
        <v>166</v>
      </c>
      <c r="B7080" t="s">
        <v>663</v>
      </c>
      <c r="C7080">
        <v>188</v>
      </c>
      <c r="D7080" t="s">
        <v>71</v>
      </c>
      <c r="E7080">
        <v>2.8</v>
      </c>
      <c r="F7080">
        <v>0</v>
      </c>
      <c r="G7080">
        <v>1.4158999999999999</v>
      </c>
      <c r="H7080">
        <v>0</v>
      </c>
      <c r="I7080">
        <v>-1.1000000000000001E-3</v>
      </c>
      <c r="J7080">
        <v>0</v>
      </c>
      <c r="K7080">
        <v>10.537100000000001</v>
      </c>
    </row>
    <row r="7081" spans="1:11" hidden="1">
      <c r="A7081" t="s">
        <v>166</v>
      </c>
      <c r="B7081" t="s">
        <v>663</v>
      </c>
      <c r="C7081">
        <v>188</v>
      </c>
      <c r="D7081" t="s">
        <v>71</v>
      </c>
      <c r="E7081">
        <v>2.8</v>
      </c>
      <c r="F7081">
        <v>0</v>
      </c>
      <c r="G7081">
        <v>4.7830000000000004</v>
      </c>
      <c r="H7081">
        <v>0</v>
      </c>
      <c r="I7081">
        <v>-1.1000000000000001E-3</v>
      </c>
      <c r="J7081">
        <v>0</v>
      </c>
      <c r="K7081">
        <v>10.537100000000001</v>
      </c>
    </row>
    <row r="7082" spans="1:11" hidden="1">
      <c r="A7082" t="s">
        <v>166</v>
      </c>
      <c r="B7082" t="s">
        <v>663</v>
      </c>
      <c r="C7082">
        <v>188</v>
      </c>
      <c r="D7082" t="s">
        <v>71</v>
      </c>
      <c r="E7082">
        <v>3.2360000000000002</v>
      </c>
      <c r="F7082">
        <v>0</v>
      </c>
      <c r="G7082">
        <v>6.4337999999999997</v>
      </c>
      <c r="H7082">
        <v>0</v>
      </c>
      <c r="I7082">
        <v>-1.1000000000000001E-3</v>
      </c>
      <c r="J7082">
        <v>0</v>
      </c>
      <c r="K7082">
        <v>8.0919000000000008</v>
      </c>
    </row>
    <row r="7083" spans="1:11" hidden="1">
      <c r="A7083" t="s">
        <v>166</v>
      </c>
      <c r="B7083" t="s">
        <v>663</v>
      </c>
      <c r="C7083">
        <v>188</v>
      </c>
      <c r="D7083" t="s">
        <v>71</v>
      </c>
      <c r="E7083">
        <v>3.6720000000000002</v>
      </c>
      <c r="F7083">
        <v>0</v>
      </c>
      <c r="G7083">
        <v>8.0846999999999998</v>
      </c>
      <c r="H7083">
        <v>0</v>
      </c>
      <c r="I7083">
        <v>-1.1000000000000001E-3</v>
      </c>
      <c r="J7083">
        <v>0</v>
      </c>
      <c r="K7083">
        <v>4.9269999999999996</v>
      </c>
    </row>
    <row r="7084" spans="1:11" hidden="1">
      <c r="A7084" t="s">
        <v>166</v>
      </c>
      <c r="B7084" t="s">
        <v>663</v>
      </c>
      <c r="C7084">
        <v>188</v>
      </c>
      <c r="D7084" t="s">
        <v>71</v>
      </c>
      <c r="E7084">
        <v>4.1079999999999997</v>
      </c>
      <c r="F7084">
        <v>0</v>
      </c>
      <c r="G7084">
        <v>9.7355</v>
      </c>
      <c r="H7084">
        <v>0</v>
      </c>
      <c r="I7084">
        <v>-1.1000000000000001E-3</v>
      </c>
      <c r="J7084">
        <v>0</v>
      </c>
      <c r="K7084">
        <v>1.0424</v>
      </c>
    </row>
    <row r="7085" spans="1:11" hidden="1">
      <c r="A7085" t="s">
        <v>166</v>
      </c>
      <c r="B7085" t="s">
        <v>663</v>
      </c>
      <c r="C7085">
        <v>188</v>
      </c>
      <c r="D7085" t="s">
        <v>71</v>
      </c>
      <c r="E7085">
        <v>4.5438999999999998</v>
      </c>
      <c r="F7085">
        <v>0</v>
      </c>
      <c r="G7085">
        <v>11.3863</v>
      </c>
      <c r="H7085">
        <v>0</v>
      </c>
      <c r="I7085">
        <v>-1.1000000000000001E-3</v>
      </c>
      <c r="J7085">
        <v>0</v>
      </c>
      <c r="K7085">
        <v>-3.5619999999999998</v>
      </c>
    </row>
    <row r="7086" spans="1:11" hidden="1">
      <c r="A7086" t="s">
        <v>166</v>
      </c>
      <c r="B7086" t="s">
        <v>663</v>
      </c>
      <c r="C7086">
        <v>188</v>
      </c>
      <c r="D7086" t="s">
        <v>71</v>
      </c>
      <c r="E7086">
        <v>4.9798999999999998</v>
      </c>
      <c r="F7086">
        <v>0</v>
      </c>
      <c r="G7086">
        <v>13.0372</v>
      </c>
      <c r="H7086">
        <v>0</v>
      </c>
      <c r="I7086">
        <v>-1.1000000000000001E-3</v>
      </c>
      <c r="J7086">
        <v>0</v>
      </c>
      <c r="K7086">
        <v>-8.8861000000000008</v>
      </c>
    </row>
    <row r="7087" spans="1:11" hidden="1">
      <c r="A7087" t="s">
        <v>166</v>
      </c>
      <c r="B7087" t="s">
        <v>663</v>
      </c>
      <c r="C7087">
        <v>188</v>
      </c>
      <c r="D7087" t="s">
        <v>71</v>
      </c>
      <c r="E7087">
        <v>5.4158999999999997</v>
      </c>
      <c r="F7087">
        <v>0</v>
      </c>
      <c r="G7087">
        <v>14.688000000000001</v>
      </c>
      <c r="H7087">
        <v>0</v>
      </c>
      <c r="I7087">
        <v>-1.1000000000000001E-3</v>
      </c>
      <c r="J7087">
        <v>0</v>
      </c>
      <c r="K7087">
        <v>-14.93</v>
      </c>
    </row>
    <row r="7088" spans="1:11" hidden="1">
      <c r="A7088" t="s">
        <v>166</v>
      </c>
      <c r="B7088" t="s">
        <v>663</v>
      </c>
      <c r="C7088">
        <v>188</v>
      </c>
      <c r="D7088" t="s">
        <v>72</v>
      </c>
      <c r="E7088">
        <v>0.18410000000000001</v>
      </c>
      <c r="F7088">
        <v>0</v>
      </c>
      <c r="G7088">
        <v>-17.227399999999999</v>
      </c>
      <c r="H7088">
        <v>0</v>
      </c>
      <c r="I7088">
        <v>-1E-3</v>
      </c>
      <c r="J7088">
        <v>0</v>
      </c>
      <c r="K7088">
        <v>-9.6205999999999996</v>
      </c>
    </row>
    <row r="7089" spans="1:11" hidden="1">
      <c r="A7089" t="s">
        <v>166</v>
      </c>
      <c r="B7089" t="s">
        <v>663</v>
      </c>
      <c r="C7089">
        <v>188</v>
      </c>
      <c r="D7089" t="s">
        <v>72</v>
      </c>
      <c r="E7089">
        <v>0.62009999999999998</v>
      </c>
      <c r="F7089">
        <v>0</v>
      </c>
      <c r="G7089">
        <v>-14.7088</v>
      </c>
      <c r="H7089">
        <v>0</v>
      </c>
      <c r="I7089">
        <v>-1E-3</v>
      </c>
      <c r="J7089">
        <v>0</v>
      </c>
      <c r="K7089">
        <v>-2.6246</v>
      </c>
    </row>
    <row r="7090" spans="1:11" hidden="1">
      <c r="A7090" t="s">
        <v>166</v>
      </c>
      <c r="B7090" t="s">
        <v>663</v>
      </c>
      <c r="C7090">
        <v>188</v>
      </c>
      <c r="D7090" t="s">
        <v>72</v>
      </c>
      <c r="E7090">
        <v>1.0561</v>
      </c>
      <c r="F7090">
        <v>0</v>
      </c>
      <c r="G7090">
        <v>-11.277100000000001</v>
      </c>
      <c r="H7090">
        <v>0</v>
      </c>
      <c r="I7090">
        <v>-1E-3</v>
      </c>
      <c r="J7090">
        <v>0</v>
      </c>
      <c r="K7090">
        <v>3.0691999999999999</v>
      </c>
    </row>
    <row r="7091" spans="1:11" hidden="1">
      <c r="A7091" t="s">
        <v>166</v>
      </c>
      <c r="B7091" t="s">
        <v>663</v>
      </c>
      <c r="C7091">
        <v>188</v>
      </c>
      <c r="D7091" t="s">
        <v>72</v>
      </c>
      <c r="E7091">
        <v>1.4921</v>
      </c>
      <c r="F7091">
        <v>0</v>
      </c>
      <c r="G7091">
        <v>-7.5761000000000003</v>
      </c>
      <c r="H7091">
        <v>0</v>
      </c>
      <c r="I7091">
        <v>-1E-3</v>
      </c>
      <c r="J7091">
        <v>0</v>
      </c>
      <c r="K7091">
        <v>7.1791</v>
      </c>
    </row>
    <row r="7092" spans="1:11" hidden="1">
      <c r="A7092" t="s">
        <v>166</v>
      </c>
      <c r="B7092" t="s">
        <v>663</v>
      </c>
      <c r="C7092">
        <v>188</v>
      </c>
      <c r="D7092" t="s">
        <v>72</v>
      </c>
      <c r="E7092">
        <v>1.9279999999999999</v>
      </c>
      <c r="F7092">
        <v>0</v>
      </c>
      <c r="G7092">
        <v>-3.8900999999999999</v>
      </c>
      <c r="H7092">
        <v>0</v>
      </c>
      <c r="I7092">
        <v>-1E-3</v>
      </c>
      <c r="J7092">
        <v>0</v>
      </c>
      <c r="K7092">
        <v>9.6757000000000009</v>
      </c>
    </row>
    <row r="7093" spans="1:11" hidden="1">
      <c r="A7093" t="s">
        <v>166</v>
      </c>
      <c r="B7093" t="s">
        <v>663</v>
      </c>
      <c r="C7093">
        <v>188</v>
      </c>
      <c r="D7093" t="s">
        <v>72</v>
      </c>
      <c r="E7093">
        <v>2.3639999999999999</v>
      </c>
      <c r="F7093">
        <v>0</v>
      </c>
      <c r="G7093">
        <v>-0.82789999999999997</v>
      </c>
      <c r="H7093">
        <v>0</v>
      </c>
      <c r="I7093">
        <v>-1E-3</v>
      </c>
      <c r="J7093">
        <v>0</v>
      </c>
      <c r="K7093">
        <v>10.67</v>
      </c>
    </row>
    <row r="7094" spans="1:11" hidden="1">
      <c r="A7094" t="s">
        <v>166</v>
      </c>
      <c r="B7094" t="s">
        <v>663</v>
      </c>
      <c r="C7094">
        <v>188</v>
      </c>
      <c r="D7094" t="s">
        <v>72</v>
      </c>
      <c r="E7094">
        <v>2.8</v>
      </c>
      <c r="F7094">
        <v>0</v>
      </c>
      <c r="G7094">
        <v>1.2934000000000001</v>
      </c>
      <c r="H7094">
        <v>0</v>
      </c>
      <c r="I7094">
        <v>-1E-3</v>
      </c>
      <c r="J7094">
        <v>0</v>
      </c>
      <c r="K7094">
        <v>10.5344</v>
      </c>
    </row>
    <row r="7095" spans="1:11" hidden="1">
      <c r="A7095" t="s">
        <v>166</v>
      </c>
      <c r="B7095" t="s">
        <v>663</v>
      </c>
      <c r="C7095">
        <v>188</v>
      </c>
      <c r="D7095" t="s">
        <v>72</v>
      </c>
      <c r="E7095">
        <v>2.8</v>
      </c>
      <c r="F7095">
        <v>0</v>
      </c>
      <c r="G7095">
        <v>4.6604999999999999</v>
      </c>
      <c r="H7095">
        <v>0</v>
      </c>
      <c r="I7095">
        <v>-1E-3</v>
      </c>
      <c r="J7095">
        <v>0</v>
      </c>
      <c r="K7095">
        <v>10.5344</v>
      </c>
    </row>
    <row r="7096" spans="1:11" hidden="1">
      <c r="A7096" t="s">
        <v>166</v>
      </c>
      <c r="B7096" t="s">
        <v>663</v>
      </c>
      <c r="C7096">
        <v>188</v>
      </c>
      <c r="D7096" t="s">
        <v>72</v>
      </c>
      <c r="E7096">
        <v>3.2360000000000002</v>
      </c>
      <c r="F7096">
        <v>0</v>
      </c>
      <c r="G7096">
        <v>6.3113000000000001</v>
      </c>
      <c r="H7096">
        <v>0</v>
      </c>
      <c r="I7096">
        <v>-1E-3</v>
      </c>
      <c r="J7096">
        <v>0</v>
      </c>
      <c r="K7096">
        <v>8.1425999999999998</v>
      </c>
    </row>
    <row r="7097" spans="1:11" hidden="1">
      <c r="A7097" t="s">
        <v>166</v>
      </c>
      <c r="B7097" t="s">
        <v>663</v>
      </c>
      <c r="C7097">
        <v>188</v>
      </c>
      <c r="D7097" t="s">
        <v>72</v>
      </c>
      <c r="E7097">
        <v>3.6720000000000002</v>
      </c>
      <c r="F7097">
        <v>0</v>
      </c>
      <c r="G7097">
        <v>7.9621000000000004</v>
      </c>
      <c r="H7097">
        <v>0</v>
      </c>
      <c r="I7097">
        <v>-1E-3</v>
      </c>
      <c r="J7097">
        <v>0</v>
      </c>
      <c r="K7097">
        <v>5.0311000000000003</v>
      </c>
    </row>
    <row r="7098" spans="1:11" hidden="1">
      <c r="A7098" t="s">
        <v>166</v>
      </c>
      <c r="B7098" t="s">
        <v>663</v>
      </c>
      <c r="C7098">
        <v>188</v>
      </c>
      <c r="D7098" t="s">
        <v>72</v>
      </c>
      <c r="E7098">
        <v>4.1079999999999997</v>
      </c>
      <c r="F7098">
        <v>0</v>
      </c>
      <c r="G7098">
        <v>9.6129999999999995</v>
      </c>
      <c r="H7098">
        <v>0</v>
      </c>
      <c r="I7098">
        <v>-1E-3</v>
      </c>
      <c r="J7098">
        <v>0</v>
      </c>
      <c r="K7098">
        <v>1.1999</v>
      </c>
    </row>
    <row r="7099" spans="1:11" hidden="1">
      <c r="A7099" t="s">
        <v>166</v>
      </c>
      <c r="B7099" t="s">
        <v>663</v>
      </c>
      <c r="C7099">
        <v>188</v>
      </c>
      <c r="D7099" t="s">
        <v>72</v>
      </c>
      <c r="E7099">
        <v>4.5438999999999998</v>
      </c>
      <c r="F7099">
        <v>0</v>
      </c>
      <c r="G7099">
        <v>11.2638</v>
      </c>
      <c r="H7099">
        <v>0</v>
      </c>
      <c r="I7099">
        <v>-1E-3</v>
      </c>
      <c r="J7099">
        <v>0</v>
      </c>
      <c r="K7099">
        <v>-3.3511000000000002</v>
      </c>
    </row>
    <row r="7100" spans="1:11" hidden="1">
      <c r="A7100" t="s">
        <v>166</v>
      </c>
      <c r="B7100" t="s">
        <v>663</v>
      </c>
      <c r="C7100">
        <v>188</v>
      </c>
      <c r="D7100" t="s">
        <v>72</v>
      </c>
      <c r="E7100">
        <v>4.9798999999999998</v>
      </c>
      <c r="F7100">
        <v>0</v>
      </c>
      <c r="G7100">
        <v>12.9147</v>
      </c>
      <c r="H7100">
        <v>0</v>
      </c>
      <c r="I7100">
        <v>-1E-3</v>
      </c>
      <c r="J7100">
        <v>0</v>
      </c>
      <c r="K7100">
        <v>-8.6218000000000004</v>
      </c>
    </row>
    <row r="7101" spans="1:11" hidden="1">
      <c r="A7101" t="s">
        <v>166</v>
      </c>
      <c r="B7101" t="s">
        <v>663</v>
      </c>
      <c r="C7101">
        <v>188</v>
      </c>
      <c r="D7101" t="s">
        <v>72</v>
      </c>
      <c r="E7101">
        <v>5.4158999999999997</v>
      </c>
      <c r="F7101">
        <v>0</v>
      </c>
      <c r="G7101">
        <v>14.5655</v>
      </c>
      <c r="H7101">
        <v>0</v>
      </c>
      <c r="I7101">
        <v>-1E-3</v>
      </c>
      <c r="J7101">
        <v>0</v>
      </c>
      <c r="K7101">
        <v>-14.6122</v>
      </c>
    </row>
    <row r="7102" spans="1:11" hidden="1">
      <c r="A7102" t="s">
        <v>166</v>
      </c>
      <c r="B7102" t="s">
        <v>663</v>
      </c>
      <c r="C7102">
        <v>188</v>
      </c>
      <c r="D7102" t="s">
        <v>73</v>
      </c>
      <c r="E7102">
        <v>0.18410000000000001</v>
      </c>
      <c r="F7102">
        <v>0</v>
      </c>
      <c r="G7102">
        <v>-16.982399999999998</v>
      </c>
      <c r="H7102">
        <v>0</v>
      </c>
      <c r="I7102">
        <v>-1.1000000000000001E-3</v>
      </c>
      <c r="J7102">
        <v>0</v>
      </c>
      <c r="K7102">
        <v>-8.9741</v>
      </c>
    </row>
    <row r="7103" spans="1:11" hidden="1">
      <c r="A7103" t="s">
        <v>166</v>
      </c>
      <c r="B7103" t="s">
        <v>663</v>
      </c>
      <c r="C7103">
        <v>188</v>
      </c>
      <c r="D7103" t="s">
        <v>73</v>
      </c>
      <c r="E7103">
        <v>0.62009999999999998</v>
      </c>
      <c r="F7103">
        <v>0</v>
      </c>
      <c r="G7103">
        <v>-14.463800000000001</v>
      </c>
      <c r="H7103">
        <v>0</v>
      </c>
      <c r="I7103">
        <v>-1.1000000000000001E-3</v>
      </c>
      <c r="J7103">
        <v>0</v>
      </c>
      <c r="K7103">
        <v>-2.0849000000000002</v>
      </c>
    </row>
    <row r="7104" spans="1:11" hidden="1">
      <c r="A7104" t="s">
        <v>166</v>
      </c>
      <c r="B7104" t="s">
        <v>663</v>
      </c>
      <c r="C7104">
        <v>188</v>
      </c>
      <c r="D7104" t="s">
        <v>73</v>
      </c>
      <c r="E7104">
        <v>1.0561</v>
      </c>
      <c r="F7104">
        <v>0</v>
      </c>
      <c r="G7104">
        <v>-11.0321</v>
      </c>
      <c r="H7104">
        <v>0</v>
      </c>
      <c r="I7104">
        <v>-1.1000000000000001E-3</v>
      </c>
      <c r="J7104">
        <v>0</v>
      </c>
      <c r="K7104">
        <v>3.5019999999999998</v>
      </c>
    </row>
    <row r="7105" spans="1:11" hidden="1">
      <c r="A7105" t="s">
        <v>166</v>
      </c>
      <c r="B7105" t="s">
        <v>663</v>
      </c>
      <c r="C7105">
        <v>188</v>
      </c>
      <c r="D7105" t="s">
        <v>73</v>
      </c>
      <c r="E7105">
        <v>1.4921</v>
      </c>
      <c r="F7105">
        <v>0</v>
      </c>
      <c r="G7105">
        <v>-7.3310000000000004</v>
      </c>
      <c r="H7105">
        <v>0</v>
      </c>
      <c r="I7105">
        <v>-1.1000000000000001E-3</v>
      </c>
      <c r="J7105">
        <v>0</v>
      </c>
      <c r="K7105">
        <v>7.5050999999999997</v>
      </c>
    </row>
    <row r="7106" spans="1:11" hidden="1">
      <c r="A7106" t="s">
        <v>166</v>
      </c>
      <c r="B7106" t="s">
        <v>663</v>
      </c>
      <c r="C7106">
        <v>188</v>
      </c>
      <c r="D7106" t="s">
        <v>73</v>
      </c>
      <c r="E7106">
        <v>1.9279999999999999</v>
      </c>
      <c r="F7106">
        <v>0</v>
      </c>
      <c r="G7106">
        <v>-3.6450999999999998</v>
      </c>
      <c r="H7106">
        <v>0</v>
      </c>
      <c r="I7106">
        <v>-1.1000000000000001E-3</v>
      </c>
      <c r="J7106">
        <v>0</v>
      </c>
      <c r="K7106">
        <v>9.8948999999999998</v>
      </c>
    </row>
    <row r="7107" spans="1:11" hidden="1">
      <c r="A7107" t="s">
        <v>166</v>
      </c>
      <c r="B7107" t="s">
        <v>663</v>
      </c>
      <c r="C7107">
        <v>188</v>
      </c>
      <c r="D7107" t="s">
        <v>73</v>
      </c>
      <c r="E7107">
        <v>2.3639999999999999</v>
      </c>
      <c r="F7107">
        <v>0</v>
      </c>
      <c r="G7107">
        <v>-0.58289999999999997</v>
      </c>
      <c r="H7107">
        <v>0</v>
      </c>
      <c r="I7107">
        <v>-1.1000000000000001E-3</v>
      </c>
      <c r="J7107">
        <v>0</v>
      </c>
      <c r="K7107">
        <v>10.782299999999999</v>
      </c>
    </row>
    <row r="7108" spans="1:11" hidden="1">
      <c r="A7108" t="s">
        <v>166</v>
      </c>
      <c r="B7108" t="s">
        <v>663</v>
      </c>
      <c r="C7108">
        <v>188</v>
      </c>
      <c r="D7108" t="s">
        <v>73</v>
      </c>
      <c r="E7108">
        <v>2.8</v>
      </c>
      <c r="F7108">
        <v>0</v>
      </c>
      <c r="G7108">
        <v>1.5384</v>
      </c>
      <c r="H7108">
        <v>0</v>
      </c>
      <c r="I7108">
        <v>-1.1000000000000001E-3</v>
      </c>
      <c r="J7108">
        <v>0</v>
      </c>
      <c r="K7108">
        <v>10.5398</v>
      </c>
    </row>
    <row r="7109" spans="1:11" hidden="1">
      <c r="A7109" t="s">
        <v>166</v>
      </c>
      <c r="B7109" t="s">
        <v>663</v>
      </c>
      <c r="C7109">
        <v>188</v>
      </c>
      <c r="D7109" t="s">
        <v>73</v>
      </c>
      <c r="E7109">
        <v>2.8</v>
      </c>
      <c r="F7109">
        <v>0</v>
      </c>
      <c r="G7109">
        <v>4.9055</v>
      </c>
      <c r="H7109">
        <v>0</v>
      </c>
      <c r="I7109">
        <v>-1.1000000000000001E-3</v>
      </c>
      <c r="J7109">
        <v>0</v>
      </c>
      <c r="K7109">
        <v>10.5398</v>
      </c>
    </row>
    <row r="7110" spans="1:11" hidden="1">
      <c r="A7110" t="s">
        <v>166</v>
      </c>
      <c r="B7110" t="s">
        <v>663</v>
      </c>
      <c r="C7110">
        <v>188</v>
      </c>
      <c r="D7110" t="s">
        <v>73</v>
      </c>
      <c r="E7110">
        <v>3.2360000000000002</v>
      </c>
      <c r="F7110">
        <v>0</v>
      </c>
      <c r="G7110">
        <v>6.5563000000000002</v>
      </c>
      <c r="H7110">
        <v>0</v>
      </c>
      <c r="I7110">
        <v>-1.1000000000000001E-3</v>
      </c>
      <c r="J7110">
        <v>0</v>
      </c>
      <c r="K7110">
        <v>8.0412999999999997</v>
      </c>
    </row>
    <row r="7111" spans="1:11" hidden="1">
      <c r="A7111" t="s">
        <v>166</v>
      </c>
      <c r="B7111" t="s">
        <v>663</v>
      </c>
      <c r="C7111">
        <v>188</v>
      </c>
      <c r="D7111" t="s">
        <v>73</v>
      </c>
      <c r="E7111">
        <v>3.6720000000000002</v>
      </c>
      <c r="F7111">
        <v>0</v>
      </c>
      <c r="G7111">
        <v>8.2072000000000003</v>
      </c>
      <c r="H7111">
        <v>0</v>
      </c>
      <c r="I7111">
        <v>-1.1000000000000001E-3</v>
      </c>
      <c r="J7111">
        <v>0</v>
      </c>
      <c r="K7111">
        <v>4.8228999999999997</v>
      </c>
    </row>
    <row r="7112" spans="1:11" hidden="1">
      <c r="A7112" t="s">
        <v>166</v>
      </c>
      <c r="B7112" t="s">
        <v>663</v>
      </c>
      <c r="C7112">
        <v>188</v>
      </c>
      <c r="D7112" t="s">
        <v>73</v>
      </c>
      <c r="E7112">
        <v>4.1079999999999997</v>
      </c>
      <c r="F7112">
        <v>0</v>
      </c>
      <c r="G7112">
        <v>9.8580000000000005</v>
      </c>
      <c r="H7112">
        <v>0</v>
      </c>
      <c r="I7112">
        <v>-1.1000000000000001E-3</v>
      </c>
      <c r="J7112">
        <v>0</v>
      </c>
      <c r="K7112">
        <v>0.88490000000000002</v>
      </c>
    </row>
    <row r="7113" spans="1:11" hidden="1">
      <c r="A7113" t="s">
        <v>166</v>
      </c>
      <c r="B7113" t="s">
        <v>663</v>
      </c>
      <c r="C7113">
        <v>188</v>
      </c>
      <c r="D7113" t="s">
        <v>73</v>
      </c>
      <c r="E7113">
        <v>4.5438999999999998</v>
      </c>
      <c r="F7113">
        <v>0</v>
      </c>
      <c r="G7113">
        <v>11.508900000000001</v>
      </c>
      <c r="H7113">
        <v>0</v>
      </c>
      <c r="I7113">
        <v>-1.1000000000000001E-3</v>
      </c>
      <c r="J7113">
        <v>0</v>
      </c>
      <c r="K7113">
        <v>-3.7728999999999999</v>
      </c>
    </row>
    <row r="7114" spans="1:11" hidden="1">
      <c r="A7114" t="s">
        <v>166</v>
      </c>
      <c r="B7114" t="s">
        <v>663</v>
      </c>
      <c r="C7114">
        <v>188</v>
      </c>
      <c r="D7114" t="s">
        <v>73</v>
      </c>
      <c r="E7114">
        <v>4.9798999999999998</v>
      </c>
      <c r="F7114">
        <v>0</v>
      </c>
      <c r="G7114">
        <v>13.159700000000001</v>
      </c>
      <c r="H7114">
        <v>0</v>
      </c>
      <c r="I7114">
        <v>-1.1000000000000001E-3</v>
      </c>
      <c r="J7114">
        <v>0</v>
      </c>
      <c r="K7114">
        <v>-9.1504999999999992</v>
      </c>
    </row>
    <row r="7115" spans="1:11" hidden="1">
      <c r="A7115" t="s">
        <v>166</v>
      </c>
      <c r="B7115" t="s">
        <v>663</v>
      </c>
      <c r="C7115">
        <v>188</v>
      </c>
      <c r="D7115" t="s">
        <v>73</v>
      </c>
      <c r="E7115">
        <v>5.4158999999999997</v>
      </c>
      <c r="F7115">
        <v>0</v>
      </c>
      <c r="G7115">
        <v>14.810499999999999</v>
      </c>
      <c r="H7115">
        <v>0</v>
      </c>
      <c r="I7115">
        <v>-1.1000000000000001E-3</v>
      </c>
      <c r="J7115">
        <v>0</v>
      </c>
      <c r="K7115">
        <v>-15.2478</v>
      </c>
    </row>
    <row r="7116" spans="1:11" hidden="1">
      <c r="A7116" t="s">
        <v>166</v>
      </c>
      <c r="B7116" t="s">
        <v>663</v>
      </c>
      <c r="C7116">
        <v>188</v>
      </c>
      <c r="D7116" t="s">
        <v>74</v>
      </c>
      <c r="E7116">
        <v>0.18410000000000001</v>
      </c>
      <c r="F7116">
        <v>0</v>
      </c>
      <c r="G7116">
        <v>-40.844900000000003</v>
      </c>
      <c r="H7116">
        <v>0</v>
      </c>
      <c r="I7116">
        <v>-2.3999999999999998E-3</v>
      </c>
      <c r="J7116">
        <v>0</v>
      </c>
      <c r="K7116">
        <v>-22.054500000000001</v>
      </c>
    </row>
    <row r="7117" spans="1:11" hidden="1">
      <c r="A7117" t="s">
        <v>166</v>
      </c>
      <c r="B7117" t="s">
        <v>663</v>
      </c>
      <c r="C7117">
        <v>188</v>
      </c>
      <c r="D7117" t="s">
        <v>74</v>
      </c>
      <c r="E7117">
        <v>0.62009999999999998</v>
      </c>
      <c r="F7117">
        <v>0</v>
      </c>
      <c r="G7117">
        <v>-34.819600000000001</v>
      </c>
      <c r="H7117">
        <v>0</v>
      </c>
      <c r="I7117">
        <v>-2.3999999999999998E-3</v>
      </c>
      <c r="J7117">
        <v>0</v>
      </c>
      <c r="K7117">
        <v>-5.4732000000000003</v>
      </c>
    </row>
    <row r="7118" spans="1:11" hidden="1">
      <c r="A7118" t="s">
        <v>166</v>
      </c>
      <c r="B7118" t="s">
        <v>663</v>
      </c>
      <c r="C7118">
        <v>188</v>
      </c>
      <c r="D7118" t="s">
        <v>74</v>
      </c>
      <c r="E7118">
        <v>1.0561</v>
      </c>
      <c r="F7118">
        <v>0</v>
      </c>
      <c r="G7118">
        <v>-26.470199999999998</v>
      </c>
      <c r="H7118">
        <v>0</v>
      </c>
      <c r="I7118">
        <v>-2.3999999999999998E-3</v>
      </c>
      <c r="J7118">
        <v>0</v>
      </c>
      <c r="K7118">
        <v>7.9615</v>
      </c>
    </row>
    <row r="7119" spans="1:11" hidden="1">
      <c r="A7119" t="s">
        <v>166</v>
      </c>
      <c r="B7119" t="s">
        <v>663</v>
      </c>
      <c r="C7119">
        <v>188</v>
      </c>
      <c r="D7119" t="s">
        <v>74</v>
      </c>
      <c r="E7119">
        <v>1.4921</v>
      </c>
      <c r="F7119">
        <v>0</v>
      </c>
      <c r="G7119">
        <v>-17.435099999999998</v>
      </c>
      <c r="H7119">
        <v>0</v>
      </c>
      <c r="I7119">
        <v>-2.3999999999999998E-3</v>
      </c>
      <c r="J7119">
        <v>0</v>
      </c>
      <c r="K7119">
        <v>17.532499999999999</v>
      </c>
    </row>
    <row r="7120" spans="1:11" hidden="1">
      <c r="A7120" t="s">
        <v>166</v>
      </c>
      <c r="B7120" t="s">
        <v>663</v>
      </c>
      <c r="C7120">
        <v>188</v>
      </c>
      <c r="D7120" t="s">
        <v>74</v>
      </c>
      <c r="E7120">
        <v>1.9279999999999999</v>
      </c>
      <c r="F7120">
        <v>0</v>
      </c>
      <c r="G7120">
        <v>-8.4382999999999999</v>
      </c>
      <c r="H7120">
        <v>0</v>
      </c>
      <c r="I7120">
        <v>-2.3999999999999998E-3</v>
      </c>
      <c r="J7120">
        <v>0</v>
      </c>
      <c r="K7120">
        <v>23.165299999999998</v>
      </c>
    </row>
    <row r="7121" spans="1:11" hidden="1">
      <c r="A7121" t="s">
        <v>166</v>
      </c>
      <c r="B7121" t="s">
        <v>663</v>
      </c>
      <c r="C7121">
        <v>188</v>
      </c>
      <c r="D7121" t="s">
        <v>74</v>
      </c>
      <c r="E7121">
        <v>2.3639999999999999</v>
      </c>
      <c r="F7121">
        <v>0</v>
      </c>
      <c r="G7121">
        <v>-1.0293000000000001</v>
      </c>
      <c r="H7121">
        <v>0</v>
      </c>
      <c r="I7121">
        <v>-2.3999999999999998E-3</v>
      </c>
      <c r="J7121">
        <v>0</v>
      </c>
      <c r="K7121">
        <v>25.142199999999999</v>
      </c>
    </row>
    <row r="7122" spans="1:11" hidden="1">
      <c r="A7122" t="s">
        <v>166</v>
      </c>
      <c r="B7122" t="s">
        <v>663</v>
      </c>
      <c r="C7122">
        <v>188</v>
      </c>
      <c r="D7122" t="s">
        <v>74</v>
      </c>
      <c r="E7122">
        <v>2.8</v>
      </c>
      <c r="F7122">
        <v>0</v>
      </c>
      <c r="G7122">
        <v>3.9847000000000001</v>
      </c>
      <c r="H7122">
        <v>0</v>
      </c>
      <c r="I7122">
        <v>-2.3999999999999998E-3</v>
      </c>
      <c r="J7122">
        <v>0</v>
      </c>
      <c r="K7122">
        <v>24.410900000000002</v>
      </c>
    </row>
    <row r="7123" spans="1:11" hidden="1">
      <c r="A7123" t="s">
        <v>166</v>
      </c>
      <c r="B7123" t="s">
        <v>663</v>
      </c>
      <c r="C7123">
        <v>188</v>
      </c>
      <c r="D7123" t="s">
        <v>74</v>
      </c>
      <c r="E7123">
        <v>2.8</v>
      </c>
      <c r="F7123">
        <v>0</v>
      </c>
      <c r="G7123">
        <v>11.1816</v>
      </c>
      <c r="H7123">
        <v>0</v>
      </c>
      <c r="I7123">
        <v>-2.3999999999999998E-3</v>
      </c>
      <c r="J7123">
        <v>0</v>
      </c>
      <c r="K7123">
        <v>24.410900000000002</v>
      </c>
    </row>
    <row r="7124" spans="1:11" hidden="1">
      <c r="A7124" t="s">
        <v>166</v>
      </c>
      <c r="B7124" t="s">
        <v>663</v>
      </c>
      <c r="C7124">
        <v>188</v>
      </c>
      <c r="D7124" t="s">
        <v>74</v>
      </c>
      <c r="E7124">
        <v>3.2360000000000002</v>
      </c>
      <c r="F7124">
        <v>0</v>
      </c>
      <c r="G7124">
        <v>14.998100000000001</v>
      </c>
      <c r="H7124">
        <v>0</v>
      </c>
      <c r="I7124">
        <v>-2.3999999999999998E-3</v>
      </c>
      <c r="J7124">
        <v>0</v>
      </c>
      <c r="K7124">
        <v>18.703900000000001</v>
      </c>
    </row>
    <row r="7125" spans="1:11" hidden="1">
      <c r="A7125" t="s">
        <v>166</v>
      </c>
      <c r="B7125" t="s">
        <v>663</v>
      </c>
      <c r="C7125">
        <v>188</v>
      </c>
      <c r="D7125" t="s">
        <v>74</v>
      </c>
      <c r="E7125">
        <v>3.6720000000000002</v>
      </c>
      <c r="F7125">
        <v>0</v>
      </c>
      <c r="G7125">
        <v>18.814499999999999</v>
      </c>
      <c r="H7125">
        <v>0</v>
      </c>
      <c r="I7125">
        <v>-2.3999999999999998E-3</v>
      </c>
      <c r="J7125">
        <v>0</v>
      </c>
      <c r="K7125">
        <v>11.3331</v>
      </c>
    </row>
    <row r="7126" spans="1:11" hidden="1">
      <c r="A7126" t="s">
        <v>166</v>
      </c>
      <c r="B7126" t="s">
        <v>663</v>
      </c>
      <c r="C7126">
        <v>188</v>
      </c>
      <c r="D7126" t="s">
        <v>74</v>
      </c>
      <c r="E7126">
        <v>4.1079999999999997</v>
      </c>
      <c r="F7126">
        <v>0</v>
      </c>
      <c r="G7126">
        <v>22.6309</v>
      </c>
      <c r="H7126">
        <v>0</v>
      </c>
      <c r="I7126">
        <v>-2.3999999999999998E-3</v>
      </c>
      <c r="J7126">
        <v>0</v>
      </c>
      <c r="K7126">
        <v>2.2982999999999998</v>
      </c>
    </row>
    <row r="7127" spans="1:11" hidden="1">
      <c r="A7127" t="s">
        <v>166</v>
      </c>
      <c r="B7127" t="s">
        <v>663</v>
      </c>
      <c r="C7127">
        <v>188</v>
      </c>
      <c r="D7127" t="s">
        <v>74</v>
      </c>
      <c r="E7127">
        <v>4.5438999999999998</v>
      </c>
      <c r="F7127">
        <v>0</v>
      </c>
      <c r="G7127">
        <v>26.447399999999998</v>
      </c>
      <c r="H7127">
        <v>0</v>
      </c>
      <c r="I7127">
        <v>-2.3999999999999998E-3</v>
      </c>
      <c r="J7127">
        <v>0</v>
      </c>
      <c r="K7127">
        <v>-8.4002999999999997</v>
      </c>
    </row>
    <row r="7128" spans="1:11" hidden="1">
      <c r="A7128" t="s">
        <v>166</v>
      </c>
      <c r="B7128" t="s">
        <v>663</v>
      </c>
      <c r="C7128">
        <v>188</v>
      </c>
      <c r="D7128" t="s">
        <v>74</v>
      </c>
      <c r="E7128">
        <v>4.9798999999999998</v>
      </c>
      <c r="F7128">
        <v>0</v>
      </c>
      <c r="G7128">
        <v>30.2638</v>
      </c>
      <c r="H7128">
        <v>0</v>
      </c>
      <c r="I7128">
        <v>-2.3999999999999998E-3</v>
      </c>
      <c r="J7128">
        <v>0</v>
      </c>
      <c r="K7128">
        <v>-20.762899999999998</v>
      </c>
    </row>
    <row r="7129" spans="1:11" hidden="1">
      <c r="A7129" t="s">
        <v>166</v>
      </c>
      <c r="B7129" t="s">
        <v>663</v>
      </c>
      <c r="C7129">
        <v>188</v>
      </c>
      <c r="D7129" t="s">
        <v>74</v>
      </c>
      <c r="E7129">
        <v>5.4158999999999997</v>
      </c>
      <c r="F7129">
        <v>0</v>
      </c>
      <c r="G7129">
        <v>34.080300000000001</v>
      </c>
      <c r="H7129">
        <v>0</v>
      </c>
      <c r="I7129">
        <v>-2.3999999999999998E-3</v>
      </c>
      <c r="J7129">
        <v>0</v>
      </c>
      <c r="K7129">
        <v>-34.789400000000001</v>
      </c>
    </row>
    <row r="7130" spans="1:11" hidden="1">
      <c r="A7130" t="s">
        <v>166</v>
      </c>
      <c r="B7130" t="s">
        <v>663</v>
      </c>
      <c r="C7130">
        <v>188</v>
      </c>
      <c r="D7130" t="s">
        <v>75</v>
      </c>
      <c r="E7130">
        <v>0.18410000000000001</v>
      </c>
      <c r="F7130">
        <v>0</v>
      </c>
      <c r="G7130">
        <v>-40.844900000000003</v>
      </c>
      <c r="H7130">
        <v>0</v>
      </c>
      <c r="I7130">
        <v>-2.3999999999999998E-3</v>
      </c>
      <c r="J7130">
        <v>0</v>
      </c>
      <c r="K7130">
        <v>-22.054500000000001</v>
      </c>
    </row>
    <row r="7131" spans="1:11" hidden="1">
      <c r="A7131" t="s">
        <v>166</v>
      </c>
      <c r="B7131" t="s">
        <v>663</v>
      </c>
      <c r="C7131">
        <v>188</v>
      </c>
      <c r="D7131" t="s">
        <v>75</v>
      </c>
      <c r="E7131">
        <v>0.62009999999999998</v>
      </c>
      <c r="F7131">
        <v>0</v>
      </c>
      <c r="G7131">
        <v>-34.819600000000001</v>
      </c>
      <c r="H7131">
        <v>0</v>
      </c>
      <c r="I7131">
        <v>-2.3999999999999998E-3</v>
      </c>
      <c r="J7131">
        <v>0</v>
      </c>
      <c r="K7131">
        <v>-5.4732000000000003</v>
      </c>
    </row>
    <row r="7132" spans="1:11" hidden="1">
      <c r="A7132" t="s">
        <v>166</v>
      </c>
      <c r="B7132" t="s">
        <v>663</v>
      </c>
      <c r="C7132">
        <v>188</v>
      </c>
      <c r="D7132" t="s">
        <v>75</v>
      </c>
      <c r="E7132">
        <v>1.0561</v>
      </c>
      <c r="F7132">
        <v>0</v>
      </c>
      <c r="G7132">
        <v>-26.470199999999998</v>
      </c>
      <c r="H7132">
        <v>0</v>
      </c>
      <c r="I7132">
        <v>-2.3999999999999998E-3</v>
      </c>
      <c r="J7132">
        <v>0</v>
      </c>
      <c r="K7132">
        <v>7.9615</v>
      </c>
    </row>
    <row r="7133" spans="1:11" hidden="1">
      <c r="A7133" t="s">
        <v>166</v>
      </c>
      <c r="B7133" t="s">
        <v>663</v>
      </c>
      <c r="C7133">
        <v>188</v>
      </c>
      <c r="D7133" t="s">
        <v>75</v>
      </c>
      <c r="E7133">
        <v>1.4921</v>
      </c>
      <c r="F7133">
        <v>0</v>
      </c>
      <c r="G7133">
        <v>-17.435099999999998</v>
      </c>
      <c r="H7133">
        <v>0</v>
      </c>
      <c r="I7133">
        <v>-2.3999999999999998E-3</v>
      </c>
      <c r="J7133">
        <v>0</v>
      </c>
      <c r="K7133">
        <v>17.532499999999999</v>
      </c>
    </row>
    <row r="7134" spans="1:11" hidden="1">
      <c r="A7134" t="s">
        <v>166</v>
      </c>
      <c r="B7134" t="s">
        <v>663</v>
      </c>
      <c r="C7134">
        <v>188</v>
      </c>
      <c r="D7134" t="s">
        <v>75</v>
      </c>
      <c r="E7134">
        <v>1.9279999999999999</v>
      </c>
      <c r="F7134">
        <v>0</v>
      </c>
      <c r="G7134">
        <v>-8.4382999999999999</v>
      </c>
      <c r="H7134">
        <v>0</v>
      </c>
      <c r="I7134">
        <v>-2.3999999999999998E-3</v>
      </c>
      <c r="J7134">
        <v>0</v>
      </c>
      <c r="K7134">
        <v>23.165299999999998</v>
      </c>
    </row>
    <row r="7135" spans="1:11" hidden="1">
      <c r="A7135" t="s">
        <v>166</v>
      </c>
      <c r="B7135" t="s">
        <v>663</v>
      </c>
      <c r="C7135">
        <v>188</v>
      </c>
      <c r="D7135" t="s">
        <v>75</v>
      </c>
      <c r="E7135">
        <v>2.3639999999999999</v>
      </c>
      <c r="F7135">
        <v>0</v>
      </c>
      <c r="G7135">
        <v>-1.0293000000000001</v>
      </c>
      <c r="H7135">
        <v>0</v>
      </c>
      <c r="I7135">
        <v>-2.3999999999999998E-3</v>
      </c>
      <c r="J7135">
        <v>0</v>
      </c>
      <c r="K7135">
        <v>25.142199999999999</v>
      </c>
    </row>
    <row r="7136" spans="1:11" hidden="1">
      <c r="A7136" t="s">
        <v>166</v>
      </c>
      <c r="B7136" t="s">
        <v>663</v>
      </c>
      <c r="C7136">
        <v>188</v>
      </c>
      <c r="D7136" t="s">
        <v>75</v>
      </c>
      <c r="E7136">
        <v>2.8</v>
      </c>
      <c r="F7136">
        <v>0</v>
      </c>
      <c r="G7136">
        <v>3.9847000000000001</v>
      </c>
      <c r="H7136">
        <v>0</v>
      </c>
      <c r="I7136">
        <v>-2.3999999999999998E-3</v>
      </c>
      <c r="J7136">
        <v>0</v>
      </c>
      <c r="K7136">
        <v>24.410900000000002</v>
      </c>
    </row>
    <row r="7137" spans="1:11" hidden="1">
      <c r="A7137" t="s">
        <v>166</v>
      </c>
      <c r="B7137" t="s">
        <v>663</v>
      </c>
      <c r="C7137">
        <v>188</v>
      </c>
      <c r="D7137" t="s">
        <v>75</v>
      </c>
      <c r="E7137">
        <v>2.8</v>
      </c>
      <c r="F7137">
        <v>0</v>
      </c>
      <c r="G7137">
        <v>11.1816</v>
      </c>
      <c r="H7137">
        <v>0</v>
      </c>
      <c r="I7137">
        <v>-2.3999999999999998E-3</v>
      </c>
      <c r="J7137">
        <v>0</v>
      </c>
      <c r="K7137">
        <v>24.410900000000002</v>
      </c>
    </row>
    <row r="7138" spans="1:11" hidden="1">
      <c r="A7138" t="s">
        <v>166</v>
      </c>
      <c r="B7138" t="s">
        <v>663</v>
      </c>
      <c r="C7138">
        <v>188</v>
      </c>
      <c r="D7138" t="s">
        <v>75</v>
      </c>
      <c r="E7138">
        <v>3.2360000000000002</v>
      </c>
      <c r="F7138">
        <v>0</v>
      </c>
      <c r="G7138">
        <v>14.998100000000001</v>
      </c>
      <c r="H7138">
        <v>0</v>
      </c>
      <c r="I7138">
        <v>-2.3999999999999998E-3</v>
      </c>
      <c r="J7138">
        <v>0</v>
      </c>
      <c r="K7138">
        <v>18.703900000000001</v>
      </c>
    </row>
    <row r="7139" spans="1:11" hidden="1">
      <c r="A7139" t="s">
        <v>166</v>
      </c>
      <c r="B7139" t="s">
        <v>663</v>
      </c>
      <c r="C7139">
        <v>188</v>
      </c>
      <c r="D7139" t="s">
        <v>75</v>
      </c>
      <c r="E7139">
        <v>3.6720000000000002</v>
      </c>
      <c r="F7139">
        <v>0</v>
      </c>
      <c r="G7139">
        <v>18.814499999999999</v>
      </c>
      <c r="H7139">
        <v>0</v>
      </c>
      <c r="I7139">
        <v>-2.3999999999999998E-3</v>
      </c>
      <c r="J7139">
        <v>0</v>
      </c>
      <c r="K7139">
        <v>11.3331</v>
      </c>
    </row>
    <row r="7140" spans="1:11" hidden="1">
      <c r="A7140" t="s">
        <v>166</v>
      </c>
      <c r="B7140" t="s">
        <v>663</v>
      </c>
      <c r="C7140">
        <v>188</v>
      </c>
      <c r="D7140" t="s">
        <v>75</v>
      </c>
      <c r="E7140">
        <v>4.1079999999999997</v>
      </c>
      <c r="F7140">
        <v>0</v>
      </c>
      <c r="G7140">
        <v>22.6309</v>
      </c>
      <c r="H7140">
        <v>0</v>
      </c>
      <c r="I7140">
        <v>-2.3999999999999998E-3</v>
      </c>
      <c r="J7140">
        <v>0</v>
      </c>
      <c r="K7140">
        <v>2.2982999999999998</v>
      </c>
    </row>
    <row r="7141" spans="1:11" hidden="1">
      <c r="A7141" t="s">
        <v>166</v>
      </c>
      <c r="B7141" t="s">
        <v>663</v>
      </c>
      <c r="C7141">
        <v>188</v>
      </c>
      <c r="D7141" t="s">
        <v>75</v>
      </c>
      <c r="E7141">
        <v>4.5438999999999998</v>
      </c>
      <c r="F7141">
        <v>0</v>
      </c>
      <c r="G7141">
        <v>26.447399999999998</v>
      </c>
      <c r="H7141">
        <v>0</v>
      </c>
      <c r="I7141">
        <v>-2.3999999999999998E-3</v>
      </c>
      <c r="J7141">
        <v>0</v>
      </c>
      <c r="K7141">
        <v>-8.4002999999999997</v>
      </c>
    </row>
    <row r="7142" spans="1:11" hidden="1">
      <c r="A7142" t="s">
        <v>166</v>
      </c>
      <c r="B7142" t="s">
        <v>663</v>
      </c>
      <c r="C7142">
        <v>188</v>
      </c>
      <c r="D7142" t="s">
        <v>75</v>
      </c>
      <c r="E7142">
        <v>4.9798999999999998</v>
      </c>
      <c r="F7142">
        <v>0</v>
      </c>
      <c r="G7142">
        <v>30.2638</v>
      </c>
      <c r="H7142">
        <v>0</v>
      </c>
      <c r="I7142">
        <v>-2.3999999999999998E-3</v>
      </c>
      <c r="J7142">
        <v>0</v>
      </c>
      <c r="K7142">
        <v>-20.762899999999998</v>
      </c>
    </row>
    <row r="7143" spans="1:11" hidden="1">
      <c r="A7143" t="s">
        <v>166</v>
      </c>
      <c r="B7143" t="s">
        <v>663</v>
      </c>
      <c r="C7143">
        <v>188</v>
      </c>
      <c r="D7143" t="s">
        <v>75</v>
      </c>
      <c r="E7143">
        <v>5.4158999999999997</v>
      </c>
      <c r="F7143">
        <v>0</v>
      </c>
      <c r="G7143">
        <v>34.080300000000001</v>
      </c>
      <c r="H7143">
        <v>0</v>
      </c>
      <c r="I7143">
        <v>-2.3999999999999998E-3</v>
      </c>
      <c r="J7143">
        <v>0</v>
      </c>
      <c r="K7143">
        <v>-34.789400000000001</v>
      </c>
    </row>
    <row r="7144" spans="1:11" hidden="1">
      <c r="A7144" t="s">
        <v>166</v>
      </c>
      <c r="B7144" t="s">
        <v>663</v>
      </c>
      <c r="C7144">
        <v>188</v>
      </c>
      <c r="D7144" t="s">
        <v>76</v>
      </c>
      <c r="E7144">
        <v>0.18410000000000001</v>
      </c>
      <c r="F7144">
        <v>0</v>
      </c>
      <c r="G7144">
        <v>-40.786099999999998</v>
      </c>
      <c r="H7144">
        <v>0</v>
      </c>
      <c r="I7144">
        <v>-2.5000000000000001E-3</v>
      </c>
      <c r="J7144">
        <v>0</v>
      </c>
      <c r="K7144">
        <v>-21.8993</v>
      </c>
    </row>
    <row r="7145" spans="1:11" hidden="1">
      <c r="A7145" t="s">
        <v>166</v>
      </c>
      <c r="B7145" t="s">
        <v>663</v>
      </c>
      <c r="C7145">
        <v>188</v>
      </c>
      <c r="D7145" t="s">
        <v>76</v>
      </c>
      <c r="E7145">
        <v>0.62009999999999998</v>
      </c>
      <c r="F7145">
        <v>0</v>
      </c>
      <c r="G7145">
        <v>-34.760800000000003</v>
      </c>
      <c r="H7145">
        <v>0</v>
      </c>
      <c r="I7145">
        <v>-2.5000000000000001E-3</v>
      </c>
      <c r="J7145">
        <v>0</v>
      </c>
      <c r="K7145">
        <v>-5.3437000000000001</v>
      </c>
    </row>
    <row r="7146" spans="1:11" hidden="1">
      <c r="A7146" t="s">
        <v>166</v>
      </c>
      <c r="B7146" t="s">
        <v>663</v>
      </c>
      <c r="C7146">
        <v>188</v>
      </c>
      <c r="D7146" t="s">
        <v>76</v>
      </c>
      <c r="E7146">
        <v>1.0561</v>
      </c>
      <c r="F7146">
        <v>0</v>
      </c>
      <c r="G7146">
        <v>-26.4114</v>
      </c>
      <c r="H7146">
        <v>0</v>
      </c>
      <c r="I7146">
        <v>-2.5000000000000001E-3</v>
      </c>
      <c r="J7146">
        <v>0</v>
      </c>
      <c r="K7146">
        <v>8.0654000000000003</v>
      </c>
    </row>
    <row r="7147" spans="1:11" hidden="1">
      <c r="A7147" t="s">
        <v>166</v>
      </c>
      <c r="B7147" t="s">
        <v>663</v>
      </c>
      <c r="C7147">
        <v>188</v>
      </c>
      <c r="D7147" t="s">
        <v>76</v>
      </c>
      <c r="E7147">
        <v>1.4921</v>
      </c>
      <c r="F7147">
        <v>0</v>
      </c>
      <c r="G7147">
        <v>-17.376200000000001</v>
      </c>
      <c r="H7147">
        <v>0</v>
      </c>
      <c r="I7147">
        <v>-2.5000000000000001E-3</v>
      </c>
      <c r="J7147">
        <v>0</v>
      </c>
      <c r="K7147">
        <v>17.610800000000001</v>
      </c>
    </row>
    <row r="7148" spans="1:11" hidden="1">
      <c r="A7148" t="s">
        <v>166</v>
      </c>
      <c r="B7148" t="s">
        <v>663</v>
      </c>
      <c r="C7148">
        <v>188</v>
      </c>
      <c r="D7148" t="s">
        <v>76</v>
      </c>
      <c r="E7148">
        <v>1.9279999999999999</v>
      </c>
      <c r="F7148">
        <v>0</v>
      </c>
      <c r="G7148">
        <v>-8.3794000000000004</v>
      </c>
      <c r="H7148">
        <v>0</v>
      </c>
      <c r="I7148">
        <v>-2.5000000000000001E-3</v>
      </c>
      <c r="J7148">
        <v>0</v>
      </c>
      <c r="K7148">
        <v>23.2179</v>
      </c>
    </row>
    <row r="7149" spans="1:11" hidden="1">
      <c r="A7149" t="s">
        <v>166</v>
      </c>
      <c r="B7149" t="s">
        <v>663</v>
      </c>
      <c r="C7149">
        <v>188</v>
      </c>
      <c r="D7149" t="s">
        <v>76</v>
      </c>
      <c r="E7149">
        <v>2.3639999999999999</v>
      </c>
      <c r="F7149">
        <v>0</v>
      </c>
      <c r="G7149">
        <v>-0.97050000000000003</v>
      </c>
      <c r="H7149">
        <v>0</v>
      </c>
      <c r="I7149">
        <v>-2.5000000000000001E-3</v>
      </c>
      <c r="J7149">
        <v>0</v>
      </c>
      <c r="K7149">
        <v>25.1691</v>
      </c>
    </row>
    <row r="7150" spans="1:11" hidden="1">
      <c r="A7150" t="s">
        <v>166</v>
      </c>
      <c r="B7150" t="s">
        <v>663</v>
      </c>
      <c r="C7150">
        <v>188</v>
      </c>
      <c r="D7150" t="s">
        <v>76</v>
      </c>
      <c r="E7150">
        <v>2.8</v>
      </c>
      <c r="F7150">
        <v>0</v>
      </c>
      <c r="G7150">
        <v>4.0434999999999999</v>
      </c>
      <c r="H7150">
        <v>0</v>
      </c>
      <c r="I7150">
        <v>-2.5000000000000001E-3</v>
      </c>
      <c r="J7150">
        <v>0</v>
      </c>
      <c r="K7150">
        <v>24.412199999999999</v>
      </c>
    </row>
    <row r="7151" spans="1:11" hidden="1">
      <c r="A7151" t="s">
        <v>166</v>
      </c>
      <c r="B7151" t="s">
        <v>663</v>
      </c>
      <c r="C7151">
        <v>188</v>
      </c>
      <c r="D7151" t="s">
        <v>76</v>
      </c>
      <c r="E7151">
        <v>2.8</v>
      </c>
      <c r="F7151">
        <v>0</v>
      </c>
      <c r="G7151">
        <v>11.240399999999999</v>
      </c>
      <c r="H7151">
        <v>0</v>
      </c>
      <c r="I7151">
        <v>-2.5000000000000001E-3</v>
      </c>
      <c r="J7151">
        <v>0</v>
      </c>
      <c r="K7151">
        <v>24.412199999999999</v>
      </c>
    </row>
    <row r="7152" spans="1:11" hidden="1">
      <c r="A7152" t="s">
        <v>166</v>
      </c>
      <c r="B7152" t="s">
        <v>663</v>
      </c>
      <c r="C7152">
        <v>188</v>
      </c>
      <c r="D7152" t="s">
        <v>76</v>
      </c>
      <c r="E7152">
        <v>3.2360000000000002</v>
      </c>
      <c r="F7152">
        <v>0</v>
      </c>
      <c r="G7152">
        <v>15.056900000000001</v>
      </c>
      <c r="H7152">
        <v>0</v>
      </c>
      <c r="I7152">
        <v>-2.5000000000000001E-3</v>
      </c>
      <c r="J7152">
        <v>0</v>
      </c>
      <c r="K7152">
        <v>18.679600000000001</v>
      </c>
    </row>
    <row r="7153" spans="1:11" hidden="1">
      <c r="A7153" t="s">
        <v>166</v>
      </c>
      <c r="B7153" t="s">
        <v>663</v>
      </c>
      <c r="C7153">
        <v>188</v>
      </c>
      <c r="D7153" t="s">
        <v>76</v>
      </c>
      <c r="E7153">
        <v>3.6720000000000002</v>
      </c>
      <c r="F7153">
        <v>0</v>
      </c>
      <c r="G7153">
        <v>18.8733</v>
      </c>
      <c r="H7153">
        <v>0</v>
      </c>
      <c r="I7153">
        <v>-2.5000000000000001E-3</v>
      </c>
      <c r="J7153">
        <v>0</v>
      </c>
      <c r="K7153">
        <v>11.283099999999999</v>
      </c>
    </row>
    <row r="7154" spans="1:11" hidden="1">
      <c r="A7154" t="s">
        <v>166</v>
      </c>
      <c r="B7154" t="s">
        <v>663</v>
      </c>
      <c r="C7154">
        <v>188</v>
      </c>
      <c r="D7154" t="s">
        <v>76</v>
      </c>
      <c r="E7154">
        <v>4.1079999999999997</v>
      </c>
      <c r="F7154">
        <v>0</v>
      </c>
      <c r="G7154">
        <v>22.689699999999998</v>
      </c>
      <c r="H7154">
        <v>0</v>
      </c>
      <c r="I7154">
        <v>-2.5000000000000001E-3</v>
      </c>
      <c r="J7154">
        <v>0</v>
      </c>
      <c r="K7154">
        <v>2.2227000000000001</v>
      </c>
    </row>
    <row r="7155" spans="1:11" hidden="1">
      <c r="A7155" t="s">
        <v>166</v>
      </c>
      <c r="B7155" t="s">
        <v>663</v>
      </c>
      <c r="C7155">
        <v>188</v>
      </c>
      <c r="D7155" t="s">
        <v>76</v>
      </c>
      <c r="E7155">
        <v>4.5438999999999998</v>
      </c>
      <c r="F7155">
        <v>0</v>
      </c>
      <c r="G7155">
        <v>26.5062</v>
      </c>
      <c r="H7155">
        <v>0</v>
      </c>
      <c r="I7155">
        <v>-2.5000000000000001E-3</v>
      </c>
      <c r="J7155">
        <v>0</v>
      </c>
      <c r="K7155">
        <v>-8.5015999999999998</v>
      </c>
    </row>
    <row r="7156" spans="1:11" hidden="1">
      <c r="A7156" t="s">
        <v>166</v>
      </c>
      <c r="B7156" t="s">
        <v>663</v>
      </c>
      <c r="C7156">
        <v>188</v>
      </c>
      <c r="D7156" t="s">
        <v>76</v>
      </c>
      <c r="E7156">
        <v>4.9798999999999998</v>
      </c>
      <c r="F7156">
        <v>0</v>
      </c>
      <c r="G7156">
        <v>30.322600000000001</v>
      </c>
      <c r="H7156">
        <v>0</v>
      </c>
      <c r="I7156">
        <v>-2.5000000000000001E-3</v>
      </c>
      <c r="J7156">
        <v>0</v>
      </c>
      <c r="K7156">
        <v>-20.889800000000001</v>
      </c>
    </row>
    <row r="7157" spans="1:11" hidden="1">
      <c r="A7157" t="s">
        <v>166</v>
      </c>
      <c r="B7157" t="s">
        <v>663</v>
      </c>
      <c r="C7157">
        <v>188</v>
      </c>
      <c r="D7157" t="s">
        <v>76</v>
      </c>
      <c r="E7157">
        <v>5.4158999999999997</v>
      </c>
      <c r="F7157">
        <v>0</v>
      </c>
      <c r="G7157">
        <v>34.139099999999999</v>
      </c>
      <c r="H7157">
        <v>0</v>
      </c>
      <c r="I7157">
        <v>-2.5000000000000001E-3</v>
      </c>
      <c r="J7157">
        <v>0</v>
      </c>
      <c r="K7157">
        <v>-34.941899999999997</v>
      </c>
    </row>
    <row r="7158" spans="1:11" hidden="1">
      <c r="A7158" t="s">
        <v>166</v>
      </c>
      <c r="B7158" t="s">
        <v>663</v>
      </c>
      <c r="C7158">
        <v>188</v>
      </c>
      <c r="D7158" t="s">
        <v>77</v>
      </c>
      <c r="E7158">
        <v>0.18410000000000001</v>
      </c>
      <c r="F7158">
        <v>0</v>
      </c>
      <c r="G7158">
        <v>-40.786099999999998</v>
      </c>
      <c r="H7158">
        <v>0</v>
      </c>
      <c r="I7158">
        <v>-2.5000000000000001E-3</v>
      </c>
      <c r="J7158">
        <v>0</v>
      </c>
      <c r="K7158">
        <v>-21.8993</v>
      </c>
    </row>
    <row r="7159" spans="1:11" hidden="1">
      <c r="A7159" t="s">
        <v>166</v>
      </c>
      <c r="B7159" t="s">
        <v>663</v>
      </c>
      <c r="C7159">
        <v>188</v>
      </c>
      <c r="D7159" t="s">
        <v>77</v>
      </c>
      <c r="E7159">
        <v>0.62009999999999998</v>
      </c>
      <c r="F7159">
        <v>0</v>
      </c>
      <c r="G7159">
        <v>-34.760800000000003</v>
      </c>
      <c r="H7159">
        <v>0</v>
      </c>
      <c r="I7159">
        <v>-2.5000000000000001E-3</v>
      </c>
      <c r="J7159">
        <v>0</v>
      </c>
      <c r="K7159">
        <v>-5.3437000000000001</v>
      </c>
    </row>
    <row r="7160" spans="1:11" hidden="1">
      <c r="A7160" t="s">
        <v>166</v>
      </c>
      <c r="B7160" t="s">
        <v>663</v>
      </c>
      <c r="C7160">
        <v>188</v>
      </c>
      <c r="D7160" t="s">
        <v>77</v>
      </c>
      <c r="E7160">
        <v>1.0561</v>
      </c>
      <c r="F7160">
        <v>0</v>
      </c>
      <c r="G7160">
        <v>-26.4114</v>
      </c>
      <c r="H7160">
        <v>0</v>
      </c>
      <c r="I7160">
        <v>-2.5000000000000001E-3</v>
      </c>
      <c r="J7160">
        <v>0</v>
      </c>
      <c r="K7160">
        <v>8.0654000000000003</v>
      </c>
    </row>
    <row r="7161" spans="1:11" hidden="1">
      <c r="A7161" t="s">
        <v>166</v>
      </c>
      <c r="B7161" t="s">
        <v>663</v>
      </c>
      <c r="C7161">
        <v>188</v>
      </c>
      <c r="D7161" t="s">
        <v>77</v>
      </c>
      <c r="E7161">
        <v>1.4921</v>
      </c>
      <c r="F7161">
        <v>0</v>
      </c>
      <c r="G7161">
        <v>-17.376200000000001</v>
      </c>
      <c r="H7161">
        <v>0</v>
      </c>
      <c r="I7161">
        <v>-2.5000000000000001E-3</v>
      </c>
      <c r="J7161">
        <v>0</v>
      </c>
      <c r="K7161">
        <v>17.610800000000001</v>
      </c>
    </row>
    <row r="7162" spans="1:11" hidden="1">
      <c r="A7162" t="s">
        <v>166</v>
      </c>
      <c r="B7162" t="s">
        <v>663</v>
      </c>
      <c r="C7162">
        <v>188</v>
      </c>
      <c r="D7162" t="s">
        <v>77</v>
      </c>
      <c r="E7162">
        <v>1.9279999999999999</v>
      </c>
      <c r="F7162">
        <v>0</v>
      </c>
      <c r="G7162">
        <v>-8.3794000000000004</v>
      </c>
      <c r="H7162">
        <v>0</v>
      </c>
      <c r="I7162">
        <v>-2.5000000000000001E-3</v>
      </c>
      <c r="J7162">
        <v>0</v>
      </c>
      <c r="K7162">
        <v>23.2179</v>
      </c>
    </row>
    <row r="7163" spans="1:11" hidden="1">
      <c r="A7163" t="s">
        <v>166</v>
      </c>
      <c r="B7163" t="s">
        <v>663</v>
      </c>
      <c r="C7163">
        <v>188</v>
      </c>
      <c r="D7163" t="s">
        <v>77</v>
      </c>
      <c r="E7163">
        <v>2.3639999999999999</v>
      </c>
      <c r="F7163">
        <v>0</v>
      </c>
      <c r="G7163">
        <v>-0.97050000000000003</v>
      </c>
      <c r="H7163">
        <v>0</v>
      </c>
      <c r="I7163">
        <v>-2.5000000000000001E-3</v>
      </c>
      <c r="J7163">
        <v>0</v>
      </c>
      <c r="K7163">
        <v>25.1691</v>
      </c>
    </row>
    <row r="7164" spans="1:11" hidden="1">
      <c r="A7164" t="s">
        <v>166</v>
      </c>
      <c r="B7164" t="s">
        <v>663</v>
      </c>
      <c r="C7164">
        <v>188</v>
      </c>
      <c r="D7164" t="s">
        <v>77</v>
      </c>
      <c r="E7164">
        <v>2.8</v>
      </c>
      <c r="F7164">
        <v>0</v>
      </c>
      <c r="G7164">
        <v>4.0434999999999999</v>
      </c>
      <c r="H7164">
        <v>0</v>
      </c>
      <c r="I7164">
        <v>-2.5000000000000001E-3</v>
      </c>
      <c r="J7164">
        <v>0</v>
      </c>
      <c r="K7164">
        <v>24.412199999999999</v>
      </c>
    </row>
    <row r="7165" spans="1:11" hidden="1">
      <c r="A7165" t="s">
        <v>166</v>
      </c>
      <c r="B7165" t="s">
        <v>663</v>
      </c>
      <c r="C7165">
        <v>188</v>
      </c>
      <c r="D7165" t="s">
        <v>77</v>
      </c>
      <c r="E7165">
        <v>2.8</v>
      </c>
      <c r="F7165">
        <v>0</v>
      </c>
      <c r="G7165">
        <v>11.240399999999999</v>
      </c>
      <c r="H7165">
        <v>0</v>
      </c>
      <c r="I7165">
        <v>-2.5000000000000001E-3</v>
      </c>
      <c r="J7165">
        <v>0</v>
      </c>
      <c r="K7165">
        <v>24.412199999999999</v>
      </c>
    </row>
    <row r="7166" spans="1:11" hidden="1">
      <c r="A7166" t="s">
        <v>166</v>
      </c>
      <c r="B7166" t="s">
        <v>663</v>
      </c>
      <c r="C7166">
        <v>188</v>
      </c>
      <c r="D7166" t="s">
        <v>77</v>
      </c>
      <c r="E7166">
        <v>3.2360000000000002</v>
      </c>
      <c r="F7166">
        <v>0</v>
      </c>
      <c r="G7166">
        <v>15.056900000000001</v>
      </c>
      <c r="H7166">
        <v>0</v>
      </c>
      <c r="I7166">
        <v>-2.5000000000000001E-3</v>
      </c>
      <c r="J7166">
        <v>0</v>
      </c>
      <c r="K7166">
        <v>18.679600000000001</v>
      </c>
    </row>
    <row r="7167" spans="1:11" hidden="1">
      <c r="A7167" t="s">
        <v>166</v>
      </c>
      <c r="B7167" t="s">
        <v>663</v>
      </c>
      <c r="C7167">
        <v>188</v>
      </c>
      <c r="D7167" t="s">
        <v>77</v>
      </c>
      <c r="E7167">
        <v>3.6720000000000002</v>
      </c>
      <c r="F7167">
        <v>0</v>
      </c>
      <c r="G7167">
        <v>18.8733</v>
      </c>
      <c r="H7167">
        <v>0</v>
      </c>
      <c r="I7167">
        <v>-2.5000000000000001E-3</v>
      </c>
      <c r="J7167">
        <v>0</v>
      </c>
      <c r="K7167">
        <v>11.283099999999999</v>
      </c>
    </row>
    <row r="7168" spans="1:11" hidden="1">
      <c r="A7168" t="s">
        <v>166</v>
      </c>
      <c r="B7168" t="s">
        <v>663</v>
      </c>
      <c r="C7168">
        <v>188</v>
      </c>
      <c r="D7168" t="s">
        <v>77</v>
      </c>
      <c r="E7168">
        <v>4.1079999999999997</v>
      </c>
      <c r="F7168">
        <v>0</v>
      </c>
      <c r="G7168">
        <v>22.689699999999998</v>
      </c>
      <c r="H7168">
        <v>0</v>
      </c>
      <c r="I7168">
        <v>-2.5000000000000001E-3</v>
      </c>
      <c r="J7168">
        <v>0</v>
      </c>
      <c r="K7168">
        <v>2.2227000000000001</v>
      </c>
    </row>
    <row r="7169" spans="1:11" hidden="1">
      <c r="A7169" t="s">
        <v>166</v>
      </c>
      <c r="B7169" t="s">
        <v>663</v>
      </c>
      <c r="C7169">
        <v>188</v>
      </c>
      <c r="D7169" t="s">
        <v>77</v>
      </c>
      <c r="E7169">
        <v>4.5438999999999998</v>
      </c>
      <c r="F7169">
        <v>0</v>
      </c>
      <c r="G7169">
        <v>26.5062</v>
      </c>
      <c r="H7169">
        <v>0</v>
      </c>
      <c r="I7169">
        <v>-2.5000000000000001E-3</v>
      </c>
      <c r="J7169">
        <v>0</v>
      </c>
      <c r="K7169">
        <v>-8.5015999999999998</v>
      </c>
    </row>
    <row r="7170" spans="1:11" hidden="1">
      <c r="A7170" t="s">
        <v>166</v>
      </c>
      <c r="B7170" t="s">
        <v>663</v>
      </c>
      <c r="C7170">
        <v>188</v>
      </c>
      <c r="D7170" t="s">
        <v>77</v>
      </c>
      <c r="E7170">
        <v>4.9798999999999998</v>
      </c>
      <c r="F7170">
        <v>0</v>
      </c>
      <c r="G7170">
        <v>30.322600000000001</v>
      </c>
      <c r="H7170">
        <v>0</v>
      </c>
      <c r="I7170">
        <v>-2.5000000000000001E-3</v>
      </c>
      <c r="J7170">
        <v>0</v>
      </c>
      <c r="K7170">
        <v>-20.889800000000001</v>
      </c>
    </row>
    <row r="7171" spans="1:11" hidden="1">
      <c r="A7171" t="s">
        <v>166</v>
      </c>
      <c r="B7171" t="s">
        <v>663</v>
      </c>
      <c r="C7171">
        <v>188</v>
      </c>
      <c r="D7171" t="s">
        <v>77</v>
      </c>
      <c r="E7171">
        <v>5.4158999999999997</v>
      </c>
      <c r="F7171">
        <v>0</v>
      </c>
      <c r="G7171">
        <v>34.139099999999999</v>
      </c>
      <c r="H7171">
        <v>0</v>
      </c>
      <c r="I7171">
        <v>-2.5000000000000001E-3</v>
      </c>
      <c r="J7171">
        <v>0</v>
      </c>
      <c r="K7171">
        <v>-34.941899999999997</v>
      </c>
    </row>
    <row r="7172" spans="1:11" hidden="1">
      <c r="A7172" t="s">
        <v>166</v>
      </c>
      <c r="B7172" t="s">
        <v>663</v>
      </c>
      <c r="C7172">
        <v>188</v>
      </c>
      <c r="D7172" t="s">
        <v>78</v>
      </c>
      <c r="E7172">
        <v>0.18410000000000001</v>
      </c>
      <c r="F7172">
        <v>0</v>
      </c>
      <c r="G7172">
        <v>-40.913499999999999</v>
      </c>
      <c r="H7172">
        <v>0</v>
      </c>
      <c r="I7172">
        <v>-2.3999999999999998E-3</v>
      </c>
      <c r="J7172">
        <v>0</v>
      </c>
      <c r="K7172">
        <v>-22.235499999999998</v>
      </c>
    </row>
    <row r="7173" spans="1:11" hidden="1">
      <c r="A7173" t="s">
        <v>166</v>
      </c>
      <c r="B7173" t="s">
        <v>663</v>
      </c>
      <c r="C7173">
        <v>188</v>
      </c>
      <c r="D7173" t="s">
        <v>78</v>
      </c>
      <c r="E7173">
        <v>0.62009999999999998</v>
      </c>
      <c r="F7173">
        <v>0</v>
      </c>
      <c r="G7173">
        <v>-34.888300000000001</v>
      </c>
      <c r="H7173">
        <v>0</v>
      </c>
      <c r="I7173">
        <v>-2.3999999999999998E-3</v>
      </c>
      <c r="J7173">
        <v>0</v>
      </c>
      <c r="K7173">
        <v>-5.6242999999999999</v>
      </c>
    </row>
    <row r="7174" spans="1:11" hidden="1">
      <c r="A7174" t="s">
        <v>166</v>
      </c>
      <c r="B7174" t="s">
        <v>663</v>
      </c>
      <c r="C7174">
        <v>188</v>
      </c>
      <c r="D7174" t="s">
        <v>78</v>
      </c>
      <c r="E7174">
        <v>1.0561</v>
      </c>
      <c r="F7174">
        <v>0</v>
      </c>
      <c r="G7174">
        <v>-26.538799999999998</v>
      </c>
      <c r="H7174">
        <v>0</v>
      </c>
      <c r="I7174">
        <v>-2.3999999999999998E-3</v>
      </c>
      <c r="J7174">
        <v>0</v>
      </c>
      <c r="K7174">
        <v>7.8403999999999998</v>
      </c>
    </row>
    <row r="7175" spans="1:11" hidden="1">
      <c r="A7175" t="s">
        <v>166</v>
      </c>
      <c r="B7175" t="s">
        <v>663</v>
      </c>
      <c r="C7175">
        <v>188</v>
      </c>
      <c r="D7175" t="s">
        <v>78</v>
      </c>
      <c r="E7175">
        <v>1.4921</v>
      </c>
      <c r="F7175">
        <v>0</v>
      </c>
      <c r="G7175">
        <v>-17.503699999999998</v>
      </c>
      <c r="H7175">
        <v>0</v>
      </c>
      <c r="I7175">
        <v>-2.3999999999999998E-3</v>
      </c>
      <c r="J7175">
        <v>0</v>
      </c>
      <c r="K7175">
        <v>17.441299999999998</v>
      </c>
    </row>
    <row r="7176" spans="1:11" hidden="1">
      <c r="A7176" t="s">
        <v>166</v>
      </c>
      <c r="B7176" t="s">
        <v>663</v>
      </c>
      <c r="C7176">
        <v>188</v>
      </c>
      <c r="D7176" t="s">
        <v>78</v>
      </c>
      <c r="E7176">
        <v>1.9279999999999999</v>
      </c>
      <c r="F7176">
        <v>0</v>
      </c>
      <c r="G7176">
        <v>-8.5068999999999999</v>
      </c>
      <c r="H7176">
        <v>0</v>
      </c>
      <c r="I7176">
        <v>-2.3999999999999998E-3</v>
      </c>
      <c r="J7176">
        <v>0</v>
      </c>
      <c r="K7176">
        <v>23.103999999999999</v>
      </c>
    </row>
    <row r="7177" spans="1:11" hidden="1">
      <c r="A7177" t="s">
        <v>166</v>
      </c>
      <c r="B7177" t="s">
        <v>663</v>
      </c>
      <c r="C7177">
        <v>188</v>
      </c>
      <c r="D7177" t="s">
        <v>78</v>
      </c>
      <c r="E7177">
        <v>2.3639999999999999</v>
      </c>
      <c r="F7177">
        <v>0</v>
      </c>
      <c r="G7177">
        <v>-1.0979000000000001</v>
      </c>
      <c r="H7177">
        <v>0</v>
      </c>
      <c r="I7177">
        <v>-2.3999999999999998E-3</v>
      </c>
      <c r="J7177">
        <v>0</v>
      </c>
      <c r="K7177">
        <v>25.110700000000001</v>
      </c>
    </row>
    <row r="7178" spans="1:11" hidden="1">
      <c r="A7178" t="s">
        <v>166</v>
      </c>
      <c r="B7178" t="s">
        <v>663</v>
      </c>
      <c r="C7178">
        <v>188</v>
      </c>
      <c r="D7178" t="s">
        <v>78</v>
      </c>
      <c r="E7178">
        <v>2.8</v>
      </c>
      <c r="F7178">
        <v>0</v>
      </c>
      <c r="G7178">
        <v>3.9161000000000001</v>
      </c>
      <c r="H7178">
        <v>0</v>
      </c>
      <c r="I7178">
        <v>-2.3999999999999998E-3</v>
      </c>
      <c r="J7178">
        <v>0</v>
      </c>
      <c r="K7178">
        <v>24.409400000000002</v>
      </c>
    </row>
    <row r="7179" spans="1:11" hidden="1">
      <c r="A7179" t="s">
        <v>166</v>
      </c>
      <c r="B7179" t="s">
        <v>663</v>
      </c>
      <c r="C7179">
        <v>188</v>
      </c>
      <c r="D7179" t="s">
        <v>78</v>
      </c>
      <c r="E7179">
        <v>2.8</v>
      </c>
      <c r="F7179">
        <v>0</v>
      </c>
      <c r="G7179">
        <v>11.113</v>
      </c>
      <c r="H7179">
        <v>0</v>
      </c>
      <c r="I7179">
        <v>-2.3999999999999998E-3</v>
      </c>
      <c r="J7179">
        <v>0</v>
      </c>
      <c r="K7179">
        <v>24.409400000000002</v>
      </c>
    </row>
    <row r="7180" spans="1:11" hidden="1">
      <c r="A7180" t="s">
        <v>166</v>
      </c>
      <c r="B7180" t="s">
        <v>663</v>
      </c>
      <c r="C7180">
        <v>188</v>
      </c>
      <c r="D7180" t="s">
        <v>78</v>
      </c>
      <c r="E7180">
        <v>3.2360000000000002</v>
      </c>
      <c r="F7180">
        <v>0</v>
      </c>
      <c r="G7180">
        <v>14.929399999999999</v>
      </c>
      <c r="H7180">
        <v>0</v>
      </c>
      <c r="I7180">
        <v>-2.3999999999999998E-3</v>
      </c>
      <c r="J7180">
        <v>0</v>
      </c>
      <c r="K7180">
        <v>18.732299999999999</v>
      </c>
    </row>
    <row r="7181" spans="1:11" hidden="1">
      <c r="A7181" t="s">
        <v>166</v>
      </c>
      <c r="B7181" t="s">
        <v>663</v>
      </c>
      <c r="C7181">
        <v>188</v>
      </c>
      <c r="D7181" t="s">
        <v>78</v>
      </c>
      <c r="E7181">
        <v>3.6720000000000002</v>
      </c>
      <c r="F7181">
        <v>0</v>
      </c>
      <c r="G7181">
        <v>18.745899999999999</v>
      </c>
      <c r="H7181">
        <v>0</v>
      </c>
      <c r="I7181">
        <v>-2.3999999999999998E-3</v>
      </c>
      <c r="J7181">
        <v>0</v>
      </c>
      <c r="K7181">
        <v>11.391400000000001</v>
      </c>
    </row>
    <row r="7182" spans="1:11" hidden="1">
      <c r="A7182" t="s">
        <v>166</v>
      </c>
      <c r="B7182" t="s">
        <v>663</v>
      </c>
      <c r="C7182">
        <v>188</v>
      </c>
      <c r="D7182" t="s">
        <v>78</v>
      </c>
      <c r="E7182">
        <v>4.1079999999999997</v>
      </c>
      <c r="F7182">
        <v>0</v>
      </c>
      <c r="G7182">
        <v>22.5623</v>
      </c>
      <c r="H7182">
        <v>0</v>
      </c>
      <c r="I7182">
        <v>-2.3999999999999998E-3</v>
      </c>
      <c r="J7182">
        <v>0</v>
      </c>
      <c r="K7182">
        <v>2.3864999999999998</v>
      </c>
    </row>
    <row r="7183" spans="1:11" hidden="1">
      <c r="A7183" t="s">
        <v>166</v>
      </c>
      <c r="B7183" t="s">
        <v>663</v>
      </c>
      <c r="C7183">
        <v>188</v>
      </c>
      <c r="D7183" t="s">
        <v>78</v>
      </c>
      <c r="E7183">
        <v>4.5438999999999998</v>
      </c>
      <c r="F7183">
        <v>0</v>
      </c>
      <c r="G7183">
        <v>26.378799999999998</v>
      </c>
      <c r="H7183">
        <v>0</v>
      </c>
      <c r="I7183">
        <v>-2.3999999999999998E-3</v>
      </c>
      <c r="J7183">
        <v>0</v>
      </c>
      <c r="K7183">
        <v>-8.2821999999999996</v>
      </c>
    </row>
    <row r="7184" spans="1:11" hidden="1">
      <c r="A7184" t="s">
        <v>166</v>
      </c>
      <c r="B7184" t="s">
        <v>663</v>
      </c>
      <c r="C7184">
        <v>188</v>
      </c>
      <c r="D7184" t="s">
        <v>78</v>
      </c>
      <c r="E7184">
        <v>4.9798999999999998</v>
      </c>
      <c r="F7184">
        <v>0</v>
      </c>
      <c r="G7184">
        <v>30.1952</v>
      </c>
      <c r="H7184">
        <v>0</v>
      </c>
      <c r="I7184">
        <v>-2.3999999999999998E-3</v>
      </c>
      <c r="J7184">
        <v>0</v>
      </c>
      <c r="K7184">
        <v>-20.614899999999999</v>
      </c>
    </row>
    <row r="7185" spans="1:11" hidden="1">
      <c r="A7185" t="s">
        <v>166</v>
      </c>
      <c r="B7185" t="s">
        <v>663</v>
      </c>
      <c r="C7185">
        <v>188</v>
      </c>
      <c r="D7185" t="s">
        <v>78</v>
      </c>
      <c r="E7185">
        <v>5.4158999999999997</v>
      </c>
      <c r="F7185">
        <v>0</v>
      </c>
      <c r="G7185">
        <v>34.011600000000001</v>
      </c>
      <c r="H7185">
        <v>0</v>
      </c>
      <c r="I7185">
        <v>-2.3999999999999998E-3</v>
      </c>
      <c r="J7185">
        <v>0</v>
      </c>
      <c r="K7185">
        <v>-34.611400000000003</v>
      </c>
    </row>
    <row r="7186" spans="1:11" hidden="1">
      <c r="A7186" t="s">
        <v>166</v>
      </c>
      <c r="B7186" t="s">
        <v>663</v>
      </c>
      <c r="C7186">
        <v>188</v>
      </c>
      <c r="D7186" t="s">
        <v>79</v>
      </c>
      <c r="E7186">
        <v>0.18410000000000001</v>
      </c>
      <c r="F7186">
        <v>0</v>
      </c>
      <c r="G7186">
        <v>-40.717500000000001</v>
      </c>
      <c r="H7186">
        <v>0</v>
      </c>
      <c r="I7186">
        <v>-2.5000000000000001E-3</v>
      </c>
      <c r="J7186">
        <v>0</v>
      </c>
      <c r="K7186">
        <v>-21.718299999999999</v>
      </c>
    </row>
    <row r="7187" spans="1:11" hidden="1">
      <c r="A7187" t="s">
        <v>166</v>
      </c>
      <c r="B7187" t="s">
        <v>663</v>
      </c>
      <c r="C7187">
        <v>188</v>
      </c>
      <c r="D7187" t="s">
        <v>79</v>
      </c>
      <c r="E7187">
        <v>0.62009999999999998</v>
      </c>
      <c r="F7187">
        <v>0</v>
      </c>
      <c r="G7187">
        <v>-34.6922</v>
      </c>
      <c r="H7187">
        <v>0</v>
      </c>
      <c r="I7187">
        <v>-2.5000000000000001E-3</v>
      </c>
      <c r="J7187">
        <v>0</v>
      </c>
      <c r="K7187">
        <v>-5.1925999999999997</v>
      </c>
    </row>
    <row r="7188" spans="1:11" hidden="1">
      <c r="A7188" t="s">
        <v>166</v>
      </c>
      <c r="B7188" t="s">
        <v>663</v>
      </c>
      <c r="C7188">
        <v>188</v>
      </c>
      <c r="D7188" t="s">
        <v>79</v>
      </c>
      <c r="E7188">
        <v>1.0561</v>
      </c>
      <c r="F7188">
        <v>0</v>
      </c>
      <c r="G7188">
        <v>-26.3428</v>
      </c>
      <c r="H7188">
        <v>0</v>
      </c>
      <c r="I7188">
        <v>-2.5000000000000001E-3</v>
      </c>
      <c r="J7188">
        <v>0</v>
      </c>
      <c r="K7188">
        <v>8.1866000000000003</v>
      </c>
    </row>
    <row r="7189" spans="1:11" hidden="1">
      <c r="A7189" t="s">
        <v>166</v>
      </c>
      <c r="B7189" t="s">
        <v>663</v>
      </c>
      <c r="C7189">
        <v>188</v>
      </c>
      <c r="D7189" t="s">
        <v>79</v>
      </c>
      <c r="E7189">
        <v>1.4921</v>
      </c>
      <c r="F7189">
        <v>0</v>
      </c>
      <c r="G7189">
        <v>-17.307600000000001</v>
      </c>
      <c r="H7189">
        <v>0</v>
      </c>
      <c r="I7189">
        <v>-2.5000000000000001E-3</v>
      </c>
      <c r="J7189">
        <v>0</v>
      </c>
      <c r="K7189">
        <v>17.702000000000002</v>
      </c>
    </row>
    <row r="7190" spans="1:11" hidden="1">
      <c r="A7190" t="s">
        <v>166</v>
      </c>
      <c r="B7190" t="s">
        <v>663</v>
      </c>
      <c r="C7190">
        <v>188</v>
      </c>
      <c r="D7190" t="s">
        <v>79</v>
      </c>
      <c r="E7190">
        <v>1.9279999999999999</v>
      </c>
      <c r="F7190">
        <v>0</v>
      </c>
      <c r="G7190">
        <v>-8.3108000000000004</v>
      </c>
      <c r="H7190">
        <v>0</v>
      </c>
      <c r="I7190">
        <v>-2.5000000000000001E-3</v>
      </c>
      <c r="J7190">
        <v>0</v>
      </c>
      <c r="K7190">
        <v>23.279299999999999</v>
      </c>
    </row>
    <row r="7191" spans="1:11" hidden="1">
      <c r="A7191" t="s">
        <v>166</v>
      </c>
      <c r="B7191" t="s">
        <v>663</v>
      </c>
      <c r="C7191">
        <v>188</v>
      </c>
      <c r="D7191" t="s">
        <v>79</v>
      </c>
      <c r="E7191">
        <v>2.3639999999999999</v>
      </c>
      <c r="F7191">
        <v>0</v>
      </c>
      <c r="G7191">
        <v>-0.90180000000000005</v>
      </c>
      <c r="H7191">
        <v>0</v>
      </c>
      <c r="I7191">
        <v>-2.5000000000000001E-3</v>
      </c>
      <c r="J7191">
        <v>0</v>
      </c>
      <c r="K7191">
        <v>25.200600000000001</v>
      </c>
    </row>
    <row r="7192" spans="1:11" hidden="1">
      <c r="A7192" t="s">
        <v>166</v>
      </c>
      <c r="B7192" t="s">
        <v>663</v>
      </c>
      <c r="C7192">
        <v>188</v>
      </c>
      <c r="D7192" t="s">
        <v>79</v>
      </c>
      <c r="E7192">
        <v>2.8</v>
      </c>
      <c r="F7192">
        <v>0</v>
      </c>
      <c r="G7192">
        <v>4.1120999999999999</v>
      </c>
      <c r="H7192">
        <v>0</v>
      </c>
      <c r="I7192">
        <v>-2.5000000000000001E-3</v>
      </c>
      <c r="J7192">
        <v>0</v>
      </c>
      <c r="K7192">
        <v>24.413699999999999</v>
      </c>
    </row>
    <row r="7193" spans="1:11" hidden="1">
      <c r="A7193" t="s">
        <v>166</v>
      </c>
      <c r="B7193" t="s">
        <v>663</v>
      </c>
      <c r="C7193">
        <v>188</v>
      </c>
      <c r="D7193" t="s">
        <v>79</v>
      </c>
      <c r="E7193">
        <v>2.8</v>
      </c>
      <c r="F7193">
        <v>0</v>
      </c>
      <c r="G7193">
        <v>11.308999999999999</v>
      </c>
      <c r="H7193">
        <v>0</v>
      </c>
      <c r="I7193">
        <v>-2.5000000000000001E-3</v>
      </c>
      <c r="J7193">
        <v>0</v>
      </c>
      <c r="K7193">
        <v>24.413699999999999</v>
      </c>
    </row>
    <row r="7194" spans="1:11" hidden="1">
      <c r="A7194" t="s">
        <v>166</v>
      </c>
      <c r="B7194" t="s">
        <v>663</v>
      </c>
      <c r="C7194">
        <v>188</v>
      </c>
      <c r="D7194" t="s">
        <v>79</v>
      </c>
      <c r="E7194">
        <v>3.2360000000000002</v>
      </c>
      <c r="F7194">
        <v>0</v>
      </c>
      <c r="G7194">
        <v>15.125500000000001</v>
      </c>
      <c r="H7194">
        <v>0</v>
      </c>
      <c r="I7194">
        <v>-2.5000000000000001E-3</v>
      </c>
      <c r="J7194">
        <v>0</v>
      </c>
      <c r="K7194">
        <v>18.651199999999999</v>
      </c>
    </row>
    <row r="7195" spans="1:11" hidden="1">
      <c r="A7195" t="s">
        <v>166</v>
      </c>
      <c r="B7195" t="s">
        <v>663</v>
      </c>
      <c r="C7195">
        <v>188</v>
      </c>
      <c r="D7195" t="s">
        <v>79</v>
      </c>
      <c r="E7195">
        <v>3.6720000000000002</v>
      </c>
      <c r="F7195">
        <v>0</v>
      </c>
      <c r="G7195">
        <v>18.9419</v>
      </c>
      <c r="H7195">
        <v>0</v>
      </c>
      <c r="I7195">
        <v>-2.5000000000000001E-3</v>
      </c>
      <c r="J7195">
        <v>0</v>
      </c>
      <c r="K7195">
        <v>11.2248</v>
      </c>
    </row>
    <row r="7196" spans="1:11" hidden="1">
      <c r="A7196" t="s">
        <v>166</v>
      </c>
      <c r="B7196" t="s">
        <v>663</v>
      </c>
      <c r="C7196">
        <v>188</v>
      </c>
      <c r="D7196" t="s">
        <v>79</v>
      </c>
      <c r="E7196">
        <v>4.1079999999999997</v>
      </c>
      <c r="F7196">
        <v>0</v>
      </c>
      <c r="G7196">
        <v>22.758400000000002</v>
      </c>
      <c r="H7196">
        <v>0</v>
      </c>
      <c r="I7196">
        <v>-2.5000000000000001E-3</v>
      </c>
      <c r="J7196">
        <v>0</v>
      </c>
      <c r="K7196">
        <v>2.1345000000000001</v>
      </c>
    </row>
    <row r="7197" spans="1:11" hidden="1">
      <c r="A7197" t="s">
        <v>166</v>
      </c>
      <c r="B7197" t="s">
        <v>663</v>
      </c>
      <c r="C7197">
        <v>188</v>
      </c>
      <c r="D7197" t="s">
        <v>79</v>
      </c>
      <c r="E7197">
        <v>4.5438999999999998</v>
      </c>
      <c r="F7197">
        <v>0</v>
      </c>
      <c r="G7197">
        <v>26.5748</v>
      </c>
      <c r="H7197">
        <v>0</v>
      </c>
      <c r="I7197">
        <v>-2.5000000000000001E-3</v>
      </c>
      <c r="J7197">
        <v>0</v>
      </c>
      <c r="K7197">
        <v>-8.6196999999999999</v>
      </c>
    </row>
    <row r="7198" spans="1:11" hidden="1">
      <c r="A7198" t="s">
        <v>166</v>
      </c>
      <c r="B7198" t="s">
        <v>663</v>
      </c>
      <c r="C7198">
        <v>188</v>
      </c>
      <c r="D7198" t="s">
        <v>79</v>
      </c>
      <c r="E7198">
        <v>4.9798999999999998</v>
      </c>
      <c r="F7198">
        <v>0</v>
      </c>
      <c r="G7198">
        <v>30.391200000000001</v>
      </c>
      <c r="H7198">
        <v>0</v>
      </c>
      <c r="I7198">
        <v>-2.5000000000000001E-3</v>
      </c>
      <c r="J7198">
        <v>0</v>
      </c>
      <c r="K7198">
        <v>-21.037800000000001</v>
      </c>
    </row>
    <row r="7199" spans="1:11" hidden="1">
      <c r="A7199" t="s">
        <v>166</v>
      </c>
      <c r="B7199" t="s">
        <v>663</v>
      </c>
      <c r="C7199">
        <v>188</v>
      </c>
      <c r="D7199" t="s">
        <v>79</v>
      </c>
      <c r="E7199">
        <v>5.4158999999999997</v>
      </c>
      <c r="F7199">
        <v>0</v>
      </c>
      <c r="G7199">
        <v>34.207700000000003</v>
      </c>
      <c r="H7199">
        <v>0</v>
      </c>
      <c r="I7199">
        <v>-2.5000000000000001E-3</v>
      </c>
      <c r="J7199">
        <v>0</v>
      </c>
      <c r="K7199">
        <v>-35.119900000000001</v>
      </c>
    </row>
    <row r="7200" spans="1:11" hidden="1">
      <c r="A7200" t="s">
        <v>166</v>
      </c>
      <c r="B7200" t="s">
        <v>663</v>
      </c>
      <c r="C7200">
        <v>188</v>
      </c>
      <c r="D7200" t="s">
        <v>80</v>
      </c>
      <c r="E7200">
        <v>0.18410000000000001</v>
      </c>
      <c r="F7200">
        <v>0</v>
      </c>
      <c r="G7200">
        <v>-40.913499999999999</v>
      </c>
      <c r="H7200">
        <v>0</v>
      </c>
      <c r="I7200">
        <v>-2.3999999999999998E-3</v>
      </c>
      <c r="J7200">
        <v>0</v>
      </c>
      <c r="K7200">
        <v>-22.235499999999998</v>
      </c>
    </row>
    <row r="7201" spans="1:11" hidden="1">
      <c r="A7201" t="s">
        <v>166</v>
      </c>
      <c r="B7201" t="s">
        <v>663</v>
      </c>
      <c r="C7201">
        <v>188</v>
      </c>
      <c r="D7201" t="s">
        <v>80</v>
      </c>
      <c r="E7201">
        <v>0.62009999999999998</v>
      </c>
      <c r="F7201">
        <v>0</v>
      </c>
      <c r="G7201">
        <v>-34.888300000000001</v>
      </c>
      <c r="H7201">
        <v>0</v>
      </c>
      <c r="I7201">
        <v>-2.3999999999999998E-3</v>
      </c>
      <c r="J7201">
        <v>0</v>
      </c>
      <c r="K7201">
        <v>-5.6242999999999999</v>
      </c>
    </row>
    <row r="7202" spans="1:11" hidden="1">
      <c r="A7202" t="s">
        <v>166</v>
      </c>
      <c r="B7202" t="s">
        <v>663</v>
      </c>
      <c r="C7202">
        <v>188</v>
      </c>
      <c r="D7202" t="s">
        <v>80</v>
      </c>
      <c r="E7202">
        <v>1.0561</v>
      </c>
      <c r="F7202">
        <v>0</v>
      </c>
      <c r="G7202">
        <v>-26.538799999999998</v>
      </c>
      <c r="H7202">
        <v>0</v>
      </c>
      <c r="I7202">
        <v>-2.3999999999999998E-3</v>
      </c>
      <c r="J7202">
        <v>0</v>
      </c>
      <c r="K7202">
        <v>7.8403999999999998</v>
      </c>
    </row>
    <row r="7203" spans="1:11" hidden="1">
      <c r="A7203" t="s">
        <v>166</v>
      </c>
      <c r="B7203" t="s">
        <v>663</v>
      </c>
      <c r="C7203">
        <v>188</v>
      </c>
      <c r="D7203" t="s">
        <v>80</v>
      </c>
      <c r="E7203">
        <v>1.4921</v>
      </c>
      <c r="F7203">
        <v>0</v>
      </c>
      <c r="G7203">
        <v>-17.503699999999998</v>
      </c>
      <c r="H7203">
        <v>0</v>
      </c>
      <c r="I7203">
        <v>-2.3999999999999998E-3</v>
      </c>
      <c r="J7203">
        <v>0</v>
      </c>
      <c r="K7203">
        <v>17.441299999999998</v>
      </c>
    </row>
    <row r="7204" spans="1:11" hidden="1">
      <c r="A7204" t="s">
        <v>166</v>
      </c>
      <c r="B7204" t="s">
        <v>663</v>
      </c>
      <c r="C7204">
        <v>188</v>
      </c>
      <c r="D7204" t="s">
        <v>80</v>
      </c>
      <c r="E7204">
        <v>1.9279999999999999</v>
      </c>
      <c r="F7204">
        <v>0</v>
      </c>
      <c r="G7204">
        <v>-8.5068999999999999</v>
      </c>
      <c r="H7204">
        <v>0</v>
      </c>
      <c r="I7204">
        <v>-2.3999999999999998E-3</v>
      </c>
      <c r="J7204">
        <v>0</v>
      </c>
      <c r="K7204">
        <v>23.103999999999999</v>
      </c>
    </row>
    <row r="7205" spans="1:11" hidden="1">
      <c r="A7205" t="s">
        <v>166</v>
      </c>
      <c r="B7205" t="s">
        <v>663</v>
      </c>
      <c r="C7205">
        <v>188</v>
      </c>
      <c r="D7205" t="s">
        <v>80</v>
      </c>
      <c r="E7205">
        <v>2.3639999999999999</v>
      </c>
      <c r="F7205">
        <v>0</v>
      </c>
      <c r="G7205">
        <v>-1.0979000000000001</v>
      </c>
      <c r="H7205">
        <v>0</v>
      </c>
      <c r="I7205">
        <v>-2.3999999999999998E-3</v>
      </c>
      <c r="J7205">
        <v>0</v>
      </c>
      <c r="K7205">
        <v>25.110700000000001</v>
      </c>
    </row>
    <row r="7206" spans="1:11" hidden="1">
      <c r="A7206" t="s">
        <v>166</v>
      </c>
      <c r="B7206" t="s">
        <v>663</v>
      </c>
      <c r="C7206">
        <v>188</v>
      </c>
      <c r="D7206" t="s">
        <v>80</v>
      </c>
      <c r="E7206">
        <v>2.8</v>
      </c>
      <c r="F7206">
        <v>0</v>
      </c>
      <c r="G7206">
        <v>3.9161000000000001</v>
      </c>
      <c r="H7206">
        <v>0</v>
      </c>
      <c r="I7206">
        <v>-2.3999999999999998E-3</v>
      </c>
      <c r="J7206">
        <v>0</v>
      </c>
      <c r="K7206">
        <v>24.409400000000002</v>
      </c>
    </row>
    <row r="7207" spans="1:11" hidden="1">
      <c r="A7207" t="s">
        <v>166</v>
      </c>
      <c r="B7207" t="s">
        <v>663</v>
      </c>
      <c r="C7207">
        <v>188</v>
      </c>
      <c r="D7207" t="s">
        <v>80</v>
      </c>
      <c r="E7207">
        <v>2.8</v>
      </c>
      <c r="F7207">
        <v>0</v>
      </c>
      <c r="G7207">
        <v>11.113</v>
      </c>
      <c r="H7207">
        <v>0</v>
      </c>
      <c r="I7207">
        <v>-2.3999999999999998E-3</v>
      </c>
      <c r="J7207">
        <v>0</v>
      </c>
      <c r="K7207">
        <v>24.409400000000002</v>
      </c>
    </row>
    <row r="7208" spans="1:11" hidden="1">
      <c r="A7208" t="s">
        <v>166</v>
      </c>
      <c r="B7208" t="s">
        <v>663</v>
      </c>
      <c r="C7208">
        <v>188</v>
      </c>
      <c r="D7208" t="s">
        <v>80</v>
      </c>
      <c r="E7208">
        <v>3.2360000000000002</v>
      </c>
      <c r="F7208">
        <v>0</v>
      </c>
      <c r="G7208">
        <v>14.929399999999999</v>
      </c>
      <c r="H7208">
        <v>0</v>
      </c>
      <c r="I7208">
        <v>-2.3999999999999998E-3</v>
      </c>
      <c r="J7208">
        <v>0</v>
      </c>
      <c r="K7208">
        <v>18.732299999999999</v>
      </c>
    </row>
    <row r="7209" spans="1:11" hidden="1">
      <c r="A7209" t="s">
        <v>166</v>
      </c>
      <c r="B7209" t="s">
        <v>663</v>
      </c>
      <c r="C7209">
        <v>188</v>
      </c>
      <c r="D7209" t="s">
        <v>80</v>
      </c>
      <c r="E7209">
        <v>3.6720000000000002</v>
      </c>
      <c r="F7209">
        <v>0</v>
      </c>
      <c r="G7209">
        <v>18.745899999999999</v>
      </c>
      <c r="H7209">
        <v>0</v>
      </c>
      <c r="I7209">
        <v>-2.3999999999999998E-3</v>
      </c>
      <c r="J7209">
        <v>0</v>
      </c>
      <c r="K7209">
        <v>11.391400000000001</v>
      </c>
    </row>
    <row r="7210" spans="1:11" hidden="1">
      <c r="A7210" t="s">
        <v>166</v>
      </c>
      <c r="B7210" t="s">
        <v>663</v>
      </c>
      <c r="C7210">
        <v>188</v>
      </c>
      <c r="D7210" t="s">
        <v>80</v>
      </c>
      <c r="E7210">
        <v>4.1079999999999997</v>
      </c>
      <c r="F7210">
        <v>0</v>
      </c>
      <c r="G7210">
        <v>22.5623</v>
      </c>
      <c r="H7210">
        <v>0</v>
      </c>
      <c r="I7210">
        <v>-2.3999999999999998E-3</v>
      </c>
      <c r="J7210">
        <v>0</v>
      </c>
      <c r="K7210">
        <v>2.3864999999999998</v>
      </c>
    </row>
    <row r="7211" spans="1:11" hidden="1">
      <c r="A7211" t="s">
        <v>166</v>
      </c>
      <c r="B7211" t="s">
        <v>663</v>
      </c>
      <c r="C7211">
        <v>188</v>
      </c>
      <c r="D7211" t="s">
        <v>80</v>
      </c>
      <c r="E7211">
        <v>4.5438999999999998</v>
      </c>
      <c r="F7211">
        <v>0</v>
      </c>
      <c r="G7211">
        <v>26.378799999999998</v>
      </c>
      <c r="H7211">
        <v>0</v>
      </c>
      <c r="I7211">
        <v>-2.3999999999999998E-3</v>
      </c>
      <c r="J7211">
        <v>0</v>
      </c>
      <c r="K7211">
        <v>-8.2821999999999996</v>
      </c>
    </row>
    <row r="7212" spans="1:11" hidden="1">
      <c r="A7212" t="s">
        <v>166</v>
      </c>
      <c r="B7212" t="s">
        <v>663</v>
      </c>
      <c r="C7212">
        <v>188</v>
      </c>
      <c r="D7212" t="s">
        <v>80</v>
      </c>
      <c r="E7212">
        <v>4.9798999999999998</v>
      </c>
      <c r="F7212">
        <v>0</v>
      </c>
      <c r="G7212">
        <v>30.1952</v>
      </c>
      <c r="H7212">
        <v>0</v>
      </c>
      <c r="I7212">
        <v>-2.3999999999999998E-3</v>
      </c>
      <c r="J7212">
        <v>0</v>
      </c>
      <c r="K7212">
        <v>-20.614899999999999</v>
      </c>
    </row>
    <row r="7213" spans="1:11" hidden="1">
      <c r="A7213" t="s">
        <v>166</v>
      </c>
      <c r="B7213" t="s">
        <v>663</v>
      </c>
      <c r="C7213">
        <v>188</v>
      </c>
      <c r="D7213" t="s">
        <v>80</v>
      </c>
      <c r="E7213">
        <v>5.4158999999999997</v>
      </c>
      <c r="F7213">
        <v>0</v>
      </c>
      <c r="G7213">
        <v>34.011600000000001</v>
      </c>
      <c r="H7213">
        <v>0</v>
      </c>
      <c r="I7213">
        <v>-2.3999999999999998E-3</v>
      </c>
      <c r="J7213">
        <v>0</v>
      </c>
      <c r="K7213">
        <v>-34.611400000000003</v>
      </c>
    </row>
    <row r="7214" spans="1:11" hidden="1">
      <c r="A7214" t="s">
        <v>166</v>
      </c>
      <c r="B7214" t="s">
        <v>663</v>
      </c>
      <c r="C7214">
        <v>188</v>
      </c>
      <c r="D7214" t="s">
        <v>81</v>
      </c>
      <c r="E7214">
        <v>0.18410000000000001</v>
      </c>
      <c r="F7214">
        <v>0</v>
      </c>
      <c r="G7214">
        <v>-40.717500000000001</v>
      </c>
      <c r="H7214">
        <v>0</v>
      </c>
      <c r="I7214">
        <v>-2.5000000000000001E-3</v>
      </c>
      <c r="J7214">
        <v>0</v>
      </c>
      <c r="K7214">
        <v>-21.718299999999999</v>
      </c>
    </row>
    <row r="7215" spans="1:11" hidden="1">
      <c r="A7215" t="s">
        <v>166</v>
      </c>
      <c r="B7215" t="s">
        <v>663</v>
      </c>
      <c r="C7215">
        <v>188</v>
      </c>
      <c r="D7215" t="s">
        <v>81</v>
      </c>
      <c r="E7215">
        <v>0.62009999999999998</v>
      </c>
      <c r="F7215">
        <v>0</v>
      </c>
      <c r="G7215">
        <v>-34.6922</v>
      </c>
      <c r="H7215">
        <v>0</v>
      </c>
      <c r="I7215">
        <v>-2.5000000000000001E-3</v>
      </c>
      <c r="J7215">
        <v>0</v>
      </c>
      <c r="K7215">
        <v>-5.1925999999999997</v>
      </c>
    </row>
    <row r="7216" spans="1:11" hidden="1">
      <c r="A7216" t="s">
        <v>166</v>
      </c>
      <c r="B7216" t="s">
        <v>663</v>
      </c>
      <c r="C7216">
        <v>188</v>
      </c>
      <c r="D7216" t="s">
        <v>81</v>
      </c>
      <c r="E7216">
        <v>1.0561</v>
      </c>
      <c r="F7216">
        <v>0</v>
      </c>
      <c r="G7216">
        <v>-26.3428</v>
      </c>
      <c r="H7216">
        <v>0</v>
      </c>
      <c r="I7216">
        <v>-2.5000000000000001E-3</v>
      </c>
      <c r="J7216">
        <v>0</v>
      </c>
      <c r="K7216">
        <v>8.1866000000000003</v>
      </c>
    </row>
    <row r="7217" spans="1:11" hidden="1">
      <c r="A7217" t="s">
        <v>166</v>
      </c>
      <c r="B7217" t="s">
        <v>663</v>
      </c>
      <c r="C7217">
        <v>188</v>
      </c>
      <c r="D7217" t="s">
        <v>81</v>
      </c>
      <c r="E7217">
        <v>1.4921</v>
      </c>
      <c r="F7217">
        <v>0</v>
      </c>
      <c r="G7217">
        <v>-17.307600000000001</v>
      </c>
      <c r="H7217">
        <v>0</v>
      </c>
      <c r="I7217">
        <v>-2.5000000000000001E-3</v>
      </c>
      <c r="J7217">
        <v>0</v>
      </c>
      <c r="K7217">
        <v>17.702000000000002</v>
      </c>
    </row>
    <row r="7218" spans="1:11" hidden="1">
      <c r="A7218" t="s">
        <v>166</v>
      </c>
      <c r="B7218" t="s">
        <v>663</v>
      </c>
      <c r="C7218">
        <v>188</v>
      </c>
      <c r="D7218" t="s">
        <v>81</v>
      </c>
      <c r="E7218">
        <v>1.9279999999999999</v>
      </c>
      <c r="F7218">
        <v>0</v>
      </c>
      <c r="G7218">
        <v>-8.3108000000000004</v>
      </c>
      <c r="H7218">
        <v>0</v>
      </c>
      <c r="I7218">
        <v>-2.5000000000000001E-3</v>
      </c>
      <c r="J7218">
        <v>0</v>
      </c>
      <c r="K7218">
        <v>23.279299999999999</v>
      </c>
    </row>
    <row r="7219" spans="1:11" hidden="1">
      <c r="A7219" t="s">
        <v>166</v>
      </c>
      <c r="B7219" t="s">
        <v>663</v>
      </c>
      <c r="C7219">
        <v>188</v>
      </c>
      <c r="D7219" t="s">
        <v>81</v>
      </c>
      <c r="E7219">
        <v>2.3639999999999999</v>
      </c>
      <c r="F7219">
        <v>0</v>
      </c>
      <c r="G7219">
        <v>-0.90180000000000005</v>
      </c>
      <c r="H7219">
        <v>0</v>
      </c>
      <c r="I7219">
        <v>-2.5000000000000001E-3</v>
      </c>
      <c r="J7219">
        <v>0</v>
      </c>
      <c r="K7219">
        <v>25.200600000000001</v>
      </c>
    </row>
    <row r="7220" spans="1:11" hidden="1">
      <c r="A7220" t="s">
        <v>166</v>
      </c>
      <c r="B7220" t="s">
        <v>663</v>
      </c>
      <c r="C7220">
        <v>188</v>
      </c>
      <c r="D7220" t="s">
        <v>81</v>
      </c>
      <c r="E7220">
        <v>2.8</v>
      </c>
      <c r="F7220">
        <v>0</v>
      </c>
      <c r="G7220">
        <v>4.1120999999999999</v>
      </c>
      <c r="H7220">
        <v>0</v>
      </c>
      <c r="I7220">
        <v>-2.5000000000000001E-3</v>
      </c>
      <c r="J7220">
        <v>0</v>
      </c>
      <c r="K7220">
        <v>24.413699999999999</v>
      </c>
    </row>
    <row r="7221" spans="1:11" hidden="1">
      <c r="A7221" t="s">
        <v>166</v>
      </c>
      <c r="B7221" t="s">
        <v>663</v>
      </c>
      <c r="C7221">
        <v>188</v>
      </c>
      <c r="D7221" t="s">
        <v>81</v>
      </c>
      <c r="E7221">
        <v>2.8</v>
      </c>
      <c r="F7221">
        <v>0</v>
      </c>
      <c r="G7221">
        <v>11.308999999999999</v>
      </c>
      <c r="H7221">
        <v>0</v>
      </c>
      <c r="I7221">
        <v>-2.5000000000000001E-3</v>
      </c>
      <c r="J7221">
        <v>0</v>
      </c>
      <c r="K7221">
        <v>24.413699999999999</v>
      </c>
    </row>
    <row r="7222" spans="1:11" hidden="1">
      <c r="A7222" t="s">
        <v>166</v>
      </c>
      <c r="B7222" t="s">
        <v>663</v>
      </c>
      <c r="C7222">
        <v>188</v>
      </c>
      <c r="D7222" t="s">
        <v>81</v>
      </c>
      <c r="E7222">
        <v>3.2360000000000002</v>
      </c>
      <c r="F7222">
        <v>0</v>
      </c>
      <c r="G7222">
        <v>15.125500000000001</v>
      </c>
      <c r="H7222">
        <v>0</v>
      </c>
      <c r="I7222">
        <v>-2.5000000000000001E-3</v>
      </c>
      <c r="J7222">
        <v>0</v>
      </c>
      <c r="K7222">
        <v>18.651199999999999</v>
      </c>
    </row>
    <row r="7223" spans="1:11" hidden="1">
      <c r="A7223" t="s">
        <v>166</v>
      </c>
      <c r="B7223" t="s">
        <v>663</v>
      </c>
      <c r="C7223">
        <v>188</v>
      </c>
      <c r="D7223" t="s">
        <v>81</v>
      </c>
      <c r="E7223">
        <v>3.6720000000000002</v>
      </c>
      <c r="F7223">
        <v>0</v>
      </c>
      <c r="G7223">
        <v>18.9419</v>
      </c>
      <c r="H7223">
        <v>0</v>
      </c>
      <c r="I7223">
        <v>-2.5000000000000001E-3</v>
      </c>
      <c r="J7223">
        <v>0</v>
      </c>
      <c r="K7223">
        <v>11.2248</v>
      </c>
    </row>
    <row r="7224" spans="1:11" hidden="1">
      <c r="A7224" t="s">
        <v>166</v>
      </c>
      <c r="B7224" t="s">
        <v>663</v>
      </c>
      <c r="C7224">
        <v>188</v>
      </c>
      <c r="D7224" t="s">
        <v>81</v>
      </c>
      <c r="E7224">
        <v>4.1079999999999997</v>
      </c>
      <c r="F7224">
        <v>0</v>
      </c>
      <c r="G7224">
        <v>22.758400000000002</v>
      </c>
      <c r="H7224">
        <v>0</v>
      </c>
      <c r="I7224">
        <v>-2.5000000000000001E-3</v>
      </c>
      <c r="J7224">
        <v>0</v>
      </c>
      <c r="K7224">
        <v>2.1345000000000001</v>
      </c>
    </row>
    <row r="7225" spans="1:11" hidden="1">
      <c r="A7225" t="s">
        <v>166</v>
      </c>
      <c r="B7225" t="s">
        <v>663</v>
      </c>
      <c r="C7225">
        <v>188</v>
      </c>
      <c r="D7225" t="s">
        <v>81</v>
      </c>
      <c r="E7225">
        <v>4.5438999999999998</v>
      </c>
      <c r="F7225">
        <v>0</v>
      </c>
      <c r="G7225">
        <v>26.5748</v>
      </c>
      <c r="H7225">
        <v>0</v>
      </c>
      <c r="I7225">
        <v>-2.5000000000000001E-3</v>
      </c>
      <c r="J7225">
        <v>0</v>
      </c>
      <c r="K7225">
        <v>-8.6196999999999999</v>
      </c>
    </row>
    <row r="7226" spans="1:11" hidden="1">
      <c r="A7226" t="s">
        <v>166</v>
      </c>
      <c r="B7226" t="s">
        <v>663</v>
      </c>
      <c r="C7226">
        <v>188</v>
      </c>
      <c r="D7226" t="s">
        <v>81</v>
      </c>
      <c r="E7226">
        <v>4.9798999999999998</v>
      </c>
      <c r="F7226">
        <v>0</v>
      </c>
      <c r="G7226">
        <v>30.391200000000001</v>
      </c>
      <c r="H7226">
        <v>0</v>
      </c>
      <c r="I7226">
        <v>-2.5000000000000001E-3</v>
      </c>
      <c r="J7226">
        <v>0</v>
      </c>
      <c r="K7226">
        <v>-21.037800000000001</v>
      </c>
    </row>
    <row r="7227" spans="1:11" hidden="1">
      <c r="A7227" t="s">
        <v>166</v>
      </c>
      <c r="B7227" t="s">
        <v>663</v>
      </c>
      <c r="C7227">
        <v>188</v>
      </c>
      <c r="D7227" t="s">
        <v>81</v>
      </c>
      <c r="E7227">
        <v>5.4158999999999997</v>
      </c>
      <c r="F7227">
        <v>0</v>
      </c>
      <c r="G7227">
        <v>34.207700000000003</v>
      </c>
      <c r="H7227">
        <v>0</v>
      </c>
      <c r="I7227">
        <v>-2.5000000000000001E-3</v>
      </c>
      <c r="J7227">
        <v>0</v>
      </c>
      <c r="K7227">
        <v>-35.119900000000001</v>
      </c>
    </row>
    <row r="7228" spans="1:11" hidden="1">
      <c r="A7228" t="s">
        <v>166</v>
      </c>
      <c r="B7228" t="s">
        <v>663</v>
      </c>
      <c r="C7228">
        <v>188</v>
      </c>
      <c r="D7228" t="s">
        <v>82</v>
      </c>
      <c r="E7228">
        <v>0.18410000000000001</v>
      </c>
      <c r="F7228">
        <v>0</v>
      </c>
      <c r="G7228">
        <v>-28.544899999999998</v>
      </c>
      <c r="H7228">
        <v>0</v>
      </c>
      <c r="I7228">
        <v>-1.8E-3</v>
      </c>
      <c r="J7228">
        <v>0</v>
      </c>
      <c r="K7228">
        <v>-15.592599999999999</v>
      </c>
    </row>
    <row r="7229" spans="1:11" hidden="1">
      <c r="A7229" t="s">
        <v>166</v>
      </c>
      <c r="B7229" t="s">
        <v>663</v>
      </c>
      <c r="C7229">
        <v>188</v>
      </c>
      <c r="D7229" t="s">
        <v>82</v>
      </c>
      <c r="E7229">
        <v>0.62009999999999998</v>
      </c>
      <c r="F7229">
        <v>0</v>
      </c>
      <c r="G7229">
        <v>-24.347200000000001</v>
      </c>
      <c r="H7229">
        <v>0</v>
      </c>
      <c r="I7229">
        <v>-1.8E-3</v>
      </c>
      <c r="J7229">
        <v>0</v>
      </c>
      <c r="K7229">
        <v>-4.0054999999999996</v>
      </c>
    </row>
    <row r="7230" spans="1:11" hidden="1">
      <c r="A7230" t="s">
        <v>166</v>
      </c>
      <c r="B7230" t="s">
        <v>663</v>
      </c>
      <c r="C7230">
        <v>188</v>
      </c>
      <c r="D7230" t="s">
        <v>82</v>
      </c>
      <c r="E7230">
        <v>1.0561</v>
      </c>
      <c r="F7230">
        <v>0</v>
      </c>
      <c r="G7230">
        <v>-18.627800000000001</v>
      </c>
      <c r="H7230">
        <v>0</v>
      </c>
      <c r="I7230">
        <v>-1.8E-3</v>
      </c>
      <c r="J7230">
        <v>0</v>
      </c>
      <c r="K7230">
        <v>5.4111000000000002</v>
      </c>
    </row>
    <row r="7231" spans="1:11" hidden="1">
      <c r="A7231" t="s">
        <v>166</v>
      </c>
      <c r="B7231" t="s">
        <v>663</v>
      </c>
      <c r="C7231">
        <v>188</v>
      </c>
      <c r="D7231" t="s">
        <v>82</v>
      </c>
      <c r="E7231">
        <v>1.4921</v>
      </c>
      <c r="F7231">
        <v>0</v>
      </c>
      <c r="G7231">
        <v>-12.4594</v>
      </c>
      <c r="H7231">
        <v>0</v>
      </c>
      <c r="I7231">
        <v>-1.8E-3</v>
      </c>
      <c r="J7231">
        <v>0</v>
      </c>
      <c r="K7231">
        <v>12.187900000000001</v>
      </c>
    </row>
    <row r="7232" spans="1:11" hidden="1">
      <c r="A7232" t="s">
        <v>166</v>
      </c>
      <c r="B7232" t="s">
        <v>663</v>
      </c>
      <c r="C7232">
        <v>188</v>
      </c>
      <c r="D7232" t="s">
        <v>82</v>
      </c>
      <c r="E7232">
        <v>1.9279999999999999</v>
      </c>
      <c r="F7232">
        <v>0</v>
      </c>
      <c r="G7232">
        <v>-6.3160999999999996</v>
      </c>
      <c r="H7232">
        <v>0</v>
      </c>
      <c r="I7232">
        <v>-1.8E-3</v>
      </c>
      <c r="J7232">
        <v>0</v>
      </c>
      <c r="K7232">
        <v>16.276</v>
      </c>
    </row>
    <row r="7233" spans="1:11" hidden="1">
      <c r="A7233" t="s">
        <v>166</v>
      </c>
      <c r="B7233" t="s">
        <v>663</v>
      </c>
      <c r="C7233">
        <v>188</v>
      </c>
      <c r="D7233" t="s">
        <v>82</v>
      </c>
      <c r="E7233">
        <v>2.3639999999999999</v>
      </c>
      <c r="F7233">
        <v>0</v>
      </c>
      <c r="G7233">
        <v>-1.2123999999999999</v>
      </c>
      <c r="H7233">
        <v>0</v>
      </c>
      <c r="I7233">
        <v>-1.8E-3</v>
      </c>
      <c r="J7233">
        <v>0</v>
      </c>
      <c r="K7233">
        <v>17.860099999999999</v>
      </c>
    </row>
    <row r="7234" spans="1:11" hidden="1">
      <c r="A7234" t="s">
        <v>166</v>
      </c>
      <c r="B7234" t="s">
        <v>663</v>
      </c>
      <c r="C7234">
        <v>188</v>
      </c>
      <c r="D7234" t="s">
        <v>82</v>
      </c>
      <c r="E7234">
        <v>2.8</v>
      </c>
      <c r="F7234">
        <v>0</v>
      </c>
      <c r="G7234">
        <v>2.3231000000000002</v>
      </c>
      <c r="H7234">
        <v>0</v>
      </c>
      <c r="I7234">
        <v>-1.8E-3</v>
      </c>
      <c r="J7234">
        <v>0</v>
      </c>
      <c r="K7234">
        <v>17.561</v>
      </c>
    </row>
    <row r="7235" spans="1:11" hidden="1">
      <c r="A7235" t="s">
        <v>166</v>
      </c>
      <c r="B7235" t="s">
        <v>663</v>
      </c>
      <c r="C7235">
        <v>188</v>
      </c>
      <c r="D7235" t="s">
        <v>82</v>
      </c>
      <c r="E7235">
        <v>2.8</v>
      </c>
      <c r="F7235">
        <v>0</v>
      </c>
      <c r="G7235">
        <v>7.9348999999999998</v>
      </c>
      <c r="H7235">
        <v>0</v>
      </c>
      <c r="I7235">
        <v>-1.8E-3</v>
      </c>
      <c r="J7235">
        <v>0</v>
      </c>
      <c r="K7235">
        <v>17.561</v>
      </c>
    </row>
    <row r="7236" spans="1:11" hidden="1">
      <c r="A7236" t="s">
        <v>166</v>
      </c>
      <c r="B7236" t="s">
        <v>663</v>
      </c>
      <c r="C7236">
        <v>188</v>
      </c>
      <c r="D7236" t="s">
        <v>82</v>
      </c>
      <c r="E7236">
        <v>3.2360000000000002</v>
      </c>
      <c r="F7236">
        <v>0</v>
      </c>
      <c r="G7236">
        <v>10.686299999999999</v>
      </c>
      <c r="H7236">
        <v>0</v>
      </c>
      <c r="I7236">
        <v>-1.8E-3</v>
      </c>
      <c r="J7236">
        <v>0</v>
      </c>
      <c r="K7236">
        <v>13.501799999999999</v>
      </c>
    </row>
    <row r="7237" spans="1:11" hidden="1">
      <c r="A7237" t="s">
        <v>166</v>
      </c>
      <c r="B7237" t="s">
        <v>663</v>
      </c>
      <c r="C7237">
        <v>188</v>
      </c>
      <c r="D7237" t="s">
        <v>82</v>
      </c>
      <c r="E7237">
        <v>3.6720000000000002</v>
      </c>
      <c r="F7237">
        <v>0</v>
      </c>
      <c r="G7237">
        <v>13.4377</v>
      </c>
      <c r="H7237">
        <v>0</v>
      </c>
      <c r="I7237">
        <v>-1.8E-3</v>
      </c>
      <c r="J7237">
        <v>0</v>
      </c>
      <c r="K7237">
        <v>8.2430000000000003</v>
      </c>
    </row>
    <row r="7238" spans="1:11" hidden="1">
      <c r="A7238" t="s">
        <v>166</v>
      </c>
      <c r="B7238" t="s">
        <v>663</v>
      </c>
      <c r="C7238">
        <v>188</v>
      </c>
      <c r="D7238" t="s">
        <v>82</v>
      </c>
      <c r="E7238">
        <v>4.1079999999999997</v>
      </c>
      <c r="F7238">
        <v>0</v>
      </c>
      <c r="G7238">
        <v>16.1891</v>
      </c>
      <c r="H7238">
        <v>0</v>
      </c>
      <c r="I7238">
        <v>-1.8E-3</v>
      </c>
      <c r="J7238">
        <v>0</v>
      </c>
      <c r="K7238">
        <v>1.7846</v>
      </c>
    </row>
    <row r="7239" spans="1:11" hidden="1">
      <c r="A7239" t="s">
        <v>166</v>
      </c>
      <c r="B7239" t="s">
        <v>663</v>
      </c>
      <c r="C7239">
        <v>188</v>
      </c>
      <c r="D7239" t="s">
        <v>82</v>
      </c>
      <c r="E7239">
        <v>4.5438999999999998</v>
      </c>
      <c r="F7239">
        <v>0</v>
      </c>
      <c r="G7239">
        <v>18.9405</v>
      </c>
      <c r="H7239">
        <v>0</v>
      </c>
      <c r="I7239">
        <v>-1.8E-3</v>
      </c>
      <c r="J7239">
        <v>0</v>
      </c>
      <c r="K7239">
        <v>-5.8734000000000002</v>
      </c>
    </row>
    <row r="7240" spans="1:11" hidden="1">
      <c r="A7240" t="s">
        <v>166</v>
      </c>
      <c r="B7240" t="s">
        <v>663</v>
      </c>
      <c r="C7240">
        <v>188</v>
      </c>
      <c r="D7240" t="s">
        <v>82</v>
      </c>
      <c r="E7240">
        <v>4.9798999999999998</v>
      </c>
      <c r="F7240">
        <v>0</v>
      </c>
      <c r="G7240">
        <v>21.6919</v>
      </c>
      <c r="H7240">
        <v>0</v>
      </c>
      <c r="I7240">
        <v>-1.8E-3</v>
      </c>
      <c r="J7240">
        <v>0</v>
      </c>
      <c r="K7240">
        <v>-14.7309</v>
      </c>
    </row>
    <row r="7241" spans="1:11" hidden="1">
      <c r="A7241" t="s">
        <v>166</v>
      </c>
      <c r="B7241" t="s">
        <v>663</v>
      </c>
      <c r="C7241">
        <v>188</v>
      </c>
      <c r="D7241" t="s">
        <v>82</v>
      </c>
      <c r="E7241">
        <v>5.4158999999999997</v>
      </c>
      <c r="F7241">
        <v>0</v>
      </c>
      <c r="G7241">
        <v>24.443300000000001</v>
      </c>
      <c r="H7241">
        <v>0</v>
      </c>
      <c r="I7241">
        <v>-1.8E-3</v>
      </c>
      <c r="J7241">
        <v>0</v>
      </c>
      <c r="K7241">
        <v>-24.788</v>
      </c>
    </row>
    <row r="7242" spans="1:11" hidden="1">
      <c r="A7242" t="s">
        <v>166</v>
      </c>
      <c r="B7242" t="s">
        <v>663</v>
      </c>
      <c r="C7242">
        <v>188</v>
      </c>
      <c r="D7242" t="s">
        <v>83</v>
      </c>
      <c r="E7242">
        <v>0.18410000000000001</v>
      </c>
      <c r="F7242">
        <v>0</v>
      </c>
      <c r="G7242">
        <v>-28.544899999999998</v>
      </c>
      <c r="H7242">
        <v>0</v>
      </c>
      <c r="I7242">
        <v>-1.8E-3</v>
      </c>
      <c r="J7242">
        <v>0</v>
      </c>
      <c r="K7242">
        <v>-15.592599999999999</v>
      </c>
    </row>
    <row r="7243" spans="1:11" hidden="1">
      <c r="A7243" t="s">
        <v>166</v>
      </c>
      <c r="B7243" t="s">
        <v>663</v>
      </c>
      <c r="C7243">
        <v>188</v>
      </c>
      <c r="D7243" t="s">
        <v>83</v>
      </c>
      <c r="E7243">
        <v>0.62009999999999998</v>
      </c>
      <c r="F7243">
        <v>0</v>
      </c>
      <c r="G7243">
        <v>-24.347200000000001</v>
      </c>
      <c r="H7243">
        <v>0</v>
      </c>
      <c r="I7243">
        <v>-1.8E-3</v>
      </c>
      <c r="J7243">
        <v>0</v>
      </c>
      <c r="K7243">
        <v>-4.0054999999999996</v>
      </c>
    </row>
    <row r="7244" spans="1:11" hidden="1">
      <c r="A7244" t="s">
        <v>166</v>
      </c>
      <c r="B7244" t="s">
        <v>663</v>
      </c>
      <c r="C7244">
        <v>188</v>
      </c>
      <c r="D7244" t="s">
        <v>83</v>
      </c>
      <c r="E7244">
        <v>1.0561</v>
      </c>
      <c r="F7244">
        <v>0</v>
      </c>
      <c r="G7244">
        <v>-18.627800000000001</v>
      </c>
      <c r="H7244">
        <v>0</v>
      </c>
      <c r="I7244">
        <v>-1.8E-3</v>
      </c>
      <c r="J7244">
        <v>0</v>
      </c>
      <c r="K7244">
        <v>5.4111000000000002</v>
      </c>
    </row>
    <row r="7245" spans="1:11" hidden="1">
      <c r="A7245" t="s">
        <v>166</v>
      </c>
      <c r="B7245" t="s">
        <v>663</v>
      </c>
      <c r="C7245">
        <v>188</v>
      </c>
      <c r="D7245" t="s">
        <v>83</v>
      </c>
      <c r="E7245">
        <v>1.4921</v>
      </c>
      <c r="F7245">
        <v>0</v>
      </c>
      <c r="G7245">
        <v>-12.4594</v>
      </c>
      <c r="H7245">
        <v>0</v>
      </c>
      <c r="I7245">
        <v>-1.8E-3</v>
      </c>
      <c r="J7245">
        <v>0</v>
      </c>
      <c r="K7245">
        <v>12.187900000000001</v>
      </c>
    </row>
    <row r="7246" spans="1:11" hidden="1">
      <c r="A7246" t="s">
        <v>166</v>
      </c>
      <c r="B7246" t="s">
        <v>663</v>
      </c>
      <c r="C7246">
        <v>188</v>
      </c>
      <c r="D7246" t="s">
        <v>83</v>
      </c>
      <c r="E7246">
        <v>1.9279999999999999</v>
      </c>
      <c r="F7246">
        <v>0</v>
      </c>
      <c r="G7246">
        <v>-6.3160999999999996</v>
      </c>
      <c r="H7246">
        <v>0</v>
      </c>
      <c r="I7246">
        <v>-1.8E-3</v>
      </c>
      <c r="J7246">
        <v>0</v>
      </c>
      <c r="K7246">
        <v>16.276</v>
      </c>
    </row>
    <row r="7247" spans="1:11" hidden="1">
      <c r="A7247" t="s">
        <v>166</v>
      </c>
      <c r="B7247" t="s">
        <v>663</v>
      </c>
      <c r="C7247">
        <v>188</v>
      </c>
      <c r="D7247" t="s">
        <v>83</v>
      </c>
      <c r="E7247">
        <v>2.3639999999999999</v>
      </c>
      <c r="F7247">
        <v>0</v>
      </c>
      <c r="G7247">
        <v>-1.2123999999999999</v>
      </c>
      <c r="H7247">
        <v>0</v>
      </c>
      <c r="I7247">
        <v>-1.8E-3</v>
      </c>
      <c r="J7247">
        <v>0</v>
      </c>
      <c r="K7247">
        <v>17.860099999999999</v>
      </c>
    </row>
    <row r="7248" spans="1:11" hidden="1">
      <c r="A7248" t="s">
        <v>166</v>
      </c>
      <c r="B7248" t="s">
        <v>663</v>
      </c>
      <c r="C7248">
        <v>188</v>
      </c>
      <c r="D7248" t="s">
        <v>83</v>
      </c>
      <c r="E7248">
        <v>2.8</v>
      </c>
      <c r="F7248">
        <v>0</v>
      </c>
      <c r="G7248">
        <v>2.3231000000000002</v>
      </c>
      <c r="H7248">
        <v>0</v>
      </c>
      <c r="I7248">
        <v>-1.8E-3</v>
      </c>
      <c r="J7248">
        <v>0</v>
      </c>
      <c r="K7248">
        <v>17.561</v>
      </c>
    </row>
    <row r="7249" spans="1:11" hidden="1">
      <c r="A7249" t="s">
        <v>166</v>
      </c>
      <c r="B7249" t="s">
        <v>663</v>
      </c>
      <c r="C7249">
        <v>188</v>
      </c>
      <c r="D7249" t="s">
        <v>83</v>
      </c>
      <c r="E7249">
        <v>2.8</v>
      </c>
      <c r="F7249">
        <v>0</v>
      </c>
      <c r="G7249">
        <v>7.9348999999999998</v>
      </c>
      <c r="H7249">
        <v>0</v>
      </c>
      <c r="I7249">
        <v>-1.8E-3</v>
      </c>
      <c r="J7249">
        <v>0</v>
      </c>
      <c r="K7249">
        <v>17.561</v>
      </c>
    </row>
    <row r="7250" spans="1:11" hidden="1">
      <c r="A7250" t="s">
        <v>166</v>
      </c>
      <c r="B7250" t="s">
        <v>663</v>
      </c>
      <c r="C7250">
        <v>188</v>
      </c>
      <c r="D7250" t="s">
        <v>83</v>
      </c>
      <c r="E7250">
        <v>3.2360000000000002</v>
      </c>
      <c r="F7250">
        <v>0</v>
      </c>
      <c r="G7250">
        <v>10.686299999999999</v>
      </c>
      <c r="H7250">
        <v>0</v>
      </c>
      <c r="I7250">
        <v>-1.8E-3</v>
      </c>
      <c r="J7250">
        <v>0</v>
      </c>
      <c r="K7250">
        <v>13.501799999999999</v>
      </c>
    </row>
    <row r="7251" spans="1:11" hidden="1">
      <c r="A7251" t="s">
        <v>166</v>
      </c>
      <c r="B7251" t="s">
        <v>663</v>
      </c>
      <c r="C7251">
        <v>188</v>
      </c>
      <c r="D7251" t="s">
        <v>83</v>
      </c>
      <c r="E7251">
        <v>3.6720000000000002</v>
      </c>
      <c r="F7251">
        <v>0</v>
      </c>
      <c r="G7251">
        <v>13.4377</v>
      </c>
      <c r="H7251">
        <v>0</v>
      </c>
      <c r="I7251">
        <v>-1.8E-3</v>
      </c>
      <c r="J7251">
        <v>0</v>
      </c>
      <c r="K7251">
        <v>8.2430000000000003</v>
      </c>
    </row>
    <row r="7252" spans="1:11" hidden="1">
      <c r="A7252" t="s">
        <v>166</v>
      </c>
      <c r="B7252" t="s">
        <v>663</v>
      </c>
      <c r="C7252">
        <v>188</v>
      </c>
      <c r="D7252" t="s">
        <v>83</v>
      </c>
      <c r="E7252">
        <v>4.1079999999999997</v>
      </c>
      <c r="F7252">
        <v>0</v>
      </c>
      <c r="G7252">
        <v>16.1891</v>
      </c>
      <c r="H7252">
        <v>0</v>
      </c>
      <c r="I7252">
        <v>-1.8E-3</v>
      </c>
      <c r="J7252">
        <v>0</v>
      </c>
      <c r="K7252">
        <v>1.7846</v>
      </c>
    </row>
    <row r="7253" spans="1:11" hidden="1">
      <c r="A7253" t="s">
        <v>166</v>
      </c>
      <c r="B7253" t="s">
        <v>663</v>
      </c>
      <c r="C7253">
        <v>188</v>
      </c>
      <c r="D7253" t="s">
        <v>83</v>
      </c>
      <c r="E7253">
        <v>4.5438999999999998</v>
      </c>
      <c r="F7253">
        <v>0</v>
      </c>
      <c r="G7253">
        <v>18.9405</v>
      </c>
      <c r="H7253">
        <v>0</v>
      </c>
      <c r="I7253">
        <v>-1.8E-3</v>
      </c>
      <c r="J7253">
        <v>0</v>
      </c>
      <c r="K7253">
        <v>-5.8734000000000002</v>
      </c>
    </row>
    <row r="7254" spans="1:11" hidden="1">
      <c r="A7254" t="s">
        <v>166</v>
      </c>
      <c r="B7254" t="s">
        <v>663</v>
      </c>
      <c r="C7254">
        <v>188</v>
      </c>
      <c r="D7254" t="s">
        <v>83</v>
      </c>
      <c r="E7254">
        <v>4.9798999999999998</v>
      </c>
      <c r="F7254">
        <v>0</v>
      </c>
      <c r="G7254">
        <v>21.6919</v>
      </c>
      <c r="H7254">
        <v>0</v>
      </c>
      <c r="I7254">
        <v>-1.8E-3</v>
      </c>
      <c r="J7254">
        <v>0</v>
      </c>
      <c r="K7254">
        <v>-14.7309</v>
      </c>
    </row>
    <row r="7255" spans="1:11" hidden="1">
      <c r="A7255" t="s">
        <v>166</v>
      </c>
      <c r="B7255" t="s">
        <v>663</v>
      </c>
      <c r="C7255">
        <v>188</v>
      </c>
      <c r="D7255" t="s">
        <v>83</v>
      </c>
      <c r="E7255">
        <v>5.4158999999999997</v>
      </c>
      <c r="F7255">
        <v>0</v>
      </c>
      <c r="G7255">
        <v>24.443300000000001</v>
      </c>
      <c r="H7255">
        <v>0</v>
      </c>
      <c r="I7255">
        <v>-1.8E-3</v>
      </c>
      <c r="J7255">
        <v>0</v>
      </c>
      <c r="K7255">
        <v>-24.788</v>
      </c>
    </row>
    <row r="7256" spans="1:11" hidden="1">
      <c r="A7256" t="s">
        <v>166</v>
      </c>
      <c r="B7256" t="s">
        <v>663</v>
      </c>
      <c r="C7256">
        <v>188</v>
      </c>
      <c r="D7256" t="s">
        <v>84</v>
      </c>
      <c r="E7256">
        <v>0.18410000000000001</v>
      </c>
      <c r="F7256">
        <v>0</v>
      </c>
      <c r="G7256">
        <v>-28.471399999999999</v>
      </c>
      <c r="H7256">
        <v>0</v>
      </c>
      <c r="I7256">
        <v>-1.8E-3</v>
      </c>
      <c r="J7256">
        <v>0</v>
      </c>
      <c r="K7256">
        <v>-15.3986</v>
      </c>
    </row>
    <row r="7257" spans="1:11" hidden="1">
      <c r="A7257" t="s">
        <v>166</v>
      </c>
      <c r="B7257" t="s">
        <v>663</v>
      </c>
      <c r="C7257">
        <v>188</v>
      </c>
      <c r="D7257" t="s">
        <v>84</v>
      </c>
      <c r="E7257">
        <v>0.62009999999999998</v>
      </c>
      <c r="F7257">
        <v>0</v>
      </c>
      <c r="G7257">
        <v>-24.273700000000002</v>
      </c>
      <c r="H7257">
        <v>0</v>
      </c>
      <c r="I7257">
        <v>-1.8E-3</v>
      </c>
      <c r="J7257">
        <v>0</v>
      </c>
      <c r="K7257">
        <v>-3.8437000000000001</v>
      </c>
    </row>
    <row r="7258" spans="1:11" hidden="1">
      <c r="A7258" t="s">
        <v>166</v>
      </c>
      <c r="B7258" t="s">
        <v>663</v>
      </c>
      <c r="C7258">
        <v>188</v>
      </c>
      <c r="D7258" t="s">
        <v>84</v>
      </c>
      <c r="E7258">
        <v>1.0561</v>
      </c>
      <c r="F7258">
        <v>0</v>
      </c>
      <c r="G7258">
        <v>-18.554300000000001</v>
      </c>
      <c r="H7258">
        <v>0</v>
      </c>
      <c r="I7258">
        <v>-1.8E-3</v>
      </c>
      <c r="J7258">
        <v>0</v>
      </c>
      <c r="K7258">
        <v>5.5410000000000004</v>
      </c>
    </row>
    <row r="7259" spans="1:11" hidden="1">
      <c r="A7259" t="s">
        <v>166</v>
      </c>
      <c r="B7259" t="s">
        <v>663</v>
      </c>
      <c r="C7259">
        <v>188</v>
      </c>
      <c r="D7259" t="s">
        <v>84</v>
      </c>
      <c r="E7259">
        <v>1.4921</v>
      </c>
      <c r="F7259">
        <v>0</v>
      </c>
      <c r="G7259">
        <v>-12.385899999999999</v>
      </c>
      <c r="H7259">
        <v>0</v>
      </c>
      <c r="I7259">
        <v>-1.8E-3</v>
      </c>
      <c r="J7259">
        <v>0</v>
      </c>
      <c r="K7259">
        <v>12.2857</v>
      </c>
    </row>
    <row r="7260" spans="1:11" hidden="1">
      <c r="A7260" t="s">
        <v>166</v>
      </c>
      <c r="B7260" t="s">
        <v>663</v>
      </c>
      <c r="C7260">
        <v>188</v>
      </c>
      <c r="D7260" t="s">
        <v>84</v>
      </c>
      <c r="E7260">
        <v>1.9279999999999999</v>
      </c>
      <c r="F7260">
        <v>0</v>
      </c>
      <c r="G7260">
        <v>-6.2426000000000004</v>
      </c>
      <c r="H7260">
        <v>0</v>
      </c>
      <c r="I7260">
        <v>-1.8E-3</v>
      </c>
      <c r="J7260">
        <v>0</v>
      </c>
      <c r="K7260">
        <v>16.341699999999999</v>
      </c>
    </row>
    <row r="7261" spans="1:11" hidden="1">
      <c r="A7261" t="s">
        <v>166</v>
      </c>
      <c r="B7261" t="s">
        <v>663</v>
      </c>
      <c r="C7261">
        <v>188</v>
      </c>
      <c r="D7261" t="s">
        <v>84</v>
      </c>
      <c r="E7261">
        <v>2.3639999999999999</v>
      </c>
      <c r="F7261">
        <v>0</v>
      </c>
      <c r="G7261">
        <v>-1.1389</v>
      </c>
      <c r="H7261">
        <v>0</v>
      </c>
      <c r="I7261">
        <v>-1.8E-3</v>
      </c>
      <c r="J7261">
        <v>0</v>
      </c>
      <c r="K7261">
        <v>17.893799999999999</v>
      </c>
    </row>
    <row r="7262" spans="1:11" hidden="1">
      <c r="A7262" t="s">
        <v>166</v>
      </c>
      <c r="B7262" t="s">
        <v>663</v>
      </c>
      <c r="C7262">
        <v>188</v>
      </c>
      <c r="D7262" t="s">
        <v>84</v>
      </c>
      <c r="E7262">
        <v>2.8</v>
      </c>
      <c r="F7262">
        <v>0</v>
      </c>
      <c r="G7262">
        <v>2.3965999999999998</v>
      </c>
      <c r="H7262">
        <v>0</v>
      </c>
      <c r="I7262">
        <v>-1.8E-3</v>
      </c>
      <c r="J7262">
        <v>0</v>
      </c>
      <c r="K7262">
        <v>17.5627</v>
      </c>
    </row>
    <row r="7263" spans="1:11" hidden="1">
      <c r="A7263" t="s">
        <v>166</v>
      </c>
      <c r="B7263" t="s">
        <v>663</v>
      </c>
      <c r="C7263">
        <v>188</v>
      </c>
      <c r="D7263" t="s">
        <v>84</v>
      </c>
      <c r="E7263">
        <v>2.8</v>
      </c>
      <c r="F7263">
        <v>0</v>
      </c>
      <c r="G7263">
        <v>8.0084</v>
      </c>
      <c r="H7263">
        <v>0</v>
      </c>
      <c r="I7263">
        <v>-1.8E-3</v>
      </c>
      <c r="J7263">
        <v>0</v>
      </c>
      <c r="K7263">
        <v>17.5627</v>
      </c>
    </row>
    <row r="7264" spans="1:11" hidden="1">
      <c r="A7264" t="s">
        <v>166</v>
      </c>
      <c r="B7264" t="s">
        <v>663</v>
      </c>
      <c r="C7264">
        <v>188</v>
      </c>
      <c r="D7264" t="s">
        <v>84</v>
      </c>
      <c r="E7264">
        <v>3.2360000000000002</v>
      </c>
      <c r="F7264">
        <v>0</v>
      </c>
      <c r="G7264">
        <v>10.7598</v>
      </c>
      <c r="H7264">
        <v>0</v>
      </c>
      <c r="I7264">
        <v>-1.8E-3</v>
      </c>
      <c r="J7264">
        <v>0</v>
      </c>
      <c r="K7264">
        <v>13.471399999999999</v>
      </c>
    </row>
    <row r="7265" spans="1:11" hidden="1">
      <c r="A7265" t="s">
        <v>166</v>
      </c>
      <c r="B7265" t="s">
        <v>663</v>
      </c>
      <c r="C7265">
        <v>188</v>
      </c>
      <c r="D7265" t="s">
        <v>84</v>
      </c>
      <c r="E7265">
        <v>3.6720000000000002</v>
      </c>
      <c r="F7265">
        <v>0</v>
      </c>
      <c r="G7265">
        <v>13.511200000000001</v>
      </c>
      <c r="H7265">
        <v>0</v>
      </c>
      <c r="I7265">
        <v>-1.8E-3</v>
      </c>
      <c r="J7265">
        <v>0</v>
      </c>
      <c r="K7265">
        <v>8.1805000000000003</v>
      </c>
    </row>
    <row r="7266" spans="1:11" hidden="1">
      <c r="A7266" t="s">
        <v>166</v>
      </c>
      <c r="B7266" t="s">
        <v>663</v>
      </c>
      <c r="C7266">
        <v>188</v>
      </c>
      <c r="D7266" t="s">
        <v>84</v>
      </c>
      <c r="E7266">
        <v>4.1079999999999997</v>
      </c>
      <c r="F7266">
        <v>0</v>
      </c>
      <c r="G7266">
        <v>16.262599999999999</v>
      </c>
      <c r="H7266">
        <v>0</v>
      </c>
      <c r="I7266">
        <v>-1.8E-3</v>
      </c>
      <c r="J7266">
        <v>0</v>
      </c>
      <c r="K7266">
        <v>1.6900999999999999</v>
      </c>
    </row>
    <row r="7267" spans="1:11" hidden="1">
      <c r="A7267" t="s">
        <v>166</v>
      </c>
      <c r="B7267" t="s">
        <v>663</v>
      </c>
      <c r="C7267">
        <v>188</v>
      </c>
      <c r="D7267" t="s">
        <v>84</v>
      </c>
      <c r="E7267">
        <v>4.5438999999999998</v>
      </c>
      <c r="F7267">
        <v>0</v>
      </c>
      <c r="G7267">
        <v>19.013999999999999</v>
      </c>
      <c r="H7267">
        <v>0</v>
      </c>
      <c r="I7267">
        <v>-1.8E-3</v>
      </c>
      <c r="J7267">
        <v>0</v>
      </c>
      <c r="K7267">
        <v>-5.9999000000000002</v>
      </c>
    </row>
    <row r="7268" spans="1:11" hidden="1">
      <c r="A7268" t="s">
        <v>166</v>
      </c>
      <c r="B7268" t="s">
        <v>663</v>
      </c>
      <c r="C7268">
        <v>188</v>
      </c>
      <c r="D7268" t="s">
        <v>84</v>
      </c>
      <c r="E7268">
        <v>4.9798999999999998</v>
      </c>
      <c r="F7268">
        <v>0</v>
      </c>
      <c r="G7268">
        <v>21.7654</v>
      </c>
      <c r="H7268">
        <v>0</v>
      </c>
      <c r="I7268">
        <v>-1.8E-3</v>
      </c>
      <c r="J7268">
        <v>0</v>
      </c>
      <c r="K7268">
        <v>-14.8895</v>
      </c>
    </row>
    <row r="7269" spans="1:11" hidden="1">
      <c r="A7269" t="s">
        <v>166</v>
      </c>
      <c r="B7269" t="s">
        <v>663</v>
      </c>
      <c r="C7269">
        <v>188</v>
      </c>
      <c r="D7269" t="s">
        <v>84</v>
      </c>
      <c r="E7269">
        <v>5.4158999999999997</v>
      </c>
      <c r="F7269">
        <v>0</v>
      </c>
      <c r="G7269">
        <v>24.5168</v>
      </c>
      <c r="H7269">
        <v>0</v>
      </c>
      <c r="I7269">
        <v>-1.8E-3</v>
      </c>
      <c r="J7269">
        <v>0</v>
      </c>
      <c r="K7269">
        <v>-24.9786</v>
      </c>
    </row>
    <row r="7270" spans="1:11" hidden="1">
      <c r="A7270" t="s">
        <v>166</v>
      </c>
      <c r="B7270" t="s">
        <v>663</v>
      </c>
      <c r="C7270">
        <v>188</v>
      </c>
      <c r="D7270" t="s">
        <v>85</v>
      </c>
      <c r="E7270">
        <v>0.18410000000000001</v>
      </c>
      <c r="F7270">
        <v>0</v>
      </c>
      <c r="G7270">
        <v>-28.471399999999999</v>
      </c>
      <c r="H7270">
        <v>0</v>
      </c>
      <c r="I7270">
        <v>-1.8E-3</v>
      </c>
      <c r="J7270">
        <v>0</v>
      </c>
      <c r="K7270">
        <v>-15.3986</v>
      </c>
    </row>
    <row r="7271" spans="1:11" hidden="1">
      <c r="A7271" t="s">
        <v>166</v>
      </c>
      <c r="B7271" t="s">
        <v>663</v>
      </c>
      <c r="C7271">
        <v>188</v>
      </c>
      <c r="D7271" t="s">
        <v>85</v>
      </c>
      <c r="E7271">
        <v>0.62009999999999998</v>
      </c>
      <c r="F7271">
        <v>0</v>
      </c>
      <c r="G7271">
        <v>-24.273700000000002</v>
      </c>
      <c r="H7271">
        <v>0</v>
      </c>
      <c r="I7271">
        <v>-1.8E-3</v>
      </c>
      <c r="J7271">
        <v>0</v>
      </c>
      <c r="K7271">
        <v>-3.8437000000000001</v>
      </c>
    </row>
    <row r="7272" spans="1:11" hidden="1">
      <c r="A7272" t="s">
        <v>166</v>
      </c>
      <c r="B7272" t="s">
        <v>663</v>
      </c>
      <c r="C7272">
        <v>188</v>
      </c>
      <c r="D7272" t="s">
        <v>85</v>
      </c>
      <c r="E7272">
        <v>1.0561</v>
      </c>
      <c r="F7272">
        <v>0</v>
      </c>
      <c r="G7272">
        <v>-18.554300000000001</v>
      </c>
      <c r="H7272">
        <v>0</v>
      </c>
      <c r="I7272">
        <v>-1.8E-3</v>
      </c>
      <c r="J7272">
        <v>0</v>
      </c>
      <c r="K7272">
        <v>5.5410000000000004</v>
      </c>
    </row>
    <row r="7273" spans="1:11" hidden="1">
      <c r="A7273" t="s">
        <v>166</v>
      </c>
      <c r="B7273" t="s">
        <v>663</v>
      </c>
      <c r="C7273">
        <v>188</v>
      </c>
      <c r="D7273" t="s">
        <v>85</v>
      </c>
      <c r="E7273">
        <v>1.4921</v>
      </c>
      <c r="F7273">
        <v>0</v>
      </c>
      <c r="G7273">
        <v>-12.385899999999999</v>
      </c>
      <c r="H7273">
        <v>0</v>
      </c>
      <c r="I7273">
        <v>-1.8E-3</v>
      </c>
      <c r="J7273">
        <v>0</v>
      </c>
      <c r="K7273">
        <v>12.2857</v>
      </c>
    </row>
    <row r="7274" spans="1:11" hidden="1">
      <c r="A7274" t="s">
        <v>166</v>
      </c>
      <c r="B7274" t="s">
        <v>663</v>
      </c>
      <c r="C7274">
        <v>188</v>
      </c>
      <c r="D7274" t="s">
        <v>85</v>
      </c>
      <c r="E7274">
        <v>1.9279999999999999</v>
      </c>
      <c r="F7274">
        <v>0</v>
      </c>
      <c r="G7274">
        <v>-6.2426000000000004</v>
      </c>
      <c r="H7274">
        <v>0</v>
      </c>
      <c r="I7274">
        <v>-1.8E-3</v>
      </c>
      <c r="J7274">
        <v>0</v>
      </c>
      <c r="K7274">
        <v>16.341699999999999</v>
      </c>
    </row>
    <row r="7275" spans="1:11" hidden="1">
      <c r="A7275" t="s">
        <v>166</v>
      </c>
      <c r="B7275" t="s">
        <v>663</v>
      </c>
      <c r="C7275">
        <v>188</v>
      </c>
      <c r="D7275" t="s">
        <v>85</v>
      </c>
      <c r="E7275">
        <v>2.3639999999999999</v>
      </c>
      <c r="F7275">
        <v>0</v>
      </c>
      <c r="G7275">
        <v>-1.1389</v>
      </c>
      <c r="H7275">
        <v>0</v>
      </c>
      <c r="I7275">
        <v>-1.8E-3</v>
      </c>
      <c r="J7275">
        <v>0</v>
      </c>
      <c r="K7275">
        <v>17.893799999999999</v>
      </c>
    </row>
    <row r="7276" spans="1:11" hidden="1">
      <c r="A7276" t="s">
        <v>166</v>
      </c>
      <c r="B7276" t="s">
        <v>663</v>
      </c>
      <c r="C7276">
        <v>188</v>
      </c>
      <c r="D7276" t="s">
        <v>85</v>
      </c>
      <c r="E7276">
        <v>2.8</v>
      </c>
      <c r="F7276">
        <v>0</v>
      </c>
      <c r="G7276">
        <v>2.3965999999999998</v>
      </c>
      <c r="H7276">
        <v>0</v>
      </c>
      <c r="I7276">
        <v>-1.8E-3</v>
      </c>
      <c r="J7276">
        <v>0</v>
      </c>
      <c r="K7276">
        <v>17.5627</v>
      </c>
    </row>
    <row r="7277" spans="1:11" hidden="1">
      <c r="A7277" t="s">
        <v>166</v>
      </c>
      <c r="B7277" t="s">
        <v>663</v>
      </c>
      <c r="C7277">
        <v>188</v>
      </c>
      <c r="D7277" t="s">
        <v>85</v>
      </c>
      <c r="E7277">
        <v>2.8</v>
      </c>
      <c r="F7277">
        <v>0</v>
      </c>
      <c r="G7277">
        <v>8.0084</v>
      </c>
      <c r="H7277">
        <v>0</v>
      </c>
      <c r="I7277">
        <v>-1.8E-3</v>
      </c>
      <c r="J7277">
        <v>0</v>
      </c>
      <c r="K7277">
        <v>17.5627</v>
      </c>
    </row>
    <row r="7278" spans="1:11" hidden="1">
      <c r="A7278" t="s">
        <v>166</v>
      </c>
      <c r="B7278" t="s">
        <v>663</v>
      </c>
      <c r="C7278">
        <v>188</v>
      </c>
      <c r="D7278" t="s">
        <v>85</v>
      </c>
      <c r="E7278">
        <v>3.2360000000000002</v>
      </c>
      <c r="F7278">
        <v>0</v>
      </c>
      <c r="G7278">
        <v>10.7598</v>
      </c>
      <c r="H7278">
        <v>0</v>
      </c>
      <c r="I7278">
        <v>-1.8E-3</v>
      </c>
      <c r="J7278">
        <v>0</v>
      </c>
      <c r="K7278">
        <v>13.471399999999999</v>
      </c>
    </row>
    <row r="7279" spans="1:11" hidden="1">
      <c r="A7279" t="s">
        <v>166</v>
      </c>
      <c r="B7279" t="s">
        <v>663</v>
      </c>
      <c r="C7279">
        <v>188</v>
      </c>
      <c r="D7279" t="s">
        <v>85</v>
      </c>
      <c r="E7279">
        <v>3.6720000000000002</v>
      </c>
      <c r="F7279">
        <v>0</v>
      </c>
      <c r="G7279">
        <v>13.511200000000001</v>
      </c>
      <c r="H7279">
        <v>0</v>
      </c>
      <c r="I7279">
        <v>-1.8E-3</v>
      </c>
      <c r="J7279">
        <v>0</v>
      </c>
      <c r="K7279">
        <v>8.1805000000000003</v>
      </c>
    </row>
    <row r="7280" spans="1:11" hidden="1">
      <c r="A7280" t="s">
        <v>166</v>
      </c>
      <c r="B7280" t="s">
        <v>663</v>
      </c>
      <c r="C7280">
        <v>188</v>
      </c>
      <c r="D7280" t="s">
        <v>85</v>
      </c>
      <c r="E7280">
        <v>4.1079999999999997</v>
      </c>
      <c r="F7280">
        <v>0</v>
      </c>
      <c r="G7280">
        <v>16.262599999999999</v>
      </c>
      <c r="H7280">
        <v>0</v>
      </c>
      <c r="I7280">
        <v>-1.8E-3</v>
      </c>
      <c r="J7280">
        <v>0</v>
      </c>
      <c r="K7280">
        <v>1.6900999999999999</v>
      </c>
    </row>
    <row r="7281" spans="1:11" hidden="1">
      <c r="A7281" t="s">
        <v>166</v>
      </c>
      <c r="B7281" t="s">
        <v>663</v>
      </c>
      <c r="C7281">
        <v>188</v>
      </c>
      <c r="D7281" t="s">
        <v>85</v>
      </c>
      <c r="E7281">
        <v>4.5438999999999998</v>
      </c>
      <c r="F7281">
        <v>0</v>
      </c>
      <c r="G7281">
        <v>19.013999999999999</v>
      </c>
      <c r="H7281">
        <v>0</v>
      </c>
      <c r="I7281">
        <v>-1.8E-3</v>
      </c>
      <c r="J7281">
        <v>0</v>
      </c>
      <c r="K7281">
        <v>-5.9999000000000002</v>
      </c>
    </row>
    <row r="7282" spans="1:11" hidden="1">
      <c r="A7282" t="s">
        <v>166</v>
      </c>
      <c r="B7282" t="s">
        <v>663</v>
      </c>
      <c r="C7282">
        <v>188</v>
      </c>
      <c r="D7282" t="s">
        <v>85</v>
      </c>
      <c r="E7282">
        <v>4.9798999999999998</v>
      </c>
      <c r="F7282">
        <v>0</v>
      </c>
      <c r="G7282">
        <v>21.7654</v>
      </c>
      <c r="H7282">
        <v>0</v>
      </c>
      <c r="I7282">
        <v>-1.8E-3</v>
      </c>
      <c r="J7282">
        <v>0</v>
      </c>
      <c r="K7282">
        <v>-14.8895</v>
      </c>
    </row>
    <row r="7283" spans="1:11" hidden="1">
      <c r="A7283" t="s">
        <v>166</v>
      </c>
      <c r="B7283" t="s">
        <v>663</v>
      </c>
      <c r="C7283">
        <v>188</v>
      </c>
      <c r="D7283" t="s">
        <v>85</v>
      </c>
      <c r="E7283">
        <v>5.4158999999999997</v>
      </c>
      <c r="F7283">
        <v>0</v>
      </c>
      <c r="G7283">
        <v>24.5168</v>
      </c>
      <c r="H7283">
        <v>0</v>
      </c>
      <c r="I7283">
        <v>-1.8E-3</v>
      </c>
      <c r="J7283">
        <v>0</v>
      </c>
      <c r="K7283">
        <v>-24.9786</v>
      </c>
    </row>
    <row r="7284" spans="1:11" hidden="1">
      <c r="A7284" t="s">
        <v>166</v>
      </c>
      <c r="B7284" t="s">
        <v>663</v>
      </c>
      <c r="C7284">
        <v>188</v>
      </c>
      <c r="D7284" t="s">
        <v>86</v>
      </c>
      <c r="E7284">
        <v>0.18410000000000001</v>
      </c>
      <c r="F7284">
        <v>0</v>
      </c>
      <c r="G7284">
        <v>-28.630700000000001</v>
      </c>
      <c r="H7284">
        <v>0</v>
      </c>
      <c r="I7284">
        <v>-1.8E-3</v>
      </c>
      <c r="J7284">
        <v>0</v>
      </c>
      <c r="K7284">
        <v>-15.8188</v>
      </c>
    </row>
    <row r="7285" spans="1:11" hidden="1">
      <c r="A7285" t="s">
        <v>166</v>
      </c>
      <c r="B7285" t="s">
        <v>663</v>
      </c>
      <c r="C7285">
        <v>188</v>
      </c>
      <c r="D7285" t="s">
        <v>86</v>
      </c>
      <c r="E7285">
        <v>0.62009999999999998</v>
      </c>
      <c r="F7285">
        <v>0</v>
      </c>
      <c r="G7285">
        <v>-24.433</v>
      </c>
      <c r="H7285">
        <v>0</v>
      </c>
      <c r="I7285">
        <v>-1.8E-3</v>
      </c>
      <c r="J7285">
        <v>0</v>
      </c>
      <c r="K7285">
        <v>-4.1943999999999999</v>
      </c>
    </row>
    <row r="7286" spans="1:11" hidden="1">
      <c r="A7286" t="s">
        <v>166</v>
      </c>
      <c r="B7286" t="s">
        <v>663</v>
      </c>
      <c r="C7286">
        <v>188</v>
      </c>
      <c r="D7286" t="s">
        <v>86</v>
      </c>
      <c r="E7286">
        <v>1.0561</v>
      </c>
      <c r="F7286">
        <v>0</v>
      </c>
      <c r="G7286">
        <v>-18.7136</v>
      </c>
      <c r="H7286">
        <v>0</v>
      </c>
      <c r="I7286">
        <v>-1.8E-3</v>
      </c>
      <c r="J7286">
        <v>0</v>
      </c>
      <c r="K7286">
        <v>5.2596999999999996</v>
      </c>
    </row>
    <row r="7287" spans="1:11" hidden="1">
      <c r="A7287" t="s">
        <v>166</v>
      </c>
      <c r="B7287" t="s">
        <v>663</v>
      </c>
      <c r="C7287">
        <v>188</v>
      </c>
      <c r="D7287" t="s">
        <v>86</v>
      </c>
      <c r="E7287">
        <v>1.4921</v>
      </c>
      <c r="F7287">
        <v>0</v>
      </c>
      <c r="G7287">
        <v>-12.5451</v>
      </c>
      <c r="H7287">
        <v>0</v>
      </c>
      <c r="I7287">
        <v>-1.8E-3</v>
      </c>
      <c r="J7287">
        <v>0</v>
      </c>
      <c r="K7287">
        <v>12.0738</v>
      </c>
    </row>
    <row r="7288" spans="1:11" hidden="1">
      <c r="A7288" t="s">
        <v>166</v>
      </c>
      <c r="B7288" t="s">
        <v>663</v>
      </c>
      <c r="C7288">
        <v>188</v>
      </c>
      <c r="D7288" t="s">
        <v>86</v>
      </c>
      <c r="E7288">
        <v>1.9279999999999999</v>
      </c>
      <c r="F7288">
        <v>0</v>
      </c>
      <c r="G7288">
        <v>-6.4017999999999997</v>
      </c>
      <c r="H7288">
        <v>0</v>
      </c>
      <c r="I7288">
        <v>-1.8E-3</v>
      </c>
      <c r="J7288">
        <v>0</v>
      </c>
      <c r="K7288">
        <v>16.199300000000001</v>
      </c>
    </row>
    <row r="7289" spans="1:11" hidden="1">
      <c r="A7289" t="s">
        <v>166</v>
      </c>
      <c r="B7289" t="s">
        <v>663</v>
      </c>
      <c r="C7289">
        <v>188</v>
      </c>
      <c r="D7289" t="s">
        <v>86</v>
      </c>
      <c r="E7289">
        <v>2.3639999999999999</v>
      </c>
      <c r="F7289">
        <v>0</v>
      </c>
      <c r="G7289">
        <v>-1.2982</v>
      </c>
      <c r="H7289">
        <v>0</v>
      </c>
      <c r="I7289">
        <v>-1.8E-3</v>
      </c>
      <c r="J7289">
        <v>0</v>
      </c>
      <c r="K7289">
        <v>17.820799999999998</v>
      </c>
    </row>
    <row r="7290" spans="1:11" hidden="1">
      <c r="A7290" t="s">
        <v>166</v>
      </c>
      <c r="B7290" t="s">
        <v>663</v>
      </c>
      <c r="C7290">
        <v>188</v>
      </c>
      <c r="D7290" t="s">
        <v>86</v>
      </c>
      <c r="E7290">
        <v>2.8</v>
      </c>
      <c r="F7290">
        <v>0</v>
      </c>
      <c r="G7290">
        <v>2.2372999999999998</v>
      </c>
      <c r="H7290">
        <v>0</v>
      </c>
      <c r="I7290">
        <v>-1.8E-3</v>
      </c>
      <c r="J7290">
        <v>0</v>
      </c>
      <c r="K7290">
        <v>17.559100000000001</v>
      </c>
    </row>
    <row r="7291" spans="1:11" hidden="1">
      <c r="A7291" t="s">
        <v>166</v>
      </c>
      <c r="B7291" t="s">
        <v>663</v>
      </c>
      <c r="C7291">
        <v>188</v>
      </c>
      <c r="D7291" t="s">
        <v>86</v>
      </c>
      <c r="E7291">
        <v>2.8</v>
      </c>
      <c r="F7291">
        <v>0</v>
      </c>
      <c r="G7291">
        <v>7.8491</v>
      </c>
      <c r="H7291">
        <v>0</v>
      </c>
      <c r="I7291">
        <v>-1.8E-3</v>
      </c>
      <c r="J7291">
        <v>0</v>
      </c>
      <c r="K7291">
        <v>17.559100000000001</v>
      </c>
    </row>
    <row r="7292" spans="1:11" hidden="1">
      <c r="A7292" t="s">
        <v>166</v>
      </c>
      <c r="B7292" t="s">
        <v>663</v>
      </c>
      <c r="C7292">
        <v>188</v>
      </c>
      <c r="D7292" t="s">
        <v>86</v>
      </c>
      <c r="E7292">
        <v>3.2360000000000002</v>
      </c>
      <c r="F7292">
        <v>0</v>
      </c>
      <c r="G7292">
        <v>10.6005</v>
      </c>
      <c r="H7292">
        <v>0</v>
      </c>
      <c r="I7292">
        <v>-1.8E-3</v>
      </c>
      <c r="J7292">
        <v>0</v>
      </c>
      <c r="K7292">
        <v>13.5373</v>
      </c>
    </row>
    <row r="7293" spans="1:11" hidden="1">
      <c r="A7293" t="s">
        <v>166</v>
      </c>
      <c r="B7293" t="s">
        <v>663</v>
      </c>
      <c r="C7293">
        <v>188</v>
      </c>
      <c r="D7293" t="s">
        <v>86</v>
      </c>
      <c r="E7293">
        <v>3.6720000000000002</v>
      </c>
      <c r="F7293">
        <v>0</v>
      </c>
      <c r="G7293">
        <v>13.351900000000001</v>
      </c>
      <c r="H7293">
        <v>0</v>
      </c>
      <c r="I7293">
        <v>-1.8E-3</v>
      </c>
      <c r="J7293">
        <v>0</v>
      </c>
      <c r="K7293">
        <v>8.3157999999999994</v>
      </c>
    </row>
    <row r="7294" spans="1:11" hidden="1">
      <c r="A7294" t="s">
        <v>166</v>
      </c>
      <c r="B7294" t="s">
        <v>663</v>
      </c>
      <c r="C7294">
        <v>188</v>
      </c>
      <c r="D7294" t="s">
        <v>86</v>
      </c>
      <c r="E7294">
        <v>4.1079999999999997</v>
      </c>
      <c r="F7294">
        <v>0</v>
      </c>
      <c r="G7294">
        <v>16.103300000000001</v>
      </c>
      <c r="H7294">
        <v>0</v>
      </c>
      <c r="I7294">
        <v>-1.8E-3</v>
      </c>
      <c r="J7294">
        <v>0</v>
      </c>
      <c r="K7294">
        <v>1.8948</v>
      </c>
    </row>
    <row r="7295" spans="1:11" hidden="1">
      <c r="A7295" t="s">
        <v>166</v>
      </c>
      <c r="B7295" t="s">
        <v>663</v>
      </c>
      <c r="C7295">
        <v>188</v>
      </c>
      <c r="D7295" t="s">
        <v>86</v>
      </c>
      <c r="E7295">
        <v>4.5438999999999998</v>
      </c>
      <c r="F7295">
        <v>0</v>
      </c>
      <c r="G7295">
        <v>18.854700000000001</v>
      </c>
      <c r="H7295">
        <v>0</v>
      </c>
      <c r="I7295">
        <v>-1.8E-3</v>
      </c>
      <c r="J7295">
        <v>0</v>
      </c>
      <c r="K7295">
        <v>-5.7256999999999998</v>
      </c>
    </row>
    <row r="7296" spans="1:11" hidden="1">
      <c r="A7296" t="s">
        <v>166</v>
      </c>
      <c r="B7296" t="s">
        <v>663</v>
      </c>
      <c r="C7296">
        <v>188</v>
      </c>
      <c r="D7296" t="s">
        <v>86</v>
      </c>
      <c r="E7296">
        <v>4.9798999999999998</v>
      </c>
      <c r="F7296">
        <v>0</v>
      </c>
      <c r="G7296">
        <v>21.606100000000001</v>
      </c>
      <c r="H7296">
        <v>0</v>
      </c>
      <c r="I7296">
        <v>-1.8E-3</v>
      </c>
      <c r="J7296">
        <v>0</v>
      </c>
      <c r="K7296">
        <v>-14.5458</v>
      </c>
    </row>
    <row r="7297" spans="1:11" hidden="1">
      <c r="A7297" t="s">
        <v>166</v>
      </c>
      <c r="B7297" t="s">
        <v>663</v>
      </c>
      <c r="C7297">
        <v>188</v>
      </c>
      <c r="D7297" t="s">
        <v>86</v>
      </c>
      <c r="E7297">
        <v>5.4158999999999997</v>
      </c>
      <c r="F7297">
        <v>0</v>
      </c>
      <c r="G7297">
        <v>24.357500000000002</v>
      </c>
      <c r="H7297">
        <v>0</v>
      </c>
      <c r="I7297">
        <v>-1.8E-3</v>
      </c>
      <c r="J7297">
        <v>0</v>
      </c>
      <c r="K7297">
        <v>-24.5655</v>
      </c>
    </row>
    <row r="7298" spans="1:11" hidden="1">
      <c r="A7298" t="s">
        <v>166</v>
      </c>
      <c r="B7298" t="s">
        <v>663</v>
      </c>
      <c r="C7298">
        <v>188</v>
      </c>
      <c r="D7298" t="s">
        <v>87</v>
      </c>
      <c r="E7298">
        <v>0.18410000000000001</v>
      </c>
      <c r="F7298">
        <v>0</v>
      </c>
      <c r="G7298">
        <v>-28.3856</v>
      </c>
      <c r="H7298">
        <v>0</v>
      </c>
      <c r="I7298">
        <v>-1.9E-3</v>
      </c>
      <c r="J7298">
        <v>0</v>
      </c>
      <c r="K7298">
        <v>-15.1724</v>
      </c>
    </row>
    <row r="7299" spans="1:11" hidden="1">
      <c r="A7299" t="s">
        <v>166</v>
      </c>
      <c r="B7299" t="s">
        <v>663</v>
      </c>
      <c r="C7299">
        <v>188</v>
      </c>
      <c r="D7299" t="s">
        <v>87</v>
      </c>
      <c r="E7299">
        <v>0.62009999999999998</v>
      </c>
      <c r="F7299">
        <v>0</v>
      </c>
      <c r="G7299">
        <v>-24.187899999999999</v>
      </c>
      <c r="H7299">
        <v>0</v>
      </c>
      <c r="I7299">
        <v>-1.9E-3</v>
      </c>
      <c r="J7299">
        <v>0</v>
      </c>
      <c r="K7299">
        <v>-3.6547999999999998</v>
      </c>
    </row>
    <row r="7300" spans="1:11" hidden="1">
      <c r="A7300" t="s">
        <v>166</v>
      </c>
      <c r="B7300" t="s">
        <v>663</v>
      </c>
      <c r="C7300">
        <v>188</v>
      </c>
      <c r="D7300" t="s">
        <v>87</v>
      </c>
      <c r="E7300">
        <v>1.0561</v>
      </c>
      <c r="F7300">
        <v>0</v>
      </c>
      <c r="G7300">
        <v>-18.468499999999999</v>
      </c>
      <c r="H7300">
        <v>0</v>
      </c>
      <c r="I7300">
        <v>-1.9E-3</v>
      </c>
      <c r="J7300">
        <v>0</v>
      </c>
      <c r="K7300">
        <v>5.6924999999999999</v>
      </c>
    </row>
    <row r="7301" spans="1:11" hidden="1">
      <c r="A7301" t="s">
        <v>166</v>
      </c>
      <c r="B7301" t="s">
        <v>663</v>
      </c>
      <c r="C7301">
        <v>188</v>
      </c>
      <c r="D7301" t="s">
        <v>87</v>
      </c>
      <c r="E7301">
        <v>1.4921</v>
      </c>
      <c r="F7301">
        <v>0</v>
      </c>
      <c r="G7301">
        <v>-12.3001</v>
      </c>
      <c r="H7301">
        <v>0</v>
      </c>
      <c r="I7301">
        <v>-1.9E-3</v>
      </c>
      <c r="J7301">
        <v>0</v>
      </c>
      <c r="K7301">
        <v>12.399800000000001</v>
      </c>
    </row>
    <row r="7302" spans="1:11" hidden="1">
      <c r="A7302" t="s">
        <v>166</v>
      </c>
      <c r="B7302" t="s">
        <v>663</v>
      </c>
      <c r="C7302">
        <v>188</v>
      </c>
      <c r="D7302" t="s">
        <v>87</v>
      </c>
      <c r="E7302">
        <v>1.9279999999999999</v>
      </c>
      <c r="F7302">
        <v>0</v>
      </c>
      <c r="G7302">
        <v>-6.1567999999999996</v>
      </c>
      <c r="H7302">
        <v>0</v>
      </c>
      <c r="I7302">
        <v>-1.9E-3</v>
      </c>
      <c r="J7302">
        <v>0</v>
      </c>
      <c r="K7302">
        <v>16.418399999999998</v>
      </c>
    </row>
    <row r="7303" spans="1:11" hidden="1">
      <c r="A7303" t="s">
        <v>166</v>
      </c>
      <c r="B7303" t="s">
        <v>663</v>
      </c>
      <c r="C7303">
        <v>188</v>
      </c>
      <c r="D7303" t="s">
        <v>87</v>
      </c>
      <c r="E7303">
        <v>2.3639999999999999</v>
      </c>
      <c r="F7303">
        <v>0</v>
      </c>
      <c r="G7303">
        <v>-1.0530999999999999</v>
      </c>
      <c r="H7303">
        <v>0</v>
      </c>
      <c r="I7303">
        <v>-1.9E-3</v>
      </c>
      <c r="J7303">
        <v>0</v>
      </c>
      <c r="K7303">
        <v>17.9331</v>
      </c>
    </row>
    <row r="7304" spans="1:11" hidden="1">
      <c r="A7304" t="s">
        <v>166</v>
      </c>
      <c r="B7304" t="s">
        <v>663</v>
      </c>
      <c r="C7304">
        <v>188</v>
      </c>
      <c r="D7304" t="s">
        <v>87</v>
      </c>
      <c r="E7304">
        <v>2.8</v>
      </c>
      <c r="F7304">
        <v>0</v>
      </c>
      <c r="G7304">
        <v>2.4824000000000002</v>
      </c>
      <c r="H7304">
        <v>0</v>
      </c>
      <c r="I7304">
        <v>-1.9E-3</v>
      </c>
      <c r="J7304">
        <v>0</v>
      </c>
      <c r="K7304">
        <v>17.564599999999999</v>
      </c>
    </row>
    <row r="7305" spans="1:11" hidden="1">
      <c r="A7305" t="s">
        <v>166</v>
      </c>
      <c r="B7305" t="s">
        <v>663</v>
      </c>
      <c r="C7305">
        <v>188</v>
      </c>
      <c r="D7305" t="s">
        <v>87</v>
      </c>
      <c r="E7305">
        <v>2.8</v>
      </c>
      <c r="F7305">
        <v>0</v>
      </c>
      <c r="G7305">
        <v>8.0940999999999992</v>
      </c>
      <c r="H7305">
        <v>0</v>
      </c>
      <c r="I7305">
        <v>-1.9E-3</v>
      </c>
      <c r="J7305">
        <v>0</v>
      </c>
      <c r="K7305">
        <v>17.564599999999999</v>
      </c>
    </row>
    <row r="7306" spans="1:11" hidden="1">
      <c r="A7306" t="s">
        <v>166</v>
      </c>
      <c r="B7306" t="s">
        <v>663</v>
      </c>
      <c r="C7306">
        <v>188</v>
      </c>
      <c r="D7306" t="s">
        <v>87</v>
      </c>
      <c r="E7306">
        <v>3.2360000000000002</v>
      </c>
      <c r="F7306">
        <v>0</v>
      </c>
      <c r="G7306">
        <v>10.845599999999999</v>
      </c>
      <c r="H7306">
        <v>0</v>
      </c>
      <c r="I7306">
        <v>-1.9E-3</v>
      </c>
      <c r="J7306">
        <v>0</v>
      </c>
      <c r="K7306">
        <v>13.4359</v>
      </c>
    </row>
    <row r="7307" spans="1:11" hidden="1">
      <c r="A7307" t="s">
        <v>166</v>
      </c>
      <c r="B7307" t="s">
        <v>663</v>
      </c>
      <c r="C7307">
        <v>188</v>
      </c>
      <c r="D7307" t="s">
        <v>87</v>
      </c>
      <c r="E7307">
        <v>3.6720000000000002</v>
      </c>
      <c r="F7307">
        <v>0</v>
      </c>
      <c r="G7307">
        <v>13.597</v>
      </c>
      <c r="H7307">
        <v>0</v>
      </c>
      <c r="I7307">
        <v>-1.9E-3</v>
      </c>
      <c r="J7307">
        <v>0</v>
      </c>
      <c r="K7307">
        <v>8.1075999999999997</v>
      </c>
    </row>
    <row r="7308" spans="1:11" hidden="1">
      <c r="A7308" t="s">
        <v>166</v>
      </c>
      <c r="B7308" t="s">
        <v>663</v>
      </c>
      <c r="C7308">
        <v>188</v>
      </c>
      <c r="D7308" t="s">
        <v>87</v>
      </c>
      <c r="E7308">
        <v>4.1079999999999997</v>
      </c>
      <c r="F7308">
        <v>0</v>
      </c>
      <c r="G7308">
        <v>16.348400000000002</v>
      </c>
      <c r="H7308">
        <v>0</v>
      </c>
      <c r="I7308">
        <v>-1.9E-3</v>
      </c>
      <c r="J7308">
        <v>0</v>
      </c>
      <c r="K7308">
        <v>1.5798000000000001</v>
      </c>
    </row>
    <row r="7309" spans="1:11" hidden="1">
      <c r="A7309" t="s">
        <v>166</v>
      </c>
      <c r="B7309" t="s">
        <v>663</v>
      </c>
      <c r="C7309">
        <v>188</v>
      </c>
      <c r="D7309" t="s">
        <v>87</v>
      </c>
      <c r="E7309">
        <v>4.5438999999999998</v>
      </c>
      <c r="F7309">
        <v>0</v>
      </c>
      <c r="G7309">
        <v>19.099799999999998</v>
      </c>
      <c r="H7309">
        <v>0</v>
      </c>
      <c r="I7309">
        <v>-1.9E-3</v>
      </c>
      <c r="J7309">
        <v>0</v>
      </c>
      <c r="K7309">
        <v>-6.1475999999999997</v>
      </c>
    </row>
    <row r="7310" spans="1:11" hidden="1">
      <c r="A7310" t="s">
        <v>166</v>
      </c>
      <c r="B7310" t="s">
        <v>663</v>
      </c>
      <c r="C7310">
        <v>188</v>
      </c>
      <c r="D7310" t="s">
        <v>87</v>
      </c>
      <c r="E7310">
        <v>4.9798999999999998</v>
      </c>
      <c r="F7310">
        <v>0</v>
      </c>
      <c r="G7310">
        <v>21.851199999999999</v>
      </c>
      <c r="H7310">
        <v>0</v>
      </c>
      <c r="I7310">
        <v>-1.9E-3</v>
      </c>
      <c r="J7310">
        <v>0</v>
      </c>
      <c r="K7310">
        <v>-15.0746</v>
      </c>
    </row>
    <row r="7311" spans="1:11" hidden="1">
      <c r="A7311" t="s">
        <v>166</v>
      </c>
      <c r="B7311" t="s">
        <v>663</v>
      </c>
      <c r="C7311">
        <v>188</v>
      </c>
      <c r="D7311" t="s">
        <v>87</v>
      </c>
      <c r="E7311">
        <v>5.4158999999999997</v>
      </c>
      <c r="F7311">
        <v>0</v>
      </c>
      <c r="G7311">
        <v>24.602599999999999</v>
      </c>
      <c r="H7311">
        <v>0</v>
      </c>
      <c r="I7311">
        <v>-1.9E-3</v>
      </c>
      <c r="J7311">
        <v>0</v>
      </c>
      <c r="K7311">
        <v>-25.2011</v>
      </c>
    </row>
    <row r="7312" spans="1:11" hidden="1">
      <c r="A7312" t="s">
        <v>166</v>
      </c>
      <c r="B7312" t="s">
        <v>663</v>
      </c>
      <c r="C7312">
        <v>188</v>
      </c>
      <c r="D7312" t="s">
        <v>88</v>
      </c>
      <c r="E7312">
        <v>0.18410000000000001</v>
      </c>
      <c r="F7312">
        <v>0</v>
      </c>
      <c r="G7312">
        <v>-28.630700000000001</v>
      </c>
      <c r="H7312">
        <v>0</v>
      </c>
      <c r="I7312">
        <v>-1.8E-3</v>
      </c>
      <c r="J7312">
        <v>0</v>
      </c>
      <c r="K7312">
        <v>-15.8188</v>
      </c>
    </row>
    <row r="7313" spans="1:11" hidden="1">
      <c r="A7313" t="s">
        <v>166</v>
      </c>
      <c r="B7313" t="s">
        <v>663</v>
      </c>
      <c r="C7313">
        <v>188</v>
      </c>
      <c r="D7313" t="s">
        <v>88</v>
      </c>
      <c r="E7313">
        <v>0.62009999999999998</v>
      </c>
      <c r="F7313">
        <v>0</v>
      </c>
      <c r="G7313">
        <v>-24.433</v>
      </c>
      <c r="H7313">
        <v>0</v>
      </c>
      <c r="I7313">
        <v>-1.8E-3</v>
      </c>
      <c r="J7313">
        <v>0</v>
      </c>
      <c r="K7313">
        <v>-4.1943999999999999</v>
      </c>
    </row>
    <row r="7314" spans="1:11" hidden="1">
      <c r="A7314" t="s">
        <v>166</v>
      </c>
      <c r="B7314" t="s">
        <v>663</v>
      </c>
      <c r="C7314">
        <v>188</v>
      </c>
      <c r="D7314" t="s">
        <v>88</v>
      </c>
      <c r="E7314">
        <v>1.0561</v>
      </c>
      <c r="F7314">
        <v>0</v>
      </c>
      <c r="G7314">
        <v>-18.7136</v>
      </c>
      <c r="H7314">
        <v>0</v>
      </c>
      <c r="I7314">
        <v>-1.8E-3</v>
      </c>
      <c r="J7314">
        <v>0</v>
      </c>
      <c r="K7314">
        <v>5.2596999999999996</v>
      </c>
    </row>
    <row r="7315" spans="1:11" hidden="1">
      <c r="A7315" t="s">
        <v>166</v>
      </c>
      <c r="B7315" t="s">
        <v>663</v>
      </c>
      <c r="C7315">
        <v>188</v>
      </c>
      <c r="D7315" t="s">
        <v>88</v>
      </c>
      <c r="E7315">
        <v>1.4921</v>
      </c>
      <c r="F7315">
        <v>0</v>
      </c>
      <c r="G7315">
        <v>-12.5451</v>
      </c>
      <c r="H7315">
        <v>0</v>
      </c>
      <c r="I7315">
        <v>-1.8E-3</v>
      </c>
      <c r="J7315">
        <v>0</v>
      </c>
      <c r="K7315">
        <v>12.0738</v>
      </c>
    </row>
    <row r="7316" spans="1:11" hidden="1">
      <c r="A7316" t="s">
        <v>166</v>
      </c>
      <c r="B7316" t="s">
        <v>663</v>
      </c>
      <c r="C7316">
        <v>188</v>
      </c>
      <c r="D7316" t="s">
        <v>88</v>
      </c>
      <c r="E7316">
        <v>1.9279999999999999</v>
      </c>
      <c r="F7316">
        <v>0</v>
      </c>
      <c r="G7316">
        <v>-6.4017999999999997</v>
      </c>
      <c r="H7316">
        <v>0</v>
      </c>
      <c r="I7316">
        <v>-1.8E-3</v>
      </c>
      <c r="J7316">
        <v>0</v>
      </c>
      <c r="K7316">
        <v>16.199300000000001</v>
      </c>
    </row>
    <row r="7317" spans="1:11" hidden="1">
      <c r="A7317" t="s">
        <v>166</v>
      </c>
      <c r="B7317" t="s">
        <v>663</v>
      </c>
      <c r="C7317">
        <v>188</v>
      </c>
      <c r="D7317" t="s">
        <v>88</v>
      </c>
      <c r="E7317">
        <v>2.3639999999999999</v>
      </c>
      <c r="F7317">
        <v>0</v>
      </c>
      <c r="G7317">
        <v>-1.2982</v>
      </c>
      <c r="H7317">
        <v>0</v>
      </c>
      <c r="I7317">
        <v>-1.8E-3</v>
      </c>
      <c r="J7317">
        <v>0</v>
      </c>
      <c r="K7317">
        <v>17.820799999999998</v>
      </c>
    </row>
    <row r="7318" spans="1:11" hidden="1">
      <c r="A7318" t="s">
        <v>166</v>
      </c>
      <c r="B7318" t="s">
        <v>663</v>
      </c>
      <c r="C7318">
        <v>188</v>
      </c>
      <c r="D7318" t="s">
        <v>88</v>
      </c>
      <c r="E7318">
        <v>2.8</v>
      </c>
      <c r="F7318">
        <v>0</v>
      </c>
      <c r="G7318">
        <v>2.2372999999999998</v>
      </c>
      <c r="H7318">
        <v>0</v>
      </c>
      <c r="I7318">
        <v>-1.8E-3</v>
      </c>
      <c r="J7318">
        <v>0</v>
      </c>
      <c r="K7318">
        <v>17.559100000000001</v>
      </c>
    </row>
    <row r="7319" spans="1:11" hidden="1">
      <c r="A7319" t="s">
        <v>166</v>
      </c>
      <c r="B7319" t="s">
        <v>663</v>
      </c>
      <c r="C7319">
        <v>188</v>
      </c>
      <c r="D7319" t="s">
        <v>88</v>
      </c>
      <c r="E7319">
        <v>2.8</v>
      </c>
      <c r="F7319">
        <v>0</v>
      </c>
      <c r="G7319">
        <v>7.8491</v>
      </c>
      <c r="H7319">
        <v>0</v>
      </c>
      <c r="I7319">
        <v>-1.8E-3</v>
      </c>
      <c r="J7319">
        <v>0</v>
      </c>
      <c r="K7319">
        <v>17.559100000000001</v>
      </c>
    </row>
    <row r="7320" spans="1:11" hidden="1">
      <c r="A7320" t="s">
        <v>166</v>
      </c>
      <c r="B7320" t="s">
        <v>663</v>
      </c>
      <c r="C7320">
        <v>188</v>
      </c>
      <c r="D7320" t="s">
        <v>88</v>
      </c>
      <c r="E7320">
        <v>3.2360000000000002</v>
      </c>
      <c r="F7320">
        <v>0</v>
      </c>
      <c r="G7320">
        <v>10.6005</v>
      </c>
      <c r="H7320">
        <v>0</v>
      </c>
      <c r="I7320">
        <v>-1.8E-3</v>
      </c>
      <c r="J7320">
        <v>0</v>
      </c>
      <c r="K7320">
        <v>13.5373</v>
      </c>
    </row>
    <row r="7321" spans="1:11" hidden="1">
      <c r="A7321" t="s">
        <v>166</v>
      </c>
      <c r="B7321" t="s">
        <v>663</v>
      </c>
      <c r="C7321">
        <v>188</v>
      </c>
      <c r="D7321" t="s">
        <v>88</v>
      </c>
      <c r="E7321">
        <v>3.6720000000000002</v>
      </c>
      <c r="F7321">
        <v>0</v>
      </c>
      <c r="G7321">
        <v>13.351900000000001</v>
      </c>
      <c r="H7321">
        <v>0</v>
      </c>
      <c r="I7321">
        <v>-1.8E-3</v>
      </c>
      <c r="J7321">
        <v>0</v>
      </c>
      <c r="K7321">
        <v>8.3157999999999994</v>
      </c>
    </row>
    <row r="7322" spans="1:11" hidden="1">
      <c r="A7322" t="s">
        <v>166</v>
      </c>
      <c r="B7322" t="s">
        <v>663</v>
      </c>
      <c r="C7322">
        <v>188</v>
      </c>
      <c r="D7322" t="s">
        <v>88</v>
      </c>
      <c r="E7322">
        <v>4.1079999999999997</v>
      </c>
      <c r="F7322">
        <v>0</v>
      </c>
      <c r="G7322">
        <v>16.103300000000001</v>
      </c>
      <c r="H7322">
        <v>0</v>
      </c>
      <c r="I7322">
        <v>-1.8E-3</v>
      </c>
      <c r="J7322">
        <v>0</v>
      </c>
      <c r="K7322">
        <v>1.8948</v>
      </c>
    </row>
    <row r="7323" spans="1:11" hidden="1">
      <c r="A7323" t="s">
        <v>166</v>
      </c>
      <c r="B7323" t="s">
        <v>663</v>
      </c>
      <c r="C7323">
        <v>188</v>
      </c>
      <c r="D7323" t="s">
        <v>88</v>
      </c>
      <c r="E7323">
        <v>4.5438999999999998</v>
      </c>
      <c r="F7323">
        <v>0</v>
      </c>
      <c r="G7323">
        <v>18.854700000000001</v>
      </c>
      <c r="H7323">
        <v>0</v>
      </c>
      <c r="I7323">
        <v>-1.8E-3</v>
      </c>
      <c r="J7323">
        <v>0</v>
      </c>
      <c r="K7323">
        <v>-5.7256999999999998</v>
      </c>
    </row>
    <row r="7324" spans="1:11" hidden="1">
      <c r="A7324" t="s">
        <v>166</v>
      </c>
      <c r="B7324" t="s">
        <v>663</v>
      </c>
      <c r="C7324">
        <v>188</v>
      </c>
      <c r="D7324" t="s">
        <v>88</v>
      </c>
      <c r="E7324">
        <v>4.9798999999999998</v>
      </c>
      <c r="F7324">
        <v>0</v>
      </c>
      <c r="G7324">
        <v>21.606100000000001</v>
      </c>
      <c r="H7324">
        <v>0</v>
      </c>
      <c r="I7324">
        <v>-1.8E-3</v>
      </c>
      <c r="J7324">
        <v>0</v>
      </c>
      <c r="K7324">
        <v>-14.5458</v>
      </c>
    </row>
    <row r="7325" spans="1:11" hidden="1">
      <c r="A7325" t="s">
        <v>166</v>
      </c>
      <c r="B7325" t="s">
        <v>663</v>
      </c>
      <c r="C7325">
        <v>188</v>
      </c>
      <c r="D7325" t="s">
        <v>88</v>
      </c>
      <c r="E7325">
        <v>5.4158999999999997</v>
      </c>
      <c r="F7325">
        <v>0</v>
      </c>
      <c r="G7325">
        <v>24.357500000000002</v>
      </c>
      <c r="H7325">
        <v>0</v>
      </c>
      <c r="I7325">
        <v>-1.8E-3</v>
      </c>
      <c r="J7325">
        <v>0</v>
      </c>
      <c r="K7325">
        <v>-24.5655</v>
      </c>
    </row>
    <row r="7326" spans="1:11" hidden="1">
      <c r="A7326" t="s">
        <v>166</v>
      </c>
      <c r="B7326" t="s">
        <v>663</v>
      </c>
      <c r="C7326">
        <v>188</v>
      </c>
      <c r="D7326" t="s">
        <v>89</v>
      </c>
      <c r="E7326">
        <v>0.18410000000000001</v>
      </c>
      <c r="F7326">
        <v>0</v>
      </c>
      <c r="G7326">
        <v>-28.3856</v>
      </c>
      <c r="H7326">
        <v>0</v>
      </c>
      <c r="I7326">
        <v>-1.9E-3</v>
      </c>
      <c r="J7326">
        <v>0</v>
      </c>
      <c r="K7326">
        <v>-15.1724</v>
      </c>
    </row>
    <row r="7327" spans="1:11" hidden="1">
      <c r="A7327" t="s">
        <v>166</v>
      </c>
      <c r="B7327" t="s">
        <v>663</v>
      </c>
      <c r="C7327">
        <v>188</v>
      </c>
      <c r="D7327" t="s">
        <v>89</v>
      </c>
      <c r="E7327">
        <v>0.62009999999999998</v>
      </c>
      <c r="F7327">
        <v>0</v>
      </c>
      <c r="G7327">
        <v>-24.187899999999999</v>
      </c>
      <c r="H7327">
        <v>0</v>
      </c>
      <c r="I7327">
        <v>-1.9E-3</v>
      </c>
      <c r="J7327">
        <v>0</v>
      </c>
      <c r="K7327">
        <v>-3.6547999999999998</v>
      </c>
    </row>
    <row r="7328" spans="1:11" hidden="1">
      <c r="A7328" t="s">
        <v>166</v>
      </c>
      <c r="B7328" t="s">
        <v>663</v>
      </c>
      <c r="C7328">
        <v>188</v>
      </c>
      <c r="D7328" t="s">
        <v>89</v>
      </c>
      <c r="E7328">
        <v>1.0561</v>
      </c>
      <c r="F7328">
        <v>0</v>
      </c>
      <c r="G7328">
        <v>-18.468499999999999</v>
      </c>
      <c r="H7328">
        <v>0</v>
      </c>
      <c r="I7328">
        <v>-1.9E-3</v>
      </c>
      <c r="J7328">
        <v>0</v>
      </c>
      <c r="K7328">
        <v>5.6924999999999999</v>
      </c>
    </row>
    <row r="7329" spans="1:11" hidden="1">
      <c r="A7329" t="s">
        <v>166</v>
      </c>
      <c r="B7329" t="s">
        <v>663</v>
      </c>
      <c r="C7329">
        <v>188</v>
      </c>
      <c r="D7329" t="s">
        <v>89</v>
      </c>
      <c r="E7329">
        <v>1.4921</v>
      </c>
      <c r="F7329">
        <v>0</v>
      </c>
      <c r="G7329">
        <v>-12.3001</v>
      </c>
      <c r="H7329">
        <v>0</v>
      </c>
      <c r="I7329">
        <v>-1.9E-3</v>
      </c>
      <c r="J7329">
        <v>0</v>
      </c>
      <c r="K7329">
        <v>12.399800000000001</v>
      </c>
    </row>
    <row r="7330" spans="1:11" hidden="1">
      <c r="A7330" t="s">
        <v>166</v>
      </c>
      <c r="B7330" t="s">
        <v>663</v>
      </c>
      <c r="C7330">
        <v>188</v>
      </c>
      <c r="D7330" t="s">
        <v>89</v>
      </c>
      <c r="E7330">
        <v>1.9279999999999999</v>
      </c>
      <c r="F7330">
        <v>0</v>
      </c>
      <c r="G7330">
        <v>-6.1567999999999996</v>
      </c>
      <c r="H7330">
        <v>0</v>
      </c>
      <c r="I7330">
        <v>-1.9E-3</v>
      </c>
      <c r="J7330">
        <v>0</v>
      </c>
      <c r="K7330">
        <v>16.418399999999998</v>
      </c>
    </row>
    <row r="7331" spans="1:11" hidden="1">
      <c r="A7331" t="s">
        <v>166</v>
      </c>
      <c r="B7331" t="s">
        <v>663</v>
      </c>
      <c r="C7331">
        <v>188</v>
      </c>
      <c r="D7331" t="s">
        <v>89</v>
      </c>
      <c r="E7331">
        <v>2.3639999999999999</v>
      </c>
      <c r="F7331">
        <v>0</v>
      </c>
      <c r="G7331">
        <v>-1.0530999999999999</v>
      </c>
      <c r="H7331">
        <v>0</v>
      </c>
      <c r="I7331">
        <v>-1.9E-3</v>
      </c>
      <c r="J7331">
        <v>0</v>
      </c>
      <c r="K7331">
        <v>17.9331</v>
      </c>
    </row>
    <row r="7332" spans="1:11" hidden="1">
      <c r="A7332" t="s">
        <v>166</v>
      </c>
      <c r="B7332" t="s">
        <v>663</v>
      </c>
      <c r="C7332">
        <v>188</v>
      </c>
      <c r="D7332" t="s">
        <v>89</v>
      </c>
      <c r="E7332">
        <v>2.8</v>
      </c>
      <c r="F7332">
        <v>0</v>
      </c>
      <c r="G7332">
        <v>2.4824000000000002</v>
      </c>
      <c r="H7332">
        <v>0</v>
      </c>
      <c r="I7332">
        <v>-1.9E-3</v>
      </c>
      <c r="J7332">
        <v>0</v>
      </c>
      <c r="K7332">
        <v>17.564599999999999</v>
      </c>
    </row>
    <row r="7333" spans="1:11" hidden="1">
      <c r="A7333" t="s">
        <v>166</v>
      </c>
      <c r="B7333" t="s">
        <v>663</v>
      </c>
      <c r="C7333">
        <v>188</v>
      </c>
      <c r="D7333" t="s">
        <v>89</v>
      </c>
      <c r="E7333">
        <v>2.8</v>
      </c>
      <c r="F7333">
        <v>0</v>
      </c>
      <c r="G7333">
        <v>8.0940999999999992</v>
      </c>
      <c r="H7333">
        <v>0</v>
      </c>
      <c r="I7333">
        <v>-1.9E-3</v>
      </c>
      <c r="J7333">
        <v>0</v>
      </c>
      <c r="K7333">
        <v>17.564599999999999</v>
      </c>
    </row>
    <row r="7334" spans="1:11" hidden="1">
      <c r="A7334" t="s">
        <v>166</v>
      </c>
      <c r="B7334" t="s">
        <v>663</v>
      </c>
      <c r="C7334">
        <v>188</v>
      </c>
      <c r="D7334" t="s">
        <v>89</v>
      </c>
      <c r="E7334">
        <v>3.2360000000000002</v>
      </c>
      <c r="F7334">
        <v>0</v>
      </c>
      <c r="G7334">
        <v>10.845599999999999</v>
      </c>
      <c r="H7334">
        <v>0</v>
      </c>
      <c r="I7334">
        <v>-1.9E-3</v>
      </c>
      <c r="J7334">
        <v>0</v>
      </c>
      <c r="K7334">
        <v>13.4359</v>
      </c>
    </row>
    <row r="7335" spans="1:11" hidden="1">
      <c r="A7335" t="s">
        <v>166</v>
      </c>
      <c r="B7335" t="s">
        <v>663</v>
      </c>
      <c r="C7335">
        <v>188</v>
      </c>
      <c r="D7335" t="s">
        <v>89</v>
      </c>
      <c r="E7335">
        <v>3.6720000000000002</v>
      </c>
      <c r="F7335">
        <v>0</v>
      </c>
      <c r="G7335">
        <v>13.597</v>
      </c>
      <c r="H7335">
        <v>0</v>
      </c>
      <c r="I7335">
        <v>-1.9E-3</v>
      </c>
      <c r="J7335">
        <v>0</v>
      </c>
      <c r="K7335">
        <v>8.1075999999999997</v>
      </c>
    </row>
    <row r="7336" spans="1:11" hidden="1">
      <c r="A7336" t="s">
        <v>166</v>
      </c>
      <c r="B7336" t="s">
        <v>663</v>
      </c>
      <c r="C7336">
        <v>188</v>
      </c>
      <c r="D7336" t="s">
        <v>89</v>
      </c>
      <c r="E7336">
        <v>4.1079999999999997</v>
      </c>
      <c r="F7336">
        <v>0</v>
      </c>
      <c r="G7336">
        <v>16.348400000000002</v>
      </c>
      <c r="H7336">
        <v>0</v>
      </c>
      <c r="I7336">
        <v>-1.9E-3</v>
      </c>
      <c r="J7336">
        <v>0</v>
      </c>
      <c r="K7336">
        <v>1.5798000000000001</v>
      </c>
    </row>
    <row r="7337" spans="1:11" hidden="1">
      <c r="A7337" t="s">
        <v>166</v>
      </c>
      <c r="B7337" t="s">
        <v>663</v>
      </c>
      <c r="C7337">
        <v>188</v>
      </c>
      <c r="D7337" t="s">
        <v>89</v>
      </c>
      <c r="E7337">
        <v>4.5438999999999998</v>
      </c>
      <c r="F7337">
        <v>0</v>
      </c>
      <c r="G7337">
        <v>19.099799999999998</v>
      </c>
      <c r="H7337">
        <v>0</v>
      </c>
      <c r="I7337">
        <v>-1.9E-3</v>
      </c>
      <c r="J7337">
        <v>0</v>
      </c>
      <c r="K7337">
        <v>-6.1475999999999997</v>
      </c>
    </row>
    <row r="7338" spans="1:11" hidden="1">
      <c r="A7338" t="s">
        <v>166</v>
      </c>
      <c r="B7338" t="s">
        <v>663</v>
      </c>
      <c r="C7338">
        <v>188</v>
      </c>
      <c r="D7338" t="s">
        <v>89</v>
      </c>
      <c r="E7338">
        <v>4.9798999999999998</v>
      </c>
      <c r="F7338">
        <v>0</v>
      </c>
      <c r="G7338">
        <v>21.851199999999999</v>
      </c>
      <c r="H7338">
        <v>0</v>
      </c>
      <c r="I7338">
        <v>-1.9E-3</v>
      </c>
      <c r="J7338">
        <v>0</v>
      </c>
      <c r="K7338">
        <v>-15.0746</v>
      </c>
    </row>
    <row r="7339" spans="1:11" hidden="1">
      <c r="A7339" t="s">
        <v>166</v>
      </c>
      <c r="B7339" t="s">
        <v>663</v>
      </c>
      <c r="C7339">
        <v>188</v>
      </c>
      <c r="D7339" t="s">
        <v>89</v>
      </c>
      <c r="E7339">
        <v>5.4158999999999997</v>
      </c>
      <c r="F7339">
        <v>0</v>
      </c>
      <c r="G7339">
        <v>24.602599999999999</v>
      </c>
      <c r="H7339">
        <v>0</v>
      </c>
      <c r="I7339">
        <v>-1.9E-3</v>
      </c>
      <c r="J7339">
        <v>0</v>
      </c>
      <c r="K7339">
        <v>-25.2011</v>
      </c>
    </row>
    <row r="7340" spans="1:11" hidden="1">
      <c r="A7340" t="s">
        <v>166</v>
      </c>
      <c r="B7340" t="s">
        <v>663</v>
      </c>
      <c r="C7340">
        <v>188</v>
      </c>
      <c r="D7340" t="s">
        <v>90</v>
      </c>
      <c r="E7340">
        <v>0.18410000000000001</v>
      </c>
      <c r="F7340">
        <v>0</v>
      </c>
      <c r="G7340">
        <v>-17.1416</v>
      </c>
      <c r="H7340">
        <v>0</v>
      </c>
      <c r="I7340">
        <v>-1.1000000000000001E-3</v>
      </c>
      <c r="J7340">
        <v>0</v>
      </c>
      <c r="K7340">
        <v>-9.3942999999999994</v>
      </c>
    </row>
    <row r="7341" spans="1:11" hidden="1">
      <c r="A7341" t="s">
        <v>166</v>
      </c>
      <c r="B7341" t="s">
        <v>663</v>
      </c>
      <c r="C7341">
        <v>188</v>
      </c>
      <c r="D7341" t="s">
        <v>90</v>
      </c>
      <c r="E7341">
        <v>0.62009999999999998</v>
      </c>
      <c r="F7341">
        <v>0</v>
      </c>
      <c r="G7341">
        <v>-14.622999999999999</v>
      </c>
      <c r="H7341">
        <v>0</v>
      </c>
      <c r="I7341">
        <v>-1.1000000000000001E-3</v>
      </c>
      <c r="J7341">
        <v>0</v>
      </c>
      <c r="K7341">
        <v>-2.4357000000000002</v>
      </c>
    </row>
    <row r="7342" spans="1:11" hidden="1">
      <c r="A7342" t="s">
        <v>166</v>
      </c>
      <c r="B7342" t="s">
        <v>663</v>
      </c>
      <c r="C7342">
        <v>188</v>
      </c>
      <c r="D7342" t="s">
        <v>90</v>
      </c>
      <c r="E7342">
        <v>1.0561</v>
      </c>
      <c r="F7342">
        <v>0</v>
      </c>
      <c r="G7342">
        <v>-11.1914</v>
      </c>
      <c r="H7342">
        <v>0</v>
      </c>
      <c r="I7342">
        <v>-1.1000000000000001E-3</v>
      </c>
      <c r="J7342">
        <v>0</v>
      </c>
      <c r="K7342">
        <v>3.2206999999999999</v>
      </c>
    </row>
    <row r="7343" spans="1:11" hidden="1">
      <c r="A7343" t="s">
        <v>166</v>
      </c>
      <c r="B7343" t="s">
        <v>663</v>
      </c>
      <c r="C7343">
        <v>188</v>
      </c>
      <c r="D7343" t="s">
        <v>90</v>
      </c>
      <c r="E7343">
        <v>1.4921</v>
      </c>
      <c r="F7343">
        <v>0</v>
      </c>
      <c r="G7343">
        <v>-7.4903000000000004</v>
      </c>
      <c r="H7343">
        <v>0</v>
      </c>
      <c r="I7343">
        <v>-1.1000000000000001E-3</v>
      </c>
      <c r="J7343">
        <v>0</v>
      </c>
      <c r="K7343">
        <v>7.2931999999999997</v>
      </c>
    </row>
    <row r="7344" spans="1:11" hidden="1">
      <c r="A7344" t="s">
        <v>166</v>
      </c>
      <c r="B7344" t="s">
        <v>663</v>
      </c>
      <c r="C7344">
        <v>188</v>
      </c>
      <c r="D7344" t="s">
        <v>90</v>
      </c>
      <c r="E7344">
        <v>1.9279999999999999</v>
      </c>
      <c r="F7344">
        <v>0</v>
      </c>
      <c r="G7344">
        <v>-3.8043</v>
      </c>
      <c r="H7344">
        <v>0</v>
      </c>
      <c r="I7344">
        <v>-1.1000000000000001E-3</v>
      </c>
      <c r="J7344">
        <v>0</v>
      </c>
      <c r="K7344">
        <v>9.7523999999999997</v>
      </c>
    </row>
    <row r="7345" spans="1:11" hidden="1">
      <c r="A7345" t="s">
        <v>166</v>
      </c>
      <c r="B7345" t="s">
        <v>663</v>
      </c>
      <c r="C7345">
        <v>188</v>
      </c>
      <c r="D7345" t="s">
        <v>90</v>
      </c>
      <c r="E7345">
        <v>2.3639999999999999</v>
      </c>
      <c r="F7345">
        <v>0</v>
      </c>
      <c r="G7345">
        <v>-0.74209999999999998</v>
      </c>
      <c r="H7345">
        <v>0</v>
      </c>
      <c r="I7345">
        <v>-1.1000000000000001E-3</v>
      </c>
      <c r="J7345">
        <v>0</v>
      </c>
      <c r="K7345">
        <v>10.709300000000001</v>
      </c>
    </row>
    <row r="7346" spans="1:11" hidden="1">
      <c r="A7346" t="s">
        <v>166</v>
      </c>
      <c r="B7346" t="s">
        <v>663</v>
      </c>
      <c r="C7346">
        <v>188</v>
      </c>
      <c r="D7346" t="s">
        <v>90</v>
      </c>
      <c r="E7346">
        <v>2.8</v>
      </c>
      <c r="F7346">
        <v>0</v>
      </c>
      <c r="G7346">
        <v>1.3791</v>
      </c>
      <c r="H7346">
        <v>0</v>
      </c>
      <c r="I7346">
        <v>-1.1000000000000001E-3</v>
      </c>
      <c r="J7346">
        <v>0</v>
      </c>
      <c r="K7346">
        <v>10.536300000000001</v>
      </c>
    </row>
    <row r="7347" spans="1:11" hidden="1">
      <c r="A7347" t="s">
        <v>166</v>
      </c>
      <c r="B7347" t="s">
        <v>663</v>
      </c>
      <c r="C7347">
        <v>188</v>
      </c>
      <c r="D7347" t="s">
        <v>90</v>
      </c>
      <c r="E7347">
        <v>2.8</v>
      </c>
      <c r="F7347">
        <v>0</v>
      </c>
      <c r="G7347">
        <v>4.7462</v>
      </c>
      <c r="H7347">
        <v>0</v>
      </c>
      <c r="I7347">
        <v>-1.1000000000000001E-3</v>
      </c>
      <c r="J7347">
        <v>0</v>
      </c>
      <c r="K7347">
        <v>10.536300000000001</v>
      </c>
    </row>
    <row r="7348" spans="1:11" hidden="1">
      <c r="A7348" t="s">
        <v>166</v>
      </c>
      <c r="B7348" t="s">
        <v>663</v>
      </c>
      <c r="C7348">
        <v>188</v>
      </c>
      <c r="D7348" t="s">
        <v>90</v>
      </c>
      <c r="E7348">
        <v>3.2360000000000002</v>
      </c>
      <c r="F7348">
        <v>0</v>
      </c>
      <c r="G7348">
        <v>6.3971</v>
      </c>
      <c r="H7348">
        <v>0</v>
      </c>
      <c r="I7348">
        <v>-1.1000000000000001E-3</v>
      </c>
      <c r="J7348">
        <v>0</v>
      </c>
      <c r="K7348">
        <v>8.1071000000000009</v>
      </c>
    </row>
    <row r="7349" spans="1:11" hidden="1">
      <c r="A7349" t="s">
        <v>166</v>
      </c>
      <c r="B7349" t="s">
        <v>663</v>
      </c>
      <c r="C7349">
        <v>188</v>
      </c>
      <c r="D7349" t="s">
        <v>90</v>
      </c>
      <c r="E7349">
        <v>3.6720000000000002</v>
      </c>
      <c r="F7349">
        <v>0</v>
      </c>
      <c r="G7349">
        <v>8.0479000000000003</v>
      </c>
      <c r="H7349">
        <v>0</v>
      </c>
      <c r="I7349">
        <v>-1.1000000000000001E-3</v>
      </c>
      <c r="J7349">
        <v>0</v>
      </c>
      <c r="K7349">
        <v>4.9583000000000004</v>
      </c>
    </row>
    <row r="7350" spans="1:11" hidden="1">
      <c r="A7350" t="s">
        <v>166</v>
      </c>
      <c r="B7350" t="s">
        <v>663</v>
      </c>
      <c r="C7350">
        <v>188</v>
      </c>
      <c r="D7350" t="s">
        <v>90</v>
      </c>
      <c r="E7350">
        <v>4.1079999999999997</v>
      </c>
      <c r="F7350">
        <v>0</v>
      </c>
      <c r="G7350">
        <v>9.6987000000000005</v>
      </c>
      <c r="H7350">
        <v>0</v>
      </c>
      <c r="I7350">
        <v>-1.1000000000000001E-3</v>
      </c>
      <c r="J7350">
        <v>0</v>
      </c>
      <c r="K7350">
        <v>1.0895999999999999</v>
      </c>
    </row>
    <row r="7351" spans="1:11" hidden="1">
      <c r="A7351" t="s">
        <v>166</v>
      </c>
      <c r="B7351" t="s">
        <v>663</v>
      </c>
      <c r="C7351">
        <v>188</v>
      </c>
      <c r="D7351" t="s">
        <v>90</v>
      </c>
      <c r="E7351">
        <v>4.5438999999999998</v>
      </c>
      <c r="F7351">
        <v>0</v>
      </c>
      <c r="G7351">
        <v>11.349600000000001</v>
      </c>
      <c r="H7351">
        <v>0</v>
      </c>
      <c r="I7351">
        <v>-1.1000000000000001E-3</v>
      </c>
      <c r="J7351">
        <v>0</v>
      </c>
      <c r="K7351">
        <v>-3.4986999999999999</v>
      </c>
    </row>
    <row r="7352" spans="1:11" hidden="1">
      <c r="A7352" t="s">
        <v>166</v>
      </c>
      <c r="B7352" t="s">
        <v>663</v>
      </c>
      <c r="C7352">
        <v>188</v>
      </c>
      <c r="D7352" t="s">
        <v>90</v>
      </c>
      <c r="E7352">
        <v>4.9798999999999998</v>
      </c>
      <c r="F7352">
        <v>0</v>
      </c>
      <c r="G7352">
        <v>13.000400000000001</v>
      </c>
      <c r="H7352">
        <v>0</v>
      </c>
      <c r="I7352">
        <v>-1.1000000000000001E-3</v>
      </c>
      <c r="J7352">
        <v>0</v>
      </c>
      <c r="K7352">
        <v>-8.8068000000000008</v>
      </c>
    </row>
    <row r="7353" spans="1:11" hidden="1">
      <c r="A7353" t="s">
        <v>166</v>
      </c>
      <c r="B7353" t="s">
        <v>663</v>
      </c>
      <c r="C7353">
        <v>188</v>
      </c>
      <c r="D7353" t="s">
        <v>90</v>
      </c>
      <c r="E7353">
        <v>5.4158999999999997</v>
      </c>
      <c r="F7353">
        <v>0</v>
      </c>
      <c r="G7353">
        <v>14.651300000000001</v>
      </c>
      <c r="H7353">
        <v>0</v>
      </c>
      <c r="I7353">
        <v>-1.1000000000000001E-3</v>
      </c>
      <c r="J7353">
        <v>0</v>
      </c>
      <c r="K7353">
        <v>-14.8347</v>
      </c>
    </row>
    <row r="7354" spans="1:11" hidden="1">
      <c r="A7354" t="s">
        <v>166</v>
      </c>
      <c r="B7354" t="s">
        <v>663</v>
      </c>
      <c r="C7354">
        <v>188</v>
      </c>
      <c r="D7354" t="s">
        <v>91</v>
      </c>
      <c r="E7354">
        <v>0.18410000000000001</v>
      </c>
      <c r="F7354">
        <v>0</v>
      </c>
      <c r="G7354">
        <v>-17.1416</v>
      </c>
      <c r="H7354">
        <v>0</v>
      </c>
      <c r="I7354">
        <v>-1.1000000000000001E-3</v>
      </c>
      <c r="J7354">
        <v>0</v>
      </c>
      <c r="K7354">
        <v>-9.3942999999999994</v>
      </c>
    </row>
    <row r="7355" spans="1:11" hidden="1">
      <c r="A7355" t="s">
        <v>166</v>
      </c>
      <c r="B7355" t="s">
        <v>663</v>
      </c>
      <c r="C7355">
        <v>188</v>
      </c>
      <c r="D7355" t="s">
        <v>91</v>
      </c>
      <c r="E7355">
        <v>0.62009999999999998</v>
      </c>
      <c r="F7355">
        <v>0</v>
      </c>
      <c r="G7355">
        <v>-14.622999999999999</v>
      </c>
      <c r="H7355">
        <v>0</v>
      </c>
      <c r="I7355">
        <v>-1.1000000000000001E-3</v>
      </c>
      <c r="J7355">
        <v>0</v>
      </c>
      <c r="K7355">
        <v>-2.4357000000000002</v>
      </c>
    </row>
    <row r="7356" spans="1:11" hidden="1">
      <c r="A7356" t="s">
        <v>166</v>
      </c>
      <c r="B7356" t="s">
        <v>663</v>
      </c>
      <c r="C7356">
        <v>188</v>
      </c>
      <c r="D7356" t="s">
        <v>91</v>
      </c>
      <c r="E7356">
        <v>1.0561</v>
      </c>
      <c r="F7356">
        <v>0</v>
      </c>
      <c r="G7356">
        <v>-11.1914</v>
      </c>
      <c r="H7356">
        <v>0</v>
      </c>
      <c r="I7356">
        <v>-1.1000000000000001E-3</v>
      </c>
      <c r="J7356">
        <v>0</v>
      </c>
      <c r="K7356">
        <v>3.2206999999999999</v>
      </c>
    </row>
    <row r="7357" spans="1:11" hidden="1">
      <c r="A7357" t="s">
        <v>166</v>
      </c>
      <c r="B7357" t="s">
        <v>663</v>
      </c>
      <c r="C7357">
        <v>188</v>
      </c>
      <c r="D7357" t="s">
        <v>91</v>
      </c>
      <c r="E7357">
        <v>1.4921</v>
      </c>
      <c r="F7357">
        <v>0</v>
      </c>
      <c r="G7357">
        <v>-7.4903000000000004</v>
      </c>
      <c r="H7357">
        <v>0</v>
      </c>
      <c r="I7357">
        <v>-1.1000000000000001E-3</v>
      </c>
      <c r="J7357">
        <v>0</v>
      </c>
      <c r="K7357">
        <v>7.2931999999999997</v>
      </c>
    </row>
    <row r="7358" spans="1:11" hidden="1">
      <c r="A7358" t="s">
        <v>166</v>
      </c>
      <c r="B7358" t="s">
        <v>663</v>
      </c>
      <c r="C7358">
        <v>188</v>
      </c>
      <c r="D7358" t="s">
        <v>91</v>
      </c>
      <c r="E7358">
        <v>1.9279999999999999</v>
      </c>
      <c r="F7358">
        <v>0</v>
      </c>
      <c r="G7358">
        <v>-3.8043</v>
      </c>
      <c r="H7358">
        <v>0</v>
      </c>
      <c r="I7358">
        <v>-1.1000000000000001E-3</v>
      </c>
      <c r="J7358">
        <v>0</v>
      </c>
      <c r="K7358">
        <v>9.7523999999999997</v>
      </c>
    </row>
    <row r="7359" spans="1:11" hidden="1">
      <c r="A7359" t="s">
        <v>166</v>
      </c>
      <c r="B7359" t="s">
        <v>663</v>
      </c>
      <c r="C7359">
        <v>188</v>
      </c>
      <c r="D7359" t="s">
        <v>91</v>
      </c>
      <c r="E7359">
        <v>2.3639999999999999</v>
      </c>
      <c r="F7359">
        <v>0</v>
      </c>
      <c r="G7359">
        <v>-0.74209999999999998</v>
      </c>
      <c r="H7359">
        <v>0</v>
      </c>
      <c r="I7359">
        <v>-1.1000000000000001E-3</v>
      </c>
      <c r="J7359">
        <v>0</v>
      </c>
      <c r="K7359">
        <v>10.709300000000001</v>
      </c>
    </row>
    <row r="7360" spans="1:11" hidden="1">
      <c r="A7360" t="s">
        <v>166</v>
      </c>
      <c r="B7360" t="s">
        <v>663</v>
      </c>
      <c r="C7360">
        <v>188</v>
      </c>
      <c r="D7360" t="s">
        <v>91</v>
      </c>
      <c r="E7360">
        <v>2.8</v>
      </c>
      <c r="F7360">
        <v>0</v>
      </c>
      <c r="G7360">
        <v>1.3791</v>
      </c>
      <c r="H7360">
        <v>0</v>
      </c>
      <c r="I7360">
        <v>-1.1000000000000001E-3</v>
      </c>
      <c r="J7360">
        <v>0</v>
      </c>
      <c r="K7360">
        <v>10.536300000000001</v>
      </c>
    </row>
    <row r="7361" spans="1:11" hidden="1">
      <c r="A7361" t="s">
        <v>166</v>
      </c>
      <c r="B7361" t="s">
        <v>663</v>
      </c>
      <c r="C7361">
        <v>188</v>
      </c>
      <c r="D7361" t="s">
        <v>91</v>
      </c>
      <c r="E7361">
        <v>2.8</v>
      </c>
      <c r="F7361">
        <v>0</v>
      </c>
      <c r="G7361">
        <v>4.7462</v>
      </c>
      <c r="H7361">
        <v>0</v>
      </c>
      <c r="I7361">
        <v>-1.1000000000000001E-3</v>
      </c>
      <c r="J7361">
        <v>0</v>
      </c>
      <c r="K7361">
        <v>10.536300000000001</v>
      </c>
    </row>
    <row r="7362" spans="1:11" hidden="1">
      <c r="A7362" t="s">
        <v>166</v>
      </c>
      <c r="B7362" t="s">
        <v>663</v>
      </c>
      <c r="C7362">
        <v>188</v>
      </c>
      <c r="D7362" t="s">
        <v>91</v>
      </c>
      <c r="E7362">
        <v>3.2360000000000002</v>
      </c>
      <c r="F7362">
        <v>0</v>
      </c>
      <c r="G7362">
        <v>6.3971</v>
      </c>
      <c r="H7362">
        <v>0</v>
      </c>
      <c r="I7362">
        <v>-1.1000000000000001E-3</v>
      </c>
      <c r="J7362">
        <v>0</v>
      </c>
      <c r="K7362">
        <v>8.1071000000000009</v>
      </c>
    </row>
    <row r="7363" spans="1:11" hidden="1">
      <c r="A7363" t="s">
        <v>166</v>
      </c>
      <c r="B7363" t="s">
        <v>663</v>
      </c>
      <c r="C7363">
        <v>188</v>
      </c>
      <c r="D7363" t="s">
        <v>91</v>
      </c>
      <c r="E7363">
        <v>3.6720000000000002</v>
      </c>
      <c r="F7363">
        <v>0</v>
      </c>
      <c r="G7363">
        <v>8.0479000000000003</v>
      </c>
      <c r="H7363">
        <v>0</v>
      </c>
      <c r="I7363">
        <v>-1.1000000000000001E-3</v>
      </c>
      <c r="J7363">
        <v>0</v>
      </c>
      <c r="K7363">
        <v>4.9583000000000004</v>
      </c>
    </row>
    <row r="7364" spans="1:11" hidden="1">
      <c r="A7364" t="s">
        <v>166</v>
      </c>
      <c r="B7364" t="s">
        <v>663</v>
      </c>
      <c r="C7364">
        <v>188</v>
      </c>
      <c r="D7364" t="s">
        <v>91</v>
      </c>
      <c r="E7364">
        <v>4.1079999999999997</v>
      </c>
      <c r="F7364">
        <v>0</v>
      </c>
      <c r="G7364">
        <v>9.6987000000000005</v>
      </c>
      <c r="H7364">
        <v>0</v>
      </c>
      <c r="I7364">
        <v>-1.1000000000000001E-3</v>
      </c>
      <c r="J7364">
        <v>0</v>
      </c>
      <c r="K7364">
        <v>1.0895999999999999</v>
      </c>
    </row>
    <row r="7365" spans="1:11" hidden="1">
      <c r="A7365" t="s">
        <v>166</v>
      </c>
      <c r="B7365" t="s">
        <v>663</v>
      </c>
      <c r="C7365">
        <v>188</v>
      </c>
      <c r="D7365" t="s">
        <v>91</v>
      </c>
      <c r="E7365">
        <v>4.5438999999999998</v>
      </c>
      <c r="F7365">
        <v>0</v>
      </c>
      <c r="G7365">
        <v>11.349600000000001</v>
      </c>
      <c r="H7365">
        <v>0</v>
      </c>
      <c r="I7365">
        <v>-1.1000000000000001E-3</v>
      </c>
      <c r="J7365">
        <v>0</v>
      </c>
      <c r="K7365">
        <v>-3.4986999999999999</v>
      </c>
    </row>
    <row r="7366" spans="1:11" hidden="1">
      <c r="A7366" t="s">
        <v>166</v>
      </c>
      <c r="B7366" t="s">
        <v>663</v>
      </c>
      <c r="C7366">
        <v>188</v>
      </c>
      <c r="D7366" t="s">
        <v>91</v>
      </c>
      <c r="E7366">
        <v>4.9798999999999998</v>
      </c>
      <c r="F7366">
        <v>0</v>
      </c>
      <c r="G7366">
        <v>13.000400000000001</v>
      </c>
      <c r="H7366">
        <v>0</v>
      </c>
      <c r="I7366">
        <v>-1.1000000000000001E-3</v>
      </c>
      <c r="J7366">
        <v>0</v>
      </c>
      <c r="K7366">
        <v>-8.8068000000000008</v>
      </c>
    </row>
    <row r="7367" spans="1:11" hidden="1">
      <c r="A7367" t="s">
        <v>166</v>
      </c>
      <c r="B7367" t="s">
        <v>663</v>
      </c>
      <c r="C7367">
        <v>188</v>
      </c>
      <c r="D7367" t="s">
        <v>91</v>
      </c>
      <c r="E7367">
        <v>5.4158999999999997</v>
      </c>
      <c r="F7367">
        <v>0</v>
      </c>
      <c r="G7367">
        <v>14.651300000000001</v>
      </c>
      <c r="H7367">
        <v>0</v>
      </c>
      <c r="I7367">
        <v>-1.1000000000000001E-3</v>
      </c>
      <c r="J7367">
        <v>0</v>
      </c>
      <c r="K7367">
        <v>-14.8347</v>
      </c>
    </row>
    <row r="7368" spans="1:11" hidden="1">
      <c r="A7368" t="s">
        <v>166</v>
      </c>
      <c r="B7368" t="s">
        <v>663</v>
      </c>
      <c r="C7368">
        <v>188</v>
      </c>
      <c r="D7368" t="s">
        <v>92</v>
      </c>
      <c r="E7368">
        <v>0.18410000000000001</v>
      </c>
      <c r="F7368">
        <v>0</v>
      </c>
      <c r="G7368">
        <v>-17.068100000000001</v>
      </c>
      <c r="H7368">
        <v>0</v>
      </c>
      <c r="I7368">
        <v>-1.1000000000000001E-3</v>
      </c>
      <c r="J7368">
        <v>0</v>
      </c>
      <c r="K7368">
        <v>-9.2004000000000001</v>
      </c>
    </row>
    <row r="7369" spans="1:11" hidden="1">
      <c r="A7369" t="s">
        <v>166</v>
      </c>
      <c r="B7369" t="s">
        <v>663</v>
      </c>
      <c r="C7369">
        <v>188</v>
      </c>
      <c r="D7369" t="s">
        <v>92</v>
      </c>
      <c r="E7369">
        <v>0.62009999999999998</v>
      </c>
      <c r="F7369">
        <v>0</v>
      </c>
      <c r="G7369">
        <v>-14.5495</v>
      </c>
      <c r="H7369">
        <v>0</v>
      </c>
      <c r="I7369">
        <v>-1.1000000000000001E-3</v>
      </c>
      <c r="J7369">
        <v>0</v>
      </c>
      <c r="K7369">
        <v>-2.2738</v>
      </c>
    </row>
    <row r="7370" spans="1:11" hidden="1">
      <c r="A7370" t="s">
        <v>166</v>
      </c>
      <c r="B7370" t="s">
        <v>663</v>
      </c>
      <c r="C7370">
        <v>188</v>
      </c>
      <c r="D7370" t="s">
        <v>92</v>
      </c>
      <c r="E7370">
        <v>1.0561</v>
      </c>
      <c r="F7370">
        <v>0</v>
      </c>
      <c r="G7370">
        <v>-11.117900000000001</v>
      </c>
      <c r="H7370">
        <v>0</v>
      </c>
      <c r="I7370">
        <v>-1.1000000000000001E-3</v>
      </c>
      <c r="J7370">
        <v>0</v>
      </c>
      <c r="K7370">
        <v>3.3506</v>
      </c>
    </row>
    <row r="7371" spans="1:11" hidden="1">
      <c r="A7371" t="s">
        <v>166</v>
      </c>
      <c r="B7371" t="s">
        <v>663</v>
      </c>
      <c r="C7371">
        <v>188</v>
      </c>
      <c r="D7371" t="s">
        <v>92</v>
      </c>
      <c r="E7371">
        <v>1.4921</v>
      </c>
      <c r="F7371">
        <v>0</v>
      </c>
      <c r="G7371">
        <v>-7.4168000000000003</v>
      </c>
      <c r="H7371">
        <v>0</v>
      </c>
      <c r="I7371">
        <v>-1.1000000000000001E-3</v>
      </c>
      <c r="J7371">
        <v>0</v>
      </c>
      <c r="K7371">
        <v>7.391</v>
      </c>
    </row>
    <row r="7372" spans="1:11" hidden="1">
      <c r="A7372" t="s">
        <v>166</v>
      </c>
      <c r="B7372" t="s">
        <v>663</v>
      </c>
      <c r="C7372">
        <v>188</v>
      </c>
      <c r="D7372" t="s">
        <v>92</v>
      </c>
      <c r="E7372">
        <v>1.9279999999999999</v>
      </c>
      <c r="F7372">
        <v>0</v>
      </c>
      <c r="G7372">
        <v>-3.7307999999999999</v>
      </c>
      <c r="H7372">
        <v>0</v>
      </c>
      <c r="I7372">
        <v>-1.1000000000000001E-3</v>
      </c>
      <c r="J7372">
        <v>0</v>
      </c>
      <c r="K7372">
        <v>9.8181999999999992</v>
      </c>
    </row>
    <row r="7373" spans="1:11" hidden="1">
      <c r="A7373" t="s">
        <v>166</v>
      </c>
      <c r="B7373" t="s">
        <v>663</v>
      </c>
      <c r="C7373">
        <v>188</v>
      </c>
      <c r="D7373" t="s">
        <v>92</v>
      </c>
      <c r="E7373">
        <v>2.3639999999999999</v>
      </c>
      <c r="F7373">
        <v>0</v>
      </c>
      <c r="G7373">
        <v>-0.66859999999999997</v>
      </c>
      <c r="H7373">
        <v>0</v>
      </c>
      <c r="I7373">
        <v>-1.1000000000000001E-3</v>
      </c>
      <c r="J7373">
        <v>0</v>
      </c>
      <c r="K7373">
        <v>10.743</v>
      </c>
    </row>
    <row r="7374" spans="1:11" hidden="1">
      <c r="A7374" t="s">
        <v>166</v>
      </c>
      <c r="B7374" t="s">
        <v>663</v>
      </c>
      <c r="C7374">
        <v>188</v>
      </c>
      <c r="D7374" t="s">
        <v>92</v>
      </c>
      <c r="E7374">
        <v>2.8</v>
      </c>
      <c r="F7374">
        <v>0</v>
      </c>
      <c r="G7374">
        <v>1.4527000000000001</v>
      </c>
      <c r="H7374">
        <v>0</v>
      </c>
      <c r="I7374">
        <v>-1.1000000000000001E-3</v>
      </c>
      <c r="J7374">
        <v>0</v>
      </c>
      <c r="K7374">
        <v>10.5379</v>
      </c>
    </row>
    <row r="7375" spans="1:11" hidden="1">
      <c r="A7375" t="s">
        <v>166</v>
      </c>
      <c r="B7375" t="s">
        <v>663</v>
      </c>
      <c r="C7375">
        <v>188</v>
      </c>
      <c r="D7375" t="s">
        <v>92</v>
      </c>
      <c r="E7375">
        <v>2.8</v>
      </c>
      <c r="F7375">
        <v>0</v>
      </c>
      <c r="G7375">
        <v>4.8197000000000001</v>
      </c>
      <c r="H7375">
        <v>0</v>
      </c>
      <c r="I7375">
        <v>-1.1000000000000001E-3</v>
      </c>
      <c r="J7375">
        <v>0</v>
      </c>
      <c r="K7375">
        <v>10.5379</v>
      </c>
    </row>
    <row r="7376" spans="1:11" hidden="1">
      <c r="A7376" t="s">
        <v>166</v>
      </c>
      <c r="B7376" t="s">
        <v>663</v>
      </c>
      <c r="C7376">
        <v>188</v>
      </c>
      <c r="D7376" t="s">
        <v>92</v>
      </c>
      <c r="E7376">
        <v>3.2360000000000002</v>
      </c>
      <c r="F7376">
        <v>0</v>
      </c>
      <c r="G7376">
        <v>6.4706000000000001</v>
      </c>
      <c r="H7376">
        <v>0</v>
      </c>
      <c r="I7376">
        <v>-1.1000000000000001E-3</v>
      </c>
      <c r="J7376">
        <v>0</v>
      </c>
      <c r="K7376">
        <v>8.0767000000000007</v>
      </c>
    </row>
    <row r="7377" spans="1:11" hidden="1">
      <c r="A7377" t="s">
        <v>166</v>
      </c>
      <c r="B7377" t="s">
        <v>663</v>
      </c>
      <c r="C7377">
        <v>188</v>
      </c>
      <c r="D7377" t="s">
        <v>92</v>
      </c>
      <c r="E7377">
        <v>3.6720000000000002</v>
      </c>
      <c r="F7377">
        <v>0</v>
      </c>
      <c r="G7377">
        <v>8.1213999999999995</v>
      </c>
      <c r="H7377">
        <v>0</v>
      </c>
      <c r="I7377">
        <v>-1.1000000000000001E-3</v>
      </c>
      <c r="J7377">
        <v>0</v>
      </c>
      <c r="K7377">
        <v>4.8958000000000004</v>
      </c>
    </row>
    <row r="7378" spans="1:11" hidden="1">
      <c r="A7378" t="s">
        <v>166</v>
      </c>
      <c r="B7378" t="s">
        <v>663</v>
      </c>
      <c r="C7378">
        <v>188</v>
      </c>
      <c r="D7378" t="s">
        <v>92</v>
      </c>
      <c r="E7378">
        <v>4.1079999999999997</v>
      </c>
      <c r="F7378">
        <v>0</v>
      </c>
      <c r="G7378">
        <v>9.7722999999999995</v>
      </c>
      <c r="H7378">
        <v>0</v>
      </c>
      <c r="I7378">
        <v>-1.1000000000000001E-3</v>
      </c>
      <c r="J7378">
        <v>0</v>
      </c>
      <c r="K7378">
        <v>0.99509999999999998</v>
      </c>
    </row>
    <row r="7379" spans="1:11" hidden="1">
      <c r="A7379" t="s">
        <v>166</v>
      </c>
      <c r="B7379" t="s">
        <v>663</v>
      </c>
      <c r="C7379">
        <v>188</v>
      </c>
      <c r="D7379" t="s">
        <v>92</v>
      </c>
      <c r="E7379">
        <v>4.5438999999999998</v>
      </c>
      <c r="F7379">
        <v>0</v>
      </c>
      <c r="G7379">
        <v>11.4231</v>
      </c>
      <c r="H7379">
        <v>0</v>
      </c>
      <c r="I7379">
        <v>-1.1000000000000001E-3</v>
      </c>
      <c r="J7379">
        <v>0</v>
      </c>
      <c r="K7379">
        <v>-3.6253000000000002</v>
      </c>
    </row>
    <row r="7380" spans="1:11" hidden="1">
      <c r="A7380" t="s">
        <v>166</v>
      </c>
      <c r="B7380" t="s">
        <v>663</v>
      </c>
      <c r="C7380">
        <v>188</v>
      </c>
      <c r="D7380" t="s">
        <v>92</v>
      </c>
      <c r="E7380">
        <v>4.9798999999999998</v>
      </c>
      <c r="F7380">
        <v>0</v>
      </c>
      <c r="G7380">
        <v>13.0739</v>
      </c>
      <c r="H7380">
        <v>0</v>
      </c>
      <c r="I7380">
        <v>-1.1000000000000001E-3</v>
      </c>
      <c r="J7380">
        <v>0</v>
      </c>
      <c r="K7380">
        <v>-8.9654000000000007</v>
      </c>
    </row>
    <row r="7381" spans="1:11" hidden="1">
      <c r="A7381" t="s">
        <v>166</v>
      </c>
      <c r="B7381" t="s">
        <v>663</v>
      </c>
      <c r="C7381">
        <v>188</v>
      </c>
      <c r="D7381" t="s">
        <v>92</v>
      </c>
      <c r="E7381">
        <v>5.4158999999999997</v>
      </c>
      <c r="F7381">
        <v>0</v>
      </c>
      <c r="G7381">
        <v>14.7248</v>
      </c>
      <c r="H7381">
        <v>0</v>
      </c>
      <c r="I7381">
        <v>-1.1000000000000001E-3</v>
      </c>
      <c r="J7381">
        <v>0</v>
      </c>
      <c r="K7381">
        <v>-15.0253</v>
      </c>
    </row>
    <row r="7382" spans="1:11" hidden="1">
      <c r="A7382" t="s">
        <v>166</v>
      </c>
      <c r="B7382" t="s">
        <v>663</v>
      </c>
      <c r="C7382">
        <v>188</v>
      </c>
      <c r="D7382" t="s">
        <v>93</v>
      </c>
      <c r="E7382">
        <v>0.18410000000000001</v>
      </c>
      <c r="F7382">
        <v>0</v>
      </c>
      <c r="G7382">
        <v>-17.068100000000001</v>
      </c>
      <c r="H7382">
        <v>0</v>
      </c>
      <c r="I7382">
        <v>-1.1000000000000001E-3</v>
      </c>
      <c r="J7382">
        <v>0</v>
      </c>
      <c r="K7382">
        <v>-9.2004000000000001</v>
      </c>
    </row>
    <row r="7383" spans="1:11" hidden="1">
      <c r="A7383" t="s">
        <v>166</v>
      </c>
      <c r="B7383" t="s">
        <v>663</v>
      </c>
      <c r="C7383">
        <v>188</v>
      </c>
      <c r="D7383" t="s">
        <v>93</v>
      </c>
      <c r="E7383">
        <v>0.62009999999999998</v>
      </c>
      <c r="F7383">
        <v>0</v>
      </c>
      <c r="G7383">
        <v>-14.5495</v>
      </c>
      <c r="H7383">
        <v>0</v>
      </c>
      <c r="I7383">
        <v>-1.1000000000000001E-3</v>
      </c>
      <c r="J7383">
        <v>0</v>
      </c>
      <c r="K7383">
        <v>-2.2738</v>
      </c>
    </row>
    <row r="7384" spans="1:11" hidden="1">
      <c r="A7384" t="s">
        <v>166</v>
      </c>
      <c r="B7384" t="s">
        <v>663</v>
      </c>
      <c r="C7384">
        <v>188</v>
      </c>
      <c r="D7384" t="s">
        <v>93</v>
      </c>
      <c r="E7384">
        <v>1.0561</v>
      </c>
      <c r="F7384">
        <v>0</v>
      </c>
      <c r="G7384">
        <v>-11.117900000000001</v>
      </c>
      <c r="H7384">
        <v>0</v>
      </c>
      <c r="I7384">
        <v>-1.1000000000000001E-3</v>
      </c>
      <c r="J7384">
        <v>0</v>
      </c>
      <c r="K7384">
        <v>3.3506</v>
      </c>
    </row>
    <row r="7385" spans="1:11" hidden="1">
      <c r="A7385" t="s">
        <v>166</v>
      </c>
      <c r="B7385" t="s">
        <v>663</v>
      </c>
      <c r="C7385">
        <v>188</v>
      </c>
      <c r="D7385" t="s">
        <v>93</v>
      </c>
      <c r="E7385">
        <v>1.4921</v>
      </c>
      <c r="F7385">
        <v>0</v>
      </c>
      <c r="G7385">
        <v>-7.4168000000000003</v>
      </c>
      <c r="H7385">
        <v>0</v>
      </c>
      <c r="I7385">
        <v>-1.1000000000000001E-3</v>
      </c>
      <c r="J7385">
        <v>0</v>
      </c>
      <c r="K7385">
        <v>7.391</v>
      </c>
    </row>
    <row r="7386" spans="1:11" hidden="1">
      <c r="A7386" t="s">
        <v>166</v>
      </c>
      <c r="B7386" t="s">
        <v>663</v>
      </c>
      <c r="C7386">
        <v>188</v>
      </c>
      <c r="D7386" t="s">
        <v>93</v>
      </c>
      <c r="E7386">
        <v>1.9279999999999999</v>
      </c>
      <c r="F7386">
        <v>0</v>
      </c>
      <c r="G7386">
        <v>-3.7307999999999999</v>
      </c>
      <c r="H7386">
        <v>0</v>
      </c>
      <c r="I7386">
        <v>-1.1000000000000001E-3</v>
      </c>
      <c r="J7386">
        <v>0</v>
      </c>
      <c r="K7386">
        <v>9.8181999999999992</v>
      </c>
    </row>
    <row r="7387" spans="1:11" hidden="1">
      <c r="A7387" t="s">
        <v>166</v>
      </c>
      <c r="B7387" t="s">
        <v>663</v>
      </c>
      <c r="C7387">
        <v>188</v>
      </c>
      <c r="D7387" t="s">
        <v>93</v>
      </c>
      <c r="E7387">
        <v>2.3639999999999999</v>
      </c>
      <c r="F7387">
        <v>0</v>
      </c>
      <c r="G7387">
        <v>-0.66859999999999997</v>
      </c>
      <c r="H7387">
        <v>0</v>
      </c>
      <c r="I7387">
        <v>-1.1000000000000001E-3</v>
      </c>
      <c r="J7387">
        <v>0</v>
      </c>
      <c r="K7387">
        <v>10.743</v>
      </c>
    </row>
    <row r="7388" spans="1:11" hidden="1">
      <c r="A7388" t="s">
        <v>166</v>
      </c>
      <c r="B7388" t="s">
        <v>663</v>
      </c>
      <c r="C7388">
        <v>188</v>
      </c>
      <c r="D7388" t="s">
        <v>93</v>
      </c>
      <c r="E7388">
        <v>2.8</v>
      </c>
      <c r="F7388">
        <v>0</v>
      </c>
      <c r="G7388">
        <v>1.4527000000000001</v>
      </c>
      <c r="H7388">
        <v>0</v>
      </c>
      <c r="I7388">
        <v>-1.1000000000000001E-3</v>
      </c>
      <c r="J7388">
        <v>0</v>
      </c>
      <c r="K7388">
        <v>10.5379</v>
      </c>
    </row>
    <row r="7389" spans="1:11" hidden="1">
      <c r="A7389" t="s">
        <v>166</v>
      </c>
      <c r="B7389" t="s">
        <v>663</v>
      </c>
      <c r="C7389">
        <v>188</v>
      </c>
      <c r="D7389" t="s">
        <v>93</v>
      </c>
      <c r="E7389">
        <v>2.8</v>
      </c>
      <c r="F7389">
        <v>0</v>
      </c>
      <c r="G7389">
        <v>4.8197000000000001</v>
      </c>
      <c r="H7389">
        <v>0</v>
      </c>
      <c r="I7389">
        <v>-1.1000000000000001E-3</v>
      </c>
      <c r="J7389">
        <v>0</v>
      </c>
      <c r="K7389">
        <v>10.5379</v>
      </c>
    </row>
    <row r="7390" spans="1:11" hidden="1">
      <c r="A7390" t="s">
        <v>166</v>
      </c>
      <c r="B7390" t="s">
        <v>663</v>
      </c>
      <c r="C7390">
        <v>188</v>
      </c>
      <c r="D7390" t="s">
        <v>93</v>
      </c>
      <c r="E7390">
        <v>3.2360000000000002</v>
      </c>
      <c r="F7390">
        <v>0</v>
      </c>
      <c r="G7390">
        <v>6.4706000000000001</v>
      </c>
      <c r="H7390">
        <v>0</v>
      </c>
      <c r="I7390">
        <v>-1.1000000000000001E-3</v>
      </c>
      <c r="J7390">
        <v>0</v>
      </c>
      <c r="K7390">
        <v>8.0767000000000007</v>
      </c>
    </row>
    <row r="7391" spans="1:11" hidden="1">
      <c r="A7391" t="s">
        <v>166</v>
      </c>
      <c r="B7391" t="s">
        <v>663</v>
      </c>
      <c r="C7391">
        <v>188</v>
      </c>
      <c r="D7391" t="s">
        <v>93</v>
      </c>
      <c r="E7391">
        <v>3.6720000000000002</v>
      </c>
      <c r="F7391">
        <v>0</v>
      </c>
      <c r="G7391">
        <v>8.1213999999999995</v>
      </c>
      <c r="H7391">
        <v>0</v>
      </c>
      <c r="I7391">
        <v>-1.1000000000000001E-3</v>
      </c>
      <c r="J7391">
        <v>0</v>
      </c>
      <c r="K7391">
        <v>4.8958000000000004</v>
      </c>
    </row>
    <row r="7392" spans="1:11" hidden="1">
      <c r="A7392" t="s">
        <v>166</v>
      </c>
      <c r="B7392" t="s">
        <v>663</v>
      </c>
      <c r="C7392">
        <v>188</v>
      </c>
      <c r="D7392" t="s">
        <v>93</v>
      </c>
      <c r="E7392">
        <v>4.1079999999999997</v>
      </c>
      <c r="F7392">
        <v>0</v>
      </c>
      <c r="G7392">
        <v>9.7722999999999995</v>
      </c>
      <c r="H7392">
        <v>0</v>
      </c>
      <c r="I7392">
        <v>-1.1000000000000001E-3</v>
      </c>
      <c r="J7392">
        <v>0</v>
      </c>
      <c r="K7392">
        <v>0.99509999999999998</v>
      </c>
    </row>
    <row r="7393" spans="1:11" hidden="1">
      <c r="A7393" t="s">
        <v>166</v>
      </c>
      <c r="B7393" t="s">
        <v>663</v>
      </c>
      <c r="C7393">
        <v>188</v>
      </c>
      <c r="D7393" t="s">
        <v>93</v>
      </c>
      <c r="E7393">
        <v>4.5438999999999998</v>
      </c>
      <c r="F7393">
        <v>0</v>
      </c>
      <c r="G7393">
        <v>11.4231</v>
      </c>
      <c r="H7393">
        <v>0</v>
      </c>
      <c r="I7393">
        <v>-1.1000000000000001E-3</v>
      </c>
      <c r="J7393">
        <v>0</v>
      </c>
      <c r="K7393">
        <v>-3.6253000000000002</v>
      </c>
    </row>
    <row r="7394" spans="1:11" hidden="1">
      <c r="A7394" t="s">
        <v>166</v>
      </c>
      <c r="B7394" t="s">
        <v>663</v>
      </c>
      <c r="C7394">
        <v>188</v>
      </c>
      <c r="D7394" t="s">
        <v>93</v>
      </c>
      <c r="E7394">
        <v>4.9798999999999998</v>
      </c>
      <c r="F7394">
        <v>0</v>
      </c>
      <c r="G7394">
        <v>13.0739</v>
      </c>
      <c r="H7394">
        <v>0</v>
      </c>
      <c r="I7394">
        <v>-1.1000000000000001E-3</v>
      </c>
      <c r="J7394">
        <v>0</v>
      </c>
      <c r="K7394">
        <v>-8.9654000000000007</v>
      </c>
    </row>
    <row r="7395" spans="1:11" hidden="1">
      <c r="A7395" t="s">
        <v>166</v>
      </c>
      <c r="B7395" t="s">
        <v>663</v>
      </c>
      <c r="C7395">
        <v>188</v>
      </c>
      <c r="D7395" t="s">
        <v>93</v>
      </c>
      <c r="E7395">
        <v>5.4158999999999997</v>
      </c>
      <c r="F7395">
        <v>0</v>
      </c>
      <c r="G7395">
        <v>14.7248</v>
      </c>
      <c r="H7395">
        <v>0</v>
      </c>
      <c r="I7395">
        <v>-1.1000000000000001E-3</v>
      </c>
      <c r="J7395">
        <v>0</v>
      </c>
      <c r="K7395">
        <v>-15.0253</v>
      </c>
    </row>
    <row r="7396" spans="1:11" hidden="1">
      <c r="A7396" t="s">
        <v>166</v>
      </c>
      <c r="B7396" t="s">
        <v>663</v>
      </c>
      <c r="C7396">
        <v>188</v>
      </c>
      <c r="D7396" t="s">
        <v>94</v>
      </c>
      <c r="E7396">
        <v>0.18410000000000001</v>
      </c>
      <c r="F7396">
        <v>0</v>
      </c>
      <c r="G7396">
        <v>-17.227399999999999</v>
      </c>
      <c r="H7396">
        <v>0</v>
      </c>
      <c r="I7396">
        <v>-1E-3</v>
      </c>
      <c r="J7396">
        <v>0</v>
      </c>
      <c r="K7396">
        <v>-9.6205999999999996</v>
      </c>
    </row>
    <row r="7397" spans="1:11" hidden="1">
      <c r="A7397" t="s">
        <v>166</v>
      </c>
      <c r="B7397" t="s">
        <v>663</v>
      </c>
      <c r="C7397">
        <v>188</v>
      </c>
      <c r="D7397" t="s">
        <v>94</v>
      </c>
      <c r="E7397">
        <v>0.62009999999999998</v>
      </c>
      <c r="F7397">
        <v>0</v>
      </c>
      <c r="G7397">
        <v>-14.7088</v>
      </c>
      <c r="H7397">
        <v>0</v>
      </c>
      <c r="I7397">
        <v>-1E-3</v>
      </c>
      <c r="J7397">
        <v>0</v>
      </c>
      <c r="K7397">
        <v>-2.6246</v>
      </c>
    </row>
    <row r="7398" spans="1:11" hidden="1">
      <c r="A7398" t="s">
        <v>166</v>
      </c>
      <c r="B7398" t="s">
        <v>663</v>
      </c>
      <c r="C7398">
        <v>188</v>
      </c>
      <c r="D7398" t="s">
        <v>94</v>
      </c>
      <c r="E7398">
        <v>1.0561</v>
      </c>
      <c r="F7398">
        <v>0</v>
      </c>
      <c r="G7398">
        <v>-11.277100000000001</v>
      </c>
      <c r="H7398">
        <v>0</v>
      </c>
      <c r="I7398">
        <v>-1E-3</v>
      </c>
      <c r="J7398">
        <v>0</v>
      </c>
      <c r="K7398">
        <v>3.0691999999999999</v>
      </c>
    </row>
    <row r="7399" spans="1:11" hidden="1">
      <c r="A7399" t="s">
        <v>166</v>
      </c>
      <c r="B7399" t="s">
        <v>663</v>
      </c>
      <c r="C7399">
        <v>188</v>
      </c>
      <c r="D7399" t="s">
        <v>94</v>
      </c>
      <c r="E7399">
        <v>1.4921</v>
      </c>
      <c r="F7399">
        <v>0</v>
      </c>
      <c r="G7399">
        <v>-7.5761000000000003</v>
      </c>
      <c r="H7399">
        <v>0</v>
      </c>
      <c r="I7399">
        <v>-1E-3</v>
      </c>
      <c r="J7399">
        <v>0</v>
      </c>
      <c r="K7399">
        <v>7.1791</v>
      </c>
    </row>
    <row r="7400" spans="1:11" hidden="1">
      <c r="A7400" t="s">
        <v>166</v>
      </c>
      <c r="B7400" t="s">
        <v>663</v>
      </c>
      <c r="C7400">
        <v>188</v>
      </c>
      <c r="D7400" t="s">
        <v>94</v>
      </c>
      <c r="E7400">
        <v>1.9279999999999999</v>
      </c>
      <c r="F7400">
        <v>0</v>
      </c>
      <c r="G7400">
        <v>-3.8900999999999999</v>
      </c>
      <c r="H7400">
        <v>0</v>
      </c>
      <c r="I7400">
        <v>-1E-3</v>
      </c>
      <c r="J7400">
        <v>0</v>
      </c>
      <c r="K7400">
        <v>9.6757000000000009</v>
      </c>
    </row>
    <row r="7401" spans="1:11" hidden="1">
      <c r="A7401" t="s">
        <v>166</v>
      </c>
      <c r="B7401" t="s">
        <v>663</v>
      </c>
      <c r="C7401">
        <v>188</v>
      </c>
      <c r="D7401" t="s">
        <v>94</v>
      </c>
      <c r="E7401">
        <v>2.3639999999999999</v>
      </c>
      <c r="F7401">
        <v>0</v>
      </c>
      <c r="G7401">
        <v>-0.82789999999999997</v>
      </c>
      <c r="H7401">
        <v>0</v>
      </c>
      <c r="I7401">
        <v>-1E-3</v>
      </c>
      <c r="J7401">
        <v>0</v>
      </c>
      <c r="K7401">
        <v>10.67</v>
      </c>
    </row>
    <row r="7402" spans="1:11" hidden="1">
      <c r="A7402" t="s">
        <v>166</v>
      </c>
      <c r="B7402" t="s">
        <v>663</v>
      </c>
      <c r="C7402">
        <v>188</v>
      </c>
      <c r="D7402" t="s">
        <v>94</v>
      </c>
      <c r="E7402">
        <v>2.8</v>
      </c>
      <c r="F7402">
        <v>0</v>
      </c>
      <c r="G7402">
        <v>1.2934000000000001</v>
      </c>
      <c r="H7402">
        <v>0</v>
      </c>
      <c r="I7402">
        <v>-1E-3</v>
      </c>
      <c r="J7402">
        <v>0</v>
      </c>
      <c r="K7402">
        <v>10.5344</v>
      </c>
    </row>
    <row r="7403" spans="1:11" hidden="1">
      <c r="A7403" t="s">
        <v>166</v>
      </c>
      <c r="B7403" t="s">
        <v>663</v>
      </c>
      <c r="C7403">
        <v>188</v>
      </c>
      <c r="D7403" t="s">
        <v>94</v>
      </c>
      <c r="E7403">
        <v>2.8</v>
      </c>
      <c r="F7403">
        <v>0</v>
      </c>
      <c r="G7403">
        <v>4.6604999999999999</v>
      </c>
      <c r="H7403">
        <v>0</v>
      </c>
      <c r="I7403">
        <v>-1E-3</v>
      </c>
      <c r="J7403">
        <v>0</v>
      </c>
      <c r="K7403">
        <v>10.5344</v>
      </c>
    </row>
    <row r="7404" spans="1:11" hidden="1">
      <c r="A7404" t="s">
        <v>166</v>
      </c>
      <c r="B7404" t="s">
        <v>663</v>
      </c>
      <c r="C7404">
        <v>188</v>
      </c>
      <c r="D7404" t="s">
        <v>94</v>
      </c>
      <c r="E7404">
        <v>3.2360000000000002</v>
      </c>
      <c r="F7404">
        <v>0</v>
      </c>
      <c r="G7404">
        <v>6.3113000000000001</v>
      </c>
      <c r="H7404">
        <v>0</v>
      </c>
      <c r="I7404">
        <v>-1E-3</v>
      </c>
      <c r="J7404">
        <v>0</v>
      </c>
      <c r="K7404">
        <v>8.1425999999999998</v>
      </c>
    </row>
    <row r="7405" spans="1:11" hidden="1">
      <c r="A7405" t="s">
        <v>166</v>
      </c>
      <c r="B7405" t="s">
        <v>663</v>
      </c>
      <c r="C7405">
        <v>188</v>
      </c>
      <c r="D7405" t="s">
        <v>94</v>
      </c>
      <c r="E7405">
        <v>3.6720000000000002</v>
      </c>
      <c r="F7405">
        <v>0</v>
      </c>
      <c r="G7405">
        <v>7.9621000000000004</v>
      </c>
      <c r="H7405">
        <v>0</v>
      </c>
      <c r="I7405">
        <v>-1E-3</v>
      </c>
      <c r="J7405">
        <v>0</v>
      </c>
      <c r="K7405">
        <v>5.0311000000000003</v>
      </c>
    </row>
    <row r="7406" spans="1:11" hidden="1">
      <c r="A7406" t="s">
        <v>166</v>
      </c>
      <c r="B7406" t="s">
        <v>663</v>
      </c>
      <c r="C7406">
        <v>188</v>
      </c>
      <c r="D7406" t="s">
        <v>94</v>
      </c>
      <c r="E7406">
        <v>4.1079999999999997</v>
      </c>
      <c r="F7406">
        <v>0</v>
      </c>
      <c r="G7406">
        <v>9.6129999999999995</v>
      </c>
      <c r="H7406">
        <v>0</v>
      </c>
      <c r="I7406">
        <v>-1E-3</v>
      </c>
      <c r="J7406">
        <v>0</v>
      </c>
      <c r="K7406">
        <v>1.1999</v>
      </c>
    </row>
    <row r="7407" spans="1:11" hidden="1">
      <c r="A7407" t="s">
        <v>166</v>
      </c>
      <c r="B7407" t="s">
        <v>663</v>
      </c>
      <c r="C7407">
        <v>188</v>
      </c>
      <c r="D7407" t="s">
        <v>94</v>
      </c>
      <c r="E7407">
        <v>4.5438999999999998</v>
      </c>
      <c r="F7407">
        <v>0</v>
      </c>
      <c r="G7407">
        <v>11.2638</v>
      </c>
      <c r="H7407">
        <v>0</v>
      </c>
      <c r="I7407">
        <v>-1E-3</v>
      </c>
      <c r="J7407">
        <v>0</v>
      </c>
      <c r="K7407">
        <v>-3.3511000000000002</v>
      </c>
    </row>
    <row r="7408" spans="1:11" hidden="1">
      <c r="A7408" t="s">
        <v>166</v>
      </c>
      <c r="B7408" t="s">
        <v>663</v>
      </c>
      <c r="C7408">
        <v>188</v>
      </c>
      <c r="D7408" t="s">
        <v>94</v>
      </c>
      <c r="E7408">
        <v>4.9798999999999998</v>
      </c>
      <c r="F7408">
        <v>0</v>
      </c>
      <c r="G7408">
        <v>12.9147</v>
      </c>
      <c r="H7408">
        <v>0</v>
      </c>
      <c r="I7408">
        <v>-1E-3</v>
      </c>
      <c r="J7408">
        <v>0</v>
      </c>
      <c r="K7408">
        <v>-8.6218000000000004</v>
      </c>
    </row>
    <row r="7409" spans="1:11" hidden="1">
      <c r="A7409" t="s">
        <v>166</v>
      </c>
      <c r="B7409" t="s">
        <v>663</v>
      </c>
      <c r="C7409">
        <v>188</v>
      </c>
      <c r="D7409" t="s">
        <v>94</v>
      </c>
      <c r="E7409">
        <v>5.4158999999999997</v>
      </c>
      <c r="F7409">
        <v>0</v>
      </c>
      <c r="G7409">
        <v>14.5655</v>
      </c>
      <c r="H7409">
        <v>0</v>
      </c>
      <c r="I7409">
        <v>-1E-3</v>
      </c>
      <c r="J7409">
        <v>0</v>
      </c>
      <c r="K7409">
        <v>-14.6122</v>
      </c>
    </row>
    <row r="7410" spans="1:11" hidden="1">
      <c r="A7410" t="s">
        <v>166</v>
      </c>
      <c r="B7410" t="s">
        <v>663</v>
      </c>
      <c r="C7410">
        <v>188</v>
      </c>
      <c r="D7410" t="s">
        <v>95</v>
      </c>
      <c r="E7410">
        <v>0.18410000000000001</v>
      </c>
      <c r="F7410">
        <v>0</v>
      </c>
      <c r="G7410">
        <v>-16.982399999999998</v>
      </c>
      <c r="H7410">
        <v>0</v>
      </c>
      <c r="I7410">
        <v>-1.1000000000000001E-3</v>
      </c>
      <c r="J7410">
        <v>0</v>
      </c>
      <c r="K7410">
        <v>-8.9741</v>
      </c>
    </row>
    <row r="7411" spans="1:11" hidden="1">
      <c r="A7411" t="s">
        <v>166</v>
      </c>
      <c r="B7411" t="s">
        <v>663</v>
      </c>
      <c r="C7411">
        <v>188</v>
      </c>
      <c r="D7411" t="s">
        <v>95</v>
      </c>
      <c r="E7411">
        <v>0.62009999999999998</v>
      </c>
      <c r="F7411">
        <v>0</v>
      </c>
      <c r="G7411">
        <v>-14.463800000000001</v>
      </c>
      <c r="H7411">
        <v>0</v>
      </c>
      <c r="I7411">
        <v>-1.1000000000000001E-3</v>
      </c>
      <c r="J7411">
        <v>0</v>
      </c>
      <c r="K7411">
        <v>-2.0849000000000002</v>
      </c>
    </row>
    <row r="7412" spans="1:11" hidden="1">
      <c r="A7412" t="s">
        <v>166</v>
      </c>
      <c r="B7412" t="s">
        <v>663</v>
      </c>
      <c r="C7412">
        <v>188</v>
      </c>
      <c r="D7412" t="s">
        <v>95</v>
      </c>
      <c r="E7412">
        <v>1.0561</v>
      </c>
      <c r="F7412">
        <v>0</v>
      </c>
      <c r="G7412">
        <v>-11.0321</v>
      </c>
      <c r="H7412">
        <v>0</v>
      </c>
      <c r="I7412">
        <v>-1.1000000000000001E-3</v>
      </c>
      <c r="J7412">
        <v>0</v>
      </c>
      <c r="K7412">
        <v>3.5019999999999998</v>
      </c>
    </row>
    <row r="7413" spans="1:11" hidden="1">
      <c r="A7413" t="s">
        <v>166</v>
      </c>
      <c r="B7413" t="s">
        <v>663</v>
      </c>
      <c r="C7413">
        <v>188</v>
      </c>
      <c r="D7413" t="s">
        <v>95</v>
      </c>
      <c r="E7413">
        <v>1.4921</v>
      </c>
      <c r="F7413">
        <v>0</v>
      </c>
      <c r="G7413">
        <v>-7.3310000000000004</v>
      </c>
      <c r="H7413">
        <v>0</v>
      </c>
      <c r="I7413">
        <v>-1.1000000000000001E-3</v>
      </c>
      <c r="J7413">
        <v>0</v>
      </c>
      <c r="K7413">
        <v>7.5050999999999997</v>
      </c>
    </row>
    <row r="7414" spans="1:11" hidden="1">
      <c r="A7414" t="s">
        <v>166</v>
      </c>
      <c r="B7414" t="s">
        <v>663</v>
      </c>
      <c r="C7414">
        <v>188</v>
      </c>
      <c r="D7414" t="s">
        <v>95</v>
      </c>
      <c r="E7414">
        <v>1.9279999999999999</v>
      </c>
      <c r="F7414">
        <v>0</v>
      </c>
      <c r="G7414">
        <v>-3.6450999999999998</v>
      </c>
      <c r="H7414">
        <v>0</v>
      </c>
      <c r="I7414">
        <v>-1.1000000000000001E-3</v>
      </c>
      <c r="J7414">
        <v>0</v>
      </c>
      <c r="K7414">
        <v>9.8948999999999998</v>
      </c>
    </row>
    <row r="7415" spans="1:11" hidden="1">
      <c r="A7415" t="s">
        <v>166</v>
      </c>
      <c r="B7415" t="s">
        <v>663</v>
      </c>
      <c r="C7415">
        <v>188</v>
      </c>
      <c r="D7415" t="s">
        <v>95</v>
      </c>
      <c r="E7415">
        <v>2.3639999999999999</v>
      </c>
      <c r="F7415">
        <v>0</v>
      </c>
      <c r="G7415">
        <v>-0.58289999999999997</v>
      </c>
      <c r="H7415">
        <v>0</v>
      </c>
      <c r="I7415">
        <v>-1.1000000000000001E-3</v>
      </c>
      <c r="J7415">
        <v>0</v>
      </c>
      <c r="K7415">
        <v>10.782299999999999</v>
      </c>
    </row>
    <row r="7416" spans="1:11" hidden="1">
      <c r="A7416" t="s">
        <v>166</v>
      </c>
      <c r="B7416" t="s">
        <v>663</v>
      </c>
      <c r="C7416">
        <v>188</v>
      </c>
      <c r="D7416" t="s">
        <v>95</v>
      </c>
      <c r="E7416">
        <v>2.8</v>
      </c>
      <c r="F7416">
        <v>0</v>
      </c>
      <c r="G7416">
        <v>1.5384</v>
      </c>
      <c r="H7416">
        <v>0</v>
      </c>
      <c r="I7416">
        <v>-1.1000000000000001E-3</v>
      </c>
      <c r="J7416">
        <v>0</v>
      </c>
      <c r="K7416">
        <v>10.5398</v>
      </c>
    </row>
    <row r="7417" spans="1:11" hidden="1">
      <c r="A7417" t="s">
        <v>166</v>
      </c>
      <c r="B7417" t="s">
        <v>663</v>
      </c>
      <c r="C7417">
        <v>188</v>
      </c>
      <c r="D7417" t="s">
        <v>95</v>
      </c>
      <c r="E7417">
        <v>2.8</v>
      </c>
      <c r="F7417">
        <v>0</v>
      </c>
      <c r="G7417">
        <v>4.9055</v>
      </c>
      <c r="H7417">
        <v>0</v>
      </c>
      <c r="I7417">
        <v>-1.1000000000000001E-3</v>
      </c>
      <c r="J7417">
        <v>0</v>
      </c>
      <c r="K7417">
        <v>10.5398</v>
      </c>
    </row>
    <row r="7418" spans="1:11" hidden="1">
      <c r="A7418" t="s">
        <v>166</v>
      </c>
      <c r="B7418" t="s">
        <v>663</v>
      </c>
      <c r="C7418">
        <v>188</v>
      </c>
      <c r="D7418" t="s">
        <v>95</v>
      </c>
      <c r="E7418">
        <v>3.2360000000000002</v>
      </c>
      <c r="F7418">
        <v>0</v>
      </c>
      <c r="G7418">
        <v>6.5563000000000002</v>
      </c>
      <c r="H7418">
        <v>0</v>
      </c>
      <c r="I7418">
        <v>-1.1000000000000001E-3</v>
      </c>
      <c r="J7418">
        <v>0</v>
      </c>
      <c r="K7418">
        <v>8.0412999999999997</v>
      </c>
    </row>
    <row r="7419" spans="1:11" hidden="1">
      <c r="A7419" t="s">
        <v>166</v>
      </c>
      <c r="B7419" t="s">
        <v>663</v>
      </c>
      <c r="C7419">
        <v>188</v>
      </c>
      <c r="D7419" t="s">
        <v>95</v>
      </c>
      <c r="E7419">
        <v>3.6720000000000002</v>
      </c>
      <c r="F7419">
        <v>0</v>
      </c>
      <c r="G7419">
        <v>8.2072000000000003</v>
      </c>
      <c r="H7419">
        <v>0</v>
      </c>
      <c r="I7419">
        <v>-1.1000000000000001E-3</v>
      </c>
      <c r="J7419">
        <v>0</v>
      </c>
      <c r="K7419">
        <v>4.8228999999999997</v>
      </c>
    </row>
    <row r="7420" spans="1:11" hidden="1">
      <c r="A7420" t="s">
        <v>166</v>
      </c>
      <c r="B7420" t="s">
        <v>663</v>
      </c>
      <c r="C7420">
        <v>188</v>
      </c>
      <c r="D7420" t="s">
        <v>95</v>
      </c>
      <c r="E7420">
        <v>4.1079999999999997</v>
      </c>
      <c r="F7420">
        <v>0</v>
      </c>
      <c r="G7420">
        <v>9.8580000000000005</v>
      </c>
      <c r="H7420">
        <v>0</v>
      </c>
      <c r="I7420">
        <v>-1.1000000000000001E-3</v>
      </c>
      <c r="J7420">
        <v>0</v>
      </c>
      <c r="K7420">
        <v>0.88490000000000002</v>
      </c>
    </row>
    <row r="7421" spans="1:11" hidden="1">
      <c r="A7421" t="s">
        <v>166</v>
      </c>
      <c r="B7421" t="s">
        <v>663</v>
      </c>
      <c r="C7421">
        <v>188</v>
      </c>
      <c r="D7421" t="s">
        <v>95</v>
      </c>
      <c r="E7421">
        <v>4.5438999999999998</v>
      </c>
      <c r="F7421">
        <v>0</v>
      </c>
      <c r="G7421">
        <v>11.508900000000001</v>
      </c>
      <c r="H7421">
        <v>0</v>
      </c>
      <c r="I7421">
        <v>-1.1000000000000001E-3</v>
      </c>
      <c r="J7421">
        <v>0</v>
      </c>
      <c r="K7421">
        <v>-3.7728999999999999</v>
      </c>
    </row>
    <row r="7422" spans="1:11" hidden="1">
      <c r="A7422" t="s">
        <v>166</v>
      </c>
      <c r="B7422" t="s">
        <v>663</v>
      </c>
      <c r="C7422">
        <v>188</v>
      </c>
      <c r="D7422" t="s">
        <v>95</v>
      </c>
      <c r="E7422">
        <v>4.9798999999999998</v>
      </c>
      <c r="F7422">
        <v>0</v>
      </c>
      <c r="G7422">
        <v>13.159700000000001</v>
      </c>
      <c r="H7422">
        <v>0</v>
      </c>
      <c r="I7422">
        <v>-1.1000000000000001E-3</v>
      </c>
      <c r="J7422">
        <v>0</v>
      </c>
      <c r="K7422">
        <v>-9.1504999999999992</v>
      </c>
    </row>
    <row r="7423" spans="1:11" hidden="1">
      <c r="A7423" t="s">
        <v>166</v>
      </c>
      <c r="B7423" t="s">
        <v>663</v>
      </c>
      <c r="C7423">
        <v>188</v>
      </c>
      <c r="D7423" t="s">
        <v>95</v>
      </c>
      <c r="E7423">
        <v>5.4158999999999997</v>
      </c>
      <c r="F7423">
        <v>0</v>
      </c>
      <c r="G7423">
        <v>14.810499999999999</v>
      </c>
      <c r="H7423">
        <v>0</v>
      </c>
      <c r="I7423">
        <v>-1.1000000000000001E-3</v>
      </c>
      <c r="J7423">
        <v>0</v>
      </c>
      <c r="K7423">
        <v>-15.2478</v>
      </c>
    </row>
    <row r="7424" spans="1:11" hidden="1">
      <c r="A7424" t="s">
        <v>166</v>
      </c>
      <c r="B7424" t="s">
        <v>663</v>
      </c>
      <c r="C7424">
        <v>188</v>
      </c>
      <c r="D7424" t="s">
        <v>96</v>
      </c>
      <c r="E7424">
        <v>0.18410000000000001</v>
      </c>
      <c r="F7424">
        <v>0</v>
      </c>
      <c r="G7424">
        <v>-17.227399999999999</v>
      </c>
      <c r="H7424">
        <v>0</v>
      </c>
      <c r="I7424">
        <v>-1E-3</v>
      </c>
      <c r="J7424">
        <v>0</v>
      </c>
      <c r="K7424">
        <v>-9.6205999999999996</v>
      </c>
    </row>
    <row r="7425" spans="1:11" hidden="1">
      <c r="A7425" t="s">
        <v>166</v>
      </c>
      <c r="B7425" t="s">
        <v>663</v>
      </c>
      <c r="C7425">
        <v>188</v>
      </c>
      <c r="D7425" t="s">
        <v>96</v>
      </c>
      <c r="E7425">
        <v>0.62009999999999998</v>
      </c>
      <c r="F7425">
        <v>0</v>
      </c>
      <c r="G7425">
        <v>-14.7088</v>
      </c>
      <c r="H7425">
        <v>0</v>
      </c>
      <c r="I7425">
        <v>-1E-3</v>
      </c>
      <c r="J7425">
        <v>0</v>
      </c>
      <c r="K7425">
        <v>-2.6246</v>
      </c>
    </row>
    <row r="7426" spans="1:11" hidden="1">
      <c r="A7426" t="s">
        <v>166</v>
      </c>
      <c r="B7426" t="s">
        <v>663</v>
      </c>
      <c r="C7426">
        <v>188</v>
      </c>
      <c r="D7426" t="s">
        <v>96</v>
      </c>
      <c r="E7426">
        <v>1.0561</v>
      </c>
      <c r="F7426">
        <v>0</v>
      </c>
      <c r="G7426">
        <v>-11.277100000000001</v>
      </c>
      <c r="H7426">
        <v>0</v>
      </c>
      <c r="I7426">
        <v>-1E-3</v>
      </c>
      <c r="J7426">
        <v>0</v>
      </c>
      <c r="K7426">
        <v>3.0691999999999999</v>
      </c>
    </row>
    <row r="7427" spans="1:11" hidden="1">
      <c r="A7427" t="s">
        <v>166</v>
      </c>
      <c r="B7427" t="s">
        <v>663</v>
      </c>
      <c r="C7427">
        <v>188</v>
      </c>
      <c r="D7427" t="s">
        <v>96</v>
      </c>
      <c r="E7427">
        <v>1.4921</v>
      </c>
      <c r="F7427">
        <v>0</v>
      </c>
      <c r="G7427">
        <v>-7.5761000000000003</v>
      </c>
      <c r="H7427">
        <v>0</v>
      </c>
      <c r="I7427">
        <v>-1E-3</v>
      </c>
      <c r="J7427">
        <v>0</v>
      </c>
      <c r="K7427">
        <v>7.1791</v>
      </c>
    </row>
    <row r="7428" spans="1:11" hidden="1">
      <c r="A7428" t="s">
        <v>166</v>
      </c>
      <c r="B7428" t="s">
        <v>663</v>
      </c>
      <c r="C7428">
        <v>188</v>
      </c>
      <c r="D7428" t="s">
        <v>96</v>
      </c>
      <c r="E7428">
        <v>1.9279999999999999</v>
      </c>
      <c r="F7428">
        <v>0</v>
      </c>
      <c r="G7428">
        <v>-3.8900999999999999</v>
      </c>
      <c r="H7428">
        <v>0</v>
      </c>
      <c r="I7428">
        <v>-1E-3</v>
      </c>
      <c r="J7428">
        <v>0</v>
      </c>
      <c r="K7428">
        <v>9.6757000000000009</v>
      </c>
    </row>
    <row r="7429" spans="1:11" hidden="1">
      <c r="A7429" t="s">
        <v>166</v>
      </c>
      <c r="B7429" t="s">
        <v>663</v>
      </c>
      <c r="C7429">
        <v>188</v>
      </c>
      <c r="D7429" t="s">
        <v>96</v>
      </c>
      <c r="E7429">
        <v>2.3639999999999999</v>
      </c>
      <c r="F7429">
        <v>0</v>
      </c>
      <c r="G7429">
        <v>-0.82789999999999997</v>
      </c>
      <c r="H7429">
        <v>0</v>
      </c>
      <c r="I7429">
        <v>-1E-3</v>
      </c>
      <c r="J7429">
        <v>0</v>
      </c>
      <c r="K7429">
        <v>10.67</v>
      </c>
    </row>
    <row r="7430" spans="1:11" hidden="1">
      <c r="A7430" t="s">
        <v>166</v>
      </c>
      <c r="B7430" t="s">
        <v>663</v>
      </c>
      <c r="C7430">
        <v>188</v>
      </c>
      <c r="D7430" t="s">
        <v>96</v>
      </c>
      <c r="E7430">
        <v>2.8</v>
      </c>
      <c r="F7430">
        <v>0</v>
      </c>
      <c r="G7430">
        <v>1.2934000000000001</v>
      </c>
      <c r="H7430">
        <v>0</v>
      </c>
      <c r="I7430">
        <v>-1E-3</v>
      </c>
      <c r="J7430">
        <v>0</v>
      </c>
      <c r="K7430">
        <v>10.5344</v>
      </c>
    </row>
    <row r="7431" spans="1:11" hidden="1">
      <c r="A7431" t="s">
        <v>166</v>
      </c>
      <c r="B7431" t="s">
        <v>663</v>
      </c>
      <c r="C7431">
        <v>188</v>
      </c>
      <c r="D7431" t="s">
        <v>96</v>
      </c>
      <c r="E7431">
        <v>2.8</v>
      </c>
      <c r="F7431">
        <v>0</v>
      </c>
      <c r="G7431">
        <v>4.6604999999999999</v>
      </c>
      <c r="H7431">
        <v>0</v>
      </c>
      <c r="I7431">
        <v>-1E-3</v>
      </c>
      <c r="J7431">
        <v>0</v>
      </c>
      <c r="K7431">
        <v>10.5344</v>
      </c>
    </row>
    <row r="7432" spans="1:11" hidden="1">
      <c r="A7432" t="s">
        <v>166</v>
      </c>
      <c r="B7432" t="s">
        <v>663</v>
      </c>
      <c r="C7432">
        <v>188</v>
      </c>
      <c r="D7432" t="s">
        <v>96</v>
      </c>
      <c r="E7432">
        <v>3.2360000000000002</v>
      </c>
      <c r="F7432">
        <v>0</v>
      </c>
      <c r="G7432">
        <v>6.3113000000000001</v>
      </c>
      <c r="H7432">
        <v>0</v>
      </c>
      <c r="I7432">
        <v>-1E-3</v>
      </c>
      <c r="J7432">
        <v>0</v>
      </c>
      <c r="K7432">
        <v>8.1425999999999998</v>
      </c>
    </row>
    <row r="7433" spans="1:11" hidden="1">
      <c r="A7433" t="s">
        <v>166</v>
      </c>
      <c r="B7433" t="s">
        <v>663</v>
      </c>
      <c r="C7433">
        <v>188</v>
      </c>
      <c r="D7433" t="s">
        <v>96</v>
      </c>
      <c r="E7433">
        <v>3.6720000000000002</v>
      </c>
      <c r="F7433">
        <v>0</v>
      </c>
      <c r="G7433">
        <v>7.9621000000000004</v>
      </c>
      <c r="H7433">
        <v>0</v>
      </c>
      <c r="I7433">
        <v>-1E-3</v>
      </c>
      <c r="J7433">
        <v>0</v>
      </c>
      <c r="K7433">
        <v>5.0311000000000003</v>
      </c>
    </row>
    <row r="7434" spans="1:11" hidden="1">
      <c r="A7434" t="s">
        <v>166</v>
      </c>
      <c r="B7434" t="s">
        <v>663</v>
      </c>
      <c r="C7434">
        <v>188</v>
      </c>
      <c r="D7434" t="s">
        <v>96</v>
      </c>
      <c r="E7434">
        <v>4.1079999999999997</v>
      </c>
      <c r="F7434">
        <v>0</v>
      </c>
      <c r="G7434">
        <v>9.6129999999999995</v>
      </c>
      <c r="H7434">
        <v>0</v>
      </c>
      <c r="I7434">
        <v>-1E-3</v>
      </c>
      <c r="J7434">
        <v>0</v>
      </c>
      <c r="K7434">
        <v>1.1999</v>
      </c>
    </row>
    <row r="7435" spans="1:11" hidden="1">
      <c r="A7435" t="s">
        <v>166</v>
      </c>
      <c r="B7435" t="s">
        <v>663</v>
      </c>
      <c r="C7435">
        <v>188</v>
      </c>
      <c r="D7435" t="s">
        <v>96</v>
      </c>
      <c r="E7435">
        <v>4.5438999999999998</v>
      </c>
      <c r="F7435">
        <v>0</v>
      </c>
      <c r="G7435">
        <v>11.2638</v>
      </c>
      <c r="H7435">
        <v>0</v>
      </c>
      <c r="I7435">
        <v>-1E-3</v>
      </c>
      <c r="J7435">
        <v>0</v>
      </c>
      <c r="K7435">
        <v>-3.3511000000000002</v>
      </c>
    </row>
    <row r="7436" spans="1:11" hidden="1">
      <c r="A7436" t="s">
        <v>166</v>
      </c>
      <c r="B7436" t="s">
        <v>663</v>
      </c>
      <c r="C7436">
        <v>188</v>
      </c>
      <c r="D7436" t="s">
        <v>96</v>
      </c>
      <c r="E7436">
        <v>4.9798999999999998</v>
      </c>
      <c r="F7436">
        <v>0</v>
      </c>
      <c r="G7436">
        <v>12.9147</v>
      </c>
      <c r="H7436">
        <v>0</v>
      </c>
      <c r="I7436">
        <v>-1E-3</v>
      </c>
      <c r="J7436">
        <v>0</v>
      </c>
      <c r="K7436">
        <v>-8.6218000000000004</v>
      </c>
    </row>
    <row r="7437" spans="1:11" hidden="1">
      <c r="A7437" t="s">
        <v>166</v>
      </c>
      <c r="B7437" t="s">
        <v>663</v>
      </c>
      <c r="C7437">
        <v>188</v>
      </c>
      <c r="D7437" t="s">
        <v>96</v>
      </c>
      <c r="E7437">
        <v>5.4158999999999997</v>
      </c>
      <c r="F7437">
        <v>0</v>
      </c>
      <c r="G7437">
        <v>14.5655</v>
      </c>
      <c r="H7437">
        <v>0</v>
      </c>
      <c r="I7437">
        <v>-1E-3</v>
      </c>
      <c r="J7437">
        <v>0</v>
      </c>
      <c r="K7437">
        <v>-14.6122</v>
      </c>
    </row>
    <row r="7438" spans="1:11" hidden="1">
      <c r="A7438" t="s">
        <v>166</v>
      </c>
      <c r="B7438" t="s">
        <v>663</v>
      </c>
      <c r="C7438">
        <v>188</v>
      </c>
      <c r="D7438" t="s">
        <v>97</v>
      </c>
      <c r="E7438">
        <v>0.18410000000000001</v>
      </c>
      <c r="F7438">
        <v>0</v>
      </c>
      <c r="G7438">
        <v>-16.982399999999998</v>
      </c>
      <c r="H7438">
        <v>0</v>
      </c>
      <c r="I7438">
        <v>-1.1000000000000001E-3</v>
      </c>
      <c r="J7438">
        <v>0</v>
      </c>
      <c r="K7438">
        <v>-8.9741</v>
      </c>
    </row>
    <row r="7439" spans="1:11" hidden="1">
      <c r="A7439" t="s">
        <v>166</v>
      </c>
      <c r="B7439" t="s">
        <v>663</v>
      </c>
      <c r="C7439">
        <v>188</v>
      </c>
      <c r="D7439" t="s">
        <v>97</v>
      </c>
      <c r="E7439">
        <v>0.62009999999999998</v>
      </c>
      <c r="F7439">
        <v>0</v>
      </c>
      <c r="G7439">
        <v>-14.463800000000001</v>
      </c>
      <c r="H7439">
        <v>0</v>
      </c>
      <c r="I7439">
        <v>-1.1000000000000001E-3</v>
      </c>
      <c r="J7439">
        <v>0</v>
      </c>
      <c r="K7439">
        <v>-2.0849000000000002</v>
      </c>
    </row>
    <row r="7440" spans="1:11" hidden="1">
      <c r="A7440" t="s">
        <v>166</v>
      </c>
      <c r="B7440" t="s">
        <v>663</v>
      </c>
      <c r="C7440">
        <v>188</v>
      </c>
      <c r="D7440" t="s">
        <v>97</v>
      </c>
      <c r="E7440">
        <v>1.0561</v>
      </c>
      <c r="F7440">
        <v>0</v>
      </c>
      <c r="G7440">
        <v>-11.0321</v>
      </c>
      <c r="H7440">
        <v>0</v>
      </c>
      <c r="I7440">
        <v>-1.1000000000000001E-3</v>
      </c>
      <c r="J7440">
        <v>0</v>
      </c>
      <c r="K7440">
        <v>3.5019999999999998</v>
      </c>
    </row>
    <row r="7441" spans="1:11" hidden="1">
      <c r="A7441" t="s">
        <v>166</v>
      </c>
      <c r="B7441" t="s">
        <v>663</v>
      </c>
      <c r="C7441">
        <v>188</v>
      </c>
      <c r="D7441" t="s">
        <v>97</v>
      </c>
      <c r="E7441">
        <v>1.4921</v>
      </c>
      <c r="F7441">
        <v>0</v>
      </c>
      <c r="G7441">
        <v>-7.3310000000000004</v>
      </c>
      <c r="H7441">
        <v>0</v>
      </c>
      <c r="I7441">
        <v>-1.1000000000000001E-3</v>
      </c>
      <c r="J7441">
        <v>0</v>
      </c>
      <c r="K7441">
        <v>7.5050999999999997</v>
      </c>
    </row>
    <row r="7442" spans="1:11" hidden="1">
      <c r="A7442" t="s">
        <v>166</v>
      </c>
      <c r="B7442" t="s">
        <v>663</v>
      </c>
      <c r="C7442">
        <v>188</v>
      </c>
      <c r="D7442" t="s">
        <v>97</v>
      </c>
      <c r="E7442">
        <v>1.9279999999999999</v>
      </c>
      <c r="F7442">
        <v>0</v>
      </c>
      <c r="G7442">
        <v>-3.6450999999999998</v>
      </c>
      <c r="H7442">
        <v>0</v>
      </c>
      <c r="I7442">
        <v>-1.1000000000000001E-3</v>
      </c>
      <c r="J7442">
        <v>0</v>
      </c>
      <c r="K7442">
        <v>9.8948999999999998</v>
      </c>
    </row>
    <row r="7443" spans="1:11" hidden="1">
      <c r="A7443" t="s">
        <v>166</v>
      </c>
      <c r="B7443" t="s">
        <v>663</v>
      </c>
      <c r="C7443">
        <v>188</v>
      </c>
      <c r="D7443" t="s">
        <v>97</v>
      </c>
      <c r="E7443">
        <v>2.3639999999999999</v>
      </c>
      <c r="F7443">
        <v>0</v>
      </c>
      <c r="G7443">
        <v>-0.58289999999999997</v>
      </c>
      <c r="H7443">
        <v>0</v>
      </c>
      <c r="I7443">
        <v>-1.1000000000000001E-3</v>
      </c>
      <c r="J7443">
        <v>0</v>
      </c>
      <c r="K7443">
        <v>10.782299999999999</v>
      </c>
    </row>
    <row r="7444" spans="1:11" hidden="1">
      <c r="A7444" t="s">
        <v>166</v>
      </c>
      <c r="B7444" t="s">
        <v>663</v>
      </c>
      <c r="C7444">
        <v>188</v>
      </c>
      <c r="D7444" t="s">
        <v>97</v>
      </c>
      <c r="E7444">
        <v>2.8</v>
      </c>
      <c r="F7444">
        <v>0</v>
      </c>
      <c r="G7444">
        <v>1.5384</v>
      </c>
      <c r="H7444">
        <v>0</v>
      </c>
      <c r="I7444">
        <v>-1.1000000000000001E-3</v>
      </c>
      <c r="J7444">
        <v>0</v>
      </c>
      <c r="K7444">
        <v>10.5398</v>
      </c>
    </row>
    <row r="7445" spans="1:11" hidden="1">
      <c r="A7445" t="s">
        <v>166</v>
      </c>
      <c r="B7445" t="s">
        <v>663</v>
      </c>
      <c r="C7445">
        <v>188</v>
      </c>
      <c r="D7445" t="s">
        <v>97</v>
      </c>
      <c r="E7445">
        <v>2.8</v>
      </c>
      <c r="F7445">
        <v>0</v>
      </c>
      <c r="G7445">
        <v>4.9055</v>
      </c>
      <c r="H7445">
        <v>0</v>
      </c>
      <c r="I7445">
        <v>-1.1000000000000001E-3</v>
      </c>
      <c r="J7445">
        <v>0</v>
      </c>
      <c r="K7445">
        <v>10.5398</v>
      </c>
    </row>
    <row r="7446" spans="1:11" hidden="1">
      <c r="A7446" t="s">
        <v>166</v>
      </c>
      <c r="B7446" t="s">
        <v>663</v>
      </c>
      <c r="C7446">
        <v>188</v>
      </c>
      <c r="D7446" t="s">
        <v>97</v>
      </c>
      <c r="E7446">
        <v>3.2360000000000002</v>
      </c>
      <c r="F7446">
        <v>0</v>
      </c>
      <c r="G7446">
        <v>6.5563000000000002</v>
      </c>
      <c r="H7446">
        <v>0</v>
      </c>
      <c r="I7446">
        <v>-1.1000000000000001E-3</v>
      </c>
      <c r="J7446">
        <v>0</v>
      </c>
      <c r="K7446">
        <v>8.0412999999999997</v>
      </c>
    </row>
    <row r="7447" spans="1:11" hidden="1">
      <c r="A7447" t="s">
        <v>166</v>
      </c>
      <c r="B7447" t="s">
        <v>663</v>
      </c>
      <c r="C7447">
        <v>188</v>
      </c>
      <c r="D7447" t="s">
        <v>97</v>
      </c>
      <c r="E7447">
        <v>3.6720000000000002</v>
      </c>
      <c r="F7447">
        <v>0</v>
      </c>
      <c r="G7447">
        <v>8.2072000000000003</v>
      </c>
      <c r="H7447">
        <v>0</v>
      </c>
      <c r="I7447">
        <v>-1.1000000000000001E-3</v>
      </c>
      <c r="J7447">
        <v>0</v>
      </c>
      <c r="K7447">
        <v>4.8228999999999997</v>
      </c>
    </row>
    <row r="7448" spans="1:11" hidden="1">
      <c r="A7448" t="s">
        <v>166</v>
      </c>
      <c r="B7448" t="s">
        <v>663</v>
      </c>
      <c r="C7448">
        <v>188</v>
      </c>
      <c r="D7448" t="s">
        <v>97</v>
      </c>
      <c r="E7448">
        <v>4.1079999999999997</v>
      </c>
      <c r="F7448">
        <v>0</v>
      </c>
      <c r="G7448">
        <v>9.8580000000000005</v>
      </c>
      <c r="H7448">
        <v>0</v>
      </c>
      <c r="I7448">
        <v>-1.1000000000000001E-3</v>
      </c>
      <c r="J7448">
        <v>0</v>
      </c>
      <c r="K7448">
        <v>0.88490000000000002</v>
      </c>
    </row>
    <row r="7449" spans="1:11" hidden="1">
      <c r="A7449" t="s">
        <v>166</v>
      </c>
      <c r="B7449" t="s">
        <v>663</v>
      </c>
      <c r="C7449">
        <v>188</v>
      </c>
      <c r="D7449" t="s">
        <v>97</v>
      </c>
      <c r="E7449">
        <v>4.5438999999999998</v>
      </c>
      <c r="F7449">
        <v>0</v>
      </c>
      <c r="G7449">
        <v>11.508900000000001</v>
      </c>
      <c r="H7449">
        <v>0</v>
      </c>
      <c r="I7449">
        <v>-1.1000000000000001E-3</v>
      </c>
      <c r="J7449">
        <v>0</v>
      </c>
      <c r="K7449">
        <v>-3.7728999999999999</v>
      </c>
    </row>
    <row r="7450" spans="1:11" hidden="1">
      <c r="A7450" t="s">
        <v>166</v>
      </c>
      <c r="B7450" t="s">
        <v>663</v>
      </c>
      <c r="C7450">
        <v>188</v>
      </c>
      <c r="D7450" t="s">
        <v>97</v>
      </c>
      <c r="E7450">
        <v>4.9798999999999998</v>
      </c>
      <c r="F7450">
        <v>0</v>
      </c>
      <c r="G7450">
        <v>13.159700000000001</v>
      </c>
      <c r="H7450">
        <v>0</v>
      </c>
      <c r="I7450">
        <v>-1.1000000000000001E-3</v>
      </c>
      <c r="J7450">
        <v>0</v>
      </c>
      <c r="K7450">
        <v>-9.1504999999999992</v>
      </c>
    </row>
    <row r="7451" spans="1:11" hidden="1">
      <c r="A7451" t="s">
        <v>166</v>
      </c>
      <c r="B7451" t="s">
        <v>663</v>
      </c>
      <c r="C7451">
        <v>188</v>
      </c>
      <c r="D7451" t="s">
        <v>97</v>
      </c>
      <c r="E7451">
        <v>5.4158999999999997</v>
      </c>
      <c r="F7451">
        <v>0</v>
      </c>
      <c r="G7451">
        <v>14.810499999999999</v>
      </c>
      <c r="H7451">
        <v>0</v>
      </c>
      <c r="I7451">
        <v>-1.1000000000000001E-3</v>
      </c>
      <c r="J7451">
        <v>0</v>
      </c>
      <c r="K7451">
        <v>-15.2478</v>
      </c>
    </row>
    <row r="7452" spans="1:11" hidden="1">
      <c r="A7452" t="s">
        <v>166</v>
      </c>
      <c r="B7452" t="s">
        <v>663</v>
      </c>
      <c r="C7452">
        <v>188</v>
      </c>
      <c r="D7452" t="s">
        <v>98</v>
      </c>
      <c r="E7452">
        <v>0.18410000000000001</v>
      </c>
      <c r="F7452">
        <v>0</v>
      </c>
      <c r="G7452">
        <v>-26.670200000000001</v>
      </c>
      <c r="H7452">
        <v>0</v>
      </c>
      <c r="I7452">
        <v>-1.6999999999999999E-3</v>
      </c>
      <c r="J7452">
        <v>0</v>
      </c>
      <c r="K7452">
        <v>-14.6469</v>
      </c>
    </row>
    <row r="7453" spans="1:11" hidden="1">
      <c r="A7453" t="s">
        <v>166</v>
      </c>
      <c r="B7453" t="s">
        <v>663</v>
      </c>
      <c r="C7453">
        <v>188</v>
      </c>
      <c r="D7453" t="s">
        <v>98</v>
      </c>
      <c r="E7453">
        <v>0.62009999999999998</v>
      </c>
      <c r="F7453">
        <v>0</v>
      </c>
      <c r="G7453">
        <v>-22.752400000000002</v>
      </c>
      <c r="H7453">
        <v>0</v>
      </c>
      <c r="I7453">
        <v>-1.6999999999999999E-3</v>
      </c>
      <c r="J7453">
        <v>0</v>
      </c>
      <c r="K7453">
        <v>-3.82</v>
      </c>
    </row>
    <row r="7454" spans="1:11" hidden="1">
      <c r="A7454" t="s">
        <v>166</v>
      </c>
      <c r="B7454" t="s">
        <v>663</v>
      </c>
      <c r="C7454">
        <v>188</v>
      </c>
      <c r="D7454" t="s">
        <v>98</v>
      </c>
      <c r="E7454">
        <v>1.0561</v>
      </c>
      <c r="F7454">
        <v>0</v>
      </c>
      <c r="G7454">
        <v>-17.414200000000001</v>
      </c>
      <c r="H7454">
        <v>0</v>
      </c>
      <c r="I7454">
        <v>-1.6999999999999999E-3</v>
      </c>
      <c r="J7454">
        <v>0</v>
      </c>
      <c r="K7454">
        <v>4.9813000000000001</v>
      </c>
    </row>
    <row r="7455" spans="1:11" hidden="1">
      <c r="A7455" t="s">
        <v>166</v>
      </c>
      <c r="B7455" t="s">
        <v>663</v>
      </c>
      <c r="C7455">
        <v>188</v>
      </c>
      <c r="D7455" t="s">
        <v>98</v>
      </c>
      <c r="E7455">
        <v>1.4921</v>
      </c>
      <c r="F7455">
        <v>0</v>
      </c>
      <c r="G7455">
        <v>-11.657</v>
      </c>
      <c r="H7455">
        <v>0</v>
      </c>
      <c r="I7455">
        <v>-1.6999999999999999E-3</v>
      </c>
      <c r="J7455">
        <v>0</v>
      </c>
      <c r="K7455">
        <v>11.3186</v>
      </c>
    </row>
    <row r="7456" spans="1:11" hidden="1">
      <c r="A7456" t="s">
        <v>166</v>
      </c>
      <c r="B7456" t="s">
        <v>663</v>
      </c>
      <c r="C7456">
        <v>188</v>
      </c>
      <c r="D7456" t="s">
        <v>98</v>
      </c>
      <c r="E7456">
        <v>1.9279999999999999</v>
      </c>
      <c r="F7456">
        <v>0</v>
      </c>
      <c r="G7456">
        <v>-5.9233000000000002</v>
      </c>
      <c r="H7456">
        <v>0</v>
      </c>
      <c r="I7456">
        <v>-1.6999999999999999E-3</v>
      </c>
      <c r="J7456">
        <v>0</v>
      </c>
      <c r="K7456">
        <v>15.1464</v>
      </c>
    </row>
    <row r="7457" spans="1:11" hidden="1">
      <c r="A7457" t="s">
        <v>166</v>
      </c>
      <c r="B7457" t="s">
        <v>663</v>
      </c>
      <c r="C7457">
        <v>188</v>
      </c>
      <c r="D7457" t="s">
        <v>98</v>
      </c>
      <c r="E7457">
        <v>2.3639999999999999</v>
      </c>
      <c r="F7457">
        <v>0</v>
      </c>
      <c r="G7457">
        <v>-1.1598999999999999</v>
      </c>
      <c r="H7457">
        <v>0</v>
      </c>
      <c r="I7457">
        <v>-1.6999999999999999E-3</v>
      </c>
      <c r="J7457">
        <v>0</v>
      </c>
      <c r="K7457">
        <v>16.6373</v>
      </c>
    </row>
    <row r="7458" spans="1:11" hidden="1">
      <c r="A7458" t="s">
        <v>166</v>
      </c>
      <c r="B7458" t="s">
        <v>663</v>
      </c>
      <c r="C7458">
        <v>188</v>
      </c>
      <c r="D7458" t="s">
        <v>98</v>
      </c>
      <c r="E7458">
        <v>2.8</v>
      </c>
      <c r="F7458">
        <v>0</v>
      </c>
      <c r="G7458">
        <v>2.1398999999999999</v>
      </c>
      <c r="H7458">
        <v>0</v>
      </c>
      <c r="I7458">
        <v>-1.6999999999999999E-3</v>
      </c>
      <c r="J7458">
        <v>0</v>
      </c>
      <c r="K7458">
        <v>16.3705</v>
      </c>
    </row>
    <row r="7459" spans="1:11" hidden="1">
      <c r="A7459" t="s">
        <v>166</v>
      </c>
      <c r="B7459" t="s">
        <v>663</v>
      </c>
      <c r="C7459">
        <v>188</v>
      </c>
      <c r="D7459" t="s">
        <v>98</v>
      </c>
      <c r="E7459">
        <v>2.8</v>
      </c>
      <c r="F7459">
        <v>0</v>
      </c>
      <c r="G7459">
        <v>7.3776000000000002</v>
      </c>
      <c r="H7459">
        <v>0</v>
      </c>
      <c r="I7459">
        <v>-1.6999999999999999E-3</v>
      </c>
      <c r="J7459">
        <v>0</v>
      </c>
      <c r="K7459">
        <v>16.3705</v>
      </c>
    </row>
    <row r="7460" spans="1:11" hidden="1">
      <c r="A7460" t="s">
        <v>166</v>
      </c>
      <c r="B7460" t="s">
        <v>663</v>
      </c>
      <c r="C7460">
        <v>188</v>
      </c>
      <c r="D7460" t="s">
        <v>98</v>
      </c>
      <c r="E7460">
        <v>3.2360000000000002</v>
      </c>
      <c r="F7460">
        <v>0</v>
      </c>
      <c r="G7460">
        <v>9.9456000000000007</v>
      </c>
      <c r="H7460">
        <v>0</v>
      </c>
      <c r="I7460">
        <v>-1.6999999999999999E-3</v>
      </c>
      <c r="J7460">
        <v>0</v>
      </c>
      <c r="K7460">
        <v>12.594200000000001</v>
      </c>
    </row>
    <row r="7461" spans="1:11" hidden="1">
      <c r="A7461" t="s">
        <v>166</v>
      </c>
      <c r="B7461" t="s">
        <v>663</v>
      </c>
      <c r="C7461">
        <v>188</v>
      </c>
      <c r="D7461" t="s">
        <v>98</v>
      </c>
      <c r="E7461">
        <v>3.6720000000000002</v>
      </c>
      <c r="F7461">
        <v>0</v>
      </c>
      <c r="G7461">
        <v>12.513500000000001</v>
      </c>
      <c r="H7461">
        <v>0</v>
      </c>
      <c r="I7461">
        <v>-1.6999999999999999E-3</v>
      </c>
      <c r="J7461">
        <v>0</v>
      </c>
      <c r="K7461">
        <v>7.6982999999999997</v>
      </c>
    </row>
    <row r="7462" spans="1:11" hidden="1">
      <c r="A7462" t="s">
        <v>166</v>
      </c>
      <c r="B7462" t="s">
        <v>663</v>
      </c>
      <c r="C7462">
        <v>188</v>
      </c>
      <c r="D7462" t="s">
        <v>98</v>
      </c>
      <c r="E7462">
        <v>4.1079999999999997</v>
      </c>
      <c r="F7462">
        <v>0</v>
      </c>
      <c r="G7462">
        <v>15.0815</v>
      </c>
      <c r="H7462">
        <v>0</v>
      </c>
      <c r="I7462">
        <v>-1.6999999999999999E-3</v>
      </c>
      <c r="J7462">
        <v>0</v>
      </c>
      <c r="K7462">
        <v>1.6828000000000001</v>
      </c>
    </row>
    <row r="7463" spans="1:11" hidden="1">
      <c r="A7463" t="s">
        <v>166</v>
      </c>
      <c r="B7463" t="s">
        <v>663</v>
      </c>
      <c r="C7463">
        <v>188</v>
      </c>
      <c r="D7463" t="s">
        <v>98</v>
      </c>
      <c r="E7463">
        <v>4.5438999999999998</v>
      </c>
      <c r="F7463">
        <v>0</v>
      </c>
      <c r="G7463">
        <v>17.6495</v>
      </c>
      <c r="H7463">
        <v>0</v>
      </c>
      <c r="I7463">
        <v>-1.6999999999999999E-3</v>
      </c>
      <c r="J7463">
        <v>0</v>
      </c>
      <c r="K7463">
        <v>-5.4523000000000001</v>
      </c>
    </row>
    <row r="7464" spans="1:11" hidden="1">
      <c r="A7464" t="s">
        <v>166</v>
      </c>
      <c r="B7464" t="s">
        <v>663</v>
      </c>
      <c r="C7464">
        <v>188</v>
      </c>
      <c r="D7464" t="s">
        <v>98</v>
      </c>
      <c r="E7464">
        <v>4.9798999999999998</v>
      </c>
      <c r="F7464">
        <v>0</v>
      </c>
      <c r="G7464">
        <v>20.217500000000001</v>
      </c>
      <c r="H7464">
        <v>0</v>
      </c>
      <c r="I7464">
        <v>-1.6999999999999999E-3</v>
      </c>
      <c r="J7464">
        <v>0</v>
      </c>
      <c r="K7464">
        <v>-13.707000000000001</v>
      </c>
    </row>
    <row r="7465" spans="1:11" hidden="1">
      <c r="A7465" t="s">
        <v>166</v>
      </c>
      <c r="B7465" t="s">
        <v>663</v>
      </c>
      <c r="C7465">
        <v>188</v>
      </c>
      <c r="D7465" t="s">
        <v>98</v>
      </c>
      <c r="E7465">
        <v>5.4158999999999997</v>
      </c>
      <c r="F7465">
        <v>0</v>
      </c>
      <c r="G7465">
        <v>22.785399999999999</v>
      </c>
      <c r="H7465">
        <v>0</v>
      </c>
      <c r="I7465">
        <v>-1.6999999999999999E-3</v>
      </c>
      <c r="J7465">
        <v>0</v>
      </c>
      <c r="K7465">
        <v>-23.081299999999999</v>
      </c>
    </row>
    <row r="7466" spans="1:11" hidden="1">
      <c r="A7466" t="s">
        <v>166</v>
      </c>
      <c r="B7466" t="s">
        <v>663</v>
      </c>
      <c r="C7466">
        <v>188</v>
      </c>
      <c r="D7466" t="s">
        <v>99</v>
      </c>
      <c r="E7466">
        <v>0.18410000000000001</v>
      </c>
      <c r="F7466">
        <v>0</v>
      </c>
      <c r="G7466">
        <v>-26.545000000000002</v>
      </c>
      <c r="H7466">
        <v>0</v>
      </c>
      <c r="I7466">
        <v>-1.6999999999999999E-3</v>
      </c>
      <c r="J7466">
        <v>0</v>
      </c>
      <c r="K7466">
        <v>-14.2782</v>
      </c>
    </row>
    <row r="7467" spans="1:11" hidden="1">
      <c r="A7467" t="s">
        <v>166</v>
      </c>
      <c r="B7467" t="s">
        <v>663</v>
      </c>
      <c r="C7467">
        <v>188</v>
      </c>
      <c r="D7467" t="s">
        <v>99</v>
      </c>
      <c r="E7467">
        <v>0.62009999999999998</v>
      </c>
      <c r="F7467">
        <v>0</v>
      </c>
      <c r="G7467">
        <v>-22.627199999999998</v>
      </c>
      <c r="H7467">
        <v>0</v>
      </c>
      <c r="I7467">
        <v>-1.6999999999999999E-3</v>
      </c>
      <c r="J7467">
        <v>0</v>
      </c>
      <c r="K7467">
        <v>-3.5059</v>
      </c>
    </row>
    <row r="7468" spans="1:11" hidden="1">
      <c r="A7468" t="s">
        <v>166</v>
      </c>
      <c r="B7468" t="s">
        <v>663</v>
      </c>
      <c r="C7468">
        <v>188</v>
      </c>
      <c r="D7468" t="s">
        <v>99</v>
      </c>
      <c r="E7468">
        <v>1.0561</v>
      </c>
      <c r="F7468">
        <v>0</v>
      </c>
      <c r="G7468">
        <v>-17.289000000000001</v>
      </c>
      <c r="H7468">
        <v>0</v>
      </c>
      <c r="I7468">
        <v>-1.6999999999999999E-3</v>
      </c>
      <c r="J7468">
        <v>0</v>
      </c>
      <c r="K7468">
        <v>5.2407000000000004</v>
      </c>
    </row>
    <row r="7469" spans="1:11" hidden="1">
      <c r="A7469" t="s">
        <v>166</v>
      </c>
      <c r="B7469" t="s">
        <v>663</v>
      </c>
      <c r="C7469">
        <v>188</v>
      </c>
      <c r="D7469" t="s">
        <v>99</v>
      </c>
      <c r="E7469">
        <v>1.4921</v>
      </c>
      <c r="F7469">
        <v>0</v>
      </c>
      <c r="G7469">
        <v>-11.5318</v>
      </c>
      <c r="H7469">
        <v>0</v>
      </c>
      <c r="I7469">
        <v>-1.6999999999999999E-3</v>
      </c>
      <c r="J7469">
        <v>0</v>
      </c>
      <c r="K7469">
        <v>11.523400000000001</v>
      </c>
    </row>
    <row r="7470" spans="1:11" hidden="1">
      <c r="A7470" t="s">
        <v>166</v>
      </c>
      <c r="B7470" t="s">
        <v>663</v>
      </c>
      <c r="C7470">
        <v>188</v>
      </c>
      <c r="D7470" t="s">
        <v>99</v>
      </c>
      <c r="E7470">
        <v>1.9279999999999999</v>
      </c>
      <c r="F7470">
        <v>0</v>
      </c>
      <c r="G7470">
        <v>-5.7980999999999998</v>
      </c>
      <c r="H7470">
        <v>0</v>
      </c>
      <c r="I7470">
        <v>-1.6999999999999999E-3</v>
      </c>
      <c r="J7470">
        <v>0</v>
      </c>
      <c r="K7470">
        <v>15.2967</v>
      </c>
    </row>
    <row r="7471" spans="1:11" hidden="1">
      <c r="A7471" t="s">
        <v>166</v>
      </c>
      <c r="B7471" t="s">
        <v>663</v>
      </c>
      <c r="C7471">
        <v>188</v>
      </c>
      <c r="D7471" t="s">
        <v>99</v>
      </c>
      <c r="E7471">
        <v>2.3639999999999999</v>
      </c>
      <c r="F7471">
        <v>0</v>
      </c>
      <c r="G7471">
        <v>-1.0347</v>
      </c>
      <c r="H7471">
        <v>0</v>
      </c>
      <c r="I7471">
        <v>-1.6999999999999999E-3</v>
      </c>
      <c r="J7471">
        <v>0</v>
      </c>
      <c r="K7471">
        <v>16.733000000000001</v>
      </c>
    </row>
    <row r="7472" spans="1:11" hidden="1">
      <c r="A7472" t="s">
        <v>166</v>
      </c>
      <c r="B7472" t="s">
        <v>663</v>
      </c>
      <c r="C7472">
        <v>188</v>
      </c>
      <c r="D7472" t="s">
        <v>99</v>
      </c>
      <c r="E7472">
        <v>2.8</v>
      </c>
      <c r="F7472">
        <v>0</v>
      </c>
      <c r="G7472">
        <v>2.2650999999999999</v>
      </c>
      <c r="H7472">
        <v>0</v>
      </c>
      <c r="I7472">
        <v>-1.6999999999999999E-3</v>
      </c>
      <c r="J7472">
        <v>0</v>
      </c>
      <c r="K7472">
        <v>16.4116</v>
      </c>
    </row>
    <row r="7473" spans="1:11" hidden="1">
      <c r="A7473" t="s">
        <v>166</v>
      </c>
      <c r="B7473" t="s">
        <v>663</v>
      </c>
      <c r="C7473">
        <v>188</v>
      </c>
      <c r="D7473" t="s">
        <v>99</v>
      </c>
      <c r="E7473">
        <v>2.8</v>
      </c>
      <c r="F7473">
        <v>0</v>
      </c>
      <c r="G7473">
        <v>7.5027999999999997</v>
      </c>
      <c r="H7473">
        <v>0</v>
      </c>
      <c r="I7473">
        <v>-1.6999999999999999E-3</v>
      </c>
      <c r="J7473">
        <v>0</v>
      </c>
      <c r="K7473">
        <v>16.4116</v>
      </c>
    </row>
    <row r="7474" spans="1:11" hidden="1">
      <c r="A7474" t="s">
        <v>166</v>
      </c>
      <c r="B7474" t="s">
        <v>663</v>
      </c>
      <c r="C7474">
        <v>188</v>
      </c>
      <c r="D7474" t="s">
        <v>99</v>
      </c>
      <c r="E7474">
        <v>3.2360000000000002</v>
      </c>
      <c r="F7474">
        <v>0</v>
      </c>
      <c r="G7474">
        <v>10.0708</v>
      </c>
      <c r="H7474">
        <v>0</v>
      </c>
      <c r="I7474">
        <v>-1.6999999999999999E-3</v>
      </c>
      <c r="J7474">
        <v>0</v>
      </c>
      <c r="K7474">
        <v>12.5807</v>
      </c>
    </row>
    <row r="7475" spans="1:11" hidden="1">
      <c r="A7475" t="s">
        <v>166</v>
      </c>
      <c r="B7475" t="s">
        <v>663</v>
      </c>
      <c r="C7475">
        <v>188</v>
      </c>
      <c r="D7475" t="s">
        <v>99</v>
      </c>
      <c r="E7475">
        <v>3.6720000000000002</v>
      </c>
      <c r="F7475">
        <v>0</v>
      </c>
      <c r="G7475">
        <v>12.6387</v>
      </c>
      <c r="H7475">
        <v>0</v>
      </c>
      <c r="I7475">
        <v>-1.6999999999999999E-3</v>
      </c>
      <c r="J7475">
        <v>0</v>
      </c>
      <c r="K7475">
        <v>7.6303000000000001</v>
      </c>
    </row>
    <row r="7476" spans="1:11" hidden="1">
      <c r="A7476" t="s">
        <v>166</v>
      </c>
      <c r="B7476" t="s">
        <v>663</v>
      </c>
      <c r="C7476">
        <v>188</v>
      </c>
      <c r="D7476" t="s">
        <v>99</v>
      </c>
      <c r="E7476">
        <v>4.1079999999999997</v>
      </c>
      <c r="F7476">
        <v>0</v>
      </c>
      <c r="G7476">
        <v>15.2067</v>
      </c>
      <c r="H7476">
        <v>0</v>
      </c>
      <c r="I7476">
        <v>-1.6999999999999999E-3</v>
      </c>
      <c r="J7476">
        <v>0</v>
      </c>
      <c r="K7476">
        <v>1.5602</v>
      </c>
    </row>
    <row r="7477" spans="1:11" hidden="1">
      <c r="A7477" t="s">
        <v>166</v>
      </c>
      <c r="B7477" t="s">
        <v>663</v>
      </c>
      <c r="C7477">
        <v>188</v>
      </c>
      <c r="D7477" t="s">
        <v>99</v>
      </c>
      <c r="E7477">
        <v>4.5438999999999998</v>
      </c>
      <c r="F7477">
        <v>0</v>
      </c>
      <c r="G7477">
        <v>17.774699999999999</v>
      </c>
      <c r="H7477">
        <v>0</v>
      </c>
      <c r="I7477">
        <v>-1.6999999999999999E-3</v>
      </c>
      <c r="J7477">
        <v>0</v>
      </c>
      <c r="K7477">
        <v>-5.6295000000000002</v>
      </c>
    </row>
    <row r="7478" spans="1:11" hidden="1">
      <c r="A7478" t="s">
        <v>166</v>
      </c>
      <c r="B7478" t="s">
        <v>663</v>
      </c>
      <c r="C7478">
        <v>188</v>
      </c>
      <c r="D7478" t="s">
        <v>99</v>
      </c>
      <c r="E7478">
        <v>4.9798999999999998</v>
      </c>
      <c r="F7478">
        <v>0</v>
      </c>
      <c r="G7478">
        <v>20.342700000000001</v>
      </c>
      <c r="H7478">
        <v>0</v>
      </c>
      <c r="I7478">
        <v>-1.6999999999999999E-3</v>
      </c>
      <c r="J7478">
        <v>0</v>
      </c>
      <c r="K7478">
        <v>-13.938700000000001</v>
      </c>
    </row>
    <row r="7479" spans="1:11" hidden="1">
      <c r="A7479" t="s">
        <v>166</v>
      </c>
      <c r="B7479" t="s">
        <v>663</v>
      </c>
      <c r="C7479">
        <v>188</v>
      </c>
      <c r="D7479" t="s">
        <v>99</v>
      </c>
      <c r="E7479">
        <v>5.4158999999999997</v>
      </c>
      <c r="F7479">
        <v>0</v>
      </c>
      <c r="G7479">
        <v>22.910599999999999</v>
      </c>
      <c r="H7479">
        <v>0</v>
      </c>
      <c r="I7479">
        <v>-1.6999999999999999E-3</v>
      </c>
      <c r="J7479">
        <v>0</v>
      </c>
      <c r="K7479">
        <v>-23.367599999999999</v>
      </c>
    </row>
    <row r="7480" spans="1:11" hidden="1">
      <c r="A7480" t="s">
        <v>166</v>
      </c>
      <c r="B7480" t="s">
        <v>663</v>
      </c>
      <c r="C7480">
        <v>188</v>
      </c>
      <c r="D7480" t="s">
        <v>100</v>
      </c>
      <c r="E7480">
        <v>0.18410000000000001</v>
      </c>
      <c r="F7480">
        <v>0</v>
      </c>
      <c r="G7480">
        <v>-45.864199999999997</v>
      </c>
      <c r="H7480">
        <v>0</v>
      </c>
      <c r="I7480">
        <v>-2.8E-3</v>
      </c>
      <c r="J7480">
        <v>0</v>
      </c>
      <c r="K7480">
        <v>-24.819900000000001</v>
      </c>
    </row>
    <row r="7481" spans="1:11" hidden="1">
      <c r="A7481" t="s">
        <v>166</v>
      </c>
      <c r="B7481" t="s">
        <v>663</v>
      </c>
      <c r="C7481">
        <v>188</v>
      </c>
      <c r="D7481" t="s">
        <v>100</v>
      </c>
      <c r="E7481">
        <v>0.62009999999999998</v>
      </c>
      <c r="F7481">
        <v>0</v>
      </c>
      <c r="G7481">
        <v>-39.101399999999998</v>
      </c>
      <c r="H7481">
        <v>0</v>
      </c>
      <c r="I7481">
        <v>-2.8E-3</v>
      </c>
      <c r="J7481">
        <v>0</v>
      </c>
      <c r="K7481">
        <v>-6.2007000000000003</v>
      </c>
    </row>
    <row r="7482" spans="1:11" hidden="1">
      <c r="A7482" t="s">
        <v>166</v>
      </c>
      <c r="B7482" t="s">
        <v>663</v>
      </c>
      <c r="C7482">
        <v>188</v>
      </c>
      <c r="D7482" t="s">
        <v>100</v>
      </c>
      <c r="E7482">
        <v>1.0561</v>
      </c>
      <c r="F7482">
        <v>0</v>
      </c>
      <c r="G7482">
        <v>-29.7378</v>
      </c>
      <c r="H7482">
        <v>0</v>
      </c>
      <c r="I7482">
        <v>-2.8E-3</v>
      </c>
      <c r="J7482">
        <v>0</v>
      </c>
      <c r="K7482">
        <v>8.8885000000000005</v>
      </c>
    </row>
    <row r="7483" spans="1:11" hidden="1">
      <c r="A7483" t="s">
        <v>166</v>
      </c>
      <c r="B7483" t="s">
        <v>663</v>
      </c>
      <c r="C7483">
        <v>188</v>
      </c>
      <c r="D7483" t="s">
        <v>100</v>
      </c>
      <c r="E7483">
        <v>1.4921</v>
      </c>
      <c r="F7483">
        <v>0</v>
      </c>
      <c r="G7483">
        <v>-19.6068</v>
      </c>
      <c r="H7483">
        <v>0</v>
      </c>
      <c r="I7483">
        <v>-2.8E-3</v>
      </c>
      <c r="J7483">
        <v>0</v>
      </c>
      <c r="K7483">
        <v>19.645199999999999</v>
      </c>
    </row>
    <row r="7484" spans="1:11" hidden="1">
      <c r="A7484" t="s">
        <v>166</v>
      </c>
      <c r="B7484" t="s">
        <v>663</v>
      </c>
      <c r="C7484">
        <v>188</v>
      </c>
      <c r="D7484" t="s">
        <v>100</v>
      </c>
      <c r="E7484">
        <v>1.9279999999999999</v>
      </c>
      <c r="F7484">
        <v>0</v>
      </c>
      <c r="G7484">
        <v>-9.5187000000000008</v>
      </c>
      <c r="H7484">
        <v>0</v>
      </c>
      <c r="I7484">
        <v>-2.8E-3</v>
      </c>
      <c r="J7484">
        <v>0</v>
      </c>
      <c r="K7484">
        <v>25.9861</v>
      </c>
    </row>
    <row r="7485" spans="1:11" hidden="1">
      <c r="A7485" t="s">
        <v>166</v>
      </c>
      <c r="B7485" t="s">
        <v>663</v>
      </c>
      <c r="C7485">
        <v>188</v>
      </c>
      <c r="D7485" t="s">
        <v>100</v>
      </c>
      <c r="E7485">
        <v>2.3639999999999999</v>
      </c>
      <c r="F7485">
        <v>0</v>
      </c>
      <c r="G7485">
        <v>-1.2075</v>
      </c>
      <c r="H7485">
        <v>0</v>
      </c>
      <c r="I7485">
        <v>-2.8E-3</v>
      </c>
      <c r="J7485">
        <v>0</v>
      </c>
      <c r="K7485">
        <v>28.226900000000001</v>
      </c>
    </row>
    <row r="7486" spans="1:11" hidden="1">
      <c r="A7486" t="s">
        <v>166</v>
      </c>
      <c r="B7486" t="s">
        <v>663</v>
      </c>
      <c r="C7486">
        <v>188</v>
      </c>
      <c r="D7486" t="s">
        <v>100</v>
      </c>
      <c r="E7486">
        <v>2.8</v>
      </c>
      <c r="F7486">
        <v>0</v>
      </c>
      <c r="G7486">
        <v>4.4234999999999998</v>
      </c>
      <c r="H7486">
        <v>0</v>
      </c>
      <c r="I7486">
        <v>-2.8E-3</v>
      </c>
      <c r="J7486">
        <v>0</v>
      </c>
      <c r="K7486">
        <v>27.4285</v>
      </c>
    </row>
    <row r="7487" spans="1:11" hidden="1">
      <c r="A7487" t="s">
        <v>166</v>
      </c>
      <c r="B7487" t="s">
        <v>663</v>
      </c>
      <c r="C7487">
        <v>188</v>
      </c>
      <c r="D7487" t="s">
        <v>100</v>
      </c>
      <c r="E7487">
        <v>2.8</v>
      </c>
      <c r="F7487">
        <v>0</v>
      </c>
      <c r="G7487">
        <v>12.549200000000001</v>
      </c>
      <c r="H7487">
        <v>0</v>
      </c>
      <c r="I7487">
        <v>-2.8E-3</v>
      </c>
      <c r="J7487">
        <v>0</v>
      </c>
      <c r="K7487">
        <v>27.4285</v>
      </c>
    </row>
    <row r="7488" spans="1:11" hidden="1">
      <c r="A7488" t="s">
        <v>166</v>
      </c>
      <c r="B7488" t="s">
        <v>663</v>
      </c>
      <c r="C7488">
        <v>188</v>
      </c>
      <c r="D7488" t="s">
        <v>100</v>
      </c>
      <c r="E7488">
        <v>3.2360000000000002</v>
      </c>
      <c r="F7488">
        <v>0</v>
      </c>
      <c r="G7488">
        <v>16.840199999999999</v>
      </c>
      <c r="H7488">
        <v>0</v>
      </c>
      <c r="I7488">
        <v>-2.8E-3</v>
      </c>
      <c r="J7488">
        <v>0</v>
      </c>
      <c r="K7488">
        <v>21.021899999999999</v>
      </c>
    </row>
    <row r="7489" spans="1:11" hidden="1">
      <c r="A7489" t="s">
        <v>166</v>
      </c>
      <c r="B7489" t="s">
        <v>663</v>
      </c>
      <c r="C7489">
        <v>188</v>
      </c>
      <c r="D7489" t="s">
        <v>100</v>
      </c>
      <c r="E7489">
        <v>3.6720000000000002</v>
      </c>
      <c r="F7489">
        <v>0</v>
      </c>
      <c r="G7489">
        <v>21.1312</v>
      </c>
      <c r="H7489">
        <v>0</v>
      </c>
      <c r="I7489">
        <v>-2.8E-3</v>
      </c>
      <c r="J7489">
        <v>0</v>
      </c>
      <c r="K7489">
        <v>12.744400000000001</v>
      </c>
    </row>
    <row r="7490" spans="1:11" hidden="1">
      <c r="A7490" t="s">
        <v>166</v>
      </c>
      <c r="B7490" t="s">
        <v>663</v>
      </c>
      <c r="C7490">
        <v>188</v>
      </c>
      <c r="D7490" t="s">
        <v>100</v>
      </c>
      <c r="E7490">
        <v>4.1079999999999997</v>
      </c>
      <c r="F7490">
        <v>0</v>
      </c>
      <c r="G7490">
        <v>25.4221</v>
      </c>
      <c r="H7490">
        <v>0</v>
      </c>
      <c r="I7490">
        <v>-2.8E-3</v>
      </c>
      <c r="J7490">
        <v>0</v>
      </c>
      <c r="K7490">
        <v>2.5962000000000001</v>
      </c>
    </row>
    <row r="7491" spans="1:11" hidden="1">
      <c r="A7491" t="s">
        <v>166</v>
      </c>
      <c r="B7491" t="s">
        <v>663</v>
      </c>
      <c r="C7491">
        <v>188</v>
      </c>
      <c r="D7491" t="s">
        <v>100</v>
      </c>
      <c r="E7491">
        <v>4.5438999999999998</v>
      </c>
      <c r="F7491">
        <v>0</v>
      </c>
      <c r="G7491">
        <v>29.713100000000001</v>
      </c>
      <c r="H7491">
        <v>0</v>
      </c>
      <c r="I7491">
        <v>-2.8E-3</v>
      </c>
      <c r="J7491">
        <v>0</v>
      </c>
      <c r="K7491">
        <v>-9.4229000000000003</v>
      </c>
    </row>
    <row r="7492" spans="1:11" hidden="1">
      <c r="A7492" t="s">
        <v>166</v>
      </c>
      <c r="B7492" t="s">
        <v>663</v>
      </c>
      <c r="C7492">
        <v>188</v>
      </c>
      <c r="D7492" t="s">
        <v>100</v>
      </c>
      <c r="E7492">
        <v>4.9798999999999998</v>
      </c>
      <c r="F7492">
        <v>0</v>
      </c>
      <c r="G7492">
        <v>34.004100000000001</v>
      </c>
      <c r="H7492">
        <v>0</v>
      </c>
      <c r="I7492">
        <v>-2.8E-3</v>
      </c>
      <c r="J7492">
        <v>0</v>
      </c>
      <c r="K7492">
        <v>-23.3127</v>
      </c>
    </row>
    <row r="7493" spans="1:11" hidden="1">
      <c r="A7493" t="s">
        <v>166</v>
      </c>
      <c r="B7493" t="s">
        <v>663</v>
      </c>
      <c r="C7493">
        <v>188</v>
      </c>
      <c r="D7493" t="s">
        <v>100</v>
      </c>
      <c r="E7493">
        <v>5.4158999999999997</v>
      </c>
      <c r="F7493">
        <v>0</v>
      </c>
      <c r="G7493">
        <v>38.295099999999998</v>
      </c>
      <c r="H7493">
        <v>0</v>
      </c>
      <c r="I7493">
        <v>-2.8E-3</v>
      </c>
      <c r="J7493">
        <v>0</v>
      </c>
      <c r="K7493">
        <v>-39.073300000000003</v>
      </c>
    </row>
    <row r="7494" spans="1:11" hidden="1">
      <c r="A7494" t="s">
        <v>166</v>
      </c>
      <c r="B7494" t="s">
        <v>663</v>
      </c>
      <c r="C7494">
        <v>188</v>
      </c>
      <c r="D7494" t="s">
        <v>101</v>
      </c>
      <c r="E7494">
        <v>0.18410000000000001</v>
      </c>
      <c r="F7494">
        <v>0</v>
      </c>
      <c r="G7494">
        <v>-45.770299999999999</v>
      </c>
      <c r="H7494">
        <v>0</v>
      </c>
      <c r="I7494">
        <v>-2.8E-3</v>
      </c>
      <c r="J7494">
        <v>0</v>
      </c>
      <c r="K7494">
        <v>-24.543399999999998</v>
      </c>
    </row>
    <row r="7495" spans="1:11" hidden="1">
      <c r="A7495" t="s">
        <v>166</v>
      </c>
      <c r="B7495" t="s">
        <v>663</v>
      </c>
      <c r="C7495">
        <v>188</v>
      </c>
      <c r="D7495" t="s">
        <v>101</v>
      </c>
      <c r="E7495">
        <v>0.62009999999999998</v>
      </c>
      <c r="F7495">
        <v>0</v>
      </c>
      <c r="G7495">
        <v>-39.0075</v>
      </c>
      <c r="H7495">
        <v>0</v>
      </c>
      <c r="I7495">
        <v>-2.8E-3</v>
      </c>
      <c r="J7495">
        <v>0</v>
      </c>
      <c r="K7495">
        <v>-5.9652000000000003</v>
      </c>
    </row>
    <row r="7496" spans="1:11" hidden="1">
      <c r="A7496" t="s">
        <v>166</v>
      </c>
      <c r="B7496" t="s">
        <v>663</v>
      </c>
      <c r="C7496">
        <v>188</v>
      </c>
      <c r="D7496" t="s">
        <v>101</v>
      </c>
      <c r="E7496">
        <v>1.0561</v>
      </c>
      <c r="F7496">
        <v>0</v>
      </c>
      <c r="G7496">
        <v>-29.643899999999999</v>
      </c>
      <c r="H7496">
        <v>0</v>
      </c>
      <c r="I7496">
        <v>-2.8E-3</v>
      </c>
      <c r="J7496">
        <v>0</v>
      </c>
      <c r="K7496">
        <v>9.0831</v>
      </c>
    </row>
    <row r="7497" spans="1:11" hidden="1">
      <c r="A7497" t="s">
        <v>166</v>
      </c>
      <c r="B7497" t="s">
        <v>663</v>
      </c>
      <c r="C7497">
        <v>188</v>
      </c>
      <c r="D7497" t="s">
        <v>101</v>
      </c>
      <c r="E7497">
        <v>1.4921</v>
      </c>
      <c r="F7497">
        <v>0</v>
      </c>
      <c r="G7497">
        <v>-19.512899999999998</v>
      </c>
      <c r="H7497">
        <v>0</v>
      </c>
      <c r="I7497">
        <v>-2.8E-3</v>
      </c>
      <c r="J7497">
        <v>0</v>
      </c>
      <c r="K7497">
        <v>19.7989</v>
      </c>
    </row>
    <row r="7498" spans="1:11" hidden="1">
      <c r="A7498" t="s">
        <v>166</v>
      </c>
      <c r="B7498" t="s">
        <v>663</v>
      </c>
      <c r="C7498">
        <v>188</v>
      </c>
      <c r="D7498" t="s">
        <v>101</v>
      </c>
      <c r="E7498">
        <v>1.9279999999999999</v>
      </c>
      <c r="F7498">
        <v>0</v>
      </c>
      <c r="G7498">
        <v>-9.4247999999999994</v>
      </c>
      <c r="H7498">
        <v>0</v>
      </c>
      <c r="I7498">
        <v>-2.8E-3</v>
      </c>
      <c r="J7498">
        <v>0</v>
      </c>
      <c r="K7498">
        <v>26.098800000000001</v>
      </c>
    </row>
    <row r="7499" spans="1:11" hidden="1">
      <c r="A7499" t="s">
        <v>166</v>
      </c>
      <c r="B7499" t="s">
        <v>663</v>
      </c>
      <c r="C7499">
        <v>188</v>
      </c>
      <c r="D7499" t="s">
        <v>101</v>
      </c>
      <c r="E7499">
        <v>2.3639999999999999</v>
      </c>
      <c r="F7499">
        <v>0</v>
      </c>
      <c r="G7499">
        <v>-1.1135999999999999</v>
      </c>
      <c r="H7499">
        <v>0</v>
      </c>
      <c r="I7499">
        <v>-2.8E-3</v>
      </c>
      <c r="J7499">
        <v>0</v>
      </c>
      <c r="K7499">
        <v>28.2987</v>
      </c>
    </row>
    <row r="7500" spans="1:11" hidden="1">
      <c r="A7500" t="s">
        <v>166</v>
      </c>
      <c r="B7500" t="s">
        <v>663</v>
      </c>
      <c r="C7500">
        <v>188</v>
      </c>
      <c r="D7500" t="s">
        <v>101</v>
      </c>
      <c r="E7500">
        <v>2.8</v>
      </c>
      <c r="F7500">
        <v>0</v>
      </c>
      <c r="G7500">
        <v>4.5174000000000003</v>
      </c>
      <c r="H7500">
        <v>0</v>
      </c>
      <c r="I7500">
        <v>-2.8E-3</v>
      </c>
      <c r="J7500">
        <v>0</v>
      </c>
      <c r="K7500">
        <v>27.459399999999999</v>
      </c>
    </row>
    <row r="7501" spans="1:11" hidden="1">
      <c r="A7501" t="s">
        <v>166</v>
      </c>
      <c r="B7501" t="s">
        <v>663</v>
      </c>
      <c r="C7501">
        <v>188</v>
      </c>
      <c r="D7501" t="s">
        <v>101</v>
      </c>
      <c r="E7501">
        <v>2.8</v>
      </c>
      <c r="F7501">
        <v>0</v>
      </c>
      <c r="G7501">
        <v>12.6431</v>
      </c>
      <c r="H7501">
        <v>0</v>
      </c>
      <c r="I7501">
        <v>-2.8E-3</v>
      </c>
      <c r="J7501">
        <v>0</v>
      </c>
      <c r="K7501">
        <v>27.459399999999999</v>
      </c>
    </row>
    <row r="7502" spans="1:11" hidden="1">
      <c r="A7502" t="s">
        <v>166</v>
      </c>
      <c r="B7502" t="s">
        <v>663</v>
      </c>
      <c r="C7502">
        <v>188</v>
      </c>
      <c r="D7502" t="s">
        <v>101</v>
      </c>
      <c r="E7502">
        <v>3.2360000000000002</v>
      </c>
      <c r="F7502">
        <v>0</v>
      </c>
      <c r="G7502">
        <v>16.934100000000001</v>
      </c>
      <c r="H7502">
        <v>0</v>
      </c>
      <c r="I7502">
        <v>-2.8E-3</v>
      </c>
      <c r="J7502">
        <v>0</v>
      </c>
      <c r="K7502">
        <v>21.011800000000001</v>
      </c>
    </row>
    <row r="7503" spans="1:11" hidden="1">
      <c r="A7503" t="s">
        <v>166</v>
      </c>
      <c r="B7503" t="s">
        <v>663</v>
      </c>
      <c r="C7503">
        <v>188</v>
      </c>
      <c r="D7503" t="s">
        <v>101</v>
      </c>
      <c r="E7503">
        <v>3.6720000000000002</v>
      </c>
      <c r="F7503">
        <v>0</v>
      </c>
      <c r="G7503">
        <v>21.225100000000001</v>
      </c>
      <c r="H7503">
        <v>0</v>
      </c>
      <c r="I7503">
        <v>-2.8E-3</v>
      </c>
      <c r="J7503">
        <v>0</v>
      </c>
      <c r="K7503">
        <v>12.6934</v>
      </c>
    </row>
    <row r="7504" spans="1:11" hidden="1">
      <c r="A7504" t="s">
        <v>166</v>
      </c>
      <c r="B7504" t="s">
        <v>663</v>
      </c>
      <c r="C7504">
        <v>188</v>
      </c>
      <c r="D7504" t="s">
        <v>101</v>
      </c>
      <c r="E7504">
        <v>4.1079999999999997</v>
      </c>
      <c r="F7504">
        <v>0</v>
      </c>
      <c r="G7504">
        <v>25.515999999999998</v>
      </c>
      <c r="H7504">
        <v>0</v>
      </c>
      <c r="I7504">
        <v>-2.8E-3</v>
      </c>
      <c r="J7504">
        <v>0</v>
      </c>
      <c r="K7504">
        <v>2.5042</v>
      </c>
    </row>
    <row r="7505" spans="1:11" hidden="1">
      <c r="A7505" t="s">
        <v>166</v>
      </c>
      <c r="B7505" t="s">
        <v>663</v>
      </c>
      <c r="C7505">
        <v>188</v>
      </c>
      <c r="D7505" t="s">
        <v>101</v>
      </c>
      <c r="E7505">
        <v>4.5438999999999998</v>
      </c>
      <c r="F7505">
        <v>0</v>
      </c>
      <c r="G7505">
        <v>29.806999999999999</v>
      </c>
      <c r="H7505">
        <v>0</v>
      </c>
      <c r="I7505">
        <v>-2.8E-3</v>
      </c>
      <c r="J7505">
        <v>0</v>
      </c>
      <c r="K7505">
        <v>-9.5556999999999999</v>
      </c>
    </row>
    <row r="7506" spans="1:11" hidden="1">
      <c r="A7506" t="s">
        <v>166</v>
      </c>
      <c r="B7506" t="s">
        <v>663</v>
      </c>
      <c r="C7506">
        <v>188</v>
      </c>
      <c r="D7506" t="s">
        <v>101</v>
      </c>
      <c r="E7506">
        <v>4.9798999999999998</v>
      </c>
      <c r="F7506">
        <v>0</v>
      </c>
      <c r="G7506">
        <v>34.097999999999999</v>
      </c>
      <c r="H7506">
        <v>0</v>
      </c>
      <c r="I7506">
        <v>-2.8E-3</v>
      </c>
      <c r="J7506">
        <v>0</v>
      </c>
      <c r="K7506">
        <v>-23.486499999999999</v>
      </c>
    </row>
    <row r="7507" spans="1:11" hidden="1">
      <c r="A7507" t="s">
        <v>166</v>
      </c>
      <c r="B7507" t="s">
        <v>663</v>
      </c>
      <c r="C7507">
        <v>188</v>
      </c>
      <c r="D7507" t="s">
        <v>101</v>
      </c>
      <c r="E7507">
        <v>5.4158999999999997</v>
      </c>
      <c r="F7507">
        <v>0</v>
      </c>
      <c r="G7507">
        <v>38.389000000000003</v>
      </c>
      <c r="H7507">
        <v>0</v>
      </c>
      <c r="I7507">
        <v>-2.8E-3</v>
      </c>
      <c r="J7507">
        <v>0</v>
      </c>
      <c r="K7507">
        <v>-39.287999999999997</v>
      </c>
    </row>
    <row r="7508" spans="1:11" hidden="1">
      <c r="A7508" t="s">
        <v>166</v>
      </c>
      <c r="B7508" t="s">
        <v>663</v>
      </c>
      <c r="C7508">
        <v>188</v>
      </c>
      <c r="D7508" t="s">
        <v>102</v>
      </c>
      <c r="E7508">
        <v>0.18410000000000001</v>
      </c>
      <c r="F7508">
        <v>0</v>
      </c>
      <c r="G7508">
        <v>-29.607500000000002</v>
      </c>
      <c r="H7508">
        <v>0</v>
      </c>
      <c r="I7508">
        <v>-1.8E-3</v>
      </c>
      <c r="J7508">
        <v>0</v>
      </c>
      <c r="K7508">
        <v>-16.0947</v>
      </c>
    </row>
    <row r="7509" spans="1:11" hidden="1">
      <c r="A7509" t="s">
        <v>166</v>
      </c>
      <c r="B7509" t="s">
        <v>663</v>
      </c>
      <c r="C7509">
        <v>188</v>
      </c>
      <c r="D7509" t="s">
        <v>102</v>
      </c>
      <c r="E7509">
        <v>0.62009999999999998</v>
      </c>
      <c r="F7509">
        <v>0</v>
      </c>
      <c r="G7509">
        <v>-25.246600000000001</v>
      </c>
      <c r="H7509">
        <v>0</v>
      </c>
      <c r="I7509">
        <v>-1.8E-3</v>
      </c>
      <c r="J7509">
        <v>0</v>
      </c>
      <c r="K7509">
        <v>-4.0750000000000002</v>
      </c>
    </row>
    <row r="7510" spans="1:11" hidden="1">
      <c r="A7510" t="s">
        <v>166</v>
      </c>
      <c r="B7510" t="s">
        <v>663</v>
      </c>
      <c r="C7510">
        <v>188</v>
      </c>
      <c r="D7510" t="s">
        <v>102</v>
      </c>
      <c r="E7510">
        <v>1.0561</v>
      </c>
      <c r="F7510">
        <v>0</v>
      </c>
      <c r="G7510">
        <v>-19.2303</v>
      </c>
      <c r="H7510">
        <v>0</v>
      </c>
      <c r="I7510">
        <v>-1.8E-3</v>
      </c>
      <c r="J7510">
        <v>0</v>
      </c>
      <c r="K7510">
        <v>5.6734</v>
      </c>
    </row>
    <row r="7511" spans="1:11" hidden="1">
      <c r="A7511" t="s">
        <v>166</v>
      </c>
      <c r="B7511" t="s">
        <v>663</v>
      </c>
      <c r="C7511">
        <v>188</v>
      </c>
      <c r="D7511" t="s">
        <v>102</v>
      </c>
      <c r="E7511">
        <v>1.4921</v>
      </c>
      <c r="F7511">
        <v>0</v>
      </c>
      <c r="G7511">
        <v>-12.7255</v>
      </c>
      <c r="H7511">
        <v>0</v>
      </c>
      <c r="I7511">
        <v>-1.8E-3</v>
      </c>
      <c r="J7511">
        <v>0</v>
      </c>
      <c r="K7511">
        <v>12.6394</v>
      </c>
    </row>
    <row r="7512" spans="1:11" hidden="1">
      <c r="A7512" t="s">
        <v>166</v>
      </c>
      <c r="B7512" t="s">
        <v>663</v>
      </c>
      <c r="C7512">
        <v>188</v>
      </c>
      <c r="D7512" t="s">
        <v>102</v>
      </c>
      <c r="E7512">
        <v>1.9279999999999999</v>
      </c>
      <c r="F7512">
        <v>0</v>
      </c>
      <c r="G7512">
        <v>-6.2480000000000002</v>
      </c>
      <c r="H7512">
        <v>0</v>
      </c>
      <c r="I7512">
        <v>-1.8E-3</v>
      </c>
      <c r="J7512">
        <v>0</v>
      </c>
      <c r="K7512">
        <v>16.770199999999999</v>
      </c>
    </row>
    <row r="7513" spans="1:11" hidden="1">
      <c r="A7513" t="s">
        <v>166</v>
      </c>
      <c r="B7513" t="s">
        <v>663</v>
      </c>
      <c r="C7513">
        <v>188</v>
      </c>
      <c r="D7513" t="s">
        <v>102</v>
      </c>
      <c r="E7513">
        <v>2.3639999999999999</v>
      </c>
      <c r="F7513">
        <v>0</v>
      </c>
      <c r="G7513">
        <v>-0.90149999999999997</v>
      </c>
      <c r="H7513">
        <v>0</v>
      </c>
      <c r="I7513">
        <v>-1.8E-3</v>
      </c>
      <c r="J7513">
        <v>0</v>
      </c>
      <c r="K7513">
        <v>18.2668</v>
      </c>
    </row>
    <row r="7514" spans="1:11" hidden="1">
      <c r="A7514" t="s">
        <v>166</v>
      </c>
      <c r="B7514" t="s">
        <v>663</v>
      </c>
      <c r="C7514">
        <v>188</v>
      </c>
      <c r="D7514" t="s">
        <v>102</v>
      </c>
      <c r="E7514">
        <v>2.8</v>
      </c>
      <c r="F7514">
        <v>0</v>
      </c>
      <c r="G7514">
        <v>2.7389000000000001</v>
      </c>
      <c r="H7514">
        <v>0</v>
      </c>
      <c r="I7514">
        <v>-1.8E-3</v>
      </c>
      <c r="J7514">
        <v>0</v>
      </c>
      <c r="K7514">
        <v>17.804300000000001</v>
      </c>
    </row>
    <row r="7515" spans="1:11" hidden="1">
      <c r="A7515" t="s">
        <v>166</v>
      </c>
      <c r="B7515" t="s">
        <v>663</v>
      </c>
      <c r="C7515">
        <v>188</v>
      </c>
      <c r="D7515" t="s">
        <v>102</v>
      </c>
      <c r="E7515">
        <v>2.8</v>
      </c>
      <c r="F7515">
        <v>0</v>
      </c>
      <c r="G7515">
        <v>8.1112000000000002</v>
      </c>
      <c r="H7515">
        <v>0</v>
      </c>
      <c r="I7515">
        <v>-1.8E-3</v>
      </c>
      <c r="J7515">
        <v>0</v>
      </c>
      <c r="K7515">
        <v>17.804300000000001</v>
      </c>
    </row>
    <row r="7516" spans="1:11" hidden="1">
      <c r="A7516" t="s">
        <v>166</v>
      </c>
      <c r="B7516" t="s">
        <v>663</v>
      </c>
      <c r="C7516">
        <v>188</v>
      </c>
      <c r="D7516" t="s">
        <v>102</v>
      </c>
      <c r="E7516">
        <v>3.2360000000000002</v>
      </c>
      <c r="F7516">
        <v>0</v>
      </c>
      <c r="G7516">
        <v>10.8987</v>
      </c>
      <c r="H7516">
        <v>0</v>
      </c>
      <c r="I7516">
        <v>-1.8E-3</v>
      </c>
      <c r="J7516">
        <v>0</v>
      </c>
      <c r="K7516">
        <v>13.660299999999999</v>
      </c>
    </row>
    <row r="7517" spans="1:11" hidden="1">
      <c r="A7517" t="s">
        <v>166</v>
      </c>
      <c r="B7517" t="s">
        <v>663</v>
      </c>
      <c r="C7517">
        <v>188</v>
      </c>
      <c r="D7517" t="s">
        <v>102</v>
      </c>
      <c r="E7517">
        <v>3.6720000000000002</v>
      </c>
      <c r="F7517">
        <v>0</v>
      </c>
      <c r="G7517">
        <v>13.6861</v>
      </c>
      <c r="H7517">
        <v>0</v>
      </c>
      <c r="I7517">
        <v>-1.8E-3</v>
      </c>
      <c r="J7517">
        <v>0</v>
      </c>
      <c r="K7517">
        <v>8.3010000000000002</v>
      </c>
    </row>
    <row r="7518" spans="1:11" hidden="1">
      <c r="A7518" t="s">
        <v>166</v>
      </c>
      <c r="B7518" t="s">
        <v>663</v>
      </c>
      <c r="C7518">
        <v>188</v>
      </c>
      <c r="D7518" t="s">
        <v>102</v>
      </c>
      <c r="E7518">
        <v>4.1079999999999997</v>
      </c>
      <c r="F7518">
        <v>0</v>
      </c>
      <c r="G7518">
        <v>16.473600000000001</v>
      </c>
      <c r="H7518">
        <v>0</v>
      </c>
      <c r="I7518">
        <v>-1.8E-3</v>
      </c>
      <c r="J7518">
        <v>0</v>
      </c>
      <c r="K7518">
        <v>1.7263999999999999</v>
      </c>
    </row>
    <row r="7519" spans="1:11" hidden="1">
      <c r="A7519" t="s">
        <v>166</v>
      </c>
      <c r="B7519" t="s">
        <v>663</v>
      </c>
      <c r="C7519">
        <v>188</v>
      </c>
      <c r="D7519" t="s">
        <v>102</v>
      </c>
      <c r="E7519">
        <v>4.5438999999999998</v>
      </c>
      <c r="F7519">
        <v>0</v>
      </c>
      <c r="G7519">
        <v>19.261099999999999</v>
      </c>
      <c r="H7519">
        <v>0</v>
      </c>
      <c r="I7519">
        <v>-1.8E-3</v>
      </c>
      <c r="J7519">
        <v>0</v>
      </c>
      <c r="K7519">
        <v>-6.0633999999999997</v>
      </c>
    </row>
    <row r="7520" spans="1:11" hidden="1">
      <c r="A7520" t="s">
        <v>166</v>
      </c>
      <c r="B7520" t="s">
        <v>663</v>
      </c>
      <c r="C7520">
        <v>188</v>
      </c>
      <c r="D7520" t="s">
        <v>102</v>
      </c>
      <c r="E7520">
        <v>4.9798999999999998</v>
      </c>
      <c r="F7520">
        <v>0</v>
      </c>
      <c r="G7520">
        <v>22.0486</v>
      </c>
      <c r="H7520">
        <v>0</v>
      </c>
      <c r="I7520">
        <v>-1.8E-3</v>
      </c>
      <c r="J7520">
        <v>0</v>
      </c>
      <c r="K7520">
        <v>-15.0686</v>
      </c>
    </row>
    <row r="7521" spans="1:11" hidden="1">
      <c r="A7521" t="s">
        <v>166</v>
      </c>
      <c r="B7521" t="s">
        <v>663</v>
      </c>
      <c r="C7521">
        <v>188</v>
      </c>
      <c r="D7521" t="s">
        <v>102</v>
      </c>
      <c r="E7521">
        <v>5.4158999999999997</v>
      </c>
      <c r="F7521">
        <v>0</v>
      </c>
      <c r="G7521">
        <v>24.836099999999998</v>
      </c>
      <c r="H7521">
        <v>0</v>
      </c>
      <c r="I7521">
        <v>-1.8E-3</v>
      </c>
      <c r="J7521">
        <v>0</v>
      </c>
      <c r="K7521">
        <v>-25.289100000000001</v>
      </c>
    </row>
    <row r="7522" spans="1:11" hidden="1">
      <c r="A7522" t="s">
        <v>166</v>
      </c>
      <c r="B7522" t="s">
        <v>663</v>
      </c>
      <c r="C7522">
        <v>188</v>
      </c>
      <c r="D7522" t="s">
        <v>103</v>
      </c>
      <c r="E7522">
        <v>0.18410000000000001</v>
      </c>
      <c r="F7522">
        <v>0</v>
      </c>
      <c r="G7522">
        <v>-29.5136</v>
      </c>
      <c r="H7522">
        <v>0</v>
      </c>
      <c r="I7522">
        <v>-1.8E-3</v>
      </c>
      <c r="J7522">
        <v>0</v>
      </c>
      <c r="K7522">
        <v>-15.818199999999999</v>
      </c>
    </row>
    <row r="7523" spans="1:11" hidden="1">
      <c r="A7523" t="s">
        <v>166</v>
      </c>
      <c r="B7523" t="s">
        <v>663</v>
      </c>
      <c r="C7523">
        <v>188</v>
      </c>
      <c r="D7523" t="s">
        <v>103</v>
      </c>
      <c r="E7523">
        <v>0.62009999999999998</v>
      </c>
      <c r="F7523">
        <v>0</v>
      </c>
      <c r="G7523">
        <v>-25.152699999999999</v>
      </c>
      <c r="H7523">
        <v>0</v>
      </c>
      <c r="I7523">
        <v>-1.8E-3</v>
      </c>
      <c r="J7523">
        <v>0</v>
      </c>
      <c r="K7523">
        <v>-3.8395000000000001</v>
      </c>
    </row>
    <row r="7524" spans="1:11" hidden="1">
      <c r="A7524" t="s">
        <v>166</v>
      </c>
      <c r="B7524" t="s">
        <v>663</v>
      </c>
      <c r="C7524">
        <v>188</v>
      </c>
      <c r="D7524" t="s">
        <v>103</v>
      </c>
      <c r="E7524">
        <v>1.0561</v>
      </c>
      <c r="F7524">
        <v>0</v>
      </c>
      <c r="G7524">
        <v>-19.136399999999998</v>
      </c>
      <c r="H7524">
        <v>0</v>
      </c>
      <c r="I7524">
        <v>-1.8E-3</v>
      </c>
      <c r="J7524">
        <v>0</v>
      </c>
      <c r="K7524">
        <v>5.8678999999999997</v>
      </c>
    </row>
    <row r="7525" spans="1:11" hidden="1">
      <c r="A7525" t="s">
        <v>166</v>
      </c>
      <c r="B7525" t="s">
        <v>663</v>
      </c>
      <c r="C7525">
        <v>188</v>
      </c>
      <c r="D7525" t="s">
        <v>103</v>
      </c>
      <c r="E7525">
        <v>1.4921</v>
      </c>
      <c r="F7525">
        <v>0</v>
      </c>
      <c r="G7525">
        <v>-12.631600000000001</v>
      </c>
      <c r="H7525">
        <v>0</v>
      </c>
      <c r="I7525">
        <v>-1.8E-3</v>
      </c>
      <c r="J7525">
        <v>0</v>
      </c>
      <c r="K7525">
        <v>12.793100000000001</v>
      </c>
    </row>
    <row r="7526" spans="1:11" hidden="1">
      <c r="A7526" t="s">
        <v>166</v>
      </c>
      <c r="B7526" t="s">
        <v>663</v>
      </c>
      <c r="C7526">
        <v>188</v>
      </c>
      <c r="D7526" t="s">
        <v>103</v>
      </c>
      <c r="E7526">
        <v>1.9279999999999999</v>
      </c>
      <c r="F7526">
        <v>0</v>
      </c>
      <c r="G7526">
        <v>-6.1540999999999997</v>
      </c>
      <c r="H7526">
        <v>0</v>
      </c>
      <c r="I7526">
        <v>-1.8E-3</v>
      </c>
      <c r="J7526">
        <v>0</v>
      </c>
      <c r="K7526">
        <v>16.882999999999999</v>
      </c>
    </row>
    <row r="7527" spans="1:11" hidden="1">
      <c r="A7527" t="s">
        <v>166</v>
      </c>
      <c r="B7527" t="s">
        <v>663</v>
      </c>
      <c r="C7527">
        <v>188</v>
      </c>
      <c r="D7527" t="s">
        <v>103</v>
      </c>
      <c r="E7527">
        <v>2.3639999999999999</v>
      </c>
      <c r="F7527">
        <v>0</v>
      </c>
      <c r="G7527">
        <v>-0.80769999999999997</v>
      </c>
      <c r="H7527">
        <v>0</v>
      </c>
      <c r="I7527">
        <v>-1.8E-3</v>
      </c>
      <c r="J7527">
        <v>0</v>
      </c>
      <c r="K7527">
        <v>18.3386</v>
      </c>
    </row>
    <row r="7528" spans="1:11" hidden="1">
      <c r="A7528" t="s">
        <v>166</v>
      </c>
      <c r="B7528" t="s">
        <v>663</v>
      </c>
      <c r="C7528">
        <v>188</v>
      </c>
      <c r="D7528" t="s">
        <v>103</v>
      </c>
      <c r="E7528">
        <v>2.8</v>
      </c>
      <c r="F7528">
        <v>0</v>
      </c>
      <c r="G7528">
        <v>2.8328000000000002</v>
      </c>
      <c r="H7528">
        <v>0</v>
      </c>
      <c r="I7528">
        <v>-1.8E-3</v>
      </c>
      <c r="J7528">
        <v>0</v>
      </c>
      <c r="K7528">
        <v>17.8352</v>
      </c>
    </row>
    <row r="7529" spans="1:11" hidden="1">
      <c r="A7529" t="s">
        <v>166</v>
      </c>
      <c r="B7529" t="s">
        <v>663</v>
      </c>
      <c r="C7529">
        <v>188</v>
      </c>
      <c r="D7529" t="s">
        <v>103</v>
      </c>
      <c r="E7529">
        <v>2.8</v>
      </c>
      <c r="F7529">
        <v>0</v>
      </c>
      <c r="G7529">
        <v>8.2050999999999998</v>
      </c>
      <c r="H7529">
        <v>0</v>
      </c>
      <c r="I7529">
        <v>-1.8E-3</v>
      </c>
      <c r="J7529">
        <v>0</v>
      </c>
      <c r="K7529">
        <v>17.8352</v>
      </c>
    </row>
    <row r="7530" spans="1:11" hidden="1">
      <c r="A7530" t="s">
        <v>166</v>
      </c>
      <c r="B7530" t="s">
        <v>663</v>
      </c>
      <c r="C7530">
        <v>188</v>
      </c>
      <c r="D7530" t="s">
        <v>103</v>
      </c>
      <c r="E7530">
        <v>3.2360000000000002</v>
      </c>
      <c r="F7530">
        <v>0</v>
      </c>
      <c r="G7530">
        <v>10.9925</v>
      </c>
      <c r="H7530">
        <v>0</v>
      </c>
      <c r="I7530">
        <v>-1.8E-3</v>
      </c>
      <c r="J7530">
        <v>0</v>
      </c>
      <c r="K7530">
        <v>13.6502</v>
      </c>
    </row>
    <row r="7531" spans="1:11" hidden="1">
      <c r="A7531" t="s">
        <v>166</v>
      </c>
      <c r="B7531" t="s">
        <v>663</v>
      </c>
      <c r="C7531">
        <v>188</v>
      </c>
      <c r="D7531" t="s">
        <v>103</v>
      </c>
      <c r="E7531">
        <v>3.6720000000000002</v>
      </c>
      <c r="F7531">
        <v>0</v>
      </c>
      <c r="G7531">
        <v>13.78</v>
      </c>
      <c r="H7531">
        <v>0</v>
      </c>
      <c r="I7531">
        <v>-1.8E-3</v>
      </c>
      <c r="J7531">
        <v>0</v>
      </c>
      <c r="K7531">
        <v>8.25</v>
      </c>
    </row>
    <row r="7532" spans="1:11" hidden="1">
      <c r="A7532" t="s">
        <v>166</v>
      </c>
      <c r="B7532" t="s">
        <v>663</v>
      </c>
      <c r="C7532">
        <v>188</v>
      </c>
      <c r="D7532" t="s">
        <v>103</v>
      </c>
      <c r="E7532">
        <v>4.1079999999999997</v>
      </c>
      <c r="F7532">
        <v>0</v>
      </c>
      <c r="G7532">
        <v>16.567499999999999</v>
      </c>
      <c r="H7532">
        <v>0</v>
      </c>
      <c r="I7532">
        <v>-1.8E-3</v>
      </c>
      <c r="J7532">
        <v>0</v>
      </c>
      <c r="K7532">
        <v>1.6345000000000001</v>
      </c>
    </row>
    <row r="7533" spans="1:11" hidden="1">
      <c r="A7533" t="s">
        <v>166</v>
      </c>
      <c r="B7533" t="s">
        <v>663</v>
      </c>
      <c r="C7533">
        <v>188</v>
      </c>
      <c r="D7533" t="s">
        <v>103</v>
      </c>
      <c r="E7533">
        <v>4.5438999999999998</v>
      </c>
      <c r="F7533">
        <v>0</v>
      </c>
      <c r="G7533">
        <v>19.355</v>
      </c>
      <c r="H7533">
        <v>0</v>
      </c>
      <c r="I7533">
        <v>-1.8E-3</v>
      </c>
      <c r="J7533">
        <v>0</v>
      </c>
      <c r="K7533">
        <v>-6.1962999999999999</v>
      </c>
    </row>
    <row r="7534" spans="1:11" hidden="1">
      <c r="A7534" t="s">
        <v>166</v>
      </c>
      <c r="B7534" t="s">
        <v>663</v>
      </c>
      <c r="C7534">
        <v>188</v>
      </c>
      <c r="D7534" t="s">
        <v>103</v>
      </c>
      <c r="E7534">
        <v>4.9798999999999998</v>
      </c>
      <c r="F7534">
        <v>0</v>
      </c>
      <c r="G7534">
        <v>22.142499999999998</v>
      </c>
      <c r="H7534">
        <v>0</v>
      </c>
      <c r="I7534">
        <v>-1.8E-3</v>
      </c>
      <c r="J7534">
        <v>0</v>
      </c>
      <c r="K7534">
        <v>-15.2424</v>
      </c>
    </row>
    <row r="7535" spans="1:11" hidden="1">
      <c r="A7535" t="s">
        <v>166</v>
      </c>
      <c r="B7535" t="s">
        <v>663</v>
      </c>
      <c r="C7535">
        <v>188</v>
      </c>
      <c r="D7535" t="s">
        <v>103</v>
      </c>
      <c r="E7535">
        <v>5.4158999999999997</v>
      </c>
      <c r="F7535">
        <v>0</v>
      </c>
      <c r="G7535">
        <v>24.93</v>
      </c>
      <c r="H7535">
        <v>0</v>
      </c>
      <c r="I7535">
        <v>-1.8E-3</v>
      </c>
      <c r="J7535">
        <v>0</v>
      </c>
      <c r="K7535">
        <v>-25.503799999999998</v>
      </c>
    </row>
    <row r="7536" spans="1:11" hidden="1">
      <c r="A7536" t="s">
        <v>166</v>
      </c>
      <c r="B7536" t="s">
        <v>663</v>
      </c>
      <c r="C7536">
        <v>188</v>
      </c>
      <c r="D7536" t="s">
        <v>104</v>
      </c>
      <c r="E7536">
        <v>0.18410000000000001</v>
      </c>
      <c r="F7536">
        <v>0</v>
      </c>
      <c r="G7536">
        <v>-29.607500000000002</v>
      </c>
      <c r="H7536">
        <v>0</v>
      </c>
      <c r="I7536">
        <v>-1.8E-3</v>
      </c>
      <c r="J7536">
        <v>0</v>
      </c>
      <c r="K7536">
        <v>-16.0947</v>
      </c>
    </row>
    <row r="7537" spans="1:11" hidden="1">
      <c r="A7537" t="s">
        <v>166</v>
      </c>
      <c r="B7537" t="s">
        <v>663</v>
      </c>
      <c r="C7537">
        <v>188</v>
      </c>
      <c r="D7537" t="s">
        <v>104</v>
      </c>
      <c r="E7537">
        <v>0.62009999999999998</v>
      </c>
      <c r="F7537">
        <v>0</v>
      </c>
      <c r="G7537">
        <v>-25.246600000000001</v>
      </c>
      <c r="H7537">
        <v>0</v>
      </c>
      <c r="I7537">
        <v>-1.8E-3</v>
      </c>
      <c r="J7537">
        <v>0</v>
      </c>
      <c r="K7537">
        <v>-4.0750000000000002</v>
      </c>
    </row>
    <row r="7538" spans="1:11" hidden="1">
      <c r="A7538" t="s">
        <v>166</v>
      </c>
      <c r="B7538" t="s">
        <v>663</v>
      </c>
      <c r="C7538">
        <v>188</v>
      </c>
      <c r="D7538" t="s">
        <v>104</v>
      </c>
      <c r="E7538">
        <v>1.0561</v>
      </c>
      <c r="F7538">
        <v>0</v>
      </c>
      <c r="G7538">
        <v>-19.2303</v>
      </c>
      <c r="H7538">
        <v>0</v>
      </c>
      <c r="I7538">
        <v>-1.8E-3</v>
      </c>
      <c r="J7538">
        <v>0</v>
      </c>
      <c r="K7538">
        <v>5.6734</v>
      </c>
    </row>
    <row r="7539" spans="1:11" hidden="1">
      <c r="A7539" t="s">
        <v>166</v>
      </c>
      <c r="B7539" t="s">
        <v>663</v>
      </c>
      <c r="C7539">
        <v>188</v>
      </c>
      <c r="D7539" t="s">
        <v>104</v>
      </c>
      <c r="E7539">
        <v>1.4921</v>
      </c>
      <c r="F7539">
        <v>0</v>
      </c>
      <c r="G7539">
        <v>-12.7255</v>
      </c>
      <c r="H7539">
        <v>0</v>
      </c>
      <c r="I7539">
        <v>-1.8E-3</v>
      </c>
      <c r="J7539">
        <v>0</v>
      </c>
      <c r="K7539">
        <v>12.6394</v>
      </c>
    </row>
    <row r="7540" spans="1:11" hidden="1">
      <c r="A7540" t="s">
        <v>166</v>
      </c>
      <c r="B7540" t="s">
        <v>663</v>
      </c>
      <c r="C7540">
        <v>188</v>
      </c>
      <c r="D7540" t="s">
        <v>104</v>
      </c>
      <c r="E7540">
        <v>1.9279999999999999</v>
      </c>
      <c r="F7540">
        <v>0</v>
      </c>
      <c r="G7540">
        <v>-6.2480000000000002</v>
      </c>
      <c r="H7540">
        <v>0</v>
      </c>
      <c r="I7540">
        <v>-1.8E-3</v>
      </c>
      <c r="J7540">
        <v>0</v>
      </c>
      <c r="K7540">
        <v>16.770199999999999</v>
      </c>
    </row>
    <row r="7541" spans="1:11" hidden="1">
      <c r="A7541" t="s">
        <v>166</v>
      </c>
      <c r="B7541" t="s">
        <v>663</v>
      </c>
      <c r="C7541">
        <v>188</v>
      </c>
      <c r="D7541" t="s">
        <v>104</v>
      </c>
      <c r="E7541">
        <v>2.3639999999999999</v>
      </c>
      <c r="F7541">
        <v>0</v>
      </c>
      <c r="G7541">
        <v>-0.90149999999999997</v>
      </c>
      <c r="H7541">
        <v>0</v>
      </c>
      <c r="I7541">
        <v>-1.8E-3</v>
      </c>
      <c r="J7541">
        <v>0</v>
      </c>
      <c r="K7541">
        <v>18.2668</v>
      </c>
    </row>
    <row r="7542" spans="1:11" hidden="1">
      <c r="A7542" t="s">
        <v>166</v>
      </c>
      <c r="B7542" t="s">
        <v>663</v>
      </c>
      <c r="C7542">
        <v>188</v>
      </c>
      <c r="D7542" t="s">
        <v>104</v>
      </c>
      <c r="E7542">
        <v>2.8</v>
      </c>
      <c r="F7542">
        <v>0</v>
      </c>
      <c r="G7542">
        <v>2.7389000000000001</v>
      </c>
      <c r="H7542">
        <v>0</v>
      </c>
      <c r="I7542">
        <v>-1.8E-3</v>
      </c>
      <c r="J7542">
        <v>0</v>
      </c>
      <c r="K7542">
        <v>17.804300000000001</v>
      </c>
    </row>
    <row r="7543" spans="1:11" hidden="1">
      <c r="A7543" t="s">
        <v>166</v>
      </c>
      <c r="B7543" t="s">
        <v>663</v>
      </c>
      <c r="C7543">
        <v>188</v>
      </c>
      <c r="D7543" t="s">
        <v>104</v>
      </c>
      <c r="E7543">
        <v>2.8</v>
      </c>
      <c r="F7543">
        <v>0</v>
      </c>
      <c r="G7543">
        <v>8.1112000000000002</v>
      </c>
      <c r="H7543">
        <v>0</v>
      </c>
      <c r="I7543">
        <v>-1.8E-3</v>
      </c>
      <c r="J7543">
        <v>0</v>
      </c>
      <c r="K7543">
        <v>17.804300000000001</v>
      </c>
    </row>
    <row r="7544" spans="1:11" hidden="1">
      <c r="A7544" t="s">
        <v>166</v>
      </c>
      <c r="B7544" t="s">
        <v>663</v>
      </c>
      <c r="C7544">
        <v>188</v>
      </c>
      <c r="D7544" t="s">
        <v>104</v>
      </c>
      <c r="E7544">
        <v>3.2360000000000002</v>
      </c>
      <c r="F7544">
        <v>0</v>
      </c>
      <c r="G7544">
        <v>10.8987</v>
      </c>
      <c r="H7544">
        <v>0</v>
      </c>
      <c r="I7544">
        <v>-1.8E-3</v>
      </c>
      <c r="J7544">
        <v>0</v>
      </c>
      <c r="K7544">
        <v>13.660299999999999</v>
      </c>
    </row>
    <row r="7545" spans="1:11" hidden="1">
      <c r="A7545" t="s">
        <v>166</v>
      </c>
      <c r="B7545" t="s">
        <v>663</v>
      </c>
      <c r="C7545">
        <v>188</v>
      </c>
      <c r="D7545" t="s">
        <v>104</v>
      </c>
      <c r="E7545">
        <v>3.6720000000000002</v>
      </c>
      <c r="F7545">
        <v>0</v>
      </c>
      <c r="G7545">
        <v>13.6861</v>
      </c>
      <c r="H7545">
        <v>0</v>
      </c>
      <c r="I7545">
        <v>-1.8E-3</v>
      </c>
      <c r="J7545">
        <v>0</v>
      </c>
      <c r="K7545">
        <v>8.3010000000000002</v>
      </c>
    </row>
    <row r="7546" spans="1:11" hidden="1">
      <c r="A7546" t="s">
        <v>166</v>
      </c>
      <c r="B7546" t="s">
        <v>663</v>
      </c>
      <c r="C7546">
        <v>188</v>
      </c>
      <c r="D7546" t="s">
        <v>104</v>
      </c>
      <c r="E7546">
        <v>4.1079999999999997</v>
      </c>
      <c r="F7546">
        <v>0</v>
      </c>
      <c r="G7546">
        <v>16.473600000000001</v>
      </c>
      <c r="H7546">
        <v>0</v>
      </c>
      <c r="I7546">
        <v>-1.8E-3</v>
      </c>
      <c r="J7546">
        <v>0</v>
      </c>
      <c r="K7546">
        <v>1.7263999999999999</v>
      </c>
    </row>
    <row r="7547" spans="1:11" hidden="1">
      <c r="A7547" t="s">
        <v>166</v>
      </c>
      <c r="B7547" t="s">
        <v>663</v>
      </c>
      <c r="C7547">
        <v>188</v>
      </c>
      <c r="D7547" t="s">
        <v>104</v>
      </c>
      <c r="E7547">
        <v>4.5438999999999998</v>
      </c>
      <c r="F7547">
        <v>0</v>
      </c>
      <c r="G7547">
        <v>19.261099999999999</v>
      </c>
      <c r="H7547">
        <v>0</v>
      </c>
      <c r="I7547">
        <v>-1.8E-3</v>
      </c>
      <c r="J7547">
        <v>0</v>
      </c>
      <c r="K7547">
        <v>-6.0633999999999997</v>
      </c>
    </row>
    <row r="7548" spans="1:11" hidden="1">
      <c r="A7548" t="s">
        <v>166</v>
      </c>
      <c r="B7548" t="s">
        <v>663</v>
      </c>
      <c r="C7548">
        <v>188</v>
      </c>
      <c r="D7548" t="s">
        <v>104</v>
      </c>
      <c r="E7548">
        <v>4.9798999999999998</v>
      </c>
      <c r="F7548">
        <v>0</v>
      </c>
      <c r="G7548">
        <v>22.0486</v>
      </c>
      <c r="H7548">
        <v>0</v>
      </c>
      <c r="I7548">
        <v>-1.8E-3</v>
      </c>
      <c r="J7548">
        <v>0</v>
      </c>
      <c r="K7548">
        <v>-15.0686</v>
      </c>
    </row>
    <row r="7549" spans="1:11" hidden="1">
      <c r="A7549" t="s">
        <v>166</v>
      </c>
      <c r="B7549" t="s">
        <v>663</v>
      </c>
      <c r="C7549">
        <v>188</v>
      </c>
      <c r="D7549" t="s">
        <v>104</v>
      </c>
      <c r="E7549">
        <v>5.4158999999999997</v>
      </c>
      <c r="F7549">
        <v>0</v>
      </c>
      <c r="G7549">
        <v>24.836099999999998</v>
      </c>
      <c r="H7549">
        <v>0</v>
      </c>
      <c r="I7549">
        <v>-1.8E-3</v>
      </c>
      <c r="J7549">
        <v>0</v>
      </c>
      <c r="K7549">
        <v>-25.289100000000001</v>
      </c>
    </row>
    <row r="7550" spans="1:11" hidden="1">
      <c r="A7550" t="s">
        <v>166</v>
      </c>
      <c r="B7550" t="s">
        <v>663</v>
      </c>
      <c r="C7550">
        <v>188</v>
      </c>
      <c r="D7550" t="s">
        <v>105</v>
      </c>
      <c r="E7550">
        <v>0.18410000000000001</v>
      </c>
      <c r="F7550">
        <v>0</v>
      </c>
      <c r="G7550">
        <v>-29.5136</v>
      </c>
      <c r="H7550">
        <v>0</v>
      </c>
      <c r="I7550">
        <v>-1.8E-3</v>
      </c>
      <c r="J7550">
        <v>0</v>
      </c>
      <c r="K7550">
        <v>-15.818199999999999</v>
      </c>
    </row>
    <row r="7551" spans="1:11" hidden="1">
      <c r="A7551" t="s">
        <v>166</v>
      </c>
      <c r="B7551" t="s">
        <v>663</v>
      </c>
      <c r="C7551">
        <v>188</v>
      </c>
      <c r="D7551" t="s">
        <v>105</v>
      </c>
      <c r="E7551">
        <v>0.62009999999999998</v>
      </c>
      <c r="F7551">
        <v>0</v>
      </c>
      <c r="G7551">
        <v>-25.152699999999999</v>
      </c>
      <c r="H7551">
        <v>0</v>
      </c>
      <c r="I7551">
        <v>-1.8E-3</v>
      </c>
      <c r="J7551">
        <v>0</v>
      </c>
      <c r="K7551">
        <v>-3.8395000000000001</v>
      </c>
    </row>
    <row r="7552" spans="1:11" hidden="1">
      <c r="A7552" t="s">
        <v>166</v>
      </c>
      <c r="B7552" t="s">
        <v>663</v>
      </c>
      <c r="C7552">
        <v>188</v>
      </c>
      <c r="D7552" t="s">
        <v>105</v>
      </c>
      <c r="E7552">
        <v>1.0561</v>
      </c>
      <c r="F7552">
        <v>0</v>
      </c>
      <c r="G7552">
        <v>-19.136399999999998</v>
      </c>
      <c r="H7552">
        <v>0</v>
      </c>
      <c r="I7552">
        <v>-1.8E-3</v>
      </c>
      <c r="J7552">
        <v>0</v>
      </c>
      <c r="K7552">
        <v>5.8678999999999997</v>
      </c>
    </row>
    <row r="7553" spans="1:11" hidden="1">
      <c r="A7553" t="s">
        <v>166</v>
      </c>
      <c r="B7553" t="s">
        <v>663</v>
      </c>
      <c r="C7553">
        <v>188</v>
      </c>
      <c r="D7553" t="s">
        <v>105</v>
      </c>
      <c r="E7553">
        <v>1.4921</v>
      </c>
      <c r="F7553">
        <v>0</v>
      </c>
      <c r="G7553">
        <v>-12.631600000000001</v>
      </c>
      <c r="H7553">
        <v>0</v>
      </c>
      <c r="I7553">
        <v>-1.8E-3</v>
      </c>
      <c r="J7553">
        <v>0</v>
      </c>
      <c r="K7553">
        <v>12.793100000000001</v>
      </c>
    </row>
    <row r="7554" spans="1:11" hidden="1">
      <c r="A7554" t="s">
        <v>166</v>
      </c>
      <c r="B7554" t="s">
        <v>663</v>
      </c>
      <c r="C7554">
        <v>188</v>
      </c>
      <c r="D7554" t="s">
        <v>105</v>
      </c>
      <c r="E7554">
        <v>1.9279999999999999</v>
      </c>
      <c r="F7554">
        <v>0</v>
      </c>
      <c r="G7554">
        <v>-6.1540999999999997</v>
      </c>
      <c r="H7554">
        <v>0</v>
      </c>
      <c r="I7554">
        <v>-1.8E-3</v>
      </c>
      <c r="J7554">
        <v>0</v>
      </c>
      <c r="K7554">
        <v>16.882999999999999</v>
      </c>
    </row>
    <row r="7555" spans="1:11" hidden="1">
      <c r="A7555" t="s">
        <v>166</v>
      </c>
      <c r="B7555" t="s">
        <v>663</v>
      </c>
      <c r="C7555">
        <v>188</v>
      </c>
      <c r="D7555" t="s">
        <v>105</v>
      </c>
      <c r="E7555">
        <v>2.3639999999999999</v>
      </c>
      <c r="F7555">
        <v>0</v>
      </c>
      <c r="G7555">
        <v>-0.80769999999999997</v>
      </c>
      <c r="H7555">
        <v>0</v>
      </c>
      <c r="I7555">
        <v>-1.8E-3</v>
      </c>
      <c r="J7555">
        <v>0</v>
      </c>
      <c r="K7555">
        <v>18.3386</v>
      </c>
    </row>
    <row r="7556" spans="1:11" hidden="1">
      <c r="A7556" t="s">
        <v>166</v>
      </c>
      <c r="B7556" t="s">
        <v>663</v>
      </c>
      <c r="C7556">
        <v>188</v>
      </c>
      <c r="D7556" t="s">
        <v>105</v>
      </c>
      <c r="E7556">
        <v>2.8</v>
      </c>
      <c r="F7556">
        <v>0</v>
      </c>
      <c r="G7556">
        <v>2.8328000000000002</v>
      </c>
      <c r="H7556">
        <v>0</v>
      </c>
      <c r="I7556">
        <v>-1.8E-3</v>
      </c>
      <c r="J7556">
        <v>0</v>
      </c>
      <c r="K7556">
        <v>17.8352</v>
      </c>
    </row>
    <row r="7557" spans="1:11" hidden="1">
      <c r="A7557" t="s">
        <v>166</v>
      </c>
      <c r="B7557" t="s">
        <v>663</v>
      </c>
      <c r="C7557">
        <v>188</v>
      </c>
      <c r="D7557" t="s">
        <v>105</v>
      </c>
      <c r="E7557">
        <v>2.8</v>
      </c>
      <c r="F7557">
        <v>0</v>
      </c>
      <c r="G7557">
        <v>8.2050999999999998</v>
      </c>
      <c r="H7557">
        <v>0</v>
      </c>
      <c r="I7557">
        <v>-1.8E-3</v>
      </c>
      <c r="J7557">
        <v>0</v>
      </c>
      <c r="K7557">
        <v>17.8352</v>
      </c>
    </row>
    <row r="7558" spans="1:11" hidden="1">
      <c r="A7558" t="s">
        <v>166</v>
      </c>
      <c r="B7558" t="s">
        <v>663</v>
      </c>
      <c r="C7558">
        <v>188</v>
      </c>
      <c r="D7558" t="s">
        <v>105</v>
      </c>
      <c r="E7558">
        <v>3.2360000000000002</v>
      </c>
      <c r="F7558">
        <v>0</v>
      </c>
      <c r="G7558">
        <v>10.9925</v>
      </c>
      <c r="H7558">
        <v>0</v>
      </c>
      <c r="I7558">
        <v>-1.8E-3</v>
      </c>
      <c r="J7558">
        <v>0</v>
      </c>
      <c r="K7558">
        <v>13.6502</v>
      </c>
    </row>
    <row r="7559" spans="1:11" hidden="1">
      <c r="A7559" t="s">
        <v>166</v>
      </c>
      <c r="B7559" t="s">
        <v>663</v>
      </c>
      <c r="C7559">
        <v>188</v>
      </c>
      <c r="D7559" t="s">
        <v>105</v>
      </c>
      <c r="E7559">
        <v>3.6720000000000002</v>
      </c>
      <c r="F7559">
        <v>0</v>
      </c>
      <c r="G7559">
        <v>13.78</v>
      </c>
      <c r="H7559">
        <v>0</v>
      </c>
      <c r="I7559">
        <v>-1.8E-3</v>
      </c>
      <c r="J7559">
        <v>0</v>
      </c>
      <c r="K7559">
        <v>8.25</v>
      </c>
    </row>
    <row r="7560" spans="1:11" hidden="1">
      <c r="A7560" t="s">
        <v>166</v>
      </c>
      <c r="B7560" t="s">
        <v>663</v>
      </c>
      <c r="C7560">
        <v>188</v>
      </c>
      <c r="D7560" t="s">
        <v>105</v>
      </c>
      <c r="E7560">
        <v>4.1079999999999997</v>
      </c>
      <c r="F7560">
        <v>0</v>
      </c>
      <c r="G7560">
        <v>16.567499999999999</v>
      </c>
      <c r="H7560">
        <v>0</v>
      </c>
      <c r="I7560">
        <v>-1.8E-3</v>
      </c>
      <c r="J7560">
        <v>0</v>
      </c>
      <c r="K7560">
        <v>1.6345000000000001</v>
      </c>
    </row>
    <row r="7561" spans="1:11" hidden="1">
      <c r="A7561" t="s">
        <v>166</v>
      </c>
      <c r="B7561" t="s">
        <v>663</v>
      </c>
      <c r="C7561">
        <v>188</v>
      </c>
      <c r="D7561" t="s">
        <v>105</v>
      </c>
      <c r="E7561">
        <v>4.5438999999999998</v>
      </c>
      <c r="F7561">
        <v>0</v>
      </c>
      <c r="G7561">
        <v>19.355</v>
      </c>
      <c r="H7561">
        <v>0</v>
      </c>
      <c r="I7561">
        <v>-1.8E-3</v>
      </c>
      <c r="J7561">
        <v>0</v>
      </c>
      <c r="K7561">
        <v>-6.1962999999999999</v>
      </c>
    </row>
    <row r="7562" spans="1:11" hidden="1">
      <c r="A7562" t="s">
        <v>166</v>
      </c>
      <c r="B7562" t="s">
        <v>663</v>
      </c>
      <c r="C7562">
        <v>188</v>
      </c>
      <c r="D7562" t="s">
        <v>105</v>
      </c>
      <c r="E7562">
        <v>4.9798999999999998</v>
      </c>
      <c r="F7562">
        <v>0</v>
      </c>
      <c r="G7562">
        <v>22.142499999999998</v>
      </c>
      <c r="H7562">
        <v>0</v>
      </c>
      <c r="I7562">
        <v>-1.8E-3</v>
      </c>
      <c r="J7562">
        <v>0</v>
      </c>
      <c r="K7562">
        <v>-15.2424</v>
      </c>
    </row>
    <row r="7563" spans="1:11" hidden="1">
      <c r="A7563" t="s">
        <v>166</v>
      </c>
      <c r="B7563" t="s">
        <v>663</v>
      </c>
      <c r="C7563">
        <v>188</v>
      </c>
      <c r="D7563" t="s">
        <v>105</v>
      </c>
      <c r="E7563">
        <v>5.4158999999999997</v>
      </c>
      <c r="F7563">
        <v>0</v>
      </c>
      <c r="G7563">
        <v>24.93</v>
      </c>
      <c r="H7563">
        <v>0</v>
      </c>
      <c r="I7563">
        <v>-1.8E-3</v>
      </c>
      <c r="J7563">
        <v>0</v>
      </c>
      <c r="K7563">
        <v>-25.503799999999998</v>
      </c>
    </row>
    <row r="7564" spans="1:11" hidden="1">
      <c r="A7564" t="s">
        <v>166</v>
      </c>
      <c r="B7564" t="s">
        <v>663</v>
      </c>
      <c r="C7564">
        <v>188</v>
      </c>
      <c r="D7564" t="s">
        <v>106</v>
      </c>
      <c r="E7564">
        <v>0.18410000000000001</v>
      </c>
      <c r="F7564">
        <v>0</v>
      </c>
      <c r="G7564">
        <v>-29.712</v>
      </c>
      <c r="H7564">
        <v>0</v>
      </c>
      <c r="I7564">
        <v>-1.8E-3</v>
      </c>
      <c r="J7564">
        <v>0</v>
      </c>
      <c r="K7564">
        <v>-16.3705</v>
      </c>
    </row>
    <row r="7565" spans="1:11" hidden="1">
      <c r="A7565" t="s">
        <v>166</v>
      </c>
      <c r="B7565" t="s">
        <v>663</v>
      </c>
      <c r="C7565">
        <v>188</v>
      </c>
      <c r="D7565" t="s">
        <v>106</v>
      </c>
      <c r="E7565">
        <v>0.62009999999999998</v>
      </c>
      <c r="F7565">
        <v>0</v>
      </c>
      <c r="G7565">
        <v>-25.351199999999999</v>
      </c>
      <c r="H7565">
        <v>0</v>
      </c>
      <c r="I7565">
        <v>-1.8E-3</v>
      </c>
      <c r="J7565">
        <v>0</v>
      </c>
      <c r="K7565">
        <v>-4.3052000000000001</v>
      </c>
    </row>
    <row r="7566" spans="1:11" hidden="1">
      <c r="A7566" t="s">
        <v>166</v>
      </c>
      <c r="B7566" t="s">
        <v>663</v>
      </c>
      <c r="C7566">
        <v>188</v>
      </c>
      <c r="D7566" t="s">
        <v>106</v>
      </c>
      <c r="E7566">
        <v>1.0561</v>
      </c>
      <c r="F7566">
        <v>0</v>
      </c>
      <c r="G7566">
        <v>-19.334800000000001</v>
      </c>
      <c r="H7566">
        <v>0</v>
      </c>
      <c r="I7566">
        <v>-1.8E-3</v>
      </c>
      <c r="J7566">
        <v>0</v>
      </c>
      <c r="K7566">
        <v>5.4886999999999997</v>
      </c>
    </row>
    <row r="7567" spans="1:11" hidden="1">
      <c r="A7567" t="s">
        <v>166</v>
      </c>
      <c r="B7567" t="s">
        <v>663</v>
      </c>
      <c r="C7567">
        <v>188</v>
      </c>
      <c r="D7567" t="s">
        <v>106</v>
      </c>
      <c r="E7567">
        <v>1.4921</v>
      </c>
      <c r="F7567">
        <v>0</v>
      </c>
      <c r="G7567">
        <v>-12.83</v>
      </c>
      <c r="H7567">
        <v>0</v>
      </c>
      <c r="I7567">
        <v>-1.8E-3</v>
      </c>
      <c r="J7567">
        <v>0</v>
      </c>
      <c r="K7567">
        <v>12.500400000000001</v>
      </c>
    </row>
    <row r="7568" spans="1:11" hidden="1">
      <c r="A7568" t="s">
        <v>166</v>
      </c>
      <c r="B7568" t="s">
        <v>663</v>
      </c>
      <c r="C7568">
        <v>188</v>
      </c>
      <c r="D7568" t="s">
        <v>106</v>
      </c>
      <c r="E7568">
        <v>1.9279999999999999</v>
      </c>
      <c r="F7568">
        <v>0</v>
      </c>
      <c r="G7568">
        <v>-6.3525999999999998</v>
      </c>
      <c r="H7568">
        <v>0</v>
      </c>
      <c r="I7568">
        <v>-1.8E-3</v>
      </c>
      <c r="J7568">
        <v>0</v>
      </c>
      <c r="K7568">
        <v>16.6768</v>
      </c>
    </row>
    <row r="7569" spans="1:11" hidden="1">
      <c r="A7569" t="s">
        <v>166</v>
      </c>
      <c r="B7569" t="s">
        <v>663</v>
      </c>
      <c r="C7569">
        <v>188</v>
      </c>
      <c r="D7569" t="s">
        <v>106</v>
      </c>
      <c r="E7569">
        <v>2.3639999999999999</v>
      </c>
      <c r="F7569">
        <v>0</v>
      </c>
      <c r="G7569">
        <v>-1.0061</v>
      </c>
      <c r="H7569">
        <v>0</v>
      </c>
      <c r="I7569">
        <v>-1.8E-3</v>
      </c>
      <c r="J7569">
        <v>0</v>
      </c>
      <c r="K7569">
        <v>18.218900000000001</v>
      </c>
    </row>
    <row r="7570" spans="1:11" hidden="1">
      <c r="A7570" t="s">
        <v>166</v>
      </c>
      <c r="B7570" t="s">
        <v>663</v>
      </c>
      <c r="C7570">
        <v>188</v>
      </c>
      <c r="D7570" t="s">
        <v>106</v>
      </c>
      <c r="E7570">
        <v>2.8</v>
      </c>
      <c r="F7570">
        <v>0</v>
      </c>
      <c r="G7570">
        <v>2.6343999999999999</v>
      </c>
      <c r="H7570">
        <v>0</v>
      </c>
      <c r="I7570">
        <v>-1.8E-3</v>
      </c>
      <c r="J7570">
        <v>0</v>
      </c>
      <c r="K7570">
        <v>17.802</v>
      </c>
    </row>
    <row r="7571" spans="1:11" hidden="1">
      <c r="A7571" t="s">
        <v>166</v>
      </c>
      <c r="B7571" t="s">
        <v>663</v>
      </c>
      <c r="C7571">
        <v>188</v>
      </c>
      <c r="D7571" t="s">
        <v>106</v>
      </c>
      <c r="E7571">
        <v>2.8</v>
      </c>
      <c r="F7571">
        <v>0</v>
      </c>
      <c r="G7571">
        <v>8.0066000000000006</v>
      </c>
      <c r="H7571">
        <v>0</v>
      </c>
      <c r="I7571">
        <v>-1.8E-3</v>
      </c>
      <c r="J7571">
        <v>0</v>
      </c>
      <c r="K7571">
        <v>17.802</v>
      </c>
    </row>
    <row r="7572" spans="1:11" hidden="1">
      <c r="A7572" t="s">
        <v>166</v>
      </c>
      <c r="B7572" t="s">
        <v>663</v>
      </c>
      <c r="C7572">
        <v>188</v>
      </c>
      <c r="D7572" t="s">
        <v>106</v>
      </c>
      <c r="E7572">
        <v>3.2360000000000002</v>
      </c>
      <c r="F7572">
        <v>0</v>
      </c>
      <c r="G7572">
        <v>10.7941</v>
      </c>
      <c r="H7572">
        <v>0</v>
      </c>
      <c r="I7572">
        <v>-1.8E-3</v>
      </c>
      <c r="J7572">
        <v>0</v>
      </c>
      <c r="K7572">
        <v>13.7036</v>
      </c>
    </row>
    <row r="7573" spans="1:11" hidden="1">
      <c r="A7573" t="s">
        <v>166</v>
      </c>
      <c r="B7573" t="s">
        <v>663</v>
      </c>
      <c r="C7573">
        <v>188</v>
      </c>
      <c r="D7573" t="s">
        <v>106</v>
      </c>
      <c r="E7573">
        <v>3.6720000000000002</v>
      </c>
      <c r="F7573">
        <v>0</v>
      </c>
      <c r="G7573">
        <v>13.5816</v>
      </c>
      <c r="H7573">
        <v>0</v>
      </c>
      <c r="I7573">
        <v>-1.8E-3</v>
      </c>
      <c r="J7573">
        <v>0</v>
      </c>
      <c r="K7573">
        <v>8.3899000000000008</v>
      </c>
    </row>
    <row r="7574" spans="1:11" hidden="1">
      <c r="A7574" t="s">
        <v>166</v>
      </c>
      <c r="B7574" t="s">
        <v>663</v>
      </c>
      <c r="C7574">
        <v>188</v>
      </c>
      <c r="D7574" t="s">
        <v>106</v>
      </c>
      <c r="E7574">
        <v>4.1079999999999997</v>
      </c>
      <c r="F7574">
        <v>0</v>
      </c>
      <c r="G7574">
        <v>16.3691</v>
      </c>
      <c r="H7574">
        <v>0</v>
      </c>
      <c r="I7574">
        <v>-1.8E-3</v>
      </c>
      <c r="J7574">
        <v>0</v>
      </c>
      <c r="K7574">
        <v>1.8609</v>
      </c>
    </row>
    <row r="7575" spans="1:11" hidden="1">
      <c r="A7575" t="s">
        <v>166</v>
      </c>
      <c r="B7575" t="s">
        <v>663</v>
      </c>
      <c r="C7575">
        <v>188</v>
      </c>
      <c r="D7575" t="s">
        <v>106</v>
      </c>
      <c r="E7575">
        <v>4.5438999999999998</v>
      </c>
      <c r="F7575">
        <v>0</v>
      </c>
      <c r="G7575">
        <v>19.156600000000001</v>
      </c>
      <c r="H7575">
        <v>0</v>
      </c>
      <c r="I7575">
        <v>-1.8E-3</v>
      </c>
      <c r="J7575">
        <v>0</v>
      </c>
      <c r="K7575">
        <v>-5.8834</v>
      </c>
    </row>
    <row r="7576" spans="1:11" hidden="1">
      <c r="A7576" t="s">
        <v>166</v>
      </c>
      <c r="B7576" t="s">
        <v>663</v>
      </c>
      <c r="C7576">
        <v>188</v>
      </c>
      <c r="D7576" t="s">
        <v>106</v>
      </c>
      <c r="E7576">
        <v>4.9798999999999998</v>
      </c>
      <c r="F7576">
        <v>0</v>
      </c>
      <c r="G7576">
        <v>21.943999999999999</v>
      </c>
      <c r="H7576">
        <v>0</v>
      </c>
      <c r="I7576">
        <v>-1.8E-3</v>
      </c>
      <c r="J7576">
        <v>0</v>
      </c>
      <c r="K7576">
        <v>-14.843</v>
      </c>
    </row>
    <row r="7577" spans="1:11" hidden="1">
      <c r="A7577" t="s">
        <v>166</v>
      </c>
      <c r="B7577" t="s">
        <v>663</v>
      </c>
      <c r="C7577">
        <v>188</v>
      </c>
      <c r="D7577" t="s">
        <v>106</v>
      </c>
      <c r="E7577">
        <v>5.4158999999999997</v>
      </c>
      <c r="F7577">
        <v>0</v>
      </c>
      <c r="G7577">
        <v>24.7315</v>
      </c>
      <c r="H7577">
        <v>0</v>
      </c>
      <c r="I7577">
        <v>-1.8E-3</v>
      </c>
      <c r="J7577">
        <v>0</v>
      </c>
      <c r="K7577">
        <v>-25.017900000000001</v>
      </c>
    </row>
    <row r="7578" spans="1:11" hidden="1">
      <c r="A7578" t="s">
        <v>166</v>
      </c>
      <c r="B7578" t="s">
        <v>663</v>
      </c>
      <c r="C7578">
        <v>188</v>
      </c>
      <c r="D7578" t="s">
        <v>107</v>
      </c>
      <c r="E7578">
        <v>0.18410000000000001</v>
      </c>
      <c r="F7578">
        <v>0</v>
      </c>
      <c r="G7578">
        <v>-29.618099999999998</v>
      </c>
      <c r="H7578">
        <v>0</v>
      </c>
      <c r="I7578">
        <v>-1.8E-3</v>
      </c>
      <c r="J7578">
        <v>0</v>
      </c>
      <c r="K7578">
        <v>-16.094100000000001</v>
      </c>
    </row>
    <row r="7579" spans="1:11" hidden="1">
      <c r="A7579" t="s">
        <v>166</v>
      </c>
      <c r="B7579" t="s">
        <v>663</v>
      </c>
      <c r="C7579">
        <v>188</v>
      </c>
      <c r="D7579" t="s">
        <v>107</v>
      </c>
      <c r="E7579">
        <v>0.62009999999999998</v>
      </c>
      <c r="F7579">
        <v>0</v>
      </c>
      <c r="G7579">
        <v>-25.257300000000001</v>
      </c>
      <c r="H7579">
        <v>0</v>
      </c>
      <c r="I7579">
        <v>-1.8E-3</v>
      </c>
      <c r="J7579">
        <v>0</v>
      </c>
      <c r="K7579">
        <v>-4.0697000000000001</v>
      </c>
    </row>
    <row r="7580" spans="1:11" hidden="1">
      <c r="A7580" t="s">
        <v>166</v>
      </c>
      <c r="B7580" t="s">
        <v>663</v>
      </c>
      <c r="C7580">
        <v>188</v>
      </c>
      <c r="D7580" t="s">
        <v>107</v>
      </c>
      <c r="E7580">
        <v>1.0561</v>
      </c>
      <c r="F7580">
        <v>0</v>
      </c>
      <c r="G7580">
        <v>-19.2409</v>
      </c>
      <c r="H7580">
        <v>0</v>
      </c>
      <c r="I7580">
        <v>-1.8E-3</v>
      </c>
      <c r="J7580">
        <v>0</v>
      </c>
      <c r="K7580">
        <v>5.6833</v>
      </c>
    </row>
    <row r="7581" spans="1:11" hidden="1">
      <c r="A7581" t="s">
        <v>166</v>
      </c>
      <c r="B7581" t="s">
        <v>663</v>
      </c>
      <c r="C7581">
        <v>188</v>
      </c>
      <c r="D7581" t="s">
        <v>107</v>
      </c>
      <c r="E7581">
        <v>1.4921</v>
      </c>
      <c r="F7581">
        <v>0</v>
      </c>
      <c r="G7581">
        <v>-12.7361</v>
      </c>
      <c r="H7581">
        <v>0</v>
      </c>
      <c r="I7581">
        <v>-1.8E-3</v>
      </c>
      <c r="J7581">
        <v>0</v>
      </c>
      <c r="K7581">
        <v>12.654</v>
      </c>
    </row>
    <row r="7582" spans="1:11" hidden="1">
      <c r="A7582" t="s">
        <v>166</v>
      </c>
      <c r="B7582" t="s">
        <v>663</v>
      </c>
      <c r="C7582">
        <v>188</v>
      </c>
      <c r="D7582" t="s">
        <v>107</v>
      </c>
      <c r="E7582">
        <v>1.9279999999999999</v>
      </c>
      <c r="F7582">
        <v>0</v>
      </c>
      <c r="G7582">
        <v>-6.2587000000000002</v>
      </c>
      <c r="H7582">
        <v>0</v>
      </c>
      <c r="I7582">
        <v>-1.8E-3</v>
      </c>
      <c r="J7582">
        <v>0</v>
      </c>
      <c r="K7582">
        <v>16.7895</v>
      </c>
    </row>
    <row r="7583" spans="1:11" hidden="1">
      <c r="A7583" t="s">
        <v>166</v>
      </c>
      <c r="B7583" t="s">
        <v>663</v>
      </c>
      <c r="C7583">
        <v>188</v>
      </c>
      <c r="D7583" t="s">
        <v>107</v>
      </c>
      <c r="E7583">
        <v>2.3639999999999999</v>
      </c>
      <c r="F7583">
        <v>0</v>
      </c>
      <c r="G7583">
        <v>-0.91220000000000001</v>
      </c>
      <c r="H7583">
        <v>0</v>
      </c>
      <c r="I7583">
        <v>-1.8E-3</v>
      </c>
      <c r="J7583">
        <v>0</v>
      </c>
      <c r="K7583">
        <v>18.290700000000001</v>
      </c>
    </row>
    <row r="7584" spans="1:11" hidden="1">
      <c r="A7584" t="s">
        <v>166</v>
      </c>
      <c r="B7584" t="s">
        <v>663</v>
      </c>
      <c r="C7584">
        <v>188</v>
      </c>
      <c r="D7584" t="s">
        <v>107</v>
      </c>
      <c r="E7584">
        <v>2.8</v>
      </c>
      <c r="F7584">
        <v>0</v>
      </c>
      <c r="G7584">
        <v>2.7282999999999999</v>
      </c>
      <c r="H7584">
        <v>0</v>
      </c>
      <c r="I7584">
        <v>-1.8E-3</v>
      </c>
      <c r="J7584">
        <v>0</v>
      </c>
      <c r="K7584">
        <v>17.832799999999999</v>
      </c>
    </row>
    <row r="7585" spans="1:11" hidden="1">
      <c r="A7585" t="s">
        <v>166</v>
      </c>
      <c r="B7585" t="s">
        <v>663</v>
      </c>
      <c r="C7585">
        <v>188</v>
      </c>
      <c r="D7585" t="s">
        <v>107</v>
      </c>
      <c r="E7585">
        <v>2.8</v>
      </c>
      <c r="F7585">
        <v>0</v>
      </c>
      <c r="G7585">
        <v>8.1005000000000003</v>
      </c>
      <c r="H7585">
        <v>0</v>
      </c>
      <c r="I7585">
        <v>-1.8E-3</v>
      </c>
      <c r="J7585">
        <v>0</v>
      </c>
      <c r="K7585">
        <v>17.832799999999999</v>
      </c>
    </row>
    <row r="7586" spans="1:11" hidden="1">
      <c r="A7586" t="s">
        <v>166</v>
      </c>
      <c r="B7586" t="s">
        <v>663</v>
      </c>
      <c r="C7586">
        <v>188</v>
      </c>
      <c r="D7586" t="s">
        <v>107</v>
      </c>
      <c r="E7586">
        <v>3.2360000000000002</v>
      </c>
      <c r="F7586">
        <v>0</v>
      </c>
      <c r="G7586">
        <v>10.888</v>
      </c>
      <c r="H7586">
        <v>0</v>
      </c>
      <c r="I7586">
        <v>-1.8E-3</v>
      </c>
      <c r="J7586">
        <v>0</v>
      </c>
      <c r="K7586">
        <v>13.6935</v>
      </c>
    </row>
    <row r="7587" spans="1:11" hidden="1">
      <c r="A7587" t="s">
        <v>166</v>
      </c>
      <c r="B7587" t="s">
        <v>663</v>
      </c>
      <c r="C7587">
        <v>188</v>
      </c>
      <c r="D7587" t="s">
        <v>107</v>
      </c>
      <c r="E7587">
        <v>3.6720000000000002</v>
      </c>
      <c r="F7587">
        <v>0</v>
      </c>
      <c r="G7587">
        <v>13.6755</v>
      </c>
      <c r="H7587">
        <v>0</v>
      </c>
      <c r="I7587">
        <v>-1.8E-3</v>
      </c>
      <c r="J7587">
        <v>0</v>
      </c>
      <c r="K7587">
        <v>8.3389000000000006</v>
      </c>
    </row>
    <row r="7588" spans="1:11" hidden="1">
      <c r="A7588" t="s">
        <v>166</v>
      </c>
      <c r="B7588" t="s">
        <v>663</v>
      </c>
      <c r="C7588">
        <v>188</v>
      </c>
      <c r="D7588" t="s">
        <v>107</v>
      </c>
      <c r="E7588">
        <v>4.1079999999999997</v>
      </c>
      <c r="F7588">
        <v>0</v>
      </c>
      <c r="G7588">
        <v>16.463000000000001</v>
      </c>
      <c r="H7588">
        <v>0</v>
      </c>
      <c r="I7588">
        <v>-1.8E-3</v>
      </c>
      <c r="J7588">
        <v>0</v>
      </c>
      <c r="K7588">
        <v>1.7688999999999999</v>
      </c>
    </row>
    <row r="7589" spans="1:11" hidden="1">
      <c r="A7589" t="s">
        <v>166</v>
      </c>
      <c r="B7589" t="s">
        <v>663</v>
      </c>
      <c r="C7589">
        <v>188</v>
      </c>
      <c r="D7589" t="s">
        <v>107</v>
      </c>
      <c r="E7589">
        <v>4.5438999999999998</v>
      </c>
      <c r="F7589">
        <v>0</v>
      </c>
      <c r="G7589">
        <v>19.250499999999999</v>
      </c>
      <c r="H7589">
        <v>0</v>
      </c>
      <c r="I7589">
        <v>-1.8E-3</v>
      </c>
      <c r="J7589">
        <v>0</v>
      </c>
      <c r="K7589">
        <v>-6.0163000000000002</v>
      </c>
    </row>
    <row r="7590" spans="1:11" hidden="1">
      <c r="A7590" t="s">
        <v>166</v>
      </c>
      <c r="B7590" t="s">
        <v>663</v>
      </c>
      <c r="C7590">
        <v>188</v>
      </c>
      <c r="D7590" t="s">
        <v>107</v>
      </c>
      <c r="E7590">
        <v>4.9798999999999998</v>
      </c>
      <c r="F7590">
        <v>0</v>
      </c>
      <c r="G7590">
        <v>22.0379</v>
      </c>
      <c r="H7590">
        <v>0</v>
      </c>
      <c r="I7590">
        <v>-1.8E-3</v>
      </c>
      <c r="J7590">
        <v>0</v>
      </c>
      <c r="K7590">
        <v>-15.0168</v>
      </c>
    </row>
    <row r="7591" spans="1:11" hidden="1">
      <c r="A7591" t="s">
        <v>166</v>
      </c>
      <c r="B7591" t="s">
        <v>663</v>
      </c>
      <c r="C7591">
        <v>188</v>
      </c>
      <c r="D7591" t="s">
        <v>107</v>
      </c>
      <c r="E7591">
        <v>5.4158999999999997</v>
      </c>
      <c r="F7591">
        <v>0</v>
      </c>
      <c r="G7591">
        <v>24.825399999999998</v>
      </c>
      <c r="H7591">
        <v>0</v>
      </c>
      <c r="I7591">
        <v>-1.8E-3</v>
      </c>
      <c r="J7591">
        <v>0</v>
      </c>
      <c r="K7591">
        <v>-25.232600000000001</v>
      </c>
    </row>
    <row r="7592" spans="1:11" hidden="1">
      <c r="A7592" t="s">
        <v>166</v>
      </c>
      <c r="B7592" t="s">
        <v>663</v>
      </c>
      <c r="C7592">
        <v>188</v>
      </c>
      <c r="D7592" t="s">
        <v>108</v>
      </c>
      <c r="E7592">
        <v>0.18410000000000001</v>
      </c>
      <c r="F7592">
        <v>0</v>
      </c>
      <c r="G7592">
        <v>-29.5029</v>
      </c>
      <c r="H7592">
        <v>0</v>
      </c>
      <c r="I7592">
        <v>-1.8E-3</v>
      </c>
      <c r="J7592">
        <v>0</v>
      </c>
      <c r="K7592">
        <v>-15.818899999999999</v>
      </c>
    </row>
    <row r="7593" spans="1:11" hidden="1">
      <c r="A7593" t="s">
        <v>166</v>
      </c>
      <c r="B7593" t="s">
        <v>663</v>
      </c>
      <c r="C7593">
        <v>188</v>
      </c>
      <c r="D7593" t="s">
        <v>108</v>
      </c>
      <c r="E7593">
        <v>0.62009999999999998</v>
      </c>
      <c r="F7593">
        <v>0</v>
      </c>
      <c r="G7593">
        <v>-25.141999999999999</v>
      </c>
      <c r="H7593">
        <v>0</v>
      </c>
      <c r="I7593">
        <v>-1.8E-3</v>
      </c>
      <c r="J7593">
        <v>0</v>
      </c>
      <c r="K7593">
        <v>-3.8447</v>
      </c>
    </row>
    <row r="7594" spans="1:11" hidden="1">
      <c r="A7594" t="s">
        <v>166</v>
      </c>
      <c r="B7594" t="s">
        <v>663</v>
      </c>
      <c r="C7594">
        <v>188</v>
      </c>
      <c r="D7594" t="s">
        <v>108</v>
      </c>
      <c r="E7594">
        <v>1.0561</v>
      </c>
      <c r="F7594">
        <v>0</v>
      </c>
      <c r="G7594">
        <v>-19.125699999999998</v>
      </c>
      <c r="H7594">
        <v>0</v>
      </c>
      <c r="I7594">
        <v>-1.8E-3</v>
      </c>
      <c r="J7594">
        <v>0</v>
      </c>
      <c r="K7594">
        <v>5.8579999999999997</v>
      </c>
    </row>
    <row r="7595" spans="1:11" hidden="1">
      <c r="A7595" t="s">
        <v>166</v>
      </c>
      <c r="B7595" t="s">
        <v>663</v>
      </c>
      <c r="C7595">
        <v>188</v>
      </c>
      <c r="D7595" t="s">
        <v>108</v>
      </c>
      <c r="E7595">
        <v>1.4921</v>
      </c>
      <c r="F7595">
        <v>0</v>
      </c>
      <c r="G7595">
        <v>-12.620900000000001</v>
      </c>
      <c r="H7595">
        <v>0</v>
      </c>
      <c r="I7595">
        <v>-1.8E-3</v>
      </c>
      <c r="J7595">
        <v>0</v>
      </c>
      <c r="K7595">
        <v>12.778499999999999</v>
      </c>
    </row>
    <row r="7596" spans="1:11" hidden="1">
      <c r="A7596" t="s">
        <v>166</v>
      </c>
      <c r="B7596" t="s">
        <v>663</v>
      </c>
      <c r="C7596">
        <v>188</v>
      </c>
      <c r="D7596" t="s">
        <v>108</v>
      </c>
      <c r="E7596">
        <v>1.9279999999999999</v>
      </c>
      <c r="F7596">
        <v>0</v>
      </c>
      <c r="G7596">
        <v>-6.1435000000000004</v>
      </c>
      <c r="H7596">
        <v>0</v>
      </c>
      <c r="I7596">
        <v>-1.8E-3</v>
      </c>
      <c r="J7596">
        <v>0</v>
      </c>
      <c r="K7596">
        <v>16.863700000000001</v>
      </c>
    </row>
    <row r="7597" spans="1:11" hidden="1">
      <c r="A7597" t="s">
        <v>166</v>
      </c>
      <c r="B7597" t="s">
        <v>663</v>
      </c>
      <c r="C7597">
        <v>188</v>
      </c>
      <c r="D7597" t="s">
        <v>108</v>
      </c>
      <c r="E7597">
        <v>2.3639999999999999</v>
      </c>
      <c r="F7597">
        <v>0</v>
      </c>
      <c r="G7597">
        <v>-0.79700000000000004</v>
      </c>
      <c r="H7597">
        <v>0</v>
      </c>
      <c r="I7597">
        <v>-1.8E-3</v>
      </c>
      <c r="J7597">
        <v>0</v>
      </c>
      <c r="K7597">
        <v>18.314699999999998</v>
      </c>
    </row>
    <row r="7598" spans="1:11" hidden="1">
      <c r="A7598" t="s">
        <v>166</v>
      </c>
      <c r="B7598" t="s">
        <v>663</v>
      </c>
      <c r="C7598">
        <v>188</v>
      </c>
      <c r="D7598" t="s">
        <v>108</v>
      </c>
      <c r="E7598">
        <v>2.8</v>
      </c>
      <c r="F7598">
        <v>0</v>
      </c>
      <c r="G7598">
        <v>2.8435000000000001</v>
      </c>
      <c r="H7598">
        <v>0</v>
      </c>
      <c r="I7598">
        <v>-1.8E-3</v>
      </c>
      <c r="J7598">
        <v>0</v>
      </c>
      <c r="K7598">
        <v>17.8066</v>
      </c>
    </row>
    <row r="7599" spans="1:11" hidden="1">
      <c r="A7599" t="s">
        <v>166</v>
      </c>
      <c r="B7599" t="s">
        <v>663</v>
      </c>
      <c r="C7599">
        <v>188</v>
      </c>
      <c r="D7599" t="s">
        <v>108</v>
      </c>
      <c r="E7599">
        <v>2.8</v>
      </c>
      <c r="F7599">
        <v>0</v>
      </c>
      <c r="G7599">
        <v>8.2157</v>
      </c>
      <c r="H7599">
        <v>0</v>
      </c>
      <c r="I7599">
        <v>-1.8E-3</v>
      </c>
      <c r="J7599">
        <v>0</v>
      </c>
      <c r="K7599">
        <v>17.8066</v>
      </c>
    </row>
    <row r="7600" spans="1:11" hidden="1">
      <c r="A7600" t="s">
        <v>166</v>
      </c>
      <c r="B7600" t="s">
        <v>663</v>
      </c>
      <c r="C7600">
        <v>188</v>
      </c>
      <c r="D7600" t="s">
        <v>108</v>
      </c>
      <c r="E7600">
        <v>3.2360000000000002</v>
      </c>
      <c r="F7600">
        <v>0</v>
      </c>
      <c r="G7600">
        <v>11.0032</v>
      </c>
      <c r="H7600">
        <v>0</v>
      </c>
      <c r="I7600">
        <v>-1.8E-3</v>
      </c>
      <c r="J7600">
        <v>0</v>
      </c>
      <c r="K7600">
        <v>13.617100000000001</v>
      </c>
    </row>
    <row r="7601" spans="1:11" hidden="1">
      <c r="A7601" t="s">
        <v>166</v>
      </c>
      <c r="B7601" t="s">
        <v>663</v>
      </c>
      <c r="C7601">
        <v>188</v>
      </c>
      <c r="D7601" t="s">
        <v>108</v>
      </c>
      <c r="E7601">
        <v>3.6720000000000002</v>
      </c>
      <c r="F7601">
        <v>0</v>
      </c>
      <c r="G7601">
        <v>13.790699999999999</v>
      </c>
      <c r="H7601">
        <v>0</v>
      </c>
      <c r="I7601">
        <v>-1.8E-3</v>
      </c>
      <c r="J7601">
        <v>0</v>
      </c>
      <c r="K7601">
        <v>8.2121999999999993</v>
      </c>
    </row>
    <row r="7602" spans="1:11" hidden="1">
      <c r="A7602" t="s">
        <v>166</v>
      </c>
      <c r="B7602" t="s">
        <v>663</v>
      </c>
      <c r="C7602">
        <v>188</v>
      </c>
      <c r="D7602" t="s">
        <v>108</v>
      </c>
      <c r="E7602">
        <v>4.1079999999999997</v>
      </c>
      <c r="F7602">
        <v>0</v>
      </c>
      <c r="G7602">
        <v>16.578199999999999</v>
      </c>
      <c r="H7602">
        <v>0</v>
      </c>
      <c r="I7602">
        <v>-1.8E-3</v>
      </c>
      <c r="J7602">
        <v>0</v>
      </c>
      <c r="K7602">
        <v>1.5920000000000001</v>
      </c>
    </row>
    <row r="7603" spans="1:11" hidden="1">
      <c r="A7603" t="s">
        <v>166</v>
      </c>
      <c r="B7603" t="s">
        <v>663</v>
      </c>
      <c r="C7603">
        <v>188</v>
      </c>
      <c r="D7603" t="s">
        <v>108</v>
      </c>
      <c r="E7603">
        <v>4.5438999999999998</v>
      </c>
      <c r="F7603">
        <v>0</v>
      </c>
      <c r="G7603">
        <v>19.3657</v>
      </c>
      <c r="H7603">
        <v>0</v>
      </c>
      <c r="I7603">
        <v>-1.8E-3</v>
      </c>
      <c r="J7603">
        <v>0</v>
      </c>
      <c r="K7603">
        <v>-6.2434000000000003</v>
      </c>
    </row>
    <row r="7604" spans="1:11" hidden="1">
      <c r="A7604" t="s">
        <v>166</v>
      </c>
      <c r="B7604" t="s">
        <v>663</v>
      </c>
      <c r="C7604">
        <v>188</v>
      </c>
      <c r="D7604" t="s">
        <v>108</v>
      </c>
      <c r="E7604">
        <v>4.9798999999999998</v>
      </c>
      <c r="F7604">
        <v>0</v>
      </c>
      <c r="G7604">
        <v>22.153199999999998</v>
      </c>
      <c r="H7604">
        <v>0</v>
      </c>
      <c r="I7604">
        <v>-1.8E-3</v>
      </c>
      <c r="J7604">
        <v>0</v>
      </c>
      <c r="K7604">
        <v>-15.2942</v>
      </c>
    </row>
    <row r="7605" spans="1:11" hidden="1">
      <c r="A7605" t="s">
        <v>166</v>
      </c>
      <c r="B7605" t="s">
        <v>663</v>
      </c>
      <c r="C7605">
        <v>188</v>
      </c>
      <c r="D7605" t="s">
        <v>108</v>
      </c>
      <c r="E7605">
        <v>5.4158999999999997</v>
      </c>
      <c r="F7605">
        <v>0</v>
      </c>
      <c r="G7605">
        <v>24.9406</v>
      </c>
      <c r="H7605">
        <v>0</v>
      </c>
      <c r="I7605">
        <v>-1.8E-3</v>
      </c>
      <c r="J7605">
        <v>0</v>
      </c>
      <c r="K7605">
        <v>-25.560199999999998</v>
      </c>
    </row>
    <row r="7606" spans="1:11" hidden="1">
      <c r="A7606" t="s">
        <v>166</v>
      </c>
      <c r="B7606" t="s">
        <v>663</v>
      </c>
      <c r="C7606">
        <v>188</v>
      </c>
      <c r="D7606" t="s">
        <v>109</v>
      </c>
      <c r="E7606">
        <v>0.18410000000000001</v>
      </c>
      <c r="F7606">
        <v>0</v>
      </c>
      <c r="G7606">
        <v>-29.408999999999999</v>
      </c>
      <c r="H7606">
        <v>0</v>
      </c>
      <c r="I7606">
        <v>-1.9E-3</v>
      </c>
      <c r="J7606">
        <v>0</v>
      </c>
      <c r="K7606">
        <v>-15.542400000000001</v>
      </c>
    </row>
    <row r="7607" spans="1:11" hidden="1">
      <c r="A7607" t="s">
        <v>166</v>
      </c>
      <c r="B7607" t="s">
        <v>663</v>
      </c>
      <c r="C7607">
        <v>188</v>
      </c>
      <c r="D7607" t="s">
        <v>109</v>
      </c>
      <c r="E7607">
        <v>0.62009999999999998</v>
      </c>
      <c r="F7607">
        <v>0</v>
      </c>
      <c r="G7607">
        <v>-25.048200000000001</v>
      </c>
      <c r="H7607">
        <v>0</v>
      </c>
      <c r="I7607">
        <v>-1.9E-3</v>
      </c>
      <c r="J7607">
        <v>0</v>
      </c>
      <c r="K7607">
        <v>-3.6092</v>
      </c>
    </row>
    <row r="7608" spans="1:11" hidden="1">
      <c r="A7608" t="s">
        <v>166</v>
      </c>
      <c r="B7608" t="s">
        <v>663</v>
      </c>
      <c r="C7608">
        <v>188</v>
      </c>
      <c r="D7608" t="s">
        <v>109</v>
      </c>
      <c r="E7608">
        <v>1.0561</v>
      </c>
      <c r="F7608">
        <v>0</v>
      </c>
      <c r="G7608">
        <v>-19.0318</v>
      </c>
      <c r="H7608">
        <v>0</v>
      </c>
      <c r="I7608">
        <v>-1.9E-3</v>
      </c>
      <c r="J7608">
        <v>0</v>
      </c>
      <c r="K7608">
        <v>6.0526</v>
      </c>
    </row>
    <row r="7609" spans="1:11" hidden="1">
      <c r="A7609" t="s">
        <v>166</v>
      </c>
      <c r="B7609" t="s">
        <v>663</v>
      </c>
      <c r="C7609">
        <v>188</v>
      </c>
      <c r="D7609" t="s">
        <v>109</v>
      </c>
      <c r="E7609">
        <v>1.4921</v>
      </c>
      <c r="F7609">
        <v>0</v>
      </c>
      <c r="G7609">
        <v>-12.526999999999999</v>
      </c>
      <c r="H7609">
        <v>0</v>
      </c>
      <c r="I7609">
        <v>-1.9E-3</v>
      </c>
      <c r="J7609">
        <v>0</v>
      </c>
      <c r="K7609">
        <v>12.9322</v>
      </c>
    </row>
    <row r="7610" spans="1:11" hidden="1">
      <c r="A7610" t="s">
        <v>166</v>
      </c>
      <c r="B7610" t="s">
        <v>663</v>
      </c>
      <c r="C7610">
        <v>188</v>
      </c>
      <c r="D7610" t="s">
        <v>109</v>
      </c>
      <c r="E7610">
        <v>1.9279999999999999</v>
      </c>
      <c r="F7610">
        <v>0</v>
      </c>
      <c r="G7610">
        <v>-6.0495999999999999</v>
      </c>
      <c r="H7610">
        <v>0</v>
      </c>
      <c r="I7610">
        <v>-1.9E-3</v>
      </c>
      <c r="J7610">
        <v>0</v>
      </c>
      <c r="K7610">
        <v>16.976500000000001</v>
      </c>
    </row>
    <row r="7611" spans="1:11" hidden="1">
      <c r="A7611" t="s">
        <v>166</v>
      </c>
      <c r="B7611" t="s">
        <v>663</v>
      </c>
      <c r="C7611">
        <v>188</v>
      </c>
      <c r="D7611" t="s">
        <v>109</v>
      </c>
      <c r="E7611">
        <v>2.3639999999999999</v>
      </c>
      <c r="F7611">
        <v>0</v>
      </c>
      <c r="G7611">
        <v>-0.70309999999999995</v>
      </c>
      <c r="H7611">
        <v>0</v>
      </c>
      <c r="I7611">
        <v>-1.9E-3</v>
      </c>
      <c r="J7611">
        <v>0</v>
      </c>
      <c r="K7611">
        <v>18.386500000000002</v>
      </c>
    </row>
    <row r="7612" spans="1:11" hidden="1">
      <c r="A7612" t="s">
        <v>166</v>
      </c>
      <c r="B7612" t="s">
        <v>663</v>
      </c>
      <c r="C7612">
        <v>188</v>
      </c>
      <c r="D7612" t="s">
        <v>109</v>
      </c>
      <c r="E7612">
        <v>2.8</v>
      </c>
      <c r="F7612">
        <v>0</v>
      </c>
      <c r="G7612">
        <v>2.9373999999999998</v>
      </c>
      <c r="H7612">
        <v>0</v>
      </c>
      <c r="I7612">
        <v>-1.9E-3</v>
      </c>
      <c r="J7612">
        <v>0</v>
      </c>
      <c r="K7612">
        <v>17.837499999999999</v>
      </c>
    </row>
    <row r="7613" spans="1:11" hidden="1">
      <c r="A7613" t="s">
        <v>166</v>
      </c>
      <c r="B7613" t="s">
        <v>663</v>
      </c>
      <c r="C7613">
        <v>188</v>
      </c>
      <c r="D7613" t="s">
        <v>109</v>
      </c>
      <c r="E7613">
        <v>2.8</v>
      </c>
      <c r="F7613">
        <v>0</v>
      </c>
      <c r="G7613">
        <v>8.3095999999999997</v>
      </c>
      <c r="H7613">
        <v>0</v>
      </c>
      <c r="I7613">
        <v>-1.9E-3</v>
      </c>
      <c r="J7613">
        <v>0</v>
      </c>
      <c r="K7613">
        <v>17.837499999999999</v>
      </c>
    </row>
    <row r="7614" spans="1:11" hidden="1">
      <c r="A7614" t="s">
        <v>166</v>
      </c>
      <c r="B7614" t="s">
        <v>663</v>
      </c>
      <c r="C7614">
        <v>188</v>
      </c>
      <c r="D7614" t="s">
        <v>109</v>
      </c>
      <c r="E7614">
        <v>3.2360000000000002</v>
      </c>
      <c r="F7614">
        <v>0</v>
      </c>
      <c r="G7614">
        <v>11.097099999999999</v>
      </c>
      <c r="H7614">
        <v>0</v>
      </c>
      <c r="I7614">
        <v>-1.9E-3</v>
      </c>
      <c r="J7614">
        <v>0</v>
      </c>
      <c r="K7614">
        <v>13.606999999999999</v>
      </c>
    </row>
    <row r="7615" spans="1:11" hidden="1">
      <c r="A7615" t="s">
        <v>166</v>
      </c>
      <c r="B7615" t="s">
        <v>663</v>
      </c>
      <c r="C7615">
        <v>188</v>
      </c>
      <c r="D7615" t="s">
        <v>109</v>
      </c>
      <c r="E7615">
        <v>3.6720000000000002</v>
      </c>
      <c r="F7615">
        <v>0</v>
      </c>
      <c r="G7615">
        <v>13.884600000000001</v>
      </c>
      <c r="H7615">
        <v>0</v>
      </c>
      <c r="I7615">
        <v>-1.9E-3</v>
      </c>
      <c r="J7615">
        <v>0</v>
      </c>
      <c r="K7615">
        <v>8.1611999999999991</v>
      </c>
    </row>
    <row r="7616" spans="1:11" hidden="1">
      <c r="A7616" t="s">
        <v>166</v>
      </c>
      <c r="B7616" t="s">
        <v>663</v>
      </c>
      <c r="C7616">
        <v>188</v>
      </c>
      <c r="D7616" t="s">
        <v>109</v>
      </c>
      <c r="E7616">
        <v>4.1079999999999997</v>
      </c>
      <c r="F7616">
        <v>0</v>
      </c>
      <c r="G7616">
        <v>16.6721</v>
      </c>
      <c r="H7616">
        <v>0</v>
      </c>
      <c r="I7616">
        <v>-1.9E-3</v>
      </c>
      <c r="J7616">
        <v>0</v>
      </c>
      <c r="K7616">
        <v>1.5001</v>
      </c>
    </row>
    <row r="7617" spans="1:11" hidden="1">
      <c r="A7617" t="s">
        <v>166</v>
      </c>
      <c r="B7617" t="s">
        <v>663</v>
      </c>
      <c r="C7617">
        <v>188</v>
      </c>
      <c r="D7617" t="s">
        <v>109</v>
      </c>
      <c r="E7617">
        <v>4.5438999999999998</v>
      </c>
      <c r="F7617">
        <v>0</v>
      </c>
      <c r="G7617">
        <v>19.459599999999998</v>
      </c>
      <c r="H7617">
        <v>0</v>
      </c>
      <c r="I7617">
        <v>-1.9E-3</v>
      </c>
      <c r="J7617">
        <v>0</v>
      </c>
      <c r="K7617">
        <v>-6.3762999999999996</v>
      </c>
    </row>
    <row r="7618" spans="1:11" hidden="1">
      <c r="A7618" t="s">
        <v>166</v>
      </c>
      <c r="B7618" t="s">
        <v>663</v>
      </c>
      <c r="C7618">
        <v>188</v>
      </c>
      <c r="D7618" t="s">
        <v>109</v>
      </c>
      <c r="E7618">
        <v>4.9798999999999998</v>
      </c>
      <c r="F7618">
        <v>0</v>
      </c>
      <c r="G7618">
        <v>22.247</v>
      </c>
      <c r="H7618">
        <v>0</v>
      </c>
      <c r="I7618">
        <v>-1.9E-3</v>
      </c>
      <c r="J7618">
        <v>0</v>
      </c>
      <c r="K7618">
        <v>-15.468</v>
      </c>
    </row>
    <row r="7619" spans="1:11" hidden="1">
      <c r="A7619" t="s">
        <v>166</v>
      </c>
      <c r="B7619" t="s">
        <v>663</v>
      </c>
      <c r="C7619">
        <v>188</v>
      </c>
      <c r="D7619" t="s">
        <v>109</v>
      </c>
      <c r="E7619">
        <v>5.4158999999999997</v>
      </c>
      <c r="F7619">
        <v>0</v>
      </c>
      <c r="G7619">
        <v>25.034500000000001</v>
      </c>
      <c r="H7619">
        <v>0</v>
      </c>
      <c r="I7619">
        <v>-1.9E-3</v>
      </c>
      <c r="J7619">
        <v>0</v>
      </c>
      <c r="K7619">
        <v>-25.774999999999999</v>
      </c>
    </row>
    <row r="7620" spans="1:11" hidden="1">
      <c r="A7620" t="s">
        <v>166</v>
      </c>
      <c r="B7620" t="s">
        <v>663</v>
      </c>
      <c r="C7620">
        <v>188</v>
      </c>
      <c r="D7620" t="s">
        <v>110</v>
      </c>
      <c r="E7620">
        <v>0.18410000000000001</v>
      </c>
      <c r="F7620">
        <v>0</v>
      </c>
      <c r="G7620">
        <v>-17.151800000000001</v>
      </c>
      <c r="H7620">
        <v>0</v>
      </c>
      <c r="I7620">
        <v>-1.1000000000000001E-3</v>
      </c>
      <c r="J7620">
        <v>0</v>
      </c>
      <c r="K7620">
        <v>-9.4356000000000009</v>
      </c>
    </row>
    <row r="7621" spans="1:11" hidden="1">
      <c r="A7621" t="s">
        <v>166</v>
      </c>
      <c r="B7621" t="s">
        <v>663</v>
      </c>
      <c r="C7621">
        <v>188</v>
      </c>
      <c r="D7621" t="s">
        <v>110</v>
      </c>
      <c r="E7621">
        <v>0.62009999999999998</v>
      </c>
      <c r="F7621">
        <v>0</v>
      </c>
      <c r="G7621">
        <v>-14.6332</v>
      </c>
      <c r="H7621">
        <v>0</v>
      </c>
      <c r="I7621">
        <v>-1.1000000000000001E-3</v>
      </c>
      <c r="J7621">
        <v>0</v>
      </c>
      <c r="K7621">
        <v>-2.4725000000000001</v>
      </c>
    </row>
    <row r="7622" spans="1:11" hidden="1">
      <c r="A7622" t="s">
        <v>166</v>
      </c>
      <c r="B7622" t="s">
        <v>663</v>
      </c>
      <c r="C7622">
        <v>188</v>
      </c>
      <c r="D7622" t="s">
        <v>110</v>
      </c>
      <c r="E7622">
        <v>1.0561</v>
      </c>
      <c r="F7622">
        <v>0</v>
      </c>
      <c r="G7622">
        <v>-11.201599999999999</v>
      </c>
      <c r="H7622">
        <v>0</v>
      </c>
      <c r="I7622">
        <v>-1.1000000000000001E-3</v>
      </c>
      <c r="J7622">
        <v>0</v>
      </c>
      <c r="K7622">
        <v>3.1882999999999999</v>
      </c>
    </row>
    <row r="7623" spans="1:11" hidden="1">
      <c r="A7623" t="s">
        <v>166</v>
      </c>
      <c r="B7623" t="s">
        <v>663</v>
      </c>
      <c r="C7623">
        <v>188</v>
      </c>
      <c r="D7623" t="s">
        <v>110</v>
      </c>
      <c r="E7623">
        <v>1.4921</v>
      </c>
      <c r="F7623">
        <v>0</v>
      </c>
      <c r="G7623">
        <v>-7.5004999999999997</v>
      </c>
      <c r="H7623">
        <v>0</v>
      </c>
      <c r="I7623">
        <v>-1.1000000000000001E-3</v>
      </c>
      <c r="J7623">
        <v>0</v>
      </c>
      <c r="K7623">
        <v>7.2652000000000001</v>
      </c>
    </row>
    <row r="7624" spans="1:11" hidden="1">
      <c r="A7624" t="s">
        <v>166</v>
      </c>
      <c r="B7624" t="s">
        <v>663</v>
      </c>
      <c r="C7624">
        <v>188</v>
      </c>
      <c r="D7624" t="s">
        <v>110</v>
      </c>
      <c r="E7624">
        <v>1.9279999999999999</v>
      </c>
      <c r="F7624">
        <v>0</v>
      </c>
      <c r="G7624">
        <v>-3.8144999999999998</v>
      </c>
      <c r="H7624">
        <v>0</v>
      </c>
      <c r="I7624">
        <v>-1.1000000000000001E-3</v>
      </c>
      <c r="J7624">
        <v>0</v>
      </c>
      <c r="K7624">
        <v>9.7288999999999994</v>
      </c>
    </row>
    <row r="7625" spans="1:11" hidden="1">
      <c r="A7625" t="s">
        <v>166</v>
      </c>
      <c r="B7625" t="s">
        <v>663</v>
      </c>
      <c r="C7625">
        <v>188</v>
      </c>
      <c r="D7625" t="s">
        <v>110</v>
      </c>
      <c r="E7625">
        <v>2.3639999999999999</v>
      </c>
      <c r="F7625">
        <v>0</v>
      </c>
      <c r="G7625">
        <v>-0.75229999999999997</v>
      </c>
      <c r="H7625">
        <v>0</v>
      </c>
      <c r="I7625">
        <v>-1.1000000000000001E-3</v>
      </c>
      <c r="J7625">
        <v>0</v>
      </c>
      <c r="K7625">
        <v>10.690300000000001</v>
      </c>
    </row>
    <row r="7626" spans="1:11" hidden="1">
      <c r="A7626" t="s">
        <v>166</v>
      </c>
      <c r="B7626" t="s">
        <v>663</v>
      </c>
      <c r="C7626">
        <v>188</v>
      </c>
      <c r="D7626" t="s">
        <v>110</v>
      </c>
      <c r="E7626">
        <v>2.8</v>
      </c>
      <c r="F7626">
        <v>0</v>
      </c>
      <c r="G7626">
        <v>1.369</v>
      </c>
      <c r="H7626">
        <v>0</v>
      </c>
      <c r="I7626">
        <v>-1.1000000000000001E-3</v>
      </c>
      <c r="J7626">
        <v>0</v>
      </c>
      <c r="K7626">
        <v>10.521699999999999</v>
      </c>
    </row>
    <row r="7627" spans="1:11" hidden="1">
      <c r="A7627" t="s">
        <v>166</v>
      </c>
      <c r="B7627" t="s">
        <v>663</v>
      </c>
      <c r="C7627">
        <v>188</v>
      </c>
      <c r="D7627" t="s">
        <v>110</v>
      </c>
      <c r="E7627">
        <v>2.8</v>
      </c>
      <c r="F7627">
        <v>0</v>
      </c>
      <c r="G7627">
        <v>4.7359999999999998</v>
      </c>
      <c r="H7627">
        <v>0</v>
      </c>
      <c r="I7627">
        <v>-1.1000000000000001E-3</v>
      </c>
      <c r="J7627">
        <v>0</v>
      </c>
      <c r="K7627">
        <v>10.521699999999999</v>
      </c>
    </row>
    <row r="7628" spans="1:11" hidden="1">
      <c r="A7628" t="s">
        <v>166</v>
      </c>
      <c r="B7628" t="s">
        <v>663</v>
      </c>
      <c r="C7628">
        <v>188</v>
      </c>
      <c r="D7628" t="s">
        <v>110</v>
      </c>
      <c r="E7628">
        <v>3.2360000000000002</v>
      </c>
      <c r="F7628">
        <v>0</v>
      </c>
      <c r="G7628">
        <v>6.3868999999999998</v>
      </c>
      <c r="H7628">
        <v>0</v>
      </c>
      <c r="I7628">
        <v>-1.1000000000000001E-3</v>
      </c>
      <c r="J7628">
        <v>0</v>
      </c>
      <c r="K7628">
        <v>8.0969999999999995</v>
      </c>
    </row>
    <row r="7629" spans="1:11" hidden="1">
      <c r="A7629" t="s">
        <v>166</v>
      </c>
      <c r="B7629" t="s">
        <v>663</v>
      </c>
      <c r="C7629">
        <v>188</v>
      </c>
      <c r="D7629" t="s">
        <v>110</v>
      </c>
      <c r="E7629">
        <v>3.6720000000000002</v>
      </c>
      <c r="F7629">
        <v>0</v>
      </c>
      <c r="G7629">
        <v>8.0376999999999992</v>
      </c>
      <c r="H7629">
        <v>0</v>
      </c>
      <c r="I7629">
        <v>-1.1000000000000001E-3</v>
      </c>
      <c r="J7629">
        <v>0</v>
      </c>
      <c r="K7629">
        <v>4.9524999999999997</v>
      </c>
    </row>
    <row r="7630" spans="1:11" hidden="1">
      <c r="A7630" t="s">
        <v>166</v>
      </c>
      <c r="B7630" t="s">
        <v>663</v>
      </c>
      <c r="C7630">
        <v>188</v>
      </c>
      <c r="D7630" t="s">
        <v>110</v>
      </c>
      <c r="E7630">
        <v>4.1079999999999997</v>
      </c>
      <c r="F7630">
        <v>0</v>
      </c>
      <c r="G7630">
        <v>9.6885999999999992</v>
      </c>
      <c r="H7630">
        <v>0</v>
      </c>
      <c r="I7630">
        <v>-1.1000000000000001E-3</v>
      </c>
      <c r="J7630">
        <v>0</v>
      </c>
      <c r="K7630">
        <v>1.0884</v>
      </c>
    </row>
    <row r="7631" spans="1:11" hidden="1">
      <c r="A7631" t="s">
        <v>166</v>
      </c>
      <c r="B7631" t="s">
        <v>663</v>
      </c>
      <c r="C7631">
        <v>188</v>
      </c>
      <c r="D7631" t="s">
        <v>110</v>
      </c>
      <c r="E7631">
        <v>4.5438999999999998</v>
      </c>
      <c r="F7631">
        <v>0</v>
      </c>
      <c r="G7631">
        <v>11.339399999999999</v>
      </c>
      <c r="H7631">
        <v>0</v>
      </c>
      <c r="I7631">
        <v>-1.1000000000000001E-3</v>
      </c>
      <c r="J7631">
        <v>0</v>
      </c>
      <c r="K7631">
        <v>-3.4956</v>
      </c>
    </row>
    <row r="7632" spans="1:11" hidden="1">
      <c r="A7632" t="s">
        <v>166</v>
      </c>
      <c r="B7632" t="s">
        <v>663</v>
      </c>
      <c r="C7632">
        <v>188</v>
      </c>
      <c r="D7632" t="s">
        <v>110</v>
      </c>
      <c r="E7632">
        <v>4.9798999999999998</v>
      </c>
      <c r="F7632">
        <v>0</v>
      </c>
      <c r="G7632">
        <v>12.9902</v>
      </c>
      <c r="H7632">
        <v>0</v>
      </c>
      <c r="I7632">
        <v>-1.1000000000000001E-3</v>
      </c>
      <c r="J7632">
        <v>0</v>
      </c>
      <c r="K7632">
        <v>-8.7992000000000008</v>
      </c>
    </row>
    <row r="7633" spans="1:11" hidden="1">
      <c r="A7633" t="s">
        <v>166</v>
      </c>
      <c r="B7633" t="s">
        <v>663</v>
      </c>
      <c r="C7633">
        <v>188</v>
      </c>
      <c r="D7633" t="s">
        <v>110</v>
      </c>
      <c r="E7633">
        <v>5.4158999999999997</v>
      </c>
      <c r="F7633">
        <v>0</v>
      </c>
      <c r="G7633">
        <v>14.6411</v>
      </c>
      <c r="H7633">
        <v>0</v>
      </c>
      <c r="I7633">
        <v>-1.1000000000000001E-3</v>
      </c>
      <c r="J7633">
        <v>0</v>
      </c>
      <c r="K7633">
        <v>-14.8226</v>
      </c>
    </row>
    <row r="7634" spans="1:11" hidden="1">
      <c r="A7634" t="s">
        <v>166</v>
      </c>
      <c r="B7634" t="s">
        <v>663</v>
      </c>
      <c r="C7634">
        <v>188</v>
      </c>
      <c r="D7634" t="s">
        <v>111</v>
      </c>
      <c r="E7634">
        <v>0.18410000000000001</v>
      </c>
      <c r="F7634">
        <v>0</v>
      </c>
      <c r="G7634">
        <v>-17.0579</v>
      </c>
      <c r="H7634">
        <v>0</v>
      </c>
      <c r="I7634">
        <v>-1.1000000000000001E-3</v>
      </c>
      <c r="J7634">
        <v>0</v>
      </c>
      <c r="K7634">
        <v>-9.1591000000000005</v>
      </c>
    </row>
    <row r="7635" spans="1:11" hidden="1">
      <c r="A7635" t="s">
        <v>166</v>
      </c>
      <c r="B7635" t="s">
        <v>663</v>
      </c>
      <c r="C7635">
        <v>188</v>
      </c>
      <c r="D7635" t="s">
        <v>111</v>
      </c>
      <c r="E7635">
        <v>0.62009999999999998</v>
      </c>
      <c r="F7635">
        <v>0</v>
      </c>
      <c r="G7635">
        <v>-14.539300000000001</v>
      </c>
      <c r="H7635">
        <v>0</v>
      </c>
      <c r="I7635">
        <v>-1.1000000000000001E-3</v>
      </c>
      <c r="J7635">
        <v>0</v>
      </c>
      <c r="K7635">
        <v>-2.2370000000000001</v>
      </c>
    </row>
    <row r="7636" spans="1:11" hidden="1">
      <c r="A7636" t="s">
        <v>166</v>
      </c>
      <c r="B7636" t="s">
        <v>663</v>
      </c>
      <c r="C7636">
        <v>188</v>
      </c>
      <c r="D7636" t="s">
        <v>111</v>
      </c>
      <c r="E7636">
        <v>1.0561</v>
      </c>
      <c r="F7636">
        <v>0</v>
      </c>
      <c r="G7636">
        <v>-11.107699999999999</v>
      </c>
      <c r="H7636">
        <v>0</v>
      </c>
      <c r="I7636">
        <v>-1.1000000000000001E-3</v>
      </c>
      <c r="J7636">
        <v>0</v>
      </c>
      <c r="K7636">
        <v>3.3828999999999998</v>
      </c>
    </row>
    <row r="7637" spans="1:11" hidden="1">
      <c r="A7637" t="s">
        <v>166</v>
      </c>
      <c r="B7637" t="s">
        <v>663</v>
      </c>
      <c r="C7637">
        <v>188</v>
      </c>
      <c r="D7637" t="s">
        <v>111</v>
      </c>
      <c r="E7637">
        <v>1.4921</v>
      </c>
      <c r="F7637">
        <v>0</v>
      </c>
      <c r="G7637">
        <v>-7.4066000000000001</v>
      </c>
      <c r="H7637">
        <v>0</v>
      </c>
      <c r="I7637">
        <v>-1.1000000000000001E-3</v>
      </c>
      <c r="J7637">
        <v>0</v>
      </c>
      <c r="K7637">
        <v>7.4188999999999998</v>
      </c>
    </row>
    <row r="7638" spans="1:11" hidden="1">
      <c r="A7638" t="s">
        <v>166</v>
      </c>
      <c r="B7638" t="s">
        <v>663</v>
      </c>
      <c r="C7638">
        <v>188</v>
      </c>
      <c r="D7638" t="s">
        <v>111</v>
      </c>
      <c r="E7638">
        <v>1.9279999999999999</v>
      </c>
      <c r="F7638">
        <v>0</v>
      </c>
      <c r="G7638">
        <v>-3.7206000000000001</v>
      </c>
      <c r="H7638">
        <v>0</v>
      </c>
      <c r="I7638">
        <v>-1.1000000000000001E-3</v>
      </c>
      <c r="J7638">
        <v>0</v>
      </c>
      <c r="K7638">
        <v>9.8416999999999994</v>
      </c>
    </row>
    <row r="7639" spans="1:11" hidden="1">
      <c r="A7639" t="s">
        <v>166</v>
      </c>
      <c r="B7639" t="s">
        <v>663</v>
      </c>
      <c r="C7639">
        <v>188</v>
      </c>
      <c r="D7639" t="s">
        <v>111</v>
      </c>
      <c r="E7639">
        <v>2.3639999999999999</v>
      </c>
      <c r="F7639">
        <v>0</v>
      </c>
      <c r="G7639">
        <v>-0.65839999999999999</v>
      </c>
      <c r="H7639">
        <v>0</v>
      </c>
      <c r="I7639">
        <v>-1.1000000000000001E-3</v>
      </c>
      <c r="J7639">
        <v>0</v>
      </c>
      <c r="K7639">
        <v>10.7621</v>
      </c>
    </row>
    <row r="7640" spans="1:11" hidden="1">
      <c r="A7640" t="s">
        <v>166</v>
      </c>
      <c r="B7640" t="s">
        <v>663</v>
      </c>
      <c r="C7640">
        <v>188</v>
      </c>
      <c r="D7640" t="s">
        <v>111</v>
      </c>
      <c r="E7640">
        <v>2.8</v>
      </c>
      <c r="F7640">
        <v>0</v>
      </c>
      <c r="G7640">
        <v>1.4628000000000001</v>
      </c>
      <c r="H7640">
        <v>0</v>
      </c>
      <c r="I7640">
        <v>-1.1000000000000001E-3</v>
      </c>
      <c r="J7640">
        <v>0</v>
      </c>
      <c r="K7640">
        <v>10.5525</v>
      </c>
    </row>
    <row r="7641" spans="1:11" hidden="1">
      <c r="A7641" t="s">
        <v>166</v>
      </c>
      <c r="B7641" t="s">
        <v>663</v>
      </c>
      <c r="C7641">
        <v>188</v>
      </c>
      <c r="D7641" t="s">
        <v>111</v>
      </c>
      <c r="E7641">
        <v>2.8</v>
      </c>
      <c r="F7641">
        <v>0</v>
      </c>
      <c r="G7641">
        <v>4.8299000000000003</v>
      </c>
      <c r="H7641">
        <v>0</v>
      </c>
      <c r="I7641">
        <v>-1.1000000000000001E-3</v>
      </c>
      <c r="J7641">
        <v>0</v>
      </c>
      <c r="K7641">
        <v>10.5525</v>
      </c>
    </row>
    <row r="7642" spans="1:11" hidden="1">
      <c r="A7642" t="s">
        <v>166</v>
      </c>
      <c r="B7642" t="s">
        <v>663</v>
      </c>
      <c r="C7642">
        <v>188</v>
      </c>
      <c r="D7642" t="s">
        <v>111</v>
      </c>
      <c r="E7642">
        <v>3.2360000000000002</v>
      </c>
      <c r="F7642">
        <v>0</v>
      </c>
      <c r="G7642">
        <v>6.4808000000000003</v>
      </c>
      <c r="H7642">
        <v>0</v>
      </c>
      <c r="I7642">
        <v>-1.1000000000000001E-3</v>
      </c>
      <c r="J7642">
        <v>0</v>
      </c>
      <c r="K7642">
        <v>8.0869</v>
      </c>
    </row>
    <row r="7643" spans="1:11" hidden="1">
      <c r="A7643" t="s">
        <v>166</v>
      </c>
      <c r="B7643" t="s">
        <v>663</v>
      </c>
      <c r="C7643">
        <v>188</v>
      </c>
      <c r="D7643" t="s">
        <v>111</v>
      </c>
      <c r="E7643">
        <v>3.6720000000000002</v>
      </c>
      <c r="F7643">
        <v>0</v>
      </c>
      <c r="G7643">
        <v>8.1316000000000006</v>
      </c>
      <c r="H7643">
        <v>0</v>
      </c>
      <c r="I7643">
        <v>-1.1000000000000001E-3</v>
      </c>
      <c r="J7643">
        <v>0</v>
      </c>
      <c r="K7643">
        <v>4.9015000000000004</v>
      </c>
    </row>
    <row r="7644" spans="1:11" hidden="1">
      <c r="A7644" t="s">
        <v>166</v>
      </c>
      <c r="B7644" t="s">
        <v>663</v>
      </c>
      <c r="C7644">
        <v>188</v>
      </c>
      <c r="D7644" t="s">
        <v>111</v>
      </c>
      <c r="E7644">
        <v>4.1079999999999997</v>
      </c>
      <c r="F7644">
        <v>0</v>
      </c>
      <c r="G7644">
        <v>9.7824000000000009</v>
      </c>
      <c r="H7644">
        <v>0</v>
      </c>
      <c r="I7644">
        <v>-1.1000000000000001E-3</v>
      </c>
      <c r="J7644">
        <v>0</v>
      </c>
      <c r="K7644">
        <v>0.99639999999999995</v>
      </c>
    </row>
    <row r="7645" spans="1:11" hidden="1">
      <c r="A7645" t="s">
        <v>166</v>
      </c>
      <c r="B7645" t="s">
        <v>663</v>
      </c>
      <c r="C7645">
        <v>188</v>
      </c>
      <c r="D7645" t="s">
        <v>111</v>
      </c>
      <c r="E7645">
        <v>4.5438999999999998</v>
      </c>
      <c r="F7645">
        <v>0</v>
      </c>
      <c r="G7645">
        <v>11.433299999999999</v>
      </c>
      <c r="H7645">
        <v>0</v>
      </c>
      <c r="I7645">
        <v>-1.1000000000000001E-3</v>
      </c>
      <c r="J7645">
        <v>0</v>
      </c>
      <c r="K7645">
        <v>-3.6284000000000001</v>
      </c>
    </row>
    <row r="7646" spans="1:11" hidden="1">
      <c r="A7646" t="s">
        <v>166</v>
      </c>
      <c r="B7646" t="s">
        <v>663</v>
      </c>
      <c r="C7646">
        <v>188</v>
      </c>
      <c r="D7646" t="s">
        <v>111</v>
      </c>
      <c r="E7646">
        <v>4.9798999999999998</v>
      </c>
      <c r="F7646">
        <v>0</v>
      </c>
      <c r="G7646">
        <v>13.084099999999999</v>
      </c>
      <c r="H7646">
        <v>0</v>
      </c>
      <c r="I7646">
        <v>-1.1000000000000001E-3</v>
      </c>
      <c r="J7646">
        <v>0</v>
      </c>
      <c r="K7646">
        <v>-8.9730000000000008</v>
      </c>
    </row>
    <row r="7647" spans="1:11" hidden="1">
      <c r="A7647" t="s">
        <v>166</v>
      </c>
      <c r="B7647" t="s">
        <v>663</v>
      </c>
      <c r="C7647">
        <v>188</v>
      </c>
      <c r="D7647" t="s">
        <v>111</v>
      </c>
      <c r="E7647">
        <v>5.4158999999999997</v>
      </c>
      <c r="F7647">
        <v>0</v>
      </c>
      <c r="G7647">
        <v>14.734999999999999</v>
      </c>
      <c r="H7647">
        <v>0</v>
      </c>
      <c r="I7647">
        <v>-1.1000000000000001E-3</v>
      </c>
      <c r="J7647">
        <v>0</v>
      </c>
      <c r="K7647">
        <v>-15.0374</v>
      </c>
    </row>
    <row r="7648" spans="1:11" hidden="1">
      <c r="A7648" t="s">
        <v>166</v>
      </c>
      <c r="B7648" t="s">
        <v>663</v>
      </c>
      <c r="C7648">
        <v>188</v>
      </c>
      <c r="D7648" t="s">
        <v>112</v>
      </c>
      <c r="E7648">
        <v>0.18410000000000001</v>
      </c>
      <c r="F7648">
        <v>0</v>
      </c>
      <c r="G7648">
        <v>-17.151800000000001</v>
      </c>
      <c r="H7648">
        <v>0</v>
      </c>
      <c r="I7648">
        <v>-1.1000000000000001E-3</v>
      </c>
      <c r="J7648">
        <v>0</v>
      </c>
      <c r="K7648">
        <v>-9.4356000000000009</v>
      </c>
    </row>
    <row r="7649" spans="1:11" hidden="1">
      <c r="A7649" t="s">
        <v>166</v>
      </c>
      <c r="B7649" t="s">
        <v>663</v>
      </c>
      <c r="C7649">
        <v>188</v>
      </c>
      <c r="D7649" t="s">
        <v>112</v>
      </c>
      <c r="E7649">
        <v>0.62009999999999998</v>
      </c>
      <c r="F7649">
        <v>0</v>
      </c>
      <c r="G7649">
        <v>-14.6332</v>
      </c>
      <c r="H7649">
        <v>0</v>
      </c>
      <c r="I7649">
        <v>-1.1000000000000001E-3</v>
      </c>
      <c r="J7649">
        <v>0</v>
      </c>
      <c r="K7649">
        <v>-2.4725000000000001</v>
      </c>
    </row>
    <row r="7650" spans="1:11" hidden="1">
      <c r="A7650" t="s">
        <v>166</v>
      </c>
      <c r="B7650" t="s">
        <v>663</v>
      </c>
      <c r="C7650">
        <v>188</v>
      </c>
      <c r="D7650" t="s">
        <v>112</v>
      </c>
      <c r="E7650">
        <v>1.0561</v>
      </c>
      <c r="F7650">
        <v>0</v>
      </c>
      <c r="G7650">
        <v>-11.201599999999999</v>
      </c>
      <c r="H7650">
        <v>0</v>
      </c>
      <c r="I7650">
        <v>-1.1000000000000001E-3</v>
      </c>
      <c r="J7650">
        <v>0</v>
      </c>
      <c r="K7650">
        <v>3.1882999999999999</v>
      </c>
    </row>
    <row r="7651" spans="1:11" hidden="1">
      <c r="A7651" t="s">
        <v>166</v>
      </c>
      <c r="B7651" t="s">
        <v>663</v>
      </c>
      <c r="C7651">
        <v>188</v>
      </c>
      <c r="D7651" t="s">
        <v>112</v>
      </c>
      <c r="E7651">
        <v>1.4921</v>
      </c>
      <c r="F7651">
        <v>0</v>
      </c>
      <c r="G7651">
        <v>-7.5004999999999997</v>
      </c>
      <c r="H7651">
        <v>0</v>
      </c>
      <c r="I7651">
        <v>-1.1000000000000001E-3</v>
      </c>
      <c r="J7651">
        <v>0</v>
      </c>
      <c r="K7651">
        <v>7.2652000000000001</v>
      </c>
    </row>
    <row r="7652" spans="1:11" hidden="1">
      <c r="A7652" t="s">
        <v>166</v>
      </c>
      <c r="B7652" t="s">
        <v>663</v>
      </c>
      <c r="C7652">
        <v>188</v>
      </c>
      <c r="D7652" t="s">
        <v>112</v>
      </c>
      <c r="E7652">
        <v>1.9279999999999999</v>
      </c>
      <c r="F7652">
        <v>0</v>
      </c>
      <c r="G7652">
        <v>-3.8144999999999998</v>
      </c>
      <c r="H7652">
        <v>0</v>
      </c>
      <c r="I7652">
        <v>-1.1000000000000001E-3</v>
      </c>
      <c r="J7652">
        <v>0</v>
      </c>
      <c r="K7652">
        <v>9.7288999999999994</v>
      </c>
    </row>
    <row r="7653" spans="1:11" hidden="1">
      <c r="A7653" t="s">
        <v>166</v>
      </c>
      <c r="B7653" t="s">
        <v>663</v>
      </c>
      <c r="C7653">
        <v>188</v>
      </c>
      <c r="D7653" t="s">
        <v>112</v>
      </c>
      <c r="E7653">
        <v>2.3639999999999999</v>
      </c>
      <c r="F7653">
        <v>0</v>
      </c>
      <c r="G7653">
        <v>-0.75229999999999997</v>
      </c>
      <c r="H7653">
        <v>0</v>
      </c>
      <c r="I7653">
        <v>-1.1000000000000001E-3</v>
      </c>
      <c r="J7653">
        <v>0</v>
      </c>
      <c r="K7653">
        <v>10.690300000000001</v>
      </c>
    </row>
    <row r="7654" spans="1:11" hidden="1">
      <c r="A7654" t="s">
        <v>166</v>
      </c>
      <c r="B7654" t="s">
        <v>663</v>
      </c>
      <c r="C7654">
        <v>188</v>
      </c>
      <c r="D7654" t="s">
        <v>112</v>
      </c>
      <c r="E7654">
        <v>2.8</v>
      </c>
      <c r="F7654">
        <v>0</v>
      </c>
      <c r="G7654">
        <v>1.369</v>
      </c>
      <c r="H7654">
        <v>0</v>
      </c>
      <c r="I7654">
        <v>-1.1000000000000001E-3</v>
      </c>
      <c r="J7654">
        <v>0</v>
      </c>
      <c r="K7654">
        <v>10.521699999999999</v>
      </c>
    </row>
    <row r="7655" spans="1:11" hidden="1">
      <c r="A7655" t="s">
        <v>166</v>
      </c>
      <c r="B7655" t="s">
        <v>663</v>
      </c>
      <c r="C7655">
        <v>188</v>
      </c>
      <c r="D7655" t="s">
        <v>112</v>
      </c>
      <c r="E7655">
        <v>2.8</v>
      </c>
      <c r="F7655">
        <v>0</v>
      </c>
      <c r="G7655">
        <v>4.7359999999999998</v>
      </c>
      <c r="H7655">
        <v>0</v>
      </c>
      <c r="I7655">
        <v>-1.1000000000000001E-3</v>
      </c>
      <c r="J7655">
        <v>0</v>
      </c>
      <c r="K7655">
        <v>10.521699999999999</v>
      </c>
    </row>
    <row r="7656" spans="1:11" hidden="1">
      <c r="A7656" t="s">
        <v>166</v>
      </c>
      <c r="B7656" t="s">
        <v>663</v>
      </c>
      <c r="C7656">
        <v>188</v>
      </c>
      <c r="D7656" t="s">
        <v>112</v>
      </c>
      <c r="E7656">
        <v>3.2360000000000002</v>
      </c>
      <c r="F7656">
        <v>0</v>
      </c>
      <c r="G7656">
        <v>6.3868999999999998</v>
      </c>
      <c r="H7656">
        <v>0</v>
      </c>
      <c r="I7656">
        <v>-1.1000000000000001E-3</v>
      </c>
      <c r="J7656">
        <v>0</v>
      </c>
      <c r="K7656">
        <v>8.0969999999999995</v>
      </c>
    </row>
    <row r="7657" spans="1:11" hidden="1">
      <c r="A7657" t="s">
        <v>166</v>
      </c>
      <c r="B7657" t="s">
        <v>663</v>
      </c>
      <c r="C7657">
        <v>188</v>
      </c>
      <c r="D7657" t="s">
        <v>112</v>
      </c>
      <c r="E7657">
        <v>3.6720000000000002</v>
      </c>
      <c r="F7657">
        <v>0</v>
      </c>
      <c r="G7657">
        <v>8.0376999999999992</v>
      </c>
      <c r="H7657">
        <v>0</v>
      </c>
      <c r="I7657">
        <v>-1.1000000000000001E-3</v>
      </c>
      <c r="J7657">
        <v>0</v>
      </c>
      <c r="K7657">
        <v>4.9524999999999997</v>
      </c>
    </row>
    <row r="7658" spans="1:11" hidden="1">
      <c r="A7658" t="s">
        <v>166</v>
      </c>
      <c r="B7658" t="s">
        <v>663</v>
      </c>
      <c r="C7658">
        <v>188</v>
      </c>
      <c r="D7658" t="s">
        <v>112</v>
      </c>
      <c r="E7658">
        <v>4.1079999999999997</v>
      </c>
      <c r="F7658">
        <v>0</v>
      </c>
      <c r="G7658">
        <v>9.6885999999999992</v>
      </c>
      <c r="H7658">
        <v>0</v>
      </c>
      <c r="I7658">
        <v>-1.1000000000000001E-3</v>
      </c>
      <c r="J7658">
        <v>0</v>
      </c>
      <c r="K7658">
        <v>1.0884</v>
      </c>
    </row>
    <row r="7659" spans="1:11" hidden="1">
      <c r="A7659" t="s">
        <v>166</v>
      </c>
      <c r="B7659" t="s">
        <v>663</v>
      </c>
      <c r="C7659">
        <v>188</v>
      </c>
      <c r="D7659" t="s">
        <v>112</v>
      </c>
      <c r="E7659">
        <v>4.5438999999999998</v>
      </c>
      <c r="F7659">
        <v>0</v>
      </c>
      <c r="G7659">
        <v>11.339399999999999</v>
      </c>
      <c r="H7659">
        <v>0</v>
      </c>
      <c r="I7659">
        <v>-1.1000000000000001E-3</v>
      </c>
      <c r="J7659">
        <v>0</v>
      </c>
      <c r="K7659">
        <v>-3.4956</v>
      </c>
    </row>
    <row r="7660" spans="1:11" hidden="1">
      <c r="A7660" t="s">
        <v>166</v>
      </c>
      <c r="B7660" t="s">
        <v>663</v>
      </c>
      <c r="C7660">
        <v>188</v>
      </c>
      <c r="D7660" t="s">
        <v>112</v>
      </c>
      <c r="E7660">
        <v>4.9798999999999998</v>
      </c>
      <c r="F7660">
        <v>0</v>
      </c>
      <c r="G7660">
        <v>12.9902</v>
      </c>
      <c r="H7660">
        <v>0</v>
      </c>
      <c r="I7660">
        <v>-1.1000000000000001E-3</v>
      </c>
      <c r="J7660">
        <v>0</v>
      </c>
      <c r="K7660">
        <v>-8.7992000000000008</v>
      </c>
    </row>
    <row r="7661" spans="1:11" hidden="1">
      <c r="A7661" t="s">
        <v>166</v>
      </c>
      <c r="B7661" t="s">
        <v>663</v>
      </c>
      <c r="C7661">
        <v>188</v>
      </c>
      <c r="D7661" t="s">
        <v>112</v>
      </c>
      <c r="E7661">
        <v>5.4158999999999997</v>
      </c>
      <c r="F7661">
        <v>0</v>
      </c>
      <c r="G7661">
        <v>14.6411</v>
      </c>
      <c r="H7661">
        <v>0</v>
      </c>
      <c r="I7661">
        <v>-1.1000000000000001E-3</v>
      </c>
      <c r="J7661">
        <v>0</v>
      </c>
      <c r="K7661">
        <v>-14.8226</v>
      </c>
    </row>
    <row r="7662" spans="1:11" hidden="1">
      <c r="A7662" t="s">
        <v>166</v>
      </c>
      <c r="B7662" t="s">
        <v>663</v>
      </c>
      <c r="C7662">
        <v>188</v>
      </c>
      <c r="D7662" t="s">
        <v>113</v>
      </c>
      <c r="E7662">
        <v>0.18410000000000001</v>
      </c>
      <c r="F7662">
        <v>0</v>
      </c>
      <c r="G7662">
        <v>-17.0579</v>
      </c>
      <c r="H7662">
        <v>0</v>
      </c>
      <c r="I7662">
        <v>-1.1000000000000001E-3</v>
      </c>
      <c r="J7662">
        <v>0</v>
      </c>
      <c r="K7662">
        <v>-9.1591000000000005</v>
      </c>
    </row>
    <row r="7663" spans="1:11" hidden="1">
      <c r="A7663" t="s">
        <v>166</v>
      </c>
      <c r="B7663" t="s">
        <v>663</v>
      </c>
      <c r="C7663">
        <v>188</v>
      </c>
      <c r="D7663" t="s">
        <v>113</v>
      </c>
      <c r="E7663">
        <v>0.62009999999999998</v>
      </c>
      <c r="F7663">
        <v>0</v>
      </c>
      <c r="G7663">
        <v>-14.539300000000001</v>
      </c>
      <c r="H7663">
        <v>0</v>
      </c>
      <c r="I7663">
        <v>-1.1000000000000001E-3</v>
      </c>
      <c r="J7663">
        <v>0</v>
      </c>
      <c r="K7663">
        <v>-2.2370000000000001</v>
      </c>
    </row>
    <row r="7664" spans="1:11" hidden="1">
      <c r="A7664" t="s">
        <v>166</v>
      </c>
      <c r="B7664" t="s">
        <v>663</v>
      </c>
      <c r="C7664">
        <v>188</v>
      </c>
      <c r="D7664" t="s">
        <v>113</v>
      </c>
      <c r="E7664">
        <v>1.0561</v>
      </c>
      <c r="F7664">
        <v>0</v>
      </c>
      <c r="G7664">
        <v>-11.107699999999999</v>
      </c>
      <c r="H7664">
        <v>0</v>
      </c>
      <c r="I7664">
        <v>-1.1000000000000001E-3</v>
      </c>
      <c r="J7664">
        <v>0</v>
      </c>
      <c r="K7664">
        <v>3.3828999999999998</v>
      </c>
    </row>
    <row r="7665" spans="1:11" hidden="1">
      <c r="A7665" t="s">
        <v>166</v>
      </c>
      <c r="B7665" t="s">
        <v>663</v>
      </c>
      <c r="C7665">
        <v>188</v>
      </c>
      <c r="D7665" t="s">
        <v>113</v>
      </c>
      <c r="E7665">
        <v>1.4921</v>
      </c>
      <c r="F7665">
        <v>0</v>
      </c>
      <c r="G7665">
        <v>-7.4066000000000001</v>
      </c>
      <c r="H7665">
        <v>0</v>
      </c>
      <c r="I7665">
        <v>-1.1000000000000001E-3</v>
      </c>
      <c r="J7665">
        <v>0</v>
      </c>
      <c r="K7665">
        <v>7.4188999999999998</v>
      </c>
    </row>
    <row r="7666" spans="1:11" hidden="1">
      <c r="A7666" t="s">
        <v>166</v>
      </c>
      <c r="B7666" t="s">
        <v>663</v>
      </c>
      <c r="C7666">
        <v>188</v>
      </c>
      <c r="D7666" t="s">
        <v>113</v>
      </c>
      <c r="E7666">
        <v>1.9279999999999999</v>
      </c>
      <c r="F7666">
        <v>0</v>
      </c>
      <c r="G7666">
        <v>-3.7206000000000001</v>
      </c>
      <c r="H7666">
        <v>0</v>
      </c>
      <c r="I7666">
        <v>-1.1000000000000001E-3</v>
      </c>
      <c r="J7666">
        <v>0</v>
      </c>
      <c r="K7666">
        <v>9.8416999999999994</v>
      </c>
    </row>
    <row r="7667" spans="1:11" hidden="1">
      <c r="A7667" t="s">
        <v>166</v>
      </c>
      <c r="B7667" t="s">
        <v>663</v>
      </c>
      <c r="C7667">
        <v>188</v>
      </c>
      <c r="D7667" t="s">
        <v>113</v>
      </c>
      <c r="E7667">
        <v>2.3639999999999999</v>
      </c>
      <c r="F7667">
        <v>0</v>
      </c>
      <c r="G7667">
        <v>-0.65839999999999999</v>
      </c>
      <c r="H7667">
        <v>0</v>
      </c>
      <c r="I7667">
        <v>-1.1000000000000001E-3</v>
      </c>
      <c r="J7667">
        <v>0</v>
      </c>
      <c r="K7667">
        <v>10.7621</v>
      </c>
    </row>
    <row r="7668" spans="1:11" hidden="1">
      <c r="A7668" t="s">
        <v>166</v>
      </c>
      <c r="B7668" t="s">
        <v>663</v>
      </c>
      <c r="C7668">
        <v>188</v>
      </c>
      <c r="D7668" t="s">
        <v>113</v>
      </c>
      <c r="E7668">
        <v>2.8</v>
      </c>
      <c r="F7668">
        <v>0</v>
      </c>
      <c r="G7668">
        <v>1.4628000000000001</v>
      </c>
      <c r="H7668">
        <v>0</v>
      </c>
      <c r="I7668">
        <v>-1.1000000000000001E-3</v>
      </c>
      <c r="J7668">
        <v>0</v>
      </c>
      <c r="K7668">
        <v>10.5525</v>
      </c>
    </row>
    <row r="7669" spans="1:11" hidden="1">
      <c r="A7669" t="s">
        <v>166</v>
      </c>
      <c r="B7669" t="s">
        <v>663</v>
      </c>
      <c r="C7669">
        <v>188</v>
      </c>
      <c r="D7669" t="s">
        <v>113</v>
      </c>
      <c r="E7669">
        <v>2.8</v>
      </c>
      <c r="F7669">
        <v>0</v>
      </c>
      <c r="G7669">
        <v>4.8299000000000003</v>
      </c>
      <c r="H7669">
        <v>0</v>
      </c>
      <c r="I7669">
        <v>-1.1000000000000001E-3</v>
      </c>
      <c r="J7669">
        <v>0</v>
      </c>
      <c r="K7669">
        <v>10.5525</v>
      </c>
    </row>
    <row r="7670" spans="1:11" hidden="1">
      <c r="A7670" t="s">
        <v>166</v>
      </c>
      <c r="B7670" t="s">
        <v>663</v>
      </c>
      <c r="C7670">
        <v>188</v>
      </c>
      <c r="D7670" t="s">
        <v>113</v>
      </c>
      <c r="E7670">
        <v>3.2360000000000002</v>
      </c>
      <c r="F7670">
        <v>0</v>
      </c>
      <c r="G7670">
        <v>6.4808000000000003</v>
      </c>
      <c r="H7670">
        <v>0</v>
      </c>
      <c r="I7670">
        <v>-1.1000000000000001E-3</v>
      </c>
      <c r="J7670">
        <v>0</v>
      </c>
      <c r="K7670">
        <v>8.0869</v>
      </c>
    </row>
    <row r="7671" spans="1:11" hidden="1">
      <c r="A7671" t="s">
        <v>166</v>
      </c>
      <c r="B7671" t="s">
        <v>663</v>
      </c>
      <c r="C7671">
        <v>188</v>
      </c>
      <c r="D7671" t="s">
        <v>113</v>
      </c>
      <c r="E7671">
        <v>3.6720000000000002</v>
      </c>
      <c r="F7671">
        <v>0</v>
      </c>
      <c r="G7671">
        <v>8.1316000000000006</v>
      </c>
      <c r="H7671">
        <v>0</v>
      </c>
      <c r="I7671">
        <v>-1.1000000000000001E-3</v>
      </c>
      <c r="J7671">
        <v>0</v>
      </c>
      <c r="K7671">
        <v>4.9015000000000004</v>
      </c>
    </row>
    <row r="7672" spans="1:11" hidden="1">
      <c r="A7672" t="s">
        <v>166</v>
      </c>
      <c r="B7672" t="s">
        <v>663</v>
      </c>
      <c r="C7672">
        <v>188</v>
      </c>
      <c r="D7672" t="s">
        <v>113</v>
      </c>
      <c r="E7672">
        <v>4.1079999999999997</v>
      </c>
      <c r="F7672">
        <v>0</v>
      </c>
      <c r="G7672">
        <v>9.7824000000000009</v>
      </c>
      <c r="H7672">
        <v>0</v>
      </c>
      <c r="I7672">
        <v>-1.1000000000000001E-3</v>
      </c>
      <c r="J7672">
        <v>0</v>
      </c>
      <c r="K7672">
        <v>0.99639999999999995</v>
      </c>
    </row>
    <row r="7673" spans="1:11" hidden="1">
      <c r="A7673" t="s">
        <v>166</v>
      </c>
      <c r="B7673" t="s">
        <v>663</v>
      </c>
      <c r="C7673">
        <v>188</v>
      </c>
      <c r="D7673" t="s">
        <v>113</v>
      </c>
      <c r="E7673">
        <v>4.5438999999999998</v>
      </c>
      <c r="F7673">
        <v>0</v>
      </c>
      <c r="G7673">
        <v>11.433299999999999</v>
      </c>
      <c r="H7673">
        <v>0</v>
      </c>
      <c r="I7673">
        <v>-1.1000000000000001E-3</v>
      </c>
      <c r="J7673">
        <v>0</v>
      </c>
      <c r="K7673">
        <v>-3.6284000000000001</v>
      </c>
    </row>
    <row r="7674" spans="1:11" hidden="1">
      <c r="A7674" t="s">
        <v>166</v>
      </c>
      <c r="B7674" t="s">
        <v>663</v>
      </c>
      <c r="C7674">
        <v>188</v>
      </c>
      <c r="D7674" t="s">
        <v>113</v>
      </c>
      <c r="E7674">
        <v>4.9798999999999998</v>
      </c>
      <c r="F7674">
        <v>0</v>
      </c>
      <c r="G7674">
        <v>13.084099999999999</v>
      </c>
      <c r="H7674">
        <v>0</v>
      </c>
      <c r="I7674">
        <v>-1.1000000000000001E-3</v>
      </c>
      <c r="J7674">
        <v>0</v>
      </c>
      <c r="K7674">
        <v>-8.9730000000000008</v>
      </c>
    </row>
    <row r="7675" spans="1:11" hidden="1">
      <c r="A7675" t="s">
        <v>166</v>
      </c>
      <c r="B7675" t="s">
        <v>663</v>
      </c>
      <c r="C7675">
        <v>188</v>
      </c>
      <c r="D7675" t="s">
        <v>113</v>
      </c>
      <c r="E7675">
        <v>5.4158999999999997</v>
      </c>
      <c r="F7675">
        <v>0</v>
      </c>
      <c r="G7675">
        <v>14.734999999999999</v>
      </c>
      <c r="H7675">
        <v>0</v>
      </c>
      <c r="I7675">
        <v>-1.1000000000000001E-3</v>
      </c>
      <c r="J7675">
        <v>0</v>
      </c>
      <c r="K7675">
        <v>-15.0374</v>
      </c>
    </row>
    <row r="7676" spans="1:11" hidden="1">
      <c r="A7676" t="s">
        <v>166</v>
      </c>
      <c r="B7676" t="s">
        <v>663</v>
      </c>
      <c r="C7676">
        <v>188</v>
      </c>
      <c r="D7676" t="s">
        <v>114</v>
      </c>
      <c r="E7676">
        <v>0.18410000000000001</v>
      </c>
      <c r="F7676">
        <v>0</v>
      </c>
      <c r="G7676">
        <v>-17.256399999999999</v>
      </c>
      <c r="H7676">
        <v>0</v>
      </c>
      <c r="I7676">
        <v>-1E-3</v>
      </c>
      <c r="J7676">
        <v>0</v>
      </c>
      <c r="K7676">
        <v>-9.7113999999999994</v>
      </c>
    </row>
    <row r="7677" spans="1:11" hidden="1">
      <c r="A7677" t="s">
        <v>166</v>
      </c>
      <c r="B7677" t="s">
        <v>663</v>
      </c>
      <c r="C7677">
        <v>188</v>
      </c>
      <c r="D7677" t="s">
        <v>114</v>
      </c>
      <c r="E7677">
        <v>0.62009999999999998</v>
      </c>
      <c r="F7677">
        <v>0</v>
      </c>
      <c r="G7677">
        <v>-14.7378</v>
      </c>
      <c r="H7677">
        <v>0</v>
      </c>
      <c r="I7677">
        <v>-1E-3</v>
      </c>
      <c r="J7677">
        <v>0</v>
      </c>
      <c r="K7677">
        <v>-2.7027999999999999</v>
      </c>
    </row>
    <row r="7678" spans="1:11" hidden="1">
      <c r="A7678" t="s">
        <v>166</v>
      </c>
      <c r="B7678" t="s">
        <v>663</v>
      </c>
      <c r="C7678">
        <v>188</v>
      </c>
      <c r="D7678" t="s">
        <v>114</v>
      </c>
      <c r="E7678">
        <v>1.0561</v>
      </c>
      <c r="F7678">
        <v>0</v>
      </c>
      <c r="G7678">
        <v>-11.306100000000001</v>
      </c>
      <c r="H7678">
        <v>0</v>
      </c>
      <c r="I7678">
        <v>-1E-3</v>
      </c>
      <c r="J7678">
        <v>0</v>
      </c>
      <c r="K7678">
        <v>3.0036999999999998</v>
      </c>
    </row>
    <row r="7679" spans="1:11" hidden="1">
      <c r="A7679" t="s">
        <v>166</v>
      </c>
      <c r="B7679" t="s">
        <v>663</v>
      </c>
      <c r="C7679">
        <v>188</v>
      </c>
      <c r="D7679" t="s">
        <v>114</v>
      </c>
      <c r="E7679">
        <v>1.4921</v>
      </c>
      <c r="F7679">
        <v>0</v>
      </c>
      <c r="G7679">
        <v>-7.6051000000000002</v>
      </c>
      <c r="H7679">
        <v>0</v>
      </c>
      <c r="I7679">
        <v>-1E-3</v>
      </c>
      <c r="J7679">
        <v>0</v>
      </c>
      <c r="K7679">
        <v>7.1261999999999999</v>
      </c>
    </row>
    <row r="7680" spans="1:11" hidden="1">
      <c r="A7680" t="s">
        <v>166</v>
      </c>
      <c r="B7680" t="s">
        <v>663</v>
      </c>
      <c r="C7680">
        <v>188</v>
      </c>
      <c r="D7680" t="s">
        <v>114</v>
      </c>
      <c r="E7680">
        <v>1.9279999999999999</v>
      </c>
      <c r="F7680">
        <v>0</v>
      </c>
      <c r="G7680">
        <v>-3.9190999999999998</v>
      </c>
      <c r="H7680">
        <v>0</v>
      </c>
      <c r="I7680">
        <v>-1E-3</v>
      </c>
      <c r="J7680">
        <v>0</v>
      </c>
      <c r="K7680">
        <v>9.6354000000000006</v>
      </c>
    </row>
    <row r="7681" spans="1:11" hidden="1">
      <c r="A7681" t="s">
        <v>166</v>
      </c>
      <c r="B7681" t="s">
        <v>663</v>
      </c>
      <c r="C7681">
        <v>188</v>
      </c>
      <c r="D7681" t="s">
        <v>114</v>
      </c>
      <c r="E7681">
        <v>2.3639999999999999</v>
      </c>
      <c r="F7681">
        <v>0</v>
      </c>
      <c r="G7681">
        <v>-0.8569</v>
      </c>
      <c r="H7681">
        <v>0</v>
      </c>
      <c r="I7681">
        <v>-1E-3</v>
      </c>
      <c r="J7681">
        <v>0</v>
      </c>
      <c r="K7681">
        <v>10.6424</v>
      </c>
    </row>
    <row r="7682" spans="1:11" hidden="1">
      <c r="A7682" t="s">
        <v>166</v>
      </c>
      <c r="B7682" t="s">
        <v>663</v>
      </c>
      <c r="C7682">
        <v>188</v>
      </c>
      <c r="D7682" t="s">
        <v>114</v>
      </c>
      <c r="E7682">
        <v>2.8</v>
      </c>
      <c r="F7682">
        <v>0</v>
      </c>
      <c r="G7682">
        <v>1.2644</v>
      </c>
      <c r="H7682">
        <v>0</v>
      </c>
      <c r="I7682">
        <v>-1E-3</v>
      </c>
      <c r="J7682">
        <v>0</v>
      </c>
      <c r="K7682">
        <v>10.519299999999999</v>
      </c>
    </row>
    <row r="7683" spans="1:11" hidden="1">
      <c r="A7683" t="s">
        <v>166</v>
      </c>
      <c r="B7683" t="s">
        <v>663</v>
      </c>
      <c r="C7683">
        <v>188</v>
      </c>
      <c r="D7683" t="s">
        <v>114</v>
      </c>
      <c r="E7683">
        <v>2.8</v>
      </c>
      <c r="F7683">
        <v>0</v>
      </c>
      <c r="G7683">
        <v>4.6315</v>
      </c>
      <c r="H7683">
        <v>0</v>
      </c>
      <c r="I7683">
        <v>-1E-3</v>
      </c>
      <c r="J7683">
        <v>0</v>
      </c>
      <c r="K7683">
        <v>10.519299999999999</v>
      </c>
    </row>
    <row r="7684" spans="1:11" hidden="1">
      <c r="A7684" t="s">
        <v>166</v>
      </c>
      <c r="B7684" t="s">
        <v>663</v>
      </c>
      <c r="C7684">
        <v>188</v>
      </c>
      <c r="D7684" t="s">
        <v>114</v>
      </c>
      <c r="E7684">
        <v>3.2360000000000002</v>
      </c>
      <c r="F7684">
        <v>0</v>
      </c>
      <c r="G7684">
        <v>6.2823000000000002</v>
      </c>
      <c r="H7684">
        <v>0</v>
      </c>
      <c r="I7684">
        <v>-1E-3</v>
      </c>
      <c r="J7684">
        <v>0</v>
      </c>
      <c r="K7684">
        <v>8.1402000000000001</v>
      </c>
    </row>
    <row r="7685" spans="1:11" hidden="1">
      <c r="A7685" t="s">
        <v>166</v>
      </c>
      <c r="B7685" t="s">
        <v>663</v>
      </c>
      <c r="C7685">
        <v>188</v>
      </c>
      <c r="D7685" t="s">
        <v>114</v>
      </c>
      <c r="E7685">
        <v>3.6720000000000002</v>
      </c>
      <c r="F7685">
        <v>0</v>
      </c>
      <c r="G7685">
        <v>7.9332000000000003</v>
      </c>
      <c r="H7685">
        <v>0</v>
      </c>
      <c r="I7685">
        <v>-1E-3</v>
      </c>
      <c r="J7685">
        <v>0</v>
      </c>
      <c r="K7685">
        <v>5.0414000000000003</v>
      </c>
    </row>
    <row r="7686" spans="1:11" hidden="1">
      <c r="A7686" t="s">
        <v>166</v>
      </c>
      <c r="B7686" t="s">
        <v>663</v>
      </c>
      <c r="C7686">
        <v>188</v>
      </c>
      <c r="D7686" t="s">
        <v>114</v>
      </c>
      <c r="E7686">
        <v>4.1079999999999997</v>
      </c>
      <c r="F7686">
        <v>0</v>
      </c>
      <c r="G7686">
        <v>9.5839999999999996</v>
      </c>
      <c r="H7686">
        <v>0</v>
      </c>
      <c r="I7686">
        <v>-1E-3</v>
      </c>
      <c r="J7686">
        <v>0</v>
      </c>
      <c r="K7686">
        <v>1.2228000000000001</v>
      </c>
    </row>
    <row r="7687" spans="1:11" hidden="1">
      <c r="A7687" t="s">
        <v>166</v>
      </c>
      <c r="B7687" t="s">
        <v>663</v>
      </c>
      <c r="C7687">
        <v>188</v>
      </c>
      <c r="D7687" t="s">
        <v>114</v>
      </c>
      <c r="E7687">
        <v>4.5438999999999998</v>
      </c>
      <c r="F7687">
        <v>0</v>
      </c>
      <c r="G7687">
        <v>11.2348</v>
      </c>
      <c r="H7687">
        <v>0</v>
      </c>
      <c r="I7687">
        <v>-1E-3</v>
      </c>
      <c r="J7687">
        <v>0</v>
      </c>
      <c r="K7687">
        <v>-3.3155999999999999</v>
      </c>
    </row>
    <row r="7688" spans="1:11" hidden="1">
      <c r="A7688" t="s">
        <v>166</v>
      </c>
      <c r="B7688" t="s">
        <v>663</v>
      </c>
      <c r="C7688">
        <v>188</v>
      </c>
      <c r="D7688" t="s">
        <v>114</v>
      </c>
      <c r="E7688">
        <v>4.9798999999999998</v>
      </c>
      <c r="F7688">
        <v>0</v>
      </c>
      <c r="G7688">
        <v>12.8857</v>
      </c>
      <c r="H7688">
        <v>0</v>
      </c>
      <c r="I7688">
        <v>-1E-3</v>
      </c>
      <c r="J7688">
        <v>0</v>
      </c>
      <c r="K7688">
        <v>-8.5736000000000008</v>
      </c>
    </row>
    <row r="7689" spans="1:11" hidden="1">
      <c r="A7689" t="s">
        <v>166</v>
      </c>
      <c r="B7689" t="s">
        <v>663</v>
      </c>
      <c r="C7689">
        <v>188</v>
      </c>
      <c r="D7689" t="s">
        <v>114</v>
      </c>
      <c r="E7689">
        <v>5.4158999999999997</v>
      </c>
      <c r="F7689">
        <v>0</v>
      </c>
      <c r="G7689">
        <v>14.5365</v>
      </c>
      <c r="H7689">
        <v>0</v>
      </c>
      <c r="I7689">
        <v>-1E-3</v>
      </c>
      <c r="J7689">
        <v>0</v>
      </c>
      <c r="K7689">
        <v>-14.551500000000001</v>
      </c>
    </row>
    <row r="7690" spans="1:11" hidden="1">
      <c r="A7690" t="s">
        <v>166</v>
      </c>
      <c r="B7690" t="s">
        <v>663</v>
      </c>
      <c r="C7690">
        <v>188</v>
      </c>
      <c r="D7690" t="s">
        <v>115</v>
      </c>
      <c r="E7690">
        <v>0.18410000000000001</v>
      </c>
      <c r="F7690">
        <v>0</v>
      </c>
      <c r="G7690">
        <v>-17.162500000000001</v>
      </c>
      <c r="H7690">
        <v>0</v>
      </c>
      <c r="I7690">
        <v>-1.1000000000000001E-3</v>
      </c>
      <c r="J7690">
        <v>0</v>
      </c>
      <c r="K7690">
        <v>-9.4350000000000005</v>
      </c>
    </row>
    <row r="7691" spans="1:11" hidden="1">
      <c r="A7691" t="s">
        <v>166</v>
      </c>
      <c r="B7691" t="s">
        <v>663</v>
      </c>
      <c r="C7691">
        <v>188</v>
      </c>
      <c r="D7691" t="s">
        <v>115</v>
      </c>
      <c r="E7691">
        <v>0.62009999999999998</v>
      </c>
      <c r="F7691">
        <v>0</v>
      </c>
      <c r="G7691">
        <v>-14.6439</v>
      </c>
      <c r="H7691">
        <v>0</v>
      </c>
      <c r="I7691">
        <v>-1.1000000000000001E-3</v>
      </c>
      <c r="J7691">
        <v>0</v>
      </c>
      <c r="K7691">
        <v>-2.4672000000000001</v>
      </c>
    </row>
    <row r="7692" spans="1:11" hidden="1">
      <c r="A7692" t="s">
        <v>166</v>
      </c>
      <c r="B7692" t="s">
        <v>663</v>
      </c>
      <c r="C7692">
        <v>188</v>
      </c>
      <c r="D7692" t="s">
        <v>115</v>
      </c>
      <c r="E7692">
        <v>1.0561</v>
      </c>
      <c r="F7692">
        <v>0</v>
      </c>
      <c r="G7692">
        <v>-11.212199999999999</v>
      </c>
      <c r="H7692">
        <v>0</v>
      </c>
      <c r="I7692">
        <v>-1.1000000000000001E-3</v>
      </c>
      <c r="J7692">
        <v>0</v>
      </c>
      <c r="K7692">
        <v>3.1983000000000001</v>
      </c>
    </row>
    <row r="7693" spans="1:11" hidden="1">
      <c r="A7693" t="s">
        <v>166</v>
      </c>
      <c r="B7693" t="s">
        <v>663</v>
      </c>
      <c r="C7693">
        <v>188</v>
      </c>
      <c r="D7693" t="s">
        <v>115</v>
      </c>
      <c r="E7693">
        <v>1.4921</v>
      </c>
      <c r="F7693">
        <v>0</v>
      </c>
      <c r="G7693">
        <v>-7.5111999999999997</v>
      </c>
      <c r="H7693">
        <v>0</v>
      </c>
      <c r="I7693">
        <v>-1.1000000000000001E-3</v>
      </c>
      <c r="J7693">
        <v>0</v>
      </c>
      <c r="K7693">
        <v>7.2797999999999998</v>
      </c>
    </row>
    <row r="7694" spans="1:11" hidden="1">
      <c r="A7694" t="s">
        <v>166</v>
      </c>
      <c r="B7694" t="s">
        <v>663</v>
      </c>
      <c r="C7694">
        <v>188</v>
      </c>
      <c r="D7694" t="s">
        <v>115</v>
      </c>
      <c r="E7694">
        <v>1.9279999999999999</v>
      </c>
      <c r="F7694">
        <v>0</v>
      </c>
      <c r="G7694">
        <v>-3.8252000000000002</v>
      </c>
      <c r="H7694">
        <v>0</v>
      </c>
      <c r="I7694">
        <v>-1.1000000000000001E-3</v>
      </c>
      <c r="J7694">
        <v>0</v>
      </c>
      <c r="K7694">
        <v>9.7482000000000006</v>
      </c>
    </row>
    <row r="7695" spans="1:11" hidden="1">
      <c r="A7695" t="s">
        <v>166</v>
      </c>
      <c r="B7695" t="s">
        <v>663</v>
      </c>
      <c r="C7695">
        <v>188</v>
      </c>
      <c r="D7695" t="s">
        <v>115</v>
      </c>
      <c r="E7695">
        <v>2.3639999999999999</v>
      </c>
      <c r="F7695">
        <v>0</v>
      </c>
      <c r="G7695">
        <v>-0.76300000000000001</v>
      </c>
      <c r="H7695">
        <v>0</v>
      </c>
      <c r="I7695">
        <v>-1.1000000000000001E-3</v>
      </c>
      <c r="J7695">
        <v>0</v>
      </c>
      <c r="K7695">
        <v>10.7142</v>
      </c>
    </row>
    <row r="7696" spans="1:11" hidden="1">
      <c r="A7696" t="s">
        <v>166</v>
      </c>
      <c r="B7696" t="s">
        <v>663</v>
      </c>
      <c r="C7696">
        <v>188</v>
      </c>
      <c r="D7696" t="s">
        <v>115</v>
      </c>
      <c r="E7696">
        <v>2.8</v>
      </c>
      <c r="F7696">
        <v>0</v>
      </c>
      <c r="G7696">
        <v>1.3583000000000001</v>
      </c>
      <c r="H7696">
        <v>0</v>
      </c>
      <c r="I7696">
        <v>-1.1000000000000001E-3</v>
      </c>
      <c r="J7696">
        <v>0</v>
      </c>
      <c r="K7696">
        <v>10.5502</v>
      </c>
    </row>
    <row r="7697" spans="1:11" hidden="1">
      <c r="A7697" t="s">
        <v>166</v>
      </c>
      <c r="B7697" t="s">
        <v>663</v>
      </c>
      <c r="C7697">
        <v>188</v>
      </c>
      <c r="D7697" t="s">
        <v>115</v>
      </c>
      <c r="E7697">
        <v>2.8</v>
      </c>
      <c r="F7697">
        <v>0</v>
      </c>
      <c r="G7697">
        <v>4.7253999999999996</v>
      </c>
      <c r="H7697">
        <v>0</v>
      </c>
      <c r="I7697">
        <v>-1.1000000000000001E-3</v>
      </c>
      <c r="J7697">
        <v>0</v>
      </c>
      <c r="K7697">
        <v>10.5502</v>
      </c>
    </row>
    <row r="7698" spans="1:11" hidden="1">
      <c r="A7698" t="s">
        <v>166</v>
      </c>
      <c r="B7698" t="s">
        <v>663</v>
      </c>
      <c r="C7698">
        <v>188</v>
      </c>
      <c r="D7698" t="s">
        <v>115</v>
      </c>
      <c r="E7698">
        <v>3.2360000000000002</v>
      </c>
      <c r="F7698">
        <v>0</v>
      </c>
      <c r="G7698">
        <v>6.3761999999999999</v>
      </c>
      <c r="H7698">
        <v>0</v>
      </c>
      <c r="I7698">
        <v>-1.1000000000000001E-3</v>
      </c>
      <c r="J7698">
        <v>0</v>
      </c>
      <c r="K7698">
        <v>8.1302000000000003</v>
      </c>
    </row>
    <row r="7699" spans="1:11" hidden="1">
      <c r="A7699" t="s">
        <v>166</v>
      </c>
      <c r="B7699" t="s">
        <v>663</v>
      </c>
      <c r="C7699">
        <v>188</v>
      </c>
      <c r="D7699" t="s">
        <v>115</v>
      </c>
      <c r="E7699">
        <v>3.6720000000000002</v>
      </c>
      <c r="F7699">
        <v>0</v>
      </c>
      <c r="G7699">
        <v>8.0271000000000008</v>
      </c>
      <c r="H7699">
        <v>0</v>
      </c>
      <c r="I7699">
        <v>-1.1000000000000001E-3</v>
      </c>
      <c r="J7699">
        <v>0</v>
      </c>
      <c r="K7699">
        <v>4.9904000000000002</v>
      </c>
    </row>
    <row r="7700" spans="1:11" hidden="1">
      <c r="A7700" t="s">
        <v>166</v>
      </c>
      <c r="B7700" t="s">
        <v>663</v>
      </c>
      <c r="C7700">
        <v>188</v>
      </c>
      <c r="D7700" t="s">
        <v>115</v>
      </c>
      <c r="E7700">
        <v>4.1079999999999997</v>
      </c>
      <c r="F7700">
        <v>0</v>
      </c>
      <c r="G7700">
        <v>9.6778999999999993</v>
      </c>
      <c r="H7700">
        <v>0</v>
      </c>
      <c r="I7700">
        <v>-1.1000000000000001E-3</v>
      </c>
      <c r="J7700">
        <v>0</v>
      </c>
      <c r="K7700">
        <v>1.1308</v>
      </c>
    </row>
    <row r="7701" spans="1:11" hidden="1">
      <c r="A7701" t="s">
        <v>166</v>
      </c>
      <c r="B7701" t="s">
        <v>663</v>
      </c>
      <c r="C7701">
        <v>188</v>
      </c>
      <c r="D7701" t="s">
        <v>115</v>
      </c>
      <c r="E7701">
        <v>4.5438999999999998</v>
      </c>
      <c r="F7701">
        <v>0</v>
      </c>
      <c r="G7701">
        <v>11.3287</v>
      </c>
      <c r="H7701">
        <v>0</v>
      </c>
      <c r="I7701">
        <v>-1.1000000000000001E-3</v>
      </c>
      <c r="J7701">
        <v>0</v>
      </c>
      <c r="K7701">
        <v>-3.4483999999999999</v>
      </c>
    </row>
    <row r="7702" spans="1:11" hidden="1">
      <c r="A7702" t="s">
        <v>166</v>
      </c>
      <c r="B7702" t="s">
        <v>663</v>
      </c>
      <c r="C7702">
        <v>188</v>
      </c>
      <c r="D7702" t="s">
        <v>115</v>
      </c>
      <c r="E7702">
        <v>4.9798999999999998</v>
      </c>
      <c r="F7702">
        <v>0</v>
      </c>
      <c r="G7702">
        <v>12.9796</v>
      </c>
      <c r="H7702">
        <v>0</v>
      </c>
      <c r="I7702">
        <v>-1.1000000000000001E-3</v>
      </c>
      <c r="J7702">
        <v>0</v>
      </c>
      <c r="K7702">
        <v>-8.7474000000000007</v>
      </c>
    </row>
    <row r="7703" spans="1:11" hidden="1">
      <c r="A7703" t="s">
        <v>166</v>
      </c>
      <c r="B7703" t="s">
        <v>663</v>
      </c>
      <c r="C7703">
        <v>188</v>
      </c>
      <c r="D7703" t="s">
        <v>115</v>
      </c>
      <c r="E7703">
        <v>5.4158999999999997</v>
      </c>
      <c r="F7703">
        <v>0</v>
      </c>
      <c r="G7703">
        <v>14.6304</v>
      </c>
      <c r="H7703">
        <v>0</v>
      </c>
      <c r="I7703">
        <v>-1.1000000000000001E-3</v>
      </c>
      <c r="J7703">
        <v>0</v>
      </c>
      <c r="K7703">
        <v>-14.7662</v>
      </c>
    </row>
    <row r="7704" spans="1:11" hidden="1">
      <c r="A7704" t="s">
        <v>166</v>
      </c>
      <c r="B7704" t="s">
        <v>663</v>
      </c>
      <c r="C7704">
        <v>188</v>
      </c>
      <c r="D7704" t="s">
        <v>116</v>
      </c>
      <c r="E7704">
        <v>0.18410000000000001</v>
      </c>
      <c r="F7704">
        <v>0</v>
      </c>
      <c r="G7704">
        <v>-17.0473</v>
      </c>
      <c r="H7704">
        <v>0</v>
      </c>
      <c r="I7704">
        <v>-1.1000000000000001E-3</v>
      </c>
      <c r="J7704">
        <v>0</v>
      </c>
      <c r="K7704">
        <v>-9.1598000000000006</v>
      </c>
    </row>
    <row r="7705" spans="1:11" hidden="1">
      <c r="A7705" t="s">
        <v>166</v>
      </c>
      <c r="B7705" t="s">
        <v>663</v>
      </c>
      <c r="C7705">
        <v>188</v>
      </c>
      <c r="D7705" t="s">
        <v>116</v>
      </c>
      <c r="E7705">
        <v>0.62009999999999998</v>
      </c>
      <c r="F7705">
        <v>0</v>
      </c>
      <c r="G7705">
        <v>-14.528700000000001</v>
      </c>
      <c r="H7705">
        <v>0</v>
      </c>
      <c r="I7705">
        <v>-1.1000000000000001E-3</v>
      </c>
      <c r="J7705">
        <v>0</v>
      </c>
      <c r="K7705">
        <v>-2.2423000000000002</v>
      </c>
    </row>
    <row r="7706" spans="1:11" hidden="1">
      <c r="A7706" t="s">
        <v>166</v>
      </c>
      <c r="B7706" t="s">
        <v>663</v>
      </c>
      <c r="C7706">
        <v>188</v>
      </c>
      <c r="D7706" t="s">
        <v>116</v>
      </c>
      <c r="E7706">
        <v>1.0561</v>
      </c>
      <c r="F7706">
        <v>0</v>
      </c>
      <c r="G7706">
        <v>-11.097</v>
      </c>
      <c r="H7706">
        <v>0</v>
      </c>
      <c r="I7706">
        <v>-1.1000000000000001E-3</v>
      </c>
      <c r="J7706">
        <v>0</v>
      </c>
      <c r="K7706">
        <v>3.3730000000000002</v>
      </c>
    </row>
    <row r="7707" spans="1:11" hidden="1">
      <c r="A7707" t="s">
        <v>166</v>
      </c>
      <c r="B7707" t="s">
        <v>663</v>
      </c>
      <c r="C7707">
        <v>188</v>
      </c>
      <c r="D7707" t="s">
        <v>116</v>
      </c>
      <c r="E7707">
        <v>1.4921</v>
      </c>
      <c r="F7707">
        <v>0</v>
      </c>
      <c r="G7707">
        <v>-7.3959999999999999</v>
      </c>
      <c r="H7707">
        <v>0</v>
      </c>
      <c r="I7707">
        <v>-1.1000000000000001E-3</v>
      </c>
      <c r="J7707">
        <v>0</v>
      </c>
      <c r="K7707">
        <v>7.4043000000000001</v>
      </c>
    </row>
    <row r="7708" spans="1:11" hidden="1">
      <c r="A7708" t="s">
        <v>166</v>
      </c>
      <c r="B7708" t="s">
        <v>663</v>
      </c>
      <c r="C7708">
        <v>188</v>
      </c>
      <c r="D7708" t="s">
        <v>116</v>
      </c>
      <c r="E7708">
        <v>1.9279999999999999</v>
      </c>
      <c r="F7708">
        <v>0</v>
      </c>
      <c r="G7708">
        <v>-3.71</v>
      </c>
      <c r="H7708">
        <v>0</v>
      </c>
      <c r="I7708">
        <v>-1.1000000000000001E-3</v>
      </c>
      <c r="J7708">
        <v>0</v>
      </c>
      <c r="K7708">
        <v>9.8224</v>
      </c>
    </row>
    <row r="7709" spans="1:11" hidden="1">
      <c r="A7709" t="s">
        <v>166</v>
      </c>
      <c r="B7709" t="s">
        <v>663</v>
      </c>
      <c r="C7709">
        <v>188</v>
      </c>
      <c r="D7709" t="s">
        <v>116</v>
      </c>
      <c r="E7709">
        <v>2.3639999999999999</v>
      </c>
      <c r="F7709">
        <v>0</v>
      </c>
      <c r="G7709">
        <v>-0.64780000000000004</v>
      </c>
      <c r="H7709">
        <v>0</v>
      </c>
      <c r="I7709">
        <v>-1.1000000000000001E-3</v>
      </c>
      <c r="J7709">
        <v>0</v>
      </c>
      <c r="K7709">
        <v>10.738200000000001</v>
      </c>
    </row>
    <row r="7710" spans="1:11" hidden="1">
      <c r="A7710" t="s">
        <v>166</v>
      </c>
      <c r="B7710" t="s">
        <v>663</v>
      </c>
      <c r="C7710">
        <v>188</v>
      </c>
      <c r="D7710" t="s">
        <v>116</v>
      </c>
      <c r="E7710">
        <v>2.8</v>
      </c>
      <c r="F7710">
        <v>0</v>
      </c>
      <c r="G7710">
        <v>1.4735</v>
      </c>
      <c r="H7710">
        <v>0</v>
      </c>
      <c r="I7710">
        <v>-1.1000000000000001E-3</v>
      </c>
      <c r="J7710">
        <v>0</v>
      </c>
      <c r="K7710">
        <v>10.523999999999999</v>
      </c>
    </row>
    <row r="7711" spans="1:11" hidden="1">
      <c r="A7711" t="s">
        <v>166</v>
      </c>
      <c r="B7711" t="s">
        <v>663</v>
      </c>
      <c r="C7711">
        <v>188</v>
      </c>
      <c r="D7711" t="s">
        <v>116</v>
      </c>
      <c r="E7711">
        <v>2.8</v>
      </c>
      <c r="F7711">
        <v>0</v>
      </c>
      <c r="G7711">
        <v>4.8406000000000002</v>
      </c>
      <c r="H7711">
        <v>0</v>
      </c>
      <c r="I7711">
        <v>-1.1000000000000001E-3</v>
      </c>
      <c r="J7711">
        <v>0</v>
      </c>
      <c r="K7711">
        <v>10.523999999999999</v>
      </c>
    </row>
    <row r="7712" spans="1:11" hidden="1">
      <c r="A7712" t="s">
        <v>166</v>
      </c>
      <c r="B7712" t="s">
        <v>663</v>
      </c>
      <c r="C7712">
        <v>188</v>
      </c>
      <c r="D7712" t="s">
        <v>116</v>
      </c>
      <c r="E7712">
        <v>3.2360000000000002</v>
      </c>
      <c r="F7712">
        <v>0</v>
      </c>
      <c r="G7712">
        <v>6.4913999999999996</v>
      </c>
      <c r="H7712">
        <v>0</v>
      </c>
      <c r="I7712">
        <v>-1.1000000000000001E-3</v>
      </c>
      <c r="J7712">
        <v>0</v>
      </c>
      <c r="K7712">
        <v>8.0536999999999992</v>
      </c>
    </row>
    <row r="7713" spans="1:11" hidden="1">
      <c r="A7713" t="s">
        <v>166</v>
      </c>
      <c r="B7713" t="s">
        <v>663</v>
      </c>
      <c r="C7713">
        <v>188</v>
      </c>
      <c r="D7713" t="s">
        <v>116</v>
      </c>
      <c r="E7713">
        <v>3.6720000000000002</v>
      </c>
      <c r="F7713">
        <v>0</v>
      </c>
      <c r="G7713">
        <v>8.1423000000000005</v>
      </c>
      <c r="H7713">
        <v>0</v>
      </c>
      <c r="I7713">
        <v>-1.1000000000000001E-3</v>
      </c>
      <c r="J7713">
        <v>0</v>
      </c>
      <c r="K7713">
        <v>4.8636999999999997</v>
      </c>
    </row>
    <row r="7714" spans="1:11" hidden="1">
      <c r="A7714" t="s">
        <v>166</v>
      </c>
      <c r="B7714" t="s">
        <v>663</v>
      </c>
      <c r="C7714">
        <v>188</v>
      </c>
      <c r="D7714" t="s">
        <v>116</v>
      </c>
      <c r="E7714">
        <v>4.1079999999999997</v>
      </c>
      <c r="F7714">
        <v>0</v>
      </c>
      <c r="G7714">
        <v>9.7931000000000008</v>
      </c>
      <c r="H7714">
        <v>0</v>
      </c>
      <c r="I7714">
        <v>-1.1000000000000001E-3</v>
      </c>
      <c r="J7714">
        <v>0</v>
      </c>
      <c r="K7714">
        <v>0.95389999999999997</v>
      </c>
    </row>
    <row r="7715" spans="1:11" hidden="1">
      <c r="A7715" t="s">
        <v>166</v>
      </c>
      <c r="B7715" t="s">
        <v>663</v>
      </c>
      <c r="C7715">
        <v>188</v>
      </c>
      <c r="D7715" t="s">
        <v>116</v>
      </c>
      <c r="E7715">
        <v>4.5438999999999998</v>
      </c>
      <c r="F7715">
        <v>0</v>
      </c>
      <c r="G7715">
        <v>11.444000000000001</v>
      </c>
      <c r="H7715">
        <v>0</v>
      </c>
      <c r="I7715">
        <v>-1.1000000000000001E-3</v>
      </c>
      <c r="J7715">
        <v>0</v>
      </c>
      <c r="K7715">
        <v>-3.6756000000000002</v>
      </c>
    </row>
    <row r="7716" spans="1:11" hidden="1">
      <c r="A7716" t="s">
        <v>166</v>
      </c>
      <c r="B7716" t="s">
        <v>663</v>
      </c>
      <c r="C7716">
        <v>188</v>
      </c>
      <c r="D7716" t="s">
        <v>116</v>
      </c>
      <c r="E7716">
        <v>4.9798999999999998</v>
      </c>
      <c r="F7716">
        <v>0</v>
      </c>
      <c r="G7716">
        <v>13.094799999999999</v>
      </c>
      <c r="H7716">
        <v>0</v>
      </c>
      <c r="I7716">
        <v>-1.1000000000000001E-3</v>
      </c>
      <c r="J7716">
        <v>0</v>
      </c>
      <c r="K7716">
        <v>-9.0248000000000008</v>
      </c>
    </row>
    <row r="7717" spans="1:11" hidden="1">
      <c r="A7717" t="s">
        <v>166</v>
      </c>
      <c r="B7717" t="s">
        <v>663</v>
      </c>
      <c r="C7717">
        <v>188</v>
      </c>
      <c r="D7717" t="s">
        <v>116</v>
      </c>
      <c r="E7717">
        <v>5.4158999999999997</v>
      </c>
      <c r="F7717">
        <v>0</v>
      </c>
      <c r="G7717">
        <v>14.7456</v>
      </c>
      <c r="H7717">
        <v>0</v>
      </c>
      <c r="I7717">
        <v>-1.1000000000000001E-3</v>
      </c>
      <c r="J7717">
        <v>0</v>
      </c>
      <c r="K7717">
        <v>-15.0938</v>
      </c>
    </row>
    <row r="7718" spans="1:11" hidden="1">
      <c r="A7718" t="s">
        <v>166</v>
      </c>
      <c r="B7718" t="s">
        <v>663</v>
      </c>
      <c r="C7718">
        <v>188</v>
      </c>
      <c r="D7718" t="s">
        <v>117</v>
      </c>
      <c r="E7718">
        <v>0.18410000000000001</v>
      </c>
      <c r="F7718">
        <v>0</v>
      </c>
      <c r="G7718">
        <v>-16.953399999999998</v>
      </c>
      <c r="H7718">
        <v>0</v>
      </c>
      <c r="I7718">
        <v>-1.1000000000000001E-3</v>
      </c>
      <c r="J7718">
        <v>0</v>
      </c>
      <c r="K7718">
        <v>-8.8833000000000002</v>
      </c>
    </row>
    <row r="7719" spans="1:11" hidden="1">
      <c r="A7719" t="s">
        <v>166</v>
      </c>
      <c r="B7719" t="s">
        <v>663</v>
      </c>
      <c r="C7719">
        <v>188</v>
      </c>
      <c r="D7719" t="s">
        <v>117</v>
      </c>
      <c r="E7719">
        <v>0.62009999999999998</v>
      </c>
      <c r="F7719">
        <v>0</v>
      </c>
      <c r="G7719">
        <v>-14.434799999999999</v>
      </c>
      <c r="H7719">
        <v>0</v>
      </c>
      <c r="I7719">
        <v>-1.1000000000000001E-3</v>
      </c>
      <c r="J7719">
        <v>0</v>
      </c>
      <c r="K7719">
        <v>-2.0068000000000001</v>
      </c>
    </row>
    <row r="7720" spans="1:11" hidden="1">
      <c r="A7720" t="s">
        <v>166</v>
      </c>
      <c r="B7720" t="s">
        <v>663</v>
      </c>
      <c r="C7720">
        <v>188</v>
      </c>
      <c r="D7720" t="s">
        <v>117</v>
      </c>
      <c r="E7720">
        <v>1.0561</v>
      </c>
      <c r="F7720">
        <v>0</v>
      </c>
      <c r="G7720">
        <v>-11.0031</v>
      </c>
      <c r="H7720">
        <v>0</v>
      </c>
      <c r="I7720">
        <v>-1.1000000000000001E-3</v>
      </c>
      <c r="J7720">
        <v>0</v>
      </c>
      <c r="K7720">
        <v>3.5676000000000001</v>
      </c>
    </row>
    <row r="7721" spans="1:11" hidden="1">
      <c r="A7721" t="s">
        <v>166</v>
      </c>
      <c r="B7721" t="s">
        <v>663</v>
      </c>
      <c r="C7721">
        <v>188</v>
      </c>
      <c r="D7721" t="s">
        <v>117</v>
      </c>
      <c r="E7721">
        <v>1.4921</v>
      </c>
      <c r="F7721">
        <v>0</v>
      </c>
      <c r="G7721">
        <v>-7.3021000000000003</v>
      </c>
      <c r="H7721">
        <v>0</v>
      </c>
      <c r="I7721">
        <v>-1.1000000000000001E-3</v>
      </c>
      <c r="J7721">
        <v>0</v>
      </c>
      <c r="K7721">
        <v>7.5579999999999998</v>
      </c>
    </row>
    <row r="7722" spans="1:11" hidden="1">
      <c r="A7722" t="s">
        <v>166</v>
      </c>
      <c r="B7722" t="s">
        <v>663</v>
      </c>
      <c r="C7722">
        <v>188</v>
      </c>
      <c r="D7722" t="s">
        <v>117</v>
      </c>
      <c r="E7722">
        <v>1.9279999999999999</v>
      </c>
      <c r="F7722">
        <v>0</v>
      </c>
      <c r="G7722">
        <v>-3.6160999999999999</v>
      </c>
      <c r="H7722">
        <v>0</v>
      </c>
      <c r="I7722">
        <v>-1.1000000000000001E-3</v>
      </c>
      <c r="J7722">
        <v>0</v>
      </c>
      <c r="K7722">
        <v>9.9352</v>
      </c>
    </row>
    <row r="7723" spans="1:11" hidden="1">
      <c r="A7723" t="s">
        <v>166</v>
      </c>
      <c r="B7723" t="s">
        <v>663</v>
      </c>
      <c r="C7723">
        <v>188</v>
      </c>
      <c r="D7723" t="s">
        <v>117</v>
      </c>
      <c r="E7723">
        <v>2.3639999999999999</v>
      </c>
      <c r="F7723">
        <v>0</v>
      </c>
      <c r="G7723">
        <v>-0.55389999999999995</v>
      </c>
      <c r="H7723">
        <v>0</v>
      </c>
      <c r="I7723">
        <v>-1.1000000000000001E-3</v>
      </c>
      <c r="J7723">
        <v>0</v>
      </c>
      <c r="K7723">
        <v>10.81</v>
      </c>
    </row>
    <row r="7724" spans="1:11" hidden="1">
      <c r="A7724" t="s">
        <v>166</v>
      </c>
      <c r="B7724" t="s">
        <v>663</v>
      </c>
      <c r="C7724">
        <v>188</v>
      </c>
      <c r="D7724" t="s">
        <v>117</v>
      </c>
      <c r="E7724">
        <v>2.8</v>
      </c>
      <c r="F7724">
        <v>0</v>
      </c>
      <c r="G7724">
        <v>1.5673999999999999</v>
      </c>
      <c r="H7724">
        <v>0</v>
      </c>
      <c r="I7724">
        <v>-1.1000000000000001E-3</v>
      </c>
      <c r="J7724">
        <v>0</v>
      </c>
      <c r="K7724">
        <v>10.5549</v>
      </c>
    </row>
    <row r="7725" spans="1:11" hidden="1">
      <c r="A7725" t="s">
        <v>166</v>
      </c>
      <c r="B7725" t="s">
        <v>663</v>
      </c>
      <c r="C7725">
        <v>188</v>
      </c>
      <c r="D7725" t="s">
        <v>117</v>
      </c>
      <c r="E7725">
        <v>2.8</v>
      </c>
      <c r="F7725">
        <v>0</v>
      </c>
      <c r="G7725">
        <v>4.9344999999999999</v>
      </c>
      <c r="H7725">
        <v>0</v>
      </c>
      <c r="I7725">
        <v>-1.1000000000000001E-3</v>
      </c>
      <c r="J7725">
        <v>0</v>
      </c>
      <c r="K7725">
        <v>10.5549</v>
      </c>
    </row>
    <row r="7726" spans="1:11" hidden="1">
      <c r="A7726" t="s">
        <v>166</v>
      </c>
      <c r="B7726" t="s">
        <v>663</v>
      </c>
      <c r="C7726">
        <v>188</v>
      </c>
      <c r="D7726" t="s">
        <v>117</v>
      </c>
      <c r="E7726">
        <v>3.2360000000000002</v>
      </c>
      <c r="F7726">
        <v>0</v>
      </c>
      <c r="G7726">
        <v>6.5853000000000002</v>
      </c>
      <c r="H7726">
        <v>0</v>
      </c>
      <c r="I7726">
        <v>-1.1000000000000001E-3</v>
      </c>
      <c r="J7726">
        <v>0</v>
      </c>
      <c r="K7726">
        <v>8.0436999999999994</v>
      </c>
    </row>
    <row r="7727" spans="1:11" hidden="1">
      <c r="A7727" t="s">
        <v>166</v>
      </c>
      <c r="B7727" t="s">
        <v>663</v>
      </c>
      <c r="C7727">
        <v>188</v>
      </c>
      <c r="D7727" t="s">
        <v>117</v>
      </c>
      <c r="E7727">
        <v>3.6720000000000002</v>
      </c>
      <c r="F7727">
        <v>0</v>
      </c>
      <c r="G7727">
        <v>8.2362000000000002</v>
      </c>
      <c r="H7727">
        <v>0</v>
      </c>
      <c r="I7727">
        <v>-1.1000000000000001E-3</v>
      </c>
      <c r="J7727">
        <v>0</v>
      </c>
      <c r="K7727">
        <v>4.8127000000000004</v>
      </c>
    </row>
    <row r="7728" spans="1:11" hidden="1">
      <c r="A7728" t="s">
        <v>166</v>
      </c>
      <c r="B7728" t="s">
        <v>663</v>
      </c>
      <c r="C7728">
        <v>188</v>
      </c>
      <c r="D7728" t="s">
        <v>117</v>
      </c>
      <c r="E7728">
        <v>4.1079999999999997</v>
      </c>
      <c r="F7728">
        <v>0</v>
      </c>
      <c r="G7728">
        <v>9.8870000000000005</v>
      </c>
      <c r="H7728">
        <v>0</v>
      </c>
      <c r="I7728">
        <v>-1.1000000000000001E-3</v>
      </c>
      <c r="J7728">
        <v>0</v>
      </c>
      <c r="K7728">
        <v>0.86199999999999999</v>
      </c>
    </row>
    <row r="7729" spans="1:11" hidden="1">
      <c r="A7729" t="s">
        <v>166</v>
      </c>
      <c r="B7729" t="s">
        <v>663</v>
      </c>
      <c r="C7729">
        <v>188</v>
      </c>
      <c r="D7729" t="s">
        <v>117</v>
      </c>
      <c r="E7729">
        <v>4.5438999999999998</v>
      </c>
      <c r="F7729">
        <v>0</v>
      </c>
      <c r="G7729">
        <v>11.537800000000001</v>
      </c>
      <c r="H7729">
        <v>0</v>
      </c>
      <c r="I7729">
        <v>-1.1000000000000001E-3</v>
      </c>
      <c r="J7729">
        <v>0</v>
      </c>
      <c r="K7729">
        <v>-3.8083999999999998</v>
      </c>
    </row>
    <row r="7730" spans="1:11" hidden="1">
      <c r="A7730" t="s">
        <v>166</v>
      </c>
      <c r="B7730" t="s">
        <v>663</v>
      </c>
      <c r="C7730">
        <v>188</v>
      </c>
      <c r="D7730" t="s">
        <v>117</v>
      </c>
      <c r="E7730">
        <v>4.9798999999999998</v>
      </c>
      <c r="F7730">
        <v>0</v>
      </c>
      <c r="G7730">
        <v>13.188700000000001</v>
      </c>
      <c r="H7730">
        <v>0</v>
      </c>
      <c r="I7730">
        <v>-1.1000000000000001E-3</v>
      </c>
      <c r="J7730">
        <v>0</v>
      </c>
      <c r="K7730">
        <v>-9.1986000000000008</v>
      </c>
    </row>
    <row r="7731" spans="1:11" hidden="1">
      <c r="A7731" t="s">
        <v>166</v>
      </c>
      <c r="B7731" t="s">
        <v>663</v>
      </c>
      <c r="C7731">
        <v>188</v>
      </c>
      <c r="D7731" t="s">
        <v>117</v>
      </c>
      <c r="E7731">
        <v>5.4158999999999997</v>
      </c>
      <c r="F7731">
        <v>0</v>
      </c>
      <c r="G7731">
        <v>14.839499999999999</v>
      </c>
      <c r="H7731">
        <v>0</v>
      </c>
      <c r="I7731">
        <v>-1.1000000000000001E-3</v>
      </c>
      <c r="J7731">
        <v>0</v>
      </c>
      <c r="K7731">
        <v>-15.3085</v>
      </c>
    </row>
    <row r="7732" spans="1:11" hidden="1">
      <c r="A7732" t="s">
        <v>166</v>
      </c>
      <c r="B7732" t="s">
        <v>663</v>
      </c>
      <c r="C7732">
        <v>188</v>
      </c>
      <c r="D7732" t="s">
        <v>118</v>
      </c>
      <c r="E7732">
        <v>0.18410000000000001</v>
      </c>
      <c r="F7732">
        <v>0</v>
      </c>
      <c r="G7732">
        <v>-29.607500000000002</v>
      </c>
      <c r="H7732">
        <v>0</v>
      </c>
      <c r="I7732">
        <v>-1.8E-3</v>
      </c>
      <c r="J7732">
        <v>0</v>
      </c>
      <c r="K7732">
        <v>-16.0947</v>
      </c>
    </row>
    <row r="7733" spans="1:11" hidden="1">
      <c r="A7733" t="s">
        <v>166</v>
      </c>
      <c r="B7733" t="s">
        <v>663</v>
      </c>
      <c r="C7733">
        <v>188</v>
      </c>
      <c r="D7733" t="s">
        <v>118</v>
      </c>
      <c r="E7733">
        <v>0.62009999999999998</v>
      </c>
      <c r="F7733">
        <v>0</v>
      </c>
      <c r="G7733">
        <v>-25.246600000000001</v>
      </c>
      <c r="H7733">
        <v>0</v>
      </c>
      <c r="I7733">
        <v>-1.8E-3</v>
      </c>
      <c r="J7733">
        <v>0</v>
      </c>
      <c r="K7733">
        <v>-4.0750000000000002</v>
      </c>
    </row>
    <row r="7734" spans="1:11" hidden="1">
      <c r="A7734" t="s">
        <v>166</v>
      </c>
      <c r="B7734" t="s">
        <v>663</v>
      </c>
      <c r="C7734">
        <v>188</v>
      </c>
      <c r="D7734" t="s">
        <v>118</v>
      </c>
      <c r="E7734">
        <v>1.0561</v>
      </c>
      <c r="F7734">
        <v>0</v>
      </c>
      <c r="G7734">
        <v>-19.2303</v>
      </c>
      <c r="H7734">
        <v>0</v>
      </c>
      <c r="I7734">
        <v>-1.8E-3</v>
      </c>
      <c r="J7734">
        <v>0</v>
      </c>
      <c r="K7734">
        <v>5.6734</v>
      </c>
    </row>
    <row r="7735" spans="1:11" hidden="1">
      <c r="A7735" t="s">
        <v>166</v>
      </c>
      <c r="B7735" t="s">
        <v>663</v>
      </c>
      <c r="C7735">
        <v>188</v>
      </c>
      <c r="D7735" t="s">
        <v>118</v>
      </c>
      <c r="E7735">
        <v>1.4921</v>
      </c>
      <c r="F7735">
        <v>0</v>
      </c>
      <c r="G7735">
        <v>-12.7255</v>
      </c>
      <c r="H7735">
        <v>0</v>
      </c>
      <c r="I7735">
        <v>-1.8E-3</v>
      </c>
      <c r="J7735">
        <v>0</v>
      </c>
      <c r="K7735">
        <v>12.6394</v>
      </c>
    </row>
    <row r="7736" spans="1:11" hidden="1">
      <c r="A7736" t="s">
        <v>166</v>
      </c>
      <c r="B7736" t="s">
        <v>663</v>
      </c>
      <c r="C7736">
        <v>188</v>
      </c>
      <c r="D7736" t="s">
        <v>118</v>
      </c>
      <c r="E7736">
        <v>1.9279999999999999</v>
      </c>
      <c r="F7736">
        <v>0</v>
      </c>
      <c r="G7736">
        <v>-6.2480000000000002</v>
      </c>
      <c r="H7736">
        <v>0</v>
      </c>
      <c r="I7736">
        <v>-1.8E-3</v>
      </c>
      <c r="J7736">
        <v>0</v>
      </c>
      <c r="K7736">
        <v>16.770199999999999</v>
      </c>
    </row>
    <row r="7737" spans="1:11" hidden="1">
      <c r="A7737" t="s">
        <v>166</v>
      </c>
      <c r="B7737" t="s">
        <v>663</v>
      </c>
      <c r="C7737">
        <v>188</v>
      </c>
      <c r="D7737" t="s">
        <v>118</v>
      </c>
      <c r="E7737">
        <v>2.3639999999999999</v>
      </c>
      <c r="F7737">
        <v>0</v>
      </c>
      <c r="G7737">
        <v>-0.90149999999999997</v>
      </c>
      <c r="H7737">
        <v>0</v>
      </c>
      <c r="I7737">
        <v>-1.8E-3</v>
      </c>
      <c r="J7737">
        <v>0</v>
      </c>
      <c r="K7737">
        <v>18.2668</v>
      </c>
    </row>
    <row r="7738" spans="1:11" hidden="1">
      <c r="A7738" t="s">
        <v>166</v>
      </c>
      <c r="B7738" t="s">
        <v>663</v>
      </c>
      <c r="C7738">
        <v>188</v>
      </c>
      <c r="D7738" t="s">
        <v>118</v>
      </c>
      <c r="E7738">
        <v>2.8</v>
      </c>
      <c r="F7738">
        <v>0</v>
      </c>
      <c r="G7738">
        <v>2.7389000000000001</v>
      </c>
      <c r="H7738">
        <v>0</v>
      </c>
      <c r="I7738">
        <v>-1.8E-3</v>
      </c>
      <c r="J7738">
        <v>0</v>
      </c>
      <c r="K7738">
        <v>17.804300000000001</v>
      </c>
    </row>
    <row r="7739" spans="1:11" hidden="1">
      <c r="A7739" t="s">
        <v>166</v>
      </c>
      <c r="B7739" t="s">
        <v>663</v>
      </c>
      <c r="C7739">
        <v>188</v>
      </c>
      <c r="D7739" t="s">
        <v>118</v>
      </c>
      <c r="E7739">
        <v>2.8</v>
      </c>
      <c r="F7739">
        <v>0</v>
      </c>
      <c r="G7739">
        <v>8.1112000000000002</v>
      </c>
      <c r="H7739">
        <v>0</v>
      </c>
      <c r="I7739">
        <v>-1.8E-3</v>
      </c>
      <c r="J7739">
        <v>0</v>
      </c>
      <c r="K7739">
        <v>17.804300000000001</v>
      </c>
    </row>
    <row r="7740" spans="1:11" hidden="1">
      <c r="A7740" t="s">
        <v>166</v>
      </c>
      <c r="B7740" t="s">
        <v>663</v>
      </c>
      <c r="C7740">
        <v>188</v>
      </c>
      <c r="D7740" t="s">
        <v>118</v>
      </c>
      <c r="E7740">
        <v>3.2360000000000002</v>
      </c>
      <c r="F7740">
        <v>0</v>
      </c>
      <c r="G7740">
        <v>10.8987</v>
      </c>
      <c r="H7740">
        <v>0</v>
      </c>
      <c r="I7740">
        <v>-1.8E-3</v>
      </c>
      <c r="J7740">
        <v>0</v>
      </c>
      <c r="K7740">
        <v>13.682399999999999</v>
      </c>
    </row>
    <row r="7741" spans="1:11" hidden="1">
      <c r="A7741" t="s">
        <v>166</v>
      </c>
      <c r="B7741" t="s">
        <v>663</v>
      </c>
      <c r="C7741">
        <v>188</v>
      </c>
      <c r="D7741" t="s">
        <v>118</v>
      </c>
      <c r="E7741">
        <v>3.6720000000000002</v>
      </c>
      <c r="F7741">
        <v>0</v>
      </c>
      <c r="G7741">
        <v>13.6861</v>
      </c>
      <c r="H7741">
        <v>0</v>
      </c>
      <c r="I7741">
        <v>-1.8E-3</v>
      </c>
      <c r="J7741">
        <v>0</v>
      </c>
      <c r="K7741">
        <v>8.3458000000000006</v>
      </c>
    </row>
    <row r="7742" spans="1:11" hidden="1">
      <c r="A7742" t="s">
        <v>166</v>
      </c>
      <c r="B7742" t="s">
        <v>663</v>
      </c>
      <c r="C7742">
        <v>188</v>
      </c>
      <c r="D7742" t="s">
        <v>118</v>
      </c>
      <c r="E7742">
        <v>4.1079999999999997</v>
      </c>
      <c r="F7742">
        <v>0</v>
      </c>
      <c r="G7742">
        <v>16.473600000000001</v>
      </c>
      <c r="H7742">
        <v>0</v>
      </c>
      <c r="I7742">
        <v>-1.8E-3</v>
      </c>
      <c r="J7742">
        <v>0</v>
      </c>
      <c r="K7742">
        <v>1.794</v>
      </c>
    </row>
    <row r="7743" spans="1:11" hidden="1">
      <c r="A7743" t="s">
        <v>166</v>
      </c>
      <c r="B7743" t="s">
        <v>663</v>
      </c>
      <c r="C7743">
        <v>188</v>
      </c>
      <c r="D7743" t="s">
        <v>118</v>
      </c>
      <c r="E7743">
        <v>4.5438999999999998</v>
      </c>
      <c r="F7743">
        <v>0</v>
      </c>
      <c r="G7743">
        <v>19.261099999999999</v>
      </c>
      <c r="H7743">
        <v>0</v>
      </c>
      <c r="I7743">
        <v>-1.8E-3</v>
      </c>
      <c r="J7743">
        <v>0</v>
      </c>
      <c r="K7743">
        <v>-5.9732000000000003</v>
      </c>
    </row>
    <row r="7744" spans="1:11" hidden="1">
      <c r="A7744" t="s">
        <v>166</v>
      </c>
      <c r="B7744" t="s">
        <v>663</v>
      </c>
      <c r="C7744">
        <v>188</v>
      </c>
      <c r="D7744" t="s">
        <v>118</v>
      </c>
      <c r="E7744">
        <v>4.9798999999999998</v>
      </c>
      <c r="F7744">
        <v>0</v>
      </c>
      <c r="G7744">
        <v>22.0486</v>
      </c>
      <c r="H7744">
        <v>0</v>
      </c>
      <c r="I7744">
        <v>-1.8E-3</v>
      </c>
      <c r="J7744">
        <v>0</v>
      </c>
      <c r="K7744">
        <v>-14.9556</v>
      </c>
    </row>
    <row r="7745" spans="1:11" hidden="1">
      <c r="A7745" t="s">
        <v>166</v>
      </c>
      <c r="B7745" t="s">
        <v>663</v>
      </c>
      <c r="C7745">
        <v>188</v>
      </c>
      <c r="D7745" t="s">
        <v>118</v>
      </c>
      <c r="E7745">
        <v>5.4158999999999997</v>
      </c>
      <c r="F7745">
        <v>0</v>
      </c>
      <c r="G7745">
        <v>24.836099999999998</v>
      </c>
      <c r="H7745">
        <v>0</v>
      </c>
      <c r="I7745">
        <v>-1.8E-3</v>
      </c>
      <c r="J7745">
        <v>0</v>
      </c>
      <c r="K7745">
        <v>-25.153400000000001</v>
      </c>
    </row>
    <row r="7746" spans="1:11" hidden="1">
      <c r="A7746" t="s">
        <v>166</v>
      </c>
      <c r="B7746" t="s">
        <v>663</v>
      </c>
      <c r="C7746">
        <v>188</v>
      </c>
      <c r="D7746" t="s">
        <v>119</v>
      </c>
      <c r="E7746">
        <v>0.18410000000000001</v>
      </c>
      <c r="F7746">
        <v>0</v>
      </c>
      <c r="G7746">
        <v>-29.659600000000001</v>
      </c>
      <c r="H7746">
        <v>0</v>
      </c>
      <c r="I7746">
        <v>-1.8E-3</v>
      </c>
      <c r="J7746">
        <v>0</v>
      </c>
      <c r="K7746">
        <v>-16.2317</v>
      </c>
    </row>
    <row r="7747" spans="1:11" hidden="1">
      <c r="A7747" t="s">
        <v>166</v>
      </c>
      <c r="B7747" t="s">
        <v>663</v>
      </c>
      <c r="C7747">
        <v>188</v>
      </c>
      <c r="D7747" t="s">
        <v>119</v>
      </c>
      <c r="E7747">
        <v>0.62009999999999998</v>
      </c>
      <c r="F7747">
        <v>0</v>
      </c>
      <c r="G7747">
        <v>-25.2987</v>
      </c>
      <c r="H7747">
        <v>0</v>
      </c>
      <c r="I7747">
        <v>-1.8E-3</v>
      </c>
      <c r="J7747">
        <v>0</v>
      </c>
      <c r="K7747">
        <v>-4.1893000000000002</v>
      </c>
    </row>
    <row r="7748" spans="1:11" hidden="1">
      <c r="A7748" t="s">
        <v>166</v>
      </c>
      <c r="B7748" t="s">
        <v>663</v>
      </c>
      <c r="C7748">
        <v>188</v>
      </c>
      <c r="D7748" t="s">
        <v>119</v>
      </c>
      <c r="E7748">
        <v>1.0561</v>
      </c>
      <c r="F7748">
        <v>0</v>
      </c>
      <c r="G7748">
        <v>-19.282399999999999</v>
      </c>
      <c r="H7748">
        <v>0</v>
      </c>
      <c r="I7748">
        <v>-1.8E-3</v>
      </c>
      <c r="J7748">
        <v>0</v>
      </c>
      <c r="K7748">
        <v>5.5818000000000003</v>
      </c>
    </row>
    <row r="7749" spans="1:11" hidden="1">
      <c r="A7749" t="s">
        <v>166</v>
      </c>
      <c r="B7749" t="s">
        <v>663</v>
      </c>
      <c r="C7749">
        <v>188</v>
      </c>
      <c r="D7749" t="s">
        <v>119</v>
      </c>
      <c r="E7749">
        <v>1.4921</v>
      </c>
      <c r="F7749">
        <v>0</v>
      </c>
      <c r="G7749">
        <v>-12.7776</v>
      </c>
      <c r="H7749">
        <v>0</v>
      </c>
      <c r="I7749">
        <v>-1.8E-3</v>
      </c>
      <c r="J7749">
        <v>0</v>
      </c>
      <c r="K7749">
        <v>12.570600000000001</v>
      </c>
    </row>
    <row r="7750" spans="1:11" hidden="1">
      <c r="A7750" t="s">
        <v>166</v>
      </c>
      <c r="B7750" t="s">
        <v>663</v>
      </c>
      <c r="C7750">
        <v>188</v>
      </c>
      <c r="D7750" t="s">
        <v>119</v>
      </c>
      <c r="E7750">
        <v>1.9279999999999999</v>
      </c>
      <c r="F7750">
        <v>0</v>
      </c>
      <c r="G7750">
        <v>-6.3000999999999996</v>
      </c>
      <c r="H7750">
        <v>0</v>
      </c>
      <c r="I7750">
        <v>-1.8E-3</v>
      </c>
      <c r="J7750">
        <v>0</v>
      </c>
      <c r="K7750">
        <v>16.7241</v>
      </c>
    </row>
    <row r="7751" spans="1:11" hidden="1">
      <c r="A7751" t="s">
        <v>166</v>
      </c>
      <c r="B7751" t="s">
        <v>663</v>
      </c>
      <c r="C7751">
        <v>188</v>
      </c>
      <c r="D7751" t="s">
        <v>119</v>
      </c>
      <c r="E7751">
        <v>2.3639999999999999</v>
      </c>
      <c r="F7751">
        <v>0</v>
      </c>
      <c r="G7751">
        <v>-0.95369999999999999</v>
      </c>
      <c r="H7751">
        <v>0</v>
      </c>
      <c r="I7751">
        <v>-1.8E-3</v>
      </c>
      <c r="J7751">
        <v>0</v>
      </c>
      <c r="K7751">
        <v>18.243400000000001</v>
      </c>
    </row>
    <row r="7752" spans="1:11" hidden="1">
      <c r="A7752" t="s">
        <v>166</v>
      </c>
      <c r="B7752" t="s">
        <v>663</v>
      </c>
      <c r="C7752">
        <v>188</v>
      </c>
      <c r="D7752" t="s">
        <v>119</v>
      </c>
      <c r="E7752">
        <v>2.8</v>
      </c>
      <c r="F7752">
        <v>0</v>
      </c>
      <c r="G7752">
        <v>2.6867999999999999</v>
      </c>
      <c r="H7752">
        <v>0</v>
      </c>
      <c r="I7752">
        <v>-1.8E-3</v>
      </c>
      <c r="J7752">
        <v>0</v>
      </c>
      <c r="K7752">
        <v>17.803599999999999</v>
      </c>
    </row>
    <row r="7753" spans="1:11" hidden="1">
      <c r="A7753" t="s">
        <v>166</v>
      </c>
      <c r="B7753" t="s">
        <v>663</v>
      </c>
      <c r="C7753">
        <v>188</v>
      </c>
      <c r="D7753" t="s">
        <v>119</v>
      </c>
      <c r="E7753">
        <v>2.8</v>
      </c>
      <c r="F7753">
        <v>0</v>
      </c>
      <c r="G7753">
        <v>8.0589999999999993</v>
      </c>
      <c r="H7753">
        <v>0</v>
      </c>
      <c r="I7753">
        <v>-1.8E-3</v>
      </c>
      <c r="J7753">
        <v>0</v>
      </c>
      <c r="K7753">
        <v>17.803599999999999</v>
      </c>
    </row>
    <row r="7754" spans="1:11" hidden="1">
      <c r="A7754" t="s">
        <v>166</v>
      </c>
      <c r="B7754" t="s">
        <v>663</v>
      </c>
      <c r="C7754">
        <v>188</v>
      </c>
      <c r="D7754" t="s">
        <v>119</v>
      </c>
      <c r="E7754">
        <v>3.2360000000000002</v>
      </c>
      <c r="F7754">
        <v>0</v>
      </c>
      <c r="G7754">
        <v>10.846500000000001</v>
      </c>
      <c r="H7754">
        <v>0</v>
      </c>
      <c r="I7754">
        <v>-1.8E-3</v>
      </c>
      <c r="J7754">
        <v>0</v>
      </c>
      <c r="K7754">
        <v>13.660299999999999</v>
      </c>
    </row>
    <row r="7755" spans="1:11" hidden="1">
      <c r="A7755" t="s">
        <v>166</v>
      </c>
      <c r="B7755" t="s">
        <v>663</v>
      </c>
      <c r="C7755">
        <v>188</v>
      </c>
      <c r="D7755" t="s">
        <v>119</v>
      </c>
      <c r="E7755">
        <v>3.6720000000000002</v>
      </c>
      <c r="F7755">
        <v>0</v>
      </c>
      <c r="G7755">
        <v>13.634</v>
      </c>
      <c r="H7755">
        <v>0</v>
      </c>
      <c r="I7755">
        <v>-1.8E-3</v>
      </c>
      <c r="J7755">
        <v>0</v>
      </c>
      <c r="K7755">
        <v>8.3010000000000002</v>
      </c>
    </row>
    <row r="7756" spans="1:11" hidden="1">
      <c r="A7756" t="s">
        <v>166</v>
      </c>
      <c r="B7756" t="s">
        <v>663</v>
      </c>
      <c r="C7756">
        <v>188</v>
      </c>
      <c r="D7756" t="s">
        <v>119</v>
      </c>
      <c r="E7756">
        <v>4.1079999999999997</v>
      </c>
      <c r="F7756">
        <v>0</v>
      </c>
      <c r="G7756">
        <v>16.421500000000002</v>
      </c>
      <c r="H7756">
        <v>0</v>
      </c>
      <c r="I7756">
        <v>-1.8E-3</v>
      </c>
      <c r="J7756">
        <v>0</v>
      </c>
      <c r="K7756">
        <v>1.7263999999999999</v>
      </c>
    </row>
    <row r="7757" spans="1:11" hidden="1">
      <c r="A7757" t="s">
        <v>166</v>
      </c>
      <c r="B7757" t="s">
        <v>663</v>
      </c>
      <c r="C7757">
        <v>188</v>
      </c>
      <c r="D7757" t="s">
        <v>119</v>
      </c>
      <c r="E7757">
        <v>4.5438999999999998</v>
      </c>
      <c r="F7757">
        <v>0</v>
      </c>
      <c r="G7757">
        <v>19.209</v>
      </c>
      <c r="H7757">
        <v>0</v>
      </c>
      <c r="I7757">
        <v>-1.8E-3</v>
      </c>
      <c r="J7757">
        <v>0</v>
      </c>
      <c r="K7757">
        <v>-6.0633999999999997</v>
      </c>
    </row>
    <row r="7758" spans="1:11" hidden="1">
      <c r="A7758" t="s">
        <v>166</v>
      </c>
      <c r="B7758" t="s">
        <v>663</v>
      </c>
      <c r="C7758">
        <v>188</v>
      </c>
      <c r="D7758" t="s">
        <v>119</v>
      </c>
      <c r="E7758">
        <v>4.9798999999999998</v>
      </c>
      <c r="F7758">
        <v>0</v>
      </c>
      <c r="G7758">
        <v>21.996500000000001</v>
      </c>
      <c r="H7758">
        <v>0</v>
      </c>
      <c r="I7758">
        <v>-1.8E-3</v>
      </c>
      <c r="J7758">
        <v>0</v>
      </c>
      <c r="K7758">
        <v>-15.0686</v>
      </c>
    </row>
    <row r="7759" spans="1:11" hidden="1">
      <c r="A7759" t="s">
        <v>166</v>
      </c>
      <c r="B7759" t="s">
        <v>663</v>
      </c>
      <c r="C7759">
        <v>188</v>
      </c>
      <c r="D7759" t="s">
        <v>119</v>
      </c>
      <c r="E7759">
        <v>5.4158999999999997</v>
      </c>
      <c r="F7759">
        <v>0</v>
      </c>
      <c r="G7759">
        <v>24.783999999999999</v>
      </c>
      <c r="H7759">
        <v>0</v>
      </c>
      <c r="I7759">
        <v>-1.8E-3</v>
      </c>
      <c r="J7759">
        <v>0</v>
      </c>
      <c r="K7759">
        <v>-25.289100000000001</v>
      </c>
    </row>
    <row r="7760" spans="1:11" hidden="1">
      <c r="A7760" t="s">
        <v>166</v>
      </c>
      <c r="B7760" t="s">
        <v>663</v>
      </c>
      <c r="C7760">
        <v>188</v>
      </c>
      <c r="D7760" t="s">
        <v>120</v>
      </c>
      <c r="E7760">
        <v>0.18410000000000001</v>
      </c>
      <c r="F7760">
        <v>0</v>
      </c>
      <c r="G7760">
        <v>-29.5136</v>
      </c>
      <c r="H7760">
        <v>0</v>
      </c>
      <c r="I7760">
        <v>-1.8E-3</v>
      </c>
      <c r="J7760">
        <v>0</v>
      </c>
      <c r="K7760">
        <v>-15.818199999999999</v>
      </c>
    </row>
    <row r="7761" spans="1:11" hidden="1">
      <c r="A7761" t="s">
        <v>166</v>
      </c>
      <c r="B7761" t="s">
        <v>663</v>
      </c>
      <c r="C7761">
        <v>188</v>
      </c>
      <c r="D7761" t="s">
        <v>120</v>
      </c>
      <c r="E7761">
        <v>0.62009999999999998</v>
      </c>
      <c r="F7761">
        <v>0</v>
      </c>
      <c r="G7761">
        <v>-25.152699999999999</v>
      </c>
      <c r="H7761">
        <v>0</v>
      </c>
      <c r="I7761">
        <v>-1.8E-3</v>
      </c>
      <c r="J7761">
        <v>0</v>
      </c>
      <c r="K7761">
        <v>-3.8395000000000001</v>
      </c>
    </row>
    <row r="7762" spans="1:11" hidden="1">
      <c r="A7762" t="s">
        <v>166</v>
      </c>
      <c r="B7762" t="s">
        <v>663</v>
      </c>
      <c r="C7762">
        <v>188</v>
      </c>
      <c r="D7762" t="s">
        <v>120</v>
      </c>
      <c r="E7762">
        <v>1.0561</v>
      </c>
      <c r="F7762">
        <v>0</v>
      </c>
      <c r="G7762">
        <v>-19.136399999999998</v>
      </c>
      <c r="H7762">
        <v>0</v>
      </c>
      <c r="I7762">
        <v>-1.8E-3</v>
      </c>
      <c r="J7762">
        <v>0</v>
      </c>
      <c r="K7762">
        <v>5.8678999999999997</v>
      </c>
    </row>
    <row r="7763" spans="1:11" hidden="1">
      <c r="A7763" t="s">
        <v>166</v>
      </c>
      <c r="B7763" t="s">
        <v>663</v>
      </c>
      <c r="C7763">
        <v>188</v>
      </c>
      <c r="D7763" t="s">
        <v>120</v>
      </c>
      <c r="E7763">
        <v>1.4921</v>
      </c>
      <c r="F7763">
        <v>0</v>
      </c>
      <c r="G7763">
        <v>-12.631600000000001</v>
      </c>
      <c r="H7763">
        <v>0</v>
      </c>
      <c r="I7763">
        <v>-1.8E-3</v>
      </c>
      <c r="J7763">
        <v>0</v>
      </c>
      <c r="K7763">
        <v>12.793100000000001</v>
      </c>
    </row>
    <row r="7764" spans="1:11" hidden="1">
      <c r="A7764" t="s">
        <v>166</v>
      </c>
      <c r="B7764" t="s">
        <v>663</v>
      </c>
      <c r="C7764">
        <v>188</v>
      </c>
      <c r="D7764" t="s">
        <v>120</v>
      </c>
      <c r="E7764">
        <v>1.9279999999999999</v>
      </c>
      <c r="F7764">
        <v>0</v>
      </c>
      <c r="G7764">
        <v>-6.1540999999999997</v>
      </c>
      <c r="H7764">
        <v>0</v>
      </c>
      <c r="I7764">
        <v>-1.8E-3</v>
      </c>
      <c r="J7764">
        <v>0</v>
      </c>
      <c r="K7764">
        <v>16.882999999999999</v>
      </c>
    </row>
    <row r="7765" spans="1:11" hidden="1">
      <c r="A7765" t="s">
        <v>166</v>
      </c>
      <c r="B7765" t="s">
        <v>663</v>
      </c>
      <c r="C7765">
        <v>188</v>
      </c>
      <c r="D7765" t="s">
        <v>120</v>
      </c>
      <c r="E7765">
        <v>2.3639999999999999</v>
      </c>
      <c r="F7765">
        <v>0</v>
      </c>
      <c r="G7765">
        <v>-0.80769999999999997</v>
      </c>
      <c r="H7765">
        <v>0</v>
      </c>
      <c r="I7765">
        <v>-1.8E-3</v>
      </c>
      <c r="J7765">
        <v>0</v>
      </c>
      <c r="K7765">
        <v>18.3386</v>
      </c>
    </row>
    <row r="7766" spans="1:11" hidden="1">
      <c r="A7766" t="s">
        <v>166</v>
      </c>
      <c r="B7766" t="s">
        <v>663</v>
      </c>
      <c r="C7766">
        <v>188</v>
      </c>
      <c r="D7766" t="s">
        <v>120</v>
      </c>
      <c r="E7766">
        <v>2.8</v>
      </c>
      <c r="F7766">
        <v>0</v>
      </c>
      <c r="G7766">
        <v>2.8328000000000002</v>
      </c>
      <c r="H7766">
        <v>0</v>
      </c>
      <c r="I7766">
        <v>-1.8E-3</v>
      </c>
      <c r="J7766">
        <v>0</v>
      </c>
      <c r="K7766">
        <v>17.8352</v>
      </c>
    </row>
    <row r="7767" spans="1:11" hidden="1">
      <c r="A7767" t="s">
        <v>166</v>
      </c>
      <c r="B7767" t="s">
        <v>663</v>
      </c>
      <c r="C7767">
        <v>188</v>
      </c>
      <c r="D7767" t="s">
        <v>120</v>
      </c>
      <c r="E7767">
        <v>2.8</v>
      </c>
      <c r="F7767">
        <v>0</v>
      </c>
      <c r="G7767">
        <v>8.2050999999999998</v>
      </c>
      <c r="H7767">
        <v>0</v>
      </c>
      <c r="I7767">
        <v>-1.8E-3</v>
      </c>
      <c r="J7767">
        <v>0</v>
      </c>
      <c r="K7767">
        <v>17.8352</v>
      </c>
    </row>
    <row r="7768" spans="1:11" hidden="1">
      <c r="A7768" t="s">
        <v>166</v>
      </c>
      <c r="B7768" t="s">
        <v>663</v>
      </c>
      <c r="C7768">
        <v>188</v>
      </c>
      <c r="D7768" t="s">
        <v>120</v>
      </c>
      <c r="E7768">
        <v>3.2360000000000002</v>
      </c>
      <c r="F7768">
        <v>0</v>
      </c>
      <c r="G7768">
        <v>10.9925</v>
      </c>
      <c r="H7768">
        <v>0</v>
      </c>
      <c r="I7768">
        <v>-1.8E-3</v>
      </c>
      <c r="J7768">
        <v>0</v>
      </c>
      <c r="K7768">
        <v>13.6723</v>
      </c>
    </row>
    <row r="7769" spans="1:11" hidden="1">
      <c r="A7769" t="s">
        <v>166</v>
      </c>
      <c r="B7769" t="s">
        <v>663</v>
      </c>
      <c r="C7769">
        <v>188</v>
      </c>
      <c r="D7769" t="s">
        <v>120</v>
      </c>
      <c r="E7769">
        <v>3.6720000000000002</v>
      </c>
      <c r="F7769">
        <v>0</v>
      </c>
      <c r="G7769">
        <v>13.78</v>
      </c>
      <c r="H7769">
        <v>0</v>
      </c>
      <c r="I7769">
        <v>-1.8E-3</v>
      </c>
      <c r="J7769">
        <v>0</v>
      </c>
      <c r="K7769">
        <v>8.2948000000000004</v>
      </c>
    </row>
    <row r="7770" spans="1:11" hidden="1">
      <c r="A7770" t="s">
        <v>166</v>
      </c>
      <c r="B7770" t="s">
        <v>663</v>
      </c>
      <c r="C7770">
        <v>188</v>
      </c>
      <c r="D7770" t="s">
        <v>120</v>
      </c>
      <c r="E7770">
        <v>4.1079999999999997</v>
      </c>
      <c r="F7770">
        <v>0</v>
      </c>
      <c r="G7770">
        <v>16.567499999999999</v>
      </c>
      <c r="H7770">
        <v>0</v>
      </c>
      <c r="I7770">
        <v>-1.8E-3</v>
      </c>
      <c r="J7770">
        <v>0</v>
      </c>
      <c r="K7770">
        <v>1.702</v>
      </c>
    </row>
    <row r="7771" spans="1:11" hidden="1">
      <c r="A7771" t="s">
        <v>166</v>
      </c>
      <c r="B7771" t="s">
        <v>663</v>
      </c>
      <c r="C7771">
        <v>188</v>
      </c>
      <c r="D7771" t="s">
        <v>120</v>
      </c>
      <c r="E7771">
        <v>4.5438999999999998</v>
      </c>
      <c r="F7771">
        <v>0</v>
      </c>
      <c r="G7771">
        <v>19.355</v>
      </c>
      <c r="H7771">
        <v>0</v>
      </c>
      <c r="I7771">
        <v>-1.8E-3</v>
      </c>
      <c r="J7771">
        <v>0</v>
      </c>
      <c r="K7771">
        <v>-6.1059999999999999</v>
      </c>
    </row>
    <row r="7772" spans="1:11" hidden="1">
      <c r="A7772" t="s">
        <v>166</v>
      </c>
      <c r="B7772" t="s">
        <v>663</v>
      </c>
      <c r="C7772">
        <v>188</v>
      </c>
      <c r="D7772" t="s">
        <v>120</v>
      </c>
      <c r="E7772">
        <v>4.9798999999999998</v>
      </c>
      <c r="F7772">
        <v>0</v>
      </c>
      <c r="G7772">
        <v>22.142499999999998</v>
      </c>
      <c r="H7772">
        <v>0</v>
      </c>
      <c r="I7772">
        <v>-1.8E-3</v>
      </c>
      <c r="J7772">
        <v>0</v>
      </c>
      <c r="K7772">
        <v>-15.1294</v>
      </c>
    </row>
    <row r="7773" spans="1:11" hidden="1">
      <c r="A7773" t="s">
        <v>166</v>
      </c>
      <c r="B7773" t="s">
        <v>663</v>
      </c>
      <c r="C7773">
        <v>188</v>
      </c>
      <c r="D7773" t="s">
        <v>120</v>
      </c>
      <c r="E7773">
        <v>5.4158999999999997</v>
      </c>
      <c r="F7773">
        <v>0</v>
      </c>
      <c r="G7773">
        <v>24.93</v>
      </c>
      <c r="H7773">
        <v>0</v>
      </c>
      <c r="I7773">
        <v>-1.8E-3</v>
      </c>
      <c r="J7773">
        <v>0</v>
      </c>
      <c r="K7773">
        <v>-25.368099999999998</v>
      </c>
    </row>
    <row r="7774" spans="1:11" hidden="1">
      <c r="A7774" t="s">
        <v>166</v>
      </c>
      <c r="B7774" t="s">
        <v>663</v>
      </c>
      <c r="C7774">
        <v>188</v>
      </c>
      <c r="D7774" t="s">
        <v>121</v>
      </c>
      <c r="E7774">
        <v>0.18410000000000001</v>
      </c>
      <c r="F7774">
        <v>0</v>
      </c>
      <c r="G7774">
        <v>-29.5657</v>
      </c>
      <c r="H7774">
        <v>0</v>
      </c>
      <c r="I7774">
        <v>-1.8E-3</v>
      </c>
      <c r="J7774">
        <v>0</v>
      </c>
      <c r="K7774">
        <v>-15.955299999999999</v>
      </c>
    </row>
    <row r="7775" spans="1:11" hidden="1">
      <c r="A7775" t="s">
        <v>166</v>
      </c>
      <c r="B7775" t="s">
        <v>663</v>
      </c>
      <c r="C7775">
        <v>188</v>
      </c>
      <c r="D7775" t="s">
        <v>121</v>
      </c>
      <c r="E7775">
        <v>0.62009999999999998</v>
      </c>
      <c r="F7775">
        <v>0</v>
      </c>
      <c r="G7775">
        <v>-25.204799999999999</v>
      </c>
      <c r="H7775">
        <v>0</v>
      </c>
      <c r="I7775">
        <v>-1.8E-3</v>
      </c>
      <c r="J7775">
        <v>0</v>
      </c>
      <c r="K7775">
        <v>-3.9538000000000002</v>
      </c>
    </row>
    <row r="7776" spans="1:11" hidden="1">
      <c r="A7776" t="s">
        <v>166</v>
      </c>
      <c r="B7776" t="s">
        <v>663</v>
      </c>
      <c r="C7776">
        <v>188</v>
      </c>
      <c r="D7776" t="s">
        <v>121</v>
      </c>
      <c r="E7776">
        <v>1.0561</v>
      </c>
      <c r="F7776">
        <v>0</v>
      </c>
      <c r="G7776">
        <v>-19.188500000000001</v>
      </c>
      <c r="H7776">
        <v>0</v>
      </c>
      <c r="I7776">
        <v>-1.8E-3</v>
      </c>
      <c r="J7776">
        <v>0</v>
      </c>
      <c r="K7776">
        <v>5.7763999999999998</v>
      </c>
    </row>
    <row r="7777" spans="1:11" hidden="1">
      <c r="A7777" t="s">
        <v>166</v>
      </c>
      <c r="B7777" t="s">
        <v>663</v>
      </c>
      <c r="C7777">
        <v>188</v>
      </c>
      <c r="D7777" t="s">
        <v>121</v>
      </c>
      <c r="E7777">
        <v>1.4921</v>
      </c>
      <c r="F7777">
        <v>0</v>
      </c>
      <c r="G7777">
        <v>-12.6837</v>
      </c>
      <c r="H7777">
        <v>0</v>
      </c>
      <c r="I7777">
        <v>-1.8E-3</v>
      </c>
      <c r="J7777">
        <v>0</v>
      </c>
      <c r="K7777">
        <v>12.724299999999999</v>
      </c>
    </row>
    <row r="7778" spans="1:11" hidden="1">
      <c r="A7778" t="s">
        <v>166</v>
      </c>
      <c r="B7778" t="s">
        <v>663</v>
      </c>
      <c r="C7778">
        <v>188</v>
      </c>
      <c r="D7778" t="s">
        <v>121</v>
      </c>
      <c r="E7778">
        <v>1.9279999999999999</v>
      </c>
      <c r="F7778">
        <v>0</v>
      </c>
      <c r="G7778">
        <v>-6.2061999999999999</v>
      </c>
      <c r="H7778">
        <v>0</v>
      </c>
      <c r="I7778">
        <v>-1.8E-3</v>
      </c>
      <c r="J7778">
        <v>0</v>
      </c>
      <c r="K7778">
        <v>16.8369</v>
      </c>
    </row>
    <row r="7779" spans="1:11" hidden="1">
      <c r="A7779" t="s">
        <v>166</v>
      </c>
      <c r="B7779" t="s">
        <v>663</v>
      </c>
      <c r="C7779">
        <v>188</v>
      </c>
      <c r="D7779" t="s">
        <v>121</v>
      </c>
      <c r="E7779">
        <v>2.3639999999999999</v>
      </c>
      <c r="F7779">
        <v>0</v>
      </c>
      <c r="G7779">
        <v>-0.85980000000000001</v>
      </c>
      <c r="H7779">
        <v>0</v>
      </c>
      <c r="I7779">
        <v>-1.8E-3</v>
      </c>
      <c r="J7779">
        <v>0</v>
      </c>
      <c r="K7779">
        <v>18.315200000000001</v>
      </c>
    </row>
    <row r="7780" spans="1:11" hidden="1">
      <c r="A7780" t="s">
        <v>166</v>
      </c>
      <c r="B7780" t="s">
        <v>663</v>
      </c>
      <c r="C7780">
        <v>188</v>
      </c>
      <c r="D7780" t="s">
        <v>121</v>
      </c>
      <c r="E7780">
        <v>2.8</v>
      </c>
      <c r="F7780">
        <v>0</v>
      </c>
      <c r="G7780">
        <v>2.7806999999999999</v>
      </c>
      <c r="H7780">
        <v>0</v>
      </c>
      <c r="I7780">
        <v>-1.8E-3</v>
      </c>
      <c r="J7780">
        <v>0</v>
      </c>
      <c r="K7780">
        <v>17.834499999999998</v>
      </c>
    </row>
    <row r="7781" spans="1:11" hidden="1">
      <c r="A7781" t="s">
        <v>166</v>
      </c>
      <c r="B7781" t="s">
        <v>663</v>
      </c>
      <c r="C7781">
        <v>188</v>
      </c>
      <c r="D7781" t="s">
        <v>121</v>
      </c>
      <c r="E7781">
        <v>2.8</v>
      </c>
      <c r="F7781">
        <v>0</v>
      </c>
      <c r="G7781">
        <v>8.1529000000000007</v>
      </c>
      <c r="H7781">
        <v>0</v>
      </c>
      <c r="I7781">
        <v>-1.8E-3</v>
      </c>
      <c r="J7781">
        <v>0</v>
      </c>
      <c r="K7781">
        <v>17.834499999999998</v>
      </c>
    </row>
    <row r="7782" spans="1:11" hidden="1">
      <c r="A7782" t="s">
        <v>166</v>
      </c>
      <c r="B7782" t="s">
        <v>663</v>
      </c>
      <c r="C7782">
        <v>188</v>
      </c>
      <c r="D7782" t="s">
        <v>121</v>
      </c>
      <c r="E7782">
        <v>3.2360000000000002</v>
      </c>
      <c r="F7782">
        <v>0</v>
      </c>
      <c r="G7782">
        <v>10.9404</v>
      </c>
      <c r="H7782">
        <v>0</v>
      </c>
      <c r="I7782">
        <v>-1.8E-3</v>
      </c>
      <c r="J7782">
        <v>0</v>
      </c>
      <c r="K7782">
        <v>13.6502</v>
      </c>
    </row>
    <row r="7783" spans="1:11" hidden="1">
      <c r="A7783" t="s">
        <v>166</v>
      </c>
      <c r="B7783" t="s">
        <v>663</v>
      </c>
      <c r="C7783">
        <v>188</v>
      </c>
      <c r="D7783" t="s">
        <v>121</v>
      </c>
      <c r="E7783">
        <v>3.6720000000000002</v>
      </c>
      <c r="F7783">
        <v>0</v>
      </c>
      <c r="G7783">
        <v>13.7279</v>
      </c>
      <c r="H7783">
        <v>0</v>
      </c>
      <c r="I7783">
        <v>-1.8E-3</v>
      </c>
      <c r="J7783">
        <v>0</v>
      </c>
      <c r="K7783">
        <v>8.25</v>
      </c>
    </row>
    <row r="7784" spans="1:11" hidden="1">
      <c r="A7784" t="s">
        <v>166</v>
      </c>
      <c r="B7784" t="s">
        <v>663</v>
      </c>
      <c r="C7784">
        <v>188</v>
      </c>
      <c r="D7784" t="s">
        <v>121</v>
      </c>
      <c r="E7784">
        <v>4.1079999999999997</v>
      </c>
      <c r="F7784">
        <v>0</v>
      </c>
      <c r="G7784">
        <v>16.5154</v>
      </c>
      <c r="H7784">
        <v>0</v>
      </c>
      <c r="I7784">
        <v>-1.8E-3</v>
      </c>
      <c r="J7784">
        <v>0</v>
      </c>
      <c r="K7784">
        <v>1.6345000000000001</v>
      </c>
    </row>
    <row r="7785" spans="1:11" hidden="1">
      <c r="A7785" t="s">
        <v>166</v>
      </c>
      <c r="B7785" t="s">
        <v>663</v>
      </c>
      <c r="C7785">
        <v>188</v>
      </c>
      <c r="D7785" t="s">
        <v>121</v>
      </c>
      <c r="E7785">
        <v>4.5438999999999998</v>
      </c>
      <c r="F7785">
        <v>0</v>
      </c>
      <c r="G7785">
        <v>19.302900000000001</v>
      </c>
      <c r="H7785">
        <v>0</v>
      </c>
      <c r="I7785">
        <v>-1.8E-3</v>
      </c>
      <c r="J7785">
        <v>0</v>
      </c>
      <c r="K7785">
        <v>-6.1962999999999999</v>
      </c>
    </row>
    <row r="7786" spans="1:11" hidden="1">
      <c r="A7786" t="s">
        <v>166</v>
      </c>
      <c r="B7786" t="s">
        <v>663</v>
      </c>
      <c r="C7786">
        <v>188</v>
      </c>
      <c r="D7786" t="s">
        <v>121</v>
      </c>
      <c r="E7786">
        <v>4.9798999999999998</v>
      </c>
      <c r="F7786">
        <v>0</v>
      </c>
      <c r="G7786">
        <v>22.090399999999999</v>
      </c>
      <c r="H7786">
        <v>0</v>
      </c>
      <c r="I7786">
        <v>-1.8E-3</v>
      </c>
      <c r="J7786">
        <v>0</v>
      </c>
      <c r="K7786">
        <v>-15.2424</v>
      </c>
    </row>
    <row r="7787" spans="1:11" hidden="1">
      <c r="A7787" t="s">
        <v>166</v>
      </c>
      <c r="B7787" t="s">
        <v>663</v>
      </c>
      <c r="C7787">
        <v>188</v>
      </c>
      <c r="D7787" t="s">
        <v>121</v>
      </c>
      <c r="E7787">
        <v>5.4158999999999997</v>
      </c>
      <c r="F7787">
        <v>0</v>
      </c>
      <c r="G7787">
        <v>24.877800000000001</v>
      </c>
      <c r="H7787">
        <v>0</v>
      </c>
      <c r="I7787">
        <v>-1.8E-3</v>
      </c>
      <c r="J7787">
        <v>0</v>
      </c>
      <c r="K7787">
        <v>-25.503799999999998</v>
      </c>
    </row>
    <row r="7788" spans="1:11" hidden="1">
      <c r="A7788" t="s">
        <v>166</v>
      </c>
      <c r="B7788" t="s">
        <v>663</v>
      </c>
      <c r="C7788">
        <v>188</v>
      </c>
      <c r="D7788" t="s">
        <v>122</v>
      </c>
      <c r="E7788">
        <v>0.18410000000000001</v>
      </c>
      <c r="F7788">
        <v>0</v>
      </c>
      <c r="G7788">
        <v>-29.607500000000002</v>
      </c>
      <c r="H7788">
        <v>0</v>
      </c>
      <c r="I7788">
        <v>-1.8E-3</v>
      </c>
      <c r="J7788">
        <v>0</v>
      </c>
      <c r="K7788">
        <v>-16.0947</v>
      </c>
    </row>
    <row r="7789" spans="1:11" hidden="1">
      <c r="A7789" t="s">
        <v>166</v>
      </c>
      <c r="B7789" t="s">
        <v>663</v>
      </c>
      <c r="C7789">
        <v>188</v>
      </c>
      <c r="D7789" t="s">
        <v>122</v>
      </c>
      <c r="E7789">
        <v>0.62009999999999998</v>
      </c>
      <c r="F7789">
        <v>0</v>
      </c>
      <c r="G7789">
        <v>-25.246600000000001</v>
      </c>
      <c r="H7789">
        <v>0</v>
      </c>
      <c r="I7789">
        <v>-1.8E-3</v>
      </c>
      <c r="J7789">
        <v>0</v>
      </c>
      <c r="K7789">
        <v>-4.0750000000000002</v>
      </c>
    </row>
    <row r="7790" spans="1:11" hidden="1">
      <c r="A7790" t="s">
        <v>166</v>
      </c>
      <c r="B7790" t="s">
        <v>663</v>
      </c>
      <c r="C7790">
        <v>188</v>
      </c>
      <c r="D7790" t="s">
        <v>122</v>
      </c>
      <c r="E7790">
        <v>1.0561</v>
      </c>
      <c r="F7790">
        <v>0</v>
      </c>
      <c r="G7790">
        <v>-19.2303</v>
      </c>
      <c r="H7790">
        <v>0</v>
      </c>
      <c r="I7790">
        <v>-1.8E-3</v>
      </c>
      <c r="J7790">
        <v>0</v>
      </c>
      <c r="K7790">
        <v>5.6734</v>
      </c>
    </row>
    <row r="7791" spans="1:11" hidden="1">
      <c r="A7791" t="s">
        <v>166</v>
      </c>
      <c r="B7791" t="s">
        <v>663</v>
      </c>
      <c r="C7791">
        <v>188</v>
      </c>
      <c r="D7791" t="s">
        <v>122</v>
      </c>
      <c r="E7791">
        <v>1.4921</v>
      </c>
      <c r="F7791">
        <v>0</v>
      </c>
      <c r="G7791">
        <v>-12.7255</v>
      </c>
      <c r="H7791">
        <v>0</v>
      </c>
      <c r="I7791">
        <v>-1.8E-3</v>
      </c>
      <c r="J7791">
        <v>0</v>
      </c>
      <c r="K7791">
        <v>12.6394</v>
      </c>
    </row>
    <row r="7792" spans="1:11" hidden="1">
      <c r="A7792" t="s">
        <v>166</v>
      </c>
      <c r="B7792" t="s">
        <v>663</v>
      </c>
      <c r="C7792">
        <v>188</v>
      </c>
      <c r="D7792" t="s">
        <v>122</v>
      </c>
      <c r="E7792">
        <v>1.9279999999999999</v>
      </c>
      <c r="F7792">
        <v>0</v>
      </c>
      <c r="G7792">
        <v>-6.2480000000000002</v>
      </c>
      <c r="H7792">
        <v>0</v>
      </c>
      <c r="I7792">
        <v>-1.8E-3</v>
      </c>
      <c r="J7792">
        <v>0</v>
      </c>
      <c r="K7792">
        <v>16.770199999999999</v>
      </c>
    </row>
    <row r="7793" spans="1:11" hidden="1">
      <c r="A7793" t="s">
        <v>166</v>
      </c>
      <c r="B7793" t="s">
        <v>663</v>
      </c>
      <c r="C7793">
        <v>188</v>
      </c>
      <c r="D7793" t="s">
        <v>122</v>
      </c>
      <c r="E7793">
        <v>2.3639999999999999</v>
      </c>
      <c r="F7793">
        <v>0</v>
      </c>
      <c r="G7793">
        <v>-0.90149999999999997</v>
      </c>
      <c r="H7793">
        <v>0</v>
      </c>
      <c r="I7793">
        <v>-1.8E-3</v>
      </c>
      <c r="J7793">
        <v>0</v>
      </c>
      <c r="K7793">
        <v>18.2668</v>
      </c>
    </row>
    <row r="7794" spans="1:11" hidden="1">
      <c r="A7794" t="s">
        <v>166</v>
      </c>
      <c r="B7794" t="s">
        <v>663</v>
      </c>
      <c r="C7794">
        <v>188</v>
      </c>
      <c r="D7794" t="s">
        <v>122</v>
      </c>
      <c r="E7794">
        <v>2.8</v>
      </c>
      <c r="F7794">
        <v>0</v>
      </c>
      <c r="G7794">
        <v>2.7389000000000001</v>
      </c>
      <c r="H7794">
        <v>0</v>
      </c>
      <c r="I7794">
        <v>-1.8E-3</v>
      </c>
      <c r="J7794">
        <v>0</v>
      </c>
      <c r="K7794">
        <v>17.804300000000001</v>
      </c>
    </row>
    <row r="7795" spans="1:11" hidden="1">
      <c r="A7795" t="s">
        <v>166</v>
      </c>
      <c r="B7795" t="s">
        <v>663</v>
      </c>
      <c r="C7795">
        <v>188</v>
      </c>
      <c r="D7795" t="s">
        <v>122</v>
      </c>
      <c r="E7795">
        <v>2.8</v>
      </c>
      <c r="F7795">
        <v>0</v>
      </c>
      <c r="G7795">
        <v>8.1112000000000002</v>
      </c>
      <c r="H7795">
        <v>0</v>
      </c>
      <c r="I7795">
        <v>-1.8E-3</v>
      </c>
      <c r="J7795">
        <v>0</v>
      </c>
      <c r="K7795">
        <v>17.804300000000001</v>
      </c>
    </row>
    <row r="7796" spans="1:11" hidden="1">
      <c r="A7796" t="s">
        <v>166</v>
      </c>
      <c r="B7796" t="s">
        <v>663</v>
      </c>
      <c r="C7796">
        <v>188</v>
      </c>
      <c r="D7796" t="s">
        <v>122</v>
      </c>
      <c r="E7796">
        <v>3.2360000000000002</v>
      </c>
      <c r="F7796">
        <v>0</v>
      </c>
      <c r="G7796">
        <v>10.8987</v>
      </c>
      <c r="H7796">
        <v>0</v>
      </c>
      <c r="I7796">
        <v>-1.8E-3</v>
      </c>
      <c r="J7796">
        <v>0</v>
      </c>
      <c r="K7796">
        <v>13.682399999999999</v>
      </c>
    </row>
    <row r="7797" spans="1:11" hidden="1">
      <c r="A7797" t="s">
        <v>166</v>
      </c>
      <c r="B7797" t="s">
        <v>663</v>
      </c>
      <c r="C7797">
        <v>188</v>
      </c>
      <c r="D7797" t="s">
        <v>122</v>
      </c>
      <c r="E7797">
        <v>3.6720000000000002</v>
      </c>
      <c r="F7797">
        <v>0</v>
      </c>
      <c r="G7797">
        <v>13.6861</v>
      </c>
      <c r="H7797">
        <v>0</v>
      </c>
      <c r="I7797">
        <v>-1.8E-3</v>
      </c>
      <c r="J7797">
        <v>0</v>
      </c>
      <c r="K7797">
        <v>8.3458000000000006</v>
      </c>
    </row>
    <row r="7798" spans="1:11" hidden="1">
      <c r="A7798" t="s">
        <v>166</v>
      </c>
      <c r="B7798" t="s">
        <v>663</v>
      </c>
      <c r="C7798">
        <v>188</v>
      </c>
      <c r="D7798" t="s">
        <v>122</v>
      </c>
      <c r="E7798">
        <v>4.1079999999999997</v>
      </c>
      <c r="F7798">
        <v>0</v>
      </c>
      <c r="G7798">
        <v>16.473600000000001</v>
      </c>
      <c r="H7798">
        <v>0</v>
      </c>
      <c r="I7798">
        <v>-1.8E-3</v>
      </c>
      <c r="J7798">
        <v>0</v>
      </c>
      <c r="K7798">
        <v>1.794</v>
      </c>
    </row>
    <row r="7799" spans="1:11" hidden="1">
      <c r="A7799" t="s">
        <v>166</v>
      </c>
      <c r="B7799" t="s">
        <v>663</v>
      </c>
      <c r="C7799">
        <v>188</v>
      </c>
      <c r="D7799" t="s">
        <v>122</v>
      </c>
      <c r="E7799">
        <v>4.5438999999999998</v>
      </c>
      <c r="F7799">
        <v>0</v>
      </c>
      <c r="G7799">
        <v>19.261099999999999</v>
      </c>
      <c r="H7799">
        <v>0</v>
      </c>
      <c r="I7799">
        <v>-1.8E-3</v>
      </c>
      <c r="J7799">
        <v>0</v>
      </c>
      <c r="K7799">
        <v>-5.9732000000000003</v>
      </c>
    </row>
    <row r="7800" spans="1:11" hidden="1">
      <c r="A7800" t="s">
        <v>166</v>
      </c>
      <c r="B7800" t="s">
        <v>663</v>
      </c>
      <c r="C7800">
        <v>188</v>
      </c>
      <c r="D7800" t="s">
        <v>122</v>
      </c>
      <c r="E7800">
        <v>4.9798999999999998</v>
      </c>
      <c r="F7800">
        <v>0</v>
      </c>
      <c r="G7800">
        <v>22.0486</v>
      </c>
      <c r="H7800">
        <v>0</v>
      </c>
      <c r="I7800">
        <v>-1.8E-3</v>
      </c>
      <c r="J7800">
        <v>0</v>
      </c>
      <c r="K7800">
        <v>-14.9556</v>
      </c>
    </row>
    <row r="7801" spans="1:11" hidden="1">
      <c r="A7801" t="s">
        <v>166</v>
      </c>
      <c r="B7801" t="s">
        <v>663</v>
      </c>
      <c r="C7801">
        <v>188</v>
      </c>
      <c r="D7801" t="s">
        <v>122</v>
      </c>
      <c r="E7801">
        <v>5.4158999999999997</v>
      </c>
      <c r="F7801">
        <v>0</v>
      </c>
      <c r="G7801">
        <v>24.836099999999998</v>
      </c>
      <c r="H7801">
        <v>0</v>
      </c>
      <c r="I7801">
        <v>-1.8E-3</v>
      </c>
      <c r="J7801">
        <v>0</v>
      </c>
      <c r="K7801">
        <v>-25.153400000000001</v>
      </c>
    </row>
    <row r="7802" spans="1:11" hidden="1">
      <c r="A7802" t="s">
        <v>166</v>
      </c>
      <c r="B7802" t="s">
        <v>663</v>
      </c>
      <c r="C7802">
        <v>188</v>
      </c>
      <c r="D7802" t="s">
        <v>123</v>
      </c>
      <c r="E7802">
        <v>0.18410000000000001</v>
      </c>
      <c r="F7802">
        <v>0</v>
      </c>
      <c r="G7802">
        <v>-29.659600000000001</v>
      </c>
      <c r="H7802">
        <v>0</v>
      </c>
      <c r="I7802">
        <v>-1.8E-3</v>
      </c>
      <c r="J7802">
        <v>0</v>
      </c>
      <c r="K7802">
        <v>-16.2317</v>
      </c>
    </row>
    <row r="7803" spans="1:11" hidden="1">
      <c r="A7803" t="s">
        <v>166</v>
      </c>
      <c r="B7803" t="s">
        <v>663</v>
      </c>
      <c r="C7803">
        <v>188</v>
      </c>
      <c r="D7803" t="s">
        <v>123</v>
      </c>
      <c r="E7803">
        <v>0.62009999999999998</v>
      </c>
      <c r="F7803">
        <v>0</v>
      </c>
      <c r="G7803">
        <v>-25.2987</v>
      </c>
      <c r="H7803">
        <v>0</v>
      </c>
      <c r="I7803">
        <v>-1.8E-3</v>
      </c>
      <c r="J7803">
        <v>0</v>
      </c>
      <c r="K7803">
        <v>-4.1893000000000002</v>
      </c>
    </row>
    <row r="7804" spans="1:11" hidden="1">
      <c r="A7804" t="s">
        <v>166</v>
      </c>
      <c r="B7804" t="s">
        <v>663</v>
      </c>
      <c r="C7804">
        <v>188</v>
      </c>
      <c r="D7804" t="s">
        <v>123</v>
      </c>
      <c r="E7804">
        <v>1.0561</v>
      </c>
      <c r="F7804">
        <v>0</v>
      </c>
      <c r="G7804">
        <v>-19.282399999999999</v>
      </c>
      <c r="H7804">
        <v>0</v>
      </c>
      <c r="I7804">
        <v>-1.8E-3</v>
      </c>
      <c r="J7804">
        <v>0</v>
      </c>
      <c r="K7804">
        <v>5.5818000000000003</v>
      </c>
    </row>
    <row r="7805" spans="1:11" hidden="1">
      <c r="A7805" t="s">
        <v>166</v>
      </c>
      <c r="B7805" t="s">
        <v>663</v>
      </c>
      <c r="C7805">
        <v>188</v>
      </c>
      <c r="D7805" t="s">
        <v>123</v>
      </c>
      <c r="E7805">
        <v>1.4921</v>
      </c>
      <c r="F7805">
        <v>0</v>
      </c>
      <c r="G7805">
        <v>-12.7776</v>
      </c>
      <c r="H7805">
        <v>0</v>
      </c>
      <c r="I7805">
        <v>-1.8E-3</v>
      </c>
      <c r="J7805">
        <v>0</v>
      </c>
      <c r="K7805">
        <v>12.570600000000001</v>
      </c>
    </row>
    <row r="7806" spans="1:11" hidden="1">
      <c r="A7806" t="s">
        <v>166</v>
      </c>
      <c r="B7806" t="s">
        <v>663</v>
      </c>
      <c r="C7806">
        <v>188</v>
      </c>
      <c r="D7806" t="s">
        <v>123</v>
      </c>
      <c r="E7806">
        <v>1.9279999999999999</v>
      </c>
      <c r="F7806">
        <v>0</v>
      </c>
      <c r="G7806">
        <v>-6.3000999999999996</v>
      </c>
      <c r="H7806">
        <v>0</v>
      </c>
      <c r="I7806">
        <v>-1.8E-3</v>
      </c>
      <c r="J7806">
        <v>0</v>
      </c>
      <c r="K7806">
        <v>16.7241</v>
      </c>
    </row>
    <row r="7807" spans="1:11" hidden="1">
      <c r="A7807" t="s">
        <v>166</v>
      </c>
      <c r="B7807" t="s">
        <v>663</v>
      </c>
      <c r="C7807">
        <v>188</v>
      </c>
      <c r="D7807" t="s">
        <v>123</v>
      </c>
      <c r="E7807">
        <v>2.3639999999999999</v>
      </c>
      <c r="F7807">
        <v>0</v>
      </c>
      <c r="G7807">
        <v>-0.95369999999999999</v>
      </c>
      <c r="H7807">
        <v>0</v>
      </c>
      <c r="I7807">
        <v>-1.8E-3</v>
      </c>
      <c r="J7807">
        <v>0</v>
      </c>
      <c r="K7807">
        <v>18.243400000000001</v>
      </c>
    </row>
    <row r="7808" spans="1:11" hidden="1">
      <c r="A7808" t="s">
        <v>166</v>
      </c>
      <c r="B7808" t="s">
        <v>663</v>
      </c>
      <c r="C7808">
        <v>188</v>
      </c>
      <c r="D7808" t="s">
        <v>123</v>
      </c>
      <c r="E7808">
        <v>2.8</v>
      </c>
      <c r="F7808">
        <v>0</v>
      </c>
      <c r="G7808">
        <v>2.6867999999999999</v>
      </c>
      <c r="H7808">
        <v>0</v>
      </c>
      <c r="I7808">
        <v>-1.8E-3</v>
      </c>
      <c r="J7808">
        <v>0</v>
      </c>
      <c r="K7808">
        <v>17.803599999999999</v>
      </c>
    </row>
    <row r="7809" spans="1:11" hidden="1">
      <c r="A7809" t="s">
        <v>166</v>
      </c>
      <c r="B7809" t="s">
        <v>663</v>
      </c>
      <c r="C7809">
        <v>188</v>
      </c>
      <c r="D7809" t="s">
        <v>123</v>
      </c>
      <c r="E7809">
        <v>2.8</v>
      </c>
      <c r="F7809">
        <v>0</v>
      </c>
      <c r="G7809">
        <v>8.0589999999999993</v>
      </c>
      <c r="H7809">
        <v>0</v>
      </c>
      <c r="I7809">
        <v>-1.8E-3</v>
      </c>
      <c r="J7809">
        <v>0</v>
      </c>
      <c r="K7809">
        <v>17.803599999999999</v>
      </c>
    </row>
    <row r="7810" spans="1:11" hidden="1">
      <c r="A7810" t="s">
        <v>166</v>
      </c>
      <c r="B7810" t="s">
        <v>663</v>
      </c>
      <c r="C7810">
        <v>188</v>
      </c>
      <c r="D7810" t="s">
        <v>123</v>
      </c>
      <c r="E7810">
        <v>3.2360000000000002</v>
      </c>
      <c r="F7810">
        <v>0</v>
      </c>
      <c r="G7810">
        <v>10.846500000000001</v>
      </c>
      <c r="H7810">
        <v>0</v>
      </c>
      <c r="I7810">
        <v>-1.8E-3</v>
      </c>
      <c r="J7810">
        <v>0</v>
      </c>
      <c r="K7810">
        <v>13.660299999999999</v>
      </c>
    </row>
    <row r="7811" spans="1:11" hidden="1">
      <c r="A7811" t="s">
        <v>166</v>
      </c>
      <c r="B7811" t="s">
        <v>663</v>
      </c>
      <c r="C7811">
        <v>188</v>
      </c>
      <c r="D7811" t="s">
        <v>123</v>
      </c>
      <c r="E7811">
        <v>3.6720000000000002</v>
      </c>
      <c r="F7811">
        <v>0</v>
      </c>
      <c r="G7811">
        <v>13.634</v>
      </c>
      <c r="H7811">
        <v>0</v>
      </c>
      <c r="I7811">
        <v>-1.8E-3</v>
      </c>
      <c r="J7811">
        <v>0</v>
      </c>
      <c r="K7811">
        <v>8.3010000000000002</v>
      </c>
    </row>
    <row r="7812" spans="1:11" hidden="1">
      <c r="A7812" t="s">
        <v>166</v>
      </c>
      <c r="B7812" t="s">
        <v>663</v>
      </c>
      <c r="C7812">
        <v>188</v>
      </c>
      <c r="D7812" t="s">
        <v>123</v>
      </c>
      <c r="E7812">
        <v>4.1079999999999997</v>
      </c>
      <c r="F7812">
        <v>0</v>
      </c>
      <c r="G7812">
        <v>16.421500000000002</v>
      </c>
      <c r="H7812">
        <v>0</v>
      </c>
      <c r="I7812">
        <v>-1.8E-3</v>
      </c>
      <c r="J7812">
        <v>0</v>
      </c>
      <c r="K7812">
        <v>1.7263999999999999</v>
      </c>
    </row>
    <row r="7813" spans="1:11" hidden="1">
      <c r="A7813" t="s">
        <v>166</v>
      </c>
      <c r="B7813" t="s">
        <v>663</v>
      </c>
      <c r="C7813">
        <v>188</v>
      </c>
      <c r="D7813" t="s">
        <v>123</v>
      </c>
      <c r="E7813">
        <v>4.5438999999999998</v>
      </c>
      <c r="F7813">
        <v>0</v>
      </c>
      <c r="G7813">
        <v>19.209</v>
      </c>
      <c r="H7813">
        <v>0</v>
      </c>
      <c r="I7813">
        <v>-1.8E-3</v>
      </c>
      <c r="J7813">
        <v>0</v>
      </c>
      <c r="K7813">
        <v>-6.0633999999999997</v>
      </c>
    </row>
    <row r="7814" spans="1:11" hidden="1">
      <c r="A7814" t="s">
        <v>166</v>
      </c>
      <c r="B7814" t="s">
        <v>663</v>
      </c>
      <c r="C7814">
        <v>188</v>
      </c>
      <c r="D7814" t="s">
        <v>123</v>
      </c>
      <c r="E7814">
        <v>4.9798999999999998</v>
      </c>
      <c r="F7814">
        <v>0</v>
      </c>
      <c r="G7814">
        <v>21.996500000000001</v>
      </c>
      <c r="H7814">
        <v>0</v>
      </c>
      <c r="I7814">
        <v>-1.8E-3</v>
      </c>
      <c r="J7814">
        <v>0</v>
      </c>
      <c r="K7814">
        <v>-15.0686</v>
      </c>
    </row>
    <row r="7815" spans="1:11" hidden="1">
      <c r="A7815" t="s">
        <v>166</v>
      </c>
      <c r="B7815" t="s">
        <v>663</v>
      </c>
      <c r="C7815">
        <v>188</v>
      </c>
      <c r="D7815" t="s">
        <v>123</v>
      </c>
      <c r="E7815">
        <v>5.4158999999999997</v>
      </c>
      <c r="F7815">
        <v>0</v>
      </c>
      <c r="G7815">
        <v>24.783999999999999</v>
      </c>
      <c r="H7815">
        <v>0</v>
      </c>
      <c r="I7815">
        <v>-1.8E-3</v>
      </c>
      <c r="J7815">
        <v>0</v>
      </c>
      <c r="K7815">
        <v>-25.289100000000001</v>
      </c>
    </row>
    <row r="7816" spans="1:11" hidden="1">
      <c r="A7816" t="s">
        <v>166</v>
      </c>
      <c r="B7816" t="s">
        <v>663</v>
      </c>
      <c r="C7816">
        <v>188</v>
      </c>
      <c r="D7816" t="s">
        <v>124</v>
      </c>
      <c r="E7816">
        <v>0.18410000000000001</v>
      </c>
      <c r="F7816">
        <v>0</v>
      </c>
      <c r="G7816">
        <v>-29.5136</v>
      </c>
      <c r="H7816">
        <v>0</v>
      </c>
      <c r="I7816">
        <v>-1.8E-3</v>
      </c>
      <c r="J7816">
        <v>0</v>
      </c>
      <c r="K7816">
        <v>-15.818199999999999</v>
      </c>
    </row>
    <row r="7817" spans="1:11" hidden="1">
      <c r="A7817" t="s">
        <v>166</v>
      </c>
      <c r="B7817" t="s">
        <v>663</v>
      </c>
      <c r="C7817">
        <v>188</v>
      </c>
      <c r="D7817" t="s">
        <v>124</v>
      </c>
      <c r="E7817">
        <v>0.62009999999999998</v>
      </c>
      <c r="F7817">
        <v>0</v>
      </c>
      <c r="G7817">
        <v>-25.152699999999999</v>
      </c>
      <c r="H7817">
        <v>0</v>
      </c>
      <c r="I7817">
        <v>-1.8E-3</v>
      </c>
      <c r="J7817">
        <v>0</v>
      </c>
      <c r="K7817">
        <v>-3.8395000000000001</v>
      </c>
    </row>
    <row r="7818" spans="1:11" hidden="1">
      <c r="A7818" t="s">
        <v>166</v>
      </c>
      <c r="B7818" t="s">
        <v>663</v>
      </c>
      <c r="C7818">
        <v>188</v>
      </c>
      <c r="D7818" t="s">
        <v>124</v>
      </c>
      <c r="E7818">
        <v>1.0561</v>
      </c>
      <c r="F7818">
        <v>0</v>
      </c>
      <c r="G7818">
        <v>-19.136399999999998</v>
      </c>
      <c r="H7818">
        <v>0</v>
      </c>
      <c r="I7818">
        <v>-1.8E-3</v>
      </c>
      <c r="J7818">
        <v>0</v>
      </c>
      <c r="K7818">
        <v>5.8678999999999997</v>
      </c>
    </row>
    <row r="7819" spans="1:11" hidden="1">
      <c r="A7819" t="s">
        <v>166</v>
      </c>
      <c r="B7819" t="s">
        <v>663</v>
      </c>
      <c r="C7819">
        <v>188</v>
      </c>
      <c r="D7819" t="s">
        <v>124</v>
      </c>
      <c r="E7819">
        <v>1.4921</v>
      </c>
      <c r="F7819">
        <v>0</v>
      </c>
      <c r="G7819">
        <v>-12.631600000000001</v>
      </c>
      <c r="H7819">
        <v>0</v>
      </c>
      <c r="I7819">
        <v>-1.8E-3</v>
      </c>
      <c r="J7819">
        <v>0</v>
      </c>
      <c r="K7819">
        <v>12.793100000000001</v>
      </c>
    </row>
    <row r="7820" spans="1:11" hidden="1">
      <c r="A7820" t="s">
        <v>166</v>
      </c>
      <c r="B7820" t="s">
        <v>663</v>
      </c>
      <c r="C7820">
        <v>188</v>
      </c>
      <c r="D7820" t="s">
        <v>124</v>
      </c>
      <c r="E7820">
        <v>1.9279999999999999</v>
      </c>
      <c r="F7820">
        <v>0</v>
      </c>
      <c r="G7820">
        <v>-6.1540999999999997</v>
      </c>
      <c r="H7820">
        <v>0</v>
      </c>
      <c r="I7820">
        <v>-1.8E-3</v>
      </c>
      <c r="J7820">
        <v>0</v>
      </c>
      <c r="K7820">
        <v>16.882999999999999</v>
      </c>
    </row>
    <row r="7821" spans="1:11" hidden="1">
      <c r="A7821" t="s">
        <v>166</v>
      </c>
      <c r="B7821" t="s">
        <v>663</v>
      </c>
      <c r="C7821">
        <v>188</v>
      </c>
      <c r="D7821" t="s">
        <v>124</v>
      </c>
      <c r="E7821">
        <v>2.3639999999999999</v>
      </c>
      <c r="F7821">
        <v>0</v>
      </c>
      <c r="G7821">
        <v>-0.80769999999999997</v>
      </c>
      <c r="H7821">
        <v>0</v>
      </c>
      <c r="I7821">
        <v>-1.8E-3</v>
      </c>
      <c r="J7821">
        <v>0</v>
      </c>
      <c r="K7821">
        <v>18.3386</v>
      </c>
    </row>
    <row r="7822" spans="1:11" hidden="1">
      <c r="A7822" t="s">
        <v>166</v>
      </c>
      <c r="B7822" t="s">
        <v>663</v>
      </c>
      <c r="C7822">
        <v>188</v>
      </c>
      <c r="D7822" t="s">
        <v>124</v>
      </c>
      <c r="E7822">
        <v>2.8</v>
      </c>
      <c r="F7822">
        <v>0</v>
      </c>
      <c r="G7822">
        <v>2.8328000000000002</v>
      </c>
      <c r="H7822">
        <v>0</v>
      </c>
      <c r="I7822">
        <v>-1.8E-3</v>
      </c>
      <c r="J7822">
        <v>0</v>
      </c>
      <c r="K7822">
        <v>17.8352</v>
      </c>
    </row>
    <row r="7823" spans="1:11" hidden="1">
      <c r="A7823" t="s">
        <v>166</v>
      </c>
      <c r="B7823" t="s">
        <v>663</v>
      </c>
      <c r="C7823">
        <v>188</v>
      </c>
      <c r="D7823" t="s">
        <v>124</v>
      </c>
      <c r="E7823">
        <v>2.8</v>
      </c>
      <c r="F7823">
        <v>0</v>
      </c>
      <c r="G7823">
        <v>8.2050999999999998</v>
      </c>
      <c r="H7823">
        <v>0</v>
      </c>
      <c r="I7823">
        <v>-1.8E-3</v>
      </c>
      <c r="J7823">
        <v>0</v>
      </c>
      <c r="K7823">
        <v>17.8352</v>
      </c>
    </row>
    <row r="7824" spans="1:11" hidden="1">
      <c r="A7824" t="s">
        <v>166</v>
      </c>
      <c r="B7824" t="s">
        <v>663</v>
      </c>
      <c r="C7824">
        <v>188</v>
      </c>
      <c r="D7824" t="s">
        <v>124</v>
      </c>
      <c r="E7824">
        <v>3.2360000000000002</v>
      </c>
      <c r="F7824">
        <v>0</v>
      </c>
      <c r="G7824">
        <v>10.9925</v>
      </c>
      <c r="H7824">
        <v>0</v>
      </c>
      <c r="I7824">
        <v>-1.8E-3</v>
      </c>
      <c r="J7824">
        <v>0</v>
      </c>
      <c r="K7824">
        <v>13.6723</v>
      </c>
    </row>
    <row r="7825" spans="1:11" hidden="1">
      <c r="A7825" t="s">
        <v>166</v>
      </c>
      <c r="B7825" t="s">
        <v>663</v>
      </c>
      <c r="C7825">
        <v>188</v>
      </c>
      <c r="D7825" t="s">
        <v>124</v>
      </c>
      <c r="E7825">
        <v>3.6720000000000002</v>
      </c>
      <c r="F7825">
        <v>0</v>
      </c>
      <c r="G7825">
        <v>13.78</v>
      </c>
      <c r="H7825">
        <v>0</v>
      </c>
      <c r="I7825">
        <v>-1.8E-3</v>
      </c>
      <c r="J7825">
        <v>0</v>
      </c>
      <c r="K7825">
        <v>8.2948000000000004</v>
      </c>
    </row>
    <row r="7826" spans="1:11" hidden="1">
      <c r="A7826" t="s">
        <v>166</v>
      </c>
      <c r="B7826" t="s">
        <v>663</v>
      </c>
      <c r="C7826">
        <v>188</v>
      </c>
      <c r="D7826" t="s">
        <v>124</v>
      </c>
      <c r="E7826">
        <v>4.1079999999999997</v>
      </c>
      <c r="F7826">
        <v>0</v>
      </c>
      <c r="G7826">
        <v>16.567499999999999</v>
      </c>
      <c r="H7826">
        <v>0</v>
      </c>
      <c r="I7826">
        <v>-1.8E-3</v>
      </c>
      <c r="J7826">
        <v>0</v>
      </c>
      <c r="K7826">
        <v>1.702</v>
      </c>
    </row>
    <row r="7827" spans="1:11" hidden="1">
      <c r="A7827" t="s">
        <v>166</v>
      </c>
      <c r="B7827" t="s">
        <v>663</v>
      </c>
      <c r="C7827">
        <v>188</v>
      </c>
      <c r="D7827" t="s">
        <v>124</v>
      </c>
      <c r="E7827">
        <v>4.5438999999999998</v>
      </c>
      <c r="F7827">
        <v>0</v>
      </c>
      <c r="G7827">
        <v>19.355</v>
      </c>
      <c r="H7827">
        <v>0</v>
      </c>
      <c r="I7827">
        <v>-1.8E-3</v>
      </c>
      <c r="J7827">
        <v>0</v>
      </c>
      <c r="K7827">
        <v>-6.1059999999999999</v>
      </c>
    </row>
    <row r="7828" spans="1:11" hidden="1">
      <c r="A7828" t="s">
        <v>166</v>
      </c>
      <c r="B7828" t="s">
        <v>663</v>
      </c>
      <c r="C7828">
        <v>188</v>
      </c>
      <c r="D7828" t="s">
        <v>124</v>
      </c>
      <c r="E7828">
        <v>4.9798999999999998</v>
      </c>
      <c r="F7828">
        <v>0</v>
      </c>
      <c r="G7828">
        <v>22.142499999999998</v>
      </c>
      <c r="H7828">
        <v>0</v>
      </c>
      <c r="I7828">
        <v>-1.8E-3</v>
      </c>
      <c r="J7828">
        <v>0</v>
      </c>
      <c r="K7828">
        <v>-15.1294</v>
      </c>
    </row>
    <row r="7829" spans="1:11" hidden="1">
      <c r="A7829" t="s">
        <v>166</v>
      </c>
      <c r="B7829" t="s">
        <v>663</v>
      </c>
      <c r="C7829">
        <v>188</v>
      </c>
      <c r="D7829" t="s">
        <v>124</v>
      </c>
      <c r="E7829">
        <v>5.4158999999999997</v>
      </c>
      <c r="F7829">
        <v>0</v>
      </c>
      <c r="G7829">
        <v>24.93</v>
      </c>
      <c r="H7829">
        <v>0</v>
      </c>
      <c r="I7829">
        <v>-1.8E-3</v>
      </c>
      <c r="J7829">
        <v>0</v>
      </c>
      <c r="K7829">
        <v>-25.368099999999998</v>
      </c>
    </row>
    <row r="7830" spans="1:11" hidden="1">
      <c r="A7830" t="s">
        <v>166</v>
      </c>
      <c r="B7830" t="s">
        <v>663</v>
      </c>
      <c r="C7830">
        <v>188</v>
      </c>
      <c r="D7830" t="s">
        <v>125</v>
      </c>
      <c r="E7830">
        <v>0.18410000000000001</v>
      </c>
      <c r="F7830">
        <v>0</v>
      </c>
      <c r="G7830">
        <v>-29.5657</v>
      </c>
      <c r="H7830">
        <v>0</v>
      </c>
      <c r="I7830">
        <v>-1.8E-3</v>
      </c>
      <c r="J7830">
        <v>0</v>
      </c>
      <c r="K7830">
        <v>-15.955299999999999</v>
      </c>
    </row>
    <row r="7831" spans="1:11" hidden="1">
      <c r="A7831" t="s">
        <v>166</v>
      </c>
      <c r="B7831" t="s">
        <v>663</v>
      </c>
      <c r="C7831">
        <v>188</v>
      </c>
      <c r="D7831" t="s">
        <v>125</v>
      </c>
      <c r="E7831">
        <v>0.62009999999999998</v>
      </c>
      <c r="F7831">
        <v>0</v>
      </c>
      <c r="G7831">
        <v>-25.204799999999999</v>
      </c>
      <c r="H7831">
        <v>0</v>
      </c>
      <c r="I7831">
        <v>-1.8E-3</v>
      </c>
      <c r="J7831">
        <v>0</v>
      </c>
      <c r="K7831">
        <v>-3.9538000000000002</v>
      </c>
    </row>
    <row r="7832" spans="1:11" hidden="1">
      <c r="A7832" t="s">
        <v>166</v>
      </c>
      <c r="B7832" t="s">
        <v>663</v>
      </c>
      <c r="C7832">
        <v>188</v>
      </c>
      <c r="D7832" t="s">
        <v>125</v>
      </c>
      <c r="E7832">
        <v>1.0561</v>
      </c>
      <c r="F7832">
        <v>0</v>
      </c>
      <c r="G7832">
        <v>-19.188500000000001</v>
      </c>
      <c r="H7832">
        <v>0</v>
      </c>
      <c r="I7832">
        <v>-1.8E-3</v>
      </c>
      <c r="J7832">
        <v>0</v>
      </c>
      <c r="K7832">
        <v>5.7763999999999998</v>
      </c>
    </row>
    <row r="7833" spans="1:11" hidden="1">
      <c r="A7833" t="s">
        <v>166</v>
      </c>
      <c r="B7833" t="s">
        <v>663</v>
      </c>
      <c r="C7833">
        <v>188</v>
      </c>
      <c r="D7833" t="s">
        <v>125</v>
      </c>
      <c r="E7833">
        <v>1.4921</v>
      </c>
      <c r="F7833">
        <v>0</v>
      </c>
      <c r="G7833">
        <v>-12.6837</v>
      </c>
      <c r="H7833">
        <v>0</v>
      </c>
      <c r="I7833">
        <v>-1.8E-3</v>
      </c>
      <c r="J7833">
        <v>0</v>
      </c>
      <c r="K7833">
        <v>12.724299999999999</v>
      </c>
    </row>
    <row r="7834" spans="1:11" hidden="1">
      <c r="A7834" t="s">
        <v>166</v>
      </c>
      <c r="B7834" t="s">
        <v>663</v>
      </c>
      <c r="C7834">
        <v>188</v>
      </c>
      <c r="D7834" t="s">
        <v>125</v>
      </c>
      <c r="E7834">
        <v>1.9279999999999999</v>
      </c>
      <c r="F7834">
        <v>0</v>
      </c>
      <c r="G7834">
        <v>-6.2061999999999999</v>
      </c>
      <c r="H7834">
        <v>0</v>
      </c>
      <c r="I7834">
        <v>-1.8E-3</v>
      </c>
      <c r="J7834">
        <v>0</v>
      </c>
      <c r="K7834">
        <v>16.8369</v>
      </c>
    </row>
    <row r="7835" spans="1:11" hidden="1">
      <c r="A7835" t="s">
        <v>166</v>
      </c>
      <c r="B7835" t="s">
        <v>663</v>
      </c>
      <c r="C7835">
        <v>188</v>
      </c>
      <c r="D7835" t="s">
        <v>125</v>
      </c>
      <c r="E7835">
        <v>2.3639999999999999</v>
      </c>
      <c r="F7835">
        <v>0</v>
      </c>
      <c r="G7835">
        <v>-0.85980000000000001</v>
      </c>
      <c r="H7835">
        <v>0</v>
      </c>
      <c r="I7835">
        <v>-1.8E-3</v>
      </c>
      <c r="J7835">
        <v>0</v>
      </c>
      <c r="K7835">
        <v>18.315200000000001</v>
      </c>
    </row>
    <row r="7836" spans="1:11" hidden="1">
      <c r="A7836" t="s">
        <v>166</v>
      </c>
      <c r="B7836" t="s">
        <v>663</v>
      </c>
      <c r="C7836">
        <v>188</v>
      </c>
      <c r="D7836" t="s">
        <v>125</v>
      </c>
      <c r="E7836">
        <v>2.8</v>
      </c>
      <c r="F7836">
        <v>0</v>
      </c>
      <c r="G7836">
        <v>2.7806999999999999</v>
      </c>
      <c r="H7836">
        <v>0</v>
      </c>
      <c r="I7836">
        <v>-1.8E-3</v>
      </c>
      <c r="J7836">
        <v>0</v>
      </c>
      <c r="K7836">
        <v>17.834499999999998</v>
      </c>
    </row>
    <row r="7837" spans="1:11" hidden="1">
      <c r="A7837" t="s">
        <v>166</v>
      </c>
      <c r="B7837" t="s">
        <v>663</v>
      </c>
      <c r="C7837">
        <v>188</v>
      </c>
      <c r="D7837" t="s">
        <v>125</v>
      </c>
      <c r="E7837">
        <v>2.8</v>
      </c>
      <c r="F7837">
        <v>0</v>
      </c>
      <c r="G7837">
        <v>8.1529000000000007</v>
      </c>
      <c r="H7837">
        <v>0</v>
      </c>
      <c r="I7837">
        <v>-1.8E-3</v>
      </c>
      <c r="J7837">
        <v>0</v>
      </c>
      <c r="K7837">
        <v>17.834499999999998</v>
      </c>
    </row>
    <row r="7838" spans="1:11" hidden="1">
      <c r="A7838" t="s">
        <v>166</v>
      </c>
      <c r="B7838" t="s">
        <v>663</v>
      </c>
      <c r="C7838">
        <v>188</v>
      </c>
      <c r="D7838" t="s">
        <v>125</v>
      </c>
      <c r="E7838">
        <v>3.2360000000000002</v>
      </c>
      <c r="F7838">
        <v>0</v>
      </c>
      <c r="G7838">
        <v>10.9404</v>
      </c>
      <c r="H7838">
        <v>0</v>
      </c>
      <c r="I7838">
        <v>-1.8E-3</v>
      </c>
      <c r="J7838">
        <v>0</v>
      </c>
      <c r="K7838">
        <v>13.6502</v>
      </c>
    </row>
    <row r="7839" spans="1:11" hidden="1">
      <c r="A7839" t="s">
        <v>166</v>
      </c>
      <c r="B7839" t="s">
        <v>663</v>
      </c>
      <c r="C7839">
        <v>188</v>
      </c>
      <c r="D7839" t="s">
        <v>125</v>
      </c>
      <c r="E7839">
        <v>3.6720000000000002</v>
      </c>
      <c r="F7839">
        <v>0</v>
      </c>
      <c r="G7839">
        <v>13.7279</v>
      </c>
      <c r="H7839">
        <v>0</v>
      </c>
      <c r="I7839">
        <v>-1.8E-3</v>
      </c>
      <c r="J7839">
        <v>0</v>
      </c>
      <c r="K7839">
        <v>8.25</v>
      </c>
    </row>
    <row r="7840" spans="1:11" hidden="1">
      <c r="A7840" t="s">
        <v>166</v>
      </c>
      <c r="B7840" t="s">
        <v>663</v>
      </c>
      <c r="C7840">
        <v>188</v>
      </c>
      <c r="D7840" t="s">
        <v>125</v>
      </c>
      <c r="E7840">
        <v>4.1079999999999997</v>
      </c>
      <c r="F7840">
        <v>0</v>
      </c>
      <c r="G7840">
        <v>16.5154</v>
      </c>
      <c r="H7840">
        <v>0</v>
      </c>
      <c r="I7840">
        <v>-1.8E-3</v>
      </c>
      <c r="J7840">
        <v>0</v>
      </c>
      <c r="K7840">
        <v>1.6345000000000001</v>
      </c>
    </row>
    <row r="7841" spans="1:11" hidden="1">
      <c r="A7841" t="s">
        <v>166</v>
      </c>
      <c r="B7841" t="s">
        <v>663</v>
      </c>
      <c r="C7841">
        <v>188</v>
      </c>
      <c r="D7841" t="s">
        <v>125</v>
      </c>
      <c r="E7841">
        <v>4.5438999999999998</v>
      </c>
      <c r="F7841">
        <v>0</v>
      </c>
      <c r="G7841">
        <v>19.302900000000001</v>
      </c>
      <c r="H7841">
        <v>0</v>
      </c>
      <c r="I7841">
        <v>-1.8E-3</v>
      </c>
      <c r="J7841">
        <v>0</v>
      </c>
      <c r="K7841">
        <v>-6.1962999999999999</v>
      </c>
    </row>
    <row r="7842" spans="1:11" hidden="1">
      <c r="A7842" t="s">
        <v>166</v>
      </c>
      <c r="B7842" t="s">
        <v>663</v>
      </c>
      <c r="C7842">
        <v>188</v>
      </c>
      <c r="D7842" t="s">
        <v>125</v>
      </c>
      <c r="E7842">
        <v>4.9798999999999998</v>
      </c>
      <c r="F7842">
        <v>0</v>
      </c>
      <c r="G7842">
        <v>22.090399999999999</v>
      </c>
      <c r="H7842">
        <v>0</v>
      </c>
      <c r="I7842">
        <v>-1.8E-3</v>
      </c>
      <c r="J7842">
        <v>0</v>
      </c>
      <c r="K7842">
        <v>-15.2424</v>
      </c>
    </row>
    <row r="7843" spans="1:11" hidden="1">
      <c r="A7843" t="s">
        <v>166</v>
      </c>
      <c r="B7843" t="s">
        <v>663</v>
      </c>
      <c r="C7843">
        <v>188</v>
      </c>
      <c r="D7843" t="s">
        <v>125</v>
      </c>
      <c r="E7843">
        <v>5.4158999999999997</v>
      </c>
      <c r="F7843">
        <v>0</v>
      </c>
      <c r="G7843">
        <v>24.877800000000001</v>
      </c>
      <c r="H7843">
        <v>0</v>
      </c>
      <c r="I7843">
        <v>-1.8E-3</v>
      </c>
      <c r="J7843">
        <v>0</v>
      </c>
      <c r="K7843">
        <v>-25.503799999999998</v>
      </c>
    </row>
    <row r="7844" spans="1:11" hidden="1">
      <c r="A7844" t="s">
        <v>166</v>
      </c>
      <c r="B7844" t="s">
        <v>663</v>
      </c>
      <c r="C7844">
        <v>188</v>
      </c>
      <c r="D7844" t="s">
        <v>126</v>
      </c>
      <c r="E7844">
        <v>0.18410000000000001</v>
      </c>
      <c r="F7844">
        <v>0</v>
      </c>
      <c r="G7844">
        <v>-29.607500000000002</v>
      </c>
      <c r="H7844">
        <v>0</v>
      </c>
      <c r="I7844">
        <v>-1.8E-3</v>
      </c>
      <c r="J7844">
        <v>0</v>
      </c>
      <c r="K7844">
        <v>-16.0947</v>
      </c>
    </row>
    <row r="7845" spans="1:11" hidden="1">
      <c r="A7845" t="s">
        <v>166</v>
      </c>
      <c r="B7845" t="s">
        <v>663</v>
      </c>
      <c r="C7845">
        <v>188</v>
      </c>
      <c r="D7845" t="s">
        <v>126</v>
      </c>
      <c r="E7845">
        <v>0.62009999999999998</v>
      </c>
      <c r="F7845">
        <v>0</v>
      </c>
      <c r="G7845">
        <v>-25.246600000000001</v>
      </c>
      <c r="H7845">
        <v>0</v>
      </c>
      <c r="I7845">
        <v>-1.8E-3</v>
      </c>
      <c r="J7845">
        <v>0</v>
      </c>
      <c r="K7845">
        <v>-4.0750000000000002</v>
      </c>
    </row>
    <row r="7846" spans="1:11" hidden="1">
      <c r="A7846" t="s">
        <v>166</v>
      </c>
      <c r="B7846" t="s">
        <v>663</v>
      </c>
      <c r="C7846">
        <v>188</v>
      </c>
      <c r="D7846" t="s">
        <v>126</v>
      </c>
      <c r="E7846">
        <v>1.0561</v>
      </c>
      <c r="F7846">
        <v>0</v>
      </c>
      <c r="G7846">
        <v>-19.2303</v>
      </c>
      <c r="H7846">
        <v>0</v>
      </c>
      <c r="I7846">
        <v>-1.8E-3</v>
      </c>
      <c r="J7846">
        <v>0</v>
      </c>
      <c r="K7846">
        <v>5.6734</v>
      </c>
    </row>
    <row r="7847" spans="1:11" hidden="1">
      <c r="A7847" t="s">
        <v>166</v>
      </c>
      <c r="B7847" t="s">
        <v>663</v>
      </c>
      <c r="C7847">
        <v>188</v>
      </c>
      <c r="D7847" t="s">
        <v>126</v>
      </c>
      <c r="E7847">
        <v>1.4921</v>
      </c>
      <c r="F7847">
        <v>0</v>
      </c>
      <c r="G7847">
        <v>-12.7255</v>
      </c>
      <c r="H7847">
        <v>0</v>
      </c>
      <c r="I7847">
        <v>-1.8E-3</v>
      </c>
      <c r="J7847">
        <v>0</v>
      </c>
      <c r="K7847">
        <v>12.6394</v>
      </c>
    </row>
    <row r="7848" spans="1:11" hidden="1">
      <c r="A7848" t="s">
        <v>166</v>
      </c>
      <c r="B7848" t="s">
        <v>663</v>
      </c>
      <c r="C7848">
        <v>188</v>
      </c>
      <c r="D7848" t="s">
        <v>126</v>
      </c>
      <c r="E7848">
        <v>1.9279999999999999</v>
      </c>
      <c r="F7848">
        <v>0</v>
      </c>
      <c r="G7848">
        <v>-6.2480000000000002</v>
      </c>
      <c r="H7848">
        <v>0</v>
      </c>
      <c r="I7848">
        <v>-1.8E-3</v>
      </c>
      <c r="J7848">
        <v>0</v>
      </c>
      <c r="K7848">
        <v>16.770199999999999</v>
      </c>
    </row>
    <row r="7849" spans="1:11" hidden="1">
      <c r="A7849" t="s">
        <v>166</v>
      </c>
      <c r="B7849" t="s">
        <v>663</v>
      </c>
      <c r="C7849">
        <v>188</v>
      </c>
      <c r="D7849" t="s">
        <v>126</v>
      </c>
      <c r="E7849">
        <v>2.3639999999999999</v>
      </c>
      <c r="F7849">
        <v>0</v>
      </c>
      <c r="G7849">
        <v>-0.90149999999999997</v>
      </c>
      <c r="H7849">
        <v>0</v>
      </c>
      <c r="I7849">
        <v>-1.8E-3</v>
      </c>
      <c r="J7849">
        <v>0</v>
      </c>
      <c r="K7849">
        <v>18.2668</v>
      </c>
    </row>
    <row r="7850" spans="1:11" hidden="1">
      <c r="A7850" t="s">
        <v>166</v>
      </c>
      <c r="B7850" t="s">
        <v>663</v>
      </c>
      <c r="C7850">
        <v>188</v>
      </c>
      <c r="D7850" t="s">
        <v>126</v>
      </c>
      <c r="E7850">
        <v>2.8</v>
      </c>
      <c r="F7850">
        <v>0</v>
      </c>
      <c r="G7850">
        <v>2.7389000000000001</v>
      </c>
      <c r="H7850">
        <v>0</v>
      </c>
      <c r="I7850">
        <v>-1.8E-3</v>
      </c>
      <c r="J7850">
        <v>0</v>
      </c>
      <c r="K7850">
        <v>17.804300000000001</v>
      </c>
    </row>
    <row r="7851" spans="1:11" hidden="1">
      <c r="A7851" t="s">
        <v>166</v>
      </c>
      <c r="B7851" t="s">
        <v>663</v>
      </c>
      <c r="C7851">
        <v>188</v>
      </c>
      <c r="D7851" t="s">
        <v>126</v>
      </c>
      <c r="E7851">
        <v>2.8</v>
      </c>
      <c r="F7851">
        <v>0</v>
      </c>
      <c r="G7851">
        <v>8.1112000000000002</v>
      </c>
      <c r="H7851">
        <v>0</v>
      </c>
      <c r="I7851">
        <v>-1.8E-3</v>
      </c>
      <c r="J7851">
        <v>0</v>
      </c>
      <c r="K7851">
        <v>17.804300000000001</v>
      </c>
    </row>
    <row r="7852" spans="1:11" hidden="1">
      <c r="A7852" t="s">
        <v>166</v>
      </c>
      <c r="B7852" t="s">
        <v>663</v>
      </c>
      <c r="C7852">
        <v>188</v>
      </c>
      <c r="D7852" t="s">
        <v>126</v>
      </c>
      <c r="E7852">
        <v>3.2360000000000002</v>
      </c>
      <c r="F7852">
        <v>0</v>
      </c>
      <c r="G7852">
        <v>10.8987</v>
      </c>
      <c r="H7852">
        <v>0</v>
      </c>
      <c r="I7852">
        <v>-1.8E-3</v>
      </c>
      <c r="J7852">
        <v>0</v>
      </c>
      <c r="K7852">
        <v>13.682399999999999</v>
      </c>
    </row>
    <row r="7853" spans="1:11" hidden="1">
      <c r="A7853" t="s">
        <v>166</v>
      </c>
      <c r="B7853" t="s">
        <v>663</v>
      </c>
      <c r="C7853">
        <v>188</v>
      </c>
      <c r="D7853" t="s">
        <v>126</v>
      </c>
      <c r="E7853">
        <v>3.6720000000000002</v>
      </c>
      <c r="F7853">
        <v>0</v>
      </c>
      <c r="G7853">
        <v>13.6861</v>
      </c>
      <c r="H7853">
        <v>0</v>
      </c>
      <c r="I7853">
        <v>-1.8E-3</v>
      </c>
      <c r="J7853">
        <v>0</v>
      </c>
      <c r="K7853">
        <v>8.3458000000000006</v>
      </c>
    </row>
    <row r="7854" spans="1:11" hidden="1">
      <c r="A7854" t="s">
        <v>166</v>
      </c>
      <c r="B7854" t="s">
        <v>663</v>
      </c>
      <c r="C7854">
        <v>188</v>
      </c>
      <c r="D7854" t="s">
        <v>126</v>
      </c>
      <c r="E7854">
        <v>4.1079999999999997</v>
      </c>
      <c r="F7854">
        <v>0</v>
      </c>
      <c r="G7854">
        <v>16.473600000000001</v>
      </c>
      <c r="H7854">
        <v>0</v>
      </c>
      <c r="I7854">
        <v>-1.8E-3</v>
      </c>
      <c r="J7854">
        <v>0</v>
      </c>
      <c r="K7854">
        <v>1.794</v>
      </c>
    </row>
    <row r="7855" spans="1:11" hidden="1">
      <c r="A7855" t="s">
        <v>166</v>
      </c>
      <c r="B7855" t="s">
        <v>663</v>
      </c>
      <c r="C7855">
        <v>188</v>
      </c>
      <c r="D7855" t="s">
        <v>126</v>
      </c>
      <c r="E7855">
        <v>4.5438999999999998</v>
      </c>
      <c r="F7855">
        <v>0</v>
      </c>
      <c r="G7855">
        <v>19.261099999999999</v>
      </c>
      <c r="H7855">
        <v>0</v>
      </c>
      <c r="I7855">
        <v>-1.8E-3</v>
      </c>
      <c r="J7855">
        <v>0</v>
      </c>
      <c r="K7855">
        <v>-5.9732000000000003</v>
      </c>
    </row>
    <row r="7856" spans="1:11" hidden="1">
      <c r="A7856" t="s">
        <v>166</v>
      </c>
      <c r="B7856" t="s">
        <v>663</v>
      </c>
      <c r="C7856">
        <v>188</v>
      </c>
      <c r="D7856" t="s">
        <v>126</v>
      </c>
      <c r="E7856">
        <v>4.9798999999999998</v>
      </c>
      <c r="F7856">
        <v>0</v>
      </c>
      <c r="G7856">
        <v>22.0486</v>
      </c>
      <c r="H7856">
        <v>0</v>
      </c>
      <c r="I7856">
        <v>-1.8E-3</v>
      </c>
      <c r="J7856">
        <v>0</v>
      </c>
      <c r="K7856">
        <v>-14.9556</v>
      </c>
    </row>
    <row r="7857" spans="1:11" hidden="1">
      <c r="A7857" t="s">
        <v>166</v>
      </c>
      <c r="B7857" t="s">
        <v>663</v>
      </c>
      <c r="C7857">
        <v>188</v>
      </c>
      <c r="D7857" t="s">
        <v>126</v>
      </c>
      <c r="E7857">
        <v>5.4158999999999997</v>
      </c>
      <c r="F7857">
        <v>0</v>
      </c>
      <c r="G7857">
        <v>24.836099999999998</v>
      </c>
      <c r="H7857">
        <v>0</v>
      </c>
      <c r="I7857">
        <v>-1.8E-3</v>
      </c>
      <c r="J7857">
        <v>0</v>
      </c>
      <c r="K7857">
        <v>-25.153400000000001</v>
      </c>
    </row>
    <row r="7858" spans="1:11" hidden="1">
      <c r="A7858" t="s">
        <v>166</v>
      </c>
      <c r="B7858" t="s">
        <v>663</v>
      </c>
      <c r="C7858">
        <v>188</v>
      </c>
      <c r="D7858" t="s">
        <v>127</v>
      </c>
      <c r="E7858">
        <v>0.18410000000000001</v>
      </c>
      <c r="F7858">
        <v>0</v>
      </c>
      <c r="G7858">
        <v>-29.659600000000001</v>
      </c>
      <c r="H7858">
        <v>0</v>
      </c>
      <c r="I7858">
        <v>-1.8E-3</v>
      </c>
      <c r="J7858">
        <v>0</v>
      </c>
      <c r="K7858">
        <v>-16.2317</v>
      </c>
    </row>
    <row r="7859" spans="1:11" hidden="1">
      <c r="A7859" t="s">
        <v>166</v>
      </c>
      <c r="B7859" t="s">
        <v>663</v>
      </c>
      <c r="C7859">
        <v>188</v>
      </c>
      <c r="D7859" t="s">
        <v>127</v>
      </c>
      <c r="E7859">
        <v>0.62009999999999998</v>
      </c>
      <c r="F7859">
        <v>0</v>
      </c>
      <c r="G7859">
        <v>-25.2987</v>
      </c>
      <c r="H7859">
        <v>0</v>
      </c>
      <c r="I7859">
        <v>-1.8E-3</v>
      </c>
      <c r="J7859">
        <v>0</v>
      </c>
      <c r="K7859">
        <v>-4.1893000000000002</v>
      </c>
    </row>
    <row r="7860" spans="1:11" hidden="1">
      <c r="A7860" t="s">
        <v>166</v>
      </c>
      <c r="B7860" t="s">
        <v>663</v>
      </c>
      <c r="C7860">
        <v>188</v>
      </c>
      <c r="D7860" t="s">
        <v>127</v>
      </c>
      <c r="E7860">
        <v>1.0561</v>
      </c>
      <c r="F7860">
        <v>0</v>
      </c>
      <c r="G7860">
        <v>-19.282399999999999</v>
      </c>
      <c r="H7860">
        <v>0</v>
      </c>
      <c r="I7860">
        <v>-1.8E-3</v>
      </c>
      <c r="J7860">
        <v>0</v>
      </c>
      <c r="K7860">
        <v>5.5818000000000003</v>
      </c>
    </row>
    <row r="7861" spans="1:11" hidden="1">
      <c r="A7861" t="s">
        <v>166</v>
      </c>
      <c r="B7861" t="s">
        <v>663</v>
      </c>
      <c r="C7861">
        <v>188</v>
      </c>
      <c r="D7861" t="s">
        <v>127</v>
      </c>
      <c r="E7861">
        <v>1.4921</v>
      </c>
      <c r="F7861">
        <v>0</v>
      </c>
      <c r="G7861">
        <v>-12.7776</v>
      </c>
      <c r="H7861">
        <v>0</v>
      </c>
      <c r="I7861">
        <v>-1.8E-3</v>
      </c>
      <c r="J7861">
        <v>0</v>
      </c>
      <c r="K7861">
        <v>12.570600000000001</v>
      </c>
    </row>
    <row r="7862" spans="1:11" hidden="1">
      <c r="A7862" t="s">
        <v>166</v>
      </c>
      <c r="B7862" t="s">
        <v>663</v>
      </c>
      <c r="C7862">
        <v>188</v>
      </c>
      <c r="D7862" t="s">
        <v>127</v>
      </c>
      <c r="E7862">
        <v>1.9279999999999999</v>
      </c>
      <c r="F7862">
        <v>0</v>
      </c>
      <c r="G7862">
        <v>-6.3000999999999996</v>
      </c>
      <c r="H7862">
        <v>0</v>
      </c>
      <c r="I7862">
        <v>-1.8E-3</v>
      </c>
      <c r="J7862">
        <v>0</v>
      </c>
      <c r="K7862">
        <v>16.7241</v>
      </c>
    </row>
    <row r="7863" spans="1:11" hidden="1">
      <c r="A7863" t="s">
        <v>166</v>
      </c>
      <c r="B7863" t="s">
        <v>663</v>
      </c>
      <c r="C7863">
        <v>188</v>
      </c>
      <c r="D7863" t="s">
        <v>127</v>
      </c>
      <c r="E7863">
        <v>2.3639999999999999</v>
      </c>
      <c r="F7863">
        <v>0</v>
      </c>
      <c r="G7863">
        <v>-0.95369999999999999</v>
      </c>
      <c r="H7863">
        <v>0</v>
      </c>
      <c r="I7863">
        <v>-1.8E-3</v>
      </c>
      <c r="J7863">
        <v>0</v>
      </c>
      <c r="K7863">
        <v>18.243400000000001</v>
      </c>
    </row>
    <row r="7864" spans="1:11" hidden="1">
      <c r="A7864" t="s">
        <v>166</v>
      </c>
      <c r="B7864" t="s">
        <v>663</v>
      </c>
      <c r="C7864">
        <v>188</v>
      </c>
      <c r="D7864" t="s">
        <v>127</v>
      </c>
      <c r="E7864">
        <v>2.8</v>
      </c>
      <c r="F7864">
        <v>0</v>
      </c>
      <c r="G7864">
        <v>2.6867999999999999</v>
      </c>
      <c r="H7864">
        <v>0</v>
      </c>
      <c r="I7864">
        <v>-1.8E-3</v>
      </c>
      <c r="J7864">
        <v>0</v>
      </c>
      <c r="K7864">
        <v>17.803599999999999</v>
      </c>
    </row>
    <row r="7865" spans="1:11" hidden="1">
      <c r="A7865" t="s">
        <v>166</v>
      </c>
      <c r="B7865" t="s">
        <v>663</v>
      </c>
      <c r="C7865">
        <v>188</v>
      </c>
      <c r="D7865" t="s">
        <v>127</v>
      </c>
      <c r="E7865">
        <v>2.8</v>
      </c>
      <c r="F7865">
        <v>0</v>
      </c>
      <c r="G7865">
        <v>8.0589999999999993</v>
      </c>
      <c r="H7865">
        <v>0</v>
      </c>
      <c r="I7865">
        <v>-1.8E-3</v>
      </c>
      <c r="J7865">
        <v>0</v>
      </c>
      <c r="K7865">
        <v>17.803599999999999</v>
      </c>
    </row>
    <row r="7866" spans="1:11" hidden="1">
      <c r="A7866" t="s">
        <v>166</v>
      </c>
      <c r="B7866" t="s">
        <v>663</v>
      </c>
      <c r="C7866">
        <v>188</v>
      </c>
      <c r="D7866" t="s">
        <v>127</v>
      </c>
      <c r="E7866">
        <v>3.2360000000000002</v>
      </c>
      <c r="F7866">
        <v>0</v>
      </c>
      <c r="G7866">
        <v>10.846500000000001</v>
      </c>
      <c r="H7866">
        <v>0</v>
      </c>
      <c r="I7866">
        <v>-1.8E-3</v>
      </c>
      <c r="J7866">
        <v>0</v>
      </c>
      <c r="K7866">
        <v>13.660299999999999</v>
      </c>
    </row>
    <row r="7867" spans="1:11" hidden="1">
      <c r="A7867" t="s">
        <v>166</v>
      </c>
      <c r="B7867" t="s">
        <v>663</v>
      </c>
      <c r="C7867">
        <v>188</v>
      </c>
      <c r="D7867" t="s">
        <v>127</v>
      </c>
      <c r="E7867">
        <v>3.6720000000000002</v>
      </c>
      <c r="F7867">
        <v>0</v>
      </c>
      <c r="G7867">
        <v>13.634</v>
      </c>
      <c r="H7867">
        <v>0</v>
      </c>
      <c r="I7867">
        <v>-1.8E-3</v>
      </c>
      <c r="J7867">
        <v>0</v>
      </c>
      <c r="K7867">
        <v>8.3010000000000002</v>
      </c>
    </row>
    <row r="7868" spans="1:11" hidden="1">
      <c r="A7868" t="s">
        <v>166</v>
      </c>
      <c r="B7868" t="s">
        <v>663</v>
      </c>
      <c r="C7868">
        <v>188</v>
      </c>
      <c r="D7868" t="s">
        <v>127</v>
      </c>
      <c r="E7868">
        <v>4.1079999999999997</v>
      </c>
      <c r="F7868">
        <v>0</v>
      </c>
      <c r="G7868">
        <v>16.421500000000002</v>
      </c>
      <c r="H7868">
        <v>0</v>
      </c>
      <c r="I7868">
        <v>-1.8E-3</v>
      </c>
      <c r="J7868">
        <v>0</v>
      </c>
      <c r="K7868">
        <v>1.7263999999999999</v>
      </c>
    </row>
    <row r="7869" spans="1:11" hidden="1">
      <c r="A7869" t="s">
        <v>166</v>
      </c>
      <c r="B7869" t="s">
        <v>663</v>
      </c>
      <c r="C7869">
        <v>188</v>
      </c>
      <c r="D7869" t="s">
        <v>127</v>
      </c>
      <c r="E7869">
        <v>4.5438999999999998</v>
      </c>
      <c r="F7869">
        <v>0</v>
      </c>
      <c r="G7869">
        <v>19.209</v>
      </c>
      <c r="H7869">
        <v>0</v>
      </c>
      <c r="I7869">
        <v>-1.8E-3</v>
      </c>
      <c r="J7869">
        <v>0</v>
      </c>
      <c r="K7869">
        <v>-6.0633999999999997</v>
      </c>
    </row>
    <row r="7870" spans="1:11" hidden="1">
      <c r="A7870" t="s">
        <v>166</v>
      </c>
      <c r="B7870" t="s">
        <v>663</v>
      </c>
      <c r="C7870">
        <v>188</v>
      </c>
      <c r="D7870" t="s">
        <v>127</v>
      </c>
      <c r="E7870">
        <v>4.9798999999999998</v>
      </c>
      <c r="F7870">
        <v>0</v>
      </c>
      <c r="G7870">
        <v>21.996500000000001</v>
      </c>
      <c r="H7870">
        <v>0</v>
      </c>
      <c r="I7870">
        <v>-1.8E-3</v>
      </c>
      <c r="J7870">
        <v>0</v>
      </c>
      <c r="K7870">
        <v>-15.0686</v>
      </c>
    </row>
    <row r="7871" spans="1:11" hidden="1">
      <c r="A7871" t="s">
        <v>166</v>
      </c>
      <c r="B7871" t="s">
        <v>663</v>
      </c>
      <c r="C7871">
        <v>188</v>
      </c>
      <c r="D7871" t="s">
        <v>127</v>
      </c>
      <c r="E7871">
        <v>5.4158999999999997</v>
      </c>
      <c r="F7871">
        <v>0</v>
      </c>
      <c r="G7871">
        <v>24.783999999999999</v>
      </c>
      <c r="H7871">
        <v>0</v>
      </c>
      <c r="I7871">
        <v>-1.8E-3</v>
      </c>
      <c r="J7871">
        <v>0</v>
      </c>
      <c r="K7871">
        <v>-25.289100000000001</v>
      </c>
    </row>
    <row r="7872" spans="1:11" hidden="1">
      <c r="A7872" t="s">
        <v>166</v>
      </c>
      <c r="B7872" t="s">
        <v>663</v>
      </c>
      <c r="C7872">
        <v>188</v>
      </c>
      <c r="D7872" t="s">
        <v>128</v>
      </c>
      <c r="E7872">
        <v>0.18410000000000001</v>
      </c>
      <c r="F7872">
        <v>0</v>
      </c>
      <c r="G7872">
        <v>-29.5136</v>
      </c>
      <c r="H7872">
        <v>0</v>
      </c>
      <c r="I7872">
        <v>-1.8E-3</v>
      </c>
      <c r="J7872">
        <v>0</v>
      </c>
      <c r="K7872">
        <v>-15.818199999999999</v>
      </c>
    </row>
    <row r="7873" spans="1:11" hidden="1">
      <c r="A7873" t="s">
        <v>166</v>
      </c>
      <c r="B7873" t="s">
        <v>663</v>
      </c>
      <c r="C7873">
        <v>188</v>
      </c>
      <c r="D7873" t="s">
        <v>128</v>
      </c>
      <c r="E7873">
        <v>0.62009999999999998</v>
      </c>
      <c r="F7873">
        <v>0</v>
      </c>
      <c r="G7873">
        <v>-25.152699999999999</v>
      </c>
      <c r="H7873">
        <v>0</v>
      </c>
      <c r="I7873">
        <v>-1.8E-3</v>
      </c>
      <c r="J7873">
        <v>0</v>
      </c>
      <c r="K7873">
        <v>-3.8395000000000001</v>
      </c>
    </row>
    <row r="7874" spans="1:11" hidden="1">
      <c r="A7874" t="s">
        <v>166</v>
      </c>
      <c r="B7874" t="s">
        <v>663</v>
      </c>
      <c r="C7874">
        <v>188</v>
      </c>
      <c r="D7874" t="s">
        <v>128</v>
      </c>
      <c r="E7874">
        <v>1.0561</v>
      </c>
      <c r="F7874">
        <v>0</v>
      </c>
      <c r="G7874">
        <v>-19.136399999999998</v>
      </c>
      <c r="H7874">
        <v>0</v>
      </c>
      <c r="I7874">
        <v>-1.8E-3</v>
      </c>
      <c r="J7874">
        <v>0</v>
      </c>
      <c r="K7874">
        <v>5.8678999999999997</v>
      </c>
    </row>
    <row r="7875" spans="1:11" hidden="1">
      <c r="A7875" t="s">
        <v>166</v>
      </c>
      <c r="B7875" t="s">
        <v>663</v>
      </c>
      <c r="C7875">
        <v>188</v>
      </c>
      <c r="D7875" t="s">
        <v>128</v>
      </c>
      <c r="E7875">
        <v>1.4921</v>
      </c>
      <c r="F7875">
        <v>0</v>
      </c>
      <c r="G7875">
        <v>-12.631600000000001</v>
      </c>
      <c r="H7875">
        <v>0</v>
      </c>
      <c r="I7875">
        <v>-1.8E-3</v>
      </c>
      <c r="J7875">
        <v>0</v>
      </c>
      <c r="K7875">
        <v>12.793100000000001</v>
      </c>
    </row>
    <row r="7876" spans="1:11" hidden="1">
      <c r="A7876" t="s">
        <v>166</v>
      </c>
      <c r="B7876" t="s">
        <v>663</v>
      </c>
      <c r="C7876">
        <v>188</v>
      </c>
      <c r="D7876" t="s">
        <v>128</v>
      </c>
      <c r="E7876">
        <v>1.9279999999999999</v>
      </c>
      <c r="F7876">
        <v>0</v>
      </c>
      <c r="G7876">
        <v>-6.1540999999999997</v>
      </c>
      <c r="H7876">
        <v>0</v>
      </c>
      <c r="I7876">
        <v>-1.8E-3</v>
      </c>
      <c r="J7876">
        <v>0</v>
      </c>
      <c r="K7876">
        <v>16.882999999999999</v>
      </c>
    </row>
    <row r="7877" spans="1:11" hidden="1">
      <c r="A7877" t="s">
        <v>166</v>
      </c>
      <c r="B7877" t="s">
        <v>663</v>
      </c>
      <c r="C7877">
        <v>188</v>
      </c>
      <c r="D7877" t="s">
        <v>128</v>
      </c>
      <c r="E7877">
        <v>2.3639999999999999</v>
      </c>
      <c r="F7877">
        <v>0</v>
      </c>
      <c r="G7877">
        <v>-0.80769999999999997</v>
      </c>
      <c r="H7877">
        <v>0</v>
      </c>
      <c r="I7877">
        <v>-1.8E-3</v>
      </c>
      <c r="J7877">
        <v>0</v>
      </c>
      <c r="K7877">
        <v>18.3386</v>
      </c>
    </row>
    <row r="7878" spans="1:11" hidden="1">
      <c r="A7878" t="s">
        <v>166</v>
      </c>
      <c r="B7878" t="s">
        <v>663</v>
      </c>
      <c r="C7878">
        <v>188</v>
      </c>
      <c r="D7878" t="s">
        <v>128</v>
      </c>
      <c r="E7878">
        <v>2.8</v>
      </c>
      <c r="F7878">
        <v>0</v>
      </c>
      <c r="G7878">
        <v>2.8328000000000002</v>
      </c>
      <c r="H7878">
        <v>0</v>
      </c>
      <c r="I7878">
        <v>-1.8E-3</v>
      </c>
      <c r="J7878">
        <v>0</v>
      </c>
      <c r="K7878">
        <v>17.8352</v>
      </c>
    </row>
    <row r="7879" spans="1:11" hidden="1">
      <c r="A7879" t="s">
        <v>166</v>
      </c>
      <c r="B7879" t="s">
        <v>663</v>
      </c>
      <c r="C7879">
        <v>188</v>
      </c>
      <c r="D7879" t="s">
        <v>128</v>
      </c>
      <c r="E7879">
        <v>2.8</v>
      </c>
      <c r="F7879">
        <v>0</v>
      </c>
      <c r="G7879">
        <v>8.2050999999999998</v>
      </c>
      <c r="H7879">
        <v>0</v>
      </c>
      <c r="I7879">
        <v>-1.8E-3</v>
      </c>
      <c r="J7879">
        <v>0</v>
      </c>
      <c r="K7879">
        <v>17.8352</v>
      </c>
    </row>
    <row r="7880" spans="1:11" hidden="1">
      <c r="A7880" t="s">
        <v>166</v>
      </c>
      <c r="B7880" t="s">
        <v>663</v>
      </c>
      <c r="C7880">
        <v>188</v>
      </c>
      <c r="D7880" t="s">
        <v>128</v>
      </c>
      <c r="E7880">
        <v>3.2360000000000002</v>
      </c>
      <c r="F7880">
        <v>0</v>
      </c>
      <c r="G7880">
        <v>10.9925</v>
      </c>
      <c r="H7880">
        <v>0</v>
      </c>
      <c r="I7880">
        <v>-1.8E-3</v>
      </c>
      <c r="J7880">
        <v>0</v>
      </c>
      <c r="K7880">
        <v>13.6723</v>
      </c>
    </row>
    <row r="7881" spans="1:11" hidden="1">
      <c r="A7881" t="s">
        <v>166</v>
      </c>
      <c r="B7881" t="s">
        <v>663</v>
      </c>
      <c r="C7881">
        <v>188</v>
      </c>
      <c r="D7881" t="s">
        <v>128</v>
      </c>
      <c r="E7881">
        <v>3.6720000000000002</v>
      </c>
      <c r="F7881">
        <v>0</v>
      </c>
      <c r="G7881">
        <v>13.78</v>
      </c>
      <c r="H7881">
        <v>0</v>
      </c>
      <c r="I7881">
        <v>-1.8E-3</v>
      </c>
      <c r="J7881">
        <v>0</v>
      </c>
      <c r="K7881">
        <v>8.2948000000000004</v>
      </c>
    </row>
    <row r="7882" spans="1:11" hidden="1">
      <c r="A7882" t="s">
        <v>166</v>
      </c>
      <c r="B7882" t="s">
        <v>663</v>
      </c>
      <c r="C7882">
        <v>188</v>
      </c>
      <c r="D7882" t="s">
        <v>128</v>
      </c>
      <c r="E7882">
        <v>4.1079999999999997</v>
      </c>
      <c r="F7882">
        <v>0</v>
      </c>
      <c r="G7882">
        <v>16.567499999999999</v>
      </c>
      <c r="H7882">
        <v>0</v>
      </c>
      <c r="I7882">
        <v>-1.8E-3</v>
      </c>
      <c r="J7882">
        <v>0</v>
      </c>
      <c r="K7882">
        <v>1.702</v>
      </c>
    </row>
    <row r="7883" spans="1:11" hidden="1">
      <c r="A7883" t="s">
        <v>166</v>
      </c>
      <c r="B7883" t="s">
        <v>663</v>
      </c>
      <c r="C7883">
        <v>188</v>
      </c>
      <c r="D7883" t="s">
        <v>128</v>
      </c>
      <c r="E7883">
        <v>4.5438999999999998</v>
      </c>
      <c r="F7883">
        <v>0</v>
      </c>
      <c r="G7883">
        <v>19.355</v>
      </c>
      <c r="H7883">
        <v>0</v>
      </c>
      <c r="I7883">
        <v>-1.8E-3</v>
      </c>
      <c r="J7883">
        <v>0</v>
      </c>
      <c r="K7883">
        <v>-6.1059999999999999</v>
      </c>
    </row>
    <row r="7884" spans="1:11" hidden="1">
      <c r="A7884" t="s">
        <v>166</v>
      </c>
      <c r="B7884" t="s">
        <v>663</v>
      </c>
      <c r="C7884">
        <v>188</v>
      </c>
      <c r="D7884" t="s">
        <v>128</v>
      </c>
      <c r="E7884">
        <v>4.9798999999999998</v>
      </c>
      <c r="F7884">
        <v>0</v>
      </c>
      <c r="G7884">
        <v>22.142499999999998</v>
      </c>
      <c r="H7884">
        <v>0</v>
      </c>
      <c r="I7884">
        <v>-1.8E-3</v>
      </c>
      <c r="J7884">
        <v>0</v>
      </c>
      <c r="K7884">
        <v>-15.1294</v>
      </c>
    </row>
    <row r="7885" spans="1:11" hidden="1">
      <c r="A7885" t="s">
        <v>166</v>
      </c>
      <c r="B7885" t="s">
        <v>663</v>
      </c>
      <c r="C7885">
        <v>188</v>
      </c>
      <c r="D7885" t="s">
        <v>128</v>
      </c>
      <c r="E7885">
        <v>5.4158999999999997</v>
      </c>
      <c r="F7885">
        <v>0</v>
      </c>
      <c r="G7885">
        <v>24.93</v>
      </c>
      <c r="H7885">
        <v>0</v>
      </c>
      <c r="I7885">
        <v>-1.8E-3</v>
      </c>
      <c r="J7885">
        <v>0</v>
      </c>
      <c r="K7885">
        <v>-25.368099999999998</v>
      </c>
    </row>
    <row r="7886" spans="1:11" hidden="1">
      <c r="A7886" t="s">
        <v>166</v>
      </c>
      <c r="B7886" t="s">
        <v>663</v>
      </c>
      <c r="C7886">
        <v>188</v>
      </c>
      <c r="D7886" t="s">
        <v>129</v>
      </c>
      <c r="E7886">
        <v>0.18410000000000001</v>
      </c>
      <c r="F7886">
        <v>0</v>
      </c>
      <c r="G7886">
        <v>-29.5657</v>
      </c>
      <c r="H7886">
        <v>0</v>
      </c>
      <c r="I7886">
        <v>-1.8E-3</v>
      </c>
      <c r="J7886">
        <v>0</v>
      </c>
      <c r="K7886">
        <v>-15.955299999999999</v>
      </c>
    </row>
    <row r="7887" spans="1:11" hidden="1">
      <c r="A7887" t="s">
        <v>166</v>
      </c>
      <c r="B7887" t="s">
        <v>663</v>
      </c>
      <c r="C7887">
        <v>188</v>
      </c>
      <c r="D7887" t="s">
        <v>129</v>
      </c>
      <c r="E7887">
        <v>0.62009999999999998</v>
      </c>
      <c r="F7887">
        <v>0</v>
      </c>
      <c r="G7887">
        <v>-25.204799999999999</v>
      </c>
      <c r="H7887">
        <v>0</v>
      </c>
      <c r="I7887">
        <v>-1.8E-3</v>
      </c>
      <c r="J7887">
        <v>0</v>
      </c>
      <c r="K7887">
        <v>-3.9538000000000002</v>
      </c>
    </row>
    <row r="7888" spans="1:11" hidden="1">
      <c r="A7888" t="s">
        <v>166</v>
      </c>
      <c r="B7888" t="s">
        <v>663</v>
      </c>
      <c r="C7888">
        <v>188</v>
      </c>
      <c r="D7888" t="s">
        <v>129</v>
      </c>
      <c r="E7888">
        <v>1.0561</v>
      </c>
      <c r="F7888">
        <v>0</v>
      </c>
      <c r="G7888">
        <v>-19.188500000000001</v>
      </c>
      <c r="H7888">
        <v>0</v>
      </c>
      <c r="I7888">
        <v>-1.8E-3</v>
      </c>
      <c r="J7888">
        <v>0</v>
      </c>
      <c r="K7888">
        <v>5.7763999999999998</v>
      </c>
    </row>
    <row r="7889" spans="1:11" hidden="1">
      <c r="A7889" t="s">
        <v>166</v>
      </c>
      <c r="B7889" t="s">
        <v>663</v>
      </c>
      <c r="C7889">
        <v>188</v>
      </c>
      <c r="D7889" t="s">
        <v>129</v>
      </c>
      <c r="E7889">
        <v>1.4921</v>
      </c>
      <c r="F7889">
        <v>0</v>
      </c>
      <c r="G7889">
        <v>-12.6837</v>
      </c>
      <c r="H7889">
        <v>0</v>
      </c>
      <c r="I7889">
        <v>-1.8E-3</v>
      </c>
      <c r="J7889">
        <v>0</v>
      </c>
      <c r="K7889">
        <v>12.724299999999999</v>
      </c>
    </row>
    <row r="7890" spans="1:11" hidden="1">
      <c r="A7890" t="s">
        <v>166</v>
      </c>
      <c r="B7890" t="s">
        <v>663</v>
      </c>
      <c r="C7890">
        <v>188</v>
      </c>
      <c r="D7890" t="s">
        <v>129</v>
      </c>
      <c r="E7890">
        <v>1.9279999999999999</v>
      </c>
      <c r="F7890">
        <v>0</v>
      </c>
      <c r="G7890">
        <v>-6.2061999999999999</v>
      </c>
      <c r="H7890">
        <v>0</v>
      </c>
      <c r="I7890">
        <v>-1.8E-3</v>
      </c>
      <c r="J7890">
        <v>0</v>
      </c>
      <c r="K7890">
        <v>16.8369</v>
      </c>
    </row>
    <row r="7891" spans="1:11" hidden="1">
      <c r="A7891" t="s">
        <v>166</v>
      </c>
      <c r="B7891" t="s">
        <v>663</v>
      </c>
      <c r="C7891">
        <v>188</v>
      </c>
      <c r="D7891" t="s">
        <v>129</v>
      </c>
      <c r="E7891">
        <v>2.3639999999999999</v>
      </c>
      <c r="F7891">
        <v>0</v>
      </c>
      <c r="G7891">
        <v>-0.85980000000000001</v>
      </c>
      <c r="H7891">
        <v>0</v>
      </c>
      <c r="I7891">
        <v>-1.8E-3</v>
      </c>
      <c r="J7891">
        <v>0</v>
      </c>
      <c r="K7891">
        <v>18.315200000000001</v>
      </c>
    </row>
    <row r="7892" spans="1:11" hidden="1">
      <c r="A7892" t="s">
        <v>166</v>
      </c>
      <c r="B7892" t="s">
        <v>663</v>
      </c>
      <c r="C7892">
        <v>188</v>
      </c>
      <c r="D7892" t="s">
        <v>129</v>
      </c>
      <c r="E7892">
        <v>2.8</v>
      </c>
      <c r="F7892">
        <v>0</v>
      </c>
      <c r="G7892">
        <v>2.7806999999999999</v>
      </c>
      <c r="H7892">
        <v>0</v>
      </c>
      <c r="I7892">
        <v>-1.8E-3</v>
      </c>
      <c r="J7892">
        <v>0</v>
      </c>
      <c r="K7892">
        <v>17.834499999999998</v>
      </c>
    </row>
    <row r="7893" spans="1:11" hidden="1">
      <c r="A7893" t="s">
        <v>166</v>
      </c>
      <c r="B7893" t="s">
        <v>663</v>
      </c>
      <c r="C7893">
        <v>188</v>
      </c>
      <c r="D7893" t="s">
        <v>129</v>
      </c>
      <c r="E7893">
        <v>2.8</v>
      </c>
      <c r="F7893">
        <v>0</v>
      </c>
      <c r="G7893">
        <v>8.1529000000000007</v>
      </c>
      <c r="H7893">
        <v>0</v>
      </c>
      <c r="I7893">
        <v>-1.8E-3</v>
      </c>
      <c r="J7893">
        <v>0</v>
      </c>
      <c r="K7893">
        <v>17.834499999999998</v>
      </c>
    </row>
    <row r="7894" spans="1:11" hidden="1">
      <c r="A7894" t="s">
        <v>166</v>
      </c>
      <c r="B7894" t="s">
        <v>663</v>
      </c>
      <c r="C7894">
        <v>188</v>
      </c>
      <c r="D7894" t="s">
        <v>129</v>
      </c>
      <c r="E7894">
        <v>3.2360000000000002</v>
      </c>
      <c r="F7894">
        <v>0</v>
      </c>
      <c r="G7894">
        <v>10.9404</v>
      </c>
      <c r="H7894">
        <v>0</v>
      </c>
      <c r="I7894">
        <v>-1.8E-3</v>
      </c>
      <c r="J7894">
        <v>0</v>
      </c>
      <c r="K7894">
        <v>13.6502</v>
      </c>
    </row>
    <row r="7895" spans="1:11" hidden="1">
      <c r="A7895" t="s">
        <v>166</v>
      </c>
      <c r="B7895" t="s">
        <v>663</v>
      </c>
      <c r="C7895">
        <v>188</v>
      </c>
      <c r="D7895" t="s">
        <v>129</v>
      </c>
      <c r="E7895">
        <v>3.6720000000000002</v>
      </c>
      <c r="F7895">
        <v>0</v>
      </c>
      <c r="G7895">
        <v>13.7279</v>
      </c>
      <c r="H7895">
        <v>0</v>
      </c>
      <c r="I7895">
        <v>-1.8E-3</v>
      </c>
      <c r="J7895">
        <v>0</v>
      </c>
      <c r="K7895">
        <v>8.25</v>
      </c>
    </row>
    <row r="7896" spans="1:11" hidden="1">
      <c r="A7896" t="s">
        <v>166</v>
      </c>
      <c r="B7896" t="s">
        <v>663</v>
      </c>
      <c r="C7896">
        <v>188</v>
      </c>
      <c r="D7896" t="s">
        <v>129</v>
      </c>
      <c r="E7896">
        <v>4.1079999999999997</v>
      </c>
      <c r="F7896">
        <v>0</v>
      </c>
      <c r="G7896">
        <v>16.5154</v>
      </c>
      <c r="H7896">
        <v>0</v>
      </c>
      <c r="I7896">
        <v>-1.8E-3</v>
      </c>
      <c r="J7896">
        <v>0</v>
      </c>
      <c r="K7896">
        <v>1.6345000000000001</v>
      </c>
    </row>
    <row r="7897" spans="1:11" hidden="1">
      <c r="A7897" t="s">
        <v>166</v>
      </c>
      <c r="B7897" t="s">
        <v>663</v>
      </c>
      <c r="C7897">
        <v>188</v>
      </c>
      <c r="D7897" t="s">
        <v>129</v>
      </c>
      <c r="E7897">
        <v>4.5438999999999998</v>
      </c>
      <c r="F7897">
        <v>0</v>
      </c>
      <c r="G7897">
        <v>19.302900000000001</v>
      </c>
      <c r="H7897">
        <v>0</v>
      </c>
      <c r="I7897">
        <v>-1.8E-3</v>
      </c>
      <c r="J7897">
        <v>0</v>
      </c>
      <c r="K7897">
        <v>-6.1962999999999999</v>
      </c>
    </row>
    <row r="7898" spans="1:11" hidden="1">
      <c r="A7898" t="s">
        <v>166</v>
      </c>
      <c r="B7898" t="s">
        <v>663</v>
      </c>
      <c r="C7898">
        <v>188</v>
      </c>
      <c r="D7898" t="s">
        <v>129</v>
      </c>
      <c r="E7898">
        <v>4.9798999999999998</v>
      </c>
      <c r="F7898">
        <v>0</v>
      </c>
      <c r="G7898">
        <v>22.090399999999999</v>
      </c>
      <c r="H7898">
        <v>0</v>
      </c>
      <c r="I7898">
        <v>-1.8E-3</v>
      </c>
      <c r="J7898">
        <v>0</v>
      </c>
      <c r="K7898">
        <v>-15.2424</v>
      </c>
    </row>
    <row r="7899" spans="1:11" hidden="1">
      <c r="A7899" t="s">
        <v>166</v>
      </c>
      <c r="B7899" t="s">
        <v>663</v>
      </c>
      <c r="C7899">
        <v>188</v>
      </c>
      <c r="D7899" t="s">
        <v>129</v>
      </c>
      <c r="E7899">
        <v>5.4158999999999997</v>
      </c>
      <c r="F7899">
        <v>0</v>
      </c>
      <c r="G7899">
        <v>24.877800000000001</v>
      </c>
      <c r="H7899">
        <v>0</v>
      </c>
      <c r="I7899">
        <v>-1.8E-3</v>
      </c>
      <c r="J7899">
        <v>0</v>
      </c>
      <c r="K7899">
        <v>-25.503799999999998</v>
      </c>
    </row>
    <row r="7900" spans="1:11" hidden="1">
      <c r="A7900" t="s">
        <v>166</v>
      </c>
      <c r="B7900" t="s">
        <v>663</v>
      </c>
      <c r="C7900">
        <v>188</v>
      </c>
      <c r="D7900" t="s">
        <v>130</v>
      </c>
      <c r="E7900">
        <v>0.18410000000000001</v>
      </c>
      <c r="F7900">
        <v>0</v>
      </c>
      <c r="G7900">
        <v>-29.607500000000002</v>
      </c>
      <c r="H7900">
        <v>0</v>
      </c>
      <c r="I7900">
        <v>-1.8E-3</v>
      </c>
      <c r="J7900">
        <v>0</v>
      </c>
      <c r="K7900">
        <v>-16.0947</v>
      </c>
    </row>
    <row r="7901" spans="1:11" hidden="1">
      <c r="A7901" t="s">
        <v>166</v>
      </c>
      <c r="B7901" t="s">
        <v>663</v>
      </c>
      <c r="C7901">
        <v>188</v>
      </c>
      <c r="D7901" t="s">
        <v>130</v>
      </c>
      <c r="E7901">
        <v>0.62009999999999998</v>
      </c>
      <c r="F7901">
        <v>0</v>
      </c>
      <c r="G7901">
        <v>-25.246600000000001</v>
      </c>
      <c r="H7901">
        <v>0</v>
      </c>
      <c r="I7901">
        <v>-1.8E-3</v>
      </c>
      <c r="J7901">
        <v>0</v>
      </c>
      <c r="K7901">
        <v>-4.0750000000000002</v>
      </c>
    </row>
    <row r="7902" spans="1:11" hidden="1">
      <c r="A7902" t="s">
        <v>166</v>
      </c>
      <c r="B7902" t="s">
        <v>663</v>
      </c>
      <c r="C7902">
        <v>188</v>
      </c>
      <c r="D7902" t="s">
        <v>130</v>
      </c>
      <c r="E7902">
        <v>1.0561</v>
      </c>
      <c r="F7902">
        <v>0</v>
      </c>
      <c r="G7902">
        <v>-19.2303</v>
      </c>
      <c r="H7902">
        <v>0</v>
      </c>
      <c r="I7902">
        <v>-1.8E-3</v>
      </c>
      <c r="J7902">
        <v>0</v>
      </c>
      <c r="K7902">
        <v>5.6734</v>
      </c>
    </row>
    <row r="7903" spans="1:11" hidden="1">
      <c r="A7903" t="s">
        <v>166</v>
      </c>
      <c r="B7903" t="s">
        <v>663</v>
      </c>
      <c r="C7903">
        <v>188</v>
      </c>
      <c r="D7903" t="s">
        <v>130</v>
      </c>
      <c r="E7903">
        <v>1.4921</v>
      </c>
      <c r="F7903">
        <v>0</v>
      </c>
      <c r="G7903">
        <v>-12.7255</v>
      </c>
      <c r="H7903">
        <v>0</v>
      </c>
      <c r="I7903">
        <v>-1.8E-3</v>
      </c>
      <c r="J7903">
        <v>0</v>
      </c>
      <c r="K7903">
        <v>12.6394</v>
      </c>
    </row>
    <row r="7904" spans="1:11" hidden="1">
      <c r="A7904" t="s">
        <v>166</v>
      </c>
      <c r="B7904" t="s">
        <v>663</v>
      </c>
      <c r="C7904">
        <v>188</v>
      </c>
      <c r="D7904" t="s">
        <v>130</v>
      </c>
      <c r="E7904">
        <v>1.9279999999999999</v>
      </c>
      <c r="F7904">
        <v>0</v>
      </c>
      <c r="G7904">
        <v>-6.2480000000000002</v>
      </c>
      <c r="H7904">
        <v>0</v>
      </c>
      <c r="I7904">
        <v>-1.8E-3</v>
      </c>
      <c r="J7904">
        <v>0</v>
      </c>
      <c r="K7904">
        <v>16.770199999999999</v>
      </c>
    </row>
    <row r="7905" spans="1:11" hidden="1">
      <c r="A7905" t="s">
        <v>166</v>
      </c>
      <c r="B7905" t="s">
        <v>663</v>
      </c>
      <c r="C7905">
        <v>188</v>
      </c>
      <c r="D7905" t="s">
        <v>130</v>
      </c>
      <c r="E7905">
        <v>2.3639999999999999</v>
      </c>
      <c r="F7905">
        <v>0</v>
      </c>
      <c r="G7905">
        <v>-0.90149999999999997</v>
      </c>
      <c r="H7905">
        <v>0</v>
      </c>
      <c r="I7905">
        <v>-1.8E-3</v>
      </c>
      <c r="J7905">
        <v>0</v>
      </c>
      <c r="K7905">
        <v>18.2668</v>
      </c>
    </row>
    <row r="7906" spans="1:11" hidden="1">
      <c r="A7906" t="s">
        <v>166</v>
      </c>
      <c r="B7906" t="s">
        <v>663</v>
      </c>
      <c r="C7906">
        <v>188</v>
      </c>
      <c r="D7906" t="s">
        <v>130</v>
      </c>
      <c r="E7906">
        <v>2.8</v>
      </c>
      <c r="F7906">
        <v>0</v>
      </c>
      <c r="G7906">
        <v>2.7389000000000001</v>
      </c>
      <c r="H7906">
        <v>0</v>
      </c>
      <c r="I7906">
        <v>-1.8E-3</v>
      </c>
      <c r="J7906">
        <v>0</v>
      </c>
      <c r="K7906">
        <v>17.804300000000001</v>
      </c>
    </row>
    <row r="7907" spans="1:11" hidden="1">
      <c r="A7907" t="s">
        <v>166</v>
      </c>
      <c r="B7907" t="s">
        <v>663</v>
      </c>
      <c r="C7907">
        <v>188</v>
      </c>
      <c r="D7907" t="s">
        <v>130</v>
      </c>
      <c r="E7907">
        <v>2.8</v>
      </c>
      <c r="F7907">
        <v>0</v>
      </c>
      <c r="G7907">
        <v>8.1112000000000002</v>
      </c>
      <c r="H7907">
        <v>0</v>
      </c>
      <c r="I7907">
        <v>-1.8E-3</v>
      </c>
      <c r="J7907">
        <v>0</v>
      </c>
      <c r="K7907">
        <v>17.804300000000001</v>
      </c>
    </row>
    <row r="7908" spans="1:11" hidden="1">
      <c r="A7908" t="s">
        <v>166</v>
      </c>
      <c r="B7908" t="s">
        <v>663</v>
      </c>
      <c r="C7908">
        <v>188</v>
      </c>
      <c r="D7908" t="s">
        <v>130</v>
      </c>
      <c r="E7908">
        <v>3.2360000000000002</v>
      </c>
      <c r="F7908">
        <v>0</v>
      </c>
      <c r="G7908">
        <v>10.8987</v>
      </c>
      <c r="H7908">
        <v>0</v>
      </c>
      <c r="I7908">
        <v>-1.8E-3</v>
      </c>
      <c r="J7908">
        <v>0</v>
      </c>
      <c r="K7908">
        <v>13.682399999999999</v>
      </c>
    </row>
    <row r="7909" spans="1:11" hidden="1">
      <c r="A7909" t="s">
        <v>166</v>
      </c>
      <c r="B7909" t="s">
        <v>663</v>
      </c>
      <c r="C7909">
        <v>188</v>
      </c>
      <c r="D7909" t="s">
        <v>130</v>
      </c>
      <c r="E7909">
        <v>3.6720000000000002</v>
      </c>
      <c r="F7909">
        <v>0</v>
      </c>
      <c r="G7909">
        <v>13.6861</v>
      </c>
      <c r="H7909">
        <v>0</v>
      </c>
      <c r="I7909">
        <v>-1.8E-3</v>
      </c>
      <c r="J7909">
        <v>0</v>
      </c>
      <c r="K7909">
        <v>8.3458000000000006</v>
      </c>
    </row>
    <row r="7910" spans="1:11" hidden="1">
      <c r="A7910" t="s">
        <v>166</v>
      </c>
      <c r="B7910" t="s">
        <v>663</v>
      </c>
      <c r="C7910">
        <v>188</v>
      </c>
      <c r="D7910" t="s">
        <v>130</v>
      </c>
      <c r="E7910">
        <v>4.1079999999999997</v>
      </c>
      <c r="F7910">
        <v>0</v>
      </c>
      <c r="G7910">
        <v>16.473600000000001</v>
      </c>
      <c r="H7910">
        <v>0</v>
      </c>
      <c r="I7910">
        <v>-1.8E-3</v>
      </c>
      <c r="J7910">
        <v>0</v>
      </c>
      <c r="K7910">
        <v>1.794</v>
      </c>
    </row>
    <row r="7911" spans="1:11" hidden="1">
      <c r="A7911" t="s">
        <v>166</v>
      </c>
      <c r="B7911" t="s">
        <v>663</v>
      </c>
      <c r="C7911">
        <v>188</v>
      </c>
      <c r="D7911" t="s">
        <v>130</v>
      </c>
      <c r="E7911">
        <v>4.5438999999999998</v>
      </c>
      <c r="F7911">
        <v>0</v>
      </c>
      <c r="G7911">
        <v>19.261099999999999</v>
      </c>
      <c r="H7911">
        <v>0</v>
      </c>
      <c r="I7911">
        <v>-1.8E-3</v>
      </c>
      <c r="J7911">
        <v>0</v>
      </c>
      <c r="K7911">
        <v>-5.9732000000000003</v>
      </c>
    </row>
    <row r="7912" spans="1:11" hidden="1">
      <c r="A7912" t="s">
        <v>166</v>
      </c>
      <c r="B7912" t="s">
        <v>663</v>
      </c>
      <c r="C7912">
        <v>188</v>
      </c>
      <c r="D7912" t="s">
        <v>130</v>
      </c>
      <c r="E7912">
        <v>4.9798999999999998</v>
      </c>
      <c r="F7912">
        <v>0</v>
      </c>
      <c r="G7912">
        <v>22.0486</v>
      </c>
      <c r="H7912">
        <v>0</v>
      </c>
      <c r="I7912">
        <v>-1.8E-3</v>
      </c>
      <c r="J7912">
        <v>0</v>
      </c>
      <c r="K7912">
        <v>-14.9556</v>
      </c>
    </row>
    <row r="7913" spans="1:11" hidden="1">
      <c r="A7913" t="s">
        <v>166</v>
      </c>
      <c r="B7913" t="s">
        <v>663</v>
      </c>
      <c r="C7913">
        <v>188</v>
      </c>
      <c r="D7913" t="s">
        <v>130</v>
      </c>
      <c r="E7913">
        <v>5.4158999999999997</v>
      </c>
      <c r="F7913">
        <v>0</v>
      </c>
      <c r="G7913">
        <v>24.836099999999998</v>
      </c>
      <c r="H7913">
        <v>0</v>
      </c>
      <c r="I7913">
        <v>-1.8E-3</v>
      </c>
      <c r="J7913">
        <v>0</v>
      </c>
      <c r="K7913">
        <v>-25.153400000000001</v>
      </c>
    </row>
    <row r="7914" spans="1:11" hidden="1">
      <c r="A7914" t="s">
        <v>166</v>
      </c>
      <c r="B7914" t="s">
        <v>663</v>
      </c>
      <c r="C7914">
        <v>188</v>
      </c>
      <c r="D7914" t="s">
        <v>131</v>
      </c>
      <c r="E7914">
        <v>0.18410000000000001</v>
      </c>
      <c r="F7914">
        <v>0</v>
      </c>
      <c r="G7914">
        <v>-29.659600000000001</v>
      </c>
      <c r="H7914">
        <v>0</v>
      </c>
      <c r="I7914">
        <v>-1.8E-3</v>
      </c>
      <c r="J7914">
        <v>0</v>
      </c>
      <c r="K7914">
        <v>-16.2317</v>
      </c>
    </row>
    <row r="7915" spans="1:11" hidden="1">
      <c r="A7915" t="s">
        <v>166</v>
      </c>
      <c r="B7915" t="s">
        <v>663</v>
      </c>
      <c r="C7915">
        <v>188</v>
      </c>
      <c r="D7915" t="s">
        <v>131</v>
      </c>
      <c r="E7915">
        <v>0.62009999999999998</v>
      </c>
      <c r="F7915">
        <v>0</v>
      </c>
      <c r="G7915">
        <v>-25.2987</v>
      </c>
      <c r="H7915">
        <v>0</v>
      </c>
      <c r="I7915">
        <v>-1.8E-3</v>
      </c>
      <c r="J7915">
        <v>0</v>
      </c>
      <c r="K7915">
        <v>-4.1893000000000002</v>
      </c>
    </row>
    <row r="7916" spans="1:11" hidden="1">
      <c r="A7916" t="s">
        <v>166</v>
      </c>
      <c r="B7916" t="s">
        <v>663</v>
      </c>
      <c r="C7916">
        <v>188</v>
      </c>
      <c r="D7916" t="s">
        <v>131</v>
      </c>
      <c r="E7916">
        <v>1.0561</v>
      </c>
      <c r="F7916">
        <v>0</v>
      </c>
      <c r="G7916">
        <v>-19.282399999999999</v>
      </c>
      <c r="H7916">
        <v>0</v>
      </c>
      <c r="I7916">
        <v>-1.8E-3</v>
      </c>
      <c r="J7916">
        <v>0</v>
      </c>
      <c r="K7916">
        <v>5.5818000000000003</v>
      </c>
    </row>
    <row r="7917" spans="1:11" hidden="1">
      <c r="A7917" t="s">
        <v>166</v>
      </c>
      <c r="B7917" t="s">
        <v>663</v>
      </c>
      <c r="C7917">
        <v>188</v>
      </c>
      <c r="D7917" t="s">
        <v>131</v>
      </c>
      <c r="E7917">
        <v>1.4921</v>
      </c>
      <c r="F7917">
        <v>0</v>
      </c>
      <c r="G7917">
        <v>-12.7776</v>
      </c>
      <c r="H7917">
        <v>0</v>
      </c>
      <c r="I7917">
        <v>-1.8E-3</v>
      </c>
      <c r="J7917">
        <v>0</v>
      </c>
      <c r="K7917">
        <v>12.570600000000001</v>
      </c>
    </row>
    <row r="7918" spans="1:11" hidden="1">
      <c r="A7918" t="s">
        <v>166</v>
      </c>
      <c r="B7918" t="s">
        <v>663</v>
      </c>
      <c r="C7918">
        <v>188</v>
      </c>
      <c r="D7918" t="s">
        <v>131</v>
      </c>
      <c r="E7918">
        <v>1.9279999999999999</v>
      </c>
      <c r="F7918">
        <v>0</v>
      </c>
      <c r="G7918">
        <v>-6.3000999999999996</v>
      </c>
      <c r="H7918">
        <v>0</v>
      </c>
      <c r="I7918">
        <v>-1.8E-3</v>
      </c>
      <c r="J7918">
        <v>0</v>
      </c>
      <c r="K7918">
        <v>16.7241</v>
      </c>
    </row>
    <row r="7919" spans="1:11" hidden="1">
      <c r="A7919" t="s">
        <v>166</v>
      </c>
      <c r="B7919" t="s">
        <v>663</v>
      </c>
      <c r="C7919">
        <v>188</v>
      </c>
      <c r="D7919" t="s">
        <v>131</v>
      </c>
      <c r="E7919">
        <v>2.3639999999999999</v>
      </c>
      <c r="F7919">
        <v>0</v>
      </c>
      <c r="G7919">
        <v>-0.95369999999999999</v>
      </c>
      <c r="H7919">
        <v>0</v>
      </c>
      <c r="I7919">
        <v>-1.8E-3</v>
      </c>
      <c r="J7919">
        <v>0</v>
      </c>
      <c r="K7919">
        <v>18.243400000000001</v>
      </c>
    </row>
    <row r="7920" spans="1:11" hidden="1">
      <c r="A7920" t="s">
        <v>166</v>
      </c>
      <c r="B7920" t="s">
        <v>663</v>
      </c>
      <c r="C7920">
        <v>188</v>
      </c>
      <c r="D7920" t="s">
        <v>131</v>
      </c>
      <c r="E7920">
        <v>2.8</v>
      </c>
      <c r="F7920">
        <v>0</v>
      </c>
      <c r="G7920">
        <v>2.6867999999999999</v>
      </c>
      <c r="H7920">
        <v>0</v>
      </c>
      <c r="I7920">
        <v>-1.8E-3</v>
      </c>
      <c r="J7920">
        <v>0</v>
      </c>
      <c r="K7920">
        <v>17.803599999999999</v>
      </c>
    </row>
    <row r="7921" spans="1:11" hidden="1">
      <c r="A7921" t="s">
        <v>166</v>
      </c>
      <c r="B7921" t="s">
        <v>663</v>
      </c>
      <c r="C7921">
        <v>188</v>
      </c>
      <c r="D7921" t="s">
        <v>131</v>
      </c>
      <c r="E7921">
        <v>2.8</v>
      </c>
      <c r="F7921">
        <v>0</v>
      </c>
      <c r="G7921">
        <v>8.0589999999999993</v>
      </c>
      <c r="H7921">
        <v>0</v>
      </c>
      <c r="I7921">
        <v>-1.8E-3</v>
      </c>
      <c r="J7921">
        <v>0</v>
      </c>
      <c r="K7921">
        <v>17.803599999999999</v>
      </c>
    </row>
    <row r="7922" spans="1:11" hidden="1">
      <c r="A7922" t="s">
        <v>166</v>
      </c>
      <c r="B7922" t="s">
        <v>663</v>
      </c>
      <c r="C7922">
        <v>188</v>
      </c>
      <c r="D7922" t="s">
        <v>131</v>
      </c>
      <c r="E7922">
        <v>3.2360000000000002</v>
      </c>
      <c r="F7922">
        <v>0</v>
      </c>
      <c r="G7922">
        <v>10.846500000000001</v>
      </c>
      <c r="H7922">
        <v>0</v>
      </c>
      <c r="I7922">
        <v>-1.8E-3</v>
      </c>
      <c r="J7922">
        <v>0</v>
      </c>
      <c r="K7922">
        <v>13.660299999999999</v>
      </c>
    </row>
    <row r="7923" spans="1:11" hidden="1">
      <c r="A7923" t="s">
        <v>166</v>
      </c>
      <c r="B7923" t="s">
        <v>663</v>
      </c>
      <c r="C7923">
        <v>188</v>
      </c>
      <c r="D7923" t="s">
        <v>131</v>
      </c>
      <c r="E7923">
        <v>3.6720000000000002</v>
      </c>
      <c r="F7923">
        <v>0</v>
      </c>
      <c r="G7923">
        <v>13.634</v>
      </c>
      <c r="H7923">
        <v>0</v>
      </c>
      <c r="I7923">
        <v>-1.8E-3</v>
      </c>
      <c r="J7923">
        <v>0</v>
      </c>
      <c r="K7923">
        <v>8.3010000000000002</v>
      </c>
    </row>
    <row r="7924" spans="1:11" hidden="1">
      <c r="A7924" t="s">
        <v>166</v>
      </c>
      <c r="B7924" t="s">
        <v>663</v>
      </c>
      <c r="C7924">
        <v>188</v>
      </c>
      <c r="D7924" t="s">
        <v>131</v>
      </c>
      <c r="E7924">
        <v>4.1079999999999997</v>
      </c>
      <c r="F7924">
        <v>0</v>
      </c>
      <c r="G7924">
        <v>16.421500000000002</v>
      </c>
      <c r="H7924">
        <v>0</v>
      </c>
      <c r="I7924">
        <v>-1.8E-3</v>
      </c>
      <c r="J7924">
        <v>0</v>
      </c>
      <c r="K7924">
        <v>1.7263999999999999</v>
      </c>
    </row>
    <row r="7925" spans="1:11" hidden="1">
      <c r="A7925" t="s">
        <v>166</v>
      </c>
      <c r="B7925" t="s">
        <v>663</v>
      </c>
      <c r="C7925">
        <v>188</v>
      </c>
      <c r="D7925" t="s">
        <v>131</v>
      </c>
      <c r="E7925">
        <v>4.5438999999999998</v>
      </c>
      <c r="F7925">
        <v>0</v>
      </c>
      <c r="G7925">
        <v>19.209</v>
      </c>
      <c r="H7925">
        <v>0</v>
      </c>
      <c r="I7925">
        <v>-1.8E-3</v>
      </c>
      <c r="J7925">
        <v>0</v>
      </c>
      <c r="K7925">
        <v>-6.0633999999999997</v>
      </c>
    </row>
    <row r="7926" spans="1:11" hidden="1">
      <c r="A7926" t="s">
        <v>166</v>
      </c>
      <c r="B7926" t="s">
        <v>663</v>
      </c>
      <c r="C7926">
        <v>188</v>
      </c>
      <c r="D7926" t="s">
        <v>131</v>
      </c>
      <c r="E7926">
        <v>4.9798999999999998</v>
      </c>
      <c r="F7926">
        <v>0</v>
      </c>
      <c r="G7926">
        <v>21.996500000000001</v>
      </c>
      <c r="H7926">
        <v>0</v>
      </c>
      <c r="I7926">
        <v>-1.8E-3</v>
      </c>
      <c r="J7926">
        <v>0</v>
      </c>
      <c r="K7926">
        <v>-15.0686</v>
      </c>
    </row>
    <row r="7927" spans="1:11" hidden="1">
      <c r="A7927" t="s">
        <v>166</v>
      </c>
      <c r="B7927" t="s">
        <v>663</v>
      </c>
      <c r="C7927">
        <v>188</v>
      </c>
      <c r="D7927" t="s">
        <v>131</v>
      </c>
      <c r="E7927">
        <v>5.4158999999999997</v>
      </c>
      <c r="F7927">
        <v>0</v>
      </c>
      <c r="G7927">
        <v>24.783999999999999</v>
      </c>
      <c r="H7927">
        <v>0</v>
      </c>
      <c r="I7927">
        <v>-1.8E-3</v>
      </c>
      <c r="J7927">
        <v>0</v>
      </c>
      <c r="K7927">
        <v>-25.289100000000001</v>
      </c>
    </row>
    <row r="7928" spans="1:11" hidden="1">
      <c r="A7928" t="s">
        <v>166</v>
      </c>
      <c r="B7928" t="s">
        <v>663</v>
      </c>
      <c r="C7928">
        <v>188</v>
      </c>
      <c r="D7928" t="s">
        <v>132</v>
      </c>
      <c r="E7928">
        <v>0.18410000000000001</v>
      </c>
      <c r="F7928">
        <v>0</v>
      </c>
      <c r="G7928">
        <v>-29.5136</v>
      </c>
      <c r="H7928">
        <v>0</v>
      </c>
      <c r="I7928">
        <v>-1.8E-3</v>
      </c>
      <c r="J7928">
        <v>0</v>
      </c>
      <c r="K7928">
        <v>-15.818199999999999</v>
      </c>
    </row>
    <row r="7929" spans="1:11" hidden="1">
      <c r="A7929" t="s">
        <v>166</v>
      </c>
      <c r="B7929" t="s">
        <v>663</v>
      </c>
      <c r="C7929">
        <v>188</v>
      </c>
      <c r="D7929" t="s">
        <v>132</v>
      </c>
      <c r="E7929">
        <v>0.62009999999999998</v>
      </c>
      <c r="F7929">
        <v>0</v>
      </c>
      <c r="G7929">
        <v>-25.152699999999999</v>
      </c>
      <c r="H7929">
        <v>0</v>
      </c>
      <c r="I7929">
        <v>-1.8E-3</v>
      </c>
      <c r="J7929">
        <v>0</v>
      </c>
      <c r="K7929">
        <v>-3.8395000000000001</v>
      </c>
    </row>
    <row r="7930" spans="1:11" hidden="1">
      <c r="A7930" t="s">
        <v>166</v>
      </c>
      <c r="B7930" t="s">
        <v>663</v>
      </c>
      <c r="C7930">
        <v>188</v>
      </c>
      <c r="D7930" t="s">
        <v>132</v>
      </c>
      <c r="E7930">
        <v>1.0561</v>
      </c>
      <c r="F7930">
        <v>0</v>
      </c>
      <c r="G7930">
        <v>-19.136399999999998</v>
      </c>
      <c r="H7930">
        <v>0</v>
      </c>
      <c r="I7930">
        <v>-1.8E-3</v>
      </c>
      <c r="J7930">
        <v>0</v>
      </c>
      <c r="K7930">
        <v>5.8678999999999997</v>
      </c>
    </row>
    <row r="7931" spans="1:11" hidden="1">
      <c r="A7931" t="s">
        <v>166</v>
      </c>
      <c r="B7931" t="s">
        <v>663</v>
      </c>
      <c r="C7931">
        <v>188</v>
      </c>
      <c r="D7931" t="s">
        <v>132</v>
      </c>
      <c r="E7931">
        <v>1.4921</v>
      </c>
      <c r="F7931">
        <v>0</v>
      </c>
      <c r="G7931">
        <v>-12.631600000000001</v>
      </c>
      <c r="H7931">
        <v>0</v>
      </c>
      <c r="I7931">
        <v>-1.8E-3</v>
      </c>
      <c r="J7931">
        <v>0</v>
      </c>
      <c r="K7931">
        <v>12.793100000000001</v>
      </c>
    </row>
    <row r="7932" spans="1:11" hidden="1">
      <c r="A7932" t="s">
        <v>166</v>
      </c>
      <c r="B7932" t="s">
        <v>663</v>
      </c>
      <c r="C7932">
        <v>188</v>
      </c>
      <c r="D7932" t="s">
        <v>132</v>
      </c>
      <c r="E7932">
        <v>1.9279999999999999</v>
      </c>
      <c r="F7932">
        <v>0</v>
      </c>
      <c r="G7932">
        <v>-6.1540999999999997</v>
      </c>
      <c r="H7932">
        <v>0</v>
      </c>
      <c r="I7932">
        <v>-1.8E-3</v>
      </c>
      <c r="J7932">
        <v>0</v>
      </c>
      <c r="K7932">
        <v>16.882999999999999</v>
      </c>
    </row>
    <row r="7933" spans="1:11" hidden="1">
      <c r="A7933" t="s">
        <v>166</v>
      </c>
      <c r="B7933" t="s">
        <v>663</v>
      </c>
      <c r="C7933">
        <v>188</v>
      </c>
      <c r="D7933" t="s">
        <v>132</v>
      </c>
      <c r="E7933">
        <v>2.3639999999999999</v>
      </c>
      <c r="F7933">
        <v>0</v>
      </c>
      <c r="G7933">
        <v>-0.80769999999999997</v>
      </c>
      <c r="H7933">
        <v>0</v>
      </c>
      <c r="I7933">
        <v>-1.8E-3</v>
      </c>
      <c r="J7933">
        <v>0</v>
      </c>
      <c r="K7933">
        <v>18.3386</v>
      </c>
    </row>
    <row r="7934" spans="1:11" hidden="1">
      <c r="A7934" t="s">
        <v>166</v>
      </c>
      <c r="B7934" t="s">
        <v>663</v>
      </c>
      <c r="C7934">
        <v>188</v>
      </c>
      <c r="D7934" t="s">
        <v>132</v>
      </c>
      <c r="E7934">
        <v>2.8</v>
      </c>
      <c r="F7934">
        <v>0</v>
      </c>
      <c r="G7934">
        <v>2.8328000000000002</v>
      </c>
      <c r="H7934">
        <v>0</v>
      </c>
      <c r="I7934">
        <v>-1.8E-3</v>
      </c>
      <c r="J7934">
        <v>0</v>
      </c>
      <c r="K7934">
        <v>17.8352</v>
      </c>
    </row>
    <row r="7935" spans="1:11" hidden="1">
      <c r="A7935" t="s">
        <v>166</v>
      </c>
      <c r="B7935" t="s">
        <v>663</v>
      </c>
      <c r="C7935">
        <v>188</v>
      </c>
      <c r="D7935" t="s">
        <v>132</v>
      </c>
      <c r="E7935">
        <v>2.8</v>
      </c>
      <c r="F7935">
        <v>0</v>
      </c>
      <c r="G7935">
        <v>8.2050999999999998</v>
      </c>
      <c r="H7935">
        <v>0</v>
      </c>
      <c r="I7935">
        <v>-1.8E-3</v>
      </c>
      <c r="J7935">
        <v>0</v>
      </c>
      <c r="K7935">
        <v>17.8352</v>
      </c>
    </row>
    <row r="7936" spans="1:11" hidden="1">
      <c r="A7936" t="s">
        <v>166</v>
      </c>
      <c r="B7936" t="s">
        <v>663</v>
      </c>
      <c r="C7936">
        <v>188</v>
      </c>
      <c r="D7936" t="s">
        <v>132</v>
      </c>
      <c r="E7936">
        <v>3.2360000000000002</v>
      </c>
      <c r="F7936">
        <v>0</v>
      </c>
      <c r="G7936">
        <v>10.9925</v>
      </c>
      <c r="H7936">
        <v>0</v>
      </c>
      <c r="I7936">
        <v>-1.8E-3</v>
      </c>
      <c r="J7936">
        <v>0</v>
      </c>
      <c r="K7936">
        <v>13.6723</v>
      </c>
    </row>
    <row r="7937" spans="1:11" hidden="1">
      <c r="A7937" t="s">
        <v>166</v>
      </c>
      <c r="B7937" t="s">
        <v>663</v>
      </c>
      <c r="C7937">
        <v>188</v>
      </c>
      <c r="D7937" t="s">
        <v>132</v>
      </c>
      <c r="E7937">
        <v>3.6720000000000002</v>
      </c>
      <c r="F7937">
        <v>0</v>
      </c>
      <c r="G7937">
        <v>13.78</v>
      </c>
      <c r="H7937">
        <v>0</v>
      </c>
      <c r="I7937">
        <v>-1.8E-3</v>
      </c>
      <c r="J7937">
        <v>0</v>
      </c>
      <c r="K7937">
        <v>8.2948000000000004</v>
      </c>
    </row>
    <row r="7938" spans="1:11" hidden="1">
      <c r="A7938" t="s">
        <v>166</v>
      </c>
      <c r="B7938" t="s">
        <v>663</v>
      </c>
      <c r="C7938">
        <v>188</v>
      </c>
      <c r="D7938" t="s">
        <v>132</v>
      </c>
      <c r="E7938">
        <v>4.1079999999999997</v>
      </c>
      <c r="F7938">
        <v>0</v>
      </c>
      <c r="G7938">
        <v>16.567499999999999</v>
      </c>
      <c r="H7938">
        <v>0</v>
      </c>
      <c r="I7938">
        <v>-1.8E-3</v>
      </c>
      <c r="J7938">
        <v>0</v>
      </c>
      <c r="K7938">
        <v>1.702</v>
      </c>
    </row>
    <row r="7939" spans="1:11" hidden="1">
      <c r="A7939" t="s">
        <v>166</v>
      </c>
      <c r="B7939" t="s">
        <v>663</v>
      </c>
      <c r="C7939">
        <v>188</v>
      </c>
      <c r="D7939" t="s">
        <v>132</v>
      </c>
      <c r="E7939">
        <v>4.5438999999999998</v>
      </c>
      <c r="F7939">
        <v>0</v>
      </c>
      <c r="G7939">
        <v>19.355</v>
      </c>
      <c r="H7939">
        <v>0</v>
      </c>
      <c r="I7939">
        <v>-1.8E-3</v>
      </c>
      <c r="J7939">
        <v>0</v>
      </c>
      <c r="K7939">
        <v>-6.1059999999999999</v>
      </c>
    </row>
    <row r="7940" spans="1:11" hidden="1">
      <c r="A7940" t="s">
        <v>166</v>
      </c>
      <c r="B7940" t="s">
        <v>663</v>
      </c>
      <c r="C7940">
        <v>188</v>
      </c>
      <c r="D7940" t="s">
        <v>132</v>
      </c>
      <c r="E7940">
        <v>4.9798999999999998</v>
      </c>
      <c r="F7940">
        <v>0</v>
      </c>
      <c r="G7940">
        <v>22.142499999999998</v>
      </c>
      <c r="H7940">
        <v>0</v>
      </c>
      <c r="I7940">
        <v>-1.8E-3</v>
      </c>
      <c r="J7940">
        <v>0</v>
      </c>
      <c r="K7940">
        <v>-15.1294</v>
      </c>
    </row>
    <row r="7941" spans="1:11" hidden="1">
      <c r="A7941" t="s">
        <v>166</v>
      </c>
      <c r="B7941" t="s">
        <v>663</v>
      </c>
      <c r="C7941">
        <v>188</v>
      </c>
      <c r="D7941" t="s">
        <v>132</v>
      </c>
      <c r="E7941">
        <v>5.4158999999999997</v>
      </c>
      <c r="F7941">
        <v>0</v>
      </c>
      <c r="G7941">
        <v>24.93</v>
      </c>
      <c r="H7941">
        <v>0</v>
      </c>
      <c r="I7941">
        <v>-1.8E-3</v>
      </c>
      <c r="J7941">
        <v>0</v>
      </c>
      <c r="K7941">
        <v>-25.368099999999998</v>
      </c>
    </row>
    <row r="7942" spans="1:11" hidden="1">
      <c r="A7942" t="s">
        <v>166</v>
      </c>
      <c r="B7942" t="s">
        <v>663</v>
      </c>
      <c r="C7942">
        <v>188</v>
      </c>
      <c r="D7942" t="s">
        <v>133</v>
      </c>
      <c r="E7942">
        <v>0.18410000000000001</v>
      </c>
      <c r="F7942">
        <v>0</v>
      </c>
      <c r="G7942">
        <v>-29.5657</v>
      </c>
      <c r="H7942">
        <v>0</v>
      </c>
      <c r="I7942">
        <v>-1.8E-3</v>
      </c>
      <c r="J7942">
        <v>0</v>
      </c>
      <c r="K7942">
        <v>-15.955299999999999</v>
      </c>
    </row>
    <row r="7943" spans="1:11" hidden="1">
      <c r="A7943" t="s">
        <v>166</v>
      </c>
      <c r="B7943" t="s">
        <v>663</v>
      </c>
      <c r="C7943">
        <v>188</v>
      </c>
      <c r="D7943" t="s">
        <v>133</v>
      </c>
      <c r="E7943">
        <v>0.62009999999999998</v>
      </c>
      <c r="F7943">
        <v>0</v>
      </c>
      <c r="G7943">
        <v>-25.204799999999999</v>
      </c>
      <c r="H7943">
        <v>0</v>
      </c>
      <c r="I7943">
        <v>-1.8E-3</v>
      </c>
      <c r="J7943">
        <v>0</v>
      </c>
      <c r="K7943">
        <v>-3.9538000000000002</v>
      </c>
    </row>
    <row r="7944" spans="1:11" hidden="1">
      <c r="A7944" t="s">
        <v>166</v>
      </c>
      <c r="B7944" t="s">
        <v>663</v>
      </c>
      <c r="C7944">
        <v>188</v>
      </c>
      <c r="D7944" t="s">
        <v>133</v>
      </c>
      <c r="E7944">
        <v>1.0561</v>
      </c>
      <c r="F7944">
        <v>0</v>
      </c>
      <c r="G7944">
        <v>-19.188500000000001</v>
      </c>
      <c r="H7944">
        <v>0</v>
      </c>
      <c r="I7944">
        <v>-1.8E-3</v>
      </c>
      <c r="J7944">
        <v>0</v>
      </c>
      <c r="K7944">
        <v>5.7763999999999998</v>
      </c>
    </row>
    <row r="7945" spans="1:11" hidden="1">
      <c r="A7945" t="s">
        <v>166</v>
      </c>
      <c r="B7945" t="s">
        <v>663</v>
      </c>
      <c r="C7945">
        <v>188</v>
      </c>
      <c r="D7945" t="s">
        <v>133</v>
      </c>
      <c r="E7945">
        <v>1.4921</v>
      </c>
      <c r="F7945">
        <v>0</v>
      </c>
      <c r="G7945">
        <v>-12.6837</v>
      </c>
      <c r="H7945">
        <v>0</v>
      </c>
      <c r="I7945">
        <v>-1.8E-3</v>
      </c>
      <c r="J7945">
        <v>0</v>
      </c>
      <c r="K7945">
        <v>12.724299999999999</v>
      </c>
    </row>
    <row r="7946" spans="1:11" hidden="1">
      <c r="A7946" t="s">
        <v>166</v>
      </c>
      <c r="B7946" t="s">
        <v>663</v>
      </c>
      <c r="C7946">
        <v>188</v>
      </c>
      <c r="D7946" t="s">
        <v>133</v>
      </c>
      <c r="E7946">
        <v>1.9279999999999999</v>
      </c>
      <c r="F7946">
        <v>0</v>
      </c>
      <c r="G7946">
        <v>-6.2061999999999999</v>
      </c>
      <c r="H7946">
        <v>0</v>
      </c>
      <c r="I7946">
        <v>-1.8E-3</v>
      </c>
      <c r="J7946">
        <v>0</v>
      </c>
      <c r="K7946">
        <v>16.8369</v>
      </c>
    </row>
    <row r="7947" spans="1:11" hidden="1">
      <c r="A7947" t="s">
        <v>166</v>
      </c>
      <c r="B7947" t="s">
        <v>663</v>
      </c>
      <c r="C7947">
        <v>188</v>
      </c>
      <c r="D7947" t="s">
        <v>133</v>
      </c>
      <c r="E7947">
        <v>2.3639999999999999</v>
      </c>
      <c r="F7947">
        <v>0</v>
      </c>
      <c r="G7947">
        <v>-0.85980000000000001</v>
      </c>
      <c r="H7947">
        <v>0</v>
      </c>
      <c r="I7947">
        <v>-1.8E-3</v>
      </c>
      <c r="J7947">
        <v>0</v>
      </c>
      <c r="K7947">
        <v>18.315200000000001</v>
      </c>
    </row>
    <row r="7948" spans="1:11" hidden="1">
      <c r="A7948" t="s">
        <v>166</v>
      </c>
      <c r="B7948" t="s">
        <v>663</v>
      </c>
      <c r="C7948">
        <v>188</v>
      </c>
      <c r="D7948" t="s">
        <v>133</v>
      </c>
      <c r="E7948">
        <v>2.8</v>
      </c>
      <c r="F7948">
        <v>0</v>
      </c>
      <c r="G7948">
        <v>2.7806999999999999</v>
      </c>
      <c r="H7948">
        <v>0</v>
      </c>
      <c r="I7948">
        <v>-1.8E-3</v>
      </c>
      <c r="J7948">
        <v>0</v>
      </c>
      <c r="K7948">
        <v>17.834499999999998</v>
      </c>
    </row>
    <row r="7949" spans="1:11" hidden="1">
      <c r="A7949" t="s">
        <v>166</v>
      </c>
      <c r="B7949" t="s">
        <v>663</v>
      </c>
      <c r="C7949">
        <v>188</v>
      </c>
      <c r="D7949" t="s">
        <v>133</v>
      </c>
      <c r="E7949">
        <v>2.8</v>
      </c>
      <c r="F7949">
        <v>0</v>
      </c>
      <c r="G7949">
        <v>8.1529000000000007</v>
      </c>
      <c r="H7949">
        <v>0</v>
      </c>
      <c r="I7949">
        <v>-1.8E-3</v>
      </c>
      <c r="J7949">
        <v>0</v>
      </c>
      <c r="K7949">
        <v>17.834499999999998</v>
      </c>
    </row>
    <row r="7950" spans="1:11" hidden="1">
      <c r="A7950" t="s">
        <v>166</v>
      </c>
      <c r="B7950" t="s">
        <v>663</v>
      </c>
      <c r="C7950">
        <v>188</v>
      </c>
      <c r="D7950" t="s">
        <v>133</v>
      </c>
      <c r="E7950">
        <v>3.2360000000000002</v>
      </c>
      <c r="F7950">
        <v>0</v>
      </c>
      <c r="G7950">
        <v>10.9404</v>
      </c>
      <c r="H7950">
        <v>0</v>
      </c>
      <c r="I7950">
        <v>-1.8E-3</v>
      </c>
      <c r="J7950">
        <v>0</v>
      </c>
      <c r="K7950">
        <v>13.6502</v>
      </c>
    </row>
    <row r="7951" spans="1:11" hidden="1">
      <c r="A7951" t="s">
        <v>166</v>
      </c>
      <c r="B7951" t="s">
        <v>663</v>
      </c>
      <c r="C7951">
        <v>188</v>
      </c>
      <c r="D7951" t="s">
        <v>133</v>
      </c>
      <c r="E7951">
        <v>3.6720000000000002</v>
      </c>
      <c r="F7951">
        <v>0</v>
      </c>
      <c r="G7951">
        <v>13.7279</v>
      </c>
      <c r="H7951">
        <v>0</v>
      </c>
      <c r="I7951">
        <v>-1.8E-3</v>
      </c>
      <c r="J7951">
        <v>0</v>
      </c>
      <c r="K7951">
        <v>8.25</v>
      </c>
    </row>
    <row r="7952" spans="1:11" hidden="1">
      <c r="A7952" t="s">
        <v>166</v>
      </c>
      <c r="B7952" t="s">
        <v>663</v>
      </c>
      <c r="C7952">
        <v>188</v>
      </c>
      <c r="D7952" t="s">
        <v>133</v>
      </c>
      <c r="E7952">
        <v>4.1079999999999997</v>
      </c>
      <c r="F7952">
        <v>0</v>
      </c>
      <c r="G7952">
        <v>16.5154</v>
      </c>
      <c r="H7952">
        <v>0</v>
      </c>
      <c r="I7952">
        <v>-1.8E-3</v>
      </c>
      <c r="J7952">
        <v>0</v>
      </c>
      <c r="K7952">
        <v>1.6345000000000001</v>
      </c>
    </row>
    <row r="7953" spans="1:11" hidden="1">
      <c r="A7953" t="s">
        <v>166</v>
      </c>
      <c r="B7953" t="s">
        <v>663</v>
      </c>
      <c r="C7953">
        <v>188</v>
      </c>
      <c r="D7953" t="s">
        <v>133</v>
      </c>
      <c r="E7953">
        <v>4.5438999999999998</v>
      </c>
      <c r="F7953">
        <v>0</v>
      </c>
      <c r="G7953">
        <v>19.302900000000001</v>
      </c>
      <c r="H7953">
        <v>0</v>
      </c>
      <c r="I7953">
        <v>-1.8E-3</v>
      </c>
      <c r="J7953">
        <v>0</v>
      </c>
      <c r="K7953">
        <v>-6.1962999999999999</v>
      </c>
    </row>
    <row r="7954" spans="1:11" hidden="1">
      <c r="A7954" t="s">
        <v>166</v>
      </c>
      <c r="B7954" t="s">
        <v>663</v>
      </c>
      <c r="C7954">
        <v>188</v>
      </c>
      <c r="D7954" t="s">
        <v>133</v>
      </c>
      <c r="E7954">
        <v>4.9798999999999998</v>
      </c>
      <c r="F7954">
        <v>0</v>
      </c>
      <c r="G7954">
        <v>22.090399999999999</v>
      </c>
      <c r="H7954">
        <v>0</v>
      </c>
      <c r="I7954">
        <v>-1.8E-3</v>
      </c>
      <c r="J7954">
        <v>0</v>
      </c>
      <c r="K7954">
        <v>-15.2424</v>
      </c>
    </row>
    <row r="7955" spans="1:11" hidden="1">
      <c r="A7955" t="s">
        <v>166</v>
      </c>
      <c r="B7955" t="s">
        <v>663</v>
      </c>
      <c r="C7955">
        <v>188</v>
      </c>
      <c r="D7955" t="s">
        <v>133</v>
      </c>
      <c r="E7955">
        <v>5.4158999999999997</v>
      </c>
      <c r="F7955">
        <v>0</v>
      </c>
      <c r="G7955">
        <v>24.877800000000001</v>
      </c>
      <c r="H7955">
        <v>0</v>
      </c>
      <c r="I7955">
        <v>-1.8E-3</v>
      </c>
      <c r="J7955">
        <v>0</v>
      </c>
      <c r="K7955">
        <v>-25.503799999999998</v>
      </c>
    </row>
    <row r="7956" spans="1:11" hidden="1">
      <c r="A7956" t="s">
        <v>166</v>
      </c>
      <c r="B7956" t="s">
        <v>663</v>
      </c>
      <c r="C7956">
        <v>188</v>
      </c>
      <c r="D7956" t="s">
        <v>134</v>
      </c>
      <c r="E7956">
        <v>0.18410000000000001</v>
      </c>
      <c r="F7956">
        <v>0</v>
      </c>
      <c r="G7956">
        <v>-17.151800000000001</v>
      </c>
      <c r="H7956">
        <v>0</v>
      </c>
      <c r="I7956">
        <v>-1.1000000000000001E-3</v>
      </c>
      <c r="J7956">
        <v>0</v>
      </c>
      <c r="K7956">
        <v>-9.4356000000000009</v>
      </c>
    </row>
    <row r="7957" spans="1:11" hidden="1">
      <c r="A7957" t="s">
        <v>166</v>
      </c>
      <c r="B7957" t="s">
        <v>663</v>
      </c>
      <c r="C7957">
        <v>188</v>
      </c>
      <c r="D7957" t="s">
        <v>134</v>
      </c>
      <c r="E7957">
        <v>0.62009999999999998</v>
      </c>
      <c r="F7957">
        <v>0</v>
      </c>
      <c r="G7957">
        <v>-14.6332</v>
      </c>
      <c r="H7957">
        <v>0</v>
      </c>
      <c r="I7957">
        <v>-1.1000000000000001E-3</v>
      </c>
      <c r="J7957">
        <v>0</v>
      </c>
      <c r="K7957">
        <v>-2.4725000000000001</v>
      </c>
    </row>
    <row r="7958" spans="1:11" hidden="1">
      <c r="A7958" t="s">
        <v>166</v>
      </c>
      <c r="B7958" t="s">
        <v>663</v>
      </c>
      <c r="C7958">
        <v>188</v>
      </c>
      <c r="D7958" t="s">
        <v>134</v>
      </c>
      <c r="E7958">
        <v>1.0561</v>
      </c>
      <c r="F7958">
        <v>0</v>
      </c>
      <c r="G7958">
        <v>-11.201599999999999</v>
      </c>
      <c r="H7958">
        <v>0</v>
      </c>
      <c r="I7958">
        <v>-1.1000000000000001E-3</v>
      </c>
      <c r="J7958">
        <v>0</v>
      </c>
      <c r="K7958">
        <v>3.1882999999999999</v>
      </c>
    </row>
    <row r="7959" spans="1:11" hidden="1">
      <c r="A7959" t="s">
        <v>166</v>
      </c>
      <c r="B7959" t="s">
        <v>663</v>
      </c>
      <c r="C7959">
        <v>188</v>
      </c>
      <c r="D7959" t="s">
        <v>134</v>
      </c>
      <c r="E7959">
        <v>1.4921</v>
      </c>
      <c r="F7959">
        <v>0</v>
      </c>
      <c r="G7959">
        <v>-7.5004999999999997</v>
      </c>
      <c r="H7959">
        <v>0</v>
      </c>
      <c r="I7959">
        <v>-1.1000000000000001E-3</v>
      </c>
      <c r="J7959">
        <v>0</v>
      </c>
      <c r="K7959">
        <v>7.2652000000000001</v>
      </c>
    </row>
    <row r="7960" spans="1:11" hidden="1">
      <c r="A7960" t="s">
        <v>166</v>
      </c>
      <c r="B7960" t="s">
        <v>663</v>
      </c>
      <c r="C7960">
        <v>188</v>
      </c>
      <c r="D7960" t="s">
        <v>134</v>
      </c>
      <c r="E7960">
        <v>1.9279999999999999</v>
      </c>
      <c r="F7960">
        <v>0</v>
      </c>
      <c r="G7960">
        <v>-3.8144999999999998</v>
      </c>
      <c r="H7960">
        <v>0</v>
      </c>
      <c r="I7960">
        <v>-1.1000000000000001E-3</v>
      </c>
      <c r="J7960">
        <v>0</v>
      </c>
      <c r="K7960">
        <v>9.7288999999999994</v>
      </c>
    </row>
    <row r="7961" spans="1:11" hidden="1">
      <c r="A7961" t="s">
        <v>166</v>
      </c>
      <c r="B7961" t="s">
        <v>663</v>
      </c>
      <c r="C7961">
        <v>188</v>
      </c>
      <c r="D7961" t="s">
        <v>134</v>
      </c>
      <c r="E7961">
        <v>2.3639999999999999</v>
      </c>
      <c r="F7961">
        <v>0</v>
      </c>
      <c r="G7961">
        <v>-0.75229999999999997</v>
      </c>
      <c r="H7961">
        <v>0</v>
      </c>
      <c r="I7961">
        <v>-1.1000000000000001E-3</v>
      </c>
      <c r="J7961">
        <v>0</v>
      </c>
      <c r="K7961">
        <v>10.690300000000001</v>
      </c>
    </row>
    <row r="7962" spans="1:11" hidden="1">
      <c r="A7962" t="s">
        <v>166</v>
      </c>
      <c r="B7962" t="s">
        <v>663</v>
      </c>
      <c r="C7962">
        <v>188</v>
      </c>
      <c r="D7962" t="s">
        <v>134</v>
      </c>
      <c r="E7962">
        <v>2.8</v>
      </c>
      <c r="F7962">
        <v>0</v>
      </c>
      <c r="G7962">
        <v>1.369</v>
      </c>
      <c r="H7962">
        <v>0</v>
      </c>
      <c r="I7962">
        <v>-1.1000000000000001E-3</v>
      </c>
      <c r="J7962">
        <v>0</v>
      </c>
      <c r="K7962">
        <v>10.521699999999999</v>
      </c>
    </row>
    <row r="7963" spans="1:11" hidden="1">
      <c r="A7963" t="s">
        <v>166</v>
      </c>
      <c r="B7963" t="s">
        <v>663</v>
      </c>
      <c r="C7963">
        <v>188</v>
      </c>
      <c r="D7963" t="s">
        <v>134</v>
      </c>
      <c r="E7963">
        <v>2.8</v>
      </c>
      <c r="F7963">
        <v>0</v>
      </c>
      <c r="G7963">
        <v>4.7359999999999998</v>
      </c>
      <c r="H7963">
        <v>0</v>
      </c>
      <c r="I7963">
        <v>-1.1000000000000001E-3</v>
      </c>
      <c r="J7963">
        <v>0</v>
      </c>
      <c r="K7963">
        <v>10.521699999999999</v>
      </c>
    </row>
    <row r="7964" spans="1:11" hidden="1">
      <c r="A7964" t="s">
        <v>166</v>
      </c>
      <c r="B7964" t="s">
        <v>663</v>
      </c>
      <c r="C7964">
        <v>188</v>
      </c>
      <c r="D7964" t="s">
        <v>134</v>
      </c>
      <c r="E7964">
        <v>3.2360000000000002</v>
      </c>
      <c r="F7964">
        <v>0</v>
      </c>
      <c r="G7964">
        <v>6.3868999999999998</v>
      </c>
      <c r="H7964">
        <v>0</v>
      </c>
      <c r="I7964">
        <v>-1.1000000000000001E-3</v>
      </c>
      <c r="J7964">
        <v>0</v>
      </c>
      <c r="K7964">
        <v>8.1190999999999995</v>
      </c>
    </row>
    <row r="7965" spans="1:11" hidden="1">
      <c r="A7965" t="s">
        <v>166</v>
      </c>
      <c r="B7965" t="s">
        <v>663</v>
      </c>
      <c r="C7965">
        <v>188</v>
      </c>
      <c r="D7965" t="s">
        <v>134</v>
      </c>
      <c r="E7965">
        <v>3.6720000000000002</v>
      </c>
      <c r="F7965">
        <v>0</v>
      </c>
      <c r="G7965">
        <v>8.0376999999999992</v>
      </c>
      <c r="H7965">
        <v>0</v>
      </c>
      <c r="I7965">
        <v>-1.1000000000000001E-3</v>
      </c>
      <c r="J7965">
        <v>0</v>
      </c>
      <c r="K7965">
        <v>4.9973000000000001</v>
      </c>
    </row>
    <row r="7966" spans="1:11" hidden="1">
      <c r="A7966" t="s">
        <v>166</v>
      </c>
      <c r="B7966" t="s">
        <v>663</v>
      </c>
      <c r="C7966">
        <v>188</v>
      </c>
      <c r="D7966" t="s">
        <v>134</v>
      </c>
      <c r="E7966">
        <v>4.1079999999999997</v>
      </c>
      <c r="F7966">
        <v>0</v>
      </c>
      <c r="G7966">
        <v>9.6885999999999992</v>
      </c>
      <c r="H7966">
        <v>0</v>
      </c>
      <c r="I7966">
        <v>-1.1000000000000001E-3</v>
      </c>
      <c r="J7966">
        <v>0</v>
      </c>
      <c r="K7966">
        <v>1.1558999999999999</v>
      </c>
    </row>
    <row r="7967" spans="1:11" hidden="1">
      <c r="A7967" t="s">
        <v>166</v>
      </c>
      <c r="B7967" t="s">
        <v>663</v>
      </c>
      <c r="C7967">
        <v>188</v>
      </c>
      <c r="D7967" t="s">
        <v>134</v>
      </c>
      <c r="E7967">
        <v>4.5438999999999998</v>
      </c>
      <c r="F7967">
        <v>0</v>
      </c>
      <c r="G7967">
        <v>11.339399999999999</v>
      </c>
      <c r="H7967">
        <v>0</v>
      </c>
      <c r="I7967">
        <v>-1.1000000000000001E-3</v>
      </c>
      <c r="J7967">
        <v>0</v>
      </c>
      <c r="K7967">
        <v>-3.4053</v>
      </c>
    </row>
    <row r="7968" spans="1:11" hidden="1">
      <c r="A7968" t="s">
        <v>166</v>
      </c>
      <c r="B7968" t="s">
        <v>663</v>
      </c>
      <c r="C7968">
        <v>188</v>
      </c>
      <c r="D7968" t="s">
        <v>134</v>
      </c>
      <c r="E7968">
        <v>4.9798999999999998</v>
      </c>
      <c r="F7968">
        <v>0</v>
      </c>
      <c r="G7968">
        <v>12.9902</v>
      </c>
      <c r="H7968">
        <v>0</v>
      </c>
      <c r="I7968">
        <v>-1.1000000000000001E-3</v>
      </c>
      <c r="J7968">
        <v>0</v>
      </c>
      <c r="K7968">
        <v>-8.6861999999999995</v>
      </c>
    </row>
    <row r="7969" spans="1:11" hidden="1">
      <c r="A7969" t="s">
        <v>166</v>
      </c>
      <c r="B7969" t="s">
        <v>663</v>
      </c>
      <c r="C7969">
        <v>188</v>
      </c>
      <c r="D7969" t="s">
        <v>134</v>
      </c>
      <c r="E7969">
        <v>5.4158999999999997</v>
      </c>
      <c r="F7969">
        <v>0</v>
      </c>
      <c r="G7969">
        <v>14.6411</v>
      </c>
      <c r="H7969">
        <v>0</v>
      </c>
      <c r="I7969">
        <v>-1.1000000000000001E-3</v>
      </c>
      <c r="J7969">
        <v>0</v>
      </c>
      <c r="K7969">
        <v>-14.6869</v>
      </c>
    </row>
    <row r="7970" spans="1:11" hidden="1">
      <c r="A7970" t="s">
        <v>166</v>
      </c>
      <c r="B7970" t="s">
        <v>663</v>
      </c>
      <c r="C7970">
        <v>188</v>
      </c>
      <c r="D7970" t="s">
        <v>135</v>
      </c>
      <c r="E7970">
        <v>0.18410000000000001</v>
      </c>
      <c r="F7970">
        <v>0</v>
      </c>
      <c r="G7970">
        <v>-17.204000000000001</v>
      </c>
      <c r="H7970">
        <v>0</v>
      </c>
      <c r="I7970">
        <v>-1.1000000000000001E-3</v>
      </c>
      <c r="J7970">
        <v>0</v>
      </c>
      <c r="K7970">
        <v>-9.5725999999999996</v>
      </c>
    </row>
    <row r="7971" spans="1:11" hidden="1">
      <c r="A7971" t="s">
        <v>166</v>
      </c>
      <c r="B7971" t="s">
        <v>663</v>
      </c>
      <c r="C7971">
        <v>188</v>
      </c>
      <c r="D7971" t="s">
        <v>135</v>
      </c>
      <c r="E7971">
        <v>0.62009999999999998</v>
      </c>
      <c r="F7971">
        <v>0</v>
      </c>
      <c r="G7971">
        <v>-14.6854</v>
      </c>
      <c r="H7971">
        <v>0</v>
      </c>
      <c r="I7971">
        <v>-1.1000000000000001E-3</v>
      </c>
      <c r="J7971">
        <v>0</v>
      </c>
      <c r="K7971">
        <v>-2.5868000000000002</v>
      </c>
    </row>
    <row r="7972" spans="1:11" hidden="1">
      <c r="A7972" t="s">
        <v>166</v>
      </c>
      <c r="B7972" t="s">
        <v>663</v>
      </c>
      <c r="C7972">
        <v>188</v>
      </c>
      <c r="D7972" t="s">
        <v>135</v>
      </c>
      <c r="E7972">
        <v>1.0561</v>
      </c>
      <c r="F7972">
        <v>0</v>
      </c>
      <c r="G7972">
        <v>-11.2537</v>
      </c>
      <c r="H7972">
        <v>0</v>
      </c>
      <c r="I7972">
        <v>-1.1000000000000001E-3</v>
      </c>
      <c r="J7972">
        <v>0</v>
      </c>
      <c r="K7972">
        <v>3.0968</v>
      </c>
    </row>
    <row r="7973" spans="1:11" hidden="1">
      <c r="A7973" t="s">
        <v>166</v>
      </c>
      <c r="B7973" t="s">
        <v>663</v>
      </c>
      <c r="C7973">
        <v>188</v>
      </c>
      <c r="D7973" t="s">
        <v>135</v>
      </c>
      <c r="E7973">
        <v>1.4921</v>
      </c>
      <c r="F7973">
        <v>0</v>
      </c>
      <c r="G7973">
        <v>-7.5526</v>
      </c>
      <c r="H7973">
        <v>0</v>
      </c>
      <c r="I7973">
        <v>-1.1000000000000001E-3</v>
      </c>
      <c r="J7973">
        <v>0</v>
      </c>
      <c r="K7973">
        <v>7.1963999999999997</v>
      </c>
    </row>
    <row r="7974" spans="1:11" hidden="1">
      <c r="A7974" t="s">
        <v>166</v>
      </c>
      <c r="B7974" t="s">
        <v>663</v>
      </c>
      <c r="C7974">
        <v>188</v>
      </c>
      <c r="D7974" t="s">
        <v>135</v>
      </c>
      <c r="E7974">
        <v>1.9279999999999999</v>
      </c>
      <c r="F7974">
        <v>0</v>
      </c>
      <c r="G7974">
        <v>-3.8666999999999998</v>
      </c>
      <c r="H7974">
        <v>0</v>
      </c>
      <c r="I7974">
        <v>-1.1000000000000001E-3</v>
      </c>
      <c r="J7974">
        <v>0</v>
      </c>
      <c r="K7974">
        <v>9.6828000000000003</v>
      </c>
    </row>
    <row r="7975" spans="1:11" hidden="1">
      <c r="A7975" t="s">
        <v>166</v>
      </c>
      <c r="B7975" t="s">
        <v>663</v>
      </c>
      <c r="C7975">
        <v>188</v>
      </c>
      <c r="D7975" t="s">
        <v>135</v>
      </c>
      <c r="E7975">
        <v>2.3639999999999999</v>
      </c>
      <c r="F7975">
        <v>0</v>
      </c>
      <c r="G7975">
        <v>-0.80449999999999999</v>
      </c>
      <c r="H7975">
        <v>0</v>
      </c>
      <c r="I7975">
        <v>-1.1000000000000001E-3</v>
      </c>
      <c r="J7975">
        <v>0</v>
      </c>
      <c r="K7975">
        <v>10.6669</v>
      </c>
    </row>
    <row r="7976" spans="1:11" hidden="1">
      <c r="A7976" t="s">
        <v>166</v>
      </c>
      <c r="B7976" t="s">
        <v>663</v>
      </c>
      <c r="C7976">
        <v>188</v>
      </c>
      <c r="D7976" t="s">
        <v>135</v>
      </c>
      <c r="E7976">
        <v>2.8</v>
      </c>
      <c r="F7976">
        <v>0</v>
      </c>
      <c r="G7976">
        <v>1.3168</v>
      </c>
      <c r="H7976">
        <v>0</v>
      </c>
      <c r="I7976">
        <v>-1.1000000000000001E-3</v>
      </c>
      <c r="J7976">
        <v>0</v>
      </c>
      <c r="K7976">
        <v>10.521000000000001</v>
      </c>
    </row>
    <row r="7977" spans="1:11" hidden="1">
      <c r="A7977" t="s">
        <v>166</v>
      </c>
      <c r="B7977" t="s">
        <v>663</v>
      </c>
      <c r="C7977">
        <v>188</v>
      </c>
      <c r="D7977" t="s">
        <v>135</v>
      </c>
      <c r="E7977">
        <v>2.8</v>
      </c>
      <c r="F7977">
        <v>0</v>
      </c>
      <c r="G7977">
        <v>4.6839000000000004</v>
      </c>
      <c r="H7977">
        <v>0</v>
      </c>
      <c r="I7977">
        <v>-1.1000000000000001E-3</v>
      </c>
      <c r="J7977">
        <v>0</v>
      </c>
      <c r="K7977">
        <v>10.521000000000001</v>
      </c>
    </row>
    <row r="7978" spans="1:11" hidden="1">
      <c r="A7978" t="s">
        <v>166</v>
      </c>
      <c r="B7978" t="s">
        <v>663</v>
      </c>
      <c r="C7978">
        <v>188</v>
      </c>
      <c r="D7978" t="s">
        <v>135</v>
      </c>
      <c r="E7978">
        <v>3.2360000000000002</v>
      </c>
      <c r="F7978">
        <v>0</v>
      </c>
      <c r="G7978">
        <v>6.3346999999999998</v>
      </c>
      <c r="H7978">
        <v>0</v>
      </c>
      <c r="I7978">
        <v>-1.1000000000000001E-3</v>
      </c>
      <c r="J7978">
        <v>0</v>
      </c>
      <c r="K7978">
        <v>8.0969999999999995</v>
      </c>
    </row>
    <row r="7979" spans="1:11" hidden="1">
      <c r="A7979" t="s">
        <v>166</v>
      </c>
      <c r="B7979" t="s">
        <v>663</v>
      </c>
      <c r="C7979">
        <v>188</v>
      </c>
      <c r="D7979" t="s">
        <v>135</v>
      </c>
      <c r="E7979">
        <v>3.6720000000000002</v>
      </c>
      <c r="F7979">
        <v>0</v>
      </c>
      <c r="G7979">
        <v>7.9855999999999998</v>
      </c>
      <c r="H7979">
        <v>0</v>
      </c>
      <c r="I7979">
        <v>-1.1000000000000001E-3</v>
      </c>
      <c r="J7979">
        <v>0</v>
      </c>
      <c r="K7979">
        <v>4.9524999999999997</v>
      </c>
    </row>
    <row r="7980" spans="1:11" hidden="1">
      <c r="A7980" t="s">
        <v>166</v>
      </c>
      <c r="B7980" t="s">
        <v>663</v>
      </c>
      <c r="C7980">
        <v>188</v>
      </c>
      <c r="D7980" t="s">
        <v>135</v>
      </c>
      <c r="E7980">
        <v>4.1079999999999997</v>
      </c>
      <c r="F7980">
        <v>0</v>
      </c>
      <c r="G7980">
        <v>9.6364000000000001</v>
      </c>
      <c r="H7980">
        <v>0</v>
      </c>
      <c r="I7980">
        <v>-1.1000000000000001E-3</v>
      </c>
      <c r="J7980">
        <v>0</v>
      </c>
      <c r="K7980">
        <v>1.0884</v>
      </c>
    </row>
    <row r="7981" spans="1:11" hidden="1">
      <c r="A7981" t="s">
        <v>166</v>
      </c>
      <c r="B7981" t="s">
        <v>663</v>
      </c>
      <c r="C7981">
        <v>188</v>
      </c>
      <c r="D7981" t="s">
        <v>135</v>
      </c>
      <c r="E7981">
        <v>4.5438999999999998</v>
      </c>
      <c r="F7981">
        <v>0</v>
      </c>
      <c r="G7981">
        <v>11.2873</v>
      </c>
      <c r="H7981">
        <v>0</v>
      </c>
      <c r="I7981">
        <v>-1.1000000000000001E-3</v>
      </c>
      <c r="J7981">
        <v>0</v>
      </c>
      <c r="K7981">
        <v>-3.4956</v>
      </c>
    </row>
    <row r="7982" spans="1:11" hidden="1">
      <c r="A7982" t="s">
        <v>166</v>
      </c>
      <c r="B7982" t="s">
        <v>663</v>
      </c>
      <c r="C7982">
        <v>188</v>
      </c>
      <c r="D7982" t="s">
        <v>135</v>
      </c>
      <c r="E7982">
        <v>4.9798999999999998</v>
      </c>
      <c r="F7982">
        <v>0</v>
      </c>
      <c r="G7982">
        <v>12.9381</v>
      </c>
      <c r="H7982">
        <v>0</v>
      </c>
      <c r="I7982">
        <v>-1.1000000000000001E-3</v>
      </c>
      <c r="J7982">
        <v>0</v>
      </c>
      <c r="K7982">
        <v>-8.7992000000000008</v>
      </c>
    </row>
    <row r="7983" spans="1:11" hidden="1">
      <c r="A7983" t="s">
        <v>166</v>
      </c>
      <c r="B7983" t="s">
        <v>663</v>
      </c>
      <c r="C7983">
        <v>188</v>
      </c>
      <c r="D7983" t="s">
        <v>135</v>
      </c>
      <c r="E7983">
        <v>5.4158999999999997</v>
      </c>
      <c r="F7983">
        <v>0</v>
      </c>
      <c r="G7983">
        <v>14.589</v>
      </c>
      <c r="H7983">
        <v>0</v>
      </c>
      <c r="I7983">
        <v>-1.1000000000000001E-3</v>
      </c>
      <c r="J7983">
        <v>0</v>
      </c>
      <c r="K7983">
        <v>-14.8226</v>
      </c>
    </row>
    <row r="7984" spans="1:11" hidden="1">
      <c r="A7984" t="s">
        <v>166</v>
      </c>
      <c r="B7984" t="s">
        <v>663</v>
      </c>
      <c r="C7984">
        <v>188</v>
      </c>
      <c r="D7984" t="s">
        <v>136</v>
      </c>
      <c r="E7984">
        <v>0.18410000000000001</v>
      </c>
      <c r="F7984">
        <v>0</v>
      </c>
      <c r="G7984">
        <v>-17.0579</v>
      </c>
      <c r="H7984">
        <v>0</v>
      </c>
      <c r="I7984">
        <v>-1.1000000000000001E-3</v>
      </c>
      <c r="J7984">
        <v>0</v>
      </c>
      <c r="K7984">
        <v>-9.1591000000000005</v>
      </c>
    </row>
    <row r="7985" spans="1:11" hidden="1">
      <c r="A7985" t="s">
        <v>166</v>
      </c>
      <c r="B7985" t="s">
        <v>663</v>
      </c>
      <c r="C7985">
        <v>188</v>
      </c>
      <c r="D7985" t="s">
        <v>136</v>
      </c>
      <c r="E7985">
        <v>0.62009999999999998</v>
      </c>
      <c r="F7985">
        <v>0</v>
      </c>
      <c r="G7985">
        <v>-14.539300000000001</v>
      </c>
      <c r="H7985">
        <v>0</v>
      </c>
      <c r="I7985">
        <v>-1.1000000000000001E-3</v>
      </c>
      <c r="J7985">
        <v>0</v>
      </c>
      <c r="K7985">
        <v>-2.2370000000000001</v>
      </c>
    </row>
    <row r="7986" spans="1:11" hidden="1">
      <c r="A7986" t="s">
        <v>166</v>
      </c>
      <c r="B7986" t="s">
        <v>663</v>
      </c>
      <c r="C7986">
        <v>188</v>
      </c>
      <c r="D7986" t="s">
        <v>136</v>
      </c>
      <c r="E7986">
        <v>1.0561</v>
      </c>
      <c r="F7986">
        <v>0</v>
      </c>
      <c r="G7986">
        <v>-11.107699999999999</v>
      </c>
      <c r="H7986">
        <v>0</v>
      </c>
      <c r="I7986">
        <v>-1.1000000000000001E-3</v>
      </c>
      <c r="J7986">
        <v>0</v>
      </c>
      <c r="K7986">
        <v>3.3828999999999998</v>
      </c>
    </row>
    <row r="7987" spans="1:11" hidden="1">
      <c r="A7987" t="s">
        <v>166</v>
      </c>
      <c r="B7987" t="s">
        <v>663</v>
      </c>
      <c r="C7987">
        <v>188</v>
      </c>
      <c r="D7987" t="s">
        <v>136</v>
      </c>
      <c r="E7987">
        <v>1.4921</v>
      </c>
      <c r="F7987">
        <v>0</v>
      </c>
      <c r="G7987">
        <v>-7.4066000000000001</v>
      </c>
      <c r="H7987">
        <v>0</v>
      </c>
      <c r="I7987">
        <v>-1.1000000000000001E-3</v>
      </c>
      <c r="J7987">
        <v>0</v>
      </c>
      <c r="K7987">
        <v>7.4188999999999998</v>
      </c>
    </row>
    <row r="7988" spans="1:11" hidden="1">
      <c r="A7988" t="s">
        <v>166</v>
      </c>
      <c r="B7988" t="s">
        <v>663</v>
      </c>
      <c r="C7988">
        <v>188</v>
      </c>
      <c r="D7988" t="s">
        <v>136</v>
      </c>
      <c r="E7988">
        <v>1.9279999999999999</v>
      </c>
      <c r="F7988">
        <v>0</v>
      </c>
      <c r="G7988">
        <v>-3.7206000000000001</v>
      </c>
      <c r="H7988">
        <v>0</v>
      </c>
      <c r="I7988">
        <v>-1.1000000000000001E-3</v>
      </c>
      <c r="J7988">
        <v>0</v>
      </c>
      <c r="K7988">
        <v>9.8416999999999994</v>
      </c>
    </row>
    <row r="7989" spans="1:11" hidden="1">
      <c r="A7989" t="s">
        <v>166</v>
      </c>
      <c r="B7989" t="s">
        <v>663</v>
      </c>
      <c r="C7989">
        <v>188</v>
      </c>
      <c r="D7989" t="s">
        <v>136</v>
      </c>
      <c r="E7989">
        <v>2.3639999999999999</v>
      </c>
      <c r="F7989">
        <v>0</v>
      </c>
      <c r="G7989">
        <v>-0.65839999999999999</v>
      </c>
      <c r="H7989">
        <v>0</v>
      </c>
      <c r="I7989">
        <v>-1.1000000000000001E-3</v>
      </c>
      <c r="J7989">
        <v>0</v>
      </c>
      <c r="K7989">
        <v>10.7621</v>
      </c>
    </row>
    <row r="7990" spans="1:11" hidden="1">
      <c r="A7990" t="s">
        <v>166</v>
      </c>
      <c r="B7990" t="s">
        <v>663</v>
      </c>
      <c r="C7990">
        <v>188</v>
      </c>
      <c r="D7990" t="s">
        <v>136</v>
      </c>
      <c r="E7990">
        <v>2.8</v>
      </c>
      <c r="F7990">
        <v>0</v>
      </c>
      <c r="G7990">
        <v>1.4628000000000001</v>
      </c>
      <c r="H7990">
        <v>0</v>
      </c>
      <c r="I7990">
        <v>-1.1000000000000001E-3</v>
      </c>
      <c r="J7990">
        <v>0</v>
      </c>
      <c r="K7990">
        <v>10.5525</v>
      </c>
    </row>
    <row r="7991" spans="1:11" hidden="1">
      <c r="A7991" t="s">
        <v>166</v>
      </c>
      <c r="B7991" t="s">
        <v>663</v>
      </c>
      <c r="C7991">
        <v>188</v>
      </c>
      <c r="D7991" t="s">
        <v>136</v>
      </c>
      <c r="E7991">
        <v>2.8</v>
      </c>
      <c r="F7991">
        <v>0</v>
      </c>
      <c r="G7991">
        <v>4.8299000000000003</v>
      </c>
      <c r="H7991">
        <v>0</v>
      </c>
      <c r="I7991">
        <v>-1.1000000000000001E-3</v>
      </c>
      <c r="J7991">
        <v>0</v>
      </c>
      <c r="K7991">
        <v>10.5525</v>
      </c>
    </row>
    <row r="7992" spans="1:11" hidden="1">
      <c r="A7992" t="s">
        <v>166</v>
      </c>
      <c r="B7992" t="s">
        <v>663</v>
      </c>
      <c r="C7992">
        <v>188</v>
      </c>
      <c r="D7992" t="s">
        <v>136</v>
      </c>
      <c r="E7992">
        <v>3.2360000000000002</v>
      </c>
      <c r="F7992">
        <v>0</v>
      </c>
      <c r="G7992">
        <v>6.4808000000000003</v>
      </c>
      <c r="H7992">
        <v>0</v>
      </c>
      <c r="I7992">
        <v>-1.1000000000000001E-3</v>
      </c>
      <c r="J7992">
        <v>0</v>
      </c>
      <c r="K7992">
        <v>8.109</v>
      </c>
    </row>
    <row r="7993" spans="1:11" hidden="1">
      <c r="A7993" t="s">
        <v>166</v>
      </c>
      <c r="B7993" t="s">
        <v>663</v>
      </c>
      <c r="C7993">
        <v>188</v>
      </c>
      <c r="D7993" t="s">
        <v>136</v>
      </c>
      <c r="E7993">
        <v>3.6720000000000002</v>
      </c>
      <c r="F7993">
        <v>0</v>
      </c>
      <c r="G7993">
        <v>8.1316000000000006</v>
      </c>
      <c r="H7993">
        <v>0</v>
      </c>
      <c r="I7993">
        <v>-1.1000000000000001E-3</v>
      </c>
      <c r="J7993">
        <v>0</v>
      </c>
      <c r="K7993">
        <v>4.9462999999999999</v>
      </c>
    </row>
    <row r="7994" spans="1:11" hidden="1">
      <c r="A7994" t="s">
        <v>166</v>
      </c>
      <c r="B7994" t="s">
        <v>663</v>
      </c>
      <c r="C7994">
        <v>188</v>
      </c>
      <c r="D7994" t="s">
        <v>136</v>
      </c>
      <c r="E7994">
        <v>4.1079999999999997</v>
      </c>
      <c r="F7994">
        <v>0</v>
      </c>
      <c r="G7994">
        <v>9.7824000000000009</v>
      </c>
      <c r="H7994">
        <v>0</v>
      </c>
      <c r="I7994">
        <v>-1.1000000000000001E-3</v>
      </c>
      <c r="J7994">
        <v>0</v>
      </c>
      <c r="K7994">
        <v>1.0639000000000001</v>
      </c>
    </row>
    <row r="7995" spans="1:11" hidden="1">
      <c r="A7995" t="s">
        <v>166</v>
      </c>
      <c r="B7995" t="s">
        <v>663</v>
      </c>
      <c r="C7995">
        <v>188</v>
      </c>
      <c r="D7995" t="s">
        <v>136</v>
      </c>
      <c r="E7995">
        <v>4.5438999999999998</v>
      </c>
      <c r="F7995">
        <v>0</v>
      </c>
      <c r="G7995">
        <v>11.433299999999999</v>
      </c>
      <c r="H7995">
        <v>0</v>
      </c>
      <c r="I7995">
        <v>-1.1000000000000001E-3</v>
      </c>
      <c r="J7995">
        <v>0</v>
      </c>
      <c r="K7995">
        <v>-3.5381999999999998</v>
      </c>
    </row>
    <row r="7996" spans="1:11" hidden="1">
      <c r="A7996" t="s">
        <v>166</v>
      </c>
      <c r="B7996" t="s">
        <v>663</v>
      </c>
      <c r="C7996">
        <v>188</v>
      </c>
      <c r="D7996" t="s">
        <v>136</v>
      </c>
      <c r="E7996">
        <v>4.9798999999999998</v>
      </c>
      <c r="F7996">
        <v>0</v>
      </c>
      <c r="G7996">
        <v>13.084099999999999</v>
      </c>
      <c r="H7996">
        <v>0</v>
      </c>
      <c r="I7996">
        <v>-1.1000000000000001E-3</v>
      </c>
      <c r="J7996">
        <v>0</v>
      </c>
      <c r="K7996">
        <v>-8.86</v>
      </c>
    </row>
    <row r="7997" spans="1:11" hidden="1">
      <c r="A7997" t="s">
        <v>166</v>
      </c>
      <c r="B7997" t="s">
        <v>663</v>
      </c>
      <c r="C7997">
        <v>188</v>
      </c>
      <c r="D7997" t="s">
        <v>136</v>
      </c>
      <c r="E7997">
        <v>5.4158999999999997</v>
      </c>
      <c r="F7997">
        <v>0</v>
      </c>
      <c r="G7997">
        <v>14.734999999999999</v>
      </c>
      <c r="H7997">
        <v>0</v>
      </c>
      <c r="I7997">
        <v>-1.1000000000000001E-3</v>
      </c>
      <c r="J7997">
        <v>0</v>
      </c>
      <c r="K7997">
        <v>-14.9016</v>
      </c>
    </row>
    <row r="7998" spans="1:11" hidden="1">
      <c r="A7998" t="s">
        <v>166</v>
      </c>
      <c r="B7998" t="s">
        <v>663</v>
      </c>
      <c r="C7998">
        <v>188</v>
      </c>
      <c r="D7998" t="s">
        <v>137</v>
      </c>
      <c r="E7998">
        <v>0.18410000000000001</v>
      </c>
      <c r="F7998">
        <v>0</v>
      </c>
      <c r="G7998">
        <v>-17.110099999999999</v>
      </c>
      <c r="H7998">
        <v>0</v>
      </c>
      <c r="I7998">
        <v>-1.1000000000000001E-3</v>
      </c>
      <c r="J7998">
        <v>0</v>
      </c>
      <c r="K7998">
        <v>-9.2960999999999991</v>
      </c>
    </row>
    <row r="7999" spans="1:11" hidden="1">
      <c r="A7999" t="s">
        <v>166</v>
      </c>
      <c r="B7999" t="s">
        <v>663</v>
      </c>
      <c r="C7999">
        <v>188</v>
      </c>
      <c r="D7999" t="s">
        <v>137</v>
      </c>
      <c r="E7999">
        <v>0.62009999999999998</v>
      </c>
      <c r="F7999">
        <v>0</v>
      </c>
      <c r="G7999">
        <v>-14.5915</v>
      </c>
      <c r="H7999">
        <v>0</v>
      </c>
      <c r="I7999">
        <v>-1.1000000000000001E-3</v>
      </c>
      <c r="J7999">
        <v>0</v>
      </c>
      <c r="K7999">
        <v>-2.3513000000000002</v>
      </c>
    </row>
    <row r="8000" spans="1:11" hidden="1">
      <c r="A8000" t="s">
        <v>166</v>
      </c>
      <c r="B8000" t="s">
        <v>663</v>
      </c>
      <c r="C8000">
        <v>188</v>
      </c>
      <c r="D8000" t="s">
        <v>137</v>
      </c>
      <c r="E8000">
        <v>1.0561</v>
      </c>
      <c r="F8000">
        <v>0</v>
      </c>
      <c r="G8000">
        <v>-11.159800000000001</v>
      </c>
      <c r="H8000">
        <v>0</v>
      </c>
      <c r="I8000">
        <v>-1.1000000000000001E-3</v>
      </c>
      <c r="J8000">
        <v>0</v>
      </c>
      <c r="K8000">
        <v>3.2913999999999999</v>
      </c>
    </row>
    <row r="8001" spans="1:11" hidden="1">
      <c r="A8001" t="s">
        <v>166</v>
      </c>
      <c r="B8001" t="s">
        <v>663</v>
      </c>
      <c r="C8001">
        <v>188</v>
      </c>
      <c r="D8001" t="s">
        <v>137</v>
      </c>
      <c r="E8001">
        <v>1.4921</v>
      </c>
      <c r="F8001">
        <v>0</v>
      </c>
      <c r="G8001">
        <v>-7.4588000000000001</v>
      </c>
      <c r="H8001">
        <v>0</v>
      </c>
      <c r="I8001">
        <v>-1.1000000000000001E-3</v>
      </c>
      <c r="J8001">
        <v>0</v>
      </c>
      <c r="K8001">
        <v>7.3501000000000003</v>
      </c>
    </row>
    <row r="8002" spans="1:11" hidden="1">
      <c r="A8002" t="s">
        <v>166</v>
      </c>
      <c r="B8002" t="s">
        <v>663</v>
      </c>
      <c r="C8002">
        <v>188</v>
      </c>
      <c r="D8002" t="s">
        <v>137</v>
      </c>
      <c r="E8002">
        <v>1.9279999999999999</v>
      </c>
      <c r="F8002">
        <v>0</v>
      </c>
      <c r="G8002">
        <v>-3.7728000000000002</v>
      </c>
      <c r="H8002">
        <v>0</v>
      </c>
      <c r="I8002">
        <v>-1.1000000000000001E-3</v>
      </c>
      <c r="J8002">
        <v>0</v>
      </c>
      <c r="K8002">
        <v>9.7956000000000003</v>
      </c>
    </row>
    <row r="8003" spans="1:11" hidden="1">
      <c r="A8003" t="s">
        <v>166</v>
      </c>
      <c r="B8003" t="s">
        <v>663</v>
      </c>
      <c r="C8003">
        <v>188</v>
      </c>
      <c r="D8003" t="s">
        <v>137</v>
      </c>
      <c r="E8003">
        <v>2.3639999999999999</v>
      </c>
      <c r="F8003">
        <v>0</v>
      </c>
      <c r="G8003">
        <v>-0.71060000000000001</v>
      </c>
      <c r="H8003">
        <v>0</v>
      </c>
      <c r="I8003">
        <v>-1.1000000000000001E-3</v>
      </c>
      <c r="J8003">
        <v>0</v>
      </c>
      <c r="K8003">
        <v>10.7387</v>
      </c>
    </row>
    <row r="8004" spans="1:11" hidden="1">
      <c r="A8004" t="s">
        <v>166</v>
      </c>
      <c r="B8004" t="s">
        <v>663</v>
      </c>
      <c r="C8004">
        <v>188</v>
      </c>
      <c r="D8004" t="s">
        <v>137</v>
      </c>
      <c r="E8004">
        <v>2.8</v>
      </c>
      <c r="F8004">
        <v>0</v>
      </c>
      <c r="G8004">
        <v>1.4107000000000001</v>
      </c>
      <c r="H8004">
        <v>0</v>
      </c>
      <c r="I8004">
        <v>-1.1000000000000001E-3</v>
      </c>
      <c r="J8004">
        <v>0</v>
      </c>
      <c r="K8004">
        <v>10.5519</v>
      </c>
    </row>
    <row r="8005" spans="1:11" hidden="1">
      <c r="A8005" t="s">
        <v>166</v>
      </c>
      <c r="B8005" t="s">
        <v>663</v>
      </c>
      <c r="C8005">
        <v>188</v>
      </c>
      <c r="D8005" t="s">
        <v>137</v>
      </c>
      <c r="E8005">
        <v>2.8</v>
      </c>
      <c r="F8005">
        <v>0</v>
      </c>
      <c r="G8005">
        <v>4.7778</v>
      </c>
      <c r="H8005">
        <v>0</v>
      </c>
      <c r="I8005">
        <v>-1.1000000000000001E-3</v>
      </c>
      <c r="J8005">
        <v>0</v>
      </c>
      <c r="K8005">
        <v>10.5519</v>
      </c>
    </row>
    <row r="8006" spans="1:11" hidden="1">
      <c r="A8006" t="s">
        <v>166</v>
      </c>
      <c r="B8006" t="s">
        <v>663</v>
      </c>
      <c r="C8006">
        <v>188</v>
      </c>
      <c r="D8006" t="s">
        <v>137</v>
      </c>
      <c r="E8006">
        <v>3.2360000000000002</v>
      </c>
      <c r="F8006">
        <v>0</v>
      </c>
      <c r="G8006">
        <v>6.4286000000000003</v>
      </c>
      <c r="H8006">
        <v>0</v>
      </c>
      <c r="I8006">
        <v>-1.1000000000000001E-3</v>
      </c>
      <c r="J8006">
        <v>0</v>
      </c>
      <c r="K8006">
        <v>8.0869</v>
      </c>
    </row>
    <row r="8007" spans="1:11" hidden="1">
      <c r="A8007" t="s">
        <v>166</v>
      </c>
      <c r="B8007" t="s">
        <v>663</v>
      </c>
      <c r="C8007">
        <v>188</v>
      </c>
      <c r="D8007" t="s">
        <v>137</v>
      </c>
      <c r="E8007">
        <v>3.6720000000000002</v>
      </c>
      <c r="F8007">
        <v>0</v>
      </c>
      <c r="G8007">
        <v>8.0794999999999995</v>
      </c>
      <c r="H8007">
        <v>0</v>
      </c>
      <c r="I8007">
        <v>-1.1000000000000001E-3</v>
      </c>
      <c r="J8007">
        <v>0</v>
      </c>
      <c r="K8007">
        <v>4.9015000000000004</v>
      </c>
    </row>
    <row r="8008" spans="1:11" hidden="1">
      <c r="A8008" t="s">
        <v>166</v>
      </c>
      <c r="B8008" t="s">
        <v>663</v>
      </c>
      <c r="C8008">
        <v>188</v>
      </c>
      <c r="D8008" t="s">
        <v>137</v>
      </c>
      <c r="E8008">
        <v>4.1079999999999997</v>
      </c>
      <c r="F8008">
        <v>0</v>
      </c>
      <c r="G8008">
        <v>9.7302999999999997</v>
      </c>
      <c r="H8008">
        <v>0</v>
      </c>
      <c r="I8008">
        <v>-1.1000000000000001E-3</v>
      </c>
      <c r="J8008">
        <v>0</v>
      </c>
      <c r="K8008">
        <v>0.99639999999999995</v>
      </c>
    </row>
    <row r="8009" spans="1:11" hidden="1">
      <c r="A8009" t="s">
        <v>166</v>
      </c>
      <c r="B8009" t="s">
        <v>663</v>
      </c>
      <c r="C8009">
        <v>188</v>
      </c>
      <c r="D8009" t="s">
        <v>137</v>
      </c>
      <c r="E8009">
        <v>4.5438999999999998</v>
      </c>
      <c r="F8009">
        <v>0</v>
      </c>
      <c r="G8009">
        <v>11.3812</v>
      </c>
      <c r="H8009">
        <v>0</v>
      </c>
      <c r="I8009">
        <v>-1.1000000000000001E-3</v>
      </c>
      <c r="J8009">
        <v>0</v>
      </c>
      <c r="K8009">
        <v>-3.6284000000000001</v>
      </c>
    </row>
    <row r="8010" spans="1:11" hidden="1">
      <c r="A8010" t="s">
        <v>166</v>
      </c>
      <c r="B8010" t="s">
        <v>663</v>
      </c>
      <c r="C8010">
        <v>188</v>
      </c>
      <c r="D8010" t="s">
        <v>137</v>
      </c>
      <c r="E8010">
        <v>4.9798999999999998</v>
      </c>
      <c r="F8010">
        <v>0</v>
      </c>
      <c r="G8010">
        <v>13.032</v>
      </c>
      <c r="H8010">
        <v>0</v>
      </c>
      <c r="I8010">
        <v>-1.1000000000000001E-3</v>
      </c>
      <c r="J8010">
        <v>0</v>
      </c>
      <c r="K8010">
        <v>-8.9730000000000008</v>
      </c>
    </row>
    <row r="8011" spans="1:11" hidden="1">
      <c r="A8011" t="s">
        <v>166</v>
      </c>
      <c r="B8011" t="s">
        <v>663</v>
      </c>
      <c r="C8011">
        <v>188</v>
      </c>
      <c r="D8011" t="s">
        <v>137</v>
      </c>
      <c r="E8011">
        <v>5.4158999999999997</v>
      </c>
      <c r="F8011">
        <v>0</v>
      </c>
      <c r="G8011">
        <v>14.6828</v>
      </c>
      <c r="H8011">
        <v>0</v>
      </c>
      <c r="I8011">
        <v>-1.1000000000000001E-3</v>
      </c>
      <c r="J8011">
        <v>0</v>
      </c>
      <c r="K8011">
        <v>-15.0374</v>
      </c>
    </row>
    <row r="8012" spans="1:11" hidden="1">
      <c r="A8012" t="s">
        <v>166</v>
      </c>
      <c r="B8012" t="s">
        <v>663</v>
      </c>
      <c r="C8012">
        <v>188</v>
      </c>
      <c r="D8012" t="s">
        <v>138</v>
      </c>
      <c r="E8012">
        <v>0.18410000000000001</v>
      </c>
      <c r="F8012">
        <v>0</v>
      </c>
      <c r="G8012">
        <v>-17.151800000000001</v>
      </c>
      <c r="H8012">
        <v>0</v>
      </c>
      <c r="I8012">
        <v>-1.1000000000000001E-3</v>
      </c>
      <c r="J8012">
        <v>0</v>
      </c>
      <c r="K8012">
        <v>-9.4356000000000009</v>
      </c>
    </row>
    <row r="8013" spans="1:11" hidden="1">
      <c r="A8013" t="s">
        <v>166</v>
      </c>
      <c r="B8013" t="s">
        <v>663</v>
      </c>
      <c r="C8013">
        <v>188</v>
      </c>
      <c r="D8013" t="s">
        <v>138</v>
      </c>
      <c r="E8013">
        <v>0.62009999999999998</v>
      </c>
      <c r="F8013">
        <v>0</v>
      </c>
      <c r="G8013">
        <v>-14.6332</v>
      </c>
      <c r="H8013">
        <v>0</v>
      </c>
      <c r="I8013">
        <v>-1.1000000000000001E-3</v>
      </c>
      <c r="J8013">
        <v>0</v>
      </c>
      <c r="K8013">
        <v>-2.4725000000000001</v>
      </c>
    </row>
    <row r="8014" spans="1:11" hidden="1">
      <c r="A8014" t="s">
        <v>166</v>
      </c>
      <c r="B8014" t="s">
        <v>663</v>
      </c>
      <c r="C8014">
        <v>188</v>
      </c>
      <c r="D8014" t="s">
        <v>138</v>
      </c>
      <c r="E8014">
        <v>1.0561</v>
      </c>
      <c r="F8014">
        <v>0</v>
      </c>
      <c r="G8014">
        <v>-11.201599999999999</v>
      </c>
      <c r="H8014">
        <v>0</v>
      </c>
      <c r="I8014">
        <v>-1.1000000000000001E-3</v>
      </c>
      <c r="J8014">
        <v>0</v>
      </c>
      <c r="K8014">
        <v>3.1882999999999999</v>
      </c>
    </row>
    <row r="8015" spans="1:11" hidden="1">
      <c r="A8015" t="s">
        <v>166</v>
      </c>
      <c r="B8015" t="s">
        <v>663</v>
      </c>
      <c r="C8015">
        <v>188</v>
      </c>
      <c r="D8015" t="s">
        <v>138</v>
      </c>
      <c r="E8015">
        <v>1.4921</v>
      </c>
      <c r="F8015">
        <v>0</v>
      </c>
      <c r="G8015">
        <v>-7.5004999999999997</v>
      </c>
      <c r="H8015">
        <v>0</v>
      </c>
      <c r="I8015">
        <v>-1.1000000000000001E-3</v>
      </c>
      <c r="J8015">
        <v>0</v>
      </c>
      <c r="K8015">
        <v>7.2652000000000001</v>
      </c>
    </row>
    <row r="8016" spans="1:11" hidden="1">
      <c r="A8016" t="s">
        <v>166</v>
      </c>
      <c r="B8016" t="s">
        <v>663</v>
      </c>
      <c r="C8016">
        <v>188</v>
      </c>
      <c r="D8016" t="s">
        <v>138</v>
      </c>
      <c r="E8016">
        <v>1.9279999999999999</v>
      </c>
      <c r="F8016">
        <v>0</v>
      </c>
      <c r="G8016">
        <v>-3.8144999999999998</v>
      </c>
      <c r="H8016">
        <v>0</v>
      </c>
      <c r="I8016">
        <v>-1.1000000000000001E-3</v>
      </c>
      <c r="J8016">
        <v>0</v>
      </c>
      <c r="K8016">
        <v>9.7288999999999994</v>
      </c>
    </row>
    <row r="8017" spans="1:11" hidden="1">
      <c r="A8017" t="s">
        <v>166</v>
      </c>
      <c r="B8017" t="s">
        <v>663</v>
      </c>
      <c r="C8017">
        <v>188</v>
      </c>
      <c r="D8017" t="s">
        <v>138</v>
      </c>
      <c r="E8017">
        <v>2.3639999999999999</v>
      </c>
      <c r="F8017">
        <v>0</v>
      </c>
      <c r="G8017">
        <v>-0.75229999999999997</v>
      </c>
      <c r="H8017">
        <v>0</v>
      </c>
      <c r="I8017">
        <v>-1.1000000000000001E-3</v>
      </c>
      <c r="J8017">
        <v>0</v>
      </c>
      <c r="K8017">
        <v>10.690300000000001</v>
      </c>
    </row>
    <row r="8018" spans="1:11" hidden="1">
      <c r="A8018" t="s">
        <v>166</v>
      </c>
      <c r="B8018" t="s">
        <v>663</v>
      </c>
      <c r="C8018">
        <v>188</v>
      </c>
      <c r="D8018" t="s">
        <v>138</v>
      </c>
      <c r="E8018">
        <v>2.8</v>
      </c>
      <c r="F8018">
        <v>0</v>
      </c>
      <c r="G8018">
        <v>1.369</v>
      </c>
      <c r="H8018">
        <v>0</v>
      </c>
      <c r="I8018">
        <v>-1.1000000000000001E-3</v>
      </c>
      <c r="J8018">
        <v>0</v>
      </c>
      <c r="K8018">
        <v>10.521699999999999</v>
      </c>
    </row>
    <row r="8019" spans="1:11" hidden="1">
      <c r="A8019" t="s">
        <v>166</v>
      </c>
      <c r="B8019" t="s">
        <v>663</v>
      </c>
      <c r="C8019">
        <v>188</v>
      </c>
      <c r="D8019" t="s">
        <v>138</v>
      </c>
      <c r="E8019">
        <v>2.8</v>
      </c>
      <c r="F8019">
        <v>0</v>
      </c>
      <c r="G8019">
        <v>4.7359999999999998</v>
      </c>
      <c r="H8019">
        <v>0</v>
      </c>
      <c r="I8019">
        <v>-1.1000000000000001E-3</v>
      </c>
      <c r="J8019">
        <v>0</v>
      </c>
      <c r="K8019">
        <v>10.521699999999999</v>
      </c>
    </row>
    <row r="8020" spans="1:11" hidden="1">
      <c r="A8020" t="s">
        <v>166</v>
      </c>
      <c r="B8020" t="s">
        <v>663</v>
      </c>
      <c r="C8020">
        <v>188</v>
      </c>
      <c r="D8020" t="s">
        <v>138</v>
      </c>
      <c r="E8020">
        <v>3.2360000000000002</v>
      </c>
      <c r="F8020">
        <v>0</v>
      </c>
      <c r="G8020">
        <v>6.3868999999999998</v>
      </c>
      <c r="H8020">
        <v>0</v>
      </c>
      <c r="I8020">
        <v>-1.1000000000000001E-3</v>
      </c>
      <c r="J8020">
        <v>0</v>
      </c>
      <c r="K8020">
        <v>8.1190999999999995</v>
      </c>
    </row>
    <row r="8021" spans="1:11" hidden="1">
      <c r="A8021" t="s">
        <v>166</v>
      </c>
      <c r="B8021" t="s">
        <v>663</v>
      </c>
      <c r="C8021">
        <v>188</v>
      </c>
      <c r="D8021" t="s">
        <v>138</v>
      </c>
      <c r="E8021">
        <v>3.6720000000000002</v>
      </c>
      <c r="F8021">
        <v>0</v>
      </c>
      <c r="G8021">
        <v>8.0376999999999992</v>
      </c>
      <c r="H8021">
        <v>0</v>
      </c>
      <c r="I8021">
        <v>-1.1000000000000001E-3</v>
      </c>
      <c r="J8021">
        <v>0</v>
      </c>
      <c r="K8021">
        <v>4.9973000000000001</v>
      </c>
    </row>
    <row r="8022" spans="1:11" hidden="1">
      <c r="A8022" t="s">
        <v>166</v>
      </c>
      <c r="B8022" t="s">
        <v>663</v>
      </c>
      <c r="C8022">
        <v>188</v>
      </c>
      <c r="D8022" t="s">
        <v>138</v>
      </c>
      <c r="E8022">
        <v>4.1079999999999997</v>
      </c>
      <c r="F8022">
        <v>0</v>
      </c>
      <c r="G8022">
        <v>9.6885999999999992</v>
      </c>
      <c r="H8022">
        <v>0</v>
      </c>
      <c r="I8022">
        <v>-1.1000000000000001E-3</v>
      </c>
      <c r="J8022">
        <v>0</v>
      </c>
      <c r="K8022">
        <v>1.1558999999999999</v>
      </c>
    </row>
    <row r="8023" spans="1:11" hidden="1">
      <c r="A8023" t="s">
        <v>166</v>
      </c>
      <c r="B8023" t="s">
        <v>663</v>
      </c>
      <c r="C8023">
        <v>188</v>
      </c>
      <c r="D8023" t="s">
        <v>138</v>
      </c>
      <c r="E8023">
        <v>4.5438999999999998</v>
      </c>
      <c r="F8023">
        <v>0</v>
      </c>
      <c r="G8023">
        <v>11.339399999999999</v>
      </c>
      <c r="H8023">
        <v>0</v>
      </c>
      <c r="I8023">
        <v>-1.1000000000000001E-3</v>
      </c>
      <c r="J8023">
        <v>0</v>
      </c>
      <c r="K8023">
        <v>-3.4053</v>
      </c>
    </row>
    <row r="8024" spans="1:11" hidden="1">
      <c r="A8024" t="s">
        <v>166</v>
      </c>
      <c r="B8024" t="s">
        <v>663</v>
      </c>
      <c r="C8024">
        <v>188</v>
      </c>
      <c r="D8024" t="s">
        <v>138</v>
      </c>
      <c r="E8024">
        <v>4.9798999999999998</v>
      </c>
      <c r="F8024">
        <v>0</v>
      </c>
      <c r="G8024">
        <v>12.9902</v>
      </c>
      <c r="H8024">
        <v>0</v>
      </c>
      <c r="I8024">
        <v>-1.1000000000000001E-3</v>
      </c>
      <c r="J8024">
        <v>0</v>
      </c>
      <c r="K8024">
        <v>-8.6861999999999995</v>
      </c>
    </row>
    <row r="8025" spans="1:11" hidden="1">
      <c r="A8025" t="s">
        <v>166</v>
      </c>
      <c r="B8025" t="s">
        <v>663</v>
      </c>
      <c r="C8025">
        <v>188</v>
      </c>
      <c r="D8025" t="s">
        <v>138</v>
      </c>
      <c r="E8025">
        <v>5.4158999999999997</v>
      </c>
      <c r="F8025">
        <v>0</v>
      </c>
      <c r="G8025">
        <v>14.6411</v>
      </c>
      <c r="H8025">
        <v>0</v>
      </c>
      <c r="I8025">
        <v>-1.1000000000000001E-3</v>
      </c>
      <c r="J8025">
        <v>0</v>
      </c>
      <c r="K8025">
        <v>-14.6869</v>
      </c>
    </row>
    <row r="8026" spans="1:11" hidden="1">
      <c r="A8026" t="s">
        <v>166</v>
      </c>
      <c r="B8026" t="s">
        <v>663</v>
      </c>
      <c r="C8026">
        <v>188</v>
      </c>
      <c r="D8026" t="s">
        <v>139</v>
      </c>
      <c r="E8026">
        <v>0.18410000000000001</v>
      </c>
      <c r="F8026">
        <v>0</v>
      </c>
      <c r="G8026">
        <v>-17.204000000000001</v>
      </c>
      <c r="H8026">
        <v>0</v>
      </c>
      <c r="I8026">
        <v>-1.1000000000000001E-3</v>
      </c>
      <c r="J8026">
        <v>0</v>
      </c>
      <c r="K8026">
        <v>-9.5725999999999996</v>
      </c>
    </row>
    <row r="8027" spans="1:11" hidden="1">
      <c r="A8027" t="s">
        <v>166</v>
      </c>
      <c r="B8027" t="s">
        <v>663</v>
      </c>
      <c r="C8027">
        <v>188</v>
      </c>
      <c r="D8027" t="s">
        <v>139</v>
      </c>
      <c r="E8027">
        <v>0.62009999999999998</v>
      </c>
      <c r="F8027">
        <v>0</v>
      </c>
      <c r="G8027">
        <v>-14.6854</v>
      </c>
      <c r="H8027">
        <v>0</v>
      </c>
      <c r="I8027">
        <v>-1.1000000000000001E-3</v>
      </c>
      <c r="J8027">
        <v>0</v>
      </c>
      <c r="K8027">
        <v>-2.5868000000000002</v>
      </c>
    </row>
    <row r="8028" spans="1:11" hidden="1">
      <c r="A8028" t="s">
        <v>166</v>
      </c>
      <c r="B8028" t="s">
        <v>663</v>
      </c>
      <c r="C8028">
        <v>188</v>
      </c>
      <c r="D8028" t="s">
        <v>139</v>
      </c>
      <c r="E8028">
        <v>1.0561</v>
      </c>
      <c r="F8028">
        <v>0</v>
      </c>
      <c r="G8028">
        <v>-11.2537</v>
      </c>
      <c r="H8028">
        <v>0</v>
      </c>
      <c r="I8028">
        <v>-1.1000000000000001E-3</v>
      </c>
      <c r="J8028">
        <v>0</v>
      </c>
      <c r="K8028">
        <v>3.0968</v>
      </c>
    </row>
    <row r="8029" spans="1:11" hidden="1">
      <c r="A8029" t="s">
        <v>166</v>
      </c>
      <c r="B8029" t="s">
        <v>663</v>
      </c>
      <c r="C8029">
        <v>188</v>
      </c>
      <c r="D8029" t="s">
        <v>139</v>
      </c>
      <c r="E8029">
        <v>1.4921</v>
      </c>
      <c r="F8029">
        <v>0</v>
      </c>
      <c r="G8029">
        <v>-7.5526</v>
      </c>
      <c r="H8029">
        <v>0</v>
      </c>
      <c r="I8029">
        <v>-1.1000000000000001E-3</v>
      </c>
      <c r="J8029">
        <v>0</v>
      </c>
      <c r="K8029">
        <v>7.1963999999999997</v>
      </c>
    </row>
    <row r="8030" spans="1:11" hidden="1">
      <c r="A8030" t="s">
        <v>166</v>
      </c>
      <c r="B8030" t="s">
        <v>663</v>
      </c>
      <c r="C8030">
        <v>188</v>
      </c>
      <c r="D8030" t="s">
        <v>139</v>
      </c>
      <c r="E8030">
        <v>1.9279999999999999</v>
      </c>
      <c r="F8030">
        <v>0</v>
      </c>
      <c r="G8030">
        <v>-3.8666999999999998</v>
      </c>
      <c r="H8030">
        <v>0</v>
      </c>
      <c r="I8030">
        <v>-1.1000000000000001E-3</v>
      </c>
      <c r="J8030">
        <v>0</v>
      </c>
      <c r="K8030">
        <v>9.6828000000000003</v>
      </c>
    </row>
    <row r="8031" spans="1:11" hidden="1">
      <c r="A8031" t="s">
        <v>166</v>
      </c>
      <c r="B8031" t="s">
        <v>663</v>
      </c>
      <c r="C8031">
        <v>188</v>
      </c>
      <c r="D8031" t="s">
        <v>139</v>
      </c>
      <c r="E8031">
        <v>2.3639999999999999</v>
      </c>
      <c r="F8031">
        <v>0</v>
      </c>
      <c r="G8031">
        <v>-0.80449999999999999</v>
      </c>
      <c r="H8031">
        <v>0</v>
      </c>
      <c r="I8031">
        <v>-1.1000000000000001E-3</v>
      </c>
      <c r="J8031">
        <v>0</v>
      </c>
      <c r="K8031">
        <v>10.6669</v>
      </c>
    </row>
    <row r="8032" spans="1:11" hidden="1">
      <c r="A8032" t="s">
        <v>166</v>
      </c>
      <c r="B8032" t="s">
        <v>663</v>
      </c>
      <c r="C8032">
        <v>188</v>
      </c>
      <c r="D8032" t="s">
        <v>139</v>
      </c>
      <c r="E8032">
        <v>2.8</v>
      </c>
      <c r="F8032">
        <v>0</v>
      </c>
      <c r="G8032">
        <v>1.3168</v>
      </c>
      <c r="H8032">
        <v>0</v>
      </c>
      <c r="I8032">
        <v>-1.1000000000000001E-3</v>
      </c>
      <c r="J8032">
        <v>0</v>
      </c>
      <c r="K8032">
        <v>10.521000000000001</v>
      </c>
    </row>
    <row r="8033" spans="1:11" hidden="1">
      <c r="A8033" t="s">
        <v>166</v>
      </c>
      <c r="B8033" t="s">
        <v>663</v>
      </c>
      <c r="C8033">
        <v>188</v>
      </c>
      <c r="D8033" t="s">
        <v>139</v>
      </c>
      <c r="E8033">
        <v>2.8</v>
      </c>
      <c r="F8033">
        <v>0</v>
      </c>
      <c r="G8033">
        <v>4.6839000000000004</v>
      </c>
      <c r="H8033">
        <v>0</v>
      </c>
      <c r="I8033">
        <v>-1.1000000000000001E-3</v>
      </c>
      <c r="J8033">
        <v>0</v>
      </c>
      <c r="K8033">
        <v>10.521000000000001</v>
      </c>
    </row>
    <row r="8034" spans="1:11" hidden="1">
      <c r="A8034" t="s">
        <v>166</v>
      </c>
      <c r="B8034" t="s">
        <v>663</v>
      </c>
      <c r="C8034">
        <v>188</v>
      </c>
      <c r="D8034" t="s">
        <v>139</v>
      </c>
      <c r="E8034">
        <v>3.2360000000000002</v>
      </c>
      <c r="F8034">
        <v>0</v>
      </c>
      <c r="G8034">
        <v>6.3346999999999998</v>
      </c>
      <c r="H8034">
        <v>0</v>
      </c>
      <c r="I8034">
        <v>-1.1000000000000001E-3</v>
      </c>
      <c r="J8034">
        <v>0</v>
      </c>
      <c r="K8034">
        <v>8.0969999999999995</v>
      </c>
    </row>
    <row r="8035" spans="1:11" hidden="1">
      <c r="A8035" t="s">
        <v>166</v>
      </c>
      <c r="B8035" t="s">
        <v>663</v>
      </c>
      <c r="C8035">
        <v>188</v>
      </c>
      <c r="D8035" t="s">
        <v>139</v>
      </c>
      <c r="E8035">
        <v>3.6720000000000002</v>
      </c>
      <c r="F8035">
        <v>0</v>
      </c>
      <c r="G8035">
        <v>7.9855999999999998</v>
      </c>
      <c r="H8035">
        <v>0</v>
      </c>
      <c r="I8035">
        <v>-1.1000000000000001E-3</v>
      </c>
      <c r="J8035">
        <v>0</v>
      </c>
      <c r="K8035">
        <v>4.9524999999999997</v>
      </c>
    </row>
    <row r="8036" spans="1:11" hidden="1">
      <c r="A8036" t="s">
        <v>166</v>
      </c>
      <c r="B8036" t="s">
        <v>663</v>
      </c>
      <c r="C8036">
        <v>188</v>
      </c>
      <c r="D8036" t="s">
        <v>139</v>
      </c>
      <c r="E8036">
        <v>4.1079999999999997</v>
      </c>
      <c r="F8036">
        <v>0</v>
      </c>
      <c r="G8036">
        <v>9.6364000000000001</v>
      </c>
      <c r="H8036">
        <v>0</v>
      </c>
      <c r="I8036">
        <v>-1.1000000000000001E-3</v>
      </c>
      <c r="J8036">
        <v>0</v>
      </c>
      <c r="K8036">
        <v>1.0884</v>
      </c>
    </row>
    <row r="8037" spans="1:11" hidden="1">
      <c r="A8037" t="s">
        <v>166</v>
      </c>
      <c r="B8037" t="s">
        <v>663</v>
      </c>
      <c r="C8037">
        <v>188</v>
      </c>
      <c r="D8037" t="s">
        <v>139</v>
      </c>
      <c r="E8037">
        <v>4.5438999999999998</v>
      </c>
      <c r="F8037">
        <v>0</v>
      </c>
      <c r="G8037">
        <v>11.2873</v>
      </c>
      <c r="H8037">
        <v>0</v>
      </c>
      <c r="I8037">
        <v>-1.1000000000000001E-3</v>
      </c>
      <c r="J8037">
        <v>0</v>
      </c>
      <c r="K8037">
        <v>-3.4956</v>
      </c>
    </row>
    <row r="8038" spans="1:11" hidden="1">
      <c r="A8038" t="s">
        <v>166</v>
      </c>
      <c r="B8038" t="s">
        <v>663</v>
      </c>
      <c r="C8038">
        <v>188</v>
      </c>
      <c r="D8038" t="s">
        <v>139</v>
      </c>
      <c r="E8038">
        <v>4.9798999999999998</v>
      </c>
      <c r="F8038">
        <v>0</v>
      </c>
      <c r="G8038">
        <v>12.9381</v>
      </c>
      <c r="H8038">
        <v>0</v>
      </c>
      <c r="I8038">
        <v>-1.1000000000000001E-3</v>
      </c>
      <c r="J8038">
        <v>0</v>
      </c>
      <c r="K8038">
        <v>-8.7992000000000008</v>
      </c>
    </row>
    <row r="8039" spans="1:11" hidden="1">
      <c r="A8039" t="s">
        <v>166</v>
      </c>
      <c r="B8039" t="s">
        <v>663</v>
      </c>
      <c r="C8039">
        <v>188</v>
      </c>
      <c r="D8039" t="s">
        <v>139</v>
      </c>
      <c r="E8039">
        <v>5.4158999999999997</v>
      </c>
      <c r="F8039">
        <v>0</v>
      </c>
      <c r="G8039">
        <v>14.589</v>
      </c>
      <c r="H8039">
        <v>0</v>
      </c>
      <c r="I8039">
        <v>-1.1000000000000001E-3</v>
      </c>
      <c r="J8039">
        <v>0</v>
      </c>
      <c r="K8039">
        <v>-14.8226</v>
      </c>
    </row>
    <row r="8040" spans="1:11" hidden="1">
      <c r="A8040" t="s">
        <v>166</v>
      </c>
      <c r="B8040" t="s">
        <v>663</v>
      </c>
      <c r="C8040">
        <v>188</v>
      </c>
      <c r="D8040" t="s">
        <v>140</v>
      </c>
      <c r="E8040">
        <v>0.18410000000000001</v>
      </c>
      <c r="F8040">
        <v>0</v>
      </c>
      <c r="G8040">
        <v>-17.0579</v>
      </c>
      <c r="H8040">
        <v>0</v>
      </c>
      <c r="I8040">
        <v>-1.1000000000000001E-3</v>
      </c>
      <c r="J8040">
        <v>0</v>
      </c>
      <c r="K8040">
        <v>-9.1591000000000005</v>
      </c>
    </row>
    <row r="8041" spans="1:11" hidden="1">
      <c r="A8041" t="s">
        <v>166</v>
      </c>
      <c r="B8041" t="s">
        <v>663</v>
      </c>
      <c r="C8041">
        <v>188</v>
      </c>
      <c r="D8041" t="s">
        <v>140</v>
      </c>
      <c r="E8041">
        <v>0.62009999999999998</v>
      </c>
      <c r="F8041">
        <v>0</v>
      </c>
      <c r="G8041">
        <v>-14.539300000000001</v>
      </c>
      <c r="H8041">
        <v>0</v>
      </c>
      <c r="I8041">
        <v>-1.1000000000000001E-3</v>
      </c>
      <c r="J8041">
        <v>0</v>
      </c>
      <c r="K8041">
        <v>-2.2370000000000001</v>
      </c>
    </row>
    <row r="8042" spans="1:11" hidden="1">
      <c r="A8042" t="s">
        <v>166</v>
      </c>
      <c r="B8042" t="s">
        <v>663</v>
      </c>
      <c r="C8042">
        <v>188</v>
      </c>
      <c r="D8042" t="s">
        <v>140</v>
      </c>
      <c r="E8042">
        <v>1.0561</v>
      </c>
      <c r="F8042">
        <v>0</v>
      </c>
      <c r="G8042">
        <v>-11.107699999999999</v>
      </c>
      <c r="H8042">
        <v>0</v>
      </c>
      <c r="I8042">
        <v>-1.1000000000000001E-3</v>
      </c>
      <c r="J8042">
        <v>0</v>
      </c>
      <c r="K8042">
        <v>3.3828999999999998</v>
      </c>
    </row>
    <row r="8043" spans="1:11" hidden="1">
      <c r="A8043" t="s">
        <v>166</v>
      </c>
      <c r="B8043" t="s">
        <v>663</v>
      </c>
      <c r="C8043">
        <v>188</v>
      </c>
      <c r="D8043" t="s">
        <v>140</v>
      </c>
      <c r="E8043">
        <v>1.4921</v>
      </c>
      <c r="F8043">
        <v>0</v>
      </c>
      <c r="G8043">
        <v>-7.4066000000000001</v>
      </c>
      <c r="H8043">
        <v>0</v>
      </c>
      <c r="I8043">
        <v>-1.1000000000000001E-3</v>
      </c>
      <c r="J8043">
        <v>0</v>
      </c>
      <c r="K8043">
        <v>7.4188999999999998</v>
      </c>
    </row>
    <row r="8044" spans="1:11" hidden="1">
      <c r="A8044" t="s">
        <v>166</v>
      </c>
      <c r="B8044" t="s">
        <v>663</v>
      </c>
      <c r="C8044">
        <v>188</v>
      </c>
      <c r="D8044" t="s">
        <v>140</v>
      </c>
      <c r="E8044">
        <v>1.9279999999999999</v>
      </c>
      <c r="F8044">
        <v>0</v>
      </c>
      <c r="G8044">
        <v>-3.7206000000000001</v>
      </c>
      <c r="H8044">
        <v>0</v>
      </c>
      <c r="I8044">
        <v>-1.1000000000000001E-3</v>
      </c>
      <c r="J8044">
        <v>0</v>
      </c>
      <c r="K8044">
        <v>9.8416999999999994</v>
      </c>
    </row>
    <row r="8045" spans="1:11" hidden="1">
      <c r="A8045" t="s">
        <v>166</v>
      </c>
      <c r="B8045" t="s">
        <v>663</v>
      </c>
      <c r="C8045">
        <v>188</v>
      </c>
      <c r="D8045" t="s">
        <v>140</v>
      </c>
      <c r="E8045">
        <v>2.3639999999999999</v>
      </c>
      <c r="F8045">
        <v>0</v>
      </c>
      <c r="G8045">
        <v>-0.65839999999999999</v>
      </c>
      <c r="H8045">
        <v>0</v>
      </c>
      <c r="I8045">
        <v>-1.1000000000000001E-3</v>
      </c>
      <c r="J8045">
        <v>0</v>
      </c>
      <c r="K8045">
        <v>10.7621</v>
      </c>
    </row>
    <row r="8046" spans="1:11" hidden="1">
      <c r="A8046" t="s">
        <v>166</v>
      </c>
      <c r="B8046" t="s">
        <v>663</v>
      </c>
      <c r="C8046">
        <v>188</v>
      </c>
      <c r="D8046" t="s">
        <v>140</v>
      </c>
      <c r="E8046">
        <v>2.8</v>
      </c>
      <c r="F8046">
        <v>0</v>
      </c>
      <c r="G8046">
        <v>1.4628000000000001</v>
      </c>
      <c r="H8046">
        <v>0</v>
      </c>
      <c r="I8046">
        <v>-1.1000000000000001E-3</v>
      </c>
      <c r="J8046">
        <v>0</v>
      </c>
      <c r="K8046">
        <v>10.5525</v>
      </c>
    </row>
    <row r="8047" spans="1:11" hidden="1">
      <c r="A8047" t="s">
        <v>166</v>
      </c>
      <c r="B8047" t="s">
        <v>663</v>
      </c>
      <c r="C8047">
        <v>188</v>
      </c>
      <c r="D8047" t="s">
        <v>140</v>
      </c>
      <c r="E8047">
        <v>2.8</v>
      </c>
      <c r="F8047">
        <v>0</v>
      </c>
      <c r="G8047">
        <v>4.8299000000000003</v>
      </c>
      <c r="H8047">
        <v>0</v>
      </c>
      <c r="I8047">
        <v>-1.1000000000000001E-3</v>
      </c>
      <c r="J8047">
        <v>0</v>
      </c>
      <c r="K8047">
        <v>10.5525</v>
      </c>
    </row>
    <row r="8048" spans="1:11" hidden="1">
      <c r="A8048" t="s">
        <v>166</v>
      </c>
      <c r="B8048" t="s">
        <v>663</v>
      </c>
      <c r="C8048">
        <v>188</v>
      </c>
      <c r="D8048" t="s">
        <v>140</v>
      </c>
      <c r="E8048">
        <v>3.2360000000000002</v>
      </c>
      <c r="F8048">
        <v>0</v>
      </c>
      <c r="G8048">
        <v>6.4808000000000003</v>
      </c>
      <c r="H8048">
        <v>0</v>
      </c>
      <c r="I8048">
        <v>-1.1000000000000001E-3</v>
      </c>
      <c r="J8048">
        <v>0</v>
      </c>
      <c r="K8048">
        <v>8.109</v>
      </c>
    </row>
    <row r="8049" spans="1:11" hidden="1">
      <c r="A8049" t="s">
        <v>166</v>
      </c>
      <c r="B8049" t="s">
        <v>663</v>
      </c>
      <c r="C8049">
        <v>188</v>
      </c>
      <c r="D8049" t="s">
        <v>140</v>
      </c>
      <c r="E8049">
        <v>3.6720000000000002</v>
      </c>
      <c r="F8049">
        <v>0</v>
      </c>
      <c r="G8049">
        <v>8.1316000000000006</v>
      </c>
      <c r="H8049">
        <v>0</v>
      </c>
      <c r="I8049">
        <v>-1.1000000000000001E-3</v>
      </c>
      <c r="J8049">
        <v>0</v>
      </c>
      <c r="K8049">
        <v>4.9462999999999999</v>
      </c>
    </row>
    <row r="8050" spans="1:11" hidden="1">
      <c r="A8050" t="s">
        <v>166</v>
      </c>
      <c r="B8050" t="s">
        <v>663</v>
      </c>
      <c r="C8050">
        <v>188</v>
      </c>
      <c r="D8050" t="s">
        <v>140</v>
      </c>
      <c r="E8050">
        <v>4.1079999999999997</v>
      </c>
      <c r="F8050">
        <v>0</v>
      </c>
      <c r="G8050">
        <v>9.7824000000000009</v>
      </c>
      <c r="H8050">
        <v>0</v>
      </c>
      <c r="I8050">
        <v>-1.1000000000000001E-3</v>
      </c>
      <c r="J8050">
        <v>0</v>
      </c>
      <c r="K8050">
        <v>1.0639000000000001</v>
      </c>
    </row>
    <row r="8051" spans="1:11" hidden="1">
      <c r="A8051" t="s">
        <v>166</v>
      </c>
      <c r="B8051" t="s">
        <v>663</v>
      </c>
      <c r="C8051">
        <v>188</v>
      </c>
      <c r="D8051" t="s">
        <v>140</v>
      </c>
      <c r="E8051">
        <v>4.5438999999999998</v>
      </c>
      <c r="F8051">
        <v>0</v>
      </c>
      <c r="G8051">
        <v>11.433299999999999</v>
      </c>
      <c r="H8051">
        <v>0</v>
      </c>
      <c r="I8051">
        <v>-1.1000000000000001E-3</v>
      </c>
      <c r="J8051">
        <v>0</v>
      </c>
      <c r="K8051">
        <v>-3.5381999999999998</v>
      </c>
    </row>
    <row r="8052" spans="1:11" hidden="1">
      <c r="A8052" t="s">
        <v>166</v>
      </c>
      <c r="B8052" t="s">
        <v>663</v>
      </c>
      <c r="C8052">
        <v>188</v>
      </c>
      <c r="D8052" t="s">
        <v>140</v>
      </c>
      <c r="E8052">
        <v>4.9798999999999998</v>
      </c>
      <c r="F8052">
        <v>0</v>
      </c>
      <c r="G8052">
        <v>13.084099999999999</v>
      </c>
      <c r="H8052">
        <v>0</v>
      </c>
      <c r="I8052">
        <v>-1.1000000000000001E-3</v>
      </c>
      <c r="J8052">
        <v>0</v>
      </c>
      <c r="K8052">
        <v>-8.86</v>
      </c>
    </row>
    <row r="8053" spans="1:11" hidden="1">
      <c r="A8053" t="s">
        <v>166</v>
      </c>
      <c r="B8053" t="s">
        <v>663</v>
      </c>
      <c r="C8053">
        <v>188</v>
      </c>
      <c r="D8053" t="s">
        <v>140</v>
      </c>
      <c r="E8053">
        <v>5.4158999999999997</v>
      </c>
      <c r="F8053">
        <v>0</v>
      </c>
      <c r="G8053">
        <v>14.734999999999999</v>
      </c>
      <c r="H8053">
        <v>0</v>
      </c>
      <c r="I8053">
        <v>-1.1000000000000001E-3</v>
      </c>
      <c r="J8053">
        <v>0</v>
      </c>
      <c r="K8053">
        <v>-14.9016</v>
      </c>
    </row>
    <row r="8054" spans="1:11" hidden="1">
      <c r="A8054" t="s">
        <v>166</v>
      </c>
      <c r="B8054" t="s">
        <v>663</v>
      </c>
      <c r="C8054">
        <v>188</v>
      </c>
      <c r="D8054" t="s">
        <v>141</v>
      </c>
      <c r="E8054">
        <v>0.18410000000000001</v>
      </c>
      <c r="F8054">
        <v>0</v>
      </c>
      <c r="G8054">
        <v>-17.110099999999999</v>
      </c>
      <c r="H8054">
        <v>0</v>
      </c>
      <c r="I8054">
        <v>-1.1000000000000001E-3</v>
      </c>
      <c r="J8054">
        <v>0</v>
      </c>
      <c r="K8054">
        <v>-9.2960999999999991</v>
      </c>
    </row>
    <row r="8055" spans="1:11" hidden="1">
      <c r="A8055" t="s">
        <v>166</v>
      </c>
      <c r="B8055" t="s">
        <v>663</v>
      </c>
      <c r="C8055">
        <v>188</v>
      </c>
      <c r="D8055" t="s">
        <v>141</v>
      </c>
      <c r="E8055">
        <v>0.62009999999999998</v>
      </c>
      <c r="F8055">
        <v>0</v>
      </c>
      <c r="G8055">
        <v>-14.5915</v>
      </c>
      <c r="H8055">
        <v>0</v>
      </c>
      <c r="I8055">
        <v>-1.1000000000000001E-3</v>
      </c>
      <c r="J8055">
        <v>0</v>
      </c>
      <c r="K8055">
        <v>-2.3513000000000002</v>
      </c>
    </row>
    <row r="8056" spans="1:11" hidden="1">
      <c r="A8056" t="s">
        <v>166</v>
      </c>
      <c r="B8056" t="s">
        <v>663</v>
      </c>
      <c r="C8056">
        <v>188</v>
      </c>
      <c r="D8056" t="s">
        <v>141</v>
      </c>
      <c r="E8056">
        <v>1.0561</v>
      </c>
      <c r="F8056">
        <v>0</v>
      </c>
      <c r="G8056">
        <v>-11.159800000000001</v>
      </c>
      <c r="H8056">
        <v>0</v>
      </c>
      <c r="I8056">
        <v>-1.1000000000000001E-3</v>
      </c>
      <c r="J8056">
        <v>0</v>
      </c>
      <c r="K8056">
        <v>3.2913999999999999</v>
      </c>
    </row>
    <row r="8057" spans="1:11" hidden="1">
      <c r="A8057" t="s">
        <v>166</v>
      </c>
      <c r="B8057" t="s">
        <v>663</v>
      </c>
      <c r="C8057">
        <v>188</v>
      </c>
      <c r="D8057" t="s">
        <v>141</v>
      </c>
      <c r="E8057">
        <v>1.4921</v>
      </c>
      <c r="F8057">
        <v>0</v>
      </c>
      <c r="G8057">
        <v>-7.4588000000000001</v>
      </c>
      <c r="H8057">
        <v>0</v>
      </c>
      <c r="I8057">
        <v>-1.1000000000000001E-3</v>
      </c>
      <c r="J8057">
        <v>0</v>
      </c>
      <c r="K8057">
        <v>7.3501000000000003</v>
      </c>
    </row>
    <row r="8058" spans="1:11" hidden="1">
      <c r="A8058" t="s">
        <v>166</v>
      </c>
      <c r="B8058" t="s">
        <v>663</v>
      </c>
      <c r="C8058">
        <v>188</v>
      </c>
      <c r="D8058" t="s">
        <v>141</v>
      </c>
      <c r="E8058">
        <v>1.9279999999999999</v>
      </c>
      <c r="F8058">
        <v>0</v>
      </c>
      <c r="G8058">
        <v>-3.7728000000000002</v>
      </c>
      <c r="H8058">
        <v>0</v>
      </c>
      <c r="I8058">
        <v>-1.1000000000000001E-3</v>
      </c>
      <c r="J8058">
        <v>0</v>
      </c>
      <c r="K8058">
        <v>9.7956000000000003</v>
      </c>
    </row>
    <row r="8059" spans="1:11" hidden="1">
      <c r="A8059" t="s">
        <v>166</v>
      </c>
      <c r="B8059" t="s">
        <v>663</v>
      </c>
      <c r="C8059">
        <v>188</v>
      </c>
      <c r="D8059" t="s">
        <v>141</v>
      </c>
      <c r="E8059">
        <v>2.3639999999999999</v>
      </c>
      <c r="F8059">
        <v>0</v>
      </c>
      <c r="G8059">
        <v>-0.71060000000000001</v>
      </c>
      <c r="H8059">
        <v>0</v>
      </c>
      <c r="I8059">
        <v>-1.1000000000000001E-3</v>
      </c>
      <c r="J8059">
        <v>0</v>
      </c>
      <c r="K8059">
        <v>10.7387</v>
      </c>
    </row>
    <row r="8060" spans="1:11" hidden="1">
      <c r="A8060" t="s">
        <v>166</v>
      </c>
      <c r="B8060" t="s">
        <v>663</v>
      </c>
      <c r="C8060">
        <v>188</v>
      </c>
      <c r="D8060" t="s">
        <v>141</v>
      </c>
      <c r="E8060">
        <v>2.8</v>
      </c>
      <c r="F8060">
        <v>0</v>
      </c>
      <c r="G8060">
        <v>1.4107000000000001</v>
      </c>
      <c r="H8060">
        <v>0</v>
      </c>
      <c r="I8060">
        <v>-1.1000000000000001E-3</v>
      </c>
      <c r="J8060">
        <v>0</v>
      </c>
      <c r="K8060">
        <v>10.5519</v>
      </c>
    </row>
    <row r="8061" spans="1:11" hidden="1">
      <c r="A8061" t="s">
        <v>166</v>
      </c>
      <c r="B8061" t="s">
        <v>663</v>
      </c>
      <c r="C8061">
        <v>188</v>
      </c>
      <c r="D8061" t="s">
        <v>141</v>
      </c>
      <c r="E8061">
        <v>2.8</v>
      </c>
      <c r="F8061">
        <v>0</v>
      </c>
      <c r="G8061">
        <v>4.7778</v>
      </c>
      <c r="H8061">
        <v>0</v>
      </c>
      <c r="I8061">
        <v>-1.1000000000000001E-3</v>
      </c>
      <c r="J8061">
        <v>0</v>
      </c>
      <c r="K8061">
        <v>10.5519</v>
      </c>
    </row>
    <row r="8062" spans="1:11" hidden="1">
      <c r="A8062" t="s">
        <v>166</v>
      </c>
      <c r="B8062" t="s">
        <v>663</v>
      </c>
      <c r="C8062">
        <v>188</v>
      </c>
      <c r="D8062" t="s">
        <v>141</v>
      </c>
      <c r="E8062">
        <v>3.2360000000000002</v>
      </c>
      <c r="F8062">
        <v>0</v>
      </c>
      <c r="G8062">
        <v>6.4286000000000003</v>
      </c>
      <c r="H8062">
        <v>0</v>
      </c>
      <c r="I8062">
        <v>-1.1000000000000001E-3</v>
      </c>
      <c r="J8062">
        <v>0</v>
      </c>
      <c r="K8062">
        <v>8.0869</v>
      </c>
    </row>
    <row r="8063" spans="1:11" hidden="1">
      <c r="A8063" t="s">
        <v>166</v>
      </c>
      <c r="B8063" t="s">
        <v>663</v>
      </c>
      <c r="C8063">
        <v>188</v>
      </c>
      <c r="D8063" t="s">
        <v>141</v>
      </c>
      <c r="E8063">
        <v>3.6720000000000002</v>
      </c>
      <c r="F8063">
        <v>0</v>
      </c>
      <c r="G8063">
        <v>8.0794999999999995</v>
      </c>
      <c r="H8063">
        <v>0</v>
      </c>
      <c r="I8063">
        <v>-1.1000000000000001E-3</v>
      </c>
      <c r="J8063">
        <v>0</v>
      </c>
      <c r="K8063">
        <v>4.9015000000000004</v>
      </c>
    </row>
    <row r="8064" spans="1:11" hidden="1">
      <c r="A8064" t="s">
        <v>166</v>
      </c>
      <c r="B8064" t="s">
        <v>663</v>
      </c>
      <c r="C8064">
        <v>188</v>
      </c>
      <c r="D8064" t="s">
        <v>141</v>
      </c>
      <c r="E8064">
        <v>4.1079999999999997</v>
      </c>
      <c r="F8064">
        <v>0</v>
      </c>
      <c r="G8064">
        <v>9.7302999999999997</v>
      </c>
      <c r="H8064">
        <v>0</v>
      </c>
      <c r="I8064">
        <v>-1.1000000000000001E-3</v>
      </c>
      <c r="J8064">
        <v>0</v>
      </c>
      <c r="K8064">
        <v>0.99639999999999995</v>
      </c>
    </row>
    <row r="8065" spans="1:11" hidden="1">
      <c r="A8065" t="s">
        <v>166</v>
      </c>
      <c r="B8065" t="s">
        <v>663</v>
      </c>
      <c r="C8065">
        <v>188</v>
      </c>
      <c r="D8065" t="s">
        <v>141</v>
      </c>
      <c r="E8065">
        <v>4.5438999999999998</v>
      </c>
      <c r="F8065">
        <v>0</v>
      </c>
      <c r="G8065">
        <v>11.3812</v>
      </c>
      <c r="H8065">
        <v>0</v>
      </c>
      <c r="I8065">
        <v>-1.1000000000000001E-3</v>
      </c>
      <c r="J8065">
        <v>0</v>
      </c>
      <c r="K8065">
        <v>-3.6284000000000001</v>
      </c>
    </row>
    <row r="8066" spans="1:11" hidden="1">
      <c r="A8066" t="s">
        <v>166</v>
      </c>
      <c r="B8066" t="s">
        <v>663</v>
      </c>
      <c r="C8066">
        <v>188</v>
      </c>
      <c r="D8066" t="s">
        <v>141</v>
      </c>
      <c r="E8066">
        <v>4.9798999999999998</v>
      </c>
      <c r="F8066">
        <v>0</v>
      </c>
      <c r="G8066">
        <v>13.032</v>
      </c>
      <c r="H8066">
        <v>0</v>
      </c>
      <c r="I8066">
        <v>-1.1000000000000001E-3</v>
      </c>
      <c r="J8066">
        <v>0</v>
      </c>
      <c r="K8066">
        <v>-8.9730000000000008</v>
      </c>
    </row>
    <row r="8067" spans="1:11" hidden="1">
      <c r="A8067" t="s">
        <v>166</v>
      </c>
      <c r="B8067" t="s">
        <v>663</v>
      </c>
      <c r="C8067">
        <v>188</v>
      </c>
      <c r="D8067" t="s">
        <v>141</v>
      </c>
      <c r="E8067">
        <v>5.4158999999999997</v>
      </c>
      <c r="F8067">
        <v>0</v>
      </c>
      <c r="G8067">
        <v>14.6828</v>
      </c>
      <c r="H8067">
        <v>0</v>
      </c>
      <c r="I8067">
        <v>-1.1000000000000001E-3</v>
      </c>
      <c r="J8067">
        <v>0</v>
      </c>
      <c r="K8067">
        <v>-15.0374</v>
      </c>
    </row>
    <row r="8068" spans="1:11" hidden="1">
      <c r="A8068" t="s">
        <v>166</v>
      </c>
      <c r="B8068" t="s">
        <v>663</v>
      </c>
      <c r="C8068">
        <v>188</v>
      </c>
      <c r="D8068" t="s">
        <v>142</v>
      </c>
      <c r="E8068">
        <v>0.18410000000000001</v>
      </c>
      <c r="F8068">
        <v>0</v>
      </c>
      <c r="G8068">
        <v>-17.151800000000001</v>
      </c>
      <c r="H8068">
        <v>0</v>
      </c>
      <c r="I8068">
        <v>-1.1000000000000001E-3</v>
      </c>
      <c r="J8068">
        <v>0</v>
      </c>
      <c r="K8068">
        <v>-9.4356000000000009</v>
      </c>
    </row>
    <row r="8069" spans="1:11" hidden="1">
      <c r="A8069" t="s">
        <v>166</v>
      </c>
      <c r="B8069" t="s">
        <v>663</v>
      </c>
      <c r="C8069">
        <v>188</v>
      </c>
      <c r="D8069" t="s">
        <v>142</v>
      </c>
      <c r="E8069">
        <v>0.62009999999999998</v>
      </c>
      <c r="F8069">
        <v>0</v>
      </c>
      <c r="G8069">
        <v>-14.6332</v>
      </c>
      <c r="H8069">
        <v>0</v>
      </c>
      <c r="I8069">
        <v>-1.1000000000000001E-3</v>
      </c>
      <c r="J8069">
        <v>0</v>
      </c>
      <c r="K8069">
        <v>-2.4725000000000001</v>
      </c>
    </row>
    <row r="8070" spans="1:11" hidden="1">
      <c r="A8070" t="s">
        <v>166</v>
      </c>
      <c r="B8070" t="s">
        <v>663</v>
      </c>
      <c r="C8070">
        <v>188</v>
      </c>
      <c r="D8070" t="s">
        <v>142</v>
      </c>
      <c r="E8070">
        <v>1.0561</v>
      </c>
      <c r="F8070">
        <v>0</v>
      </c>
      <c r="G8070">
        <v>-11.201599999999999</v>
      </c>
      <c r="H8070">
        <v>0</v>
      </c>
      <c r="I8070">
        <v>-1.1000000000000001E-3</v>
      </c>
      <c r="J8070">
        <v>0</v>
      </c>
      <c r="K8070">
        <v>3.1882999999999999</v>
      </c>
    </row>
    <row r="8071" spans="1:11" hidden="1">
      <c r="A8071" t="s">
        <v>166</v>
      </c>
      <c r="B8071" t="s">
        <v>663</v>
      </c>
      <c r="C8071">
        <v>188</v>
      </c>
      <c r="D8071" t="s">
        <v>142</v>
      </c>
      <c r="E8071">
        <v>1.4921</v>
      </c>
      <c r="F8071">
        <v>0</v>
      </c>
      <c r="G8071">
        <v>-7.5004999999999997</v>
      </c>
      <c r="H8071">
        <v>0</v>
      </c>
      <c r="I8071">
        <v>-1.1000000000000001E-3</v>
      </c>
      <c r="J8071">
        <v>0</v>
      </c>
      <c r="K8071">
        <v>7.2652000000000001</v>
      </c>
    </row>
    <row r="8072" spans="1:11" hidden="1">
      <c r="A8072" t="s">
        <v>166</v>
      </c>
      <c r="B8072" t="s">
        <v>663</v>
      </c>
      <c r="C8072">
        <v>188</v>
      </c>
      <c r="D8072" t="s">
        <v>142</v>
      </c>
      <c r="E8072">
        <v>1.9279999999999999</v>
      </c>
      <c r="F8072">
        <v>0</v>
      </c>
      <c r="G8072">
        <v>-3.8144999999999998</v>
      </c>
      <c r="H8072">
        <v>0</v>
      </c>
      <c r="I8072">
        <v>-1.1000000000000001E-3</v>
      </c>
      <c r="J8072">
        <v>0</v>
      </c>
      <c r="K8072">
        <v>9.7288999999999994</v>
      </c>
    </row>
    <row r="8073" spans="1:11" hidden="1">
      <c r="A8073" t="s">
        <v>166</v>
      </c>
      <c r="B8073" t="s">
        <v>663</v>
      </c>
      <c r="C8073">
        <v>188</v>
      </c>
      <c r="D8073" t="s">
        <v>142</v>
      </c>
      <c r="E8073">
        <v>2.3639999999999999</v>
      </c>
      <c r="F8073">
        <v>0</v>
      </c>
      <c r="G8073">
        <v>-0.75229999999999997</v>
      </c>
      <c r="H8073">
        <v>0</v>
      </c>
      <c r="I8073">
        <v>-1.1000000000000001E-3</v>
      </c>
      <c r="J8073">
        <v>0</v>
      </c>
      <c r="K8073">
        <v>10.690300000000001</v>
      </c>
    </row>
    <row r="8074" spans="1:11" hidden="1">
      <c r="A8074" t="s">
        <v>166</v>
      </c>
      <c r="B8074" t="s">
        <v>663</v>
      </c>
      <c r="C8074">
        <v>188</v>
      </c>
      <c r="D8074" t="s">
        <v>142</v>
      </c>
      <c r="E8074">
        <v>2.8</v>
      </c>
      <c r="F8074">
        <v>0</v>
      </c>
      <c r="G8074">
        <v>1.369</v>
      </c>
      <c r="H8074">
        <v>0</v>
      </c>
      <c r="I8074">
        <v>-1.1000000000000001E-3</v>
      </c>
      <c r="J8074">
        <v>0</v>
      </c>
      <c r="K8074">
        <v>10.521699999999999</v>
      </c>
    </row>
    <row r="8075" spans="1:11" hidden="1">
      <c r="A8075" t="s">
        <v>166</v>
      </c>
      <c r="B8075" t="s">
        <v>663</v>
      </c>
      <c r="C8075">
        <v>188</v>
      </c>
      <c r="D8075" t="s">
        <v>142</v>
      </c>
      <c r="E8075">
        <v>2.8</v>
      </c>
      <c r="F8075">
        <v>0</v>
      </c>
      <c r="G8075">
        <v>4.7359999999999998</v>
      </c>
      <c r="H8075">
        <v>0</v>
      </c>
      <c r="I8075">
        <v>-1.1000000000000001E-3</v>
      </c>
      <c r="J8075">
        <v>0</v>
      </c>
      <c r="K8075">
        <v>10.521699999999999</v>
      </c>
    </row>
    <row r="8076" spans="1:11" hidden="1">
      <c r="A8076" t="s">
        <v>166</v>
      </c>
      <c r="B8076" t="s">
        <v>663</v>
      </c>
      <c r="C8076">
        <v>188</v>
      </c>
      <c r="D8076" t="s">
        <v>142</v>
      </c>
      <c r="E8076">
        <v>3.2360000000000002</v>
      </c>
      <c r="F8076">
        <v>0</v>
      </c>
      <c r="G8076">
        <v>6.3868999999999998</v>
      </c>
      <c r="H8076">
        <v>0</v>
      </c>
      <c r="I8076">
        <v>-1.1000000000000001E-3</v>
      </c>
      <c r="J8076">
        <v>0</v>
      </c>
      <c r="K8076">
        <v>8.1190999999999995</v>
      </c>
    </row>
    <row r="8077" spans="1:11" hidden="1">
      <c r="A8077" t="s">
        <v>166</v>
      </c>
      <c r="B8077" t="s">
        <v>663</v>
      </c>
      <c r="C8077">
        <v>188</v>
      </c>
      <c r="D8077" t="s">
        <v>142</v>
      </c>
      <c r="E8077">
        <v>3.6720000000000002</v>
      </c>
      <c r="F8077">
        <v>0</v>
      </c>
      <c r="G8077">
        <v>8.0376999999999992</v>
      </c>
      <c r="H8077">
        <v>0</v>
      </c>
      <c r="I8077">
        <v>-1.1000000000000001E-3</v>
      </c>
      <c r="J8077">
        <v>0</v>
      </c>
      <c r="K8077">
        <v>4.9973000000000001</v>
      </c>
    </row>
    <row r="8078" spans="1:11" hidden="1">
      <c r="A8078" t="s">
        <v>166</v>
      </c>
      <c r="B8078" t="s">
        <v>663</v>
      </c>
      <c r="C8078">
        <v>188</v>
      </c>
      <c r="D8078" t="s">
        <v>142</v>
      </c>
      <c r="E8078">
        <v>4.1079999999999997</v>
      </c>
      <c r="F8078">
        <v>0</v>
      </c>
      <c r="G8078">
        <v>9.6885999999999992</v>
      </c>
      <c r="H8078">
        <v>0</v>
      </c>
      <c r="I8078">
        <v>-1.1000000000000001E-3</v>
      </c>
      <c r="J8078">
        <v>0</v>
      </c>
      <c r="K8078">
        <v>1.1558999999999999</v>
      </c>
    </row>
    <row r="8079" spans="1:11" hidden="1">
      <c r="A8079" t="s">
        <v>166</v>
      </c>
      <c r="B8079" t="s">
        <v>663</v>
      </c>
      <c r="C8079">
        <v>188</v>
      </c>
      <c r="D8079" t="s">
        <v>142</v>
      </c>
      <c r="E8079">
        <v>4.5438999999999998</v>
      </c>
      <c r="F8079">
        <v>0</v>
      </c>
      <c r="G8079">
        <v>11.339399999999999</v>
      </c>
      <c r="H8079">
        <v>0</v>
      </c>
      <c r="I8079">
        <v>-1.1000000000000001E-3</v>
      </c>
      <c r="J8079">
        <v>0</v>
      </c>
      <c r="K8079">
        <v>-3.4053</v>
      </c>
    </row>
    <row r="8080" spans="1:11" hidden="1">
      <c r="A8080" t="s">
        <v>166</v>
      </c>
      <c r="B8080" t="s">
        <v>663</v>
      </c>
      <c r="C8080">
        <v>188</v>
      </c>
      <c r="D8080" t="s">
        <v>142</v>
      </c>
      <c r="E8080">
        <v>4.9798999999999998</v>
      </c>
      <c r="F8080">
        <v>0</v>
      </c>
      <c r="G8080">
        <v>12.9902</v>
      </c>
      <c r="H8080">
        <v>0</v>
      </c>
      <c r="I8080">
        <v>-1.1000000000000001E-3</v>
      </c>
      <c r="J8080">
        <v>0</v>
      </c>
      <c r="K8080">
        <v>-8.6861999999999995</v>
      </c>
    </row>
    <row r="8081" spans="1:11" hidden="1">
      <c r="A8081" t="s">
        <v>166</v>
      </c>
      <c r="B8081" t="s">
        <v>663</v>
      </c>
      <c r="C8081">
        <v>188</v>
      </c>
      <c r="D8081" t="s">
        <v>142</v>
      </c>
      <c r="E8081">
        <v>5.4158999999999997</v>
      </c>
      <c r="F8081">
        <v>0</v>
      </c>
      <c r="G8081">
        <v>14.6411</v>
      </c>
      <c r="H8081">
        <v>0</v>
      </c>
      <c r="I8081">
        <v>-1.1000000000000001E-3</v>
      </c>
      <c r="J8081">
        <v>0</v>
      </c>
      <c r="K8081">
        <v>-14.6869</v>
      </c>
    </row>
    <row r="8082" spans="1:11" hidden="1">
      <c r="A8082" t="s">
        <v>166</v>
      </c>
      <c r="B8082" t="s">
        <v>663</v>
      </c>
      <c r="C8082">
        <v>188</v>
      </c>
      <c r="D8082" t="s">
        <v>143</v>
      </c>
      <c r="E8082">
        <v>0.18410000000000001</v>
      </c>
      <c r="F8082">
        <v>0</v>
      </c>
      <c r="G8082">
        <v>-17.204000000000001</v>
      </c>
      <c r="H8082">
        <v>0</v>
      </c>
      <c r="I8082">
        <v>-1.1000000000000001E-3</v>
      </c>
      <c r="J8082">
        <v>0</v>
      </c>
      <c r="K8082">
        <v>-9.5725999999999996</v>
      </c>
    </row>
    <row r="8083" spans="1:11" hidden="1">
      <c r="A8083" t="s">
        <v>166</v>
      </c>
      <c r="B8083" t="s">
        <v>663</v>
      </c>
      <c r="C8083">
        <v>188</v>
      </c>
      <c r="D8083" t="s">
        <v>143</v>
      </c>
      <c r="E8083">
        <v>0.62009999999999998</v>
      </c>
      <c r="F8083">
        <v>0</v>
      </c>
      <c r="G8083">
        <v>-14.6854</v>
      </c>
      <c r="H8083">
        <v>0</v>
      </c>
      <c r="I8083">
        <v>-1.1000000000000001E-3</v>
      </c>
      <c r="J8083">
        <v>0</v>
      </c>
      <c r="K8083">
        <v>-2.5868000000000002</v>
      </c>
    </row>
    <row r="8084" spans="1:11" hidden="1">
      <c r="A8084" t="s">
        <v>166</v>
      </c>
      <c r="B8084" t="s">
        <v>663</v>
      </c>
      <c r="C8084">
        <v>188</v>
      </c>
      <c r="D8084" t="s">
        <v>143</v>
      </c>
      <c r="E8084">
        <v>1.0561</v>
      </c>
      <c r="F8084">
        <v>0</v>
      </c>
      <c r="G8084">
        <v>-11.2537</v>
      </c>
      <c r="H8084">
        <v>0</v>
      </c>
      <c r="I8084">
        <v>-1.1000000000000001E-3</v>
      </c>
      <c r="J8084">
        <v>0</v>
      </c>
      <c r="K8084">
        <v>3.0968</v>
      </c>
    </row>
    <row r="8085" spans="1:11" hidden="1">
      <c r="A8085" t="s">
        <v>166</v>
      </c>
      <c r="B8085" t="s">
        <v>663</v>
      </c>
      <c r="C8085">
        <v>188</v>
      </c>
      <c r="D8085" t="s">
        <v>143</v>
      </c>
      <c r="E8085">
        <v>1.4921</v>
      </c>
      <c r="F8085">
        <v>0</v>
      </c>
      <c r="G8085">
        <v>-7.5526</v>
      </c>
      <c r="H8085">
        <v>0</v>
      </c>
      <c r="I8085">
        <v>-1.1000000000000001E-3</v>
      </c>
      <c r="J8085">
        <v>0</v>
      </c>
      <c r="K8085">
        <v>7.1963999999999997</v>
      </c>
    </row>
    <row r="8086" spans="1:11" hidden="1">
      <c r="A8086" t="s">
        <v>166</v>
      </c>
      <c r="B8086" t="s">
        <v>663</v>
      </c>
      <c r="C8086">
        <v>188</v>
      </c>
      <c r="D8086" t="s">
        <v>143</v>
      </c>
      <c r="E8086">
        <v>1.9279999999999999</v>
      </c>
      <c r="F8086">
        <v>0</v>
      </c>
      <c r="G8086">
        <v>-3.8666999999999998</v>
      </c>
      <c r="H8086">
        <v>0</v>
      </c>
      <c r="I8086">
        <v>-1.1000000000000001E-3</v>
      </c>
      <c r="J8086">
        <v>0</v>
      </c>
      <c r="K8086">
        <v>9.6828000000000003</v>
      </c>
    </row>
    <row r="8087" spans="1:11" hidden="1">
      <c r="A8087" t="s">
        <v>166</v>
      </c>
      <c r="B8087" t="s">
        <v>663</v>
      </c>
      <c r="C8087">
        <v>188</v>
      </c>
      <c r="D8087" t="s">
        <v>143</v>
      </c>
      <c r="E8087">
        <v>2.3639999999999999</v>
      </c>
      <c r="F8087">
        <v>0</v>
      </c>
      <c r="G8087">
        <v>-0.80449999999999999</v>
      </c>
      <c r="H8087">
        <v>0</v>
      </c>
      <c r="I8087">
        <v>-1.1000000000000001E-3</v>
      </c>
      <c r="J8087">
        <v>0</v>
      </c>
      <c r="K8087">
        <v>10.6669</v>
      </c>
    </row>
    <row r="8088" spans="1:11" hidden="1">
      <c r="A8088" t="s">
        <v>166</v>
      </c>
      <c r="B8088" t="s">
        <v>663</v>
      </c>
      <c r="C8088">
        <v>188</v>
      </c>
      <c r="D8088" t="s">
        <v>143</v>
      </c>
      <c r="E8088">
        <v>2.8</v>
      </c>
      <c r="F8088">
        <v>0</v>
      </c>
      <c r="G8088">
        <v>1.3168</v>
      </c>
      <c r="H8088">
        <v>0</v>
      </c>
      <c r="I8088">
        <v>-1.1000000000000001E-3</v>
      </c>
      <c r="J8088">
        <v>0</v>
      </c>
      <c r="K8088">
        <v>10.521000000000001</v>
      </c>
    </row>
    <row r="8089" spans="1:11" hidden="1">
      <c r="A8089" t="s">
        <v>166</v>
      </c>
      <c r="B8089" t="s">
        <v>663</v>
      </c>
      <c r="C8089">
        <v>188</v>
      </c>
      <c r="D8089" t="s">
        <v>143</v>
      </c>
      <c r="E8089">
        <v>2.8</v>
      </c>
      <c r="F8089">
        <v>0</v>
      </c>
      <c r="G8089">
        <v>4.6839000000000004</v>
      </c>
      <c r="H8089">
        <v>0</v>
      </c>
      <c r="I8089">
        <v>-1.1000000000000001E-3</v>
      </c>
      <c r="J8089">
        <v>0</v>
      </c>
      <c r="K8089">
        <v>10.521000000000001</v>
      </c>
    </row>
    <row r="8090" spans="1:11" hidden="1">
      <c r="A8090" t="s">
        <v>166</v>
      </c>
      <c r="B8090" t="s">
        <v>663</v>
      </c>
      <c r="C8090">
        <v>188</v>
      </c>
      <c r="D8090" t="s">
        <v>143</v>
      </c>
      <c r="E8090">
        <v>3.2360000000000002</v>
      </c>
      <c r="F8090">
        <v>0</v>
      </c>
      <c r="G8090">
        <v>6.3346999999999998</v>
      </c>
      <c r="H8090">
        <v>0</v>
      </c>
      <c r="I8090">
        <v>-1.1000000000000001E-3</v>
      </c>
      <c r="J8090">
        <v>0</v>
      </c>
      <c r="K8090">
        <v>8.0969999999999995</v>
      </c>
    </row>
    <row r="8091" spans="1:11" hidden="1">
      <c r="A8091" t="s">
        <v>166</v>
      </c>
      <c r="B8091" t="s">
        <v>663</v>
      </c>
      <c r="C8091">
        <v>188</v>
      </c>
      <c r="D8091" t="s">
        <v>143</v>
      </c>
      <c r="E8091">
        <v>3.6720000000000002</v>
      </c>
      <c r="F8091">
        <v>0</v>
      </c>
      <c r="G8091">
        <v>7.9855999999999998</v>
      </c>
      <c r="H8091">
        <v>0</v>
      </c>
      <c r="I8091">
        <v>-1.1000000000000001E-3</v>
      </c>
      <c r="J8091">
        <v>0</v>
      </c>
      <c r="K8091">
        <v>4.9524999999999997</v>
      </c>
    </row>
    <row r="8092" spans="1:11" hidden="1">
      <c r="A8092" t="s">
        <v>166</v>
      </c>
      <c r="B8092" t="s">
        <v>663</v>
      </c>
      <c r="C8092">
        <v>188</v>
      </c>
      <c r="D8092" t="s">
        <v>143</v>
      </c>
      <c r="E8092">
        <v>4.1079999999999997</v>
      </c>
      <c r="F8092">
        <v>0</v>
      </c>
      <c r="G8092">
        <v>9.6364000000000001</v>
      </c>
      <c r="H8092">
        <v>0</v>
      </c>
      <c r="I8092">
        <v>-1.1000000000000001E-3</v>
      </c>
      <c r="J8092">
        <v>0</v>
      </c>
      <c r="K8092">
        <v>1.0884</v>
      </c>
    </row>
    <row r="8093" spans="1:11" hidden="1">
      <c r="A8093" t="s">
        <v>166</v>
      </c>
      <c r="B8093" t="s">
        <v>663</v>
      </c>
      <c r="C8093">
        <v>188</v>
      </c>
      <c r="D8093" t="s">
        <v>143</v>
      </c>
      <c r="E8093">
        <v>4.5438999999999998</v>
      </c>
      <c r="F8093">
        <v>0</v>
      </c>
      <c r="G8093">
        <v>11.2873</v>
      </c>
      <c r="H8093">
        <v>0</v>
      </c>
      <c r="I8093">
        <v>-1.1000000000000001E-3</v>
      </c>
      <c r="J8093">
        <v>0</v>
      </c>
      <c r="K8093">
        <v>-3.4956</v>
      </c>
    </row>
    <row r="8094" spans="1:11" hidden="1">
      <c r="A8094" t="s">
        <v>166</v>
      </c>
      <c r="B8094" t="s">
        <v>663</v>
      </c>
      <c r="C8094">
        <v>188</v>
      </c>
      <c r="D8094" t="s">
        <v>143</v>
      </c>
      <c r="E8094">
        <v>4.9798999999999998</v>
      </c>
      <c r="F8094">
        <v>0</v>
      </c>
      <c r="G8094">
        <v>12.9381</v>
      </c>
      <c r="H8094">
        <v>0</v>
      </c>
      <c r="I8094">
        <v>-1.1000000000000001E-3</v>
      </c>
      <c r="J8094">
        <v>0</v>
      </c>
      <c r="K8094">
        <v>-8.7992000000000008</v>
      </c>
    </row>
    <row r="8095" spans="1:11" hidden="1">
      <c r="A8095" t="s">
        <v>166</v>
      </c>
      <c r="B8095" t="s">
        <v>663</v>
      </c>
      <c r="C8095">
        <v>188</v>
      </c>
      <c r="D8095" t="s">
        <v>143</v>
      </c>
      <c r="E8095">
        <v>5.4158999999999997</v>
      </c>
      <c r="F8095">
        <v>0</v>
      </c>
      <c r="G8095">
        <v>14.589</v>
      </c>
      <c r="H8095">
        <v>0</v>
      </c>
      <c r="I8095">
        <v>-1.1000000000000001E-3</v>
      </c>
      <c r="J8095">
        <v>0</v>
      </c>
      <c r="K8095">
        <v>-14.8226</v>
      </c>
    </row>
    <row r="8096" spans="1:11" hidden="1">
      <c r="A8096" t="s">
        <v>166</v>
      </c>
      <c r="B8096" t="s">
        <v>663</v>
      </c>
      <c r="C8096">
        <v>188</v>
      </c>
      <c r="D8096" t="s">
        <v>144</v>
      </c>
      <c r="E8096">
        <v>0.18410000000000001</v>
      </c>
      <c r="F8096">
        <v>0</v>
      </c>
      <c r="G8096">
        <v>-17.0579</v>
      </c>
      <c r="H8096">
        <v>0</v>
      </c>
      <c r="I8096">
        <v>-1.1000000000000001E-3</v>
      </c>
      <c r="J8096">
        <v>0</v>
      </c>
      <c r="K8096">
        <v>-9.1591000000000005</v>
      </c>
    </row>
    <row r="8097" spans="1:11" hidden="1">
      <c r="A8097" t="s">
        <v>166</v>
      </c>
      <c r="B8097" t="s">
        <v>663</v>
      </c>
      <c r="C8097">
        <v>188</v>
      </c>
      <c r="D8097" t="s">
        <v>144</v>
      </c>
      <c r="E8097">
        <v>0.62009999999999998</v>
      </c>
      <c r="F8097">
        <v>0</v>
      </c>
      <c r="G8097">
        <v>-14.539300000000001</v>
      </c>
      <c r="H8097">
        <v>0</v>
      </c>
      <c r="I8097">
        <v>-1.1000000000000001E-3</v>
      </c>
      <c r="J8097">
        <v>0</v>
      </c>
      <c r="K8097">
        <v>-2.2370000000000001</v>
      </c>
    </row>
    <row r="8098" spans="1:11" hidden="1">
      <c r="A8098" t="s">
        <v>166</v>
      </c>
      <c r="B8098" t="s">
        <v>663</v>
      </c>
      <c r="C8098">
        <v>188</v>
      </c>
      <c r="D8098" t="s">
        <v>144</v>
      </c>
      <c r="E8098">
        <v>1.0561</v>
      </c>
      <c r="F8098">
        <v>0</v>
      </c>
      <c r="G8098">
        <v>-11.107699999999999</v>
      </c>
      <c r="H8098">
        <v>0</v>
      </c>
      <c r="I8098">
        <v>-1.1000000000000001E-3</v>
      </c>
      <c r="J8098">
        <v>0</v>
      </c>
      <c r="K8098">
        <v>3.3828999999999998</v>
      </c>
    </row>
    <row r="8099" spans="1:11" hidden="1">
      <c r="A8099" t="s">
        <v>166</v>
      </c>
      <c r="B8099" t="s">
        <v>663</v>
      </c>
      <c r="C8099">
        <v>188</v>
      </c>
      <c r="D8099" t="s">
        <v>144</v>
      </c>
      <c r="E8099">
        <v>1.4921</v>
      </c>
      <c r="F8099">
        <v>0</v>
      </c>
      <c r="G8099">
        <v>-7.4066000000000001</v>
      </c>
      <c r="H8099">
        <v>0</v>
      </c>
      <c r="I8099">
        <v>-1.1000000000000001E-3</v>
      </c>
      <c r="J8099">
        <v>0</v>
      </c>
      <c r="K8099">
        <v>7.4188999999999998</v>
      </c>
    </row>
    <row r="8100" spans="1:11" hidden="1">
      <c r="A8100" t="s">
        <v>166</v>
      </c>
      <c r="B8100" t="s">
        <v>663</v>
      </c>
      <c r="C8100">
        <v>188</v>
      </c>
      <c r="D8100" t="s">
        <v>144</v>
      </c>
      <c r="E8100">
        <v>1.9279999999999999</v>
      </c>
      <c r="F8100">
        <v>0</v>
      </c>
      <c r="G8100">
        <v>-3.7206000000000001</v>
      </c>
      <c r="H8100">
        <v>0</v>
      </c>
      <c r="I8100">
        <v>-1.1000000000000001E-3</v>
      </c>
      <c r="J8100">
        <v>0</v>
      </c>
      <c r="K8100">
        <v>9.8416999999999994</v>
      </c>
    </row>
    <row r="8101" spans="1:11" hidden="1">
      <c r="A8101" t="s">
        <v>166</v>
      </c>
      <c r="B8101" t="s">
        <v>663</v>
      </c>
      <c r="C8101">
        <v>188</v>
      </c>
      <c r="D8101" t="s">
        <v>144</v>
      </c>
      <c r="E8101">
        <v>2.3639999999999999</v>
      </c>
      <c r="F8101">
        <v>0</v>
      </c>
      <c r="G8101">
        <v>-0.65839999999999999</v>
      </c>
      <c r="H8101">
        <v>0</v>
      </c>
      <c r="I8101">
        <v>-1.1000000000000001E-3</v>
      </c>
      <c r="J8101">
        <v>0</v>
      </c>
      <c r="K8101">
        <v>10.7621</v>
      </c>
    </row>
    <row r="8102" spans="1:11" hidden="1">
      <c r="A8102" t="s">
        <v>166</v>
      </c>
      <c r="B8102" t="s">
        <v>663</v>
      </c>
      <c r="C8102">
        <v>188</v>
      </c>
      <c r="D8102" t="s">
        <v>144</v>
      </c>
      <c r="E8102">
        <v>2.8</v>
      </c>
      <c r="F8102">
        <v>0</v>
      </c>
      <c r="G8102">
        <v>1.4628000000000001</v>
      </c>
      <c r="H8102">
        <v>0</v>
      </c>
      <c r="I8102">
        <v>-1.1000000000000001E-3</v>
      </c>
      <c r="J8102">
        <v>0</v>
      </c>
      <c r="K8102">
        <v>10.5525</v>
      </c>
    </row>
    <row r="8103" spans="1:11" hidden="1">
      <c r="A8103" t="s">
        <v>166</v>
      </c>
      <c r="B8103" t="s">
        <v>663</v>
      </c>
      <c r="C8103">
        <v>188</v>
      </c>
      <c r="D8103" t="s">
        <v>144</v>
      </c>
      <c r="E8103">
        <v>2.8</v>
      </c>
      <c r="F8103">
        <v>0</v>
      </c>
      <c r="G8103">
        <v>4.8299000000000003</v>
      </c>
      <c r="H8103">
        <v>0</v>
      </c>
      <c r="I8103">
        <v>-1.1000000000000001E-3</v>
      </c>
      <c r="J8103">
        <v>0</v>
      </c>
      <c r="K8103">
        <v>10.5525</v>
      </c>
    </row>
    <row r="8104" spans="1:11" hidden="1">
      <c r="A8104" t="s">
        <v>166</v>
      </c>
      <c r="B8104" t="s">
        <v>663</v>
      </c>
      <c r="C8104">
        <v>188</v>
      </c>
      <c r="D8104" t="s">
        <v>144</v>
      </c>
      <c r="E8104">
        <v>3.2360000000000002</v>
      </c>
      <c r="F8104">
        <v>0</v>
      </c>
      <c r="G8104">
        <v>6.4808000000000003</v>
      </c>
      <c r="H8104">
        <v>0</v>
      </c>
      <c r="I8104">
        <v>-1.1000000000000001E-3</v>
      </c>
      <c r="J8104">
        <v>0</v>
      </c>
      <c r="K8104">
        <v>8.109</v>
      </c>
    </row>
    <row r="8105" spans="1:11" hidden="1">
      <c r="A8105" t="s">
        <v>166</v>
      </c>
      <c r="B8105" t="s">
        <v>663</v>
      </c>
      <c r="C8105">
        <v>188</v>
      </c>
      <c r="D8105" t="s">
        <v>144</v>
      </c>
      <c r="E8105">
        <v>3.6720000000000002</v>
      </c>
      <c r="F8105">
        <v>0</v>
      </c>
      <c r="G8105">
        <v>8.1316000000000006</v>
      </c>
      <c r="H8105">
        <v>0</v>
      </c>
      <c r="I8105">
        <v>-1.1000000000000001E-3</v>
      </c>
      <c r="J8105">
        <v>0</v>
      </c>
      <c r="K8105">
        <v>4.9462999999999999</v>
      </c>
    </row>
    <row r="8106" spans="1:11" hidden="1">
      <c r="A8106" t="s">
        <v>166</v>
      </c>
      <c r="B8106" t="s">
        <v>663</v>
      </c>
      <c r="C8106">
        <v>188</v>
      </c>
      <c r="D8106" t="s">
        <v>144</v>
      </c>
      <c r="E8106">
        <v>4.1079999999999997</v>
      </c>
      <c r="F8106">
        <v>0</v>
      </c>
      <c r="G8106">
        <v>9.7824000000000009</v>
      </c>
      <c r="H8106">
        <v>0</v>
      </c>
      <c r="I8106">
        <v>-1.1000000000000001E-3</v>
      </c>
      <c r="J8106">
        <v>0</v>
      </c>
      <c r="K8106">
        <v>1.0639000000000001</v>
      </c>
    </row>
    <row r="8107" spans="1:11" hidden="1">
      <c r="A8107" t="s">
        <v>166</v>
      </c>
      <c r="B8107" t="s">
        <v>663</v>
      </c>
      <c r="C8107">
        <v>188</v>
      </c>
      <c r="D8107" t="s">
        <v>144</v>
      </c>
      <c r="E8107">
        <v>4.5438999999999998</v>
      </c>
      <c r="F8107">
        <v>0</v>
      </c>
      <c r="G8107">
        <v>11.433299999999999</v>
      </c>
      <c r="H8107">
        <v>0</v>
      </c>
      <c r="I8107">
        <v>-1.1000000000000001E-3</v>
      </c>
      <c r="J8107">
        <v>0</v>
      </c>
      <c r="K8107">
        <v>-3.5381999999999998</v>
      </c>
    </row>
    <row r="8108" spans="1:11" hidden="1">
      <c r="A8108" t="s">
        <v>166</v>
      </c>
      <c r="B8108" t="s">
        <v>663</v>
      </c>
      <c r="C8108">
        <v>188</v>
      </c>
      <c r="D8108" t="s">
        <v>144</v>
      </c>
      <c r="E8108">
        <v>4.9798999999999998</v>
      </c>
      <c r="F8108">
        <v>0</v>
      </c>
      <c r="G8108">
        <v>13.084099999999999</v>
      </c>
      <c r="H8108">
        <v>0</v>
      </c>
      <c r="I8108">
        <v>-1.1000000000000001E-3</v>
      </c>
      <c r="J8108">
        <v>0</v>
      </c>
      <c r="K8108">
        <v>-8.86</v>
      </c>
    </row>
    <row r="8109" spans="1:11" hidden="1">
      <c r="A8109" t="s">
        <v>166</v>
      </c>
      <c r="B8109" t="s">
        <v>663</v>
      </c>
      <c r="C8109">
        <v>188</v>
      </c>
      <c r="D8109" t="s">
        <v>144</v>
      </c>
      <c r="E8109">
        <v>5.4158999999999997</v>
      </c>
      <c r="F8109">
        <v>0</v>
      </c>
      <c r="G8109">
        <v>14.734999999999999</v>
      </c>
      <c r="H8109">
        <v>0</v>
      </c>
      <c r="I8109">
        <v>-1.1000000000000001E-3</v>
      </c>
      <c r="J8109">
        <v>0</v>
      </c>
      <c r="K8109">
        <v>-14.9016</v>
      </c>
    </row>
    <row r="8110" spans="1:11" hidden="1">
      <c r="A8110" t="s">
        <v>166</v>
      </c>
      <c r="B8110" t="s">
        <v>663</v>
      </c>
      <c r="C8110">
        <v>188</v>
      </c>
      <c r="D8110" t="s">
        <v>145</v>
      </c>
      <c r="E8110">
        <v>0.18410000000000001</v>
      </c>
      <c r="F8110">
        <v>0</v>
      </c>
      <c r="G8110">
        <v>-17.110099999999999</v>
      </c>
      <c r="H8110">
        <v>0</v>
      </c>
      <c r="I8110">
        <v>-1.1000000000000001E-3</v>
      </c>
      <c r="J8110">
        <v>0</v>
      </c>
      <c r="K8110">
        <v>-9.2960999999999991</v>
      </c>
    </row>
    <row r="8111" spans="1:11" hidden="1">
      <c r="A8111" t="s">
        <v>166</v>
      </c>
      <c r="B8111" t="s">
        <v>663</v>
      </c>
      <c r="C8111">
        <v>188</v>
      </c>
      <c r="D8111" t="s">
        <v>145</v>
      </c>
      <c r="E8111">
        <v>0.62009999999999998</v>
      </c>
      <c r="F8111">
        <v>0</v>
      </c>
      <c r="G8111">
        <v>-14.5915</v>
      </c>
      <c r="H8111">
        <v>0</v>
      </c>
      <c r="I8111">
        <v>-1.1000000000000001E-3</v>
      </c>
      <c r="J8111">
        <v>0</v>
      </c>
      <c r="K8111">
        <v>-2.3513000000000002</v>
      </c>
    </row>
    <row r="8112" spans="1:11" hidden="1">
      <c r="A8112" t="s">
        <v>166</v>
      </c>
      <c r="B8112" t="s">
        <v>663</v>
      </c>
      <c r="C8112">
        <v>188</v>
      </c>
      <c r="D8112" t="s">
        <v>145</v>
      </c>
      <c r="E8112">
        <v>1.0561</v>
      </c>
      <c r="F8112">
        <v>0</v>
      </c>
      <c r="G8112">
        <v>-11.159800000000001</v>
      </c>
      <c r="H8112">
        <v>0</v>
      </c>
      <c r="I8112">
        <v>-1.1000000000000001E-3</v>
      </c>
      <c r="J8112">
        <v>0</v>
      </c>
      <c r="K8112">
        <v>3.2913999999999999</v>
      </c>
    </row>
    <row r="8113" spans="1:11" hidden="1">
      <c r="A8113" t="s">
        <v>166</v>
      </c>
      <c r="B8113" t="s">
        <v>663</v>
      </c>
      <c r="C8113">
        <v>188</v>
      </c>
      <c r="D8113" t="s">
        <v>145</v>
      </c>
      <c r="E8113">
        <v>1.4921</v>
      </c>
      <c r="F8113">
        <v>0</v>
      </c>
      <c r="G8113">
        <v>-7.4588000000000001</v>
      </c>
      <c r="H8113">
        <v>0</v>
      </c>
      <c r="I8113">
        <v>-1.1000000000000001E-3</v>
      </c>
      <c r="J8113">
        <v>0</v>
      </c>
      <c r="K8113">
        <v>7.3501000000000003</v>
      </c>
    </row>
    <row r="8114" spans="1:11" hidden="1">
      <c r="A8114" t="s">
        <v>166</v>
      </c>
      <c r="B8114" t="s">
        <v>663</v>
      </c>
      <c r="C8114">
        <v>188</v>
      </c>
      <c r="D8114" t="s">
        <v>145</v>
      </c>
      <c r="E8114">
        <v>1.9279999999999999</v>
      </c>
      <c r="F8114">
        <v>0</v>
      </c>
      <c r="G8114">
        <v>-3.7728000000000002</v>
      </c>
      <c r="H8114">
        <v>0</v>
      </c>
      <c r="I8114">
        <v>-1.1000000000000001E-3</v>
      </c>
      <c r="J8114">
        <v>0</v>
      </c>
      <c r="K8114">
        <v>9.7956000000000003</v>
      </c>
    </row>
    <row r="8115" spans="1:11" hidden="1">
      <c r="A8115" t="s">
        <v>166</v>
      </c>
      <c r="B8115" t="s">
        <v>663</v>
      </c>
      <c r="C8115">
        <v>188</v>
      </c>
      <c r="D8115" t="s">
        <v>145</v>
      </c>
      <c r="E8115">
        <v>2.3639999999999999</v>
      </c>
      <c r="F8115">
        <v>0</v>
      </c>
      <c r="G8115">
        <v>-0.71060000000000001</v>
      </c>
      <c r="H8115">
        <v>0</v>
      </c>
      <c r="I8115">
        <v>-1.1000000000000001E-3</v>
      </c>
      <c r="J8115">
        <v>0</v>
      </c>
      <c r="K8115">
        <v>10.7387</v>
      </c>
    </row>
    <row r="8116" spans="1:11" hidden="1">
      <c r="A8116" t="s">
        <v>166</v>
      </c>
      <c r="B8116" t="s">
        <v>663</v>
      </c>
      <c r="C8116">
        <v>188</v>
      </c>
      <c r="D8116" t="s">
        <v>145</v>
      </c>
      <c r="E8116">
        <v>2.8</v>
      </c>
      <c r="F8116">
        <v>0</v>
      </c>
      <c r="G8116">
        <v>1.4107000000000001</v>
      </c>
      <c r="H8116">
        <v>0</v>
      </c>
      <c r="I8116">
        <v>-1.1000000000000001E-3</v>
      </c>
      <c r="J8116">
        <v>0</v>
      </c>
      <c r="K8116">
        <v>10.5519</v>
      </c>
    </row>
    <row r="8117" spans="1:11" hidden="1">
      <c r="A8117" t="s">
        <v>166</v>
      </c>
      <c r="B8117" t="s">
        <v>663</v>
      </c>
      <c r="C8117">
        <v>188</v>
      </c>
      <c r="D8117" t="s">
        <v>145</v>
      </c>
      <c r="E8117">
        <v>2.8</v>
      </c>
      <c r="F8117">
        <v>0</v>
      </c>
      <c r="G8117">
        <v>4.7778</v>
      </c>
      <c r="H8117">
        <v>0</v>
      </c>
      <c r="I8117">
        <v>-1.1000000000000001E-3</v>
      </c>
      <c r="J8117">
        <v>0</v>
      </c>
      <c r="K8117">
        <v>10.5519</v>
      </c>
    </row>
    <row r="8118" spans="1:11" hidden="1">
      <c r="A8118" t="s">
        <v>166</v>
      </c>
      <c r="B8118" t="s">
        <v>663</v>
      </c>
      <c r="C8118">
        <v>188</v>
      </c>
      <c r="D8118" t="s">
        <v>145</v>
      </c>
      <c r="E8118">
        <v>3.2360000000000002</v>
      </c>
      <c r="F8118">
        <v>0</v>
      </c>
      <c r="G8118">
        <v>6.4286000000000003</v>
      </c>
      <c r="H8118">
        <v>0</v>
      </c>
      <c r="I8118">
        <v>-1.1000000000000001E-3</v>
      </c>
      <c r="J8118">
        <v>0</v>
      </c>
      <c r="K8118">
        <v>8.0869</v>
      </c>
    </row>
    <row r="8119" spans="1:11" hidden="1">
      <c r="A8119" t="s">
        <v>166</v>
      </c>
      <c r="B8119" t="s">
        <v>663</v>
      </c>
      <c r="C8119">
        <v>188</v>
      </c>
      <c r="D8119" t="s">
        <v>145</v>
      </c>
      <c r="E8119">
        <v>3.6720000000000002</v>
      </c>
      <c r="F8119">
        <v>0</v>
      </c>
      <c r="G8119">
        <v>8.0794999999999995</v>
      </c>
      <c r="H8119">
        <v>0</v>
      </c>
      <c r="I8119">
        <v>-1.1000000000000001E-3</v>
      </c>
      <c r="J8119">
        <v>0</v>
      </c>
      <c r="K8119">
        <v>4.9015000000000004</v>
      </c>
    </row>
    <row r="8120" spans="1:11" hidden="1">
      <c r="A8120" t="s">
        <v>166</v>
      </c>
      <c r="B8120" t="s">
        <v>663</v>
      </c>
      <c r="C8120">
        <v>188</v>
      </c>
      <c r="D8120" t="s">
        <v>145</v>
      </c>
      <c r="E8120">
        <v>4.1079999999999997</v>
      </c>
      <c r="F8120">
        <v>0</v>
      </c>
      <c r="G8120">
        <v>9.7302999999999997</v>
      </c>
      <c r="H8120">
        <v>0</v>
      </c>
      <c r="I8120">
        <v>-1.1000000000000001E-3</v>
      </c>
      <c r="J8120">
        <v>0</v>
      </c>
      <c r="K8120">
        <v>0.99639999999999995</v>
      </c>
    </row>
    <row r="8121" spans="1:11" hidden="1">
      <c r="A8121" t="s">
        <v>166</v>
      </c>
      <c r="B8121" t="s">
        <v>663</v>
      </c>
      <c r="C8121">
        <v>188</v>
      </c>
      <c r="D8121" t="s">
        <v>145</v>
      </c>
      <c r="E8121">
        <v>4.5438999999999998</v>
      </c>
      <c r="F8121">
        <v>0</v>
      </c>
      <c r="G8121">
        <v>11.3812</v>
      </c>
      <c r="H8121">
        <v>0</v>
      </c>
      <c r="I8121">
        <v>-1.1000000000000001E-3</v>
      </c>
      <c r="J8121">
        <v>0</v>
      </c>
      <c r="K8121">
        <v>-3.6284000000000001</v>
      </c>
    </row>
    <row r="8122" spans="1:11" hidden="1">
      <c r="A8122" t="s">
        <v>166</v>
      </c>
      <c r="B8122" t="s">
        <v>663</v>
      </c>
      <c r="C8122">
        <v>188</v>
      </c>
      <c r="D8122" t="s">
        <v>145</v>
      </c>
      <c r="E8122">
        <v>4.9798999999999998</v>
      </c>
      <c r="F8122">
        <v>0</v>
      </c>
      <c r="G8122">
        <v>13.032</v>
      </c>
      <c r="H8122">
        <v>0</v>
      </c>
      <c r="I8122">
        <v>-1.1000000000000001E-3</v>
      </c>
      <c r="J8122">
        <v>0</v>
      </c>
      <c r="K8122">
        <v>-8.9730000000000008</v>
      </c>
    </row>
    <row r="8123" spans="1:11" hidden="1">
      <c r="A8123" t="s">
        <v>166</v>
      </c>
      <c r="B8123" t="s">
        <v>663</v>
      </c>
      <c r="C8123">
        <v>188</v>
      </c>
      <c r="D8123" t="s">
        <v>145</v>
      </c>
      <c r="E8123">
        <v>5.4158999999999997</v>
      </c>
      <c r="F8123">
        <v>0</v>
      </c>
      <c r="G8123">
        <v>14.6828</v>
      </c>
      <c r="H8123">
        <v>0</v>
      </c>
      <c r="I8123">
        <v>-1.1000000000000001E-3</v>
      </c>
      <c r="J8123">
        <v>0</v>
      </c>
      <c r="K8123">
        <v>-15.0374</v>
      </c>
    </row>
    <row r="8124" spans="1:11" hidden="1">
      <c r="A8124" t="s">
        <v>166</v>
      </c>
      <c r="B8124" t="s">
        <v>663</v>
      </c>
      <c r="C8124">
        <v>188</v>
      </c>
      <c r="D8124" t="s">
        <v>146</v>
      </c>
      <c r="E8124">
        <v>0.18410000000000001</v>
      </c>
      <c r="F8124">
        <v>0</v>
      </c>
      <c r="G8124">
        <v>-17.151800000000001</v>
      </c>
      <c r="H8124">
        <v>0</v>
      </c>
      <c r="I8124">
        <v>-1.1000000000000001E-3</v>
      </c>
      <c r="J8124">
        <v>0</v>
      </c>
      <c r="K8124">
        <v>-9.4356000000000009</v>
      </c>
    </row>
    <row r="8125" spans="1:11" hidden="1">
      <c r="A8125" t="s">
        <v>166</v>
      </c>
      <c r="B8125" t="s">
        <v>663</v>
      </c>
      <c r="C8125">
        <v>188</v>
      </c>
      <c r="D8125" t="s">
        <v>146</v>
      </c>
      <c r="E8125">
        <v>0.62009999999999998</v>
      </c>
      <c r="F8125">
        <v>0</v>
      </c>
      <c r="G8125">
        <v>-14.6332</v>
      </c>
      <c r="H8125">
        <v>0</v>
      </c>
      <c r="I8125">
        <v>-1.1000000000000001E-3</v>
      </c>
      <c r="J8125">
        <v>0</v>
      </c>
      <c r="K8125">
        <v>-2.4725000000000001</v>
      </c>
    </row>
    <row r="8126" spans="1:11" hidden="1">
      <c r="A8126" t="s">
        <v>166</v>
      </c>
      <c r="B8126" t="s">
        <v>663</v>
      </c>
      <c r="C8126">
        <v>188</v>
      </c>
      <c r="D8126" t="s">
        <v>146</v>
      </c>
      <c r="E8126">
        <v>1.0561</v>
      </c>
      <c r="F8126">
        <v>0</v>
      </c>
      <c r="G8126">
        <v>-11.201599999999999</v>
      </c>
      <c r="H8126">
        <v>0</v>
      </c>
      <c r="I8126">
        <v>-1.1000000000000001E-3</v>
      </c>
      <c r="J8126">
        <v>0</v>
      </c>
      <c r="K8126">
        <v>3.1882999999999999</v>
      </c>
    </row>
    <row r="8127" spans="1:11" hidden="1">
      <c r="A8127" t="s">
        <v>166</v>
      </c>
      <c r="B8127" t="s">
        <v>663</v>
      </c>
      <c r="C8127">
        <v>188</v>
      </c>
      <c r="D8127" t="s">
        <v>146</v>
      </c>
      <c r="E8127">
        <v>1.4921</v>
      </c>
      <c r="F8127">
        <v>0</v>
      </c>
      <c r="G8127">
        <v>-7.5004999999999997</v>
      </c>
      <c r="H8127">
        <v>0</v>
      </c>
      <c r="I8127">
        <v>-1.1000000000000001E-3</v>
      </c>
      <c r="J8127">
        <v>0</v>
      </c>
      <c r="K8127">
        <v>7.2652000000000001</v>
      </c>
    </row>
    <row r="8128" spans="1:11" hidden="1">
      <c r="A8128" t="s">
        <v>166</v>
      </c>
      <c r="B8128" t="s">
        <v>663</v>
      </c>
      <c r="C8128">
        <v>188</v>
      </c>
      <c r="D8128" t="s">
        <v>146</v>
      </c>
      <c r="E8128">
        <v>1.9279999999999999</v>
      </c>
      <c r="F8128">
        <v>0</v>
      </c>
      <c r="G8128">
        <v>-3.8144999999999998</v>
      </c>
      <c r="H8128">
        <v>0</v>
      </c>
      <c r="I8128">
        <v>-1.1000000000000001E-3</v>
      </c>
      <c r="J8128">
        <v>0</v>
      </c>
      <c r="K8128">
        <v>9.7288999999999994</v>
      </c>
    </row>
    <row r="8129" spans="1:11" hidden="1">
      <c r="A8129" t="s">
        <v>166</v>
      </c>
      <c r="B8129" t="s">
        <v>663</v>
      </c>
      <c r="C8129">
        <v>188</v>
      </c>
      <c r="D8129" t="s">
        <v>146</v>
      </c>
      <c r="E8129">
        <v>2.3639999999999999</v>
      </c>
      <c r="F8129">
        <v>0</v>
      </c>
      <c r="G8129">
        <v>-0.75229999999999997</v>
      </c>
      <c r="H8129">
        <v>0</v>
      </c>
      <c r="I8129">
        <v>-1.1000000000000001E-3</v>
      </c>
      <c r="J8129">
        <v>0</v>
      </c>
      <c r="K8129">
        <v>10.690300000000001</v>
      </c>
    </row>
    <row r="8130" spans="1:11" hidden="1">
      <c r="A8130" t="s">
        <v>166</v>
      </c>
      <c r="B8130" t="s">
        <v>663</v>
      </c>
      <c r="C8130">
        <v>188</v>
      </c>
      <c r="D8130" t="s">
        <v>146</v>
      </c>
      <c r="E8130">
        <v>2.8</v>
      </c>
      <c r="F8130">
        <v>0</v>
      </c>
      <c r="G8130">
        <v>1.369</v>
      </c>
      <c r="H8130">
        <v>0</v>
      </c>
      <c r="I8130">
        <v>-1.1000000000000001E-3</v>
      </c>
      <c r="J8130">
        <v>0</v>
      </c>
      <c r="K8130">
        <v>10.521699999999999</v>
      </c>
    </row>
    <row r="8131" spans="1:11" hidden="1">
      <c r="A8131" t="s">
        <v>166</v>
      </c>
      <c r="B8131" t="s">
        <v>663</v>
      </c>
      <c r="C8131">
        <v>188</v>
      </c>
      <c r="D8131" t="s">
        <v>146</v>
      </c>
      <c r="E8131">
        <v>2.8</v>
      </c>
      <c r="F8131">
        <v>0</v>
      </c>
      <c r="G8131">
        <v>4.7359999999999998</v>
      </c>
      <c r="H8131">
        <v>0</v>
      </c>
      <c r="I8131">
        <v>-1.1000000000000001E-3</v>
      </c>
      <c r="J8131">
        <v>0</v>
      </c>
      <c r="K8131">
        <v>10.521699999999999</v>
      </c>
    </row>
    <row r="8132" spans="1:11" hidden="1">
      <c r="A8132" t="s">
        <v>166</v>
      </c>
      <c r="B8132" t="s">
        <v>663</v>
      </c>
      <c r="C8132">
        <v>188</v>
      </c>
      <c r="D8132" t="s">
        <v>146</v>
      </c>
      <c r="E8132">
        <v>3.2360000000000002</v>
      </c>
      <c r="F8132">
        <v>0</v>
      </c>
      <c r="G8132">
        <v>6.3868999999999998</v>
      </c>
      <c r="H8132">
        <v>0</v>
      </c>
      <c r="I8132">
        <v>-1.1000000000000001E-3</v>
      </c>
      <c r="J8132">
        <v>0</v>
      </c>
      <c r="K8132">
        <v>8.1190999999999995</v>
      </c>
    </row>
    <row r="8133" spans="1:11" hidden="1">
      <c r="A8133" t="s">
        <v>166</v>
      </c>
      <c r="B8133" t="s">
        <v>663</v>
      </c>
      <c r="C8133">
        <v>188</v>
      </c>
      <c r="D8133" t="s">
        <v>146</v>
      </c>
      <c r="E8133">
        <v>3.6720000000000002</v>
      </c>
      <c r="F8133">
        <v>0</v>
      </c>
      <c r="G8133">
        <v>8.0376999999999992</v>
      </c>
      <c r="H8133">
        <v>0</v>
      </c>
      <c r="I8133">
        <v>-1.1000000000000001E-3</v>
      </c>
      <c r="J8133">
        <v>0</v>
      </c>
      <c r="K8133">
        <v>4.9973000000000001</v>
      </c>
    </row>
    <row r="8134" spans="1:11" hidden="1">
      <c r="A8134" t="s">
        <v>166</v>
      </c>
      <c r="B8134" t="s">
        <v>663</v>
      </c>
      <c r="C8134">
        <v>188</v>
      </c>
      <c r="D8134" t="s">
        <v>146</v>
      </c>
      <c r="E8134">
        <v>4.1079999999999997</v>
      </c>
      <c r="F8134">
        <v>0</v>
      </c>
      <c r="G8134">
        <v>9.6885999999999992</v>
      </c>
      <c r="H8134">
        <v>0</v>
      </c>
      <c r="I8134">
        <v>-1.1000000000000001E-3</v>
      </c>
      <c r="J8134">
        <v>0</v>
      </c>
      <c r="K8134">
        <v>1.1558999999999999</v>
      </c>
    </row>
    <row r="8135" spans="1:11" hidden="1">
      <c r="A8135" t="s">
        <v>166</v>
      </c>
      <c r="B8135" t="s">
        <v>663</v>
      </c>
      <c r="C8135">
        <v>188</v>
      </c>
      <c r="D8135" t="s">
        <v>146</v>
      </c>
      <c r="E8135">
        <v>4.5438999999999998</v>
      </c>
      <c r="F8135">
        <v>0</v>
      </c>
      <c r="G8135">
        <v>11.339399999999999</v>
      </c>
      <c r="H8135">
        <v>0</v>
      </c>
      <c r="I8135">
        <v>-1.1000000000000001E-3</v>
      </c>
      <c r="J8135">
        <v>0</v>
      </c>
      <c r="K8135">
        <v>-3.4053</v>
      </c>
    </row>
    <row r="8136" spans="1:11" hidden="1">
      <c r="A8136" t="s">
        <v>166</v>
      </c>
      <c r="B8136" t="s">
        <v>663</v>
      </c>
      <c r="C8136">
        <v>188</v>
      </c>
      <c r="D8136" t="s">
        <v>146</v>
      </c>
      <c r="E8136">
        <v>4.9798999999999998</v>
      </c>
      <c r="F8136">
        <v>0</v>
      </c>
      <c r="G8136">
        <v>12.9902</v>
      </c>
      <c r="H8136">
        <v>0</v>
      </c>
      <c r="I8136">
        <v>-1.1000000000000001E-3</v>
      </c>
      <c r="J8136">
        <v>0</v>
      </c>
      <c r="K8136">
        <v>-8.6861999999999995</v>
      </c>
    </row>
    <row r="8137" spans="1:11" hidden="1">
      <c r="A8137" t="s">
        <v>166</v>
      </c>
      <c r="B8137" t="s">
        <v>663</v>
      </c>
      <c r="C8137">
        <v>188</v>
      </c>
      <c r="D8137" t="s">
        <v>146</v>
      </c>
      <c r="E8137">
        <v>5.4158999999999997</v>
      </c>
      <c r="F8137">
        <v>0</v>
      </c>
      <c r="G8137">
        <v>14.6411</v>
      </c>
      <c r="H8137">
        <v>0</v>
      </c>
      <c r="I8137">
        <v>-1.1000000000000001E-3</v>
      </c>
      <c r="J8137">
        <v>0</v>
      </c>
      <c r="K8137">
        <v>-14.6869</v>
      </c>
    </row>
    <row r="8138" spans="1:11" hidden="1">
      <c r="A8138" t="s">
        <v>166</v>
      </c>
      <c r="B8138" t="s">
        <v>663</v>
      </c>
      <c r="C8138">
        <v>188</v>
      </c>
      <c r="D8138" t="s">
        <v>147</v>
      </c>
      <c r="E8138">
        <v>0.18410000000000001</v>
      </c>
      <c r="F8138">
        <v>0</v>
      </c>
      <c r="G8138">
        <v>-17.204000000000001</v>
      </c>
      <c r="H8138">
        <v>0</v>
      </c>
      <c r="I8138">
        <v>-1.1000000000000001E-3</v>
      </c>
      <c r="J8138">
        <v>0</v>
      </c>
      <c r="K8138">
        <v>-9.5725999999999996</v>
      </c>
    </row>
    <row r="8139" spans="1:11" hidden="1">
      <c r="A8139" t="s">
        <v>166</v>
      </c>
      <c r="B8139" t="s">
        <v>663</v>
      </c>
      <c r="C8139">
        <v>188</v>
      </c>
      <c r="D8139" t="s">
        <v>147</v>
      </c>
      <c r="E8139">
        <v>0.62009999999999998</v>
      </c>
      <c r="F8139">
        <v>0</v>
      </c>
      <c r="G8139">
        <v>-14.6854</v>
      </c>
      <c r="H8139">
        <v>0</v>
      </c>
      <c r="I8139">
        <v>-1.1000000000000001E-3</v>
      </c>
      <c r="J8139">
        <v>0</v>
      </c>
      <c r="K8139">
        <v>-2.5868000000000002</v>
      </c>
    </row>
    <row r="8140" spans="1:11" hidden="1">
      <c r="A8140" t="s">
        <v>166</v>
      </c>
      <c r="B8140" t="s">
        <v>663</v>
      </c>
      <c r="C8140">
        <v>188</v>
      </c>
      <c r="D8140" t="s">
        <v>147</v>
      </c>
      <c r="E8140">
        <v>1.0561</v>
      </c>
      <c r="F8140">
        <v>0</v>
      </c>
      <c r="G8140">
        <v>-11.2537</v>
      </c>
      <c r="H8140">
        <v>0</v>
      </c>
      <c r="I8140">
        <v>-1.1000000000000001E-3</v>
      </c>
      <c r="J8140">
        <v>0</v>
      </c>
      <c r="K8140">
        <v>3.0968</v>
      </c>
    </row>
    <row r="8141" spans="1:11" hidden="1">
      <c r="A8141" t="s">
        <v>166</v>
      </c>
      <c r="B8141" t="s">
        <v>663</v>
      </c>
      <c r="C8141">
        <v>188</v>
      </c>
      <c r="D8141" t="s">
        <v>147</v>
      </c>
      <c r="E8141">
        <v>1.4921</v>
      </c>
      <c r="F8141">
        <v>0</v>
      </c>
      <c r="G8141">
        <v>-7.5526</v>
      </c>
      <c r="H8141">
        <v>0</v>
      </c>
      <c r="I8141">
        <v>-1.1000000000000001E-3</v>
      </c>
      <c r="J8141">
        <v>0</v>
      </c>
      <c r="K8141">
        <v>7.1963999999999997</v>
      </c>
    </row>
    <row r="8142" spans="1:11" hidden="1">
      <c r="A8142" t="s">
        <v>166</v>
      </c>
      <c r="B8142" t="s">
        <v>663</v>
      </c>
      <c r="C8142">
        <v>188</v>
      </c>
      <c r="D8142" t="s">
        <v>147</v>
      </c>
      <c r="E8142">
        <v>1.9279999999999999</v>
      </c>
      <c r="F8142">
        <v>0</v>
      </c>
      <c r="G8142">
        <v>-3.8666999999999998</v>
      </c>
      <c r="H8142">
        <v>0</v>
      </c>
      <c r="I8142">
        <v>-1.1000000000000001E-3</v>
      </c>
      <c r="J8142">
        <v>0</v>
      </c>
      <c r="K8142">
        <v>9.6828000000000003</v>
      </c>
    </row>
    <row r="8143" spans="1:11" hidden="1">
      <c r="A8143" t="s">
        <v>166</v>
      </c>
      <c r="B8143" t="s">
        <v>663</v>
      </c>
      <c r="C8143">
        <v>188</v>
      </c>
      <c r="D8143" t="s">
        <v>147</v>
      </c>
      <c r="E8143">
        <v>2.3639999999999999</v>
      </c>
      <c r="F8143">
        <v>0</v>
      </c>
      <c r="G8143">
        <v>-0.80449999999999999</v>
      </c>
      <c r="H8143">
        <v>0</v>
      </c>
      <c r="I8143">
        <v>-1.1000000000000001E-3</v>
      </c>
      <c r="J8143">
        <v>0</v>
      </c>
      <c r="K8143">
        <v>10.6669</v>
      </c>
    </row>
    <row r="8144" spans="1:11" hidden="1">
      <c r="A8144" t="s">
        <v>166</v>
      </c>
      <c r="B8144" t="s">
        <v>663</v>
      </c>
      <c r="C8144">
        <v>188</v>
      </c>
      <c r="D8144" t="s">
        <v>147</v>
      </c>
      <c r="E8144">
        <v>2.8</v>
      </c>
      <c r="F8144">
        <v>0</v>
      </c>
      <c r="G8144">
        <v>1.3168</v>
      </c>
      <c r="H8144">
        <v>0</v>
      </c>
      <c r="I8144">
        <v>-1.1000000000000001E-3</v>
      </c>
      <c r="J8144">
        <v>0</v>
      </c>
      <c r="K8144">
        <v>10.521000000000001</v>
      </c>
    </row>
    <row r="8145" spans="1:11" hidden="1">
      <c r="A8145" t="s">
        <v>166</v>
      </c>
      <c r="B8145" t="s">
        <v>663</v>
      </c>
      <c r="C8145">
        <v>188</v>
      </c>
      <c r="D8145" t="s">
        <v>147</v>
      </c>
      <c r="E8145">
        <v>2.8</v>
      </c>
      <c r="F8145">
        <v>0</v>
      </c>
      <c r="G8145">
        <v>4.6839000000000004</v>
      </c>
      <c r="H8145">
        <v>0</v>
      </c>
      <c r="I8145">
        <v>-1.1000000000000001E-3</v>
      </c>
      <c r="J8145">
        <v>0</v>
      </c>
      <c r="K8145">
        <v>10.521000000000001</v>
      </c>
    </row>
    <row r="8146" spans="1:11" hidden="1">
      <c r="A8146" t="s">
        <v>166</v>
      </c>
      <c r="B8146" t="s">
        <v>663</v>
      </c>
      <c r="C8146">
        <v>188</v>
      </c>
      <c r="D8146" t="s">
        <v>147</v>
      </c>
      <c r="E8146">
        <v>3.2360000000000002</v>
      </c>
      <c r="F8146">
        <v>0</v>
      </c>
      <c r="G8146">
        <v>6.3346999999999998</v>
      </c>
      <c r="H8146">
        <v>0</v>
      </c>
      <c r="I8146">
        <v>-1.1000000000000001E-3</v>
      </c>
      <c r="J8146">
        <v>0</v>
      </c>
      <c r="K8146">
        <v>8.0969999999999995</v>
      </c>
    </row>
    <row r="8147" spans="1:11" hidden="1">
      <c r="A8147" t="s">
        <v>166</v>
      </c>
      <c r="B8147" t="s">
        <v>663</v>
      </c>
      <c r="C8147">
        <v>188</v>
      </c>
      <c r="D8147" t="s">
        <v>147</v>
      </c>
      <c r="E8147">
        <v>3.6720000000000002</v>
      </c>
      <c r="F8147">
        <v>0</v>
      </c>
      <c r="G8147">
        <v>7.9855999999999998</v>
      </c>
      <c r="H8147">
        <v>0</v>
      </c>
      <c r="I8147">
        <v>-1.1000000000000001E-3</v>
      </c>
      <c r="J8147">
        <v>0</v>
      </c>
      <c r="K8147">
        <v>4.9524999999999997</v>
      </c>
    </row>
    <row r="8148" spans="1:11" hidden="1">
      <c r="A8148" t="s">
        <v>166</v>
      </c>
      <c r="B8148" t="s">
        <v>663</v>
      </c>
      <c r="C8148">
        <v>188</v>
      </c>
      <c r="D8148" t="s">
        <v>147</v>
      </c>
      <c r="E8148">
        <v>4.1079999999999997</v>
      </c>
      <c r="F8148">
        <v>0</v>
      </c>
      <c r="G8148">
        <v>9.6364000000000001</v>
      </c>
      <c r="H8148">
        <v>0</v>
      </c>
      <c r="I8148">
        <v>-1.1000000000000001E-3</v>
      </c>
      <c r="J8148">
        <v>0</v>
      </c>
      <c r="K8148">
        <v>1.0884</v>
      </c>
    </row>
    <row r="8149" spans="1:11" hidden="1">
      <c r="A8149" t="s">
        <v>166</v>
      </c>
      <c r="B8149" t="s">
        <v>663</v>
      </c>
      <c r="C8149">
        <v>188</v>
      </c>
      <c r="D8149" t="s">
        <v>147</v>
      </c>
      <c r="E8149">
        <v>4.5438999999999998</v>
      </c>
      <c r="F8149">
        <v>0</v>
      </c>
      <c r="G8149">
        <v>11.2873</v>
      </c>
      <c r="H8149">
        <v>0</v>
      </c>
      <c r="I8149">
        <v>-1.1000000000000001E-3</v>
      </c>
      <c r="J8149">
        <v>0</v>
      </c>
      <c r="K8149">
        <v>-3.4956</v>
      </c>
    </row>
    <row r="8150" spans="1:11" hidden="1">
      <c r="A8150" t="s">
        <v>166</v>
      </c>
      <c r="B8150" t="s">
        <v>663</v>
      </c>
      <c r="C8150">
        <v>188</v>
      </c>
      <c r="D8150" t="s">
        <v>147</v>
      </c>
      <c r="E8150">
        <v>4.9798999999999998</v>
      </c>
      <c r="F8150">
        <v>0</v>
      </c>
      <c r="G8150">
        <v>12.9381</v>
      </c>
      <c r="H8150">
        <v>0</v>
      </c>
      <c r="I8150">
        <v>-1.1000000000000001E-3</v>
      </c>
      <c r="J8150">
        <v>0</v>
      </c>
      <c r="K8150">
        <v>-8.7992000000000008</v>
      </c>
    </row>
    <row r="8151" spans="1:11" hidden="1">
      <c r="A8151" t="s">
        <v>166</v>
      </c>
      <c r="B8151" t="s">
        <v>663</v>
      </c>
      <c r="C8151">
        <v>188</v>
      </c>
      <c r="D8151" t="s">
        <v>147</v>
      </c>
      <c r="E8151">
        <v>5.4158999999999997</v>
      </c>
      <c r="F8151">
        <v>0</v>
      </c>
      <c r="G8151">
        <v>14.589</v>
      </c>
      <c r="H8151">
        <v>0</v>
      </c>
      <c r="I8151">
        <v>-1.1000000000000001E-3</v>
      </c>
      <c r="J8151">
        <v>0</v>
      </c>
      <c r="K8151">
        <v>-14.8226</v>
      </c>
    </row>
    <row r="8152" spans="1:11" hidden="1">
      <c r="A8152" t="s">
        <v>166</v>
      </c>
      <c r="B8152" t="s">
        <v>663</v>
      </c>
      <c r="C8152">
        <v>188</v>
      </c>
      <c r="D8152" t="s">
        <v>148</v>
      </c>
      <c r="E8152">
        <v>0.18410000000000001</v>
      </c>
      <c r="F8152">
        <v>0</v>
      </c>
      <c r="G8152">
        <v>-17.0579</v>
      </c>
      <c r="H8152">
        <v>0</v>
      </c>
      <c r="I8152">
        <v>-1.1000000000000001E-3</v>
      </c>
      <c r="J8152">
        <v>0</v>
      </c>
      <c r="K8152">
        <v>-9.1591000000000005</v>
      </c>
    </row>
    <row r="8153" spans="1:11" hidden="1">
      <c r="A8153" t="s">
        <v>166</v>
      </c>
      <c r="B8153" t="s">
        <v>663</v>
      </c>
      <c r="C8153">
        <v>188</v>
      </c>
      <c r="D8153" t="s">
        <v>148</v>
      </c>
      <c r="E8153">
        <v>0.62009999999999998</v>
      </c>
      <c r="F8153">
        <v>0</v>
      </c>
      <c r="G8153">
        <v>-14.539300000000001</v>
      </c>
      <c r="H8153">
        <v>0</v>
      </c>
      <c r="I8153">
        <v>-1.1000000000000001E-3</v>
      </c>
      <c r="J8153">
        <v>0</v>
      </c>
      <c r="K8153">
        <v>-2.2370000000000001</v>
      </c>
    </row>
    <row r="8154" spans="1:11" hidden="1">
      <c r="A8154" t="s">
        <v>166</v>
      </c>
      <c r="B8154" t="s">
        <v>663</v>
      </c>
      <c r="C8154">
        <v>188</v>
      </c>
      <c r="D8154" t="s">
        <v>148</v>
      </c>
      <c r="E8154">
        <v>1.0561</v>
      </c>
      <c r="F8154">
        <v>0</v>
      </c>
      <c r="G8154">
        <v>-11.107699999999999</v>
      </c>
      <c r="H8154">
        <v>0</v>
      </c>
      <c r="I8154">
        <v>-1.1000000000000001E-3</v>
      </c>
      <c r="J8154">
        <v>0</v>
      </c>
      <c r="K8154">
        <v>3.3828999999999998</v>
      </c>
    </row>
    <row r="8155" spans="1:11" hidden="1">
      <c r="A8155" t="s">
        <v>166</v>
      </c>
      <c r="B8155" t="s">
        <v>663</v>
      </c>
      <c r="C8155">
        <v>188</v>
      </c>
      <c r="D8155" t="s">
        <v>148</v>
      </c>
      <c r="E8155">
        <v>1.4921</v>
      </c>
      <c r="F8155">
        <v>0</v>
      </c>
      <c r="G8155">
        <v>-7.4066000000000001</v>
      </c>
      <c r="H8155">
        <v>0</v>
      </c>
      <c r="I8155">
        <v>-1.1000000000000001E-3</v>
      </c>
      <c r="J8155">
        <v>0</v>
      </c>
      <c r="K8155">
        <v>7.4188999999999998</v>
      </c>
    </row>
    <row r="8156" spans="1:11" hidden="1">
      <c r="A8156" t="s">
        <v>166</v>
      </c>
      <c r="B8156" t="s">
        <v>663</v>
      </c>
      <c r="C8156">
        <v>188</v>
      </c>
      <c r="D8156" t="s">
        <v>148</v>
      </c>
      <c r="E8156">
        <v>1.9279999999999999</v>
      </c>
      <c r="F8156">
        <v>0</v>
      </c>
      <c r="G8156">
        <v>-3.7206000000000001</v>
      </c>
      <c r="H8156">
        <v>0</v>
      </c>
      <c r="I8156">
        <v>-1.1000000000000001E-3</v>
      </c>
      <c r="J8156">
        <v>0</v>
      </c>
      <c r="K8156">
        <v>9.8416999999999994</v>
      </c>
    </row>
    <row r="8157" spans="1:11" hidden="1">
      <c r="A8157" t="s">
        <v>166</v>
      </c>
      <c r="B8157" t="s">
        <v>663</v>
      </c>
      <c r="C8157">
        <v>188</v>
      </c>
      <c r="D8157" t="s">
        <v>148</v>
      </c>
      <c r="E8157">
        <v>2.3639999999999999</v>
      </c>
      <c r="F8157">
        <v>0</v>
      </c>
      <c r="G8157">
        <v>-0.65839999999999999</v>
      </c>
      <c r="H8157">
        <v>0</v>
      </c>
      <c r="I8157">
        <v>-1.1000000000000001E-3</v>
      </c>
      <c r="J8157">
        <v>0</v>
      </c>
      <c r="K8157">
        <v>10.7621</v>
      </c>
    </row>
    <row r="8158" spans="1:11" hidden="1">
      <c r="A8158" t="s">
        <v>166</v>
      </c>
      <c r="B8158" t="s">
        <v>663</v>
      </c>
      <c r="C8158">
        <v>188</v>
      </c>
      <c r="D8158" t="s">
        <v>148</v>
      </c>
      <c r="E8158">
        <v>2.8</v>
      </c>
      <c r="F8158">
        <v>0</v>
      </c>
      <c r="G8158">
        <v>1.4628000000000001</v>
      </c>
      <c r="H8158">
        <v>0</v>
      </c>
      <c r="I8158">
        <v>-1.1000000000000001E-3</v>
      </c>
      <c r="J8158">
        <v>0</v>
      </c>
      <c r="K8158">
        <v>10.5525</v>
      </c>
    </row>
    <row r="8159" spans="1:11" hidden="1">
      <c r="A8159" t="s">
        <v>166</v>
      </c>
      <c r="B8159" t="s">
        <v>663</v>
      </c>
      <c r="C8159">
        <v>188</v>
      </c>
      <c r="D8159" t="s">
        <v>148</v>
      </c>
      <c r="E8159">
        <v>2.8</v>
      </c>
      <c r="F8159">
        <v>0</v>
      </c>
      <c r="G8159">
        <v>4.8299000000000003</v>
      </c>
      <c r="H8159">
        <v>0</v>
      </c>
      <c r="I8159">
        <v>-1.1000000000000001E-3</v>
      </c>
      <c r="J8159">
        <v>0</v>
      </c>
      <c r="K8159">
        <v>10.5525</v>
      </c>
    </row>
    <row r="8160" spans="1:11" hidden="1">
      <c r="A8160" t="s">
        <v>166</v>
      </c>
      <c r="B8160" t="s">
        <v>663</v>
      </c>
      <c r="C8160">
        <v>188</v>
      </c>
      <c r="D8160" t="s">
        <v>148</v>
      </c>
      <c r="E8160">
        <v>3.2360000000000002</v>
      </c>
      <c r="F8160">
        <v>0</v>
      </c>
      <c r="G8160">
        <v>6.4808000000000003</v>
      </c>
      <c r="H8160">
        <v>0</v>
      </c>
      <c r="I8160">
        <v>-1.1000000000000001E-3</v>
      </c>
      <c r="J8160">
        <v>0</v>
      </c>
      <c r="K8160">
        <v>8.109</v>
      </c>
    </row>
    <row r="8161" spans="1:11" hidden="1">
      <c r="A8161" t="s">
        <v>166</v>
      </c>
      <c r="B8161" t="s">
        <v>663</v>
      </c>
      <c r="C8161">
        <v>188</v>
      </c>
      <c r="D8161" t="s">
        <v>148</v>
      </c>
      <c r="E8161">
        <v>3.6720000000000002</v>
      </c>
      <c r="F8161">
        <v>0</v>
      </c>
      <c r="G8161">
        <v>8.1316000000000006</v>
      </c>
      <c r="H8161">
        <v>0</v>
      </c>
      <c r="I8161">
        <v>-1.1000000000000001E-3</v>
      </c>
      <c r="J8161">
        <v>0</v>
      </c>
      <c r="K8161">
        <v>4.9462999999999999</v>
      </c>
    </row>
    <row r="8162" spans="1:11" hidden="1">
      <c r="A8162" t="s">
        <v>166</v>
      </c>
      <c r="B8162" t="s">
        <v>663</v>
      </c>
      <c r="C8162">
        <v>188</v>
      </c>
      <c r="D8162" t="s">
        <v>148</v>
      </c>
      <c r="E8162">
        <v>4.1079999999999997</v>
      </c>
      <c r="F8162">
        <v>0</v>
      </c>
      <c r="G8162">
        <v>9.7824000000000009</v>
      </c>
      <c r="H8162">
        <v>0</v>
      </c>
      <c r="I8162">
        <v>-1.1000000000000001E-3</v>
      </c>
      <c r="J8162">
        <v>0</v>
      </c>
      <c r="K8162">
        <v>1.0639000000000001</v>
      </c>
    </row>
    <row r="8163" spans="1:11" hidden="1">
      <c r="A8163" t="s">
        <v>166</v>
      </c>
      <c r="B8163" t="s">
        <v>663</v>
      </c>
      <c r="C8163">
        <v>188</v>
      </c>
      <c r="D8163" t="s">
        <v>148</v>
      </c>
      <c r="E8163">
        <v>4.5438999999999998</v>
      </c>
      <c r="F8163">
        <v>0</v>
      </c>
      <c r="G8163">
        <v>11.433299999999999</v>
      </c>
      <c r="H8163">
        <v>0</v>
      </c>
      <c r="I8163">
        <v>-1.1000000000000001E-3</v>
      </c>
      <c r="J8163">
        <v>0</v>
      </c>
      <c r="K8163">
        <v>-3.5381999999999998</v>
      </c>
    </row>
    <row r="8164" spans="1:11" hidden="1">
      <c r="A8164" t="s">
        <v>166</v>
      </c>
      <c r="B8164" t="s">
        <v>663</v>
      </c>
      <c r="C8164">
        <v>188</v>
      </c>
      <c r="D8164" t="s">
        <v>148</v>
      </c>
      <c r="E8164">
        <v>4.9798999999999998</v>
      </c>
      <c r="F8164">
        <v>0</v>
      </c>
      <c r="G8164">
        <v>13.084099999999999</v>
      </c>
      <c r="H8164">
        <v>0</v>
      </c>
      <c r="I8164">
        <v>-1.1000000000000001E-3</v>
      </c>
      <c r="J8164">
        <v>0</v>
      </c>
      <c r="K8164">
        <v>-8.86</v>
      </c>
    </row>
    <row r="8165" spans="1:11" hidden="1">
      <c r="A8165" t="s">
        <v>166</v>
      </c>
      <c r="B8165" t="s">
        <v>663</v>
      </c>
      <c r="C8165">
        <v>188</v>
      </c>
      <c r="D8165" t="s">
        <v>148</v>
      </c>
      <c r="E8165">
        <v>5.4158999999999997</v>
      </c>
      <c r="F8165">
        <v>0</v>
      </c>
      <c r="G8165">
        <v>14.734999999999999</v>
      </c>
      <c r="H8165">
        <v>0</v>
      </c>
      <c r="I8165">
        <v>-1.1000000000000001E-3</v>
      </c>
      <c r="J8165">
        <v>0</v>
      </c>
      <c r="K8165">
        <v>-14.9016</v>
      </c>
    </row>
    <row r="8166" spans="1:11" hidden="1">
      <c r="A8166" t="s">
        <v>166</v>
      </c>
      <c r="B8166" t="s">
        <v>663</v>
      </c>
      <c r="C8166">
        <v>188</v>
      </c>
      <c r="D8166" t="s">
        <v>149</v>
      </c>
      <c r="E8166">
        <v>0.18410000000000001</v>
      </c>
      <c r="F8166">
        <v>0</v>
      </c>
      <c r="G8166">
        <v>-17.110099999999999</v>
      </c>
      <c r="H8166">
        <v>0</v>
      </c>
      <c r="I8166">
        <v>-1.1000000000000001E-3</v>
      </c>
      <c r="J8166">
        <v>0</v>
      </c>
      <c r="K8166">
        <v>-9.2960999999999991</v>
      </c>
    </row>
    <row r="8167" spans="1:11" hidden="1">
      <c r="A8167" t="s">
        <v>166</v>
      </c>
      <c r="B8167" t="s">
        <v>663</v>
      </c>
      <c r="C8167">
        <v>188</v>
      </c>
      <c r="D8167" t="s">
        <v>149</v>
      </c>
      <c r="E8167">
        <v>0.62009999999999998</v>
      </c>
      <c r="F8167">
        <v>0</v>
      </c>
      <c r="G8167">
        <v>-14.5915</v>
      </c>
      <c r="H8167">
        <v>0</v>
      </c>
      <c r="I8167">
        <v>-1.1000000000000001E-3</v>
      </c>
      <c r="J8167">
        <v>0</v>
      </c>
      <c r="K8167">
        <v>-2.3513000000000002</v>
      </c>
    </row>
    <row r="8168" spans="1:11" hidden="1">
      <c r="A8168" t="s">
        <v>166</v>
      </c>
      <c r="B8168" t="s">
        <v>663</v>
      </c>
      <c r="C8168">
        <v>188</v>
      </c>
      <c r="D8168" t="s">
        <v>149</v>
      </c>
      <c r="E8168">
        <v>1.0561</v>
      </c>
      <c r="F8168">
        <v>0</v>
      </c>
      <c r="G8168">
        <v>-11.159800000000001</v>
      </c>
      <c r="H8168">
        <v>0</v>
      </c>
      <c r="I8168">
        <v>-1.1000000000000001E-3</v>
      </c>
      <c r="J8168">
        <v>0</v>
      </c>
      <c r="K8168">
        <v>3.2913999999999999</v>
      </c>
    </row>
    <row r="8169" spans="1:11" hidden="1">
      <c r="A8169" t="s">
        <v>166</v>
      </c>
      <c r="B8169" t="s">
        <v>663</v>
      </c>
      <c r="C8169">
        <v>188</v>
      </c>
      <c r="D8169" t="s">
        <v>149</v>
      </c>
      <c r="E8169">
        <v>1.4921</v>
      </c>
      <c r="F8169">
        <v>0</v>
      </c>
      <c r="G8169">
        <v>-7.4588000000000001</v>
      </c>
      <c r="H8169">
        <v>0</v>
      </c>
      <c r="I8169">
        <v>-1.1000000000000001E-3</v>
      </c>
      <c r="J8169">
        <v>0</v>
      </c>
      <c r="K8169">
        <v>7.3501000000000003</v>
      </c>
    </row>
    <row r="8170" spans="1:11" hidden="1">
      <c r="A8170" t="s">
        <v>166</v>
      </c>
      <c r="B8170" t="s">
        <v>663</v>
      </c>
      <c r="C8170">
        <v>188</v>
      </c>
      <c r="D8170" t="s">
        <v>149</v>
      </c>
      <c r="E8170">
        <v>1.9279999999999999</v>
      </c>
      <c r="F8170">
        <v>0</v>
      </c>
      <c r="G8170">
        <v>-3.7728000000000002</v>
      </c>
      <c r="H8170">
        <v>0</v>
      </c>
      <c r="I8170">
        <v>-1.1000000000000001E-3</v>
      </c>
      <c r="J8170">
        <v>0</v>
      </c>
      <c r="K8170">
        <v>9.7956000000000003</v>
      </c>
    </row>
    <row r="8171" spans="1:11" hidden="1">
      <c r="A8171" t="s">
        <v>166</v>
      </c>
      <c r="B8171" t="s">
        <v>663</v>
      </c>
      <c r="C8171">
        <v>188</v>
      </c>
      <c r="D8171" t="s">
        <v>149</v>
      </c>
      <c r="E8171">
        <v>2.3639999999999999</v>
      </c>
      <c r="F8171">
        <v>0</v>
      </c>
      <c r="G8171">
        <v>-0.71060000000000001</v>
      </c>
      <c r="H8171">
        <v>0</v>
      </c>
      <c r="I8171">
        <v>-1.1000000000000001E-3</v>
      </c>
      <c r="J8171">
        <v>0</v>
      </c>
      <c r="K8171">
        <v>10.7387</v>
      </c>
    </row>
    <row r="8172" spans="1:11" hidden="1">
      <c r="A8172" t="s">
        <v>166</v>
      </c>
      <c r="B8172" t="s">
        <v>663</v>
      </c>
      <c r="C8172">
        <v>188</v>
      </c>
      <c r="D8172" t="s">
        <v>149</v>
      </c>
      <c r="E8172">
        <v>2.8</v>
      </c>
      <c r="F8172">
        <v>0</v>
      </c>
      <c r="G8172">
        <v>1.4107000000000001</v>
      </c>
      <c r="H8172">
        <v>0</v>
      </c>
      <c r="I8172">
        <v>-1.1000000000000001E-3</v>
      </c>
      <c r="J8172">
        <v>0</v>
      </c>
      <c r="K8172">
        <v>10.5519</v>
      </c>
    </row>
    <row r="8173" spans="1:11" hidden="1">
      <c r="A8173" t="s">
        <v>166</v>
      </c>
      <c r="B8173" t="s">
        <v>663</v>
      </c>
      <c r="C8173">
        <v>188</v>
      </c>
      <c r="D8173" t="s">
        <v>149</v>
      </c>
      <c r="E8173">
        <v>2.8</v>
      </c>
      <c r="F8173">
        <v>0</v>
      </c>
      <c r="G8173">
        <v>4.7778</v>
      </c>
      <c r="H8173">
        <v>0</v>
      </c>
      <c r="I8173">
        <v>-1.1000000000000001E-3</v>
      </c>
      <c r="J8173">
        <v>0</v>
      </c>
      <c r="K8173">
        <v>10.5519</v>
      </c>
    </row>
    <row r="8174" spans="1:11" hidden="1">
      <c r="A8174" t="s">
        <v>166</v>
      </c>
      <c r="B8174" t="s">
        <v>663</v>
      </c>
      <c r="C8174">
        <v>188</v>
      </c>
      <c r="D8174" t="s">
        <v>149</v>
      </c>
      <c r="E8174">
        <v>3.2360000000000002</v>
      </c>
      <c r="F8174">
        <v>0</v>
      </c>
      <c r="G8174">
        <v>6.4286000000000003</v>
      </c>
      <c r="H8174">
        <v>0</v>
      </c>
      <c r="I8174">
        <v>-1.1000000000000001E-3</v>
      </c>
      <c r="J8174">
        <v>0</v>
      </c>
      <c r="K8174">
        <v>8.0869</v>
      </c>
    </row>
    <row r="8175" spans="1:11" hidden="1">
      <c r="A8175" t="s">
        <v>166</v>
      </c>
      <c r="B8175" t="s">
        <v>663</v>
      </c>
      <c r="C8175">
        <v>188</v>
      </c>
      <c r="D8175" t="s">
        <v>149</v>
      </c>
      <c r="E8175">
        <v>3.6720000000000002</v>
      </c>
      <c r="F8175">
        <v>0</v>
      </c>
      <c r="G8175">
        <v>8.0794999999999995</v>
      </c>
      <c r="H8175">
        <v>0</v>
      </c>
      <c r="I8175">
        <v>-1.1000000000000001E-3</v>
      </c>
      <c r="J8175">
        <v>0</v>
      </c>
      <c r="K8175">
        <v>4.9015000000000004</v>
      </c>
    </row>
    <row r="8176" spans="1:11" hidden="1">
      <c r="A8176" t="s">
        <v>166</v>
      </c>
      <c r="B8176" t="s">
        <v>663</v>
      </c>
      <c r="C8176">
        <v>188</v>
      </c>
      <c r="D8176" t="s">
        <v>149</v>
      </c>
      <c r="E8176">
        <v>4.1079999999999997</v>
      </c>
      <c r="F8176">
        <v>0</v>
      </c>
      <c r="G8176">
        <v>9.7302999999999997</v>
      </c>
      <c r="H8176">
        <v>0</v>
      </c>
      <c r="I8176">
        <v>-1.1000000000000001E-3</v>
      </c>
      <c r="J8176">
        <v>0</v>
      </c>
      <c r="K8176">
        <v>0.99639999999999995</v>
      </c>
    </row>
    <row r="8177" spans="1:11" hidden="1">
      <c r="A8177" t="s">
        <v>166</v>
      </c>
      <c r="B8177" t="s">
        <v>663</v>
      </c>
      <c r="C8177">
        <v>188</v>
      </c>
      <c r="D8177" t="s">
        <v>149</v>
      </c>
      <c r="E8177">
        <v>4.5438999999999998</v>
      </c>
      <c r="F8177">
        <v>0</v>
      </c>
      <c r="G8177">
        <v>11.3812</v>
      </c>
      <c r="H8177">
        <v>0</v>
      </c>
      <c r="I8177">
        <v>-1.1000000000000001E-3</v>
      </c>
      <c r="J8177">
        <v>0</v>
      </c>
      <c r="K8177">
        <v>-3.6284000000000001</v>
      </c>
    </row>
    <row r="8178" spans="1:11" hidden="1">
      <c r="A8178" t="s">
        <v>166</v>
      </c>
      <c r="B8178" t="s">
        <v>663</v>
      </c>
      <c r="C8178">
        <v>188</v>
      </c>
      <c r="D8178" t="s">
        <v>149</v>
      </c>
      <c r="E8178">
        <v>4.9798999999999998</v>
      </c>
      <c r="F8178">
        <v>0</v>
      </c>
      <c r="G8178">
        <v>13.032</v>
      </c>
      <c r="H8178">
        <v>0</v>
      </c>
      <c r="I8178">
        <v>-1.1000000000000001E-3</v>
      </c>
      <c r="J8178">
        <v>0</v>
      </c>
      <c r="K8178">
        <v>-8.9730000000000008</v>
      </c>
    </row>
    <row r="8179" spans="1:11" hidden="1">
      <c r="A8179" t="s">
        <v>166</v>
      </c>
      <c r="B8179" t="s">
        <v>663</v>
      </c>
      <c r="C8179">
        <v>188</v>
      </c>
      <c r="D8179" t="s">
        <v>149</v>
      </c>
      <c r="E8179">
        <v>5.4158999999999997</v>
      </c>
      <c r="F8179">
        <v>0</v>
      </c>
      <c r="G8179">
        <v>14.6828</v>
      </c>
      <c r="H8179">
        <v>0</v>
      </c>
      <c r="I8179">
        <v>-1.1000000000000001E-3</v>
      </c>
      <c r="J8179">
        <v>0</v>
      </c>
      <c r="K8179">
        <v>-15.0374</v>
      </c>
    </row>
    <row r="8180" spans="1:11" hidden="1">
      <c r="A8180" t="s">
        <v>166</v>
      </c>
      <c r="B8180" t="s">
        <v>663</v>
      </c>
      <c r="C8180">
        <v>188</v>
      </c>
      <c r="D8180" t="s">
        <v>150</v>
      </c>
      <c r="E8180">
        <v>0.18410000000000001</v>
      </c>
      <c r="F8180">
        <v>0</v>
      </c>
      <c r="G8180">
        <v>-19.029900000000001</v>
      </c>
      <c r="H8180">
        <v>0</v>
      </c>
      <c r="I8180">
        <v>-1.1999999999999999E-3</v>
      </c>
      <c r="J8180">
        <v>0</v>
      </c>
      <c r="K8180">
        <v>-10.395</v>
      </c>
    </row>
    <row r="8181" spans="1:11" hidden="1">
      <c r="A8181" t="s">
        <v>166</v>
      </c>
      <c r="B8181" t="s">
        <v>663</v>
      </c>
      <c r="C8181">
        <v>188</v>
      </c>
      <c r="D8181" t="s">
        <v>150</v>
      </c>
      <c r="E8181">
        <v>0.62009999999999998</v>
      </c>
      <c r="F8181">
        <v>0</v>
      </c>
      <c r="G8181">
        <v>-16.2315</v>
      </c>
      <c r="H8181">
        <v>0</v>
      </c>
      <c r="I8181">
        <v>-1.1999999999999999E-3</v>
      </c>
      <c r="J8181">
        <v>0</v>
      </c>
      <c r="K8181">
        <v>-2.6703999999999999</v>
      </c>
    </row>
    <row r="8182" spans="1:11" hidden="1">
      <c r="A8182" t="s">
        <v>166</v>
      </c>
      <c r="B8182" t="s">
        <v>663</v>
      </c>
      <c r="C8182">
        <v>188</v>
      </c>
      <c r="D8182" t="s">
        <v>150</v>
      </c>
      <c r="E8182">
        <v>1.0561</v>
      </c>
      <c r="F8182">
        <v>0</v>
      </c>
      <c r="G8182">
        <v>-12.4185</v>
      </c>
      <c r="H8182">
        <v>0</v>
      </c>
      <c r="I8182">
        <v>-1.1999999999999999E-3</v>
      </c>
      <c r="J8182">
        <v>0</v>
      </c>
      <c r="K8182">
        <v>3.6074000000000002</v>
      </c>
    </row>
    <row r="8183" spans="1:11" hidden="1">
      <c r="A8183" t="s">
        <v>166</v>
      </c>
      <c r="B8183" t="s">
        <v>663</v>
      </c>
      <c r="C8183">
        <v>188</v>
      </c>
      <c r="D8183" t="s">
        <v>150</v>
      </c>
      <c r="E8183">
        <v>1.4921</v>
      </c>
      <c r="F8183">
        <v>0</v>
      </c>
      <c r="G8183">
        <v>-8.3062000000000005</v>
      </c>
      <c r="H8183">
        <v>0</v>
      </c>
      <c r="I8183">
        <v>-1.1999999999999999E-3</v>
      </c>
      <c r="J8183">
        <v>0</v>
      </c>
      <c r="K8183">
        <v>8.1252999999999993</v>
      </c>
    </row>
    <row r="8184" spans="1:11" hidden="1">
      <c r="A8184" t="s">
        <v>166</v>
      </c>
      <c r="B8184" t="s">
        <v>663</v>
      </c>
      <c r="C8184">
        <v>188</v>
      </c>
      <c r="D8184" t="s">
        <v>150</v>
      </c>
      <c r="E8184">
        <v>1.9279999999999999</v>
      </c>
      <c r="F8184">
        <v>0</v>
      </c>
      <c r="G8184">
        <v>-4.2107000000000001</v>
      </c>
      <c r="H8184">
        <v>0</v>
      </c>
      <c r="I8184">
        <v>-1.1999999999999999E-3</v>
      </c>
      <c r="J8184">
        <v>0</v>
      </c>
      <c r="K8184">
        <v>10.8506</v>
      </c>
    </row>
    <row r="8185" spans="1:11" hidden="1">
      <c r="A8185" t="s">
        <v>166</v>
      </c>
      <c r="B8185" t="s">
        <v>663</v>
      </c>
      <c r="C8185">
        <v>188</v>
      </c>
      <c r="D8185" t="s">
        <v>150</v>
      </c>
      <c r="E8185">
        <v>2.3639999999999999</v>
      </c>
      <c r="F8185">
        <v>0</v>
      </c>
      <c r="G8185">
        <v>-0.80830000000000002</v>
      </c>
      <c r="H8185">
        <v>0</v>
      </c>
      <c r="I8185">
        <v>-1.1999999999999999E-3</v>
      </c>
      <c r="J8185">
        <v>0</v>
      </c>
      <c r="K8185">
        <v>11.906700000000001</v>
      </c>
    </row>
    <row r="8186" spans="1:11" hidden="1">
      <c r="A8186" t="s">
        <v>166</v>
      </c>
      <c r="B8186" t="s">
        <v>663</v>
      </c>
      <c r="C8186">
        <v>188</v>
      </c>
      <c r="D8186" t="s">
        <v>150</v>
      </c>
      <c r="E8186">
        <v>2.8</v>
      </c>
      <c r="F8186">
        <v>0</v>
      </c>
      <c r="G8186">
        <v>1.5487</v>
      </c>
      <c r="H8186">
        <v>0</v>
      </c>
      <c r="I8186">
        <v>-1.1999999999999999E-3</v>
      </c>
      <c r="J8186">
        <v>0</v>
      </c>
      <c r="K8186">
        <v>11.7074</v>
      </c>
    </row>
    <row r="8187" spans="1:11" hidden="1">
      <c r="A8187" t="s">
        <v>166</v>
      </c>
      <c r="B8187" t="s">
        <v>663</v>
      </c>
      <c r="C8187">
        <v>188</v>
      </c>
      <c r="D8187" t="s">
        <v>150</v>
      </c>
      <c r="E8187">
        <v>2.8</v>
      </c>
      <c r="F8187">
        <v>0</v>
      </c>
      <c r="G8187">
        <v>5.2899000000000003</v>
      </c>
      <c r="H8187">
        <v>0</v>
      </c>
      <c r="I8187">
        <v>-1.1999999999999999E-3</v>
      </c>
      <c r="J8187">
        <v>0</v>
      </c>
      <c r="K8187">
        <v>11.7074</v>
      </c>
    </row>
    <row r="8188" spans="1:11" hidden="1">
      <c r="A8188" t="s">
        <v>166</v>
      </c>
      <c r="B8188" t="s">
        <v>663</v>
      </c>
      <c r="C8188">
        <v>188</v>
      </c>
      <c r="D8188" t="s">
        <v>150</v>
      </c>
      <c r="E8188">
        <v>3.2360000000000002</v>
      </c>
      <c r="F8188">
        <v>0</v>
      </c>
      <c r="G8188">
        <v>7.1242000000000001</v>
      </c>
      <c r="H8188">
        <v>0</v>
      </c>
      <c r="I8188">
        <v>-1.1999999999999999E-3</v>
      </c>
      <c r="J8188">
        <v>0</v>
      </c>
      <c r="K8188">
        <v>9.0012000000000008</v>
      </c>
    </row>
    <row r="8189" spans="1:11" hidden="1">
      <c r="A8189" t="s">
        <v>166</v>
      </c>
      <c r="B8189" t="s">
        <v>663</v>
      </c>
      <c r="C8189">
        <v>188</v>
      </c>
      <c r="D8189" t="s">
        <v>150</v>
      </c>
      <c r="E8189">
        <v>3.6720000000000002</v>
      </c>
      <c r="F8189">
        <v>0</v>
      </c>
      <c r="G8189">
        <v>8.9585000000000008</v>
      </c>
      <c r="H8189">
        <v>0</v>
      </c>
      <c r="I8189">
        <v>-1.1999999999999999E-3</v>
      </c>
      <c r="J8189">
        <v>0</v>
      </c>
      <c r="K8189">
        <v>5.4953000000000003</v>
      </c>
    </row>
    <row r="8190" spans="1:11" hidden="1">
      <c r="A8190" t="s">
        <v>166</v>
      </c>
      <c r="B8190" t="s">
        <v>663</v>
      </c>
      <c r="C8190">
        <v>188</v>
      </c>
      <c r="D8190" t="s">
        <v>150</v>
      </c>
      <c r="E8190">
        <v>4.1079999999999997</v>
      </c>
      <c r="F8190">
        <v>0</v>
      </c>
      <c r="G8190">
        <v>10.7927</v>
      </c>
      <c r="H8190">
        <v>0</v>
      </c>
      <c r="I8190">
        <v>-1.1999999999999999E-3</v>
      </c>
      <c r="J8190">
        <v>0</v>
      </c>
      <c r="K8190">
        <v>1.1897</v>
      </c>
    </row>
    <row r="8191" spans="1:11" hidden="1">
      <c r="A8191" t="s">
        <v>166</v>
      </c>
      <c r="B8191" t="s">
        <v>663</v>
      </c>
      <c r="C8191">
        <v>188</v>
      </c>
      <c r="D8191" t="s">
        <v>150</v>
      </c>
      <c r="E8191">
        <v>4.5438999999999998</v>
      </c>
      <c r="F8191">
        <v>0</v>
      </c>
      <c r="G8191">
        <v>12.627000000000001</v>
      </c>
      <c r="H8191">
        <v>0</v>
      </c>
      <c r="I8191">
        <v>-1.1999999999999999E-3</v>
      </c>
      <c r="J8191">
        <v>0</v>
      </c>
      <c r="K8191">
        <v>-3.9156</v>
      </c>
    </row>
    <row r="8192" spans="1:11" hidden="1">
      <c r="A8192" t="s">
        <v>166</v>
      </c>
      <c r="B8192" t="s">
        <v>663</v>
      </c>
      <c r="C8192">
        <v>188</v>
      </c>
      <c r="D8192" t="s">
        <v>150</v>
      </c>
      <c r="E8192">
        <v>4.9798999999999998</v>
      </c>
      <c r="F8192">
        <v>0</v>
      </c>
      <c r="G8192">
        <v>14.4613</v>
      </c>
      <c r="H8192">
        <v>0</v>
      </c>
      <c r="I8192">
        <v>-1.1999999999999999E-3</v>
      </c>
      <c r="J8192">
        <v>0</v>
      </c>
      <c r="K8192">
        <v>-9.8206000000000007</v>
      </c>
    </row>
    <row r="8193" spans="1:11" hidden="1">
      <c r="A8193" t="s">
        <v>166</v>
      </c>
      <c r="B8193" t="s">
        <v>663</v>
      </c>
      <c r="C8193">
        <v>188</v>
      </c>
      <c r="D8193" t="s">
        <v>150</v>
      </c>
      <c r="E8193">
        <v>5.4158999999999997</v>
      </c>
      <c r="F8193">
        <v>0</v>
      </c>
      <c r="G8193">
        <v>16.295500000000001</v>
      </c>
      <c r="H8193">
        <v>0</v>
      </c>
      <c r="I8193">
        <v>-1.1999999999999999E-3</v>
      </c>
      <c r="J8193">
        <v>0</v>
      </c>
      <c r="K8193">
        <v>-16.525300000000001</v>
      </c>
    </row>
    <row r="8194" spans="1:11" hidden="1">
      <c r="A8194" t="s">
        <v>166</v>
      </c>
      <c r="B8194" t="s">
        <v>663</v>
      </c>
      <c r="C8194">
        <v>188</v>
      </c>
      <c r="D8194" t="s">
        <v>151</v>
      </c>
      <c r="E8194">
        <v>0.18410000000000001</v>
      </c>
      <c r="F8194">
        <v>0</v>
      </c>
      <c r="G8194">
        <v>-19.029900000000001</v>
      </c>
      <c r="H8194">
        <v>0</v>
      </c>
      <c r="I8194">
        <v>-1.1999999999999999E-3</v>
      </c>
      <c r="J8194">
        <v>0</v>
      </c>
      <c r="K8194">
        <v>-10.395</v>
      </c>
    </row>
    <row r="8195" spans="1:11" hidden="1">
      <c r="A8195" t="s">
        <v>166</v>
      </c>
      <c r="B8195" t="s">
        <v>663</v>
      </c>
      <c r="C8195">
        <v>188</v>
      </c>
      <c r="D8195" t="s">
        <v>151</v>
      </c>
      <c r="E8195">
        <v>0.62009999999999998</v>
      </c>
      <c r="F8195">
        <v>0</v>
      </c>
      <c r="G8195">
        <v>-16.2315</v>
      </c>
      <c r="H8195">
        <v>0</v>
      </c>
      <c r="I8195">
        <v>-1.1999999999999999E-3</v>
      </c>
      <c r="J8195">
        <v>0</v>
      </c>
      <c r="K8195">
        <v>-2.6703999999999999</v>
      </c>
    </row>
    <row r="8196" spans="1:11" hidden="1">
      <c r="A8196" t="s">
        <v>166</v>
      </c>
      <c r="B8196" t="s">
        <v>663</v>
      </c>
      <c r="C8196">
        <v>188</v>
      </c>
      <c r="D8196" t="s">
        <v>151</v>
      </c>
      <c r="E8196">
        <v>1.0561</v>
      </c>
      <c r="F8196">
        <v>0</v>
      </c>
      <c r="G8196">
        <v>-12.4185</v>
      </c>
      <c r="H8196">
        <v>0</v>
      </c>
      <c r="I8196">
        <v>-1.1999999999999999E-3</v>
      </c>
      <c r="J8196">
        <v>0</v>
      </c>
      <c r="K8196">
        <v>3.6074000000000002</v>
      </c>
    </row>
    <row r="8197" spans="1:11" hidden="1">
      <c r="A8197" t="s">
        <v>166</v>
      </c>
      <c r="B8197" t="s">
        <v>663</v>
      </c>
      <c r="C8197">
        <v>188</v>
      </c>
      <c r="D8197" t="s">
        <v>151</v>
      </c>
      <c r="E8197">
        <v>1.4921</v>
      </c>
      <c r="F8197">
        <v>0</v>
      </c>
      <c r="G8197">
        <v>-8.3062000000000005</v>
      </c>
      <c r="H8197">
        <v>0</v>
      </c>
      <c r="I8197">
        <v>-1.1999999999999999E-3</v>
      </c>
      <c r="J8197">
        <v>0</v>
      </c>
      <c r="K8197">
        <v>8.1252999999999993</v>
      </c>
    </row>
    <row r="8198" spans="1:11" hidden="1">
      <c r="A8198" t="s">
        <v>166</v>
      </c>
      <c r="B8198" t="s">
        <v>663</v>
      </c>
      <c r="C8198">
        <v>188</v>
      </c>
      <c r="D8198" t="s">
        <v>151</v>
      </c>
      <c r="E8198">
        <v>1.9279999999999999</v>
      </c>
      <c r="F8198">
        <v>0</v>
      </c>
      <c r="G8198">
        <v>-4.2107000000000001</v>
      </c>
      <c r="H8198">
        <v>0</v>
      </c>
      <c r="I8198">
        <v>-1.1999999999999999E-3</v>
      </c>
      <c r="J8198">
        <v>0</v>
      </c>
      <c r="K8198">
        <v>10.8506</v>
      </c>
    </row>
    <row r="8199" spans="1:11" hidden="1">
      <c r="A8199" t="s">
        <v>166</v>
      </c>
      <c r="B8199" t="s">
        <v>663</v>
      </c>
      <c r="C8199">
        <v>188</v>
      </c>
      <c r="D8199" t="s">
        <v>151</v>
      </c>
      <c r="E8199">
        <v>2.3639999999999999</v>
      </c>
      <c r="F8199">
        <v>0</v>
      </c>
      <c r="G8199">
        <v>-0.80830000000000002</v>
      </c>
      <c r="H8199">
        <v>0</v>
      </c>
      <c r="I8199">
        <v>-1.1999999999999999E-3</v>
      </c>
      <c r="J8199">
        <v>0</v>
      </c>
      <c r="K8199">
        <v>11.906700000000001</v>
      </c>
    </row>
    <row r="8200" spans="1:11" hidden="1">
      <c r="A8200" t="s">
        <v>166</v>
      </c>
      <c r="B8200" t="s">
        <v>663</v>
      </c>
      <c r="C8200">
        <v>188</v>
      </c>
      <c r="D8200" t="s">
        <v>151</v>
      </c>
      <c r="E8200">
        <v>2.8</v>
      </c>
      <c r="F8200">
        <v>0</v>
      </c>
      <c r="G8200">
        <v>1.5487</v>
      </c>
      <c r="H8200">
        <v>0</v>
      </c>
      <c r="I8200">
        <v>-1.1999999999999999E-3</v>
      </c>
      <c r="J8200">
        <v>0</v>
      </c>
      <c r="K8200">
        <v>11.7074</v>
      </c>
    </row>
    <row r="8201" spans="1:11" hidden="1">
      <c r="A8201" t="s">
        <v>166</v>
      </c>
      <c r="B8201" t="s">
        <v>663</v>
      </c>
      <c r="C8201">
        <v>188</v>
      </c>
      <c r="D8201" t="s">
        <v>151</v>
      </c>
      <c r="E8201">
        <v>2.8</v>
      </c>
      <c r="F8201">
        <v>0</v>
      </c>
      <c r="G8201">
        <v>5.2899000000000003</v>
      </c>
      <c r="H8201">
        <v>0</v>
      </c>
      <c r="I8201">
        <v>-1.1999999999999999E-3</v>
      </c>
      <c r="J8201">
        <v>0</v>
      </c>
      <c r="K8201">
        <v>11.7074</v>
      </c>
    </row>
    <row r="8202" spans="1:11" hidden="1">
      <c r="A8202" t="s">
        <v>166</v>
      </c>
      <c r="B8202" t="s">
        <v>663</v>
      </c>
      <c r="C8202">
        <v>188</v>
      </c>
      <c r="D8202" t="s">
        <v>151</v>
      </c>
      <c r="E8202">
        <v>3.2360000000000002</v>
      </c>
      <c r="F8202">
        <v>0</v>
      </c>
      <c r="G8202">
        <v>7.1242000000000001</v>
      </c>
      <c r="H8202">
        <v>0</v>
      </c>
      <c r="I8202">
        <v>-1.1999999999999999E-3</v>
      </c>
      <c r="J8202">
        <v>0</v>
      </c>
      <c r="K8202">
        <v>9.0012000000000008</v>
      </c>
    </row>
    <row r="8203" spans="1:11" hidden="1">
      <c r="A8203" t="s">
        <v>166</v>
      </c>
      <c r="B8203" t="s">
        <v>663</v>
      </c>
      <c r="C8203">
        <v>188</v>
      </c>
      <c r="D8203" t="s">
        <v>151</v>
      </c>
      <c r="E8203">
        <v>3.6720000000000002</v>
      </c>
      <c r="F8203">
        <v>0</v>
      </c>
      <c r="G8203">
        <v>8.9585000000000008</v>
      </c>
      <c r="H8203">
        <v>0</v>
      </c>
      <c r="I8203">
        <v>-1.1999999999999999E-3</v>
      </c>
      <c r="J8203">
        <v>0</v>
      </c>
      <c r="K8203">
        <v>5.4953000000000003</v>
      </c>
    </row>
    <row r="8204" spans="1:11" hidden="1">
      <c r="A8204" t="s">
        <v>166</v>
      </c>
      <c r="B8204" t="s">
        <v>663</v>
      </c>
      <c r="C8204">
        <v>188</v>
      </c>
      <c r="D8204" t="s">
        <v>151</v>
      </c>
      <c r="E8204">
        <v>4.1079999999999997</v>
      </c>
      <c r="F8204">
        <v>0</v>
      </c>
      <c r="G8204">
        <v>10.7927</v>
      </c>
      <c r="H8204">
        <v>0</v>
      </c>
      <c r="I8204">
        <v>-1.1999999999999999E-3</v>
      </c>
      <c r="J8204">
        <v>0</v>
      </c>
      <c r="K8204">
        <v>1.1897</v>
      </c>
    </row>
    <row r="8205" spans="1:11" hidden="1">
      <c r="A8205" t="s">
        <v>166</v>
      </c>
      <c r="B8205" t="s">
        <v>663</v>
      </c>
      <c r="C8205">
        <v>188</v>
      </c>
      <c r="D8205" t="s">
        <v>151</v>
      </c>
      <c r="E8205">
        <v>4.5438999999999998</v>
      </c>
      <c r="F8205">
        <v>0</v>
      </c>
      <c r="G8205">
        <v>12.627000000000001</v>
      </c>
      <c r="H8205">
        <v>0</v>
      </c>
      <c r="I8205">
        <v>-1.1999999999999999E-3</v>
      </c>
      <c r="J8205">
        <v>0</v>
      </c>
      <c r="K8205">
        <v>-3.9156</v>
      </c>
    </row>
    <row r="8206" spans="1:11" hidden="1">
      <c r="A8206" t="s">
        <v>166</v>
      </c>
      <c r="B8206" t="s">
        <v>663</v>
      </c>
      <c r="C8206">
        <v>188</v>
      </c>
      <c r="D8206" t="s">
        <v>151</v>
      </c>
      <c r="E8206">
        <v>4.9798999999999998</v>
      </c>
      <c r="F8206">
        <v>0</v>
      </c>
      <c r="G8206">
        <v>14.4613</v>
      </c>
      <c r="H8206">
        <v>0</v>
      </c>
      <c r="I8206">
        <v>-1.1999999999999999E-3</v>
      </c>
      <c r="J8206">
        <v>0</v>
      </c>
      <c r="K8206">
        <v>-9.8206000000000007</v>
      </c>
    </row>
    <row r="8207" spans="1:11" hidden="1">
      <c r="A8207" t="s">
        <v>166</v>
      </c>
      <c r="B8207" t="s">
        <v>663</v>
      </c>
      <c r="C8207">
        <v>188</v>
      </c>
      <c r="D8207" t="s">
        <v>151</v>
      </c>
      <c r="E8207">
        <v>5.4158999999999997</v>
      </c>
      <c r="F8207">
        <v>0</v>
      </c>
      <c r="G8207">
        <v>16.295500000000001</v>
      </c>
      <c r="H8207">
        <v>0</v>
      </c>
      <c r="I8207">
        <v>-1.1999999999999999E-3</v>
      </c>
      <c r="J8207">
        <v>0</v>
      </c>
      <c r="K8207">
        <v>-16.525300000000001</v>
      </c>
    </row>
    <row r="8208" spans="1:11" hidden="1">
      <c r="A8208" t="s">
        <v>166</v>
      </c>
      <c r="B8208" t="s">
        <v>663</v>
      </c>
      <c r="C8208">
        <v>188</v>
      </c>
      <c r="D8208" t="s">
        <v>152</v>
      </c>
      <c r="E8208">
        <v>0.18410000000000001</v>
      </c>
      <c r="F8208">
        <v>0</v>
      </c>
      <c r="G8208">
        <v>-18.980899999999998</v>
      </c>
      <c r="H8208">
        <v>0</v>
      </c>
      <c r="I8208">
        <v>-1.1999999999999999E-3</v>
      </c>
      <c r="J8208">
        <v>0</v>
      </c>
      <c r="K8208">
        <v>-10.265700000000001</v>
      </c>
    </row>
    <row r="8209" spans="1:11" hidden="1">
      <c r="A8209" t="s">
        <v>166</v>
      </c>
      <c r="B8209" t="s">
        <v>663</v>
      </c>
      <c r="C8209">
        <v>188</v>
      </c>
      <c r="D8209" t="s">
        <v>152</v>
      </c>
      <c r="E8209">
        <v>0.62009999999999998</v>
      </c>
      <c r="F8209">
        <v>0</v>
      </c>
      <c r="G8209">
        <v>-16.182500000000001</v>
      </c>
      <c r="H8209">
        <v>0</v>
      </c>
      <c r="I8209">
        <v>-1.1999999999999999E-3</v>
      </c>
      <c r="J8209">
        <v>0</v>
      </c>
      <c r="K8209">
        <v>-2.5623999999999998</v>
      </c>
    </row>
    <row r="8210" spans="1:11" hidden="1">
      <c r="A8210" t="s">
        <v>166</v>
      </c>
      <c r="B8210" t="s">
        <v>663</v>
      </c>
      <c r="C8210">
        <v>188</v>
      </c>
      <c r="D8210" t="s">
        <v>152</v>
      </c>
      <c r="E8210">
        <v>1.0561</v>
      </c>
      <c r="F8210">
        <v>0</v>
      </c>
      <c r="G8210">
        <v>-12.3695</v>
      </c>
      <c r="H8210">
        <v>0</v>
      </c>
      <c r="I8210">
        <v>-1.1999999999999999E-3</v>
      </c>
      <c r="J8210">
        <v>0</v>
      </c>
      <c r="K8210">
        <v>3.694</v>
      </c>
    </row>
    <row r="8211" spans="1:11" hidden="1">
      <c r="A8211" t="s">
        <v>166</v>
      </c>
      <c r="B8211" t="s">
        <v>663</v>
      </c>
      <c r="C8211">
        <v>188</v>
      </c>
      <c r="D8211" t="s">
        <v>152</v>
      </c>
      <c r="E8211">
        <v>1.4921</v>
      </c>
      <c r="F8211">
        <v>0</v>
      </c>
      <c r="G8211">
        <v>-8.2571999999999992</v>
      </c>
      <c r="H8211">
        <v>0</v>
      </c>
      <c r="I8211">
        <v>-1.1999999999999999E-3</v>
      </c>
      <c r="J8211">
        <v>0</v>
      </c>
      <c r="K8211">
        <v>8.1905000000000001</v>
      </c>
    </row>
    <row r="8212" spans="1:11" hidden="1">
      <c r="A8212" t="s">
        <v>166</v>
      </c>
      <c r="B8212" t="s">
        <v>663</v>
      </c>
      <c r="C8212">
        <v>188</v>
      </c>
      <c r="D8212" t="s">
        <v>152</v>
      </c>
      <c r="E8212">
        <v>1.9279999999999999</v>
      </c>
      <c r="F8212">
        <v>0</v>
      </c>
      <c r="G8212">
        <v>-4.1616999999999997</v>
      </c>
      <c r="H8212">
        <v>0</v>
      </c>
      <c r="I8212">
        <v>-1.1999999999999999E-3</v>
      </c>
      <c r="J8212">
        <v>0</v>
      </c>
      <c r="K8212">
        <v>10.894500000000001</v>
      </c>
    </row>
    <row r="8213" spans="1:11" hidden="1">
      <c r="A8213" t="s">
        <v>166</v>
      </c>
      <c r="B8213" t="s">
        <v>663</v>
      </c>
      <c r="C8213">
        <v>188</v>
      </c>
      <c r="D8213" t="s">
        <v>152</v>
      </c>
      <c r="E8213">
        <v>2.3639999999999999</v>
      </c>
      <c r="F8213">
        <v>0</v>
      </c>
      <c r="G8213">
        <v>-0.75929999999999997</v>
      </c>
      <c r="H8213">
        <v>0</v>
      </c>
      <c r="I8213">
        <v>-1.1999999999999999E-3</v>
      </c>
      <c r="J8213">
        <v>0</v>
      </c>
      <c r="K8213">
        <v>11.9292</v>
      </c>
    </row>
    <row r="8214" spans="1:11" hidden="1">
      <c r="A8214" t="s">
        <v>166</v>
      </c>
      <c r="B8214" t="s">
        <v>663</v>
      </c>
      <c r="C8214">
        <v>188</v>
      </c>
      <c r="D8214" t="s">
        <v>152</v>
      </c>
      <c r="E8214">
        <v>2.8</v>
      </c>
      <c r="F8214">
        <v>0</v>
      </c>
      <c r="G8214">
        <v>1.5976999999999999</v>
      </c>
      <c r="H8214">
        <v>0</v>
      </c>
      <c r="I8214">
        <v>-1.1999999999999999E-3</v>
      </c>
      <c r="J8214">
        <v>0</v>
      </c>
      <c r="K8214">
        <v>11.708399999999999</v>
      </c>
    </row>
    <row r="8215" spans="1:11" hidden="1">
      <c r="A8215" t="s">
        <v>166</v>
      </c>
      <c r="B8215" t="s">
        <v>663</v>
      </c>
      <c r="C8215">
        <v>188</v>
      </c>
      <c r="D8215" t="s">
        <v>152</v>
      </c>
      <c r="E8215">
        <v>2.8</v>
      </c>
      <c r="F8215">
        <v>0</v>
      </c>
      <c r="G8215">
        <v>5.3388999999999998</v>
      </c>
      <c r="H8215">
        <v>0</v>
      </c>
      <c r="I8215">
        <v>-1.1999999999999999E-3</v>
      </c>
      <c r="J8215">
        <v>0</v>
      </c>
      <c r="K8215">
        <v>11.708399999999999</v>
      </c>
    </row>
    <row r="8216" spans="1:11" hidden="1">
      <c r="A8216" t="s">
        <v>166</v>
      </c>
      <c r="B8216" t="s">
        <v>663</v>
      </c>
      <c r="C8216">
        <v>188</v>
      </c>
      <c r="D8216" t="s">
        <v>152</v>
      </c>
      <c r="E8216">
        <v>3.2360000000000002</v>
      </c>
      <c r="F8216">
        <v>0</v>
      </c>
      <c r="G8216">
        <v>7.1731999999999996</v>
      </c>
      <c r="H8216">
        <v>0</v>
      </c>
      <c r="I8216">
        <v>-1.1999999999999999E-3</v>
      </c>
      <c r="J8216">
        <v>0</v>
      </c>
      <c r="K8216">
        <v>8.9809000000000001</v>
      </c>
    </row>
    <row r="8217" spans="1:11" hidden="1">
      <c r="A8217" t="s">
        <v>166</v>
      </c>
      <c r="B8217" t="s">
        <v>663</v>
      </c>
      <c r="C8217">
        <v>188</v>
      </c>
      <c r="D8217" t="s">
        <v>152</v>
      </c>
      <c r="E8217">
        <v>3.6720000000000002</v>
      </c>
      <c r="F8217">
        <v>0</v>
      </c>
      <c r="G8217">
        <v>9.0075000000000003</v>
      </c>
      <c r="H8217">
        <v>0</v>
      </c>
      <c r="I8217">
        <v>-1.1999999999999999E-3</v>
      </c>
      <c r="J8217">
        <v>0</v>
      </c>
      <c r="K8217">
        <v>5.4537000000000004</v>
      </c>
    </row>
    <row r="8218" spans="1:11" hidden="1">
      <c r="A8218" t="s">
        <v>166</v>
      </c>
      <c r="B8218" t="s">
        <v>663</v>
      </c>
      <c r="C8218">
        <v>188</v>
      </c>
      <c r="D8218" t="s">
        <v>152</v>
      </c>
      <c r="E8218">
        <v>4.1079999999999997</v>
      </c>
      <c r="F8218">
        <v>0</v>
      </c>
      <c r="G8218">
        <v>10.841699999999999</v>
      </c>
      <c r="H8218">
        <v>0</v>
      </c>
      <c r="I8218">
        <v>-1.1999999999999999E-3</v>
      </c>
      <c r="J8218">
        <v>0</v>
      </c>
      <c r="K8218">
        <v>1.1267</v>
      </c>
    </row>
    <row r="8219" spans="1:11" hidden="1">
      <c r="A8219" t="s">
        <v>166</v>
      </c>
      <c r="B8219" t="s">
        <v>663</v>
      </c>
      <c r="C8219">
        <v>188</v>
      </c>
      <c r="D8219" t="s">
        <v>152</v>
      </c>
      <c r="E8219">
        <v>4.5438999999999998</v>
      </c>
      <c r="F8219">
        <v>0</v>
      </c>
      <c r="G8219">
        <v>12.676</v>
      </c>
      <c r="H8219">
        <v>0</v>
      </c>
      <c r="I8219">
        <v>-1.1999999999999999E-3</v>
      </c>
      <c r="J8219">
        <v>0</v>
      </c>
      <c r="K8219">
        <v>-4</v>
      </c>
    </row>
    <row r="8220" spans="1:11" hidden="1">
      <c r="A8220" t="s">
        <v>166</v>
      </c>
      <c r="B8220" t="s">
        <v>663</v>
      </c>
      <c r="C8220">
        <v>188</v>
      </c>
      <c r="D8220" t="s">
        <v>152</v>
      </c>
      <c r="E8220">
        <v>4.9798999999999998</v>
      </c>
      <c r="F8220">
        <v>0</v>
      </c>
      <c r="G8220">
        <v>14.510300000000001</v>
      </c>
      <c r="H8220">
        <v>0</v>
      </c>
      <c r="I8220">
        <v>-1.1999999999999999E-3</v>
      </c>
      <c r="J8220">
        <v>0</v>
      </c>
      <c r="K8220">
        <v>-9.9262999999999995</v>
      </c>
    </row>
    <row r="8221" spans="1:11" hidden="1">
      <c r="A8221" t="s">
        <v>166</v>
      </c>
      <c r="B8221" t="s">
        <v>663</v>
      </c>
      <c r="C8221">
        <v>188</v>
      </c>
      <c r="D8221" t="s">
        <v>152</v>
      </c>
      <c r="E8221">
        <v>5.4158999999999997</v>
      </c>
      <c r="F8221">
        <v>0</v>
      </c>
      <c r="G8221">
        <v>16.3445</v>
      </c>
      <c r="H8221">
        <v>0</v>
      </c>
      <c r="I8221">
        <v>-1.1999999999999999E-3</v>
      </c>
      <c r="J8221">
        <v>0</v>
      </c>
      <c r="K8221">
        <v>-16.6524</v>
      </c>
    </row>
    <row r="8222" spans="1:11" hidden="1">
      <c r="A8222" t="s">
        <v>166</v>
      </c>
      <c r="B8222" t="s">
        <v>663</v>
      </c>
      <c r="C8222">
        <v>188</v>
      </c>
      <c r="D8222" t="s">
        <v>153</v>
      </c>
      <c r="E8222">
        <v>0.18410000000000001</v>
      </c>
      <c r="F8222">
        <v>0</v>
      </c>
      <c r="G8222">
        <v>-18.980899999999998</v>
      </c>
      <c r="H8222">
        <v>0</v>
      </c>
      <c r="I8222">
        <v>-1.1999999999999999E-3</v>
      </c>
      <c r="J8222">
        <v>0</v>
      </c>
      <c r="K8222">
        <v>-10.265700000000001</v>
      </c>
    </row>
    <row r="8223" spans="1:11" hidden="1">
      <c r="A8223" t="s">
        <v>166</v>
      </c>
      <c r="B8223" t="s">
        <v>663</v>
      </c>
      <c r="C8223">
        <v>188</v>
      </c>
      <c r="D8223" t="s">
        <v>153</v>
      </c>
      <c r="E8223">
        <v>0.62009999999999998</v>
      </c>
      <c r="F8223">
        <v>0</v>
      </c>
      <c r="G8223">
        <v>-16.182500000000001</v>
      </c>
      <c r="H8223">
        <v>0</v>
      </c>
      <c r="I8223">
        <v>-1.1999999999999999E-3</v>
      </c>
      <c r="J8223">
        <v>0</v>
      </c>
      <c r="K8223">
        <v>-2.5623999999999998</v>
      </c>
    </row>
    <row r="8224" spans="1:11" hidden="1">
      <c r="A8224" t="s">
        <v>166</v>
      </c>
      <c r="B8224" t="s">
        <v>663</v>
      </c>
      <c r="C8224">
        <v>188</v>
      </c>
      <c r="D8224" t="s">
        <v>153</v>
      </c>
      <c r="E8224">
        <v>1.0561</v>
      </c>
      <c r="F8224">
        <v>0</v>
      </c>
      <c r="G8224">
        <v>-12.3695</v>
      </c>
      <c r="H8224">
        <v>0</v>
      </c>
      <c r="I8224">
        <v>-1.1999999999999999E-3</v>
      </c>
      <c r="J8224">
        <v>0</v>
      </c>
      <c r="K8224">
        <v>3.694</v>
      </c>
    </row>
    <row r="8225" spans="1:11" hidden="1">
      <c r="A8225" t="s">
        <v>166</v>
      </c>
      <c r="B8225" t="s">
        <v>663</v>
      </c>
      <c r="C8225">
        <v>188</v>
      </c>
      <c r="D8225" t="s">
        <v>153</v>
      </c>
      <c r="E8225">
        <v>1.4921</v>
      </c>
      <c r="F8225">
        <v>0</v>
      </c>
      <c r="G8225">
        <v>-8.2571999999999992</v>
      </c>
      <c r="H8225">
        <v>0</v>
      </c>
      <c r="I8225">
        <v>-1.1999999999999999E-3</v>
      </c>
      <c r="J8225">
        <v>0</v>
      </c>
      <c r="K8225">
        <v>8.1905000000000001</v>
      </c>
    </row>
    <row r="8226" spans="1:11" hidden="1">
      <c r="A8226" t="s">
        <v>166</v>
      </c>
      <c r="B8226" t="s">
        <v>663</v>
      </c>
      <c r="C8226">
        <v>188</v>
      </c>
      <c r="D8226" t="s">
        <v>153</v>
      </c>
      <c r="E8226">
        <v>1.9279999999999999</v>
      </c>
      <c r="F8226">
        <v>0</v>
      </c>
      <c r="G8226">
        <v>-4.1616999999999997</v>
      </c>
      <c r="H8226">
        <v>0</v>
      </c>
      <c r="I8226">
        <v>-1.1999999999999999E-3</v>
      </c>
      <c r="J8226">
        <v>0</v>
      </c>
      <c r="K8226">
        <v>10.894500000000001</v>
      </c>
    </row>
    <row r="8227" spans="1:11" hidden="1">
      <c r="A8227" t="s">
        <v>166</v>
      </c>
      <c r="B8227" t="s">
        <v>663</v>
      </c>
      <c r="C8227">
        <v>188</v>
      </c>
      <c r="D8227" t="s">
        <v>153</v>
      </c>
      <c r="E8227">
        <v>2.3639999999999999</v>
      </c>
      <c r="F8227">
        <v>0</v>
      </c>
      <c r="G8227">
        <v>-0.75929999999999997</v>
      </c>
      <c r="H8227">
        <v>0</v>
      </c>
      <c r="I8227">
        <v>-1.1999999999999999E-3</v>
      </c>
      <c r="J8227">
        <v>0</v>
      </c>
      <c r="K8227">
        <v>11.9292</v>
      </c>
    </row>
    <row r="8228" spans="1:11" hidden="1">
      <c r="A8228" t="s">
        <v>166</v>
      </c>
      <c r="B8228" t="s">
        <v>663</v>
      </c>
      <c r="C8228">
        <v>188</v>
      </c>
      <c r="D8228" t="s">
        <v>153</v>
      </c>
      <c r="E8228">
        <v>2.8</v>
      </c>
      <c r="F8228">
        <v>0</v>
      </c>
      <c r="G8228">
        <v>1.5976999999999999</v>
      </c>
      <c r="H8228">
        <v>0</v>
      </c>
      <c r="I8228">
        <v>-1.1999999999999999E-3</v>
      </c>
      <c r="J8228">
        <v>0</v>
      </c>
      <c r="K8228">
        <v>11.708399999999999</v>
      </c>
    </row>
    <row r="8229" spans="1:11" hidden="1">
      <c r="A8229" t="s">
        <v>166</v>
      </c>
      <c r="B8229" t="s">
        <v>663</v>
      </c>
      <c r="C8229">
        <v>188</v>
      </c>
      <c r="D8229" t="s">
        <v>153</v>
      </c>
      <c r="E8229">
        <v>2.8</v>
      </c>
      <c r="F8229">
        <v>0</v>
      </c>
      <c r="G8229">
        <v>5.3388999999999998</v>
      </c>
      <c r="H8229">
        <v>0</v>
      </c>
      <c r="I8229">
        <v>-1.1999999999999999E-3</v>
      </c>
      <c r="J8229">
        <v>0</v>
      </c>
      <c r="K8229">
        <v>11.708399999999999</v>
      </c>
    </row>
    <row r="8230" spans="1:11" hidden="1">
      <c r="A8230" t="s">
        <v>166</v>
      </c>
      <c r="B8230" t="s">
        <v>663</v>
      </c>
      <c r="C8230">
        <v>188</v>
      </c>
      <c r="D8230" t="s">
        <v>153</v>
      </c>
      <c r="E8230">
        <v>3.2360000000000002</v>
      </c>
      <c r="F8230">
        <v>0</v>
      </c>
      <c r="G8230">
        <v>7.1731999999999996</v>
      </c>
      <c r="H8230">
        <v>0</v>
      </c>
      <c r="I8230">
        <v>-1.1999999999999999E-3</v>
      </c>
      <c r="J8230">
        <v>0</v>
      </c>
      <c r="K8230">
        <v>8.9809000000000001</v>
      </c>
    </row>
    <row r="8231" spans="1:11" hidden="1">
      <c r="A8231" t="s">
        <v>166</v>
      </c>
      <c r="B8231" t="s">
        <v>663</v>
      </c>
      <c r="C8231">
        <v>188</v>
      </c>
      <c r="D8231" t="s">
        <v>153</v>
      </c>
      <c r="E8231">
        <v>3.6720000000000002</v>
      </c>
      <c r="F8231">
        <v>0</v>
      </c>
      <c r="G8231">
        <v>9.0075000000000003</v>
      </c>
      <c r="H8231">
        <v>0</v>
      </c>
      <c r="I8231">
        <v>-1.1999999999999999E-3</v>
      </c>
      <c r="J8231">
        <v>0</v>
      </c>
      <c r="K8231">
        <v>5.4537000000000004</v>
      </c>
    </row>
    <row r="8232" spans="1:11" hidden="1">
      <c r="A8232" t="s">
        <v>166</v>
      </c>
      <c r="B8232" t="s">
        <v>663</v>
      </c>
      <c r="C8232">
        <v>188</v>
      </c>
      <c r="D8232" t="s">
        <v>153</v>
      </c>
      <c r="E8232">
        <v>4.1079999999999997</v>
      </c>
      <c r="F8232">
        <v>0</v>
      </c>
      <c r="G8232">
        <v>10.841699999999999</v>
      </c>
      <c r="H8232">
        <v>0</v>
      </c>
      <c r="I8232">
        <v>-1.1999999999999999E-3</v>
      </c>
      <c r="J8232">
        <v>0</v>
      </c>
      <c r="K8232">
        <v>1.1267</v>
      </c>
    </row>
    <row r="8233" spans="1:11" hidden="1">
      <c r="A8233" t="s">
        <v>166</v>
      </c>
      <c r="B8233" t="s">
        <v>663</v>
      </c>
      <c r="C8233">
        <v>188</v>
      </c>
      <c r="D8233" t="s">
        <v>153</v>
      </c>
      <c r="E8233">
        <v>4.5438999999999998</v>
      </c>
      <c r="F8233">
        <v>0</v>
      </c>
      <c r="G8233">
        <v>12.676</v>
      </c>
      <c r="H8233">
        <v>0</v>
      </c>
      <c r="I8233">
        <v>-1.1999999999999999E-3</v>
      </c>
      <c r="J8233">
        <v>0</v>
      </c>
      <c r="K8233">
        <v>-4</v>
      </c>
    </row>
    <row r="8234" spans="1:11" hidden="1">
      <c r="A8234" t="s">
        <v>166</v>
      </c>
      <c r="B8234" t="s">
        <v>663</v>
      </c>
      <c r="C8234">
        <v>188</v>
      </c>
      <c r="D8234" t="s">
        <v>153</v>
      </c>
      <c r="E8234">
        <v>4.9798999999999998</v>
      </c>
      <c r="F8234">
        <v>0</v>
      </c>
      <c r="G8234">
        <v>14.510300000000001</v>
      </c>
      <c r="H8234">
        <v>0</v>
      </c>
      <c r="I8234">
        <v>-1.1999999999999999E-3</v>
      </c>
      <c r="J8234">
        <v>0</v>
      </c>
      <c r="K8234">
        <v>-9.9262999999999995</v>
      </c>
    </row>
    <row r="8235" spans="1:11" hidden="1">
      <c r="A8235" t="s">
        <v>166</v>
      </c>
      <c r="B8235" t="s">
        <v>663</v>
      </c>
      <c r="C8235">
        <v>188</v>
      </c>
      <c r="D8235" t="s">
        <v>153</v>
      </c>
      <c r="E8235">
        <v>5.4158999999999997</v>
      </c>
      <c r="F8235">
        <v>0</v>
      </c>
      <c r="G8235">
        <v>16.3445</v>
      </c>
      <c r="H8235">
        <v>0</v>
      </c>
      <c r="I8235">
        <v>-1.1999999999999999E-3</v>
      </c>
      <c r="J8235">
        <v>0</v>
      </c>
      <c r="K8235">
        <v>-16.6524</v>
      </c>
    </row>
    <row r="8236" spans="1:11" hidden="1">
      <c r="A8236" t="s">
        <v>166</v>
      </c>
      <c r="B8236" t="s">
        <v>663</v>
      </c>
      <c r="C8236">
        <v>188</v>
      </c>
      <c r="D8236" t="s">
        <v>154</v>
      </c>
      <c r="E8236">
        <v>0.18410000000000001</v>
      </c>
      <c r="F8236">
        <v>0</v>
      </c>
      <c r="G8236">
        <v>-19.0871</v>
      </c>
      <c r="H8236">
        <v>0</v>
      </c>
      <c r="I8236">
        <v>-1.1999999999999999E-3</v>
      </c>
      <c r="J8236">
        <v>0</v>
      </c>
      <c r="K8236">
        <v>-10.5459</v>
      </c>
    </row>
    <row r="8237" spans="1:11" hidden="1">
      <c r="A8237" t="s">
        <v>166</v>
      </c>
      <c r="B8237" t="s">
        <v>663</v>
      </c>
      <c r="C8237">
        <v>188</v>
      </c>
      <c r="D8237" t="s">
        <v>154</v>
      </c>
      <c r="E8237">
        <v>0.62009999999999998</v>
      </c>
      <c r="F8237">
        <v>0</v>
      </c>
      <c r="G8237">
        <v>-16.288699999999999</v>
      </c>
      <c r="H8237">
        <v>0</v>
      </c>
      <c r="I8237">
        <v>-1.1999999999999999E-3</v>
      </c>
      <c r="J8237">
        <v>0</v>
      </c>
      <c r="K8237">
        <v>-2.7963</v>
      </c>
    </row>
    <row r="8238" spans="1:11" hidden="1">
      <c r="A8238" t="s">
        <v>166</v>
      </c>
      <c r="B8238" t="s">
        <v>663</v>
      </c>
      <c r="C8238">
        <v>188</v>
      </c>
      <c r="D8238" t="s">
        <v>154</v>
      </c>
      <c r="E8238">
        <v>1.0561</v>
      </c>
      <c r="F8238">
        <v>0</v>
      </c>
      <c r="G8238">
        <v>-12.4757</v>
      </c>
      <c r="H8238">
        <v>0</v>
      </c>
      <c r="I8238">
        <v>-1.1999999999999999E-3</v>
      </c>
      <c r="J8238">
        <v>0</v>
      </c>
      <c r="K8238">
        <v>3.5064000000000002</v>
      </c>
    </row>
    <row r="8239" spans="1:11" hidden="1">
      <c r="A8239" t="s">
        <v>166</v>
      </c>
      <c r="B8239" t="s">
        <v>663</v>
      </c>
      <c r="C8239">
        <v>188</v>
      </c>
      <c r="D8239" t="s">
        <v>154</v>
      </c>
      <c r="E8239">
        <v>1.4921</v>
      </c>
      <c r="F8239">
        <v>0</v>
      </c>
      <c r="G8239">
        <v>-8.3634000000000004</v>
      </c>
      <c r="H8239">
        <v>0</v>
      </c>
      <c r="I8239">
        <v>-1.1999999999999999E-3</v>
      </c>
      <c r="J8239">
        <v>0</v>
      </c>
      <c r="K8239">
        <v>8.0492000000000008</v>
      </c>
    </row>
    <row r="8240" spans="1:11" hidden="1">
      <c r="A8240" t="s">
        <v>166</v>
      </c>
      <c r="B8240" t="s">
        <v>663</v>
      </c>
      <c r="C8240">
        <v>188</v>
      </c>
      <c r="D8240" t="s">
        <v>154</v>
      </c>
      <c r="E8240">
        <v>1.9279999999999999</v>
      </c>
      <c r="F8240">
        <v>0</v>
      </c>
      <c r="G8240">
        <v>-4.2679</v>
      </c>
      <c r="H8240">
        <v>0</v>
      </c>
      <c r="I8240">
        <v>-1.1999999999999999E-3</v>
      </c>
      <c r="J8240">
        <v>0</v>
      </c>
      <c r="K8240">
        <v>10.7995</v>
      </c>
    </row>
    <row r="8241" spans="1:11" hidden="1">
      <c r="A8241" t="s">
        <v>166</v>
      </c>
      <c r="B8241" t="s">
        <v>663</v>
      </c>
      <c r="C8241">
        <v>188</v>
      </c>
      <c r="D8241" t="s">
        <v>154</v>
      </c>
      <c r="E8241">
        <v>2.3639999999999999</v>
      </c>
      <c r="F8241">
        <v>0</v>
      </c>
      <c r="G8241">
        <v>-0.86539999999999995</v>
      </c>
      <c r="H8241">
        <v>0</v>
      </c>
      <c r="I8241">
        <v>-1.1999999999999999E-3</v>
      </c>
      <c r="J8241">
        <v>0</v>
      </c>
      <c r="K8241">
        <v>11.8805</v>
      </c>
    </row>
    <row r="8242" spans="1:11" hidden="1">
      <c r="A8242" t="s">
        <v>166</v>
      </c>
      <c r="B8242" t="s">
        <v>663</v>
      </c>
      <c r="C8242">
        <v>188</v>
      </c>
      <c r="D8242" t="s">
        <v>154</v>
      </c>
      <c r="E8242">
        <v>2.8</v>
      </c>
      <c r="F8242">
        <v>0</v>
      </c>
      <c r="G8242">
        <v>1.4915</v>
      </c>
      <c r="H8242">
        <v>0</v>
      </c>
      <c r="I8242">
        <v>-1.1999999999999999E-3</v>
      </c>
      <c r="J8242">
        <v>0</v>
      </c>
      <c r="K8242">
        <v>11.706099999999999</v>
      </c>
    </row>
    <row r="8243" spans="1:11" hidden="1">
      <c r="A8243" t="s">
        <v>166</v>
      </c>
      <c r="B8243" t="s">
        <v>663</v>
      </c>
      <c r="C8243">
        <v>188</v>
      </c>
      <c r="D8243" t="s">
        <v>154</v>
      </c>
      <c r="E8243">
        <v>2.8</v>
      </c>
      <c r="F8243">
        <v>0</v>
      </c>
      <c r="G8243">
        <v>5.2327000000000004</v>
      </c>
      <c r="H8243">
        <v>0</v>
      </c>
      <c r="I8243">
        <v>-1.1999999999999999E-3</v>
      </c>
      <c r="J8243">
        <v>0</v>
      </c>
      <c r="K8243">
        <v>11.706099999999999</v>
      </c>
    </row>
    <row r="8244" spans="1:11" hidden="1">
      <c r="A8244" t="s">
        <v>166</v>
      </c>
      <c r="B8244" t="s">
        <v>663</v>
      </c>
      <c r="C8244">
        <v>188</v>
      </c>
      <c r="D8244" t="s">
        <v>154</v>
      </c>
      <c r="E8244">
        <v>3.2360000000000002</v>
      </c>
      <c r="F8244">
        <v>0</v>
      </c>
      <c r="G8244">
        <v>7.0670000000000002</v>
      </c>
      <c r="H8244">
        <v>0</v>
      </c>
      <c r="I8244">
        <v>-1.1999999999999999E-3</v>
      </c>
      <c r="J8244">
        <v>0</v>
      </c>
      <c r="K8244">
        <v>9.0248000000000008</v>
      </c>
    </row>
    <row r="8245" spans="1:11" hidden="1">
      <c r="A8245" t="s">
        <v>166</v>
      </c>
      <c r="B8245" t="s">
        <v>663</v>
      </c>
      <c r="C8245">
        <v>188</v>
      </c>
      <c r="D8245" t="s">
        <v>154</v>
      </c>
      <c r="E8245">
        <v>3.6720000000000002</v>
      </c>
      <c r="F8245">
        <v>0</v>
      </c>
      <c r="G8245">
        <v>8.9013000000000009</v>
      </c>
      <c r="H8245">
        <v>0</v>
      </c>
      <c r="I8245">
        <v>-1.1999999999999999E-3</v>
      </c>
      <c r="J8245">
        <v>0</v>
      </c>
      <c r="K8245">
        <v>5.5438999999999998</v>
      </c>
    </row>
    <row r="8246" spans="1:11" hidden="1">
      <c r="A8246" t="s">
        <v>166</v>
      </c>
      <c r="B8246" t="s">
        <v>663</v>
      </c>
      <c r="C8246">
        <v>188</v>
      </c>
      <c r="D8246" t="s">
        <v>154</v>
      </c>
      <c r="E8246">
        <v>4.1079999999999997</v>
      </c>
      <c r="F8246">
        <v>0</v>
      </c>
      <c r="G8246">
        <v>10.7355</v>
      </c>
      <c r="H8246">
        <v>0</v>
      </c>
      <c r="I8246">
        <v>-1.1999999999999999E-3</v>
      </c>
      <c r="J8246">
        <v>0</v>
      </c>
      <c r="K8246">
        <v>1.2632000000000001</v>
      </c>
    </row>
    <row r="8247" spans="1:11" hidden="1">
      <c r="A8247" t="s">
        <v>166</v>
      </c>
      <c r="B8247" t="s">
        <v>663</v>
      </c>
      <c r="C8247">
        <v>188</v>
      </c>
      <c r="D8247" t="s">
        <v>154</v>
      </c>
      <c r="E8247">
        <v>4.5438999999999998</v>
      </c>
      <c r="F8247">
        <v>0</v>
      </c>
      <c r="G8247">
        <v>12.569800000000001</v>
      </c>
      <c r="H8247">
        <v>0</v>
      </c>
      <c r="I8247">
        <v>-1.1999999999999999E-3</v>
      </c>
      <c r="J8247">
        <v>0</v>
      </c>
      <c r="K8247">
        <v>-3.8170999999999999</v>
      </c>
    </row>
    <row r="8248" spans="1:11" hidden="1">
      <c r="A8248" t="s">
        <v>166</v>
      </c>
      <c r="B8248" t="s">
        <v>663</v>
      </c>
      <c r="C8248">
        <v>188</v>
      </c>
      <c r="D8248" t="s">
        <v>154</v>
      </c>
      <c r="E8248">
        <v>4.9798999999999998</v>
      </c>
      <c r="F8248">
        <v>0</v>
      </c>
      <c r="G8248">
        <v>14.4041</v>
      </c>
      <c r="H8248">
        <v>0</v>
      </c>
      <c r="I8248">
        <v>-1.1999999999999999E-3</v>
      </c>
      <c r="J8248">
        <v>0</v>
      </c>
      <c r="K8248">
        <v>-9.6972000000000005</v>
      </c>
    </row>
    <row r="8249" spans="1:11" hidden="1">
      <c r="A8249" t="s">
        <v>166</v>
      </c>
      <c r="B8249" t="s">
        <v>663</v>
      </c>
      <c r="C8249">
        <v>188</v>
      </c>
      <c r="D8249" t="s">
        <v>154</v>
      </c>
      <c r="E8249">
        <v>5.4158999999999997</v>
      </c>
      <c r="F8249">
        <v>0</v>
      </c>
      <c r="G8249">
        <v>16.238299999999999</v>
      </c>
      <c r="H8249">
        <v>0</v>
      </c>
      <c r="I8249">
        <v>-1.1999999999999999E-3</v>
      </c>
      <c r="J8249">
        <v>0</v>
      </c>
      <c r="K8249">
        <v>-16.376999999999999</v>
      </c>
    </row>
    <row r="8250" spans="1:11" hidden="1">
      <c r="A8250" t="s">
        <v>166</v>
      </c>
      <c r="B8250" t="s">
        <v>663</v>
      </c>
      <c r="C8250">
        <v>188</v>
      </c>
      <c r="D8250" t="s">
        <v>155</v>
      </c>
      <c r="E8250">
        <v>0.18410000000000001</v>
      </c>
      <c r="F8250">
        <v>0</v>
      </c>
      <c r="G8250">
        <v>-18.9237</v>
      </c>
      <c r="H8250">
        <v>0</v>
      </c>
      <c r="I8250">
        <v>-1.2999999999999999E-3</v>
      </c>
      <c r="J8250">
        <v>0</v>
      </c>
      <c r="K8250">
        <v>-10.1149</v>
      </c>
    </row>
    <row r="8251" spans="1:11" hidden="1">
      <c r="A8251" t="s">
        <v>166</v>
      </c>
      <c r="B8251" t="s">
        <v>663</v>
      </c>
      <c r="C8251">
        <v>188</v>
      </c>
      <c r="D8251" t="s">
        <v>155</v>
      </c>
      <c r="E8251">
        <v>0.62009999999999998</v>
      </c>
      <c r="F8251">
        <v>0</v>
      </c>
      <c r="G8251">
        <v>-16.125299999999999</v>
      </c>
      <c r="H8251">
        <v>0</v>
      </c>
      <c r="I8251">
        <v>-1.2999999999999999E-3</v>
      </c>
      <c r="J8251">
        <v>0</v>
      </c>
      <c r="K8251">
        <v>-2.4365000000000001</v>
      </c>
    </row>
    <row r="8252" spans="1:11" hidden="1">
      <c r="A8252" t="s">
        <v>166</v>
      </c>
      <c r="B8252" t="s">
        <v>663</v>
      </c>
      <c r="C8252">
        <v>188</v>
      </c>
      <c r="D8252" t="s">
        <v>155</v>
      </c>
      <c r="E8252">
        <v>1.0561</v>
      </c>
      <c r="F8252">
        <v>0</v>
      </c>
      <c r="G8252">
        <v>-12.3123</v>
      </c>
      <c r="H8252">
        <v>0</v>
      </c>
      <c r="I8252">
        <v>-1.2999999999999999E-3</v>
      </c>
      <c r="J8252">
        <v>0</v>
      </c>
      <c r="K8252">
        <v>3.7949999999999999</v>
      </c>
    </row>
    <row r="8253" spans="1:11" hidden="1">
      <c r="A8253" t="s">
        <v>166</v>
      </c>
      <c r="B8253" t="s">
        <v>663</v>
      </c>
      <c r="C8253">
        <v>188</v>
      </c>
      <c r="D8253" t="s">
        <v>155</v>
      </c>
      <c r="E8253">
        <v>1.4921</v>
      </c>
      <c r="F8253">
        <v>0</v>
      </c>
      <c r="G8253">
        <v>-8.2001000000000008</v>
      </c>
      <c r="H8253">
        <v>0</v>
      </c>
      <c r="I8253">
        <v>-1.2999999999999999E-3</v>
      </c>
      <c r="J8253">
        <v>0</v>
      </c>
      <c r="K8253">
        <v>8.2665000000000006</v>
      </c>
    </row>
    <row r="8254" spans="1:11" hidden="1">
      <c r="A8254" t="s">
        <v>166</v>
      </c>
      <c r="B8254" t="s">
        <v>663</v>
      </c>
      <c r="C8254">
        <v>188</v>
      </c>
      <c r="D8254" t="s">
        <v>155</v>
      </c>
      <c r="E8254">
        <v>1.9279999999999999</v>
      </c>
      <c r="F8254">
        <v>0</v>
      </c>
      <c r="G8254">
        <v>-4.1044999999999998</v>
      </c>
      <c r="H8254">
        <v>0</v>
      </c>
      <c r="I8254">
        <v>-1.2999999999999999E-3</v>
      </c>
      <c r="J8254">
        <v>0</v>
      </c>
      <c r="K8254">
        <v>10.945600000000001</v>
      </c>
    </row>
    <row r="8255" spans="1:11" hidden="1">
      <c r="A8255" t="s">
        <v>166</v>
      </c>
      <c r="B8255" t="s">
        <v>663</v>
      </c>
      <c r="C8255">
        <v>188</v>
      </c>
      <c r="D8255" t="s">
        <v>155</v>
      </c>
      <c r="E8255">
        <v>2.3639999999999999</v>
      </c>
      <c r="F8255">
        <v>0</v>
      </c>
      <c r="G8255">
        <v>-0.70209999999999995</v>
      </c>
      <c r="H8255">
        <v>0</v>
      </c>
      <c r="I8255">
        <v>-1.2999999999999999E-3</v>
      </c>
      <c r="J8255">
        <v>0</v>
      </c>
      <c r="K8255">
        <v>11.955399999999999</v>
      </c>
    </row>
    <row r="8256" spans="1:11" hidden="1">
      <c r="A8256" t="s">
        <v>166</v>
      </c>
      <c r="B8256" t="s">
        <v>663</v>
      </c>
      <c r="C8256">
        <v>188</v>
      </c>
      <c r="D8256" t="s">
        <v>155</v>
      </c>
      <c r="E8256">
        <v>2.8</v>
      </c>
      <c r="F8256">
        <v>0</v>
      </c>
      <c r="G8256">
        <v>1.6549</v>
      </c>
      <c r="H8256">
        <v>0</v>
      </c>
      <c r="I8256">
        <v>-1.2999999999999999E-3</v>
      </c>
      <c r="J8256">
        <v>0</v>
      </c>
      <c r="K8256">
        <v>11.7097</v>
      </c>
    </row>
    <row r="8257" spans="1:11" hidden="1">
      <c r="A8257" t="s">
        <v>166</v>
      </c>
      <c r="B8257" t="s">
        <v>663</v>
      </c>
      <c r="C8257">
        <v>188</v>
      </c>
      <c r="D8257" t="s">
        <v>155</v>
      </c>
      <c r="E8257">
        <v>2.8</v>
      </c>
      <c r="F8257">
        <v>0</v>
      </c>
      <c r="G8257">
        <v>5.3960999999999997</v>
      </c>
      <c r="H8257">
        <v>0</v>
      </c>
      <c r="I8257">
        <v>-1.2999999999999999E-3</v>
      </c>
      <c r="J8257">
        <v>0</v>
      </c>
      <c r="K8257">
        <v>11.7097</v>
      </c>
    </row>
    <row r="8258" spans="1:11" hidden="1">
      <c r="A8258" t="s">
        <v>166</v>
      </c>
      <c r="B8258" t="s">
        <v>663</v>
      </c>
      <c r="C8258">
        <v>188</v>
      </c>
      <c r="D8258" t="s">
        <v>155</v>
      </c>
      <c r="E8258">
        <v>3.2360000000000002</v>
      </c>
      <c r="F8258">
        <v>0</v>
      </c>
      <c r="G8258">
        <v>7.2304000000000004</v>
      </c>
      <c r="H8258">
        <v>0</v>
      </c>
      <c r="I8258">
        <v>-1.2999999999999999E-3</v>
      </c>
      <c r="J8258">
        <v>0</v>
      </c>
      <c r="K8258">
        <v>8.9573</v>
      </c>
    </row>
    <row r="8259" spans="1:11" hidden="1">
      <c r="A8259" t="s">
        <v>166</v>
      </c>
      <c r="B8259" t="s">
        <v>663</v>
      </c>
      <c r="C8259">
        <v>188</v>
      </c>
      <c r="D8259" t="s">
        <v>155</v>
      </c>
      <c r="E8259">
        <v>3.6720000000000002</v>
      </c>
      <c r="F8259">
        <v>0</v>
      </c>
      <c r="G8259">
        <v>9.0646000000000004</v>
      </c>
      <c r="H8259">
        <v>0</v>
      </c>
      <c r="I8259">
        <v>-1.2999999999999999E-3</v>
      </c>
      <c r="J8259">
        <v>0</v>
      </c>
      <c r="K8259">
        <v>5.4051</v>
      </c>
    </row>
    <row r="8260" spans="1:11" hidden="1">
      <c r="A8260" t="s">
        <v>166</v>
      </c>
      <c r="B8260" t="s">
        <v>663</v>
      </c>
      <c r="C8260">
        <v>188</v>
      </c>
      <c r="D8260" t="s">
        <v>155</v>
      </c>
      <c r="E8260">
        <v>4.1079999999999997</v>
      </c>
      <c r="F8260">
        <v>0</v>
      </c>
      <c r="G8260">
        <v>10.898899999999999</v>
      </c>
      <c r="H8260">
        <v>0</v>
      </c>
      <c r="I8260">
        <v>-1.2999999999999999E-3</v>
      </c>
      <c r="J8260">
        <v>0</v>
      </c>
      <c r="K8260">
        <v>1.0531999999999999</v>
      </c>
    </row>
    <row r="8261" spans="1:11" hidden="1">
      <c r="A8261" t="s">
        <v>166</v>
      </c>
      <c r="B8261" t="s">
        <v>663</v>
      </c>
      <c r="C8261">
        <v>188</v>
      </c>
      <c r="D8261" t="s">
        <v>155</v>
      </c>
      <c r="E8261">
        <v>4.5438999999999998</v>
      </c>
      <c r="F8261">
        <v>0</v>
      </c>
      <c r="G8261">
        <v>12.7332</v>
      </c>
      <c r="H8261">
        <v>0</v>
      </c>
      <c r="I8261">
        <v>-1.2999999999999999E-3</v>
      </c>
      <c r="J8261">
        <v>0</v>
      </c>
      <c r="K8261">
        <v>-4.0983999999999998</v>
      </c>
    </row>
    <row r="8262" spans="1:11" hidden="1">
      <c r="A8262" t="s">
        <v>166</v>
      </c>
      <c r="B8262" t="s">
        <v>663</v>
      </c>
      <c r="C8262">
        <v>188</v>
      </c>
      <c r="D8262" t="s">
        <v>155</v>
      </c>
      <c r="E8262">
        <v>4.9798999999999998</v>
      </c>
      <c r="F8262">
        <v>0</v>
      </c>
      <c r="G8262">
        <v>14.567399999999999</v>
      </c>
      <c r="H8262">
        <v>0</v>
      </c>
      <c r="I8262">
        <v>-1.2999999999999999E-3</v>
      </c>
      <c r="J8262">
        <v>0</v>
      </c>
      <c r="K8262">
        <v>-10.0497</v>
      </c>
    </row>
    <row r="8263" spans="1:11" hidden="1">
      <c r="A8263" t="s">
        <v>166</v>
      </c>
      <c r="B8263" t="s">
        <v>663</v>
      </c>
      <c r="C8263">
        <v>188</v>
      </c>
      <c r="D8263" t="s">
        <v>155</v>
      </c>
      <c r="E8263">
        <v>5.4158999999999997</v>
      </c>
      <c r="F8263">
        <v>0</v>
      </c>
      <c r="G8263">
        <v>16.401700000000002</v>
      </c>
      <c r="H8263">
        <v>0</v>
      </c>
      <c r="I8263">
        <v>-1.2999999999999999E-3</v>
      </c>
      <c r="J8263">
        <v>0</v>
      </c>
      <c r="K8263">
        <v>-16.800699999999999</v>
      </c>
    </row>
    <row r="8264" spans="1:11" hidden="1">
      <c r="A8264" t="s">
        <v>166</v>
      </c>
      <c r="B8264" t="s">
        <v>663</v>
      </c>
      <c r="C8264">
        <v>188</v>
      </c>
      <c r="D8264" t="s">
        <v>156</v>
      </c>
      <c r="E8264">
        <v>0.18410000000000001</v>
      </c>
      <c r="F8264">
        <v>0</v>
      </c>
      <c r="G8264">
        <v>-19.0871</v>
      </c>
      <c r="H8264">
        <v>0</v>
      </c>
      <c r="I8264">
        <v>-1.1999999999999999E-3</v>
      </c>
      <c r="J8264">
        <v>0</v>
      </c>
      <c r="K8264">
        <v>-10.5459</v>
      </c>
    </row>
    <row r="8265" spans="1:11" hidden="1">
      <c r="A8265" t="s">
        <v>166</v>
      </c>
      <c r="B8265" t="s">
        <v>663</v>
      </c>
      <c r="C8265">
        <v>188</v>
      </c>
      <c r="D8265" t="s">
        <v>156</v>
      </c>
      <c r="E8265">
        <v>0.62009999999999998</v>
      </c>
      <c r="F8265">
        <v>0</v>
      </c>
      <c r="G8265">
        <v>-16.288699999999999</v>
      </c>
      <c r="H8265">
        <v>0</v>
      </c>
      <c r="I8265">
        <v>-1.1999999999999999E-3</v>
      </c>
      <c r="J8265">
        <v>0</v>
      </c>
      <c r="K8265">
        <v>-2.7963</v>
      </c>
    </row>
    <row r="8266" spans="1:11" hidden="1">
      <c r="A8266" t="s">
        <v>166</v>
      </c>
      <c r="B8266" t="s">
        <v>663</v>
      </c>
      <c r="C8266">
        <v>188</v>
      </c>
      <c r="D8266" t="s">
        <v>156</v>
      </c>
      <c r="E8266">
        <v>1.0561</v>
      </c>
      <c r="F8266">
        <v>0</v>
      </c>
      <c r="G8266">
        <v>-12.4757</v>
      </c>
      <c r="H8266">
        <v>0</v>
      </c>
      <c r="I8266">
        <v>-1.1999999999999999E-3</v>
      </c>
      <c r="J8266">
        <v>0</v>
      </c>
      <c r="K8266">
        <v>3.5064000000000002</v>
      </c>
    </row>
    <row r="8267" spans="1:11" hidden="1">
      <c r="A8267" t="s">
        <v>166</v>
      </c>
      <c r="B8267" t="s">
        <v>663</v>
      </c>
      <c r="C8267">
        <v>188</v>
      </c>
      <c r="D8267" t="s">
        <v>156</v>
      </c>
      <c r="E8267">
        <v>1.4921</v>
      </c>
      <c r="F8267">
        <v>0</v>
      </c>
      <c r="G8267">
        <v>-8.3634000000000004</v>
      </c>
      <c r="H8267">
        <v>0</v>
      </c>
      <c r="I8267">
        <v>-1.1999999999999999E-3</v>
      </c>
      <c r="J8267">
        <v>0</v>
      </c>
      <c r="K8267">
        <v>8.0492000000000008</v>
      </c>
    </row>
    <row r="8268" spans="1:11" hidden="1">
      <c r="A8268" t="s">
        <v>166</v>
      </c>
      <c r="B8268" t="s">
        <v>663</v>
      </c>
      <c r="C8268">
        <v>188</v>
      </c>
      <c r="D8268" t="s">
        <v>156</v>
      </c>
      <c r="E8268">
        <v>1.9279999999999999</v>
      </c>
      <c r="F8268">
        <v>0</v>
      </c>
      <c r="G8268">
        <v>-4.2679</v>
      </c>
      <c r="H8268">
        <v>0</v>
      </c>
      <c r="I8268">
        <v>-1.1999999999999999E-3</v>
      </c>
      <c r="J8268">
        <v>0</v>
      </c>
      <c r="K8268">
        <v>10.7995</v>
      </c>
    </row>
    <row r="8269" spans="1:11" hidden="1">
      <c r="A8269" t="s">
        <v>166</v>
      </c>
      <c r="B8269" t="s">
        <v>663</v>
      </c>
      <c r="C8269">
        <v>188</v>
      </c>
      <c r="D8269" t="s">
        <v>156</v>
      </c>
      <c r="E8269">
        <v>2.3639999999999999</v>
      </c>
      <c r="F8269">
        <v>0</v>
      </c>
      <c r="G8269">
        <v>-0.86539999999999995</v>
      </c>
      <c r="H8269">
        <v>0</v>
      </c>
      <c r="I8269">
        <v>-1.1999999999999999E-3</v>
      </c>
      <c r="J8269">
        <v>0</v>
      </c>
      <c r="K8269">
        <v>11.8805</v>
      </c>
    </row>
    <row r="8270" spans="1:11" hidden="1">
      <c r="A8270" t="s">
        <v>166</v>
      </c>
      <c r="B8270" t="s">
        <v>663</v>
      </c>
      <c r="C8270">
        <v>188</v>
      </c>
      <c r="D8270" t="s">
        <v>156</v>
      </c>
      <c r="E8270">
        <v>2.8</v>
      </c>
      <c r="F8270">
        <v>0</v>
      </c>
      <c r="G8270">
        <v>1.4915</v>
      </c>
      <c r="H8270">
        <v>0</v>
      </c>
      <c r="I8270">
        <v>-1.1999999999999999E-3</v>
      </c>
      <c r="J8270">
        <v>0</v>
      </c>
      <c r="K8270">
        <v>11.706099999999999</v>
      </c>
    </row>
    <row r="8271" spans="1:11" hidden="1">
      <c r="A8271" t="s">
        <v>166</v>
      </c>
      <c r="B8271" t="s">
        <v>663</v>
      </c>
      <c r="C8271">
        <v>188</v>
      </c>
      <c r="D8271" t="s">
        <v>156</v>
      </c>
      <c r="E8271">
        <v>2.8</v>
      </c>
      <c r="F8271">
        <v>0</v>
      </c>
      <c r="G8271">
        <v>5.2327000000000004</v>
      </c>
      <c r="H8271">
        <v>0</v>
      </c>
      <c r="I8271">
        <v>-1.1999999999999999E-3</v>
      </c>
      <c r="J8271">
        <v>0</v>
      </c>
      <c r="K8271">
        <v>11.706099999999999</v>
      </c>
    </row>
    <row r="8272" spans="1:11" hidden="1">
      <c r="A8272" t="s">
        <v>166</v>
      </c>
      <c r="B8272" t="s">
        <v>663</v>
      </c>
      <c r="C8272">
        <v>188</v>
      </c>
      <c r="D8272" t="s">
        <v>156</v>
      </c>
      <c r="E8272">
        <v>3.2360000000000002</v>
      </c>
      <c r="F8272">
        <v>0</v>
      </c>
      <c r="G8272">
        <v>7.0670000000000002</v>
      </c>
      <c r="H8272">
        <v>0</v>
      </c>
      <c r="I8272">
        <v>-1.1999999999999999E-3</v>
      </c>
      <c r="J8272">
        <v>0</v>
      </c>
      <c r="K8272">
        <v>9.0248000000000008</v>
      </c>
    </row>
    <row r="8273" spans="1:11" hidden="1">
      <c r="A8273" t="s">
        <v>166</v>
      </c>
      <c r="B8273" t="s">
        <v>663</v>
      </c>
      <c r="C8273">
        <v>188</v>
      </c>
      <c r="D8273" t="s">
        <v>156</v>
      </c>
      <c r="E8273">
        <v>3.6720000000000002</v>
      </c>
      <c r="F8273">
        <v>0</v>
      </c>
      <c r="G8273">
        <v>8.9013000000000009</v>
      </c>
      <c r="H8273">
        <v>0</v>
      </c>
      <c r="I8273">
        <v>-1.1999999999999999E-3</v>
      </c>
      <c r="J8273">
        <v>0</v>
      </c>
      <c r="K8273">
        <v>5.5438999999999998</v>
      </c>
    </row>
    <row r="8274" spans="1:11" hidden="1">
      <c r="A8274" t="s">
        <v>166</v>
      </c>
      <c r="B8274" t="s">
        <v>663</v>
      </c>
      <c r="C8274">
        <v>188</v>
      </c>
      <c r="D8274" t="s">
        <v>156</v>
      </c>
      <c r="E8274">
        <v>4.1079999999999997</v>
      </c>
      <c r="F8274">
        <v>0</v>
      </c>
      <c r="G8274">
        <v>10.7355</v>
      </c>
      <c r="H8274">
        <v>0</v>
      </c>
      <c r="I8274">
        <v>-1.1999999999999999E-3</v>
      </c>
      <c r="J8274">
        <v>0</v>
      </c>
      <c r="K8274">
        <v>1.2632000000000001</v>
      </c>
    </row>
    <row r="8275" spans="1:11" hidden="1">
      <c r="A8275" t="s">
        <v>166</v>
      </c>
      <c r="B8275" t="s">
        <v>663</v>
      </c>
      <c r="C8275">
        <v>188</v>
      </c>
      <c r="D8275" t="s">
        <v>156</v>
      </c>
      <c r="E8275">
        <v>4.5438999999999998</v>
      </c>
      <c r="F8275">
        <v>0</v>
      </c>
      <c r="G8275">
        <v>12.569800000000001</v>
      </c>
      <c r="H8275">
        <v>0</v>
      </c>
      <c r="I8275">
        <v>-1.1999999999999999E-3</v>
      </c>
      <c r="J8275">
        <v>0</v>
      </c>
      <c r="K8275">
        <v>-3.8170999999999999</v>
      </c>
    </row>
    <row r="8276" spans="1:11" hidden="1">
      <c r="A8276" t="s">
        <v>166</v>
      </c>
      <c r="B8276" t="s">
        <v>663</v>
      </c>
      <c r="C8276">
        <v>188</v>
      </c>
      <c r="D8276" t="s">
        <v>156</v>
      </c>
      <c r="E8276">
        <v>4.9798999999999998</v>
      </c>
      <c r="F8276">
        <v>0</v>
      </c>
      <c r="G8276">
        <v>14.4041</v>
      </c>
      <c r="H8276">
        <v>0</v>
      </c>
      <c r="I8276">
        <v>-1.1999999999999999E-3</v>
      </c>
      <c r="J8276">
        <v>0</v>
      </c>
      <c r="K8276">
        <v>-9.6972000000000005</v>
      </c>
    </row>
    <row r="8277" spans="1:11" hidden="1">
      <c r="A8277" t="s">
        <v>166</v>
      </c>
      <c r="B8277" t="s">
        <v>663</v>
      </c>
      <c r="C8277">
        <v>188</v>
      </c>
      <c r="D8277" t="s">
        <v>156</v>
      </c>
      <c r="E8277">
        <v>5.4158999999999997</v>
      </c>
      <c r="F8277">
        <v>0</v>
      </c>
      <c r="G8277">
        <v>16.238299999999999</v>
      </c>
      <c r="H8277">
        <v>0</v>
      </c>
      <c r="I8277">
        <v>-1.1999999999999999E-3</v>
      </c>
      <c r="J8277">
        <v>0</v>
      </c>
      <c r="K8277">
        <v>-16.376999999999999</v>
      </c>
    </row>
    <row r="8278" spans="1:11" hidden="1">
      <c r="A8278" t="s">
        <v>166</v>
      </c>
      <c r="B8278" t="s">
        <v>663</v>
      </c>
      <c r="C8278">
        <v>188</v>
      </c>
      <c r="D8278" t="s">
        <v>157</v>
      </c>
      <c r="E8278">
        <v>0.18410000000000001</v>
      </c>
      <c r="F8278">
        <v>0</v>
      </c>
      <c r="G8278">
        <v>-18.9237</v>
      </c>
      <c r="H8278">
        <v>0</v>
      </c>
      <c r="I8278">
        <v>-1.2999999999999999E-3</v>
      </c>
      <c r="J8278">
        <v>0</v>
      </c>
      <c r="K8278">
        <v>-10.1149</v>
      </c>
    </row>
    <row r="8279" spans="1:11" hidden="1">
      <c r="A8279" t="s">
        <v>166</v>
      </c>
      <c r="B8279" t="s">
        <v>663</v>
      </c>
      <c r="C8279">
        <v>188</v>
      </c>
      <c r="D8279" t="s">
        <v>157</v>
      </c>
      <c r="E8279">
        <v>0.62009999999999998</v>
      </c>
      <c r="F8279">
        <v>0</v>
      </c>
      <c r="G8279">
        <v>-16.125299999999999</v>
      </c>
      <c r="H8279">
        <v>0</v>
      </c>
      <c r="I8279">
        <v>-1.2999999999999999E-3</v>
      </c>
      <c r="J8279">
        <v>0</v>
      </c>
      <c r="K8279">
        <v>-2.4365000000000001</v>
      </c>
    </row>
    <row r="8280" spans="1:11" hidden="1">
      <c r="A8280" t="s">
        <v>166</v>
      </c>
      <c r="B8280" t="s">
        <v>663</v>
      </c>
      <c r="C8280">
        <v>188</v>
      </c>
      <c r="D8280" t="s">
        <v>157</v>
      </c>
      <c r="E8280">
        <v>1.0561</v>
      </c>
      <c r="F8280">
        <v>0</v>
      </c>
      <c r="G8280">
        <v>-12.3123</v>
      </c>
      <c r="H8280">
        <v>0</v>
      </c>
      <c r="I8280">
        <v>-1.2999999999999999E-3</v>
      </c>
      <c r="J8280">
        <v>0</v>
      </c>
      <c r="K8280">
        <v>3.7949999999999999</v>
      </c>
    </row>
    <row r="8281" spans="1:11" hidden="1">
      <c r="A8281" t="s">
        <v>166</v>
      </c>
      <c r="B8281" t="s">
        <v>663</v>
      </c>
      <c r="C8281">
        <v>188</v>
      </c>
      <c r="D8281" t="s">
        <v>157</v>
      </c>
      <c r="E8281">
        <v>1.4921</v>
      </c>
      <c r="F8281">
        <v>0</v>
      </c>
      <c r="G8281">
        <v>-8.2001000000000008</v>
      </c>
      <c r="H8281">
        <v>0</v>
      </c>
      <c r="I8281">
        <v>-1.2999999999999999E-3</v>
      </c>
      <c r="J8281">
        <v>0</v>
      </c>
      <c r="K8281">
        <v>8.2665000000000006</v>
      </c>
    </row>
    <row r="8282" spans="1:11" hidden="1">
      <c r="A8282" t="s">
        <v>166</v>
      </c>
      <c r="B8282" t="s">
        <v>663</v>
      </c>
      <c r="C8282">
        <v>188</v>
      </c>
      <c r="D8282" t="s">
        <v>157</v>
      </c>
      <c r="E8282">
        <v>1.9279999999999999</v>
      </c>
      <c r="F8282">
        <v>0</v>
      </c>
      <c r="G8282">
        <v>-4.1044999999999998</v>
      </c>
      <c r="H8282">
        <v>0</v>
      </c>
      <c r="I8282">
        <v>-1.2999999999999999E-3</v>
      </c>
      <c r="J8282">
        <v>0</v>
      </c>
      <c r="K8282">
        <v>10.945600000000001</v>
      </c>
    </row>
    <row r="8283" spans="1:11" hidden="1">
      <c r="A8283" t="s">
        <v>166</v>
      </c>
      <c r="B8283" t="s">
        <v>663</v>
      </c>
      <c r="C8283">
        <v>188</v>
      </c>
      <c r="D8283" t="s">
        <v>157</v>
      </c>
      <c r="E8283">
        <v>2.3639999999999999</v>
      </c>
      <c r="F8283">
        <v>0</v>
      </c>
      <c r="G8283">
        <v>-0.70209999999999995</v>
      </c>
      <c r="H8283">
        <v>0</v>
      </c>
      <c r="I8283">
        <v>-1.2999999999999999E-3</v>
      </c>
      <c r="J8283">
        <v>0</v>
      </c>
      <c r="K8283">
        <v>11.955399999999999</v>
      </c>
    </row>
    <row r="8284" spans="1:11" hidden="1">
      <c r="A8284" t="s">
        <v>166</v>
      </c>
      <c r="B8284" t="s">
        <v>663</v>
      </c>
      <c r="C8284">
        <v>188</v>
      </c>
      <c r="D8284" t="s">
        <v>157</v>
      </c>
      <c r="E8284">
        <v>2.8</v>
      </c>
      <c r="F8284">
        <v>0</v>
      </c>
      <c r="G8284">
        <v>1.6549</v>
      </c>
      <c r="H8284">
        <v>0</v>
      </c>
      <c r="I8284">
        <v>-1.2999999999999999E-3</v>
      </c>
      <c r="J8284">
        <v>0</v>
      </c>
      <c r="K8284">
        <v>11.7097</v>
      </c>
    </row>
    <row r="8285" spans="1:11" hidden="1">
      <c r="A8285" t="s">
        <v>166</v>
      </c>
      <c r="B8285" t="s">
        <v>663</v>
      </c>
      <c r="C8285">
        <v>188</v>
      </c>
      <c r="D8285" t="s">
        <v>157</v>
      </c>
      <c r="E8285">
        <v>2.8</v>
      </c>
      <c r="F8285">
        <v>0</v>
      </c>
      <c r="G8285">
        <v>5.3960999999999997</v>
      </c>
      <c r="H8285">
        <v>0</v>
      </c>
      <c r="I8285">
        <v>-1.2999999999999999E-3</v>
      </c>
      <c r="J8285">
        <v>0</v>
      </c>
      <c r="K8285">
        <v>11.7097</v>
      </c>
    </row>
    <row r="8286" spans="1:11" hidden="1">
      <c r="A8286" t="s">
        <v>166</v>
      </c>
      <c r="B8286" t="s">
        <v>663</v>
      </c>
      <c r="C8286">
        <v>188</v>
      </c>
      <c r="D8286" t="s">
        <v>157</v>
      </c>
      <c r="E8286">
        <v>3.2360000000000002</v>
      </c>
      <c r="F8286">
        <v>0</v>
      </c>
      <c r="G8286">
        <v>7.2304000000000004</v>
      </c>
      <c r="H8286">
        <v>0</v>
      </c>
      <c r="I8286">
        <v>-1.2999999999999999E-3</v>
      </c>
      <c r="J8286">
        <v>0</v>
      </c>
      <c r="K8286">
        <v>8.9573</v>
      </c>
    </row>
    <row r="8287" spans="1:11" hidden="1">
      <c r="A8287" t="s">
        <v>166</v>
      </c>
      <c r="B8287" t="s">
        <v>663</v>
      </c>
      <c r="C8287">
        <v>188</v>
      </c>
      <c r="D8287" t="s">
        <v>157</v>
      </c>
      <c r="E8287">
        <v>3.6720000000000002</v>
      </c>
      <c r="F8287">
        <v>0</v>
      </c>
      <c r="G8287">
        <v>9.0646000000000004</v>
      </c>
      <c r="H8287">
        <v>0</v>
      </c>
      <c r="I8287">
        <v>-1.2999999999999999E-3</v>
      </c>
      <c r="J8287">
        <v>0</v>
      </c>
      <c r="K8287">
        <v>5.4051</v>
      </c>
    </row>
    <row r="8288" spans="1:11" hidden="1">
      <c r="A8288" t="s">
        <v>166</v>
      </c>
      <c r="B8288" t="s">
        <v>663</v>
      </c>
      <c r="C8288">
        <v>188</v>
      </c>
      <c r="D8288" t="s">
        <v>157</v>
      </c>
      <c r="E8288">
        <v>4.1079999999999997</v>
      </c>
      <c r="F8288">
        <v>0</v>
      </c>
      <c r="G8288">
        <v>10.898899999999999</v>
      </c>
      <c r="H8288">
        <v>0</v>
      </c>
      <c r="I8288">
        <v>-1.2999999999999999E-3</v>
      </c>
      <c r="J8288">
        <v>0</v>
      </c>
      <c r="K8288">
        <v>1.0531999999999999</v>
      </c>
    </row>
    <row r="8289" spans="1:11" hidden="1">
      <c r="A8289" t="s">
        <v>166</v>
      </c>
      <c r="B8289" t="s">
        <v>663</v>
      </c>
      <c r="C8289">
        <v>188</v>
      </c>
      <c r="D8289" t="s">
        <v>157</v>
      </c>
      <c r="E8289">
        <v>4.5438999999999998</v>
      </c>
      <c r="F8289">
        <v>0</v>
      </c>
      <c r="G8289">
        <v>12.7332</v>
      </c>
      <c r="H8289">
        <v>0</v>
      </c>
      <c r="I8289">
        <v>-1.2999999999999999E-3</v>
      </c>
      <c r="J8289">
        <v>0</v>
      </c>
      <c r="K8289">
        <v>-4.0983999999999998</v>
      </c>
    </row>
    <row r="8290" spans="1:11" hidden="1">
      <c r="A8290" t="s">
        <v>166</v>
      </c>
      <c r="B8290" t="s">
        <v>663</v>
      </c>
      <c r="C8290">
        <v>188</v>
      </c>
      <c r="D8290" t="s">
        <v>157</v>
      </c>
      <c r="E8290">
        <v>4.9798999999999998</v>
      </c>
      <c r="F8290">
        <v>0</v>
      </c>
      <c r="G8290">
        <v>14.567399999999999</v>
      </c>
      <c r="H8290">
        <v>0</v>
      </c>
      <c r="I8290">
        <v>-1.2999999999999999E-3</v>
      </c>
      <c r="J8290">
        <v>0</v>
      </c>
      <c r="K8290">
        <v>-10.0497</v>
      </c>
    </row>
    <row r="8291" spans="1:11" hidden="1">
      <c r="A8291" t="s">
        <v>166</v>
      </c>
      <c r="B8291" t="s">
        <v>663</v>
      </c>
      <c r="C8291">
        <v>188</v>
      </c>
      <c r="D8291" t="s">
        <v>157</v>
      </c>
      <c r="E8291">
        <v>5.4158999999999997</v>
      </c>
      <c r="F8291">
        <v>0</v>
      </c>
      <c r="G8291">
        <v>16.401700000000002</v>
      </c>
      <c r="H8291">
        <v>0</v>
      </c>
      <c r="I8291">
        <v>-1.2999999999999999E-3</v>
      </c>
      <c r="J8291">
        <v>0</v>
      </c>
      <c r="K8291">
        <v>-16.800699999999999</v>
      </c>
    </row>
    <row r="8292" spans="1:11" hidden="1">
      <c r="A8292" t="s">
        <v>166</v>
      </c>
      <c r="B8292" t="s">
        <v>663</v>
      </c>
      <c r="C8292">
        <v>188</v>
      </c>
      <c r="D8292" t="s">
        <v>158</v>
      </c>
      <c r="E8292">
        <v>0.18410000000000001</v>
      </c>
      <c r="F8292">
        <v>0</v>
      </c>
      <c r="G8292">
        <v>-31.035900000000002</v>
      </c>
      <c r="H8292">
        <v>0</v>
      </c>
      <c r="I8292">
        <v>-1.9E-3</v>
      </c>
      <c r="J8292">
        <v>0</v>
      </c>
      <c r="K8292">
        <v>-16.782</v>
      </c>
    </row>
    <row r="8293" spans="1:11" hidden="1">
      <c r="A8293" t="s">
        <v>166</v>
      </c>
      <c r="B8293" t="s">
        <v>663</v>
      </c>
      <c r="C8293">
        <v>188</v>
      </c>
      <c r="D8293" t="s">
        <v>158</v>
      </c>
      <c r="E8293">
        <v>0.62009999999999998</v>
      </c>
      <c r="F8293">
        <v>0</v>
      </c>
      <c r="G8293">
        <v>-26.459399999999999</v>
      </c>
      <c r="H8293">
        <v>0</v>
      </c>
      <c r="I8293">
        <v>-1.9E-3</v>
      </c>
      <c r="J8293">
        <v>0</v>
      </c>
      <c r="K8293">
        <v>-4.1829000000000001</v>
      </c>
    </row>
    <row r="8294" spans="1:11" hidden="1">
      <c r="A8294" t="s">
        <v>166</v>
      </c>
      <c r="B8294" t="s">
        <v>663</v>
      </c>
      <c r="C8294">
        <v>188</v>
      </c>
      <c r="D8294" t="s">
        <v>158</v>
      </c>
      <c r="E8294">
        <v>1.0561</v>
      </c>
      <c r="F8294">
        <v>0</v>
      </c>
      <c r="G8294">
        <v>-20.130500000000001</v>
      </c>
      <c r="H8294">
        <v>0</v>
      </c>
      <c r="I8294">
        <v>-1.9E-3</v>
      </c>
      <c r="J8294">
        <v>0</v>
      </c>
      <c r="K8294">
        <v>6.0292000000000003</v>
      </c>
    </row>
    <row r="8295" spans="1:11" hidden="1">
      <c r="A8295" t="s">
        <v>166</v>
      </c>
      <c r="B8295" t="s">
        <v>663</v>
      </c>
      <c r="C8295">
        <v>188</v>
      </c>
      <c r="D8295" t="s">
        <v>158</v>
      </c>
      <c r="E8295">
        <v>1.4921</v>
      </c>
      <c r="F8295">
        <v>0</v>
      </c>
      <c r="G8295">
        <v>-13.284599999999999</v>
      </c>
      <c r="H8295">
        <v>0</v>
      </c>
      <c r="I8295">
        <v>-1.9E-3</v>
      </c>
      <c r="J8295">
        <v>0</v>
      </c>
      <c r="K8295">
        <v>13.3134</v>
      </c>
    </row>
    <row r="8296" spans="1:11" hidden="1">
      <c r="A8296" t="s">
        <v>166</v>
      </c>
      <c r="B8296" t="s">
        <v>663</v>
      </c>
      <c r="C8296">
        <v>188</v>
      </c>
      <c r="D8296" t="s">
        <v>158</v>
      </c>
      <c r="E8296">
        <v>1.9279999999999999</v>
      </c>
      <c r="F8296">
        <v>0</v>
      </c>
      <c r="G8296">
        <v>-6.4676</v>
      </c>
      <c r="H8296">
        <v>0</v>
      </c>
      <c r="I8296">
        <v>-1.9E-3</v>
      </c>
      <c r="J8296">
        <v>0</v>
      </c>
      <c r="K8296">
        <v>17.613700000000001</v>
      </c>
    </row>
    <row r="8297" spans="1:11" hidden="1">
      <c r="A8297" t="s">
        <v>166</v>
      </c>
      <c r="B8297" t="s">
        <v>663</v>
      </c>
      <c r="C8297">
        <v>188</v>
      </c>
      <c r="D8297" t="s">
        <v>158</v>
      </c>
      <c r="E8297">
        <v>2.3639999999999999</v>
      </c>
      <c r="F8297">
        <v>0</v>
      </c>
      <c r="G8297">
        <v>-0.8478</v>
      </c>
      <c r="H8297">
        <v>0</v>
      </c>
      <c r="I8297">
        <v>-1.9E-3</v>
      </c>
      <c r="J8297">
        <v>0</v>
      </c>
      <c r="K8297">
        <v>19.142800000000001</v>
      </c>
    </row>
    <row r="8298" spans="1:11" hidden="1">
      <c r="A8298" t="s">
        <v>166</v>
      </c>
      <c r="B8298" t="s">
        <v>663</v>
      </c>
      <c r="C8298">
        <v>188</v>
      </c>
      <c r="D8298" t="s">
        <v>158</v>
      </c>
      <c r="E8298">
        <v>2.8</v>
      </c>
      <c r="F8298">
        <v>0</v>
      </c>
      <c r="G8298">
        <v>2.9662000000000002</v>
      </c>
      <c r="H8298">
        <v>0</v>
      </c>
      <c r="I8298">
        <v>-1.9E-3</v>
      </c>
      <c r="J8298">
        <v>0</v>
      </c>
      <c r="K8298">
        <v>18.615400000000001</v>
      </c>
    </row>
    <row r="8299" spans="1:11" hidden="1">
      <c r="A8299" t="s">
        <v>166</v>
      </c>
      <c r="B8299" t="s">
        <v>663</v>
      </c>
      <c r="C8299">
        <v>188</v>
      </c>
      <c r="D8299" t="s">
        <v>158</v>
      </c>
      <c r="E8299">
        <v>2.8</v>
      </c>
      <c r="F8299">
        <v>0</v>
      </c>
      <c r="G8299">
        <v>8.5123999999999995</v>
      </c>
      <c r="H8299">
        <v>0</v>
      </c>
      <c r="I8299">
        <v>-1.9E-3</v>
      </c>
      <c r="J8299">
        <v>0</v>
      </c>
      <c r="K8299">
        <v>18.615400000000001</v>
      </c>
    </row>
    <row r="8300" spans="1:11" hidden="1">
      <c r="A8300" t="s">
        <v>166</v>
      </c>
      <c r="B8300" t="s">
        <v>663</v>
      </c>
      <c r="C8300">
        <v>188</v>
      </c>
      <c r="D8300" t="s">
        <v>158</v>
      </c>
      <c r="E8300">
        <v>3.2360000000000002</v>
      </c>
      <c r="F8300">
        <v>0</v>
      </c>
      <c r="G8300">
        <v>11.423500000000001</v>
      </c>
      <c r="H8300">
        <v>0</v>
      </c>
      <c r="I8300">
        <v>-1.9E-3</v>
      </c>
      <c r="J8300">
        <v>0</v>
      </c>
      <c r="K8300">
        <v>14.269500000000001</v>
      </c>
    </row>
    <row r="8301" spans="1:11" hidden="1">
      <c r="A8301" t="s">
        <v>166</v>
      </c>
      <c r="B8301" t="s">
        <v>663</v>
      </c>
      <c r="C8301">
        <v>188</v>
      </c>
      <c r="D8301" t="s">
        <v>158</v>
      </c>
      <c r="E8301">
        <v>3.6720000000000002</v>
      </c>
      <c r="F8301">
        <v>0</v>
      </c>
      <c r="G8301">
        <v>14.3347</v>
      </c>
      <c r="H8301">
        <v>0</v>
      </c>
      <c r="I8301">
        <v>-1.9E-3</v>
      </c>
      <c r="J8301">
        <v>0</v>
      </c>
      <c r="K8301">
        <v>8.6544000000000008</v>
      </c>
    </row>
    <row r="8302" spans="1:11" hidden="1">
      <c r="A8302" t="s">
        <v>166</v>
      </c>
      <c r="B8302" t="s">
        <v>663</v>
      </c>
      <c r="C8302">
        <v>188</v>
      </c>
      <c r="D8302" t="s">
        <v>158</v>
      </c>
      <c r="E8302">
        <v>4.1079999999999997</v>
      </c>
      <c r="F8302">
        <v>0</v>
      </c>
      <c r="G8302">
        <v>17.245799999999999</v>
      </c>
      <c r="H8302">
        <v>0</v>
      </c>
      <c r="I8302">
        <v>-1.9E-3</v>
      </c>
      <c r="J8302">
        <v>0</v>
      </c>
      <c r="K8302">
        <v>1.7702</v>
      </c>
    </row>
    <row r="8303" spans="1:11" hidden="1">
      <c r="A8303" t="s">
        <v>166</v>
      </c>
      <c r="B8303" t="s">
        <v>663</v>
      </c>
      <c r="C8303">
        <v>188</v>
      </c>
      <c r="D8303" t="s">
        <v>158</v>
      </c>
      <c r="E8303">
        <v>4.5438999999999998</v>
      </c>
      <c r="F8303">
        <v>0</v>
      </c>
      <c r="G8303">
        <v>20.157</v>
      </c>
      <c r="H8303">
        <v>0</v>
      </c>
      <c r="I8303">
        <v>-1.9E-3</v>
      </c>
      <c r="J8303">
        <v>0</v>
      </c>
      <c r="K8303">
        <v>-6.3833000000000002</v>
      </c>
    </row>
    <row r="8304" spans="1:11" hidden="1">
      <c r="A8304" t="s">
        <v>166</v>
      </c>
      <c r="B8304" t="s">
        <v>663</v>
      </c>
      <c r="C8304">
        <v>188</v>
      </c>
      <c r="D8304" t="s">
        <v>158</v>
      </c>
      <c r="E8304">
        <v>4.9798999999999998</v>
      </c>
      <c r="F8304">
        <v>0</v>
      </c>
      <c r="G8304">
        <v>23.068100000000001</v>
      </c>
      <c r="H8304">
        <v>0</v>
      </c>
      <c r="I8304">
        <v>-1.9E-3</v>
      </c>
      <c r="J8304">
        <v>0</v>
      </c>
      <c r="K8304">
        <v>-15.806100000000001</v>
      </c>
    </row>
    <row r="8305" spans="1:11" hidden="1">
      <c r="A8305" t="s">
        <v>166</v>
      </c>
      <c r="B8305" t="s">
        <v>663</v>
      </c>
      <c r="C8305">
        <v>188</v>
      </c>
      <c r="D8305" t="s">
        <v>158</v>
      </c>
      <c r="E8305">
        <v>5.4158999999999997</v>
      </c>
      <c r="F8305">
        <v>0</v>
      </c>
      <c r="G8305">
        <v>25.979299999999999</v>
      </c>
      <c r="H8305">
        <v>0</v>
      </c>
      <c r="I8305">
        <v>-1.9E-3</v>
      </c>
      <c r="J8305">
        <v>0</v>
      </c>
      <c r="K8305">
        <v>-26.498000000000001</v>
      </c>
    </row>
    <row r="8306" spans="1:11" hidden="1">
      <c r="A8306" t="s">
        <v>166</v>
      </c>
      <c r="B8306" t="s">
        <v>663</v>
      </c>
      <c r="C8306">
        <v>188</v>
      </c>
      <c r="D8306" t="s">
        <v>159</v>
      </c>
      <c r="E8306">
        <v>0.18410000000000001</v>
      </c>
      <c r="F8306">
        <v>0</v>
      </c>
      <c r="G8306">
        <v>-31.035900000000002</v>
      </c>
      <c r="H8306">
        <v>0</v>
      </c>
      <c r="I8306">
        <v>-1.9E-3</v>
      </c>
      <c r="J8306">
        <v>0</v>
      </c>
      <c r="K8306">
        <v>-16.782</v>
      </c>
    </row>
    <row r="8307" spans="1:11" hidden="1">
      <c r="A8307" t="s">
        <v>166</v>
      </c>
      <c r="B8307" t="s">
        <v>663</v>
      </c>
      <c r="C8307">
        <v>188</v>
      </c>
      <c r="D8307" t="s">
        <v>159</v>
      </c>
      <c r="E8307">
        <v>0.62009999999999998</v>
      </c>
      <c r="F8307">
        <v>0</v>
      </c>
      <c r="G8307">
        <v>-26.459399999999999</v>
      </c>
      <c r="H8307">
        <v>0</v>
      </c>
      <c r="I8307">
        <v>-1.9E-3</v>
      </c>
      <c r="J8307">
        <v>0</v>
      </c>
      <c r="K8307">
        <v>-4.1829000000000001</v>
      </c>
    </row>
    <row r="8308" spans="1:11" hidden="1">
      <c r="A8308" t="s">
        <v>166</v>
      </c>
      <c r="B8308" t="s">
        <v>663</v>
      </c>
      <c r="C8308">
        <v>188</v>
      </c>
      <c r="D8308" t="s">
        <v>159</v>
      </c>
      <c r="E8308">
        <v>1.0561</v>
      </c>
      <c r="F8308">
        <v>0</v>
      </c>
      <c r="G8308">
        <v>-20.130500000000001</v>
      </c>
      <c r="H8308">
        <v>0</v>
      </c>
      <c r="I8308">
        <v>-1.9E-3</v>
      </c>
      <c r="J8308">
        <v>0</v>
      </c>
      <c r="K8308">
        <v>6.0292000000000003</v>
      </c>
    </row>
    <row r="8309" spans="1:11" hidden="1">
      <c r="A8309" t="s">
        <v>166</v>
      </c>
      <c r="B8309" t="s">
        <v>663</v>
      </c>
      <c r="C8309">
        <v>188</v>
      </c>
      <c r="D8309" t="s">
        <v>159</v>
      </c>
      <c r="E8309">
        <v>1.4921</v>
      </c>
      <c r="F8309">
        <v>0</v>
      </c>
      <c r="G8309">
        <v>-13.284599999999999</v>
      </c>
      <c r="H8309">
        <v>0</v>
      </c>
      <c r="I8309">
        <v>-1.9E-3</v>
      </c>
      <c r="J8309">
        <v>0</v>
      </c>
      <c r="K8309">
        <v>13.3134</v>
      </c>
    </row>
    <row r="8310" spans="1:11" hidden="1">
      <c r="A8310" t="s">
        <v>166</v>
      </c>
      <c r="B8310" t="s">
        <v>663</v>
      </c>
      <c r="C8310">
        <v>188</v>
      </c>
      <c r="D8310" t="s">
        <v>159</v>
      </c>
      <c r="E8310">
        <v>1.9279999999999999</v>
      </c>
      <c r="F8310">
        <v>0</v>
      </c>
      <c r="G8310">
        <v>-6.4676</v>
      </c>
      <c r="H8310">
        <v>0</v>
      </c>
      <c r="I8310">
        <v>-1.9E-3</v>
      </c>
      <c r="J8310">
        <v>0</v>
      </c>
      <c r="K8310">
        <v>17.613700000000001</v>
      </c>
    </row>
    <row r="8311" spans="1:11" hidden="1">
      <c r="A8311" t="s">
        <v>166</v>
      </c>
      <c r="B8311" t="s">
        <v>663</v>
      </c>
      <c r="C8311">
        <v>188</v>
      </c>
      <c r="D8311" t="s">
        <v>159</v>
      </c>
      <c r="E8311">
        <v>2.3639999999999999</v>
      </c>
      <c r="F8311">
        <v>0</v>
      </c>
      <c r="G8311">
        <v>-0.8478</v>
      </c>
      <c r="H8311">
        <v>0</v>
      </c>
      <c r="I8311">
        <v>-1.9E-3</v>
      </c>
      <c r="J8311">
        <v>0</v>
      </c>
      <c r="K8311">
        <v>19.142800000000001</v>
      </c>
    </row>
    <row r="8312" spans="1:11" hidden="1">
      <c r="A8312" t="s">
        <v>166</v>
      </c>
      <c r="B8312" t="s">
        <v>663</v>
      </c>
      <c r="C8312">
        <v>188</v>
      </c>
      <c r="D8312" t="s">
        <v>159</v>
      </c>
      <c r="E8312">
        <v>2.8</v>
      </c>
      <c r="F8312">
        <v>0</v>
      </c>
      <c r="G8312">
        <v>2.9662000000000002</v>
      </c>
      <c r="H8312">
        <v>0</v>
      </c>
      <c r="I8312">
        <v>-1.9E-3</v>
      </c>
      <c r="J8312">
        <v>0</v>
      </c>
      <c r="K8312">
        <v>18.615400000000001</v>
      </c>
    </row>
    <row r="8313" spans="1:11" hidden="1">
      <c r="A8313" t="s">
        <v>166</v>
      </c>
      <c r="B8313" t="s">
        <v>663</v>
      </c>
      <c r="C8313">
        <v>188</v>
      </c>
      <c r="D8313" t="s">
        <v>159</v>
      </c>
      <c r="E8313">
        <v>2.8</v>
      </c>
      <c r="F8313">
        <v>0</v>
      </c>
      <c r="G8313">
        <v>8.5123999999999995</v>
      </c>
      <c r="H8313">
        <v>0</v>
      </c>
      <c r="I8313">
        <v>-1.9E-3</v>
      </c>
      <c r="J8313">
        <v>0</v>
      </c>
      <c r="K8313">
        <v>18.615400000000001</v>
      </c>
    </row>
    <row r="8314" spans="1:11" hidden="1">
      <c r="A8314" t="s">
        <v>166</v>
      </c>
      <c r="B8314" t="s">
        <v>663</v>
      </c>
      <c r="C8314">
        <v>188</v>
      </c>
      <c r="D8314" t="s">
        <v>159</v>
      </c>
      <c r="E8314">
        <v>3.2360000000000002</v>
      </c>
      <c r="F8314">
        <v>0</v>
      </c>
      <c r="G8314">
        <v>11.423500000000001</v>
      </c>
      <c r="H8314">
        <v>0</v>
      </c>
      <c r="I8314">
        <v>-1.9E-3</v>
      </c>
      <c r="J8314">
        <v>0</v>
      </c>
      <c r="K8314">
        <v>14.269500000000001</v>
      </c>
    </row>
    <row r="8315" spans="1:11" hidden="1">
      <c r="A8315" t="s">
        <v>166</v>
      </c>
      <c r="B8315" t="s">
        <v>663</v>
      </c>
      <c r="C8315">
        <v>188</v>
      </c>
      <c r="D8315" t="s">
        <v>159</v>
      </c>
      <c r="E8315">
        <v>3.6720000000000002</v>
      </c>
      <c r="F8315">
        <v>0</v>
      </c>
      <c r="G8315">
        <v>14.3347</v>
      </c>
      <c r="H8315">
        <v>0</v>
      </c>
      <c r="I8315">
        <v>-1.9E-3</v>
      </c>
      <c r="J8315">
        <v>0</v>
      </c>
      <c r="K8315">
        <v>8.6544000000000008</v>
      </c>
    </row>
    <row r="8316" spans="1:11" hidden="1">
      <c r="A8316" t="s">
        <v>166</v>
      </c>
      <c r="B8316" t="s">
        <v>663</v>
      </c>
      <c r="C8316">
        <v>188</v>
      </c>
      <c r="D8316" t="s">
        <v>159</v>
      </c>
      <c r="E8316">
        <v>4.1079999999999997</v>
      </c>
      <c r="F8316">
        <v>0</v>
      </c>
      <c r="G8316">
        <v>17.245799999999999</v>
      </c>
      <c r="H8316">
        <v>0</v>
      </c>
      <c r="I8316">
        <v>-1.9E-3</v>
      </c>
      <c r="J8316">
        <v>0</v>
      </c>
      <c r="K8316">
        <v>1.7702</v>
      </c>
    </row>
    <row r="8317" spans="1:11" hidden="1">
      <c r="A8317" t="s">
        <v>166</v>
      </c>
      <c r="B8317" t="s">
        <v>663</v>
      </c>
      <c r="C8317">
        <v>188</v>
      </c>
      <c r="D8317" t="s">
        <v>159</v>
      </c>
      <c r="E8317">
        <v>4.5438999999999998</v>
      </c>
      <c r="F8317">
        <v>0</v>
      </c>
      <c r="G8317">
        <v>20.157</v>
      </c>
      <c r="H8317">
        <v>0</v>
      </c>
      <c r="I8317">
        <v>-1.9E-3</v>
      </c>
      <c r="J8317">
        <v>0</v>
      </c>
      <c r="K8317">
        <v>-6.3833000000000002</v>
      </c>
    </row>
    <row r="8318" spans="1:11" hidden="1">
      <c r="A8318" t="s">
        <v>166</v>
      </c>
      <c r="B8318" t="s">
        <v>663</v>
      </c>
      <c r="C8318">
        <v>188</v>
      </c>
      <c r="D8318" t="s">
        <v>159</v>
      </c>
      <c r="E8318">
        <v>4.9798999999999998</v>
      </c>
      <c r="F8318">
        <v>0</v>
      </c>
      <c r="G8318">
        <v>23.068100000000001</v>
      </c>
      <c r="H8318">
        <v>0</v>
      </c>
      <c r="I8318">
        <v>-1.9E-3</v>
      </c>
      <c r="J8318">
        <v>0</v>
      </c>
      <c r="K8318">
        <v>-15.806100000000001</v>
      </c>
    </row>
    <row r="8319" spans="1:11" hidden="1">
      <c r="A8319" t="s">
        <v>166</v>
      </c>
      <c r="B8319" t="s">
        <v>663</v>
      </c>
      <c r="C8319">
        <v>188</v>
      </c>
      <c r="D8319" t="s">
        <v>159</v>
      </c>
      <c r="E8319">
        <v>5.4158999999999997</v>
      </c>
      <c r="F8319">
        <v>0</v>
      </c>
      <c r="G8319">
        <v>25.979299999999999</v>
      </c>
      <c r="H8319">
        <v>0</v>
      </c>
      <c r="I8319">
        <v>-1.9E-3</v>
      </c>
      <c r="J8319">
        <v>0</v>
      </c>
      <c r="K8319">
        <v>-26.498000000000001</v>
      </c>
    </row>
    <row r="8320" spans="1:11" hidden="1">
      <c r="A8320" t="s">
        <v>166</v>
      </c>
      <c r="B8320" t="s">
        <v>663</v>
      </c>
      <c r="C8320">
        <v>188</v>
      </c>
      <c r="D8320" t="s">
        <v>160</v>
      </c>
      <c r="E8320">
        <v>0.18410000000000001</v>
      </c>
      <c r="F8320">
        <v>0</v>
      </c>
      <c r="G8320">
        <v>-30.986899999999999</v>
      </c>
      <c r="H8320">
        <v>0</v>
      </c>
      <c r="I8320">
        <v>-1.9E-3</v>
      </c>
      <c r="J8320">
        <v>0</v>
      </c>
      <c r="K8320">
        <v>-16.652699999999999</v>
      </c>
    </row>
    <row r="8321" spans="1:11" hidden="1">
      <c r="A8321" t="s">
        <v>166</v>
      </c>
      <c r="B8321" t="s">
        <v>663</v>
      </c>
      <c r="C8321">
        <v>188</v>
      </c>
      <c r="D8321" t="s">
        <v>160</v>
      </c>
      <c r="E8321">
        <v>0.62009999999999998</v>
      </c>
      <c r="F8321">
        <v>0</v>
      </c>
      <c r="G8321">
        <v>-26.410399999999999</v>
      </c>
      <c r="H8321">
        <v>0</v>
      </c>
      <c r="I8321">
        <v>-1.9E-3</v>
      </c>
      <c r="J8321">
        <v>0</v>
      </c>
      <c r="K8321">
        <v>-4.0749000000000004</v>
      </c>
    </row>
    <row r="8322" spans="1:11" hidden="1">
      <c r="A8322" t="s">
        <v>166</v>
      </c>
      <c r="B8322" t="s">
        <v>663</v>
      </c>
      <c r="C8322">
        <v>188</v>
      </c>
      <c r="D8322" t="s">
        <v>160</v>
      </c>
      <c r="E8322">
        <v>1.0561</v>
      </c>
      <c r="F8322">
        <v>0</v>
      </c>
      <c r="G8322">
        <v>-20.081499999999998</v>
      </c>
      <c r="H8322">
        <v>0</v>
      </c>
      <c r="I8322">
        <v>-1.9E-3</v>
      </c>
      <c r="J8322">
        <v>0</v>
      </c>
      <c r="K8322">
        <v>6.1157000000000004</v>
      </c>
    </row>
    <row r="8323" spans="1:11" hidden="1">
      <c r="A8323" t="s">
        <v>166</v>
      </c>
      <c r="B8323" t="s">
        <v>663</v>
      </c>
      <c r="C8323">
        <v>188</v>
      </c>
      <c r="D8323" t="s">
        <v>160</v>
      </c>
      <c r="E8323">
        <v>1.4921</v>
      </c>
      <c r="F8323">
        <v>0</v>
      </c>
      <c r="G8323">
        <v>-13.2356</v>
      </c>
      <c r="H8323">
        <v>0</v>
      </c>
      <c r="I8323">
        <v>-1.9E-3</v>
      </c>
      <c r="J8323">
        <v>0</v>
      </c>
      <c r="K8323">
        <v>13.3786</v>
      </c>
    </row>
    <row r="8324" spans="1:11" hidden="1">
      <c r="A8324" t="s">
        <v>166</v>
      </c>
      <c r="B8324" t="s">
        <v>663</v>
      </c>
      <c r="C8324">
        <v>188</v>
      </c>
      <c r="D8324" t="s">
        <v>160</v>
      </c>
      <c r="E8324">
        <v>1.9279999999999999</v>
      </c>
      <c r="F8324">
        <v>0</v>
      </c>
      <c r="G8324">
        <v>-6.4185999999999996</v>
      </c>
      <c r="H8324">
        <v>0</v>
      </c>
      <c r="I8324">
        <v>-1.9E-3</v>
      </c>
      <c r="J8324">
        <v>0</v>
      </c>
      <c r="K8324">
        <v>17.657499999999999</v>
      </c>
    </row>
    <row r="8325" spans="1:11" hidden="1">
      <c r="A8325" t="s">
        <v>166</v>
      </c>
      <c r="B8325" t="s">
        <v>663</v>
      </c>
      <c r="C8325">
        <v>188</v>
      </c>
      <c r="D8325" t="s">
        <v>160</v>
      </c>
      <c r="E8325">
        <v>2.3639999999999999</v>
      </c>
      <c r="F8325">
        <v>0</v>
      </c>
      <c r="G8325">
        <v>-0.79879999999999995</v>
      </c>
      <c r="H8325">
        <v>0</v>
      </c>
      <c r="I8325">
        <v>-1.9E-3</v>
      </c>
      <c r="J8325">
        <v>0</v>
      </c>
      <c r="K8325">
        <v>19.165199999999999</v>
      </c>
    </row>
    <row r="8326" spans="1:11" hidden="1">
      <c r="A8326" t="s">
        <v>166</v>
      </c>
      <c r="B8326" t="s">
        <v>663</v>
      </c>
      <c r="C8326">
        <v>188</v>
      </c>
      <c r="D8326" t="s">
        <v>160</v>
      </c>
      <c r="E8326">
        <v>2.8</v>
      </c>
      <c r="F8326">
        <v>0</v>
      </c>
      <c r="G8326">
        <v>3.0152000000000001</v>
      </c>
      <c r="H8326">
        <v>0</v>
      </c>
      <c r="I8326">
        <v>-1.9E-3</v>
      </c>
      <c r="J8326">
        <v>0</v>
      </c>
      <c r="K8326">
        <v>18.616499999999998</v>
      </c>
    </row>
    <row r="8327" spans="1:11" hidden="1">
      <c r="A8327" t="s">
        <v>166</v>
      </c>
      <c r="B8327" t="s">
        <v>663</v>
      </c>
      <c r="C8327">
        <v>188</v>
      </c>
      <c r="D8327" t="s">
        <v>160</v>
      </c>
      <c r="E8327">
        <v>2.8</v>
      </c>
      <c r="F8327">
        <v>0</v>
      </c>
      <c r="G8327">
        <v>8.5614000000000008</v>
      </c>
      <c r="H8327">
        <v>0</v>
      </c>
      <c r="I8327">
        <v>-1.9E-3</v>
      </c>
      <c r="J8327">
        <v>0</v>
      </c>
      <c r="K8327">
        <v>18.616499999999998</v>
      </c>
    </row>
    <row r="8328" spans="1:11" hidden="1">
      <c r="A8328" t="s">
        <v>166</v>
      </c>
      <c r="B8328" t="s">
        <v>663</v>
      </c>
      <c r="C8328">
        <v>188</v>
      </c>
      <c r="D8328" t="s">
        <v>160</v>
      </c>
      <c r="E8328">
        <v>3.2360000000000002</v>
      </c>
      <c r="F8328">
        <v>0</v>
      </c>
      <c r="G8328">
        <v>11.4725</v>
      </c>
      <c r="H8328">
        <v>0</v>
      </c>
      <c r="I8328">
        <v>-1.9E-3</v>
      </c>
      <c r="J8328">
        <v>0</v>
      </c>
      <c r="K8328">
        <v>14.2493</v>
      </c>
    </row>
    <row r="8329" spans="1:11" hidden="1">
      <c r="A8329" t="s">
        <v>166</v>
      </c>
      <c r="B8329" t="s">
        <v>663</v>
      </c>
      <c r="C8329">
        <v>188</v>
      </c>
      <c r="D8329" t="s">
        <v>160</v>
      </c>
      <c r="E8329">
        <v>3.6720000000000002</v>
      </c>
      <c r="F8329">
        <v>0</v>
      </c>
      <c r="G8329">
        <v>14.383699999999999</v>
      </c>
      <c r="H8329">
        <v>0</v>
      </c>
      <c r="I8329">
        <v>-1.9E-3</v>
      </c>
      <c r="J8329">
        <v>0</v>
      </c>
      <c r="K8329">
        <v>8.6128</v>
      </c>
    </row>
    <row r="8330" spans="1:11" hidden="1">
      <c r="A8330" t="s">
        <v>166</v>
      </c>
      <c r="B8330" t="s">
        <v>663</v>
      </c>
      <c r="C8330">
        <v>188</v>
      </c>
      <c r="D8330" t="s">
        <v>160</v>
      </c>
      <c r="E8330">
        <v>4.1079999999999997</v>
      </c>
      <c r="F8330">
        <v>0</v>
      </c>
      <c r="G8330">
        <v>17.294799999999999</v>
      </c>
      <c r="H8330">
        <v>0</v>
      </c>
      <c r="I8330">
        <v>-1.9E-3</v>
      </c>
      <c r="J8330">
        <v>0</v>
      </c>
      <c r="K8330">
        <v>1.7072000000000001</v>
      </c>
    </row>
    <row r="8331" spans="1:11" hidden="1">
      <c r="A8331" t="s">
        <v>166</v>
      </c>
      <c r="B8331" t="s">
        <v>663</v>
      </c>
      <c r="C8331">
        <v>188</v>
      </c>
      <c r="D8331" t="s">
        <v>160</v>
      </c>
      <c r="E8331">
        <v>4.5438999999999998</v>
      </c>
      <c r="F8331">
        <v>0</v>
      </c>
      <c r="G8331">
        <v>20.206</v>
      </c>
      <c r="H8331">
        <v>0</v>
      </c>
      <c r="I8331">
        <v>-1.9E-3</v>
      </c>
      <c r="J8331">
        <v>0</v>
      </c>
      <c r="K8331">
        <v>-6.4676999999999998</v>
      </c>
    </row>
    <row r="8332" spans="1:11" hidden="1">
      <c r="A8332" t="s">
        <v>166</v>
      </c>
      <c r="B8332" t="s">
        <v>663</v>
      </c>
      <c r="C8332">
        <v>188</v>
      </c>
      <c r="D8332" t="s">
        <v>160</v>
      </c>
      <c r="E8332">
        <v>4.9798999999999998</v>
      </c>
      <c r="F8332">
        <v>0</v>
      </c>
      <c r="G8332">
        <v>23.117100000000001</v>
      </c>
      <c r="H8332">
        <v>0</v>
      </c>
      <c r="I8332">
        <v>-1.9E-3</v>
      </c>
      <c r="J8332">
        <v>0</v>
      </c>
      <c r="K8332">
        <v>-15.911799999999999</v>
      </c>
    </row>
    <row r="8333" spans="1:11" hidden="1">
      <c r="A8333" t="s">
        <v>166</v>
      </c>
      <c r="B8333" t="s">
        <v>663</v>
      </c>
      <c r="C8333">
        <v>188</v>
      </c>
      <c r="D8333" t="s">
        <v>160</v>
      </c>
      <c r="E8333">
        <v>5.4158999999999997</v>
      </c>
      <c r="F8333">
        <v>0</v>
      </c>
      <c r="G8333">
        <v>26.028300000000002</v>
      </c>
      <c r="H8333">
        <v>0</v>
      </c>
      <c r="I8333">
        <v>-1.9E-3</v>
      </c>
      <c r="J8333">
        <v>0</v>
      </c>
      <c r="K8333">
        <v>-26.6251</v>
      </c>
    </row>
    <row r="8334" spans="1:11" hidden="1">
      <c r="A8334" t="s">
        <v>166</v>
      </c>
      <c r="B8334" t="s">
        <v>663</v>
      </c>
      <c r="C8334">
        <v>188</v>
      </c>
      <c r="D8334" t="s">
        <v>161</v>
      </c>
      <c r="E8334">
        <v>0.18410000000000001</v>
      </c>
      <c r="F8334">
        <v>0</v>
      </c>
      <c r="G8334">
        <v>-30.986899999999999</v>
      </c>
      <c r="H8334">
        <v>0</v>
      </c>
      <c r="I8334">
        <v>-1.9E-3</v>
      </c>
      <c r="J8334">
        <v>0</v>
      </c>
      <c r="K8334">
        <v>-16.652699999999999</v>
      </c>
    </row>
    <row r="8335" spans="1:11" hidden="1">
      <c r="A8335" t="s">
        <v>166</v>
      </c>
      <c r="B8335" t="s">
        <v>663</v>
      </c>
      <c r="C8335">
        <v>188</v>
      </c>
      <c r="D8335" t="s">
        <v>161</v>
      </c>
      <c r="E8335">
        <v>0.62009999999999998</v>
      </c>
      <c r="F8335">
        <v>0</v>
      </c>
      <c r="G8335">
        <v>-26.410399999999999</v>
      </c>
      <c r="H8335">
        <v>0</v>
      </c>
      <c r="I8335">
        <v>-1.9E-3</v>
      </c>
      <c r="J8335">
        <v>0</v>
      </c>
      <c r="K8335">
        <v>-4.0749000000000004</v>
      </c>
    </row>
    <row r="8336" spans="1:11" hidden="1">
      <c r="A8336" t="s">
        <v>166</v>
      </c>
      <c r="B8336" t="s">
        <v>663</v>
      </c>
      <c r="C8336">
        <v>188</v>
      </c>
      <c r="D8336" t="s">
        <v>161</v>
      </c>
      <c r="E8336">
        <v>1.0561</v>
      </c>
      <c r="F8336">
        <v>0</v>
      </c>
      <c r="G8336">
        <v>-20.081499999999998</v>
      </c>
      <c r="H8336">
        <v>0</v>
      </c>
      <c r="I8336">
        <v>-1.9E-3</v>
      </c>
      <c r="J8336">
        <v>0</v>
      </c>
      <c r="K8336">
        <v>6.1157000000000004</v>
      </c>
    </row>
    <row r="8337" spans="1:11" hidden="1">
      <c r="A8337" t="s">
        <v>166</v>
      </c>
      <c r="B8337" t="s">
        <v>663</v>
      </c>
      <c r="C8337">
        <v>188</v>
      </c>
      <c r="D8337" t="s">
        <v>161</v>
      </c>
      <c r="E8337">
        <v>1.4921</v>
      </c>
      <c r="F8337">
        <v>0</v>
      </c>
      <c r="G8337">
        <v>-13.2356</v>
      </c>
      <c r="H8337">
        <v>0</v>
      </c>
      <c r="I8337">
        <v>-1.9E-3</v>
      </c>
      <c r="J8337">
        <v>0</v>
      </c>
      <c r="K8337">
        <v>13.3786</v>
      </c>
    </row>
    <row r="8338" spans="1:11" hidden="1">
      <c r="A8338" t="s">
        <v>166</v>
      </c>
      <c r="B8338" t="s">
        <v>663</v>
      </c>
      <c r="C8338">
        <v>188</v>
      </c>
      <c r="D8338" t="s">
        <v>161</v>
      </c>
      <c r="E8338">
        <v>1.9279999999999999</v>
      </c>
      <c r="F8338">
        <v>0</v>
      </c>
      <c r="G8338">
        <v>-6.4185999999999996</v>
      </c>
      <c r="H8338">
        <v>0</v>
      </c>
      <c r="I8338">
        <v>-1.9E-3</v>
      </c>
      <c r="J8338">
        <v>0</v>
      </c>
      <c r="K8338">
        <v>17.657499999999999</v>
      </c>
    </row>
    <row r="8339" spans="1:11" hidden="1">
      <c r="A8339" t="s">
        <v>166</v>
      </c>
      <c r="B8339" t="s">
        <v>663</v>
      </c>
      <c r="C8339">
        <v>188</v>
      </c>
      <c r="D8339" t="s">
        <v>161</v>
      </c>
      <c r="E8339">
        <v>2.3639999999999999</v>
      </c>
      <c r="F8339">
        <v>0</v>
      </c>
      <c r="G8339">
        <v>-0.79879999999999995</v>
      </c>
      <c r="H8339">
        <v>0</v>
      </c>
      <c r="I8339">
        <v>-1.9E-3</v>
      </c>
      <c r="J8339">
        <v>0</v>
      </c>
      <c r="K8339">
        <v>19.165199999999999</v>
      </c>
    </row>
    <row r="8340" spans="1:11" hidden="1">
      <c r="A8340" t="s">
        <v>166</v>
      </c>
      <c r="B8340" t="s">
        <v>663</v>
      </c>
      <c r="C8340">
        <v>188</v>
      </c>
      <c r="D8340" t="s">
        <v>161</v>
      </c>
      <c r="E8340">
        <v>2.8</v>
      </c>
      <c r="F8340">
        <v>0</v>
      </c>
      <c r="G8340">
        <v>3.0152000000000001</v>
      </c>
      <c r="H8340">
        <v>0</v>
      </c>
      <c r="I8340">
        <v>-1.9E-3</v>
      </c>
      <c r="J8340">
        <v>0</v>
      </c>
      <c r="K8340">
        <v>18.616499999999998</v>
      </c>
    </row>
    <row r="8341" spans="1:11" hidden="1">
      <c r="A8341" t="s">
        <v>166</v>
      </c>
      <c r="B8341" t="s">
        <v>663</v>
      </c>
      <c r="C8341">
        <v>188</v>
      </c>
      <c r="D8341" t="s">
        <v>161</v>
      </c>
      <c r="E8341">
        <v>2.8</v>
      </c>
      <c r="F8341">
        <v>0</v>
      </c>
      <c r="G8341">
        <v>8.5614000000000008</v>
      </c>
      <c r="H8341">
        <v>0</v>
      </c>
      <c r="I8341">
        <v>-1.9E-3</v>
      </c>
      <c r="J8341">
        <v>0</v>
      </c>
      <c r="K8341">
        <v>18.616499999999998</v>
      </c>
    </row>
    <row r="8342" spans="1:11" hidden="1">
      <c r="A8342" t="s">
        <v>166</v>
      </c>
      <c r="B8342" t="s">
        <v>663</v>
      </c>
      <c r="C8342">
        <v>188</v>
      </c>
      <c r="D8342" t="s">
        <v>161</v>
      </c>
      <c r="E8342">
        <v>3.2360000000000002</v>
      </c>
      <c r="F8342">
        <v>0</v>
      </c>
      <c r="G8342">
        <v>11.4725</v>
      </c>
      <c r="H8342">
        <v>0</v>
      </c>
      <c r="I8342">
        <v>-1.9E-3</v>
      </c>
      <c r="J8342">
        <v>0</v>
      </c>
      <c r="K8342">
        <v>14.2493</v>
      </c>
    </row>
    <row r="8343" spans="1:11" hidden="1">
      <c r="A8343" t="s">
        <v>166</v>
      </c>
      <c r="B8343" t="s">
        <v>663</v>
      </c>
      <c r="C8343">
        <v>188</v>
      </c>
      <c r="D8343" t="s">
        <v>161</v>
      </c>
      <c r="E8343">
        <v>3.6720000000000002</v>
      </c>
      <c r="F8343">
        <v>0</v>
      </c>
      <c r="G8343">
        <v>14.383699999999999</v>
      </c>
      <c r="H8343">
        <v>0</v>
      </c>
      <c r="I8343">
        <v>-1.9E-3</v>
      </c>
      <c r="J8343">
        <v>0</v>
      </c>
      <c r="K8343">
        <v>8.6128</v>
      </c>
    </row>
    <row r="8344" spans="1:11" hidden="1">
      <c r="A8344" t="s">
        <v>166</v>
      </c>
      <c r="B8344" t="s">
        <v>663</v>
      </c>
      <c r="C8344">
        <v>188</v>
      </c>
      <c r="D8344" t="s">
        <v>161</v>
      </c>
      <c r="E8344">
        <v>4.1079999999999997</v>
      </c>
      <c r="F8344">
        <v>0</v>
      </c>
      <c r="G8344">
        <v>17.294799999999999</v>
      </c>
      <c r="H8344">
        <v>0</v>
      </c>
      <c r="I8344">
        <v>-1.9E-3</v>
      </c>
      <c r="J8344">
        <v>0</v>
      </c>
      <c r="K8344">
        <v>1.7072000000000001</v>
      </c>
    </row>
    <row r="8345" spans="1:11" hidden="1">
      <c r="A8345" t="s">
        <v>166</v>
      </c>
      <c r="B8345" t="s">
        <v>663</v>
      </c>
      <c r="C8345">
        <v>188</v>
      </c>
      <c r="D8345" t="s">
        <v>161</v>
      </c>
      <c r="E8345">
        <v>4.5438999999999998</v>
      </c>
      <c r="F8345">
        <v>0</v>
      </c>
      <c r="G8345">
        <v>20.206</v>
      </c>
      <c r="H8345">
        <v>0</v>
      </c>
      <c r="I8345">
        <v>-1.9E-3</v>
      </c>
      <c r="J8345">
        <v>0</v>
      </c>
      <c r="K8345">
        <v>-6.4676999999999998</v>
      </c>
    </row>
    <row r="8346" spans="1:11" hidden="1">
      <c r="A8346" t="s">
        <v>166</v>
      </c>
      <c r="B8346" t="s">
        <v>663</v>
      </c>
      <c r="C8346">
        <v>188</v>
      </c>
      <c r="D8346" t="s">
        <v>161</v>
      </c>
      <c r="E8346">
        <v>4.9798999999999998</v>
      </c>
      <c r="F8346">
        <v>0</v>
      </c>
      <c r="G8346">
        <v>23.117100000000001</v>
      </c>
      <c r="H8346">
        <v>0</v>
      </c>
      <c r="I8346">
        <v>-1.9E-3</v>
      </c>
      <c r="J8346">
        <v>0</v>
      </c>
      <c r="K8346">
        <v>-15.911799999999999</v>
      </c>
    </row>
    <row r="8347" spans="1:11" hidden="1">
      <c r="A8347" t="s">
        <v>166</v>
      </c>
      <c r="B8347" t="s">
        <v>663</v>
      </c>
      <c r="C8347">
        <v>188</v>
      </c>
      <c r="D8347" t="s">
        <v>161</v>
      </c>
      <c r="E8347">
        <v>5.4158999999999997</v>
      </c>
      <c r="F8347">
        <v>0</v>
      </c>
      <c r="G8347">
        <v>26.028300000000002</v>
      </c>
      <c r="H8347">
        <v>0</v>
      </c>
      <c r="I8347">
        <v>-1.9E-3</v>
      </c>
      <c r="J8347">
        <v>0</v>
      </c>
      <c r="K8347">
        <v>-26.6251</v>
      </c>
    </row>
    <row r="8348" spans="1:11" hidden="1">
      <c r="A8348" t="s">
        <v>166</v>
      </c>
      <c r="B8348" t="s">
        <v>663</v>
      </c>
      <c r="C8348">
        <v>188</v>
      </c>
      <c r="D8348" t="s">
        <v>162</v>
      </c>
      <c r="E8348">
        <v>0.18410000000000001</v>
      </c>
      <c r="F8348">
        <v>0</v>
      </c>
      <c r="G8348">
        <v>-31.0931</v>
      </c>
      <c r="H8348">
        <v>0</v>
      </c>
      <c r="I8348">
        <v>-1.8E-3</v>
      </c>
      <c r="J8348">
        <v>0</v>
      </c>
      <c r="K8348">
        <v>-16.9328</v>
      </c>
    </row>
    <row r="8349" spans="1:11" hidden="1">
      <c r="A8349" t="s">
        <v>166</v>
      </c>
      <c r="B8349" t="s">
        <v>663</v>
      </c>
      <c r="C8349">
        <v>188</v>
      </c>
      <c r="D8349" t="s">
        <v>162</v>
      </c>
      <c r="E8349">
        <v>0.62009999999999998</v>
      </c>
      <c r="F8349">
        <v>0</v>
      </c>
      <c r="G8349">
        <v>-26.5166</v>
      </c>
      <c r="H8349">
        <v>0</v>
      </c>
      <c r="I8349">
        <v>-1.8E-3</v>
      </c>
      <c r="J8349">
        <v>0</v>
      </c>
      <c r="K8349">
        <v>-4.3087999999999997</v>
      </c>
    </row>
    <row r="8350" spans="1:11" hidden="1">
      <c r="A8350" t="s">
        <v>166</v>
      </c>
      <c r="B8350" t="s">
        <v>663</v>
      </c>
      <c r="C8350">
        <v>188</v>
      </c>
      <c r="D8350" t="s">
        <v>162</v>
      </c>
      <c r="E8350">
        <v>1.0561</v>
      </c>
      <c r="F8350">
        <v>0</v>
      </c>
      <c r="G8350">
        <v>-20.1877</v>
      </c>
      <c r="H8350">
        <v>0</v>
      </c>
      <c r="I8350">
        <v>-1.8E-3</v>
      </c>
      <c r="J8350">
        <v>0</v>
      </c>
      <c r="K8350">
        <v>5.9282000000000004</v>
      </c>
    </row>
    <row r="8351" spans="1:11" hidden="1">
      <c r="A8351" t="s">
        <v>166</v>
      </c>
      <c r="B8351" t="s">
        <v>663</v>
      </c>
      <c r="C8351">
        <v>188</v>
      </c>
      <c r="D8351" t="s">
        <v>162</v>
      </c>
      <c r="E8351">
        <v>1.4921</v>
      </c>
      <c r="F8351">
        <v>0</v>
      </c>
      <c r="G8351">
        <v>-13.341799999999999</v>
      </c>
      <c r="H8351">
        <v>0</v>
      </c>
      <c r="I8351">
        <v>-1.8E-3</v>
      </c>
      <c r="J8351">
        <v>0</v>
      </c>
      <c r="K8351">
        <v>13.237299999999999</v>
      </c>
    </row>
    <row r="8352" spans="1:11" hidden="1">
      <c r="A8352" t="s">
        <v>166</v>
      </c>
      <c r="B8352" t="s">
        <v>663</v>
      </c>
      <c r="C8352">
        <v>188</v>
      </c>
      <c r="D8352" t="s">
        <v>162</v>
      </c>
      <c r="E8352">
        <v>1.9279999999999999</v>
      </c>
      <c r="F8352">
        <v>0</v>
      </c>
      <c r="G8352">
        <v>-6.5247999999999999</v>
      </c>
      <c r="H8352">
        <v>0</v>
      </c>
      <c r="I8352">
        <v>-1.8E-3</v>
      </c>
      <c r="J8352">
        <v>0</v>
      </c>
      <c r="K8352">
        <v>17.5625</v>
      </c>
    </row>
    <row r="8353" spans="1:11" hidden="1">
      <c r="A8353" t="s">
        <v>166</v>
      </c>
      <c r="B8353" t="s">
        <v>663</v>
      </c>
      <c r="C8353">
        <v>188</v>
      </c>
      <c r="D8353" t="s">
        <v>162</v>
      </c>
      <c r="E8353">
        <v>2.3639999999999999</v>
      </c>
      <c r="F8353">
        <v>0</v>
      </c>
      <c r="G8353">
        <v>-0.90500000000000003</v>
      </c>
      <c r="H8353">
        <v>0</v>
      </c>
      <c r="I8353">
        <v>-1.8E-3</v>
      </c>
      <c r="J8353">
        <v>0</v>
      </c>
      <c r="K8353">
        <v>19.116599999999998</v>
      </c>
    </row>
    <row r="8354" spans="1:11" hidden="1">
      <c r="A8354" t="s">
        <v>166</v>
      </c>
      <c r="B8354" t="s">
        <v>663</v>
      </c>
      <c r="C8354">
        <v>188</v>
      </c>
      <c r="D8354" t="s">
        <v>162</v>
      </c>
      <c r="E8354">
        <v>2.8</v>
      </c>
      <c r="F8354">
        <v>0</v>
      </c>
      <c r="G8354">
        <v>2.9089999999999998</v>
      </c>
      <c r="H8354">
        <v>0</v>
      </c>
      <c r="I8354">
        <v>-1.8E-3</v>
      </c>
      <c r="J8354">
        <v>0</v>
      </c>
      <c r="K8354">
        <v>18.614100000000001</v>
      </c>
    </row>
    <row r="8355" spans="1:11" hidden="1">
      <c r="A8355" t="s">
        <v>166</v>
      </c>
      <c r="B8355" t="s">
        <v>663</v>
      </c>
      <c r="C8355">
        <v>188</v>
      </c>
      <c r="D8355" t="s">
        <v>162</v>
      </c>
      <c r="E8355">
        <v>2.8</v>
      </c>
      <c r="F8355">
        <v>0</v>
      </c>
      <c r="G8355">
        <v>8.4551999999999996</v>
      </c>
      <c r="H8355">
        <v>0</v>
      </c>
      <c r="I8355">
        <v>-1.8E-3</v>
      </c>
      <c r="J8355">
        <v>0</v>
      </c>
      <c r="K8355">
        <v>18.614100000000001</v>
      </c>
    </row>
    <row r="8356" spans="1:11" hidden="1">
      <c r="A8356" t="s">
        <v>166</v>
      </c>
      <c r="B8356" t="s">
        <v>663</v>
      </c>
      <c r="C8356">
        <v>188</v>
      </c>
      <c r="D8356" t="s">
        <v>162</v>
      </c>
      <c r="E8356">
        <v>3.2360000000000002</v>
      </c>
      <c r="F8356">
        <v>0</v>
      </c>
      <c r="G8356">
        <v>11.366400000000001</v>
      </c>
      <c r="H8356">
        <v>0</v>
      </c>
      <c r="I8356">
        <v>-1.8E-3</v>
      </c>
      <c r="J8356">
        <v>0</v>
      </c>
      <c r="K8356">
        <v>14.293200000000001</v>
      </c>
    </row>
    <row r="8357" spans="1:11" hidden="1">
      <c r="A8357" t="s">
        <v>166</v>
      </c>
      <c r="B8357" t="s">
        <v>663</v>
      </c>
      <c r="C8357">
        <v>188</v>
      </c>
      <c r="D8357" t="s">
        <v>162</v>
      </c>
      <c r="E8357">
        <v>3.6720000000000002</v>
      </c>
      <c r="F8357">
        <v>0</v>
      </c>
      <c r="G8357">
        <v>14.2775</v>
      </c>
      <c r="H8357">
        <v>0</v>
      </c>
      <c r="I8357">
        <v>-1.8E-3</v>
      </c>
      <c r="J8357">
        <v>0</v>
      </c>
      <c r="K8357">
        <v>8.7029999999999994</v>
      </c>
    </row>
    <row r="8358" spans="1:11" hidden="1">
      <c r="A8358" t="s">
        <v>166</v>
      </c>
      <c r="B8358" t="s">
        <v>663</v>
      </c>
      <c r="C8358">
        <v>188</v>
      </c>
      <c r="D8358" t="s">
        <v>162</v>
      </c>
      <c r="E8358">
        <v>4.1079999999999997</v>
      </c>
      <c r="F8358">
        <v>0</v>
      </c>
      <c r="G8358">
        <v>17.188700000000001</v>
      </c>
      <c r="H8358">
        <v>0</v>
      </c>
      <c r="I8358">
        <v>-1.8E-3</v>
      </c>
      <c r="J8358">
        <v>0</v>
      </c>
      <c r="K8358">
        <v>1.8436999999999999</v>
      </c>
    </row>
    <row r="8359" spans="1:11" hidden="1">
      <c r="A8359" t="s">
        <v>166</v>
      </c>
      <c r="B8359" t="s">
        <v>663</v>
      </c>
      <c r="C8359">
        <v>188</v>
      </c>
      <c r="D8359" t="s">
        <v>162</v>
      </c>
      <c r="E8359">
        <v>4.5438999999999998</v>
      </c>
      <c r="F8359">
        <v>0</v>
      </c>
      <c r="G8359">
        <v>20.099799999999998</v>
      </c>
      <c r="H8359">
        <v>0</v>
      </c>
      <c r="I8359">
        <v>-1.8E-3</v>
      </c>
      <c r="J8359">
        <v>0</v>
      </c>
      <c r="K8359">
        <v>-6.2849000000000004</v>
      </c>
    </row>
    <row r="8360" spans="1:11" hidden="1">
      <c r="A8360" t="s">
        <v>166</v>
      </c>
      <c r="B8360" t="s">
        <v>663</v>
      </c>
      <c r="C8360">
        <v>188</v>
      </c>
      <c r="D8360" t="s">
        <v>162</v>
      </c>
      <c r="E8360">
        <v>4.9798999999999998</v>
      </c>
      <c r="F8360">
        <v>0</v>
      </c>
      <c r="G8360">
        <v>23.010899999999999</v>
      </c>
      <c r="H8360">
        <v>0</v>
      </c>
      <c r="I8360">
        <v>-1.8E-3</v>
      </c>
      <c r="J8360">
        <v>0</v>
      </c>
      <c r="K8360">
        <v>-15.682700000000001</v>
      </c>
    </row>
    <row r="8361" spans="1:11" hidden="1">
      <c r="A8361" t="s">
        <v>166</v>
      </c>
      <c r="B8361" t="s">
        <v>663</v>
      </c>
      <c r="C8361">
        <v>188</v>
      </c>
      <c r="D8361" t="s">
        <v>162</v>
      </c>
      <c r="E8361">
        <v>5.4158999999999997</v>
      </c>
      <c r="F8361">
        <v>0</v>
      </c>
      <c r="G8361">
        <v>25.9221</v>
      </c>
      <c r="H8361">
        <v>0</v>
      </c>
      <c r="I8361">
        <v>-1.8E-3</v>
      </c>
      <c r="J8361">
        <v>0</v>
      </c>
      <c r="K8361">
        <v>-26.349699999999999</v>
      </c>
    </row>
    <row r="8362" spans="1:11" hidden="1">
      <c r="A8362" t="s">
        <v>166</v>
      </c>
      <c r="B8362" t="s">
        <v>663</v>
      </c>
      <c r="C8362">
        <v>188</v>
      </c>
      <c r="D8362" t="s">
        <v>163</v>
      </c>
      <c r="E8362">
        <v>0.18410000000000001</v>
      </c>
      <c r="F8362">
        <v>0</v>
      </c>
      <c r="G8362">
        <v>-30.9298</v>
      </c>
      <c r="H8362">
        <v>0</v>
      </c>
      <c r="I8362">
        <v>-1.9E-3</v>
      </c>
      <c r="J8362">
        <v>0</v>
      </c>
      <c r="K8362">
        <v>-16.501799999999999</v>
      </c>
    </row>
    <row r="8363" spans="1:11" hidden="1">
      <c r="A8363" t="s">
        <v>166</v>
      </c>
      <c r="B8363" t="s">
        <v>663</v>
      </c>
      <c r="C8363">
        <v>188</v>
      </c>
      <c r="D8363" t="s">
        <v>163</v>
      </c>
      <c r="E8363">
        <v>0.62009999999999998</v>
      </c>
      <c r="F8363">
        <v>0</v>
      </c>
      <c r="G8363">
        <v>-26.353200000000001</v>
      </c>
      <c r="H8363">
        <v>0</v>
      </c>
      <c r="I8363">
        <v>-1.9E-3</v>
      </c>
      <c r="J8363">
        <v>0</v>
      </c>
      <c r="K8363">
        <v>-3.9489999999999998</v>
      </c>
    </row>
    <row r="8364" spans="1:11" hidden="1">
      <c r="A8364" t="s">
        <v>166</v>
      </c>
      <c r="B8364" t="s">
        <v>663</v>
      </c>
      <c r="C8364">
        <v>188</v>
      </c>
      <c r="D8364" t="s">
        <v>163</v>
      </c>
      <c r="E8364">
        <v>1.0561</v>
      </c>
      <c r="F8364">
        <v>0</v>
      </c>
      <c r="G8364">
        <v>-20.0243</v>
      </c>
      <c r="H8364">
        <v>0</v>
      </c>
      <c r="I8364">
        <v>-1.9E-3</v>
      </c>
      <c r="J8364">
        <v>0</v>
      </c>
      <c r="K8364">
        <v>6.2167000000000003</v>
      </c>
    </row>
    <row r="8365" spans="1:11" hidden="1">
      <c r="A8365" t="s">
        <v>166</v>
      </c>
      <c r="B8365" t="s">
        <v>663</v>
      </c>
      <c r="C8365">
        <v>188</v>
      </c>
      <c r="D8365" t="s">
        <v>163</v>
      </c>
      <c r="E8365">
        <v>1.4921</v>
      </c>
      <c r="F8365">
        <v>0</v>
      </c>
      <c r="G8365">
        <v>-13.1784</v>
      </c>
      <c r="H8365">
        <v>0</v>
      </c>
      <c r="I8365">
        <v>-1.9E-3</v>
      </c>
      <c r="J8365">
        <v>0</v>
      </c>
      <c r="K8365">
        <v>13.454700000000001</v>
      </c>
    </row>
    <row r="8366" spans="1:11" hidden="1">
      <c r="A8366" t="s">
        <v>166</v>
      </c>
      <c r="B8366" t="s">
        <v>663</v>
      </c>
      <c r="C8366">
        <v>188</v>
      </c>
      <c r="D8366" t="s">
        <v>163</v>
      </c>
      <c r="E8366">
        <v>1.9279999999999999</v>
      </c>
      <c r="F8366">
        <v>0</v>
      </c>
      <c r="G8366">
        <v>-6.3615000000000004</v>
      </c>
      <c r="H8366">
        <v>0</v>
      </c>
      <c r="I8366">
        <v>-1.9E-3</v>
      </c>
      <c r="J8366">
        <v>0</v>
      </c>
      <c r="K8366">
        <v>17.708600000000001</v>
      </c>
    </row>
    <row r="8367" spans="1:11" hidden="1">
      <c r="A8367" t="s">
        <v>166</v>
      </c>
      <c r="B8367" t="s">
        <v>663</v>
      </c>
      <c r="C8367">
        <v>188</v>
      </c>
      <c r="D8367" t="s">
        <v>163</v>
      </c>
      <c r="E8367">
        <v>2.3639999999999999</v>
      </c>
      <c r="F8367">
        <v>0</v>
      </c>
      <c r="G8367">
        <v>-0.74160000000000004</v>
      </c>
      <c r="H8367">
        <v>0</v>
      </c>
      <c r="I8367">
        <v>-1.9E-3</v>
      </c>
      <c r="J8367">
        <v>0</v>
      </c>
      <c r="K8367">
        <v>19.191400000000002</v>
      </c>
    </row>
    <row r="8368" spans="1:11" hidden="1">
      <c r="A8368" t="s">
        <v>166</v>
      </c>
      <c r="B8368" t="s">
        <v>663</v>
      </c>
      <c r="C8368">
        <v>188</v>
      </c>
      <c r="D8368" t="s">
        <v>163</v>
      </c>
      <c r="E8368">
        <v>2.8</v>
      </c>
      <c r="F8368">
        <v>0</v>
      </c>
      <c r="G8368">
        <v>3.0724</v>
      </c>
      <c r="H8368">
        <v>0</v>
      </c>
      <c r="I8368">
        <v>-1.9E-3</v>
      </c>
      <c r="J8368">
        <v>0</v>
      </c>
      <c r="K8368">
        <v>18.617799999999999</v>
      </c>
    </row>
    <row r="8369" spans="1:11" hidden="1">
      <c r="A8369" t="s">
        <v>166</v>
      </c>
      <c r="B8369" t="s">
        <v>663</v>
      </c>
      <c r="C8369">
        <v>188</v>
      </c>
      <c r="D8369" t="s">
        <v>163</v>
      </c>
      <c r="E8369">
        <v>2.8</v>
      </c>
      <c r="F8369">
        <v>0</v>
      </c>
      <c r="G8369">
        <v>8.6186000000000007</v>
      </c>
      <c r="H8369">
        <v>0</v>
      </c>
      <c r="I8369">
        <v>-1.9E-3</v>
      </c>
      <c r="J8369">
        <v>0</v>
      </c>
      <c r="K8369">
        <v>18.617799999999999</v>
      </c>
    </row>
    <row r="8370" spans="1:11" hidden="1">
      <c r="A8370" t="s">
        <v>166</v>
      </c>
      <c r="B8370" t="s">
        <v>663</v>
      </c>
      <c r="C8370">
        <v>188</v>
      </c>
      <c r="D8370" t="s">
        <v>163</v>
      </c>
      <c r="E8370">
        <v>3.2360000000000002</v>
      </c>
      <c r="F8370">
        <v>0</v>
      </c>
      <c r="G8370">
        <v>11.5297</v>
      </c>
      <c r="H8370">
        <v>0</v>
      </c>
      <c r="I8370">
        <v>-1.9E-3</v>
      </c>
      <c r="J8370">
        <v>0</v>
      </c>
      <c r="K8370">
        <v>14.2256</v>
      </c>
    </row>
    <row r="8371" spans="1:11" hidden="1">
      <c r="A8371" t="s">
        <v>166</v>
      </c>
      <c r="B8371" t="s">
        <v>663</v>
      </c>
      <c r="C8371">
        <v>188</v>
      </c>
      <c r="D8371" t="s">
        <v>163</v>
      </c>
      <c r="E8371">
        <v>3.6720000000000002</v>
      </c>
      <c r="F8371">
        <v>0</v>
      </c>
      <c r="G8371">
        <v>14.440899999999999</v>
      </c>
      <c r="H8371">
        <v>0</v>
      </c>
      <c r="I8371">
        <v>-1.9E-3</v>
      </c>
      <c r="J8371">
        <v>0</v>
      </c>
      <c r="K8371">
        <v>8.5641999999999996</v>
      </c>
    </row>
    <row r="8372" spans="1:11" hidden="1">
      <c r="A8372" t="s">
        <v>166</v>
      </c>
      <c r="B8372" t="s">
        <v>663</v>
      </c>
      <c r="C8372">
        <v>188</v>
      </c>
      <c r="D8372" t="s">
        <v>163</v>
      </c>
      <c r="E8372">
        <v>4.1079999999999997</v>
      </c>
      <c r="F8372">
        <v>0</v>
      </c>
      <c r="G8372">
        <v>17.352</v>
      </c>
      <c r="H8372">
        <v>0</v>
      </c>
      <c r="I8372">
        <v>-1.9E-3</v>
      </c>
      <c r="J8372">
        <v>0</v>
      </c>
      <c r="K8372">
        <v>1.6335999999999999</v>
      </c>
    </row>
    <row r="8373" spans="1:11" hidden="1">
      <c r="A8373" t="s">
        <v>166</v>
      </c>
      <c r="B8373" t="s">
        <v>663</v>
      </c>
      <c r="C8373">
        <v>188</v>
      </c>
      <c r="D8373" t="s">
        <v>163</v>
      </c>
      <c r="E8373">
        <v>4.5438999999999998</v>
      </c>
      <c r="F8373">
        <v>0</v>
      </c>
      <c r="G8373">
        <v>20.263200000000001</v>
      </c>
      <c r="H8373">
        <v>0</v>
      </c>
      <c r="I8373">
        <v>-1.9E-3</v>
      </c>
      <c r="J8373">
        <v>0</v>
      </c>
      <c r="K8373">
        <v>-6.5662000000000003</v>
      </c>
    </row>
    <row r="8374" spans="1:11" hidden="1">
      <c r="A8374" t="s">
        <v>166</v>
      </c>
      <c r="B8374" t="s">
        <v>663</v>
      </c>
      <c r="C8374">
        <v>188</v>
      </c>
      <c r="D8374" t="s">
        <v>163</v>
      </c>
      <c r="E8374">
        <v>4.9798999999999998</v>
      </c>
      <c r="F8374">
        <v>0</v>
      </c>
      <c r="G8374">
        <v>23.174299999999999</v>
      </c>
      <c r="H8374">
        <v>0</v>
      </c>
      <c r="I8374">
        <v>-1.9E-3</v>
      </c>
      <c r="J8374">
        <v>0</v>
      </c>
      <c r="K8374">
        <v>-16.0352</v>
      </c>
    </row>
    <row r="8375" spans="1:11" hidden="1">
      <c r="A8375" t="s">
        <v>166</v>
      </c>
      <c r="B8375" t="s">
        <v>663</v>
      </c>
      <c r="C8375">
        <v>188</v>
      </c>
      <c r="D8375" t="s">
        <v>163</v>
      </c>
      <c r="E8375">
        <v>5.4158999999999997</v>
      </c>
      <c r="F8375">
        <v>0</v>
      </c>
      <c r="G8375">
        <v>26.0855</v>
      </c>
      <c r="H8375">
        <v>0</v>
      </c>
      <c r="I8375">
        <v>-1.9E-3</v>
      </c>
      <c r="J8375">
        <v>0</v>
      </c>
      <c r="K8375">
        <v>-26.773399999999999</v>
      </c>
    </row>
    <row r="8376" spans="1:11" hidden="1">
      <c r="A8376" t="s">
        <v>166</v>
      </c>
      <c r="B8376" t="s">
        <v>663</v>
      </c>
      <c r="C8376">
        <v>188</v>
      </c>
      <c r="D8376" t="s">
        <v>164</v>
      </c>
      <c r="E8376">
        <v>0.18410000000000001</v>
      </c>
      <c r="F8376">
        <v>0</v>
      </c>
      <c r="G8376">
        <v>-31.0931</v>
      </c>
      <c r="H8376">
        <v>0</v>
      </c>
      <c r="I8376">
        <v>-1.8E-3</v>
      </c>
      <c r="J8376">
        <v>0</v>
      </c>
      <c r="K8376">
        <v>-16.9328</v>
      </c>
    </row>
    <row r="8377" spans="1:11" hidden="1">
      <c r="A8377" t="s">
        <v>166</v>
      </c>
      <c r="B8377" t="s">
        <v>663</v>
      </c>
      <c r="C8377">
        <v>188</v>
      </c>
      <c r="D8377" t="s">
        <v>164</v>
      </c>
      <c r="E8377">
        <v>0.62009999999999998</v>
      </c>
      <c r="F8377">
        <v>0</v>
      </c>
      <c r="G8377">
        <v>-26.5166</v>
      </c>
      <c r="H8377">
        <v>0</v>
      </c>
      <c r="I8377">
        <v>-1.8E-3</v>
      </c>
      <c r="J8377">
        <v>0</v>
      </c>
      <c r="K8377">
        <v>-4.3087999999999997</v>
      </c>
    </row>
    <row r="8378" spans="1:11" hidden="1">
      <c r="A8378" t="s">
        <v>166</v>
      </c>
      <c r="B8378" t="s">
        <v>663</v>
      </c>
      <c r="C8378">
        <v>188</v>
      </c>
      <c r="D8378" t="s">
        <v>164</v>
      </c>
      <c r="E8378">
        <v>1.0561</v>
      </c>
      <c r="F8378">
        <v>0</v>
      </c>
      <c r="G8378">
        <v>-20.1877</v>
      </c>
      <c r="H8378">
        <v>0</v>
      </c>
      <c r="I8378">
        <v>-1.8E-3</v>
      </c>
      <c r="J8378">
        <v>0</v>
      </c>
      <c r="K8378">
        <v>5.9282000000000004</v>
      </c>
    </row>
    <row r="8379" spans="1:11" hidden="1">
      <c r="A8379" t="s">
        <v>166</v>
      </c>
      <c r="B8379" t="s">
        <v>663</v>
      </c>
      <c r="C8379">
        <v>188</v>
      </c>
      <c r="D8379" t="s">
        <v>164</v>
      </c>
      <c r="E8379">
        <v>1.4921</v>
      </c>
      <c r="F8379">
        <v>0</v>
      </c>
      <c r="G8379">
        <v>-13.341799999999999</v>
      </c>
      <c r="H8379">
        <v>0</v>
      </c>
      <c r="I8379">
        <v>-1.8E-3</v>
      </c>
      <c r="J8379">
        <v>0</v>
      </c>
      <c r="K8379">
        <v>13.237299999999999</v>
      </c>
    </row>
    <row r="8380" spans="1:11" hidden="1">
      <c r="A8380" t="s">
        <v>166</v>
      </c>
      <c r="B8380" t="s">
        <v>663</v>
      </c>
      <c r="C8380">
        <v>188</v>
      </c>
      <c r="D8380" t="s">
        <v>164</v>
      </c>
      <c r="E8380">
        <v>1.9279999999999999</v>
      </c>
      <c r="F8380">
        <v>0</v>
      </c>
      <c r="G8380">
        <v>-6.5247999999999999</v>
      </c>
      <c r="H8380">
        <v>0</v>
      </c>
      <c r="I8380">
        <v>-1.8E-3</v>
      </c>
      <c r="J8380">
        <v>0</v>
      </c>
      <c r="K8380">
        <v>17.5625</v>
      </c>
    </row>
    <row r="8381" spans="1:11" hidden="1">
      <c r="A8381" t="s">
        <v>166</v>
      </c>
      <c r="B8381" t="s">
        <v>663</v>
      </c>
      <c r="C8381">
        <v>188</v>
      </c>
      <c r="D8381" t="s">
        <v>164</v>
      </c>
      <c r="E8381">
        <v>2.3639999999999999</v>
      </c>
      <c r="F8381">
        <v>0</v>
      </c>
      <c r="G8381">
        <v>-0.90500000000000003</v>
      </c>
      <c r="H8381">
        <v>0</v>
      </c>
      <c r="I8381">
        <v>-1.8E-3</v>
      </c>
      <c r="J8381">
        <v>0</v>
      </c>
      <c r="K8381">
        <v>19.116599999999998</v>
      </c>
    </row>
    <row r="8382" spans="1:11" hidden="1">
      <c r="A8382" t="s">
        <v>166</v>
      </c>
      <c r="B8382" t="s">
        <v>663</v>
      </c>
      <c r="C8382">
        <v>188</v>
      </c>
      <c r="D8382" t="s">
        <v>164</v>
      </c>
      <c r="E8382">
        <v>2.8</v>
      </c>
      <c r="F8382">
        <v>0</v>
      </c>
      <c r="G8382">
        <v>2.9089999999999998</v>
      </c>
      <c r="H8382">
        <v>0</v>
      </c>
      <c r="I8382">
        <v>-1.8E-3</v>
      </c>
      <c r="J8382">
        <v>0</v>
      </c>
      <c r="K8382">
        <v>18.614100000000001</v>
      </c>
    </row>
    <row r="8383" spans="1:11" hidden="1">
      <c r="A8383" t="s">
        <v>166</v>
      </c>
      <c r="B8383" t="s">
        <v>663</v>
      </c>
      <c r="C8383">
        <v>188</v>
      </c>
      <c r="D8383" t="s">
        <v>164</v>
      </c>
      <c r="E8383">
        <v>2.8</v>
      </c>
      <c r="F8383">
        <v>0</v>
      </c>
      <c r="G8383">
        <v>8.4551999999999996</v>
      </c>
      <c r="H8383">
        <v>0</v>
      </c>
      <c r="I8383">
        <v>-1.8E-3</v>
      </c>
      <c r="J8383">
        <v>0</v>
      </c>
      <c r="K8383">
        <v>18.614100000000001</v>
      </c>
    </row>
    <row r="8384" spans="1:11" hidden="1">
      <c r="A8384" t="s">
        <v>166</v>
      </c>
      <c r="B8384" t="s">
        <v>663</v>
      </c>
      <c r="C8384">
        <v>188</v>
      </c>
      <c r="D8384" t="s">
        <v>164</v>
      </c>
      <c r="E8384">
        <v>3.2360000000000002</v>
      </c>
      <c r="F8384">
        <v>0</v>
      </c>
      <c r="G8384">
        <v>11.366400000000001</v>
      </c>
      <c r="H8384">
        <v>0</v>
      </c>
      <c r="I8384">
        <v>-1.8E-3</v>
      </c>
      <c r="J8384">
        <v>0</v>
      </c>
      <c r="K8384">
        <v>14.293200000000001</v>
      </c>
    </row>
    <row r="8385" spans="1:11" hidden="1">
      <c r="A8385" t="s">
        <v>166</v>
      </c>
      <c r="B8385" t="s">
        <v>663</v>
      </c>
      <c r="C8385">
        <v>188</v>
      </c>
      <c r="D8385" t="s">
        <v>164</v>
      </c>
      <c r="E8385">
        <v>3.6720000000000002</v>
      </c>
      <c r="F8385">
        <v>0</v>
      </c>
      <c r="G8385">
        <v>14.2775</v>
      </c>
      <c r="H8385">
        <v>0</v>
      </c>
      <c r="I8385">
        <v>-1.8E-3</v>
      </c>
      <c r="J8385">
        <v>0</v>
      </c>
      <c r="K8385">
        <v>8.7029999999999994</v>
      </c>
    </row>
    <row r="8386" spans="1:11" hidden="1">
      <c r="A8386" t="s">
        <v>166</v>
      </c>
      <c r="B8386" t="s">
        <v>663</v>
      </c>
      <c r="C8386">
        <v>188</v>
      </c>
      <c r="D8386" t="s">
        <v>164</v>
      </c>
      <c r="E8386">
        <v>4.1079999999999997</v>
      </c>
      <c r="F8386">
        <v>0</v>
      </c>
      <c r="G8386">
        <v>17.188700000000001</v>
      </c>
      <c r="H8386">
        <v>0</v>
      </c>
      <c r="I8386">
        <v>-1.8E-3</v>
      </c>
      <c r="J8386">
        <v>0</v>
      </c>
      <c r="K8386">
        <v>1.8436999999999999</v>
      </c>
    </row>
    <row r="8387" spans="1:11" hidden="1">
      <c r="A8387" t="s">
        <v>166</v>
      </c>
      <c r="B8387" t="s">
        <v>663</v>
      </c>
      <c r="C8387">
        <v>188</v>
      </c>
      <c r="D8387" t="s">
        <v>164</v>
      </c>
      <c r="E8387">
        <v>4.5438999999999998</v>
      </c>
      <c r="F8387">
        <v>0</v>
      </c>
      <c r="G8387">
        <v>20.099799999999998</v>
      </c>
      <c r="H8387">
        <v>0</v>
      </c>
      <c r="I8387">
        <v>-1.8E-3</v>
      </c>
      <c r="J8387">
        <v>0</v>
      </c>
      <c r="K8387">
        <v>-6.2849000000000004</v>
      </c>
    </row>
    <row r="8388" spans="1:11" hidden="1">
      <c r="A8388" t="s">
        <v>166</v>
      </c>
      <c r="B8388" t="s">
        <v>663</v>
      </c>
      <c r="C8388">
        <v>188</v>
      </c>
      <c r="D8388" t="s">
        <v>164</v>
      </c>
      <c r="E8388">
        <v>4.9798999999999998</v>
      </c>
      <c r="F8388">
        <v>0</v>
      </c>
      <c r="G8388">
        <v>23.010899999999999</v>
      </c>
      <c r="H8388">
        <v>0</v>
      </c>
      <c r="I8388">
        <v>-1.8E-3</v>
      </c>
      <c r="J8388">
        <v>0</v>
      </c>
      <c r="K8388">
        <v>-15.682700000000001</v>
      </c>
    </row>
    <row r="8389" spans="1:11" hidden="1">
      <c r="A8389" t="s">
        <v>166</v>
      </c>
      <c r="B8389" t="s">
        <v>663</v>
      </c>
      <c r="C8389">
        <v>188</v>
      </c>
      <c r="D8389" t="s">
        <v>164</v>
      </c>
      <c r="E8389">
        <v>5.4158999999999997</v>
      </c>
      <c r="F8389">
        <v>0</v>
      </c>
      <c r="G8389">
        <v>25.9221</v>
      </c>
      <c r="H8389">
        <v>0</v>
      </c>
      <c r="I8389">
        <v>-1.8E-3</v>
      </c>
      <c r="J8389">
        <v>0</v>
      </c>
      <c r="K8389">
        <v>-26.349699999999999</v>
      </c>
    </row>
    <row r="8390" spans="1:11" hidden="1">
      <c r="A8390" t="s">
        <v>166</v>
      </c>
      <c r="B8390" t="s">
        <v>663</v>
      </c>
      <c r="C8390">
        <v>188</v>
      </c>
      <c r="D8390" t="s">
        <v>165</v>
      </c>
      <c r="E8390">
        <v>0.18410000000000001</v>
      </c>
      <c r="F8390">
        <v>0</v>
      </c>
      <c r="G8390">
        <v>-30.9298</v>
      </c>
      <c r="H8390">
        <v>0</v>
      </c>
      <c r="I8390">
        <v>-1.9E-3</v>
      </c>
      <c r="J8390">
        <v>0</v>
      </c>
      <c r="K8390">
        <v>-16.501799999999999</v>
      </c>
    </row>
    <row r="8391" spans="1:11" hidden="1">
      <c r="A8391" t="s">
        <v>166</v>
      </c>
      <c r="B8391" t="s">
        <v>663</v>
      </c>
      <c r="C8391">
        <v>188</v>
      </c>
      <c r="D8391" t="s">
        <v>165</v>
      </c>
      <c r="E8391">
        <v>0.62009999999999998</v>
      </c>
      <c r="F8391">
        <v>0</v>
      </c>
      <c r="G8391">
        <v>-26.353200000000001</v>
      </c>
      <c r="H8391">
        <v>0</v>
      </c>
      <c r="I8391">
        <v>-1.9E-3</v>
      </c>
      <c r="J8391">
        <v>0</v>
      </c>
      <c r="K8391">
        <v>-3.9489999999999998</v>
      </c>
    </row>
    <row r="8392" spans="1:11" hidden="1">
      <c r="A8392" t="s">
        <v>166</v>
      </c>
      <c r="B8392" t="s">
        <v>663</v>
      </c>
      <c r="C8392">
        <v>188</v>
      </c>
      <c r="D8392" t="s">
        <v>165</v>
      </c>
      <c r="E8392">
        <v>1.0561</v>
      </c>
      <c r="F8392">
        <v>0</v>
      </c>
      <c r="G8392">
        <v>-20.0243</v>
      </c>
      <c r="H8392">
        <v>0</v>
      </c>
      <c r="I8392">
        <v>-1.9E-3</v>
      </c>
      <c r="J8392">
        <v>0</v>
      </c>
      <c r="K8392">
        <v>6.2167000000000003</v>
      </c>
    </row>
    <row r="8393" spans="1:11" hidden="1">
      <c r="A8393" t="s">
        <v>166</v>
      </c>
      <c r="B8393" t="s">
        <v>663</v>
      </c>
      <c r="C8393">
        <v>188</v>
      </c>
      <c r="D8393" t="s">
        <v>165</v>
      </c>
      <c r="E8393">
        <v>1.4921</v>
      </c>
      <c r="F8393">
        <v>0</v>
      </c>
      <c r="G8393">
        <v>-13.1784</v>
      </c>
      <c r="H8393">
        <v>0</v>
      </c>
      <c r="I8393">
        <v>-1.9E-3</v>
      </c>
      <c r="J8393">
        <v>0</v>
      </c>
      <c r="K8393">
        <v>13.454700000000001</v>
      </c>
    </row>
    <row r="8394" spans="1:11" hidden="1">
      <c r="A8394" t="s">
        <v>166</v>
      </c>
      <c r="B8394" t="s">
        <v>663</v>
      </c>
      <c r="C8394">
        <v>188</v>
      </c>
      <c r="D8394" t="s">
        <v>165</v>
      </c>
      <c r="E8394">
        <v>1.9279999999999999</v>
      </c>
      <c r="F8394">
        <v>0</v>
      </c>
      <c r="G8394">
        <v>-6.3615000000000004</v>
      </c>
      <c r="H8394">
        <v>0</v>
      </c>
      <c r="I8394">
        <v>-1.9E-3</v>
      </c>
      <c r="J8394">
        <v>0</v>
      </c>
      <c r="K8394">
        <v>17.708600000000001</v>
      </c>
    </row>
    <row r="8395" spans="1:11" hidden="1">
      <c r="A8395" t="s">
        <v>166</v>
      </c>
      <c r="B8395" t="s">
        <v>663</v>
      </c>
      <c r="C8395">
        <v>188</v>
      </c>
      <c r="D8395" t="s">
        <v>165</v>
      </c>
      <c r="E8395">
        <v>2.3639999999999999</v>
      </c>
      <c r="F8395">
        <v>0</v>
      </c>
      <c r="G8395">
        <v>-0.74160000000000004</v>
      </c>
      <c r="H8395">
        <v>0</v>
      </c>
      <c r="I8395">
        <v>-1.9E-3</v>
      </c>
      <c r="J8395">
        <v>0</v>
      </c>
      <c r="K8395">
        <v>19.191400000000002</v>
      </c>
    </row>
    <row r="8396" spans="1:11" hidden="1">
      <c r="A8396" t="s">
        <v>166</v>
      </c>
      <c r="B8396" t="s">
        <v>663</v>
      </c>
      <c r="C8396">
        <v>188</v>
      </c>
      <c r="D8396" t="s">
        <v>165</v>
      </c>
      <c r="E8396">
        <v>2.8</v>
      </c>
      <c r="F8396">
        <v>0</v>
      </c>
      <c r="G8396">
        <v>3.0724</v>
      </c>
      <c r="H8396">
        <v>0</v>
      </c>
      <c r="I8396">
        <v>-1.9E-3</v>
      </c>
      <c r="J8396">
        <v>0</v>
      </c>
      <c r="K8396">
        <v>18.617799999999999</v>
      </c>
    </row>
    <row r="8397" spans="1:11" hidden="1">
      <c r="A8397" t="s">
        <v>166</v>
      </c>
      <c r="B8397" t="s">
        <v>663</v>
      </c>
      <c r="C8397">
        <v>188</v>
      </c>
      <c r="D8397" t="s">
        <v>165</v>
      </c>
      <c r="E8397">
        <v>2.8</v>
      </c>
      <c r="F8397">
        <v>0</v>
      </c>
      <c r="G8397">
        <v>8.6186000000000007</v>
      </c>
      <c r="H8397">
        <v>0</v>
      </c>
      <c r="I8397">
        <v>-1.9E-3</v>
      </c>
      <c r="J8397">
        <v>0</v>
      </c>
      <c r="K8397">
        <v>18.617799999999999</v>
      </c>
    </row>
    <row r="8398" spans="1:11" hidden="1">
      <c r="A8398" t="s">
        <v>166</v>
      </c>
      <c r="B8398" t="s">
        <v>663</v>
      </c>
      <c r="C8398">
        <v>188</v>
      </c>
      <c r="D8398" t="s">
        <v>165</v>
      </c>
      <c r="E8398">
        <v>3.2360000000000002</v>
      </c>
      <c r="F8398">
        <v>0</v>
      </c>
      <c r="G8398">
        <v>11.5297</v>
      </c>
      <c r="H8398">
        <v>0</v>
      </c>
      <c r="I8398">
        <v>-1.9E-3</v>
      </c>
      <c r="J8398">
        <v>0</v>
      </c>
      <c r="K8398">
        <v>14.2256</v>
      </c>
    </row>
    <row r="8399" spans="1:11" hidden="1">
      <c r="A8399" t="s">
        <v>166</v>
      </c>
      <c r="B8399" t="s">
        <v>663</v>
      </c>
      <c r="C8399">
        <v>188</v>
      </c>
      <c r="D8399" t="s">
        <v>165</v>
      </c>
      <c r="E8399">
        <v>3.6720000000000002</v>
      </c>
      <c r="F8399">
        <v>0</v>
      </c>
      <c r="G8399">
        <v>14.440899999999999</v>
      </c>
      <c r="H8399">
        <v>0</v>
      </c>
      <c r="I8399">
        <v>-1.9E-3</v>
      </c>
      <c r="J8399">
        <v>0</v>
      </c>
      <c r="K8399">
        <v>8.5641999999999996</v>
      </c>
    </row>
    <row r="8400" spans="1:11" hidden="1">
      <c r="A8400" t="s">
        <v>166</v>
      </c>
      <c r="B8400" t="s">
        <v>663</v>
      </c>
      <c r="C8400">
        <v>188</v>
      </c>
      <c r="D8400" t="s">
        <v>165</v>
      </c>
      <c r="E8400">
        <v>4.1079999999999997</v>
      </c>
      <c r="F8400">
        <v>0</v>
      </c>
      <c r="G8400">
        <v>17.352</v>
      </c>
      <c r="H8400">
        <v>0</v>
      </c>
      <c r="I8400">
        <v>-1.9E-3</v>
      </c>
      <c r="J8400">
        <v>0</v>
      </c>
      <c r="K8400">
        <v>1.6335999999999999</v>
      </c>
    </row>
    <row r="8401" spans="1:11" hidden="1">
      <c r="A8401" t="s">
        <v>166</v>
      </c>
      <c r="B8401" t="s">
        <v>663</v>
      </c>
      <c r="C8401">
        <v>188</v>
      </c>
      <c r="D8401" t="s">
        <v>165</v>
      </c>
      <c r="E8401">
        <v>4.5438999999999998</v>
      </c>
      <c r="F8401">
        <v>0</v>
      </c>
      <c r="G8401">
        <v>20.263200000000001</v>
      </c>
      <c r="H8401">
        <v>0</v>
      </c>
      <c r="I8401">
        <v>-1.9E-3</v>
      </c>
      <c r="J8401">
        <v>0</v>
      </c>
      <c r="K8401">
        <v>-6.5662000000000003</v>
      </c>
    </row>
    <row r="8402" spans="1:11" hidden="1">
      <c r="A8402" t="s">
        <v>166</v>
      </c>
      <c r="B8402" t="s">
        <v>663</v>
      </c>
      <c r="C8402">
        <v>188</v>
      </c>
      <c r="D8402" t="s">
        <v>165</v>
      </c>
      <c r="E8402">
        <v>4.9798999999999998</v>
      </c>
      <c r="F8402">
        <v>0</v>
      </c>
      <c r="G8402">
        <v>23.174299999999999</v>
      </c>
      <c r="H8402">
        <v>0</v>
      </c>
      <c r="I8402">
        <v>-1.9E-3</v>
      </c>
      <c r="J8402">
        <v>0</v>
      </c>
      <c r="K8402">
        <v>-16.0352</v>
      </c>
    </row>
    <row r="8403" spans="1:11" hidden="1">
      <c r="A8403" t="s">
        <v>166</v>
      </c>
      <c r="B8403" t="s">
        <v>663</v>
      </c>
      <c r="C8403">
        <v>188</v>
      </c>
      <c r="D8403" t="s">
        <v>165</v>
      </c>
      <c r="E8403">
        <v>5.4158999999999997</v>
      </c>
      <c r="F8403">
        <v>0</v>
      </c>
      <c r="G8403">
        <v>26.0855</v>
      </c>
      <c r="H8403">
        <v>0</v>
      </c>
      <c r="I8403">
        <v>-1.9E-3</v>
      </c>
      <c r="J8403">
        <v>0</v>
      </c>
      <c r="K8403">
        <v>-26.773399999999999</v>
      </c>
    </row>
    <row r="8404" spans="1:11" hidden="1">
      <c r="A8404" t="s">
        <v>664</v>
      </c>
      <c r="B8404" t="s">
        <v>662</v>
      </c>
      <c r="C8404">
        <v>181</v>
      </c>
      <c r="D8404" t="s">
        <v>16</v>
      </c>
      <c r="E8404">
        <v>0.18410000000000001</v>
      </c>
      <c r="F8404">
        <v>-1.734</v>
      </c>
      <c r="G8404">
        <v>17.584800000000001</v>
      </c>
      <c r="H8404">
        <v>-2.5399999999999999E-2</v>
      </c>
      <c r="I8404">
        <v>-1E-4</v>
      </c>
      <c r="J8404">
        <v>-3.5799999999999998E-2</v>
      </c>
      <c r="K8404">
        <v>7.6082999999999998</v>
      </c>
    </row>
    <row r="8405" spans="1:11" hidden="1">
      <c r="A8405" t="s">
        <v>664</v>
      </c>
      <c r="B8405" t="s">
        <v>662</v>
      </c>
      <c r="C8405">
        <v>181</v>
      </c>
      <c r="D8405" t="s">
        <v>16</v>
      </c>
      <c r="E8405">
        <v>0.62009999999999998</v>
      </c>
      <c r="F8405">
        <v>-1.734</v>
      </c>
      <c r="G8405">
        <v>15.390499999999999</v>
      </c>
      <c r="H8405">
        <v>-2.5399999999999999E-2</v>
      </c>
      <c r="I8405">
        <v>-1E-4</v>
      </c>
      <c r="J8405">
        <v>-2.47E-2</v>
      </c>
      <c r="K8405">
        <v>0.34749999999999998</v>
      </c>
    </row>
    <row r="8406" spans="1:11" hidden="1">
      <c r="A8406" t="s">
        <v>664</v>
      </c>
      <c r="B8406" t="s">
        <v>662</v>
      </c>
      <c r="C8406">
        <v>181</v>
      </c>
      <c r="D8406" t="s">
        <v>16</v>
      </c>
      <c r="E8406">
        <v>1.0561</v>
      </c>
      <c r="F8406">
        <v>-1.734</v>
      </c>
      <c r="G8406">
        <v>11.259399999999999</v>
      </c>
      <c r="H8406">
        <v>-2.5399999999999999E-2</v>
      </c>
      <c r="I8406">
        <v>-1E-4</v>
      </c>
      <c r="J8406">
        <v>-1.3599999999999999E-2</v>
      </c>
      <c r="K8406">
        <v>-5.5236999999999998</v>
      </c>
    </row>
    <row r="8407" spans="1:11" hidden="1">
      <c r="A8407" t="s">
        <v>664</v>
      </c>
      <c r="B8407" t="s">
        <v>662</v>
      </c>
      <c r="C8407">
        <v>181</v>
      </c>
      <c r="D8407" t="s">
        <v>16</v>
      </c>
      <c r="E8407">
        <v>1.4921</v>
      </c>
      <c r="F8407">
        <v>-1.734</v>
      </c>
      <c r="G8407">
        <v>6.5568999999999997</v>
      </c>
      <c r="H8407">
        <v>-2.5399999999999999E-2</v>
      </c>
      <c r="I8407">
        <v>-1E-4</v>
      </c>
      <c r="J8407">
        <v>-2.5999999999999999E-3</v>
      </c>
      <c r="K8407">
        <v>-9.4075000000000006</v>
      </c>
    </row>
    <row r="8408" spans="1:11" hidden="1">
      <c r="A8408" t="s">
        <v>664</v>
      </c>
      <c r="B8408" t="s">
        <v>662</v>
      </c>
      <c r="C8408">
        <v>181</v>
      </c>
      <c r="D8408" t="s">
        <v>16</v>
      </c>
      <c r="E8408">
        <v>1.9279999999999999</v>
      </c>
      <c r="F8408">
        <v>-1.734</v>
      </c>
      <c r="G8408">
        <v>1.8864000000000001</v>
      </c>
      <c r="H8408">
        <v>-2.5399999999999999E-2</v>
      </c>
      <c r="I8408">
        <v>-1E-4</v>
      </c>
      <c r="J8408">
        <v>8.5000000000000006E-3</v>
      </c>
      <c r="K8408">
        <v>-11.241899999999999</v>
      </c>
    </row>
    <row r="8409" spans="1:11" hidden="1">
      <c r="A8409" t="s">
        <v>664</v>
      </c>
      <c r="B8409" t="s">
        <v>662</v>
      </c>
      <c r="C8409">
        <v>181</v>
      </c>
      <c r="D8409" t="s">
        <v>16</v>
      </c>
      <c r="E8409">
        <v>2.3639999999999999</v>
      </c>
      <c r="F8409">
        <v>-1.734</v>
      </c>
      <c r="G8409">
        <v>-1.4609000000000001</v>
      </c>
      <c r="H8409">
        <v>-2.5399999999999999E-2</v>
      </c>
      <c r="I8409">
        <v>-1E-4</v>
      </c>
      <c r="J8409">
        <v>1.9599999999999999E-2</v>
      </c>
      <c r="K8409">
        <v>-11.2622</v>
      </c>
    </row>
    <row r="8410" spans="1:11" hidden="1">
      <c r="A8410" t="s">
        <v>664</v>
      </c>
      <c r="B8410" t="s">
        <v>662</v>
      </c>
      <c r="C8410">
        <v>181</v>
      </c>
      <c r="D8410" t="s">
        <v>16</v>
      </c>
      <c r="E8410">
        <v>2.8</v>
      </c>
      <c r="F8410">
        <v>-1.734</v>
      </c>
      <c r="G8410">
        <v>-2.8123999999999998</v>
      </c>
      <c r="H8410">
        <v>-2.5399999999999999E-2</v>
      </c>
      <c r="I8410">
        <v>-1E-4</v>
      </c>
      <c r="J8410">
        <v>3.0599999999999999E-2</v>
      </c>
      <c r="K8410">
        <v>-10.258100000000001</v>
      </c>
    </row>
    <row r="8411" spans="1:11" hidden="1">
      <c r="A8411" t="s">
        <v>664</v>
      </c>
      <c r="B8411" t="s">
        <v>662</v>
      </c>
      <c r="C8411">
        <v>181</v>
      </c>
      <c r="D8411" t="s">
        <v>16</v>
      </c>
      <c r="E8411">
        <v>2.8</v>
      </c>
      <c r="F8411">
        <v>-0.6643</v>
      </c>
      <c r="G8411">
        <v>-8.8099000000000007</v>
      </c>
      <c r="H8411">
        <v>7.5200000000000003E-2</v>
      </c>
      <c r="I8411">
        <v>-1E-4</v>
      </c>
      <c r="J8411">
        <v>0.1172</v>
      </c>
      <c r="K8411">
        <v>-10.258100000000001</v>
      </c>
    </row>
    <row r="8412" spans="1:11" hidden="1">
      <c r="A8412" t="s">
        <v>664</v>
      </c>
      <c r="B8412" t="s">
        <v>662</v>
      </c>
      <c r="C8412">
        <v>181</v>
      </c>
      <c r="D8412" t="s">
        <v>16</v>
      </c>
      <c r="E8412">
        <v>3.2360000000000002</v>
      </c>
      <c r="F8412">
        <v>-0.6643</v>
      </c>
      <c r="G8412">
        <v>-9.1633999999999993</v>
      </c>
      <c r="H8412">
        <v>7.5200000000000003E-2</v>
      </c>
      <c r="I8412">
        <v>-1E-4</v>
      </c>
      <c r="J8412">
        <v>8.4400000000000003E-2</v>
      </c>
      <c r="K8412">
        <v>-6.3400999999999996</v>
      </c>
    </row>
    <row r="8413" spans="1:11" hidden="1">
      <c r="A8413" t="s">
        <v>664</v>
      </c>
      <c r="B8413" t="s">
        <v>662</v>
      </c>
      <c r="C8413">
        <v>181</v>
      </c>
      <c r="D8413" t="s">
        <v>16</v>
      </c>
      <c r="E8413">
        <v>3.6720000000000002</v>
      </c>
      <c r="F8413">
        <v>-0.6643</v>
      </c>
      <c r="G8413">
        <v>-9.5169999999999995</v>
      </c>
      <c r="H8413">
        <v>7.5200000000000003E-2</v>
      </c>
      <c r="I8413">
        <v>-1E-4</v>
      </c>
      <c r="J8413">
        <v>5.16E-2</v>
      </c>
      <c r="K8413">
        <v>-2.2679</v>
      </c>
    </row>
    <row r="8414" spans="1:11" hidden="1">
      <c r="A8414" t="s">
        <v>664</v>
      </c>
      <c r="B8414" t="s">
        <v>662</v>
      </c>
      <c r="C8414">
        <v>181</v>
      </c>
      <c r="D8414" t="s">
        <v>16</v>
      </c>
      <c r="E8414">
        <v>4.1079999999999997</v>
      </c>
      <c r="F8414">
        <v>-0.6643</v>
      </c>
      <c r="G8414">
        <v>-9.8704999999999998</v>
      </c>
      <c r="H8414">
        <v>7.5200000000000003E-2</v>
      </c>
      <c r="I8414">
        <v>-1E-4</v>
      </c>
      <c r="J8414">
        <v>1.8800000000000001E-2</v>
      </c>
      <c r="K8414">
        <v>1.9583999999999999</v>
      </c>
    </row>
    <row r="8415" spans="1:11" hidden="1">
      <c r="A8415" t="s">
        <v>664</v>
      </c>
      <c r="B8415" t="s">
        <v>662</v>
      </c>
      <c r="C8415">
        <v>181</v>
      </c>
      <c r="D8415" t="s">
        <v>16</v>
      </c>
      <c r="E8415">
        <v>4.5438999999999998</v>
      </c>
      <c r="F8415">
        <v>-0.6643</v>
      </c>
      <c r="G8415">
        <v>-10.2241</v>
      </c>
      <c r="H8415">
        <v>7.5200000000000003E-2</v>
      </c>
      <c r="I8415">
        <v>-1E-4</v>
      </c>
      <c r="J8415">
        <v>-1.4E-2</v>
      </c>
      <c r="K8415">
        <v>6.3388999999999998</v>
      </c>
    </row>
    <row r="8416" spans="1:11" hidden="1">
      <c r="A8416" t="s">
        <v>664</v>
      </c>
      <c r="B8416" t="s">
        <v>662</v>
      </c>
      <c r="C8416">
        <v>181</v>
      </c>
      <c r="D8416" t="s">
        <v>16</v>
      </c>
      <c r="E8416">
        <v>4.9798999999999998</v>
      </c>
      <c r="F8416">
        <v>-0.6643</v>
      </c>
      <c r="G8416">
        <v>-10.5777</v>
      </c>
      <c r="H8416">
        <v>7.5200000000000003E-2</v>
      </c>
      <c r="I8416">
        <v>-1E-4</v>
      </c>
      <c r="J8416">
        <v>-4.6800000000000001E-2</v>
      </c>
      <c r="K8416">
        <v>10.8735</v>
      </c>
    </row>
    <row r="8417" spans="1:11" hidden="1">
      <c r="A8417" t="s">
        <v>664</v>
      </c>
      <c r="B8417" t="s">
        <v>662</v>
      </c>
      <c r="C8417">
        <v>181</v>
      </c>
      <c r="D8417" t="s">
        <v>16</v>
      </c>
      <c r="E8417">
        <v>5.4158999999999997</v>
      </c>
      <c r="F8417">
        <v>-0.6643</v>
      </c>
      <c r="G8417">
        <v>-10.9312</v>
      </c>
      <c r="H8417">
        <v>7.5200000000000003E-2</v>
      </c>
      <c r="I8417">
        <v>-1E-4</v>
      </c>
      <c r="J8417">
        <v>-7.9500000000000001E-2</v>
      </c>
      <c r="K8417">
        <v>15.562200000000001</v>
      </c>
    </row>
    <row r="8418" spans="1:11" hidden="1">
      <c r="A8418" t="s">
        <v>664</v>
      </c>
      <c r="B8418" t="s">
        <v>662</v>
      </c>
      <c r="C8418">
        <v>181</v>
      </c>
      <c r="D8418" t="s">
        <v>17</v>
      </c>
      <c r="E8418">
        <v>0.18410000000000001</v>
      </c>
      <c r="F8418">
        <v>-1.0283</v>
      </c>
      <c r="G8418">
        <v>10.462899999999999</v>
      </c>
      <c r="H8418">
        <v>-1.5299999999999999E-2</v>
      </c>
      <c r="I8418">
        <v>-4.8890000000000001E-5</v>
      </c>
      <c r="J8418">
        <v>-2.1399999999999999E-2</v>
      </c>
      <c r="K8418">
        <v>4.8409000000000004</v>
      </c>
    </row>
    <row r="8419" spans="1:11" hidden="1">
      <c r="A8419" t="s">
        <v>664</v>
      </c>
      <c r="B8419" t="s">
        <v>662</v>
      </c>
      <c r="C8419">
        <v>181</v>
      </c>
      <c r="D8419" t="s">
        <v>17</v>
      </c>
      <c r="E8419">
        <v>0.62009999999999998</v>
      </c>
      <c r="F8419">
        <v>-1.0283</v>
      </c>
      <c r="G8419">
        <v>9.1450999999999993</v>
      </c>
      <c r="H8419">
        <v>-1.5299999999999999E-2</v>
      </c>
      <c r="I8419">
        <v>-4.8890000000000001E-5</v>
      </c>
      <c r="J8419">
        <v>-1.47E-2</v>
      </c>
      <c r="K8419">
        <v>0.52859999999999996</v>
      </c>
    </row>
    <row r="8420" spans="1:11" hidden="1">
      <c r="A8420" t="s">
        <v>664</v>
      </c>
      <c r="B8420" t="s">
        <v>662</v>
      </c>
      <c r="C8420">
        <v>181</v>
      </c>
      <c r="D8420" t="s">
        <v>17</v>
      </c>
      <c r="E8420">
        <v>1.0561</v>
      </c>
      <c r="F8420">
        <v>-1.0283</v>
      </c>
      <c r="G8420">
        <v>6.8129</v>
      </c>
      <c r="H8420">
        <v>-1.5299999999999999E-2</v>
      </c>
      <c r="I8420">
        <v>-4.8890000000000001E-5</v>
      </c>
      <c r="J8420">
        <v>-8.0000000000000002E-3</v>
      </c>
      <c r="K8420">
        <v>-2.9824999999999999</v>
      </c>
    </row>
    <row r="8421" spans="1:11" hidden="1">
      <c r="A8421" t="s">
        <v>664</v>
      </c>
      <c r="B8421" t="s">
        <v>662</v>
      </c>
      <c r="C8421">
        <v>181</v>
      </c>
      <c r="D8421" t="s">
        <v>17</v>
      </c>
      <c r="E8421">
        <v>1.4921</v>
      </c>
      <c r="F8421">
        <v>-1.0283</v>
      </c>
      <c r="G8421">
        <v>4.1813000000000002</v>
      </c>
      <c r="H8421">
        <v>-1.5299999999999999E-2</v>
      </c>
      <c r="I8421">
        <v>-4.8890000000000001E-5</v>
      </c>
      <c r="J8421">
        <v>-1.4E-3</v>
      </c>
      <c r="K8421">
        <v>-5.3791000000000002</v>
      </c>
    </row>
    <row r="8422" spans="1:11" hidden="1">
      <c r="A8422" t="s">
        <v>664</v>
      </c>
      <c r="B8422" t="s">
        <v>662</v>
      </c>
      <c r="C8422">
        <v>181</v>
      </c>
      <c r="D8422" t="s">
        <v>17</v>
      </c>
      <c r="E8422">
        <v>1.9279999999999999</v>
      </c>
      <c r="F8422">
        <v>-1.0283</v>
      </c>
      <c r="G8422">
        <v>1.5665</v>
      </c>
      <c r="H8422">
        <v>-1.5299999999999999E-2</v>
      </c>
      <c r="I8422">
        <v>-4.8890000000000001E-5</v>
      </c>
      <c r="J8422">
        <v>5.3E-3</v>
      </c>
      <c r="K8422">
        <v>-6.6288999999999998</v>
      </c>
    </row>
    <row r="8423" spans="1:11" hidden="1">
      <c r="A8423" t="s">
        <v>664</v>
      </c>
      <c r="B8423" t="s">
        <v>662</v>
      </c>
      <c r="C8423">
        <v>181</v>
      </c>
      <c r="D8423" t="s">
        <v>17</v>
      </c>
      <c r="E8423">
        <v>2.3639999999999999</v>
      </c>
      <c r="F8423">
        <v>-1.0283</v>
      </c>
      <c r="G8423">
        <v>-0.3553</v>
      </c>
      <c r="H8423">
        <v>-1.5299999999999999E-2</v>
      </c>
      <c r="I8423">
        <v>-4.8890000000000001E-5</v>
      </c>
      <c r="J8423">
        <v>1.2E-2</v>
      </c>
      <c r="K8423">
        <v>-6.8548999999999998</v>
      </c>
    </row>
    <row r="8424" spans="1:11" hidden="1">
      <c r="A8424" t="s">
        <v>664</v>
      </c>
      <c r="B8424" t="s">
        <v>662</v>
      </c>
      <c r="C8424">
        <v>181</v>
      </c>
      <c r="D8424" t="s">
        <v>17</v>
      </c>
      <c r="E8424">
        <v>2.8</v>
      </c>
      <c r="F8424">
        <v>-1.0283</v>
      </c>
      <c r="G8424">
        <v>-1.2315</v>
      </c>
      <c r="H8424">
        <v>-1.5299999999999999E-2</v>
      </c>
      <c r="I8424">
        <v>-4.8890000000000001E-5</v>
      </c>
      <c r="J8424">
        <v>1.8800000000000001E-2</v>
      </c>
      <c r="K8424">
        <v>-6.4710000000000001</v>
      </c>
    </row>
    <row r="8425" spans="1:11" hidden="1">
      <c r="A8425" t="s">
        <v>664</v>
      </c>
      <c r="B8425" t="s">
        <v>662</v>
      </c>
      <c r="C8425">
        <v>181</v>
      </c>
      <c r="D8425" t="s">
        <v>17</v>
      </c>
      <c r="E8425">
        <v>2.8</v>
      </c>
      <c r="F8425">
        <v>-0.34060000000000001</v>
      </c>
      <c r="G8425">
        <v>-4.9726999999999997</v>
      </c>
      <c r="H8425">
        <v>4.7600000000000003E-2</v>
      </c>
      <c r="I8425">
        <v>-4.8890000000000001E-5</v>
      </c>
      <c r="J8425">
        <v>7.3899999999999993E-2</v>
      </c>
      <c r="K8425">
        <v>-6.4710000000000001</v>
      </c>
    </row>
    <row r="8426" spans="1:11" hidden="1">
      <c r="A8426" t="s">
        <v>664</v>
      </c>
      <c r="B8426" t="s">
        <v>662</v>
      </c>
      <c r="C8426">
        <v>181</v>
      </c>
      <c r="D8426" t="s">
        <v>17</v>
      </c>
      <c r="E8426">
        <v>3.2360000000000002</v>
      </c>
      <c r="F8426">
        <v>-0.34060000000000001</v>
      </c>
      <c r="G8426">
        <v>-5.3262999999999998</v>
      </c>
      <c r="H8426">
        <v>4.7600000000000003E-2</v>
      </c>
      <c r="I8426">
        <v>-4.8890000000000001E-5</v>
      </c>
      <c r="J8426">
        <v>5.3199999999999997E-2</v>
      </c>
      <c r="K8426">
        <v>-4.2127999999999997</v>
      </c>
    </row>
    <row r="8427" spans="1:11" hidden="1">
      <c r="A8427" t="s">
        <v>664</v>
      </c>
      <c r="B8427" t="s">
        <v>662</v>
      </c>
      <c r="C8427">
        <v>181</v>
      </c>
      <c r="D8427" t="s">
        <v>17</v>
      </c>
      <c r="E8427">
        <v>3.6720000000000002</v>
      </c>
      <c r="F8427">
        <v>-0.34060000000000001</v>
      </c>
      <c r="G8427">
        <v>-5.6798000000000002</v>
      </c>
      <c r="H8427">
        <v>4.7600000000000003E-2</v>
      </c>
      <c r="I8427">
        <v>-4.8890000000000001E-5</v>
      </c>
      <c r="J8427">
        <v>3.2399999999999998E-2</v>
      </c>
      <c r="K8427">
        <v>-1.7974000000000001</v>
      </c>
    </row>
    <row r="8428" spans="1:11" hidden="1">
      <c r="A8428" t="s">
        <v>664</v>
      </c>
      <c r="B8428" t="s">
        <v>662</v>
      </c>
      <c r="C8428">
        <v>181</v>
      </c>
      <c r="D8428" t="s">
        <v>17</v>
      </c>
      <c r="E8428">
        <v>4.1079999999999997</v>
      </c>
      <c r="F8428">
        <v>-0.34060000000000001</v>
      </c>
      <c r="G8428">
        <v>-6.0334000000000003</v>
      </c>
      <c r="H8428">
        <v>4.7600000000000003E-2</v>
      </c>
      <c r="I8428">
        <v>-4.8890000000000001E-5</v>
      </c>
      <c r="J8428">
        <v>1.1599999999999999E-2</v>
      </c>
      <c r="K8428">
        <v>0.77200000000000002</v>
      </c>
    </row>
    <row r="8429" spans="1:11" hidden="1">
      <c r="A8429" t="s">
        <v>664</v>
      </c>
      <c r="B8429" t="s">
        <v>662</v>
      </c>
      <c r="C8429">
        <v>181</v>
      </c>
      <c r="D8429" t="s">
        <v>17</v>
      </c>
      <c r="E8429">
        <v>4.5438999999999998</v>
      </c>
      <c r="F8429">
        <v>-0.34060000000000001</v>
      </c>
      <c r="G8429">
        <v>-6.3869999999999996</v>
      </c>
      <c r="H8429">
        <v>4.7600000000000003E-2</v>
      </c>
      <c r="I8429">
        <v>-4.8890000000000001E-5</v>
      </c>
      <c r="J8429">
        <v>-8.6E-3</v>
      </c>
      <c r="K8429">
        <v>3.4956999999999998</v>
      </c>
    </row>
    <row r="8430" spans="1:11" hidden="1">
      <c r="A8430" t="s">
        <v>664</v>
      </c>
      <c r="B8430" t="s">
        <v>662</v>
      </c>
      <c r="C8430">
        <v>181</v>
      </c>
      <c r="D8430" t="s">
        <v>17</v>
      </c>
      <c r="E8430">
        <v>4.9798999999999998</v>
      </c>
      <c r="F8430">
        <v>-0.34060000000000001</v>
      </c>
      <c r="G8430">
        <v>-6.7404999999999999</v>
      </c>
      <c r="H8430">
        <v>4.7600000000000003E-2</v>
      </c>
      <c r="I8430">
        <v>-4.8890000000000001E-5</v>
      </c>
      <c r="J8430">
        <v>-2.87E-2</v>
      </c>
      <c r="K8430">
        <v>6.3734000000000002</v>
      </c>
    </row>
    <row r="8431" spans="1:11" hidden="1">
      <c r="A8431" t="s">
        <v>664</v>
      </c>
      <c r="B8431" t="s">
        <v>662</v>
      </c>
      <c r="C8431">
        <v>181</v>
      </c>
      <c r="D8431" t="s">
        <v>17</v>
      </c>
      <c r="E8431">
        <v>5.4158999999999997</v>
      </c>
      <c r="F8431">
        <v>-0.34060000000000001</v>
      </c>
      <c r="G8431">
        <v>-7.0941000000000001</v>
      </c>
      <c r="H8431">
        <v>4.7600000000000003E-2</v>
      </c>
      <c r="I8431">
        <v>-4.8890000000000001E-5</v>
      </c>
      <c r="J8431">
        <v>-4.8899999999999999E-2</v>
      </c>
      <c r="K8431">
        <v>9.4053000000000004</v>
      </c>
    </row>
    <row r="8432" spans="1:11" hidden="1">
      <c r="A8432" t="s">
        <v>664</v>
      </c>
      <c r="B8432" t="s">
        <v>662</v>
      </c>
      <c r="C8432">
        <v>181</v>
      </c>
      <c r="D8432" t="s">
        <v>18</v>
      </c>
      <c r="E8432">
        <v>0.18410000000000001</v>
      </c>
      <c r="F8432">
        <v>-1.0330999999999999</v>
      </c>
      <c r="G8432">
        <v>10.426</v>
      </c>
      <c r="H8432">
        <v>-1.54E-2</v>
      </c>
      <c r="I8432">
        <v>-4.8959999999999999E-5</v>
      </c>
      <c r="J8432">
        <v>-2.1499999999999998E-2</v>
      </c>
      <c r="K8432">
        <v>4.7416</v>
      </c>
    </row>
    <row r="8433" spans="1:11" hidden="1">
      <c r="A8433" t="s">
        <v>664</v>
      </c>
      <c r="B8433" t="s">
        <v>662</v>
      </c>
      <c r="C8433">
        <v>181</v>
      </c>
      <c r="D8433" t="s">
        <v>18</v>
      </c>
      <c r="E8433">
        <v>0.62009999999999998</v>
      </c>
      <c r="F8433">
        <v>-1.0330999999999999</v>
      </c>
      <c r="G8433">
        <v>9.1082999999999998</v>
      </c>
      <c r="H8433">
        <v>-1.54E-2</v>
      </c>
      <c r="I8433">
        <v>-4.8959999999999999E-5</v>
      </c>
      <c r="J8433">
        <v>-1.4800000000000001E-2</v>
      </c>
      <c r="K8433">
        <v>0.44529999999999997</v>
      </c>
    </row>
    <row r="8434" spans="1:11" hidden="1">
      <c r="A8434" t="s">
        <v>664</v>
      </c>
      <c r="B8434" t="s">
        <v>662</v>
      </c>
      <c r="C8434">
        <v>181</v>
      </c>
      <c r="D8434" t="s">
        <v>18</v>
      </c>
      <c r="E8434">
        <v>1.0561</v>
      </c>
      <c r="F8434">
        <v>-1.0330999999999999</v>
      </c>
      <c r="G8434">
        <v>6.7759999999999998</v>
      </c>
      <c r="H8434">
        <v>-1.54E-2</v>
      </c>
      <c r="I8434">
        <v>-4.8959999999999999E-5</v>
      </c>
      <c r="J8434">
        <v>-8.0999999999999996E-3</v>
      </c>
      <c r="K8434">
        <v>-3.0497000000000001</v>
      </c>
    </row>
    <row r="8435" spans="1:11" hidden="1">
      <c r="A8435" t="s">
        <v>664</v>
      </c>
      <c r="B8435" t="s">
        <v>662</v>
      </c>
      <c r="C8435">
        <v>181</v>
      </c>
      <c r="D8435" t="s">
        <v>18</v>
      </c>
      <c r="E8435">
        <v>1.4921</v>
      </c>
      <c r="F8435">
        <v>-1.0330999999999999</v>
      </c>
      <c r="G8435">
        <v>4.1444000000000001</v>
      </c>
      <c r="H8435">
        <v>-1.54E-2</v>
      </c>
      <c r="I8435">
        <v>-4.8959999999999999E-5</v>
      </c>
      <c r="J8435">
        <v>-1.4E-3</v>
      </c>
      <c r="K8435">
        <v>-5.4302999999999999</v>
      </c>
    </row>
    <row r="8436" spans="1:11" hidden="1">
      <c r="A8436" t="s">
        <v>664</v>
      </c>
      <c r="B8436" t="s">
        <v>662</v>
      </c>
      <c r="C8436">
        <v>181</v>
      </c>
      <c r="D8436" t="s">
        <v>18</v>
      </c>
      <c r="E8436">
        <v>1.9279999999999999</v>
      </c>
      <c r="F8436">
        <v>-1.0330999999999999</v>
      </c>
      <c r="G8436">
        <v>1.5296000000000001</v>
      </c>
      <c r="H8436">
        <v>-1.54E-2</v>
      </c>
      <c r="I8436">
        <v>-4.8959999999999999E-5</v>
      </c>
      <c r="J8436">
        <v>5.3E-3</v>
      </c>
      <c r="K8436">
        <v>-6.6638999999999999</v>
      </c>
    </row>
    <row r="8437" spans="1:11" hidden="1">
      <c r="A8437" t="s">
        <v>664</v>
      </c>
      <c r="B8437" t="s">
        <v>662</v>
      </c>
      <c r="C8437">
        <v>181</v>
      </c>
      <c r="D8437" t="s">
        <v>18</v>
      </c>
      <c r="E8437">
        <v>2.3639999999999999</v>
      </c>
      <c r="F8437">
        <v>-1.0330999999999999</v>
      </c>
      <c r="G8437">
        <v>-0.3921</v>
      </c>
      <c r="H8437">
        <v>-1.54E-2</v>
      </c>
      <c r="I8437">
        <v>-4.8959999999999999E-5</v>
      </c>
      <c r="J8437">
        <v>1.2E-2</v>
      </c>
      <c r="K8437">
        <v>-6.8738999999999999</v>
      </c>
    </row>
    <row r="8438" spans="1:11" hidden="1">
      <c r="A8438" t="s">
        <v>664</v>
      </c>
      <c r="B8438" t="s">
        <v>662</v>
      </c>
      <c r="C8438">
        <v>181</v>
      </c>
      <c r="D8438" t="s">
        <v>18</v>
      </c>
      <c r="E8438">
        <v>2.8</v>
      </c>
      <c r="F8438">
        <v>-1.0330999999999999</v>
      </c>
      <c r="G8438">
        <v>-1.2684</v>
      </c>
      <c r="H8438">
        <v>-1.54E-2</v>
      </c>
      <c r="I8438">
        <v>-4.8959999999999999E-5</v>
      </c>
      <c r="J8438">
        <v>1.8700000000000001E-2</v>
      </c>
      <c r="K8438">
        <v>-6.4739000000000004</v>
      </c>
    </row>
    <row r="8439" spans="1:11" hidden="1">
      <c r="A8439" t="s">
        <v>664</v>
      </c>
      <c r="B8439" t="s">
        <v>662</v>
      </c>
      <c r="C8439">
        <v>181</v>
      </c>
      <c r="D8439" t="s">
        <v>18</v>
      </c>
      <c r="E8439">
        <v>2.8</v>
      </c>
      <c r="F8439">
        <v>-0.34939999999999999</v>
      </c>
      <c r="G8439">
        <v>-5.0095999999999998</v>
      </c>
      <c r="H8439">
        <v>4.6199999999999998E-2</v>
      </c>
      <c r="I8439">
        <v>-4.8959999999999999E-5</v>
      </c>
      <c r="J8439">
        <v>7.1900000000000006E-2</v>
      </c>
      <c r="K8439">
        <v>-6.4739000000000004</v>
      </c>
    </row>
    <row r="8440" spans="1:11" hidden="1">
      <c r="A8440" t="s">
        <v>664</v>
      </c>
      <c r="B8440" t="s">
        <v>662</v>
      </c>
      <c r="C8440">
        <v>181</v>
      </c>
      <c r="D8440" t="s">
        <v>18</v>
      </c>
      <c r="E8440">
        <v>3.2360000000000002</v>
      </c>
      <c r="F8440">
        <v>-0.34939999999999999</v>
      </c>
      <c r="G8440">
        <v>-5.3632</v>
      </c>
      <c r="H8440">
        <v>4.6199999999999998E-2</v>
      </c>
      <c r="I8440">
        <v>-4.8959999999999999E-5</v>
      </c>
      <c r="J8440">
        <v>5.1799999999999999E-2</v>
      </c>
      <c r="K8440">
        <v>-4.2259000000000002</v>
      </c>
    </row>
    <row r="8441" spans="1:11" hidden="1">
      <c r="A8441" t="s">
        <v>664</v>
      </c>
      <c r="B8441" t="s">
        <v>662</v>
      </c>
      <c r="C8441">
        <v>181</v>
      </c>
      <c r="D8441" t="s">
        <v>18</v>
      </c>
      <c r="E8441">
        <v>3.6720000000000002</v>
      </c>
      <c r="F8441">
        <v>-0.34939999999999999</v>
      </c>
      <c r="G8441">
        <v>-5.7167000000000003</v>
      </c>
      <c r="H8441">
        <v>4.6199999999999998E-2</v>
      </c>
      <c r="I8441">
        <v>-4.8959999999999999E-5</v>
      </c>
      <c r="J8441">
        <v>3.1600000000000003E-2</v>
      </c>
      <c r="K8441">
        <v>-1.8267</v>
      </c>
    </row>
    <row r="8442" spans="1:11" hidden="1">
      <c r="A8442" t="s">
        <v>664</v>
      </c>
      <c r="B8442" t="s">
        <v>662</v>
      </c>
      <c r="C8442">
        <v>181</v>
      </c>
      <c r="D8442" t="s">
        <v>18</v>
      </c>
      <c r="E8442">
        <v>4.1079999999999997</v>
      </c>
      <c r="F8442">
        <v>-0.34939999999999999</v>
      </c>
      <c r="G8442">
        <v>-6.0702999999999996</v>
      </c>
      <c r="H8442">
        <v>4.6199999999999998E-2</v>
      </c>
      <c r="I8442">
        <v>-4.8959999999999999E-5</v>
      </c>
      <c r="J8442">
        <v>1.15E-2</v>
      </c>
      <c r="K8442">
        <v>0.72670000000000001</v>
      </c>
    </row>
    <row r="8443" spans="1:11" hidden="1">
      <c r="A8443" t="s">
        <v>664</v>
      </c>
      <c r="B8443" t="s">
        <v>662</v>
      </c>
      <c r="C8443">
        <v>181</v>
      </c>
      <c r="D8443" t="s">
        <v>18</v>
      </c>
      <c r="E8443">
        <v>4.5438999999999998</v>
      </c>
      <c r="F8443">
        <v>-0.34939999999999999</v>
      </c>
      <c r="G8443">
        <v>-6.4238</v>
      </c>
      <c r="H8443">
        <v>4.6199999999999998E-2</v>
      </c>
      <c r="I8443">
        <v>-4.8959999999999999E-5</v>
      </c>
      <c r="J8443">
        <v>-9.1000000000000004E-3</v>
      </c>
      <c r="K8443">
        <v>3.4342000000000001</v>
      </c>
    </row>
    <row r="8444" spans="1:11" hidden="1">
      <c r="A8444" t="s">
        <v>664</v>
      </c>
      <c r="B8444" t="s">
        <v>662</v>
      </c>
      <c r="C8444">
        <v>181</v>
      </c>
      <c r="D8444" t="s">
        <v>18</v>
      </c>
      <c r="E8444">
        <v>4.9798999999999998</v>
      </c>
      <c r="F8444">
        <v>-0.34939999999999999</v>
      </c>
      <c r="G8444">
        <v>-6.7774000000000001</v>
      </c>
      <c r="H8444">
        <v>4.6199999999999998E-2</v>
      </c>
      <c r="I8444">
        <v>-4.8959999999999999E-5</v>
      </c>
      <c r="J8444">
        <v>-2.9899999999999999E-2</v>
      </c>
      <c r="K8444">
        <v>6.2958999999999996</v>
      </c>
    </row>
    <row r="8445" spans="1:11" hidden="1">
      <c r="A8445" t="s">
        <v>664</v>
      </c>
      <c r="B8445" t="s">
        <v>662</v>
      </c>
      <c r="C8445">
        <v>181</v>
      </c>
      <c r="D8445" t="s">
        <v>18</v>
      </c>
      <c r="E8445">
        <v>5.4158999999999997</v>
      </c>
      <c r="F8445">
        <v>-0.34939999999999999</v>
      </c>
      <c r="G8445">
        <v>-7.1310000000000002</v>
      </c>
      <c r="H8445">
        <v>4.6199999999999998E-2</v>
      </c>
      <c r="I8445">
        <v>-4.8959999999999999E-5</v>
      </c>
      <c r="J8445">
        <v>-5.0599999999999999E-2</v>
      </c>
      <c r="K8445">
        <v>9.3117999999999999</v>
      </c>
    </row>
    <row r="8446" spans="1:11" hidden="1">
      <c r="A8446" t="s">
        <v>664</v>
      </c>
      <c r="B8446" t="s">
        <v>662</v>
      </c>
      <c r="C8446">
        <v>181</v>
      </c>
      <c r="D8446" t="s">
        <v>19</v>
      </c>
      <c r="E8446">
        <v>0.18410000000000001</v>
      </c>
      <c r="F8446">
        <v>-1.0283</v>
      </c>
      <c r="G8446">
        <v>10.462899999999999</v>
      </c>
      <c r="H8446">
        <v>-1.5299999999999999E-2</v>
      </c>
      <c r="I8446">
        <v>-4.8890000000000001E-5</v>
      </c>
      <c r="J8446">
        <v>-2.1399999999999999E-2</v>
      </c>
      <c r="K8446">
        <v>4.8409000000000004</v>
      </c>
    </row>
    <row r="8447" spans="1:11" hidden="1">
      <c r="A8447" t="s">
        <v>664</v>
      </c>
      <c r="B8447" t="s">
        <v>662</v>
      </c>
      <c r="C8447">
        <v>181</v>
      </c>
      <c r="D8447" t="s">
        <v>19</v>
      </c>
      <c r="E8447">
        <v>0.62009999999999998</v>
      </c>
      <c r="F8447">
        <v>-1.0283</v>
      </c>
      <c r="G8447">
        <v>9.1450999999999993</v>
      </c>
      <c r="H8447">
        <v>-1.5299999999999999E-2</v>
      </c>
      <c r="I8447">
        <v>-4.8890000000000001E-5</v>
      </c>
      <c r="J8447">
        <v>-1.47E-2</v>
      </c>
      <c r="K8447">
        <v>0.52859999999999996</v>
      </c>
    </row>
    <row r="8448" spans="1:11" hidden="1">
      <c r="A8448" t="s">
        <v>664</v>
      </c>
      <c r="B8448" t="s">
        <v>662</v>
      </c>
      <c r="C8448">
        <v>181</v>
      </c>
      <c r="D8448" t="s">
        <v>19</v>
      </c>
      <c r="E8448">
        <v>1.0561</v>
      </c>
      <c r="F8448">
        <v>-1.0283</v>
      </c>
      <c r="G8448">
        <v>6.8129</v>
      </c>
      <c r="H8448">
        <v>-1.5299999999999999E-2</v>
      </c>
      <c r="I8448">
        <v>-4.8890000000000001E-5</v>
      </c>
      <c r="J8448">
        <v>-8.0000000000000002E-3</v>
      </c>
      <c r="K8448">
        <v>-2.9824999999999999</v>
      </c>
    </row>
    <row r="8449" spans="1:11" hidden="1">
      <c r="A8449" t="s">
        <v>664</v>
      </c>
      <c r="B8449" t="s">
        <v>662</v>
      </c>
      <c r="C8449">
        <v>181</v>
      </c>
      <c r="D8449" t="s">
        <v>19</v>
      </c>
      <c r="E8449">
        <v>1.4921</v>
      </c>
      <c r="F8449">
        <v>-1.0283</v>
      </c>
      <c r="G8449">
        <v>4.1813000000000002</v>
      </c>
      <c r="H8449">
        <v>-1.5299999999999999E-2</v>
      </c>
      <c r="I8449">
        <v>-4.8890000000000001E-5</v>
      </c>
      <c r="J8449">
        <v>-1.4E-3</v>
      </c>
      <c r="K8449">
        <v>-5.3791000000000002</v>
      </c>
    </row>
    <row r="8450" spans="1:11" hidden="1">
      <c r="A8450" t="s">
        <v>664</v>
      </c>
      <c r="B8450" t="s">
        <v>662</v>
      </c>
      <c r="C8450">
        <v>181</v>
      </c>
      <c r="D8450" t="s">
        <v>19</v>
      </c>
      <c r="E8450">
        <v>1.9279999999999999</v>
      </c>
      <c r="F8450">
        <v>-1.0283</v>
      </c>
      <c r="G8450">
        <v>1.5665</v>
      </c>
      <c r="H8450">
        <v>-1.5299999999999999E-2</v>
      </c>
      <c r="I8450">
        <v>-4.8890000000000001E-5</v>
      </c>
      <c r="J8450">
        <v>5.3E-3</v>
      </c>
      <c r="K8450">
        <v>-6.6288999999999998</v>
      </c>
    </row>
    <row r="8451" spans="1:11" hidden="1">
      <c r="A8451" t="s">
        <v>664</v>
      </c>
      <c r="B8451" t="s">
        <v>662</v>
      </c>
      <c r="C8451">
        <v>181</v>
      </c>
      <c r="D8451" t="s">
        <v>19</v>
      </c>
      <c r="E8451">
        <v>2.3639999999999999</v>
      </c>
      <c r="F8451">
        <v>-1.0283</v>
      </c>
      <c r="G8451">
        <v>-0.3553</v>
      </c>
      <c r="H8451">
        <v>-1.5299999999999999E-2</v>
      </c>
      <c r="I8451">
        <v>-4.8890000000000001E-5</v>
      </c>
      <c r="J8451">
        <v>1.2E-2</v>
      </c>
      <c r="K8451">
        <v>-6.8548999999999998</v>
      </c>
    </row>
    <row r="8452" spans="1:11" hidden="1">
      <c r="A8452" t="s">
        <v>664</v>
      </c>
      <c r="B8452" t="s">
        <v>662</v>
      </c>
      <c r="C8452">
        <v>181</v>
      </c>
      <c r="D8452" t="s">
        <v>19</v>
      </c>
      <c r="E8452">
        <v>2.8</v>
      </c>
      <c r="F8452">
        <v>-1.0283</v>
      </c>
      <c r="G8452">
        <v>-1.2315</v>
      </c>
      <c r="H8452">
        <v>-1.5299999999999999E-2</v>
      </c>
      <c r="I8452">
        <v>-4.8890000000000001E-5</v>
      </c>
      <c r="J8452">
        <v>1.8800000000000001E-2</v>
      </c>
      <c r="K8452">
        <v>-6.4710000000000001</v>
      </c>
    </row>
    <row r="8453" spans="1:11" hidden="1">
      <c r="A8453" t="s">
        <v>664</v>
      </c>
      <c r="B8453" t="s">
        <v>662</v>
      </c>
      <c r="C8453">
        <v>181</v>
      </c>
      <c r="D8453" t="s">
        <v>19</v>
      </c>
      <c r="E8453">
        <v>2.8</v>
      </c>
      <c r="F8453">
        <v>-0.34060000000000001</v>
      </c>
      <c r="G8453">
        <v>-4.9726999999999997</v>
      </c>
      <c r="H8453">
        <v>4.7600000000000003E-2</v>
      </c>
      <c r="I8453">
        <v>-4.8890000000000001E-5</v>
      </c>
      <c r="J8453">
        <v>7.3899999999999993E-2</v>
      </c>
      <c r="K8453">
        <v>-6.4710000000000001</v>
      </c>
    </row>
    <row r="8454" spans="1:11" hidden="1">
      <c r="A8454" t="s">
        <v>664</v>
      </c>
      <c r="B8454" t="s">
        <v>662</v>
      </c>
      <c r="C8454">
        <v>181</v>
      </c>
      <c r="D8454" t="s">
        <v>19</v>
      </c>
      <c r="E8454">
        <v>3.2360000000000002</v>
      </c>
      <c r="F8454">
        <v>-0.34060000000000001</v>
      </c>
      <c r="G8454">
        <v>-5.3262999999999998</v>
      </c>
      <c r="H8454">
        <v>4.7600000000000003E-2</v>
      </c>
      <c r="I8454">
        <v>-4.8890000000000001E-5</v>
      </c>
      <c r="J8454">
        <v>5.3199999999999997E-2</v>
      </c>
      <c r="K8454">
        <v>-4.2127999999999997</v>
      </c>
    </row>
    <row r="8455" spans="1:11" hidden="1">
      <c r="A8455" t="s">
        <v>664</v>
      </c>
      <c r="B8455" t="s">
        <v>662</v>
      </c>
      <c r="C8455">
        <v>181</v>
      </c>
      <c r="D8455" t="s">
        <v>19</v>
      </c>
      <c r="E8455">
        <v>3.6720000000000002</v>
      </c>
      <c r="F8455">
        <v>-0.34060000000000001</v>
      </c>
      <c r="G8455">
        <v>-5.6798000000000002</v>
      </c>
      <c r="H8455">
        <v>4.7600000000000003E-2</v>
      </c>
      <c r="I8455">
        <v>-4.8890000000000001E-5</v>
      </c>
      <c r="J8455">
        <v>3.2399999999999998E-2</v>
      </c>
      <c r="K8455">
        <v>-1.7974000000000001</v>
      </c>
    </row>
    <row r="8456" spans="1:11" hidden="1">
      <c r="A8456" t="s">
        <v>664</v>
      </c>
      <c r="B8456" t="s">
        <v>662</v>
      </c>
      <c r="C8456">
        <v>181</v>
      </c>
      <c r="D8456" t="s">
        <v>19</v>
      </c>
      <c r="E8456">
        <v>4.1079999999999997</v>
      </c>
      <c r="F8456">
        <v>-0.34060000000000001</v>
      </c>
      <c r="G8456">
        <v>-6.0334000000000003</v>
      </c>
      <c r="H8456">
        <v>4.7600000000000003E-2</v>
      </c>
      <c r="I8456">
        <v>-4.8890000000000001E-5</v>
      </c>
      <c r="J8456">
        <v>1.1599999999999999E-2</v>
      </c>
      <c r="K8456">
        <v>0.77200000000000002</v>
      </c>
    </row>
    <row r="8457" spans="1:11" hidden="1">
      <c r="A8457" t="s">
        <v>664</v>
      </c>
      <c r="B8457" t="s">
        <v>662</v>
      </c>
      <c r="C8457">
        <v>181</v>
      </c>
      <c r="D8457" t="s">
        <v>19</v>
      </c>
      <c r="E8457">
        <v>4.5438999999999998</v>
      </c>
      <c r="F8457">
        <v>-0.34060000000000001</v>
      </c>
      <c r="G8457">
        <v>-6.3869999999999996</v>
      </c>
      <c r="H8457">
        <v>4.7600000000000003E-2</v>
      </c>
      <c r="I8457">
        <v>-4.8890000000000001E-5</v>
      </c>
      <c r="J8457">
        <v>-8.6E-3</v>
      </c>
      <c r="K8457">
        <v>3.4956999999999998</v>
      </c>
    </row>
    <row r="8458" spans="1:11" hidden="1">
      <c r="A8458" t="s">
        <v>664</v>
      </c>
      <c r="B8458" t="s">
        <v>662</v>
      </c>
      <c r="C8458">
        <v>181</v>
      </c>
      <c r="D8458" t="s">
        <v>19</v>
      </c>
      <c r="E8458">
        <v>4.9798999999999998</v>
      </c>
      <c r="F8458">
        <v>-0.34060000000000001</v>
      </c>
      <c r="G8458">
        <v>-6.7404999999999999</v>
      </c>
      <c r="H8458">
        <v>4.7600000000000003E-2</v>
      </c>
      <c r="I8458">
        <v>-4.8890000000000001E-5</v>
      </c>
      <c r="J8458">
        <v>-2.87E-2</v>
      </c>
      <c r="K8458">
        <v>6.3734000000000002</v>
      </c>
    </row>
    <row r="8459" spans="1:11" hidden="1">
      <c r="A8459" t="s">
        <v>664</v>
      </c>
      <c r="B8459" t="s">
        <v>662</v>
      </c>
      <c r="C8459">
        <v>181</v>
      </c>
      <c r="D8459" t="s">
        <v>19</v>
      </c>
      <c r="E8459">
        <v>5.4158999999999997</v>
      </c>
      <c r="F8459">
        <v>-0.34060000000000001</v>
      </c>
      <c r="G8459">
        <v>-7.0941000000000001</v>
      </c>
      <c r="H8459">
        <v>4.7600000000000003E-2</v>
      </c>
      <c r="I8459">
        <v>-4.8890000000000001E-5</v>
      </c>
      <c r="J8459">
        <v>-4.8899999999999999E-2</v>
      </c>
      <c r="K8459">
        <v>9.4053000000000004</v>
      </c>
    </row>
    <row r="8460" spans="1:11" hidden="1">
      <c r="A8460" t="s">
        <v>664</v>
      </c>
      <c r="B8460" t="s">
        <v>662</v>
      </c>
      <c r="C8460">
        <v>181</v>
      </c>
      <c r="D8460" t="s">
        <v>20</v>
      </c>
      <c r="E8460">
        <v>0.18410000000000001</v>
      </c>
      <c r="F8460">
        <v>-1.0330999999999999</v>
      </c>
      <c r="G8460">
        <v>10.426</v>
      </c>
      <c r="H8460">
        <v>-1.54E-2</v>
      </c>
      <c r="I8460">
        <v>-4.8959999999999999E-5</v>
      </c>
      <c r="J8460">
        <v>-2.1499999999999998E-2</v>
      </c>
      <c r="K8460">
        <v>4.7416</v>
      </c>
    </row>
    <row r="8461" spans="1:11" hidden="1">
      <c r="A8461" t="s">
        <v>664</v>
      </c>
      <c r="B8461" t="s">
        <v>662</v>
      </c>
      <c r="C8461">
        <v>181</v>
      </c>
      <c r="D8461" t="s">
        <v>20</v>
      </c>
      <c r="E8461">
        <v>0.62009999999999998</v>
      </c>
      <c r="F8461">
        <v>-1.0330999999999999</v>
      </c>
      <c r="G8461">
        <v>9.1082999999999998</v>
      </c>
      <c r="H8461">
        <v>-1.54E-2</v>
      </c>
      <c r="I8461">
        <v>-4.8959999999999999E-5</v>
      </c>
      <c r="J8461">
        <v>-1.4800000000000001E-2</v>
      </c>
      <c r="K8461">
        <v>0.44529999999999997</v>
      </c>
    </row>
    <row r="8462" spans="1:11" hidden="1">
      <c r="A8462" t="s">
        <v>664</v>
      </c>
      <c r="B8462" t="s">
        <v>662</v>
      </c>
      <c r="C8462">
        <v>181</v>
      </c>
      <c r="D8462" t="s">
        <v>20</v>
      </c>
      <c r="E8462">
        <v>1.0561</v>
      </c>
      <c r="F8462">
        <v>-1.0330999999999999</v>
      </c>
      <c r="G8462">
        <v>6.7759999999999998</v>
      </c>
      <c r="H8462">
        <v>-1.54E-2</v>
      </c>
      <c r="I8462">
        <v>-4.8959999999999999E-5</v>
      </c>
      <c r="J8462">
        <v>-8.0999999999999996E-3</v>
      </c>
      <c r="K8462">
        <v>-3.0497000000000001</v>
      </c>
    </row>
    <row r="8463" spans="1:11" hidden="1">
      <c r="A8463" t="s">
        <v>664</v>
      </c>
      <c r="B8463" t="s">
        <v>662</v>
      </c>
      <c r="C8463">
        <v>181</v>
      </c>
      <c r="D8463" t="s">
        <v>20</v>
      </c>
      <c r="E8463">
        <v>1.4921</v>
      </c>
      <c r="F8463">
        <v>-1.0330999999999999</v>
      </c>
      <c r="G8463">
        <v>4.1444000000000001</v>
      </c>
      <c r="H8463">
        <v>-1.54E-2</v>
      </c>
      <c r="I8463">
        <v>-4.8959999999999999E-5</v>
      </c>
      <c r="J8463">
        <v>-1.4E-3</v>
      </c>
      <c r="K8463">
        <v>-5.4302999999999999</v>
      </c>
    </row>
    <row r="8464" spans="1:11" hidden="1">
      <c r="A8464" t="s">
        <v>664</v>
      </c>
      <c r="B8464" t="s">
        <v>662</v>
      </c>
      <c r="C8464">
        <v>181</v>
      </c>
      <c r="D8464" t="s">
        <v>20</v>
      </c>
      <c r="E8464">
        <v>1.9279999999999999</v>
      </c>
      <c r="F8464">
        <v>-1.0330999999999999</v>
      </c>
      <c r="G8464">
        <v>1.5296000000000001</v>
      </c>
      <c r="H8464">
        <v>-1.54E-2</v>
      </c>
      <c r="I8464">
        <v>-4.8959999999999999E-5</v>
      </c>
      <c r="J8464">
        <v>5.3E-3</v>
      </c>
      <c r="K8464">
        <v>-6.6638999999999999</v>
      </c>
    </row>
    <row r="8465" spans="1:11" hidden="1">
      <c r="A8465" t="s">
        <v>664</v>
      </c>
      <c r="B8465" t="s">
        <v>662</v>
      </c>
      <c r="C8465">
        <v>181</v>
      </c>
      <c r="D8465" t="s">
        <v>20</v>
      </c>
      <c r="E8465">
        <v>2.3639999999999999</v>
      </c>
      <c r="F8465">
        <v>-1.0330999999999999</v>
      </c>
      <c r="G8465">
        <v>-0.3921</v>
      </c>
      <c r="H8465">
        <v>-1.54E-2</v>
      </c>
      <c r="I8465">
        <v>-4.8959999999999999E-5</v>
      </c>
      <c r="J8465">
        <v>1.2E-2</v>
      </c>
      <c r="K8465">
        <v>-6.8738999999999999</v>
      </c>
    </row>
    <row r="8466" spans="1:11" hidden="1">
      <c r="A8466" t="s">
        <v>664</v>
      </c>
      <c r="B8466" t="s">
        <v>662</v>
      </c>
      <c r="C8466">
        <v>181</v>
      </c>
      <c r="D8466" t="s">
        <v>20</v>
      </c>
      <c r="E8466">
        <v>2.8</v>
      </c>
      <c r="F8466">
        <v>-1.0330999999999999</v>
      </c>
      <c r="G8466">
        <v>-1.2684</v>
      </c>
      <c r="H8466">
        <v>-1.54E-2</v>
      </c>
      <c r="I8466">
        <v>-4.8959999999999999E-5</v>
      </c>
      <c r="J8466">
        <v>1.8700000000000001E-2</v>
      </c>
      <c r="K8466">
        <v>-6.4739000000000004</v>
      </c>
    </row>
    <row r="8467" spans="1:11" hidden="1">
      <c r="A8467" t="s">
        <v>664</v>
      </c>
      <c r="B8467" t="s">
        <v>662</v>
      </c>
      <c r="C8467">
        <v>181</v>
      </c>
      <c r="D8467" t="s">
        <v>20</v>
      </c>
      <c r="E8467">
        <v>2.8</v>
      </c>
      <c r="F8467">
        <v>-0.34939999999999999</v>
      </c>
      <c r="G8467">
        <v>-5.0095999999999998</v>
      </c>
      <c r="H8467">
        <v>4.6199999999999998E-2</v>
      </c>
      <c r="I8467">
        <v>-4.8959999999999999E-5</v>
      </c>
      <c r="J8467">
        <v>7.1900000000000006E-2</v>
      </c>
      <c r="K8467">
        <v>-6.4739000000000004</v>
      </c>
    </row>
    <row r="8468" spans="1:11" hidden="1">
      <c r="A8468" t="s">
        <v>664</v>
      </c>
      <c r="B8468" t="s">
        <v>662</v>
      </c>
      <c r="C8468">
        <v>181</v>
      </c>
      <c r="D8468" t="s">
        <v>20</v>
      </c>
      <c r="E8468">
        <v>3.2360000000000002</v>
      </c>
      <c r="F8468">
        <v>-0.34939999999999999</v>
      </c>
      <c r="G8468">
        <v>-5.3632</v>
      </c>
      <c r="H8468">
        <v>4.6199999999999998E-2</v>
      </c>
      <c r="I8468">
        <v>-4.8959999999999999E-5</v>
      </c>
      <c r="J8468">
        <v>5.1799999999999999E-2</v>
      </c>
      <c r="K8468">
        <v>-4.2259000000000002</v>
      </c>
    </row>
    <row r="8469" spans="1:11" hidden="1">
      <c r="A8469" t="s">
        <v>664</v>
      </c>
      <c r="B8469" t="s">
        <v>662</v>
      </c>
      <c r="C8469">
        <v>181</v>
      </c>
      <c r="D8469" t="s">
        <v>20</v>
      </c>
      <c r="E8469">
        <v>3.6720000000000002</v>
      </c>
      <c r="F8469">
        <v>-0.34939999999999999</v>
      </c>
      <c r="G8469">
        <v>-5.7167000000000003</v>
      </c>
      <c r="H8469">
        <v>4.6199999999999998E-2</v>
      </c>
      <c r="I8469">
        <v>-4.8959999999999999E-5</v>
      </c>
      <c r="J8469">
        <v>3.1600000000000003E-2</v>
      </c>
      <c r="K8469">
        <v>-1.8267</v>
      </c>
    </row>
    <row r="8470" spans="1:11" hidden="1">
      <c r="A8470" t="s">
        <v>664</v>
      </c>
      <c r="B8470" t="s">
        <v>662</v>
      </c>
      <c r="C8470">
        <v>181</v>
      </c>
      <c r="D8470" t="s">
        <v>20</v>
      </c>
      <c r="E8470">
        <v>4.1079999999999997</v>
      </c>
      <c r="F8470">
        <v>-0.34939999999999999</v>
      </c>
      <c r="G8470">
        <v>-6.0702999999999996</v>
      </c>
      <c r="H8470">
        <v>4.6199999999999998E-2</v>
      </c>
      <c r="I8470">
        <v>-4.8959999999999999E-5</v>
      </c>
      <c r="J8470">
        <v>1.15E-2</v>
      </c>
      <c r="K8470">
        <v>0.72670000000000001</v>
      </c>
    </row>
    <row r="8471" spans="1:11" hidden="1">
      <c r="A8471" t="s">
        <v>664</v>
      </c>
      <c r="B8471" t="s">
        <v>662</v>
      </c>
      <c r="C8471">
        <v>181</v>
      </c>
      <c r="D8471" t="s">
        <v>20</v>
      </c>
      <c r="E8471">
        <v>4.5438999999999998</v>
      </c>
      <c r="F8471">
        <v>-0.34939999999999999</v>
      </c>
      <c r="G8471">
        <v>-6.4238</v>
      </c>
      <c r="H8471">
        <v>4.6199999999999998E-2</v>
      </c>
      <c r="I8471">
        <v>-4.8959999999999999E-5</v>
      </c>
      <c r="J8471">
        <v>-9.1000000000000004E-3</v>
      </c>
      <c r="K8471">
        <v>3.4342000000000001</v>
      </c>
    </row>
    <row r="8472" spans="1:11" hidden="1">
      <c r="A8472" t="s">
        <v>664</v>
      </c>
      <c r="B8472" t="s">
        <v>662</v>
      </c>
      <c r="C8472">
        <v>181</v>
      </c>
      <c r="D8472" t="s">
        <v>20</v>
      </c>
      <c r="E8472">
        <v>4.9798999999999998</v>
      </c>
      <c r="F8472">
        <v>-0.34939999999999999</v>
      </c>
      <c r="G8472">
        <v>-6.7774000000000001</v>
      </c>
      <c r="H8472">
        <v>4.6199999999999998E-2</v>
      </c>
      <c r="I8472">
        <v>-4.8959999999999999E-5</v>
      </c>
      <c r="J8472">
        <v>-2.9899999999999999E-2</v>
      </c>
      <c r="K8472">
        <v>6.2958999999999996</v>
      </c>
    </row>
    <row r="8473" spans="1:11" hidden="1">
      <c r="A8473" t="s">
        <v>664</v>
      </c>
      <c r="B8473" t="s">
        <v>662</v>
      </c>
      <c r="C8473">
        <v>181</v>
      </c>
      <c r="D8473" t="s">
        <v>20</v>
      </c>
      <c r="E8473">
        <v>5.4158999999999997</v>
      </c>
      <c r="F8473">
        <v>-0.34939999999999999</v>
      </c>
      <c r="G8473">
        <v>-7.1310000000000002</v>
      </c>
      <c r="H8473">
        <v>4.6199999999999998E-2</v>
      </c>
      <c r="I8473">
        <v>-4.8959999999999999E-5</v>
      </c>
      <c r="J8473">
        <v>-5.0599999999999999E-2</v>
      </c>
      <c r="K8473">
        <v>9.3117999999999999</v>
      </c>
    </row>
    <row r="8474" spans="1:11" hidden="1">
      <c r="A8474" t="s">
        <v>664</v>
      </c>
      <c r="B8474" t="s">
        <v>662</v>
      </c>
      <c r="C8474">
        <v>181</v>
      </c>
      <c r="D8474" t="s">
        <v>21</v>
      </c>
      <c r="E8474">
        <v>0.18410000000000001</v>
      </c>
      <c r="F8474">
        <v>-1.0283</v>
      </c>
      <c r="G8474">
        <v>10.462899999999999</v>
      </c>
      <c r="H8474">
        <v>-1.5299999999999999E-2</v>
      </c>
      <c r="I8474">
        <v>-4.8890000000000001E-5</v>
      </c>
      <c r="J8474">
        <v>-2.1399999999999999E-2</v>
      </c>
      <c r="K8474">
        <v>4.8409000000000004</v>
      </c>
    </row>
    <row r="8475" spans="1:11" hidden="1">
      <c r="A8475" t="s">
        <v>664</v>
      </c>
      <c r="B8475" t="s">
        <v>662</v>
      </c>
      <c r="C8475">
        <v>181</v>
      </c>
      <c r="D8475" t="s">
        <v>21</v>
      </c>
      <c r="E8475">
        <v>0.62009999999999998</v>
      </c>
      <c r="F8475">
        <v>-1.0283</v>
      </c>
      <c r="G8475">
        <v>9.1450999999999993</v>
      </c>
      <c r="H8475">
        <v>-1.5299999999999999E-2</v>
      </c>
      <c r="I8475">
        <v>-4.8890000000000001E-5</v>
      </c>
      <c r="J8475">
        <v>-1.47E-2</v>
      </c>
      <c r="K8475">
        <v>0.52859999999999996</v>
      </c>
    </row>
    <row r="8476" spans="1:11" hidden="1">
      <c r="A8476" t="s">
        <v>664</v>
      </c>
      <c r="B8476" t="s">
        <v>662</v>
      </c>
      <c r="C8476">
        <v>181</v>
      </c>
      <c r="D8476" t="s">
        <v>21</v>
      </c>
      <c r="E8476">
        <v>1.0561</v>
      </c>
      <c r="F8476">
        <v>-1.0283</v>
      </c>
      <c r="G8476">
        <v>6.8129</v>
      </c>
      <c r="H8476">
        <v>-1.5299999999999999E-2</v>
      </c>
      <c r="I8476">
        <v>-4.8890000000000001E-5</v>
      </c>
      <c r="J8476">
        <v>-8.0000000000000002E-3</v>
      </c>
      <c r="K8476">
        <v>-2.9824999999999999</v>
      </c>
    </row>
    <row r="8477" spans="1:11" hidden="1">
      <c r="A8477" t="s">
        <v>664</v>
      </c>
      <c r="B8477" t="s">
        <v>662</v>
      </c>
      <c r="C8477">
        <v>181</v>
      </c>
      <c r="D8477" t="s">
        <v>21</v>
      </c>
      <c r="E8477">
        <v>1.4921</v>
      </c>
      <c r="F8477">
        <v>-1.0283</v>
      </c>
      <c r="G8477">
        <v>4.1813000000000002</v>
      </c>
      <c r="H8477">
        <v>-1.5299999999999999E-2</v>
      </c>
      <c r="I8477">
        <v>-4.8890000000000001E-5</v>
      </c>
      <c r="J8477">
        <v>-1.4E-3</v>
      </c>
      <c r="K8477">
        <v>-5.3791000000000002</v>
      </c>
    </row>
    <row r="8478" spans="1:11" hidden="1">
      <c r="A8478" t="s">
        <v>664</v>
      </c>
      <c r="B8478" t="s">
        <v>662</v>
      </c>
      <c r="C8478">
        <v>181</v>
      </c>
      <c r="D8478" t="s">
        <v>21</v>
      </c>
      <c r="E8478">
        <v>1.9279999999999999</v>
      </c>
      <c r="F8478">
        <v>-1.0283</v>
      </c>
      <c r="G8478">
        <v>1.5665</v>
      </c>
      <c r="H8478">
        <v>-1.5299999999999999E-2</v>
      </c>
      <c r="I8478">
        <v>-4.8890000000000001E-5</v>
      </c>
      <c r="J8478">
        <v>5.3E-3</v>
      </c>
      <c r="K8478">
        <v>-6.6288999999999998</v>
      </c>
    </row>
    <row r="8479" spans="1:11" hidden="1">
      <c r="A8479" t="s">
        <v>664</v>
      </c>
      <c r="B8479" t="s">
        <v>662</v>
      </c>
      <c r="C8479">
        <v>181</v>
      </c>
      <c r="D8479" t="s">
        <v>21</v>
      </c>
      <c r="E8479">
        <v>2.3639999999999999</v>
      </c>
      <c r="F8479">
        <v>-1.0283</v>
      </c>
      <c r="G8479">
        <v>-0.3553</v>
      </c>
      <c r="H8479">
        <v>-1.5299999999999999E-2</v>
      </c>
      <c r="I8479">
        <v>-4.8890000000000001E-5</v>
      </c>
      <c r="J8479">
        <v>1.2E-2</v>
      </c>
      <c r="K8479">
        <v>-6.8548999999999998</v>
      </c>
    </row>
    <row r="8480" spans="1:11" hidden="1">
      <c r="A8480" t="s">
        <v>664</v>
      </c>
      <c r="B8480" t="s">
        <v>662</v>
      </c>
      <c r="C8480">
        <v>181</v>
      </c>
      <c r="D8480" t="s">
        <v>21</v>
      </c>
      <c r="E8480">
        <v>2.8</v>
      </c>
      <c r="F8480">
        <v>-1.0283</v>
      </c>
      <c r="G8480">
        <v>-1.2315</v>
      </c>
      <c r="H8480">
        <v>-1.5299999999999999E-2</v>
      </c>
      <c r="I8480">
        <v>-4.8890000000000001E-5</v>
      </c>
      <c r="J8480">
        <v>1.8800000000000001E-2</v>
      </c>
      <c r="K8480">
        <v>-6.4710000000000001</v>
      </c>
    </row>
    <row r="8481" spans="1:11" hidden="1">
      <c r="A8481" t="s">
        <v>664</v>
      </c>
      <c r="B8481" t="s">
        <v>662</v>
      </c>
      <c r="C8481">
        <v>181</v>
      </c>
      <c r="D8481" t="s">
        <v>21</v>
      </c>
      <c r="E8481">
        <v>2.8</v>
      </c>
      <c r="F8481">
        <v>-0.34060000000000001</v>
      </c>
      <c r="G8481">
        <v>-4.9726999999999997</v>
      </c>
      <c r="H8481">
        <v>4.7600000000000003E-2</v>
      </c>
      <c r="I8481">
        <v>-4.8890000000000001E-5</v>
      </c>
      <c r="J8481">
        <v>7.3899999999999993E-2</v>
      </c>
      <c r="K8481">
        <v>-6.4710000000000001</v>
      </c>
    </row>
    <row r="8482" spans="1:11" hidden="1">
      <c r="A8482" t="s">
        <v>664</v>
      </c>
      <c r="B8482" t="s">
        <v>662</v>
      </c>
      <c r="C8482">
        <v>181</v>
      </c>
      <c r="D8482" t="s">
        <v>21</v>
      </c>
      <c r="E8482">
        <v>3.2360000000000002</v>
      </c>
      <c r="F8482">
        <v>-0.34060000000000001</v>
      </c>
      <c r="G8482">
        <v>-5.3262999999999998</v>
      </c>
      <c r="H8482">
        <v>4.7600000000000003E-2</v>
      </c>
      <c r="I8482">
        <v>-4.8890000000000001E-5</v>
      </c>
      <c r="J8482">
        <v>5.3199999999999997E-2</v>
      </c>
      <c r="K8482">
        <v>-4.2127999999999997</v>
      </c>
    </row>
    <row r="8483" spans="1:11" hidden="1">
      <c r="A8483" t="s">
        <v>664</v>
      </c>
      <c r="B8483" t="s">
        <v>662</v>
      </c>
      <c r="C8483">
        <v>181</v>
      </c>
      <c r="D8483" t="s">
        <v>21</v>
      </c>
      <c r="E8483">
        <v>3.6720000000000002</v>
      </c>
      <c r="F8483">
        <v>-0.34060000000000001</v>
      </c>
      <c r="G8483">
        <v>-5.6798000000000002</v>
      </c>
      <c r="H8483">
        <v>4.7600000000000003E-2</v>
      </c>
      <c r="I8483">
        <v>-4.8890000000000001E-5</v>
      </c>
      <c r="J8483">
        <v>3.2399999999999998E-2</v>
      </c>
      <c r="K8483">
        <v>-1.7974000000000001</v>
      </c>
    </row>
    <row r="8484" spans="1:11" hidden="1">
      <c r="A8484" t="s">
        <v>664</v>
      </c>
      <c r="B8484" t="s">
        <v>662</v>
      </c>
      <c r="C8484">
        <v>181</v>
      </c>
      <c r="D8484" t="s">
        <v>21</v>
      </c>
      <c r="E8484">
        <v>4.1079999999999997</v>
      </c>
      <c r="F8484">
        <v>-0.34060000000000001</v>
      </c>
      <c r="G8484">
        <v>-6.0334000000000003</v>
      </c>
      <c r="H8484">
        <v>4.7600000000000003E-2</v>
      </c>
      <c r="I8484">
        <v>-4.8890000000000001E-5</v>
      </c>
      <c r="J8484">
        <v>1.1599999999999999E-2</v>
      </c>
      <c r="K8484">
        <v>0.77200000000000002</v>
      </c>
    </row>
    <row r="8485" spans="1:11" hidden="1">
      <c r="A8485" t="s">
        <v>664</v>
      </c>
      <c r="B8485" t="s">
        <v>662</v>
      </c>
      <c r="C8485">
        <v>181</v>
      </c>
      <c r="D8485" t="s">
        <v>21</v>
      </c>
      <c r="E8485">
        <v>4.5438999999999998</v>
      </c>
      <c r="F8485">
        <v>-0.34060000000000001</v>
      </c>
      <c r="G8485">
        <v>-6.3869999999999996</v>
      </c>
      <c r="H8485">
        <v>4.7600000000000003E-2</v>
      </c>
      <c r="I8485">
        <v>-4.8890000000000001E-5</v>
      </c>
      <c r="J8485">
        <v>-8.6E-3</v>
      </c>
      <c r="K8485">
        <v>3.4956999999999998</v>
      </c>
    </row>
    <row r="8486" spans="1:11" hidden="1">
      <c r="A8486" t="s">
        <v>664</v>
      </c>
      <c r="B8486" t="s">
        <v>662</v>
      </c>
      <c r="C8486">
        <v>181</v>
      </c>
      <c r="D8486" t="s">
        <v>21</v>
      </c>
      <c r="E8486">
        <v>4.9798999999999998</v>
      </c>
      <c r="F8486">
        <v>-0.34060000000000001</v>
      </c>
      <c r="G8486">
        <v>-6.7404999999999999</v>
      </c>
      <c r="H8486">
        <v>4.7600000000000003E-2</v>
      </c>
      <c r="I8486">
        <v>-4.8890000000000001E-5</v>
      </c>
      <c r="J8486">
        <v>-2.87E-2</v>
      </c>
      <c r="K8486">
        <v>6.3734000000000002</v>
      </c>
    </row>
    <row r="8487" spans="1:11" hidden="1">
      <c r="A8487" t="s">
        <v>664</v>
      </c>
      <c r="B8487" t="s">
        <v>662</v>
      </c>
      <c r="C8487">
        <v>181</v>
      </c>
      <c r="D8487" t="s">
        <v>21</v>
      </c>
      <c r="E8487">
        <v>5.4158999999999997</v>
      </c>
      <c r="F8487">
        <v>-0.34060000000000001</v>
      </c>
      <c r="G8487">
        <v>-7.0941000000000001</v>
      </c>
      <c r="H8487">
        <v>4.7600000000000003E-2</v>
      </c>
      <c r="I8487">
        <v>-4.8890000000000001E-5</v>
      </c>
      <c r="J8487">
        <v>-4.8899999999999999E-2</v>
      </c>
      <c r="K8487">
        <v>9.4053000000000004</v>
      </c>
    </row>
    <row r="8488" spans="1:11" hidden="1">
      <c r="A8488" t="s">
        <v>664</v>
      </c>
      <c r="B8488" t="s">
        <v>662</v>
      </c>
      <c r="C8488">
        <v>181</v>
      </c>
      <c r="D8488" t="s">
        <v>22</v>
      </c>
      <c r="E8488">
        <v>0.18410000000000001</v>
      </c>
      <c r="F8488">
        <v>-1.0330999999999999</v>
      </c>
      <c r="G8488">
        <v>10.426</v>
      </c>
      <c r="H8488">
        <v>-1.54E-2</v>
      </c>
      <c r="I8488">
        <v>-4.8959999999999999E-5</v>
      </c>
      <c r="J8488">
        <v>-2.1499999999999998E-2</v>
      </c>
      <c r="K8488">
        <v>4.7416</v>
      </c>
    </row>
    <row r="8489" spans="1:11" hidden="1">
      <c r="A8489" t="s">
        <v>664</v>
      </c>
      <c r="B8489" t="s">
        <v>662</v>
      </c>
      <c r="C8489">
        <v>181</v>
      </c>
      <c r="D8489" t="s">
        <v>22</v>
      </c>
      <c r="E8489">
        <v>0.62009999999999998</v>
      </c>
      <c r="F8489">
        <v>-1.0330999999999999</v>
      </c>
      <c r="G8489">
        <v>9.1082999999999998</v>
      </c>
      <c r="H8489">
        <v>-1.54E-2</v>
      </c>
      <c r="I8489">
        <v>-4.8959999999999999E-5</v>
      </c>
      <c r="J8489">
        <v>-1.4800000000000001E-2</v>
      </c>
      <c r="K8489">
        <v>0.44529999999999997</v>
      </c>
    </row>
    <row r="8490" spans="1:11" hidden="1">
      <c r="A8490" t="s">
        <v>664</v>
      </c>
      <c r="B8490" t="s">
        <v>662</v>
      </c>
      <c r="C8490">
        <v>181</v>
      </c>
      <c r="D8490" t="s">
        <v>22</v>
      </c>
      <c r="E8490">
        <v>1.0561</v>
      </c>
      <c r="F8490">
        <v>-1.0330999999999999</v>
      </c>
      <c r="G8490">
        <v>6.7759999999999998</v>
      </c>
      <c r="H8490">
        <v>-1.54E-2</v>
      </c>
      <c r="I8490">
        <v>-4.8959999999999999E-5</v>
      </c>
      <c r="J8490">
        <v>-8.0999999999999996E-3</v>
      </c>
      <c r="K8490">
        <v>-3.0497000000000001</v>
      </c>
    </row>
    <row r="8491" spans="1:11" hidden="1">
      <c r="A8491" t="s">
        <v>664</v>
      </c>
      <c r="B8491" t="s">
        <v>662</v>
      </c>
      <c r="C8491">
        <v>181</v>
      </c>
      <c r="D8491" t="s">
        <v>22</v>
      </c>
      <c r="E8491">
        <v>1.4921</v>
      </c>
      <c r="F8491">
        <v>-1.0330999999999999</v>
      </c>
      <c r="G8491">
        <v>4.1444000000000001</v>
      </c>
      <c r="H8491">
        <v>-1.54E-2</v>
      </c>
      <c r="I8491">
        <v>-4.8959999999999999E-5</v>
      </c>
      <c r="J8491">
        <v>-1.4E-3</v>
      </c>
      <c r="K8491">
        <v>-5.4302999999999999</v>
      </c>
    </row>
    <row r="8492" spans="1:11" hidden="1">
      <c r="A8492" t="s">
        <v>664</v>
      </c>
      <c r="B8492" t="s">
        <v>662</v>
      </c>
      <c r="C8492">
        <v>181</v>
      </c>
      <c r="D8492" t="s">
        <v>22</v>
      </c>
      <c r="E8492">
        <v>1.9279999999999999</v>
      </c>
      <c r="F8492">
        <v>-1.0330999999999999</v>
      </c>
      <c r="G8492">
        <v>1.5296000000000001</v>
      </c>
      <c r="H8492">
        <v>-1.54E-2</v>
      </c>
      <c r="I8492">
        <v>-4.8959999999999999E-5</v>
      </c>
      <c r="J8492">
        <v>5.3E-3</v>
      </c>
      <c r="K8492">
        <v>-6.6638999999999999</v>
      </c>
    </row>
    <row r="8493" spans="1:11" hidden="1">
      <c r="A8493" t="s">
        <v>664</v>
      </c>
      <c r="B8493" t="s">
        <v>662</v>
      </c>
      <c r="C8493">
        <v>181</v>
      </c>
      <c r="D8493" t="s">
        <v>22</v>
      </c>
      <c r="E8493">
        <v>2.3639999999999999</v>
      </c>
      <c r="F8493">
        <v>-1.0330999999999999</v>
      </c>
      <c r="G8493">
        <v>-0.3921</v>
      </c>
      <c r="H8493">
        <v>-1.54E-2</v>
      </c>
      <c r="I8493">
        <v>-4.8959999999999999E-5</v>
      </c>
      <c r="J8493">
        <v>1.2E-2</v>
      </c>
      <c r="K8493">
        <v>-6.8738999999999999</v>
      </c>
    </row>
    <row r="8494" spans="1:11" hidden="1">
      <c r="A8494" t="s">
        <v>664</v>
      </c>
      <c r="B8494" t="s">
        <v>662</v>
      </c>
      <c r="C8494">
        <v>181</v>
      </c>
      <c r="D8494" t="s">
        <v>22</v>
      </c>
      <c r="E8494">
        <v>2.8</v>
      </c>
      <c r="F8494">
        <v>-1.0330999999999999</v>
      </c>
      <c r="G8494">
        <v>-1.2684</v>
      </c>
      <c r="H8494">
        <v>-1.54E-2</v>
      </c>
      <c r="I8494">
        <v>-4.8959999999999999E-5</v>
      </c>
      <c r="J8494">
        <v>1.8700000000000001E-2</v>
      </c>
      <c r="K8494">
        <v>-6.4739000000000004</v>
      </c>
    </row>
    <row r="8495" spans="1:11" hidden="1">
      <c r="A8495" t="s">
        <v>664</v>
      </c>
      <c r="B8495" t="s">
        <v>662</v>
      </c>
      <c r="C8495">
        <v>181</v>
      </c>
      <c r="D8495" t="s">
        <v>22</v>
      </c>
      <c r="E8495">
        <v>2.8</v>
      </c>
      <c r="F8495">
        <v>-0.34939999999999999</v>
      </c>
      <c r="G8495">
        <v>-5.0095999999999998</v>
      </c>
      <c r="H8495">
        <v>4.6199999999999998E-2</v>
      </c>
      <c r="I8495">
        <v>-4.8959999999999999E-5</v>
      </c>
      <c r="J8495">
        <v>7.1900000000000006E-2</v>
      </c>
      <c r="K8495">
        <v>-6.4739000000000004</v>
      </c>
    </row>
    <row r="8496" spans="1:11" hidden="1">
      <c r="A8496" t="s">
        <v>664</v>
      </c>
      <c r="B8496" t="s">
        <v>662</v>
      </c>
      <c r="C8496">
        <v>181</v>
      </c>
      <c r="D8496" t="s">
        <v>22</v>
      </c>
      <c r="E8496">
        <v>3.2360000000000002</v>
      </c>
      <c r="F8496">
        <v>-0.34939999999999999</v>
      </c>
      <c r="G8496">
        <v>-5.3632</v>
      </c>
      <c r="H8496">
        <v>4.6199999999999998E-2</v>
      </c>
      <c r="I8496">
        <v>-4.8959999999999999E-5</v>
      </c>
      <c r="J8496">
        <v>5.1799999999999999E-2</v>
      </c>
      <c r="K8496">
        <v>-4.2259000000000002</v>
      </c>
    </row>
    <row r="8497" spans="1:11" hidden="1">
      <c r="A8497" t="s">
        <v>664</v>
      </c>
      <c r="B8497" t="s">
        <v>662</v>
      </c>
      <c r="C8497">
        <v>181</v>
      </c>
      <c r="D8497" t="s">
        <v>22</v>
      </c>
      <c r="E8497">
        <v>3.6720000000000002</v>
      </c>
      <c r="F8497">
        <v>-0.34939999999999999</v>
      </c>
      <c r="G8497">
        <v>-5.7167000000000003</v>
      </c>
      <c r="H8497">
        <v>4.6199999999999998E-2</v>
      </c>
      <c r="I8497">
        <v>-4.8959999999999999E-5</v>
      </c>
      <c r="J8497">
        <v>3.1600000000000003E-2</v>
      </c>
      <c r="K8497">
        <v>-1.8267</v>
      </c>
    </row>
    <row r="8498" spans="1:11" hidden="1">
      <c r="A8498" t="s">
        <v>664</v>
      </c>
      <c r="B8498" t="s">
        <v>662</v>
      </c>
      <c r="C8498">
        <v>181</v>
      </c>
      <c r="D8498" t="s">
        <v>22</v>
      </c>
      <c r="E8498">
        <v>4.1079999999999997</v>
      </c>
      <c r="F8498">
        <v>-0.34939999999999999</v>
      </c>
      <c r="G8498">
        <v>-6.0702999999999996</v>
      </c>
      <c r="H8498">
        <v>4.6199999999999998E-2</v>
      </c>
      <c r="I8498">
        <v>-4.8959999999999999E-5</v>
      </c>
      <c r="J8498">
        <v>1.15E-2</v>
      </c>
      <c r="K8498">
        <v>0.72670000000000001</v>
      </c>
    </row>
    <row r="8499" spans="1:11" hidden="1">
      <c r="A8499" t="s">
        <v>664</v>
      </c>
      <c r="B8499" t="s">
        <v>662</v>
      </c>
      <c r="C8499">
        <v>181</v>
      </c>
      <c r="D8499" t="s">
        <v>22</v>
      </c>
      <c r="E8499">
        <v>4.5438999999999998</v>
      </c>
      <c r="F8499">
        <v>-0.34939999999999999</v>
      </c>
      <c r="G8499">
        <v>-6.4238</v>
      </c>
      <c r="H8499">
        <v>4.6199999999999998E-2</v>
      </c>
      <c r="I8499">
        <v>-4.8959999999999999E-5</v>
      </c>
      <c r="J8499">
        <v>-9.1000000000000004E-3</v>
      </c>
      <c r="K8499">
        <v>3.4342000000000001</v>
      </c>
    </row>
    <row r="8500" spans="1:11" hidden="1">
      <c r="A8500" t="s">
        <v>664</v>
      </c>
      <c r="B8500" t="s">
        <v>662</v>
      </c>
      <c r="C8500">
        <v>181</v>
      </c>
      <c r="D8500" t="s">
        <v>22</v>
      </c>
      <c r="E8500">
        <v>4.9798999999999998</v>
      </c>
      <c r="F8500">
        <v>-0.34939999999999999</v>
      </c>
      <c r="G8500">
        <v>-6.7774000000000001</v>
      </c>
      <c r="H8500">
        <v>4.6199999999999998E-2</v>
      </c>
      <c r="I8500">
        <v>-4.8959999999999999E-5</v>
      </c>
      <c r="J8500">
        <v>-2.9899999999999999E-2</v>
      </c>
      <c r="K8500">
        <v>6.2958999999999996</v>
      </c>
    </row>
    <row r="8501" spans="1:11" hidden="1">
      <c r="A8501" t="s">
        <v>664</v>
      </c>
      <c r="B8501" t="s">
        <v>662</v>
      </c>
      <c r="C8501">
        <v>181</v>
      </c>
      <c r="D8501" t="s">
        <v>22</v>
      </c>
      <c r="E8501">
        <v>5.4158999999999997</v>
      </c>
      <c r="F8501">
        <v>-0.34939999999999999</v>
      </c>
      <c r="G8501">
        <v>-7.1310000000000002</v>
      </c>
      <c r="H8501">
        <v>4.6199999999999998E-2</v>
      </c>
      <c r="I8501">
        <v>-4.8959999999999999E-5</v>
      </c>
      <c r="J8501">
        <v>-5.0599999999999999E-2</v>
      </c>
      <c r="K8501">
        <v>9.3117999999999999</v>
      </c>
    </row>
    <row r="8502" spans="1:11" hidden="1">
      <c r="A8502" t="s">
        <v>664</v>
      </c>
      <c r="B8502" t="s">
        <v>662</v>
      </c>
      <c r="C8502">
        <v>181</v>
      </c>
      <c r="D8502" t="s">
        <v>23</v>
      </c>
      <c r="E8502">
        <v>0.18410000000000001</v>
      </c>
      <c r="F8502">
        <v>-1.0283</v>
      </c>
      <c r="G8502">
        <v>10.462899999999999</v>
      </c>
      <c r="H8502">
        <v>-1.5299999999999999E-2</v>
      </c>
      <c r="I8502">
        <v>-4.8890000000000001E-5</v>
      </c>
      <c r="J8502">
        <v>-2.1399999999999999E-2</v>
      </c>
      <c r="K8502">
        <v>4.8409000000000004</v>
      </c>
    </row>
    <row r="8503" spans="1:11" hidden="1">
      <c r="A8503" t="s">
        <v>664</v>
      </c>
      <c r="B8503" t="s">
        <v>662</v>
      </c>
      <c r="C8503">
        <v>181</v>
      </c>
      <c r="D8503" t="s">
        <v>23</v>
      </c>
      <c r="E8503">
        <v>0.62009999999999998</v>
      </c>
      <c r="F8503">
        <v>-1.0283</v>
      </c>
      <c r="G8503">
        <v>9.1450999999999993</v>
      </c>
      <c r="H8503">
        <v>-1.5299999999999999E-2</v>
      </c>
      <c r="I8503">
        <v>-4.8890000000000001E-5</v>
      </c>
      <c r="J8503">
        <v>-1.47E-2</v>
      </c>
      <c r="K8503">
        <v>0.52859999999999996</v>
      </c>
    </row>
    <row r="8504" spans="1:11" hidden="1">
      <c r="A8504" t="s">
        <v>664</v>
      </c>
      <c r="B8504" t="s">
        <v>662</v>
      </c>
      <c r="C8504">
        <v>181</v>
      </c>
      <c r="D8504" t="s">
        <v>23</v>
      </c>
      <c r="E8504">
        <v>1.0561</v>
      </c>
      <c r="F8504">
        <v>-1.0283</v>
      </c>
      <c r="G8504">
        <v>6.8129</v>
      </c>
      <c r="H8504">
        <v>-1.5299999999999999E-2</v>
      </c>
      <c r="I8504">
        <v>-4.8890000000000001E-5</v>
      </c>
      <c r="J8504">
        <v>-8.0000000000000002E-3</v>
      </c>
      <c r="K8504">
        <v>-2.9824999999999999</v>
      </c>
    </row>
    <row r="8505" spans="1:11" hidden="1">
      <c r="A8505" t="s">
        <v>664</v>
      </c>
      <c r="B8505" t="s">
        <v>662</v>
      </c>
      <c r="C8505">
        <v>181</v>
      </c>
      <c r="D8505" t="s">
        <v>23</v>
      </c>
      <c r="E8505">
        <v>1.4921</v>
      </c>
      <c r="F8505">
        <v>-1.0283</v>
      </c>
      <c r="G8505">
        <v>4.1813000000000002</v>
      </c>
      <c r="H8505">
        <v>-1.5299999999999999E-2</v>
      </c>
      <c r="I8505">
        <v>-4.8890000000000001E-5</v>
      </c>
      <c r="J8505">
        <v>-1.4E-3</v>
      </c>
      <c r="K8505">
        <v>-5.3791000000000002</v>
      </c>
    </row>
    <row r="8506" spans="1:11" hidden="1">
      <c r="A8506" t="s">
        <v>664</v>
      </c>
      <c r="B8506" t="s">
        <v>662</v>
      </c>
      <c r="C8506">
        <v>181</v>
      </c>
      <c r="D8506" t="s">
        <v>23</v>
      </c>
      <c r="E8506">
        <v>1.9279999999999999</v>
      </c>
      <c r="F8506">
        <v>-1.0283</v>
      </c>
      <c r="G8506">
        <v>1.5665</v>
      </c>
      <c r="H8506">
        <v>-1.5299999999999999E-2</v>
      </c>
      <c r="I8506">
        <v>-4.8890000000000001E-5</v>
      </c>
      <c r="J8506">
        <v>5.3E-3</v>
      </c>
      <c r="K8506">
        <v>-6.6288999999999998</v>
      </c>
    </row>
    <row r="8507" spans="1:11" hidden="1">
      <c r="A8507" t="s">
        <v>664</v>
      </c>
      <c r="B8507" t="s">
        <v>662</v>
      </c>
      <c r="C8507">
        <v>181</v>
      </c>
      <c r="D8507" t="s">
        <v>23</v>
      </c>
      <c r="E8507">
        <v>2.3639999999999999</v>
      </c>
      <c r="F8507">
        <v>-1.0283</v>
      </c>
      <c r="G8507">
        <v>-0.3553</v>
      </c>
      <c r="H8507">
        <v>-1.5299999999999999E-2</v>
      </c>
      <c r="I8507">
        <v>-4.8890000000000001E-5</v>
      </c>
      <c r="J8507">
        <v>1.2E-2</v>
      </c>
      <c r="K8507">
        <v>-6.8548999999999998</v>
      </c>
    </row>
    <row r="8508" spans="1:11" hidden="1">
      <c r="A8508" t="s">
        <v>664</v>
      </c>
      <c r="B8508" t="s">
        <v>662</v>
      </c>
      <c r="C8508">
        <v>181</v>
      </c>
      <c r="D8508" t="s">
        <v>23</v>
      </c>
      <c r="E8508">
        <v>2.8</v>
      </c>
      <c r="F8508">
        <v>-1.0283</v>
      </c>
      <c r="G8508">
        <v>-1.2315</v>
      </c>
      <c r="H8508">
        <v>-1.5299999999999999E-2</v>
      </c>
      <c r="I8508">
        <v>-4.8890000000000001E-5</v>
      </c>
      <c r="J8508">
        <v>1.8800000000000001E-2</v>
      </c>
      <c r="K8508">
        <v>-6.4710000000000001</v>
      </c>
    </row>
    <row r="8509" spans="1:11" hidden="1">
      <c r="A8509" t="s">
        <v>664</v>
      </c>
      <c r="B8509" t="s">
        <v>662</v>
      </c>
      <c r="C8509">
        <v>181</v>
      </c>
      <c r="D8509" t="s">
        <v>23</v>
      </c>
      <c r="E8509">
        <v>2.8</v>
      </c>
      <c r="F8509">
        <v>-0.34060000000000001</v>
      </c>
      <c r="G8509">
        <v>-4.9726999999999997</v>
      </c>
      <c r="H8509">
        <v>4.7600000000000003E-2</v>
      </c>
      <c r="I8509">
        <v>-4.8890000000000001E-5</v>
      </c>
      <c r="J8509">
        <v>7.3899999999999993E-2</v>
      </c>
      <c r="K8509">
        <v>-6.4710000000000001</v>
      </c>
    </row>
    <row r="8510" spans="1:11" hidden="1">
      <c r="A8510" t="s">
        <v>664</v>
      </c>
      <c r="B8510" t="s">
        <v>662</v>
      </c>
      <c r="C8510">
        <v>181</v>
      </c>
      <c r="D8510" t="s">
        <v>23</v>
      </c>
      <c r="E8510">
        <v>3.2360000000000002</v>
      </c>
      <c r="F8510">
        <v>-0.34060000000000001</v>
      </c>
      <c r="G8510">
        <v>-5.3262999999999998</v>
      </c>
      <c r="H8510">
        <v>4.7600000000000003E-2</v>
      </c>
      <c r="I8510">
        <v>-4.8890000000000001E-5</v>
      </c>
      <c r="J8510">
        <v>5.3199999999999997E-2</v>
      </c>
      <c r="K8510">
        <v>-4.2127999999999997</v>
      </c>
    </row>
    <row r="8511" spans="1:11" hidden="1">
      <c r="A8511" t="s">
        <v>664</v>
      </c>
      <c r="B8511" t="s">
        <v>662</v>
      </c>
      <c r="C8511">
        <v>181</v>
      </c>
      <c r="D8511" t="s">
        <v>23</v>
      </c>
      <c r="E8511">
        <v>3.6720000000000002</v>
      </c>
      <c r="F8511">
        <v>-0.34060000000000001</v>
      </c>
      <c r="G8511">
        <v>-5.6798000000000002</v>
      </c>
      <c r="H8511">
        <v>4.7600000000000003E-2</v>
      </c>
      <c r="I8511">
        <v>-4.8890000000000001E-5</v>
      </c>
      <c r="J8511">
        <v>3.2399999999999998E-2</v>
      </c>
      <c r="K8511">
        <v>-1.7974000000000001</v>
      </c>
    </row>
    <row r="8512" spans="1:11" hidden="1">
      <c r="A8512" t="s">
        <v>664</v>
      </c>
      <c r="B8512" t="s">
        <v>662</v>
      </c>
      <c r="C8512">
        <v>181</v>
      </c>
      <c r="D8512" t="s">
        <v>23</v>
      </c>
      <c r="E8512">
        <v>4.1079999999999997</v>
      </c>
      <c r="F8512">
        <v>-0.34060000000000001</v>
      </c>
      <c r="G8512">
        <v>-6.0334000000000003</v>
      </c>
      <c r="H8512">
        <v>4.7600000000000003E-2</v>
      </c>
      <c r="I8512">
        <v>-4.8890000000000001E-5</v>
      </c>
      <c r="J8512">
        <v>1.1599999999999999E-2</v>
      </c>
      <c r="K8512">
        <v>0.77200000000000002</v>
      </c>
    </row>
    <row r="8513" spans="1:11" hidden="1">
      <c r="A8513" t="s">
        <v>664</v>
      </c>
      <c r="B8513" t="s">
        <v>662</v>
      </c>
      <c r="C8513">
        <v>181</v>
      </c>
      <c r="D8513" t="s">
        <v>23</v>
      </c>
      <c r="E8513">
        <v>4.5438999999999998</v>
      </c>
      <c r="F8513">
        <v>-0.34060000000000001</v>
      </c>
      <c r="G8513">
        <v>-6.3869999999999996</v>
      </c>
      <c r="H8513">
        <v>4.7600000000000003E-2</v>
      </c>
      <c r="I8513">
        <v>-4.8890000000000001E-5</v>
      </c>
      <c r="J8513">
        <v>-8.6E-3</v>
      </c>
      <c r="K8513">
        <v>3.4956999999999998</v>
      </c>
    </row>
    <row r="8514" spans="1:11" hidden="1">
      <c r="A8514" t="s">
        <v>664</v>
      </c>
      <c r="B8514" t="s">
        <v>662</v>
      </c>
      <c r="C8514">
        <v>181</v>
      </c>
      <c r="D8514" t="s">
        <v>23</v>
      </c>
      <c r="E8514">
        <v>4.9798999999999998</v>
      </c>
      <c r="F8514">
        <v>-0.34060000000000001</v>
      </c>
      <c r="G8514">
        <v>-6.7404999999999999</v>
      </c>
      <c r="H8514">
        <v>4.7600000000000003E-2</v>
      </c>
      <c r="I8514">
        <v>-4.8890000000000001E-5</v>
      </c>
      <c r="J8514">
        <v>-2.87E-2</v>
      </c>
      <c r="K8514">
        <v>6.3734000000000002</v>
      </c>
    </row>
    <row r="8515" spans="1:11" hidden="1">
      <c r="A8515" t="s">
        <v>664</v>
      </c>
      <c r="B8515" t="s">
        <v>662</v>
      </c>
      <c r="C8515">
        <v>181</v>
      </c>
      <c r="D8515" t="s">
        <v>23</v>
      </c>
      <c r="E8515">
        <v>5.4158999999999997</v>
      </c>
      <c r="F8515">
        <v>-0.34060000000000001</v>
      </c>
      <c r="G8515">
        <v>-7.0941000000000001</v>
      </c>
      <c r="H8515">
        <v>4.7600000000000003E-2</v>
      </c>
      <c r="I8515">
        <v>-4.8890000000000001E-5</v>
      </c>
      <c r="J8515">
        <v>-4.8899999999999999E-2</v>
      </c>
      <c r="K8515">
        <v>9.4053000000000004</v>
      </c>
    </row>
    <row r="8516" spans="1:11" hidden="1">
      <c r="A8516" t="s">
        <v>664</v>
      </c>
      <c r="B8516" t="s">
        <v>662</v>
      </c>
      <c r="C8516">
        <v>181</v>
      </c>
      <c r="D8516" t="s">
        <v>24</v>
      </c>
      <c r="E8516">
        <v>0.18410000000000001</v>
      </c>
      <c r="F8516">
        <v>-1.0330999999999999</v>
      </c>
      <c r="G8516">
        <v>10.426</v>
      </c>
      <c r="H8516">
        <v>-1.54E-2</v>
      </c>
      <c r="I8516">
        <v>-4.8959999999999999E-5</v>
      </c>
      <c r="J8516">
        <v>-2.1499999999999998E-2</v>
      </c>
      <c r="K8516">
        <v>4.7416</v>
      </c>
    </row>
    <row r="8517" spans="1:11" hidden="1">
      <c r="A8517" t="s">
        <v>664</v>
      </c>
      <c r="B8517" t="s">
        <v>662</v>
      </c>
      <c r="C8517">
        <v>181</v>
      </c>
      <c r="D8517" t="s">
        <v>24</v>
      </c>
      <c r="E8517">
        <v>0.62009999999999998</v>
      </c>
      <c r="F8517">
        <v>-1.0330999999999999</v>
      </c>
      <c r="G8517">
        <v>9.1082999999999998</v>
      </c>
      <c r="H8517">
        <v>-1.54E-2</v>
      </c>
      <c r="I8517">
        <v>-4.8959999999999999E-5</v>
      </c>
      <c r="J8517">
        <v>-1.4800000000000001E-2</v>
      </c>
      <c r="K8517">
        <v>0.44529999999999997</v>
      </c>
    </row>
    <row r="8518" spans="1:11" hidden="1">
      <c r="A8518" t="s">
        <v>664</v>
      </c>
      <c r="B8518" t="s">
        <v>662</v>
      </c>
      <c r="C8518">
        <v>181</v>
      </c>
      <c r="D8518" t="s">
        <v>24</v>
      </c>
      <c r="E8518">
        <v>1.0561</v>
      </c>
      <c r="F8518">
        <v>-1.0330999999999999</v>
      </c>
      <c r="G8518">
        <v>6.7759999999999998</v>
      </c>
      <c r="H8518">
        <v>-1.54E-2</v>
      </c>
      <c r="I8518">
        <v>-4.8959999999999999E-5</v>
      </c>
      <c r="J8518">
        <v>-8.0999999999999996E-3</v>
      </c>
      <c r="K8518">
        <v>-3.0497000000000001</v>
      </c>
    </row>
    <row r="8519" spans="1:11" hidden="1">
      <c r="A8519" t="s">
        <v>664</v>
      </c>
      <c r="B8519" t="s">
        <v>662</v>
      </c>
      <c r="C8519">
        <v>181</v>
      </c>
      <c r="D8519" t="s">
        <v>24</v>
      </c>
      <c r="E8519">
        <v>1.4921</v>
      </c>
      <c r="F8519">
        <v>-1.0330999999999999</v>
      </c>
      <c r="G8519">
        <v>4.1444000000000001</v>
      </c>
      <c r="H8519">
        <v>-1.54E-2</v>
      </c>
      <c r="I8519">
        <v>-4.8959999999999999E-5</v>
      </c>
      <c r="J8519">
        <v>-1.4E-3</v>
      </c>
      <c r="K8519">
        <v>-5.4302999999999999</v>
      </c>
    </row>
    <row r="8520" spans="1:11" hidden="1">
      <c r="A8520" t="s">
        <v>664</v>
      </c>
      <c r="B8520" t="s">
        <v>662</v>
      </c>
      <c r="C8520">
        <v>181</v>
      </c>
      <c r="D8520" t="s">
        <v>24</v>
      </c>
      <c r="E8520">
        <v>1.9279999999999999</v>
      </c>
      <c r="F8520">
        <v>-1.0330999999999999</v>
      </c>
      <c r="G8520">
        <v>1.5296000000000001</v>
      </c>
      <c r="H8520">
        <v>-1.54E-2</v>
      </c>
      <c r="I8520">
        <v>-4.8959999999999999E-5</v>
      </c>
      <c r="J8520">
        <v>5.3E-3</v>
      </c>
      <c r="K8520">
        <v>-6.6638999999999999</v>
      </c>
    </row>
    <row r="8521" spans="1:11" hidden="1">
      <c r="A8521" t="s">
        <v>664</v>
      </c>
      <c r="B8521" t="s">
        <v>662</v>
      </c>
      <c r="C8521">
        <v>181</v>
      </c>
      <c r="D8521" t="s">
        <v>24</v>
      </c>
      <c r="E8521">
        <v>2.3639999999999999</v>
      </c>
      <c r="F8521">
        <v>-1.0330999999999999</v>
      </c>
      <c r="G8521">
        <v>-0.3921</v>
      </c>
      <c r="H8521">
        <v>-1.54E-2</v>
      </c>
      <c r="I8521">
        <v>-4.8959999999999999E-5</v>
      </c>
      <c r="J8521">
        <v>1.2E-2</v>
      </c>
      <c r="K8521">
        <v>-6.8738999999999999</v>
      </c>
    </row>
    <row r="8522" spans="1:11" hidden="1">
      <c r="A8522" t="s">
        <v>664</v>
      </c>
      <c r="B8522" t="s">
        <v>662</v>
      </c>
      <c r="C8522">
        <v>181</v>
      </c>
      <c r="D8522" t="s">
        <v>24</v>
      </c>
      <c r="E8522">
        <v>2.8</v>
      </c>
      <c r="F8522">
        <v>-1.0330999999999999</v>
      </c>
      <c r="G8522">
        <v>-1.2684</v>
      </c>
      <c r="H8522">
        <v>-1.54E-2</v>
      </c>
      <c r="I8522">
        <v>-4.8959999999999999E-5</v>
      </c>
      <c r="J8522">
        <v>1.8700000000000001E-2</v>
      </c>
      <c r="K8522">
        <v>-6.4739000000000004</v>
      </c>
    </row>
    <row r="8523" spans="1:11" hidden="1">
      <c r="A8523" t="s">
        <v>664</v>
      </c>
      <c r="B8523" t="s">
        <v>662</v>
      </c>
      <c r="C8523">
        <v>181</v>
      </c>
      <c r="D8523" t="s">
        <v>24</v>
      </c>
      <c r="E8523">
        <v>2.8</v>
      </c>
      <c r="F8523">
        <v>-0.34939999999999999</v>
      </c>
      <c r="G8523">
        <v>-5.0095999999999998</v>
      </c>
      <c r="H8523">
        <v>4.6199999999999998E-2</v>
      </c>
      <c r="I8523">
        <v>-4.8959999999999999E-5</v>
      </c>
      <c r="J8523">
        <v>7.1900000000000006E-2</v>
      </c>
      <c r="K8523">
        <v>-6.4739000000000004</v>
      </c>
    </row>
    <row r="8524" spans="1:11" hidden="1">
      <c r="A8524" t="s">
        <v>664</v>
      </c>
      <c r="B8524" t="s">
        <v>662</v>
      </c>
      <c r="C8524">
        <v>181</v>
      </c>
      <c r="D8524" t="s">
        <v>24</v>
      </c>
      <c r="E8524">
        <v>3.2360000000000002</v>
      </c>
      <c r="F8524">
        <v>-0.34939999999999999</v>
      </c>
      <c r="G8524">
        <v>-5.3632</v>
      </c>
      <c r="H8524">
        <v>4.6199999999999998E-2</v>
      </c>
      <c r="I8524">
        <v>-4.8959999999999999E-5</v>
      </c>
      <c r="J8524">
        <v>5.1799999999999999E-2</v>
      </c>
      <c r="K8524">
        <v>-4.2259000000000002</v>
      </c>
    </row>
    <row r="8525" spans="1:11" hidden="1">
      <c r="A8525" t="s">
        <v>664</v>
      </c>
      <c r="B8525" t="s">
        <v>662</v>
      </c>
      <c r="C8525">
        <v>181</v>
      </c>
      <c r="D8525" t="s">
        <v>24</v>
      </c>
      <c r="E8525">
        <v>3.6720000000000002</v>
      </c>
      <c r="F8525">
        <v>-0.34939999999999999</v>
      </c>
      <c r="G8525">
        <v>-5.7167000000000003</v>
      </c>
      <c r="H8525">
        <v>4.6199999999999998E-2</v>
      </c>
      <c r="I8525">
        <v>-4.8959999999999999E-5</v>
      </c>
      <c r="J8525">
        <v>3.1600000000000003E-2</v>
      </c>
      <c r="K8525">
        <v>-1.8267</v>
      </c>
    </row>
    <row r="8526" spans="1:11" hidden="1">
      <c r="A8526" t="s">
        <v>664</v>
      </c>
      <c r="B8526" t="s">
        <v>662</v>
      </c>
      <c r="C8526">
        <v>181</v>
      </c>
      <c r="D8526" t="s">
        <v>24</v>
      </c>
      <c r="E8526">
        <v>4.1079999999999997</v>
      </c>
      <c r="F8526">
        <v>-0.34939999999999999</v>
      </c>
      <c r="G8526">
        <v>-6.0702999999999996</v>
      </c>
      <c r="H8526">
        <v>4.6199999999999998E-2</v>
      </c>
      <c r="I8526">
        <v>-4.8959999999999999E-5</v>
      </c>
      <c r="J8526">
        <v>1.15E-2</v>
      </c>
      <c r="K8526">
        <v>0.72670000000000001</v>
      </c>
    </row>
    <row r="8527" spans="1:11" hidden="1">
      <c r="A8527" t="s">
        <v>664</v>
      </c>
      <c r="B8527" t="s">
        <v>662</v>
      </c>
      <c r="C8527">
        <v>181</v>
      </c>
      <c r="D8527" t="s">
        <v>24</v>
      </c>
      <c r="E8527">
        <v>4.5438999999999998</v>
      </c>
      <c r="F8527">
        <v>-0.34939999999999999</v>
      </c>
      <c r="G8527">
        <v>-6.4238</v>
      </c>
      <c r="H8527">
        <v>4.6199999999999998E-2</v>
      </c>
      <c r="I8527">
        <v>-4.8959999999999999E-5</v>
      </c>
      <c r="J8527">
        <v>-9.1000000000000004E-3</v>
      </c>
      <c r="K8527">
        <v>3.4342000000000001</v>
      </c>
    </row>
    <row r="8528" spans="1:11" hidden="1">
      <c r="A8528" t="s">
        <v>664</v>
      </c>
      <c r="B8528" t="s">
        <v>662</v>
      </c>
      <c r="C8528">
        <v>181</v>
      </c>
      <c r="D8528" t="s">
        <v>24</v>
      </c>
      <c r="E8528">
        <v>4.9798999999999998</v>
      </c>
      <c r="F8528">
        <v>-0.34939999999999999</v>
      </c>
      <c r="G8528">
        <v>-6.7774000000000001</v>
      </c>
      <c r="H8528">
        <v>4.6199999999999998E-2</v>
      </c>
      <c r="I8528">
        <v>-4.8959999999999999E-5</v>
      </c>
      <c r="J8528">
        <v>-2.9899999999999999E-2</v>
      </c>
      <c r="K8528">
        <v>6.2958999999999996</v>
      </c>
    </row>
    <row r="8529" spans="1:11" hidden="1">
      <c r="A8529" t="s">
        <v>664</v>
      </c>
      <c r="B8529" t="s">
        <v>662</v>
      </c>
      <c r="C8529">
        <v>181</v>
      </c>
      <c r="D8529" t="s">
        <v>24</v>
      </c>
      <c r="E8529">
        <v>5.4158999999999997</v>
      </c>
      <c r="F8529">
        <v>-0.34939999999999999</v>
      </c>
      <c r="G8529">
        <v>-7.1310000000000002</v>
      </c>
      <c r="H8529">
        <v>4.6199999999999998E-2</v>
      </c>
      <c r="I8529">
        <v>-4.8959999999999999E-5</v>
      </c>
      <c r="J8529">
        <v>-5.0599999999999999E-2</v>
      </c>
      <c r="K8529">
        <v>9.3117999999999999</v>
      </c>
    </row>
    <row r="8530" spans="1:11" hidden="1">
      <c r="A8530" t="s">
        <v>664</v>
      </c>
      <c r="B8530" t="s">
        <v>662</v>
      </c>
      <c r="C8530">
        <v>181</v>
      </c>
      <c r="D8530" t="s">
        <v>25</v>
      </c>
      <c r="E8530">
        <v>0.18410000000000001</v>
      </c>
      <c r="F8530">
        <v>-1.5928</v>
      </c>
      <c r="G8530">
        <v>16.182500000000001</v>
      </c>
      <c r="H8530">
        <v>-2.3300000000000001E-2</v>
      </c>
      <c r="I8530">
        <v>-1E-4</v>
      </c>
      <c r="J8530">
        <v>-3.2800000000000003E-2</v>
      </c>
      <c r="K8530">
        <v>7.1144999999999996</v>
      </c>
    </row>
    <row r="8531" spans="1:11" hidden="1">
      <c r="A8531" t="s">
        <v>664</v>
      </c>
      <c r="B8531" t="s">
        <v>662</v>
      </c>
      <c r="C8531">
        <v>181</v>
      </c>
      <c r="D8531" t="s">
        <v>25</v>
      </c>
      <c r="E8531">
        <v>0.62009999999999998</v>
      </c>
      <c r="F8531">
        <v>-1.5928</v>
      </c>
      <c r="G8531">
        <v>14.163500000000001</v>
      </c>
      <c r="H8531">
        <v>-2.3300000000000001E-2</v>
      </c>
      <c r="I8531">
        <v>-1E-4</v>
      </c>
      <c r="J8531">
        <v>-2.2599999999999999E-2</v>
      </c>
      <c r="K8531">
        <v>0.43369999999999997</v>
      </c>
    </row>
    <row r="8532" spans="1:11" hidden="1">
      <c r="A8532" t="s">
        <v>664</v>
      </c>
      <c r="B8532" t="s">
        <v>662</v>
      </c>
      <c r="C8532">
        <v>181</v>
      </c>
      <c r="D8532" t="s">
        <v>25</v>
      </c>
      <c r="E8532">
        <v>1.0561</v>
      </c>
      <c r="F8532">
        <v>-1.5928</v>
      </c>
      <c r="G8532">
        <v>10.392200000000001</v>
      </c>
      <c r="H8532">
        <v>-2.3300000000000001E-2</v>
      </c>
      <c r="I8532">
        <v>-1E-4</v>
      </c>
      <c r="J8532">
        <v>-1.2500000000000001E-2</v>
      </c>
      <c r="K8532">
        <v>-4.9751000000000003</v>
      </c>
    </row>
    <row r="8533" spans="1:11" hidden="1">
      <c r="A8533" t="s">
        <v>664</v>
      </c>
      <c r="B8533" t="s">
        <v>662</v>
      </c>
      <c r="C8533">
        <v>181</v>
      </c>
      <c r="D8533" t="s">
        <v>25</v>
      </c>
      <c r="E8533">
        <v>1.4921</v>
      </c>
      <c r="F8533">
        <v>-1.5928</v>
      </c>
      <c r="G8533">
        <v>6.1039000000000003</v>
      </c>
      <c r="H8533">
        <v>-2.3300000000000001E-2</v>
      </c>
      <c r="I8533">
        <v>-1E-4</v>
      </c>
      <c r="J8533">
        <v>-2.3E-3</v>
      </c>
      <c r="K8533">
        <v>-8.5711999999999993</v>
      </c>
    </row>
    <row r="8534" spans="1:11" hidden="1">
      <c r="A8534" t="s">
        <v>664</v>
      </c>
      <c r="B8534" t="s">
        <v>662</v>
      </c>
      <c r="C8534">
        <v>181</v>
      </c>
      <c r="D8534" t="s">
        <v>25</v>
      </c>
      <c r="E8534">
        <v>1.9279999999999999</v>
      </c>
      <c r="F8534">
        <v>-1.5928</v>
      </c>
      <c r="G8534">
        <v>1.8446</v>
      </c>
      <c r="H8534">
        <v>-2.3300000000000001E-2</v>
      </c>
      <c r="I8534">
        <v>-1E-4</v>
      </c>
      <c r="J8534">
        <v>7.9000000000000008E-3</v>
      </c>
      <c r="K8534">
        <v>-10.298299999999999</v>
      </c>
    </row>
    <row r="8535" spans="1:11" hidden="1">
      <c r="A8535" t="s">
        <v>664</v>
      </c>
      <c r="B8535" t="s">
        <v>662</v>
      </c>
      <c r="C8535">
        <v>181</v>
      </c>
      <c r="D8535" t="s">
        <v>25</v>
      </c>
      <c r="E8535">
        <v>2.3639999999999999</v>
      </c>
      <c r="F8535">
        <v>-1.5928</v>
      </c>
      <c r="G8535">
        <v>-1.2177</v>
      </c>
      <c r="H8535">
        <v>-2.3300000000000001E-2</v>
      </c>
      <c r="I8535">
        <v>-1E-4</v>
      </c>
      <c r="J8535">
        <v>1.8100000000000002E-2</v>
      </c>
      <c r="K8535">
        <v>-10.369400000000001</v>
      </c>
    </row>
    <row r="8536" spans="1:11" hidden="1">
      <c r="A8536" t="s">
        <v>664</v>
      </c>
      <c r="B8536" t="s">
        <v>662</v>
      </c>
      <c r="C8536">
        <v>181</v>
      </c>
      <c r="D8536" t="s">
        <v>25</v>
      </c>
      <c r="E8536">
        <v>2.8</v>
      </c>
      <c r="F8536">
        <v>-1.5928</v>
      </c>
      <c r="G8536">
        <v>-2.4741</v>
      </c>
      <c r="H8536">
        <v>-2.3300000000000001E-2</v>
      </c>
      <c r="I8536">
        <v>-1E-4</v>
      </c>
      <c r="J8536">
        <v>2.8299999999999999E-2</v>
      </c>
      <c r="K8536">
        <v>-9.4990000000000006</v>
      </c>
    </row>
    <row r="8537" spans="1:11" hidden="1">
      <c r="A8537" t="s">
        <v>664</v>
      </c>
      <c r="B8537" t="s">
        <v>662</v>
      </c>
      <c r="C8537">
        <v>181</v>
      </c>
      <c r="D8537" t="s">
        <v>25</v>
      </c>
      <c r="E8537">
        <v>2.8</v>
      </c>
      <c r="F8537">
        <v>-0.59950000000000003</v>
      </c>
      <c r="G8537">
        <v>-8.0203000000000007</v>
      </c>
      <c r="H8537">
        <v>7.0599999999999996E-2</v>
      </c>
      <c r="I8537">
        <v>-1E-4</v>
      </c>
      <c r="J8537">
        <v>0.10979999999999999</v>
      </c>
      <c r="K8537">
        <v>-9.4990000000000006</v>
      </c>
    </row>
    <row r="8538" spans="1:11" hidden="1">
      <c r="A8538" t="s">
        <v>664</v>
      </c>
      <c r="B8538" t="s">
        <v>662</v>
      </c>
      <c r="C8538">
        <v>181</v>
      </c>
      <c r="D8538" t="s">
        <v>25</v>
      </c>
      <c r="E8538">
        <v>3.2360000000000002</v>
      </c>
      <c r="F8538">
        <v>-0.59950000000000003</v>
      </c>
      <c r="G8538">
        <v>-8.3739000000000008</v>
      </c>
      <c r="H8538">
        <v>7.0599999999999996E-2</v>
      </c>
      <c r="I8538">
        <v>-1E-4</v>
      </c>
      <c r="J8538">
        <v>7.9000000000000001E-2</v>
      </c>
      <c r="K8538">
        <v>-5.9146000000000001</v>
      </c>
    </row>
    <row r="8539" spans="1:11" hidden="1">
      <c r="A8539" t="s">
        <v>664</v>
      </c>
      <c r="B8539" t="s">
        <v>662</v>
      </c>
      <c r="C8539">
        <v>181</v>
      </c>
      <c r="D8539" t="s">
        <v>25</v>
      </c>
      <c r="E8539">
        <v>3.6720000000000002</v>
      </c>
      <c r="F8539">
        <v>-0.59950000000000003</v>
      </c>
      <c r="G8539">
        <v>-8.7273999999999994</v>
      </c>
      <c r="H8539">
        <v>7.0599999999999996E-2</v>
      </c>
      <c r="I8539">
        <v>-1E-4</v>
      </c>
      <c r="J8539">
        <v>4.82E-2</v>
      </c>
      <c r="K8539">
        <v>-2.1738</v>
      </c>
    </row>
    <row r="8540" spans="1:11" hidden="1">
      <c r="A8540" t="s">
        <v>664</v>
      </c>
      <c r="B8540" t="s">
        <v>662</v>
      </c>
      <c r="C8540">
        <v>181</v>
      </c>
      <c r="D8540" t="s">
        <v>25</v>
      </c>
      <c r="E8540">
        <v>4.1079999999999997</v>
      </c>
      <c r="F8540">
        <v>-0.59950000000000003</v>
      </c>
      <c r="G8540">
        <v>-9.0809999999999995</v>
      </c>
      <c r="H8540">
        <v>7.0599999999999996E-2</v>
      </c>
      <c r="I8540">
        <v>-1E-4</v>
      </c>
      <c r="J8540">
        <v>1.7500000000000002E-2</v>
      </c>
      <c r="K8540">
        <v>1.7211000000000001</v>
      </c>
    </row>
    <row r="8541" spans="1:11" hidden="1">
      <c r="A8541" t="s">
        <v>664</v>
      </c>
      <c r="B8541" t="s">
        <v>662</v>
      </c>
      <c r="C8541">
        <v>181</v>
      </c>
      <c r="D8541" t="s">
        <v>25</v>
      </c>
      <c r="E8541">
        <v>4.5438999999999998</v>
      </c>
      <c r="F8541">
        <v>-0.59950000000000003</v>
      </c>
      <c r="G8541">
        <v>-9.4344999999999999</v>
      </c>
      <c r="H8541">
        <v>7.0599999999999996E-2</v>
      </c>
      <c r="I8541">
        <v>-1E-4</v>
      </c>
      <c r="J8541">
        <v>-1.29E-2</v>
      </c>
      <c r="K8541">
        <v>5.7702</v>
      </c>
    </row>
    <row r="8542" spans="1:11" hidden="1">
      <c r="A8542" t="s">
        <v>664</v>
      </c>
      <c r="B8542" t="s">
        <v>662</v>
      </c>
      <c r="C8542">
        <v>181</v>
      </c>
      <c r="D8542" t="s">
        <v>25</v>
      </c>
      <c r="E8542">
        <v>4.9798999999999998</v>
      </c>
      <c r="F8542">
        <v>-0.59950000000000003</v>
      </c>
      <c r="G8542">
        <v>-9.7881</v>
      </c>
      <c r="H8542">
        <v>7.0599999999999996E-2</v>
      </c>
      <c r="I8542">
        <v>-1E-4</v>
      </c>
      <c r="J8542">
        <v>-4.3200000000000002E-2</v>
      </c>
      <c r="K8542">
        <v>9.9734999999999996</v>
      </c>
    </row>
    <row r="8543" spans="1:11" hidden="1">
      <c r="A8543" t="s">
        <v>664</v>
      </c>
      <c r="B8543" t="s">
        <v>662</v>
      </c>
      <c r="C8543">
        <v>181</v>
      </c>
      <c r="D8543" t="s">
        <v>25</v>
      </c>
      <c r="E8543">
        <v>5.4158999999999997</v>
      </c>
      <c r="F8543">
        <v>-0.59950000000000003</v>
      </c>
      <c r="G8543">
        <v>-10.1417</v>
      </c>
      <c r="H8543">
        <v>7.0599999999999996E-2</v>
      </c>
      <c r="I8543">
        <v>-1E-4</v>
      </c>
      <c r="J8543">
        <v>-7.3400000000000007E-2</v>
      </c>
      <c r="K8543">
        <v>14.3309</v>
      </c>
    </row>
    <row r="8544" spans="1:11" hidden="1">
      <c r="A8544" t="s">
        <v>664</v>
      </c>
      <c r="B8544" t="s">
        <v>662</v>
      </c>
      <c r="C8544">
        <v>181</v>
      </c>
      <c r="D8544" t="s">
        <v>26</v>
      </c>
      <c r="E8544">
        <v>0.18410000000000001</v>
      </c>
      <c r="F8544">
        <v>-1.5967</v>
      </c>
      <c r="G8544">
        <v>16.152999999999999</v>
      </c>
      <c r="H8544">
        <v>-2.3400000000000001E-2</v>
      </c>
      <c r="I8544">
        <v>-1E-4</v>
      </c>
      <c r="J8544">
        <v>-3.2899999999999999E-2</v>
      </c>
      <c r="K8544">
        <v>7.0350000000000001</v>
      </c>
    </row>
    <row r="8545" spans="1:11" hidden="1">
      <c r="A8545" t="s">
        <v>664</v>
      </c>
      <c r="B8545" t="s">
        <v>662</v>
      </c>
      <c r="C8545">
        <v>181</v>
      </c>
      <c r="D8545" t="s">
        <v>26</v>
      </c>
      <c r="E8545">
        <v>0.62009999999999998</v>
      </c>
      <c r="F8545">
        <v>-1.5967</v>
      </c>
      <c r="G8545">
        <v>14.134</v>
      </c>
      <c r="H8545">
        <v>-2.3400000000000001E-2</v>
      </c>
      <c r="I8545">
        <v>-1E-4</v>
      </c>
      <c r="J8545">
        <v>-2.2700000000000001E-2</v>
      </c>
      <c r="K8545">
        <v>0.36709999999999998</v>
      </c>
    </row>
    <row r="8546" spans="1:11" hidden="1">
      <c r="A8546" t="s">
        <v>664</v>
      </c>
      <c r="B8546" t="s">
        <v>662</v>
      </c>
      <c r="C8546">
        <v>181</v>
      </c>
      <c r="D8546" t="s">
        <v>26</v>
      </c>
      <c r="E8546">
        <v>1.0561</v>
      </c>
      <c r="F8546">
        <v>-1.5967</v>
      </c>
      <c r="G8546">
        <v>10.3627</v>
      </c>
      <c r="H8546">
        <v>-2.3400000000000001E-2</v>
      </c>
      <c r="I8546">
        <v>-1E-4</v>
      </c>
      <c r="J8546">
        <v>-1.2500000000000001E-2</v>
      </c>
      <c r="K8546">
        <v>-5.0289000000000001</v>
      </c>
    </row>
    <row r="8547" spans="1:11" hidden="1">
      <c r="A8547" t="s">
        <v>664</v>
      </c>
      <c r="B8547" t="s">
        <v>662</v>
      </c>
      <c r="C8547">
        <v>181</v>
      </c>
      <c r="D8547" t="s">
        <v>26</v>
      </c>
      <c r="E8547">
        <v>1.4921</v>
      </c>
      <c r="F8547">
        <v>-1.5967</v>
      </c>
      <c r="G8547">
        <v>6.0743999999999998</v>
      </c>
      <c r="H8547">
        <v>-2.3400000000000001E-2</v>
      </c>
      <c r="I8547">
        <v>-1E-4</v>
      </c>
      <c r="J8547">
        <v>-2.3E-3</v>
      </c>
      <c r="K8547">
        <v>-8.6120999999999999</v>
      </c>
    </row>
    <row r="8548" spans="1:11" hidden="1">
      <c r="A8548" t="s">
        <v>664</v>
      </c>
      <c r="B8548" t="s">
        <v>662</v>
      </c>
      <c r="C8548">
        <v>181</v>
      </c>
      <c r="D8548" t="s">
        <v>26</v>
      </c>
      <c r="E8548">
        <v>1.9279999999999999</v>
      </c>
      <c r="F8548">
        <v>-1.5967</v>
      </c>
      <c r="G8548">
        <v>1.8149999999999999</v>
      </c>
      <c r="H8548">
        <v>-2.3400000000000001E-2</v>
      </c>
      <c r="I8548">
        <v>-1E-4</v>
      </c>
      <c r="J8548">
        <v>7.9000000000000008E-3</v>
      </c>
      <c r="K8548">
        <v>-10.3263</v>
      </c>
    </row>
    <row r="8549" spans="1:11" hidden="1">
      <c r="A8549" t="s">
        <v>664</v>
      </c>
      <c r="B8549" t="s">
        <v>662</v>
      </c>
      <c r="C8549">
        <v>181</v>
      </c>
      <c r="D8549" t="s">
        <v>26</v>
      </c>
      <c r="E8549">
        <v>2.3639999999999999</v>
      </c>
      <c r="F8549">
        <v>-1.5967</v>
      </c>
      <c r="G8549">
        <v>-1.2472000000000001</v>
      </c>
      <c r="H8549">
        <v>-2.3400000000000001E-2</v>
      </c>
      <c r="I8549">
        <v>-1E-4</v>
      </c>
      <c r="J8549">
        <v>1.7999999999999999E-2</v>
      </c>
      <c r="K8549">
        <v>-10.384499999999999</v>
      </c>
    </row>
    <row r="8550" spans="1:11" hidden="1">
      <c r="A8550" t="s">
        <v>664</v>
      </c>
      <c r="B8550" t="s">
        <v>662</v>
      </c>
      <c r="C8550">
        <v>181</v>
      </c>
      <c r="D8550" t="s">
        <v>26</v>
      </c>
      <c r="E8550">
        <v>2.8</v>
      </c>
      <c r="F8550">
        <v>-1.5967</v>
      </c>
      <c r="G8550">
        <v>-2.5036</v>
      </c>
      <c r="H8550">
        <v>-2.3400000000000001E-2</v>
      </c>
      <c r="I8550">
        <v>-1E-4</v>
      </c>
      <c r="J8550">
        <v>2.8199999999999999E-2</v>
      </c>
      <c r="K8550">
        <v>-9.5013000000000005</v>
      </c>
    </row>
    <row r="8551" spans="1:11" hidden="1">
      <c r="A8551" t="s">
        <v>664</v>
      </c>
      <c r="B8551" t="s">
        <v>662</v>
      </c>
      <c r="C8551">
        <v>181</v>
      </c>
      <c r="D8551" t="s">
        <v>26</v>
      </c>
      <c r="E8551">
        <v>2.8</v>
      </c>
      <c r="F8551">
        <v>-0.60650000000000004</v>
      </c>
      <c r="G8551">
        <v>-8.0497999999999994</v>
      </c>
      <c r="H8551">
        <v>6.9400000000000003E-2</v>
      </c>
      <c r="I8551">
        <v>-1E-4</v>
      </c>
      <c r="J8551">
        <v>0.1082</v>
      </c>
      <c r="K8551">
        <v>-9.5013000000000005</v>
      </c>
    </row>
    <row r="8552" spans="1:11" hidden="1">
      <c r="A8552" t="s">
        <v>664</v>
      </c>
      <c r="B8552" t="s">
        <v>662</v>
      </c>
      <c r="C8552">
        <v>181</v>
      </c>
      <c r="D8552" t="s">
        <v>26</v>
      </c>
      <c r="E8552">
        <v>3.2360000000000002</v>
      </c>
      <c r="F8552">
        <v>-0.60650000000000004</v>
      </c>
      <c r="G8552">
        <v>-8.4033999999999995</v>
      </c>
      <c r="H8552">
        <v>6.9400000000000003E-2</v>
      </c>
      <c r="I8552">
        <v>-1E-4</v>
      </c>
      <c r="J8552">
        <v>7.7899999999999997E-2</v>
      </c>
      <c r="K8552">
        <v>-5.9252000000000002</v>
      </c>
    </row>
    <row r="8553" spans="1:11" hidden="1">
      <c r="A8553" t="s">
        <v>664</v>
      </c>
      <c r="B8553" t="s">
        <v>662</v>
      </c>
      <c r="C8553">
        <v>181</v>
      </c>
      <c r="D8553" t="s">
        <v>26</v>
      </c>
      <c r="E8553">
        <v>3.6720000000000002</v>
      </c>
      <c r="F8553">
        <v>-0.60650000000000004</v>
      </c>
      <c r="G8553">
        <v>-8.7568999999999999</v>
      </c>
      <c r="H8553">
        <v>6.9400000000000003E-2</v>
      </c>
      <c r="I8553">
        <v>-1E-4</v>
      </c>
      <c r="J8553">
        <v>4.7600000000000003E-2</v>
      </c>
      <c r="K8553">
        <v>-2.1972</v>
      </c>
    </row>
    <row r="8554" spans="1:11" hidden="1">
      <c r="A8554" t="s">
        <v>664</v>
      </c>
      <c r="B8554" t="s">
        <v>662</v>
      </c>
      <c r="C8554">
        <v>181</v>
      </c>
      <c r="D8554" t="s">
        <v>26</v>
      </c>
      <c r="E8554">
        <v>4.1079999999999997</v>
      </c>
      <c r="F8554">
        <v>-0.60650000000000004</v>
      </c>
      <c r="G8554">
        <v>-9.1105</v>
      </c>
      <c r="H8554">
        <v>6.9400000000000003E-2</v>
      </c>
      <c r="I8554">
        <v>-1E-4</v>
      </c>
      <c r="J8554">
        <v>1.7399999999999999E-2</v>
      </c>
      <c r="K8554">
        <v>1.6849000000000001</v>
      </c>
    </row>
    <row r="8555" spans="1:11" hidden="1">
      <c r="A8555" t="s">
        <v>664</v>
      </c>
      <c r="B8555" t="s">
        <v>662</v>
      </c>
      <c r="C8555">
        <v>181</v>
      </c>
      <c r="D8555" t="s">
        <v>26</v>
      </c>
      <c r="E8555">
        <v>4.5438999999999998</v>
      </c>
      <c r="F8555">
        <v>-0.60650000000000004</v>
      </c>
      <c r="G8555">
        <v>-9.4641000000000002</v>
      </c>
      <c r="H8555">
        <v>6.9400000000000003E-2</v>
      </c>
      <c r="I8555">
        <v>-1E-4</v>
      </c>
      <c r="J8555">
        <v>-1.3299999999999999E-2</v>
      </c>
      <c r="K8555">
        <v>5.7210999999999999</v>
      </c>
    </row>
    <row r="8556" spans="1:11" hidden="1">
      <c r="A8556" t="s">
        <v>664</v>
      </c>
      <c r="B8556" t="s">
        <v>662</v>
      </c>
      <c r="C8556">
        <v>181</v>
      </c>
      <c r="D8556" t="s">
        <v>26</v>
      </c>
      <c r="E8556">
        <v>4.9798999999999998</v>
      </c>
      <c r="F8556">
        <v>-0.60650000000000004</v>
      </c>
      <c r="G8556">
        <v>-9.8176000000000005</v>
      </c>
      <c r="H8556">
        <v>6.9400000000000003E-2</v>
      </c>
      <c r="I8556">
        <v>-1E-4</v>
      </c>
      <c r="J8556">
        <v>-4.3999999999999997E-2</v>
      </c>
      <c r="K8556">
        <v>9.9115000000000002</v>
      </c>
    </row>
    <row r="8557" spans="1:11" hidden="1">
      <c r="A8557" t="s">
        <v>664</v>
      </c>
      <c r="B8557" t="s">
        <v>662</v>
      </c>
      <c r="C8557">
        <v>181</v>
      </c>
      <c r="D8557" t="s">
        <v>26</v>
      </c>
      <c r="E8557">
        <v>5.4158999999999997</v>
      </c>
      <c r="F8557">
        <v>-0.60650000000000004</v>
      </c>
      <c r="G8557">
        <v>-10.171200000000001</v>
      </c>
      <c r="H8557">
        <v>6.9400000000000003E-2</v>
      </c>
      <c r="I8557">
        <v>-1E-4</v>
      </c>
      <c r="J8557">
        <v>-7.4800000000000005E-2</v>
      </c>
      <c r="K8557">
        <v>14.256</v>
      </c>
    </row>
    <row r="8558" spans="1:11" hidden="1">
      <c r="A8558" t="s">
        <v>664</v>
      </c>
      <c r="B8558" t="s">
        <v>662</v>
      </c>
      <c r="C8558">
        <v>181</v>
      </c>
      <c r="D8558" t="s">
        <v>27</v>
      </c>
      <c r="E8558">
        <v>0.18410000000000001</v>
      </c>
      <c r="F8558">
        <v>-1.5928</v>
      </c>
      <c r="G8558">
        <v>16.182500000000001</v>
      </c>
      <c r="H8558">
        <v>-2.3300000000000001E-2</v>
      </c>
      <c r="I8558">
        <v>-1E-4</v>
      </c>
      <c r="J8558">
        <v>-3.2800000000000003E-2</v>
      </c>
      <c r="K8558">
        <v>7.1144999999999996</v>
      </c>
    </row>
    <row r="8559" spans="1:11" hidden="1">
      <c r="A8559" t="s">
        <v>664</v>
      </c>
      <c r="B8559" t="s">
        <v>662</v>
      </c>
      <c r="C8559">
        <v>181</v>
      </c>
      <c r="D8559" t="s">
        <v>27</v>
      </c>
      <c r="E8559">
        <v>0.62009999999999998</v>
      </c>
      <c r="F8559">
        <v>-1.5928</v>
      </c>
      <c r="G8559">
        <v>14.163500000000001</v>
      </c>
      <c r="H8559">
        <v>-2.3300000000000001E-2</v>
      </c>
      <c r="I8559">
        <v>-1E-4</v>
      </c>
      <c r="J8559">
        <v>-2.2599999999999999E-2</v>
      </c>
      <c r="K8559">
        <v>0.43369999999999997</v>
      </c>
    </row>
    <row r="8560" spans="1:11" hidden="1">
      <c r="A8560" t="s">
        <v>664</v>
      </c>
      <c r="B8560" t="s">
        <v>662</v>
      </c>
      <c r="C8560">
        <v>181</v>
      </c>
      <c r="D8560" t="s">
        <v>27</v>
      </c>
      <c r="E8560">
        <v>1.0561</v>
      </c>
      <c r="F8560">
        <v>-1.5928</v>
      </c>
      <c r="G8560">
        <v>10.392200000000001</v>
      </c>
      <c r="H8560">
        <v>-2.3300000000000001E-2</v>
      </c>
      <c r="I8560">
        <v>-1E-4</v>
      </c>
      <c r="J8560">
        <v>-1.2500000000000001E-2</v>
      </c>
      <c r="K8560">
        <v>-4.9751000000000003</v>
      </c>
    </row>
    <row r="8561" spans="1:11" hidden="1">
      <c r="A8561" t="s">
        <v>664</v>
      </c>
      <c r="B8561" t="s">
        <v>662</v>
      </c>
      <c r="C8561">
        <v>181</v>
      </c>
      <c r="D8561" t="s">
        <v>27</v>
      </c>
      <c r="E8561">
        <v>1.4921</v>
      </c>
      <c r="F8561">
        <v>-1.5928</v>
      </c>
      <c r="G8561">
        <v>6.1039000000000003</v>
      </c>
      <c r="H8561">
        <v>-2.3300000000000001E-2</v>
      </c>
      <c r="I8561">
        <v>-1E-4</v>
      </c>
      <c r="J8561">
        <v>-2.3E-3</v>
      </c>
      <c r="K8561">
        <v>-8.5711999999999993</v>
      </c>
    </row>
    <row r="8562" spans="1:11" hidden="1">
      <c r="A8562" t="s">
        <v>664</v>
      </c>
      <c r="B8562" t="s">
        <v>662</v>
      </c>
      <c r="C8562">
        <v>181</v>
      </c>
      <c r="D8562" t="s">
        <v>27</v>
      </c>
      <c r="E8562">
        <v>1.9279999999999999</v>
      </c>
      <c r="F8562">
        <v>-1.5928</v>
      </c>
      <c r="G8562">
        <v>1.8446</v>
      </c>
      <c r="H8562">
        <v>-2.3300000000000001E-2</v>
      </c>
      <c r="I8562">
        <v>-1E-4</v>
      </c>
      <c r="J8562">
        <v>7.9000000000000008E-3</v>
      </c>
      <c r="K8562">
        <v>-10.298299999999999</v>
      </c>
    </row>
    <row r="8563" spans="1:11" hidden="1">
      <c r="A8563" t="s">
        <v>664</v>
      </c>
      <c r="B8563" t="s">
        <v>662</v>
      </c>
      <c r="C8563">
        <v>181</v>
      </c>
      <c r="D8563" t="s">
        <v>27</v>
      </c>
      <c r="E8563">
        <v>2.3639999999999999</v>
      </c>
      <c r="F8563">
        <v>-1.5928</v>
      </c>
      <c r="G8563">
        <v>-1.2177</v>
      </c>
      <c r="H8563">
        <v>-2.3300000000000001E-2</v>
      </c>
      <c r="I8563">
        <v>-1E-4</v>
      </c>
      <c r="J8563">
        <v>1.8100000000000002E-2</v>
      </c>
      <c r="K8563">
        <v>-10.369400000000001</v>
      </c>
    </row>
    <row r="8564" spans="1:11" hidden="1">
      <c r="A8564" t="s">
        <v>664</v>
      </c>
      <c r="B8564" t="s">
        <v>662</v>
      </c>
      <c r="C8564">
        <v>181</v>
      </c>
      <c r="D8564" t="s">
        <v>27</v>
      </c>
      <c r="E8564">
        <v>2.8</v>
      </c>
      <c r="F8564">
        <v>-1.5928</v>
      </c>
      <c r="G8564">
        <v>-2.4741</v>
      </c>
      <c r="H8564">
        <v>-2.3300000000000001E-2</v>
      </c>
      <c r="I8564">
        <v>-1E-4</v>
      </c>
      <c r="J8564">
        <v>2.8299999999999999E-2</v>
      </c>
      <c r="K8564">
        <v>-9.4990000000000006</v>
      </c>
    </row>
    <row r="8565" spans="1:11" hidden="1">
      <c r="A8565" t="s">
        <v>664</v>
      </c>
      <c r="B8565" t="s">
        <v>662</v>
      </c>
      <c r="C8565">
        <v>181</v>
      </c>
      <c r="D8565" t="s">
        <v>27</v>
      </c>
      <c r="E8565">
        <v>2.8</v>
      </c>
      <c r="F8565">
        <v>-0.59950000000000003</v>
      </c>
      <c r="G8565">
        <v>-8.0203000000000007</v>
      </c>
      <c r="H8565">
        <v>7.0599999999999996E-2</v>
      </c>
      <c r="I8565">
        <v>-1E-4</v>
      </c>
      <c r="J8565">
        <v>0.10979999999999999</v>
      </c>
      <c r="K8565">
        <v>-9.4990000000000006</v>
      </c>
    </row>
    <row r="8566" spans="1:11" hidden="1">
      <c r="A8566" t="s">
        <v>664</v>
      </c>
      <c r="B8566" t="s">
        <v>662</v>
      </c>
      <c r="C8566">
        <v>181</v>
      </c>
      <c r="D8566" t="s">
        <v>27</v>
      </c>
      <c r="E8566">
        <v>3.2360000000000002</v>
      </c>
      <c r="F8566">
        <v>-0.59950000000000003</v>
      </c>
      <c r="G8566">
        <v>-8.3739000000000008</v>
      </c>
      <c r="H8566">
        <v>7.0599999999999996E-2</v>
      </c>
      <c r="I8566">
        <v>-1E-4</v>
      </c>
      <c r="J8566">
        <v>7.9000000000000001E-2</v>
      </c>
      <c r="K8566">
        <v>-5.9146000000000001</v>
      </c>
    </row>
    <row r="8567" spans="1:11" hidden="1">
      <c r="A8567" t="s">
        <v>664</v>
      </c>
      <c r="B8567" t="s">
        <v>662</v>
      </c>
      <c r="C8567">
        <v>181</v>
      </c>
      <c r="D8567" t="s">
        <v>27</v>
      </c>
      <c r="E8567">
        <v>3.6720000000000002</v>
      </c>
      <c r="F8567">
        <v>-0.59950000000000003</v>
      </c>
      <c r="G8567">
        <v>-8.7273999999999994</v>
      </c>
      <c r="H8567">
        <v>7.0599999999999996E-2</v>
      </c>
      <c r="I8567">
        <v>-1E-4</v>
      </c>
      <c r="J8567">
        <v>4.82E-2</v>
      </c>
      <c r="K8567">
        <v>-2.1738</v>
      </c>
    </row>
    <row r="8568" spans="1:11" hidden="1">
      <c r="A8568" t="s">
        <v>664</v>
      </c>
      <c r="B8568" t="s">
        <v>662</v>
      </c>
      <c r="C8568">
        <v>181</v>
      </c>
      <c r="D8568" t="s">
        <v>27</v>
      </c>
      <c r="E8568">
        <v>4.1079999999999997</v>
      </c>
      <c r="F8568">
        <v>-0.59950000000000003</v>
      </c>
      <c r="G8568">
        <v>-9.0809999999999995</v>
      </c>
      <c r="H8568">
        <v>7.0599999999999996E-2</v>
      </c>
      <c r="I8568">
        <v>-1E-4</v>
      </c>
      <c r="J8568">
        <v>1.7500000000000002E-2</v>
      </c>
      <c r="K8568">
        <v>1.7211000000000001</v>
      </c>
    </row>
    <row r="8569" spans="1:11" hidden="1">
      <c r="A8569" t="s">
        <v>664</v>
      </c>
      <c r="B8569" t="s">
        <v>662</v>
      </c>
      <c r="C8569">
        <v>181</v>
      </c>
      <c r="D8569" t="s">
        <v>27</v>
      </c>
      <c r="E8569">
        <v>4.5438999999999998</v>
      </c>
      <c r="F8569">
        <v>-0.59950000000000003</v>
      </c>
      <c r="G8569">
        <v>-9.4344999999999999</v>
      </c>
      <c r="H8569">
        <v>7.0599999999999996E-2</v>
      </c>
      <c r="I8569">
        <v>-1E-4</v>
      </c>
      <c r="J8569">
        <v>-1.29E-2</v>
      </c>
      <c r="K8569">
        <v>5.7702</v>
      </c>
    </row>
    <row r="8570" spans="1:11" hidden="1">
      <c r="A8570" t="s">
        <v>664</v>
      </c>
      <c r="B8570" t="s">
        <v>662</v>
      </c>
      <c r="C8570">
        <v>181</v>
      </c>
      <c r="D8570" t="s">
        <v>27</v>
      </c>
      <c r="E8570">
        <v>4.9798999999999998</v>
      </c>
      <c r="F8570">
        <v>-0.59950000000000003</v>
      </c>
      <c r="G8570">
        <v>-9.7881</v>
      </c>
      <c r="H8570">
        <v>7.0599999999999996E-2</v>
      </c>
      <c r="I8570">
        <v>-1E-4</v>
      </c>
      <c r="J8570">
        <v>-4.3200000000000002E-2</v>
      </c>
      <c r="K8570">
        <v>9.9734999999999996</v>
      </c>
    </row>
    <row r="8571" spans="1:11" hidden="1">
      <c r="A8571" t="s">
        <v>664</v>
      </c>
      <c r="B8571" t="s">
        <v>662</v>
      </c>
      <c r="C8571">
        <v>181</v>
      </c>
      <c r="D8571" t="s">
        <v>27</v>
      </c>
      <c r="E8571">
        <v>5.4158999999999997</v>
      </c>
      <c r="F8571">
        <v>-0.59950000000000003</v>
      </c>
      <c r="G8571">
        <v>-10.1417</v>
      </c>
      <c r="H8571">
        <v>7.0599999999999996E-2</v>
      </c>
      <c r="I8571">
        <v>-1E-4</v>
      </c>
      <c r="J8571">
        <v>-7.3400000000000007E-2</v>
      </c>
      <c r="K8571">
        <v>14.3309</v>
      </c>
    </row>
    <row r="8572" spans="1:11" hidden="1">
      <c r="A8572" t="s">
        <v>664</v>
      </c>
      <c r="B8572" t="s">
        <v>662</v>
      </c>
      <c r="C8572">
        <v>181</v>
      </c>
      <c r="D8572" t="s">
        <v>28</v>
      </c>
      <c r="E8572">
        <v>0.18410000000000001</v>
      </c>
      <c r="F8572">
        <v>-1.5967</v>
      </c>
      <c r="G8572">
        <v>16.152999999999999</v>
      </c>
      <c r="H8572">
        <v>-2.3400000000000001E-2</v>
      </c>
      <c r="I8572">
        <v>-1E-4</v>
      </c>
      <c r="J8572">
        <v>-3.2899999999999999E-2</v>
      </c>
      <c r="K8572">
        <v>7.0350000000000001</v>
      </c>
    </row>
    <row r="8573" spans="1:11" hidden="1">
      <c r="A8573" t="s">
        <v>664</v>
      </c>
      <c r="B8573" t="s">
        <v>662</v>
      </c>
      <c r="C8573">
        <v>181</v>
      </c>
      <c r="D8573" t="s">
        <v>28</v>
      </c>
      <c r="E8573">
        <v>0.62009999999999998</v>
      </c>
      <c r="F8573">
        <v>-1.5967</v>
      </c>
      <c r="G8573">
        <v>14.134</v>
      </c>
      <c r="H8573">
        <v>-2.3400000000000001E-2</v>
      </c>
      <c r="I8573">
        <v>-1E-4</v>
      </c>
      <c r="J8573">
        <v>-2.2700000000000001E-2</v>
      </c>
      <c r="K8573">
        <v>0.36709999999999998</v>
      </c>
    </row>
    <row r="8574" spans="1:11" hidden="1">
      <c r="A8574" t="s">
        <v>664</v>
      </c>
      <c r="B8574" t="s">
        <v>662</v>
      </c>
      <c r="C8574">
        <v>181</v>
      </c>
      <c r="D8574" t="s">
        <v>28</v>
      </c>
      <c r="E8574">
        <v>1.0561</v>
      </c>
      <c r="F8574">
        <v>-1.5967</v>
      </c>
      <c r="G8574">
        <v>10.3627</v>
      </c>
      <c r="H8574">
        <v>-2.3400000000000001E-2</v>
      </c>
      <c r="I8574">
        <v>-1E-4</v>
      </c>
      <c r="J8574">
        <v>-1.2500000000000001E-2</v>
      </c>
      <c r="K8574">
        <v>-5.0289000000000001</v>
      </c>
    </row>
    <row r="8575" spans="1:11" hidden="1">
      <c r="A8575" t="s">
        <v>664</v>
      </c>
      <c r="B8575" t="s">
        <v>662</v>
      </c>
      <c r="C8575">
        <v>181</v>
      </c>
      <c r="D8575" t="s">
        <v>28</v>
      </c>
      <c r="E8575">
        <v>1.4921</v>
      </c>
      <c r="F8575">
        <v>-1.5967</v>
      </c>
      <c r="G8575">
        <v>6.0743999999999998</v>
      </c>
      <c r="H8575">
        <v>-2.3400000000000001E-2</v>
      </c>
      <c r="I8575">
        <v>-1E-4</v>
      </c>
      <c r="J8575">
        <v>-2.3E-3</v>
      </c>
      <c r="K8575">
        <v>-8.6120999999999999</v>
      </c>
    </row>
    <row r="8576" spans="1:11" hidden="1">
      <c r="A8576" t="s">
        <v>664</v>
      </c>
      <c r="B8576" t="s">
        <v>662</v>
      </c>
      <c r="C8576">
        <v>181</v>
      </c>
      <c r="D8576" t="s">
        <v>28</v>
      </c>
      <c r="E8576">
        <v>1.9279999999999999</v>
      </c>
      <c r="F8576">
        <v>-1.5967</v>
      </c>
      <c r="G8576">
        <v>1.8149999999999999</v>
      </c>
      <c r="H8576">
        <v>-2.3400000000000001E-2</v>
      </c>
      <c r="I8576">
        <v>-1E-4</v>
      </c>
      <c r="J8576">
        <v>7.9000000000000008E-3</v>
      </c>
      <c r="K8576">
        <v>-10.3263</v>
      </c>
    </row>
    <row r="8577" spans="1:11" hidden="1">
      <c r="A8577" t="s">
        <v>664</v>
      </c>
      <c r="B8577" t="s">
        <v>662</v>
      </c>
      <c r="C8577">
        <v>181</v>
      </c>
      <c r="D8577" t="s">
        <v>28</v>
      </c>
      <c r="E8577">
        <v>2.3639999999999999</v>
      </c>
      <c r="F8577">
        <v>-1.5967</v>
      </c>
      <c r="G8577">
        <v>-1.2472000000000001</v>
      </c>
      <c r="H8577">
        <v>-2.3400000000000001E-2</v>
      </c>
      <c r="I8577">
        <v>-1E-4</v>
      </c>
      <c r="J8577">
        <v>1.7999999999999999E-2</v>
      </c>
      <c r="K8577">
        <v>-10.384499999999999</v>
      </c>
    </row>
    <row r="8578" spans="1:11" hidden="1">
      <c r="A8578" t="s">
        <v>664</v>
      </c>
      <c r="B8578" t="s">
        <v>662</v>
      </c>
      <c r="C8578">
        <v>181</v>
      </c>
      <c r="D8578" t="s">
        <v>28</v>
      </c>
      <c r="E8578">
        <v>2.8</v>
      </c>
      <c r="F8578">
        <v>-1.5967</v>
      </c>
      <c r="G8578">
        <v>-2.5036</v>
      </c>
      <c r="H8578">
        <v>-2.3400000000000001E-2</v>
      </c>
      <c r="I8578">
        <v>-1E-4</v>
      </c>
      <c r="J8578">
        <v>2.8199999999999999E-2</v>
      </c>
      <c r="K8578">
        <v>-9.5013000000000005</v>
      </c>
    </row>
    <row r="8579" spans="1:11" hidden="1">
      <c r="A8579" t="s">
        <v>664</v>
      </c>
      <c r="B8579" t="s">
        <v>662</v>
      </c>
      <c r="C8579">
        <v>181</v>
      </c>
      <c r="D8579" t="s">
        <v>28</v>
      </c>
      <c r="E8579">
        <v>2.8</v>
      </c>
      <c r="F8579">
        <v>-0.60650000000000004</v>
      </c>
      <c r="G8579">
        <v>-8.0497999999999994</v>
      </c>
      <c r="H8579">
        <v>6.9400000000000003E-2</v>
      </c>
      <c r="I8579">
        <v>-1E-4</v>
      </c>
      <c r="J8579">
        <v>0.1082</v>
      </c>
      <c r="K8579">
        <v>-9.5013000000000005</v>
      </c>
    </row>
    <row r="8580" spans="1:11" hidden="1">
      <c r="A8580" t="s">
        <v>664</v>
      </c>
      <c r="B8580" t="s">
        <v>662</v>
      </c>
      <c r="C8580">
        <v>181</v>
      </c>
      <c r="D8580" t="s">
        <v>28</v>
      </c>
      <c r="E8580">
        <v>3.2360000000000002</v>
      </c>
      <c r="F8580">
        <v>-0.60650000000000004</v>
      </c>
      <c r="G8580">
        <v>-8.4033999999999995</v>
      </c>
      <c r="H8580">
        <v>6.9400000000000003E-2</v>
      </c>
      <c r="I8580">
        <v>-1E-4</v>
      </c>
      <c r="J8580">
        <v>7.7899999999999997E-2</v>
      </c>
      <c r="K8580">
        <v>-5.9252000000000002</v>
      </c>
    </row>
    <row r="8581" spans="1:11" hidden="1">
      <c r="A8581" t="s">
        <v>664</v>
      </c>
      <c r="B8581" t="s">
        <v>662</v>
      </c>
      <c r="C8581">
        <v>181</v>
      </c>
      <c r="D8581" t="s">
        <v>28</v>
      </c>
      <c r="E8581">
        <v>3.6720000000000002</v>
      </c>
      <c r="F8581">
        <v>-0.60650000000000004</v>
      </c>
      <c r="G8581">
        <v>-8.7568999999999999</v>
      </c>
      <c r="H8581">
        <v>6.9400000000000003E-2</v>
      </c>
      <c r="I8581">
        <v>-1E-4</v>
      </c>
      <c r="J8581">
        <v>4.7600000000000003E-2</v>
      </c>
      <c r="K8581">
        <v>-2.1972</v>
      </c>
    </row>
    <row r="8582" spans="1:11" hidden="1">
      <c r="A8582" t="s">
        <v>664</v>
      </c>
      <c r="B8582" t="s">
        <v>662</v>
      </c>
      <c r="C8582">
        <v>181</v>
      </c>
      <c r="D8582" t="s">
        <v>28</v>
      </c>
      <c r="E8582">
        <v>4.1079999999999997</v>
      </c>
      <c r="F8582">
        <v>-0.60650000000000004</v>
      </c>
      <c r="G8582">
        <v>-9.1105</v>
      </c>
      <c r="H8582">
        <v>6.9400000000000003E-2</v>
      </c>
      <c r="I8582">
        <v>-1E-4</v>
      </c>
      <c r="J8582">
        <v>1.7399999999999999E-2</v>
      </c>
      <c r="K8582">
        <v>1.6849000000000001</v>
      </c>
    </row>
    <row r="8583" spans="1:11" hidden="1">
      <c r="A8583" t="s">
        <v>664</v>
      </c>
      <c r="B8583" t="s">
        <v>662</v>
      </c>
      <c r="C8583">
        <v>181</v>
      </c>
      <c r="D8583" t="s">
        <v>28</v>
      </c>
      <c r="E8583">
        <v>4.5438999999999998</v>
      </c>
      <c r="F8583">
        <v>-0.60650000000000004</v>
      </c>
      <c r="G8583">
        <v>-9.4641000000000002</v>
      </c>
      <c r="H8583">
        <v>6.9400000000000003E-2</v>
      </c>
      <c r="I8583">
        <v>-1E-4</v>
      </c>
      <c r="J8583">
        <v>-1.3299999999999999E-2</v>
      </c>
      <c r="K8583">
        <v>5.7210999999999999</v>
      </c>
    </row>
    <row r="8584" spans="1:11" hidden="1">
      <c r="A8584" t="s">
        <v>664</v>
      </c>
      <c r="B8584" t="s">
        <v>662</v>
      </c>
      <c r="C8584">
        <v>181</v>
      </c>
      <c r="D8584" t="s">
        <v>28</v>
      </c>
      <c r="E8584">
        <v>4.9798999999999998</v>
      </c>
      <c r="F8584">
        <v>-0.60650000000000004</v>
      </c>
      <c r="G8584">
        <v>-9.8176000000000005</v>
      </c>
      <c r="H8584">
        <v>6.9400000000000003E-2</v>
      </c>
      <c r="I8584">
        <v>-1E-4</v>
      </c>
      <c r="J8584">
        <v>-4.3999999999999997E-2</v>
      </c>
      <c r="K8584">
        <v>9.9115000000000002</v>
      </c>
    </row>
    <row r="8585" spans="1:11" hidden="1">
      <c r="A8585" t="s">
        <v>664</v>
      </c>
      <c r="B8585" t="s">
        <v>662</v>
      </c>
      <c r="C8585">
        <v>181</v>
      </c>
      <c r="D8585" t="s">
        <v>28</v>
      </c>
      <c r="E8585">
        <v>5.4158999999999997</v>
      </c>
      <c r="F8585">
        <v>-0.60650000000000004</v>
      </c>
      <c r="G8585">
        <v>-10.171200000000001</v>
      </c>
      <c r="H8585">
        <v>6.9400000000000003E-2</v>
      </c>
      <c r="I8585">
        <v>-1E-4</v>
      </c>
      <c r="J8585">
        <v>-7.4800000000000005E-2</v>
      </c>
      <c r="K8585">
        <v>14.256</v>
      </c>
    </row>
    <row r="8586" spans="1:11" hidden="1">
      <c r="A8586" t="s">
        <v>664</v>
      </c>
      <c r="B8586" t="s">
        <v>662</v>
      </c>
      <c r="C8586">
        <v>181</v>
      </c>
      <c r="D8586" t="s">
        <v>29</v>
      </c>
      <c r="E8586">
        <v>0.18410000000000001</v>
      </c>
      <c r="F8586">
        <v>-1.5928</v>
      </c>
      <c r="G8586">
        <v>16.182500000000001</v>
      </c>
      <c r="H8586">
        <v>-2.3300000000000001E-2</v>
      </c>
      <c r="I8586">
        <v>-1E-4</v>
      </c>
      <c r="J8586">
        <v>-3.2800000000000003E-2</v>
      </c>
      <c r="K8586">
        <v>7.1144999999999996</v>
      </c>
    </row>
    <row r="8587" spans="1:11" hidden="1">
      <c r="A8587" t="s">
        <v>664</v>
      </c>
      <c r="B8587" t="s">
        <v>662</v>
      </c>
      <c r="C8587">
        <v>181</v>
      </c>
      <c r="D8587" t="s">
        <v>29</v>
      </c>
      <c r="E8587">
        <v>0.62009999999999998</v>
      </c>
      <c r="F8587">
        <v>-1.5928</v>
      </c>
      <c r="G8587">
        <v>14.163500000000001</v>
      </c>
      <c r="H8587">
        <v>-2.3300000000000001E-2</v>
      </c>
      <c r="I8587">
        <v>-1E-4</v>
      </c>
      <c r="J8587">
        <v>-2.2599999999999999E-2</v>
      </c>
      <c r="K8587">
        <v>0.43369999999999997</v>
      </c>
    </row>
    <row r="8588" spans="1:11" hidden="1">
      <c r="A8588" t="s">
        <v>664</v>
      </c>
      <c r="B8588" t="s">
        <v>662</v>
      </c>
      <c r="C8588">
        <v>181</v>
      </c>
      <c r="D8588" t="s">
        <v>29</v>
      </c>
      <c r="E8588">
        <v>1.0561</v>
      </c>
      <c r="F8588">
        <v>-1.5928</v>
      </c>
      <c r="G8588">
        <v>10.392200000000001</v>
      </c>
      <c r="H8588">
        <v>-2.3300000000000001E-2</v>
      </c>
      <c r="I8588">
        <v>-1E-4</v>
      </c>
      <c r="J8588">
        <v>-1.2500000000000001E-2</v>
      </c>
      <c r="K8588">
        <v>-4.9751000000000003</v>
      </c>
    </row>
    <row r="8589" spans="1:11" hidden="1">
      <c r="A8589" t="s">
        <v>664</v>
      </c>
      <c r="B8589" t="s">
        <v>662</v>
      </c>
      <c r="C8589">
        <v>181</v>
      </c>
      <c r="D8589" t="s">
        <v>29</v>
      </c>
      <c r="E8589">
        <v>1.4921</v>
      </c>
      <c r="F8589">
        <v>-1.5928</v>
      </c>
      <c r="G8589">
        <v>6.1039000000000003</v>
      </c>
      <c r="H8589">
        <v>-2.3300000000000001E-2</v>
      </c>
      <c r="I8589">
        <v>-1E-4</v>
      </c>
      <c r="J8589">
        <v>-2.3E-3</v>
      </c>
      <c r="K8589">
        <v>-8.5711999999999993</v>
      </c>
    </row>
    <row r="8590" spans="1:11" hidden="1">
      <c r="A8590" t="s">
        <v>664</v>
      </c>
      <c r="B8590" t="s">
        <v>662</v>
      </c>
      <c r="C8590">
        <v>181</v>
      </c>
      <c r="D8590" t="s">
        <v>29</v>
      </c>
      <c r="E8590">
        <v>1.9279999999999999</v>
      </c>
      <c r="F8590">
        <v>-1.5928</v>
      </c>
      <c r="G8590">
        <v>1.8446</v>
      </c>
      <c r="H8590">
        <v>-2.3300000000000001E-2</v>
      </c>
      <c r="I8590">
        <v>-1E-4</v>
      </c>
      <c r="J8590">
        <v>7.9000000000000008E-3</v>
      </c>
      <c r="K8590">
        <v>-10.298299999999999</v>
      </c>
    </row>
    <row r="8591" spans="1:11" hidden="1">
      <c r="A8591" t="s">
        <v>664</v>
      </c>
      <c r="B8591" t="s">
        <v>662</v>
      </c>
      <c r="C8591">
        <v>181</v>
      </c>
      <c r="D8591" t="s">
        <v>29</v>
      </c>
      <c r="E8591">
        <v>2.3639999999999999</v>
      </c>
      <c r="F8591">
        <v>-1.5928</v>
      </c>
      <c r="G8591">
        <v>-1.2177</v>
      </c>
      <c r="H8591">
        <v>-2.3300000000000001E-2</v>
      </c>
      <c r="I8591">
        <v>-1E-4</v>
      </c>
      <c r="J8591">
        <v>1.8100000000000002E-2</v>
      </c>
      <c r="K8591">
        <v>-10.369400000000001</v>
      </c>
    </row>
    <row r="8592" spans="1:11" hidden="1">
      <c r="A8592" t="s">
        <v>664</v>
      </c>
      <c r="B8592" t="s">
        <v>662</v>
      </c>
      <c r="C8592">
        <v>181</v>
      </c>
      <c r="D8592" t="s">
        <v>29</v>
      </c>
      <c r="E8592">
        <v>2.8</v>
      </c>
      <c r="F8592">
        <v>-1.5928</v>
      </c>
      <c r="G8592">
        <v>-2.4741</v>
      </c>
      <c r="H8592">
        <v>-2.3300000000000001E-2</v>
      </c>
      <c r="I8592">
        <v>-1E-4</v>
      </c>
      <c r="J8592">
        <v>2.8299999999999999E-2</v>
      </c>
      <c r="K8592">
        <v>-9.4990000000000006</v>
      </c>
    </row>
    <row r="8593" spans="1:11" hidden="1">
      <c r="A8593" t="s">
        <v>664</v>
      </c>
      <c r="B8593" t="s">
        <v>662</v>
      </c>
      <c r="C8593">
        <v>181</v>
      </c>
      <c r="D8593" t="s">
        <v>29</v>
      </c>
      <c r="E8593">
        <v>2.8</v>
      </c>
      <c r="F8593">
        <v>-0.59950000000000003</v>
      </c>
      <c r="G8593">
        <v>-8.0203000000000007</v>
      </c>
      <c r="H8593">
        <v>7.0599999999999996E-2</v>
      </c>
      <c r="I8593">
        <v>-1E-4</v>
      </c>
      <c r="J8593">
        <v>0.10979999999999999</v>
      </c>
      <c r="K8593">
        <v>-9.4990000000000006</v>
      </c>
    </row>
    <row r="8594" spans="1:11" hidden="1">
      <c r="A8594" t="s">
        <v>664</v>
      </c>
      <c r="B8594" t="s">
        <v>662</v>
      </c>
      <c r="C8594">
        <v>181</v>
      </c>
      <c r="D8594" t="s">
        <v>29</v>
      </c>
      <c r="E8594">
        <v>3.2360000000000002</v>
      </c>
      <c r="F8594">
        <v>-0.59950000000000003</v>
      </c>
      <c r="G8594">
        <v>-8.3739000000000008</v>
      </c>
      <c r="H8594">
        <v>7.0599999999999996E-2</v>
      </c>
      <c r="I8594">
        <v>-1E-4</v>
      </c>
      <c r="J8594">
        <v>7.9000000000000001E-2</v>
      </c>
      <c r="K8594">
        <v>-5.9146000000000001</v>
      </c>
    </row>
    <row r="8595" spans="1:11" hidden="1">
      <c r="A8595" t="s">
        <v>664</v>
      </c>
      <c r="B8595" t="s">
        <v>662</v>
      </c>
      <c r="C8595">
        <v>181</v>
      </c>
      <c r="D8595" t="s">
        <v>29</v>
      </c>
      <c r="E8595">
        <v>3.6720000000000002</v>
      </c>
      <c r="F8595">
        <v>-0.59950000000000003</v>
      </c>
      <c r="G8595">
        <v>-8.7273999999999994</v>
      </c>
      <c r="H8595">
        <v>7.0599999999999996E-2</v>
      </c>
      <c r="I8595">
        <v>-1E-4</v>
      </c>
      <c r="J8595">
        <v>4.82E-2</v>
      </c>
      <c r="K8595">
        <v>-2.1738</v>
      </c>
    </row>
    <row r="8596" spans="1:11" hidden="1">
      <c r="A8596" t="s">
        <v>664</v>
      </c>
      <c r="B8596" t="s">
        <v>662</v>
      </c>
      <c r="C8596">
        <v>181</v>
      </c>
      <c r="D8596" t="s">
        <v>29</v>
      </c>
      <c r="E8596">
        <v>4.1079999999999997</v>
      </c>
      <c r="F8596">
        <v>-0.59950000000000003</v>
      </c>
      <c r="G8596">
        <v>-9.0809999999999995</v>
      </c>
      <c r="H8596">
        <v>7.0599999999999996E-2</v>
      </c>
      <c r="I8596">
        <v>-1E-4</v>
      </c>
      <c r="J8596">
        <v>1.7500000000000002E-2</v>
      </c>
      <c r="K8596">
        <v>1.7211000000000001</v>
      </c>
    </row>
    <row r="8597" spans="1:11" hidden="1">
      <c r="A8597" t="s">
        <v>664</v>
      </c>
      <c r="B8597" t="s">
        <v>662</v>
      </c>
      <c r="C8597">
        <v>181</v>
      </c>
      <c r="D8597" t="s">
        <v>29</v>
      </c>
      <c r="E8597">
        <v>4.5438999999999998</v>
      </c>
      <c r="F8597">
        <v>-0.59950000000000003</v>
      </c>
      <c r="G8597">
        <v>-9.4344999999999999</v>
      </c>
      <c r="H8597">
        <v>7.0599999999999996E-2</v>
      </c>
      <c r="I8597">
        <v>-1E-4</v>
      </c>
      <c r="J8597">
        <v>-1.29E-2</v>
      </c>
      <c r="K8597">
        <v>5.7702</v>
      </c>
    </row>
    <row r="8598" spans="1:11" hidden="1">
      <c r="A8598" t="s">
        <v>664</v>
      </c>
      <c r="B8598" t="s">
        <v>662</v>
      </c>
      <c r="C8598">
        <v>181</v>
      </c>
      <c r="D8598" t="s">
        <v>29</v>
      </c>
      <c r="E8598">
        <v>4.9798999999999998</v>
      </c>
      <c r="F8598">
        <v>-0.59950000000000003</v>
      </c>
      <c r="G8598">
        <v>-9.7881</v>
      </c>
      <c r="H8598">
        <v>7.0599999999999996E-2</v>
      </c>
      <c r="I8598">
        <v>-1E-4</v>
      </c>
      <c r="J8598">
        <v>-4.3200000000000002E-2</v>
      </c>
      <c r="K8598">
        <v>9.9734999999999996</v>
      </c>
    </row>
    <row r="8599" spans="1:11" hidden="1">
      <c r="A8599" t="s">
        <v>664</v>
      </c>
      <c r="B8599" t="s">
        <v>662</v>
      </c>
      <c r="C8599">
        <v>181</v>
      </c>
      <c r="D8599" t="s">
        <v>29</v>
      </c>
      <c r="E8599">
        <v>5.4158999999999997</v>
      </c>
      <c r="F8599">
        <v>-0.59950000000000003</v>
      </c>
      <c r="G8599">
        <v>-10.1417</v>
      </c>
      <c r="H8599">
        <v>7.0599999999999996E-2</v>
      </c>
      <c r="I8599">
        <v>-1E-4</v>
      </c>
      <c r="J8599">
        <v>-7.3400000000000007E-2</v>
      </c>
      <c r="K8599">
        <v>14.3309</v>
      </c>
    </row>
    <row r="8600" spans="1:11" hidden="1">
      <c r="A8600" t="s">
        <v>664</v>
      </c>
      <c r="B8600" t="s">
        <v>662</v>
      </c>
      <c r="C8600">
        <v>181</v>
      </c>
      <c r="D8600" t="s">
        <v>30</v>
      </c>
      <c r="E8600">
        <v>0.18410000000000001</v>
      </c>
      <c r="F8600">
        <v>-1.5967</v>
      </c>
      <c r="G8600">
        <v>16.152999999999999</v>
      </c>
      <c r="H8600">
        <v>-2.3400000000000001E-2</v>
      </c>
      <c r="I8600">
        <v>-1E-4</v>
      </c>
      <c r="J8600">
        <v>-3.2899999999999999E-2</v>
      </c>
      <c r="K8600">
        <v>7.0350000000000001</v>
      </c>
    </row>
    <row r="8601" spans="1:11" hidden="1">
      <c r="A8601" t="s">
        <v>664</v>
      </c>
      <c r="B8601" t="s">
        <v>662</v>
      </c>
      <c r="C8601">
        <v>181</v>
      </c>
      <c r="D8601" t="s">
        <v>30</v>
      </c>
      <c r="E8601">
        <v>0.62009999999999998</v>
      </c>
      <c r="F8601">
        <v>-1.5967</v>
      </c>
      <c r="G8601">
        <v>14.134</v>
      </c>
      <c r="H8601">
        <v>-2.3400000000000001E-2</v>
      </c>
      <c r="I8601">
        <v>-1E-4</v>
      </c>
      <c r="J8601">
        <v>-2.2700000000000001E-2</v>
      </c>
      <c r="K8601">
        <v>0.36709999999999998</v>
      </c>
    </row>
    <row r="8602" spans="1:11" hidden="1">
      <c r="A8602" t="s">
        <v>664</v>
      </c>
      <c r="B8602" t="s">
        <v>662</v>
      </c>
      <c r="C8602">
        <v>181</v>
      </c>
      <c r="D8602" t="s">
        <v>30</v>
      </c>
      <c r="E8602">
        <v>1.0561</v>
      </c>
      <c r="F8602">
        <v>-1.5967</v>
      </c>
      <c r="G8602">
        <v>10.3627</v>
      </c>
      <c r="H8602">
        <v>-2.3400000000000001E-2</v>
      </c>
      <c r="I8602">
        <v>-1E-4</v>
      </c>
      <c r="J8602">
        <v>-1.2500000000000001E-2</v>
      </c>
      <c r="K8602">
        <v>-5.0289000000000001</v>
      </c>
    </row>
    <row r="8603" spans="1:11" hidden="1">
      <c r="A8603" t="s">
        <v>664</v>
      </c>
      <c r="B8603" t="s">
        <v>662</v>
      </c>
      <c r="C8603">
        <v>181</v>
      </c>
      <c r="D8603" t="s">
        <v>30</v>
      </c>
      <c r="E8603">
        <v>1.4921</v>
      </c>
      <c r="F8603">
        <v>-1.5967</v>
      </c>
      <c r="G8603">
        <v>6.0743999999999998</v>
      </c>
      <c r="H8603">
        <v>-2.3400000000000001E-2</v>
      </c>
      <c r="I8603">
        <v>-1E-4</v>
      </c>
      <c r="J8603">
        <v>-2.3E-3</v>
      </c>
      <c r="K8603">
        <v>-8.6120999999999999</v>
      </c>
    </row>
    <row r="8604" spans="1:11" hidden="1">
      <c r="A8604" t="s">
        <v>664</v>
      </c>
      <c r="B8604" t="s">
        <v>662</v>
      </c>
      <c r="C8604">
        <v>181</v>
      </c>
      <c r="D8604" t="s">
        <v>30</v>
      </c>
      <c r="E8604">
        <v>1.9279999999999999</v>
      </c>
      <c r="F8604">
        <v>-1.5967</v>
      </c>
      <c r="G8604">
        <v>1.8149999999999999</v>
      </c>
      <c r="H8604">
        <v>-2.3400000000000001E-2</v>
      </c>
      <c r="I8604">
        <v>-1E-4</v>
      </c>
      <c r="J8604">
        <v>7.9000000000000008E-3</v>
      </c>
      <c r="K8604">
        <v>-10.3263</v>
      </c>
    </row>
    <row r="8605" spans="1:11" hidden="1">
      <c r="A8605" t="s">
        <v>664</v>
      </c>
      <c r="B8605" t="s">
        <v>662</v>
      </c>
      <c r="C8605">
        <v>181</v>
      </c>
      <c r="D8605" t="s">
        <v>30</v>
      </c>
      <c r="E8605">
        <v>2.3639999999999999</v>
      </c>
      <c r="F8605">
        <v>-1.5967</v>
      </c>
      <c r="G8605">
        <v>-1.2472000000000001</v>
      </c>
      <c r="H8605">
        <v>-2.3400000000000001E-2</v>
      </c>
      <c r="I8605">
        <v>-1E-4</v>
      </c>
      <c r="J8605">
        <v>1.7999999999999999E-2</v>
      </c>
      <c r="K8605">
        <v>-10.384499999999999</v>
      </c>
    </row>
    <row r="8606" spans="1:11" hidden="1">
      <c r="A8606" t="s">
        <v>664</v>
      </c>
      <c r="B8606" t="s">
        <v>662</v>
      </c>
      <c r="C8606">
        <v>181</v>
      </c>
      <c r="D8606" t="s">
        <v>30</v>
      </c>
      <c r="E8606">
        <v>2.8</v>
      </c>
      <c r="F8606">
        <v>-1.5967</v>
      </c>
      <c r="G8606">
        <v>-2.5036</v>
      </c>
      <c r="H8606">
        <v>-2.3400000000000001E-2</v>
      </c>
      <c r="I8606">
        <v>-1E-4</v>
      </c>
      <c r="J8606">
        <v>2.8199999999999999E-2</v>
      </c>
      <c r="K8606">
        <v>-9.5013000000000005</v>
      </c>
    </row>
    <row r="8607" spans="1:11" hidden="1">
      <c r="A8607" t="s">
        <v>664</v>
      </c>
      <c r="B8607" t="s">
        <v>662</v>
      </c>
      <c r="C8607">
        <v>181</v>
      </c>
      <c r="D8607" t="s">
        <v>30</v>
      </c>
      <c r="E8607">
        <v>2.8</v>
      </c>
      <c r="F8607">
        <v>-0.60650000000000004</v>
      </c>
      <c r="G8607">
        <v>-8.0497999999999994</v>
      </c>
      <c r="H8607">
        <v>6.9400000000000003E-2</v>
      </c>
      <c r="I8607">
        <v>-1E-4</v>
      </c>
      <c r="J8607">
        <v>0.1082</v>
      </c>
      <c r="K8607">
        <v>-9.5013000000000005</v>
      </c>
    </row>
    <row r="8608" spans="1:11" hidden="1">
      <c r="A8608" t="s">
        <v>664</v>
      </c>
      <c r="B8608" t="s">
        <v>662</v>
      </c>
      <c r="C8608">
        <v>181</v>
      </c>
      <c r="D8608" t="s">
        <v>30</v>
      </c>
      <c r="E8608">
        <v>3.2360000000000002</v>
      </c>
      <c r="F8608">
        <v>-0.60650000000000004</v>
      </c>
      <c r="G8608">
        <v>-8.4033999999999995</v>
      </c>
      <c r="H8608">
        <v>6.9400000000000003E-2</v>
      </c>
      <c r="I8608">
        <v>-1E-4</v>
      </c>
      <c r="J8608">
        <v>7.7899999999999997E-2</v>
      </c>
      <c r="K8608">
        <v>-5.9252000000000002</v>
      </c>
    </row>
    <row r="8609" spans="1:11" hidden="1">
      <c r="A8609" t="s">
        <v>664</v>
      </c>
      <c r="B8609" t="s">
        <v>662</v>
      </c>
      <c r="C8609">
        <v>181</v>
      </c>
      <c r="D8609" t="s">
        <v>30</v>
      </c>
      <c r="E8609">
        <v>3.6720000000000002</v>
      </c>
      <c r="F8609">
        <v>-0.60650000000000004</v>
      </c>
      <c r="G8609">
        <v>-8.7568999999999999</v>
      </c>
      <c r="H8609">
        <v>6.9400000000000003E-2</v>
      </c>
      <c r="I8609">
        <v>-1E-4</v>
      </c>
      <c r="J8609">
        <v>4.7600000000000003E-2</v>
      </c>
      <c r="K8609">
        <v>-2.1972</v>
      </c>
    </row>
    <row r="8610" spans="1:11" hidden="1">
      <c r="A8610" t="s">
        <v>664</v>
      </c>
      <c r="B8610" t="s">
        <v>662</v>
      </c>
      <c r="C8610">
        <v>181</v>
      </c>
      <c r="D8610" t="s">
        <v>30</v>
      </c>
      <c r="E8610">
        <v>4.1079999999999997</v>
      </c>
      <c r="F8610">
        <v>-0.60650000000000004</v>
      </c>
      <c r="G8610">
        <v>-9.1105</v>
      </c>
      <c r="H8610">
        <v>6.9400000000000003E-2</v>
      </c>
      <c r="I8610">
        <v>-1E-4</v>
      </c>
      <c r="J8610">
        <v>1.7399999999999999E-2</v>
      </c>
      <c r="K8610">
        <v>1.6849000000000001</v>
      </c>
    </row>
    <row r="8611" spans="1:11" hidden="1">
      <c r="A8611" t="s">
        <v>664</v>
      </c>
      <c r="B8611" t="s">
        <v>662</v>
      </c>
      <c r="C8611">
        <v>181</v>
      </c>
      <c r="D8611" t="s">
        <v>30</v>
      </c>
      <c r="E8611">
        <v>4.5438999999999998</v>
      </c>
      <c r="F8611">
        <v>-0.60650000000000004</v>
      </c>
      <c r="G8611">
        <v>-9.4641000000000002</v>
      </c>
      <c r="H8611">
        <v>6.9400000000000003E-2</v>
      </c>
      <c r="I8611">
        <v>-1E-4</v>
      </c>
      <c r="J8611">
        <v>-1.3299999999999999E-2</v>
      </c>
      <c r="K8611">
        <v>5.7210999999999999</v>
      </c>
    </row>
    <row r="8612" spans="1:11" hidden="1">
      <c r="A8612" t="s">
        <v>664</v>
      </c>
      <c r="B8612" t="s">
        <v>662</v>
      </c>
      <c r="C8612">
        <v>181</v>
      </c>
      <c r="D8612" t="s">
        <v>30</v>
      </c>
      <c r="E8612">
        <v>4.9798999999999998</v>
      </c>
      <c r="F8612">
        <v>-0.60650000000000004</v>
      </c>
      <c r="G8612">
        <v>-9.8176000000000005</v>
      </c>
      <c r="H8612">
        <v>6.9400000000000003E-2</v>
      </c>
      <c r="I8612">
        <v>-1E-4</v>
      </c>
      <c r="J8612">
        <v>-4.3999999999999997E-2</v>
      </c>
      <c r="K8612">
        <v>9.9115000000000002</v>
      </c>
    </row>
    <row r="8613" spans="1:11" hidden="1">
      <c r="A8613" t="s">
        <v>664</v>
      </c>
      <c r="B8613" t="s">
        <v>662</v>
      </c>
      <c r="C8613">
        <v>181</v>
      </c>
      <c r="D8613" t="s">
        <v>30</v>
      </c>
      <c r="E8613">
        <v>5.4158999999999997</v>
      </c>
      <c r="F8613">
        <v>-0.60650000000000004</v>
      </c>
      <c r="G8613">
        <v>-10.171200000000001</v>
      </c>
      <c r="H8613">
        <v>6.9400000000000003E-2</v>
      </c>
      <c r="I8613">
        <v>-1E-4</v>
      </c>
      <c r="J8613">
        <v>-7.4800000000000005E-2</v>
      </c>
      <c r="K8613">
        <v>14.256</v>
      </c>
    </row>
    <row r="8614" spans="1:11" hidden="1">
      <c r="A8614" t="s">
        <v>664</v>
      </c>
      <c r="B8614" t="s">
        <v>662</v>
      </c>
      <c r="C8614">
        <v>181</v>
      </c>
      <c r="D8614" t="s">
        <v>31</v>
      </c>
      <c r="E8614">
        <v>0.18410000000000001</v>
      </c>
      <c r="F8614">
        <v>-1.5928</v>
      </c>
      <c r="G8614">
        <v>16.182500000000001</v>
      </c>
      <c r="H8614">
        <v>-2.3300000000000001E-2</v>
      </c>
      <c r="I8614">
        <v>-1E-4</v>
      </c>
      <c r="J8614">
        <v>-3.2800000000000003E-2</v>
      </c>
      <c r="K8614">
        <v>7.1144999999999996</v>
      </c>
    </row>
    <row r="8615" spans="1:11" hidden="1">
      <c r="A8615" t="s">
        <v>664</v>
      </c>
      <c r="B8615" t="s">
        <v>662</v>
      </c>
      <c r="C8615">
        <v>181</v>
      </c>
      <c r="D8615" t="s">
        <v>31</v>
      </c>
      <c r="E8615">
        <v>0.62009999999999998</v>
      </c>
      <c r="F8615">
        <v>-1.5928</v>
      </c>
      <c r="G8615">
        <v>14.163500000000001</v>
      </c>
      <c r="H8615">
        <v>-2.3300000000000001E-2</v>
      </c>
      <c r="I8615">
        <v>-1E-4</v>
      </c>
      <c r="J8615">
        <v>-2.2599999999999999E-2</v>
      </c>
      <c r="K8615">
        <v>0.43369999999999997</v>
      </c>
    </row>
    <row r="8616" spans="1:11" hidden="1">
      <c r="A8616" t="s">
        <v>664</v>
      </c>
      <c r="B8616" t="s">
        <v>662</v>
      </c>
      <c r="C8616">
        <v>181</v>
      </c>
      <c r="D8616" t="s">
        <v>31</v>
      </c>
      <c r="E8616">
        <v>1.0561</v>
      </c>
      <c r="F8616">
        <v>-1.5928</v>
      </c>
      <c r="G8616">
        <v>10.392200000000001</v>
      </c>
      <c r="H8616">
        <v>-2.3300000000000001E-2</v>
      </c>
      <c r="I8616">
        <v>-1E-4</v>
      </c>
      <c r="J8616">
        <v>-1.2500000000000001E-2</v>
      </c>
      <c r="K8616">
        <v>-4.9751000000000003</v>
      </c>
    </row>
    <row r="8617" spans="1:11" hidden="1">
      <c r="A8617" t="s">
        <v>664</v>
      </c>
      <c r="B8617" t="s">
        <v>662</v>
      </c>
      <c r="C8617">
        <v>181</v>
      </c>
      <c r="D8617" t="s">
        <v>31</v>
      </c>
      <c r="E8617">
        <v>1.4921</v>
      </c>
      <c r="F8617">
        <v>-1.5928</v>
      </c>
      <c r="G8617">
        <v>6.1039000000000003</v>
      </c>
      <c r="H8617">
        <v>-2.3300000000000001E-2</v>
      </c>
      <c r="I8617">
        <v>-1E-4</v>
      </c>
      <c r="J8617">
        <v>-2.3E-3</v>
      </c>
      <c r="K8617">
        <v>-8.5711999999999993</v>
      </c>
    </row>
    <row r="8618" spans="1:11" hidden="1">
      <c r="A8618" t="s">
        <v>664</v>
      </c>
      <c r="B8618" t="s">
        <v>662</v>
      </c>
      <c r="C8618">
        <v>181</v>
      </c>
      <c r="D8618" t="s">
        <v>31</v>
      </c>
      <c r="E8618">
        <v>1.9279999999999999</v>
      </c>
      <c r="F8618">
        <v>-1.5928</v>
      </c>
      <c r="G8618">
        <v>1.8446</v>
      </c>
      <c r="H8618">
        <v>-2.3300000000000001E-2</v>
      </c>
      <c r="I8618">
        <v>-1E-4</v>
      </c>
      <c r="J8618">
        <v>7.9000000000000008E-3</v>
      </c>
      <c r="K8618">
        <v>-10.298299999999999</v>
      </c>
    </row>
    <row r="8619" spans="1:11" hidden="1">
      <c r="A8619" t="s">
        <v>664</v>
      </c>
      <c r="B8619" t="s">
        <v>662</v>
      </c>
      <c r="C8619">
        <v>181</v>
      </c>
      <c r="D8619" t="s">
        <v>31</v>
      </c>
      <c r="E8619">
        <v>2.3639999999999999</v>
      </c>
      <c r="F8619">
        <v>-1.5928</v>
      </c>
      <c r="G8619">
        <v>-1.2177</v>
      </c>
      <c r="H8619">
        <v>-2.3300000000000001E-2</v>
      </c>
      <c r="I8619">
        <v>-1E-4</v>
      </c>
      <c r="J8619">
        <v>1.8100000000000002E-2</v>
      </c>
      <c r="K8619">
        <v>-10.369400000000001</v>
      </c>
    </row>
    <row r="8620" spans="1:11" hidden="1">
      <c r="A8620" t="s">
        <v>664</v>
      </c>
      <c r="B8620" t="s">
        <v>662</v>
      </c>
      <c r="C8620">
        <v>181</v>
      </c>
      <c r="D8620" t="s">
        <v>31</v>
      </c>
      <c r="E8620">
        <v>2.8</v>
      </c>
      <c r="F8620">
        <v>-1.5928</v>
      </c>
      <c r="G8620">
        <v>-2.4741</v>
      </c>
      <c r="H8620">
        <v>-2.3300000000000001E-2</v>
      </c>
      <c r="I8620">
        <v>-1E-4</v>
      </c>
      <c r="J8620">
        <v>2.8299999999999999E-2</v>
      </c>
      <c r="K8620">
        <v>-9.4990000000000006</v>
      </c>
    </row>
    <row r="8621" spans="1:11" hidden="1">
      <c r="A8621" t="s">
        <v>664</v>
      </c>
      <c r="B8621" t="s">
        <v>662</v>
      </c>
      <c r="C8621">
        <v>181</v>
      </c>
      <c r="D8621" t="s">
        <v>31</v>
      </c>
      <c r="E8621">
        <v>2.8</v>
      </c>
      <c r="F8621">
        <v>-0.59950000000000003</v>
      </c>
      <c r="G8621">
        <v>-8.0203000000000007</v>
      </c>
      <c r="H8621">
        <v>7.0599999999999996E-2</v>
      </c>
      <c r="I8621">
        <v>-1E-4</v>
      </c>
      <c r="J8621">
        <v>0.10979999999999999</v>
      </c>
      <c r="K8621">
        <v>-9.4990000000000006</v>
      </c>
    </row>
    <row r="8622" spans="1:11" hidden="1">
      <c r="A8622" t="s">
        <v>664</v>
      </c>
      <c r="B8622" t="s">
        <v>662</v>
      </c>
      <c r="C8622">
        <v>181</v>
      </c>
      <c r="D8622" t="s">
        <v>31</v>
      </c>
      <c r="E8622">
        <v>3.2360000000000002</v>
      </c>
      <c r="F8622">
        <v>-0.59950000000000003</v>
      </c>
      <c r="G8622">
        <v>-8.3739000000000008</v>
      </c>
      <c r="H8622">
        <v>7.0599999999999996E-2</v>
      </c>
      <c r="I8622">
        <v>-1E-4</v>
      </c>
      <c r="J8622">
        <v>7.9000000000000001E-2</v>
      </c>
      <c r="K8622">
        <v>-5.9146000000000001</v>
      </c>
    </row>
    <row r="8623" spans="1:11" hidden="1">
      <c r="A8623" t="s">
        <v>664</v>
      </c>
      <c r="B8623" t="s">
        <v>662</v>
      </c>
      <c r="C8623">
        <v>181</v>
      </c>
      <c r="D8623" t="s">
        <v>31</v>
      </c>
      <c r="E8623">
        <v>3.6720000000000002</v>
      </c>
      <c r="F8623">
        <v>-0.59950000000000003</v>
      </c>
      <c r="G8623">
        <v>-8.7273999999999994</v>
      </c>
      <c r="H8623">
        <v>7.0599999999999996E-2</v>
      </c>
      <c r="I8623">
        <v>-1E-4</v>
      </c>
      <c r="J8623">
        <v>4.82E-2</v>
      </c>
      <c r="K8623">
        <v>-2.1738</v>
      </c>
    </row>
    <row r="8624" spans="1:11" hidden="1">
      <c r="A8624" t="s">
        <v>664</v>
      </c>
      <c r="B8624" t="s">
        <v>662</v>
      </c>
      <c r="C8624">
        <v>181</v>
      </c>
      <c r="D8624" t="s">
        <v>31</v>
      </c>
      <c r="E8624">
        <v>4.1079999999999997</v>
      </c>
      <c r="F8624">
        <v>-0.59950000000000003</v>
      </c>
      <c r="G8624">
        <v>-9.0809999999999995</v>
      </c>
      <c r="H8624">
        <v>7.0599999999999996E-2</v>
      </c>
      <c r="I8624">
        <v>-1E-4</v>
      </c>
      <c r="J8624">
        <v>1.7500000000000002E-2</v>
      </c>
      <c r="K8624">
        <v>1.7211000000000001</v>
      </c>
    </row>
    <row r="8625" spans="1:11" hidden="1">
      <c r="A8625" t="s">
        <v>664</v>
      </c>
      <c r="B8625" t="s">
        <v>662</v>
      </c>
      <c r="C8625">
        <v>181</v>
      </c>
      <c r="D8625" t="s">
        <v>31</v>
      </c>
      <c r="E8625">
        <v>4.5438999999999998</v>
      </c>
      <c r="F8625">
        <v>-0.59950000000000003</v>
      </c>
      <c r="G8625">
        <v>-9.4344999999999999</v>
      </c>
      <c r="H8625">
        <v>7.0599999999999996E-2</v>
      </c>
      <c r="I8625">
        <v>-1E-4</v>
      </c>
      <c r="J8625">
        <v>-1.29E-2</v>
      </c>
      <c r="K8625">
        <v>5.7702</v>
      </c>
    </row>
    <row r="8626" spans="1:11" hidden="1">
      <c r="A8626" t="s">
        <v>664</v>
      </c>
      <c r="B8626" t="s">
        <v>662</v>
      </c>
      <c r="C8626">
        <v>181</v>
      </c>
      <c r="D8626" t="s">
        <v>31</v>
      </c>
      <c r="E8626">
        <v>4.9798999999999998</v>
      </c>
      <c r="F8626">
        <v>-0.59950000000000003</v>
      </c>
      <c r="G8626">
        <v>-9.7881</v>
      </c>
      <c r="H8626">
        <v>7.0599999999999996E-2</v>
      </c>
      <c r="I8626">
        <v>-1E-4</v>
      </c>
      <c r="J8626">
        <v>-4.3200000000000002E-2</v>
      </c>
      <c r="K8626">
        <v>9.9734999999999996</v>
      </c>
    </row>
    <row r="8627" spans="1:11" hidden="1">
      <c r="A8627" t="s">
        <v>664</v>
      </c>
      <c r="B8627" t="s">
        <v>662</v>
      </c>
      <c r="C8627">
        <v>181</v>
      </c>
      <c r="D8627" t="s">
        <v>31</v>
      </c>
      <c r="E8627">
        <v>5.4158999999999997</v>
      </c>
      <c r="F8627">
        <v>-0.59950000000000003</v>
      </c>
      <c r="G8627">
        <v>-10.1417</v>
      </c>
      <c r="H8627">
        <v>7.0599999999999996E-2</v>
      </c>
      <c r="I8627">
        <v>-1E-4</v>
      </c>
      <c r="J8627">
        <v>-7.3400000000000007E-2</v>
      </c>
      <c r="K8627">
        <v>14.3309</v>
      </c>
    </row>
    <row r="8628" spans="1:11" hidden="1">
      <c r="A8628" t="s">
        <v>664</v>
      </c>
      <c r="B8628" t="s">
        <v>662</v>
      </c>
      <c r="C8628">
        <v>181</v>
      </c>
      <c r="D8628" t="s">
        <v>32</v>
      </c>
      <c r="E8628">
        <v>0.18410000000000001</v>
      </c>
      <c r="F8628">
        <v>-1.5967</v>
      </c>
      <c r="G8628">
        <v>16.152999999999999</v>
      </c>
      <c r="H8628">
        <v>-2.3400000000000001E-2</v>
      </c>
      <c r="I8628">
        <v>-1E-4</v>
      </c>
      <c r="J8628">
        <v>-3.2899999999999999E-2</v>
      </c>
      <c r="K8628">
        <v>7.0350000000000001</v>
      </c>
    </row>
    <row r="8629" spans="1:11" hidden="1">
      <c r="A8629" t="s">
        <v>664</v>
      </c>
      <c r="B8629" t="s">
        <v>662</v>
      </c>
      <c r="C8629">
        <v>181</v>
      </c>
      <c r="D8629" t="s">
        <v>32</v>
      </c>
      <c r="E8629">
        <v>0.62009999999999998</v>
      </c>
      <c r="F8629">
        <v>-1.5967</v>
      </c>
      <c r="G8629">
        <v>14.134</v>
      </c>
      <c r="H8629">
        <v>-2.3400000000000001E-2</v>
      </c>
      <c r="I8629">
        <v>-1E-4</v>
      </c>
      <c r="J8629">
        <v>-2.2700000000000001E-2</v>
      </c>
      <c r="K8629">
        <v>0.36709999999999998</v>
      </c>
    </row>
    <row r="8630" spans="1:11" hidden="1">
      <c r="A8630" t="s">
        <v>664</v>
      </c>
      <c r="B8630" t="s">
        <v>662</v>
      </c>
      <c r="C8630">
        <v>181</v>
      </c>
      <c r="D8630" t="s">
        <v>32</v>
      </c>
      <c r="E8630">
        <v>1.0561</v>
      </c>
      <c r="F8630">
        <v>-1.5967</v>
      </c>
      <c r="G8630">
        <v>10.3627</v>
      </c>
      <c r="H8630">
        <v>-2.3400000000000001E-2</v>
      </c>
      <c r="I8630">
        <v>-1E-4</v>
      </c>
      <c r="J8630">
        <v>-1.2500000000000001E-2</v>
      </c>
      <c r="K8630">
        <v>-5.0289000000000001</v>
      </c>
    </row>
    <row r="8631" spans="1:11" hidden="1">
      <c r="A8631" t="s">
        <v>664</v>
      </c>
      <c r="B8631" t="s">
        <v>662</v>
      </c>
      <c r="C8631">
        <v>181</v>
      </c>
      <c r="D8631" t="s">
        <v>32</v>
      </c>
      <c r="E8631">
        <v>1.4921</v>
      </c>
      <c r="F8631">
        <v>-1.5967</v>
      </c>
      <c r="G8631">
        <v>6.0743999999999998</v>
      </c>
      <c r="H8631">
        <v>-2.3400000000000001E-2</v>
      </c>
      <c r="I8631">
        <v>-1E-4</v>
      </c>
      <c r="J8631">
        <v>-2.3E-3</v>
      </c>
      <c r="K8631">
        <v>-8.6120999999999999</v>
      </c>
    </row>
    <row r="8632" spans="1:11" hidden="1">
      <c r="A8632" t="s">
        <v>664</v>
      </c>
      <c r="B8632" t="s">
        <v>662</v>
      </c>
      <c r="C8632">
        <v>181</v>
      </c>
      <c r="D8632" t="s">
        <v>32</v>
      </c>
      <c r="E8632">
        <v>1.9279999999999999</v>
      </c>
      <c r="F8632">
        <v>-1.5967</v>
      </c>
      <c r="G8632">
        <v>1.8149999999999999</v>
      </c>
      <c r="H8632">
        <v>-2.3400000000000001E-2</v>
      </c>
      <c r="I8632">
        <v>-1E-4</v>
      </c>
      <c r="J8632">
        <v>7.9000000000000008E-3</v>
      </c>
      <c r="K8632">
        <v>-10.3263</v>
      </c>
    </row>
    <row r="8633" spans="1:11" hidden="1">
      <c r="A8633" t="s">
        <v>664</v>
      </c>
      <c r="B8633" t="s">
        <v>662</v>
      </c>
      <c r="C8633">
        <v>181</v>
      </c>
      <c r="D8633" t="s">
        <v>32</v>
      </c>
      <c r="E8633">
        <v>2.3639999999999999</v>
      </c>
      <c r="F8633">
        <v>-1.5967</v>
      </c>
      <c r="G8633">
        <v>-1.2472000000000001</v>
      </c>
      <c r="H8633">
        <v>-2.3400000000000001E-2</v>
      </c>
      <c r="I8633">
        <v>-1E-4</v>
      </c>
      <c r="J8633">
        <v>1.7999999999999999E-2</v>
      </c>
      <c r="K8633">
        <v>-10.384499999999999</v>
      </c>
    </row>
    <row r="8634" spans="1:11" hidden="1">
      <c r="A8634" t="s">
        <v>664</v>
      </c>
      <c r="B8634" t="s">
        <v>662</v>
      </c>
      <c r="C8634">
        <v>181</v>
      </c>
      <c r="D8634" t="s">
        <v>32</v>
      </c>
      <c r="E8634">
        <v>2.8</v>
      </c>
      <c r="F8634">
        <v>-1.5967</v>
      </c>
      <c r="G8634">
        <v>-2.5036</v>
      </c>
      <c r="H8634">
        <v>-2.3400000000000001E-2</v>
      </c>
      <c r="I8634">
        <v>-1E-4</v>
      </c>
      <c r="J8634">
        <v>2.8199999999999999E-2</v>
      </c>
      <c r="K8634">
        <v>-9.5013000000000005</v>
      </c>
    </row>
    <row r="8635" spans="1:11" hidden="1">
      <c r="A8635" t="s">
        <v>664</v>
      </c>
      <c r="B8635" t="s">
        <v>662</v>
      </c>
      <c r="C8635">
        <v>181</v>
      </c>
      <c r="D8635" t="s">
        <v>32</v>
      </c>
      <c r="E8635">
        <v>2.8</v>
      </c>
      <c r="F8635">
        <v>-0.60650000000000004</v>
      </c>
      <c r="G8635">
        <v>-8.0497999999999994</v>
      </c>
      <c r="H8635">
        <v>6.9400000000000003E-2</v>
      </c>
      <c r="I8635">
        <v>-1E-4</v>
      </c>
      <c r="J8635">
        <v>0.1082</v>
      </c>
      <c r="K8635">
        <v>-9.5013000000000005</v>
      </c>
    </row>
    <row r="8636" spans="1:11" hidden="1">
      <c r="A8636" t="s">
        <v>664</v>
      </c>
      <c r="B8636" t="s">
        <v>662</v>
      </c>
      <c r="C8636">
        <v>181</v>
      </c>
      <c r="D8636" t="s">
        <v>32</v>
      </c>
      <c r="E8636">
        <v>3.2360000000000002</v>
      </c>
      <c r="F8636">
        <v>-0.60650000000000004</v>
      </c>
      <c r="G8636">
        <v>-8.4033999999999995</v>
      </c>
      <c r="H8636">
        <v>6.9400000000000003E-2</v>
      </c>
      <c r="I8636">
        <v>-1E-4</v>
      </c>
      <c r="J8636">
        <v>7.7899999999999997E-2</v>
      </c>
      <c r="K8636">
        <v>-5.9252000000000002</v>
      </c>
    </row>
    <row r="8637" spans="1:11" hidden="1">
      <c r="A8637" t="s">
        <v>664</v>
      </c>
      <c r="B8637" t="s">
        <v>662</v>
      </c>
      <c r="C8637">
        <v>181</v>
      </c>
      <c r="D8637" t="s">
        <v>32</v>
      </c>
      <c r="E8637">
        <v>3.6720000000000002</v>
      </c>
      <c r="F8637">
        <v>-0.60650000000000004</v>
      </c>
      <c r="G8637">
        <v>-8.7568999999999999</v>
      </c>
      <c r="H8637">
        <v>6.9400000000000003E-2</v>
      </c>
      <c r="I8637">
        <v>-1E-4</v>
      </c>
      <c r="J8637">
        <v>4.7600000000000003E-2</v>
      </c>
      <c r="K8637">
        <v>-2.1972</v>
      </c>
    </row>
    <row r="8638" spans="1:11" hidden="1">
      <c r="A8638" t="s">
        <v>664</v>
      </c>
      <c r="B8638" t="s">
        <v>662</v>
      </c>
      <c r="C8638">
        <v>181</v>
      </c>
      <c r="D8638" t="s">
        <v>32</v>
      </c>
      <c r="E8638">
        <v>4.1079999999999997</v>
      </c>
      <c r="F8638">
        <v>-0.60650000000000004</v>
      </c>
      <c r="G8638">
        <v>-9.1105</v>
      </c>
      <c r="H8638">
        <v>6.9400000000000003E-2</v>
      </c>
      <c r="I8638">
        <v>-1E-4</v>
      </c>
      <c r="J8638">
        <v>1.7399999999999999E-2</v>
      </c>
      <c r="K8638">
        <v>1.6849000000000001</v>
      </c>
    </row>
    <row r="8639" spans="1:11" hidden="1">
      <c r="A8639" t="s">
        <v>664</v>
      </c>
      <c r="B8639" t="s">
        <v>662</v>
      </c>
      <c r="C8639">
        <v>181</v>
      </c>
      <c r="D8639" t="s">
        <v>32</v>
      </c>
      <c r="E8639">
        <v>4.5438999999999998</v>
      </c>
      <c r="F8639">
        <v>-0.60650000000000004</v>
      </c>
      <c r="G8639">
        <v>-9.4641000000000002</v>
      </c>
      <c r="H8639">
        <v>6.9400000000000003E-2</v>
      </c>
      <c r="I8639">
        <v>-1E-4</v>
      </c>
      <c r="J8639">
        <v>-1.3299999999999999E-2</v>
      </c>
      <c r="K8639">
        <v>5.7210999999999999</v>
      </c>
    </row>
    <row r="8640" spans="1:11" hidden="1">
      <c r="A8640" t="s">
        <v>664</v>
      </c>
      <c r="B8640" t="s">
        <v>662</v>
      </c>
      <c r="C8640">
        <v>181</v>
      </c>
      <c r="D8640" t="s">
        <v>32</v>
      </c>
      <c r="E8640">
        <v>4.9798999999999998</v>
      </c>
      <c r="F8640">
        <v>-0.60650000000000004</v>
      </c>
      <c r="G8640">
        <v>-9.8176000000000005</v>
      </c>
      <c r="H8640">
        <v>6.9400000000000003E-2</v>
      </c>
      <c r="I8640">
        <v>-1E-4</v>
      </c>
      <c r="J8640">
        <v>-4.3999999999999997E-2</v>
      </c>
      <c r="K8640">
        <v>9.9115000000000002</v>
      </c>
    </row>
    <row r="8641" spans="1:11" hidden="1">
      <c r="A8641" t="s">
        <v>664</v>
      </c>
      <c r="B8641" t="s">
        <v>662</v>
      </c>
      <c r="C8641">
        <v>181</v>
      </c>
      <c r="D8641" t="s">
        <v>32</v>
      </c>
      <c r="E8641">
        <v>5.4158999999999997</v>
      </c>
      <c r="F8641">
        <v>-0.60650000000000004</v>
      </c>
      <c r="G8641">
        <v>-10.171200000000001</v>
      </c>
      <c r="H8641">
        <v>6.9400000000000003E-2</v>
      </c>
      <c r="I8641">
        <v>-1E-4</v>
      </c>
      <c r="J8641">
        <v>-7.4800000000000005E-2</v>
      </c>
      <c r="K8641">
        <v>14.256</v>
      </c>
    </row>
    <row r="8642" spans="1:11" hidden="1">
      <c r="A8642" t="s">
        <v>664</v>
      </c>
      <c r="B8642" t="s">
        <v>662</v>
      </c>
      <c r="C8642">
        <v>181</v>
      </c>
      <c r="D8642" t="s">
        <v>33</v>
      </c>
      <c r="E8642">
        <v>0.18410000000000001</v>
      </c>
      <c r="F8642">
        <v>-1.0283</v>
      </c>
      <c r="G8642">
        <v>10.426</v>
      </c>
      <c r="H8642">
        <v>-1.54E-2</v>
      </c>
      <c r="I8642">
        <v>-4.8959999999999999E-5</v>
      </c>
      <c r="J8642">
        <v>-2.1499999999999998E-2</v>
      </c>
      <c r="K8642">
        <v>4.7416</v>
      </c>
    </row>
    <row r="8643" spans="1:11" hidden="1">
      <c r="A8643" t="s">
        <v>664</v>
      </c>
      <c r="B8643" t="s">
        <v>662</v>
      </c>
      <c r="C8643">
        <v>181</v>
      </c>
      <c r="D8643" t="s">
        <v>33</v>
      </c>
      <c r="E8643">
        <v>0.62009999999999998</v>
      </c>
      <c r="F8643">
        <v>-1.0283</v>
      </c>
      <c r="G8643">
        <v>9.1082999999999998</v>
      </c>
      <c r="H8643">
        <v>-1.54E-2</v>
      </c>
      <c r="I8643">
        <v>-4.8959999999999999E-5</v>
      </c>
      <c r="J8643">
        <v>-1.4800000000000001E-2</v>
      </c>
      <c r="K8643">
        <v>0.44529999999999997</v>
      </c>
    </row>
    <row r="8644" spans="1:11" hidden="1">
      <c r="A8644" t="s">
        <v>664</v>
      </c>
      <c r="B8644" t="s">
        <v>662</v>
      </c>
      <c r="C8644">
        <v>181</v>
      </c>
      <c r="D8644" t="s">
        <v>33</v>
      </c>
      <c r="E8644">
        <v>1.0561</v>
      </c>
      <c r="F8644">
        <v>-1.0283</v>
      </c>
      <c r="G8644">
        <v>6.7759999999999998</v>
      </c>
      <c r="H8644">
        <v>-1.54E-2</v>
      </c>
      <c r="I8644">
        <v>-4.8959999999999999E-5</v>
      </c>
      <c r="J8644">
        <v>-8.0999999999999996E-3</v>
      </c>
      <c r="K8644">
        <v>-3.0497000000000001</v>
      </c>
    </row>
    <row r="8645" spans="1:11" hidden="1">
      <c r="A8645" t="s">
        <v>664</v>
      </c>
      <c r="B8645" t="s">
        <v>662</v>
      </c>
      <c r="C8645">
        <v>181</v>
      </c>
      <c r="D8645" t="s">
        <v>33</v>
      </c>
      <c r="E8645">
        <v>1.4921</v>
      </c>
      <c r="F8645">
        <v>-1.0283</v>
      </c>
      <c r="G8645">
        <v>4.1444000000000001</v>
      </c>
      <c r="H8645">
        <v>-1.54E-2</v>
      </c>
      <c r="I8645">
        <v>-4.8959999999999999E-5</v>
      </c>
      <c r="J8645">
        <v>-1.4E-3</v>
      </c>
      <c r="K8645">
        <v>-5.4302999999999999</v>
      </c>
    </row>
    <row r="8646" spans="1:11" hidden="1">
      <c r="A8646" t="s">
        <v>664</v>
      </c>
      <c r="B8646" t="s">
        <v>662</v>
      </c>
      <c r="C8646">
        <v>181</v>
      </c>
      <c r="D8646" t="s">
        <v>33</v>
      </c>
      <c r="E8646">
        <v>1.9279999999999999</v>
      </c>
      <c r="F8646">
        <v>-1.0283</v>
      </c>
      <c r="G8646">
        <v>1.5296000000000001</v>
      </c>
      <c r="H8646">
        <v>-1.54E-2</v>
      </c>
      <c r="I8646">
        <v>-4.8959999999999999E-5</v>
      </c>
      <c r="J8646">
        <v>5.3E-3</v>
      </c>
      <c r="K8646">
        <v>-6.6638999999999999</v>
      </c>
    </row>
    <row r="8647" spans="1:11" hidden="1">
      <c r="A8647" t="s">
        <v>664</v>
      </c>
      <c r="B8647" t="s">
        <v>662</v>
      </c>
      <c r="C8647">
        <v>181</v>
      </c>
      <c r="D8647" t="s">
        <v>33</v>
      </c>
      <c r="E8647">
        <v>2.3639999999999999</v>
      </c>
      <c r="F8647">
        <v>-1.0283</v>
      </c>
      <c r="G8647">
        <v>-0.3921</v>
      </c>
      <c r="H8647">
        <v>-1.54E-2</v>
      </c>
      <c r="I8647">
        <v>-4.8959999999999999E-5</v>
      </c>
      <c r="J8647">
        <v>1.2E-2</v>
      </c>
      <c r="K8647">
        <v>-6.8738999999999999</v>
      </c>
    </row>
    <row r="8648" spans="1:11" hidden="1">
      <c r="A8648" t="s">
        <v>664</v>
      </c>
      <c r="B8648" t="s">
        <v>662</v>
      </c>
      <c r="C8648">
        <v>181</v>
      </c>
      <c r="D8648" t="s">
        <v>33</v>
      </c>
      <c r="E8648">
        <v>2.8</v>
      </c>
      <c r="F8648">
        <v>-1.0283</v>
      </c>
      <c r="G8648">
        <v>-1.2684</v>
      </c>
      <c r="H8648">
        <v>-1.54E-2</v>
      </c>
      <c r="I8648">
        <v>-4.8959999999999999E-5</v>
      </c>
      <c r="J8648">
        <v>1.8800000000000001E-2</v>
      </c>
      <c r="K8648">
        <v>-6.4739000000000004</v>
      </c>
    </row>
    <row r="8649" spans="1:11" hidden="1">
      <c r="A8649" t="s">
        <v>664</v>
      </c>
      <c r="B8649" t="s">
        <v>662</v>
      </c>
      <c r="C8649">
        <v>181</v>
      </c>
      <c r="D8649" t="s">
        <v>33</v>
      </c>
      <c r="E8649">
        <v>2.8</v>
      </c>
      <c r="F8649">
        <v>-0.34060000000000001</v>
      </c>
      <c r="G8649">
        <v>-5.0095999999999998</v>
      </c>
      <c r="H8649">
        <v>4.6199999999999998E-2</v>
      </c>
      <c r="I8649">
        <v>-4.8959999999999999E-5</v>
      </c>
      <c r="J8649">
        <v>7.1900000000000006E-2</v>
      </c>
      <c r="K8649">
        <v>-6.4739000000000004</v>
      </c>
    </row>
    <row r="8650" spans="1:11" hidden="1">
      <c r="A8650" t="s">
        <v>664</v>
      </c>
      <c r="B8650" t="s">
        <v>662</v>
      </c>
      <c r="C8650">
        <v>181</v>
      </c>
      <c r="D8650" t="s">
        <v>33</v>
      </c>
      <c r="E8650">
        <v>3.2360000000000002</v>
      </c>
      <c r="F8650">
        <v>-0.34060000000000001</v>
      </c>
      <c r="G8650">
        <v>-5.3632</v>
      </c>
      <c r="H8650">
        <v>4.6199999999999998E-2</v>
      </c>
      <c r="I8650">
        <v>-4.8959999999999999E-5</v>
      </c>
      <c r="J8650">
        <v>5.1799999999999999E-2</v>
      </c>
      <c r="K8650">
        <v>-4.2127999999999997</v>
      </c>
    </row>
    <row r="8651" spans="1:11" hidden="1">
      <c r="A8651" t="s">
        <v>664</v>
      </c>
      <c r="B8651" t="s">
        <v>662</v>
      </c>
      <c r="C8651">
        <v>181</v>
      </c>
      <c r="D8651" t="s">
        <v>33</v>
      </c>
      <c r="E8651">
        <v>3.6720000000000002</v>
      </c>
      <c r="F8651">
        <v>-0.34060000000000001</v>
      </c>
      <c r="G8651">
        <v>-5.7167000000000003</v>
      </c>
      <c r="H8651">
        <v>4.6199999999999998E-2</v>
      </c>
      <c r="I8651">
        <v>-4.8959999999999999E-5</v>
      </c>
      <c r="J8651">
        <v>3.1600000000000003E-2</v>
      </c>
      <c r="K8651">
        <v>-1.7974000000000001</v>
      </c>
    </row>
    <row r="8652" spans="1:11" hidden="1">
      <c r="A8652" t="s">
        <v>664</v>
      </c>
      <c r="B8652" t="s">
        <v>662</v>
      </c>
      <c r="C8652">
        <v>181</v>
      </c>
      <c r="D8652" t="s">
        <v>33</v>
      </c>
      <c r="E8652">
        <v>4.1079999999999997</v>
      </c>
      <c r="F8652">
        <v>-0.34060000000000001</v>
      </c>
      <c r="G8652">
        <v>-6.0702999999999996</v>
      </c>
      <c r="H8652">
        <v>4.6199999999999998E-2</v>
      </c>
      <c r="I8652">
        <v>-4.8959999999999999E-5</v>
      </c>
      <c r="J8652">
        <v>1.15E-2</v>
      </c>
      <c r="K8652">
        <v>0.77200000000000002</v>
      </c>
    </row>
    <row r="8653" spans="1:11" hidden="1">
      <c r="A8653" t="s">
        <v>664</v>
      </c>
      <c r="B8653" t="s">
        <v>662</v>
      </c>
      <c r="C8653">
        <v>181</v>
      </c>
      <c r="D8653" t="s">
        <v>33</v>
      </c>
      <c r="E8653">
        <v>4.5438999999999998</v>
      </c>
      <c r="F8653">
        <v>-0.34060000000000001</v>
      </c>
      <c r="G8653">
        <v>-6.4238</v>
      </c>
      <c r="H8653">
        <v>4.6199999999999998E-2</v>
      </c>
      <c r="I8653">
        <v>-4.8959999999999999E-5</v>
      </c>
      <c r="J8653">
        <v>-8.6E-3</v>
      </c>
      <c r="K8653">
        <v>3.4956999999999998</v>
      </c>
    </row>
    <row r="8654" spans="1:11" hidden="1">
      <c r="A8654" t="s">
        <v>664</v>
      </c>
      <c r="B8654" t="s">
        <v>662</v>
      </c>
      <c r="C8654">
        <v>181</v>
      </c>
      <c r="D8654" t="s">
        <v>33</v>
      </c>
      <c r="E8654">
        <v>4.9798999999999998</v>
      </c>
      <c r="F8654">
        <v>-0.34060000000000001</v>
      </c>
      <c r="G8654">
        <v>-6.7774000000000001</v>
      </c>
      <c r="H8654">
        <v>4.6199999999999998E-2</v>
      </c>
      <c r="I8654">
        <v>-4.8959999999999999E-5</v>
      </c>
      <c r="J8654">
        <v>-2.87E-2</v>
      </c>
      <c r="K8654">
        <v>6.3734000000000002</v>
      </c>
    </row>
    <row r="8655" spans="1:11" hidden="1">
      <c r="A8655" t="s">
        <v>664</v>
      </c>
      <c r="B8655" t="s">
        <v>662</v>
      </c>
      <c r="C8655">
        <v>181</v>
      </c>
      <c r="D8655" t="s">
        <v>33</v>
      </c>
      <c r="E8655">
        <v>5.4158999999999997</v>
      </c>
      <c r="F8655">
        <v>-0.34060000000000001</v>
      </c>
      <c r="G8655">
        <v>-7.1310000000000002</v>
      </c>
      <c r="H8655">
        <v>4.6199999999999998E-2</v>
      </c>
      <c r="I8655">
        <v>-4.8959999999999999E-5</v>
      </c>
      <c r="J8655">
        <v>-4.8899999999999999E-2</v>
      </c>
      <c r="K8655">
        <v>9.4053000000000004</v>
      </c>
    </row>
    <row r="8656" spans="1:11" hidden="1">
      <c r="A8656" t="s">
        <v>664</v>
      </c>
      <c r="B8656" t="s">
        <v>662</v>
      </c>
      <c r="C8656">
        <v>181</v>
      </c>
      <c r="D8656" t="s">
        <v>34</v>
      </c>
      <c r="E8656">
        <v>0.18410000000000001</v>
      </c>
      <c r="F8656">
        <v>-1.0283</v>
      </c>
      <c r="G8656">
        <v>10.426</v>
      </c>
      <c r="H8656">
        <v>-1.54E-2</v>
      </c>
      <c r="I8656">
        <v>-4.8959999999999999E-5</v>
      </c>
      <c r="J8656">
        <v>-2.1499999999999998E-2</v>
      </c>
      <c r="K8656">
        <v>4.7416</v>
      </c>
    </row>
    <row r="8657" spans="1:11" hidden="1">
      <c r="A8657" t="s">
        <v>664</v>
      </c>
      <c r="B8657" t="s">
        <v>662</v>
      </c>
      <c r="C8657">
        <v>181</v>
      </c>
      <c r="D8657" t="s">
        <v>34</v>
      </c>
      <c r="E8657">
        <v>0.62009999999999998</v>
      </c>
      <c r="F8657">
        <v>-1.0283</v>
      </c>
      <c r="G8657">
        <v>9.1082999999999998</v>
      </c>
      <c r="H8657">
        <v>-1.54E-2</v>
      </c>
      <c r="I8657">
        <v>-4.8959999999999999E-5</v>
      </c>
      <c r="J8657">
        <v>-1.4800000000000001E-2</v>
      </c>
      <c r="K8657">
        <v>0.44529999999999997</v>
      </c>
    </row>
    <row r="8658" spans="1:11" hidden="1">
      <c r="A8658" t="s">
        <v>664</v>
      </c>
      <c r="B8658" t="s">
        <v>662</v>
      </c>
      <c r="C8658">
        <v>181</v>
      </c>
      <c r="D8658" t="s">
        <v>34</v>
      </c>
      <c r="E8658">
        <v>1.0561</v>
      </c>
      <c r="F8658">
        <v>-1.0283</v>
      </c>
      <c r="G8658">
        <v>6.7759999999999998</v>
      </c>
      <c r="H8658">
        <v>-1.54E-2</v>
      </c>
      <c r="I8658">
        <v>-4.8959999999999999E-5</v>
      </c>
      <c r="J8658">
        <v>-8.0999999999999996E-3</v>
      </c>
      <c r="K8658">
        <v>-3.0497000000000001</v>
      </c>
    </row>
    <row r="8659" spans="1:11" hidden="1">
      <c r="A8659" t="s">
        <v>664</v>
      </c>
      <c r="B8659" t="s">
        <v>662</v>
      </c>
      <c r="C8659">
        <v>181</v>
      </c>
      <c r="D8659" t="s">
        <v>34</v>
      </c>
      <c r="E8659">
        <v>1.4921</v>
      </c>
      <c r="F8659">
        <v>-1.0283</v>
      </c>
      <c r="G8659">
        <v>4.1444000000000001</v>
      </c>
      <c r="H8659">
        <v>-1.54E-2</v>
      </c>
      <c r="I8659">
        <v>-4.8959999999999999E-5</v>
      </c>
      <c r="J8659">
        <v>-1.4E-3</v>
      </c>
      <c r="K8659">
        <v>-5.4302999999999999</v>
      </c>
    </row>
    <row r="8660" spans="1:11" hidden="1">
      <c r="A8660" t="s">
        <v>664</v>
      </c>
      <c r="B8660" t="s">
        <v>662</v>
      </c>
      <c r="C8660">
        <v>181</v>
      </c>
      <c r="D8660" t="s">
        <v>34</v>
      </c>
      <c r="E8660">
        <v>1.9279999999999999</v>
      </c>
      <c r="F8660">
        <v>-1.0283</v>
      </c>
      <c r="G8660">
        <v>1.5296000000000001</v>
      </c>
      <c r="H8660">
        <v>-1.54E-2</v>
      </c>
      <c r="I8660">
        <v>-4.8959999999999999E-5</v>
      </c>
      <c r="J8660">
        <v>5.3E-3</v>
      </c>
      <c r="K8660">
        <v>-6.6638999999999999</v>
      </c>
    </row>
    <row r="8661" spans="1:11" hidden="1">
      <c r="A8661" t="s">
        <v>664</v>
      </c>
      <c r="B8661" t="s">
        <v>662</v>
      </c>
      <c r="C8661">
        <v>181</v>
      </c>
      <c r="D8661" t="s">
        <v>34</v>
      </c>
      <c r="E8661">
        <v>2.3639999999999999</v>
      </c>
      <c r="F8661">
        <v>-1.0283</v>
      </c>
      <c r="G8661">
        <v>-0.3921</v>
      </c>
      <c r="H8661">
        <v>-1.54E-2</v>
      </c>
      <c r="I8661">
        <v>-4.8959999999999999E-5</v>
      </c>
      <c r="J8661">
        <v>1.2E-2</v>
      </c>
      <c r="K8661">
        <v>-6.8738999999999999</v>
      </c>
    </row>
    <row r="8662" spans="1:11" hidden="1">
      <c r="A8662" t="s">
        <v>664</v>
      </c>
      <c r="B8662" t="s">
        <v>662</v>
      </c>
      <c r="C8662">
        <v>181</v>
      </c>
      <c r="D8662" t="s">
        <v>34</v>
      </c>
      <c r="E8662">
        <v>2.8</v>
      </c>
      <c r="F8662">
        <v>-1.0283</v>
      </c>
      <c r="G8662">
        <v>-1.2684</v>
      </c>
      <c r="H8662">
        <v>-1.54E-2</v>
      </c>
      <c r="I8662">
        <v>-4.8959999999999999E-5</v>
      </c>
      <c r="J8662">
        <v>1.8800000000000001E-2</v>
      </c>
      <c r="K8662">
        <v>-6.4739000000000004</v>
      </c>
    </row>
    <row r="8663" spans="1:11" hidden="1">
      <c r="A8663" t="s">
        <v>664</v>
      </c>
      <c r="B8663" t="s">
        <v>662</v>
      </c>
      <c r="C8663">
        <v>181</v>
      </c>
      <c r="D8663" t="s">
        <v>34</v>
      </c>
      <c r="E8663">
        <v>2.8</v>
      </c>
      <c r="F8663">
        <v>-0.34060000000000001</v>
      </c>
      <c r="G8663">
        <v>-5.0095999999999998</v>
      </c>
      <c r="H8663">
        <v>4.6199999999999998E-2</v>
      </c>
      <c r="I8663">
        <v>-4.8959999999999999E-5</v>
      </c>
      <c r="J8663">
        <v>7.1900000000000006E-2</v>
      </c>
      <c r="K8663">
        <v>-6.4739000000000004</v>
      </c>
    </row>
    <row r="8664" spans="1:11" hidden="1">
      <c r="A8664" t="s">
        <v>664</v>
      </c>
      <c r="B8664" t="s">
        <v>662</v>
      </c>
      <c r="C8664">
        <v>181</v>
      </c>
      <c r="D8664" t="s">
        <v>34</v>
      </c>
      <c r="E8664">
        <v>3.2360000000000002</v>
      </c>
      <c r="F8664">
        <v>-0.34060000000000001</v>
      </c>
      <c r="G8664">
        <v>-5.3632</v>
      </c>
      <c r="H8664">
        <v>4.6199999999999998E-2</v>
      </c>
      <c r="I8664">
        <v>-4.8959999999999999E-5</v>
      </c>
      <c r="J8664">
        <v>5.1799999999999999E-2</v>
      </c>
      <c r="K8664">
        <v>-4.2127999999999997</v>
      </c>
    </row>
    <row r="8665" spans="1:11" hidden="1">
      <c r="A8665" t="s">
        <v>664</v>
      </c>
      <c r="B8665" t="s">
        <v>662</v>
      </c>
      <c r="C8665">
        <v>181</v>
      </c>
      <c r="D8665" t="s">
        <v>34</v>
      </c>
      <c r="E8665">
        <v>3.6720000000000002</v>
      </c>
      <c r="F8665">
        <v>-0.34060000000000001</v>
      </c>
      <c r="G8665">
        <v>-5.7167000000000003</v>
      </c>
      <c r="H8665">
        <v>4.6199999999999998E-2</v>
      </c>
      <c r="I8665">
        <v>-4.8959999999999999E-5</v>
      </c>
      <c r="J8665">
        <v>3.1600000000000003E-2</v>
      </c>
      <c r="K8665">
        <v>-1.7974000000000001</v>
      </c>
    </row>
    <row r="8666" spans="1:11" hidden="1">
      <c r="A8666" t="s">
        <v>664</v>
      </c>
      <c r="B8666" t="s">
        <v>662</v>
      </c>
      <c r="C8666">
        <v>181</v>
      </c>
      <c r="D8666" t="s">
        <v>34</v>
      </c>
      <c r="E8666">
        <v>4.1079999999999997</v>
      </c>
      <c r="F8666">
        <v>-0.34060000000000001</v>
      </c>
      <c r="G8666">
        <v>-6.0702999999999996</v>
      </c>
      <c r="H8666">
        <v>4.6199999999999998E-2</v>
      </c>
      <c r="I8666">
        <v>-4.8959999999999999E-5</v>
      </c>
      <c r="J8666">
        <v>1.15E-2</v>
      </c>
      <c r="K8666">
        <v>0.77200000000000002</v>
      </c>
    </row>
    <row r="8667" spans="1:11" hidden="1">
      <c r="A8667" t="s">
        <v>664</v>
      </c>
      <c r="B8667" t="s">
        <v>662</v>
      </c>
      <c r="C8667">
        <v>181</v>
      </c>
      <c r="D8667" t="s">
        <v>34</v>
      </c>
      <c r="E8667">
        <v>4.5438999999999998</v>
      </c>
      <c r="F8667">
        <v>-0.34060000000000001</v>
      </c>
      <c r="G8667">
        <v>-6.4238</v>
      </c>
      <c r="H8667">
        <v>4.6199999999999998E-2</v>
      </c>
      <c r="I8667">
        <v>-4.8959999999999999E-5</v>
      </c>
      <c r="J8667">
        <v>-8.6E-3</v>
      </c>
      <c r="K8667">
        <v>3.4956999999999998</v>
      </c>
    </row>
    <row r="8668" spans="1:11" hidden="1">
      <c r="A8668" t="s">
        <v>664</v>
      </c>
      <c r="B8668" t="s">
        <v>662</v>
      </c>
      <c r="C8668">
        <v>181</v>
      </c>
      <c r="D8668" t="s">
        <v>34</v>
      </c>
      <c r="E8668">
        <v>4.9798999999999998</v>
      </c>
      <c r="F8668">
        <v>-0.34060000000000001</v>
      </c>
      <c r="G8668">
        <v>-6.7774000000000001</v>
      </c>
      <c r="H8668">
        <v>4.6199999999999998E-2</v>
      </c>
      <c r="I8668">
        <v>-4.8959999999999999E-5</v>
      </c>
      <c r="J8668">
        <v>-2.87E-2</v>
      </c>
      <c r="K8668">
        <v>6.3734000000000002</v>
      </c>
    </row>
    <row r="8669" spans="1:11" hidden="1">
      <c r="A8669" t="s">
        <v>664</v>
      </c>
      <c r="B8669" t="s">
        <v>662</v>
      </c>
      <c r="C8669">
        <v>181</v>
      </c>
      <c r="D8669" t="s">
        <v>34</v>
      </c>
      <c r="E8669">
        <v>5.4158999999999997</v>
      </c>
      <c r="F8669">
        <v>-0.34060000000000001</v>
      </c>
      <c r="G8669">
        <v>-7.1310000000000002</v>
      </c>
      <c r="H8669">
        <v>4.6199999999999998E-2</v>
      </c>
      <c r="I8669">
        <v>-4.8959999999999999E-5</v>
      </c>
      <c r="J8669">
        <v>-4.8899999999999999E-2</v>
      </c>
      <c r="K8669">
        <v>9.4053000000000004</v>
      </c>
    </row>
    <row r="8670" spans="1:11" hidden="1">
      <c r="A8670" t="s">
        <v>664</v>
      </c>
      <c r="B8670" t="s">
        <v>662</v>
      </c>
      <c r="C8670">
        <v>181</v>
      </c>
      <c r="D8670" t="s">
        <v>35</v>
      </c>
      <c r="E8670">
        <v>0.18410000000000001</v>
      </c>
      <c r="F8670">
        <v>-0.91100000000000003</v>
      </c>
      <c r="G8670">
        <v>10.472</v>
      </c>
      <c r="H8670">
        <v>-1.4E-2</v>
      </c>
      <c r="I8670">
        <v>-4.884E-5</v>
      </c>
      <c r="J8670">
        <v>-2.0500000000000001E-2</v>
      </c>
      <c r="K8670">
        <v>4.8651</v>
      </c>
    </row>
    <row r="8671" spans="1:11" hidden="1">
      <c r="A8671" t="s">
        <v>664</v>
      </c>
      <c r="B8671" t="s">
        <v>662</v>
      </c>
      <c r="C8671">
        <v>181</v>
      </c>
      <c r="D8671" t="s">
        <v>35</v>
      </c>
      <c r="E8671">
        <v>0.62009999999999998</v>
      </c>
      <c r="F8671">
        <v>-0.91100000000000003</v>
      </c>
      <c r="G8671">
        <v>9.1541999999999994</v>
      </c>
      <c r="H8671">
        <v>-1.4E-2</v>
      </c>
      <c r="I8671">
        <v>-4.884E-5</v>
      </c>
      <c r="J8671">
        <v>-1.44E-2</v>
      </c>
      <c r="K8671">
        <v>0.54879999999999995</v>
      </c>
    </row>
    <row r="8672" spans="1:11" hidden="1">
      <c r="A8672" t="s">
        <v>664</v>
      </c>
      <c r="B8672" t="s">
        <v>662</v>
      </c>
      <c r="C8672">
        <v>181</v>
      </c>
      <c r="D8672" t="s">
        <v>35</v>
      </c>
      <c r="E8672">
        <v>1.0561</v>
      </c>
      <c r="F8672">
        <v>-0.91100000000000003</v>
      </c>
      <c r="G8672">
        <v>6.8220000000000001</v>
      </c>
      <c r="H8672">
        <v>-1.4E-2</v>
      </c>
      <c r="I8672">
        <v>-4.884E-5</v>
      </c>
      <c r="J8672">
        <v>-8.3000000000000001E-3</v>
      </c>
      <c r="K8672">
        <v>-2.9662000000000002</v>
      </c>
    </row>
    <row r="8673" spans="1:11" hidden="1">
      <c r="A8673" t="s">
        <v>664</v>
      </c>
      <c r="B8673" t="s">
        <v>662</v>
      </c>
      <c r="C8673">
        <v>181</v>
      </c>
      <c r="D8673" t="s">
        <v>35</v>
      </c>
      <c r="E8673">
        <v>1.4921</v>
      </c>
      <c r="F8673">
        <v>-0.91100000000000003</v>
      </c>
      <c r="G8673">
        <v>4.1904000000000003</v>
      </c>
      <c r="H8673">
        <v>-1.4E-2</v>
      </c>
      <c r="I8673">
        <v>-4.884E-5</v>
      </c>
      <c r="J8673">
        <v>-2.2000000000000001E-3</v>
      </c>
      <c r="K8673">
        <v>-5.3667999999999996</v>
      </c>
    </row>
    <row r="8674" spans="1:11" hidden="1">
      <c r="A8674" t="s">
        <v>664</v>
      </c>
      <c r="B8674" t="s">
        <v>662</v>
      </c>
      <c r="C8674">
        <v>181</v>
      </c>
      <c r="D8674" t="s">
        <v>35</v>
      </c>
      <c r="E8674">
        <v>1.9279999999999999</v>
      </c>
      <c r="F8674">
        <v>-0.91100000000000003</v>
      </c>
      <c r="G8674">
        <v>1.5755999999999999</v>
      </c>
      <c r="H8674">
        <v>-1.4E-2</v>
      </c>
      <c r="I8674">
        <v>-4.884E-5</v>
      </c>
      <c r="J8674">
        <v>3.8999999999999998E-3</v>
      </c>
      <c r="K8674">
        <v>-6.6204999999999998</v>
      </c>
    </row>
    <row r="8675" spans="1:11" hidden="1">
      <c r="A8675" t="s">
        <v>664</v>
      </c>
      <c r="B8675" t="s">
        <v>662</v>
      </c>
      <c r="C8675">
        <v>181</v>
      </c>
      <c r="D8675" t="s">
        <v>35</v>
      </c>
      <c r="E8675">
        <v>2.3639999999999999</v>
      </c>
      <c r="F8675">
        <v>-0.91100000000000003</v>
      </c>
      <c r="G8675">
        <v>-0.34620000000000001</v>
      </c>
      <c r="H8675">
        <v>-1.4E-2</v>
      </c>
      <c r="I8675">
        <v>-4.884E-5</v>
      </c>
      <c r="J8675">
        <v>0.01</v>
      </c>
      <c r="K8675">
        <v>-6.8506</v>
      </c>
    </row>
    <row r="8676" spans="1:11" hidden="1">
      <c r="A8676" t="s">
        <v>664</v>
      </c>
      <c r="B8676" t="s">
        <v>662</v>
      </c>
      <c r="C8676">
        <v>181</v>
      </c>
      <c r="D8676" t="s">
        <v>35</v>
      </c>
      <c r="E8676">
        <v>2.8</v>
      </c>
      <c r="F8676">
        <v>-0.91100000000000003</v>
      </c>
      <c r="G8676">
        <v>-1.2223999999999999</v>
      </c>
      <c r="H8676">
        <v>-1.4E-2</v>
      </c>
      <c r="I8676">
        <v>-4.884E-5</v>
      </c>
      <c r="J8676">
        <v>1.61E-2</v>
      </c>
      <c r="K8676">
        <v>-6.4706000000000001</v>
      </c>
    </row>
    <row r="8677" spans="1:11" hidden="1">
      <c r="A8677" t="s">
        <v>664</v>
      </c>
      <c r="B8677" t="s">
        <v>662</v>
      </c>
      <c r="C8677">
        <v>181</v>
      </c>
      <c r="D8677" t="s">
        <v>35</v>
      </c>
      <c r="E8677">
        <v>2.8</v>
      </c>
      <c r="F8677">
        <v>-2E-3</v>
      </c>
      <c r="G8677">
        <v>-4.9635999999999996</v>
      </c>
      <c r="H8677">
        <v>-8.3799999999999999E-2</v>
      </c>
      <c r="I8677">
        <v>-4.884E-5</v>
      </c>
      <c r="J8677">
        <v>-0.1128</v>
      </c>
      <c r="K8677">
        <v>-6.4706000000000001</v>
      </c>
    </row>
    <row r="8678" spans="1:11" hidden="1">
      <c r="A8678" t="s">
        <v>664</v>
      </c>
      <c r="B8678" t="s">
        <v>662</v>
      </c>
      <c r="C8678">
        <v>181</v>
      </c>
      <c r="D8678" t="s">
        <v>35</v>
      </c>
      <c r="E8678">
        <v>3.2360000000000002</v>
      </c>
      <c r="F8678">
        <v>-2E-3</v>
      </c>
      <c r="G8678">
        <v>-5.3171999999999997</v>
      </c>
      <c r="H8678">
        <v>-8.3799999999999999E-2</v>
      </c>
      <c r="I8678">
        <v>-4.884E-5</v>
      </c>
      <c r="J8678">
        <v>-7.6300000000000007E-2</v>
      </c>
      <c r="K8678">
        <v>-4.2294999999999998</v>
      </c>
    </row>
    <row r="8679" spans="1:11" hidden="1">
      <c r="A8679" t="s">
        <v>664</v>
      </c>
      <c r="B8679" t="s">
        <v>662</v>
      </c>
      <c r="C8679">
        <v>181</v>
      </c>
      <c r="D8679" t="s">
        <v>35</v>
      </c>
      <c r="E8679">
        <v>3.6720000000000002</v>
      </c>
      <c r="F8679">
        <v>-2E-3</v>
      </c>
      <c r="G8679">
        <v>-5.6707999999999998</v>
      </c>
      <c r="H8679">
        <v>-8.3799999999999999E-2</v>
      </c>
      <c r="I8679">
        <v>-4.884E-5</v>
      </c>
      <c r="J8679">
        <v>-3.9800000000000002E-2</v>
      </c>
      <c r="K8679">
        <v>-1.8342000000000001</v>
      </c>
    </row>
    <row r="8680" spans="1:11" hidden="1">
      <c r="A8680" t="s">
        <v>664</v>
      </c>
      <c r="B8680" t="s">
        <v>662</v>
      </c>
      <c r="C8680">
        <v>181</v>
      </c>
      <c r="D8680" t="s">
        <v>35</v>
      </c>
      <c r="E8680">
        <v>4.1079999999999997</v>
      </c>
      <c r="F8680">
        <v>-2E-3</v>
      </c>
      <c r="G8680">
        <v>-6.0243000000000002</v>
      </c>
      <c r="H8680">
        <v>-8.3799999999999999E-2</v>
      </c>
      <c r="I8680">
        <v>-4.884E-5</v>
      </c>
      <c r="J8680">
        <v>-3.3E-3</v>
      </c>
      <c r="K8680">
        <v>0.71519999999999995</v>
      </c>
    </row>
    <row r="8681" spans="1:11" hidden="1">
      <c r="A8681" t="s">
        <v>664</v>
      </c>
      <c r="B8681" t="s">
        <v>662</v>
      </c>
      <c r="C8681">
        <v>181</v>
      </c>
      <c r="D8681" t="s">
        <v>35</v>
      </c>
      <c r="E8681">
        <v>4.5438999999999998</v>
      </c>
      <c r="F8681">
        <v>-2E-3</v>
      </c>
      <c r="G8681">
        <v>-6.3779000000000003</v>
      </c>
      <c r="H8681">
        <v>-8.3799999999999999E-2</v>
      </c>
      <c r="I8681">
        <v>-4.884E-5</v>
      </c>
      <c r="J8681">
        <v>3.32E-2</v>
      </c>
      <c r="K8681">
        <v>3.4188000000000001</v>
      </c>
    </row>
    <row r="8682" spans="1:11" hidden="1">
      <c r="A8682" t="s">
        <v>664</v>
      </c>
      <c r="B8682" t="s">
        <v>662</v>
      </c>
      <c r="C8682">
        <v>181</v>
      </c>
      <c r="D8682" t="s">
        <v>35</v>
      </c>
      <c r="E8682">
        <v>4.9798999999999998</v>
      </c>
      <c r="F8682">
        <v>-2E-3</v>
      </c>
      <c r="G8682">
        <v>-6.7313999999999998</v>
      </c>
      <c r="H8682">
        <v>-8.3799999999999999E-2</v>
      </c>
      <c r="I8682">
        <v>-4.884E-5</v>
      </c>
      <c r="J8682">
        <v>6.9800000000000001E-2</v>
      </c>
      <c r="K8682">
        <v>6.2765000000000004</v>
      </c>
    </row>
    <row r="8683" spans="1:11" hidden="1">
      <c r="A8683" t="s">
        <v>664</v>
      </c>
      <c r="B8683" t="s">
        <v>662</v>
      </c>
      <c r="C8683">
        <v>181</v>
      </c>
      <c r="D8683" t="s">
        <v>35</v>
      </c>
      <c r="E8683">
        <v>5.4158999999999997</v>
      </c>
      <c r="F8683">
        <v>-2E-3</v>
      </c>
      <c r="G8683">
        <v>-7.085</v>
      </c>
      <c r="H8683">
        <v>-8.3799999999999999E-2</v>
      </c>
      <c r="I8683">
        <v>-4.884E-5</v>
      </c>
      <c r="J8683">
        <v>0.10630000000000001</v>
      </c>
      <c r="K8683">
        <v>9.2883999999999993</v>
      </c>
    </row>
    <row r="8684" spans="1:11" hidden="1">
      <c r="A8684" t="s">
        <v>664</v>
      </c>
      <c r="B8684" t="s">
        <v>662</v>
      </c>
      <c r="C8684">
        <v>181</v>
      </c>
      <c r="D8684" t="s">
        <v>36</v>
      </c>
      <c r="E8684">
        <v>0.18410000000000001</v>
      </c>
      <c r="F8684">
        <v>-1.1456</v>
      </c>
      <c r="G8684">
        <v>10.38</v>
      </c>
      <c r="H8684">
        <v>-1.6799999999999999E-2</v>
      </c>
      <c r="I8684">
        <v>-4.9089999999999999E-5</v>
      </c>
      <c r="J8684">
        <v>-2.2499999999999999E-2</v>
      </c>
      <c r="K8684">
        <v>4.6180000000000003</v>
      </c>
    </row>
    <row r="8685" spans="1:11" hidden="1">
      <c r="A8685" t="s">
        <v>664</v>
      </c>
      <c r="B8685" t="s">
        <v>662</v>
      </c>
      <c r="C8685">
        <v>181</v>
      </c>
      <c r="D8685" t="s">
        <v>36</v>
      </c>
      <c r="E8685">
        <v>0.62009999999999998</v>
      </c>
      <c r="F8685">
        <v>-1.1456</v>
      </c>
      <c r="G8685">
        <v>9.0623000000000005</v>
      </c>
      <c r="H8685">
        <v>-1.6799999999999999E-2</v>
      </c>
      <c r="I8685">
        <v>-4.9089999999999999E-5</v>
      </c>
      <c r="J8685">
        <v>-1.52E-2</v>
      </c>
      <c r="K8685">
        <v>0.34179999999999999</v>
      </c>
    </row>
    <row r="8686" spans="1:11" hidden="1">
      <c r="A8686" t="s">
        <v>664</v>
      </c>
      <c r="B8686" t="s">
        <v>662</v>
      </c>
      <c r="C8686">
        <v>181</v>
      </c>
      <c r="D8686" t="s">
        <v>36</v>
      </c>
      <c r="E8686">
        <v>1.0561</v>
      </c>
      <c r="F8686">
        <v>-1.1456</v>
      </c>
      <c r="G8686">
        <v>6.73</v>
      </c>
      <c r="H8686">
        <v>-1.6799999999999999E-2</v>
      </c>
      <c r="I8686">
        <v>-4.9089999999999999E-5</v>
      </c>
      <c r="J8686">
        <v>-7.9000000000000008E-3</v>
      </c>
      <c r="K8686">
        <v>-3.1332</v>
      </c>
    </row>
    <row r="8687" spans="1:11" hidden="1">
      <c r="A8687" t="s">
        <v>664</v>
      </c>
      <c r="B8687" t="s">
        <v>662</v>
      </c>
      <c r="C8687">
        <v>181</v>
      </c>
      <c r="D8687" t="s">
        <v>36</v>
      </c>
      <c r="E8687">
        <v>1.4921</v>
      </c>
      <c r="F8687">
        <v>-1.1456</v>
      </c>
      <c r="G8687">
        <v>4.0984999999999996</v>
      </c>
      <c r="H8687">
        <v>-1.6799999999999999E-2</v>
      </c>
      <c r="I8687">
        <v>-4.9089999999999999E-5</v>
      </c>
      <c r="J8687">
        <v>-5.9999999999999995E-4</v>
      </c>
      <c r="K8687">
        <v>-5.4936999999999996</v>
      </c>
    </row>
    <row r="8688" spans="1:11" hidden="1">
      <c r="A8688" t="s">
        <v>664</v>
      </c>
      <c r="B8688" t="s">
        <v>662</v>
      </c>
      <c r="C8688">
        <v>181</v>
      </c>
      <c r="D8688" t="s">
        <v>36</v>
      </c>
      <c r="E8688">
        <v>1.9279999999999999</v>
      </c>
      <c r="F8688">
        <v>-1.1456</v>
      </c>
      <c r="G8688">
        <v>1.4836</v>
      </c>
      <c r="H8688">
        <v>-1.6799999999999999E-2</v>
      </c>
      <c r="I8688">
        <v>-4.9089999999999999E-5</v>
      </c>
      <c r="J8688">
        <v>6.7999999999999996E-3</v>
      </c>
      <c r="K8688">
        <v>-6.7073</v>
      </c>
    </row>
    <row r="8689" spans="1:11" hidden="1">
      <c r="A8689" t="s">
        <v>664</v>
      </c>
      <c r="B8689" t="s">
        <v>662</v>
      </c>
      <c r="C8689">
        <v>181</v>
      </c>
      <c r="D8689" t="s">
        <v>36</v>
      </c>
      <c r="E8689">
        <v>2.3639999999999999</v>
      </c>
      <c r="F8689">
        <v>-1.1456</v>
      </c>
      <c r="G8689">
        <v>-0.43809999999999999</v>
      </c>
      <c r="H8689">
        <v>-1.6799999999999999E-2</v>
      </c>
      <c r="I8689">
        <v>-4.9089999999999999E-5</v>
      </c>
      <c r="J8689">
        <v>1.41E-2</v>
      </c>
      <c r="K8689">
        <v>-6.8971999999999998</v>
      </c>
    </row>
    <row r="8690" spans="1:11" hidden="1">
      <c r="A8690" t="s">
        <v>664</v>
      </c>
      <c r="B8690" t="s">
        <v>662</v>
      </c>
      <c r="C8690">
        <v>181</v>
      </c>
      <c r="D8690" t="s">
        <v>36</v>
      </c>
      <c r="E8690">
        <v>2.8</v>
      </c>
      <c r="F8690">
        <v>-1.1456</v>
      </c>
      <c r="G8690">
        <v>-1.3144</v>
      </c>
      <c r="H8690">
        <v>-1.6799999999999999E-2</v>
      </c>
      <c r="I8690">
        <v>-4.9089999999999999E-5</v>
      </c>
      <c r="J8690">
        <v>2.1399999999999999E-2</v>
      </c>
      <c r="K8690">
        <v>-6.4771999999999998</v>
      </c>
    </row>
    <row r="8691" spans="1:11" hidden="1">
      <c r="A8691" t="s">
        <v>664</v>
      </c>
      <c r="B8691" t="s">
        <v>662</v>
      </c>
      <c r="C8691">
        <v>181</v>
      </c>
      <c r="D8691" t="s">
        <v>36</v>
      </c>
      <c r="E8691">
        <v>2.8</v>
      </c>
      <c r="F8691">
        <v>-0.67930000000000001</v>
      </c>
      <c r="G8691">
        <v>-5.0556000000000001</v>
      </c>
      <c r="H8691">
        <v>0.17610000000000001</v>
      </c>
      <c r="I8691">
        <v>-4.9089999999999999E-5</v>
      </c>
      <c r="J8691">
        <v>0.25659999999999999</v>
      </c>
      <c r="K8691">
        <v>-6.4771999999999998</v>
      </c>
    </row>
    <row r="8692" spans="1:11" hidden="1">
      <c r="A8692" t="s">
        <v>664</v>
      </c>
      <c r="B8692" t="s">
        <v>662</v>
      </c>
      <c r="C8692">
        <v>181</v>
      </c>
      <c r="D8692" t="s">
        <v>36</v>
      </c>
      <c r="E8692">
        <v>3.2360000000000002</v>
      </c>
      <c r="F8692">
        <v>-0.67930000000000001</v>
      </c>
      <c r="G8692">
        <v>-5.4090999999999996</v>
      </c>
      <c r="H8692">
        <v>0.17610000000000001</v>
      </c>
      <c r="I8692">
        <v>-4.9089999999999999E-5</v>
      </c>
      <c r="J8692">
        <v>0.17979999999999999</v>
      </c>
      <c r="K8692">
        <v>-4.1959999999999997</v>
      </c>
    </row>
    <row r="8693" spans="1:11" hidden="1">
      <c r="A8693" t="s">
        <v>664</v>
      </c>
      <c r="B8693" t="s">
        <v>662</v>
      </c>
      <c r="C8693">
        <v>181</v>
      </c>
      <c r="D8693" t="s">
        <v>36</v>
      </c>
      <c r="E8693">
        <v>3.6720000000000002</v>
      </c>
      <c r="F8693">
        <v>-0.67930000000000001</v>
      </c>
      <c r="G8693">
        <v>-5.7626999999999997</v>
      </c>
      <c r="H8693">
        <v>0.17610000000000001</v>
      </c>
      <c r="I8693">
        <v>-4.9089999999999999E-5</v>
      </c>
      <c r="J8693">
        <v>0.1031</v>
      </c>
      <c r="K8693">
        <v>-1.7605999999999999</v>
      </c>
    </row>
    <row r="8694" spans="1:11" hidden="1">
      <c r="A8694" t="s">
        <v>664</v>
      </c>
      <c r="B8694" t="s">
        <v>662</v>
      </c>
      <c r="C8694">
        <v>181</v>
      </c>
      <c r="D8694" t="s">
        <v>36</v>
      </c>
      <c r="E8694">
        <v>4.1079999999999997</v>
      </c>
      <c r="F8694">
        <v>-0.67930000000000001</v>
      </c>
      <c r="G8694">
        <v>-6.1162999999999998</v>
      </c>
      <c r="H8694">
        <v>0.17610000000000001</v>
      </c>
      <c r="I8694">
        <v>-4.9089999999999999E-5</v>
      </c>
      <c r="J8694">
        <v>2.63E-2</v>
      </c>
      <c r="K8694">
        <v>0.82889999999999997</v>
      </c>
    </row>
    <row r="8695" spans="1:11" hidden="1">
      <c r="A8695" t="s">
        <v>664</v>
      </c>
      <c r="B8695" t="s">
        <v>662</v>
      </c>
      <c r="C8695">
        <v>181</v>
      </c>
      <c r="D8695" t="s">
        <v>36</v>
      </c>
      <c r="E8695">
        <v>4.5438999999999998</v>
      </c>
      <c r="F8695">
        <v>-0.67930000000000001</v>
      </c>
      <c r="G8695">
        <v>-6.4698000000000002</v>
      </c>
      <c r="H8695">
        <v>0.17610000000000001</v>
      </c>
      <c r="I8695">
        <v>-4.9089999999999999E-5</v>
      </c>
      <c r="J8695">
        <v>-5.0500000000000003E-2</v>
      </c>
      <c r="K8695">
        <v>3.5724999999999998</v>
      </c>
    </row>
    <row r="8696" spans="1:11" hidden="1">
      <c r="A8696" t="s">
        <v>664</v>
      </c>
      <c r="B8696" t="s">
        <v>662</v>
      </c>
      <c r="C8696">
        <v>181</v>
      </c>
      <c r="D8696" t="s">
        <v>36</v>
      </c>
      <c r="E8696">
        <v>4.9798999999999998</v>
      </c>
      <c r="F8696">
        <v>-0.67930000000000001</v>
      </c>
      <c r="G8696">
        <v>-6.8234000000000004</v>
      </c>
      <c r="H8696">
        <v>0.17610000000000001</v>
      </c>
      <c r="I8696">
        <v>-4.9089999999999999E-5</v>
      </c>
      <c r="J8696">
        <v>-0.1273</v>
      </c>
      <c r="K8696">
        <v>6.4702999999999999</v>
      </c>
    </row>
    <row r="8697" spans="1:11" hidden="1">
      <c r="A8697" t="s">
        <v>664</v>
      </c>
      <c r="B8697" t="s">
        <v>662</v>
      </c>
      <c r="C8697">
        <v>181</v>
      </c>
      <c r="D8697" t="s">
        <v>36</v>
      </c>
      <c r="E8697">
        <v>5.4158999999999997</v>
      </c>
      <c r="F8697">
        <v>-0.67930000000000001</v>
      </c>
      <c r="G8697">
        <v>-7.1768999999999998</v>
      </c>
      <c r="H8697">
        <v>0.17610000000000001</v>
      </c>
      <c r="I8697">
        <v>-4.9089999999999999E-5</v>
      </c>
      <c r="J8697">
        <v>-0.20399999999999999</v>
      </c>
      <c r="K8697">
        <v>9.5222999999999995</v>
      </c>
    </row>
    <row r="8698" spans="1:11" hidden="1">
      <c r="A8698" t="s">
        <v>664</v>
      </c>
      <c r="B8698" t="s">
        <v>662</v>
      </c>
      <c r="C8698">
        <v>181</v>
      </c>
      <c r="D8698" t="s">
        <v>37</v>
      </c>
      <c r="E8698">
        <v>0.18410000000000001</v>
      </c>
      <c r="F8698">
        <v>-1.5928</v>
      </c>
      <c r="G8698">
        <v>16.152999999999999</v>
      </c>
      <c r="H8698">
        <v>-2.3400000000000001E-2</v>
      </c>
      <c r="I8698">
        <v>-1E-4</v>
      </c>
      <c r="J8698">
        <v>-3.2899999999999999E-2</v>
      </c>
      <c r="K8698">
        <v>7.0350000000000001</v>
      </c>
    </row>
    <row r="8699" spans="1:11" hidden="1">
      <c r="A8699" t="s">
        <v>664</v>
      </c>
      <c r="B8699" t="s">
        <v>662</v>
      </c>
      <c r="C8699">
        <v>181</v>
      </c>
      <c r="D8699" t="s">
        <v>37</v>
      </c>
      <c r="E8699">
        <v>0.62009999999999998</v>
      </c>
      <c r="F8699">
        <v>-1.5928</v>
      </c>
      <c r="G8699">
        <v>14.134</v>
      </c>
      <c r="H8699">
        <v>-2.3400000000000001E-2</v>
      </c>
      <c r="I8699">
        <v>-1E-4</v>
      </c>
      <c r="J8699">
        <v>-2.2700000000000001E-2</v>
      </c>
      <c r="K8699">
        <v>0.36709999999999998</v>
      </c>
    </row>
    <row r="8700" spans="1:11" hidden="1">
      <c r="A8700" t="s">
        <v>664</v>
      </c>
      <c r="B8700" t="s">
        <v>662</v>
      </c>
      <c r="C8700">
        <v>181</v>
      </c>
      <c r="D8700" t="s">
        <v>37</v>
      </c>
      <c r="E8700">
        <v>1.0561</v>
      </c>
      <c r="F8700">
        <v>-1.5928</v>
      </c>
      <c r="G8700">
        <v>10.3627</v>
      </c>
      <c r="H8700">
        <v>-2.3400000000000001E-2</v>
      </c>
      <c r="I8700">
        <v>-1E-4</v>
      </c>
      <c r="J8700">
        <v>-1.2500000000000001E-2</v>
      </c>
      <c r="K8700">
        <v>-5.0289000000000001</v>
      </c>
    </row>
    <row r="8701" spans="1:11" hidden="1">
      <c r="A8701" t="s">
        <v>664</v>
      </c>
      <c r="B8701" t="s">
        <v>662</v>
      </c>
      <c r="C8701">
        <v>181</v>
      </c>
      <c r="D8701" t="s">
        <v>37</v>
      </c>
      <c r="E8701">
        <v>1.4921</v>
      </c>
      <c r="F8701">
        <v>-1.5928</v>
      </c>
      <c r="G8701">
        <v>6.0743999999999998</v>
      </c>
      <c r="H8701">
        <v>-2.3400000000000001E-2</v>
      </c>
      <c r="I8701">
        <v>-1E-4</v>
      </c>
      <c r="J8701">
        <v>-2.3E-3</v>
      </c>
      <c r="K8701">
        <v>-8.6120999999999999</v>
      </c>
    </row>
    <row r="8702" spans="1:11" hidden="1">
      <c r="A8702" t="s">
        <v>664</v>
      </c>
      <c r="B8702" t="s">
        <v>662</v>
      </c>
      <c r="C8702">
        <v>181</v>
      </c>
      <c r="D8702" t="s">
        <v>37</v>
      </c>
      <c r="E8702">
        <v>1.9279999999999999</v>
      </c>
      <c r="F8702">
        <v>-1.5928</v>
      </c>
      <c r="G8702">
        <v>1.8149999999999999</v>
      </c>
      <c r="H8702">
        <v>-2.3400000000000001E-2</v>
      </c>
      <c r="I8702">
        <v>-1E-4</v>
      </c>
      <c r="J8702">
        <v>7.9000000000000008E-3</v>
      </c>
      <c r="K8702">
        <v>-10.3263</v>
      </c>
    </row>
    <row r="8703" spans="1:11" hidden="1">
      <c r="A8703" t="s">
        <v>664</v>
      </c>
      <c r="B8703" t="s">
        <v>662</v>
      </c>
      <c r="C8703">
        <v>181</v>
      </c>
      <c r="D8703" t="s">
        <v>37</v>
      </c>
      <c r="E8703">
        <v>2.3639999999999999</v>
      </c>
      <c r="F8703">
        <v>-1.5928</v>
      </c>
      <c r="G8703">
        <v>-1.2472000000000001</v>
      </c>
      <c r="H8703">
        <v>-2.3400000000000001E-2</v>
      </c>
      <c r="I8703">
        <v>-1E-4</v>
      </c>
      <c r="J8703">
        <v>1.8100000000000002E-2</v>
      </c>
      <c r="K8703">
        <v>-10.384499999999999</v>
      </c>
    </row>
    <row r="8704" spans="1:11" hidden="1">
      <c r="A8704" t="s">
        <v>664</v>
      </c>
      <c r="B8704" t="s">
        <v>662</v>
      </c>
      <c r="C8704">
        <v>181</v>
      </c>
      <c r="D8704" t="s">
        <v>37</v>
      </c>
      <c r="E8704">
        <v>2.8</v>
      </c>
      <c r="F8704">
        <v>-1.5928</v>
      </c>
      <c r="G8704">
        <v>-2.5036</v>
      </c>
      <c r="H8704">
        <v>-2.3400000000000001E-2</v>
      </c>
      <c r="I8704">
        <v>-1E-4</v>
      </c>
      <c r="J8704">
        <v>2.8299999999999999E-2</v>
      </c>
      <c r="K8704">
        <v>-9.5013000000000005</v>
      </c>
    </row>
    <row r="8705" spans="1:11" hidden="1">
      <c r="A8705" t="s">
        <v>664</v>
      </c>
      <c r="B8705" t="s">
        <v>662</v>
      </c>
      <c r="C8705">
        <v>181</v>
      </c>
      <c r="D8705" t="s">
        <v>37</v>
      </c>
      <c r="E8705">
        <v>2.8</v>
      </c>
      <c r="F8705">
        <v>-0.59950000000000003</v>
      </c>
      <c r="G8705">
        <v>-8.0497999999999994</v>
      </c>
      <c r="H8705">
        <v>6.9400000000000003E-2</v>
      </c>
      <c r="I8705">
        <v>-1E-4</v>
      </c>
      <c r="J8705">
        <v>0.1082</v>
      </c>
      <c r="K8705">
        <v>-9.5013000000000005</v>
      </c>
    </row>
    <row r="8706" spans="1:11" hidden="1">
      <c r="A8706" t="s">
        <v>664</v>
      </c>
      <c r="B8706" t="s">
        <v>662</v>
      </c>
      <c r="C8706">
        <v>181</v>
      </c>
      <c r="D8706" t="s">
        <v>37</v>
      </c>
      <c r="E8706">
        <v>3.2360000000000002</v>
      </c>
      <c r="F8706">
        <v>-0.59950000000000003</v>
      </c>
      <c r="G8706">
        <v>-8.4033999999999995</v>
      </c>
      <c r="H8706">
        <v>6.9400000000000003E-2</v>
      </c>
      <c r="I8706">
        <v>-1E-4</v>
      </c>
      <c r="J8706">
        <v>7.7899999999999997E-2</v>
      </c>
      <c r="K8706">
        <v>-5.9146000000000001</v>
      </c>
    </row>
    <row r="8707" spans="1:11" hidden="1">
      <c r="A8707" t="s">
        <v>664</v>
      </c>
      <c r="B8707" t="s">
        <v>662</v>
      </c>
      <c r="C8707">
        <v>181</v>
      </c>
      <c r="D8707" t="s">
        <v>37</v>
      </c>
      <c r="E8707">
        <v>3.6720000000000002</v>
      </c>
      <c r="F8707">
        <v>-0.59950000000000003</v>
      </c>
      <c r="G8707">
        <v>-8.7568999999999999</v>
      </c>
      <c r="H8707">
        <v>6.9400000000000003E-2</v>
      </c>
      <c r="I8707">
        <v>-1E-4</v>
      </c>
      <c r="J8707">
        <v>4.7600000000000003E-2</v>
      </c>
      <c r="K8707">
        <v>-2.1738</v>
      </c>
    </row>
    <row r="8708" spans="1:11" hidden="1">
      <c r="A8708" t="s">
        <v>664</v>
      </c>
      <c r="B8708" t="s">
        <v>662</v>
      </c>
      <c r="C8708">
        <v>181</v>
      </c>
      <c r="D8708" t="s">
        <v>37</v>
      </c>
      <c r="E8708">
        <v>4.1079999999999997</v>
      </c>
      <c r="F8708">
        <v>-0.59950000000000003</v>
      </c>
      <c r="G8708">
        <v>-9.1105</v>
      </c>
      <c r="H8708">
        <v>6.9400000000000003E-2</v>
      </c>
      <c r="I8708">
        <v>-1E-4</v>
      </c>
      <c r="J8708">
        <v>1.7399999999999999E-2</v>
      </c>
      <c r="K8708">
        <v>1.7211000000000001</v>
      </c>
    </row>
    <row r="8709" spans="1:11" hidden="1">
      <c r="A8709" t="s">
        <v>664</v>
      </c>
      <c r="B8709" t="s">
        <v>662</v>
      </c>
      <c r="C8709">
        <v>181</v>
      </c>
      <c r="D8709" t="s">
        <v>37</v>
      </c>
      <c r="E8709">
        <v>4.5438999999999998</v>
      </c>
      <c r="F8709">
        <v>-0.59950000000000003</v>
      </c>
      <c r="G8709">
        <v>-9.4641000000000002</v>
      </c>
      <c r="H8709">
        <v>6.9400000000000003E-2</v>
      </c>
      <c r="I8709">
        <v>-1E-4</v>
      </c>
      <c r="J8709">
        <v>-1.29E-2</v>
      </c>
      <c r="K8709">
        <v>5.7702</v>
      </c>
    </row>
    <row r="8710" spans="1:11" hidden="1">
      <c r="A8710" t="s">
        <v>664</v>
      </c>
      <c r="B8710" t="s">
        <v>662</v>
      </c>
      <c r="C8710">
        <v>181</v>
      </c>
      <c r="D8710" t="s">
        <v>37</v>
      </c>
      <c r="E8710">
        <v>4.9798999999999998</v>
      </c>
      <c r="F8710">
        <v>-0.59950000000000003</v>
      </c>
      <c r="G8710">
        <v>-9.8176000000000005</v>
      </c>
      <c r="H8710">
        <v>6.9400000000000003E-2</v>
      </c>
      <c r="I8710">
        <v>-1E-4</v>
      </c>
      <c r="J8710">
        <v>-4.3200000000000002E-2</v>
      </c>
      <c r="K8710">
        <v>9.9734999999999996</v>
      </c>
    </row>
    <row r="8711" spans="1:11" hidden="1">
      <c r="A8711" t="s">
        <v>664</v>
      </c>
      <c r="B8711" t="s">
        <v>662</v>
      </c>
      <c r="C8711">
        <v>181</v>
      </c>
      <c r="D8711" t="s">
        <v>37</v>
      </c>
      <c r="E8711">
        <v>5.4158999999999997</v>
      </c>
      <c r="F8711">
        <v>-0.59950000000000003</v>
      </c>
      <c r="G8711">
        <v>-10.171200000000001</v>
      </c>
      <c r="H8711">
        <v>6.9400000000000003E-2</v>
      </c>
      <c r="I8711">
        <v>-1E-4</v>
      </c>
      <c r="J8711">
        <v>-7.3400000000000007E-2</v>
      </c>
      <c r="K8711">
        <v>14.3309</v>
      </c>
    </row>
    <row r="8712" spans="1:11" hidden="1">
      <c r="A8712" t="s">
        <v>664</v>
      </c>
      <c r="B8712" t="s">
        <v>662</v>
      </c>
      <c r="C8712">
        <v>181</v>
      </c>
      <c r="D8712" t="s">
        <v>38</v>
      </c>
      <c r="E8712">
        <v>0.18410000000000001</v>
      </c>
      <c r="F8712">
        <v>-1.5928</v>
      </c>
      <c r="G8712">
        <v>16.152999999999999</v>
      </c>
      <c r="H8712">
        <v>-2.3400000000000001E-2</v>
      </c>
      <c r="I8712">
        <v>-1E-4</v>
      </c>
      <c r="J8712">
        <v>-3.2899999999999999E-2</v>
      </c>
      <c r="K8712">
        <v>7.0350000000000001</v>
      </c>
    </row>
    <row r="8713" spans="1:11" hidden="1">
      <c r="A8713" t="s">
        <v>664</v>
      </c>
      <c r="B8713" t="s">
        <v>662</v>
      </c>
      <c r="C8713">
        <v>181</v>
      </c>
      <c r="D8713" t="s">
        <v>38</v>
      </c>
      <c r="E8713">
        <v>0.62009999999999998</v>
      </c>
      <c r="F8713">
        <v>-1.5928</v>
      </c>
      <c r="G8713">
        <v>14.134</v>
      </c>
      <c r="H8713">
        <v>-2.3400000000000001E-2</v>
      </c>
      <c r="I8713">
        <v>-1E-4</v>
      </c>
      <c r="J8713">
        <v>-2.2700000000000001E-2</v>
      </c>
      <c r="K8713">
        <v>0.36709999999999998</v>
      </c>
    </row>
    <row r="8714" spans="1:11" hidden="1">
      <c r="A8714" t="s">
        <v>664</v>
      </c>
      <c r="B8714" t="s">
        <v>662</v>
      </c>
      <c r="C8714">
        <v>181</v>
      </c>
      <c r="D8714" t="s">
        <v>38</v>
      </c>
      <c r="E8714">
        <v>1.0561</v>
      </c>
      <c r="F8714">
        <v>-1.5928</v>
      </c>
      <c r="G8714">
        <v>10.3627</v>
      </c>
      <c r="H8714">
        <v>-2.3400000000000001E-2</v>
      </c>
      <c r="I8714">
        <v>-1E-4</v>
      </c>
      <c r="J8714">
        <v>-1.2500000000000001E-2</v>
      </c>
      <c r="K8714">
        <v>-5.0289000000000001</v>
      </c>
    </row>
    <row r="8715" spans="1:11" hidden="1">
      <c r="A8715" t="s">
        <v>664</v>
      </c>
      <c r="B8715" t="s">
        <v>662</v>
      </c>
      <c r="C8715">
        <v>181</v>
      </c>
      <c r="D8715" t="s">
        <v>38</v>
      </c>
      <c r="E8715">
        <v>1.4921</v>
      </c>
      <c r="F8715">
        <v>-1.5928</v>
      </c>
      <c r="G8715">
        <v>6.0743999999999998</v>
      </c>
      <c r="H8715">
        <v>-2.3400000000000001E-2</v>
      </c>
      <c r="I8715">
        <v>-1E-4</v>
      </c>
      <c r="J8715">
        <v>-2.3E-3</v>
      </c>
      <c r="K8715">
        <v>-8.6120999999999999</v>
      </c>
    </row>
    <row r="8716" spans="1:11" hidden="1">
      <c r="A8716" t="s">
        <v>664</v>
      </c>
      <c r="B8716" t="s">
        <v>662</v>
      </c>
      <c r="C8716">
        <v>181</v>
      </c>
      <c r="D8716" t="s">
        <v>38</v>
      </c>
      <c r="E8716">
        <v>1.9279999999999999</v>
      </c>
      <c r="F8716">
        <v>-1.5928</v>
      </c>
      <c r="G8716">
        <v>1.8149999999999999</v>
      </c>
      <c r="H8716">
        <v>-2.3400000000000001E-2</v>
      </c>
      <c r="I8716">
        <v>-1E-4</v>
      </c>
      <c r="J8716">
        <v>7.9000000000000008E-3</v>
      </c>
      <c r="K8716">
        <v>-10.3263</v>
      </c>
    </row>
    <row r="8717" spans="1:11" hidden="1">
      <c r="A8717" t="s">
        <v>664</v>
      </c>
      <c r="B8717" t="s">
        <v>662</v>
      </c>
      <c r="C8717">
        <v>181</v>
      </c>
      <c r="D8717" t="s">
        <v>38</v>
      </c>
      <c r="E8717">
        <v>2.3639999999999999</v>
      </c>
      <c r="F8717">
        <v>-1.5928</v>
      </c>
      <c r="G8717">
        <v>-1.2472000000000001</v>
      </c>
      <c r="H8717">
        <v>-2.3400000000000001E-2</v>
      </c>
      <c r="I8717">
        <v>-1E-4</v>
      </c>
      <c r="J8717">
        <v>1.8100000000000002E-2</v>
      </c>
      <c r="K8717">
        <v>-10.384499999999999</v>
      </c>
    </row>
    <row r="8718" spans="1:11" hidden="1">
      <c r="A8718" t="s">
        <v>664</v>
      </c>
      <c r="B8718" t="s">
        <v>662</v>
      </c>
      <c r="C8718">
        <v>181</v>
      </c>
      <c r="D8718" t="s">
        <v>38</v>
      </c>
      <c r="E8718">
        <v>2.8</v>
      </c>
      <c r="F8718">
        <v>-1.5928</v>
      </c>
      <c r="G8718">
        <v>-2.5036</v>
      </c>
      <c r="H8718">
        <v>-2.3400000000000001E-2</v>
      </c>
      <c r="I8718">
        <v>-1E-4</v>
      </c>
      <c r="J8718">
        <v>2.8299999999999999E-2</v>
      </c>
      <c r="K8718">
        <v>-9.5013000000000005</v>
      </c>
    </row>
    <row r="8719" spans="1:11" hidden="1">
      <c r="A8719" t="s">
        <v>664</v>
      </c>
      <c r="B8719" t="s">
        <v>662</v>
      </c>
      <c r="C8719">
        <v>181</v>
      </c>
      <c r="D8719" t="s">
        <v>38</v>
      </c>
      <c r="E8719">
        <v>2.8</v>
      </c>
      <c r="F8719">
        <v>-0.59950000000000003</v>
      </c>
      <c r="G8719">
        <v>-8.0497999999999994</v>
      </c>
      <c r="H8719">
        <v>6.9400000000000003E-2</v>
      </c>
      <c r="I8719">
        <v>-1E-4</v>
      </c>
      <c r="J8719">
        <v>0.1082</v>
      </c>
      <c r="K8719">
        <v>-9.5013000000000005</v>
      </c>
    </row>
    <row r="8720" spans="1:11" hidden="1">
      <c r="A8720" t="s">
        <v>664</v>
      </c>
      <c r="B8720" t="s">
        <v>662</v>
      </c>
      <c r="C8720">
        <v>181</v>
      </c>
      <c r="D8720" t="s">
        <v>38</v>
      </c>
      <c r="E8720">
        <v>3.2360000000000002</v>
      </c>
      <c r="F8720">
        <v>-0.59950000000000003</v>
      </c>
      <c r="G8720">
        <v>-8.4033999999999995</v>
      </c>
      <c r="H8720">
        <v>6.9400000000000003E-2</v>
      </c>
      <c r="I8720">
        <v>-1E-4</v>
      </c>
      <c r="J8720">
        <v>7.7899999999999997E-2</v>
      </c>
      <c r="K8720">
        <v>-5.9146000000000001</v>
      </c>
    </row>
    <row r="8721" spans="1:11" hidden="1">
      <c r="A8721" t="s">
        <v>664</v>
      </c>
      <c r="B8721" t="s">
        <v>662</v>
      </c>
      <c r="C8721">
        <v>181</v>
      </c>
      <c r="D8721" t="s">
        <v>38</v>
      </c>
      <c r="E8721">
        <v>3.6720000000000002</v>
      </c>
      <c r="F8721">
        <v>-0.59950000000000003</v>
      </c>
      <c r="G8721">
        <v>-8.7568999999999999</v>
      </c>
      <c r="H8721">
        <v>6.9400000000000003E-2</v>
      </c>
      <c r="I8721">
        <v>-1E-4</v>
      </c>
      <c r="J8721">
        <v>4.7600000000000003E-2</v>
      </c>
      <c r="K8721">
        <v>-2.1738</v>
      </c>
    </row>
    <row r="8722" spans="1:11" hidden="1">
      <c r="A8722" t="s">
        <v>664</v>
      </c>
      <c r="B8722" t="s">
        <v>662</v>
      </c>
      <c r="C8722">
        <v>181</v>
      </c>
      <c r="D8722" t="s">
        <v>38</v>
      </c>
      <c r="E8722">
        <v>4.1079999999999997</v>
      </c>
      <c r="F8722">
        <v>-0.59950000000000003</v>
      </c>
      <c r="G8722">
        <v>-9.1105</v>
      </c>
      <c r="H8722">
        <v>6.9400000000000003E-2</v>
      </c>
      <c r="I8722">
        <v>-1E-4</v>
      </c>
      <c r="J8722">
        <v>1.7399999999999999E-2</v>
      </c>
      <c r="K8722">
        <v>1.7211000000000001</v>
      </c>
    </row>
    <row r="8723" spans="1:11" hidden="1">
      <c r="A8723" t="s">
        <v>664</v>
      </c>
      <c r="B8723" t="s">
        <v>662</v>
      </c>
      <c r="C8723">
        <v>181</v>
      </c>
      <c r="D8723" t="s">
        <v>38</v>
      </c>
      <c r="E8723">
        <v>4.5438999999999998</v>
      </c>
      <c r="F8723">
        <v>-0.59950000000000003</v>
      </c>
      <c r="G8723">
        <v>-9.4641000000000002</v>
      </c>
      <c r="H8723">
        <v>6.9400000000000003E-2</v>
      </c>
      <c r="I8723">
        <v>-1E-4</v>
      </c>
      <c r="J8723">
        <v>-1.29E-2</v>
      </c>
      <c r="K8723">
        <v>5.7702</v>
      </c>
    </row>
    <row r="8724" spans="1:11" hidden="1">
      <c r="A8724" t="s">
        <v>664</v>
      </c>
      <c r="B8724" t="s">
        <v>662</v>
      </c>
      <c r="C8724">
        <v>181</v>
      </c>
      <c r="D8724" t="s">
        <v>38</v>
      </c>
      <c r="E8724">
        <v>4.9798999999999998</v>
      </c>
      <c r="F8724">
        <v>-0.59950000000000003</v>
      </c>
      <c r="G8724">
        <v>-9.8176000000000005</v>
      </c>
      <c r="H8724">
        <v>6.9400000000000003E-2</v>
      </c>
      <c r="I8724">
        <v>-1E-4</v>
      </c>
      <c r="J8724">
        <v>-4.3200000000000002E-2</v>
      </c>
      <c r="K8724">
        <v>9.9734999999999996</v>
      </c>
    </row>
    <row r="8725" spans="1:11" hidden="1">
      <c r="A8725" t="s">
        <v>664</v>
      </c>
      <c r="B8725" t="s">
        <v>662</v>
      </c>
      <c r="C8725">
        <v>181</v>
      </c>
      <c r="D8725" t="s">
        <v>38</v>
      </c>
      <c r="E8725">
        <v>5.4158999999999997</v>
      </c>
      <c r="F8725">
        <v>-0.59950000000000003</v>
      </c>
      <c r="G8725">
        <v>-10.171200000000001</v>
      </c>
      <c r="H8725">
        <v>6.9400000000000003E-2</v>
      </c>
      <c r="I8725">
        <v>-1E-4</v>
      </c>
      <c r="J8725">
        <v>-7.3400000000000007E-2</v>
      </c>
      <c r="K8725">
        <v>14.3309</v>
      </c>
    </row>
    <row r="8726" spans="1:11" hidden="1">
      <c r="A8726" t="s">
        <v>664</v>
      </c>
      <c r="B8726" t="s">
        <v>662</v>
      </c>
      <c r="C8726">
        <v>181</v>
      </c>
      <c r="D8726" t="s">
        <v>39</v>
      </c>
      <c r="E8726">
        <v>0.18410000000000001</v>
      </c>
      <c r="F8726">
        <v>-1.4990000000000001</v>
      </c>
      <c r="G8726">
        <v>16.189800000000002</v>
      </c>
      <c r="H8726">
        <v>-2.2200000000000001E-2</v>
      </c>
      <c r="I8726">
        <v>-1E-4</v>
      </c>
      <c r="J8726">
        <v>-3.2099999999999997E-2</v>
      </c>
      <c r="K8726">
        <v>7.1337999999999999</v>
      </c>
    </row>
    <row r="8727" spans="1:11" hidden="1">
      <c r="A8727" t="s">
        <v>664</v>
      </c>
      <c r="B8727" t="s">
        <v>662</v>
      </c>
      <c r="C8727">
        <v>181</v>
      </c>
      <c r="D8727" t="s">
        <v>39</v>
      </c>
      <c r="E8727">
        <v>0.62009999999999998</v>
      </c>
      <c r="F8727">
        <v>-1.4990000000000001</v>
      </c>
      <c r="G8727">
        <v>14.1708</v>
      </c>
      <c r="H8727">
        <v>-2.2200000000000001E-2</v>
      </c>
      <c r="I8727">
        <v>-1E-4</v>
      </c>
      <c r="J8727">
        <v>-2.24E-2</v>
      </c>
      <c r="K8727">
        <v>0.44990000000000002</v>
      </c>
    </row>
    <row r="8728" spans="1:11" hidden="1">
      <c r="A8728" t="s">
        <v>664</v>
      </c>
      <c r="B8728" t="s">
        <v>662</v>
      </c>
      <c r="C8728">
        <v>181</v>
      </c>
      <c r="D8728" t="s">
        <v>39</v>
      </c>
      <c r="E8728">
        <v>1.0561</v>
      </c>
      <c r="F8728">
        <v>-1.4990000000000001</v>
      </c>
      <c r="G8728">
        <v>10.3995</v>
      </c>
      <c r="H8728">
        <v>-2.2200000000000001E-2</v>
      </c>
      <c r="I8728">
        <v>-1E-4</v>
      </c>
      <c r="J8728">
        <v>-1.2699999999999999E-2</v>
      </c>
      <c r="K8728">
        <v>-4.9621000000000004</v>
      </c>
    </row>
    <row r="8729" spans="1:11" hidden="1">
      <c r="A8729" t="s">
        <v>664</v>
      </c>
      <c r="B8729" t="s">
        <v>662</v>
      </c>
      <c r="C8729">
        <v>181</v>
      </c>
      <c r="D8729" t="s">
        <v>39</v>
      </c>
      <c r="E8729">
        <v>1.4921</v>
      </c>
      <c r="F8729">
        <v>-1.4990000000000001</v>
      </c>
      <c r="G8729">
        <v>6.1112000000000002</v>
      </c>
      <c r="H8729">
        <v>-2.2200000000000001E-2</v>
      </c>
      <c r="I8729">
        <v>-1E-4</v>
      </c>
      <c r="J8729">
        <v>-3.0000000000000001E-3</v>
      </c>
      <c r="K8729">
        <v>-8.5612999999999992</v>
      </c>
    </row>
    <row r="8730" spans="1:11" hidden="1">
      <c r="A8730" t="s">
        <v>664</v>
      </c>
      <c r="B8730" t="s">
        <v>662</v>
      </c>
      <c r="C8730">
        <v>181</v>
      </c>
      <c r="D8730" t="s">
        <v>39</v>
      </c>
      <c r="E8730">
        <v>1.9279999999999999</v>
      </c>
      <c r="F8730">
        <v>-1.4990000000000001</v>
      </c>
      <c r="G8730">
        <v>1.8517999999999999</v>
      </c>
      <c r="H8730">
        <v>-2.2200000000000001E-2</v>
      </c>
      <c r="I8730">
        <v>-1E-4</v>
      </c>
      <c r="J8730">
        <v>6.7000000000000002E-3</v>
      </c>
      <c r="K8730">
        <v>-10.291600000000001</v>
      </c>
    </row>
    <row r="8731" spans="1:11" hidden="1">
      <c r="A8731" t="s">
        <v>664</v>
      </c>
      <c r="B8731" t="s">
        <v>662</v>
      </c>
      <c r="C8731">
        <v>181</v>
      </c>
      <c r="D8731" t="s">
        <v>39</v>
      </c>
      <c r="E8731">
        <v>2.3639999999999999</v>
      </c>
      <c r="F8731">
        <v>-1.4990000000000001</v>
      </c>
      <c r="G8731">
        <v>-1.2103999999999999</v>
      </c>
      <c r="H8731">
        <v>-2.2200000000000001E-2</v>
      </c>
      <c r="I8731">
        <v>-1E-4</v>
      </c>
      <c r="J8731">
        <v>1.6400000000000001E-2</v>
      </c>
      <c r="K8731">
        <v>-10.3659</v>
      </c>
    </row>
    <row r="8732" spans="1:11" hidden="1">
      <c r="A8732" t="s">
        <v>664</v>
      </c>
      <c r="B8732" t="s">
        <v>662</v>
      </c>
      <c r="C8732">
        <v>181</v>
      </c>
      <c r="D8732" t="s">
        <v>39</v>
      </c>
      <c r="E8732">
        <v>2.8</v>
      </c>
      <c r="F8732">
        <v>-1.4990000000000001</v>
      </c>
      <c r="G8732">
        <v>-2.4668000000000001</v>
      </c>
      <c r="H8732">
        <v>-2.2200000000000001E-2</v>
      </c>
      <c r="I8732">
        <v>-1E-4</v>
      </c>
      <c r="J8732">
        <v>2.6100000000000002E-2</v>
      </c>
      <c r="K8732">
        <v>-9.4985999999999997</v>
      </c>
    </row>
    <row r="8733" spans="1:11" hidden="1">
      <c r="A8733" t="s">
        <v>664</v>
      </c>
      <c r="B8733" t="s">
        <v>662</v>
      </c>
      <c r="C8733">
        <v>181</v>
      </c>
      <c r="D8733" t="s">
        <v>39</v>
      </c>
      <c r="E8733">
        <v>2.8</v>
      </c>
      <c r="F8733">
        <v>-0.3286</v>
      </c>
      <c r="G8733">
        <v>-8.0129999999999999</v>
      </c>
      <c r="H8733">
        <v>-3.4500000000000003E-2</v>
      </c>
      <c r="I8733">
        <v>-1E-4</v>
      </c>
      <c r="J8733">
        <v>-3.9600000000000003E-2</v>
      </c>
      <c r="K8733">
        <v>-9.4985999999999997</v>
      </c>
    </row>
    <row r="8734" spans="1:11" hidden="1">
      <c r="A8734" t="s">
        <v>664</v>
      </c>
      <c r="B8734" t="s">
        <v>662</v>
      </c>
      <c r="C8734">
        <v>181</v>
      </c>
      <c r="D8734" t="s">
        <v>39</v>
      </c>
      <c r="E8734">
        <v>3.2360000000000002</v>
      </c>
      <c r="F8734">
        <v>-0.3286</v>
      </c>
      <c r="G8734">
        <v>-8.3666</v>
      </c>
      <c r="H8734">
        <v>-3.4500000000000003E-2</v>
      </c>
      <c r="I8734">
        <v>-1E-4</v>
      </c>
      <c r="J8734">
        <v>-2.46E-2</v>
      </c>
      <c r="K8734">
        <v>-5.9279999999999999</v>
      </c>
    </row>
    <row r="8735" spans="1:11" hidden="1">
      <c r="A8735" t="s">
        <v>664</v>
      </c>
      <c r="B8735" t="s">
        <v>662</v>
      </c>
      <c r="C8735">
        <v>181</v>
      </c>
      <c r="D8735" t="s">
        <v>39</v>
      </c>
      <c r="E8735">
        <v>3.6720000000000002</v>
      </c>
      <c r="F8735">
        <v>-0.3286</v>
      </c>
      <c r="G8735">
        <v>-8.7202000000000002</v>
      </c>
      <c r="H8735">
        <v>-3.4500000000000003E-2</v>
      </c>
      <c r="I8735">
        <v>-1E-4</v>
      </c>
      <c r="J8735">
        <v>-9.4999999999999998E-3</v>
      </c>
      <c r="K8735">
        <v>-2.2031999999999998</v>
      </c>
    </row>
    <row r="8736" spans="1:11" hidden="1">
      <c r="A8736" t="s">
        <v>664</v>
      </c>
      <c r="B8736" t="s">
        <v>662</v>
      </c>
      <c r="C8736">
        <v>181</v>
      </c>
      <c r="D8736" t="s">
        <v>39</v>
      </c>
      <c r="E8736">
        <v>4.1079999999999997</v>
      </c>
      <c r="F8736">
        <v>-0.3286</v>
      </c>
      <c r="G8736">
        <v>-9.0737000000000005</v>
      </c>
      <c r="H8736">
        <v>-3.4500000000000003E-2</v>
      </c>
      <c r="I8736">
        <v>-1E-4</v>
      </c>
      <c r="J8736">
        <v>5.4999999999999997E-3</v>
      </c>
      <c r="K8736">
        <v>1.6757</v>
      </c>
    </row>
    <row r="8737" spans="1:11" hidden="1">
      <c r="A8737" t="s">
        <v>664</v>
      </c>
      <c r="B8737" t="s">
        <v>662</v>
      </c>
      <c r="C8737">
        <v>181</v>
      </c>
      <c r="D8737" t="s">
        <v>39</v>
      </c>
      <c r="E8737">
        <v>4.5438999999999998</v>
      </c>
      <c r="F8737">
        <v>-0.3286</v>
      </c>
      <c r="G8737">
        <v>-9.4273000000000007</v>
      </c>
      <c r="H8737">
        <v>-3.4500000000000003E-2</v>
      </c>
      <c r="I8737">
        <v>-1E-4</v>
      </c>
      <c r="J8737">
        <v>2.06E-2</v>
      </c>
      <c r="K8737">
        <v>5.7087000000000003</v>
      </c>
    </row>
    <row r="8738" spans="1:11" hidden="1">
      <c r="A8738" t="s">
        <v>664</v>
      </c>
      <c r="B8738" t="s">
        <v>662</v>
      </c>
      <c r="C8738">
        <v>181</v>
      </c>
      <c r="D8738" t="s">
        <v>39</v>
      </c>
      <c r="E8738">
        <v>4.9798999999999998</v>
      </c>
      <c r="F8738">
        <v>-0.3286</v>
      </c>
      <c r="G8738">
        <v>-9.7807999999999993</v>
      </c>
      <c r="H8738">
        <v>-3.4500000000000003E-2</v>
      </c>
      <c r="I8738">
        <v>-1E-4</v>
      </c>
      <c r="J8738">
        <v>3.5700000000000003E-2</v>
      </c>
      <c r="K8738">
        <v>9.8958999999999993</v>
      </c>
    </row>
    <row r="8739" spans="1:11" hidden="1">
      <c r="A8739" t="s">
        <v>664</v>
      </c>
      <c r="B8739" t="s">
        <v>662</v>
      </c>
      <c r="C8739">
        <v>181</v>
      </c>
      <c r="D8739" t="s">
        <v>39</v>
      </c>
      <c r="E8739">
        <v>5.4158999999999997</v>
      </c>
      <c r="F8739">
        <v>-0.3286</v>
      </c>
      <c r="G8739">
        <v>-10.134399999999999</v>
      </c>
      <c r="H8739">
        <v>-3.4500000000000003E-2</v>
      </c>
      <c r="I8739">
        <v>-1E-4</v>
      </c>
      <c r="J8739">
        <v>5.0700000000000002E-2</v>
      </c>
      <c r="K8739">
        <v>14.237299999999999</v>
      </c>
    </row>
    <row r="8740" spans="1:11" hidden="1">
      <c r="A8740" t="s">
        <v>664</v>
      </c>
      <c r="B8740" t="s">
        <v>662</v>
      </c>
      <c r="C8740">
        <v>181</v>
      </c>
      <c r="D8740" t="s">
        <v>40</v>
      </c>
      <c r="E8740">
        <v>0.18410000000000001</v>
      </c>
      <c r="F8740">
        <v>-1.6867000000000001</v>
      </c>
      <c r="G8740">
        <v>16.116199999999999</v>
      </c>
      <c r="H8740">
        <v>-2.4500000000000001E-2</v>
      </c>
      <c r="I8740">
        <v>-1E-4</v>
      </c>
      <c r="J8740">
        <v>-3.3700000000000001E-2</v>
      </c>
      <c r="K8740">
        <v>6.9360999999999997</v>
      </c>
    </row>
    <row r="8741" spans="1:11" hidden="1">
      <c r="A8741" t="s">
        <v>664</v>
      </c>
      <c r="B8741" t="s">
        <v>662</v>
      </c>
      <c r="C8741">
        <v>181</v>
      </c>
      <c r="D8741" t="s">
        <v>40</v>
      </c>
      <c r="E8741">
        <v>0.62009999999999998</v>
      </c>
      <c r="F8741">
        <v>-1.6867000000000001</v>
      </c>
      <c r="G8741">
        <v>14.097300000000001</v>
      </c>
      <c r="H8741">
        <v>-2.4500000000000001E-2</v>
      </c>
      <c r="I8741">
        <v>-1E-4</v>
      </c>
      <c r="J8741">
        <v>-2.3E-2</v>
      </c>
      <c r="K8741">
        <v>0.28420000000000001</v>
      </c>
    </row>
    <row r="8742" spans="1:11" hidden="1">
      <c r="A8742" t="s">
        <v>664</v>
      </c>
      <c r="B8742" t="s">
        <v>662</v>
      </c>
      <c r="C8742">
        <v>181</v>
      </c>
      <c r="D8742" t="s">
        <v>40</v>
      </c>
      <c r="E8742">
        <v>1.0561</v>
      </c>
      <c r="F8742">
        <v>-1.6867000000000001</v>
      </c>
      <c r="G8742">
        <v>10.326000000000001</v>
      </c>
      <c r="H8742">
        <v>-2.4500000000000001E-2</v>
      </c>
      <c r="I8742">
        <v>-1E-4</v>
      </c>
      <c r="J8742">
        <v>-1.23E-2</v>
      </c>
      <c r="K8742">
        <v>-5.0956999999999999</v>
      </c>
    </row>
    <row r="8743" spans="1:11" hidden="1">
      <c r="A8743" t="s">
        <v>664</v>
      </c>
      <c r="B8743" t="s">
        <v>662</v>
      </c>
      <c r="C8743">
        <v>181</v>
      </c>
      <c r="D8743" t="s">
        <v>40</v>
      </c>
      <c r="E8743">
        <v>1.4921</v>
      </c>
      <c r="F8743">
        <v>-1.6867000000000001</v>
      </c>
      <c r="G8743">
        <v>6.0377000000000001</v>
      </c>
      <c r="H8743">
        <v>-2.4500000000000001E-2</v>
      </c>
      <c r="I8743">
        <v>-1E-4</v>
      </c>
      <c r="J8743">
        <v>-1.6999999999999999E-3</v>
      </c>
      <c r="K8743">
        <v>-8.6628000000000007</v>
      </c>
    </row>
    <row r="8744" spans="1:11" hidden="1">
      <c r="A8744" t="s">
        <v>664</v>
      </c>
      <c r="B8744" t="s">
        <v>662</v>
      </c>
      <c r="C8744">
        <v>181</v>
      </c>
      <c r="D8744" t="s">
        <v>40</v>
      </c>
      <c r="E8744">
        <v>1.9279999999999999</v>
      </c>
      <c r="F8744">
        <v>-1.6867000000000001</v>
      </c>
      <c r="G8744">
        <v>1.7783</v>
      </c>
      <c r="H8744">
        <v>-2.4500000000000001E-2</v>
      </c>
      <c r="I8744">
        <v>-1E-4</v>
      </c>
      <c r="J8744">
        <v>8.9999999999999993E-3</v>
      </c>
      <c r="K8744">
        <v>-10.3611</v>
      </c>
    </row>
    <row r="8745" spans="1:11" hidden="1">
      <c r="A8745" t="s">
        <v>664</v>
      </c>
      <c r="B8745" t="s">
        <v>662</v>
      </c>
      <c r="C8745">
        <v>181</v>
      </c>
      <c r="D8745" t="s">
        <v>40</v>
      </c>
      <c r="E8745">
        <v>2.3639999999999999</v>
      </c>
      <c r="F8745">
        <v>-1.6867000000000001</v>
      </c>
      <c r="G8745">
        <v>-1.284</v>
      </c>
      <c r="H8745">
        <v>-2.4500000000000001E-2</v>
      </c>
      <c r="I8745">
        <v>-1E-4</v>
      </c>
      <c r="J8745">
        <v>1.9699999999999999E-2</v>
      </c>
      <c r="K8745">
        <v>-10.4032</v>
      </c>
    </row>
    <row r="8746" spans="1:11" hidden="1">
      <c r="A8746" t="s">
        <v>664</v>
      </c>
      <c r="B8746" t="s">
        <v>662</v>
      </c>
      <c r="C8746">
        <v>181</v>
      </c>
      <c r="D8746" t="s">
        <v>40</v>
      </c>
      <c r="E8746">
        <v>2.8</v>
      </c>
      <c r="F8746">
        <v>-1.6867000000000001</v>
      </c>
      <c r="G8746">
        <v>-2.5404</v>
      </c>
      <c r="H8746">
        <v>-2.4500000000000001E-2</v>
      </c>
      <c r="I8746">
        <v>-1E-4</v>
      </c>
      <c r="J8746">
        <v>3.04E-2</v>
      </c>
      <c r="K8746">
        <v>-9.5038999999999998</v>
      </c>
    </row>
    <row r="8747" spans="1:11" hidden="1">
      <c r="A8747" t="s">
        <v>664</v>
      </c>
      <c r="B8747" t="s">
        <v>662</v>
      </c>
      <c r="C8747">
        <v>181</v>
      </c>
      <c r="D8747" t="s">
        <v>40</v>
      </c>
      <c r="E8747">
        <v>2.8</v>
      </c>
      <c r="F8747">
        <v>-0.87050000000000005</v>
      </c>
      <c r="G8747">
        <v>-8.0866000000000007</v>
      </c>
      <c r="H8747">
        <v>0.17330000000000001</v>
      </c>
      <c r="I8747">
        <v>-1E-4</v>
      </c>
      <c r="J8747">
        <v>0.25590000000000002</v>
      </c>
      <c r="K8747">
        <v>-9.5038999999999998</v>
      </c>
    </row>
    <row r="8748" spans="1:11" hidden="1">
      <c r="A8748" t="s">
        <v>664</v>
      </c>
      <c r="B8748" t="s">
        <v>662</v>
      </c>
      <c r="C8748">
        <v>181</v>
      </c>
      <c r="D8748" t="s">
        <v>40</v>
      </c>
      <c r="E8748">
        <v>3.2360000000000002</v>
      </c>
      <c r="F8748">
        <v>-0.87050000000000005</v>
      </c>
      <c r="G8748">
        <v>-8.4400999999999993</v>
      </c>
      <c r="H8748">
        <v>0.17330000000000001</v>
      </c>
      <c r="I8748">
        <v>-1E-4</v>
      </c>
      <c r="J8748">
        <v>0.1804</v>
      </c>
      <c r="K8748">
        <v>-5.9012000000000002</v>
      </c>
    </row>
    <row r="8749" spans="1:11" hidden="1">
      <c r="A8749" t="s">
        <v>664</v>
      </c>
      <c r="B8749" t="s">
        <v>662</v>
      </c>
      <c r="C8749">
        <v>181</v>
      </c>
      <c r="D8749" t="s">
        <v>40</v>
      </c>
      <c r="E8749">
        <v>3.6720000000000002</v>
      </c>
      <c r="F8749">
        <v>-0.87050000000000005</v>
      </c>
      <c r="G8749">
        <v>-8.7936999999999994</v>
      </c>
      <c r="H8749">
        <v>0.17330000000000001</v>
      </c>
      <c r="I8749">
        <v>-1E-4</v>
      </c>
      <c r="J8749">
        <v>0.1048</v>
      </c>
      <c r="K8749">
        <v>-2.1444000000000001</v>
      </c>
    </row>
    <row r="8750" spans="1:11" hidden="1">
      <c r="A8750" t="s">
        <v>664</v>
      </c>
      <c r="B8750" t="s">
        <v>662</v>
      </c>
      <c r="C8750">
        <v>181</v>
      </c>
      <c r="D8750" t="s">
        <v>40</v>
      </c>
      <c r="E8750">
        <v>4.1079999999999997</v>
      </c>
      <c r="F8750">
        <v>-0.87050000000000005</v>
      </c>
      <c r="G8750">
        <v>-9.1472999999999995</v>
      </c>
      <c r="H8750">
        <v>0.17330000000000001</v>
      </c>
      <c r="I8750">
        <v>-1E-4</v>
      </c>
      <c r="J8750">
        <v>2.92E-2</v>
      </c>
      <c r="K8750">
        <v>1.7665999999999999</v>
      </c>
    </row>
    <row r="8751" spans="1:11" hidden="1">
      <c r="A8751" t="s">
        <v>664</v>
      </c>
      <c r="B8751" t="s">
        <v>662</v>
      </c>
      <c r="C8751">
        <v>181</v>
      </c>
      <c r="D8751" t="s">
        <v>40</v>
      </c>
      <c r="E8751">
        <v>4.5438999999999998</v>
      </c>
      <c r="F8751">
        <v>-0.87050000000000005</v>
      </c>
      <c r="G8751">
        <v>-9.5007999999999999</v>
      </c>
      <c r="H8751">
        <v>0.17330000000000001</v>
      </c>
      <c r="I8751">
        <v>-1E-4</v>
      </c>
      <c r="J8751">
        <v>-4.6399999999999997E-2</v>
      </c>
      <c r="K8751">
        <v>5.8316999999999997</v>
      </c>
    </row>
    <row r="8752" spans="1:11" hidden="1">
      <c r="A8752" t="s">
        <v>664</v>
      </c>
      <c r="B8752" t="s">
        <v>662</v>
      </c>
      <c r="C8752">
        <v>181</v>
      </c>
      <c r="D8752" t="s">
        <v>40</v>
      </c>
      <c r="E8752">
        <v>4.9798999999999998</v>
      </c>
      <c r="F8752">
        <v>-0.87050000000000005</v>
      </c>
      <c r="G8752">
        <v>-9.8544</v>
      </c>
      <c r="H8752">
        <v>0.17330000000000001</v>
      </c>
      <c r="I8752">
        <v>-1E-4</v>
      </c>
      <c r="J8752">
        <v>-0.122</v>
      </c>
      <c r="K8752">
        <v>10.051</v>
      </c>
    </row>
    <row r="8753" spans="1:11" hidden="1">
      <c r="A8753" t="s">
        <v>664</v>
      </c>
      <c r="B8753" t="s">
        <v>662</v>
      </c>
      <c r="C8753">
        <v>181</v>
      </c>
      <c r="D8753" t="s">
        <v>40</v>
      </c>
      <c r="E8753">
        <v>5.4158999999999997</v>
      </c>
      <c r="F8753">
        <v>-0.87050000000000005</v>
      </c>
      <c r="G8753">
        <v>-10.2079</v>
      </c>
      <c r="H8753">
        <v>0.17330000000000001</v>
      </c>
      <c r="I8753">
        <v>-1E-4</v>
      </c>
      <c r="J8753">
        <v>-0.19750000000000001</v>
      </c>
      <c r="K8753">
        <v>14.4244</v>
      </c>
    </row>
    <row r="8754" spans="1:11" hidden="1">
      <c r="A8754" t="s">
        <v>664</v>
      </c>
      <c r="B8754" t="s">
        <v>662</v>
      </c>
      <c r="C8754">
        <v>181</v>
      </c>
      <c r="D8754" t="s">
        <v>41</v>
      </c>
      <c r="E8754">
        <v>0.18410000000000001</v>
      </c>
      <c r="F8754">
        <v>-2.601</v>
      </c>
      <c r="G8754">
        <v>26.377099999999999</v>
      </c>
      <c r="H8754">
        <v>-3.8100000000000002E-2</v>
      </c>
      <c r="I8754">
        <v>-1E-4</v>
      </c>
      <c r="J8754">
        <v>-5.3600000000000002E-2</v>
      </c>
      <c r="K8754">
        <v>11.4125</v>
      </c>
    </row>
    <row r="8755" spans="1:11" hidden="1">
      <c r="A8755" t="s">
        <v>664</v>
      </c>
      <c r="B8755" t="s">
        <v>662</v>
      </c>
      <c r="C8755">
        <v>181</v>
      </c>
      <c r="D8755" t="s">
        <v>41</v>
      </c>
      <c r="E8755">
        <v>0.62009999999999998</v>
      </c>
      <c r="F8755">
        <v>-2.601</v>
      </c>
      <c r="G8755">
        <v>23.085699999999999</v>
      </c>
      <c r="H8755">
        <v>-3.8100000000000002E-2</v>
      </c>
      <c r="I8755">
        <v>-1E-4</v>
      </c>
      <c r="J8755">
        <v>-3.6999999999999998E-2</v>
      </c>
      <c r="K8755">
        <v>0.5212</v>
      </c>
    </row>
    <row r="8756" spans="1:11" hidden="1">
      <c r="A8756" t="s">
        <v>664</v>
      </c>
      <c r="B8756" t="s">
        <v>662</v>
      </c>
      <c r="C8756">
        <v>181</v>
      </c>
      <c r="D8756" t="s">
        <v>41</v>
      </c>
      <c r="E8756">
        <v>1.0561</v>
      </c>
      <c r="F8756">
        <v>-2.601</v>
      </c>
      <c r="G8756">
        <v>16.889099999999999</v>
      </c>
      <c r="H8756">
        <v>-3.8100000000000002E-2</v>
      </c>
      <c r="I8756">
        <v>-1E-4</v>
      </c>
      <c r="J8756">
        <v>-2.0400000000000001E-2</v>
      </c>
      <c r="K8756">
        <v>-8.2855000000000008</v>
      </c>
    </row>
    <row r="8757" spans="1:11" hidden="1">
      <c r="A8757" t="s">
        <v>664</v>
      </c>
      <c r="B8757" t="s">
        <v>662</v>
      </c>
      <c r="C8757">
        <v>181</v>
      </c>
      <c r="D8757" t="s">
        <v>41</v>
      </c>
      <c r="E8757">
        <v>1.4921</v>
      </c>
      <c r="F8757">
        <v>-2.601</v>
      </c>
      <c r="G8757">
        <v>9.8353999999999999</v>
      </c>
      <c r="H8757">
        <v>-3.8100000000000002E-2</v>
      </c>
      <c r="I8757">
        <v>-1E-4</v>
      </c>
      <c r="J8757">
        <v>-3.8E-3</v>
      </c>
      <c r="K8757">
        <v>-14.1113</v>
      </c>
    </row>
    <row r="8758" spans="1:11" hidden="1">
      <c r="A8758" t="s">
        <v>664</v>
      </c>
      <c r="B8758" t="s">
        <v>662</v>
      </c>
      <c r="C8758">
        <v>181</v>
      </c>
      <c r="D8758" t="s">
        <v>41</v>
      </c>
      <c r="E8758">
        <v>1.9279999999999999</v>
      </c>
      <c r="F8758">
        <v>-2.601</v>
      </c>
      <c r="G8758">
        <v>2.8296000000000001</v>
      </c>
      <c r="H8758">
        <v>-3.8100000000000002E-2</v>
      </c>
      <c r="I8758">
        <v>-1E-4</v>
      </c>
      <c r="J8758">
        <v>1.2800000000000001E-2</v>
      </c>
      <c r="K8758">
        <v>-16.8629</v>
      </c>
    </row>
    <row r="8759" spans="1:11" hidden="1">
      <c r="A8759" t="s">
        <v>664</v>
      </c>
      <c r="B8759" t="s">
        <v>662</v>
      </c>
      <c r="C8759">
        <v>181</v>
      </c>
      <c r="D8759" t="s">
        <v>41</v>
      </c>
      <c r="E8759">
        <v>2.3639999999999999</v>
      </c>
      <c r="F8759">
        <v>-2.601</v>
      </c>
      <c r="G8759">
        <v>-2.1913999999999998</v>
      </c>
      <c r="H8759">
        <v>-3.8100000000000002E-2</v>
      </c>
      <c r="I8759">
        <v>-1E-4</v>
      </c>
      <c r="J8759">
        <v>2.93E-2</v>
      </c>
      <c r="K8759">
        <v>-16.8933</v>
      </c>
    </row>
    <row r="8760" spans="1:11" hidden="1">
      <c r="A8760" t="s">
        <v>664</v>
      </c>
      <c r="B8760" t="s">
        <v>662</v>
      </c>
      <c r="C8760">
        <v>181</v>
      </c>
      <c r="D8760" t="s">
        <v>41</v>
      </c>
      <c r="E8760">
        <v>2.8</v>
      </c>
      <c r="F8760">
        <v>-2.601</v>
      </c>
      <c r="G8760">
        <v>-4.2186000000000003</v>
      </c>
      <c r="H8760">
        <v>-3.8100000000000002E-2</v>
      </c>
      <c r="I8760">
        <v>-1E-4</v>
      </c>
      <c r="J8760">
        <v>4.5900000000000003E-2</v>
      </c>
      <c r="K8760">
        <v>-15.3872</v>
      </c>
    </row>
    <row r="8761" spans="1:11" hidden="1">
      <c r="A8761" t="s">
        <v>664</v>
      </c>
      <c r="B8761" t="s">
        <v>662</v>
      </c>
      <c r="C8761">
        <v>181</v>
      </c>
      <c r="D8761" t="s">
        <v>41</v>
      </c>
      <c r="E8761">
        <v>2.8</v>
      </c>
      <c r="F8761">
        <v>-0.99639999999999995</v>
      </c>
      <c r="G8761">
        <v>-13.2148</v>
      </c>
      <c r="H8761">
        <v>0.1128</v>
      </c>
      <c r="I8761">
        <v>-1E-4</v>
      </c>
      <c r="J8761">
        <v>0.17580000000000001</v>
      </c>
      <c r="K8761">
        <v>-15.3872</v>
      </c>
    </row>
    <row r="8762" spans="1:11" hidden="1">
      <c r="A8762" t="s">
        <v>664</v>
      </c>
      <c r="B8762" t="s">
        <v>662</v>
      </c>
      <c r="C8762">
        <v>181</v>
      </c>
      <c r="D8762" t="s">
        <v>41</v>
      </c>
      <c r="E8762">
        <v>3.2360000000000002</v>
      </c>
      <c r="F8762">
        <v>-0.99639999999999995</v>
      </c>
      <c r="G8762">
        <v>-13.745100000000001</v>
      </c>
      <c r="H8762">
        <v>0.1128</v>
      </c>
      <c r="I8762">
        <v>-1E-4</v>
      </c>
      <c r="J8762">
        <v>0.12659999999999999</v>
      </c>
      <c r="K8762">
        <v>-9.5100999999999996</v>
      </c>
    </row>
    <row r="8763" spans="1:11" hidden="1">
      <c r="A8763" t="s">
        <v>664</v>
      </c>
      <c r="B8763" t="s">
        <v>662</v>
      </c>
      <c r="C8763">
        <v>181</v>
      </c>
      <c r="D8763" t="s">
        <v>41</v>
      </c>
      <c r="E8763">
        <v>3.6720000000000002</v>
      </c>
      <c r="F8763">
        <v>-0.99639999999999995</v>
      </c>
      <c r="G8763">
        <v>-14.275499999999999</v>
      </c>
      <c r="H8763">
        <v>0.1128</v>
      </c>
      <c r="I8763">
        <v>-1E-4</v>
      </c>
      <c r="J8763">
        <v>7.7399999999999997E-2</v>
      </c>
      <c r="K8763">
        <v>-3.4018999999999999</v>
      </c>
    </row>
    <row r="8764" spans="1:11" hidden="1">
      <c r="A8764" t="s">
        <v>664</v>
      </c>
      <c r="B8764" t="s">
        <v>662</v>
      </c>
      <c r="C8764">
        <v>181</v>
      </c>
      <c r="D8764" t="s">
        <v>41</v>
      </c>
      <c r="E8764">
        <v>4.1079999999999997</v>
      </c>
      <c r="F8764">
        <v>-0.99639999999999995</v>
      </c>
      <c r="G8764">
        <v>-14.8058</v>
      </c>
      <c r="H8764">
        <v>0.1128</v>
      </c>
      <c r="I8764">
        <v>-1E-4</v>
      </c>
      <c r="J8764">
        <v>2.8299999999999999E-2</v>
      </c>
      <c r="K8764">
        <v>2.9376000000000002</v>
      </c>
    </row>
    <row r="8765" spans="1:11" hidden="1">
      <c r="A8765" t="s">
        <v>664</v>
      </c>
      <c r="B8765" t="s">
        <v>662</v>
      </c>
      <c r="C8765">
        <v>181</v>
      </c>
      <c r="D8765" t="s">
        <v>41</v>
      </c>
      <c r="E8765">
        <v>4.5438999999999998</v>
      </c>
      <c r="F8765">
        <v>-0.99639999999999995</v>
      </c>
      <c r="G8765">
        <v>-15.3362</v>
      </c>
      <c r="H8765">
        <v>0.1128</v>
      </c>
      <c r="I8765">
        <v>-1E-4</v>
      </c>
      <c r="J8765">
        <v>-2.0899999999999998E-2</v>
      </c>
      <c r="K8765">
        <v>9.5083000000000002</v>
      </c>
    </row>
    <row r="8766" spans="1:11" hidden="1">
      <c r="A8766" t="s">
        <v>664</v>
      </c>
      <c r="B8766" t="s">
        <v>662</v>
      </c>
      <c r="C8766">
        <v>181</v>
      </c>
      <c r="D8766" t="s">
        <v>41</v>
      </c>
      <c r="E8766">
        <v>4.9798999999999998</v>
      </c>
      <c r="F8766">
        <v>-0.99639999999999995</v>
      </c>
      <c r="G8766">
        <v>-15.8665</v>
      </c>
      <c r="H8766">
        <v>0.1128</v>
      </c>
      <c r="I8766">
        <v>-1E-4</v>
      </c>
      <c r="J8766">
        <v>-7.0099999999999996E-2</v>
      </c>
      <c r="K8766">
        <v>16.310199999999998</v>
      </c>
    </row>
    <row r="8767" spans="1:11" hidden="1">
      <c r="A8767" t="s">
        <v>664</v>
      </c>
      <c r="B8767" t="s">
        <v>662</v>
      </c>
      <c r="C8767">
        <v>181</v>
      </c>
      <c r="D8767" t="s">
        <v>41</v>
      </c>
      <c r="E8767">
        <v>5.4158999999999997</v>
      </c>
      <c r="F8767">
        <v>-0.99639999999999995</v>
      </c>
      <c r="G8767">
        <v>-16.396799999999999</v>
      </c>
      <c r="H8767">
        <v>0.1128</v>
      </c>
      <c r="I8767">
        <v>-1E-4</v>
      </c>
      <c r="J8767">
        <v>-0.1193</v>
      </c>
      <c r="K8767">
        <v>23.343399999999999</v>
      </c>
    </row>
    <row r="8768" spans="1:11" hidden="1">
      <c r="A8768" t="s">
        <v>664</v>
      </c>
      <c r="B8768" t="s">
        <v>662</v>
      </c>
      <c r="C8768">
        <v>181</v>
      </c>
      <c r="D8768" t="s">
        <v>42</v>
      </c>
      <c r="E8768">
        <v>0.18410000000000001</v>
      </c>
      <c r="F8768">
        <v>-1.5424</v>
      </c>
      <c r="G8768">
        <v>15.6943</v>
      </c>
      <c r="H8768">
        <v>-2.3E-2</v>
      </c>
      <c r="I8768">
        <v>-1E-4</v>
      </c>
      <c r="J8768">
        <v>-3.2099999999999997E-2</v>
      </c>
      <c r="K8768">
        <v>7.2614000000000001</v>
      </c>
    </row>
    <row r="8769" spans="1:11" hidden="1">
      <c r="A8769" t="s">
        <v>664</v>
      </c>
      <c r="B8769" t="s">
        <v>662</v>
      </c>
      <c r="C8769">
        <v>181</v>
      </c>
      <c r="D8769" t="s">
        <v>42</v>
      </c>
      <c r="E8769">
        <v>0.62009999999999998</v>
      </c>
      <c r="F8769">
        <v>-1.5424</v>
      </c>
      <c r="G8769">
        <v>13.717700000000001</v>
      </c>
      <c r="H8769">
        <v>-2.3E-2</v>
      </c>
      <c r="I8769">
        <v>-1E-4</v>
      </c>
      <c r="J8769">
        <v>-2.2100000000000002E-2</v>
      </c>
      <c r="K8769">
        <v>0.79290000000000005</v>
      </c>
    </row>
    <row r="8770" spans="1:11" hidden="1">
      <c r="A8770" t="s">
        <v>664</v>
      </c>
      <c r="B8770" t="s">
        <v>662</v>
      </c>
      <c r="C8770">
        <v>181</v>
      </c>
      <c r="D8770" t="s">
        <v>42</v>
      </c>
      <c r="E8770">
        <v>1.0561</v>
      </c>
      <c r="F8770">
        <v>-1.5424</v>
      </c>
      <c r="G8770">
        <v>10.2193</v>
      </c>
      <c r="H8770">
        <v>-2.3E-2</v>
      </c>
      <c r="I8770">
        <v>-1E-4</v>
      </c>
      <c r="J8770">
        <v>-1.21E-2</v>
      </c>
      <c r="K8770">
        <v>-4.4737</v>
      </c>
    </row>
    <row r="8771" spans="1:11" hidden="1">
      <c r="A8771" t="s">
        <v>664</v>
      </c>
      <c r="B8771" t="s">
        <v>662</v>
      </c>
      <c r="C8771">
        <v>181</v>
      </c>
      <c r="D8771" t="s">
        <v>42</v>
      </c>
      <c r="E8771">
        <v>1.4921</v>
      </c>
      <c r="F8771">
        <v>-1.5424</v>
      </c>
      <c r="G8771">
        <v>6.2720000000000002</v>
      </c>
      <c r="H8771">
        <v>-2.3E-2</v>
      </c>
      <c r="I8771">
        <v>-1E-4</v>
      </c>
      <c r="J8771">
        <v>-2E-3</v>
      </c>
      <c r="K8771">
        <v>-8.0686999999999998</v>
      </c>
    </row>
    <row r="8772" spans="1:11" hidden="1">
      <c r="A8772" t="s">
        <v>664</v>
      </c>
      <c r="B8772" t="s">
        <v>662</v>
      </c>
      <c r="C8772">
        <v>181</v>
      </c>
      <c r="D8772" t="s">
        <v>42</v>
      </c>
      <c r="E8772">
        <v>1.9279999999999999</v>
      </c>
      <c r="F8772">
        <v>-1.5424</v>
      </c>
      <c r="G8772">
        <v>2.3496999999999999</v>
      </c>
      <c r="H8772">
        <v>-2.3E-2</v>
      </c>
      <c r="I8772">
        <v>-1E-4</v>
      </c>
      <c r="J8772">
        <v>8.0000000000000002E-3</v>
      </c>
      <c r="K8772">
        <v>-9.9433000000000007</v>
      </c>
    </row>
    <row r="8773" spans="1:11" hidden="1">
      <c r="A8773" t="s">
        <v>664</v>
      </c>
      <c r="B8773" t="s">
        <v>662</v>
      </c>
      <c r="C8773">
        <v>181</v>
      </c>
      <c r="D8773" t="s">
        <v>42</v>
      </c>
      <c r="E8773">
        <v>2.3639999999999999</v>
      </c>
      <c r="F8773">
        <v>-1.5424</v>
      </c>
      <c r="G8773">
        <v>-0.53290000000000004</v>
      </c>
      <c r="H8773">
        <v>-2.3E-2</v>
      </c>
      <c r="I8773">
        <v>-1E-4</v>
      </c>
      <c r="J8773">
        <v>1.8100000000000002E-2</v>
      </c>
      <c r="K8773">
        <v>-10.282400000000001</v>
      </c>
    </row>
    <row r="8774" spans="1:11" hidden="1">
      <c r="A8774" t="s">
        <v>664</v>
      </c>
      <c r="B8774" t="s">
        <v>662</v>
      </c>
      <c r="C8774">
        <v>181</v>
      </c>
      <c r="D8774" t="s">
        <v>42</v>
      </c>
      <c r="E8774">
        <v>2.8</v>
      </c>
      <c r="F8774">
        <v>-1.5424</v>
      </c>
      <c r="G8774">
        <v>-1.8472999999999999</v>
      </c>
      <c r="H8774">
        <v>-2.3E-2</v>
      </c>
      <c r="I8774">
        <v>-1E-4</v>
      </c>
      <c r="J8774">
        <v>2.81E-2</v>
      </c>
      <c r="K8774">
        <v>-9.7065999999999999</v>
      </c>
    </row>
    <row r="8775" spans="1:11" hidden="1">
      <c r="A8775" t="s">
        <v>664</v>
      </c>
      <c r="B8775" t="s">
        <v>662</v>
      </c>
      <c r="C8775">
        <v>181</v>
      </c>
      <c r="D8775" t="s">
        <v>42</v>
      </c>
      <c r="E8775">
        <v>2.8</v>
      </c>
      <c r="F8775">
        <v>-0.51100000000000001</v>
      </c>
      <c r="G8775">
        <v>-7.4591000000000003</v>
      </c>
      <c r="H8775">
        <v>7.1400000000000005E-2</v>
      </c>
      <c r="I8775">
        <v>-1E-4</v>
      </c>
      <c r="J8775">
        <v>0.1109</v>
      </c>
      <c r="K8775">
        <v>-9.7065999999999999</v>
      </c>
    </row>
    <row r="8776" spans="1:11" hidden="1">
      <c r="A8776" t="s">
        <v>664</v>
      </c>
      <c r="B8776" t="s">
        <v>662</v>
      </c>
      <c r="C8776">
        <v>181</v>
      </c>
      <c r="D8776" t="s">
        <v>42</v>
      </c>
      <c r="E8776">
        <v>3.2360000000000002</v>
      </c>
      <c r="F8776">
        <v>-0.51100000000000001</v>
      </c>
      <c r="G8776">
        <v>-7.9893999999999998</v>
      </c>
      <c r="H8776">
        <v>7.1400000000000005E-2</v>
      </c>
      <c r="I8776">
        <v>-1E-4</v>
      </c>
      <c r="J8776">
        <v>7.9699999999999993E-2</v>
      </c>
      <c r="K8776">
        <v>-6.3190999999999997</v>
      </c>
    </row>
    <row r="8777" spans="1:11" hidden="1">
      <c r="A8777" t="s">
        <v>664</v>
      </c>
      <c r="B8777" t="s">
        <v>662</v>
      </c>
      <c r="C8777">
        <v>181</v>
      </c>
      <c r="D8777" t="s">
        <v>42</v>
      </c>
      <c r="E8777">
        <v>3.6720000000000002</v>
      </c>
      <c r="F8777">
        <v>-0.51100000000000001</v>
      </c>
      <c r="G8777">
        <v>-8.5198</v>
      </c>
      <c r="H8777">
        <v>7.1400000000000005E-2</v>
      </c>
      <c r="I8777">
        <v>-1E-4</v>
      </c>
      <c r="J8777">
        <v>4.8599999999999997E-2</v>
      </c>
      <c r="K8777">
        <v>-2.6960999999999999</v>
      </c>
    </row>
    <row r="8778" spans="1:11" hidden="1">
      <c r="A8778" t="s">
        <v>664</v>
      </c>
      <c r="B8778" t="s">
        <v>662</v>
      </c>
      <c r="C8778">
        <v>181</v>
      </c>
      <c r="D8778" t="s">
        <v>42</v>
      </c>
      <c r="E8778">
        <v>4.1079999999999997</v>
      </c>
      <c r="F8778">
        <v>-0.51100000000000001</v>
      </c>
      <c r="G8778">
        <v>-9.0501000000000005</v>
      </c>
      <c r="H8778">
        <v>7.1400000000000005E-2</v>
      </c>
      <c r="I8778">
        <v>-1E-4</v>
      </c>
      <c r="J8778">
        <v>1.7500000000000002E-2</v>
      </c>
      <c r="K8778">
        <v>1.1580999999999999</v>
      </c>
    </row>
    <row r="8779" spans="1:11" hidden="1">
      <c r="A8779" t="s">
        <v>664</v>
      </c>
      <c r="B8779" t="s">
        <v>662</v>
      </c>
      <c r="C8779">
        <v>181</v>
      </c>
      <c r="D8779" t="s">
        <v>42</v>
      </c>
      <c r="E8779">
        <v>4.5438999999999998</v>
      </c>
      <c r="F8779">
        <v>-0.51100000000000001</v>
      </c>
      <c r="G8779">
        <v>-9.5805000000000007</v>
      </c>
      <c r="H8779">
        <v>7.1400000000000005E-2</v>
      </c>
      <c r="I8779">
        <v>-1E-4</v>
      </c>
      <c r="J8779">
        <v>-1.29E-2</v>
      </c>
      <c r="K8779">
        <v>5.2435</v>
      </c>
    </row>
    <row r="8780" spans="1:11" hidden="1">
      <c r="A8780" t="s">
        <v>664</v>
      </c>
      <c r="B8780" t="s">
        <v>662</v>
      </c>
      <c r="C8780">
        <v>181</v>
      </c>
      <c r="D8780" t="s">
        <v>42</v>
      </c>
      <c r="E8780">
        <v>4.9798999999999998</v>
      </c>
      <c r="F8780">
        <v>-0.51100000000000001</v>
      </c>
      <c r="G8780">
        <v>-10.110799999999999</v>
      </c>
      <c r="H8780">
        <v>7.1400000000000005E-2</v>
      </c>
      <c r="I8780">
        <v>-1E-4</v>
      </c>
      <c r="J8780">
        <v>-4.3099999999999999E-2</v>
      </c>
      <c r="K8780">
        <v>9.5601000000000003</v>
      </c>
    </row>
    <row r="8781" spans="1:11" hidden="1">
      <c r="A8781" t="s">
        <v>664</v>
      </c>
      <c r="B8781" t="s">
        <v>662</v>
      </c>
      <c r="C8781">
        <v>181</v>
      </c>
      <c r="D8781" t="s">
        <v>42</v>
      </c>
      <c r="E8781">
        <v>5.4158999999999997</v>
      </c>
      <c r="F8781">
        <v>-0.51100000000000001</v>
      </c>
      <c r="G8781">
        <v>-10.6411</v>
      </c>
      <c r="H8781">
        <v>7.1400000000000005E-2</v>
      </c>
      <c r="I8781">
        <v>-1E-4</v>
      </c>
      <c r="J8781">
        <v>-7.3300000000000004E-2</v>
      </c>
      <c r="K8781">
        <v>14.108000000000001</v>
      </c>
    </row>
    <row r="8782" spans="1:11" hidden="1">
      <c r="A8782" t="s">
        <v>664</v>
      </c>
      <c r="B8782" t="s">
        <v>662</v>
      </c>
      <c r="C8782">
        <v>181</v>
      </c>
      <c r="D8782" t="s">
        <v>43</v>
      </c>
      <c r="E8782">
        <v>0.18410000000000001</v>
      </c>
      <c r="F8782">
        <v>-1.5496000000000001</v>
      </c>
      <c r="G8782">
        <v>15.638999999999999</v>
      </c>
      <c r="H8782">
        <v>-2.3099999999999999E-2</v>
      </c>
      <c r="I8782">
        <v>-1E-4</v>
      </c>
      <c r="J8782">
        <v>-3.2300000000000002E-2</v>
      </c>
      <c r="K8782">
        <v>7.1123000000000003</v>
      </c>
    </row>
    <row r="8783" spans="1:11" hidden="1">
      <c r="A8783" t="s">
        <v>664</v>
      </c>
      <c r="B8783" t="s">
        <v>662</v>
      </c>
      <c r="C8783">
        <v>181</v>
      </c>
      <c r="D8783" t="s">
        <v>43</v>
      </c>
      <c r="E8783">
        <v>0.62009999999999998</v>
      </c>
      <c r="F8783">
        <v>-1.5496000000000001</v>
      </c>
      <c r="G8783">
        <v>13.6624</v>
      </c>
      <c r="H8783">
        <v>-2.3099999999999999E-2</v>
      </c>
      <c r="I8783">
        <v>-1E-4</v>
      </c>
      <c r="J8783">
        <v>-2.2200000000000001E-2</v>
      </c>
      <c r="K8783">
        <v>0.66790000000000005</v>
      </c>
    </row>
    <row r="8784" spans="1:11" hidden="1">
      <c r="A8784" t="s">
        <v>664</v>
      </c>
      <c r="B8784" t="s">
        <v>662</v>
      </c>
      <c r="C8784">
        <v>181</v>
      </c>
      <c r="D8784" t="s">
        <v>43</v>
      </c>
      <c r="E8784">
        <v>1.0561</v>
      </c>
      <c r="F8784">
        <v>-1.5496000000000001</v>
      </c>
      <c r="G8784">
        <v>10.164</v>
      </c>
      <c r="H8784">
        <v>-2.3099999999999999E-2</v>
      </c>
      <c r="I8784">
        <v>-1E-4</v>
      </c>
      <c r="J8784">
        <v>-1.2200000000000001E-2</v>
      </c>
      <c r="K8784">
        <v>-4.5744999999999996</v>
      </c>
    </row>
    <row r="8785" spans="1:11" hidden="1">
      <c r="A8785" t="s">
        <v>664</v>
      </c>
      <c r="B8785" t="s">
        <v>662</v>
      </c>
      <c r="C8785">
        <v>181</v>
      </c>
      <c r="D8785" t="s">
        <v>43</v>
      </c>
      <c r="E8785">
        <v>1.4921</v>
      </c>
      <c r="F8785">
        <v>-1.5496000000000001</v>
      </c>
      <c r="G8785">
        <v>6.2165999999999997</v>
      </c>
      <c r="H8785">
        <v>-2.3099999999999999E-2</v>
      </c>
      <c r="I8785">
        <v>-1E-4</v>
      </c>
      <c r="J8785">
        <v>-2.0999999999999999E-3</v>
      </c>
      <c r="K8785">
        <v>-8.1454000000000004</v>
      </c>
    </row>
    <row r="8786" spans="1:11" hidden="1">
      <c r="A8786" t="s">
        <v>664</v>
      </c>
      <c r="B8786" t="s">
        <v>662</v>
      </c>
      <c r="C8786">
        <v>181</v>
      </c>
      <c r="D8786" t="s">
        <v>43</v>
      </c>
      <c r="E8786">
        <v>1.9279999999999999</v>
      </c>
      <c r="F8786">
        <v>-1.5496000000000001</v>
      </c>
      <c r="G8786">
        <v>2.2944</v>
      </c>
      <c r="H8786">
        <v>-2.3099999999999999E-2</v>
      </c>
      <c r="I8786">
        <v>-1E-4</v>
      </c>
      <c r="J8786">
        <v>8.0000000000000002E-3</v>
      </c>
      <c r="K8786">
        <v>-9.9959000000000007</v>
      </c>
    </row>
    <row r="8787" spans="1:11" hidden="1">
      <c r="A8787" t="s">
        <v>664</v>
      </c>
      <c r="B8787" t="s">
        <v>662</v>
      </c>
      <c r="C8787">
        <v>181</v>
      </c>
      <c r="D8787" t="s">
        <v>43</v>
      </c>
      <c r="E8787">
        <v>2.3639999999999999</v>
      </c>
      <c r="F8787">
        <v>-1.5496000000000001</v>
      </c>
      <c r="G8787">
        <v>-0.58819999999999995</v>
      </c>
      <c r="H8787">
        <v>-2.3099999999999999E-2</v>
      </c>
      <c r="I8787">
        <v>-1E-4</v>
      </c>
      <c r="J8787">
        <v>1.7999999999999999E-2</v>
      </c>
      <c r="K8787">
        <v>-10.3109</v>
      </c>
    </row>
    <row r="8788" spans="1:11" hidden="1">
      <c r="A8788" t="s">
        <v>664</v>
      </c>
      <c r="B8788" t="s">
        <v>662</v>
      </c>
      <c r="C8788">
        <v>181</v>
      </c>
      <c r="D8788" t="s">
        <v>43</v>
      </c>
      <c r="E8788">
        <v>2.8</v>
      </c>
      <c r="F8788">
        <v>-1.5496000000000001</v>
      </c>
      <c r="G8788">
        <v>-1.9026000000000001</v>
      </c>
      <c r="H8788">
        <v>-2.3099999999999999E-2</v>
      </c>
      <c r="I8788">
        <v>-1E-4</v>
      </c>
      <c r="J8788">
        <v>2.8000000000000001E-2</v>
      </c>
      <c r="K8788">
        <v>-9.7109000000000005</v>
      </c>
    </row>
    <row r="8789" spans="1:11" hidden="1">
      <c r="A8789" t="s">
        <v>664</v>
      </c>
      <c r="B8789" t="s">
        <v>662</v>
      </c>
      <c r="C8789">
        <v>181</v>
      </c>
      <c r="D8789" t="s">
        <v>43</v>
      </c>
      <c r="E8789">
        <v>2.8</v>
      </c>
      <c r="F8789">
        <v>-0.52410000000000001</v>
      </c>
      <c r="G8789">
        <v>-7.5144000000000002</v>
      </c>
      <c r="H8789">
        <v>6.9199999999999998E-2</v>
      </c>
      <c r="I8789">
        <v>-1E-4</v>
      </c>
      <c r="J8789">
        <v>0.10780000000000001</v>
      </c>
      <c r="K8789">
        <v>-9.7109000000000005</v>
      </c>
    </row>
    <row r="8790" spans="1:11" hidden="1">
      <c r="A8790" t="s">
        <v>664</v>
      </c>
      <c r="B8790" t="s">
        <v>662</v>
      </c>
      <c r="C8790">
        <v>181</v>
      </c>
      <c r="D8790" t="s">
        <v>43</v>
      </c>
      <c r="E8790">
        <v>3.2360000000000002</v>
      </c>
      <c r="F8790">
        <v>-0.52410000000000001</v>
      </c>
      <c r="G8790">
        <v>-8.0448000000000004</v>
      </c>
      <c r="H8790">
        <v>6.9199999999999998E-2</v>
      </c>
      <c r="I8790">
        <v>-1E-4</v>
      </c>
      <c r="J8790">
        <v>7.7600000000000002E-2</v>
      </c>
      <c r="K8790">
        <v>-6.3388999999999998</v>
      </c>
    </row>
    <row r="8791" spans="1:11" hidden="1">
      <c r="A8791" t="s">
        <v>664</v>
      </c>
      <c r="B8791" t="s">
        <v>662</v>
      </c>
      <c r="C8791">
        <v>181</v>
      </c>
      <c r="D8791" t="s">
        <v>43</v>
      </c>
      <c r="E8791">
        <v>3.6720000000000002</v>
      </c>
      <c r="F8791">
        <v>-0.52410000000000001</v>
      </c>
      <c r="G8791">
        <v>-8.5751000000000008</v>
      </c>
      <c r="H8791">
        <v>6.9199999999999998E-2</v>
      </c>
      <c r="I8791">
        <v>-1E-4</v>
      </c>
      <c r="J8791">
        <v>4.7399999999999998E-2</v>
      </c>
      <c r="K8791">
        <v>-2.74</v>
      </c>
    </row>
    <row r="8792" spans="1:11" hidden="1">
      <c r="A8792" t="s">
        <v>664</v>
      </c>
      <c r="B8792" t="s">
        <v>662</v>
      </c>
      <c r="C8792">
        <v>181</v>
      </c>
      <c r="D8792" t="s">
        <v>43</v>
      </c>
      <c r="E8792">
        <v>4.1079999999999997</v>
      </c>
      <c r="F8792">
        <v>-0.52410000000000001</v>
      </c>
      <c r="G8792">
        <v>-9.1053999999999995</v>
      </c>
      <c r="H8792">
        <v>6.9199999999999998E-2</v>
      </c>
      <c r="I8792">
        <v>-1E-4</v>
      </c>
      <c r="J8792">
        <v>1.7299999999999999E-2</v>
      </c>
      <c r="K8792">
        <v>1.0900000000000001</v>
      </c>
    </row>
    <row r="8793" spans="1:11" hidden="1">
      <c r="A8793" t="s">
        <v>664</v>
      </c>
      <c r="B8793" t="s">
        <v>662</v>
      </c>
      <c r="C8793">
        <v>181</v>
      </c>
      <c r="D8793" t="s">
        <v>43</v>
      </c>
      <c r="E8793">
        <v>4.5438999999999998</v>
      </c>
      <c r="F8793">
        <v>-0.52410000000000001</v>
      </c>
      <c r="G8793">
        <v>-9.6357999999999997</v>
      </c>
      <c r="H8793">
        <v>6.9199999999999998E-2</v>
      </c>
      <c r="I8793">
        <v>-1E-4</v>
      </c>
      <c r="J8793">
        <v>-1.37E-2</v>
      </c>
      <c r="K8793">
        <v>5.1513999999999998</v>
      </c>
    </row>
    <row r="8794" spans="1:11" hidden="1">
      <c r="A8794" t="s">
        <v>664</v>
      </c>
      <c r="B8794" t="s">
        <v>662</v>
      </c>
      <c r="C8794">
        <v>181</v>
      </c>
      <c r="D8794" t="s">
        <v>43</v>
      </c>
      <c r="E8794">
        <v>4.9798999999999998</v>
      </c>
      <c r="F8794">
        <v>-0.52410000000000001</v>
      </c>
      <c r="G8794">
        <v>-10.1661</v>
      </c>
      <c r="H8794">
        <v>6.9199999999999998E-2</v>
      </c>
      <c r="I8794">
        <v>-1E-4</v>
      </c>
      <c r="J8794">
        <v>-4.48E-2</v>
      </c>
      <c r="K8794">
        <v>9.4438999999999993</v>
      </c>
    </row>
    <row r="8795" spans="1:11" hidden="1">
      <c r="A8795" t="s">
        <v>664</v>
      </c>
      <c r="B8795" t="s">
        <v>662</v>
      </c>
      <c r="C8795">
        <v>181</v>
      </c>
      <c r="D8795" t="s">
        <v>43</v>
      </c>
      <c r="E8795">
        <v>5.4158999999999997</v>
      </c>
      <c r="F8795">
        <v>-0.52410000000000001</v>
      </c>
      <c r="G8795">
        <v>-10.6965</v>
      </c>
      <c r="H8795">
        <v>6.9199999999999998E-2</v>
      </c>
      <c r="I8795">
        <v>-1E-4</v>
      </c>
      <c r="J8795">
        <v>-7.5899999999999995E-2</v>
      </c>
      <c r="K8795">
        <v>13.967599999999999</v>
      </c>
    </row>
    <row r="8796" spans="1:11" hidden="1">
      <c r="A8796" t="s">
        <v>664</v>
      </c>
      <c r="B8796" t="s">
        <v>662</v>
      </c>
      <c r="C8796">
        <v>181</v>
      </c>
      <c r="D8796" t="s">
        <v>44</v>
      </c>
      <c r="E8796">
        <v>0.18410000000000001</v>
      </c>
      <c r="F8796">
        <v>-1.5424</v>
      </c>
      <c r="G8796">
        <v>15.6943</v>
      </c>
      <c r="H8796">
        <v>-2.3E-2</v>
      </c>
      <c r="I8796">
        <v>-1E-4</v>
      </c>
      <c r="J8796">
        <v>-3.2099999999999997E-2</v>
      </c>
      <c r="K8796">
        <v>7.2614000000000001</v>
      </c>
    </row>
    <row r="8797" spans="1:11" hidden="1">
      <c r="A8797" t="s">
        <v>664</v>
      </c>
      <c r="B8797" t="s">
        <v>662</v>
      </c>
      <c r="C8797">
        <v>181</v>
      </c>
      <c r="D8797" t="s">
        <v>44</v>
      </c>
      <c r="E8797">
        <v>0.62009999999999998</v>
      </c>
      <c r="F8797">
        <v>-1.5424</v>
      </c>
      <c r="G8797">
        <v>13.717700000000001</v>
      </c>
      <c r="H8797">
        <v>-2.3E-2</v>
      </c>
      <c r="I8797">
        <v>-1E-4</v>
      </c>
      <c r="J8797">
        <v>-2.2100000000000002E-2</v>
      </c>
      <c r="K8797">
        <v>0.79290000000000005</v>
      </c>
    </row>
    <row r="8798" spans="1:11" hidden="1">
      <c r="A8798" t="s">
        <v>664</v>
      </c>
      <c r="B8798" t="s">
        <v>662</v>
      </c>
      <c r="C8798">
        <v>181</v>
      </c>
      <c r="D8798" t="s">
        <v>44</v>
      </c>
      <c r="E8798">
        <v>1.0561</v>
      </c>
      <c r="F8798">
        <v>-1.5424</v>
      </c>
      <c r="G8798">
        <v>10.2193</v>
      </c>
      <c r="H8798">
        <v>-2.3E-2</v>
      </c>
      <c r="I8798">
        <v>-1E-4</v>
      </c>
      <c r="J8798">
        <v>-1.21E-2</v>
      </c>
      <c r="K8798">
        <v>-4.4737</v>
      </c>
    </row>
    <row r="8799" spans="1:11" hidden="1">
      <c r="A8799" t="s">
        <v>664</v>
      </c>
      <c r="B8799" t="s">
        <v>662</v>
      </c>
      <c r="C8799">
        <v>181</v>
      </c>
      <c r="D8799" t="s">
        <v>44</v>
      </c>
      <c r="E8799">
        <v>1.4921</v>
      </c>
      <c r="F8799">
        <v>-1.5424</v>
      </c>
      <c r="G8799">
        <v>6.2720000000000002</v>
      </c>
      <c r="H8799">
        <v>-2.3E-2</v>
      </c>
      <c r="I8799">
        <v>-1E-4</v>
      </c>
      <c r="J8799">
        <v>-2E-3</v>
      </c>
      <c r="K8799">
        <v>-8.0686999999999998</v>
      </c>
    </row>
    <row r="8800" spans="1:11" hidden="1">
      <c r="A8800" t="s">
        <v>664</v>
      </c>
      <c r="B8800" t="s">
        <v>662</v>
      </c>
      <c r="C8800">
        <v>181</v>
      </c>
      <c r="D8800" t="s">
        <v>44</v>
      </c>
      <c r="E8800">
        <v>1.9279999999999999</v>
      </c>
      <c r="F8800">
        <v>-1.5424</v>
      </c>
      <c r="G8800">
        <v>2.3496999999999999</v>
      </c>
      <c r="H8800">
        <v>-2.3E-2</v>
      </c>
      <c r="I8800">
        <v>-1E-4</v>
      </c>
      <c r="J8800">
        <v>8.0000000000000002E-3</v>
      </c>
      <c r="K8800">
        <v>-9.9433000000000007</v>
      </c>
    </row>
    <row r="8801" spans="1:11" hidden="1">
      <c r="A8801" t="s">
        <v>664</v>
      </c>
      <c r="B8801" t="s">
        <v>662</v>
      </c>
      <c r="C8801">
        <v>181</v>
      </c>
      <c r="D8801" t="s">
        <v>44</v>
      </c>
      <c r="E8801">
        <v>2.3639999999999999</v>
      </c>
      <c r="F8801">
        <v>-1.5424</v>
      </c>
      <c r="G8801">
        <v>-0.53290000000000004</v>
      </c>
      <c r="H8801">
        <v>-2.3E-2</v>
      </c>
      <c r="I8801">
        <v>-1E-4</v>
      </c>
      <c r="J8801">
        <v>1.8100000000000002E-2</v>
      </c>
      <c r="K8801">
        <v>-10.282400000000001</v>
      </c>
    </row>
    <row r="8802" spans="1:11" hidden="1">
      <c r="A8802" t="s">
        <v>664</v>
      </c>
      <c r="B8802" t="s">
        <v>662</v>
      </c>
      <c r="C8802">
        <v>181</v>
      </c>
      <c r="D8802" t="s">
        <v>44</v>
      </c>
      <c r="E8802">
        <v>2.8</v>
      </c>
      <c r="F8802">
        <v>-1.5424</v>
      </c>
      <c r="G8802">
        <v>-1.8472999999999999</v>
      </c>
      <c r="H8802">
        <v>-2.3E-2</v>
      </c>
      <c r="I8802">
        <v>-1E-4</v>
      </c>
      <c r="J8802">
        <v>2.81E-2</v>
      </c>
      <c r="K8802">
        <v>-9.7065999999999999</v>
      </c>
    </row>
    <row r="8803" spans="1:11" hidden="1">
      <c r="A8803" t="s">
        <v>664</v>
      </c>
      <c r="B8803" t="s">
        <v>662</v>
      </c>
      <c r="C8803">
        <v>181</v>
      </c>
      <c r="D8803" t="s">
        <v>44</v>
      </c>
      <c r="E8803">
        <v>2.8</v>
      </c>
      <c r="F8803">
        <v>-0.51100000000000001</v>
      </c>
      <c r="G8803">
        <v>-7.4591000000000003</v>
      </c>
      <c r="H8803">
        <v>7.1400000000000005E-2</v>
      </c>
      <c r="I8803">
        <v>-1E-4</v>
      </c>
      <c r="J8803">
        <v>0.1109</v>
      </c>
      <c r="K8803">
        <v>-9.7065999999999999</v>
      </c>
    </row>
    <row r="8804" spans="1:11" hidden="1">
      <c r="A8804" t="s">
        <v>664</v>
      </c>
      <c r="B8804" t="s">
        <v>662</v>
      </c>
      <c r="C8804">
        <v>181</v>
      </c>
      <c r="D8804" t="s">
        <v>44</v>
      </c>
      <c r="E8804">
        <v>3.2360000000000002</v>
      </c>
      <c r="F8804">
        <v>-0.51100000000000001</v>
      </c>
      <c r="G8804">
        <v>-7.9893999999999998</v>
      </c>
      <c r="H8804">
        <v>7.1400000000000005E-2</v>
      </c>
      <c r="I8804">
        <v>-1E-4</v>
      </c>
      <c r="J8804">
        <v>7.9699999999999993E-2</v>
      </c>
      <c r="K8804">
        <v>-6.3190999999999997</v>
      </c>
    </row>
    <row r="8805" spans="1:11" hidden="1">
      <c r="A8805" t="s">
        <v>664</v>
      </c>
      <c r="B8805" t="s">
        <v>662</v>
      </c>
      <c r="C8805">
        <v>181</v>
      </c>
      <c r="D8805" t="s">
        <v>44</v>
      </c>
      <c r="E8805">
        <v>3.6720000000000002</v>
      </c>
      <c r="F8805">
        <v>-0.51100000000000001</v>
      </c>
      <c r="G8805">
        <v>-8.5198</v>
      </c>
      <c r="H8805">
        <v>7.1400000000000005E-2</v>
      </c>
      <c r="I8805">
        <v>-1E-4</v>
      </c>
      <c r="J8805">
        <v>4.8599999999999997E-2</v>
      </c>
      <c r="K8805">
        <v>-2.6960999999999999</v>
      </c>
    </row>
    <row r="8806" spans="1:11" hidden="1">
      <c r="A8806" t="s">
        <v>664</v>
      </c>
      <c r="B8806" t="s">
        <v>662</v>
      </c>
      <c r="C8806">
        <v>181</v>
      </c>
      <c r="D8806" t="s">
        <v>44</v>
      </c>
      <c r="E8806">
        <v>4.1079999999999997</v>
      </c>
      <c r="F8806">
        <v>-0.51100000000000001</v>
      </c>
      <c r="G8806">
        <v>-9.0501000000000005</v>
      </c>
      <c r="H8806">
        <v>7.1400000000000005E-2</v>
      </c>
      <c r="I8806">
        <v>-1E-4</v>
      </c>
      <c r="J8806">
        <v>1.7500000000000002E-2</v>
      </c>
      <c r="K8806">
        <v>1.1580999999999999</v>
      </c>
    </row>
    <row r="8807" spans="1:11" hidden="1">
      <c r="A8807" t="s">
        <v>664</v>
      </c>
      <c r="B8807" t="s">
        <v>662</v>
      </c>
      <c r="C8807">
        <v>181</v>
      </c>
      <c r="D8807" t="s">
        <v>44</v>
      </c>
      <c r="E8807">
        <v>4.5438999999999998</v>
      </c>
      <c r="F8807">
        <v>-0.51100000000000001</v>
      </c>
      <c r="G8807">
        <v>-9.5805000000000007</v>
      </c>
      <c r="H8807">
        <v>7.1400000000000005E-2</v>
      </c>
      <c r="I8807">
        <v>-1E-4</v>
      </c>
      <c r="J8807">
        <v>-1.29E-2</v>
      </c>
      <c r="K8807">
        <v>5.2435</v>
      </c>
    </row>
    <row r="8808" spans="1:11" hidden="1">
      <c r="A8808" t="s">
        <v>664</v>
      </c>
      <c r="B8808" t="s">
        <v>662</v>
      </c>
      <c r="C8808">
        <v>181</v>
      </c>
      <c r="D8808" t="s">
        <v>44</v>
      </c>
      <c r="E8808">
        <v>4.9798999999999998</v>
      </c>
      <c r="F8808">
        <v>-0.51100000000000001</v>
      </c>
      <c r="G8808">
        <v>-10.110799999999999</v>
      </c>
      <c r="H8808">
        <v>7.1400000000000005E-2</v>
      </c>
      <c r="I8808">
        <v>-1E-4</v>
      </c>
      <c r="J8808">
        <v>-4.3099999999999999E-2</v>
      </c>
      <c r="K8808">
        <v>9.5601000000000003</v>
      </c>
    </row>
    <row r="8809" spans="1:11" hidden="1">
      <c r="A8809" t="s">
        <v>664</v>
      </c>
      <c r="B8809" t="s">
        <v>662</v>
      </c>
      <c r="C8809">
        <v>181</v>
      </c>
      <c r="D8809" t="s">
        <v>44</v>
      </c>
      <c r="E8809">
        <v>5.4158999999999997</v>
      </c>
      <c r="F8809">
        <v>-0.51100000000000001</v>
      </c>
      <c r="G8809">
        <v>-10.6411</v>
      </c>
      <c r="H8809">
        <v>7.1400000000000005E-2</v>
      </c>
      <c r="I8809">
        <v>-1E-4</v>
      </c>
      <c r="J8809">
        <v>-7.3300000000000004E-2</v>
      </c>
      <c r="K8809">
        <v>14.108000000000001</v>
      </c>
    </row>
    <row r="8810" spans="1:11" hidden="1">
      <c r="A8810" t="s">
        <v>664</v>
      </c>
      <c r="B8810" t="s">
        <v>662</v>
      </c>
      <c r="C8810">
        <v>181</v>
      </c>
      <c r="D8810" t="s">
        <v>45</v>
      </c>
      <c r="E8810">
        <v>0.18410000000000001</v>
      </c>
      <c r="F8810">
        <v>-1.5496000000000001</v>
      </c>
      <c r="G8810">
        <v>15.638999999999999</v>
      </c>
      <c r="H8810">
        <v>-2.3099999999999999E-2</v>
      </c>
      <c r="I8810">
        <v>-1E-4</v>
      </c>
      <c r="J8810">
        <v>-3.2300000000000002E-2</v>
      </c>
      <c r="K8810">
        <v>7.1123000000000003</v>
      </c>
    </row>
    <row r="8811" spans="1:11" hidden="1">
      <c r="A8811" t="s">
        <v>664</v>
      </c>
      <c r="B8811" t="s">
        <v>662</v>
      </c>
      <c r="C8811">
        <v>181</v>
      </c>
      <c r="D8811" t="s">
        <v>45</v>
      </c>
      <c r="E8811">
        <v>0.62009999999999998</v>
      </c>
      <c r="F8811">
        <v>-1.5496000000000001</v>
      </c>
      <c r="G8811">
        <v>13.6624</v>
      </c>
      <c r="H8811">
        <v>-2.3099999999999999E-2</v>
      </c>
      <c r="I8811">
        <v>-1E-4</v>
      </c>
      <c r="J8811">
        <v>-2.2200000000000001E-2</v>
      </c>
      <c r="K8811">
        <v>0.66790000000000005</v>
      </c>
    </row>
    <row r="8812" spans="1:11" hidden="1">
      <c r="A8812" t="s">
        <v>664</v>
      </c>
      <c r="B8812" t="s">
        <v>662</v>
      </c>
      <c r="C8812">
        <v>181</v>
      </c>
      <c r="D8812" t="s">
        <v>45</v>
      </c>
      <c r="E8812">
        <v>1.0561</v>
      </c>
      <c r="F8812">
        <v>-1.5496000000000001</v>
      </c>
      <c r="G8812">
        <v>10.164</v>
      </c>
      <c r="H8812">
        <v>-2.3099999999999999E-2</v>
      </c>
      <c r="I8812">
        <v>-1E-4</v>
      </c>
      <c r="J8812">
        <v>-1.2200000000000001E-2</v>
      </c>
      <c r="K8812">
        <v>-4.5744999999999996</v>
      </c>
    </row>
    <row r="8813" spans="1:11" hidden="1">
      <c r="A8813" t="s">
        <v>664</v>
      </c>
      <c r="B8813" t="s">
        <v>662</v>
      </c>
      <c r="C8813">
        <v>181</v>
      </c>
      <c r="D8813" t="s">
        <v>45</v>
      </c>
      <c r="E8813">
        <v>1.4921</v>
      </c>
      <c r="F8813">
        <v>-1.5496000000000001</v>
      </c>
      <c r="G8813">
        <v>6.2165999999999997</v>
      </c>
      <c r="H8813">
        <v>-2.3099999999999999E-2</v>
      </c>
      <c r="I8813">
        <v>-1E-4</v>
      </c>
      <c r="J8813">
        <v>-2.0999999999999999E-3</v>
      </c>
      <c r="K8813">
        <v>-8.1454000000000004</v>
      </c>
    </row>
    <row r="8814" spans="1:11" hidden="1">
      <c r="A8814" t="s">
        <v>664</v>
      </c>
      <c r="B8814" t="s">
        <v>662</v>
      </c>
      <c r="C8814">
        <v>181</v>
      </c>
      <c r="D8814" t="s">
        <v>45</v>
      </c>
      <c r="E8814">
        <v>1.9279999999999999</v>
      </c>
      <c r="F8814">
        <v>-1.5496000000000001</v>
      </c>
      <c r="G8814">
        <v>2.2944</v>
      </c>
      <c r="H8814">
        <v>-2.3099999999999999E-2</v>
      </c>
      <c r="I8814">
        <v>-1E-4</v>
      </c>
      <c r="J8814">
        <v>8.0000000000000002E-3</v>
      </c>
      <c r="K8814">
        <v>-9.9959000000000007</v>
      </c>
    </row>
    <row r="8815" spans="1:11" hidden="1">
      <c r="A8815" t="s">
        <v>664</v>
      </c>
      <c r="B8815" t="s">
        <v>662</v>
      </c>
      <c r="C8815">
        <v>181</v>
      </c>
      <c r="D8815" t="s">
        <v>45</v>
      </c>
      <c r="E8815">
        <v>2.3639999999999999</v>
      </c>
      <c r="F8815">
        <v>-1.5496000000000001</v>
      </c>
      <c r="G8815">
        <v>-0.58819999999999995</v>
      </c>
      <c r="H8815">
        <v>-2.3099999999999999E-2</v>
      </c>
      <c r="I8815">
        <v>-1E-4</v>
      </c>
      <c r="J8815">
        <v>1.7999999999999999E-2</v>
      </c>
      <c r="K8815">
        <v>-10.3109</v>
      </c>
    </row>
    <row r="8816" spans="1:11" hidden="1">
      <c r="A8816" t="s">
        <v>664</v>
      </c>
      <c r="B8816" t="s">
        <v>662</v>
      </c>
      <c r="C8816">
        <v>181</v>
      </c>
      <c r="D8816" t="s">
        <v>45</v>
      </c>
      <c r="E8816">
        <v>2.8</v>
      </c>
      <c r="F8816">
        <v>-1.5496000000000001</v>
      </c>
      <c r="G8816">
        <v>-1.9026000000000001</v>
      </c>
      <c r="H8816">
        <v>-2.3099999999999999E-2</v>
      </c>
      <c r="I8816">
        <v>-1E-4</v>
      </c>
      <c r="J8816">
        <v>2.8000000000000001E-2</v>
      </c>
      <c r="K8816">
        <v>-9.7109000000000005</v>
      </c>
    </row>
    <row r="8817" spans="1:11" hidden="1">
      <c r="A8817" t="s">
        <v>664</v>
      </c>
      <c r="B8817" t="s">
        <v>662</v>
      </c>
      <c r="C8817">
        <v>181</v>
      </c>
      <c r="D8817" t="s">
        <v>45</v>
      </c>
      <c r="E8817">
        <v>2.8</v>
      </c>
      <c r="F8817">
        <v>-0.52410000000000001</v>
      </c>
      <c r="G8817">
        <v>-7.5144000000000002</v>
      </c>
      <c r="H8817">
        <v>6.9199999999999998E-2</v>
      </c>
      <c r="I8817">
        <v>-1E-4</v>
      </c>
      <c r="J8817">
        <v>0.10780000000000001</v>
      </c>
      <c r="K8817">
        <v>-9.7109000000000005</v>
      </c>
    </row>
    <row r="8818" spans="1:11" hidden="1">
      <c r="A8818" t="s">
        <v>664</v>
      </c>
      <c r="B8818" t="s">
        <v>662</v>
      </c>
      <c r="C8818">
        <v>181</v>
      </c>
      <c r="D8818" t="s">
        <v>45</v>
      </c>
      <c r="E8818">
        <v>3.2360000000000002</v>
      </c>
      <c r="F8818">
        <v>-0.52410000000000001</v>
      </c>
      <c r="G8818">
        <v>-8.0448000000000004</v>
      </c>
      <c r="H8818">
        <v>6.9199999999999998E-2</v>
      </c>
      <c r="I8818">
        <v>-1E-4</v>
      </c>
      <c r="J8818">
        <v>7.7600000000000002E-2</v>
      </c>
      <c r="K8818">
        <v>-6.3388999999999998</v>
      </c>
    </row>
    <row r="8819" spans="1:11" hidden="1">
      <c r="A8819" t="s">
        <v>664</v>
      </c>
      <c r="B8819" t="s">
        <v>662</v>
      </c>
      <c r="C8819">
        <v>181</v>
      </c>
      <c r="D8819" t="s">
        <v>45</v>
      </c>
      <c r="E8819">
        <v>3.6720000000000002</v>
      </c>
      <c r="F8819">
        <v>-0.52410000000000001</v>
      </c>
      <c r="G8819">
        <v>-8.5751000000000008</v>
      </c>
      <c r="H8819">
        <v>6.9199999999999998E-2</v>
      </c>
      <c r="I8819">
        <v>-1E-4</v>
      </c>
      <c r="J8819">
        <v>4.7399999999999998E-2</v>
      </c>
      <c r="K8819">
        <v>-2.74</v>
      </c>
    </row>
    <row r="8820" spans="1:11" hidden="1">
      <c r="A8820" t="s">
        <v>664</v>
      </c>
      <c r="B8820" t="s">
        <v>662</v>
      </c>
      <c r="C8820">
        <v>181</v>
      </c>
      <c r="D8820" t="s">
        <v>45</v>
      </c>
      <c r="E8820">
        <v>4.1079999999999997</v>
      </c>
      <c r="F8820">
        <v>-0.52410000000000001</v>
      </c>
      <c r="G8820">
        <v>-9.1053999999999995</v>
      </c>
      <c r="H8820">
        <v>6.9199999999999998E-2</v>
      </c>
      <c r="I8820">
        <v>-1E-4</v>
      </c>
      <c r="J8820">
        <v>1.7299999999999999E-2</v>
      </c>
      <c r="K8820">
        <v>1.0900000000000001</v>
      </c>
    </row>
    <row r="8821" spans="1:11" hidden="1">
      <c r="A8821" t="s">
        <v>664</v>
      </c>
      <c r="B8821" t="s">
        <v>662</v>
      </c>
      <c r="C8821">
        <v>181</v>
      </c>
      <c r="D8821" t="s">
        <v>45</v>
      </c>
      <c r="E8821">
        <v>4.5438999999999998</v>
      </c>
      <c r="F8821">
        <v>-0.52410000000000001</v>
      </c>
      <c r="G8821">
        <v>-9.6357999999999997</v>
      </c>
      <c r="H8821">
        <v>6.9199999999999998E-2</v>
      </c>
      <c r="I8821">
        <v>-1E-4</v>
      </c>
      <c r="J8821">
        <v>-1.37E-2</v>
      </c>
      <c r="K8821">
        <v>5.1513999999999998</v>
      </c>
    </row>
    <row r="8822" spans="1:11" hidden="1">
      <c r="A8822" t="s">
        <v>664</v>
      </c>
      <c r="B8822" t="s">
        <v>662</v>
      </c>
      <c r="C8822">
        <v>181</v>
      </c>
      <c r="D8822" t="s">
        <v>45</v>
      </c>
      <c r="E8822">
        <v>4.9798999999999998</v>
      </c>
      <c r="F8822">
        <v>-0.52410000000000001</v>
      </c>
      <c r="G8822">
        <v>-10.1661</v>
      </c>
      <c r="H8822">
        <v>6.9199999999999998E-2</v>
      </c>
      <c r="I8822">
        <v>-1E-4</v>
      </c>
      <c r="J8822">
        <v>-4.48E-2</v>
      </c>
      <c r="K8822">
        <v>9.4438999999999993</v>
      </c>
    </row>
    <row r="8823" spans="1:11" hidden="1">
      <c r="A8823" t="s">
        <v>664</v>
      </c>
      <c r="B8823" t="s">
        <v>662</v>
      </c>
      <c r="C8823">
        <v>181</v>
      </c>
      <c r="D8823" t="s">
        <v>45</v>
      </c>
      <c r="E8823">
        <v>5.4158999999999997</v>
      </c>
      <c r="F8823">
        <v>-0.52410000000000001</v>
      </c>
      <c r="G8823">
        <v>-10.6965</v>
      </c>
      <c r="H8823">
        <v>6.9199999999999998E-2</v>
      </c>
      <c r="I8823">
        <v>-1E-4</v>
      </c>
      <c r="J8823">
        <v>-7.5899999999999995E-2</v>
      </c>
      <c r="K8823">
        <v>13.967599999999999</v>
      </c>
    </row>
    <row r="8824" spans="1:11" hidden="1">
      <c r="A8824" t="s">
        <v>664</v>
      </c>
      <c r="B8824" t="s">
        <v>662</v>
      </c>
      <c r="C8824">
        <v>181</v>
      </c>
      <c r="D8824" t="s">
        <v>46</v>
      </c>
      <c r="E8824">
        <v>0.18410000000000001</v>
      </c>
      <c r="F8824">
        <v>-1.5424</v>
      </c>
      <c r="G8824">
        <v>15.6943</v>
      </c>
      <c r="H8824">
        <v>-2.3E-2</v>
      </c>
      <c r="I8824">
        <v>-1E-4</v>
      </c>
      <c r="J8824">
        <v>-3.2099999999999997E-2</v>
      </c>
      <c r="K8824">
        <v>7.2614000000000001</v>
      </c>
    </row>
    <row r="8825" spans="1:11" hidden="1">
      <c r="A8825" t="s">
        <v>664</v>
      </c>
      <c r="B8825" t="s">
        <v>662</v>
      </c>
      <c r="C8825">
        <v>181</v>
      </c>
      <c r="D8825" t="s">
        <v>46</v>
      </c>
      <c r="E8825">
        <v>0.62009999999999998</v>
      </c>
      <c r="F8825">
        <v>-1.5424</v>
      </c>
      <c r="G8825">
        <v>13.717700000000001</v>
      </c>
      <c r="H8825">
        <v>-2.3E-2</v>
      </c>
      <c r="I8825">
        <v>-1E-4</v>
      </c>
      <c r="J8825">
        <v>-2.2100000000000002E-2</v>
      </c>
      <c r="K8825">
        <v>0.79290000000000005</v>
      </c>
    </row>
    <row r="8826" spans="1:11" hidden="1">
      <c r="A8826" t="s">
        <v>664</v>
      </c>
      <c r="B8826" t="s">
        <v>662</v>
      </c>
      <c r="C8826">
        <v>181</v>
      </c>
      <c r="D8826" t="s">
        <v>46</v>
      </c>
      <c r="E8826">
        <v>1.0561</v>
      </c>
      <c r="F8826">
        <v>-1.5424</v>
      </c>
      <c r="G8826">
        <v>10.2193</v>
      </c>
      <c r="H8826">
        <v>-2.3E-2</v>
      </c>
      <c r="I8826">
        <v>-1E-4</v>
      </c>
      <c r="J8826">
        <v>-1.21E-2</v>
      </c>
      <c r="K8826">
        <v>-4.4737</v>
      </c>
    </row>
    <row r="8827" spans="1:11" hidden="1">
      <c r="A8827" t="s">
        <v>664</v>
      </c>
      <c r="B8827" t="s">
        <v>662</v>
      </c>
      <c r="C8827">
        <v>181</v>
      </c>
      <c r="D8827" t="s">
        <v>46</v>
      </c>
      <c r="E8827">
        <v>1.4921</v>
      </c>
      <c r="F8827">
        <v>-1.5424</v>
      </c>
      <c r="G8827">
        <v>6.2720000000000002</v>
      </c>
      <c r="H8827">
        <v>-2.3E-2</v>
      </c>
      <c r="I8827">
        <v>-1E-4</v>
      </c>
      <c r="J8827">
        <v>-2E-3</v>
      </c>
      <c r="K8827">
        <v>-8.0686999999999998</v>
      </c>
    </row>
    <row r="8828" spans="1:11" hidden="1">
      <c r="A8828" t="s">
        <v>664</v>
      </c>
      <c r="B8828" t="s">
        <v>662</v>
      </c>
      <c r="C8828">
        <v>181</v>
      </c>
      <c r="D8828" t="s">
        <v>46</v>
      </c>
      <c r="E8828">
        <v>1.9279999999999999</v>
      </c>
      <c r="F8828">
        <v>-1.5424</v>
      </c>
      <c r="G8828">
        <v>2.3496999999999999</v>
      </c>
      <c r="H8828">
        <v>-2.3E-2</v>
      </c>
      <c r="I8828">
        <v>-1E-4</v>
      </c>
      <c r="J8828">
        <v>8.0000000000000002E-3</v>
      </c>
      <c r="K8828">
        <v>-9.9433000000000007</v>
      </c>
    </row>
    <row r="8829" spans="1:11" hidden="1">
      <c r="A8829" t="s">
        <v>664</v>
      </c>
      <c r="B8829" t="s">
        <v>662</v>
      </c>
      <c r="C8829">
        <v>181</v>
      </c>
      <c r="D8829" t="s">
        <v>46</v>
      </c>
      <c r="E8829">
        <v>2.3639999999999999</v>
      </c>
      <c r="F8829">
        <v>-1.5424</v>
      </c>
      <c r="G8829">
        <v>-0.53290000000000004</v>
      </c>
      <c r="H8829">
        <v>-2.3E-2</v>
      </c>
      <c r="I8829">
        <v>-1E-4</v>
      </c>
      <c r="J8829">
        <v>1.8100000000000002E-2</v>
      </c>
      <c r="K8829">
        <v>-10.282400000000001</v>
      </c>
    </row>
    <row r="8830" spans="1:11" hidden="1">
      <c r="A8830" t="s">
        <v>664</v>
      </c>
      <c r="B8830" t="s">
        <v>662</v>
      </c>
      <c r="C8830">
        <v>181</v>
      </c>
      <c r="D8830" t="s">
        <v>46</v>
      </c>
      <c r="E8830">
        <v>2.8</v>
      </c>
      <c r="F8830">
        <v>-1.5424</v>
      </c>
      <c r="G8830">
        <v>-1.8472999999999999</v>
      </c>
      <c r="H8830">
        <v>-2.3E-2</v>
      </c>
      <c r="I8830">
        <v>-1E-4</v>
      </c>
      <c r="J8830">
        <v>2.81E-2</v>
      </c>
      <c r="K8830">
        <v>-9.7065999999999999</v>
      </c>
    </row>
    <row r="8831" spans="1:11" hidden="1">
      <c r="A8831" t="s">
        <v>664</v>
      </c>
      <c r="B8831" t="s">
        <v>662</v>
      </c>
      <c r="C8831">
        <v>181</v>
      </c>
      <c r="D8831" t="s">
        <v>46</v>
      </c>
      <c r="E8831">
        <v>2.8</v>
      </c>
      <c r="F8831">
        <v>-0.51100000000000001</v>
      </c>
      <c r="G8831">
        <v>-7.4591000000000003</v>
      </c>
      <c r="H8831">
        <v>7.1400000000000005E-2</v>
      </c>
      <c r="I8831">
        <v>-1E-4</v>
      </c>
      <c r="J8831">
        <v>0.1109</v>
      </c>
      <c r="K8831">
        <v>-9.7065999999999999</v>
      </c>
    </row>
    <row r="8832" spans="1:11" hidden="1">
      <c r="A8832" t="s">
        <v>664</v>
      </c>
      <c r="B8832" t="s">
        <v>662</v>
      </c>
      <c r="C8832">
        <v>181</v>
      </c>
      <c r="D8832" t="s">
        <v>46</v>
      </c>
      <c r="E8832">
        <v>3.2360000000000002</v>
      </c>
      <c r="F8832">
        <v>-0.51100000000000001</v>
      </c>
      <c r="G8832">
        <v>-7.9893999999999998</v>
      </c>
      <c r="H8832">
        <v>7.1400000000000005E-2</v>
      </c>
      <c r="I8832">
        <v>-1E-4</v>
      </c>
      <c r="J8832">
        <v>7.9699999999999993E-2</v>
      </c>
      <c r="K8832">
        <v>-6.3190999999999997</v>
      </c>
    </row>
    <row r="8833" spans="1:11" hidden="1">
      <c r="A8833" t="s">
        <v>664</v>
      </c>
      <c r="B8833" t="s">
        <v>662</v>
      </c>
      <c r="C8833">
        <v>181</v>
      </c>
      <c r="D8833" t="s">
        <v>46</v>
      </c>
      <c r="E8833">
        <v>3.6720000000000002</v>
      </c>
      <c r="F8833">
        <v>-0.51100000000000001</v>
      </c>
      <c r="G8833">
        <v>-8.5198</v>
      </c>
      <c r="H8833">
        <v>7.1400000000000005E-2</v>
      </c>
      <c r="I8833">
        <v>-1E-4</v>
      </c>
      <c r="J8833">
        <v>4.8599999999999997E-2</v>
      </c>
      <c r="K8833">
        <v>-2.6960999999999999</v>
      </c>
    </row>
    <row r="8834" spans="1:11" hidden="1">
      <c r="A8834" t="s">
        <v>664</v>
      </c>
      <c r="B8834" t="s">
        <v>662</v>
      </c>
      <c r="C8834">
        <v>181</v>
      </c>
      <c r="D8834" t="s">
        <v>46</v>
      </c>
      <c r="E8834">
        <v>4.1079999999999997</v>
      </c>
      <c r="F8834">
        <v>-0.51100000000000001</v>
      </c>
      <c r="G8834">
        <v>-9.0501000000000005</v>
      </c>
      <c r="H8834">
        <v>7.1400000000000005E-2</v>
      </c>
      <c r="I8834">
        <v>-1E-4</v>
      </c>
      <c r="J8834">
        <v>1.7500000000000002E-2</v>
      </c>
      <c r="K8834">
        <v>1.1580999999999999</v>
      </c>
    </row>
    <row r="8835" spans="1:11" hidden="1">
      <c r="A8835" t="s">
        <v>664</v>
      </c>
      <c r="B8835" t="s">
        <v>662</v>
      </c>
      <c r="C8835">
        <v>181</v>
      </c>
      <c r="D8835" t="s">
        <v>46</v>
      </c>
      <c r="E8835">
        <v>4.5438999999999998</v>
      </c>
      <c r="F8835">
        <v>-0.51100000000000001</v>
      </c>
      <c r="G8835">
        <v>-9.5805000000000007</v>
      </c>
      <c r="H8835">
        <v>7.1400000000000005E-2</v>
      </c>
      <c r="I8835">
        <v>-1E-4</v>
      </c>
      <c r="J8835">
        <v>-1.29E-2</v>
      </c>
      <c r="K8835">
        <v>5.2435</v>
      </c>
    </row>
    <row r="8836" spans="1:11" hidden="1">
      <c r="A8836" t="s">
        <v>664</v>
      </c>
      <c r="B8836" t="s">
        <v>662</v>
      </c>
      <c r="C8836">
        <v>181</v>
      </c>
      <c r="D8836" t="s">
        <v>46</v>
      </c>
      <c r="E8836">
        <v>4.9798999999999998</v>
      </c>
      <c r="F8836">
        <v>-0.51100000000000001</v>
      </c>
      <c r="G8836">
        <v>-10.110799999999999</v>
      </c>
      <c r="H8836">
        <v>7.1400000000000005E-2</v>
      </c>
      <c r="I8836">
        <v>-1E-4</v>
      </c>
      <c r="J8836">
        <v>-4.3099999999999999E-2</v>
      </c>
      <c r="K8836">
        <v>9.5601000000000003</v>
      </c>
    </row>
    <row r="8837" spans="1:11" hidden="1">
      <c r="A8837" t="s">
        <v>664</v>
      </c>
      <c r="B8837" t="s">
        <v>662</v>
      </c>
      <c r="C8837">
        <v>181</v>
      </c>
      <c r="D8837" t="s">
        <v>46</v>
      </c>
      <c r="E8837">
        <v>5.4158999999999997</v>
      </c>
      <c r="F8837">
        <v>-0.51100000000000001</v>
      </c>
      <c r="G8837">
        <v>-10.6411</v>
      </c>
      <c r="H8837">
        <v>7.1400000000000005E-2</v>
      </c>
      <c r="I8837">
        <v>-1E-4</v>
      </c>
      <c r="J8837">
        <v>-7.3300000000000004E-2</v>
      </c>
      <c r="K8837">
        <v>14.108000000000001</v>
      </c>
    </row>
    <row r="8838" spans="1:11" hidden="1">
      <c r="A8838" t="s">
        <v>664</v>
      </c>
      <c r="B8838" t="s">
        <v>662</v>
      </c>
      <c r="C8838">
        <v>181</v>
      </c>
      <c r="D8838" t="s">
        <v>47</v>
      </c>
      <c r="E8838">
        <v>0.18410000000000001</v>
      </c>
      <c r="F8838">
        <v>-1.5496000000000001</v>
      </c>
      <c r="G8838">
        <v>15.638999999999999</v>
      </c>
      <c r="H8838">
        <v>-2.3099999999999999E-2</v>
      </c>
      <c r="I8838">
        <v>-1E-4</v>
      </c>
      <c r="J8838">
        <v>-3.2300000000000002E-2</v>
      </c>
      <c r="K8838">
        <v>7.1123000000000003</v>
      </c>
    </row>
    <row r="8839" spans="1:11" hidden="1">
      <c r="A8839" t="s">
        <v>664</v>
      </c>
      <c r="B8839" t="s">
        <v>662</v>
      </c>
      <c r="C8839">
        <v>181</v>
      </c>
      <c r="D8839" t="s">
        <v>47</v>
      </c>
      <c r="E8839">
        <v>0.62009999999999998</v>
      </c>
      <c r="F8839">
        <v>-1.5496000000000001</v>
      </c>
      <c r="G8839">
        <v>13.6624</v>
      </c>
      <c r="H8839">
        <v>-2.3099999999999999E-2</v>
      </c>
      <c r="I8839">
        <v>-1E-4</v>
      </c>
      <c r="J8839">
        <v>-2.2200000000000001E-2</v>
      </c>
      <c r="K8839">
        <v>0.66790000000000005</v>
      </c>
    </row>
    <row r="8840" spans="1:11" hidden="1">
      <c r="A8840" t="s">
        <v>664</v>
      </c>
      <c r="B8840" t="s">
        <v>662</v>
      </c>
      <c r="C8840">
        <v>181</v>
      </c>
      <c r="D8840" t="s">
        <v>47</v>
      </c>
      <c r="E8840">
        <v>1.0561</v>
      </c>
      <c r="F8840">
        <v>-1.5496000000000001</v>
      </c>
      <c r="G8840">
        <v>10.164</v>
      </c>
      <c r="H8840">
        <v>-2.3099999999999999E-2</v>
      </c>
      <c r="I8840">
        <v>-1E-4</v>
      </c>
      <c r="J8840">
        <v>-1.2200000000000001E-2</v>
      </c>
      <c r="K8840">
        <v>-4.5744999999999996</v>
      </c>
    </row>
    <row r="8841" spans="1:11" hidden="1">
      <c r="A8841" t="s">
        <v>664</v>
      </c>
      <c r="B8841" t="s">
        <v>662</v>
      </c>
      <c r="C8841">
        <v>181</v>
      </c>
      <c r="D8841" t="s">
        <v>47</v>
      </c>
      <c r="E8841">
        <v>1.4921</v>
      </c>
      <c r="F8841">
        <v>-1.5496000000000001</v>
      </c>
      <c r="G8841">
        <v>6.2165999999999997</v>
      </c>
      <c r="H8841">
        <v>-2.3099999999999999E-2</v>
      </c>
      <c r="I8841">
        <v>-1E-4</v>
      </c>
      <c r="J8841">
        <v>-2.0999999999999999E-3</v>
      </c>
      <c r="K8841">
        <v>-8.1454000000000004</v>
      </c>
    </row>
    <row r="8842" spans="1:11" hidden="1">
      <c r="A8842" t="s">
        <v>664</v>
      </c>
      <c r="B8842" t="s">
        <v>662</v>
      </c>
      <c r="C8842">
        <v>181</v>
      </c>
      <c r="D8842" t="s">
        <v>47</v>
      </c>
      <c r="E8842">
        <v>1.9279999999999999</v>
      </c>
      <c r="F8842">
        <v>-1.5496000000000001</v>
      </c>
      <c r="G8842">
        <v>2.2944</v>
      </c>
      <c r="H8842">
        <v>-2.3099999999999999E-2</v>
      </c>
      <c r="I8842">
        <v>-1E-4</v>
      </c>
      <c r="J8842">
        <v>8.0000000000000002E-3</v>
      </c>
      <c r="K8842">
        <v>-9.9959000000000007</v>
      </c>
    </row>
    <row r="8843" spans="1:11" hidden="1">
      <c r="A8843" t="s">
        <v>664</v>
      </c>
      <c r="B8843" t="s">
        <v>662</v>
      </c>
      <c r="C8843">
        <v>181</v>
      </c>
      <c r="D8843" t="s">
        <v>47</v>
      </c>
      <c r="E8843">
        <v>2.3639999999999999</v>
      </c>
      <c r="F8843">
        <v>-1.5496000000000001</v>
      </c>
      <c r="G8843">
        <v>-0.58819999999999995</v>
      </c>
      <c r="H8843">
        <v>-2.3099999999999999E-2</v>
      </c>
      <c r="I8843">
        <v>-1E-4</v>
      </c>
      <c r="J8843">
        <v>1.7999999999999999E-2</v>
      </c>
      <c r="K8843">
        <v>-10.3109</v>
      </c>
    </row>
    <row r="8844" spans="1:11" hidden="1">
      <c r="A8844" t="s">
        <v>664</v>
      </c>
      <c r="B8844" t="s">
        <v>662</v>
      </c>
      <c r="C8844">
        <v>181</v>
      </c>
      <c r="D8844" t="s">
        <v>47</v>
      </c>
      <c r="E8844">
        <v>2.8</v>
      </c>
      <c r="F8844">
        <v>-1.5496000000000001</v>
      </c>
      <c r="G8844">
        <v>-1.9026000000000001</v>
      </c>
      <c r="H8844">
        <v>-2.3099999999999999E-2</v>
      </c>
      <c r="I8844">
        <v>-1E-4</v>
      </c>
      <c r="J8844">
        <v>2.8000000000000001E-2</v>
      </c>
      <c r="K8844">
        <v>-9.7109000000000005</v>
      </c>
    </row>
    <row r="8845" spans="1:11" hidden="1">
      <c r="A8845" t="s">
        <v>664</v>
      </c>
      <c r="B8845" t="s">
        <v>662</v>
      </c>
      <c r="C8845">
        <v>181</v>
      </c>
      <c r="D8845" t="s">
        <v>47</v>
      </c>
      <c r="E8845">
        <v>2.8</v>
      </c>
      <c r="F8845">
        <v>-0.52410000000000001</v>
      </c>
      <c r="G8845">
        <v>-7.5144000000000002</v>
      </c>
      <c r="H8845">
        <v>6.9199999999999998E-2</v>
      </c>
      <c r="I8845">
        <v>-1E-4</v>
      </c>
      <c r="J8845">
        <v>0.10780000000000001</v>
      </c>
      <c r="K8845">
        <v>-9.7109000000000005</v>
      </c>
    </row>
    <row r="8846" spans="1:11" hidden="1">
      <c r="A8846" t="s">
        <v>664</v>
      </c>
      <c r="B8846" t="s">
        <v>662</v>
      </c>
      <c r="C8846">
        <v>181</v>
      </c>
      <c r="D8846" t="s">
        <v>47</v>
      </c>
      <c r="E8846">
        <v>3.2360000000000002</v>
      </c>
      <c r="F8846">
        <v>-0.52410000000000001</v>
      </c>
      <c r="G8846">
        <v>-8.0448000000000004</v>
      </c>
      <c r="H8846">
        <v>6.9199999999999998E-2</v>
      </c>
      <c r="I8846">
        <v>-1E-4</v>
      </c>
      <c r="J8846">
        <v>7.7600000000000002E-2</v>
      </c>
      <c r="K8846">
        <v>-6.3388999999999998</v>
      </c>
    </row>
    <row r="8847" spans="1:11" hidden="1">
      <c r="A8847" t="s">
        <v>664</v>
      </c>
      <c r="B8847" t="s">
        <v>662</v>
      </c>
      <c r="C8847">
        <v>181</v>
      </c>
      <c r="D8847" t="s">
        <v>47</v>
      </c>
      <c r="E8847">
        <v>3.6720000000000002</v>
      </c>
      <c r="F8847">
        <v>-0.52410000000000001</v>
      </c>
      <c r="G8847">
        <v>-8.5751000000000008</v>
      </c>
      <c r="H8847">
        <v>6.9199999999999998E-2</v>
      </c>
      <c r="I8847">
        <v>-1E-4</v>
      </c>
      <c r="J8847">
        <v>4.7399999999999998E-2</v>
      </c>
      <c r="K8847">
        <v>-2.74</v>
      </c>
    </row>
    <row r="8848" spans="1:11" hidden="1">
      <c r="A8848" t="s">
        <v>664</v>
      </c>
      <c r="B8848" t="s">
        <v>662</v>
      </c>
      <c r="C8848">
        <v>181</v>
      </c>
      <c r="D8848" t="s">
        <v>47</v>
      </c>
      <c r="E8848">
        <v>4.1079999999999997</v>
      </c>
      <c r="F8848">
        <v>-0.52410000000000001</v>
      </c>
      <c r="G8848">
        <v>-9.1053999999999995</v>
      </c>
      <c r="H8848">
        <v>6.9199999999999998E-2</v>
      </c>
      <c r="I8848">
        <v>-1E-4</v>
      </c>
      <c r="J8848">
        <v>1.7299999999999999E-2</v>
      </c>
      <c r="K8848">
        <v>1.0900000000000001</v>
      </c>
    </row>
    <row r="8849" spans="1:11" hidden="1">
      <c r="A8849" t="s">
        <v>664</v>
      </c>
      <c r="B8849" t="s">
        <v>662</v>
      </c>
      <c r="C8849">
        <v>181</v>
      </c>
      <c r="D8849" t="s">
        <v>47</v>
      </c>
      <c r="E8849">
        <v>4.5438999999999998</v>
      </c>
      <c r="F8849">
        <v>-0.52410000000000001</v>
      </c>
      <c r="G8849">
        <v>-9.6357999999999997</v>
      </c>
      <c r="H8849">
        <v>6.9199999999999998E-2</v>
      </c>
      <c r="I8849">
        <v>-1E-4</v>
      </c>
      <c r="J8849">
        <v>-1.37E-2</v>
      </c>
      <c r="K8849">
        <v>5.1513999999999998</v>
      </c>
    </row>
    <row r="8850" spans="1:11" hidden="1">
      <c r="A8850" t="s">
        <v>664</v>
      </c>
      <c r="B8850" t="s">
        <v>662</v>
      </c>
      <c r="C8850">
        <v>181</v>
      </c>
      <c r="D8850" t="s">
        <v>47</v>
      </c>
      <c r="E8850">
        <v>4.9798999999999998</v>
      </c>
      <c r="F8850">
        <v>-0.52410000000000001</v>
      </c>
      <c r="G8850">
        <v>-10.1661</v>
      </c>
      <c r="H8850">
        <v>6.9199999999999998E-2</v>
      </c>
      <c r="I8850">
        <v>-1E-4</v>
      </c>
      <c r="J8850">
        <v>-4.48E-2</v>
      </c>
      <c r="K8850">
        <v>9.4438999999999993</v>
      </c>
    </row>
    <row r="8851" spans="1:11" hidden="1">
      <c r="A8851" t="s">
        <v>664</v>
      </c>
      <c r="B8851" t="s">
        <v>662</v>
      </c>
      <c r="C8851">
        <v>181</v>
      </c>
      <c r="D8851" t="s">
        <v>47</v>
      </c>
      <c r="E8851">
        <v>5.4158999999999997</v>
      </c>
      <c r="F8851">
        <v>-0.52410000000000001</v>
      </c>
      <c r="G8851">
        <v>-10.6965</v>
      </c>
      <c r="H8851">
        <v>6.9199999999999998E-2</v>
      </c>
      <c r="I8851">
        <v>-1E-4</v>
      </c>
      <c r="J8851">
        <v>-7.5899999999999995E-2</v>
      </c>
      <c r="K8851">
        <v>13.967599999999999</v>
      </c>
    </row>
    <row r="8852" spans="1:11" hidden="1">
      <c r="A8852" t="s">
        <v>664</v>
      </c>
      <c r="B8852" t="s">
        <v>662</v>
      </c>
      <c r="C8852">
        <v>181</v>
      </c>
      <c r="D8852" t="s">
        <v>48</v>
      </c>
      <c r="E8852">
        <v>0.18410000000000001</v>
      </c>
      <c r="F8852">
        <v>-1.5424</v>
      </c>
      <c r="G8852">
        <v>15.6943</v>
      </c>
      <c r="H8852">
        <v>-2.3E-2</v>
      </c>
      <c r="I8852">
        <v>-1E-4</v>
      </c>
      <c r="J8852">
        <v>-3.2099999999999997E-2</v>
      </c>
      <c r="K8852">
        <v>7.2614000000000001</v>
      </c>
    </row>
    <row r="8853" spans="1:11" hidden="1">
      <c r="A8853" t="s">
        <v>664</v>
      </c>
      <c r="B8853" t="s">
        <v>662</v>
      </c>
      <c r="C8853">
        <v>181</v>
      </c>
      <c r="D8853" t="s">
        <v>48</v>
      </c>
      <c r="E8853">
        <v>0.62009999999999998</v>
      </c>
      <c r="F8853">
        <v>-1.5424</v>
      </c>
      <c r="G8853">
        <v>13.717700000000001</v>
      </c>
      <c r="H8853">
        <v>-2.3E-2</v>
      </c>
      <c r="I8853">
        <v>-1E-4</v>
      </c>
      <c r="J8853">
        <v>-2.2100000000000002E-2</v>
      </c>
      <c r="K8853">
        <v>0.79290000000000005</v>
      </c>
    </row>
    <row r="8854" spans="1:11" hidden="1">
      <c r="A8854" t="s">
        <v>664</v>
      </c>
      <c r="B8854" t="s">
        <v>662</v>
      </c>
      <c r="C8854">
        <v>181</v>
      </c>
      <c r="D8854" t="s">
        <v>48</v>
      </c>
      <c r="E8854">
        <v>1.0561</v>
      </c>
      <c r="F8854">
        <v>-1.5424</v>
      </c>
      <c r="G8854">
        <v>10.2193</v>
      </c>
      <c r="H8854">
        <v>-2.3E-2</v>
      </c>
      <c r="I8854">
        <v>-1E-4</v>
      </c>
      <c r="J8854">
        <v>-1.21E-2</v>
      </c>
      <c r="K8854">
        <v>-4.4737</v>
      </c>
    </row>
    <row r="8855" spans="1:11" hidden="1">
      <c r="A8855" t="s">
        <v>664</v>
      </c>
      <c r="B8855" t="s">
        <v>662</v>
      </c>
      <c r="C8855">
        <v>181</v>
      </c>
      <c r="D8855" t="s">
        <v>48</v>
      </c>
      <c r="E8855">
        <v>1.4921</v>
      </c>
      <c r="F8855">
        <v>-1.5424</v>
      </c>
      <c r="G8855">
        <v>6.2720000000000002</v>
      </c>
      <c r="H8855">
        <v>-2.3E-2</v>
      </c>
      <c r="I8855">
        <v>-1E-4</v>
      </c>
      <c r="J8855">
        <v>-2E-3</v>
      </c>
      <c r="K8855">
        <v>-8.0686999999999998</v>
      </c>
    </row>
    <row r="8856" spans="1:11" hidden="1">
      <c r="A8856" t="s">
        <v>664</v>
      </c>
      <c r="B8856" t="s">
        <v>662</v>
      </c>
      <c r="C8856">
        <v>181</v>
      </c>
      <c r="D8856" t="s">
        <v>48</v>
      </c>
      <c r="E8856">
        <v>1.9279999999999999</v>
      </c>
      <c r="F8856">
        <v>-1.5424</v>
      </c>
      <c r="G8856">
        <v>2.3496999999999999</v>
      </c>
      <c r="H8856">
        <v>-2.3E-2</v>
      </c>
      <c r="I8856">
        <v>-1E-4</v>
      </c>
      <c r="J8856">
        <v>8.0000000000000002E-3</v>
      </c>
      <c r="K8856">
        <v>-9.9433000000000007</v>
      </c>
    </row>
    <row r="8857" spans="1:11" hidden="1">
      <c r="A8857" t="s">
        <v>664</v>
      </c>
      <c r="B8857" t="s">
        <v>662</v>
      </c>
      <c r="C8857">
        <v>181</v>
      </c>
      <c r="D8857" t="s">
        <v>48</v>
      </c>
      <c r="E8857">
        <v>2.3639999999999999</v>
      </c>
      <c r="F8857">
        <v>-1.5424</v>
      </c>
      <c r="G8857">
        <v>-0.53290000000000004</v>
      </c>
      <c r="H8857">
        <v>-2.3E-2</v>
      </c>
      <c r="I8857">
        <v>-1E-4</v>
      </c>
      <c r="J8857">
        <v>1.8100000000000002E-2</v>
      </c>
      <c r="K8857">
        <v>-10.282400000000001</v>
      </c>
    </row>
    <row r="8858" spans="1:11" hidden="1">
      <c r="A8858" t="s">
        <v>664</v>
      </c>
      <c r="B8858" t="s">
        <v>662</v>
      </c>
      <c r="C8858">
        <v>181</v>
      </c>
      <c r="D8858" t="s">
        <v>48</v>
      </c>
      <c r="E8858">
        <v>2.8</v>
      </c>
      <c r="F8858">
        <v>-1.5424</v>
      </c>
      <c r="G8858">
        <v>-1.8472999999999999</v>
      </c>
      <c r="H8858">
        <v>-2.3E-2</v>
      </c>
      <c r="I8858">
        <v>-1E-4</v>
      </c>
      <c r="J8858">
        <v>2.81E-2</v>
      </c>
      <c r="K8858">
        <v>-9.7065999999999999</v>
      </c>
    </row>
    <row r="8859" spans="1:11" hidden="1">
      <c r="A8859" t="s">
        <v>664</v>
      </c>
      <c r="B8859" t="s">
        <v>662</v>
      </c>
      <c r="C8859">
        <v>181</v>
      </c>
      <c r="D8859" t="s">
        <v>48</v>
      </c>
      <c r="E8859">
        <v>2.8</v>
      </c>
      <c r="F8859">
        <v>-0.51100000000000001</v>
      </c>
      <c r="G8859">
        <v>-7.4591000000000003</v>
      </c>
      <c r="H8859">
        <v>7.1400000000000005E-2</v>
      </c>
      <c r="I8859">
        <v>-1E-4</v>
      </c>
      <c r="J8859">
        <v>0.1109</v>
      </c>
      <c r="K8859">
        <v>-9.7065999999999999</v>
      </c>
    </row>
    <row r="8860" spans="1:11" hidden="1">
      <c r="A8860" t="s">
        <v>664</v>
      </c>
      <c r="B8860" t="s">
        <v>662</v>
      </c>
      <c r="C8860">
        <v>181</v>
      </c>
      <c r="D8860" t="s">
        <v>48</v>
      </c>
      <c r="E8860">
        <v>3.2360000000000002</v>
      </c>
      <c r="F8860">
        <v>-0.51100000000000001</v>
      </c>
      <c r="G8860">
        <v>-7.9893999999999998</v>
      </c>
      <c r="H8860">
        <v>7.1400000000000005E-2</v>
      </c>
      <c r="I8860">
        <v>-1E-4</v>
      </c>
      <c r="J8860">
        <v>7.9699999999999993E-2</v>
      </c>
      <c r="K8860">
        <v>-6.3190999999999997</v>
      </c>
    </row>
    <row r="8861" spans="1:11" hidden="1">
      <c r="A8861" t="s">
        <v>664</v>
      </c>
      <c r="B8861" t="s">
        <v>662</v>
      </c>
      <c r="C8861">
        <v>181</v>
      </c>
      <c r="D8861" t="s">
        <v>48</v>
      </c>
      <c r="E8861">
        <v>3.6720000000000002</v>
      </c>
      <c r="F8861">
        <v>-0.51100000000000001</v>
      </c>
      <c r="G8861">
        <v>-8.5198</v>
      </c>
      <c r="H8861">
        <v>7.1400000000000005E-2</v>
      </c>
      <c r="I8861">
        <v>-1E-4</v>
      </c>
      <c r="J8861">
        <v>4.8599999999999997E-2</v>
      </c>
      <c r="K8861">
        <v>-2.6960999999999999</v>
      </c>
    </row>
    <row r="8862" spans="1:11" hidden="1">
      <c r="A8862" t="s">
        <v>664</v>
      </c>
      <c r="B8862" t="s">
        <v>662</v>
      </c>
      <c r="C8862">
        <v>181</v>
      </c>
      <c r="D8862" t="s">
        <v>48</v>
      </c>
      <c r="E8862">
        <v>4.1079999999999997</v>
      </c>
      <c r="F8862">
        <v>-0.51100000000000001</v>
      </c>
      <c r="G8862">
        <v>-9.0501000000000005</v>
      </c>
      <c r="H8862">
        <v>7.1400000000000005E-2</v>
      </c>
      <c r="I8862">
        <v>-1E-4</v>
      </c>
      <c r="J8862">
        <v>1.7500000000000002E-2</v>
      </c>
      <c r="K8862">
        <v>1.1580999999999999</v>
      </c>
    </row>
    <row r="8863" spans="1:11" hidden="1">
      <c r="A8863" t="s">
        <v>664</v>
      </c>
      <c r="B8863" t="s">
        <v>662</v>
      </c>
      <c r="C8863">
        <v>181</v>
      </c>
      <c r="D8863" t="s">
        <v>48</v>
      </c>
      <c r="E8863">
        <v>4.5438999999999998</v>
      </c>
      <c r="F8863">
        <v>-0.51100000000000001</v>
      </c>
      <c r="G8863">
        <v>-9.5805000000000007</v>
      </c>
      <c r="H8863">
        <v>7.1400000000000005E-2</v>
      </c>
      <c r="I8863">
        <v>-1E-4</v>
      </c>
      <c r="J8863">
        <v>-1.29E-2</v>
      </c>
      <c r="K8863">
        <v>5.2435</v>
      </c>
    </row>
    <row r="8864" spans="1:11" hidden="1">
      <c r="A8864" t="s">
        <v>664</v>
      </c>
      <c r="B8864" t="s">
        <v>662</v>
      </c>
      <c r="C8864">
        <v>181</v>
      </c>
      <c r="D8864" t="s">
        <v>48</v>
      </c>
      <c r="E8864">
        <v>4.9798999999999998</v>
      </c>
      <c r="F8864">
        <v>-0.51100000000000001</v>
      </c>
      <c r="G8864">
        <v>-10.110799999999999</v>
      </c>
      <c r="H8864">
        <v>7.1400000000000005E-2</v>
      </c>
      <c r="I8864">
        <v>-1E-4</v>
      </c>
      <c r="J8864">
        <v>-4.3099999999999999E-2</v>
      </c>
      <c r="K8864">
        <v>9.5601000000000003</v>
      </c>
    </row>
    <row r="8865" spans="1:11" hidden="1">
      <c r="A8865" t="s">
        <v>664</v>
      </c>
      <c r="B8865" t="s">
        <v>662</v>
      </c>
      <c r="C8865">
        <v>181</v>
      </c>
      <c r="D8865" t="s">
        <v>48</v>
      </c>
      <c r="E8865">
        <v>5.4158999999999997</v>
      </c>
      <c r="F8865">
        <v>-0.51100000000000001</v>
      </c>
      <c r="G8865">
        <v>-10.6411</v>
      </c>
      <c r="H8865">
        <v>7.1400000000000005E-2</v>
      </c>
      <c r="I8865">
        <v>-1E-4</v>
      </c>
      <c r="J8865">
        <v>-7.3300000000000004E-2</v>
      </c>
      <c r="K8865">
        <v>14.108000000000001</v>
      </c>
    </row>
    <row r="8866" spans="1:11" hidden="1">
      <c r="A8866" t="s">
        <v>664</v>
      </c>
      <c r="B8866" t="s">
        <v>662</v>
      </c>
      <c r="C8866">
        <v>181</v>
      </c>
      <c r="D8866" t="s">
        <v>49</v>
      </c>
      <c r="E8866">
        <v>0.18410000000000001</v>
      </c>
      <c r="F8866">
        <v>-1.5496000000000001</v>
      </c>
      <c r="G8866">
        <v>15.638999999999999</v>
      </c>
      <c r="H8866">
        <v>-2.3099999999999999E-2</v>
      </c>
      <c r="I8866">
        <v>-1E-4</v>
      </c>
      <c r="J8866">
        <v>-3.2300000000000002E-2</v>
      </c>
      <c r="K8866">
        <v>7.1123000000000003</v>
      </c>
    </row>
    <row r="8867" spans="1:11" hidden="1">
      <c r="A8867" t="s">
        <v>664</v>
      </c>
      <c r="B8867" t="s">
        <v>662</v>
      </c>
      <c r="C8867">
        <v>181</v>
      </c>
      <c r="D8867" t="s">
        <v>49</v>
      </c>
      <c r="E8867">
        <v>0.62009999999999998</v>
      </c>
      <c r="F8867">
        <v>-1.5496000000000001</v>
      </c>
      <c r="G8867">
        <v>13.6624</v>
      </c>
      <c r="H8867">
        <v>-2.3099999999999999E-2</v>
      </c>
      <c r="I8867">
        <v>-1E-4</v>
      </c>
      <c r="J8867">
        <v>-2.2200000000000001E-2</v>
      </c>
      <c r="K8867">
        <v>0.66790000000000005</v>
      </c>
    </row>
    <row r="8868" spans="1:11" hidden="1">
      <c r="A8868" t="s">
        <v>664</v>
      </c>
      <c r="B8868" t="s">
        <v>662</v>
      </c>
      <c r="C8868">
        <v>181</v>
      </c>
      <c r="D8868" t="s">
        <v>49</v>
      </c>
      <c r="E8868">
        <v>1.0561</v>
      </c>
      <c r="F8868">
        <v>-1.5496000000000001</v>
      </c>
      <c r="G8868">
        <v>10.164</v>
      </c>
      <c r="H8868">
        <v>-2.3099999999999999E-2</v>
      </c>
      <c r="I8868">
        <v>-1E-4</v>
      </c>
      <c r="J8868">
        <v>-1.2200000000000001E-2</v>
      </c>
      <c r="K8868">
        <v>-4.5744999999999996</v>
      </c>
    </row>
    <row r="8869" spans="1:11" hidden="1">
      <c r="A8869" t="s">
        <v>664</v>
      </c>
      <c r="B8869" t="s">
        <v>662</v>
      </c>
      <c r="C8869">
        <v>181</v>
      </c>
      <c r="D8869" t="s">
        <v>49</v>
      </c>
      <c r="E8869">
        <v>1.4921</v>
      </c>
      <c r="F8869">
        <v>-1.5496000000000001</v>
      </c>
      <c r="G8869">
        <v>6.2165999999999997</v>
      </c>
      <c r="H8869">
        <v>-2.3099999999999999E-2</v>
      </c>
      <c r="I8869">
        <v>-1E-4</v>
      </c>
      <c r="J8869">
        <v>-2.0999999999999999E-3</v>
      </c>
      <c r="K8869">
        <v>-8.1454000000000004</v>
      </c>
    </row>
    <row r="8870" spans="1:11" hidden="1">
      <c r="A8870" t="s">
        <v>664</v>
      </c>
      <c r="B8870" t="s">
        <v>662</v>
      </c>
      <c r="C8870">
        <v>181</v>
      </c>
      <c r="D8870" t="s">
        <v>49</v>
      </c>
      <c r="E8870">
        <v>1.9279999999999999</v>
      </c>
      <c r="F8870">
        <v>-1.5496000000000001</v>
      </c>
      <c r="G8870">
        <v>2.2944</v>
      </c>
      <c r="H8870">
        <v>-2.3099999999999999E-2</v>
      </c>
      <c r="I8870">
        <v>-1E-4</v>
      </c>
      <c r="J8870">
        <v>8.0000000000000002E-3</v>
      </c>
      <c r="K8870">
        <v>-9.9959000000000007</v>
      </c>
    </row>
    <row r="8871" spans="1:11" hidden="1">
      <c r="A8871" t="s">
        <v>664</v>
      </c>
      <c r="B8871" t="s">
        <v>662</v>
      </c>
      <c r="C8871">
        <v>181</v>
      </c>
      <c r="D8871" t="s">
        <v>49</v>
      </c>
      <c r="E8871">
        <v>2.3639999999999999</v>
      </c>
      <c r="F8871">
        <v>-1.5496000000000001</v>
      </c>
      <c r="G8871">
        <v>-0.58819999999999995</v>
      </c>
      <c r="H8871">
        <v>-2.3099999999999999E-2</v>
      </c>
      <c r="I8871">
        <v>-1E-4</v>
      </c>
      <c r="J8871">
        <v>1.7999999999999999E-2</v>
      </c>
      <c r="K8871">
        <v>-10.3109</v>
      </c>
    </row>
    <row r="8872" spans="1:11" hidden="1">
      <c r="A8872" t="s">
        <v>664</v>
      </c>
      <c r="B8872" t="s">
        <v>662</v>
      </c>
      <c r="C8872">
        <v>181</v>
      </c>
      <c r="D8872" t="s">
        <v>49</v>
      </c>
      <c r="E8872">
        <v>2.8</v>
      </c>
      <c r="F8872">
        <v>-1.5496000000000001</v>
      </c>
      <c r="G8872">
        <v>-1.9026000000000001</v>
      </c>
      <c r="H8872">
        <v>-2.3099999999999999E-2</v>
      </c>
      <c r="I8872">
        <v>-1E-4</v>
      </c>
      <c r="J8872">
        <v>2.8000000000000001E-2</v>
      </c>
      <c r="K8872">
        <v>-9.7109000000000005</v>
      </c>
    </row>
    <row r="8873" spans="1:11" hidden="1">
      <c r="A8873" t="s">
        <v>664</v>
      </c>
      <c r="B8873" t="s">
        <v>662</v>
      </c>
      <c r="C8873">
        <v>181</v>
      </c>
      <c r="D8873" t="s">
        <v>49</v>
      </c>
      <c r="E8873">
        <v>2.8</v>
      </c>
      <c r="F8873">
        <v>-0.52410000000000001</v>
      </c>
      <c r="G8873">
        <v>-7.5144000000000002</v>
      </c>
      <c r="H8873">
        <v>6.9199999999999998E-2</v>
      </c>
      <c r="I8873">
        <v>-1E-4</v>
      </c>
      <c r="J8873">
        <v>0.10780000000000001</v>
      </c>
      <c r="K8873">
        <v>-9.7109000000000005</v>
      </c>
    </row>
    <row r="8874" spans="1:11" hidden="1">
      <c r="A8874" t="s">
        <v>664</v>
      </c>
      <c r="B8874" t="s">
        <v>662</v>
      </c>
      <c r="C8874">
        <v>181</v>
      </c>
      <c r="D8874" t="s">
        <v>49</v>
      </c>
      <c r="E8874">
        <v>3.2360000000000002</v>
      </c>
      <c r="F8874">
        <v>-0.52410000000000001</v>
      </c>
      <c r="G8874">
        <v>-8.0448000000000004</v>
      </c>
      <c r="H8874">
        <v>6.9199999999999998E-2</v>
      </c>
      <c r="I8874">
        <v>-1E-4</v>
      </c>
      <c r="J8874">
        <v>7.7600000000000002E-2</v>
      </c>
      <c r="K8874">
        <v>-6.3388999999999998</v>
      </c>
    </row>
    <row r="8875" spans="1:11" hidden="1">
      <c r="A8875" t="s">
        <v>664</v>
      </c>
      <c r="B8875" t="s">
        <v>662</v>
      </c>
      <c r="C8875">
        <v>181</v>
      </c>
      <c r="D8875" t="s">
        <v>49</v>
      </c>
      <c r="E8875">
        <v>3.6720000000000002</v>
      </c>
      <c r="F8875">
        <v>-0.52410000000000001</v>
      </c>
      <c r="G8875">
        <v>-8.5751000000000008</v>
      </c>
      <c r="H8875">
        <v>6.9199999999999998E-2</v>
      </c>
      <c r="I8875">
        <v>-1E-4</v>
      </c>
      <c r="J8875">
        <v>4.7399999999999998E-2</v>
      </c>
      <c r="K8875">
        <v>-2.74</v>
      </c>
    </row>
    <row r="8876" spans="1:11" hidden="1">
      <c r="A8876" t="s">
        <v>664</v>
      </c>
      <c r="B8876" t="s">
        <v>662</v>
      </c>
      <c r="C8876">
        <v>181</v>
      </c>
      <c r="D8876" t="s">
        <v>49</v>
      </c>
      <c r="E8876">
        <v>4.1079999999999997</v>
      </c>
      <c r="F8876">
        <v>-0.52410000000000001</v>
      </c>
      <c r="G8876">
        <v>-9.1053999999999995</v>
      </c>
      <c r="H8876">
        <v>6.9199999999999998E-2</v>
      </c>
      <c r="I8876">
        <v>-1E-4</v>
      </c>
      <c r="J8876">
        <v>1.7299999999999999E-2</v>
      </c>
      <c r="K8876">
        <v>1.0900000000000001</v>
      </c>
    </row>
    <row r="8877" spans="1:11" hidden="1">
      <c r="A8877" t="s">
        <v>664</v>
      </c>
      <c r="B8877" t="s">
        <v>662</v>
      </c>
      <c r="C8877">
        <v>181</v>
      </c>
      <c r="D8877" t="s">
        <v>49</v>
      </c>
      <c r="E8877">
        <v>4.5438999999999998</v>
      </c>
      <c r="F8877">
        <v>-0.52410000000000001</v>
      </c>
      <c r="G8877">
        <v>-9.6357999999999997</v>
      </c>
      <c r="H8877">
        <v>6.9199999999999998E-2</v>
      </c>
      <c r="I8877">
        <v>-1E-4</v>
      </c>
      <c r="J8877">
        <v>-1.37E-2</v>
      </c>
      <c r="K8877">
        <v>5.1513999999999998</v>
      </c>
    </row>
    <row r="8878" spans="1:11" hidden="1">
      <c r="A8878" t="s">
        <v>664</v>
      </c>
      <c r="B8878" t="s">
        <v>662</v>
      </c>
      <c r="C8878">
        <v>181</v>
      </c>
      <c r="D8878" t="s">
        <v>49</v>
      </c>
      <c r="E8878">
        <v>4.9798999999999998</v>
      </c>
      <c r="F8878">
        <v>-0.52410000000000001</v>
      </c>
      <c r="G8878">
        <v>-10.1661</v>
      </c>
      <c r="H8878">
        <v>6.9199999999999998E-2</v>
      </c>
      <c r="I8878">
        <v>-1E-4</v>
      </c>
      <c r="J8878">
        <v>-4.48E-2</v>
      </c>
      <c r="K8878">
        <v>9.4438999999999993</v>
      </c>
    </row>
    <row r="8879" spans="1:11" hidden="1">
      <c r="A8879" t="s">
        <v>664</v>
      </c>
      <c r="B8879" t="s">
        <v>662</v>
      </c>
      <c r="C8879">
        <v>181</v>
      </c>
      <c r="D8879" t="s">
        <v>49</v>
      </c>
      <c r="E8879">
        <v>5.4158999999999997</v>
      </c>
      <c r="F8879">
        <v>-0.52410000000000001</v>
      </c>
      <c r="G8879">
        <v>-10.6965</v>
      </c>
      <c r="H8879">
        <v>6.9199999999999998E-2</v>
      </c>
      <c r="I8879">
        <v>-1E-4</v>
      </c>
      <c r="J8879">
        <v>-7.5899999999999995E-2</v>
      </c>
      <c r="K8879">
        <v>13.967599999999999</v>
      </c>
    </row>
    <row r="8880" spans="1:11" hidden="1">
      <c r="A8880" t="s">
        <v>664</v>
      </c>
      <c r="B8880" t="s">
        <v>662</v>
      </c>
      <c r="C8880">
        <v>181</v>
      </c>
      <c r="D8880" t="s">
        <v>50</v>
      </c>
      <c r="E8880">
        <v>0.18410000000000001</v>
      </c>
      <c r="F8880">
        <v>-0.92549999999999999</v>
      </c>
      <c r="G8880">
        <v>9.4387000000000008</v>
      </c>
      <c r="H8880">
        <v>-1.38E-2</v>
      </c>
      <c r="I8880">
        <v>-4.3959999999999999E-5</v>
      </c>
      <c r="J8880">
        <v>-1.9199999999999998E-2</v>
      </c>
      <c r="K8880">
        <v>4.4165000000000001</v>
      </c>
    </row>
    <row r="8881" spans="1:11" hidden="1">
      <c r="A8881" t="s">
        <v>664</v>
      </c>
      <c r="B8881" t="s">
        <v>662</v>
      </c>
      <c r="C8881">
        <v>181</v>
      </c>
      <c r="D8881" t="s">
        <v>50</v>
      </c>
      <c r="E8881">
        <v>0.62009999999999998</v>
      </c>
      <c r="F8881">
        <v>-0.92549999999999999</v>
      </c>
      <c r="G8881">
        <v>8.2527000000000008</v>
      </c>
      <c r="H8881">
        <v>-1.38E-2</v>
      </c>
      <c r="I8881">
        <v>-4.3959999999999999E-5</v>
      </c>
      <c r="J8881">
        <v>-1.32E-2</v>
      </c>
      <c r="K8881">
        <v>0.52569999999999995</v>
      </c>
    </row>
    <row r="8882" spans="1:11" hidden="1">
      <c r="A8882" t="s">
        <v>664</v>
      </c>
      <c r="B8882" t="s">
        <v>662</v>
      </c>
      <c r="C8882">
        <v>181</v>
      </c>
      <c r="D8882" t="s">
        <v>50</v>
      </c>
      <c r="E8882">
        <v>1.0561</v>
      </c>
      <c r="F8882">
        <v>-0.92549999999999999</v>
      </c>
      <c r="G8882">
        <v>6.1536999999999997</v>
      </c>
      <c r="H8882">
        <v>-1.38E-2</v>
      </c>
      <c r="I8882">
        <v>-4.3959999999999999E-5</v>
      </c>
      <c r="J8882">
        <v>-7.1999999999999998E-3</v>
      </c>
      <c r="K8882">
        <v>-2.6438999999999999</v>
      </c>
    </row>
    <row r="8883" spans="1:11" hidden="1">
      <c r="A8883" t="s">
        <v>664</v>
      </c>
      <c r="B8883" t="s">
        <v>662</v>
      </c>
      <c r="C8883">
        <v>181</v>
      </c>
      <c r="D8883" t="s">
        <v>50</v>
      </c>
      <c r="E8883">
        <v>1.4921</v>
      </c>
      <c r="F8883">
        <v>-0.92549999999999999</v>
      </c>
      <c r="G8883">
        <v>3.7852999999999999</v>
      </c>
      <c r="H8883">
        <v>-1.38E-2</v>
      </c>
      <c r="I8883">
        <v>-4.3959999999999999E-5</v>
      </c>
      <c r="J8883">
        <v>-1.1999999999999999E-3</v>
      </c>
      <c r="K8883">
        <v>-4.8105000000000002</v>
      </c>
    </row>
    <row r="8884" spans="1:11" hidden="1">
      <c r="A8884" t="s">
        <v>664</v>
      </c>
      <c r="B8884" t="s">
        <v>662</v>
      </c>
      <c r="C8884">
        <v>181</v>
      </c>
      <c r="D8884" t="s">
        <v>50</v>
      </c>
      <c r="E8884">
        <v>1.9279999999999999</v>
      </c>
      <c r="F8884">
        <v>-0.92549999999999999</v>
      </c>
      <c r="G8884">
        <v>1.4319999999999999</v>
      </c>
      <c r="H8884">
        <v>-1.38E-2</v>
      </c>
      <c r="I8884">
        <v>-4.3959999999999999E-5</v>
      </c>
      <c r="J8884">
        <v>4.7999999999999996E-3</v>
      </c>
      <c r="K8884">
        <v>-5.9450000000000003</v>
      </c>
    </row>
    <row r="8885" spans="1:11" hidden="1">
      <c r="A8885" t="s">
        <v>664</v>
      </c>
      <c r="B8885" t="s">
        <v>662</v>
      </c>
      <c r="C8885">
        <v>181</v>
      </c>
      <c r="D8885" t="s">
        <v>50</v>
      </c>
      <c r="E8885">
        <v>2.3639999999999999</v>
      </c>
      <c r="F8885">
        <v>-0.92549999999999999</v>
      </c>
      <c r="G8885">
        <v>-0.29759999999999998</v>
      </c>
      <c r="H8885">
        <v>-1.38E-2</v>
      </c>
      <c r="I8885">
        <v>-4.3959999999999999E-5</v>
      </c>
      <c r="J8885">
        <v>1.0800000000000001E-2</v>
      </c>
      <c r="K8885">
        <v>-6.1581000000000001</v>
      </c>
    </row>
    <row r="8886" spans="1:11" hidden="1">
      <c r="A8886" t="s">
        <v>664</v>
      </c>
      <c r="B8886" t="s">
        <v>662</v>
      </c>
      <c r="C8886">
        <v>181</v>
      </c>
      <c r="D8886" t="s">
        <v>50</v>
      </c>
      <c r="E8886">
        <v>2.8</v>
      </c>
      <c r="F8886">
        <v>-0.92549999999999999</v>
      </c>
      <c r="G8886">
        <v>-1.0863</v>
      </c>
      <c r="H8886">
        <v>-1.38E-2</v>
      </c>
      <c r="I8886">
        <v>-4.3959999999999999E-5</v>
      </c>
      <c r="J8886">
        <v>1.6899999999999998E-2</v>
      </c>
      <c r="K8886">
        <v>-5.8221999999999996</v>
      </c>
    </row>
    <row r="8887" spans="1:11" hidden="1">
      <c r="A8887" t="s">
        <v>664</v>
      </c>
      <c r="B8887" t="s">
        <v>662</v>
      </c>
      <c r="C8887">
        <v>181</v>
      </c>
      <c r="D8887" t="s">
        <v>50</v>
      </c>
      <c r="E8887">
        <v>2.8</v>
      </c>
      <c r="F8887">
        <v>-0.30659999999999998</v>
      </c>
      <c r="G8887">
        <v>-4.4532999999999996</v>
      </c>
      <c r="H8887">
        <v>4.3700000000000003E-2</v>
      </c>
      <c r="I8887">
        <v>-4.3959999999999999E-5</v>
      </c>
      <c r="J8887">
        <v>6.7699999999999996E-2</v>
      </c>
      <c r="K8887">
        <v>-5.8221999999999996</v>
      </c>
    </row>
    <row r="8888" spans="1:11" hidden="1">
      <c r="A8888" t="s">
        <v>664</v>
      </c>
      <c r="B8888" t="s">
        <v>662</v>
      </c>
      <c r="C8888">
        <v>181</v>
      </c>
      <c r="D8888" t="s">
        <v>50</v>
      </c>
      <c r="E8888">
        <v>3.2360000000000002</v>
      </c>
      <c r="F8888">
        <v>-0.30659999999999998</v>
      </c>
      <c r="G8888">
        <v>-4.7714999999999996</v>
      </c>
      <c r="H8888">
        <v>4.3700000000000003E-2</v>
      </c>
      <c r="I8888">
        <v>-4.3959999999999999E-5</v>
      </c>
      <c r="J8888">
        <v>4.87E-2</v>
      </c>
      <c r="K8888">
        <v>-3.7915000000000001</v>
      </c>
    </row>
    <row r="8889" spans="1:11" hidden="1">
      <c r="A8889" t="s">
        <v>664</v>
      </c>
      <c r="B8889" t="s">
        <v>662</v>
      </c>
      <c r="C8889">
        <v>181</v>
      </c>
      <c r="D8889" t="s">
        <v>50</v>
      </c>
      <c r="E8889">
        <v>3.6720000000000002</v>
      </c>
      <c r="F8889">
        <v>-0.30659999999999998</v>
      </c>
      <c r="G8889">
        <v>-5.0896999999999997</v>
      </c>
      <c r="H8889">
        <v>4.3700000000000003E-2</v>
      </c>
      <c r="I8889">
        <v>-4.3959999999999999E-5</v>
      </c>
      <c r="J8889">
        <v>2.9600000000000001E-2</v>
      </c>
      <c r="K8889">
        <v>-1.6176999999999999</v>
      </c>
    </row>
    <row r="8890" spans="1:11" hidden="1">
      <c r="A8890" t="s">
        <v>664</v>
      </c>
      <c r="B8890" t="s">
        <v>662</v>
      </c>
      <c r="C8890">
        <v>181</v>
      </c>
      <c r="D8890" t="s">
        <v>50</v>
      </c>
      <c r="E8890">
        <v>4.1079999999999997</v>
      </c>
      <c r="F8890">
        <v>-0.30659999999999998</v>
      </c>
      <c r="G8890">
        <v>-5.4078999999999997</v>
      </c>
      <c r="H8890">
        <v>4.3700000000000003E-2</v>
      </c>
      <c r="I8890">
        <v>-4.3959999999999999E-5</v>
      </c>
      <c r="J8890">
        <v>1.06E-2</v>
      </c>
      <c r="K8890">
        <v>0.69479999999999997</v>
      </c>
    </row>
    <row r="8891" spans="1:11" hidden="1">
      <c r="A8891" t="s">
        <v>664</v>
      </c>
      <c r="B8891" t="s">
        <v>662</v>
      </c>
      <c r="C8891">
        <v>181</v>
      </c>
      <c r="D8891" t="s">
        <v>50</v>
      </c>
      <c r="E8891">
        <v>4.5438999999999998</v>
      </c>
      <c r="F8891">
        <v>-0.30659999999999998</v>
      </c>
      <c r="G8891">
        <v>-5.7260999999999997</v>
      </c>
      <c r="H8891">
        <v>4.3700000000000003E-2</v>
      </c>
      <c r="I8891">
        <v>-4.3959999999999999E-5</v>
      </c>
      <c r="J8891">
        <v>-7.7999999999999996E-3</v>
      </c>
      <c r="K8891">
        <v>3.1461000000000001</v>
      </c>
    </row>
    <row r="8892" spans="1:11" hidden="1">
      <c r="A8892" t="s">
        <v>664</v>
      </c>
      <c r="B8892" t="s">
        <v>662</v>
      </c>
      <c r="C8892">
        <v>181</v>
      </c>
      <c r="D8892" t="s">
        <v>50</v>
      </c>
      <c r="E8892">
        <v>4.9798999999999998</v>
      </c>
      <c r="F8892">
        <v>-0.30659999999999998</v>
      </c>
      <c r="G8892">
        <v>-6.0442999999999998</v>
      </c>
      <c r="H8892">
        <v>4.3700000000000003E-2</v>
      </c>
      <c r="I8892">
        <v>-4.3959999999999999E-5</v>
      </c>
      <c r="J8892">
        <v>-2.5899999999999999E-2</v>
      </c>
      <c r="K8892">
        <v>5.7361000000000004</v>
      </c>
    </row>
    <row r="8893" spans="1:11" hidden="1">
      <c r="A8893" t="s">
        <v>664</v>
      </c>
      <c r="B8893" t="s">
        <v>662</v>
      </c>
      <c r="C8893">
        <v>181</v>
      </c>
      <c r="D8893" t="s">
        <v>50</v>
      </c>
      <c r="E8893">
        <v>5.4158999999999997</v>
      </c>
      <c r="F8893">
        <v>-0.30659999999999998</v>
      </c>
      <c r="G8893">
        <v>-6.3625999999999996</v>
      </c>
      <c r="H8893">
        <v>4.3700000000000003E-2</v>
      </c>
      <c r="I8893">
        <v>-4.3959999999999999E-5</v>
      </c>
      <c r="J8893">
        <v>-4.3999999999999997E-2</v>
      </c>
      <c r="K8893">
        <v>8.4648000000000003</v>
      </c>
    </row>
    <row r="8894" spans="1:11" hidden="1">
      <c r="A8894" t="s">
        <v>664</v>
      </c>
      <c r="B8894" t="s">
        <v>662</v>
      </c>
      <c r="C8894">
        <v>181</v>
      </c>
      <c r="D8894" t="s">
        <v>51</v>
      </c>
      <c r="E8894">
        <v>0.18410000000000001</v>
      </c>
      <c r="F8894">
        <v>-0.93259999999999998</v>
      </c>
      <c r="G8894">
        <v>9.3834</v>
      </c>
      <c r="H8894">
        <v>-1.3899999999999999E-2</v>
      </c>
      <c r="I8894">
        <v>-4.4070000000000003E-5</v>
      </c>
      <c r="J8894">
        <v>-1.9400000000000001E-2</v>
      </c>
      <c r="K8894">
        <v>4.2674000000000003</v>
      </c>
    </row>
    <row r="8895" spans="1:11" hidden="1">
      <c r="A8895" t="s">
        <v>664</v>
      </c>
      <c r="B8895" t="s">
        <v>662</v>
      </c>
      <c r="C8895">
        <v>181</v>
      </c>
      <c r="D8895" t="s">
        <v>51</v>
      </c>
      <c r="E8895">
        <v>0.62009999999999998</v>
      </c>
      <c r="F8895">
        <v>-0.93259999999999998</v>
      </c>
      <c r="G8895">
        <v>8.1974</v>
      </c>
      <c r="H8895">
        <v>-1.3899999999999999E-2</v>
      </c>
      <c r="I8895">
        <v>-4.4070000000000003E-5</v>
      </c>
      <c r="J8895">
        <v>-1.3299999999999999E-2</v>
      </c>
      <c r="K8895">
        <v>0.40079999999999999</v>
      </c>
    </row>
    <row r="8896" spans="1:11" hidden="1">
      <c r="A8896" t="s">
        <v>664</v>
      </c>
      <c r="B8896" t="s">
        <v>662</v>
      </c>
      <c r="C8896">
        <v>181</v>
      </c>
      <c r="D8896" t="s">
        <v>51</v>
      </c>
      <c r="E8896">
        <v>1.0561</v>
      </c>
      <c r="F8896">
        <v>-0.93259999999999998</v>
      </c>
      <c r="G8896">
        <v>6.0983999999999998</v>
      </c>
      <c r="H8896">
        <v>-1.3899999999999999E-2</v>
      </c>
      <c r="I8896">
        <v>-4.4070000000000003E-5</v>
      </c>
      <c r="J8896">
        <v>-7.3000000000000001E-3</v>
      </c>
      <c r="K8896">
        <v>-2.7446999999999999</v>
      </c>
    </row>
    <row r="8897" spans="1:11" hidden="1">
      <c r="A8897" t="s">
        <v>664</v>
      </c>
      <c r="B8897" t="s">
        <v>662</v>
      </c>
      <c r="C8897">
        <v>181</v>
      </c>
      <c r="D8897" t="s">
        <v>51</v>
      </c>
      <c r="E8897">
        <v>1.4921</v>
      </c>
      <c r="F8897">
        <v>-0.93259999999999998</v>
      </c>
      <c r="G8897">
        <v>3.73</v>
      </c>
      <c r="H8897">
        <v>-1.3899999999999999E-2</v>
      </c>
      <c r="I8897">
        <v>-4.4070000000000003E-5</v>
      </c>
      <c r="J8897">
        <v>-1.1999999999999999E-3</v>
      </c>
      <c r="K8897">
        <v>-4.8872</v>
      </c>
    </row>
    <row r="8898" spans="1:11" hidden="1">
      <c r="A8898" t="s">
        <v>664</v>
      </c>
      <c r="B8898" t="s">
        <v>662</v>
      </c>
      <c r="C8898">
        <v>181</v>
      </c>
      <c r="D8898" t="s">
        <v>51</v>
      </c>
      <c r="E8898">
        <v>1.9279999999999999</v>
      </c>
      <c r="F8898">
        <v>-0.93259999999999998</v>
      </c>
      <c r="G8898">
        <v>1.3766</v>
      </c>
      <c r="H8898">
        <v>-1.3899999999999999E-2</v>
      </c>
      <c r="I8898">
        <v>-4.4070000000000003E-5</v>
      </c>
      <c r="J8898">
        <v>4.7999999999999996E-3</v>
      </c>
      <c r="K8898">
        <v>-5.9974999999999996</v>
      </c>
    </row>
    <row r="8899" spans="1:11" hidden="1">
      <c r="A8899" t="s">
        <v>664</v>
      </c>
      <c r="B8899" t="s">
        <v>662</v>
      </c>
      <c r="C8899">
        <v>181</v>
      </c>
      <c r="D8899" t="s">
        <v>51</v>
      </c>
      <c r="E8899">
        <v>2.3639999999999999</v>
      </c>
      <c r="F8899">
        <v>-0.93259999999999998</v>
      </c>
      <c r="G8899">
        <v>-0.35289999999999999</v>
      </c>
      <c r="H8899">
        <v>-1.3899999999999999E-2</v>
      </c>
      <c r="I8899">
        <v>-4.4070000000000003E-5</v>
      </c>
      <c r="J8899">
        <v>1.0800000000000001E-2</v>
      </c>
      <c r="K8899">
        <v>-6.1864999999999997</v>
      </c>
    </row>
    <row r="8900" spans="1:11" hidden="1">
      <c r="A8900" t="s">
        <v>664</v>
      </c>
      <c r="B8900" t="s">
        <v>662</v>
      </c>
      <c r="C8900">
        <v>181</v>
      </c>
      <c r="D8900" t="s">
        <v>51</v>
      </c>
      <c r="E8900">
        <v>2.8</v>
      </c>
      <c r="F8900">
        <v>-0.93259999999999998</v>
      </c>
      <c r="G8900">
        <v>-1.1415999999999999</v>
      </c>
      <c r="H8900">
        <v>-1.3899999999999999E-2</v>
      </c>
      <c r="I8900">
        <v>-4.4070000000000003E-5</v>
      </c>
      <c r="J8900">
        <v>1.6799999999999999E-2</v>
      </c>
      <c r="K8900">
        <v>-5.8265000000000002</v>
      </c>
    </row>
    <row r="8901" spans="1:11" hidden="1">
      <c r="A8901" t="s">
        <v>664</v>
      </c>
      <c r="B8901" t="s">
        <v>662</v>
      </c>
      <c r="C8901">
        <v>181</v>
      </c>
      <c r="D8901" t="s">
        <v>51</v>
      </c>
      <c r="E8901">
        <v>2.8</v>
      </c>
      <c r="F8901">
        <v>-0.31969999999999998</v>
      </c>
      <c r="G8901">
        <v>-4.5086000000000004</v>
      </c>
      <c r="H8901">
        <v>4.1500000000000002E-2</v>
      </c>
      <c r="I8901">
        <v>-4.4070000000000003E-5</v>
      </c>
      <c r="J8901">
        <v>6.4699999999999994E-2</v>
      </c>
      <c r="K8901">
        <v>-5.8265000000000002</v>
      </c>
    </row>
    <row r="8902" spans="1:11" hidden="1">
      <c r="A8902" t="s">
        <v>664</v>
      </c>
      <c r="B8902" t="s">
        <v>662</v>
      </c>
      <c r="C8902">
        <v>181</v>
      </c>
      <c r="D8902" t="s">
        <v>51</v>
      </c>
      <c r="E8902">
        <v>3.2360000000000002</v>
      </c>
      <c r="F8902">
        <v>-0.31969999999999998</v>
      </c>
      <c r="G8902">
        <v>-4.8269000000000002</v>
      </c>
      <c r="H8902">
        <v>4.1500000000000002E-2</v>
      </c>
      <c r="I8902">
        <v>-4.4070000000000003E-5</v>
      </c>
      <c r="J8902">
        <v>4.6600000000000003E-2</v>
      </c>
      <c r="K8902">
        <v>-3.8113000000000001</v>
      </c>
    </row>
    <row r="8903" spans="1:11" hidden="1">
      <c r="A8903" t="s">
        <v>664</v>
      </c>
      <c r="B8903" t="s">
        <v>662</v>
      </c>
      <c r="C8903">
        <v>181</v>
      </c>
      <c r="D8903" t="s">
        <v>51</v>
      </c>
      <c r="E8903">
        <v>3.6720000000000002</v>
      </c>
      <c r="F8903">
        <v>-0.31969999999999998</v>
      </c>
      <c r="G8903">
        <v>-5.1451000000000002</v>
      </c>
      <c r="H8903">
        <v>4.1500000000000002E-2</v>
      </c>
      <c r="I8903">
        <v>-4.4070000000000003E-5</v>
      </c>
      <c r="J8903">
        <v>2.8500000000000001E-2</v>
      </c>
      <c r="K8903">
        <v>-1.6616</v>
      </c>
    </row>
    <row r="8904" spans="1:11" hidden="1">
      <c r="A8904" t="s">
        <v>664</v>
      </c>
      <c r="B8904" t="s">
        <v>662</v>
      </c>
      <c r="C8904">
        <v>181</v>
      </c>
      <c r="D8904" t="s">
        <v>51</v>
      </c>
      <c r="E8904">
        <v>4.1079999999999997</v>
      </c>
      <c r="F8904">
        <v>-0.31969999999999998</v>
      </c>
      <c r="G8904">
        <v>-5.4633000000000003</v>
      </c>
      <c r="H8904">
        <v>4.1500000000000002E-2</v>
      </c>
      <c r="I8904">
        <v>-4.4070000000000003E-5</v>
      </c>
      <c r="J8904">
        <v>1.04E-2</v>
      </c>
      <c r="K8904">
        <v>0.62680000000000002</v>
      </c>
    </row>
    <row r="8905" spans="1:11" hidden="1">
      <c r="A8905" t="s">
        <v>664</v>
      </c>
      <c r="B8905" t="s">
        <v>662</v>
      </c>
      <c r="C8905">
        <v>181</v>
      </c>
      <c r="D8905" t="s">
        <v>51</v>
      </c>
      <c r="E8905">
        <v>4.5438999999999998</v>
      </c>
      <c r="F8905">
        <v>-0.31969999999999998</v>
      </c>
      <c r="G8905">
        <v>-5.7815000000000003</v>
      </c>
      <c r="H8905">
        <v>4.1500000000000002E-2</v>
      </c>
      <c r="I8905">
        <v>-4.4070000000000003E-5</v>
      </c>
      <c r="J8905">
        <v>-8.5000000000000006E-3</v>
      </c>
      <c r="K8905">
        <v>3.0539999999999998</v>
      </c>
    </row>
    <row r="8906" spans="1:11" hidden="1">
      <c r="A8906" t="s">
        <v>664</v>
      </c>
      <c r="B8906" t="s">
        <v>662</v>
      </c>
      <c r="C8906">
        <v>181</v>
      </c>
      <c r="D8906" t="s">
        <v>51</v>
      </c>
      <c r="E8906">
        <v>4.9798999999999998</v>
      </c>
      <c r="F8906">
        <v>-0.31969999999999998</v>
      </c>
      <c r="G8906">
        <v>-6.0997000000000003</v>
      </c>
      <c r="H8906">
        <v>4.1500000000000002E-2</v>
      </c>
      <c r="I8906">
        <v>-4.4070000000000003E-5</v>
      </c>
      <c r="J8906">
        <v>-2.76E-2</v>
      </c>
      <c r="K8906">
        <v>5.6197999999999997</v>
      </c>
    </row>
    <row r="8907" spans="1:11" hidden="1">
      <c r="A8907" t="s">
        <v>664</v>
      </c>
      <c r="B8907" t="s">
        <v>662</v>
      </c>
      <c r="C8907">
        <v>181</v>
      </c>
      <c r="D8907" t="s">
        <v>51</v>
      </c>
      <c r="E8907">
        <v>5.4158999999999997</v>
      </c>
      <c r="F8907">
        <v>-0.31969999999999998</v>
      </c>
      <c r="G8907">
        <v>-6.4179000000000004</v>
      </c>
      <c r="H8907">
        <v>4.1500000000000002E-2</v>
      </c>
      <c r="I8907">
        <v>-4.4070000000000003E-5</v>
      </c>
      <c r="J8907">
        <v>-4.6600000000000003E-2</v>
      </c>
      <c r="K8907">
        <v>8.3244000000000007</v>
      </c>
    </row>
    <row r="8908" spans="1:11" hidden="1">
      <c r="A8908" t="s">
        <v>664</v>
      </c>
      <c r="B8908" t="s">
        <v>662</v>
      </c>
      <c r="C8908">
        <v>181</v>
      </c>
      <c r="D8908" t="s">
        <v>52</v>
      </c>
      <c r="E8908">
        <v>0.18410000000000001</v>
      </c>
      <c r="F8908">
        <v>-0.92549999999999999</v>
      </c>
      <c r="G8908">
        <v>9.4387000000000008</v>
      </c>
      <c r="H8908">
        <v>-1.38E-2</v>
      </c>
      <c r="I8908">
        <v>-4.3959999999999999E-5</v>
      </c>
      <c r="J8908">
        <v>-1.9199999999999998E-2</v>
      </c>
      <c r="K8908">
        <v>4.4165000000000001</v>
      </c>
    </row>
    <row r="8909" spans="1:11" hidden="1">
      <c r="A8909" t="s">
        <v>664</v>
      </c>
      <c r="B8909" t="s">
        <v>662</v>
      </c>
      <c r="C8909">
        <v>181</v>
      </c>
      <c r="D8909" t="s">
        <v>52</v>
      </c>
      <c r="E8909">
        <v>0.62009999999999998</v>
      </c>
      <c r="F8909">
        <v>-0.92549999999999999</v>
      </c>
      <c r="G8909">
        <v>8.2527000000000008</v>
      </c>
      <c r="H8909">
        <v>-1.38E-2</v>
      </c>
      <c r="I8909">
        <v>-4.3959999999999999E-5</v>
      </c>
      <c r="J8909">
        <v>-1.32E-2</v>
      </c>
      <c r="K8909">
        <v>0.52569999999999995</v>
      </c>
    </row>
    <row r="8910" spans="1:11" hidden="1">
      <c r="A8910" t="s">
        <v>664</v>
      </c>
      <c r="B8910" t="s">
        <v>662</v>
      </c>
      <c r="C8910">
        <v>181</v>
      </c>
      <c r="D8910" t="s">
        <v>52</v>
      </c>
      <c r="E8910">
        <v>1.0561</v>
      </c>
      <c r="F8910">
        <v>-0.92549999999999999</v>
      </c>
      <c r="G8910">
        <v>6.1536999999999997</v>
      </c>
      <c r="H8910">
        <v>-1.38E-2</v>
      </c>
      <c r="I8910">
        <v>-4.3959999999999999E-5</v>
      </c>
      <c r="J8910">
        <v>-7.1999999999999998E-3</v>
      </c>
      <c r="K8910">
        <v>-2.6438999999999999</v>
      </c>
    </row>
    <row r="8911" spans="1:11" hidden="1">
      <c r="A8911" t="s">
        <v>664</v>
      </c>
      <c r="B8911" t="s">
        <v>662</v>
      </c>
      <c r="C8911">
        <v>181</v>
      </c>
      <c r="D8911" t="s">
        <v>52</v>
      </c>
      <c r="E8911">
        <v>1.4921</v>
      </c>
      <c r="F8911">
        <v>-0.92549999999999999</v>
      </c>
      <c r="G8911">
        <v>3.7852999999999999</v>
      </c>
      <c r="H8911">
        <v>-1.38E-2</v>
      </c>
      <c r="I8911">
        <v>-4.3959999999999999E-5</v>
      </c>
      <c r="J8911">
        <v>-1.1999999999999999E-3</v>
      </c>
      <c r="K8911">
        <v>-4.8105000000000002</v>
      </c>
    </row>
    <row r="8912" spans="1:11" hidden="1">
      <c r="A8912" t="s">
        <v>664</v>
      </c>
      <c r="B8912" t="s">
        <v>662</v>
      </c>
      <c r="C8912">
        <v>181</v>
      </c>
      <c r="D8912" t="s">
        <v>52</v>
      </c>
      <c r="E8912">
        <v>1.9279999999999999</v>
      </c>
      <c r="F8912">
        <v>-0.92549999999999999</v>
      </c>
      <c r="G8912">
        <v>1.4319999999999999</v>
      </c>
      <c r="H8912">
        <v>-1.38E-2</v>
      </c>
      <c r="I8912">
        <v>-4.3959999999999999E-5</v>
      </c>
      <c r="J8912">
        <v>4.7999999999999996E-3</v>
      </c>
      <c r="K8912">
        <v>-5.9450000000000003</v>
      </c>
    </row>
    <row r="8913" spans="1:11" hidden="1">
      <c r="A8913" t="s">
        <v>664</v>
      </c>
      <c r="B8913" t="s">
        <v>662</v>
      </c>
      <c r="C8913">
        <v>181</v>
      </c>
      <c r="D8913" t="s">
        <v>52</v>
      </c>
      <c r="E8913">
        <v>2.3639999999999999</v>
      </c>
      <c r="F8913">
        <v>-0.92549999999999999</v>
      </c>
      <c r="G8913">
        <v>-0.29759999999999998</v>
      </c>
      <c r="H8913">
        <v>-1.38E-2</v>
      </c>
      <c r="I8913">
        <v>-4.3959999999999999E-5</v>
      </c>
      <c r="J8913">
        <v>1.0800000000000001E-2</v>
      </c>
      <c r="K8913">
        <v>-6.1581000000000001</v>
      </c>
    </row>
    <row r="8914" spans="1:11" hidden="1">
      <c r="A8914" t="s">
        <v>664</v>
      </c>
      <c r="B8914" t="s">
        <v>662</v>
      </c>
      <c r="C8914">
        <v>181</v>
      </c>
      <c r="D8914" t="s">
        <v>52</v>
      </c>
      <c r="E8914">
        <v>2.8</v>
      </c>
      <c r="F8914">
        <v>-0.92549999999999999</v>
      </c>
      <c r="G8914">
        <v>-1.0863</v>
      </c>
      <c r="H8914">
        <v>-1.38E-2</v>
      </c>
      <c r="I8914">
        <v>-4.3959999999999999E-5</v>
      </c>
      <c r="J8914">
        <v>1.6899999999999998E-2</v>
      </c>
      <c r="K8914">
        <v>-5.8221999999999996</v>
      </c>
    </row>
    <row r="8915" spans="1:11" hidden="1">
      <c r="A8915" t="s">
        <v>664</v>
      </c>
      <c r="B8915" t="s">
        <v>662</v>
      </c>
      <c r="C8915">
        <v>181</v>
      </c>
      <c r="D8915" t="s">
        <v>52</v>
      </c>
      <c r="E8915">
        <v>2.8</v>
      </c>
      <c r="F8915">
        <v>-0.30659999999999998</v>
      </c>
      <c r="G8915">
        <v>-4.4532999999999996</v>
      </c>
      <c r="H8915">
        <v>4.3700000000000003E-2</v>
      </c>
      <c r="I8915">
        <v>-4.3959999999999999E-5</v>
      </c>
      <c r="J8915">
        <v>6.7699999999999996E-2</v>
      </c>
      <c r="K8915">
        <v>-5.8221999999999996</v>
      </c>
    </row>
    <row r="8916" spans="1:11" hidden="1">
      <c r="A8916" t="s">
        <v>664</v>
      </c>
      <c r="B8916" t="s">
        <v>662</v>
      </c>
      <c r="C8916">
        <v>181</v>
      </c>
      <c r="D8916" t="s">
        <v>52</v>
      </c>
      <c r="E8916">
        <v>3.2360000000000002</v>
      </c>
      <c r="F8916">
        <v>-0.30659999999999998</v>
      </c>
      <c r="G8916">
        <v>-4.7714999999999996</v>
      </c>
      <c r="H8916">
        <v>4.3700000000000003E-2</v>
      </c>
      <c r="I8916">
        <v>-4.3959999999999999E-5</v>
      </c>
      <c r="J8916">
        <v>4.87E-2</v>
      </c>
      <c r="K8916">
        <v>-3.7915000000000001</v>
      </c>
    </row>
    <row r="8917" spans="1:11" hidden="1">
      <c r="A8917" t="s">
        <v>664</v>
      </c>
      <c r="B8917" t="s">
        <v>662</v>
      </c>
      <c r="C8917">
        <v>181</v>
      </c>
      <c r="D8917" t="s">
        <v>52</v>
      </c>
      <c r="E8917">
        <v>3.6720000000000002</v>
      </c>
      <c r="F8917">
        <v>-0.30659999999999998</v>
      </c>
      <c r="G8917">
        <v>-5.0896999999999997</v>
      </c>
      <c r="H8917">
        <v>4.3700000000000003E-2</v>
      </c>
      <c r="I8917">
        <v>-4.3959999999999999E-5</v>
      </c>
      <c r="J8917">
        <v>2.9600000000000001E-2</v>
      </c>
      <c r="K8917">
        <v>-1.6176999999999999</v>
      </c>
    </row>
    <row r="8918" spans="1:11" hidden="1">
      <c r="A8918" t="s">
        <v>664</v>
      </c>
      <c r="B8918" t="s">
        <v>662</v>
      </c>
      <c r="C8918">
        <v>181</v>
      </c>
      <c r="D8918" t="s">
        <v>52</v>
      </c>
      <c r="E8918">
        <v>4.1079999999999997</v>
      </c>
      <c r="F8918">
        <v>-0.30659999999999998</v>
      </c>
      <c r="G8918">
        <v>-5.4078999999999997</v>
      </c>
      <c r="H8918">
        <v>4.3700000000000003E-2</v>
      </c>
      <c r="I8918">
        <v>-4.3959999999999999E-5</v>
      </c>
      <c r="J8918">
        <v>1.06E-2</v>
      </c>
      <c r="K8918">
        <v>0.69479999999999997</v>
      </c>
    </row>
    <row r="8919" spans="1:11" hidden="1">
      <c r="A8919" t="s">
        <v>664</v>
      </c>
      <c r="B8919" t="s">
        <v>662</v>
      </c>
      <c r="C8919">
        <v>181</v>
      </c>
      <c r="D8919" t="s">
        <v>52</v>
      </c>
      <c r="E8919">
        <v>4.5438999999999998</v>
      </c>
      <c r="F8919">
        <v>-0.30659999999999998</v>
      </c>
      <c r="G8919">
        <v>-5.7260999999999997</v>
      </c>
      <c r="H8919">
        <v>4.3700000000000003E-2</v>
      </c>
      <c r="I8919">
        <v>-4.3959999999999999E-5</v>
      </c>
      <c r="J8919">
        <v>-7.7999999999999996E-3</v>
      </c>
      <c r="K8919">
        <v>3.1461000000000001</v>
      </c>
    </row>
    <row r="8920" spans="1:11" hidden="1">
      <c r="A8920" t="s">
        <v>664</v>
      </c>
      <c r="B8920" t="s">
        <v>662</v>
      </c>
      <c r="C8920">
        <v>181</v>
      </c>
      <c r="D8920" t="s">
        <v>52</v>
      </c>
      <c r="E8920">
        <v>4.9798999999999998</v>
      </c>
      <c r="F8920">
        <v>-0.30659999999999998</v>
      </c>
      <c r="G8920">
        <v>-6.0442999999999998</v>
      </c>
      <c r="H8920">
        <v>4.3700000000000003E-2</v>
      </c>
      <c r="I8920">
        <v>-4.3959999999999999E-5</v>
      </c>
      <c r="J8920">
        <v>-2.5899999999999999E-2</v>
      </c>
      <c r="K8920">
        <v>5.7361000000000004</v>
      </c>
    </row>
    <row r="8921" spans="1:11" hidden="1">
      <c r="A8921" t="s">
        <v>664</v>
      </c>
      <c r="B8921" t="s">
        <v>662</v>
      </c>
      <c r="C8921">
        <v>181</v>
      </c>
      <c r="D8921" t="s">
        <v>52</v>
      </c>
      <c r="E8921">
        <v>5.4158999999999997</v>
      </c>
      <c r="F8921">
        <v>-0.30659999999999998</v>
      </c>
      <c r="G8921">
        <v>-6.3625999999999996</v>
      </c>
      <c r="H8921">
        <v>4.3700000000000003E-2</v>
      </c>
      <c r="I8921">
        <v>-4.3959999999999999E-5</v>
      </c>
      <c r="J8921">
        <v>-4.3999999999999997E-2</v>
      </c>
      <c r="K8921">
        <v>8.4648000000000003</v>
      </c>
    </row>
    <row r="8922" spans="1:11" hidden="1">
      <c r="A8922" t="s">
        <v>664</v>
      </c>
      <c r="B8922" t="s">
        <v>662</v>
      </c>
      <c r="C8922">
        <v>181</v>
      </c>
      <c r="D8922" t="s">
        <v>53</v>
      </c>
      <c r="E8922">
        <v>0.18410000000000001</v>
      </c>
      <c r="F8922">
        <v>-0.93259999999999998</v>
      </c>
      <c r="G8922">
        <v>9.3834</v>
      </c>
      <c r="H8922">
        <v>-1.3899999999999999E-2</v>
      </c>
      <c r="I8922">
        <v>-4.4070000000000003E-5</v>
      </c>
      <c r="J8922">
        <v>-1.9400000000000001E-2</v>
      </c>
      <c r="K8922">
        <v>4.2674000000000003</v>
      </c>
    </row>
    <row r="8923" spans="1:11" hidden="1">
      <c r="A8923" t="s">
        <v>664</v>
      </c>
      <c r="B8923" t="s">
        <v>662</v>
      </c>
      <c r="C8923">
        <v>181</v>
      </c>
      <c r="D8923" t="s">
        <v>53</v>
      </c>
      <c r="E8923">
        <v>0.62009999999999998</v>
      </c>
      <c r="F8923">
        <v>-0.93259999999999998</v>
      </c>
      <c r="G8923">
        <v>8.1974</v>
      </c>
      <c r="H8923">
        <v>-1.3899999999999999E-2</v>
      </c>
      <c r="I8923">
        <v>-4.4070000000000003E-5</v>
      </c>
      <c r="J8923">
        <v>-1.3299999999999999E-2</v>
      </c>
      <c r="K8923">
        <v>0.40079999999999999</v>
      </c>
    </row>
    <row r="8924" spans="1:11" hidden="1">
      <c r="A8924" t="s">
        <v>664</v>
      </c>
      <c r="B8924" t="s">
        <v>662</v>
      </c>
      <c r="C8924">
        <v>181</v>
      </c>
      <c r="D8924" t="s">
        <v>53</v>
      </c>
      <c r="E8924">
        <v>1.0561</v>
      </c>
      <c r="F8924">
        <v>-0.93259999999999998</v>
      </c>
      <c r="G8924">
        <v>6.0983999999999998</v>
      </c>
      <c r="H8924">
        <v>-1.3899999999999999E-2</v>
      </c>
      <c r="I8924">
        <v>-4.4070000000000003E-5</v>
      </c>
      <c r="J8924">
        <v>-7.3000000000000001E-3</v>
      </c>
      <c r="K8924">
        <v>-2.7446999999999999</v>
      </c>
    </row>
    <row r="8925" spans="1:11" hidden="1">
      <c r="A8925" t="s">
        <v>664</v>
      </c>
      <c r="B8925" t="s">
        <v>662</v>
      </c>
      <c r="C8925">
        <v>181</v>
      </c>
      <c r="D8925" t="s">
        <v>53</v>
      </c>
      <c r="E8925">
        <v>1.4921</v>
      </c>
      <c r="F8925">
        <v>-0.93259999999999998</v>
      </c>
      <c r="G8925">
        <v>3.73</v>
      </c>
      <c r="H8925">
        <v>-1.3899999999999999E-2</v>
      </c>
      <c r="I8925">
        <v>-4.4070000000000003E-5</v>
      </c>
      <c r="J8925">
        <v>-1.1999999999999999E-3</v>
      </c>
      <c r="K8925">
        <v>-4.8872</v>
      </c>
    </row>
    <row r="8926" spans="1:11" hidden="1">
      <c r="A8926" t="s">
        <v>664</v>
      </c>
      <c r="B8926" t="s">
        <v>662</v>
      </c>
      <c r="C8926">
        <v>181</v>
      </c>
      <c r="D8926" t="s">
        <v>53</v>
      </c>
      <c r="E8926">
        <v>1.9279999999999999</v>
      </c>
      <c r="F8926">
        <v>-0.93259999999999998</v>
      </c>
      <c r="G8926">
        <v>1.3766</v>
      </c>
      <c r="H8926">
        <v>-1.3899999999999999E-2</v>
      </c>
      <c r="I8926">
        <v>-4.4070000000000003E-5</v>
      </c>
      <c r="J8926">
        <v>4.7999999999999996E-3</v>
      </c>
      <c r="K8926">
        <v>-5.9974999999999996</v>
      </c>
    </row>
    <row r="8927" spans="1:11" hidden="1">
      <c r="A8927" t="s">
        <v>664</v>
      </c>
      <c r="B8927" t="s">
        <v>662</v>
      </c>
      <c r="C8927">
        <v>181</v>
      </c>
      <c r="D8927" t="s">
        <v>53</v>
      </c>
      <c r="E8927">
        <v>2.3639999999999999</v>
      </c>
      <c r="F8927">
        <v>-0.93259999999999998</v>
      </c>
      <c r="G8927">
        <v>-0.35289999999999999</v>
      </c>
      <c r="H8927">
        <v>-1.3899999999999999E-2</v>
      </c>
      <c r="I8927">
        <v>-4.4070000000000003E-5</v>
      </c>
      <c r="J8927">
        <v>1.0800000000000001E-2</v>
      </c>
      <c r="K8927">
        <v>-6.1864999999999997</v>
      </c>
    </row>
    <row r="8928" spans="1:11" hidden="1">
      <c r="A8928" t="s">
        <v>664</v>
      </c>
      <c r="B8928" t="s">
        <v>662</v>
      </c>
      <c r="C8928">
        <v>181</v>
      </c>
      <c r="D8928" t="s">
        <v>53</v>
      </c>
      <c r="E8928">
        <v>2.8</v>
      </c>
      <c r="F8928">
        <v>-0.93259999999999998</v>
      </c>
      <c r="G8928">
        <v>-1.1415999999999999</v>
      </c>
      <c r="H8928">
        <v>-1.3899999999999999E-2</v>
      </c>
      <c r="I8928">
        <v>-4.4070000000000003E-5</v>
      </c>
      <c r="J8928">
        <v>1.6799999999999999E-2</v>
      </c>
      <c r="K8928">
        <v>-5.8265000000000002</v>
      </c>
    </row>
    <row r="8929" spans="1:11" hidden="1">
      <c r="A8929" t="s">
        <v>664</v>
      </c>
      <c r="B8929" t="s">
        <v>662</v>
      </c>
      <c r="C8929">
        <v>181</v>
      </c>
      <c r="D8929" t="s">
        <v>53</v>
      </c>
      <c r="E8929">
        <v>2.8</v>
      </c>
      <c r="F8929">
        <v>-0.31969999999999998</v>
      </c>
      <c r="G8929">
        <v>-4.5086000000000004</v>
      </c>
      <c r="H8929">
        <v>4.1500000000000002E-2</v>
      </c>
      <c r="I8929">
        <v>-4.4070000000000003E-5</v>
      </c>
      <c r="J8929">
        <v>6.4699999999999994E-2</v>
      </c>
      <c r="K8929">
        <v>-5.8265000000000002</v>
      </c>
    </row>
    <row r="8930" spans="1:11" hidden="1">
      <c r="A8930" t="s">
        <v>664</v>
      </c>
      <c r="B8930" t="s">
        <v>662</v>
      </c>
      <c r="C8930">
        <v>181</v>
      </c>
      <c r="D8930" t="s">
        <v>53</v>
      </c>
      <c r="E8930">
        <v>3.2360000000000002</v>
      </c>
      <c r="F8930">
        <v>-0.31969999999999998</v>
      </c>
      <c r="G8930">
        <v>-4.8269000000000002</v>
      </c>
      <c r="H8930">
        <v>4.1500000000000002E-2</v>
      </c>
      <c r="I8930">
        <v>-4.4070000000000003E-5</v>
      </c>
      <c r="J8930">
        <v>4.6600000000000003E-2</v>
      </c>
      <c r="K8930">
        <v>-3.8113000000000001</v>
      </c>
    </row>
    <row r="8931" spans="1:11" hidden="1">
      <c r="A8931" t="s">
        <v>664</v>
      </c>
      <c r="B8931" t="s">
        <v>662</v>
      </c>
      <c r="C8931">
        <v>181</v>
      </c>
      <c r="D8931" t="s">
        <v>53</v>
      </c>
      <c r="E8931">
        <v>3.6720000000000002</v>
      </c>
      <c r="F8931">
        <v>-0.31969999999999998</v>
      </c>
      <c r="G8931">
        <v>-5.1451000000000002</v>
      </c>
      <c r="H8931">
        <v>4.1500000000000002E-2</v>
      </c>
      <c r="I8931">
        <v>-4.4070000000000003E-5</v>
      </c>
      <c r="J8931">
        <v>2.8500000000000001E-2</v>
      </c>
      <c r="K8931">
        <v>-1.6616</v>
      </c>
    </row>
    <row r="8932" spans="1:11" hidden="1">
      <c r="A8932" t="s">
        <v>664</v>
      </c>
      <c r="B8932" t="s">
        <v>662</v>
      </c>
      <c r="C8932">
        <v>181</v>
      </c>
      <c r="D8932" t="s">
        <v>53</v>
      </c>
      <c r="E8932">
        <v>4.1079999999999997</v>
      </c>
      <c r="F8932">
        <v>-0.31969999999999998</v>
      </c>
      <c r="G8932">
        <v>-5.4633000000000003</v>
      </c>
      <c r="H8932">
        <v>4.1500000000000002E-2</v>
      </c>
      <c r="I8932">
        <v>-4.4070000000000003E-5</v>
      </c>
      <c r="J8932">
        <v>1.04E-2</v>
      </c>
      <c r="K8932">
        <v>0.62680000000000002</v>
      </c>
    </row>
    <row r="8933" spans="1:11" hidden="1">
      <c r="A8933" t="s">
        <v>664</v>
      </c>
      <c r="B8933" t="s">
        <v>662</v>
      </c>
      <c r="C8933">
        <v>181</v>
      </c>
      <c r="D8933" t="s">
        <v>53</v>
      </c>
      <c r="E8933">
        <v>4.5438999999999998</v>
      </c>
      <c r="F8933">
        <v>-0.31969999999999998</v>
      </c>
      <c r="G8933">
        <v>-5.7815000000000003</v>
      </c>
      <c r="H8933">
        <v>4.1500000000000002E-2</v>
      </c>
      <c r="I8933">
        <v>-4.4070000000000003E-5</v>
      </c>
      <c r="J8933">
        <v>-8.5000000000000006E-3</v>
      </c>
      <c r="K8933">
        <v>3.0539999999999998</v>
      </c>
    </row>
    <row r="8934" spans="1:11" hidden="1">
      <c r="A8934" t="s">
        <v>664</v>
      </c>
      <c r="B8934" t="s">
        <v>662</v>
      </c>
      <c r="C8934">
        <v>181</v>
      </c>
      <c r="D8934" t="s">
        <v>53</v>
      </c>
      <c r="E8934">
        <v>4.9798999999999998</v>
      </c>
      <c r="F8934">
        <v>-0.31969999999999998</v>
      </c>
      <c r="G8934">
        <v>-6.0997000000000003</v>
      </c>
      <c r="H8934">
        <v>4.1500000000000002E-2</v>
      </c>
      <c r="I8934">
        <v>-4.4070000000000003E-5</v>
      </c>
      <c r="J8934">
        <v>-2.76E-2</v>
      </c>
      <c r="K8934">
        <v>5.6197999999999997</v>
      </c>
    </row>
    <row r="8935" spans="1:11" hidden="1">
      <c r="A8935" t="s">
        <v>664</v>
      </c>
      <c r="B8935" t="s">
        <v>662</v>
      </c>
      <c r="C8935">
        <v>181</v>
      </c>
      <c r="D8935" t="s">
        <v>53</v>
      </c>
      <c r="E8935">
        <v>5.4158999999999997</v>
      </c>
      <c r="F8935">
        <v>-0.31969999999999998</v>
      </c>
      <c r="G8935">
        <v>-6.4179000000000004</v>
      </c>
      <c r="H8935">
        <v>4.1500000000000002E-2</v>
      </c>
      <c r="I8935">
        <v>-4.4070000000000003E-5</v>
      </c>
      <c r="J8935">
        <v>-4.6600000000000003E-2</v>
      </c>
      <c r="K8935">
        <v>8.3244000000000007</v>
      </c>
    </row>
    <row r="8936" spans="1:11" hidden="1">
      <c r="A8936" t="s">
        <v>664</v>
      </c>
      <c r="B8936" t="s">
        <v>662</v>
      </c>
      <c r="C8936">
        <v>181</v>
      </c>
      <c r="D8936" t="s">
        <v>54</v>
      </c>
      <c r="E8936">
        <v>0.18410000000000001</v>
      </c>
      <c r="F8936">
        <v>-0.92549999999999999</v>
      </c>
      <c r="G8936">
        <v>9.4387000000000008</v>
      </c>
      <c r="H8936">
        <v>-1.38E-2</v>
      </c>
      <c r="I8936">
        <v>-4.3959999999999999E-5</v>
      </c>
      <c r="J8936">
        <v>-1.9199999999999998E-2</v>
      </c>
      <c r="K8936">
        <v>4.4165000000000001</v>
      </c>
    </row>
    <row r="8937" spans="1:11" hidden="1">
      <c r="A8937" t="s">
        <v>664</v>
      </c>
      <c r="B8937" t="s">
        <v>662</v>
      </c>
      <c r="C8937">
        <v>181</v>
      </c>
      <c r="D8937" t="s">
        <v>54</v>
      </c>
      <c r="E8937">
        <v>0.62009999999999998</v>
      </c>
      <c r="F8937">
        <v>-0.92549999999999999</v>
      </c>
      <c r="G8937">
        <v>8.2527000000000008</v>
      </c>
      <c r="H8937">
        <v>-1.38E-2</v>
      </c>
      <c r="I8937">
        <v>-4.3959999999999999E-5</v>
      </c>
      <c r="J8937">
        <v>-1.32E-2</v>
      </c>
      <c r="K8937">
        <v>0.52569999999999995</v>
      </c>
    </row>
    <row r="8938" spans="1:11" hidden="1">
      <c r="A8938" t="s">
        <v>664</v>
      </c>
      <c r="B8938" t="s">
        <v>662</v>
      </c>
      <c r="C8938">
        <v>181</v>
      </c>
      <c r="D8938" t="s">
        <v>54</v>
      </c>
      <c r="E8938">
        <v>1.0561</v>
      </c>
      <c r="F8938">
        <v>-0.92549999999999999</v>
      </c>
      <c r="G8938">
        <v>6.1536999999999997</v>
      </c>
      <c r="H8938">
        <v>-1.38E-2</v>
      </c>
      <c r="I8938">
        <v>-4.3959999999999999E-5</v>
      </c>
      <c r="J8938">
        <v>-7.1999999999999998E-3</v>
      </c>
      <c r="K8938">
        <v>-2.6438999999999999</v>
      </c>
    </row>
    <row r="8939" spans="1:11" hidden="1">
      <c r="A8939" t="s">
        <v>664</v>
      </c>
      <c r="B8939" t="s">
        <v>662</v>
      </c>
      <c r="C8939">
        <v>181</v>
      </c>
      <c r="D8939" t="s">
        <v>54</v>
      </c>
      <c r="E8939">
        <v>1.4921</v>
      </c>
      <c r="F8939">
        <v>-0.92549999999999999</v>
      </c>
      <c r="G8939">
        <v>3.7852999999999999</v>
      </c>
      <c r="H8939">
        <v>-1.38E-2</v>
      </c>
      <c r="I8939">
        <v>-4.3959999999999999E-5</v>
      </c>
      <c r="J8939">
        <v>-1.1999999999999999E-3</v>
      </c>
      <c r="K8939">
        <v>-4.8105000000000002</v>
      </c>
    </row>
    <row r="8940" spans="1:11" hidden="1">
      <c r="A8940" t="s">
        <v>664</v>
      </c>
      <c r="B8940" t="s">
        <v>662</v>
      </c>
      <c r="C8940">
        <v>181</v>
      </c>
      <c r="D8940" t="s">
        <v>54</v>
      </c>
      <c r="E8940">
        <v>1.9279999999999999</v>
      </c>
      <c r="F8940">
        <v>-0.92549999999999999</v>
      </c>
      <c r="G8940">
        <v>1.4319999999999999</v>
      </c>
      <c r="H8940">
        <v>-1.38E-2</v>
      </c>
      <c r="I8940">
        <v>-4.3959999999999999E-5</v>
      </c>
      <c r="J8940">
        <v>4.7999999999999996E-3</v>
      </c>
      <c r="K8940">
        <v>-5.9450000000000003</v>
      </c>
    </row>
    <row r="8941" spans="1:11" hidden="1">
      <c r="A8941" t="s">
        <v>664</v>
      </c>
      <c r="B8941" t="s">
        <v>662</v>
      </c>
      <c r="C8941">
        <v>181</v>
      </c>
      <c r="D8941" t="s">
        <v>54</v>
      </c>
      <c r="E8941">
        <v>2.3639999999999999</v>
      </c>
      <c r="F8941">
        <v>-0.92549999999999999</v>
      </c>
      <c r="G8941">
        <v>-0.29759999999999998</v>
      </c>
      <c r="H8941">
        <v>-1.38E-2</v>
      </c>
      <c r="I8941">
        <v>-4.3959999999999999E-5</v>
      </c>
      <c r="J8941">
        <v>1.0800000000000001E-2</v>
      </c>
      <c r="K8941">
        <v>-6.1581000000000001</v>
      </c>
    </row>
    <row r="8942" spans="1:11" hidden="1">
      <c r="A8942" t="s">
        <v>664</v>
      </c>
      <c r="B8942" t="s">
        <v>662</v>
      </c>
      <c r="C8942">
        <v>181</v>
      </c>
      <c r="D8942" t="s">
        <v>54</v>
      </c>
      <c r="E8942">
        <v>2.8</v>
      </c>
      <c r="F8942">
        <v>-0.92549999999999999</v>
      </c>
      <c r="G8942">
        <v>-1.0863</v>
      </c>
      <c r="H8942">
        <v>-1.38E-2</v>
      </c>
      <c r="I8942">
        <v>-4.3959999999999999E-5</v>
      </c>
      <c r="J8942">
        <v>1.6899999999999998E-2</v>
      </c>
      <c r="K8942">
        <v>-5.8221999999999996</v>
      </c>
    </row>
    <row r="8943" spans="1:11" hidden="1">
      <c r="A8943" t="s">
        <v>664</v>
      </c>
      <c r="B8943" t="s">
        <v>662</v>
      </c>
      <c r="C8943">
        <v>181</v>
      </c>
      <c r="D8943" t="s">
        <v>54</v>
      </c>
      <c r="E8943">
        <v>2.8</v>
      </c>
      <c r="F8943">
        <v>-0.30659999999999998</v>
      </c>
      <c r="G8943">
        <v>-4.4532999999999996</v>
      </c>
      <c r="H8943">
        <v>4.3700000000000003E-2</v>
      </c>
      <c r="I8943">
        <v>-4.3959999999999999E-5</v>
      </c>
      <c r="J8943">
        <v>6.7699999999999996E-2</v>
      </c>
      <c r="K8943">
        <v>-5.8221999999999996</v>
      </c>
    </row>
    <row r="8944" spans="1:11" hidden="1">
      <c r="A8944" t="s">
        <v>664</v>
      </c>
      <c r="B8944" t="s">
        <v>662</v>
      </c>
      <c r="C8944">
        <v>181</v>
      </c>
      <c r="D8944" t="s">
        <v>54</v>
      </c>
      <c r="E8944">
        <v>3.2360000000000002</v>
      </c>
      <c r="F8944">
        <v>-0.30659999999999998</v>
      </c>
      <c r="G8944">
        <v>-4.7714999999999996</v>
      </c>
      <c r="H8944">
        <v>4.3700000000000003E-2</v>
      </c>
      <c r="I8944">
        <v>-4.3959999999999999E-5</v>
      </c>
      <c r="J8944">
        <v>4.87E-2</v>
      </c>
      <c r="K8944">
        <v>-3.7915000000000001</v>
      </c>
    </row>
    <row r="8945" spans="1:11" hidden="1">
      <c r="A8945" t="s">
        <v>664</v>
      </c>
      <c r="B8945" t="s">
        <v>662</v>
      </c>
      <c r="C8945">
        <v>181</v>
      </c>
      <c r="D8945" t="s">
        <v>54</v>
      </c>
      <c r="E8945">
        <v>3.6720000000000002</v>
      </c>
      <c r="F8945">
        <v>-0.30659999999999998</v>
      </c>
      <c r="G8945">
        <v>-5.0896999999999997</v>
      </c>
      <c r="H8945">
        <v>4.3700000000000003E-2</v>
      </c>
      <c r="I8945">
        <v>-4.3959999999999999E-5</v>
      </c>
      <c r="J8945">
        <v>2.9600000000000001E-2</v>
      </c>
      <c r="K8945">
        <v>-1.6176999999999999</v>
      </c>
    </row>
    <row r="8946" spans="1:11" hidden="1">
      <c r="A8946" t="s">
        <v>664</v>
      </c>
      <c r="B8946" t="s">
        <v>662</v>
      </c>
      <c r="C8946">
        <v>181</v>
      </c>
      <c r="D8946" t="s">
        <v>54</v>
      </c>
      <c r="E8946">
        <v>4.1079999999999997</v>
      </c>
      <c r="F8946">
        <v>-0.30659999999999998</v>
      </c>
      <c r="G8946">
        <v>-5.4078999999999997</v>
      </c>
      <c r="H8946">
        <v>4.3700000000000003E-2</v>
      </c>
      <c r="I8946">
        <v>-4.3959999999999999E-5</v>
      </c>
      <c r="J8946">
        <v>1.06E-2</v>
      </c>
      <c r="K8946">
        <v>0.69479999999999997</v>
      </c>
    </row>
    <row r="8947" spans="1:11" hidden="1">
      <c r="A8947" t="s">
        <v>664</v>
      </c>
      <c r="B8947" t="s">
        <v>662</v>
      </c>
      <c r="C8947">
        <v>181</v>
      </c>
      <c r="D8947" t="s">
        <v>54</v>
      </c>
      <c r="E8947">
        <v>4.5438999999999998</v>
      </c>
      <c r="F8947">
        <v>-0.30659999999999998</v>
      </c>
      <c r="G8947">
        <v>-5.7260999999999997</v>
      </c>
      <c r="H8947">
        <v>4.3700000000000003E-2</v>
      </c>
      <c r="I8947">
        <v>-4.3959999999999999E-5</v>
      </c>
      <c r="J8947">
        <v>-7.7999999999999996E-3</v>
      </c>
      <c r="K8947">
        <v>3.1461000000000001</v>
      </c>
    </row>
    <row r="8948" spans="1:11" hidden="1">
      <c r="A8948" t="s">
        <v>664</v>
      </c>
      <c r="B8948" t="s">
        <v>662</v>
      </c>
      <c r="C8948">
        <v>181</v>
      </c>
      <c r="D8948" t="s">
        <v>54</v>
      </c>
      <c r="E8948">
        <v>4.9798999999999998</v>
      </c>
      <c r="F8948">
        <v>-0.30659999999999998</v>
      </c>
      <c r="G8948">
        <v>-6.0442999999999998</v>
      </c>
      <c r="H8948">
        <v>4.3700000000000003E-2</v>
      </c>
      <c r="I8948">
        <v>-4.3959999999999999E-5</v>
      </c>
      <c r="J8948">
        <v>-2.5899999999999999E-2</v>
      </c>
      <c r="K8948">
        <v>5.7361000000000004</v>
      </c>
    </row>
    <row r="8949" spans="1:11" hidden="1">
      <c r="A8949" t="s">
        <v>664</v>
      </c>
      <c r="B8949" t="s">
        <v>662</v>
      </c>
      <c r="C8949">
        <v>181</v>
      </c>
      <c r="D8949" t="s">
        <v>54</v>
      </c>
      <c r="E8949">
        <v>5.4158999999999997</v>
      </c>
      <c r="F8949">
        <v>-0.30659999999999998</v>
      </c>
      <c r="G8949">
        <v>-6.3625999999999996</v>
      </c>
      <c r="H8949">
        <v>4.3700000000000003E-2</v>
      </c>
      <c r="I8949">
        <v>-4.3959999999999999E-5</v>
      </c>
      <c r="J8949">
        <v>-4.3999999999999997E-2</v>
      </c>
      <c r="K8949">
        <v>8.4648000000000003</v>
      </c>
    </row>
    <row r="8950" spans="1:11" hidden="1">
      <c r="A8950" t="s">
        <v>664</v>
      </c>
      <c r="B8950" t="s">
        <v>662</v>
      </c>
      <c r="C8950">
        <v>181</v>
      </c>
      <c r="D8950" t="s">
        <v>55</v>
      </c>
      <c r="E8950">
        <v>0.18410000000000001</v>
      </c>
      <c r="F8950">
        <v>-0.93259999999999998</v>
      </c>
      <c r="G8950">
        <v>9.3834</v>
      </c>
      <c r="H8950">
        <v>-1.3899999999999999E-2</v>
      </c>
      <c r="I8950">
        <v>-4.4070000000000003E-5</v>
      </c>
      <c r="J8950">
        <v>-1.9400000000000001E-2</v>
      </c>
      <c r="K8950">
        <v>4.2674000000000003</v>
      </c>
    </row>
    <row r="8951" spans="1:11" hidden="1">
      <c r="A8951" t="s">
        <v>664</v>
      </c>
      <c r="B8951" t="s">
        <v>662</v>
      </c>
      <c r="C8951">
        <v>181</v>
      </c>
      <c r="D8951" t="s">
        <v>55</v>
      </c>
      <c r="E8951">
        <v>0.62009999999999998</v>
      </c>
      <c r="F8951">
        <v>-0.93259999999999998</v>
      </c>
      <c r="G8951">
        <v>8.1974</v>
      </c>
      <c r="H8951">
        <v>-1.3899999999999999E-2</v>
      </c>
      <c r="I8951">
        <v>-4.4070000000000003E-5</v>
      </c>
      <c r="J8951">
        <v>-1.3299999999999999E-2</v>
      </c>
      <c r="K8951">
        <v>0.40079999999999999</v>
      </c>
    </row>
    <row r="8952" spans="1:11" hidden="1">
      <c r="A8952" t="s">
        <v>664</v>
      </c>
      <c r="B8952" t="s">
        <v>662</v>
      </c>
      <c r="C8952">
        <v>181</v>
      </c>
      <c r="D8952" t="s">
        <v>55</v>
      </c>
      <c r="E8952">
        <v>1.0561</v>
      </c>
      <c r="F8952">
        <v>-0.93259999999999998</v>
      </c>
      <c r="G8952">
        <v>6.0983999999999998</v>
      </c>
      <c r="H8952">
        <v>-1.3899999999999999E-2</v>
      </c>
      <c r="I8952">
        <v>-4.4070000000000003E-5</v>
      </c>
      <c r="J8952">
        <v>-7.3000000000000001E-3</v>
      </c>
      <c r="K8952">
        <v>-2.7446999999999999</v>
      </c>
    </row>
    <row r="8953" spans="1:11" hidden="1">
      <c r="A8953" t="s">
        <v>664</v>
      </c>
      <c r="B8953" t="s">
        <v>662</v>
      </c>
      <c r="C8953">
        <v>181</v>
      </c>
      <c r="D8953" t="s">
        <v>55</v>
      </c>
      <c r="E8953">
        <v>1.4921</v>
      </c>
      <c r="F8953">
        <v>-0.93259999999999998</v>
      </c>
      <c r="G8953">
        <v>3.73</v>
      </c>
      <c r="H8953">
        <v>-1.3899999999999999E-2</v>
      </c>
      <c r="I8953">
        <v>-4.4070000000000003E-5</v>
      </c>
      <c r="J8953">
        <v>-1.1999999999999999E-3</v>
      </c>
      <c r="K8953">
        <v>-4.8872</v>
      </c>
    </row>
    <row r="8954" spans="1:11" hidden="1">
      <c r="A8954" t="s">
        <v>664</v>
      </c>
      <c r="B8954" t="s">
        <v>662</v>
      </c>
      <c r="C8954">
        <v>181</v>
      </c>
      <c r="D8954" t="s">
        <v>55</v>
      </c>
      <c r="E8954">
        <v>1.9279999999999999</v>
      </c>
      <c r="F8954">
        <v>-0.93259999999999998</v>
      </c>
      <c r="G8954">
        <v>1.3766</v>
      </c>
      <c r="H8954">
        <v>-1.3899999999999999E-2</v>
      </c>
      <c r="I8954">
        <v>-4.4070000000000003E-5</v>
      </c>
      <c r="J8954">
        <v>4.7999999999999996E-3</v>
      </c>
      <c r="K8954">
        <v>-5.9974999999999996</v>
      </c>
    </row>
    <row r="8955" spans="1:11" hidden="1">
      <c r="A8955" t="s">
        <v>664</v>
      </c>
      <c r="B8955" t="s">
        <v>662</v>
      </c>
      <c r="C8955">
        <v>181</v>
      </c>
      <c r="D8955" t="s">
        <v>55</v>
      </c>
      <c r="E8955">
        <v>2.3639999999999999</v>
      </c>
      <c r="F8955">
        <v>-0.93259999999999998</v>
      </c>
      <c r="G8955">
        <v>-0.35289999999999999</v>
      </c>
      <c r="H8955">
        <v>-1.3899999999999999E-2</v>
      </c>
      <c r="I8955">
        <v>-4.4070000000000003E-5</v>
      </c>
      <c r="J8955">
        <v>1.0800000000000001E-2</v>
      </c>
      <c r="K8955">
        <v>-6.1864999999999997</v>
      </c>
    </row>
    <row r="8956" spans="1:11" hidden="1">
      <c r="A8956" t="s">
        <v>664</v>
      </c>
      <c r="B8956" t="s">
        <v>662</v>
      </c>
      <c r="C8956">
        <v>181</v>
      </c>
      <c r="D8956" t="s">
        <v>55</v>
      </c>
      <c r="E8956">
        <v>2.8</v>
      </c>
      <c r="F8956">
        <v>-0.93259999999999998</v>
      </c>
      <c r="G8956">
        <v>-1.1415999999999999</v>
      </c>
      <c r="H8956">
        <v>-1.3899999999999999E-2</v>
      </c>
      <c r="I8956">
        <v>-4.4070000000000003E-5</v>
      </c>
      <c r="J8956">
        <v>1.6799999999999999E-2</v>
      </c>
      <c r="K8956">
        <v>-5.8265000000000002</v>
      </c>
    </row>
    <row r="8957" spans="1:11" hidden="1">
      <c r="A8957" t="s">
        <v>664</v>
      </c>
      <c r="B8957" t="s">
        <v>662</v>
      </c>
      <c r="C8957">
        <v>181</v>
      </c>
      <c r="D8957" t="s">
        <v>55</v>
      </c>
      <c r="E8957">
        <v>2.8</v>
      </c>
      <c r="F8957">
        <v>-0.31969999999999998</v>
      </c>
      <c r="G8957">
        <v>-4.5086000000000004</v>
      </c>
      <c r="H8957">
        <v>4.1500000000000002E-2</v>
      </c>
      <c r="I8957">
        <v>-4.4070000000000003E-5</v>
      </c>
      <c r="J8957">
        <v>6.4699999999999994E-2</v>
      </c>
      <c r="K8957">
        <v>-5.8265000000000002</v>
      </c>
    </row>
    <row r="8958" spans="1:11" hidden="1">
      <c r="A8958" t="s">
        <v>664</v>
      </c>
      <c r="B8958" t="s">
        <v>662</v>
      </c>
      <c r="C8958">
        <v>181</v>
      </c>
      <c r="D8958" t="s">
        <v>55</v>
      </c>
      <c r="E8958">
        <v>3.2360000000000002</v>
      </c>
      <c r="F8958">
        <v>-0.31969999999999998</v>
      </c>
      <c r="G8958">
        <v>-4.8269000000000002</v>
      </c>
      <c r="H8958">
        <v>4.1500000000000002E-2</v>
      </c>
      <c r="I8958">
        <v>-4.4070000000000003E-5</v>
      </c>
      <c r="J8958">
        <v>4.6600000000000003E-2</v>
      </c>
      <c r="K8958">
        <v>-3.8113000000000001</v>
      </c>
    </row>
    <row r="8959" spans="1:11" hidden="1">
      <c r="A8959" t="s">
        <v>664</v>
      </c>
      <c r="B8959" t="s">
        <v>662</v>
      </c>
      <c r="C8959">
        <v>181</v>
      </c>
      <c r="D8959" t="s">
        <v>55</v>
      </c>
      <c r="E8959">
        <v>3.6720000000000002</v>
      </c>
      <c r="F8959">
        <v>-0.31969999999999998</v>
      </c>
      <c r="G8959">
        <v>-5.1451000000000002</v>
      </c>
      <c r="H8959">
        <v>4.1500000000000002E-2</v>
      </c>
      <c r="I8959">
        <v>-4.4070000000000003E-5</v>
      </c>
      <c r="J8959">
        <v>2.8500000000000001E-2</v>
      </c>
      <c r="K8959">
        <v>-1.6616</v>
      </c>
    </row>
    <row r="8960" spans="1:11" hidden="1">
      <c r="A8960" t="s">
        <v>664</v>
      </c>
      <c r="B8960" t="s">
        <v>662</v>
      </c>
      <c r="C8960">
        <v>181</v>
      </c>
      <c r="D8960" t="s">
        <v>55</v>
      </c>
      <c r="E8960">
        <v>4.1079999999999997</v>
      </c>
      <c r="F8960">
        <v>-0.31969999999999998</v>
      </c>
      <c r="G8960">
        <v>-5.4633000000000003</v>
      </c>
      <c r="H8960">
        <v>4.1500000000000002E-2</v>
      </c>
      <c r="I8960">
        <v>-4.4070000000000003E-5</v>
      </c>
      <c r="J8960">
        <v>1.04E-2</v>
      </c>
      <c r="K8960">
        <v>0.62680000000000002</v>
      </c>
    </row>
    <row r="8961" spans="1:11" hidden="1">
      <c r="A8961" t="s">
        <v>664</v>
      </c>
      <c r="B8961" t="s">
        <v>662</v>
      </c>
      <c r="C8961">
        <v>181</v>
      </c>
      <c r="D8961" t="s">
        <v>55</v>
      </c>
      <c r="E8961">
        <v>4.5438999999999998</v>
      </c>
      <c r="F8961">
        <v>-0.31969999999999998</v>
      </c>
      <c r="G8961">
        <v>-5.7815000000000003</v>
      </c>
      <c r="H8961">
        <v>4.1500000000000002E-2</v>
      </c>
      <c r="I8961">
        <v>-4.4070000000000003E-5</v>
      </c>
      <c r="J8961">
        <v>-8.5000000000000006E-3</v>
      </c>
      <c r="K8961">
        <v>3.0539999999999998</v>
      </c>
    </row>
    <row r="8962" spans="1:11" hidden="1">
      <c r="A8962" t="s">
        <v>664</v>
      </c>
      <c r="B8962" t="s">
        <v>662</v>
      </c>
      <c r="C8962">
        <v>181</v>
      </c>
      <c r="D8962" t="s">
        <v>55</v>
      </c>
      <c r="E8962">
        <v>4.9798999999999998</v>
      </c>
      <c r="F8962">
        <v>-0.31969999999999998</v>
      </c>
      <c r="G8962">
        <v>-6.0997000000000003</v>
      </c>
      <c r="H8962">
        <v>4.1500000000000002E-2</v>
      </c>
      <c r="I8962">
        <v>-4.4070000000000003E-5</v>
      </c>
      <c r="J8962">
        <v>-2.76E-2</v>
      </c>
      <c r="K8962">
        <v>5.6197999999999997</v>
      </c>
    </row>
    <row r="8963" spans="1:11" hidden="1">
      <c r="A8963" t="s">
        <v>664</v>
      </c>
      <c r="B8963" t="s">
        <v>662</v>
      </c>
      <c r="C8963">
        <v>181</v>
      </c>
      <c r="D8963" t="s">
        <v>55</v>
      </c>
      <c r="E8963">
        <v>5.4158999999999997</v>
      </c>
      <c r="F8963">
        <v>-0.31969999999999998</v>
      </c>
      <c r="G8963">
        <v>-6.4179000000000004</v>
      </c>
      <c r="H8963">
        <v>4.1500000000000002E-2</v>
      </c>
      <c r="I8963">
        <v>-4.4070000000000003E-5</v>
      </c>
      <c r="J8963">
        <v>-4.6600000000000003E-2</v>
      </c>
      <c r="K8963">
        <v>8.3244000000000007</v>
      </c>
    </row>
    <row r="8964" spans="1:11" hidden="1">
      <c r="A8964" t="s">
        <v>664</v>
      </c>
      <c r="B8964" t="s">
        <v>662</v>
      </c>
      <c r="C8964">
        <v>181</v>
      </c>
      <c r="D8964" t="s">
        <v>56</v>
      </c>
      <c r="E8964">
        <v>0.18410000000000001</v>
      </c>
      <c r="F8964">
        <v>-0.92549999999999999</v>
      </c>
      <c r="G8964">
        <v>9.4387000000000008</v>
      </c>
      <c r="H8964">
        <v>-1.38E-2</v>
      </c>
      <c r="I8964">
        <v>-4.3959999999999999E-5</v>
      </c>
      <c r="J8964">
        <v>-1.9199999999999998E-2</v>
      </c>
      <c r="K8964">
        <v>4.4165000000000001</v>
      </c>
    </row>
    <row r="8965" spans="1:11" hidden="1">
      <c r="A8965" t="s">
        <v>664</v>
      </c>
      <c r="B8965" t="s">
        <v>662</v>
      </c>
      <c r="C8965">
        <v>181</v>
      </c>
      <c r="D8965" t="s">
        <v>56</v>
      </c>
      <c r="E8965">
        <v>0.62009999999999998</v>
      </c>
      <c r="F8965">
        <v>-0.92549999999999999</v>
      </c>
      <c r="G8965">
        <v>8.2527000000000008</v>
      </c>
      <c r="H8965">
        <v>-1.38E-2</v>
      </c>
      <c r="I8965">
        <v>-4.3959999999999999E-5</v>
      </c>
      <c r="J8965">
        <v>-1.32E-2</v>
      </c>
      <c r="K8965">
        <v>0.52569999999999995</v>
      </c>
    </row>
    <row r="8966" spans="1:11" hidden="1">
      <c r="A8966" t="s">
        <v>664</v>
      </c>
      <c r="B8966" t="s">
        <v>662</v>
      </c>
      <c r="C8966">
        <v>181</v>
      </c>
      <c r="D8966" t="s">
        <v>56</v>
      </c>
      <c r="E8966">
        <v>1.0561</v>
      </c>
      <c r="F8966">
        <v>-0.92549999999999999</v>
      </c>
      <c r="G8966">
        <v>6.1536999999999997</v>
      </c>
      <c r="H8966">
        <v>-1.38E-2</v>
      </c>
      <c r="I8966">
        <v>-4.3959999999999999E-5</v>
      </c>
      <c r="J8966">
        <v>-7.1999999999999998E-3</v>
      </c>
      <c r="K8966">
        <v>-2.6438999999999999</v>
      </c>
    </row>
    <row r="8967" spans="1:11" hidden="1">
      <c r="A8967" t="s">
        <v>664</v>
      </c>
      <c r="B8967" t="s">
        <v>662</v>
      </c>
      <c r="C8967">
        <v>181</v>
      </c>
      <c r="D8967" t="s">
        <v>56</v>
      </c>
      <c r="E8967">
        <v>1.4921</v>
      </c>
      <c r="F8967">
        <v>-0.92549999999999999</v>
      </c>
      <c r="G8967">
        <v>3.7852999999999999</v>
      </c>
      <c r="H8967">
        <v>-1.38E-2</v>
      </c>
      <c r="I8967">
        <v>-4.3959999999999999E-5</v>
      </c>
      <c r="J8967">
        <v>-1.1999999999999999E-3</v>
      </c>
      <c r="K8967">
        <v>-4.8105000000000002</v>
      </c>
    </row>
    <row r="8968" spans="1:11" hidden="1">
      <c r="A8968" t="s">
        <v>664</v>
      </c>
      <c r="B8968" t="s">
        <v>662</v>
      </c>
      <c r="C8968">
        <v>181</v>
      </c>
      <c r="D8968" t="s">
        <v>56</v>
      </c>
      <c r="E8968">
        <v>1.9279999999999999</v>
      </c>
      <c r="F8968">
        <v>-0.92549999999999999</v>
      </c>
      <c r="G8968">
        <v>1.4319999999999999</v>
      </c>
      <c r="H8968">
        <v>-1.38E-2</v>
      </c>
      <c r="I8968">
        <v>-4.3959999999999999E-5</v>
      </c>
      <c r="J8968">
        <v>4.7999999999999996E-3</v>
      </c>
      <c r="K8968">
        <v>-5.9450000000000003</v>
      </c>
    </row>
    <row r="8969" spans="1:11" hidden="1">
      <c r="A8969" t="s">
        <v>664</v>
      </c>
      <c r="B8969" t="s">
        <v>662</v>
      </c>
      <c r="C8969">
        <v>181</v>
      </c>
      <c r="D8969" t="s">
        <v>56</v>
      </c>
      <c r="E8969">
        <v>2.3639999999999999</v>
      </c>
      <c r="F8969">
        <v>-0.92549999999999999</v>
      </c>
      <c r="G8969">
        <v>-0.29759999999999998</v>
      </c>
      <c r="H8969">
        <v>-1.38E-2</v>
      </c>
      <c r="I8969">
        <v>-4.3959999999999999E-5</v>
      </c>
      <c r="J8969">
        <v>1.0800000000000001E-2</v>
      </c>
      <c r="K8969">
        <v>-6.1581000000000001</v>
      </c>
    </row>
    <row r="8970" spans="1:11" hidden="1">
      <c r="A8970" t="s">
        <v>664</v>
      </c>
      <c r="B8970" t="s">
        <v>662</v>
      </c>
      <c r="C8970">
        <v>181</v>
      </c>
      <c r="D8970" t="s">
        <v>56</v>
      </c>
      <c r="E8970">
        <v>2.8</v>
      </c>
      <c r="F8970">
        <v>-0.92549999999999999</v>
      </c>
      <c r="G8970">
        <v>-1.0863</v>
      </c>
      <c r="H8970">
        <v>-1.38E-2</v>
      </c>
      <c r="I8970">
        <v>-4.3959999999999999E-5</v>
      </c>
      <c r="J8970">
        <v>1.6899999999999998E-2</v>
      </c>
      <c r="K8970">
        <v>-5.8221999999999996</v>
      </c>
    </row>
    <row r="8971" spans="1:11" hidden="1">
      <c r="A8971" t="s">
        <v>664</v>
      </c>
      <c r="B8971" t="s">
        <v>662</v>
      </c>
      <c r="C8971">
        <v>181</v>
      </c>
      <c r="D8971" t="s">
        <v>56</v>
      </c>
      <c r="E8971">
        <v>2.8</v>
      </c>
      <c r="F8971">
        <v>-0.30659999999999998</v>
      </c>
      <c r="G8971">
        <v>-4.4532999999999996</v>
      </c>
      <c r="H8971">
        <v>4.3700000000000003E-2</v>
      </c>
      <c r="I8971">
        <v>-4.3959999999999999E-5</v>
      </c>
      <c r="J8971">
        <v>6.7699999999999996E-2</v>
      </c>
      <c r="K8971">
        <v>-5.8221999999999996</v>
      </c>
    </row>
    <row r="8972" spans="1:11" hidden="1">
      <c r="A8972" t="s">
        <v>664</v>
      </c>
      <c r="B8972" t="s">
        <v>662</v>
      </c>
      <c r="C8972">
        <v>181</v>
      </c>
      <c r="D8972" t="s">
        <v>56</v>
      </c>
      <c r="E8972">
        <v>3.2360000000000002</v>
      </c>
      <c r="F8972">
        <v>-0.30659999999999998</v>
      </c>
      <c r="G8972">
        <v>-4.7714999999999996</v>
      </c>
      <c r="H8972">
        <v>4.3700000000000003E-2</v>
      </c>
      <c r="I8972">
        <v>-4.3959999999999999E-5</v>
      </c>
      <c r="J8972">
        <v>4.87E-2</v>
      </c>
      <c r="K8972">
        <v>-3.7915000000000001</v>
      </c>
    </row>
    <row r="8973" spans="1:11" hidden="1">
      <c r="A8973" t="s">
        <v>664</v>
      </c>
      <c r="B8973" t="s">
        <v>662</v>
      </c>
      <c r="C8973">
        <v>181</v>
      </c>
      <c r="D8973" t="s">
        <v>56</v>
      </c>
      <c r="E8973">
        <v>3.6720000000000002</v>
      </c>
      <c r="F8973">
        <v>-0.30659999999999998</v>
      </c>
      <c r="G8973">
        <v>-5.0896999999999997</v>
      </c>
      <c r="H8973">
        <v>4.3700000000000003E-2</v>
      </c>
      <c r="I8973">
        <v>-4.3959999999999999E-5</v>
      </c>
      <c r="J8973">
        <v>2.9600000000000001E-2</v>
      </c>
      <c r="K8973">
        <v>-1.6176999999999999</v>
      </c>
    </row>
    <row r="8974" spans="1:11" hidden="1">
      <c r="A8974" t="s">
        <v>664</v>
      </c>
      <c r="B8974" t="s">
        <v>662</v>
      </c>
      <c r="C8974">
        <v>181</v>
      </c>
      <c r="D8974" t="s">
        <v>56</v>
      </c>
      <c r="E8974">
        <v>4.1079999999999997</v>
      </c>
      <c r="F8974">
        <v>-0.30659999999999998</v>
      </c>
      <c r="G8974">
        <v>-5.4078999999999997</v>
      </c>
      <c r="H8974">
        <v>4.3700000000000003E-2</v>
      </c>
      <c r="I8974">
        <v>-4.3959999999999999E-5</v>
      </c>
      <c r="J8974">
        <v>1.06E-2</v>
      </c>
      <c r="K8974">
        <v>0.69479999999999997</v>
      </c>
    </row>
    <row r="8975" spans="1:11" hidden="1">
      <c r="A8975" t="s">
        <v>664</v>
      </c>
      <c r="B8975" t="s">
        <v>662</v>
      </c>
      <c r="C8975">
        <v>181</v>
      </c>
      <c r="D8975" t="s">
        <v>56</v>
      </c>
      <c r="E8975">
        <v>4.5438999999999998</v>
      </c>
      <c r="F8975">
        <v>-0.30659999999999998</v>
      </c>
      <c r="G8975">
        <v>-5.7260999999999997</v>
      </c>
      <c r="H8975">
        <v>4.3700000000000003E-2</v>
      </c>
      <c r="I8975">
        <v>-4.3959999999999999E-5</v>
      </c>
      <c r="J8975">
        <v>-7.7999999999999996E-3</v>
      </c>
      <c r="K8975">
        <v>3.1461000000000001</v>
      </c>
    </row>
    <row r="8976" spans="1:11" hidden="1">
      <c r="A8976" t="s">
        <v>664</v>
      </c>
      <c r="B8976" t="s">
        <v>662</v>
      </c>
      <c r="C8976">
        <v>181</v>
      </c>
      <c r="D8976" t="s">
        <v>56</v>
      </c>
      <c r="E8976">
        <v>4.9798999999999998</v>
      </c>
      <c r="F8976">
        <v>-0.30659999999999998</v>
      </c>
      <c r="G8976">
        <v>-6.0442999999999998</v>
      </c>
      <c r="H8976">
        <v>4.3700000000000003E-2</v>
      </c>
      <c r="I8976">
        <v>-4.3959999999999999E-5</v>
      </c>
      <c r="J8976">
        <v>-2.5899999999999999E-2</v>
      </c>
      <c r="K8976">
        <v>5.7361000000000004</v>
      </c>
    </row>
    <row r="8977" spans="1:11" hidden="1">
      <c r="A8977" t="s">
        <v>664</v>
      </c>
      <c r="B8977" t="s">
        <v>662</v>
      </c>
      <c r="C8977">
        <v>181</v>
      </c>
      <c r="D8977" t="s">
        <v>56</v>
      </c>
      <c r="E8977">
        <v>5.4158999999999997</v>
      </c>
      <c r="F8977">
        <v>-0.30659999999999998</v>
      </c>
      <c r="G8977">
        <v>-6.3625999999999996</v>
      </c>
      <c r="H8977">
        <v>4.3700000000000003E-2</v>
      </c>
      <c r="I8977">
        <v>-4.3959999999999999E-5</v>
      </c>
      <c r="J8977">
        <v>-4.3999999999999997E-2</v>
      </c>
      <c r="K8977">
        <v>8.4648000000000003</v>
      </c>
    </row>
    <row r="8978" spans="1:11" hidden="1">
      <c r="A8978" t="s">
        <v>664</v>
      </c>
      <c r="B8978" t="s">
        <v>662</v>
      </c>
      <c r="C8978">
        <v>181</v>
      </c>
      <c r="D8978" t="s">
        <v>57</v>
      </c>
      <c r="E8978">
        <v>0.18410000000000001</v>
      </c>
      <c r="F8978">
        <v>-0.93259999999999998</v>
      </c>
      <c r="G8978">
        <v>9.3834</v>
      </c>
      <c r="H8978">
        <v>-1.3899999999999999E-2</v>
      </c>
      <c r="I8978">
        <v>-4.4070000000000003E-5</v>
      </c>
      <c r="J8978">
        <v>-1.9400000000000001E-2</v>
      </c>
      <c r="K8978">
        <v>4.2674000000000003</v>
      </c>
    </row>
    <row r="8979" spans="1:11" hidden="1">
      <c r="A8979" t="s">
        <v>664</v>
      </c>
      <c r="B8979" t="s">
        <v>662</v>
      </c>
      <c r="C8979">
        <v>181</v>
      </c>
      <c r="D8979" t="s">
        <v>57</v>
      </c>
      <c r="E8979">
        <v>0.62009999999999998</v>
      </c>
      <c r="F8979">
        <v>-0.93259999999999998</v>
      </c>
      <c r="G8979">
        <v>8.1974</v>
      </c>
      <c r="H8979">
        <v>-1.3899999999999999E-2</v>
      </c>
      <c r="I8979">
        <v>-4.4070000000000003E-5</v>
      </c>
      <c r="J8979">
        <v>-1.3299999999999999E-2</v>
      </c>
      <c r="K8979">
        <v>0.40079999999999999</v>
      </c>
    </row>
    <row r="8980" spans="1:11" hidden="1">
      <c r="A8980" t="s">
        <v>664</v>
      </c>
      <c r="B8980" t="s">
        <v>662</v>
      </c>
      <c r="C8980">
        <v>181</v>
      </c>
      <c r="D8980" t="s">
        <v>57</v>
      </c>
      <c r="E8980">
        <v>1.0561</v>
      </c>
      <c r="F8980">
        <v>-0.93259999999999998</v>
      </c>
      <c r="G8980">
        <v>6.0983999999999998</v>
      </c>
      <c r="H8980">
        <v>-1.3899999999999999E-2</v>
      </c>
      <c r="I8980">
        <v>-4.4070000000000003E-5</v>
      </c>
      <c r="J8980">
        <v>-7.3000000000000001E-3</v>
      </c>
      <c r="K8980">
        <v>-2.7446999999999999</v>
      </c>
    </row>
    <row r="8981" spans="1:11" hidden="1">
      <c r="A8981" t="s">
        <v>664</v>
      </c>
      <c r="B8981" t="s">
        <v>662</v>
      </c>
      <c r="C8981">
        <v>181</v>
      </c>
      <c r="D8981" t="s">
        <v>57</v>
      </c>
      <c r="E8981">
        <v>1.4921</v>
      </c>
      <c r="F8981">
        <v>-0.93259999999999998</v>
      </c>
      <c r="G8981">
        <v>3.73</v>
      </c>
      <c r="H8981">
        <v>-1.3899999999999999E-2</v>
      </c>
      <c r="I8981">
        <v>-4.4070000000000003E-5</v>
      </c>
      <c r="J8981">
        <v>-1.1999999999999999E-3</v>
      </c>
      <c r="K8981">
        <v>-4.8872</v>
      </c>
    </row>
    <row r="8982" spans="1:11" hidden="1">
      <c r="A8982" t="s">
        <v>664</v>
      </c>
      <c r="B8982" t="s">
        <v>662</v>
      </c>
      <c r="C8982">
        <v>181</v>
      </c>
      <c r="D8982" t="s">
        <v>57</v>
      </c>
      <c r="E8982">
        <v>1.9279999999999999</v>
      </c>
      <c r="F8982">
        <v>-0.93259999999999998</v>
      </c>
      <c r="G8982">
        <v>1.3766</v>
      </c>
      <c r="H8982">
        <v>-1.3899999999999999E-2</v>
      </c>
      <c r="I8982">
        <v>-4.4070000000000003E-5</v>
      </c>
      <c r="J8982">
        <v>4.7999999999999996E-3</v>
      </c>
      <c r="K8982">
        <v>-5.9974999999999996</v>
      </c>
    </row>
    <row r="8983" spans="1:11" hidden="1">
      <c r="A8983" t="s">
        <v>664</v>
      </c>
      <c r="B8983" t="s">
        <v>662</v>
      </c>
      <c r="C8983">
        <v>181</v>
      </c>
      <c r="D8983" t="s">
        <v>57</v>
      </c>
      <c r="E8983">
        <v>2.3639999999999999</v>
      </c>
      <c r="F8983">
        <v>-0.93259999999999998</v>
      </c>
      <c r="G8983">
        <v>-0.35289999999999999</v>
      </c>
      <c r="H8983">
        <v>-1.3899999999999999E-2</v>
      </c>
      <c r="I8983">
        <v>-4.4070000000000003E-5</v>
      </c>
      <c r="J8983">
        <v>1.0800000000000001E-2</v>
      </c>
      <c r="K8983">
        <v>-6.1864999999999997</v>
      </c>
    </row>
    <row r="8984" spans="1:11" hidden="1">
      <c r="A8984" t="s">
        <v>664</v>
      </c>
      <c r="B8984" t="s">
        <v>662</v>
      </c>
      <c r="C8984">
        <v>181</v>
      </c>
      <c r="D8984" t="s">
        <v>57</v>
      </c>
      <c r="E8984">
        <v>2.8</v>
      </c>
      <c r="F8984">
        <v>-0.93259999999999998</v>
      </c>
      <c r="G8984">
        <v>-1.1415999999999999</v>
      </c>
      <c r="H8984">
        <v>-1.3899999999999999E-2</v>
      </c>
      <c r="I8984">
        <v>-4.4070000000000003E-5</v>
      </c>
      <c r="J8984">
        <v>1.6799999999999999E-2</v>
      </c>
      <c r="K8984">
        <v>-5.8265000000000002</v>
      </c>
    </row>
    <row r="8985" spans="1:11" hidden="1">
      <c r="A8985" t="s">
        <v>664</v>
      </c>
      <c r="B8985" t="s">
        <v>662</v>
      </c>
      <c r="C8985">
        <v>181</v>
      </c>
      <c r="D8985" t="s">
        <v>57</v>
      </c>
      <c r="E8985">
        <v>2.8</v>
      </c>
      <c r="F8985">
        <v>-0.31969999999999998</v>
      </c>
      <c r="G8985">
        <v>-4.5086000000000004</v>
      </c>
      <c r="H8985">
        <v>4.1500000000000002E-2</v>
      </c>
      <c r="I8985">
        <v>-4.4070000000000003E-5</v>
      </c>
      <c r="J8985">
        <v>6.4699999999999994E-2</v>
      </c>
      <c r="K8985">
        <v>-5.8265000000000002</v>
      </c>
    </row>
    <row r="8986" spans="1:11" hidden="1">
      <c r="A8986" t="s">
        <v>664</v>
      </c>
      <c r="B8986" t="s">
        <v>662</v>
      </c>
      <c r="C8986">
        <v>181</v>
      </c>
      <c r="D8986" t="s">
        <v>57</v>
      </c>
      <c r="E8986">
        <v>3.2360000000000002</v>
      </c>
      <c r="F8986">
        <v>-0.31969999999999998</v>
      </c>
      <c r="G8986">
        <v>-4.8269000000000002</v>
      </c>
      <c r="H8986">
        <v>4.1500000000000002E-2</v>
      </c>
      <c r="I8986">
        <v>-4.4070000000000003E-5</v>
      </c>
      <c r="J8986">
        <v>4.6600000000000003E-2</v>
      </c>
      <c r="K8986">
        <v>-3.8113000000000001</v>
      </c>
    </row>
    <row r="8987" spans="1:11" hidden="1">
      <c r="A8987" t="s">
        <v>664</v>
      </c>
      <c r="B8987" t="s">
        <v>662</v>
      </c>
      <c r="C8987">
        <v>181</v>
      </c>
      <c r="D8987" t="s">
        <v>57</v>
      </c>
      <c r="E8987">
        <v>3.6720000000000002</v>
      </c>
      <c r="F8987">
        <v>-0.31969999999999998</v>
      </c>
      <c r="G8987">
        <v>-5.1451000000000002</v>
      </c>
      <c r="H8987">
        <v>4.1500000000000002E-2</v>
      </c>
      <c r="I8987">
        <v>-4.4070000000000003E-5</v>
      </c>
      <c r="J8987">
        <v>2.8500000000000001E-2</v>
      </c>
      <c r="K8987">
        <v>-1.6616</v>
      </c>
    </row>
    <row r="8988" spans="1:11" hidden="1">
      <c r="A8988" t="s">
        <v>664</v>
      </c>
      <c r="B8988" t="s">
        <v>662</v>
      </c>
      <c r="C8988">
        <v>181</v>
      </c>
      <c r="D8988" t="s">
        <v>57</v>
      </c>
      <c r="E8988">
        <v>4.1079999999999997</v>
      </c>
      <c r="F8988">
        <v>-0.31969999999999998</v>
      </c>
      <c r="G8988">
        <v>-5.4633000000000003</v>
      </c>
      <c r="H8988">
        <v>4.1500000000000002E-2</v>
      </c>
      <c r="I8988">
        <v>-4.4070000000000003E-5</v>
      </c>
      <c r="J8988">
        <v>1.04E-2</v>
      </c>
      <c r="K8988">
        <v>0.62680000000000002</v>
      </c>
    </row>
    <row r="8989" spans="1:11" hidden="1">
      <c r="A8989" t="s">
        <v>664</v>
      </c>
      <c r="B8989" t="s">
        <v>662</v>
      </c>
      <c r="C8989">
        <v>181</v>
      </c>
      <c r="D8989" t="s">
        <v>57</v>
      </c>
      <c r="E8989">
        <v>4.5438999999999998</v>
      </c>
      <c r="F8989">
        <v>-0.31969999999999998</v>
      </c>
      <c r="G8989">
        <v>-5.7815000000000003</v>
      </c>
      <c r="H8989">
        <v>4.1500000000000002E-2</v>
      </c>
      <c r="I8989">
        <v>-4.4070000000000003E-5</v>
      </c>
      <c r="J8989">
        <v>-8.5000000000000006E-3</v>
      </c>
      <c r="K8989">
        <v>3.0539999999999998</v>
      </c>
    </row>
    <row r="8990" spans="1:11" hidden="1">
      <c r="A8990" t="s">
        <v>664</v>
      </c>
      <c r="B8990" t="s">
        <v>662</v>
      </c>
      <c r="C8990">
        <v>181</v>
      </c>
      <c r="D8990" t="s">
        <v>57</v>
      </c>
      <c r="E8990">
        <v>4.9798999999999998</v>
      </c>
      <c r="F8990">
        <v>-0.31969999999999998</v>
      </c>
      <c r="G8990">
        <v>-6.0997000000000003</v>
      </c>
      <c r="H8990">
        <v>4.1500000000000002E-2</v>
      </c>
      <c r="I8990">
        <v>-4.4070000000000003E-5</v>
      </c>
      <c r="J8990">
        <v>-2.76E-2</v>
      </c>
      <c r="K8990">
        <v>5.6197999999999997</v>
      </c>
    </row>
    <row r="8991" spans="1:11" hidden="1">
      <c r="A8991" t="s">
        <v>664</v>
      </c>
      <c r="B8991" t="s">
        <v>662</v>
      </c>
      <c r="C8991">
        <v>181</v>
      </c>
      <c r="D8991" t="s">
        <v>57</v>
      </c>
      <c r="E8991">
        <v>5.4158999999999997</v>
      </c>
      <c r="F8991">
        <v>-0.31969999999999998</v>
      </c>
      <c r="G8991">
        <v>-6.4179000000000004</v>
      </c>
      <c r="H8991">
        <v>4.1500000000000002E-2</v>
      </c>
      <c r="I8991">
        <v>-4.4070000000000003E-5</v>
      </c>
      <c r="J8991">
        <v>-4.6600000000000003E-2</v>
      </c>
      <c r="K8991">
        <v>8.3244000000000007</v>
      </c>
    </row>
    <row r="8992" spans="1:11" hidden="1">
      <c r="A8992" t="s">
        <v>664</v>
      </c>
      <c r="B8992" t="s">
        <v>662</v>
      </c>
      <c r="C8992">
        <v>181</v>
      </c>
      <c r="D8992" t="s">
        <v>58</v>
      </c>
      <c r="E8992">
        <v>0.18410000000000001</v>
      </c>
      <c r="F8992">
        <v>-2.0808</v>
      </c>
      <c r="G8992">
        <v>21.146000000000001</v>
      </c>
      <c r="H8992">
        <v>-3.04E-2</v>
      </c>
      <c r="I8992">
        <v>-1E-4</v>
      </c>
      <c r="J8992">
        <v>-4.2799999999999998E-2</v>
      </c>
      <c r="K8992">
        <v>9.2492000000000001</v>
      </c>
    </row>
    <row r="8993" spans="1:11" hidden="1">
      <c r="A8993" t="s">
        <v>664</v>
      </c>
      <c r="B8993" t="s">
        <v>662</v>
      </c>
      <c r="C8993">
        <v>181</v>
      </c>
      <c r="D8993" t="s">
        <v>58</v>
      </c>
      <c r="E8993">
        <v>0.62009999999999998</v>
      </c>
      <c r="F8993">
        <v>-2.0808</v>
      </c>
      <c r="G8993">
        <v>18.512799999999999</v>
      </c>
      <c r="H8993">
        <v>-3.04E-2</v>
      </c>
      <c r="I8993">
        <v>-1E-4</v>
      </c>
      <c r="J8993">
        <v>-2.9499999999999998E-2</v>
      </c>
      <c r="K8993">
        <v>0.51690000000000003</v>
      </c>
    </row>
    <row r="8994" spans="1:11" hidden="1">
      <c r="A8994" t="s">
        <v>664</v>
      </c>
      <c r="B8994" t="s">
        <v>662</v>
      </c>
      <c r="C8994">
        <v>181</v>
      </c>
      <c r="D8994" t="s">
        <v>58</v>
      </c>
      <c r="E8994">
        <v>1.0561</v>
      </c>
      <c r="F8994">
        <v>-2.0808</v>
      </c>
      <c r="G8994">
        <v>13.5556</v>
      </c>
      <c r="H8994">
        <v>-3.04E-2</v>
      </c>
      <c r="I8994">
        <v>-1E-4</v>
      </c>
      <c r="J8994">
        <v>-1.6299999999999999E-2</v>
      </c>
      <c r="K8994">
        <v>-6.5477999999999996</v>
      </c>
    </row>
    <row r="8995" spans="1:11" hidden="1">
      <c r="A8995" t="s">
        <v>664</v>
      </c>
      <c r="B8995" t="s">
        <v>662</v>
      </c>
      <c r="C8995">
        <v>181</v>
      </c>
      <c r="D8995" t="s">
        <v>58</v>
      </c>
      <c r="E8995">
        <v>1.4921</v>
      </c>
      <c r="F8995">
        <v>-2.0808</v>
      </c>
      <c r="G8995">
        <v>7.9126000000000003</v>
      </c>
      <c r="H8995">
        <v>-3.04E-2</v>
      </c>
      <c r="I8995">
        <v>-1E-4</v>
      </c>
      <c r="J8995">
        <v>-3.0000000000000001E-3</v>
      </c>
      <c r="K8995">
        <v>-11.2277</v>
      </c>
    </row>
    <row r="8996" spans="1:11" hidden="1">
      <c r="A8996" t="s">
        <v>664</v>
      </c>
      <c r="B8996" t="s">
        <v>662</v>
      </c>
      <c r="C8996">
        <v>181</v>
      </c>
      <c r="D8996" t="s">
        <v>58</v>
      </c>
      <c r="E8996">
        <v>1.9279999999999999</v>
      </c>
      <c r="F8996">
        <v>-2.0808</v>
      </c>
      <c r="G8996">
        <v>2.3079000000000001</v>
      </c>
      <c r="H8996">
        <v>-3.04E-2</v>
      </c>
      <c r="I8996">
        <v>-1E-4</v>
      </c>
      <c r="J8996">
        <v>1.0200000000000001E-2</v>
      </c>
      <c r="K8996">
        <v>-13.4483</v>
      </c>
    </row>
    <row r="8997" spans="1:11" hidden="1">
      <c r="A8997" t="s">
        <v>664</v>
      </c>
      <c r="B8997" t="s">
        <v>662</v>
      </c>
      <c r="C8997">
        <v>181</v>
      </c>
      <c r="D8997" t="s">
        <v>58</v>
      </c>
      <c r="E8997">
        <v>2.3639999999999999</v>
      </c>
      <c r="F8997">
        <v>-2.0808</v>
      </c>
      <c r="G8997">
        <v>-1.7089000000000001</v>
      </c>
      <c r="H8997">
        <v>-3.04E-2</v>
      </c>
      <c r="I8997">
        <v>-1E-4</v>
      </c>
      <c r="J8997">
        <v>2.35E-2</v>
      </c>
      <c r="K8997">
        <v>-13.491899999999999</v>
      </c>
    </row>
    <row r="8998" spans="1:11" hidden="1">
      <c r="A8998" t="s">
        <v>664</v>
      </c>
      <c r="B8998" t="s">
        <v>662</v>
      </c>
      <c r="C8998">
        <v>181</v>
      </c>
      <c r="D8998" t="s">
        <v>58</v>
      </c>
      <c r="E8998">
        <v>2.8</v>
      </c>
      <c r="F8998">
        <v>-2.0808</v>
      </c>
      <c r="G8998">
        <v>-3.3307000000000002</v>
      </c>
      <c r="H8998">
        <v>-3.04E-2</v>
      </c>
      <c r="I8998">
        <v>-1E-4</v>
      </c>
      <c r="J8998">
        <v>3.6799999999999999E-2</v>
      </c>
      <c r="K8998">
        <v>-12.3063</v>
      </c>
    </row>
    <row r="8999" spans="1:11" hidden="1">
      <c r="A8999" t="s">
        <v>664</v>
      </c>
      <c r="B8999" t="s">
        <v>662</v>
      </c>
      <c r="C8999">
        <v>181</v>
      </c>
      <c r="D8999" t="s">
        <v>58</v>
      </c>
      <c r="E8999">
        <v>2.8</v>
      </c>
      <c r="F8999">
        <v>-0.79710000000000003</v>
      </c>
      <c r="G8999">
        <v>-10.5276</v>
      </c>
      <c r="H8999">
        <v>9.1999999999999998E-2</v>
      </c>
      <c r="I8999">
        <v>-1E-4</v>
      </c>
      <c r="J8999">
        <v>0.1431</v>
      </c>
      <c r="K8999">
        <v>-12.3063</v>
      </c>
    </row>
    <row r="9000" spans="1:11" hidden="1">
      <c r="A9000" t="s">
        <v>664</v>
      </c>
      <c r="B9000" t="s">
        <v>662</v>
      </c>
      <c r="C9000">
        <v>181</v>
      </c>
      <c r="D9000" t="s">
        <v>58</v>
      </c>
      <c r="E9000">
        <v>3.2360000000000002</v>
      </c>
      <c r="F9000">
        <v>-0.79710000000000003</v>
      </c>
      <c r="G9000">
        <v>-10.9519</v>
      </c>
      <c r="H9000">
        <v>9.1999999999999998E-2</v>
      </c>
      <c r="I9000">
        <v>-1E-4</v>
      </c>
      <c r="J9000">
        <v>0.10299999999999999</v>
      </c>
      <c r="K9000">
        <v>-7.6081000000000003</v>
      </c>
    </row>
    <row r="9001" spans="1:11" hidden="1">
      <c r="A9001" t="s">
        <v>664</v>
      </c>
      <c r="B9001" t="s">
        <v>662</v>
      </c>
      <c r="C9001">
        <v>181</v>
      </c>
      <c r="D9001" t="s">
        <v>58</v>
      </c>
      <c r="E9001">
        <v>3.6720000000000002</v>
      </c>
      <c r="F9001">
        <v>-0.79710000000000003</v>
      </c>
      <c r="G9001">
        <v>-11.376099999999999</v>
      </c>
      <c r="H9001">
        <v>9.1999999999999998E-2</v>
      </c>
      <c r="I9001">
        <v>-1E-4</v>
      </c>
      <c r="J9001">
        <v>6.2899999999999998E-2</v>
      </c>
      <c r="K9001">
        <v>-2.7214999999999998</v>
      </c>
    </row>
    <row r="9002" spans="1:11" hidden="1">
      <c r="A9002" t="s">
        <v>664</v>
      </c>
      <c r="B9002" t="s">
        <v>662</v>
      </c>
      <c r="C9002">
        <v>181</v>
      </c>
      <c r="D9002" t="s">
        <v>58</v>
      </c>
      <c r="E9002">
        <v>4.1079999999999997</v>
      </c>
      <c r="F9002">
        <v>-0.79710000000000003</v>
      </c>
      <c r="G9002">
        <v>-11.8004</v>
      </c>
      <c r="H9002">
        <v>9.1999999999999998E-2</v>
      </c>
      <c r="I9002">
        <v>-1E-4</v>
      </c>
      <c r="J9002">
        <v>2.2800000000000001E-2</v>
      </c>
      <c r="K9002">
        <v>2.3500999999999999</v>
      </c>
    </row>
    <row r="9003" spans="1:11" hidden="1">
      <c r="A9003" t="s">
        <v>664</v>
      </c>
      <c r="B9003" t="s">
        <v>662</v>
      </c>
      <c r="C9003">
        <v>181</v>
      </c>
      <c r="D9003" t="s">
        <v>58</v>
      </c>
      <c r="E9003">
        <v>4.5438999999999998</v>
      </c>
      <c r="F9003">
        <v>-0.79710000000000003</v>
      </c>
      <c r="G9003">
        <v>-12.2247</v>
      </c>
      <c r="H9003">
        <v>9.1999999999999998E-2</v>
      </c>
      <c r="I9003">
        <v>-1E-4</v>
      </c>
      <c r="J9003">
        <v>-1.67E-2</v>
      </c>
      <c r="K9003">
        <v>7.6066000000000003</v>
      </c>
    </row>
    <row r="9004" spans="1:11" hidden="1">
      <c r="A9004" t="s">
        <v>664</v>
      </c>
      <c r="B9004" t="s">
        <v>662</v>
      </c>
      <c r="C9004">
        <v>181</v>
      </c>
      <c r="D9004" t="s">
        <v>58</v>
      </c>
      <c r="E9004">
        <v>4.9798999999999998</v>
      </c>
      <c r="F9004">
        <v>-0.79710000000000003</v>
      </c>
      <c r="G9004">
        <v>-12.648899999999999</v>
      </c>
      <c r="H9004">
        <v>9.1999999999999998E-2</v>
      </c>
      <c r="I9004">
        <v>-1E-4</v>
      </c>
      <c r="J9004">
        <v>-5.6099999999999997E-2</v>
      </c>
      <c r="K9004">
        <v>13.0482</v>
      </c>
    </row>
    <row r="9005" spans="1:11" hidden="1">
      <c r="A9005" t="s">
        <v>664</v>
      </c>
      <c r="B9005" t="s">
        <v>662</v>
      </c>
      <c r="C9005">
        <v>181</v>
      </c>
      <c r="D9005" t="s">
        <v>58</v>
      </c>
      <c r="E9005">
        <v>5.4158999999999997</v>
      </c>
      <c r="F9005">
        <v>-0.79710000000000003</v>
      </c>
      <c r="G9005">
        <v>-13.0732</v>
      </c>
      <c r="H9005">
        <v>9.1999999999999998E-2</v>
      </c>
      <c r="I9005">
        <v>-1E-4</v>
      </c>
      <c r="J9005">
        <v>-9.5500000000000002E-2</v>
      </c>
      <c r="K9005">
        <v>18.674700000000001</v>
      </c>
    </row>
    <row r="9006" spans="1:11" hidden="1">
      <c r="A9006" t="s">
        <v>664</v>
      </c>
      <c r="B9006" t="s">
        <v>662</v>
      </c>
      <c r="C9006">
        <v>181</v>
      </c>
      <c r="D9006" t="s">
        <v>59</v>
      </c>
      <c r="E9006">
        <v>0.18410000000000001</v>
      </c>
      <c r="F9006">
        <v>-2.0865</v>
      </c>
      <c r="G9006">
        <v>21.101700000000001</v>
      </c>
      <c r="H9006">
        <v>-3.0499999999999999E-2</v>
      </c>
      <c r="I9006">
        <v>-1E-4</v>
      </c>
      <c r="J9006">
        <v>-4.2900000000000001E-2</v>
      </c>
      <c r="K9006">
        <v>9.1300000000000008</v>
      </c>
    </row>
    <row r="9007" spans="1:11" hidden="1">
      <c r="A9007" t="s">
        <v>664</v>
      </c>
      <c r="B9007" t="s">
        <v>662</v>
      </c>
      <c r="C9007">
        <v>181</v>
      </c>
      <c r="D9007" t="s">
        <v>59</v>
      </c>
      <c r="E9007">
        <v>0.62009999999999998</v>
      </c>
      <c r="F9007">
        <v>-2.0865</v>
      </c>
      <c r="G9007">
        <v>18.468599999999999</v>
      </c>
      <c r="H9007">
        <v>-3.0499999999999999E-2</v>
      </c>
      <c r="I9007">
        <v>-1E-4</v>
      </c>
      <c r="J9007">
        <v>-2.9600000000000001E-2</v>
      </c>
      <c r="K9007">
        <v>0.41699999999999998</v>
      </c>
    </row>
    <row r="9008" spans="1:11" hidden="1">
      <c r="A9008" t="s">
        <v>664</v>
      </c>
      <c r="B9008" t="s">
        <v>662</v>
      </c>
      <c r="C9008">
        <v>181</v>
      </c>
      <c r="D9008" t="s">
        <v>59</v>
      </c>
      <c r="E9008">
        <v>1.0561</v>
      </c>
      <c r="F9008">
        <v>-2.0865</v>
      </c>
      <c r="G9008">
        <v>13.5113</v>
      </c>
      <c r="H9008">
        <v>-3.0499999999999999E-2</v>
      </c>
      <c r="I9008">
        <v>-1E-4</v>
      </c>
      <c r="J9008">
        <v>-1.6400000000000001E-2</v>
      </c>
      <c r="K9008">
        <v>-6.6284000000000001</v>
      </c>
    </row>
    <row r="9009" spans="1:11" hidden="1">
      <c r="A9009" t="s">
        <v>664</v>
      </c>
      <c r="B9009" t="s">
        <v>662</v>
      </c>
      <c r="C9009">
        <v>181</v>
      </c>
      <c r="D9009" t="s">
        <v>59</v>
      </c>
      <c r="E9009">
        <v>1.4921</v>
      </c>
      <c r="F9009">
        <v>-2.0865</v>
      </c>
      <c r="G9009">
        <v>7.8682999999999996</v>
      </c>
      <c r="H9009">
        <v>-3.0499999999999999E-2</v>
      </c>
      <c r="I9009">
        <v>-1E-4</v>
      </c>
      <c r="J9009">
        <v>-3.0999999999999999E-3</v>
      </c>
      <c r="K9009">
        <v>-11.289</v>
      </c>
    </row>
    <row r="9010" spans="1:11" hidden="1">
      <c r="A9010" t="s">
        <v>664</v>
      </c>
      <c r="B9010" t="s">
        <v>662</v>
      </c>
      <c r="C9010">
        <v>181</v>
      </c>
      <c r="D9010" t="s">
        <v>59</v>
      </c>
      <c r="E9010">
        <v>1.9279999999999999</v>
      </c>
      <c r="F9010">
        <v>-2.0865</v>
      </c>
      <c r="G9010">
        <v>2.2637</v>
      </c>
      <c r="H9010">
        <v>-3.0499999999999999E-2</v>
      </c>
      <c r="I9010">
        <v>-1E-4</v>
      </c>
      <c r="J9010">
        <v>1.0200000000000001E-2</v>
      </c>
      <c r="K9010">
        <v>-13.4903</v>
      </c>
    </row>
    <row r="9011" spans="1:11" hidden="1">
      <c r="A9011" t="s">
        <v>664</v>
      </c>
      <c r="B9011" t="s">
        <v>662</v>
      </c>
      <c r="C9011">
        <v>181</v>
      </c>
      <c r="D9011" t="s">
        <v>59</v>
      </c>
      <c r="E9011">
        <v>2.3639999999999999</v>
      </c>
      <c r="F9011">
        <v>-2.0865</v>
      </c>
      <c r="G9011">
        <v>-1.7531000000000001</v>
      </c>
      <c r="H9011">
        <v>-3.0499999999999999E-2</v>
      </c>
      <c r="I9011">
        <v>-1E-4</v>
      </c>
      <c r="J9011">
        <v>2.3400000000000001E-2</v>
      </c>
      <c r="K9011">
        <v>-13.5146</v>
      </c>
    </row>
    <row r="9012" spans="1:11" hidden="1">
      <c r="A9012" t="s">
        <v>664</v>
      </c>
      <c r="B9012" t="s">
        <v>662</v>
      </c>
      <c r="C9012">
        <v>181</v>
      </c>
      <c r="D9012" t="s">
        <v>59</v>
      </c>
      <c r="E9012">
        <v>2.8</v>
      </c>
      <c r="F9012">
        <v>-2.0865</v>
      </c>
      <c r="G9012">
        <v>-3.3748999999999998</v>
      </c>
      <c r="H9012">
        <v>-3.0499999999999999E-2</v>
      </c>
      <c r="I9012">
        <v>-1E-4</v>
      </c>
      <c r="J9012">
        <v>3.6700000000000003E-2</v>
      </c>
      <c r="K9012">
        <v>-12.309699999999999</v>
      </c>
    </row>
    <row r="9013" spans="1:11" hidden="1">
      <c r="A9013" t="s">
        <v>664</v>
      </c>
      <c r="B9013" t="s">
        <v>662</v>
      </c>
      <c r="C9013">
        <v>181</v>
      </c>
      <c r="D9013" t="s">
        <v>59</v>
      </c>
      <c r="E9013">
        <v>2.8</v>
      </c>
      <c r="F9013">
        <v>-0.80759999999999998</v>
      </c>
      <c r="G9013">
        <v>-10.5718</v>
      </c>
      <c r="H9013">
        <v>9.0300000000000005E-2</v>
      </c>
      <c r="I9013">
        <v>-1E-4</v>
      </c>
      <c r="J9013">
        <v>0.14069999999999999</v>
      </c>
      <c r="K9013">
        <v>-12.309699999999999</v>
      </c>
    </row>
    <row r="9014" spans="1:11" hidden="1">
      <c r="A9014" t="s">
        <v>664</v>
      </c>
      <c r="B9014" t="s">
        <v>662</v>
      </c>
      <c r="C9014">
        <v>181</v>
      </c>
      <c r="D9014" t="s">
        <v>59</v>
      </c>
      <c r="E9014">
        <v>3.2360000000000002</v>
      </c>
      <c r="F9014">
        <v>-0.80759999999999998</v>
      </c>
      <c r="G9014">
        <v>-10.9961</v>
      </c>
      <c r="H9014">
        <v>9.0300000000000005E-2</v>
      </c>
      <c r="I9014">
        <v>-1E-4</v>
      </c>
      <c r="J9014">
        <v>0.1013</v>
      </c>
      <c r="K9014">
        <v>-7.6238999999999999</v>
      </c>
    </row>
    <row r="9015" spans="1:11" hidden="1">
      <c r="A9015" t="s">
        <v>664</v>
      </c>
      <c r="B9015" t="s">
        <v>662</v>
      </c>
      <c r="C9015">
        <v>181</v>
      </c>
      <c r="D9015" t="s">
        <v>59</v>
      </c>
      <c r="E9015">
        <v>3.6720000000000002</v>
      </c>
      <c r="F9015">
        <v>-0.80759999999999998</v>
      </c>
      <c r="G9015">
        <v>-11.420400000000001</v>
      </c>
      <c r="H9015">
        <v>9.0300000000000005E-2</v>
      </c>
      <c r="I9015">
        <v>-1E-4</v>
      </c>
      <c r="J9015">
        <v>6.2E-2</v>
      </c>
      <c r="K9015">
        <v>-2.7566000000000002</v>
      </c>
    </row>
    <row r="9016" spans="1:11" hidden="1">
      <c r="A9016" t="s">
        <v>664</v>
      </c>
      <c r="B9016" t="s">
        <v>662</v>
      </c>
      <c r="C9016">
        <v>181</v>
      </c>
      <c r="D9016" t="s">
        <v>59</v>
      </c>
      <c r="E9016">
        <v>4.1079999999999997</v>
      </c>
      <c r="F9016">
        <v>-0.80759999999999998</v>
      </c>
      <c r="G9016">
        <v>-11.8447</v>
      </c>
      <c r="H9016">
        <v>9.0300000000000005E-2</v>
      </c>
      <c r="I9016">
        <v>-1E-4</v>
      </c>
      <c r="J9016">
        <v>2.2599999999999999E-2</v>
      </c>
      <c r="K9016">
        <v>2.2957000000000001</v>
      </c>
    </row>
    <row r="9017" spans="1:11" hidden="1">
      <c r="A9017" t="s">
        <v>664</v>
      </c>
      <c r="B9017" t="s">
        <v>662</v>
      </c>
      <c r="C9017">
        <v>181</v>
      </c>
      <c r="D9017" t="s">
        <v>59</v>
      </c>
      <c r="E9017">
        <v>4.5438999999999998</v>
      </c>
      <c r="F9017">
        <v>-0.80759999999999998</v>
      </c>
      <c r="G9017">
        <v>-12.2689</v>
      </c>
      <c r="H9017">
        <v>9.0300000000000005E-2</v>
      </c>
      <c r="I9017">
        <v>-1E-4</v>
      </c>
      <c r="J9017">
        <v>-1.7299999999999999E-2</v>
      </c>
      <c r="K9017">
        <v>7.5328999999999997</v>
      </c>
    </row>
    <row r="9018" spans="1:11" hidden="1">
      <c r="A9018" t="s">
        <v>664</v>
      </c>
      <c r="B9018" t="s">
        <v>662</v>
      </c>
      <c r="C9018">
        <v>181</v>
      </c>
      <c r="D9018" t="s">
        <v>59</v>
      </c>
      <c r="E9018">
        <v>4.9798999999999998</v>
      </c>
      <c r="F9018">
        <v>-0.80759999999999998</v>
      </c>
      <c r="G9018">
        <v>-12.693199999999999</v>
      </c>
      <c r="H9018">
        <v>9.0300000000000005E-2</v>
      </c>
      <c r="I9018">
        <v>-1E-4</v>
      </c>
      <c r="J9018">
        <v>-5.74E-2</v>
      </c>
      <c r="K9018">
        <v>12.9552</v>
      </c>
    </row>
    <row r="9019" spans="1:11" hidden="1">
      <c r="A9019" t="s">
        <v>664</v>
      </c>
      <c r="B9019" t="s">
        <v>662</v>
      </c>
      <c r="C9019">
        <v>181</v>
      </c>
      <c r="D9019" t="s">
        <v>59</v>
      </c>
      <c r="E9019">
        <v>5.4158999999999997</v>
      </c>
      <c r="F9019">
        <v>-0.80759999999999998</v>
      </c>
      <c r="G9019">
        <v>-13.1175</v>
      </c>
      <c r="H9019">
        <v>9.0300000000000005E-2</v>
      </c>
      <c r="I9019">
        <v>-1E-4</v>
      </c>
      <c r="J9019">
        <v>-9.7600000000000006E-2</v>
      </c>
      <c r="K9019">
        <v>18.5624</v>
      </c>
    </row>
    <row r="9020" spans="1:11" hidden="1">
      <c r="A9020" t="s">
        <v>664</v>
      </c>
      <c r="B9020" t="s">
        <v>662</v>
      </c>
      <c r="C9020">
        <v>181</v>
      </c>
      <c r="D9020" t="s">
        <v>60</v>
      </c>
      <c r="E9020">
        <v>0.18410000000000001</v>
      </c>
      <c r="F9020">
        <v>-2.0808</v>
      </c>
      <c r="G9020">
        <v>21.146000000000001</v>
      </c>
      <c r="H9020">
        <v>-3.04E-2</v>
      </c>
      <c r="I9020">
        <v>-1E-4</v>
      </c>
      <c r="J9020">
        <v>-4.2799999999999998E-2</v>
      </c>
      <c r="K9020">
        <v>9.2492000000000001</v>
      </c>
    </row>
    <row r="9021" spans="1:11" hidden="1">
      <c r="A9021" t="s">
        <v>664</v>
      </c>
      <c r="B9021" t="s">
        <v>662</v>
      </c>
      <c r="C9021">
        <v>181</v>
      </c>
      <c r="D9021" t="s">
        <v>60</v>
      </c>
      <c r="E9021">
        <v>0.62009999999999998</v>
      </c>
      <c r="F9021">
        <v>-2.0808</v>
      </c>
      <c r="G9021">
        <v>18.512799999999999</v>
      </c>
      <c r="H9021">
        <v>-3.04E-2</v>
      </c>
      <c r="I9021">
        <v>-1E-4</v>
      </c>
      <c r="J9021">
        <v>-2.9499999999999998E-2</v>
      </c>
      <c r="K9021">
        <v>0.51690000000000003</v>
      </c>
    </row>
    <row r="9022" spans="1:11" hidden="1">
      <c r="A9022" t="s">
        <v>664</v>
      </c>
      <c r="B9022" t="s">
        <v>662</v>
      </c>
      <c r="C9022">
        <v>181</v>
      </c>
      <c r="D9022" t="s">
        <v>60</v>
      </c>
      <c r="E9022">
        <v>1.0561</v>
      </c>
      <c r="F9022">
        <v>-2.0808</v>
      </c>
      <c r="G9022">
        <v>13.5556</v>
      </c>
      <c r="H9022">
        <v>-3.04E-2</v>
      </c>
      <c r="I9022">
        <v>-1E-4</v>
      </c>
      <c r="J9022">
        <v>-1.6299999999999999E-2</v>
      </c>
      <c r="K9022">
        <v>-6.5477999999999996</v>
      </c>
    </row>
    <row r="9023" spans="1:11" hidden="1">
      <c r="A9023" t="s">
        <v>664</v>
      </c>
      <c r="B9023" t="s">
        <v>662</v>
      </c>
      <c r="C9023">
        <v>181</v>
      </c>
      <c r="D9023" t="s">
        <v>60</v>
      </c>
      <c r="E9023">
        <v>1.4921</v>
      </c>
      <c r="F9023">
        <v>-2.0808</v>
      </c>
      <c r="G9023">
        <v>7.9126000000000003</v>
      </c>
      <c r="H9023">
        <v>-3.04E-2</v>
      </c>
      <c r="I9023">
        <v>-1E-4</v>
      </c>
      <c r="J9023">
        <v>-3.0000000000000001E-3</v>
      </c>
      <c r="K9023">
        <v>-11.2277</v>
      </c>
    </row>
    <row r="9024" spans="1:11" hidden="1">
      <c r="A9024" t="s">
        <v>664</v>
      </c>
      <c r="B9024" t="s">
        <v>662</v>
      </c>
      <c r="C9024">
        <v>181</v>
      </c>
      <c r="D9024" t="s">
        <v>60</v>
      </c>
      <c r="E9024">
        <v>1.9279999999999999</v>
      </c>
      <c r="F9024">
        <v>-2.0808</v>
      </c>
      <c r="G9024">
        <v>2.3079000000000001</v>
      </c>
      <c r="H9024">
        <v>-3.04E-2</v>
      </c>
      <c r="I9024">
        <v>-1E-4</v>
      </c>
      <c r="J9024">
        <v>1.0200000000000001E-2</v>
      </c>
      <c r="K9024">
        <v>-13.4483</v>
      </c>
    </row>
    <row r="9025" spans="1:11" hidden="1">
      <c r="A9025" t="s">
        <v>664</v>
      </c>
      <c r="B9025" t="s">
        <v>662</v>
      </c>
      <c r="C9025">
        <v>181</v>
      </c>
      <c r="D9025" t="s">
        <v>60</v>
      </c>
      <c r="E9025">
        <v>2.3639999999999999</v>
      </c>
      <c r="F9025">
        <v>-2.0808</v>
      </c>
      <c r="G9025">
        <v>-1.7089000000000001</v>
      </c>
      <c r="H9025">
        <v>-3.04E-2</v>
      </c>
      <c r="I9025">
        <v>-1E-4</v>
      </c>
      <c r="J9025">
        <v>2.35E-2</v>
      </c>
      <c r="K9025">
        <v>-13.491899999999999</v>
      </c>
    </row>
    <row r="9026" spans="1:11" hidden="1">
      <c r="A9026" t="s">
        <v>664</v>
      </c>
      <c r="B9026" t="s">
        <v>662</v>
      </c>
      <c r="C9026">
        <v>181</v>
      </c>
      <c r="D9026" t="s">
        <v>60</v>
      </c>
      <c r="E9026">
        <v>2.8</v>
      </c>
      <c r="F9026">
        <v>-2.0808</v>
      </c>
      <c r="G9026">
        <v>-3.3307000000000002</v>
      </c>
      <c r="H9026">
        <v>-3.04E-2</v>
      </c>
      <c r="I9026">
        <v>-1E-4</v>
      </c>
      <c r="J9026">
        <v>3.6799999999999999E-2</v>
      </c>
      <c r="K9026">
        <v>-12.3063</v>
      </c>
    </row>
    <row r="9027" spans="1:11" hidden="1">
      <c r="A9027" t="s">
        <v>664</v>
      </c>
      <c r="B9027" t="s">
        <v>662</v>
      </c>
      <c r="C9027">
        <v>181</v>
      </c>
      <c r="D9027" t="s">
        <v>60</v>
      </c>
      <c r="E9027">
        <v>2.8</v>
      </c>
      <c r="F9027">
        <v>-0.79710000000000003</v>
      </c>
      <c r="G9027">
        <v>-10.5276</v>
      </c>
      <c r="H9027">
        <v>9.1999999999999998E-2</v>
      </c>
      <c r="I9027">
        <v>-1E-4</v>
      </c>
      <c r="J9027">
        <v>0.1431</v>
      </c>
      <c r="K9027">
        <v>-12.3063</v>
      </c>
    </row>
    <row r="9028" spans="1:11" hidden="1">
      <c r="A9028" t="s">
        <v>664</v>
      </c>
      <c r="B9028" t="s">
        <v>662</v>
      </c>
      <c r="C9028">
        <v>181</v>
      </c>
      <c r="D9028" t="s">
        <v>60</v>
      </c>
      <c r="E9028">
        <v>3.2360000000000002</v>
      </c>
      <c r="F9028">
        <v>-0.79710000000000003</v>
      </c>
      <c r="G9028">
        <v>-10.9519</v>
      </c>
      <c r="H9028">
        <v>9.1999999999999998E-2</v>
      </c>
      <c r="I9028">
        <v>-1E-4</v>
      </c>
      <c r="J9028">
        <v>0.10299999999999999</v>
      </c>
      <c r="K9028">
        <v>-7.6081000000000003</v>
      </c>
    </row>
    <row r="9029" spans="1:11" hidden="1">
      <c r="A9029" t="s">
        <v>664</v>
      </c>
      <c r="B9029" t="s">
        <v>662</v>
      </c>
      <c r="C9029">
        <v>181</v>
      </c>
      <c r="D9029" t="s">
        <v>60</v>
      </c>
      <c r="E9029">
        <v>3.6720000000000002</v>
      </c>
      <c r="F9029">
        <v>-0.79710000000000003</v>
      </c>
      <c r="G9029">
        <v>-11.376099999999999</v>
      </c>
      <c r="H9029">
        <v>9.1999999999999998E-2</v>
      </c>
      <c r="I9029">
        <v>-1E-4</v>
      </c>
      <c r="J9029">
        <v>6.2899999999999998E-2</v>
      </c>
      <c r="K9029">
        <v>-2.7214999999999998</v>
      </c>
    </row>
    <row r="9030" spans="1:11" hidden="1">
      <c r="A9030" t="s">
        <v>664</v>
      </c>
      <c r="B9030" t="s">
        <v>662</v>
      </c>
      <c r="C9030">
        <v>181</v>
      </c>
      <c r="D9030" t="s">
        <v>60</v>
      </c>
      <c r="E9030">
        <v>4.1079999999999997</v>
      </c>
      <c r="F9030">
        <v>-0.79710000000000003</v>
      </c>
      <c r="G9030">
        <v>-11.8004</v>
      </c>
      <c r="H9030">
        <v>9.1999999999999998E-2</v>
      </c>
      <c r="I9030">
        <v>-1E-4</v>
      </c>
      <c r="J9030">
        <v>2.2800000000000001E-2</v>
      </c>
      <c r="K9030">
        <v>2.3500999999999999</v>
      </c>
    </row>
    <row r="9031" spans="1:11" hidden="1">
      <c r="A9031" t="s">
        <v>664</v>
      </c>
      <c r="B9031" t="s">
        <v>662</v>
      </c>
      <c r="C9031">
        <v>181</v>
      </c>
      <c r="D9031" t="s">
        <v>60</v>
      </c>
      <c r="E9031">
        <v>4.5438999999999998</v>
      </c>
      <c r="F9031">
        <v>-0.79710000000000003</v>
      </c>
      <c r="G9031">
        <v>-12.2247</v>
      </c>
      <c r="H9031">
        <v>9.1999999999999998E-2</v>
      </c>
      <c r="I9031">
        <v>-1E-4</v>
      </c>
      <c r="J9031">
        <v>-1.67E-2</v>
      </c>
      <c r="K9031">
        <v>7.6066000000000003</v>
      </c>
    </row>
    <row r="9032" spans="1:11" hidden="1">
      <c r="A9032" t="s">
        <v>664</v>
      </c>
      <c r="B9032" t="s">
        <v>662</v>
      </c>
      <c r="C9032">
        <v>181</v>
      </c>
      <c r="D9032" t="s">
        <v>60</v>
      </c>
      <c r="E9032">
        <v>4.9798999999999998</v>
      </c>
      <c r="F9032">
        <v>-0.79710000000000003</v>
      </c>
      <c r="G9032">
        <v>-12.648899999999999</v>
      </c>
      <c r="H9032">
        <v>9.1999999999999998E-2</v>
      </c>
      <c r="I9032">
        <v>-1E-4</v>
      </c>
      <c r="J9032">
        <v>-5.6099999999999997E-2</v>
      </c>
      <c r="K9032">
        <v>13.0482</v>
      </c>
    </row>
    <row r="9033" spans="1:11" hidden="1">
      <c r="A9033" t="s">
        <v>664</v>
      </c>
      <c r="B9033" t="s">
        <v>662</v>
      </c>
      <c r="C9033">
        <v>181</v>
      </c>
      <c r="D9033" t="s">
        <v>60</v>
      </c>
      <c r="E9033">
        <v>5.4158999999999997</v>
      </c>
      <c r="F9033">
        <v>-0.79710000000000003</v>
      </c>
      <c r="G9033">
        <v>-13.0732</v>
      </c>
      <c r="H9033">
        <v>9.1999999999999998E-2</v>
      </c>
      <c r="I9033">
        <v>-1E-4</v>
      </c>
      <c r="J9033">
        <v>-9.5500000000000002E-2</v>
      </c>
      <c r="K9033">
        <v>18.674700000000001</v>
      </c>
    </row>
    <row r="9034" spans="1:11" hidden="1">
      <c r="A9034" t="s">
        <v>664</v>
      </c>
      <c r="B9034" t="s">
        <v>662</v>
      </c>
      <c r="C9034">
        <v>181</v>
      </c>
      <c r="D9034" t="s">
        <v>61</v>
      </c>
      <c r="E9034">
        <v>0.18410000000000001</v>
      </c>
      <c r="F9034">
        <v>-2.0865</v>
      </c>
      <c r="G9034">
        <v>21.101700000000001</v>
      </c>
      <c r="H9034">
        <v>-3.0499999999999999E-2</v>
      </c>
      <c r="I9034">
        <v>-1E-4</v>
      </c>
      <c r="J9034">
        <v>-4.2900000000000001E-2</v>
      </c>
      <c r="K9034">
        <v>9.1300000000000008</v>
      </c>
    </row>
    <row r="9035" spans="1:11" hidden="1">
      <c r="A9035" t="s">
        <v>664</v>
      </c>
      <c r="B9035" t="s">
        <v>662</v>
      </c>
      <c r="C9035">
        <v>181</v>
      </c>
      <c r="D9035" t="s">
        <v>61</v>
      </c>
      <c r="E9035">
        <v>0.62009999999999998</v>
      </c>
      <c r="F9035">
        <v>-2.0865</v>
      </c>
      <c r="G9035">
        <v>18.468599999999999</v>
      </c>
      <c r="H9035">
        <v>-3.0499999999999999E-2</v>
      </c>
      <c r="I9035">
        <v>-1E-4</v>
      </c>
      <c r="J9035">
        <v>-2.9600000000000001E-2</v>
      </c>
      <c r="K9035">
        <v>0.41699999999999998</v>
      </c>
    </row>
    <row r="9036" spans="1:11" hidden="1">
      <c r="A9036" t="s">
        <v>664</v>
      </c>
      <c r="B9036" t="s">
        <v>662</v>
      </c>
      <c r="C9036">
        <v>181</v>
      </c>
      <c r="D9036" t="s">
        <v>61</v>
      </c>
      <c r="E9036">
        <v>1.0561</v>
      </c>
      <c r="F9036">
        <v>-2.0865</v>
      </c>
      <c r="G9036">
        <v>13.5113</v>
      </c>
      <c r="H9036">
        <v>-3.0499999999999999E-2</v>
      </c>
      <c r="I9036">
        <v>-1E-4</v>
      </c>
      <c r="J9036">
        <v>-1.6400000000000001E-2</v>
      </c>
      <c r="K9036">
        <v>-6.6284000000000001</v>
      </c>
    </row>
    <row r="9037" spans="1:11" hidden="1">
      <c r="A9037" t="s">
        <v>664</v>
      </c>
      <c r="B9037" t="s">
        <v>662</v>
      </c>
      <c r="C9037">
        <v>181</v>
      </c>
      <c r="D9037" t="s">
        <v>61</v>
      </c>
      <c r="E9037">
        <v>1.4921</v>
      </c>
      <c r="F9037">
        <v>-2.0865</v>
      </c>
      <c r="G9037">
        <v>7.8682999999999996</v>
      </c>
      <c r="H9037">
        <v>-3.0499999999999999E-2</v>
      </c>
      <c r="I9037">
        <v>-1E-4</v>
      </c>
      <c r="J9037">
        <v>-3.0999999999999999E-3</v>
      </c>
      <c r="K9037">
        <v>-11.289</v>
      </c>
    </row>
    <row r="9038" spans="1:11" hidden="1">
      <c r="A9038" t="s">
        <v>664</v>
      </c>
      <c r="B9038" t="s">
        <v>662</v>
      </c>
      <c r="C9038">
        <v>181</v>
      </c>
      <c r="D9038" t="s">
        <v>61</v>
      </c>
      <c r="E9038">
        <v>1.9279999999999999</v>
      </c>
      <c r="F9038">
        <v>-2.0865</v>
      </c>
      <c r="G9038">
        <v>2.2637</v>
      </c>
      <c r="H9038">
        <v>-3.0499999999999999E-2</v>
      </c>
      <c r="I9038">
        <v>-1E-4</v>
      </c>
      <c r="J9038">
        <v>1.0200000000000001E-2</v>
      </c>
      <c r="K9038">
        <v>-13.4903</v>
      </c>
    </row>
    <row r="9039" spans="1:11" hidden="1">
      <c r="A9039" t="s">
        <v>664</v>
      </c>
      <c r="B9039" t="s">
        <v>662</v>
      </c>
      <c r="C9039">
        <v>181</v>
      </c>
      <c r="D9039" t="s">
        <v>61</v>
      </c>
      <c r="E9039">
        <v>2.3639999999999999</v>
      </c>
      <c r="F9039">
        <v>-2.0865</v>
      </c>
      <c r="G9039">
        <v>-1.7531000000000001</v>
      </c>
      <c r="H9039">
        <v>-3.0499999999999999E-2</v>
      </c>
      <c r="I9039">
        <v>-1E-4</v>
      </c>
      <c r="J9039">
        <v>2.3400000000000001E-2</v>
      </c>
      <c r="K9039">
        <v>-13.5146</v>
      </c>
    </row>
    <row r="9040" spans="1:11" hidden="1">
      <c r="A9040" t="s">
        <v>664</v>
      </c>
      <c r="B9040" t="s">
        <v>662</v>
      </c>
      <c r="C9040">
        <v>181</v>
      </c>
      <c r="D9040" t="s">
        <v>61</v>
      </c>
      <c r="E9040">
        <v>2.8</v>
      </c>
      <c r="F9040">
        <v>-2.0865</v>
      </c>
      <c r="G9040">
        <v>-3.3748999999999998</v>
      </c>
      <c r="H9040">
        <v>-3.0499999999999999E-2</v>
      </c>
      <c r="I9040">
        <v>-1E-4</v>
      </c>
      <c r="J9040">
        <v>3.6700000000000003E-2</v>
      </c>
      <c r="K9040">
        <v>-12.309699999999999</v>
      </c>
    </row>
    <row r="9041" spans="1:11" hidden="1">
      <c r="A9041" t="s">
        <v>664</v>
      </c>
      <c r="B9041" t="s">
        <v>662</v>
      </c>
      <c r="C9041">
        <v>181</v>
      </c>
      <c r="D9041" t="s">
        <v>61</v>
      </c>
      <c r="E9041">
        <v>2.8</v>
      </c>
      <c r="F9041">
        <v>-0.80759999999999998</v>
      </c>
      <c r="G9041">
        <v>-10.5718</v>
      </c>
      <c r="H9041">
        <v>9.0300000000000005E-2</v>
      </c>
      <c r="I9041">
        <v>-1E-4</v>
      </c>
      <c r="J9041">
        <v>0.14069999999999999</v>
      </c>
      <c r="K9041">
        <v>-12.309699999999999</v>
      </c>
    </row>
    <row r="9042" spans="1:11" hidden="1">
      <c r="A9042" t="s">
        <v>664</v>
      </c>
      <c r="B9042" t="s">
        <v>662</v>
      </c>
      <c r="C9042">
        <v>181</v>
      </c>
      <c r="D9042" t="s">
        <v>61</v>
      </c>
      <c r="E9042">
        <v>3.2360000000000002</v>
      </c>
      <c r="F9042">
        <v>-0.80759999999999998</v>
      </c>
      <c r="G9042">
        <v>-10.9961</v>
      </c>
      <c r="H9042">
        <v>9.0300000000000005E-2</v>
      </c>
      <c r="I9042">
        <v>-1E-4</v>
      </c>
      <c r="J9042">
        <v>0.1013</v>
      </c>
      <c r="K9042">
        <v>-7.6238999999999999</v>
      </c>
    </row>
    <row r="9043" spans="1:11" hidden="1">
      <c r="A9043" t="s">
        <v>664</v>
      </c>
      <c r="B9043" t="s">
        <v>662</v>
      </c>
      <c r="C9043">
        <v>181</v>
      </c>
      <c r="D9043" t="s">
        <v>61</v>
      </c>
      <c r="E9043">
        <v>3.6720000000000002</v>
      </c>
      <c r="F9043">
        <v>-0.80759999999999998</v>
      </c>
      <c r="G9043">
        <v>-11.420400000000001</v>
      </c>
      <c r="H9043">
        <v>9.0300000000000005E-2</v>
      </c>
      <c r="I9043">
        <v>-1E-4</v>
      </c>
      <c r="J9043">
        <v>6.2E-2</v>
      </c>
      <c r="K9043">
        <v>-2.7566000000000002</v>
      </c>
    </row>
    <row r="9044" spans="1:11" hidden="1">
      <c r="A9044" t="s">
        <v>664</v>
      </c>
      <c r="B9044" t="s">
        <v>662</v>
      </c>
      <c r="C9044">
        <v>181</v>
      </c>
      <c r="D9044" t="s">
        <v>61</v>
      </c>
      <c r="E9044">
        <v>4.1079999999999997</v>
      </c>
      <c r="F9044">
        <v>-0.80759999999999998</v>
      </c>
      <c r="G9044">
        <v>-11.8447</v>
      </c>
      <c r="H9044">
        <v>9.0300000000000005E-2</v>
      </c>
      <c r="I9044">
        <v>-1E-4</v>
      </c>
      <c r="J9044">
        <v>2.2599999999999999E-2</v>
      </c>
      <c r="K9044">
        <v>2.2957000000000001</v>
      </c>
    </row>
    <row r="9045" spans="1:11" hidden="1">
      <c r="A9045" t="s">
        <v>664</v>
      </c>
      <c r="B9045" t="s">
        <v>662</v>
      </c>
      <c r="C9045">
        <v>181</v>
      </c>
      <c r="D9045" t="s">
        <v>61</v>
      </c>
      <c r="E9045">
        <v>4.5438999999999998</v>
      </c>
      <c r="F9045">
        <v>-0.80759999999999998</v>
      </c>
      <c r="G9045">
        <v>-12.2689</v>
      </c>
      <c r="H9045">
        <v>9.0300000000000005E-2</v>
      </c>
      <c r="I9045">
        <v>-1E-4</v>
      </c>
      <c r="J9045">
        <v>-1.7299999999999999E-2</v>
      </c>
      <c r="K9045">
        <v>7.5328999999999997</v>
      </c>
    </row>
    <row r="9046" spans="1:11" hidden="1">
      <c r="A9046" t="s">
        <v>664</v>
      </c>
      <c r="B9046" t="s">
        <v>662</v>
      </c>
      <c r="C9046">
        <v>181</v>
      </c>
      <c r="D9046" t="s">
        <v>61</v>
      </c>
      <c r="E9046">
        <v>4.9798999999999998</v>
      </c>
      <c r="F9046">
        <v>-0.80759999999999998</v>
      </c>
      <c r="G9046">
        <v>-12.693199999999999</v>
      </c>
      <c r="H9046">
        <v>9.0300000000000005E-2</v>
      </c>
      <c r="I9046">
        <v>-1E-4</v>
      </c>
      <c r="J9046">
        <v>-5.74E-2</v>
      </c>
      <c r="K9046">
        <v>12.9552</v>
      </c>
    </row>
    <row r="9047" spans="1:11" hidden="1">
      <c r="A9047" t="s">
        <v>664</v>
      </c>
      <c r="B9047" t="s">
        <v>662</v>
      </c>
      <c r="C9047">
        <v>181</v>
      </c>
      <c r="D9047" t="s">
        <v>61</v>
      </c>
      <c r="E9047">
        <v>5.4158999999999997</v>
      </c>
      <c r="F9047">
        <v>-0.80759999999999998</v>
      </c>
      <c r="G9047">
        <v>-13.1175</v>
      </c>
      <c r="H9047">
        <v>9.0300000000000005E-2</v>
      </c>
      <c r="I9047">
        <v>-1E-4</v>
      </c>
      <c r="J9047">
        <v>-9.7600000000000006E-2</v>
      </c>
      <c r="K9047">
        <v>18.5624</v>
      </c>
    </row>
    <row r="9048" spans="1:11" hidden="1">
      <c r="A9048" t="s">
        <v>664</v>
      </c>
      <c r="B9048" t="s">
        <v>662</v>
      </c>
      <c r="C9048">
        <v>181</v>
      </c>
      <c r="D9048" t="s">
        <v>62</v>
      </c>
      <c r="E9048">
        <v>0.18410000000000001</v>
      </c>
      <c r="F9048">
        <v>-2.0808</v>
      </c>
      <c r="G9048">
        <v>21.146000000000001</v>
      </c>
      <c r="H9048">
        <v>-3.04E-2</v>
      </c>
      <c r="I9048">
        <v>-1E-4</v>
      </c>
      <c r="J9048">
        <v>-4.2799999999999998E-2</v>
      </c>
      <c r="K9048">
        <v>9.2492000000000001</v>
      </c>
    </row>
    <row r="9049" spans="1:11" hidden="1">
      <c r="A9049" t="s">
        <v>664</v>
      </c>
      <c r="B9049" t="s">
        <v>662</v>
      </c>
      <c r="C9049">
        <v>181</v>
      </c>
      <c r="D9049" t="s">
        <v>62</v>
      </c>
      <c r="E9049">
        <v>0.62009999999999998</v>
      </c>
      <c r="F9049">
        <v>-2.0808</v>
      </c>
      <c r="G9049">
        <v>18.512799999999999</v>
      </c>
      <c r="H9049">
        <v>-3.04E-2</v>
      </c>
      <c r="I9049">
        <v>-1E-4</v>
      </c>
      <c r="J9049">
        <v>-2.9499999999999998E-2</v>
      </c>
      <c r="K9049">
        <v>0.51690000000000003</v>
      </c>
    </row>
    <row r="9050" spans="1:11" hidden="1">
      <c r="A9050" t="s">
        <v>664</v>
      </c>
      <c r="B9050" t="s">
        <v>662</v>
      </c>
      <c r="C9050">
        <v>181</v>
      </c>
      <c r="D9050" t="s">
        <v>62</v>
      </c>
      <c r="E9050">
        <v>1.0561</v>
      </c>
      <c r="F9050">
        <v>-2.0808</v>
      </c>
      <c r="G9050">
        <v>13.5556</v>
      </c>
      <c r="H9050">
        <v>-3.04E-2</v>
      </c>
      <c r="I9050">
        <v>-1E-4</v>
      </c>
      <c r="J9050">
        <v>-1.6299999999999999E-2</v>
      </c>
      <c r="K9050">
        <v>-6.5477999999999996</v>
      </c>
    </row>
    <row r="9051" spans="1:11" hidden="1">
      <c r="A9051" t="s">
        <v>664</v>
      </c>
      <c r="B9051" t="s">
        <v>662</v>
      </c>
      <c r="C9051">
        <v>181</v>
      </c>
      <c r="D9051" t="s">
        <v>62</v>
      </c>
      <c r="E9051">
        <v>1.4921</v>
      </c>
      <c r="F9051">
        <v>-2.0808</v>
      </c>
      <c r="G9051">
        <v>7.9126000000000003</v>
      </c>
      <c r="H9051">
        <v>-3.04E-2</v>
      </c>
      <c r="I9051">
        <v>-1E-4</v>
      </c>
      <c r="J9051">
        <v>-3.0000000000000001E-3</v>
      </c>
      <c r="K9051">
        <v>-11.2277</v>
      </c>
    </row>
    <row r="9052" spans="1:11" hidden="1">
      <c r="A9052" t="s">
        <v>664</v>
      </c>
      <c r="B9052" t="s">
        <v>662</v>
      </c>
      <c r="C9052">
        <v>181</v>
      </c>
      <c r="D9052" t="s">
        <v>62</v>
      </c>
      <c r="E9052">
        <v>1.9279999999999999</v>
      </c>
      <c r="F9052">
        <v>-2.0808</v>
      </c>
      <c r="G9052">
        <v>2.3079000000000001</v>
      </c>
      <c r="H9052">
        <v>-3.04E-2</v>
      </c>
      <c r="I9052">
        <v>-1E-4</v>
      </c>
      <c r="J9052">
        <v>1.0200000000000001E-2</v>
      </c>
      <c r="K9052">
        <v>-13.4483</v>
      </c>
    </row>
    <row r="9053" spans="1:11" hidden="1">
      <c r="A9053" t="s">
        <v>664</v>
      </c>
      <c r="B9053" t="s">
        <v>662</v>
      </c>
      <c r="C9053">
        <v>181</v>
      </c>
      <c r="D9053" t="s">
        <v>62</v>
      </c>
      <c r="E9053">
        <v>2.3639999999999999</v>
      </c>
      <c r="F9053">
        <v>-2.0808</v>
      </c>
      <c r="G9053">
        <v>-1.7089000000000001</v>
      </c>
      <c r="H9053">
        <v>-3.04E-2</v>
      </c>
      <c r="I9053">
        <v>-1E-4</v>
      </c>
      <c r="J9053">
        <v>2.35E-2</v>
      </c>
      <c r="K9053">
        <v>-13.491899999999999</v>
      </c>
    </row>
    <row r="9054" spans="1:11" hidden="1">
      <c r="A9054" t="s">
        <v>664</v>
      </c>
      <c r="B9054" t="s">
        <v>662</v>
      </c>
      <c r="C9054">
        <v>181</v>
      </c>
      <c r="D9054" t="s">
        <v>62</v>
      </c>
      <c r="E9054">
        <v>2.8</v>
      </c>
      <c r="F9054">
        <v>-2.0808</v>
      </c>
      <c r="G9054">
        <v>-3.3307000000000002</v>
      </c>
      <c r="H9054">
        <v>-3.04E-2</v>
      </c>
      <c r="I9054">
        <v>-1E-4</v>
      </c>
      <c r="J9054">
        <v>3.6799999999999999E-2</v>
      </c>
      <c r="K9054">
        <v>-12.3063</v>
      </c>
    </row>
    <row r="9055" spans="1:11" hidden="1">
      <c r="A9055" t="s">
        <v>664</v>
      </c>
      <c r="B9055" t="s">
        <v>662</v>
      </c>
      <c r="C9055">
        <v>181</v>
      </c>
      <c r="D9055" t="s">
        <v>62</v>
      </c>
      <c r="E9055">
        <v>2.8</v>
      </c>
      <c r="F9055">
        <v>-0.79710000000000003</v>
      </c>
      <c r="G9055">
        <v>-10.5276</v>
      </c>
      <c r="H9055">
        <v>9.1999999999999998E-2</v>
      </c>
      <c r="I9055">
        <v>-1E-4</v>
      </c>
      <c r="J9055">
        <v>0.1431</v>
      </c>
      <c r="K9055">
        <v>-12.3063</v>
      </c>
    </row>
    <row r="9056" spans="1:11" hidden="1">
      <c r="A9056" t="s">
        <v>664</v>
      </c>
      <c r="B9056" t="s">
        <v>662</v>
      </c>
      <c r="C9056">
        <v>181</v>
      </c>
      <c r="D9056" t="s">
        <v>62</v>
      </c>
      <c r="E9056">
        <v>3.2360000000000002</v>
      </c>
      <c r="F9056">
        <v>-0.79710000000000003</v>
      </c>
      <c r="G9056">
        <v>-10.9519</v>
      </c>
      <c r="H9056">
        <v>9.1999999999999998E-2</v>
      </c>
      <c r="I9056">
        <v>-1E-4</v>
      </c>
      <c r="J9056">
        <v>0.10299999999999999</v>
      </c>
      <c r="K9056">
        <v>-7.6081000000000003</v>
      </c>
    </row>
    <row r="9057" spans="1:11" hidden="1">
      <c r="A9057" t="s">
        <v>664</v>
      </c>
      <c r="B9057" t="s">
        <v>662</v>
      </c>
      <c r="C9057">
        <v>181</v>
      </c>
      <c r="D9057" t="s">
        <v>62</v>
      </c>
      <c r="E9057">
        <v>3.6720000000000002</v>
      </c>
      <c r="F9057">
        <v>-0.79710000000000003</v>
      </c>
      <c r="G9057">
        <v>-11.376099999999999</v>
      </c>
      <c r="H9057">
        <v>9.1999999999999998E-2</v>
      </c>
      <c r="I9057">
        <v>-1E-4</v>
      </c>
      <c r="J9057">
        <v>6.2899999999999998E-2</v>
      </c>
      <c r="K9057">
        <v>-2.7214999999999998</v>
      </c>
    </row>
    <row r="9058" spans="1:11" hidden="1">
      <c r="A9058" t="s">
        <v>664</v>
      </c>
      <c r="B9058" t="s">
        <v>662</v>
      </c>
      <c r="C9058">
        <v>181</v>
      </c>
      <c r="D9058" t="s">
        <v>62</v>
      </c>
      <c r="E9058">
        <v>4.1079999999999997</v>
      </c>
      <c r="F9058">
        <v>-0.79710000000000003</v>
      </c>
      <c r="G9058">
        <v>-11.8004</v>
      </c>
      <c r="H9058">
        <v>9.1999999999999998E-2</v>
      </c>
      <c r="I9058">
        <v>-1E-4</v>
      </c>
      <c r="J9058">
        <v>2.2800000000000001E-2</v>
      </c>
      <c r="K9058">
        <v>2.3500999999999999</v>
      </c>
    </row>
    <row r="9059" spans="1:11" hidden="1">
      <c r="A9059" t="s">
        <v>664</v>
      </c>
      <c r="B9059" t="s">
        <v>662</v>
      </c>
      <c r="C9059">
        <v>181</v>
      </c>
      <c r="D9059" t="s">
        <v>62</v>
      </c>
      <c r="E9059">
        <v>4.5438999999999998</v>
      </c>
      <c r="F9059">
        <v>-0.79710000000000003</v>
      </c>
      <c r="G9059">
        <v>-12.2247</v>
      </c>
      <c r="H9059">
        <v>9.1999999999999998E-2</v>
      </c>
      <c r="I9059">
        <v>-1E-4</v>
      </c>
      <c r="J9059">
        <v>-1.67E-2</v>
      </c>
      <c r="K9059">
        <v>7.6066000000000003</v>
      </c>
    </row>
    <row r="9060" spans="1:11" hidden="1">
      <c r="A9060" t="s">
        <v>664</v>
      </c>
      <c r="B9060" t="s">
        <v>662</v>
      </c>
      <c r="C9060">
        <v>181</v>
      </c>
      <c r="D9060" t="s">
        <v>62</v>
      </c>
      <c r="E9060">
        <v>4.9798999999999998</v>
      </c>
      <c r="F9060">
        <v>-0.79710000000000003</v>
      </c>
      <c r="G9060">
        <v>-12.648899999999999</v>
      </c>
      <c r="H9060">
        <v>9.1999999999999998E-2</v>
      </c>
      <c r="I9060">
        <v>-1E-4</v>
      </c>
      <c r="J9060">
        <v>-5.6099999999999997E-2</v>
      </c>
      <c r="K9060">
        <v>13.0482</v>
      </c>
    </row>
    <row r="9061" spans="1:11" hidden="1">
      <c r="A9061" t="s">
        <v>664</v>
      </c>
      <c r="B9061" t="s">
        <v>662</v>
      </c>
      <c r="C9061">
        <v>181</v>
      </c>
      <c r="D9061" t="s">
        <v>62</v>
      </c>
      <c r="E9061">
        <v>5.4158999999999997</v>
      </c>
      <c r="F9061">
        <v>-0.79710000000000003</v>
      </c>
      <c r="G9061">
        <v>-13.0732</v>
      </c>
      <c r="H9061">
        <v>9.1999999999999998E-2</v>
      </c>
      <c r="I9061">
        <v>-1E-4</v>
      </c>
      <c r="J9061">
        <v>-9.5500000000000002E-2</v>
      </c>
      <c r="K9061">
        <v>18.674700000000001</v>
      </c>
    </row>
    <row r="9062" spans="1:11" hidden="1">
      <c r="A9062" t="s">
        <v>664</v>
      </c>
      <c r="B9062" t="s">
        <v>662</v>
      </c>
      <c r="C9062">
        <v>181</v>
      </c>
      <c r="D9062" t="s">
        <v>63</v>
      </c>
      <c r="E9062">
        <v>0.18410000000000001</v>
      </c>
      <c r="F9062">
        <v>-2.0865</v>
      </c>
      <c r="G9062">
        <v>21.101700000000001</v>
      </c>
      <c r="H9062">
        <v>-3.0499999999999999E-2</v>
      </c>
      <c r="I9062">
        <v>-1E-4</v>
      </c>
      <c r="J9062">
        <v>-4.2900000000000001E-2</v>
      </c>
      <c r="K9062">
        <v>9.1300000000000008</v>
      </c>
    </row>
    <row r="9063" spans="1:11" hidden="1">
      <c r="A9063" t="s">
        <v>664</v>
      </c>
      <c r="B9063" t="s">
        <v>662</v>
      </c>
      <c r="C9063">
        <v>181</v>
      </c>
      <c r="D9063" t="s">
        <v>63</v>
      </c>
      <c r="E9063">
        <v>0.62009999999999998</v>
      </c>
      <c r="F9063">
        <v>-2.0865</v>
      </c>
      <c r="G9063">
        <v>18.468599999999999</v>
      </c>
      <c r="H9063">
        <v>-3.0499999999999999E-2</v>
      </c>
      <c r="I9063">
        <v>-1E-4</v>
      </c>
      <c r="J9063">
        <v>-2.9600000000000001E-2</v>
      </c>
      <c r="K9063">
        <v>0.41699999999999998</v>
      </c>
    </row>
    <row r="9064" spans="1:11" hidden="1">
      <c r="A9064" t="s">
        <v>664</v>
      </c>
      <c r="B9064" t="s">
        <v>662</v>
      </c>
      <c r="C9064">
        <v>181</v>
      </c>
      <c r="D9064" t="s">
        <v>63</v>
      </c>
      <c r="E9064">
        <v>1.0561</v>
      </c>
      <c r="F9064">
        <v>-2.0865</v>
      </c>
      <c r="G9064">
        <v>13.5113</v>
      </c>
      <c r="H9064">
        <v>-3.0499999999999999E-2</v>
      </c>
      <c r="I9064">
        <v>-1E-4</v>
      </c>
      <c r="J9064">
        <v>-1.6400000000000001E-2</v>
      </c>
      <c r="K9064">
        <v>-6.6284000000000001</v>
      </c>
    </row>
    <row r="9065" spans="1:11" hidden="1">
      <c r="A9065" t="s">
        <v>664</v>
      </c>
      <c r="B9065" t="s">
        <v>662</v>
      </c>
      <c r="C9065">
        <v>181</v>
      </c>
      <c r="D9065" t="s">
        <v>63</v>
      </c>
      <c r="E9065">
        <v>1.4921</v>
      </c>
      <c r="F9065">
        <v>-2.0865</v>
      </c>
      <c r="G9065">
        <v>7.8682999999999996</v>
      </c>
      <c r="H9065">
        <v>-3.0499999999999999E-2</v>
      </c>
      <c r="I9065">
        <v>-1E-4</v>
      </c>
      <c r="J9065">
        <v>-3.0999999999999999E-3</v>
      </c>
      <c r="K9065">
        <v>-11.289</v>
      </c>
    </row>
    <row r="9066" spans="1:11" hidden="1">
      <c r="A9066" t="s">
        <v>664</v>
      </c>
      <c r="B9066" t="s">
        <v>662</v>
      </c>
      <c r="C9066">
        <v>181</v>
      </c>
      <c r="D9066" t="s">
        <v>63</v>
      </c>
      <c r="E9066">
        <v>1.9279999999999999</v>
      </c>
      <c r="F9066">
        <v>-2.0865</v>
      </c>
      <c r="G9066">
        <v>2.2637</v>
      </c>
      <c r="H9066">
        <v>-3.0499999999999999E-2</v>
      </c>
      <c r="I9066">
        <v>-1E-4</v>
      </c>
      <c r="J9066">
        <v>1.0200000000000001E-2</v>
      </c>
      <c r="K9066">
        <v>-13.4903</v>
      </c>
    </row>
    <row r="9067" spans="1:11" hidden="1">
      <c r="A9067" t="s">
        <v>664</v>
      </c>
      <c r="B9067" t="s">
        <v>662</v>
      </c>
      <c r="C9067">
        <v>181</v>
      </c>
      <c r="D9067" t="s">
        <v>63</v>
      </c>
      <c r="E9067">
        <v>2.3639999999999999</v>
      </c>
      <c r="F9067">
        <v>-2.0865</v>
      </c>
      <c r="G9067">
        <v>-1.7531000000000001</v>
      </c>
      <c r="H9067">
        <v>-3.0499999999999999E-2</v>
      </c>
      <c r="I9067">
        <v>-1E-4</v>
      </c>
      <c r="J9067">
        <v>2.3400000000000001E-2</v>
      </c>
      <c r="K9067">
        <v>-13.5146</v>
      </c>
    </row>
    <row r="9068" spans="1:11" hidden="1">
      <c r="A9068" t="s">
        <v>664</v>
      </c>
      <c r="B9068" t="s">
        <v>662</v>
      </c>
      <c r="C9068">
        <v>181</v>
      </c>
      <c r="D9068" t="s">
        <v>63</v>
      </c>
      <c r="E9068">
        <v>2.8</v>
      </c>
      <c r="F9068">
        <v>-2.0865</v>
      </c>
      <c r="G9068">
        <v>-3.3748999999999998</v>
      </c>
      <c r="H9068">
        <v>-3.0499999999999999E-2</v>
      </c>
      <c r="I9068">
        <v>-1E-4</v>
      </c>
      <c r="J9068">
        <v>3.6700000000000003E-2</v>
      </c>
      <c r="K9068">
        <v>-12.309699999999999</v>
      </c>
    </row>
    <row r="9069" spans="1:11" hidden="1">
      <c r="A9069" t="s">
        <v>664</v>
      </c>
      <c r="B9069" t="s">
        <v>662</v>
      </c>
      <c r="C9069">
        <v>181</v>
      </c>
      <c r="D9069" t="s">
        <v>63</v>
      </c>
      <c r="E9069">
        <v>2.8</v>
      </c>
      <c r="F9069">
        <v>-0.80759999999999998</v>
      </c>
      <c r="G9069">
        <v>-10.5718</v>
      </c>
      <c r="H9069">
        <v>9.0300000000000005E-2</v>
      </c>
      <c r="I9069">
        <v>-1E-4</v>
      </c>
      <c r="J9069">
        <v>0.14069999999999999</v>
      </c>
      <c r="K9069">
        <v>-12.309699999999999</v>
      </c>
    </row>
    <row r="9070" spans="1:11" hidden="1">
      <c r="A9070" t="s">
        <v>664</v>
      </c>
      <c r="B9070" t="s">
        <v>662</v>
      </c>
      <c r="C9070">
        <v>181</v>
      </c>
      <c r="D9070" t="s">
        <v>63</v>
      </c>
      <c r="E9070">
        <v>3.2360000000000002</v>
      </c>
      <c r="F9070">
        <v>-0.80759999999999998</v>
      </c>
      <c r="G9070">
        <v>-10.9961</v>
      </c>
      <c r="H9070">
        <v>9.0300000000000005E-2</v>
      </c>
      <c r="I9070">
        <v>-1E-4</v>
      </c>
      <c r="J9070">
        <v>0.1013</v>
      </c>
      <c r="K9070">
        <v>-7.6238999999999999</v>
      </c>
    </row>
    <row r="9071" spans="1:11" hidden="1">
      <c r="A9071" t="s">
        <v>664</v>
      </c>
      <c r="B9071" t="s">
        <v>662</v>
      </c>
      <c r="C9071">
        <v>181</v>
      </c>
      <c r="D9071" t="s">
        <v>63</v>
      </c>
      <c r="E9071">
        <v>3.6720000000000002</v>
      </c>
      <c r="F9071">
        <v>-0.80759999999999998</v>
      </c>
      <c r="G9071">
        <v>-11.420400000000001</v>
      </c>
      <c r="H9071">
        <v>9.0300000000000005E-2</v>
      </c>
      <c r="I9071">
        <v>-1E-4</v>
      </c>
      <c r="J9071">
        <v>6.2E-2</v>
      </c>
      <c r="K9071">
        <v>-2.7566000000000002</v>
      </c>
    </row>
    <row r="9072" spans="1:11" hidden="1">
      <c r="A9072" t="s">
        <v>664</v>
      </c>
      <c r="B9072" t="s">
        <v>662</v>
      </c>
      <c r="C9072">
        <v>181</v>
      </c>
      <c r="D9072" t="s">
        <v>63</v>
      </c>
      <c r="E9072">
        <v>4.1079999999999997</v>
      </c>
      <c r="F9072">
        <v>-0.80759999999999998</v>
      </c>
      <c r="G9072">
        <v>-11.8447</v>
      </c>
      <c r="H9072">
        <v>9.0300000000000005E-2</v>
      </c>
      <c r="I9072">
        <v>-1E-4</v>
      </c>
      <c r="J9072">
        <v>2.2599999999999999E-2</v>
      </c>
      <c r="K9072">
        <v>2.2957000000000001</v>
      </c>
    </row>
    <row r="9073" spans="1:11" hidden="1">
      <c r="A9073" t="s">
        <v>664</v>
      </c>
      <c r="B9073" t="s">
        <v>662</v>
      </c>
      <c r="C9073">
        <v>181</v>
      </c>
      <c r="D9073" t="s">
        <v>63</v>
      </c>
      <c r="E9073">
        <v>4.5438999999999998</v>
      </c>
      <c r="F9073">
        <v>-0.80759999999999998</v>
      </c>
      <c r="G9073">
        <v>-12.2689</v>
      </c>
      <c r="H9073">
        <v>9.0300000000000005E-2</v>
      </c>
      <c r="I9073">
        <v>-1E-4</v>
      </c>
      <c r="J9073">
        <v>-1.7299999999999999E-2</v>
      </c>
      <c r="K9073">
        <v>7.5328999999999997</v>
      </c>
    </row>
    <row r="9074" spans="1:11" hidden="1">
      <c r="A9074" t="s">
        <v>664</v>
      </c>
      <c r="B9074" t="s">
        <v>662</v>
      </c>
      <c r="C9074">
        <v>181</v>
      </c>
      <c r="D9074" t="s">
        <v>63</v>
      </c>
      <c r="E9074">
        <v>4.9798999999999998</v>
      </c>
      <c r="F9074">
        <v>-0.80759999999999998</v>
      </c>
      <c r="G9074">
        <v>-12.693199999999999</v>
      </c>
      <c r="H9074">
        <v>9.0300000000000005E-2</v>
      </c>
      <c r="I9074">
        <v>-1E-4</v>
      </c>
      <c r="J9074">
        <v>-5.74E-2</v>
      </c>
      <c r="K9074">
        <v>12.9552</v>
      </c>
    </row>
    <row r="9075" spans="1:11" hidden="1">
      <c r="A9075" t="s">
        <v>664</v>
      </c>
      <c r="B9075" t="s">
        <v>662</v>
      </c>
      <c r="C9075">
        <v>181</v>
      </c>
      <c r="D9075" t="s">
        <v>63</v>
      </c>
      <c r="E9075">
        <v>5.4158999999999997</v>
      </c>
      <c r="F9075">
        <v>-0.80759999999999998</v>
      </c>
      <c r="G9075">
        <v>-13.1175</v>
      </c>
      <c r="H9075">
        <v>9.0300000000000005E-2</v>
      </c>
      <c r="I9075">
        <v>-1E-4</v>
      </c>
      <c r="J9075">
        <v>-9.7600000000000006E-2</v>
      </c>
      <c r="K9075">
        <v>18.5624</v>
      </c>
    </row>
    <row r="9076" spans="1:11" hidden="1">
      <c r="A9076" t="s">
        <v>664</v>
      </c>
      <c r="B9076" t="s">
        <v>662</v>
      </c>
      <c r="C9076">
        <v>181</v>
      </c>
      <c r="D9076" t="s">
        <v>64</v>
      </c>
      <c r="E9076">
        <v>0.18410000000000001</v>
      </c>
      <c r="F9076">
        <v>-2.0808</v>
      </c>
      <c r="G9076">
        <v>21.146000000000001</v>
      </c>
      <c r="H9076">
        <v>-3.04E-2</v>
      </c>
      <c r="I9076">
        <v>-1E-4</v>
      </c>
      <c r="J9076">
        <v>-4.2799999999999998E-2</v>
      </c>
      <c r="K9076">
        <v>9.2492000000000001</v>
      </c>
    </row>
    <row r="9077" spans="1:11" hidden="1">
      <c r="A9077" t="s">
        <v>664</v>
      </c>
      <c r="B9077" t="s">
        <v>662</v>
      </c>
      <c r="C9077">
        <v>181</v>
      </c>
      <c r="D9077" t="s">
        <v>64</v>
      </c>
      <c r="E9077">
        <v>0.62009999999999998</v>
      </c>
      <c r="F9077">
        <v>-2.0808</v>
      </c>
      <c r="G9077">
        <v>18.512799999999999</v>
      </c>
      <c r="H9077">
        <v>-3.04E-2</v>
      </c>
      <c r="I9077">
        <v>-1E-4</v>
      </c>
      <c r="J9077">
        <v>-2.9499999999999998E-2</v>
      </c>
      <c r="K9077">
        <v>0.51690000000000003</v>
      </c>
    </row>
    <row r="9078" spans="1:11" hidden="1">
      <c r="A9078" t="s">
        <v>664</v>
      </c>
      <c r="B9078" t="s">
        <v>662</v>
      </c>
      <c r="C9078">
        <v>181</v>
      </c>
      <c r="D9078" t="s">
        <v>64</v>
      </c>
      <c r="E9078">
        <v>1.0561</v>
      </c>
      <c r="F9078">
        <v>-2.0808</v>
      </c>
      <c r="G9078">
        <v>13.5556</v>
      </c>
      <c r="H9078">
        <v>-3.04E-2</v>
      </c>
      <c r="I9078">
        <v>-1E-4</v>
      </c>
      <c r="J9078">
        <v>-1.6299999999999999E-2</v>
      </c>
      <c r="K9078">
        <v>-6.5477999999999996</v>
      </c>
    </row>
    <row r="9079" spans="1:11" hidden="1">
      <c r="A9079" t="s">
        <v>664</v>
      </c>
      <c r="B9079" t="s">
        <v>662</v>
      </c>
      <c r="C9079">
        <v>181</v>
      </c>
      <c r="D9079" t="s">
        <v>64</v>
      </c>
      <c r="E9079">
        <v>1.4921</v>
      </c>
      <c r="F9079">
        <v>-2.0808</v>
      </c>
      <c r="G9079">
        <v>7.9126000000000003</v>
      </c>
      <c r="H9079">
        <v>-3.04E-2</v>
      </c>
      <c r="I9079">
        <v>-1E-4</v>
      </c>
      <c r="J9079">
        <v>-3.0000000000000001E-3</v>
      </c>
      <c r="K9079">
        <v>-11.2277</v>
      </c>
    </row>
    <row r="9080" spans="1:11" hidden="1">
      <c r="A9080" t="s">
        <v>664</v>
      </c>
      <c r="B9080" t="s">
        <v>662</v>
      </c>
      <c r="C9080">
        <v>181</v>
      </c>
      <c r="D9080" t="s">
        <v>64</v>
      </c>
      <c r="E9080">
        <v>1.9279999999999999</v>
      </c>
      <c r="F9080">
        <v>-2.0808</v>
      </c>
      <c r="G9080">
        <v>2.3079000000000001</v>
      </c>
      <c r="H9080">
        <v>-3.04E-2</v>
      </c>
      <c r="I9080">
        <v>-1E-4</v>
      </c>
      <c r="J9080">
        <v>1.0200000000000001E-2</v>
      </c>
      <c r="K9080">
        <v>-13.4483</v>
      </c>
    </row>
    <row r="9081" spans="1:11" hidden="1">
      <c r="A9081" t="s">
        <v>664</v>
      </c>
      <c r="B9081" t="s">
        <v>662</v>
      </c>
      <c r="C9081">
        <v>181</v>
      </c>
      <c r="D9081" t="s">
        <v>64</v>
      </c>
      <c r="E9081">
        <v>2.3639999999999999</v>
      </c>
      <c r="F9081">
        <v>-2.0808</v>
      </c>
      <c r="G9081">
        <v>-1.7089000000000001</v>
      </c>
      <c r="H9081">
        <v>-3.04E-2</v>
      </c>
      <c r="I9081">
        <v>-1E-4</v>
      </c>
      <c r="J9081">
        <v>2.35E-2</v>
      </c>
      <c r="K9081">
        <v>-13.491899999999999</v>
      </c>
    </row>
    <row r="9082" spans="1:11" hidden="1">
      <c r="A9082" t="s">
        <v>664</v>
      </c>
      <c r="B9082" t="s">
        <v>662</v>
      </c>
      <c r="C9082">
        <v>181</v>
      </c>
      <c r="D9082" t="s">
        <v>64</v>
      </c>
      <c r="E9082">
        <v>2.8</v>
      </c>
      <c r="F9082">
        <v>-2.0808</v>
      </c>
      <c r="G9082">
        <v>-3.3307000000000002</v>
      </c>
      <c r="H9082">
        <v>-3.04E-2</v>
      </c>
      <c r="I9082">
        <v>-1E-4</v>
      </c>
      <c r="J9082">
        <v>3.6799999999999999E-2</v>
      </c>
      <c r="K9082">
        <v>-12.3063</v>
      </c>
    </row>
    <row r="9083" spans="1:11" hidden="1">
      <c r="A9083" t="s">
        <v>664</v>
      </c>
      <c r="B9083" t="s">
        <v>662</v>
      </c>
      <c r="C9083">
        <v>181</v>
      </c>
      <c r="D9083" t="s">
        <v>64</v>
      </c>
      <c r="E9083">
        <v>2.8</v>
      </c>
      <c r="F9083">
        <v>-0.79710000000000003</v>
      </c>
      <c r="G9083">
        <v>-10.5276</v>
      </c>
      <c r="H9083">
        <v>9.1999999999999998E-2</v>
      </c>
      <c r="I9083">
        <v>-1E-4</v>
      </c>
      <c r="J9083">
        <v>0.1431</v>
      </c>
      <c r="K9083">
        <v>-12.3063</v>
      </c>
    </row>
    <row r="9084" spans="1:11" hidden="1">
      <c r="A9084" t="s">
        <v>664</v>
      </c>
      <c r="B9084" t="s">
        <v>662</v>
      </c>
      <c r="C9084">
        <v>181</v>
      </c>
      <c r="D9084" t="s">
        <v>64</v>
      </c>
      <c r="E9084">
        <v>3.2360000000000002</v>
      </c>
      <c r="F9084">
        <v>-0.79710000000000003</v>
      </c>
      <c r="G9084">
        <v>-10.9519</v>
      </c>
      <c r="H9084">
        <v>9.1999999999999998E-2</v>
      </c>
      <c r="I9084">
        <v>-1E-4</v>
      </c>
      <c r="J9084">
        <v>0.10299999999999999</v>
      </c>
      <c r="K9084">
        <v>-7.6081000000000003</v>
      </c>
    </row>
    <row r="9085" spans="1:11" hidden="1">
      <c r="A9085" t="s">
        <v>664</v>
      </c>
      <c r="B9085" t="s">
        <v>662</v>
      </c>
      <c r="C9085">
        <v>181</v>
      </c>
      <c r="D9085" t="s">
        <v>64</v>
      </c>
      <c r="E9085">
        <v>3.6720000000000002</v>
      </c>
      <c r="F9085">
        <v>-0.79710000000000003</v>
      </c>
      <c r="G9085">
        <v>-11.376099999999999</v>
      </c>
      <c r="H9085">
        <v>9.1999999999999998E-2</v>
      </c>
      <c r="I9085">
        <v>-1E-4</v>
      </c>
      <c r="J9085">
        <v>6.2899999999999998E-2</v>
      </c>
      <c r="K9085">
        <v>-2.7214999999999998</v>
      </c>
    </row>
    <row r="9086" spans="1:11" hidden="1">
      <c r="A9086" t="s">
        <v>664</v>
      </c>
      <c r="B9086" t="s">
        <v>662</v>
      </c>
      <c r="C9086">
        <v>181</v>
      </c>
      <c r="D9086" t="s">
        <v>64</v>
      </c>
      <c r="E9086">
        <v>4.1079999999999997</v>
      </c>
      <c r="F9086">
        <v>-0.79710000000000003</v>
      </c>
      <c r="G9086">
        <v>-11.8004</v>
      </c>
      <c r="H9086">
        <v>9.1999999999999998E-2</v>
      </c>
      <c r="I9086">
        <v>-1E-4</v>
      </c>
      <c r="J9086">
        <v>2.2800000000000001E-2</v>
      </c>
      <c r="K9086">
        <v>2.3500999999999999</v>
      </c>
    </row>
    <row r="9087" spans="1:11" hidden="1">
      <c r="A9087" t="s">
        <v>664</v>
      </c>
      <c r="B9087" t="s">
        <v>662</v>
      </c>
      <c r="C9087">
        <v>181</v>
      </c>
      <c r="D9087" t="s">
        <v>64</v>
      </c>
      <c r="E9087">
        <v>4.5438999999999998</v>
      </c>
      <c r="F9087">
        <v>-0.79710000000000003</v>
      </c>
      <c r="G9087">
        <v>-12.2247</v>
      </c>
      <c r="H9087">
        <v>9.1999999999999998E-2</v>
      </c>
      <c r="I9087">
        <v>-1E-4</v>
      </c>
      <c r="J9087">
        <v>-1.67E-2</v>
      </c>
      <c r="K9087">
        <v>7.6066000000000003</v>
      </c>
    </row>
    <row r="9088" spans="1:11" hidden="1">
      <c r="A9088" t="s">
        <v>664</v>
      </c>
      <c r="B9088" t="s">
        <v>662</v>
      </c>
      <c r="C9088">
        <v>181</v>
      </c>
      <c r="D9088" t="s">
        <v>64</v>
      </c>
      <c r="E9088">
        <v>4.9798999999999998</v>
      </c>
      <c r="F9088">
        <v>-0.79710000000000003</v>
      </c>
      <c r="G9088">
        <v>-12.648899999999999</v>
      </c>
      <c r="H9088">
        <v>9.1999999999999998E-2</v>
      </c>
      <c r="I9088">
        <v>-1E-4</v>
      </c>
      <c r="J9088">
        <v>-5.6099999999999997E-2</v>
      </c>
      <c r="K9088">
        <v>13.0482</v>
      </c>
    </row>
    <row r="9089" spans="1:11" hidden="1">
      <c r="A9089" t="s">
        <v>664</v>
      </c>
      <c r="B9089" t="s">
        <v>662</v>
      </c>
      <c r="C9089">
        <v>181</v>
      </c>
      <c r="D9089" t="s">
        <v>64</v>
      </c>
      <c r="E9089">
        <v>5.4158999999999997</v>
      </c>
      <c r="F9089">
        <v>-0.79710000000000003</v>
      </c>
      <c r="G9089">
        <v>-13.0732</v>
      </c>
      <c r="H9089">
        <v>9.1999999999999998E-2</v>
      </c>
      <c r="I9089">
        <v>-1E-4</v>
      </c>
      <c r="J9089">
        <v>-9.5500000000000002E-2</v>
      </c>
      <c r="K9089">
        <v>18.674700000000001</v>
      </c>
    </row>
    <row r="9090" spans="1:11" hidden="1">
      <c r="A9090" t="s">
        <v>664</v>
      </c>
      <c r="B9090" t="s">
        <v>662</v>
      </c>
      <c r="C9090">
        <v>181</v>
      </c>
      <c r="D9090" t="s">
        <v>65</v>
      </c>
      <c r="E9090">
        <v>0.18410000000000001</v>
      </c>
      <c r="F9090">
        <v>-2.0865</v>
      </c>
      <c r="G9090">
        <v>21.101700000000001</v>
      </c>
      <c r="H9090">
        <v>-3.0499999999999999E-2</v>
      </c>
      <c r="I9090">
        <v>-1E-4</v>
      </c>
      <c r="J9090">
        <v>-4.2900000000000001E-2</v>
      </c>
      <c r="K9090">
        <v>9.1300000000000008</v>
      </c>
    </row>
    <row r="9091" spans="1:11" hidden="1">
      <c r="A9091" t="s">
        <v>664</v>
      </c>
      <c r="B9091" t="s">
        <v>662</v>
      </c>
      <c r="C9091">
        <v>181</v>
      </c>
      <c r="D9091" t="s">
        <v>65</v>
      </c>
      <c r="E9091">
        <v>0.62009999999999998</v>
      </c>
      <c r="F9091">
        <v>-2.0865</v>
      </c>
      <c r="G9091">
        <v>18.468599999999999</v>
      </c>
      <c r="H9091">
        <v>-3.0499999999999999E-2</v>
      </c>
      <c r="I9091">
        <v>-1E-4</v>
      </c>
      <c r="J9091">
        <v>-2.9600000000000001E-2</v>
      </c>
      <c r="K9091">
        <v>0.41699999999999998</v>
      </c>
    </row>
    <row r="9092" spans="1:11" hidden="1">
      <c r="A9092" t="s">
        <v>664</v>
      </c>
      <c r="B9092" t="s">
        <v>662</v>
      </c>
      <c r="C9092">
        <v>181</v>
      </c>
      <c r="D9092" t="s">
        <v>65</v>
      </c>
      <c r="E9092">
        <v>1.0561</v>
      </c>
      <c r="F9092">
        <v>-2.0865</v>
      </c>
      <c r="G9092">
        <v>13.5113</v>
      </c>
      <c r="H9092">
        <v>-3.0499999999999999E-2</v>
      </c>
      <c r="I9092">
        <v>-1E-4</v>
      </c>
      <c r="J9092">
        <v>-1.6400000000000001E-2</v>
      </c>
      <c r="K9092">
        <v>-6.6284000000000001</v>
      </c>
    </row>
    <row r="9093" spans="1:11" hidden="1">
      <c r="A9093" t="s">
        <v>664</v>
      </c>
      <c r="B9093" t="s">
        <v>662</v>
      </c>
      <c r="C9093">
        <v>181</v>
      </c>
      <c r="D9093" t="s">
        <v>65</v>
      </c>
      <c r="E9093">
        <v>1.4921</v>
      </c>
      <c r="F9093">
        <v>-2.0865</v>
      </c>
      <c r="G9093">
        <v>7.8682999999999996</v>
      </c>
      <c r="H9093">
        <v>-3.0499999999999999E-2</v>
      </c>
      <c r="I9093">
        <v>-1E-4</v>
      </c>
      <c r="J9093">
        <v>-3.0999999999999999E-3</v>
      </c>
      <c r="K9093">
        <v>-11.289</v>
      </c>
    </row>
    <row r="9094" spans="1:11" hidden="1">
      <c r="A9094" t="s">
        <v>664</v>
      </c>
      <c r="B9094" t="s">
        <v>662</v>
      </c>
      <c r="C9094">
        <v>181</v>
      </c>
      <c r="D9094" t="s">
        <v>65</v>
      </c>
      <c r="E9094">
        <v>1.9279999999999999</v>
      </c>
      <c r="F9094">
        <v>-2.0865</v>
      </c>
      <c r="G9094">
        <v>2.2637</v>
      </c>
      <c r="H9094">
        <v>-3.0499999999999999E-2</v>
      </c>
      <c r="I9094">
        <v>-1E-4</v>
      </c>
      <c r="J9094">
        <v>1.0200000000000001E-2</v>
      </c>
      <c r="K9094">
        <v>-13.4903</v>
      </c>
    </row>
    <row r="9095" spans="1:11" hidden="1">
      <c r="A9095" t="s">
        <v>664</v>
      </c>
      <c r="B9095" t="s">
        <v>662</v>
      </c>
      <c r="C9095">
        <v>181</v>
      </c>
      <c r="D9095" t="s">
        <v>65</v>
      </c>
      <c r="E9095">
        <v>2.3639999999999999</v>
      </c>
      <c r="F9095">
        <v>-2.0865</v>
      </c>
      <c r="G9095">
        <v>-1.7531000000000001</v>
      </c>
      <c r="H9095">
        <v>-3.0499999999999999E-2</v>
      </c>
      <c r="I9095">
        <v>-1E-4</v>
      </c>
      <c r="J9095">
        <v>2.3400000000000001E-2</v>
      </c>
      <c r="K9095">
        <v>-13.5146</v>
      </c>
    </row>
    <row r="9096" spans="1:11" hidden="1">
      <c r="A9096" t="s">
        <v>664</v>
      </c>
      <c r="B9096" t="s">
        <v>662</v>
      </c>
      <c r="C9096">
        <v>181</v>
      </c>
      <c r="D9096" t="s">
        <v>65</v>
      </c>
      <c r="E9096">
        <v>2.8</v>
      </c>
      <c r="F9096">
        <v>-2.0865</v>
      </c>
      <c r="G9096">
        <v>-3.3748999999999998</v>
      </c>
      <c r="H9096">
        <v>-3.0499999999999999E-2</v>
      </c>
      <c r="I9096">
        <v>-1E-4</v>
      </c>
      <c r="J9096">
        <v>3.6700000000000003E-2</v>
      </c>
      <c r="K9096">
        <v>-12.309699999999999</v>
      </c>
    </row>
    <row r="9097" spans="1:11" hidden="1">
      <c r="A9097" t="s">
        <v>664</v>
      </c>
      <c r="B9097" t="s">
        <v>662</v>
      </c>
      <c r="C9097">
        <v>181</v>
      </c>
      <c r="D9097" t="s">
        <v>65</v>
      </c>
      <c r="E9097">
        <v>2.8</v>
      </c>
      <c r="F9097">
        <v>-0.80759999999999998</v>
      </c>
      <c r="G9097">
        <v>-10.5718</v>
      </c>
      <c r="H9097">
        <v>9.0300000000000005E-2</v>
      </c>
      <c r="I9097">
        <v>-1E-4</v>
      </c>
      <c r="J9097">
        <v>0.14069999999999999</v>
      </c>
      <c r="K9097">
        <v>-12.309699999999999</v>
      </c>
    </row>
    <row r="9098" spans="1:11" hidden="1">
      <c r="A9098" t="s">
        <v>664</v>
      </c>
      <c r="B9098" t="s">
        <v>662</v>
      </c>
      <c r="C9098">
        <v>181</v>
      </c>
      <c r="D9098" t="s">
        <v>65</v>
      </c>
      <c r="E9098">
        <v>3.2360000000000002</v>
      </c>
      <c r="F9098">
        <v>-0.80759999999999998</v>
      </c>
      <c r="G9098">
        <v>-10.9961</v>
      </c>
      <c r="H9098">
        <v>9.0300000000000005E-2</v>
      </c>
      <c r="I9098">
        <v>-1E-4</v>
      </c>
      <c r="J9098">
        <v>0.1013</v>
      </c>
      <c r="K9098">
        <v>-7.6238999999999999</v>
      </c>
    </row>
    <row r="9099" spans="1:11" hidden="1">
      <c r="A9099" t="s">
        <v>664</v>
      </c>
      <c r="B9099" t="s">
        <v>662</v>
      </c>
      <c r="C9099">
        <v>181</v>
      </c>
      <c r="D9099" t="s">
        <v>65</v>
      </c>
      <c r="E9099">
        <v>3.6720000000000002</v>
      </c>
      <c r="F9099">
        <v>-0.80759999999999998</v>
      </c>
      <c r="G9099">
        <v>-11.420400000000001</v>
      </c>
      <c r="H9099">
        <v>9.0300000000000005E-2</v>
      </c>
      <c r="I9099">
        <v>-1E-4</v>
      </c>
      <c r="J9099">
        <v>6.2E-2</v>
      </c>
      <c r="K9099">
        <v>-2.7566000000000002</v>
      </c>
    </row>
    <row r="9100" spans="1:11" hidden="1">
      <c r="A9100" t="s">
        <v>664</v>
      </c>
      <c r="B9100" t="s">
        <v>662</v>
      </c>
      <c r="C9100">
        <v>181</v>
      </c>
      <c r="D9100" t="s">
        <v>65</v>
      </c>
      <c r="E9100">
        <v>4.1079999999999997</v>
      </c>
      <c r="F9100">
        <v>-0.80759999999999998</v>
      </c>
      <c r="G9100">
        <v>-11.8447</v>
      </c>
      <c r="H9100">
        <v>9.0300000000000005E-2</v>
      </c>
      <c r="I9100">
        <v>-1E-4</v>
      </c>
      <c r="J9100">
        <v>2.2599999999999999E-2</v>
      </c>
      <c r="K9100">
        <v>2.2957000000000001</v>
      </c>
    </row>
    <row r="9101" spans="1:11" hidden="1">
      <c r="A9101" t="s">
        <v>664</v>
      </c>
      <c r="B9101" t="s">
        <v>662</v>
      </c>
      <c r="C9101">
        <v>181</v>
      </c>
      <c r="D9101" t="s">
        <v>65</v>
      </c>
      <c r="E9101">
        <v>4.5438999999999998</v>
      </c>
      <c r="F9101">
        <v>-0.80759999999999998</v>
      </c>
      <c r="G9101">
        <v>-12.2689</v>
      </c>
      <c r="H9101">
        <v>9.0300000000000005E-2</v>
      </c>
      <c r="I9101">
        <v>-1E-4</v>
      </c>
      <c r="J9101">
        <v>-1.7299999999999999E-2</v>
      </c>
      <c r="K9101">
        <v>7.5328999999999997</v>
      </c>
    </row>
    <row r="9102" spans="1:11" hidden="1">
      <c r="A9102" t="s">
        <v>664</v>
      </c>
      <c r="B9102" t="s">
        <v>662</v>
      </c>
      <c r="C9102">
        <v>181</v>
      </c>
      <c r="D9102" t="s">
        <v>65</v>
      </c>
      <c r="E9102">
        <v>4.9798999999999998</v>
      </c>
      <c r="F9102">
        <v>-0.80759999999999998</v>
      </c>
      <c r="G9102">
        <v>-12.693199999999999</v>
      </c>
      <c r="H9102">
        <v>9.0300000000000005E-2</v>
      </c>
      <c r="I9102">
        <v>-1E-4</v>
      </c>
      <c r="J9102">
        <v>-5.74E-2</v>
      </c>
      <c r="K9102">
        <v>12.9552</v>
      </c>
    </row>
    <row r="9103" spans="1:11" hidden="1">
      <c r="A9103" t="s">
        <v>664</v>
      </c>
      <c r="B9103" t="s">
        <v>662</v>
      </c>
      <c r="C9103">
        <v>181</v>
      </c>
      <c r="D9103" t="s">
        <v>65</v>
      </c>
      <c r="E9103">
        <v>5.4158999999999997</v>
      </c>
      <c r="F9103">
        <v>-0.80759999999999998</v>
      </c>
      <c r="G9103">
        <v>-13.1175</v>
      </c>
      <c r="H9103">
        <v>9.0300000000000005E-2</v>
      </c>
      <c r="I9103">
        <v>-1E-4</v>
      </c>
      <c r="J9103">
        <v>-9.7600000000000006E-2</v>
      </c>
      <c r="K9103">
        <v>18.5624</v>
      </c>
    </row>
    <row r="9104" spans="1:11" hidden="1">
      <c r="A9104" t="s">
        <v>664</v>
      </c>
      <c r="B9104" t="s">
        <v>662</v>
      </c>
      <c r="C9104">
        <v>181</v>
      </c>
      <c r="D9104" t="s">
        <v>66</v>
      </c>
      <c r="E9104">
        <v>0.18410000000000001</v>
      </c>
      <c r="F9104">
        <v>-1.5424</v>
      </c>
      <c r="G9104">
        <v>15.638999999999999</v>
      </c>
      <c r="H9104">
        <v>-2.3099999999999999E-2</v>
      </c>
      <c r="I9104">
        <v>-1E-4</v>
      </c>
      <c r="J9104">
        <v>-3.2300000000000002E-2</v>
      </c>
      <c r="K9104">
        <v>7.1123000000000003</v>
      </c>
    </row>
    <row r="9105" spans="1:11" hidden="1">
      <c r="A9105" t="s">
        <v>664</v>
      </c>
      <c r="B9105" t="s">
        <v>662</v>
      </c>
      <c r="C9105">
        <v>181</v>
      </c>
      <c r="D9105" t="s">
        <v>66</v>
      </c>
      <c r="E9105">
        <v>0.62009999999999998</v>
      </c>
      <c r="F9105">
        <v>-1.5424</v>
      </c>
      <c r="G9105">
        <v>13.6624</v>
      </c>
      <c r="H9105">
        <v>-2.3099999999999999E-2</v>
      </c>
      <c r="I9105">
        <v>-1E-4</v>
      </c>
      <c r="J9105">
        <v>-2.2200000000000001E-2</v>
      </c>
      <c r="K9105">
        <v>0.66790000000000005</v>
      </c>
    </row>
    <row r="9106" spans="1:11" hidden="1">
      <c r="A9106" t="s">
        <v>664</v>
      </c>
      <c r="B9106" t="s">
        <v>662</v>
      </c>
      <c r="C9106">
        <v>181</v>
      </c>
      <c r="D9106" t="s">
        <v>66</v>
      </c>
      <c r="E9106">
        <v>1.0561</v>
      </c>
      <c r="F9106">
        <v>-1.5424</v>
      </c>
      <c r="G9106">
        <v>10.164</v>
      </c>
      <c r="H9106">
        <v>-2.3099999999999999E-2</v>
      </c>
      <c r="I9106">
        <v>-1E-4</v>
      </c>
      <c r="J9106">
        <v>-1.2200000000000001E-2</v>
      </c>
      <c r="K9106">
        <v>-4.5744999999999996</v>
      </c>
    </row>
    <row r="9107" spans="1:11" hidden="1">
      <c r="A9107" t="s">
        <v>664</v>
      </c>
      <c r="B9107" t="s">
        <v>662</v>
      </c>
      <c r="C9107">
        <v>181</v>
      </c>
      <c r="D9107" t="s">
        <v>66</v>
      </c>
      <c r="E9107">
        <v>1.4921</v>
      </c>
      <c r="F9107">
        <v>-1.5424</v>
      </c>
      <c r="G9107">
        <v>6.2165999999999997</v>
      </c>
      <c r="H9107">
        <v>-2.3099999999999999E-2</v>
      </c>
      <c r="I9107">
        <v>-1E-4</v>
      </c>
      <c r="J9107">
        <v>-2.0999999999999999E-3</v>
      </c>
      <c r="K9107">
        <v>-8.1454000000000004</v>
      </c>
    </row>
    <row r="9108" spans="1:11" hidden="1">
      <c r="A9108" t="s">
        <v>664</v>
      </c>
      <c r="B9108" t="s">
        <v>662</v>
      </c>
      <c r="C9108">
        <v>181</v>
      </c>
      <c r="D9108" t="s">
        <v>66</v>
      </c>
      <c r="E9108">
        <v>1.9279999999999999</v>
      </c>
      <c r="F9108">
        <v>-1.5424</v>
      </c>
      <c r="G9108">
        <v>2.2944</v>
      </c>
      <c r="H9108">
        <v>-2.3099999999999999E-2</v>
      </c>
      <c r="I9108">
        <v>-1E-4</v>
      </c>
      <c r="J9108">
        <v>8.0000000000000002E-3</v>
      </c>
      <c r="K9108">
        <v>-9.9959000000000007</v>
      </c>
    </row>
    <row r="9109" spans="1:11" hidden="1">
      <c r="A9109" t="s">
        <v>664</v>
      </c>
      <c r="B9109" t="s">
        <v>662</v>
      </c>
      <c r="C9109">
        <v>181</v>
      </c>
      <c r="D9109" t="s">
        <v>66</v>
      </c>
      <c r="E9109">
        <v>2.3639999999999999</v>
      </c>
      <c r="F9109">
        <v>-1.5424</v>
      </c>
      <c r="G9109">
        <v>-0.58819999999999995</v>
      </c>
      <c r="H9109">
        <v>-2.3099999999999999E-2</v>
      </c>
      <c r="I9109">
        <v>-1E-4</v>
      </c>
      <c r="J9109">
        <v>1.8100000000000002E-2</v>
      </c>
      <c r="K9109">
        <v>-10.3109</v>
      </c>
    </row>
    <row r="9110" spans="1:11" hidden="1">
      <c r="A9110" t="s">
        <v>664</v>
      </c>
      <c r="B9110" t="s">
        <v>662</v>
      </c>
      <c r="C9110">
        <v>181</v>
      </c>
      <c r="D9110" t="s">
        <v>66</v>
      </c>
      <c r="E9110">
        <v>2.8</v>
      </c>
      <c r="F9110">
        <v>-1.5424</v>
      </c>
      <c r="G9110">
        <v>-1.9026000000000001</v>
      </c>
      <c r="H9110">
        <v>-2.3099999999999999E-2</v>
      </c>
      <c r="I9110">
        <v>-1E-4</v>
      </c>
      <c r="J9110">
        <v>2.81E-2</v>
      </c>
      <c r="K9110">
        <v>-9.7109000000000005</v>
      </c>
    </row>
    <row r="9111" spans="1:11" hidden="1">
      <c r="A9111" t="s">
        <v>664</v>
      </c>
      <c r="B9111" t="s">
        <v>662</v>
      </c>
      <c r="C9111">
        <v>181</v>
      </c>
      <c r="D9111" t="s">
        <v>66</v>
      </c>
      <c r="E9111">
        <v>2.8</v>
      </c>
      <c r="F9111">
        <v>-0.51100000000000001</v>
      </c>
      <c r="G9111">
        <v>-7.5144000000000002</v>
      </c>
      <c r="H9111">
        <v>6.9199999999999998E-2</v>
      </c>
      <c r="I9111">
        <v>-1E-4</v>
      </c>
      <c r="J9111">
        <v>0.10780000000000001</v>
      </c>
      <c r="K9111">
        <v>-9.7109000000000005</v>
      </c>
    </row>
    <row r="9112" spans="1:11" hidden="1">
      <c r="A9112" t="s">
        <v>664</v>
      </c>
      <c r="B9112" t="s">
        <v>662</v>
      </c>
      <c r="C9112">
        <v>181</v>
      </c>
      <c r="D9112" t="s">
        <v>66</v>
      </c>
      <c r="E9112">
        <v>3.2360000000000002</v>
      </c>
      <c r="F9112">
        <v>-0.51100000000000001</v>
      </c>
      <c r="G9112">
        <v>-8.0448000000000004</v>
      </c>
      <c r="H9112">
        <v>6.9199999999999998E-2</v>
      </c>
      <c r="I9112">
        <v>-1E-4</v>
      </c>
      <c r="J9112">
        <v>7.7600000000000002E-2</v>
      </c>
      <c r="K9112">
        <v>-6.3190999999999997</v>
      </c>
    </row>
    <row r="9113" spans="1:11" hidden="1">
      <c r="A9113" t="s">
        <v>664</v>
      </c>
      <c r="B9113" t="s">
        <v>662</v>
      </c>
      <c r="C9113">
        <v>181</v>
      </c>
      <c r="D9113" t="s">
        <v>66</v>
      </c>
      <c r="E9113">
        <v>3.6720000000000002</v>
      </c>
      <c r="F9113">
        <v>-0.51100000000000001</v>
      </c>
      <c r="G9113">
        <v>-8.5751000000000008</v>
      </c>
      <c r="H9113">
        <v>6.9199999999999998E-2</v>
      </c>
      <c r="I9113">
        <v>-1E-4</v>
      </c>
      <c r="J9113">
        <v>4.7399999999999998E-2</v>
      </c>
      <c r="K9113">
        <v>-2.6960999999999999</v>
      </c>
    </row>
    <row r="9114" spans="1:11" hidden="1">
      <c r="A9114" t="s">
        <v>664</v>
      </c>
      <c r="B9114" t="s">
        <v>662</v>
      </c>
      <c r="C9114">
        <v>181</v>
      </c>
      <c r="D9114" t="s">
        <v>66</v>
      </c>
      <c r="E9114">
        <v>4.1079999999999997</v>
      </c>
      <c r="F9114">
        <v>-0.51100000000000001</v>
      </c>
      <c r="G9114">
        <v>-9.1053999999999995</v>
      </c>
      <c r="H9114">
        <v>6.9199999999999998E-2</v>
      </c>
      <c r="I9114">
        <v>-1E-4</v>
      </c>
      <c r="J9114">
        <v>1.7299999999999999E-2</v>
      </c>
      <c r="K9114">
        <v>1.1580999999999999</v>
      </c>
    </row>
    <row r="9115" spans="1:11" hidden="1">
      <c r="A9115" t="s">
        <v>664</v>
      </c>
      <c r="B9115" t="s">
        <v>662</v>
      </c>
      <c r="C9115">
        <v>181</v>
      </c>
      <c r="D9115" t="s">
        <v>66</v>
      </c>
      <c r="E9115">
        <v>4.5438999999999998</v>
      </c>
      <c r="F9115">
        <v>-0.51100000000000001</v>
      </c>
      <c r="G9115">
        <v>-9.6357999999999997</v>
      </c>
      <c r="H9115">
        <v>6.9199999999999998E-2</v>
      </c>
      <c r="I9115">
        <v>-1E-4</v>
      </c>
      <c r="J9115">
        <v>-1.29E-2</v>
      </c>
      <c r="K9115">
        <v>5.2435</v>
      </c>
    </row>
    <row r="9116" spans="1:11" hidden="1">
      <c r="A9116" t="s">
        <v>664</v>
      </c>
      <c r="B9116" t="s">
        <v>662</v>
      </c>
      <c r="C9116">
        <v>181</v>
      </c>
      <c r="D9116" t="s">
        <v>66</v>
      </c>
      <c r="E9116">
        <v>4.9798999999999998</v>
      </c>
      <c r="F9116">
        <v>-0.51100000000000001</v>
      </c>
      <c r="G9116">
        <v>-10.1661</v>
      </c>
      <c r="H9116">
        <v>6.9199999999999998E-2</v>
      </c>
      <c r="I9116">
        <v>-1E-4</v>
      </c>
      <c r="J9116">
        <v>-4.3099999999999999E-2</v>
      </c>
      <c r="K9116">
        <v>9.5601000000000003</v>
      </c>
    </row>
    <row r="9117" spans="1:11" hidden="1">
      <c r="A9117" t="s">
        <v>664</v>
      </c>
      <c r="B9117" t="s">
        <v>662</v>
      </c>
      <c r="C9117">
        <v>181</v>
      </c>
      <c r="D9117" t="s">
        <v>66</v>
      </c>
      <c r="E9117">
        <v>5.4158999999999997</v>
      </c>
      <c r="F9117">
        <v>-0.51100000000000001</v>
      </c>
      <c r="G9117">
        <v>-10.6965</v>
      </c>
      <c r="H9117">
        <v>6.9199999999999998E-2</v>
      </c>
      <c r="I9117">
        <v>-1E-4</v>
      </c>
      <c r="J9117">
        <v>-7.3300000000000004E-2</v>
      </c>
      <c r="K9117">
        <v>14.108000000000001</v>
      </c>
    </row>
    <row r="9118" spans="1:11" hidden="1">
      <c r="A9118" t="s">
        <v>664</v>
      </c>
      <c r="B9118" t="s">
        <v>662</v>
      </c>
      <c r="C9118">
        <v>181</v>
      </c>
      <c r="D9118" t="s">
        <v>67</v>
      </c>
      <c r="E9118">
        <v>0.18410000000000001</v>
      </c>
      <c r="F9118">
        <v>-1.5424</v>
      </c>
      <c r="G9118">
        <v>15.638999999999999</v>
      </c>
      <c r="H9118">
        <v>-2.3099999999999999E-2</v>
      </c>
      <c r="I9118">
        <v>-1E-4</v>
      </c>
      <c r="J9118">
        <v>-3.2300000000000002E-2</v>
      </c>
      <c r="K9118">
        <v>7.1123000000000003</v>
      </c>
    </row>
    <row r="9119" spans="1:11" hidden="1">
      <c r="A9119" t="s">
        <v>664</v>
      </c>
      <c r="B9119" t="s">
        <v>662</v>
      </c>
      <c r="C9119">
        <v>181</v>
      </c>
      <c r="D9119" t="s">
        <v>67</v>
      </c>
      <c r="E9119">
        <v>0.62009999999999998</v>
      </c>
      <c r="F9119">
        <v>-1.5424</v>
      </c>
      <c r="G9119">
        <v>13.6624</v>
      </c>
      <c r="H9119">
        <v>-2.3099999999999999E-2</v>
      </c>
      <c r="I9119">
        <v>-1E-4</v>
      </c>
      <c r="J9119">
        <v>-2.2200000000000001E-2</v>
      </c>
      <c r="K9119">
        <v>0.66790000000000005</v>
      </c>
    </row>
    <row r="9120" spans="1:11" hidden="1">
      <c r="A9120" t="s">
        <v>664</v>
      </c>
      <c r="B9120" t="s">
        <v>662</v>
      </c>
      <c r="C9120">
        <v>181</v>
      </c>
      <c r="D9120" t="s">
        <v>67</v>
      </c>
      <c r="E9120">
        <v>1.0561</v>
      </c>
      <c r="F9120">
        <v>-1.5424</v>
      </c>
      <c r="G9120">
        <v>10.164</v>
      </c>
      <c r="H9120">
        <v>-2.3099999999999999E-2</v>
      </c>
      <c r="I9120">
        <v>-1E-4</v>
      </c>
      <c r="J9120">
        <v>-1.2200000000000001E-2</v>
      </c>
      <c r="K9120">
        <v>-4.5744999999999996</v>
      </c>
    </row>
    <row r="9121" spans="1:11" hidden="1">
      <c r="A9121" t="s">
        <v>664</v>
      </c>
      <c r="B9121" t="s">
        <v>662</v>
      </c>
      <c r="C9121">
        <v>181</v>
      </c>
      <c r="D9121" t="s">
        <v>67</v>
      </c>
      <c r="E9121">
        <v>1.4921</v>
      </c>
      <c r="F9121">
        <v>-1.5424</v>
      </c>
      <c r="G9121">
        <v>6.2165999999999997</v>
      </c>
      <c r="H9121">
        <v>-2.3099999999999999E-2</v>
      </c>
      <c r="I9121">
        <v>-1E-4</v>
      </c>
      <c r="J9121">
        <v>-2.0999999999999999E-3</v>
      </c>
      <c r="K9121">
        <v>-8.1454000000000004</v>
      </c>
    </row>
    <row r="9122" spans="1:11" hidden="1">
      <c r="A9122" t="s">
        <v>664</v>
      </c>
      <c r="B9122" t="s">
        <v>662</v>
      </c>
      <c r="C9122">
        <v>181</v>
      </c>
      <c r="D9122" t="s">
        <v>67</v>
      </c>
      <c r="E9122">
        <v>1.9279999999999999</v>
      </c>
      <c r="F9122">
        <v>-1.5424</v>
      </c>
      <c r="G9122">
        <v>2.2944</v>
      </c>
      <c r="H9122">
        <v>-2.3099999999999999E-2</v>
      </c>
      <c r="I9122">
        <v>-1E-4</v>
      </c>
      <c r="J9122">
        <v>8.0000000000000002E-3</v>
      </c>
      <c r="K9122">
        <v>-9.9959000000000007</v>
      </c>
    </row>
    <row r="9123" spans="1:11" hidden="1">
      <c r="A9123" t="s">
        <v>664</v>
      </c>
      <c r="B9123" t="s">
        <v>662</v>
      </c>
      <c r="C9123">
        <v>181</v>
      </c>
      <c r="D9123" t="s">
        <v>67</v>
      </c>
      <c r="E9123">
        <v>2.3639999999999999</v>
      </c>
      <c r="F9123">
        <v>-1.5424</v>
      </c>
      <c r="G9123">
        <v>-0.58819999999999995</v>
      </c>
      <c r="H9123">
        <v>-2.3099999999999999E-2</v>
      </c>
      <c r="I9123">
        <v>-1E-4</v>
      </c>
      <c r="J9123">
        <v>1.8100000000000002E-2</v>
      </c>
      <c r="K9123">
        <v>-10.3109</v>
      </c>
    </row>
    <row r="9124" spans="1:11" hidden="1">
      <c r="A9124" t="s">
        <v>664</v>
      </c>
      <c r="B9124" t="s">
        <v>662</v>
      </c>
      <c r="C9124">
        <v>181</v>
      </c>
      <c r="D9124" t="s">
        <v>67</v>
      </c>
      <c r="E9124">
        <v>2.8</v>
      </c>
      <c r="F9124">
        <v>-1.5424</v>
      </c>
      <c r="G9124">
        <v>-1.9026000000000001</v>
      </c>
      <c r="H9124">
        <v>-2.3099999999999999E-2</v>
      </c>
      <c r="I9124">
        <v>-1E-4</v>
      </c>
      <c r="J9124">
        <v>2.81E-2</v>
      </c>
      <c r="K9124">
        <v>-9.7109000000000005</v>
      </c>
    </row>
    <row r="9125" spans="1:11" hidden="1">
      <c r="A9125" t="s">
        <v>664</v>
      </c>
      <c r="B9125" t="s">
        <v>662</v>
      </c>
      <c r="C9125">
        <v>181</v>
      </c>
      <c r="D9125" t="s">
        <v>67</v>
      </c>
      <c r="E9125">
        <v>2.8</v>
      </c>
      <c r="F9125">
        <v>-0.51100000000000001</v>
      </c>
      <c r="G9125">
        <v>-7.5144000000000002</v>
      </c>
      <c r="H9125">
        <v>6.9199999999999998E-2</v>
      </c>
      <c r="I9125">
        <v>-1E-4</v>
      </c>
      <c r="J9125">
        <v>0.10780000000000001</v>
      </c>
      <c r="K9125">
        <v>-9.7109000000000005</v>
      </c>
    </row>
    <row r="9126" spans="1:11" hidden="1">
      <c r="A9126" t="s">
        <v>664</v>
      </c>
      <c r="B9126" t="s">
        <v>662</v>
      </c>
      <c r="C9126">
        <v>181</v>
      </c>
      <c r="D9126" t="s">
        <v>67</v>
      </c>
      <c r="E9126">
        <v>3.2360000000000002</v>
      </c>
      <c r="F9126">
        <v>-0.51100000000000001</v>
      </c>
      <c r="G9126">
        <v>-8.0448000000000004</v>
      </c>
      <c r="H9126">
        <v>6.9199999999999998E-2</v>
      </c>
      <c r="I9126">
        <v>-1E-4</v>
      </c>
      <c r="J9126">
        <v>7.7600000000000002E-2</v>
      </c>
      <c r="K9126">
        <v>-6.3190999999999997</v>
      </c>
    </row>
    <row r="9127" spans="1:11" hidden="1">
      <c r="A9127" t="s">
        <v>664</v>
      </c>
      <c r="B9127" t="s">
        <v>662</v>
      </c>
      <c r="C9127">
        <v>181</v>
      </c>
      <c r="D9127" t="s">
        <v>67</v>
      </c>
      <c r="E9127">
        <v>3.6720000000000002</v>
      </c>
      <c r="F9127">
        <v>-0.51100000000000001</v>
      </c>
      <c r="G9127">
        <v>-8.5751000000000008</v>
      </c>
      <c r="H9127">
        <v>6.9199999999999998E-2</v>
      </c>
      <c r="I9127">
        <v>-1E-4</v>
      </c>
      <c r="J9127">
        <v>4.7399999999999998E-2</v>
      </c>
      <c r="K9127">
        <v>-2.6960999999999999</v>
      </c>
    </row>
    <row r="9128" spans="1:11" hidden="1">
      <c r="A9128" t="s">
        <v>664</v>
      </c>
      <c r="B9128" t="s">
        <v>662</v>
      </c>
      <c r="C9128">
        <v>181</v>
      </c>
      <c r="D9128" t="s">
        <v>67</v>
      </c>
      <c r="E9128">
        <v>4.1079999999999997</v>
      </c>
      <c r="F9128">
        <v>-0.51100000000000001</v>
      </c>
      <c r="G9128">
        <v>-9.1053999999999995</v>
      </c>
      <c r="H9128">
        <v>6.9199999999999998E-2</v>
      </c>
      <c r="I9128">
        <v>-1E-4</v>
      </c>
      <c r="J9128">
        <v>1.7299999999999999E-2</v>
      </c>
      <c r="K9128">
        <v>1.1580999999999999</v>
      </c>
    </row>
    <row r="9129" spans="1:11" hidden="1">
      <c r="A9129" t="s">
        <v>664</v>
      </c>
      <c r="B9129" t="s">
        <v>662</v>
      </c>
      <c r="C9129">
        <v>181</v>
      </c>
      <c r="D9129" t="s">
        <v>67</v>
      </c>
      <c r="E9129">
        <v>4.5438999999999998</v>
      </c>
      <c r="F9129">
        <v>-0.51100000000000001</v>
      </c>
      <c r="G9129">
        <v>-9.6357999999999997</v>
      </c>
      <c r="H9129">
        <v>6.9199999999999998E-2</v>
      </c>
      <c r="I9129">
        <v>-1E-4</v>
      </c>
      <c r="J9129">
        <v>-1.29E-2</v>
      </c>
      <c r="K9129">
        <v>5.2435</v>
      </c>
    </row>
    <row r="9130" spans="1:11" hidden="1">
      <c r="A9130" t="s">
        <v>664</v>
      </c>
      <c r="B9130" t="s">
        <v>662</v>
      </c>
      <c r="C9130">
        <v>181</v>
      </c>
      <c r="D9130" t="s">
        <v>67</v>
      </c>
      <c r="E9130">
        <v>4.9798999999999998</v>
      </c>
      <c r="F9130">
        <v>-0.51100000000000001</v>
      </c>
      <c r="G9130">
        <v>-10.1661</v>
      </c>
      <c r="H9130">
        <v>6.9199999999999998E-2</v>
      </c>
      <c r="I9130">
        <v>-1E-4</v>
      </c>
      <c r="J9130">
        <v>-4.3099999999999999E-2</v>
      </c>
      <c r="K9130">
        <v>9.5601000000000003</v>
      </c>
    </row>
    <row r="9131" spans="1:11" hidden="1">
      <c r="A9131" t="s">
        <v>664</v>
      </c>
      <c r="B9131" t="s">
        <v>662</v>
      </c>
      <c r="C9131">
        <v>181</v>
      </c>
      <c r="D9131" t="s">
        <v>67</v>
      </c>
      <c r="E9131">
        <v>5.4158999999999997</v>
      </c>
      <c r="F9131">
        <v>-0.51100000000000001</v>
      </c>
      <c r="G9131">
        <v>-10.6965</v>
      </c>
      <c r="H9131">
        <v>6.9199999999999998E-2</v>
      </c>
      <c r="I9131">
        <v>-1E-4</v>
      </c>
      <c r="J9131">
        <v>-7.3300000000000004E-2</v>
      </c>
      <c r="K9131">
        <v>14.108000000000001</v>
      </c>
    </row>
    <row r="9132" spans="1:11" hidden="1">
      <c r="A9132" t="s">
        <v>664</v>
      </c>
      <c r="B9132" t="s">
        <v>662</v>
      </c>
      <c r="C9132">
        <v>181</v>
      </c>
      <c r="D9132" t="s">
        <v>68</v>
      </c>
      <c r="E9132">
        <v>0.18410000000000001</v>
      </c>
      <c r="F9132">
        <v>-1.3664000000000001</v>
      </c>
      <c r="G9132">
        <v>15.7079</v>
      </c>
      <c r="H9132">
        <v>-2.1000000000000001E-2</v>
      </c>
      <c r="I9132">
        <v>-1E-4</v>
      </c>
      <c r="J9132">
        <v>-3.0800000000000001E-2</v>
      </c>
      <c r="K9132">
        <v>7.2976999999999999</v>
      </c>
    </row>
    <row r="9133" spans="1:11" hidden="1">
      <c r="A9133" t="s">
        <v>664</v>
      </c>
      <c r="B9133" t="s">
        <v>662</v>
      </c>
      <c r="C9133">
        <v>181</v>
      </c>
      <c r="D9133" t="s">
        <v>68</v>
      </c>
      <c r="E9133">
        <v>0.62009999999999998</v>
      </c>
      <c r="F9133">
        <v>-1.3664000000000001</v>
      </c>
      <c r="G9133">
        <v>13.731299999999999</v>
      </c>
      <c r="H9133">
        <v>-2.1000000000000001E-2</v>
      </c>
      <c r="I9133">
        <v>-1E-4</v>
      </c>
      <c r="J9133">
        <v>-2.1600000000000001E-2</v>
      </c>
      <c r="K9133">
        <v>0.82320000000000004</v>
      </c>
    </row>
    <row r="9134" spans="1:11" hidden="1">
      <c r="A9134" t="s">
        <v>664</v>
      </c>
      <c r="B9134" t="s">
        <v>662</v>
      </c>
      <c r="C9134">
        <v>181</v>
      </c>
      <c r="D9134" t="s">
        <v>68</v>
      </c>
      <c r="E9134">
        <v>1.0561</v>
      </c>
      <c r="F9134">
        <v>-1.3664000000000001</v>
      </c>
      <c r="G9134">
        <v>10.233000000000001</v>
      </c>
      <c r="H9134">
        <v>-2.1000000000000001E-2</v>
      </c>
      <c r="I9134">
        <v>-1E-4</v>
      </c>
      <c r="J9134">
        <v>-1.2500000000000001E-2</v>
      </c>
      <c r="K9134">
        <v>-4.4493</v>
      </c>
    </row>
    <row r="9135" spans="1:11" hidden="1">
      <c r="A9135" t="s">
        <v>664</v>
      </c>
      <c r="B9135" t="s">
        <v>662</v>
      </c>
      <c r="C9135">
        <v>181</v>
      </c>
      <c r="D9135" t="s">
        <v>68</v>
      </c>
      <c r="E9135">
        <v>1.4921</v>
      </c>
      <c r="F9135">
        <v>-1.3664000000000001</v>
      </c>
      <c r="G9135">
        <v>6.2855999999999996</v>
      </c>
      <c r="H9135">
        <v>-2.1000000000000001E-2</v>
      </c>
      <c r="I9135">
        <v>-1E-4</v>
      </c>
      <c r="J9135">
        <v>-3.3E-3</v>
      </c>
      <c r="K9135">
        <v>-8.0502000000000002</v>
      </c>
    </row>
    <row r="9136" spans="1:11" hidden="1">
      <c r="A9136" t="s">
        <v>664</v>
      </c>
      <c r="B9136" t="s">
        <v>662</v>
      </c>
      <c r="C9136">
        <v>181</v>
      </c>
      <c r="D9136" t="s">
        <v>68</v>
      </c>
      <c r="E9136">
        <v>1.9279999999999999</v>
      </c>
      <c r="F9136">
        <v>-1.3664000000000001</v>
      </c>
      <c r="G9136">
        <v>2.3633999999999999</v>
      </c>
      <c r="H9136">
        <v>-2.1000000000000001E-2</v>
      </c>
      <c r="I9136">
        <v>-1E-4</v>
      </c>
      <c r="J9136">
        <v>5.7999999999999996E-3</v>
      </c>
      <c r="K9136">
        <v>-9.9307999999999996</v>
      </c>
    </row>
    <row r="9137" spans="1:11" hidden="1">
      <c r="A9137" t="s">
        <v>664</v>
      </c>
      <c r="B9137" t="s">
        <v>662</v>
      </c>
      <c r="C9137">
        <v>181</v>
      </c>
      <c r="D9137" t="s">
        <v>68</v>
      </c>
      <c r="E9137">
        <v>2.3639999999999999</v>
      </c>
      <c r="F9137">
        <v>-1.3664000000000001</v>
      </c>
      <c r="G9137">
        <v>-0.51919999999999999</v>
      </c>
      <c r="H9137">
        <v>-2.1000000000000001E-2</v>
      </c>
      <c r="I9137">
        <v>-1E-4</v>
      </c>
      <c r="J9137">
        <v>1.4999999999999999E-2</v>
      </c>
      <c r="K9137">
        <v>-10.2758</v>
      </c>
    </row>
    <row r="9138" spans="1:11" hidden="1">
      <c r="A9138" t="s">
        <v>664</v>
      </c>
      <c r="B9138" t="s">
        <v>662</v>
      </c>
      <c r="C9138">
        <v>181</v>
      </c>
      <c r="D9138" t="s">
        <v>68</v>
      </c>
      <c r="E9138">
        <v>2.8</v>
      </c>
      <c r="F9138">
        <v>-1.3664000000000001</v>
      </c>
      <c r="G9138">
        <v>-1.8337000000000001</v>
      </c>
      <c r="H9138">
        <v>-2.1000000000000001E-2</v>
      </c>
      <c r="I9138">
        <v>-1E-4</v>
      </c>
      <c r="J9138">
        <v>2.41E-2</v>
      </c>
      <c r="K9138">
        <v>-9.7058999999999997</v>
      </c>
    </row>
    <row r="9139" spans="1:11" hidden="1">
      <c r="A9139" t="s">
        <v>664</v>
      </c>
      <c r="B9139" t="s">
        <v>662</v>
      </c>
      <c r="C9139">
        <v>181</v>
      </c>
      <c r="D9139" t="s">
        <v>68</v>
      </c>
      <c r="E9139">
        <v>2.8</v>
      </c>
      <c r="F9139">
        <v>-2.8999999999999998E-3</v>
      </c>
      <c r="G9139">
        <v>-7.4455</v>
      </c>
      <c r="H9139">
        <v>-0.12559999999999999</v>
      </c>
      <c r="I9139">
        <v>-1E-4</v>
      </c>
      <c r="J9139">
        <v>-0.16919999999999999</v>
      </c>
      <c r="K9139">
        <v>-9.7058999999999997</v>
      </c>
    </row>
    <row r="9140" spans="1:11" hidden="1">
      <c r="A9140" t="s">
        <v>664</v>
      </c>
      <c r="B9140" t="s">
        <v>662</v>
      </c>
      <c r="C9140">
        <v>181</v>
      </c>
      <c r="D9140" t="s">
        <v>68</v>
      </c>
      <c r="E9140">
        <v>3.2360000000000002</v>
      </c>
      <c r="F9140">
        <v>-2.8999999999999998E-3</v>
      </c>
      <c r="G9140">
        <v>-7.9757999999999996</v>
      </c>
      <c r="H9140">
        <v>-0.12559999999999999</v>
      </c>
      <c r="I9140">
        <v>-1E-4</v>
      </c>
      <c r="J9140">
        <v>-0.1145</v>
      </c>
      <c r="K9140">
        <v>-6.3441999999999998</v>
      </c>
    </row>
    <row r="9141" spans="1:11" hidden="1">
      <c r="A9141" t="s">
        <v>664</v>
      </c>
      <c r="B9141" t="s">
        <v>662</v>
      </c>
      <c r="C9141">
        <v>181</v>
      </c>
      <c r="D9141" t="s">
        <v>68</v>
      </c>
      <c r="E9141">
        <v>3.6720000000000002</v>
      </c>
      <c r="F9141">
        <v>-2.8999999999999998E-3</v>
      </c>
      <c r="G9141">
        <v>-8.5061</v>
      </c>
      <c r="H9141">
        <v>-0.12559999999999999</v>
      </c>
      <c r="I9141">
        <v>-1E-4</v>
      </c>
      <c r="J9141">
        <v>-5.9700000000000003E-2</v>
      </c>
      <c r="K9141">
        <v>-2.7513000000000001</v>
      </c>
    </row>
    <row r="9142" spans="1:11" hidden="1">
      <c r="A9142" t="s">
        <v>664</v>
      </c>
      <c r="B9142" t="s">
        <v>662</v>
      </c>
      <c r="C9142">
        <v>181</v>
      </c>
      <c r="D9142" t="s">
        <v>68</v>
      </c>
      <c r="E9142">
        <v>4.1079999999999997</v>
      </c>
      <c r="F9142">
        <v>-2.8999999999999998E-3</v>
      </c>
      <c r="G9142">
        <v>-9.0365000000000002</v>
      </c>
      <c r="H9142">
        <v>-0.12559999999999999</v>
      </c>
      <c r="I9142">
        <v>-1E-4</v>
      </c>
      <c r="J9142">
        <v>-4.8999999999999998E-3</v>
      </c>
      <c r="K9142">
        <v>1.0728</v>
      </c>
    </row>
    <row r="9143" spans="1:11" hidden="1">
      <c r="A9143" t="s">
        <v>664</v>
      </c>
      <c r="B9143" t="s">
        <v>662</v>
      </c>
      <c r="C9143">
        <v>181</v>
      </c>
      <c r="D9143" t="s">
        <v>68</v>
      </c>
      <c r="E9143">
        <v>4.5438999999999998</v>
      </c>
      <c r="F9143">
        <v>-2.8999999999999998E-3</v>
      </c>
      <c r="G9143">
        <v>-9.5668000000000006</v>
      </c>
      <c r="H9143">
        <v>-0.12559999999999999</v>
      </c>
      <c r="I9143">
        <v>-1E-4</v>
      </c>
      <c r="J9143">
        <v>4.99E-2</v>
      </c>
      <c r="K9143">
        <v>5.1281999999999996</v>
      </c>
    </row>
    <row r="9144" spans="1:11" hidden="1">
      <c r="A9144" t="s">
        <v>664</v>
      </c>
      <c r="B9144" t="s">
        <v>662</v>
      </c>
      <c r="C9144">
        <v>181</v>
      </c>
      <c r="D9144" t="s">
        <v>68</v>
      </c>
      <c r="E9144">
        <v>4.9798999999999998</v>
      </c>
      <c r="F9144">
        <v>-2.8999999999999998E-3</v>
      </c>
      <c r="G9144">
        <v>-10.097200000000001</v>
      </c>
      <c r="H9144">
        <v>-0.12559999999999999</v>
      </c>
      <c r="I9144">
        <v>-1E-4</v>
      </c>
      <c r="J9144">
        <v>0.1046</v>
      </c>
      <c r="K9144">
        <v>9.4147999999999996</v>
      </c>
    </row>
    <row r="9145" spans="1:11" hidden="1">
      <c r="A9145" t="s">
        <v>664</v>
      </c>
      <c r="B9145" t="s">
        <v>662</v>
      </c>
      <c r="C9145">
        <v>181</v>
      </c>
      <c r="D9145" t="s">
        <v>68</v>
      </c>
      <c r="E9145">
        <v>5.4158999999999997</v>
      </c>
      <c r="F9145">
        <v>-2.8999999999999998E-3</v>
      </c>
      <c r="G9145">
        <v>-10.6275</v>
      </c>
      <c r="H9145">
        <v>-0.12559999999999999</v>
      </c>
      <c r="I9145">
        <v>-1E-4</v>
      </c>
      <c r="J9145">
        <v>0.15939999999999999</v>
      </c>
      <c r="K9145">
        <v>13.932600000000001</v>
      </c>
    </row>
    <row r="9146" spans="1:11" hidden="1">
      <c r="A9146" t="s">
        <v>664</v>
      </c>
      <c r="B9146" t="s">
        <v>662</v>
      </c>
      <c r="C9146">
        <v>181</v>
      </c>
      <c r="D9146" t="s">
        <v>69</v>
      </c>
      <c r="E9146">
        <v>0.18410000000000001</v>
      </c>
      <c r="F9146">
        <v>-1.7183999999999999</v>
      </c>
      <c r="G9146">
        <v>15.57</v>
      </c>
      <c r="H9146">
        <v>-2.52E-2</v>
      </c>
      <c r="I9146">
        <v>-1E-4</v>
      </c>
      <c r="J9146">
        <v>-3.3799999999999997E-2</v>
      </c>
      <c r="K9146">
        <v>6.9269999999999996</v>
      </c>
    </row>
    <row r="9147" spans="1:11" hidden="1">
      <c r="A9147" t="s">
        <v>664</v>
      </c>
      <c r="B9147" t="s">
        <v>662</v>
      </c>
      <c r="C9147">
        <v>181</v>
      </c>
      <c r="D9147" t="s">
        <v>69</v>
      </c>
      <c r="E9147">
        <v>0.62009999999999998</v>
      </c>
      <c r="F9147">
        <v>-1.7183999999999999</v>
      </c>
      <c r="G9147">
        <v>13.593400000000001</v>
      </c>
      <c r="H9147">
        <v>-2.52E-2</v>
      </c>
      <c r="I9147">
        <v>-1E-4</v>
      </c>
      <c r="J9147">
        <v>-2.2800000000000001E-2</v>
      </c>
      <c r="K9147">
        <v>0.51259999999999994</v>
      </c>
    </row>
    <row r="9148" spans="1:11" hidden="1">
      <c r="A9148" t="s">
        <v>664</v>
      </c>
      <c r="B9148" t="s">
        <v>662</v>
      </c>
      <c r="C9148">
        <v>181</v>
      </c>
      <c r="D9148" t="s">
        <v>69</v>
      </c>
      <c r="E9148">
        <v>1.0561</v>
      </c>
      <c r="F9148">
        <v>-1.7183999999999999</v>
      </c>
      <c r="G9148">
        <v>10.095000000000001</v>
      </c>
      <c r="H9148">
        <v>-2.52E-2</v>
      </c>
      <c r="I9148">
        <v>-1E-4</v>
      </c>
      <c r="J9148">
        <v>-1.18E-2</v>
      </c>
      <c r="K9148">
        <v>-4.6997</v>
      </c>
    </row>
    <row r="9149" spans="1:11" hidden="1">
      <c r="A9149" t="s">
        <v>664</v>
      </c>
      <c r="B9149" t="s">
        <v>662</v>
      </c>
      <c r="C9149">
        <v>181</v>
      </c>
      <c r="D9149" t="s">
        <v>69</v>
      </c>
      <c r="E9149">
        <v>1.4921</v>
      </c>
      <c r="F9149">
        <v>-1.7183999999999999</v>
      </c>
      <c r="G9149">
        <v>6.1477000000000004</v>
      </c>
      <c r="H9149">
        <v>-2.52E-2</v>
      </c>
      <c r="I9149">
        <v>-1E-4</v>
      </c>
      <c r="J9149">
        <v>-8.0000000000000004E-4</v>
      </c>
      <c r="K9149">
        <v>-8.2405000000000008</v>
      </c>
    </row>
    <row r="9150" spans="1:11" hidden="1">
      <c r="A9150" t="s">
        <v>664</v>
      </c>
      <c r="B9150" t="s">
        <v>662</v>
      </c>
      <c r="C9150">
        <v>181</v>
      </c>
      <c r="D9150" t="s">
        <v>69</v>
      </c>
      <c r="E9150">
        <v>1.9279999999999999</v>
      </c>
      <c r="F9150">
        <v>-1.7183999999999999</v>
      </c>
      <c r="G9150">
        <v>2.2254</v>
      </c>
      <c r="H9150">
        <v>-2.52E-2</v>
      </c>
      <c r="I9150">
        <v>-1E-4</v>
      </c>
      <c r="J9150">
        <v>1.0200000000000001E-2</v>
      </c>
      <c r="K9150">
        <v>-10.061</v>
      </c>
    </row>
    <row r="9151" spans="1:11" hidden="1">
      <c r="A9151" t="s">
        <v>664</v>
      </c>
      <c r="B9151" t="s">
        <v>662</v>
      </c>
      <c r="C9151">
        <v>181</v>
      </c>
      <c r="D9151" t="s">
        <v>69</v>
      </c>
      <c r="E9151">
        <v>2.3639999999999999</v>
      </c>
      <c r="F9151">
        <v>-1.7183999999999999</v>
      </c>
      <c r="G9151">
        <v>-0.65720000000000001</v>
      </c>
      <c r="H9151">
        <v>-2.52E-2</v>
      </c>
      <c r="I9151">
        <v>-1E-4</v>
      </c>
      <c r="J9151">
        <v>2.12E-2</v>
      </c>
      <c r="K9151">
        <v>-10.3459</v>
      </c>
    </row>
    <row r="9152" spans="1:11" hidden="1">
      <c r="A9152" t="s">
        <v>664</v>
      </c>
      <c r="B9152" t="s">
        <v>662</v>
      </c>
      <c r="C9152">
        <v>181</v>
      </c>
      <c r="D9152" t="s">
        <v>69</v>
      </c>
      <c r="E9152">
        <v>2.8</v>
      </c>
      <c r="F9152">
        <v>-1.7183999999999999</v>
      </c>
      <c r="G9152">
        <v>-1.9716</v>
      </c>
      <c r="H9152">
        <v>-2.52E-2</v>
      </c>
      <c r="I9152">
        <v>-1E-4</v>
      </c>
      <c r="J9152">
        <v>3.2199999999999999E-2</v>
      </c>
      <c r="K9152">
        <v>-9.7158999999999995</v>
      </c>
    </row>
    <row r="9153" spans="1:11" hidden="1">
      <c r="A9153" t="s">
        <v>664</v>
      </c>
      <c r="B9153" t="s">
        <v>662</v>
      </c>
      <c r="C9153">
        <v>181</v>
      </c>
      <c r="D9153" t="s">
        <v>69</v>
      </c>
      <c r="E9153">
        <v>2.8</v>
      </c>
      <c r="F9153">
        <v>-1.0189999999999999</v>
      </c>
      <c r="G9153">
        <v>-7.5834000000000001</v>
      </c>
      <c r="H9153">
        <v>0.2641</v>
      </c>
      <c r="I9153">
        <v>-1E-4</v>
      </c>
      <c r="J9153">
        <v>0.38490000000000002</v>
      </c>
      <c r="K9153">
        <v>-9.7158999999999995</v>
      </c>
    </row>
    <row r="9154" spans="1:11" hidden="1">
      <c r="A9154" t="s">
        <v>664</v>
      </c>
      <c r="B9154" t="s">
        <v>662</v>
      </c>
      <c r="C9154">
        <v>181</v>
      </c>
      <c r="D9154" t="s">
        <v>69</v>
      </c>
      <c r="E9154">
        <v>3.2360000000000002</v>
      </c>
      <c r="F9154">
        <v>-1.0189999999999999</v>
      </c>
      <c r="G9154">
        <v>-8.1136999999999997</v>
      </c>
      <c r="H9154">
        <v>0.2641</v>
      </c>
      <c r="I9154">
        <v>-1E-4</v>
      </c>
      <c r="J9154">
        <v>0.2697</v>
      </c>
      <c r="K9154">
        <v>-6.2939999999999996</v>
      </c>
    </row>
    <row r="9155" spans="1:11" hidden="1">
      <c r="A9155" t="s">
        <v>664</v>
      </c>
      <c r="B9155" t="s">
        <v>662</v>
      </c>
      <c r="C9155">
        <v>181</v>
      </c>
      <c r="D9155" t="s">
        <v>69</v>
      </c>
      <c r="E9155">
        <v>3.6720000000000002</v>
      </c>
      <c r="F9155">
        <v>-1.0189999999999999</v>
      </c>
      <c r="G9155">
        <v>-8.6440000000000001</v>
      </c>
      <c r="H9155">
        <v>0.2641</v>
      </c>
      <c r="I9155">
        <v>-1E-4</v>
      </c>
      <c r="J9155">
        <v>0.15459999999999999</v>
      </c>
      <c r="K9155">
        <v>-2.641</v>
      </c>
    </row>
    <row r="9156" spans="1:11" hidden="1">
      <c r="A9156" t="s">
        <v>664</v>
      </c>
      <c r="B9156" t="s">
        <v>662</v>
      </c>
      <c r="C9156">
        <v>181</v>
      </c>
      <c r="D9156" t="s">
        <v>69</v>
      </c>
      <c r="E9156">
        <v>4.1079999999999997</v>
      </c>
      <c r="F9156">
        <v>-1.0189999999999999</v>
      </c>
      <c r="G9156">
        <v>-9.1744000000000003</v>
      </c>
      <c r="H9156">
        <v>0.2641</v>
      </c>
      <c r="I9156">
        <v>-1E-4</v>
      </c>
      <c r="J9156">
        <v>3.9399999999999998E-2</v>
      </c>
      <c r="K9156">
        <v>1.2433000000000001</v>
      </c>
    </row>
    <row r="9157" spans="1:11" hidden="1">
      <c r="A9157" t="s">
        <v>664</v>
      </c>
      <c r="B9157" t="s">
        <v>662</v>
      </c>
      <c r="C9157">
        <v>181</v>
      </c>
      <c r="D9157" t="s">
        <v>69</v>
      </c>
      <c r="E9157">
        <v>4.5438999999999998</v>
      </c>
      <c r="F9157">
        <v>-1.0189999999999999</v>
      </c>
      <c r="G9157">
        <v>-9.7047000000000008</v>
      </c>
      <c r="H9157">
        <v>0.2641</v>
      </c>
      <c r="I9157">
        <v>-1E-4</v>
      </c>
      <c r="J9157">
        <v>-7.5700000000000003E-2</v>
      </c>
      <c r="K9157">
        <v>5.3587999999999996</v>
      </c>
    </row>
    <row r="9158" spans="1:11" hidden="1">
      <c r="A9158" t="s">
        <v>664</v>
      </c>
      <c r="B9158" t="s">
        <v>662</v>
      </c>
      <c r="C9158">
        <v>181</v>
      </c>
      <c r="D9158" t="s">
        <v>69</v>
      </c>
      <c r="E9158">
        <v>4.9798999999999998</v>
      </c>
      <c r="F9158">
        <v>-1.0189999999999999</v>
      </c>
      <c r="G9158">
        <v>-10.235099999999999</v>
      </c>
      <c r="H9158">
        <v>0.2641</v>
      </c>
      <c r="I9158">
        <v>-1E-4</v>
      </c>
      <c r="J9158">
        <v>-0.19089999999999999</v>
      </c>
      <c r="K9158">
        <v>9.7055000000000007</v>
      </c>
    </row>
    <row r="9159" spans="1:11" hidden="1">
      <c r="A9159" t="s">
        <v>664</v>
      </c>
      <c r="B9159" t="s">
        <v>662</v>
      </c>
      <c r="C9159">
        <v>181</v>
      </c>
      <c r="D9159" t="s">
        <v>69</v>
      </c>
      <c r="E9159">
        <v>5.4158999999999997</v>
      </c>
      <c r="F9159">
        <v>-1.0189999999999999</v>
      </c>
      <c r="G9159">
        <v>-10.7654</v>
      </c>
      <c r="H9159">
        <v>0.2641</v>
      </c>
      <c r="I9159">
        <v>-1E-4</v>
      </c>
      <c r="J9159">
        <v>-0.30599999999999999</v>
      </c>
      <c r="K9159">
        <v>14.2834</v>
      </c>
    </row>
    <row r="9160" spans="1:11" hidden="1">
      <c r="A9160" t="s">
        <v>664</v>
      </c>
      <c r="B9160" t="s">
        <v>662</v>
      </c>
      <c r="C9160">
        <v>181</v>
      </c>
      <c r="D9160" t="s">
        <v>70</v>
      </c>
      <c r="E9160">
        <v>0.18410000000000001</v>
      </c>
      <c r="F9160">
        <v>-0.92549999999999999</v>
      </c>
      <c r="G9160">
        <v>9.3834</v>
      </c>
      <c r="H9160">
        <v>-1.3899999999999999E-2</v>
      </c>
      <c r="I9160">
        <v>-4.4070000000000003E-5</v>
      </c>
      <c r="J9160">
        <v>-1.9400000000000001E-2</v>
      </c>
      <c r="K9160">
        <v>4.2674000000000003</v>
      </c>
    </row>
    <row r="9161" spans="1:11" hidden="1">
      <c r="A9161" t="s">
        <v>664</v>
      </c>
      <c r="B9161" t="s">
        <v>662</v>
      </c>
      <c r="C9161">
        <v>181</v>
      </c>
      <c r="D9161" t="s">
        <v>70</v>
      </c>
      <c r="E9161">
        <v>0.62009999999999998</v>
      </c>
      <c r="F9161">
        <v>-0.92549999999999999</v>
      </c>
      <c r="G9161">
        <v>8.1974</v>
      </c>
      <c r="H9161">
        <v>-1.3899999999999999E-2</v>
      </c>
      <c r="I9161">
        <v>-4.4070000000000003E-5</v>
      </c>
      <c r="J9161">
        <v>-1.3299999999999999E-2</v>
      </c>
      <c r="K9161">
        <v>0.40079999999999999</v>
      </c>
    </row>
    <row r="9162" spans="1:11" hidden="1">
      <c r="A9162" t="s">
        <v>664</v>
      </c>
      <c r="B9162" t="s">
        <v>662</v>
      </c>
      <c r="C9162">
        <v>181</v>
      </c>
      <c r="D9162" t="s">
        <v>70</v>
      </c>
      <c r="E9162">
        <v>1.0561</v>
      </c>
      <c r="F9162">
        <v>-0.92549999999999999</v>
      </c>
      <c r="G9162">
        <v>6.0983999999999998</v>
      </c>
      <c r="H9162">
        <v>-1.3899999999999999E-2</v>
      </c>
      <c r="I9162">
        <v>-4.4070000000000003E-5</v>
      </c>
      <c r="J9162">
        <v>-7.3000000000000001E-3</v>
      </c>
      <c r="K9162">
        <v>-2.7446999999999999</v>
      </c>
    </row>
    <row r="9163" spans="1:11" hidden="1">
      <c r="A9163" t="s">
        <v>664</v>
      </c>
      <c r="B9163" t="s">
        <v>662</v>
      </c>
      <c r="C9163">
        <v>181</v>
      </c>
      <c r="D9163" t="s">
        <v>70</v>
      </c>
      <c r="E9163">
        <v>1.4921</v>
      </c>
      <c r="F9163">
        <v>-0.92549999999999999</v>
      </c>
      <c r="G9163">
        <v>3.73</v>
      </c>
      <c r="H9163">
        <v>-1.3899999999999999E-2</v>
      </c>
      <c r="I9163">
        <v>-4.4070000000000003E-5</v>
      </c>
      <c r="J9163">
        <v>-1.1999999999999999E-3</v>
      </c>
      <c r="K9163">
        <v>-4.8872</v>
      </c>
    </row>
    <row r="9164" spans="1:11" hidden="1">
      <c r="A9164" t="s">
        <v>664</v>
      </c>
      <c r="B9164" t="s">
        <v>662</v>
      </c>
      <c r="C9164">
        <v>181</v>
      </c>
      <c r="D9164" t="s">
        <v>70</v>
      </c>
      <c r="E9164">
        <v>1.9279999999999999</v>
      </c>
      <c r="F9164">
        <v>-0.92549999999999999</v>
      </c>
      <c r="G9164">
        <v>1.3766</v>
      </c>
      <c r="H9164">
        <v>-1.3899999999999999E-2</v>
      </c>
      <c r="I9164">
        <v>-4.4070000000000003E-5</v>
      </c>
      <c r="J9164">
        <v>4.7999999999999996E-3</v>
      </c>
      <c r="K9164">
        <v>-5.9974999999999996</v>
      </c>
    </row>
    <row r="9165" spans="1:11" hidden="1">
      <c r="A9165" t="s">
        <v>664</v>
      </c>
      <c r="B9165" t="s">
        <v>662</v>
      </c>
      <c r="C9165">
        <v>181</v>
      </c>
      <c r="D9165" t="s">
        <v>70</v>
      </c>
      <c r="E9165">
        <v>2.3639999999999999</v>
      </c>
      <c r="F9165">
        <v>-0.92549999999999999</v>
      </c>
      <c r="G9165">
        <v>-0.35289999999999999</v>
      </c>
      <c r="H9165">
        <v>-1.3899999999999999E-2</v>
      </c>
      <c r="I9165">
        <v>-4.4070000000000003E-5</v>
      </c>
      <c r="J9165">
        <v>1.0800000000000001E-2</v>
      </c>
      <c r="K9165">
        <v>-6.1864999999999997</v>
      </c>
    </row>
    <row r="9166" spans="1:11" hidden="1">
      <c r="A9166" t="s">
        <v>664</v>
      </c>
      <c r="B9166" t="s">
        <v>662</v>
      </c>
      <c r="C9166">
        <v>181</v>
      </c>
      <c r="D9166" t="s">
        <v>70</v>
      </c>
      <c r="E9166">
        <v>2.8</v>
      </c>
      <c r="F9166">
        <v>-0.92549999999999999</v>
      </c>
      <c r="G9166">
        <v>-1.1415999999999999</v>
      </c>
      <c r="H9166">
        <v>-1.3899999999999999E-2</v>
      </c>
      <c r="I9166">
        <v>-4.4070000000000003E-5</v>
      </c>
      <c r="J9166">
        <v>1.6899999999999998E-2</v>
      </c>
      <c r="K9166">
        <v>-5.8265000000000002</v>
      </c>
    </row>
    <row r="9167" spans="1:11" hidden="1">
      <c r="A9167" t="s">
        <v>664</v>
      </c>
      <c r="B9167" t="s">
        <v>662</v>
      </c>
      <c r="C9167">
        <v>181</v>
      </c>
      <c r="D9167" t="s">
        <v>70</v>
      </c>
      <c r="E9167">
        <v>2.8</v>
      </c>
      <c r="F9167">
        <v>-0.30659999999999998</v>
      </c>
      <c r="G9167">
        <v>-4.5086000000000004</v>
      </c>
      <c r="H9167">
        <v>4.1500000000000002E-2</v>
      </c>
      <c r="I9167">
        <v>-4.4070000000000003E-5</v>
      </c>
      <c r="J9167">
        <v>6.4699999999999994E-2</v>
      </c>
      <c r="K9167">
        <v>-5.8265000000000002</v>
      </c>
    </row>
    <row r="9168" spans="1:11" hidden="1">
      <c r="A9168" t="s">
        <v>664</v>
      </c>
      <c r="B9168" t="s">
        <v>662</v>
      </c>
      <c r="C9168">
        <v>181</v>
      </c>
      <c r="D9168" t="s">
        <v>70</v>
      </c>
      <c r="E9168">
        <v>3.2360000000000002</v>
      </c>
      <c r="F9168">
        <v>-0.30659999999999998</v>
      </c>
      <c r="G9168">
        <v>-4.8269000000000002</v>
      </c>
      <c r="H9168">
        <v>4.1500000000000002E-2</v>
      </c>
      <c r="I9168">
        <v>-4.4070000000000003E-5</v>
      </c>
      <c r="J9168">
        <v>4.6600000000000003E-2</v>
      </c>
      <c r="K9168">
        <v>-3.7915000000000001</v>
      </c>
    </row>
    <row r="9169" spans="1:11" hidden="1">
      <c r="A9169" t="s">
        <v>664</v>
      </c>
      <c r="B9169" t="s">
        <v>662</v>
      </c>
      <c r="C9169">
        <v>181</v>
      </c>
      <c r="D9169" t="s">
        <v>70</v>
      </c>
      <c r="E9169">
        <v>3.6720000000000002</v>
      </c>
      <c r="F9169">
        <v>-0.30659999999999998</v>
      </c>
      <c r="G9169">
        <v>-5.1451000000000002</v>
      </c>
      <c r="H9169">
        <v>4.1500000000000002E-2</v>
      </c>
      <c r="I9169">
        <v>-4.4070000000000003E-5</v>
      </c>
      <c r="J9169">
        <v>2.8500000000000001E-2</v>
      </c>
      <c r="K9169">
        <v>-1.6176999999999999</v>
      </c>
    </row>
    <row r="9170" spans="1:11" hidden="1">
      <c r="A9170" t="s">
        <v>664</v>
      </c>
      <c r="B9170" t="s">
        <v>662</v>
      </c>
      <c r="C9170">
        <v>181</v>
      </c>
      <c r="D9170" t="s">
        <v>70</v>
      </c>
      <c r="E9170">
        <v>4.1079999999999997</v>
      </c>
      <c r="F9170">
        <v>-0.30659999999999998</v>
      </c>
      <c r="G9170">
        <v>-5.4633000000000003</v>
      </c>
      <c r="H9170">
        <v>4.1500000000000002E-2</v>
      </c>
      <c r="I9170">
        <v>-4.4070000000000003E-5</v>
      </c>
      <c r="J9170">
        <v>1.04E-2</v>
      </c>
      <c r="K9170">
        <v>0.69479999999999997</v>
      </c>
    </row>
    <row r="9171" spans="1:11" hidden="1">
      <c r="A9171" t="s">
        <v>664</v>
      </c>
      <c r="B9171" t="s">
        <v>662</v>
      </c>
      <c r="C9171">
        <v>181</v>
      </c>
      <c r="D9171" t="s">
        <v>70</v>
      </c>
      <c r="E9171">
        <v>4.5438999999999998</v>
      </c>
      <c r="F9171">
        <v>-0.30659999999999998</v>
      </c>
      <c r="G9171">
        <v>-5.7815000000000003</v>
      </c>
      <c r="H9171">
        <v>4.1500000000000002E-2</v>
      </c>
      <c r="I9171">
        <v>-4.4070000000000003E-5</v>
      </c>
      <c r="J9171">
        <v>-7.7999999999999996E-3</v>
      </c>
      <c r="K9171">
        <v>3.1461000000000001</v>
      </c>
    </row>
    <row r="9172" spans="1:11" hidden="1">
      <c r="A9172" t="s">
        <v>664</v>
      </c>
      <c r="B9172" t="s">
        <v>662</v>
      </c>
      <c r="C9172">
        <v>181</v>
      </c>
      <c r="D9172" t="s">
        <v>70</v>
      </c>
      <c r="E9172">
        <v>4.9798999999999998</v>
      </c>
      <c r="F9172">
        <v>-0.30659999999999998</v>
      </c>
      <c r="G9172">
        <v>-6.0997000000000003</v>
      </c>
      <c r="H9172">
        <v>4.1500000000000002E-2</v>
      </c>
      <c r="I9172">
        <v>-4.4070000000000003E-5</v>
      </c>
      <c r="J9172">
        <v>-2.5899999999999999E-2</v>
      </c>
      <c r="K9172">
        <v>5.7361000000000004</v>
      </c>
    </row>
    <row r="9173" spans="1:11" hidden="1">
      <c r="A9173" t="s">
        <v>664</v>
      </c>
      <c r="B9173" t="s">
        <v>662</v>
      </c>
      <c r="C9173">
        <v>181</v>
      </c>
      <c r="D9173" t="s">
        <v>70</v>
      </c>
      <c r="E9173">
        <v>5.4158999999999997</v>
      </c>
      <c r="F9173">
        <v>-0.30659999999999998</v>
      </c>
      <c r="G9173">
        <v>-6.4179000000000004</v>
      </c>
      <c r="H9173">
        <v>4.1500000000000002E-2</v>
      </c>
      <c r="I9173">
        <v>-4.4070000000000003E-5</v>
      </c>
      <c r="J9173">
        <v>-4.3999999999999997E-2</v>
      </c>
      <c r="K9173">
        <v>8.4648000000000003</v>
      </c>
    </row>
    <row r="9174" spans="1:11" hidden="1">
      <c r="A9174" t="s">
        <v>664</v>
      </c>
      <c r="B9174" t="s">
        <v>662</v>
      </c>
      <c r="C9174">
        <v>181</v>
      </c>
      <c r="D9174" t="s">
        <v>71</v>
      </c>
      <c r="E9174">
        <v>0.18410000000000001</v>
      </c>
      <c r="F9174">
        <v>-0.92549999999999999</v>
      </c>
      <c r="G9174">
        <v>9.3834</v>
      </c>
      <c r="H9174">
        <v>-1.3899999999999999E-2</v>
      </c>
      <c r="I9174">
        <v>-4.4070000000000003E-5</v>
      </c>
      <c r="J9174">
        <v>-1.9400000000000001E-2</v>
      </c>
      <c r="K9174">
        <v>4.2674000000000003</v>
      </c>
    </row>
    <row r="9175" spans="1:11" hidden="1">
      <c r="A9175" t="s">
        <v>664</v>
      </c>
      <c r="B9175" t="s">
        <v>662</v>
      </c>
      <c r="C9175">
        <v>181</v>
      </c>
      <c r="D9175" t="s">
        <v>71</v>
      </c>
      <c r="E9175">
        <v>0.62009999999999998</v>
      </c>
      <c r="F9175">
        <v>-0.92549999999999999</v>
      </c>
      <c r="G9175">
        <v>8.1974</v>
      </c>
      <c r="H9175">
        <v>-1.3899999999999999E-2</v>
      </c>
      <c r="I9175">
        <v>-4.4070000000000003E-5</v>
      </c>
      <c r="J9175">
        <v>-1.3299999999999999E-2</v>
      </c>
      <c r="K9175">
        <v>0.40079999999999999</v>
      </c>
    </row>
    <row r="9176" spans="1:11" hidden="1">
      <c r="A9176" t="s">
        <v>664</v>
      </c>
      <c r="B9176" t="s">
        <v>662</v>
      </c>
      <c r="C9176">
        <v>181</v>
      </c>
      <c r="D9176" t="s">
        <v>71</v>
      </c>
      <c r="E9176">
        <v>1.0561</v>
      </c>
      <c r="F9176">
        <v>-0.92549999999999999</v>
      </c>
      <c r="G9176">
        <v>6.0983999999999998</v>
      </c>
      <c r="H9176">
        <v>-1.3899999999999999E-2</v>
      </c>
      <c r="I9176">
        <v>-4.4070000000000003E-5</v>
      </c>
      <c r="J9176">
        <v>-7.3000000000000001E-3</v>
      </c>
      <c r="K9176">
        <v>-2.7446999999999999</v>
      </c>
    </row>
    <row r="9177" spans="1:11" hidden="1">
      <c r="A9177" t="s">
        <v>664</v>
      </c>
      <c r="B9177" t="s">
        <v>662</v>
      </c>
      <c r="C9177">
        <v>181</v>
      </c>
      <c r="D9177" t="s">
        <v>71</v>
      </c>
      <c r="E9177">
        <v>1.4921</v>
      </c>
      <c r="F9177">
        <v>-0.92549999999999999</v>
      </c>
      <c r="G9177">
        <v>3.73</v>
      </c>
      <c r="H9177">
        <v>-1.3899999999999999E-2</v>
      </c>
      <c r="I9177">
        <v>-4.4070000000000003E-5</v>
      </c>
      <c r="J9177">
        <v>-1.1999999999999999E-3</v>
      </c>
      <c r="K9177">
        <v>-4.8872</v>
      </c>
    </row>
    <row r="9178" spans="1:11" hidden="1">
      <c r="A9178" t="s">
        <v>664</v>
      </c>
      <c r="B9178" t="s">
        <v>662</v>
      </c>
      <c r="C9178">
        <v>181</v>
      </c>
      <c r="D9178" t="s">
        <v>71</v>
      </c>
      <c r="E9178">
        <v>1.9279999999999999</v>
      </c>
      <c r="F9178">
        <v>-0.92549999999999999</v>
      </c>
      <c r="G9178">
        <v>1.3766</v>
      </c>
      <c r="H9178">
        <v>-1.3899999999999999E-2</v>
      </c>
      <c r="I9178">
        <v>-4.4070000000000003E-5</v>
      </c>
      <c r="J9178">
        <v>4.7999999999999996E-3</v>
      </c>
      <c r="K9178">
        <v>-5.9974999999999996</v>
      </c>
    </row>
    <row r="9179" spans="1:11" hidden="1">
      <c r="A9179" t="s">
        <v>664</v>
      </c>
      <c r="B9179" t="s">
        <v>662</v>
      </c>
      <c r="C9179">
        <v>181</v>
      </c>
      <c r="D9179" t="s">
        <v>71</v>
      </c>
      <c r="E9179">
        <v>2.3639999999999999</v>
      </c>
      <c r="F9179">
        <v>-0.92549999999999999</v>
      </c>
      <c r="G9179">
        <v>-0.35289999999999999</v>
      </c>
      <c r="H9179">
        <v>-1.3899999999999999E-2</v>
      </c>
      <c r="I9179">
        <v>-4.4070000000000003E-5</v>
      </c>
      <c r="J9179">
        <v>1.0800000000000001E-2</v>
      </c>
      <c r="K9179">
        <v>-6.1864999999999997</v>
      </c>
    </row>
    <row r="9180" spans="1:11" hidden="1">
      <c r="A9180" t="s">
        <v>664</v>
      </c>
      <c r="B9180" t="s">
        <v>662</v>
      </c>
      <c r="C9180">
        <v>181</v>
      </c>
      <c r="D9180" t="s">
        <v>71</v>
      </c>
      <c r="E9180">
        <v>2.8</v>
      </c>
      <c r="F9180">
        <v>-0.92549999999999999</v>
      </c>
      <c r="G9180">
        <v>-1.1415999999999999</v>
      </c>
      <c r="H9180">
        <v>-1.3899999999999999E-2</v>
      </c>
      <c r="I9180">
        <v>-4.4070000000000003E-5</v>
      </c>
      <c r="J9180">
        <v>1.6899999999999998E-2</v>
      </c>
      <c r="K9180">
        <v>-5.8265000000000002</v>
      </c>
    </row>
    <row r="9181" spans="1:11" hidden="1">
      <c r="A9181" t="s">
        <v>664</v>
      </c>
      <c r="B9181" t="s">
        <v>662</v>
      </c>
      <c r="C9181">
        <v>181</v>
      </c>
      <c r="D9181" t="s">
        <v>71</v>
      </c>
      <c r="E9181">
        <v>2.8</v>
      </c>
      <c r="F9181">
        <v>-0.30659999999999998</v>
      </c>
      <c r="G9181">
        <v>-4.5086000000000004</v>
      </c>
      <c r="H9181">
        <v>4.1500000000000002E-2</v>
      </c>
      <c r="I9181">
        <v>-4.4070000000000003E-5</v>
      </c>
      <c r="J9181">
        <v>6.4699999999999994E-2</v>
      </c>
      <c r="K9181">
        <v>-5.8265000000000002</v>
      </c>
    </row>
    <row r="9182" spans="1:11" hidden="1">
      <c r="A9182" t="s">
        <v>664</v>
      </c>
      <c r="B9182" t="s">
        <v>662</v>
      </c>
      <c r="C9182">
        <v>181</v>
      </c>
      <c r="D9182" t="s">
        <v>71</v>
      </c>
      <c r="E9182">
        <v>3.2360000000000002</v>
      </c>
      <c r="F9182">
        <v>-0.30659999999999998</v>
      </c>
      <c r="G9182">
        <v>-4.8269000000000002</v>
      </c>
      <c r="H9182">
        <v>4.1500000000000002E-2</v>
      </c>
      <c r="I9182">
        <v>-4.4070000000000003E-5</v>
      </c>
      <c r="J9182">
        <v>4.6600000000000003E-2</v>
      </c>
      <c r="K9182">
        <v>-3.7915000000000001</v>
      </c>
    </row>
    <row r="9183" spans="1:11" hidden="1">
      <c r="A9183" t="s">
        <v>664</v>
      </c>
      <c r="B9183" t="s">
        <v>662</v>
      </c>
      <c r="C9183">
        <v>181</v>
      </c>
      <c r="D9183" t="s">
        <v>71</v>
      </c>
      <c r="E9183">
        <v>3.6720000000000002</v>
      </c>
      <c r="F9183">
        <v>-0.30659999999999998</v>
      </c>
      <c r="G9183">
        <v>-5.1451000000000002</v>
      </c>
      <c r="H9183">
        <v>4.1500000000000002E-2</v>
      </c>
      <c r="I9183">
        <v>-4.4070000000000003E-5</v>
      </c>
      <c r="J9183">
        <v>2.8500000000000001E-2</v>
      </c>
      <c r="K9183">
        <v>-1.6176999999999999</v>
      </c>
    </row>
    <row r="9184" spans="1:11" hidden="1">
      <c r="A9184" t="s">
        <v>664</v>
      </c>
      <c r="B9184" t="s">
        <v>662</v>
      </c>
      <c r="C9184">
        <v>181</v>
      </c>
      <c r="D9184" t="s">
        <v>71</v>
      </c>
      <c r="E9184">
        <v>4.1079999999999997</v>
      </c>
      <c r="F9184">
        <v>-0.30659999999999998</v>
      </c>
      <c r="G9184">
        <v>-5.4633000000000003</v>
      </c>
      <c r="H9184">
        <v>4.1500000000000002E-2</v>
      </c>
      <c r="I9184">
        <v>-4.4070000000000003E-5</v>
      </c>
      <c r="J9184">
        <v>1.04E-2</v>
      </c>
      <c r="K9184">
        <v>0.69479999999999997</v>
      </c>
    </row>
    <row r="9185" spans="1:11" hidden="1">
      <c r="A9185" t="s">
        <v>664</v>
      </c>
      <c r="B9185" t="s">
        <v>662</v>
      </c>
      <c r="C9185">
        <v>181</v>
      </c>
      <c r="D9185" t="s">
        <v>71</v>
      </c>
      <c r="E9185">
        <v>4.5438999999999998</v>
      </c>
      <c r="F9185">
        <v>-0.30659999999999998</v>
      </c>
      <c r="G9185">
        <v>-5.7815000000000003</v>
      </c>
      <c r="H9185">
        <v>4.1500000000000002E-2</v>
      </c>
      <c r="I9185">
        <v>-4.4070000000000003E-5</v>
      </c>
      <c r="J9185">
        <v>-7.7999999999999996E-3</v>
      </c>
      <c r="K9185">
        <v>3.1461000000000001</v>
      </c>
    </row>
    <row r="9186" spans="1:11" hidden="1">
      <c r="A9186" t="s">
        <v>664</v>
      </c>
      <c r="B9186" t="s">
        <v>662</v>
      </c>
      <c r="C9186">
        <v>181</v>
      </c>
      <c r="D9186" t="s">
        <v>71</v>
      </c>
      <c r="E9186">
        <v>4.9798999999999998</v>
      </c>
      <c r="F9186">
        <v>-0.30659999999999998</v>
      </c>
      <c r="G9186">
        <v>-6.0997000000000003</v>
      </c>
      <c r="H9186">
        <v>4.1500000000000002E-2</v>
      </c>
      <c r="I9186">
        <v>-4.4070000000000003E-5</v>
      </c>
      <c r="J9186">
        <v>-2.5899999999999999E-2</v>
      </c>
      <c r="K9186">
        <v>5.7361000000000004</v>
      </c>
    </row>
    <row r="9187" spans="1:11" hidden="1">
      <c r="A9187" t="s">
        <v>664</v>
      </c>
      <c r="B9187" t="s">
        <v>662</v>
      </c>
      <c r="C9187">
        <v>181</v>
      </c>
      <c r="D9187" t="s">
        <v>71</v>
      </c>
      <c r="E9187">
        <v>5.4158999999999997</v>
      </c>
      <c r="F9187">
        <v>-0.30659999999999998</v>
      </c>
      <c r="G9187">
        <v>-6.4179000000000004</v>
      </c>
      <c r="H9187">
        <v>4.1500000000000002E-2</v>
      </c>
      <c r="I9187">
        <v>-4.4070000000000003E-5</v>
      </c>
      <c r="J9187">
        <v>-4.3999999999999997E-2</v>
      </c>
      <c r="K9187">
        <v>8.4648000000000003</v>
      </c>
    </row>
    <row r="9188" spans="1:11" hidden="1">
      <c r="A9188" t="s">
        <v>664</v>
      </c>
      <c r="B9188" t="s">
        <v>662</v>
      </c>
      <c r="C9188">
        <v>181</v>
      </c>
      <c r="D9188" t="s">
        <v>72</v>
      </c>
      <c r="E9188">
        <v>0.18410000000000001</v>
      </c>
      <c r="F9188">
        <v>-0.74950000000000006</v>
      </c>
      <c r="G9188">
        <v>9.4522999999999993</v>
      </c>
      <c r="H9188">
        <v>-1.17E-2</v>
      </c>
      <c r="I9188">
        <v>-4.388E-5</v>
      </c>
      <c r="J9188">
        <v>-1.78E-2</v>
      </c>
      <c r="K9188">
        <v>4.4527000000000001</v>
      </c>
    </row>
    <row r="9189" spans="1:11" hidden="1">
      <c r="A9189" t="s">
        <v>664</v>
      </c>
      <c r="B9189" t="s">
        <v>662</v>
      </c>
      <c r="C9189">
        <v>181</v>
      </c>
      <c r="D9189" t="s">
        <v>72</v>
      </c>
      <c r="E9189">
        <v>0.62009999999999998</v>
      </c>
      <c r="F9189">
        <v>-0.74950000000000006</v>
      </c>
      <c r="G9189">
        <v>8.2664000000000009</v>
      </c>
      <c r="H9189">
        <v>-1.17E-2</v>
      </c>
      <c r="I9189">
        <v>-4.388E-5</v>
      </c>
      <c r="J9189">
        <v>-1.2699999999999999E-2</v>
      </c>
      <c r="K9189">
        <v>0.55600000000000005</v>
      </c>
    </row>
    <row r="9190" spans="1:11" hidden="1">
      <c r="A9190" t="s">
        <v>664</v>
      </c>
      <c r="B9190" t="s">
        <v>662</v>
      </c>
      <c r="C9190">
        <v>181</v>
      </c>
      <c r="D9190" t="s">
        <v>72</v>
      </c>
      <c r="E9190">
        <v>1.0561</v>
      </c>
      <c r="F9190">
        <v>-0.74950000000000006</v>
      </c>
      <c r="G9190">
        <v>6.1673999999999998</v>
      </c>
      <c r="H9190">
        <v>-1.17E-2</v>
      </c>
      <c r="I9190">
        <v>-4.388E-5</v>
      </c>
      <c r="J9190">
        <v>-7.6E-3</v>
      </c>
      <c r="K9190">
        <v>-2.6194999999999999</v>
      </c>
    </row>
    <row r="9191" spans="1:11" hidden="1">
      <c r="A9191" t="s">
        <v>664</v>
      </c>
      <c r="B9191" t="s">
        <v>662</v>
      </c>
      <c r="C9191">
        <v>181</v>
      </c>
      <c r="D9191" t="s">
        <v>72</v>
      </c>
      <c r="E9191">
        <v>1.4921</v>
      </c>
      <c r="F9191">
        <v>-0.74950000000000006</v>
      </c>
      <c r="G9191">
        <v>3.7989000000000002</v>
      </c>
      <c r="H9191">
        <v>-1.17E-2</v>
      </c>
      <c r="I9191">
        <v>-4.388E-5</v>
      </c>
      <c r="J9191">
        <v>-2.5000000000000001E-3</v>
      </c>
      <c r="K9191">
        <v>-4.7920999999999996</v>
      </c>
    </row>
    <row r="9192" spans="1:11" hidden="1">
      <c r="A9192" t="s">
        <v>664</v>
      </c>
      <c r="B9192" t="s">
        <v>662</v>
      </c>
      <c r="C9192">
        <v>181</v>
      </c>
      <c r="D9192" t="s">
        <v>72</v>
      </c>
      <c r="E9192">
        <v>1.9279999999999999</v>
      </c>
      <c r="F9192">
        <v>-0.74950000000000006</v>
      </c>
      <c r="G9192">
        <v>1.4456</v>
      </c>
      <c r="H9192">
        <v>-1.17E-2</v>
      </c>
      <c r="I9192">
        <v>-4.388E-5</v>
      </c>
      <c r="J9192">
        <v>2.5999999999999999E-3</v>
      </c>
      <c r="K9192">
        <v>-5.9325000000000001</v>
      </c>
    </row>
    <row r="9193" spans="1:11" hidden="1">
      <c r="A9193" t="s">
        <v>664</v>
      </c>
      <c r="B9193" t="s">
        <v>662</v>
      </c>
      <c r="C9193">
        <v>181</v>
      </c>
      <c r="D9193" t="s">
        <v>72</v>
      </c>
      <c r="E9193">
        <v>2.3639999999999999</v>
      </c>
      <c r="F9193">
        <v>-0.74950000000000006</v>
      </c>
      <c r="G9193">
        <v>-0.28399999999999997</v>
      </c>
      <c r="H9193">
        <v>-1.17E-2</v>
      </c>
      <c r="I9193">
        <v>-4.388E-5</v>
      </c>
      <c r="J9193">
        <v>7.7000000000000002E-3</v>
      </c>
      <c r="K9193">
        <v>-6.1515000000000004</v>
      </c>
    </row>
    <row r="9194" spans="1:11" hidden="1">
      <c r="A9194" t="s">
        <v>664</v>
      </c>
      <c r="B9194" t="s">
        <v>662</v>
      </c>
      <c r="C9194">
        <v>181</v>
      </c>
      <c r="D9194" t="s">
        <v>72</v>
      </c>
      <c r="E9194">
        <v>2.8</v>
      </c>
      <c r="F9194">
        <v>-0.74950000000000006</v>
      </c>
      <c r="G9194">
        <v>-1.0726</v>
      </c>
      <c r="H9194">
        <v>-1.17E-2</v>
      </c>
      <c r="I9194">
        <v>-4.388E-5</v>
      </c>
      <c r="J9194">
        <v>1.2800000000000001E-2</v>
      </c>
      <c r="K9194">
        <v>-5.8216000000000001</v>
      </c>
    </row>
    <row r="9195" spans="1:11" hidden="1">
      <c r="A9195" t="s">
        <v>664</v>
      </c>
      <c r="B9195" t="s">
        <v>662</v>
      </c>
      <c r="C9195">
        <v>181</v>
      </c>
      <c r="D9195" t="s">
        <v>72</v>
      </c>
      <c r="E9195">
        <v>2.8</v>
      </c>
      <c r="F9195">
        <v>0.2014</v>
      </c>
      <c r="G9195">
        <v>-4.4397000000000002</v>
      </c>
      <c r="H9195">
        <v>-0.15329999999999999</v>
      </c>
      <c r="I9195">
        <v>-4.388E-5</v>
      </c>
      <c r="J9195">
        <v>-0.21240000000000001</v>
      </c>
      <c r="K9195">
        <v>-5.8216000000000001</v>
      </c>
    </row>
    <row r="9196" spans="1:11" hidden="1">
      <c r="A9196" t="s">
        <v>664</v>
      </c>
      <c r="B9196" t="s">
        <v>662</v>
      </c>
      <c r="C9196">
        <v>181</v>
      </c>
      <c r="D9196" t="s">
        <v>72</v>
      </c>
      <c r="E9196">
        <v>3.2360000000000002</v>
      </c>
      <c r="F9196">
        <v>0.2014</v>
      </c>
      <c r="G9196">
        <v>-4.7579000000000002</v>
      </c>
      <c r="H9196">
        <v>-0.15329999999999999</v>
      </c>
      <c r="I9196">
        <v>-4.388E-5</v>
      </c>
      <c r="J9196">
        <v>-0.14549999999999999</v>
      </c>
      <c r="K9196">
        <v>-3.8166000000000002</v>
      </c>
    </row>
    <row r="9197" spans="1:11" hidden="1">
      <c r="A9197" t="s">
        <v>664</v>
      </c>
      <c r="B9197" t="s">
        <v>662</v>
      </c>
      <c r="C9197">
        <v>181</v>
      </c>
      <c r="D9197" t="s">
        <v>72</v>
      </c>
      <c r="E9197">
        <v>3.6720000000000002</v>
      </c>
      <c r="F9197">
        <v>0.2014</v>
      </c>
      <c r="G9197">
        <v>-5.0761000000000003</v>
      </c>
      <c r="H9197">
        <v>-0.15329999999999999</v>
      </c>
      <c r="I9197">
        <v>-4.388E-5</v>
      </c>
      <c r="J9197">
        <v>-7.8700000000000006E-2</v>
      </c>
      <c r="K9197">
        <v>-1.6729000000000001</v>
      </c>
    </row>
    <row r="9198" spans="1:11" hidden="1">
      <c r="A9198" t="s">
        <v>664</v>
      </c>
      <c r="B9198" t="s">
        <v>662</v>
      </c>
      <c r="C9198">
        <v>181</v>
      </c>
      <c r="D9198" t="s">
        <v>72</v>
      </c>
      <c r="E9198">
        <v>4.1079999999999997</v>
      </c>
      <c r="F9198">
        <v>0.2014</v>
      </c>
      <c r="G9198">
        <v>-5.3943000000000003</v>
      </c>
      <c r="H9198">
        <v>-0.15329999999999999</v>
      </c>
      <c r="I9198">
        <v>-4.388E-5</v>
      </c>
      <c r="J9198">
        <v>-1.18E-2</v>
      </c>
      <c r="K9198">
        <v>0.60960000000000003</v>
      </c>
    </row>
    <row r="9199" spans="1:11" hidden="1">
      <c r="A9199" t="s">
        <v>664</v>
      </c>
      <c r="B9199" t="s">
        <v>662</v>
      </c>
      <c r="C9199">
        <v>181</v>
      </c>
      <c r="D9199" t="s">
        <v>72</v>
      </c>
      <c r="E9199">
        <v>4.5438999999999998</v>
      </c>
      <c r="F9199">
        <v>0.2014</v>
      </c>
      <c r="G9199">
        <v>-5.7125000000000004</v>
      </c>
      <c r="H9199">
        <v>-0.15329999999999999</v>
      </c>
      <c r="I9199">
        <v>-4.388E-5</v>
      </c>
      <c r="J9199">
        <v>5.5E-2</v>
      </c>
      <c r="K9199">
        <v>3.0308000000000002</v>
      </c>
    </row>
    <row r="9200" spans="1:11" hidden="1">
      <c r="A9200" t="s">
        <v>664</v>
      </c>
      <c r="B9200" t="s">
        <v>662</v>
      </c>
      <c r="C9200">
        <v>181</v>
      </c>
      <c r="D9200" t="s">
        <v>72</v>
      </c>
      <c r="E9200">
        <v>4.9798999999999998</v>
      </c>
      <c r="F9200">
        <v>0.2014</v>
      </c>
      <c r="G9200">
        <v>-6.0307000000000004</v>
      </c>
      <c r="H9200">
        <v>-0.15329999999999999</v>
      </c>
      <c r="I9200">
        <v>-4.388E-5</v>
      </c>
      <c r="J9200">
        <v>0.12189999999999999</v>
      </c>
      <c r="K9200">
        <v>5.5907</v>
      </c>
    </row>
    <row r="9201" spans="1:11" hidden="1">
      <c r="A9201" t="s">
        <v>664</v>
      </c>
      <c r="B9201" t="s">
        <v>662</v>
      </c>
      <c r="C9201">
        <v>181</v>
      </c>
      <c r="D9201" t="s">
        <v>72</v>
      </c>
      <c r="E9201">
        <v>5.4158999999999997</v>
      </c>
      <c r="F9201">
        <v>0.2014</v>
      </c>
      <c r="G9201">
        <v>-6.3489000000000004</v>
      </c>
      <c r="H9201">
        <v>-0.15329999999999999</v>
      </c>
      <c r="I9201">
        <v>-4.388E-5</v>
      </c>
      <c r="J9201">
        <v>0.18870000000000001</v>
      </c>
      <c r="K9201">
        <v>8.2894000000000005</v>
      </c>
    </row>
    <row r="9202" spans="1:11" hidden="1">
      <c r="A9202" t="s">
        <v>664</v>
      </c>
      <c r="B9202" t="s">
        <v>662</v>
      </c>
      <c r="C9202">
        <v>181</v>
      </c>
      <c r="D9202" t="s">
        <v>73</v>
      </c>
      <c r="E9202">
        <v>0.18410000000000001</v>
      </c>
      <c r="F9202">
        <v>-1.1013999999999999</v>
      </c>
      <c r="G9202">
        <v>9.3143999999999991</v>
      </c>
      <c r="H9202">
        <v>-1.6E-2</v>
      </c>
      <c r="I9202">
        <v>-4.426E-5</v>
      </c>
      <c r="J9202">
        <v>-2.0899999999999998E-2</v>
      </c>
      <c r="K9202">
        <v>4.0820999999999996</v>
      </c>
    </row>
    <row r="9203" spans="1:11" hidden="1">
      <c r="A9203" t="s">
        <v>664</v>
      </c>
      <c r="B9203" t="s">
        <v>662</v>
      </c>
      <c r="C9203">
        <v>181</v>
      </c>
      <c r="D9203" t="s">
        <v>73</v>
      </c>
      <c r="E9203">
        <v>0.62009999999999998</v>
      </c>
      <c r="F9203">
        <v>-1.1013999999999999</v>
      </c>
      <c r="G9203">
        <v>8.1285000000000007</v>
      </c>
      <c r="H9203">
        <v>-1.6E-2</v>
      </c>
      <c r="I9203">
        <v>-4.426E-5</v>
      </c>
      <c r="J9203">
        <v>-1.3899999999999999E-2</v>
      </c>
      <c r="K9203">
        <v>0.2455</v>
      </c>
    </row>
    <row r="9204" spans="1:11" hidden="1">
      <c r="A9204" t="s">
        <v>664</v>
      </c>
      <c r="B9204" t="s">
        <v>662</v>
      </c>
      <c r="C9204">
        <v>181</v>
      </c>
      <c r="D9204" t="s">
        <v>73</v>
      </c>
      <c r="E9204">
        <v>1.0561</v>
      </c>
      <c r="F9204">
        <v>-1.1013999999999999</v>
      </c>
      <c r="G9204">
        <v>6.0293999999999999</v>
      </c>
      <c r="H9204">
        <v>-1.6E-2</v>
      </c>
      <c r="I9204">
        <v>-4.426E-5</v>
      </c>
      <c r="J9204">
        <v>-7.0000000000000001E-3</v>
      </c>
      <c r="K9204">
        <v>-2.8698999999999999</v>
      </c>
    </row>
    <row r="9205" spans="1:11" hidden="1">
      <c r="A9205" t="s">
        <v>664</v>
      </c>
      <c r="B9205" t="s">
        <v>662</v>
      </c>
      <c r="C9205">
        <v>181</v>
      </c>
      <c r="D9205" t="s">
        <v>73</v>
      </c>
      <c r="E9205">
        <v>1.4921</v>
      </c>
      <c r="F9205">
        <v>-1.1013999999999999</v>
      </c>
      <c r="G9205">
        <v>3.661</v>
      </c>
      <c r="H9205">
        <v>-1.6E-2</v>
      </c>
      <c r="I9205">
        <v>-4.426E-5</v>
      </c>
      <c r="J9205">
        <v>5.0189999999999997E-6</v>
      </c>
      <c r="K9205">
        <v>-4.9824000000000002</v>
      </c>
    </row>
    <row r="9206" spans="1:11" hidden="1">
      <c r="A9206" t="s">
        <v>664</v>
      </c>
      <c r="B9206" t="s">
        <v>662</v>
      </c>
      <c r="C9206">
        <v>181</v>
      </c>
      <c r="D9206" t="s">
        <v>73</v>
      </c>
      <c r="E9206">
        <v>1.9279999999999999</v>
      </c>
      <c r="F9206">
        <v>-1.1013999999999999</v>
      </c>
      <c r="G9206">
        <v>1.3077000000000001</v>
      </c>
      <c r="H9206">
        <v>-1.6E-2</v>
      </c>
      <c r="I9206">
        <v>-4.426E-5</v>
      </c>
      <c r="J9206">
        <v>7.0000000000000001E-3</v>
      </c>
      <c r="K9206">
        <v>-6.0625999999999998</v>
      </c>
    </row>
    <row r="9207" spans="1:11" hidden="1">
      <c r="A9207" t="s">
        <v>664</v>
      </c>
      <c r="B9207" t="s">
        <v>662</v>
      </c>
      <c r="C9207">
        <v>181</v>
      </c>
      <c r="D9207" t="s">
        <v>73</v>
      </c>
      <c r="E9207">
        <v>2.3639999999999999</v>
      </c>
      <c r="F9207">
        <v>-1.1013999999999999</v>
      </c>
      <c r="G9207">
        <v>-0.4219</v>
      </c>
      <c r="H9207">
        <v>-1.6E-2</v>
      </c>
      <c r="I9207">
        <v>-4.426E-5</v>
      </c>
      <c r="J9207">
        <v>1.3899999999999999E-2</v>
      </c>
      <c r="K9207">
        <v>-6.2214999999999998</v>
      </c>
    </row>
    <row r="9208" spans="1:11" hidden="1">
      <c r="A9208" t="s">
        <v>664</v>
      </c>
      <c r="B9208" t="s">
        <v>662</v>
      </c>
      <c r="C9208">
        <v>181</v>
      </c>
      <c r="D9208" t="s">
        <v>73</v>
      </c>
      <c r="E9208">
        <v>2.8</v>
      </c>
      <c r="F9208">
        <v>-1.1013999999999999</v>
      </c>
      <c r="G9208">
        <v>-1.2104999999999999</v>
      </c>
      <c r="H9208">
        <v>-1.6E-2</v>
      </c>
      <c r="I9208">
        <v>-4.426E-5</v>
      </c>
      <c r="J9208">
        <v>2.0899999999999998E-2</v>
      </c>
      <c r="K9208">
        <v>-5.8315000000000001</v>
      </c>
    </row>
    <row r="9209" spans="1:11" hidden="1">
      <c r="A9209" t="s">
        <v>664</v>
      </c>
      <c r="B9209" t="s">
        <v>662</v>
      </c>
      <c r="C9209">
        <v>181</v>
      </c>
      <c r="D9209" t="s">
        <v>73</v>
      </c>
      <c r="E9209">
        <v>2.8</v>
      </c>
      <c r="F9209">
        <v>-0.81459999999999999</v>
      </c>
      <c r="G9209">
        <v>-4.5776000000000003</v>
      </c>
      <c r="H9209">
        <v>0.2364</v>
      </c>
      <c r="I9209">
        <v>-4.426E-5</v>
      </c>
      <c r="J9209">
        <v>0.34179999999999999</v>
      </c>
      <c r="K9209">
        <v>-5.8315000000000001</v>
      </c>
    </row>
    <row r="9210" spans="1:11" hidden="1">
      <c r="A9210" t="s">
        <v>664</v>
      </c>
      <c r="B9210" t="s">
        <v>662</v>
      </c>
      <c r="C9210">
        <v>181</v>
      </c>
      <c r="D9210" t="s">
        <v>73</v>
      </c>
      <c r="E9210">
        <v>3.2360000000000002</v>
      </c>
      <c r="F9210">
        <v>-0.81459999999999999</v>
      </c>
      <c r="G9210">
        <v>-4.8958000000000004</v>
      </c>
      <c r="H9210">
        <v>0.2364</v>
      </c>
      <c r="I9210">
        <v>-4.426E-5</v>
      </c>
      <c r="J9210">
        <v>0.2387</v>
      </c>
      <c r="K9210">
        <v>-3.7664</v>
      </c>
    </row>
    <row r="9211" spans="1:11" hidden="1">
      <c r="A9211" t="s">
        <v>664</v>
      </c>
      <c r="B9211" t="s">
        <v>662</v>
      </c>
      <c r="C9211">
        <v>181</v>
      </c>
      <c r="D9211" t="s">
        <v>73</v>
      </c>
      <c r="E9211">
        <v>3.6720000000000002</v>
      </c>
      <c r="F9211">
        <v>-0.81459999999999999</v>
      </c>
      <c r="G9211">
        <v>-5.2140000000000004</v>
      </c>
      <c r="H9211">
        <v>0.2364</v>
      </c>
      <c r="I9211">
        <v>-4.426E-5</v>
      </c>
      <c r="J9211">
        <v>0.1356</v>
      </c>
      <c r="K9211">
        <v>-1.5625</v>
      </c>
    </row>
    <row r="9212" spans="1:11" hidden="1">
      <c r="A9212" t="s">
        <v>664</v>
      </c>
      <c r="B9212" t="s">
        <v>662</v>
      </c>
      <c r="C9212">
        <v>181</v>
      </c>
      <c r="D9212" t="s">
        <v>73</v>
      </c>
      <c r="E9212">
        <v>4.1079999999999997</v>
      </c>
      <c r="F9212">
        <v>-0.81459999999999999</v>
      </c>
      <c r="G9212">
        <v>-5.5321999999999996</v>
      </c>
      <c r="H9212">
        <v>0.2364</v>
      </c>
      <c r="I9212">
        <v>-4.426E-5</v>
      </c>
      <c r="J9212">
        <v>3.2500000000000001E-2</v>
      </c>
      <c r="K9212">
        <v>0.78010000000000002</v>
      </c>
    </row>
    <row r="9213" spans="1:11" hidden="1">
      <c r="A9213" t="s">
        <v>664</v>
      </c>
      <c r="B9213" t="s">
        <v>662</v>
      </c>
      <c r="C9213">
        <v>181</v>
      </c>
      <c r="D9213" t="s">
        <v>73</v>
      </c>
      <c r="E9213">
        <v>4.5438999999999998</v>
      </c>
      <c r="F9213">
        <v>-0.81459999999999999</v>
      </c>
      <c r="G9213">
        <v>-5.8503999999999996</v>
      </c>
      <c r="H9213">
        <v>0.2364</v>
      </c>
      <c r="I9213">
        <v>-4.426E-5</v>
      </c>
      <c r="J9213">
        <v>-7.0599999999999996E-2</v>
      </c>
      <c r="K9213">
        <v>3.2614000000000001</v>
      </c>
    </row>
    <row r="9214" spans="1:11" hidden="1">
      <c r="A9214" t="s">
        <v>664</v>
      </c>
      <c r="B9214" t="s">
        <v>662</v>
      </c>
      <c r="C9214">
        <v>181</v>
      </c>
      <c r="D9214" t="s">
        <v>73</v>
      </c>
      <c r="E9214">
        <v>4.9798999999999998</v>
      </c>
      <c r="F9214">
        <v>-0.81459999999999999</v>
      </c>
      <c r="G9214">
        <v>-6.1685999999999996</v>
      </c>
      <c r="H9214">
        <v>0.2364</v>
      </c>
      <c r="I9214">
        <v>-4.426E-5</v>
      </c>
      <c r="J9214">
        <v>-0.1736</v>
      </c>
      <c r="K9214">
        <v>5.8814000000000002</v>
      </c>
    </row>
    <row r="9215" spans="1:11" hidden="1">
      <c r="A9215" t="s">
        <v>664</v>
      </c>
      <c r="B9215" t="s">
        <v>662</v>
      </c>
      <c r="C9215">
        <v>181</v>
      </c>
      <c r="D9215" t="s">
        <v>73</v>
      </c>
      <c r="E9215">
        <v>5.4158999999999997</v>
      </c>
      <c r="F9215">
        <v>-0.81459999999999999</v>
      </c>
      <c r="G9215">
        <v>-6.4867999999999997</v>
      </c>
      <c r="H9215">
        <v>0.2364</v>
      </c>
      <c r="I9215">
        <v>-4.426E-5</v>
      </c>
      <c r="J9215">
        <v>-0.2767</v>
      </c>
      <c r="K9215">
        <v>8.6402000000000001</v>
      </c>
    </row>
    <row r="9216" spans="1:11" hidden="1">
      <c r="A9216" t="s">
        <v>664</v>
      </c>
      <c r="B9216" t="s">
        <v>662</v>
      </c>
      <c r="C9216">
        <v>181</v>
      </c>
      <c r="D9216" t="s">
        <v>74</v>
      </c>
      <c r="E9216">
        <v>0.18410000000000001</v>
      </c>
      <c r="F9216">
        <v>-2.0385</v>
      </c>
      <c r="G9216">
        <v>21.118300000000001</v>
      </c>
      <c r="H9216">
        <v>-2.9899999999999999E-2</v>
      </c>
      <c r="I9216">
        <v>-1E-4</v>
      </c>
      <c r="J9216">
        <v>-4.2500000000000003E-2</v>
      </c>
      <c r="K9216">
        <v>9.1745000000000001</v>
      </c>
    </row>
    <row r="9217" spans="1:11" hidden="1">
      <c r="A9217" t="s">
        <v>664</v>
      </c>
      <c r="B9217" t="s">
        <v>662</v>
      </c>
      <c r="C9217">
        <v>181</v>
      </c>
      <c r="D9217" t="s">
        <v>74</v>
      </c>
      <c r="E9217">
        <v>0.62009999999999998</v>
      </c>
      <c r="F9217">
        <v>-2.0385</v>
      </c>
      <c r="G9217">
        <v>18.485099999999999</v>
      </c>
      <c r="H9217">
        <v>-2.9899999999999999E-2</v>
      </c>
      <c r="I9217">
        <v>-1E-4</v>
      </c>
      <c r="J9217">
        <v>-2.9499999999999998E-2</v>
      </c>
      <c r="K9217">
        <v>0.45429999999999998</v>
      </c>
    </row>
    <row r="9218" spans="1:11" hidden="1">
      <c r="A9218" t="s">
        <v>664</v>
      </c>
      <c r="B9218" t="s">
        <v>662</v>
      </c>
      <c r="C9218">
        <v>181</v>
      </c>
      <c r="D9218" t="s">
        <v>74</v>
      </c>
      <c r="E9218">
        <v>1.0561</v>
      </c>
      <c r="F9218">
        <v>-2.0385</v>
      </c>
      <c r="G9218">
        <v>13.527900000000001</v>
      </c>
      <c r="H9218">
        <v>-2.9899999999999999E-2</v>
      </c>
      <c r="I9218">
        <v>-1E-4</v>
      </c>
      <c r="J9218">
        <v>-1.6400000000000001E-2</v>
      </c>
      <c r="K9218">
        <v>-6.5983999999999998</v>
      </c>
    </row>
    <row r="9219" spans="1:11" hidden="1">
      <c r="A9219" t="s">
        <v>664</v>
      </c>
      <c r="B9219" t="s">
        <v>662</v>
      </c>
      <c r="C9219">
        <v>181</v>
      </c>
      <c r="D9219" t="s">
        <v>74</v>
      </c>
      <c r="E9219">
        <v>1.4921</v>
      </c>
      <c r="F9219">
        <v>-2.0385</v>
      </c>
      <c r="G9219">
        <v>7.8849</v>
      </c>
      <c r="H9219">
        <v>-2.9899999999999999E-2</v>
      </c>
      <c r="I9219">
        <v>-1E-4</v>
      </c>
      <c r="J9219">
        <v>-3.3999999999999998E-3</v>
      </c>
      <c r="K9219">
        <v>-11.2662</v>
      </c>
    </row>
    <row r="9220" spans="1:11" hidden="1">
      <c r="A9220" t="s">
        <v>664</v>
      </c>
      <c r="B9220" t="s">
        <v>662</v>
      </c>
      <c r="C9220">
        <v>181</v>
      </c>
      <c r="D9220" t="s">
        <v>74</v>
      </c>
      <c r="E9220">
        <v>1.9279999999999999</v>
      </c>
      <c r="F9220">
        <v>-2.0385</v>
      </c>
      <c r="G9220">
        <v>2.2801999999999998</v>
      </c>
      <c r="H9220">
        <v>-2.9899999999999999E-2</v>
      </c>
      <c r="I9220">
        <v>-1E-4</v>
      </c>
      <c r="J9220">
        <v>9.7000000000000003E-3</v>
      </c>
      <c r="K9220">
        <v>-13.4747</v>
      </c>
    </row>
    <row r="9221" spans="1:11" hidden="1">
      <c r="A9221" t="s">
        <v>664</v>
      </c>
      <c r="B9221" t="s">
        <v>662</v>
      </c>
      <c r="C9221">
        <v>181</v>
      </c>
      <c r="D9221" t="s">
        <v>74</v>
      </c>
      <c r="E9221">
        <v>2.3639999999999999</v>
      </c>
      <c r="F9221">
        <v>-2.0385</v>
      </c>
      <c r="G9221">
        <v>-1.7365999999999999</v>
      </c>
      <c r="H9221">
        <v>-2.9899999999999999E-2</v>
      </c>
      <c r="I9221">
        <v>-1E-4</v>
      </c>
      <c r="J9221">
        <v>2.2700000000000001E-2</v>
      </c>
      <c r="K9221">
        <v>-13.5062</v>
      </c>
    </row>
    <row r="9222" spans="1:11" hidden="1">
      <c r="A9222" t="s">
        <v>664</v>
      </c>
      <c r="B9222" t="s">
        <v>662</v>
      </c>
      <c r="C9222">
        <v>181</v>
      </c>
      <c r="D9222" t="s">
        <v>74</v>
      </c>
      <c r="E9222">
        <v>2.8</v>
      </c>
      <c r="F9222">
        <v>-2.0385</v>
      </c>
      <c r="G9222">
        <v>-3.3584000000000001</v>
      </c>
      <c r="H9222">
        <v>-2.9899999999999999E-2</v>
      </c>
      <c r="I9222">
        <v>-1E-4</v>
      </c>
      <c r="J9222">
        <v>3.5799999999999998E-2</v>
      </c>
      <c r="K9222">
        <v>-12.3086</v>
      </c>
    </row>
    <row r="9223" spans="1:11" hidden="1">
      <c r="A9223" t="s">
        <v>664</v>
      </c>
      <c r="B9223" t="s">
        <v>662</v>
      </c>
      <c r="C9223">
        <v>181</v>
      </c>
      <c r="D9223" t="s">
        <v>74</v>
      </c>
      <c r="E9223">
        <v>2.8</v>
      </c>
      <c r="F9223">
        <v>-0.67520000000000002</v>
      </c>
      <c r="G9223">
        <v>-10.555300000000001</v>
      </c>
      <c r="H9223">
        <v>4.3499999999999997E-2</v>
      </c>
      <c r="I9223">
        <v>-1E-4</v>
      </c>
      <c r="J9223">
        <v>7.4200000000000002E-2</v>
      </c>
      <c r="K9223">
        <v>-12.3086</v>
      </c>
    </row>
    <row r="9224" spans="1:11" hidden="1">
      <c r="A9224" t="s">
        <v>664</v>
      </c>
      <c r="B9224" t="s">
        <v>662</v>
      </c>
      <c r="C9224">
        <v>181</v>
      </c>
      <c r="D9224" t="s">
        <v>74</v>
      </c>
      <c r="E9224">
        <v>3.2360000000000002</v>
      </c>
      <c r="F9224">
        <v>-0.67520000000000002</v>
      </c>
      <c r="G9224">
        <v>-10.9796</v>
      </c>
      <c r="H9224">
        <v>4.3499999999999997E-2</v>
      </c>
      <c r="I9224">
        <v>-1E-4</v>
      </c>
      <c r="J9224">
        <v>5.5199999999999999E-2</v>
      </c>
      <c r="K9224">
        <v>-7.6140999999999996</v>
      </c>
    </row>
    <row r="9225" spans="1:11" hidden="1">
      <c r="A9225" t="s">
        <v>664</v>
      </c>
      <c r="B9225" t="s">
        <v>662</v>
      </c>
      <c r="C9225">
        <v>181</v>
      </c>
      <c r="D9225" t="s">
        <v>74</v>
      </c>
      <c r="E9225">
        <v>3.6720000000000002</v>
      </c>
      <c r="F9225">
        <v>-0.67520000000000002</v>
      </c>
      <c r="G9225">
        <v>-11.4038</v>
      </c>
      <c r="H9225">
        <v>4.3499999999999997E-2</v>
      </c>
      <c r="I9225">
        <v>-1E-4</v>
      </c>
      <c r="J9225">
        <v>3.6200000000000003E-2</v>
      </c>
      <c r="K9225">
        <v>-2.7347000000000001</v>
      </c>
    </row>
    <row r="9226" spans="1:11" hidden="1">
      <c r="A9226" t="s">
        <v>664</v>
      </c>
      <c r="B9226" t="s">
        <v>662</v>
      </c>
      <c r="C9226">
        <v>181</v>
      </c>
      <c r="D9226" t="s">
        <v>74</v>
      </c>
      <c r="E9226">
        <v>4.1079999999999997</v>
      </c>
      <c r="F9226">
        <v>-0.67520000000000002</v>
      </c>
      <c r="G9226">
        <v>-11.828099999999999</v>
      </c>
      <c r="H9226">
        <v>4.3499999999999997E-2</v>
      </c>
      <c r="I9226">
        <v>-1E-4</v>
      </c>
      <c r="J9226">
        <v>1.7299999999999999E-2</v>
      </c>
      <c r="K9226">
        <v>2.3296000000000001</v>
      </c>
    </row>
    <row r="9227" spans="1:11" hidden="1">
      <c r="A9227" t="s">
        <v>664</v>
      </c>
      <c r="B9227" t="s">
        <v>662</v>
      </c>
      <c r="C9227">
        <v>181</v>
      </c>
      <c r="D9227" t="s">
        <v>74</v>
      </c>
      <c r="E9227">
        <v>4.5438999999999998</v>
      </c>
      <c r="F9227">
        <v>-0.67520000000000002</v>
      </c>
      <c r="G9227">
        <v>-12.2524</v>
      </c>
      <c r="H9227">
        <v>4.3499999999999997E-2</v>
      </c>
      <c r="I9227">
        <v>-1E-4</v>
      </c>
      <c r="J9227">
        <v>-1.6999999999999999E-3</v>
      </c>
      <c r="K9227">
        <v>7.5789999999999997</v>
      </c>
    </row>
    <row r="9228" spans="1:11" hidden="1">
      <c r="A9228" t="s">
        <v>664</v>
      </c>
      <c r="B9228" t="s">
        <v>662</v>
      </c>
      <c r="C9228">
        <v>181</v>
      </c>
      <c r="D9228" t="s">
        <v>74</v>
      </c>
      <c r="E9228">
        <v>4.9798999999999998</v>
      </c>
      <c r="F9228">
        <v>-0.67520000000000002</v>
      </c>
      <c r="G9228">
        <v>-12.676600000000001</v>
      </c>
      <c r="H9228">
        <v>4.3499999999999997E-2</v>
      </c>
      <c r="I9228">
        <v>-1E-4</v>
      </c>
      <c r="J9228">
        <v>-2.06E-2</v>
      </c>
      <c r="K9228">
        <v>13.013299999999999</v>
      </c>
    </row>
    <row r="9229" spans="1:11" hidden="1">
      <c r="A9229" t="s">
        <v>664</v>
      </c>
      <c r="B9229" t="s">
        <v>662</v>
      </c>
      <c r="C9229">
        <v>181</v>
      </c>
      <c r="D9229" t="s">
        <v>74</v>
      </c>
      <c r="E9229">
        <v>5.4158999999999997</v>
      </c>
      <c r="F9229">
        <v>-0.67520000000000002</v>
      </c>
      <c r="G9229">
        <v>-13.100899999999999</v>
      </c>
      <c r="H9229">
        <v>4.3499999999999997E-2</v>
      </c>
      <c r="I9229">
        <v>-1E-4</v>
      </c>
      <c r="J9229">
        <v>-3.9600000000000003E-2</v>
      </c>
      <c r="K9229">
        <v>18.6326</v>
      </c>
    </row>
    <row r="9230" spans="1:11" hidden="1">
      <c r="A9230" t="s">
        <v>664</v>
      </c>
      <c r="B9230" t="s">
        <v>662</v>
      </c>
      <c r="C9230">
        <v>181</v>
      </c>
      <c r="D9230" t="s">
        <v>75</v>
      </c>
      <c r="E9230">
        <v>0.18410000000000001</v>
      </c>
      <c r="F9230">
        <v>-2.0385</v>
      </c>
      <c r="G9230">
        <v>21.118300000000001</v>
      </c>
      <c r="H9230">
        <v>-2.9899999999999999E-2</v>
      </c>
      <c r="I9230">
        <v>-1E-4</v>
      </c>
      <c r="J9230">
        <v>-4.2500000000000003E-2</v>
      </c>
      <c r="K9230">
        <v>9.1745000000000001</v>
      </c>
    </row>
    <row r="9231" spans="1:11" hidden="1">
      <c r="A9231" t="s">
        <v>664</v>
      </c>
      <c r="B9231" t="s">
        <v>662</v>
      </c>
      <c r="C9231">
        <v>181</v>
      </c>
      <c r="D9231" t="s">
        <v>75</v>
      </c>
      <c r="E9231">
        <v>0.62009999999999998</v>
      </c>
      <c r="F9231">
        <v>-2.0385</v>
      </c>
      <c r="G9231">
        <v>18.485099999999999</v>
      </c>
      <c r="H9231">
        <v>-2.9899999999999999E-2</v>
      </c>
      <c r="I9231">
        <v>-1E-4</v>
      </c>
      <c r="J9231">
        <v>-2.9499999999999998E-2</v>
      </c>
      <c r="K9231">
        <v>0.45429999999999998</v>
      </c>
    </row>
    <row r="9232" spans="1:11" hidden="1">
      <c r="A9232" t="s">
        <v>664</v>
      </c>
      <c r="B9232" t="s">
        <v>662</v>
      </c>
      <c r="C9232">
        <v>181</v>
      </c>
      <c r="D9232" t="s">
        <v>75</v>
      </c>
      <c r="E9232">
        <v>1.0561</v>
      </c>
      <c r="F9232">
        <v>-2.0385</v>
      </c>
      <c r="G9232">
        <v>13.527900000000001</v>
      </c>
      <c r="H9232">
        <v>-2.9899999999999999E-2</v>
      </c>
      <c r="I9232">
        <v>-1E-4</v>
      </c>
      <c r="J9232">
        <v>-1.6400000000000001E-2</v>
      </c>
      <c r="K9232">
        <v>-6.5983999999999998</v>
      </c>
    </row>
    <row r="9233" spans="1:11" hidden="1">
      <c r="A9233" t="s">
        <v>664</v>
      </c>
      <c r="B9233" t="s">
        <v>662</v>
      </c>
      <c r="C9233">
        <v>181</v>
      </c>
      <c r="D9233" t="s">
        <v>75</v>
      </c>
      <c r="E9233">
        <v>1.4921</v>
      </c>
      <c r="F9233">
        <v>-2.0385</v>
      </c>
      <c r="G9233">
        <v>7.8849</v>
      </c>
      <c r="H9233">
        <v>-2.9899999999999999E-2</v>
      </c>
      <c r="I9233">
        <v>-1E-4</v>
      </c>
      <c r="J9233">
        <v>-3.3999999999999998E-3</v>
      </c>
      <c r="K9233">
        <v>-11.2662</v>
      </c>
    </row>
    <row r="9234" spans="1:11" hidden="1">
      <c r="A9234" t="s">
        <v>664</v>
      </c>
      <c r="B9234" t="s">
        <v>662</v>
      </c>
      <c r="C9234">
        <v>181</v>
      </c>
      <c r="D9234" t="s">
        <v>75</v>
      </c>
      <c r="E9234">
        <v>1.9279999999999999</v>
      </c>
      <c r="F9234">
        <v>-2.0385</v>
      </c>
      <c r="G9234">
        <v>2.2801999999999998</v>
      </c>
      <c r="H9234">
        <v>-2.9899999999999999E-2</v>
      </c>
      <c r="I9234">
        <v>-1E-4</v>
      </c>
      <c r="J9234">
        <v>9.7000000000000003E-3</v>
      </c>
      <c r="K9234">
        <v>-13.4747</v>
      </c>
    </row>
    <row r="9235" spans="1:11" hidden="1">
      <c r="A9235" t="s">
        <v>664</v>
      </c>
      <c r="B9235" t="s">
        <v>662</v>
      </c>
      <c r="C9235">
        <v>181</v>
      </c>
      <c r="D9235" t="s">
        <v>75</v>
      </c>
      <c r="E9235">
        <v>2.3639999999999999</v>
      </c>
      <c r="F9235">
        <v>-2.0385</v>
      </c>
      <c r="G9235">
        <v>-1.7365999999999999</v>
      </c>
      <c r="H9235">
        <v>-2.9899999999999999E-2</v>
      </c>
      <c r="I9235">
        <v>-1E-4</v>
      </c>
      <c r="J9235">
        <v>2.2700000000000001E-2</v>
      </c>
      <c r="K9235">
        <v>-13.5062</v>
      </c>
    </row>
    <row r="9236" spans="1:11" hidden="1">
      <c r="A9236" t="s">
        <v>664</v>
      </c>
      <c r="B9236" t="s">
        <v>662</v>
      </c>
      <c r="C9236">
        <v>181</v>
      </c>
      <c r="D9236" t="s">
        <v>75</v>
      </c>
      <c r="E9236">
        <v>2.8</v>
      </c>
      <c r="F9236">
        <v>-2.0385</v>
      </c>
      <c r="G9236">
        <v>-3.3584000000000001</v>
      </c>
      <c r="H9236">
        <v>-2.9899999999999999E-2</v>
      </c>
      <c r="I9236">
        <v>-1E-4</v>
      </c>
      <c r="J9236">
        <v>3.5799999999999998E-2</v>
      </c>
      <c r="K9236">
        <v>-12.3086</v>
      </c>
    </row>
    <row r="9237" spans="1:11" hidden="1">
      <c r="A9237" t="s">
        <v>664</v>
      </c>
      <c r="B9237" t="s">
        <v>662</v>
      </c>
      <c r="C9237">
        <v>181</v>
      </c>
      <c r="D9237" t="s">
        <v>75</v>
      </c>
      <c r="E9237">
        <v>2.8</v>
      </c>
      <c r="F9237">
        <v>-0.67520000000000002</v>
      </c>
      <c r="G9237">
        <v>-10.555300000000001</v>
      </c>
      <c r="H9237">
        <v>4.3499999999999997E-2</v>
      </c>
      <c r="I9237">
        <v>-1E-4</v>
      </c>
      <c r="J9237">
        <v>7.4200000000000002E-2</v>
      </c>
      <c r="K9237">
        <v>-12.3086</v>
      </c>
    </row>
    <row r="9238" spans="1:11" hidden="1">
      <c r="A9238" t="s">
        <v>664</v>
      </c>
      <c r="B9238" t="s">
        <v>662</v>
      </c>
      <c r="C9238">
        <v>181</v>
      </c>
      <c r="D9238" t="s">
        <v>75</v>
      </c>
      <c r="E9238">
        <v>3.2360000000000002</v>
      </c>
      <c r="F9238">
        <v>-0.67520000000000002</v>
      </c>
      <c r="G9238">
        <v>-10.9796</v>
      </c>
      <c r="H9238">
        <v>4.3499999999999997E-2</v>
      </c>
      <c r="I9238">
        <v>-1E-4</v>
      </c>
      <c r="J9238">
        <v>5.5199999999999999E-2</v>
      </c>
      <c r="K9238">
        <v>-7.6140999999999996</v>
      </c>
    </row>
    <row r="9239" spans="1:11" hidden="1">
      <c r="A9239" t="s">
        <v>664</v>
      </c>
      <c r="B9239" t="s">
        <v>662</v>
      </c>
      <c r="C9239">
        <v>181</v>
      </c>
      <c r="D9239" t="s">
        <v>75</v>
      </c>
      <c r="E9239">
        <v>3.6720000000000002</v>
      </c>
      <c r="F9239">
        <v>-0.67520000000000002</v>
      </c>
      <c r="G9239">
        <v>-11.4038</v>
      </c>
      <c r="H9239">
        <v>4.3499999999999997E-2</v>
      </c>
      <c r="I9239">
        <v>-1E-4</v>
      </c>
      <c r="J9239">
        <v>3.6200000000000003E-2</v>
      </c>
      <c r="K9239">
        <v>-2.7347000000000001</v>
      </c>
    </row>
    <row r="9240" spans="1:11" hidden="1">
      <c r="A9240" t="s">
        <v>664</v>
      </c>
      <c r="B9240" t="s">
        <v>662</v>
      </c>
      <c r="C9240">
        <v>181</v>
      </c>
      <c r="D9240" t="s">
        <v>75</v>
      </c>
      <c r="E9240">
        <v>4.1079999999999997</v>
      </c>
      <c r="F9240">
        <v>-0.67520000000000002</v>
      </c>
      <c r="G9240">
        <v>-11.828099999999999</v>
      </c>
      <c r="H9240">
        <v>4.3499999999999997E-2</v>
      </c>
      <c r="I9240">
        <v>-1E-4</v>
      </c>
      <c r="J9240">
        <v>1.7299999999999999E-2</v>
      </c>
      <c r="K9240">
        <v>2.3296000000000001</v>
      </c>
    </row>
    <row r="9241" spans="1:11" hidden="1">
      <c r="A9241" t="s">
        <v>664</v>
      </c>
      <c r="B9241" t="s">
        <v>662</v>
      </c>
      <c r="C9241">
        <v>181</v>
      </c>
      <c r="D9241" t="s">
        <v>75</v>
      </c>
      <c r="E9241">
        <v>4.5438999999999998</v>
      </c>
      <c r="F9241">
        <v>-0.67520000000000002</v>
      </c>
      <c r="G9241">
        <v>-12.2524</v>
      </c>
      <c r="H9241">
        <v>4.3499999999999997E-2</v>
      </c>
      <c r="I9241">
        <v>-1E-4</v>
      </c>
      <c r="J9241">
        <v>-1.6999999999999999E-3</v>
      </c>
      <c r="K9241">
        <v>7.5789999999999997</v>
      </c>
    </row>
    <row r="9242" spans="1:11" hidden="1">
      <c r="A9242" t="s">
        <v>664</v>
      </c>
      <c r="B9242" t="s">
        <v>662</v>
      </c>
      <c r="C9242">
        <v>181</v>
      </c>
      <c r="D9242" t="s">
        <v>75</v>
      </c>
      <c r="E9242">
        <v>4.9798999999999998</v>
      </c>
      <c r="F9242">
        <v>-0.67520000000000002</v>
      </c>
      <c r="G9242">
        <v>-12.676600000000001</v>
      </c>
      <c r="H9242">
        <v>4.3499999999999997E-2</v>
      </c>
      <c r="I9242">
        <v>-1E-4</v>
      </c>
      <c r="J9242">
        <v>-2.06E-2</v>
      </c>
      <c r="K9242">
        <v>13.013299999999999</v>
      </c>
    </row>
    <row r="9243" spans="1:11" hidden="1">
      <c r="A9243" t="s">
        <v>664</v>
      </c>
      <c r="B9243" t="s">
        <v>662</v>
      </c>
      <c r="C9243">
        <v>181</v>
      </c>
      <c r="D9243" t="s">
        <v>75</v>
      </c>
      <c r="E9243">
        <v>5.4158999999999997</v>
      </c>
      <c r="F9243">
        <v>-0.67520000000000002</v>
      </c>
      <c r="G9243">
        <v>-13.100899999999999</v>
      </c>
      <c r="H9243">
        <v>4.3499999999999997E-2</v>
      </c>
      <c r="I9243">
        <v>-1E-4</v>
      </c>
      <c r="J9243">
        <v>-3.9600000000000003E-2</v>
      </c>
      <c r="K9243">
        <v>18.6326</v>
      </c>
    </row>
    <row r="9244" spans="1:11" hidden="1">
      <c r="A9244" t="s">
        <v>664</v>
      </c>
      <c r="B9244" t="s">
        <v>662</v>
      </c>
      <c r="C9244">
        <v>181</v>
      </c>
      <c r="D9244" t="s">
        <v>76</v>
      </c>
      <c r="E9244">
        <v>0.18410000000000001</v>
      </c>
      <c r="F9244">
        <v>-2.1230000000000002</v>
      </c>
      <c r="G9244">
        <v>21.0852</v>
      </c>
      <c r="H9244">
        <v>-3.1E-2</v>
      </c>
      <c r="I9244">
        <v>-1E-4</v>
      </c>
      <c r="J9244">
        <v>-4.3299999999999998E-2</v>
      </c>
      <c r="K9244">
        <v>9.0854999999999997</v>
      </c>
    </row>
    <row r="9245" spans="1:11" hidden="1">
      <c r="A9245" t="s">
        <v>664</v>
      </c>
      <c r="B9245" t="s">
        <v>662</v>
      </c>
      <c r="C9245">
        <v>181</v>
      </c>
      <c r="D9245" t="s">
        <v>76</v>
      </c>
      <c r="E9245">
        <v>0.62009999999999998</v>
      </c>
      <c r="F9245">
        <v>-2.1230000000000002</v>
      </c>
      <c r="G9245">
        <v>18.452000000000002</v>
      </c>
      <c r="H9245">
        <v>-3.1E-2</v>
      </c>
      <c r="I9245">
        <v>-1E-4</v>
      </c>
      <c r="J9245">
        <v>-2.98E-2</v>
      </c>
      <c r="K9245">
        <v>0.37969999999999998</v>
      </c>
    </row>
    <row r="9246" spans="1:11" hidden="1">
      <c r="A9246" t="s">
        <v>664</v>
      </c>
      <c r="B9246" t="s">
        <v>662</v>
      </c>
      <c r="C9246">
        <v>181</v>
      </c>
      <c r="D9246" t="s">
        <v>76</v>
      </c>
      <c r="E9246">
        <v>1.0561</v>
      </c>
      <c r="F9246">
        <v>-2.1230000000000002</v>
      </c>
      <c r="G9246">
        <v>13.4948</v>
      </c>
      <c r="H9246">
        <v>-3.1E-2</v>
      </c>
      <c r="I9246">
        <v>-1E-4</v>
      </c>
      <c r="J9246">
        <v>-1.6299999999999999E-2</v>
      </c>
      <c r="K9246">
        <v>-6.6585000000000001</v>
      </c>
    </row>
    <row r="9247" spans="1:11" hidden="1">
      <c r="A9247" t="s">
        <v>664</v>
      </c>
      <c r="B9247" t="s">
        <v>662</v>
      </c>
      <c r="C9247">
        <v>181</v>
      </c>
      <c r="D9247" t="s">
        <v>76</v>
      </c>
      <c r="E9247">
        <v>1.4921</v>
      </c>
      <c r="F9247">
        <v>-2.1230000000000002</v>
      </c>
      <c r="G9247">
        <v>7.8517999999999999</v>
      </c>
      <c r="H9247">
        <v>-3.1E-2</v>
      </c>
      <c r="I9247">
        <v>-1E-4</v>
      </c>
      <c r="J9247">
        <v>-2.8E-3</v>
      </c>
      <c r="K9247">
        <v>-11.3118</v>
      </c>
    </row>
    <row r="9248" spans="1:11" hidden="1">
      <c r="A9248" t="s">
        <v>664</v>
      </c>
      <c r="B9248" t="s">
        <v>662</v>
      </c>
      <c r="C9248">
        <v>181</v>
      </c>
      <c r="D9248" t="s">
        <v>76</v>
      </c>
      <c r="E9248">
        <v>1.9279999999999999</v>
      </c>
      <c r="F9248">
        <v>-2.1230000000000002</v>
      </c>
      <c r="G9248">
        <v>2.2471000000000001</v>
      </c>
      <c r="H9248">
        <v>-3.1E-2</v>
      </c>
      <c r="I9248">
        <v>-1E-4</v>
      </c>
      <c r="J9248">
        <v>1.0699999999999999E-2</v>
      </c>
      <c r="K9248">
        <v>-13.506</v>
      </c>
    </row>
    <row r="9249" spans="1:11" hidden="1">
      <c r="A9249" t="s">
        <v>664</v>
      </c>
      <c r="B9249" t="s">
        <v>662</v>
      </c>
      <c r="C9249">
        <v>181</v>
      </c>
      <c r="D9249" t="s">
        <v>76</v>
      </c>
      <c r="E9249">
        <v>2.3639999999999999</v>
      </c>
      <c r="F9249">
        <v>-2.1230000000000002</v>
      </c>
      <c r="G9249">
        <v>-1.7697000000000001</v>
      </c>
      <c r="H9249">
        <v>-3.1E-2</v>
      </c>
      <c r="I9249">
        <v>-1E-4</v>
      </c>
      <c r="J9249">
        <v>2.4199999999999999E-2</v>
      </c>
      <c r="K9249">
        <v>-13.523</v>
      </c>
    </row>
    <row r="9250" spans="1:11" hidden="1">
      <c r="A9250" t="s">
        <v>664</v>
      </c>
      <c r="B9250" t="s">
        <v>662</v>
      </c>
      <c r="C9250">
        <v>181</v>
      </c>
      <c r="D9250" t="s">
        <v>76</v>
      </c>
      <c r="E9250">
        <v>2.8</v>
      </c>
      <c r="F9250">
        <v>-2.1230000000000002</v>
      </c>
      <c r="G9250">
        <v>-3.3915000000000002</v>
      </c>
      <c r="H9250">
        <v>-3.1E-2</v>
      </c>
      <c r="I9250">
        <v>-1E-4</v>
      </c>
      <c r="J9250">
        <v>3.7699999999999997E-2</v>
      </c>
      <c r="K9250">
        <v>-12.3109</v>
      </c>
    </row>
    <row r="9251" spans="1:11" hidden="1">
      <c r="A9251" t="s">
        <v>664</v>
      </c>
      <c r="B9251" t="s">
        <v>662</v>
      </c>
      <c r="C9251">
        <v>181</v>
      </c>
      <c r="D9251" t="s">
        <v>76</v>
      </c>
      <c r="E9251">
        <v>2.8</v>
      </c>
      <c r="F9251">
        <v>-0.91900000000000004</v>
      </c>
      <c r="G9251">
        <v>-10.5884</v>
      </c>
      <c r="H9251">
        <v>0.13700000000000001</v>
      </c>
      <c r="I9251">
        <v>-1E-4</v>
      </c>
      <c r="J9251">
        <v>0.2072</v>
      </c>
      <c r="K9251">
        <v>-12.3109</v>
      </c>
    </row>
    <row r="9252" spans="1:11" hidden="1">
      <c r="A9252" t="s">
        <v>664</v>
      </c>
      <c r="B9252" t="s">
        <v>662</v>
      </c>
      <c r="C9252">
        <v>181</v>
      </c>
      <c r="D9252" t="s">
        <v>76</v>
      </c>
      <c r="E9252">
        <v>3.2360000000000002</v>
      </c>
      <c r="F9252">
        <v>-0.91900000000000004</v>
      </c>
      <c r="G9252">
        <v>-11.012700000000001</v>
      </c>
      <c r="H9252">
        <v>0.13700000000000001</v>
      </c>
      <c r="I9252">
        <v>-1E-4</v>
      </c>
      <c r="J9252">
        <v>0.1474</v>
      </c>
      <c r="K9252">
        <v>-7.6021000000000001</v>
      </c>
    </row>
    <row r="9253" spans="1:11" hidden="1">
      <c r="A9253" t="s">
        <v>664</v>
      </c>
      <c r="B9253" t="s">
        <v>662</v>
      </c>
      <c r="C9253">
        <v>181</v>
      </c>
      <c r="D9253" t="s">
        <v>76</v>
      </c>
      <c r="E9253">
        <v>3.6720000000000002</v>
      </c>
      <c r="F9253">
        <v>-0.91900000000000004</v>
      </c>
      <c r="G9253">
        <v>-11.4369</v>
      </c>
      <c r="H9253">
        <v>0.13700000000000001</v>
      </c>
      <c r="I9253">
        <v>-1E-4</v>
      </c>
      <c r="J9253">
        <v>8.77E-2</v>
      </c>
      <c r="K9253">
        <v>-2.7082999999999999</v>
      </c>
    </row>
    <row r="9254" spans="1:11" hidden="1">
      <c r="A9254" t="s">
        <v>664</v>
      </c>
      <c r="B9254" t="s">
        <v>662</v>
      </c>
      <c r="C9254">
        <v>181</v>
      </c>
      <c r="D9254" t="s">
        <v>76</v>
      </c>
      <c r="E9254">
        <v>4.1079999999999997</v>
      </c>
      <c r="F9254">
        <v>-0.91900000000000004</v>
      </c>
      <c r="G9254">
        <v>-11.8612</v>
      </c>
      <c r="H9254">
        <v>0.13700000000000001</v>
      </c>
      <c r="I9254">
        <v>-1E-4</v>
      </c>
      <c r="J9254">
        <v>2.7900000000000001E-2</v>
      </c>
      <c r="K9254">
        <v>2.3704999999999998</v>
      </c>
    </row>
    <row r="9255" spans="1:11" hidden="1">
      <c r="A9255" t="s">
        <v>664</v>
      </c>
      <c r="B9255" t="s">
        <v>662</v>
      </c>
      <c r="C9255">
        <v>181</v>
      </c>
      <c r="D9255" t="s">
        <v>76</v>
      </c>
      <c r="E9255">
        <v>4.5438999999999998</v>
      </c>
      <c r="F9255">
        <v>-0.91900000000000004</v>
      </c>
      <c r="G9255">
        <v>-12.285500000000001</v>
      </c>
      <c r="H9255">
        <v>0.13700000000000001</v>
      </c>
      <c r="I9255">
        <v>-1E-4</v>
      </c>
      <c r="J9255">
        <v>-3.1800000000000002E-2</v>
      </c>
      <c r="K9255">
        <v>7.6342999999999996</v>
      </c>
    </row>
    <row r="9256" spans="1:11" hidden="1">
      <c r="A9256" t="s">
        <v>664</v>
      </c>
      <c r="B9256" t="s">
        <v>662</v>
      </c>
      <c r="C9256">
        <v>181</v>
      </c>
      <c r="D9256" t="s">
        <v>76</v>
      </c>
      <c r="E9256">
        <v>4.9798999999999998</v>
      </c>
      <c r="F9256">
        <v>-0.91900000000000004</v>
      </c>
      <c r="G9256">
        <v>-12.7097</v>
      </c>
      <c r="H9256">
        <v>0.13700000000000001</v>
      </c>
      <c r="I9256">
        <v>-1E-4</v>
      </c>
      <c r="J9256">
        <v>-9.1600000000000001E-2</v>
      </c>
      <c r="K9256">
        <v>13.0831</v>
      </c>
    </row>
    <row r="9257" spans="1:11" hidden="1">
      <c r="A9257" t="s">
        <v>664</v>
      </c>
      <c r="B9257" t="s">
        <v>662</v>
      </c>
      <c r="C9257">
        <v>181</v>
      </c>
      <c r="D9257" t="s">
        <v>76</v>
      </c>
      <c r="E9257">
        <v>5.4158999999999997</v>
      </c>
      <c r="F9257">
        <v>-0.91900000000000004</v>
      </c>
      <c r="G9257">
        <v>-13.134</v>
      </c>
      <c r="H9257">
        <v>0.13700000000000001</v>
      </c>
      <c r="I9257">
        <v>-1E-4</v>
      </c>
      <c r="J9257">
        <v>-0.15129999999999999</v>
      </c>
      <c r="K9257">
        <v>18.716799999999999</v>
      </c>
    </row>
    <row r="9258" spans="1:11" hidden="1">
      <c r="A9258" t="s">
        <v>664</v>
      </c>
      <c r="B9258" t="s">
        <v>662</v>
      </c>
      <c r="C9258">
        <v>181</v>
      </c>
      <c r="D9258" t="s">
        <v>77</v>
      </c>
      <c r="E9258">
        <v>0.18410000000000001</v>
      </c>
      <c r="F9258">
        <v>-2.1230000000000002</v>
      </c>
      <c r="G9258">
        <v>21.0852</v>
      </c>
      <c r="H9258">
        <v>-3.1E-2</v>
      </c>
      <c r="I9258">
        <v>-1E-4</v>
      </c>
      <c r="J9258">
        <v>-4.3299999999999998E-2</v>
      </c>
      <c r="K9258">
        <v>9.0854999999999997</v>
      </c>
    </row>
    <row r="9259" spans="1:11" hidden="1">
      <c r="A9259" t="s">
        <v>664</v>
      </c>
      <c r="B9259" t="s">
        <v>662</v>
      </c>
      <c r="C9259">
        <v>181</v>
      </c>
      <c r="D9259" t="s">
        <v>77</v>
      </c>
      <c r="E9259">
        <v>0.62009999999999998</v>
      </c>
      <c r="F9259">
        <v>-2.1230000000000002</v>
      </c>
      <c r="G9259">
        <v>18.452000000000002</v>
      </c>
      <c r="H9259">
        <v>-3.1E-2</v>
      </c>
      <c r="I9259">
        <v>-1E-4</v>
      </c>
      <c r="J9259">
        <v>-2.98E-2</v>
      </c>
      <c r="K9259">
        <v>0.37969999999999998</v>
      </c>
    </row>
    <row r="9260" spans="1:11" hidden="1">
      <c r="A9260" t="s">
        <v>664</v>
      </c>
      <c r="B9260" t="s">
        <v>662</v>
      </c>
      <c r="C9260">
        <v>181</v>
      </c>
      <c r="D9260" t="s">
        <v>77</v>
      </c>
      <c r="E9260">
        <v>1.0561</v>
      </c>
      <c r="F9260">
        <v>-2.1230000000000002</v>
      </c>
      <c r="G9260">
        <v>13.4948</v>
      </c>
      <c r="H9260">
        <v>-3.1E-2</v>
      </c>
      <c r="I9260">
        <v>-1E-4</v>
      </c>
      <c r="J9260">
        <v>-1.6299999999999999E-2</v>
      </c>
      <c r="K9260">
        <v>-6.6585000000000001</v>
      </c>
    </row>
    <row r="9261" spans="1:11" hidden="1">
      <c r="A9261" t="s">
        <v>664</v>
      </c>
      <c r="B9261" t="s">
        <v>662</v>
      </c>
      <c r="C9261">
        <v>181</v>
      </c>
      <c r="D9261" t="s">
        <v>77</v>
      </c>
      <c r="E9261">
        <v>1.4921</v>
      </c>
      <c r="F9261">
        <v>-2.1230000000000002</v>
      </c>
      <c r="G9261">
        <v>7.8517999999999999</v>
      </c>
      <c r="H9261">
        <v>-3.1E-2</v>
      </c>
      <c r="I9261">
        <v>-1E-4</v>
      </c>
      <c r="J9261">
        <v>-2.8E-3</v>
      </c>
      <c r="K9261">
        <v>-11.3118</v>
      </c>
    </row>
    <row r="9262" spans="1:11" hidden="1">
      <c r="A9262" t="s">
        <v>664</v>
      </c>
      <c r="B9262" t="s">
        <v>662</v>
      </c>
      <c r="C9262">
        <v>181</v>
      </c>
      <c r="D9262" t="s">
        <v>77</v>
      </c>
      <c r="E9262">
        <v>1.9279999999999999</v>
      </c>
      <c r="F9262">
        <v>-2.1230000000000002</v>
      </c>
      <c r="G9262">
        <v>2.2471000000000001</v>
      </c>
      <c r="H9262">
        <v>-3.1E-2</v>
      </c>
      <c r="I9262">
        <v>-1E-4</v>
      </c>
      <c r="J9262">
        <v>1.0699999999999999E-2</v>
      </c>
      <c r="K9262">
        <v>-13.506</v>
      </c>
    </row>
    <row r="9263" spans="1:11" hidden="1">
      <c r="A9263" t="s">
        <v>664</v>
      </c>
      <c r="B9263" t="s">
        <v>662</v>
      </c>
      <c r="C9263">
        <v>181</v>
      </c>
      <c r="D9263" t="s">
        <v>77</v>
      </c>
      <c r="E9263">
        <v>2.3639999999999999</v>
      </c>
      <c r="F9263">
        <v>-2.1230000000000002</v>
      </c>
      <c r="G9263">
        <v>-1.7697000000000001</v>
      </c>
      <c r="H9263">
        <v>-3.1E-2</v>
      </c>
      <c r="I9263">
        <v>-1E-4</v>
      </c>
      <c r="J9263">
        <v>2.4199999999999999E-2</v>
      </c>
      <c r="K9263">
        <v>-13.523</v>
      </c>
    </row>
    <row r="9264" spans="1:11" hidden="1">
      <c r="A9264" t="s">
        <v>664</v>
      </c>
      <c r="B9264" t="s">
        <v>662</v>
      </c>
      <c r="C9264">
        <v>181</v>
      </c>
      <c r="D9264" t="s">
        <v>77</v>
      </c>
      <c r="E9264">
        <v>2.8</v>
      </c>
      <c r="F9264">
        <v>-2.1230000000000002</v>
      </c>
      <c r="G9264">
        <v>-3.3915000000000002</v>
      </c>
      <c r="H9264">
        <v>-3.1E-2</v>
      </c>
      <c r="I9264">
        <v>-1E-4</v>
      </c>
      <c r="J9264">
        <v>3.7699999999999997E-2</v>
      </c>
      <c r="K9264">
        <v>-12.3109</v>
      </c>
    </row>
    <row r="9265" spans="1:11" hidden="1">
      <c r="A9265" t="s">
        <v>664</v>
      </c>
      <c r="B9265" t="s">
        <v>662</v>
      </c>
      <c r="C9265">
        <v>181</v>
      </c>
      <c r="D9265" t="s">
        <v>77</v>
      </c>
      <c r="E9265">
        <v>2.8</v>
      </c>
      <c r="F9265">
        <v>-0.91900000000000004</v>
      </c>
      <c r="G9265">
        <v>-10.5884</v>
      </c>
      <c r="H9265">
        <v>0.13700000000000001</v>
      </c>
      <c r="I9265">
        <v>-1E-4</v>
      </c>
      <c r="J9265">
        <v>0.2072</v>
      </c>
      <c r="K9265">
        <v>-12.3109</v>
      </c>
    </row>
    <row r="9266" spans="1:11" hidden="1">
      <c r="A9266" t="s">
        <v>664</v>
      </c>
      <c r="B9266" t="s">
        <v>662</v>
      </c>
      <c r="C9266">
        <v>181</v>
      </c>
      <c r="D9266" t="s">
        <v>77</v>
      </c>
      <c r="E9266">
        <v>3.2360000000000002</v>
      </c>
      <c r="F9266">
        <v>-0.91900000000000004</v>
      </c>
      <c r="G9266">
        <v>-11.012700000000001</v>
      </c>
      <c r="H9266">
        <v>0.13700000000000001</v>
      </c>
      <c r="I9266">
        <v>-1E-4</v>
      </c>
      <c r="J9266">
        <v>0.1474</v>
      </c>
      <c r="K9266">
        <v>-7.6021000000000001</v>
      </c>
    </row>
    <row r="9267" spans="1:11" hidden="1">
      <c r="A9267" t="s">
        <v>664</v>
      </c>
      <c r="B9267" t="s">
        <v>662</v>
      </c>
      <c r="C9267">
        <v>181</v>
      </c>
      <c r="D9267" t="s">
        <v>77</v>
      </c>
      <c r="E9267">
        <v>3.6720000000000002</v>
      </c>
      <c r="F9267">
        <v>-0.91900000000000004</v>
      </c>
      <c r="G9267">
        <v>-11.4369</v>
      </c>
      <c r="H9267">
        <v>0.13700000000000001</v>
      </c>
      <c r="I9267">
        <v>-1E-4</v>
      </c>
      <c r="J9267">
        <v>8.77E-2</v>
      </c>
      <c r="K9267">
        <v>-2.7082999999999999</v>
      </c>
    </row>
    <row r="9268" spans="1:11" hidden="1">
      <c r="A9268" t="s">
        <v>664</v>
      </c>
      <c r="B9268" t="s">
        <v>662</v>
      </c>
      <c r="C9268">
        <v>181</v>
      </c>
      <c r="D9268" t="s">
        <v>77</v>
      </c>
      <c r="E9268">
        <v>4.1079999999999997</v>
      </c>
      <c r="F9268">
        <v>-0.91900000000000004</v>
      </c>
      <c r="G9268">
        <v>-11.8612</v>
      </c>
      <c r="H9268">
        <v>0.13700000000000001</v>
      </c>
      <c r="I9268">
        <v>-1E-4</v>
      </c>
      <c r="J9268">
        <v>2.7900000000000001E-2</v>
      </c>
      <c r="K9268">
        <v>2.3704999999999998</v>
      </c>
    </row>
    <row r="9269" spans="1:11" hidden="1">
      <c r="A9269" t="s">
        <v>664</v>
      </c>
      <c r="B9269" t="s">
        <v>662</v>
      </c>
      <c r="C9269">
        <v>181</v>
      </c>
      <c r="D9269" t="s">
        <v>77</v>
      </c>
      <c r="E9269">
        <v>4.5438999999999998</v>
      </c>
      <c r="F9269">
        <v>-0.91900000000000004</v>
      </c>
      <c r="G9269">
        <v>-12.285500000000001</v>
      </c>
      <c r="H9269">
        <v>0.13700000000000001</v>
      </c>
      <c r="I9269">
        <v>-1E-4</v>
      </c>
      <c r="J9269">
        <v>-3.1800000000000002E-2</v>
      </c>
      <c r="K9269">
        <v>7.6342999999999996</v>
      </c>
    </row>
    <row r="9270" spans="1:11" hidden="1">
      <c r="A9270" t="s">
        <v>664</v>
      </c>
      <c r="B9270" t="s">
        <v>662</v>
      </c>
      <c r="C9270">
        <v>181</v>
      </c>
      <c r="D9270" t="s">
        <v>77</v>
      </c>
      <c r="E9270">
        <v>4.9798999999999998</v>
      </c>
      <c r="F9270">
        <v>-0.91900000000000004</v>
      </c>
      <c r="G9270">
        <v>-12.7097</v>
      </c>
      <c r="H9270">
        <v>0.13700000000000001</v>
      </c>
      <c r="I9270">
        <v>-1E-4</v>
      </c>
      <c r="J9270">
        <v>-9.1600000000000001E-2</v>
      </c>
      <c r="K9270">
        <v>13.0831</v>
      </c>
    </row>
    <row r="9271" spans="1:11" hidden="1">
      <c r="A9271" t="s">
        <v>664</v>
      </c>
      <c r="B9271" t="s">
        <v>662</v>
      </c>
      <c r="C9271">
        <v>181</v>
      </c>
      <c r="D9271" t="s">
        <v>77</v>
      </c>
      <c r="E9271">
        <v>5.4158999999999997</v>
      </c>
      <c r="F9271">
        <v>-0.91900000000000004</v>
      </c>
      <c r="G9271">
        <v>-13.134</v>
      </c>
      <c r="H9271">
        <v>0.13700000000000001</v>
      </c>
      <c r="I9271">
        <v>-1E-4</v>
      </c>
      <c r="J9271">
        <v>-0.15129999999999999</v>
      </c>
      <c r="K9271">
        <v>18.716799999999999</v>
      </c>
    </row>
    <row r="9272" spans="1:11" hidden="1">
      <c r="A9272" t="s">
        <v>664</v>
      </c>
      <c r="B9272" t="s">
        <v>662</v>
      </c>
      <c r="C9272">
        <v>181</v>
      </c>
      <c r="D9272" t="s">
        <v>78</v>
      </c>
      <c r="E9272">
        <v>0.18410000000000001</v>
      </c>
      <c r="F9272">
        <v>-1.94</v>
      </c>
      <c r="G9272">
        <v>21.1569</v>
      </c>
      <c r="H9272">
        <v>-2.87E-2</v>
      </c>
      <c r="I9272">
        <v>-1E-4</v>
      </c>
      <c r="J9272">
        <v>-4.1700000000000001E-2</v>
      </c>
      <c r="K9272">
        <v>9.2782999999999998</v>
      </c>
    </row>
    <row r="9273" spans="1:11" hidden="1">
      <c r="A9273" t="s">
        <v>664</v>
      </c>
      <c r="B9273" t="s">
        <v>662</v>
      </c>
      <c r="C9273">
        <v>181</v>
      </c>
      <c r="D9273" t="s">
        <v>78</v>
      </c>
      <c r="E9273">
        <v>0.62009999999999998</v>
      </c>
      <c r="F9273">
        <v>-1.94</v>
      </c>
      <c r="G9273">
        <v>18.523700000000002</v>
      </c>
      <c r="H9273">
        <v>-2.87E-2</v>
      </c>
      <c r="I9273">
        <v>-1E-4</v>
      </c>
      <c r="J9273">
        <v>-2.9100000000000001E-2</v>
      </c>
      <c r="K9273">
        <v>0.54120000000000001</v>
      </c>
    </row>
    <row r="9274" spans="1:11" hidden="1">
      <c r="A9274" t="s">
        <v>664</v>
      </c>
      <c r="B9274" t="s">
        <v>662</v>
      </c>
      <c r="C9274">
        <v>181</v>
      </c>
      <c r="D9274" t="s">
        <v>78</v>
      </c>
      <c r="E9274">
        <v>1.0561</v>
      </c>
      <c r="F9274">
        <v>-1.94</v>
      </c>
      <c r="G9274">
        <v>13.5665</v>
      </c>
      <c r="H9274">
        <v>-2.87E-2</v>
      </c>
      <c r="I9274">
        <v>-1E-4</v>
      </c>
      <c r="J9274">
        <v>-1.66E-2</v>
      </c>
      <c r="K9274">
        <v>-6.5282999999999998</v>
      </c>
    </row>
    <row r="9275" spans="1:11" hidden="1">
      <c r="A9275" t="s">
        <v>664</v>
      </c>
      <c r="B9275" t="s">
        <v>662</v>
      </c>
      <c r="C9275">
        <v>181</v>
      </c>
      <c r="D9275" t="s">
        <v>78</v>
      </c>
      <c r="E9275">
        <v>1.4921</v>
      </c>
      <c r="F9275">
        <v>-1.94</v>
      </c>
      <c r="G9275">
        <v>7.9234999999999998</v>
      </c>
      <c r="H9275">
        <v>-2.87E-2</v>
      </c>
      <c r="I9275">
        <v>-1E-4</v>
      </c>
      <c r="J9275">
        <v>-4.1000000000000003E-3</v>
      </c>
      <c r="K9275">
        <v>-11.212899999999999</v>
      </c>
    </row>
    <row r="9276" spans="1:11" hidden="1">
      <c r="A9276" t="s">
        <v>664</v>
      </c>
      <c r="B9276" t="s">
        <v>662</v>
      </c>
      <c r="C9276">
        <v>181</v>
      </c>
      <c r="D9276" t="s">
        <v>78</v>
      </c>
      <c r="E9276">
        <v>1.9279999999999999</v>
      </c>
      <c r="F9276">
        <v>-1.94</v>
      </c>
      <c r="G9276">
        <v>2.3189000000000002</v>
      </c>
      <c r="H9276">
        <v>-2.87E-2</v>
      </c>
      <c r="I9276">
        <v>-1E-4</v>
      </c>
      <c r="J9276">
        <v>8.5000000000000006E-3</v>
      </c>
      <c r="K9276">
        <v>-13.4383</v>
      </c>
    </row>
    <row r="9277" spans="1:11" hidden="1">
      <c r="A9277" t="s">
        <v>664</v>
      </c>
      <c r="B9277" t="s">
        <v>662</v>
      </c>
      <c r="C9277">
        <v>181</v>
      </c>
      <c r="D9277" t="s">
        <v>78</v>
      </c>
      <c r="E9277">
        <v>2.3639999999999999</v>
      </c>
      <c r="F9277">
        <v>-1.94</v>
      </c>
      <c r="G9277">
        <v>-1.698</v>
      </c>
      <c r="H9277">
        <v>-2.87E-2</v>
      </c>
      <c r="I9277">
        <v>-1E-4</v>
      </c>
      <c r="J9277">
        <v>2.1000000000000001E-2</v>
      </c>
      <c r="K9277">
        <v>-13.486599999999999</v>
      </c>
    </row>
    <row r="9278" spans="1:11" hidden="1">
      <c r="A9278" t="s">
        <v>664</v>
      </c>
      <c r="B9278" t="s">
        <v>662</v>
      </c>
      <c r="C9278">
        <v>181</v>
      </c>
      <c r="D9278" t="s">
        <v>78</v>
      </c>
      <c r="E9278">
        <v>2.8</v>
      </c>
      <c r="F9278">
        <v>-1.94</v>
      </c>
      <c r="G9278">
        <v>-3.3197000000000001</v>
      </c>
      <c r="H9278">
        <v>-2.87E-2</v>
      </c>
      <c r="I9278">
        <v>-1E-4</v>
      </c>
      <c r="J9278">
        <v>3.3500000000000002E-2</v>
      </c>
      <c r="K9278">
        <v>-12.3058</v>
      </c>
    </row>
    <row r="9279" spans="1:11" hidden="1">
      <c r="A9279" t="s">
        <v>664</v>
      </c>
      <c r="B9279" t="s">
        <v>662</v>
      </c>
      <c r="C9279">
        <v>181</v>
      </c>
      <c r="D9279" t="s">
        <v>78</v>
      </c>
      <c r="E9279">
        <v>2.8</v>
      </c>
      <c r="F9279">
        <v>-0.39069999999999999</v>
      </c>
      <c r="G9279">
        <v>-10.5167</v>
      </c>
      <c r="H9279">
        <v>-6.5600000000000006E-2</v>
      </c>
      <c r="I9279">
        <v>-1E-4</v>
      </c>
      <c r="J9279">
        <v>-8.1000000000000003E-2</v>
      </c>
      <c r="K9279">
        <v>-12.3058</v>
      </c>
    </row>
    <row r="9280" spans="1:11" hidden="1">
      <c r="A9280" t="s">
        <v>664</v>
      </c>
      <c r="B9280" t="s">
        <v>662</v>
      </c>
      <c r="C9280">
        <v>181</v>
      </c>
      <c r="D9280" t="s">
        <v>78</v>
      </c>
      <c r="E9280">
        <v>3.2360000000000002</v>
      </c>
      <c r="F9280">
        <v>-0.39069999999999999</v>
      </c>
      <c r="G9280">
        <v>-10.940899999999999</v>
      </c>
      <c r="H9280">
        <v>-6.5600000000000006E-2</v>
      </c>
      <c r="I9280">
        <v>-1E-4</v>
      </c>
      <c r="J9280">
        <v>-5.2400000000000002E-2</v>
      </c>
      <c r="K9280">
        <v>-7.6281999999999996</v>
      </c>
    </row>
    <row r="9281" spans="1:11" hidden="1">
      <c r="A9281" t="s">
        <v>664</v>
      </c>
      <c r="B9281" t="s">
        <v>662</v>
      </c>
      <c r="C9281">
        <v>181</v>
      </c>
      <c r="D9281" t="s">
        <v>78</v>
      </c>
      <c r="E9281">
        <v>3.6720000000000002</v>
      </c>
      <c r="F9281">
        <v>-0.39069999999999999</v>
      </c>
      <c r="G9281">
        <v>-11.3652</v>
      </c>
      <c r="H9281">
        <v>-6.5600000000000006E-2</v>
      </c>
      <c r="I9281">
        <v>-1E-4</v>
      </c>
      <c r="J9281">
        <v>-2.3800000000000002E-2</v>
      </c>
      <c r="K9281">
        <v>-2.7656000000000001</v>
      </c>
    </row>
    <row r="9282" spans="1:11" hidden="1">
      <c r="A9282" t="s">
        <v>664</v>
      </c>
      <c r="B9282" t="s">
        <v>662</v>
      </c>
      <c r="C9282">
        <v>181</v>
      </c>
      <c r="D9282" t="s">
        <v>78</v>
      </c>
      <c r="E9282">
        <v>4.1079999999999997</v>
      </c>
      <c r="F9282">
        <v>-0.39069999999999999</v>
      </c>
      <c r="G9282">
        <v>-11.7895</v>
      </c>
      <c r="H9282">
        <v>-6.5600000000000006E-2</v>
      </c>
      <c r="I9282">
        <v>-1E-4</v>
      </c>
      <c r="J9282">
        <v>4.8999999999999998E-3</v>
      </c>
      <c r="K9282">
        <v>2.2818999999999998</v>
      </c>
    </row>
    <row r="9283" spans="1:11" hidden="1">
      <c r="A9283" t="s">
        <v>664</v>
      </c>
      <c r="B9283" t="s">
        <v>662</v>
      </c>
      <c r="C9283">
        <v>181</v>
      </c>
      <c r="D9283" t="s">
        <v>78</v>
      </c>
      <c r="E9283">
        <v>4.5438999999999998</v>
      </c>
      <c r="F9283">
        <v>-0.39069999999999999</v>
      </c>
      <c r="G9283">
        <v>-12.213800000000001</v>
      </c>
      <c r="H9283">
        <v>-6.5600000000000006E-2</v>
      </c>
      <c r="I9283">
        <v>-1E-4</v>
      </c>
      <c r="J9283">
        <v>3.3500000000000002E-2</v>
      </c>
      <c r="K9283">
        <v>7.5144000000000002</v>
      </c>
    </row>
    <row r="9284" spans="1:11" hidden="1">
      <c r="A9284" t="s">
        <v>664</v>
      </c>
      <c r="B9284" t="s">
        <v>662</v>
      </c>
      <c r="C9284">
        <v>181</v>
      </c>
      <c r="D9284" t="s">
        <v>78</v>
      </c>
      <c r="E9284">
        <v>4.9798999999999998</v>
      </c>
      <c r="F9284">
        <v>-0.39069999999999999</v>
      </c>
      <c r="G9284">
        <v>-12.638</v>
      </c>
      <c r="H9284">
        <v>-6.5600000000000006E-2</v>
      </c>
      <c r="I9284">
        <v>-1E-4</v>
      </c>
      <c r="J9284">
        <v>6.2100000000000002E-2</v>
      </c>
      <c r="K9284">
        <v>12.931900000000001</v>
      </c>
    </row>
    <row r="9285" spans="1:11" hidden="1">
      <c r="A9285" t="s">
        <v>664</v>
      </c>
      <c r="B9285" t="s">
        <v>662</v>
      </c>
      <c r="C9285">
        <v>181</v>
      </c>
      <c r="D9285" t="s">
        <v>78</v>
      </c>
      <c r="E9285">
        <v>5.4158999999999997</v>
      </c>
      <c r="F9285">
        <v>-0.39069999999999999</v>
      </c>
      <c r="G9285">
        <v>-13.0623</v>
      </c>
      <c r="H9285">
        <v>-6.5600000000000006E-2</v>
      </c>
      <c r="I9285">
        <v>-1E-4</v>
      </c>
      <c r="J9285">
        <v>9.0700000000000003E-2</v>
      </c>
      <c r="K9285">
        <v>18.534300000000002</v>
      </c>
    </row>
    <row r="9286" spans="1:11" hidden="1">
      <c r="A9286" t="s">
        <v>664</v>
      </c>
      <c r="B9286" t="s">
        <v>662</v>
      </c>
      <c r="C9286">
        <v>181</v>
      </c>
      <c r="D9286" t="s">
        <v>79</v>
      </c>
      <c r="E9286">
        <v>0.18410000000000001</v>
      </c>
      <c r="F9286">
        <v>-2.2216</v>
      </c>
      <c r="G9286">
        <v>21.046500000000002</v>
      </c>
      <c r="H9286">
        <v>-3.2199999999999999E-2</v>
      </c>
      <c r="I9286">
        <v>-1E-4</v>
      </c>
      <c r="J9286">
        <v>-4.41E-2</v>
      </c>
      <c r="K9286">
        <v>8.9817</v>
      </c>
    </row>
    <row r="9287" spans="1:11" hidden="1">
      <c r="A9287" t="s">
        <v>664</v>
      </c>
      <c r="B9287" t="s">
        <v>662</v>
      </c>
      <c r="C9287">
        <v>181</v>
      </c>
      <c r="D9287" t="s">
        <v>79</v>
      </c>
      <c r="E9287">
        <v>0.62009999999999998</v>
      </c>
      <c r="F9287">
        <v>-2.2216</v>
      </c>
      <c r="G9287">
        <v>18.413399999999999</v>
      </c>
      <c r="H9287">
        <v>-3.2199999999999999E-2</v>
      </c>
      <c r="I9287">
        <v>-1E-4</v>
      </c>
      <c r="J9287">
        <v>-3.0099999999999998E-2</v>
      </c>
      <c r="K9287">
        <v>0.2928</v>
      </c>
    </row>
    <row r="9288" spans="1:11" hidden="1">
      <c r="A9288" t="s">
        <v>664</v>
      </c>
      <c r="B9288" t="s">
        <v>662</v>
      </c>
      <c r="C9288">
        <v>181</v>
      </c>
      <c r="D9288" t="s">
        <v>79</v>
      </c>
      <c r="E9288">
        <v>1.0561</v>
      </c>
      <c r="F9288">
        <v>-2.2216</v>
      </c>
      <c r="G9288">
        <v>13.456099999999999</v>
      </c>
      <c r="H9288">
        <v>-3.2199999999999999E-2</v>
      </c>
      <c r="I9288">
        <v>-1E-4</v>
      </c>
      <c r="J9288">
        <v>-1.61E-2</v>
      </c>
      <c r="K9288">
        <v>-6.7286000000000001</v>
      </c>
    </row>
    <row r="9289" spans="1:11" hidden="1">
      <c r="A9289" t="s">
        <v>664</v>
      </c>
      <c r="B9289" t="s">
        <v>662</v>
      </c>
      <c r="C9289">
        <v>181</v>
      </c>
      <c r="D9289" t="s">
        <v>79</v>
      </c>
      <c r="E9289">
        <v>1.4921</v>
      </c>
      <c r="F9289">
        <v>-2.2216</v>
      </c>
      <c r="G9289">
        <v>7.8132000000000001</v>
      </c>
      <c r="H9289">
        <v>-3.2199999999999999E-2</v>
      </c>
      <c r="I9289">
        <v>-1E-4</v>
      </c>
      <c r="J9289">
        <v>-2.0999999999999999E-3</v>
      </c>
      <c r="K9289">
        <v>-11.3651</v>
      </c>
    </row>
    <row r="9290" spans="1:11" hidden="1">
      <c r="A9290" t="s">
        <v>664</v>
      </c>
      <c r="B9290" t="s">
        <v>662</v>
      </c>
      <c r="C9290">
        <v>181</v>
      </c>
      <c r="D9290" t="s">
        <v>79</v>
      </c>
      <c r="E9290">
        <v>1.9279999999999999</v>
      </c>
      <c r="F9290">
        <v>-2.2216</v>
      </c>
      <c r="G9290">
        <v>2.2084999999999999</v>
      </c>
      <c r="H9290">
        <v>-3.2199999999999999E-2</v>
      </c>
      <c r="I9290">
        <v>-1E-4</v>
      </c>
      <c r="J9290">
        <v>1.1900000000000001E-2</v>
      </c>
      <c r="K9290">
        <v>-13.542400000000001</v>
      </c>
    </row>
    <row r="9291" spans="1:11" hidden="1">
      <c r="A9291" t="s">
        <v>664</v>
      </c>
      <c r="B9291" t="s">
        <v>662</v>
      </c>
      <c r="C9291">
        <v>181</v>
      </c>
      <c r="D9291" t="s">
        <v>79</v>
      </c>
      <c r="E9291">
        <v>2.3639999999999999</v>
      </c>
      <c r="F9291">
        <v>-2.2216</v>
      </c>
      <c r="G9291">
        <v>-1.8083</v>
      </c>
      <c r="H9291">
        <v>-3.2199999999999999E-2</v>
      </c>
      <c r="I9291">
        <v>-1E-4</v>
      </c>
      <c r="J9291">
        <v>2.5999999999999999E-2</v>
      </c>
      <c r="K9291">
        <v>-13.5426</v>
      </c>
    </row>
    <row r="9292" spans="1:11" hidden="1">
      <c r="A9292" t="s">
        <v>664</v>
      </c>
      <c r="B9292" t="s">
        <v>662</v>
      </c>
      <c r="C9292">
        <v>181</v>
      </c>
      <c r="D9292" t="s">
        <v>79</v>
      </c>
      <c r="E9292">
        <v>2.8</v>
      </c>
      <c r="F9292">
        <v>-2.2216</v>
      </c>
      <c r="G9292">
        <v>-3.4300999999999999</v>
      </c>
      <c r="H9292">
        <v>-3.2199999999999999E-2</v>
      </c>
      <c r="I9292">
        <v>-1E-4</v>
      </c>
      <c r="J9292">
        <v>0.04</v>
      </c>
      <c r="K9292">
        <v>-12.313700000000001</v>
      </c>
    </row>
    <row r="9293" spans="1:11" hidden="1">
      <c r="A9293" t="s">
        <v>664</v>
      </c>
      <c r="B9293" t="s">
        <v>662</v>
      </c>
      <c r="C9293">
        <v>181</v>
      </c>
      <c r="D9293" t="s">
        <v>79</v>
      </c>
      <c r="E9293">
        <v>2.8</v>
      </c>
      <c r="F9293">
        <v>-1.2035</v>
      </c>
      <c r="G9293">
        <v>-10.627000000000001</v>
      </c>
      <c r="H9293">
        <v>0.2462</v>
      </c>
      <c r="I9293">
        <v>-1E-4</v>
      </c>
      <c r="J9293">
        <v>0.36230000000000001</v>
      </c>
      <c r="K9293">
        <v>-12.313700000000001</v>
      </c>
    </row>
    <row r="9294" spans="1:11" hidden="1">
      <c r="A9294" t="s">
        <v>664</v>
      </c>
      <c r="B9294" t="s">
        <v>662</v>
      </c>
      <c r="C9294">
        <v>181</v>
      </c>
      <c r="D9294" t="s">
        <v>79</v>
      </c>
      <c r="E9294">
        <v>3.2360000000000002</v>
      </c>
      <c r="F9294">
        <v>-1.2035</v>
      </c>
      <c r="G9294">
        <v>-11.051299999999999</v>
      </c>
      <c r="H9294">
        <v>0.2462</v>
      </c>
      <c r="I9294">
        <v>-1E-4</v>
      </c>
      <c r="J9294">
        <v>0.255</v>
      </c>
      <c r="K9294">
        <v>-7.5880000000000001</v>
      </c>
    </row>
    <row r="9295" spans="1:11" hidden="1">
      <c r="A9295" t="s">
        <v>664</v>
      </c>
      <c r="B9295" t="s">
        <v>662</v>
      </c>
      <c r="C9295">
        <v>181</v>
      </c>
      <c r="D9295" t="s">
        <v>79</v>
      </c>
      <c r="E9295">
        <v>3.6720000000000002</v>
      </c>
      <c r="F9295">
        <v>-1.2035</v>
      </c>
      <c r="G9295">
        <v>-11.4755</v>
      </c>
      <c r="H9295">
        <v>0.2462</v>
      </c>
      <c r="I9295">
        <v>-1E-4</v>
      </c>
      <c r="J9295">
        <v>0.1477</v>
      </c>
      <c r="K9295">
        <v>-2.6774</v>
      </c>
    </row>
    <row r="9296" spans="1:11" hidden="1">
      <c r="A9296" t="s">
        <v>664</v>
      </c>
      <c r="B9296" t="s">
        <v>662</v>
      </c>
      <c r="C9296">
        <v>181</v>
      </c>
      <c r="D9296" t="s">
        <v>79</v>
      </c>
      <c r="E9296">
        <v>4.1079999999999997</v>
      </c>
      <c r="F9296">
        <v>-1.2035</v>
      </c>
      <c r="G9296">
        <v>-11.899800000000001</v>
      </c>
      <c r="H9296">
        <v>0.2462</v>
      </c>
      <c r="I9296">
        <v>-1E-4</v>
      </c>
      <c r="J9296">
        <v>4.0300000000000002E-2</v>
      </c>
      <c r="K9296">
        <v>2.4182999999999999</v>
      </c>
    </row>
    <row r="9297" spans="1:11" hidden="1">
      <c r="A9297" t="s">
        <v>664</v>
      </c>
      <c r="B9297" t="s">
        <v>662</v>
      </c>
      <c r="C9297">
        <v>181</v>
      </c>
      <c r="D9297" t="s">
        <v>79</v>
      </c>
      <c r="E9297">
        <v>4.5438999999999998</v>
      </c>
      <c r="F9297">
        <v>-1.2035</v>
      </c>
      <c r="G9297">
        <v>-12.3241</v>
      </c>
      <c r="H9297">
        <v>0.2462</v>
      </c>
      <c r="I9297">
        <v>-1E-4</v>
      </c>
      <c r="J9297">
        <v>-6.7000000000000004E-2</v>
      </c>
      <c r="K9297">
        <v>7.6989000000000001</v>
      </c>
    </row>
    <row r="9298" spans="1:11" hidden="1">
      <c r="A9298" t="s">
        <v>664</v>
      </c>
      <c r="B9298" t="s">
        <v>662</v>
      </c>
      <c r="C9298">
        <v>181</v>
      </c>
      <c r="D9298" t="s">
        <v>79</v>
      </c>
      <c r="E9298">
        <v>4.9798999999999998</v>
      </c>
      <c r="F9298">
        <v>-1.2035</v>
      </c>
      <c r="G9298">
        <v>-12.7484</v>
      </c>
      <c r="H9298">
        <v>0.2462</v>
      </c>
      <c r="I9298">
        <v>-1E-4</v>
      </c>
      <c r="J9298">
        <v>-0.17430000000000001</v>
      </c>
      <c r="K9298">
        <v>13.1645</v>
      </c>
    </row>
    <row r="9299" spans="1:11" hidden="1">
      <c r="A9299" t="s">
        <v>664</v>
      </c>
      <c r="B9299" t="s">
        <v>662</v>
      </c>
      <c r="C9299">
        <v>181</v>
      </c>
      <c r="D9299" t="s">
        <v>79</v>
      </c>
      <c r="E9299">
        <v>5.4158999999999997</v>
      </c>
      <c r="F9299">
        <v>-1.2035</v>
      </c>
      <c r="G9299">
        <v>-13.172599999999999</v>
      </c>
      <c r="H9299">
        <v>0.2462</v>
      </c>
      <c r="I9299">
        <v>-1E-4</v>
      </c>
      <c r="J9299">
        <v>-0.28160000000000002</v>
      </c>
      <c r="K9299">
        <v>18.815000000000001</v>
      </c>
    </row>
    <row r="9300" spans="1:11" hidden="1">
      <c r="A9300" t="s">
        <v>664</v>
      </c>
      <c r="B9300" t="s">
        <v>662</v>
      </c>
      <c r="C9300">
        <v>181</v>
      </c>
      <c r="D9300" t="s">
        <v>80</v>
      </c>
      <c r="E9300">
        <v>0.18410000000000001</v>
      </c>
      <c r="F9300">
        <v>-1.94</v>
      </c>
      <c r="G9300">
        <v>21.1569</v>
      </c>
      <c r="H9300">
        <v>-2.87E-2</v>
      </c>
      <c r="I9300">
        <v>-1E-4</v>
      </c>
      <c r="J9300">
        <v>-4.1700000000000001E-2</v>
      </c>
      <c r="K9300">
        <v>9.2782999999999998</v>
      </c>
    </row>
    <row r="9301" spans="1:11" hidden="1">
      <c r="A9301" t="s">
        <v>664</v>
      </c>
      <c r="B9301" t="s">
        <v>662</v>
      </c>
      <c r="C9301">
        <v>181</v>
      </c>
      <c r="D9301" t="s">
        <v>80</v>
      </c>
      <c r="E9301">
        <v>0.62009999999999998</v>
      </c>
      <c r="F9301">
        <v>-1.94</v>
      </c>
      <c r="G9301">
        <v>18.523700000000002</v>
      </c>
      <c r="H9301">
        <v>-2.87E-2</v>
      </c>
      <c r="I9301">
        <v>-1E-4</v>
      </c>
      <c r="J9301">
        <v>-2.9100000000000001E-2</v>
      </c>
      <c r="K9301">
        <v>0.54120000000000001</v>
      </c>
    </row>
    <row r="9302" spans="1:11" hidden="1">
      <c r="A9302" t="s">
        <v>664</v>
      </c>
      <c r="B9302" t="s">
        <v>662</v>
      </c>
      <c r="C9302">
        <v>181</v>
      </c>
      <c r="D9302" t="s">
        <v>80</v>
      </c>
      <c r="E9302">
        <v>1.0561</v>
      </c>
      <c r="F9302">
        <v>-1.94</v>
      </c>
      <c r="G9302">
        <v>13.5665</v>
      </c>
      <c r="H9302">
        <v>-2.87E-2</v>
      </c>
      <c r="I9302">
        <v>-1E-4</v>
      </c>
      <c r="J9302">
        <v>-1.66E-2</v>
      </c>
      <c r="K9302">
        <v>-6.5282999999999998</v>
      </c>
    </row>
    <row r="9303" spans="1:11" hidden="1">
      <c r="A9303" t="s">
        <v>664</v>
      </c>
      <c r="B9303" t="s">
        <v>662</v>
      </c>
      <c r="C9303">
        <v>181</v>
      </c>
      <c r="D9303" t="s">
        <v>80</v>
      </c>
      <c r="E9303">
        <v>1.4921</v>
      </c>
      <c r="F9303">
        <v>-1.94</v>
      </c>
      <c r="G9303">
        <v>7.9234999999999998</v>
      </c>
      <c r="H9303">
        <v>-2.87E-2</v>
      </c>
      <c r="I9303">
        <v>-1E-4</v>
      </c>
      <c r="J9303">
        <v>-4.1000000000000003E-3</v>
      </c>
      <c r="K9303">
        <v>-11.212899999999999</v>
      </c>
    </row>
    <row r="9304" spans="1:11" hidden="1">
      <c r="A9304" t="s">
        <v>664</v>
      </c>
      <c r="B9304" t="s">
        <v>662</v>
      </c>
      <c r="C9304">
        <v>181</v>
      </c>
      <c r="D9304" t="s">
        <v>80</v>
      </c>
      <c r="E9304">
        <v>1.9279999999999999</v>
      </c>
      <c r="F9304">
        <v>-1.94</v>
      </c>
      <c r="G9304">
        <v>2.3189000000000002</v>
      </c>
      <c r="H9304">
        <v>-2.87E-2</v>
      </c>
      <c r="I9304">
        <v>-1E-4</v>
      </c>
      <c r="J9304">
        <v>8.5000000000000006E-3</v>
      </c>
      <c r="K9304">
        <v>-13.4383</v>
      </c>
    </row>
    <row r="9305" spans="1:11" hidden="1">
      <c r="A9305" t="s">
        <v>664</v>
      </c>
      <c r="B9305" t="s">
        <v>662</v>
      </c>
      <c r="C9305">
        <v>181</v>
      </c>
      <c r="D9305" t="s">
        <v>80</v>
      </c>
      <c r="E9305">
        <v>2.3639999999999999</v>
      </c>
      <c r="F9305">
        <v>-1.94</v>
      </c>
      <c r="G9305">
        <v>-1.698</v>
      </c>
      <c r="H9305">
        <v>-2.87E-2</v>
      </c>
      <c r="I9305">
        <v>-1E-4</v>
      </c>
      <c r="J9305">
        <v>2.1000000000000001E-2</v>
      </c>
      <c r="K9305">
        <v>-13.486599999999999</v>
      </c>
    </row>
    <row r="9306" spans="1:11" hidden="1">
      <c r="A9306" t="s">
        <v>664</v>
      </c>
      <c r="B9306" t="s">
        <v>662</v>
      </c>
      <c r="C9306">
        <v>181</v>
      </c>
      <c r="D9306" t="s">
        <v>80</v>
      </c>
      <c r="E9306">
        <v>2.8</v>
      </c>
      <c r="F9306">
        <v>-1.94</v>
      </c>
      <c r="G9306">
        <v>-3.3197000000000001</v>
      </c>
      <c r="H9306">
        <v>-2.87E-2</v>
      </c>
      <c r="I9306">
        <v>-1E-4</v>
      </c>
      <c r="J9306">
        <v>3.3500000000000002E-2</v>
      </c>
      <c r="K9306">
        <v>-12.3058</v>
      </c>
    </row>
    <row r="9307" spans="1:11" hidden="1">
      <c r="A9307" t="s">
        <v>664</v>
      </c>
      <c r="B9307" t="s">
        <v>662</v>
      </c>
      <c r="C9307">
        <v>181</v>
      </c>
      <c r="D9307" t="s">
        <v>80</v>
      </c>
      <c r="E9307">
        <v>2.8</v>
      </c>
      <c r="F9307">
        <v>-0.39069999999999999</v>
      </c>
      <c r="G9307">
        <v>-10.5167</v>
      </c>
      <c r="H9307">
        <v>-6.5600000000000006E-2</v>
      </c>
      <c r="I9307">
        <v>-1E-4</v>
      </c>
      <c r="J9307">
        <v>-8.1000000000000003E-2</v>
      </c>
      <c r="K9307">
        <v>-12.3058</v>
      </c>
    </row>
    <row r="9308" spans="1:11" hidden="1">
      <c r="A9308" t="s">
        <v>664</v>
      </c>
      <c r="B9308" t="s">
        <v>662</v>
      </c>
      <c r="C9308">
        <v>181</v>
      </c>
      <c r="D9308" t="s">
        <v>80</v>
      </c>
      <c r="E9308">
        <v>3.2360000000000002</v>
      </c>
      <c r="F9308">
        <v>-0.39069999999999999</v>
      </c>
      <c r="G9308">
        <v>-10.940899999999999</v>
      </c>
      <c r="H9308">
        <v>-6.5600000000000006E-2</v>
      </c>
      <c r="I9308">
        <v>-1E-4</v>
      </c>
      <c r="J9308">
        <v>-5.2400000000000002E-2</v>
      </c>
      <c r="K9308">
        <v>-7.6281999999999996</v>
      </c>
    </row>
    <row r="9309" spans="1:11" hidden="1">
      <c r="A9309" t="s">
        <v>664</v>
      </c>
      <c r="B9309" t="s">
        <v>662</v>
      </c>
      <c r="C9309">
        <v>181</v>
      </c>
      <c r="D9309" t="s">
        <v>80</v>
      </c>
      <c r="E9309">
        <v>3.6720000000000002</v>
      </c>
      <c r="F9309">
        <v>-0.39069999999999999</v>
      </c>
      <c r="G9309">
        <v>-11.3652</v>
      </c>
      <c r="H9309">
        <v>-6.5600000000000006E-2</v>
      </c>
      <c r="I9309">
        <v>-1E-4</v>
      </c>
      <c r="J9309">
        <v>-2.3800000000000002E-2</v>
      </c>
      <c r="K9309">
        <v>-2.7656000000000001</v>
      </c>
    </row>
    <row r="9310" spans="1:11" hidden="1">
      <c r="A9310" t="s">
        <v>664</v>
      </c>
      <c r="B9310" t="s">
        <v>662</v>
      </c>
      <c r="C9310">
        <v>181</v>
      </c>
      <c r="D9310" t="s">
        <v>80</v>
      </c>
      <c r="E9310">
        <v>4.1079999999999997</v>
      </c>
      <c r="F9310">
        <v>-0.39069999999999999</v>
      </c>
      <c r="G9310">
        <v>-11.7895</v>
      </c>
      <c r="H9310">
        <v>-6.5600000000000006E-2</v>
      </c>
      <c r="I9310">
        <v>-1E-4</v>
      </c>
      <c r="J9310">
        <v>4.8999999999999998E-3</v>
      </c>
      <c r="K9310">
        <v>2.2818999999999998</v>
      </c>
    </row>
    <row r="9311" spans="1:11" hidden="1">
      <c r="A9311" t="s">
        <v>664</v>
      </c>
      <c r="B9311" t="s">
        <v>662</v>
      </c>
      <c r="C9311">
        <v>181</v>
      </c>
      <c r="D9311" t="s">
        <v>80</v>
      </c>
      <c r="E9311">
        <v>4.5438999999999998</v>
      </c>
      <c r="F9311">
        <v>-0.39069999999999999</v>
      </c>
      <c r="G9311">
        <v>-12.213800000000001</v>
      </c>
      <c r="H9311">
        <v>-6.5600000000000006E-2</v>
      </c>
      <c r="I9311">
        <v>-1E-4</v>
      </c>
      <c r="J9311">
        <v>3.3500000000000002E-2</v>
      </c>
      <c r="K9311">
        <v>7.5144000000000002</v>
      </c>
    </row>
    <row r="9312" spans="1:11" hidden="1">
      <c r="A9312" t="s">
        <v>664</v>
      </c>
      <c r="B9312" t="s">
        <v>662</v>
      </c>
      <c r="C9312">
        <v>181</v>
      </c>
      <c r="D9312" t="s">
        <v>80</v>
      </c>
      <c r="E9312">
        <v>4.9798999999999998</v>
      </c>
      <c r="F9312">
        <v>-0.39069999999999999</v>
      </c>
      <c r="G9312">
        <v>-12.638</v>
      </c>
      <c r="H9312">
        <v>-6.5600000000000006E-2</v>
      </c>
      <c r="I9312">
        <v>-1E-4</v>
      </c>
      <c r="J9312">
        <v>6.2100000000000002E-2</v>
      </c>
      <c r="K9312">
        <v>12.931900000000001</v>
      </c>
    </row>
    <row r="9313" spans="1:11" hidden="1">
      <c r="A9313" t="s">
        <v>664</v>
      </c>
      <c r="B9313" t="s">
        <v>662</v>
      </c>
      <c r="C9313">
        <v>181</v>
      </c>
      <c r="D9313" t="s">
        <v>80</v>
      </c>
      <c r="E9313">
        <v>5.4158999999999997</v>
      </c>
      <c r="F9313">
        <v>-0.39069999999999999</v>
      </c>
      <c r="G9313">
        <v>-13.0623</v>
      </c>
      <c r="H9313">
        <v>-6.5600000000000006E-2</v>
      </c>
      <c r="I9313">
        <v>-1E-4</v>
      </c>
      <c r="J9313">
        <v>9.0700000000000003E-2</v>
      </c>
      <c r="K9313">
        <v>18.534300000000002</v>
      </c>
    </row>
    <row r="9314" spans="1:11" hidden="1">
      <c r="A9314" t="s">
        <v>664</v>
      </c>
      <c r="B9314" t="s">
        <v>662</v>
      </c>
      <c r="C9314">
        <v>181</v>
      </c>
      <c r="D9314" t="s">
        <v>81</v>
      </c>
      <c r="E9314">
        <v>0.18410000000000001</v>
      </c>
      <c r="F9314">
        <v>-2.2216</v>
      </c>
      <c r="G9314">
        <v>21.046500000000002</v>
      </c>
      <c r="H9314">
        <v>-3.2199999999999999E-2</v>
      </c>
      <c r="I9314">
        <v>-1E-4</v>
      </c>
      <c r="J9314">
        <v>-4.41E-2</v>
      </c>
      <c r="K9314">
        <v>8.9817</v>
      </c>
    </row>
    <row r="9315" spans="1:11" hidden="1">
      <c r="A9315" t="s">
        <v>664</v>
      </c>
      <c r="B9315" t="s">
        <v>662</v>
      </c>
      <c r="C9315">
        <v>181</v>
      </c>
      <c r="D9315" t="s">
        <v>81</v>
      </c>
      <c r="E9315">
        <v>0.62009999999999998</v>
      </c>
      <c r="F9315">
        <v>-2.2216</v>
      </c>
      <c r="G9315">
        <v>18.413399999999999</v>
      </c>
      <c r="H9315">
        <v>-3.2199999999999999E-2</v>
      </c>
      <c r="I9315">
        <v>-1E-4</v>
      </c>
      <c r="J9315">
        <v>-3.0099999999999998E-2</v>
      </c>
      <c r="K9315">
        <v>0.2928</v>
      </c>
    </row>
    <row r="9316" spans="1:11" hidden="1">
      <c r="A9316" t="s">
        <v>664</v>
      </c>
      <c r="B9316" t="s">
        <v>662</v>
      </c>
      <c r="C9316">
        <v>181</v>
      </c>
      <c r="D9316" t="s">
        <v>81</v>
      </c>
      <c r="E9316">
        <v>1.0561</v>
      </c>
      <c r="F9316">
        <v>-2.2216</v>
      </c>
      <c r="G9316">
        <v>13.456099999999999</v>
      </c>
      <c r="H9316">
        <v>-3.2199999999999999E-2</v>
      </c>
      <c r="I9316">
        <v>-1E-4</v>
      </c>
      <c r="J9316">
        <v>-1.61E-2</v>
      </c>
      <c r="K9316">
        <v>-6.7286000000000001</v>
      </c>
    </row>
    <row r="9317" spans="1:11" hidden="1">
      <c r="A9317" t="s">
        <v>664</v>
      </c>
      <c r="B9317" t="s">
        <v>662</v>
      </c>
      <c r="C9317">
        <v>181</v>
      </c>
      <c r="D9317" t="s">
        <v>81</v>
      </c>
      <c r="E9317">
        <v>1.4921</v>
      </c>
      <c r="F9317">
        <v>-2.2216</v>
      </c>
      <c r="G9317">
        <v>7.8132000000000001</v>
      </c>
      <c r="H9317">
        <v>-3.2199999999999999E-2</v>
      </c>
      <c r="I9317">
        <v>-1E-4</v>
      </c>
      <c r="J9317">
        <v>-2.0999999999999999E-3</v>
      </c>
      <c r="K9317">
        <v>-11.3651</v>
      </c>
    </row>
    <row r="9318" spans="1:11" hidden="1">
      <c r="A9318" t="s">
        <v>664</v>
      </c>
      <c r="B9318" t="s">
        <v>662</v>
      </c>
      <c r="C9318">
        <v>181</v>
      </c>
      <c r="D9318" t="s">
        <v>81</v>
      </c>
      <c r="E9318">
        <v>1.9279999999999999</v>
      </c>
      <c r="F9318">
        <v>-2.2216</v>
      </c>
      <c r="G9318">
        <v>2.2084999999999999</v>
      </c>
      <c r="H9318">
        <v>-3.2199999999999999E-2</v>
      </c>
      <c r="I9318">
        <v>-1E-4</v>
      </c>
      <c r="J9318">
        <v>1.1900000000000001E-2</v>
      </c>
      <c r="K9318">
        <v>-13.542400000000001</v>
      </c>
    </row>
    <row r="9319" spans="1:11" hidden="1">
      <c r="A9319" t="s">
        <v>664</v>
      </c>
      <c r="B9319" t="s">
        <v>662</v>
      </c>
      <c r="C9319">
        <v>181</v>
      </c>
      <c r="D9319" t="s">
        <v>81</v>
      </c>
      <c r="E9319">
        <v>2.3639999999999999</v>
      </c>
      <c r="F9319">
        <v>-2.2216</v>
      </c>
      <c r="G9319">
        <v>-1.8083</v>
      </c>
      <c r="H9319">
        <v>-3.2199999999999999E-2</v>
      </c>
      <c r="I9319">
        <v>-1E-4</v>
      </c>
      <c r="J9319">
        <v>2.5999999999999999E-2</v>
      </c>
      <c r="K9319">
        <v>-13.5426</v>
      </c>
    </row>
    <row r="9320" spans="1:11" hidden="1">
      <c r="A9320" t="s">
        <v>664</v>
      </c>
      <c r="B9320" t="s">
        <v>662</v>
      </c>
      <c r="C9320">
        <v>181</v>
      </c>
      <c r="D9320" t="s">
        <v>81</v>
      </c>
      <c r="E9320">
        <v>2.8</v>
      </c>
      <c r="F9320">
        <v>-2.2216</v>
      </c>
      <c r="G9320">
        <v>-3.4300999999999999</v>
      </c>
      <c r="H9320">
        <v>-3.2199999999999999E-2</v>
      </c>
      <c r="I9320">
        <v>-1E-4</v>
      </c>
      <c r="J9320">
        <v>0.04</v>
      </c>
      <c r="K9320">
        <v>-12.313700000000001</v>
      </c>
    </row>
    <row r="9321" spans="1:11" hidden="1">
      <c r="A9321" t="s">
        <v>664</v>
      </c>
      <c r="B9321" t="s">
        <v>662</v>
      </c>
      <c r="C9321">
        <v>181</v>
      </c>
      <c r="D9321" t="s">
        <v>81</v>
      </c>
      <c r="E9321">
        <v>2.8</v>
      </c>
      <c r="F9321">
        <v>-1.2035</v>
      </c>
      <c r="G9321">
        <v>-10.627000000000001</v>
      </c>
      <c r="H9321">
        <v>0.2462</v>
      </c>
      <c r="I9321">
        <v>-1E-4</v>
      </c>
      <c r="J9321">
        <v>0.36230000000000001</v>
      </c>
      <c r="K9321">
        <v>-12.313700000000001</v>
      </c>
    </row>
    <row r="9322" spans="1:11" hidden="1">
      <c r="A9322" t="s">
        <v>664</v>
      </c>
      <c r="B9322" t="s">
        <v>662</v>
      </c>
      <c r="C9322">
        <v>181</v>
      </c>
      <c r="D9322" t="s">
        <v>81</v>
      </c>
      <c r="E9322">
        <v>3.2360000000000002</v>
      </c>
      <c r="F9322">
        <v>-1.2035</v>
      </c>
      <c r="G9322">
        <v>-11.051299999999999</v>
      </c>
      <c r="H9322">
        <v>0.2462</v>
      </c>
      <c r="I9322">
        <v>-1E-4</v>
      </c>
      <c r="J9322">
        <v>0.255</v>
      </c>
      <c r="K9322">
        <v>-7.5880000000000001</v>
      </c>
    </row>
    <row r="9323" spans="1:11" hidden="1">
      <c r="A9323" t="s">
        <v>664</v>
      </c>
      <c r="B9323" t="s">
        <v>662</v>
      </c>
      <c r="C9323">
        <v>181</v>
      </c>
      <c r="D9323" t="s">
        <v>81</v>
      </c>
      <c r="E9323">
        <v>3.6720000000000002</v>
      </c>
      <c r="F9323">
        <v>-1.2035</v>
      </c>
      <c r="G9323">
        <v>-11.4755</v>
      </c>
      <c r="H9323">
        <v>0.2462</v>
      </c>
      <c r="I9323">
        <v>-1E-4</v>
      </c>
      <c r="J9323">
        <v>0.1477</v>
      </c>
      <c r="K9323">
        <v>-2.6774</v>
      </c>
    </row>
    <row r="9324" spans="1:11" hidden="1">
      <c r="A9324" t="s">
        <v>664</v>
      </c>
      <c r="B9324" t="s">
        <v>662</v>
      </c>
      <c r="C9324">
        <v>181</v>
      </c>
      <c r="D9324" t="s">
        <v>81</v>
      </c>
      <c r="E9324">
        <v>4.1079999999999997</v>
      </c>
      <c r="F9324">
        <v>-1.2035</v>
      </c>
      <c r="G9324">
        <v>-11.899800000000001</v>
      </c>
      <c r="H9324">
        <v>0.2462</v>
      </c>
      <c r="I9324">
        <v>-1E-4</v>
      </c>
      <c r="J9324">
        <v>4.0300000000000002E-2</v>
      </c>
      <c r="K9324">
        <v>2.4182999999999999</v>
      </c>
    </row>
    <row r="9325" spans="1:11" hidden="1">
      <c r="A9325" t="s">
        <v>664</v>
      </c>
      <c r="B9325" t="s">
        <v>662</v>
      </c>
      <c r="C9325">
        <v>181</v>
      </c>
      <c r="D9325" t="s">
        <v>81</v>
      </c>
      <c r="E9325">
        <v>4.5438999999999998</v>
      </c>
      <c r="F9325">
        <v>-1.2035</v>
      </c>
      <c r="G9325">
        <v>-12.3241</v>
      </c>
      <c r="H9325">
        <v>0.2462</v>
      </c>
      <c r="I9325">
        <v>-1E-4</v>
      </c>
      <c r="J9325">
        <v>-6.7000000000000004E-2</v>
      </c>
      <c r="K9325">
        <v>7.6989000000000001</v>
      </c>
    </row>
    <row r="9326" spans="1:11" hidden="1">
      <c r="A9326" t="s">
        <v>664</v>
      </c>
      <c r="B9326" t="s">
        <v>662</v>
      </c>
      <c r="C9326">
        <v>181</v>
      </c>
      <c r="D9326" t="s">
        <v>81</v>
      </c>
      <c r="E9326">
        <v>4.9798999999999998</v>
      </c>
      <c r="F9326">
        <v>-1.2035</v>
      </c>
      <c r="G9326">
        <v>-12.7484</v>
      </c>
      <c r="H9326">
        <v>0.2462</v>
      </c>
      <c r="I9326">
        <v>-1E-4</v>
      </c>
      <c r="J9326">
        <v>-0.17430000000000001</v>
      </c>
      <c r="K9326">
        <v>13.1645</v>
      </c>
    </row>
    <row r="9327" spans="1:11" hidden="1">
      <c r="A9327" t="s">
        <v>664</v>
      </c>
      <c r="B9327" t="s">
        <v>662</v>
      </c>
      <c r="C9327">
        <v>181</v>
      </c>
      <c r="D9327" t="s">
        <v>81</v>
      </c>
      <c r="E9327">
        <v>5.4158999999999997</v>
      </c>
      <c r="F9327">
        <v>-1.2035</v>
      </c>
      <c r="G9327">
        <v>-13.172599999999999</v>
      </c>
      <c r="H9327">
        <v>0.2462</v>
      </c>
      <c r="I9327">
        <v>-1E-4</v>
      </c>
      <c r="J9327">
        <v>-0.28160000000000002</v>
      </c>
      <c r="K9327">
        <v>18.815000000000001</v>
      </c>
    </row>
    <row r="9328" spans="1:11" hidden="1">
      <c r="A9328" t="s">
        <v>664</v>
      </c>
      <c r="B9328" t="s">
        <v>662</v>
      </c>
      <c r="C9328">
        <v>181</v>
      </c>
      <c r="D9328" t="s">
        <v>82</v>
      </c>
      <c r="E9328">
        <v>0.18410000000000001</v>
      </c>
      <c r="F9328">
        <v>-1.4896</v>
      </c>
      <c r="G9328">
        <v>15.659700000000001</v>
      </c>
      <c r="H9328">
        <v>-2.2499999999999999E-2</v>
      </c>
      <c r="I9328">
        <v>-1E-4</v>
      </c>
      <c r="J9328">
        <v>-3.1800000000000002E-2</v>
      </c>
      <c r="K9328">
        <v>7.1679000000000004</v>
      </c>
    </row>
    <row r="9329" spans="1:11" hidden="1">
      <c r="A9329" t="s">
        <v>664</v>
      </c>
      <c r="B9329" t="s">
        <v>662</v>
      </c>
      <c r="C9329">
        <v>181</v>
      </c>
      <c r="D9329" t="s">
        <v>82</v>
      </c>
      <c r="E9329">
        <v>0.62009999999999998</v>
      </c>
      <c r="F9329">
        <v>-1.4896</v>
      </c>
      <c r="G9329">
        <v>13.6831</v>
      </c>
      <c r="H9329">
        <v>-2.2499999999999999E-2</v>
      </c>
      <c r="I9329">
        <v>-1E-4</v>
      </c>
      <c r="J9329">
        <v>-2.1999999999999999E-2</v>
      </c>
      <c r="K9329">
        <v>0.71450000000000002</v>
      </c>
    </row>
    <row r="9330" spans="1:11" hidden="1">
      <c r="A9330" t="s">
        <v>664</v>
      </c>
      <c r="B9330" t="s">
        <v>662</v>
      </c>
      <c r="C9330">
        <v>181</v>
      </c>
      <c r="D9330" t="s">
        <v>82</v>
      </c>
      <c r="E9330">
        <v>1.0561</v>
      </c>
      <c r="F9330">
        <v>-1.4896</v>
      </c>
      <c r="G9330">
        <v>10.184699999999999</v>
      </c>
      <c r="H9330">
        <v>-2.2499999999999999E-2</v>
      </c>
      <c r="I9330">
        <v>-1E-4</v>
      </c>
      <c r="J9330">
        <v>-1.2200000000000001E-2</v>
      </c>
      <c r="K9330">
        <v>-4.5369999999999999</v>
      </c>
    </row>
    <row r="9331" spans="1:11" hidden="1">
      <c r="A9331" t="s">
        <v>664</v>
      </c>
      <c r="B9331" t="s">
        <v>662</v>
      </c>
      <c r="C9331">
        <v>181</v>
      </c>
      <c r="D9331" t="s">
        <v>82</v>
      </c>
      <c r="E9331">
        <v>1.4921</v>
      </c>
      <c r="F9331">
        <v>-1.4896</v>
      </c>
      <c r="G9331">
        <v>6.2373000000000003</v>
      </c>
      <c r="H9331">
        <v>-2.2499999999999999E-2</v>
      </c>
      <c r="I9331">
        <v>-1E-4</v>
      </c>
      <c r="J9331">
        <v>-2.5000000000000001E-3</v>
      </c>
      <c r="K9331">
        <v>-8.1167999999999996</v>
      </c>
    </row>
    <row r="9332" spans="1:11" hidden="1">
      <c r="A9332" t="s">
        <v>664</v>
      </c>
      <c r="B9332" t="s">
        <v>662</v>
      </c>
      <c r="C9332">
        <v>181</v>
      </c>
      <c r="D9332" t="s">
        <v>82</v>
      </c>
      <c r="E9332">
        <v>1.9279999999999999</v>
      </c>
      <c r="F9332">
        <v>-1.4896</v>
      </c>
      <c r="G9332">
        <v>2.3151000000000002</v>
      </c>
      <c r="H9332">
        <v>-2.2499999999999999E-2</v>
      </c>
      <c r="I9332">
        <v>-1E-4</v>
      </c>
      <c r="J9332">
        <v>7.3000000000000001E-3</v>
      </c>
      <c r="K9332">
        <v>-9.9763999999999999</v>
      </c>
    </row>
    <row r="9333" spans="1:11" hidden="1">
      <c r="A9333" t="s">
        <v>664</v>
      </c>
      <c r="B9333" t="s">
        <v>662</v>
      </c>
      <c r="C9333">
        <v>181</v>
      </c>
      <c r="D9333" t="s">
        <v>82</v>
      </c>
      <c r="E9333">
        <v>2.3639999999999999</v>
      </c>
      <c r="F9333">
        <v>-1.4896</v>
      </c>
      <c r="G9333">
        <v>-0.5675</v>
      </c>
      <c r="H9333">
        <v>-2.2499999999999999E-2</v>
      </c>
      <c r="I9333">
        <v>-1E-4</v>
      </c>
      <c r="J9333">
        <v>1.7100000000000001E-2</v>
      </c>
      <c r="K9333">
        <v>-10.3003</v>
      </c>
    </row>
    <row r="9334" spans="1:11" hidden="1">
      <c r="A9334" t="s">
        <v>664</v>
      </c>
      <c r="B9334" t="s">
        <v>662</v>
      </c>
      <c r="C9334">
        <v>181</v>
      </c>
      <c r="D9334" t="s">
        <v>82</v>
      </c>
      <c r="E9334">
        <v>2.8</v>
      </c>
      <c r="F9334">
        <v>-1.4896</v>
      </c>
      <c r="G9334">
        <v>-1.8818999999999999</v>
      </c>
      <c r="H9334">
        <v>-2.2499999999999999E-2</v>
      </c>
      <c r="I9334">
        <v>-1E-4</v>
      </c>
      <c r="J9334">
        <v>2.69E-2</v>
      </c>
      <c r="K9334">
        <v>-9.7094000000000005</v>
      </c>
    </row>
    <row r="9335" spans="1:11" hidden="1">
      <c r="A9335" t="s">
        <v>664</v>
      </c>
      <c r="B9335" t="s">
        <v>662</v>
      </c>
      <c r="C9335">
        <v>181</v>
      </c>
      <c r="D9335" t="s">
        <v>82</v>
      </c>
      <c r="E9335">
        <v>2.8</v>
      </c>
      <c r="F9335">
        <v>-0.35859999999999997</v>
      </c>
      <c r="G9335">
        <v>-7.4936999999999996</v>
      </c>
      <c r="H9335">
        <v>1.0800000000000001E-2</v>
      </c>
      <c r="I9335">
        <v>-1E-4</v>
      </c>
      <c r="J9335">
        <v>2.47E-2</v>
      </c>
      <c r="K9335">
        <v>-9.7094000000000005</v>
      </c>
    </row>
    <row r="9336" spans="1:11" hidden="1">
      <c r="A9336" t="s">
        <v>664</v>
      </c>
      <c r="B9336" t="s">
        <v>662</v>
      </c>
      <c r="C9336">
        <v>181</v>
      </c>
      <c r="D9336" t="s">
        <v>82</v>
      </c>
      <c r="E9336">
        <v>3.2360000000000002</v>
      </c>
      <c r="F9336">
        <v>-0.35859999999999997</v>
      </c>
      <c r="G9336">
        <v>-8.0241000000000007</v>
      </c>
      <c r="H9336">
        <v>1.0800000000000001E-2</v>
      </c>
      <c r="I9336">
        <v>-1E-4</v>
      </c>
      <c r="J9336">
        <v>0.02</v>
      </c>
      <c r="K9336">
        <v>-6.3266999999999998</v>
      </c>
    </row>
    <row r="9337" spans="1:11" hidden="1">
      <c r="A9337" t="s">
        <v>664</v>
      </c>
      <c r="B9337" t="s">
        <v>662</v>
      </c>
      <c r="C9337">
        <v>181</v>
      </c>
      <c r="D9337" t="s">
        <v>82</v>
      </c>
      <c r="E9337">
        <v>3.6720000000000002</v>
      </c>
      <c r="F9337">
        <v>-0.35859999999999997</v>
      </c>
      <c r="G9337">
        <v>-8.5543999999999993</v>
      </c>
      <c r="H9337">
        <v>1.0800000000000001E-2</v>
      </c>
      <c r="I9337">
        <v>-1E-4</v>
      </c>
      <c r="J9337">
        <v>1.5299999999999999E-2</v>
      </c>
      <c r="K9337">
        <v>-2.7126999999999999</v>
      </c>
    </row>
    <row r="9338" spans="1:11" hidden="1">
      <c r="A9338" t="s">
        <v>664</v>
      </c>
      <c r="B9338" t="s">
        <v>662</v>
      </c>
      <c r="C9338">
        <v>181</v>
      </c>
      <c r="D9338" t="s">
        <v>82</v>
      </c>
      <c r="E9338">
        <v>4.1079999999999997</v>
      </c>
      <c r="F9338">
        <v>-0.35859999999999997</v>
      </c>
      <c r="G9338">
        <v>-9.0846999999999998</v>
      </c>
      <c r="H9338">
        <v>1.0800000000000001E-2</v>
      </c>
      <c r="I9338">
        <v>-1E-4</v>
      </c>
      <c r="J9338">
        <v>1.06E-2</v>
      </c>
      <c r="K9338">
        <v>1.1325000000000001</v>
      </c>
    </row>
    <row r="9339" spans="1:11" hidden="1">
      <c r="A9339" t="s">
        <v>664</v>
      </c>
      <c r="B9339" t="s">
        <v>662</v>
      </c>
      <c r="C9339">
        <v>181</v>
      </c>
      <c r="D9339" t="s">
        <v>82</v>
      </c>
      <c r="E9339">
        <v>4.5438999999999998</v>
      </c>
      <c r="F9339">
        <v>-0.35859999999999997</v>
      </c>
      <c r="G9339">
        <v>-9.6151</v>
      </c>
      <c r="H9339">
        <v>1.0800000000000001E-2</v>
      </c>
      <c r="I9339">
        <v>-1E-4</v>
      </c>
      <c r="J9339">
        <v>5.8999999999999999E-3</v>
      </c>
      <c r="K9339">
        <v>5.2088999999999999</v>
      </c>
    </row>
    <row r="9340" spans="1:11" hidden="1">
      <c r="A9340" t="s">
        <v>664</v>
      </c>
      <c r="B9340" t="s">
        <v>662</v>
      </c>
      <c r="C9340">
        <v>181</v>
      </c>
      <c r="D9340" t="s">
        <v>82</v>
      </c>
      <c r="E9340">
        <v>4.9798999999999998</v>
      </c>
      <c r="F9340">
        <v>-0.35859999999999997</v>
      </c>
      <c r="G9340">
        <v>-10.1454</v>
      </c>
      <c r="H9340">
        <v>1.0800000000000001E-2</v>
      </c>
      <c r="I9340">
        <v>-1E-4</v>
      </c>
      <c r="J9340">
        <v>1.1999999999999999E-3</v>
      </c>
      <c r="K9340">
        <v>9.5165000000000006</v>
      </c>
    </row>
    <row r="9341" spans="1:11" hidden="1">
      <c r="A9341" t="s">
        <v>664</v>
      </c>
      <c r="B9341" t="s">
        <v>662</v>
      </c>
      <c r="C9341">
        <v>181</v>
      </c>
      <c r="D9341" t="s">
        <v>82</v>
      </c>
      <c r="E9341">
        <v>5.4158999999999997</v>
      </c>
      <c r="F9341">
        <v>-0.35859999999999997</v>
      </c>
      <c r="G9341">
        <v>-10.675800000000001</v>
      </c>
      <c r="H9341">
        <v>1.0800000000000001E-2</v>
      </c>
      <c r="I9341">
        <v>-1E-4</v>
      </c>
      <c r="J9341">
        <v>-3.5000000000000001E-3</v>
      </c>
      <c r="K9341">
        <v>14.055400000000001</v>
      </c>
    </row>
    <row r="9342" spans="1:11" hidden="1">
      <c r="A9342" t="s">
        <v>664</v>
      </c>
      <c r="B9342" t="s">
        <v>662</v>
      </c>
      <c r="C9342">
        <v>181</v>
      </c>
      <c r="D9342" t="s">
        <v>83</v>
      </c>
      <c r="E9342">
        <v>0.18410000000000001</v>
      </c>
      <c r="F9342">
        <v>-1.4896</v>
      </c>
      <c r="G9342">
        <v>15.659700000000001</v>
      </c>
      <c r="H9342">
        <v>-2.2499999999999999E-2</v>
      </c>
      <c r="I9342">
        <v>-1E-4</v>
      </c>
      <c r="J9342">
        <v>-3.1800000000000002E-2</v>
      </c>
      <c r="K9342">
        <v>7.1679000000000004</v>
      </c>
    </row>
    <row r="9343" spans="1:11" hidden="1">
      <c r="A9343" t="s">
        <v>664</v>
      </c>
      <c r="B9343" t="s">
        <v>662</v>
      </c>
      <c r="C9343">
        <v>181</v>
      </c>
      <c r="D9343" t="s">
        <v>83</v>
      </c>
      <c r="E9343">
        <v>0.62009999999999998</v>
      </c>
      <c r="F9343">
        <v>-1.4896</v>
      </c>
      <c r="G9343">
        <v>13.6831</v>
      </c>
      <c r="H9343">
        <v>-2.2499999999999999E-2</v>
      </c>
      <c r="I9343">
        <v>-1E-4</v>
      </c>
      <c r="J9343">
        <v>-2.1999999999999999E-2</v>
      </c>
      <c r="K9343">
        <v>0.71450000000000002</v>
      </c>
    </row>
    <row r="9344" spans="1:11" hidden="1">
      <c r="A9344" t="s">
        <v>664</v>
      </c>
      <c r="B9344" t="s">
        <v>662</v>
      </c>
      <c r="C9344">
        <v>181</v>
      </c>
      <c r="D9344" t="s">
        <v>83</v>
      </c>
      <c r="E9344">
        <v>1.0561</v>
      </c>
      <c r="F9344">
        <v>-1.4896</v>
      </c>
      <c r="G9344">
        <v>10.184699999999999</v>
      </c>
      <c r="H9344">
        <v>-2.2499999999999999E-2</v>
      </c>
      <c r="I9344">
        <v>-1E-4</v>
      </c>
      <c r="J9344">
        <v>-1.2200000000000001E-2</v>
      </c>
      <c r="K9344">
        <v>-4.5369999999999999</v>
      </c>
    </row>
    <row r="9345" spans="1:11" hidden="1">
      <c r="A9345" t="s">
        <v>664</v>
      </c>
      <c r="B9345" t="s">
        <v>662</v>
      </c>
      <c r="C9345">
        <v>181</v>
      </c>
      <c r="D9345" t="s">
        <v>83</v>
      </c>
      <c r="E9345">
        <v>1.4921</v>
      </c>
      <c r="F9345">
        <v>-1.4896</v>
      </c>
      <c r="G9345">
        <v>6.2373000000000003</v>
      </c>
      <c r="H9345">
        <v>-2.2499999999999999E-2</v>
      </c>
      <c r="I9345">
        <v>-1E-4</v>
      </c>
      <c r="J9345">
        <v>-2.5000000000000001E-3</v>
      </c>
      <c r="K9345">
        <v>-8.1167999999999996</v>
      </c>
    </row>
    <row r="9346" spans="1:11" hidden="1">
      <c r="A9346" t="s">
        <v>664</v>
      </c>
      <c r="B9346" t="s">
        <v>662</v>
      </c>
      <c r="C9346">
        <v>181</v>
      </c>
      <c r="D9346" t="s">
        <v>83</v>
      </c>
      <c r="E9346">
        <v>1.9279999999999999</v>
      </c>
      <c r="F9346">
        <v>-1.4896</v>
      </c>
      <c r="G9346">
        <v>2.3151000000000002</v>
      </c>
      <c r="H9346">
        <v>-2.2499999999999999E-2</v>
      </c>
      <c r="I9346">
        <v>-1E-4</v>
      </c>
      <c r="J9346">
        <v>7.3000000000000001E-3</v>
      </c>
      <c r="K9346">
        <v>-9.9763999999999999</v>
      </c>
    </row>
    <row r="9347" spans="1:11" hidden="1">
      <c r="A9347" t="s">
        <v>664</v>
      </c>
      <c r="B9347" t="s">
        <v>662</v>
      </c>
      <c r="C9347">
        <v>181</v>
      </c>
      <c r="D9347" t="s">
        <v>83</v>
      </c>
      <c r="E9347">
        <v>2.3639999999999999</v>
      </c>
      <c r="F9347">
        <v>-1.4896</v>
      </c>
      <c r="G9347">
        <v>-0.5675</v>
      </c>
      <c r="H9347">
        <v>-2.2499999999999999E-2</v>
      </c>
      <c r="I9347">
        <v>-1E-4</v>
      </c>
      <c r="J9347">
        <v>1.7100000000000001E-2</v>
      </c>
      <c r="K9347">
        <v>-10.3003</v>
      </c>
    </row>
    <row r="9348" spans="1:11" hidden="1">
      <c r="A9348" t="s">
        <v>664</v>
      </c>
      <c r="B9348" t="s">
        <v>662</v>
      </c>
      <c r="C9348">
        <v>181</v>
      </c>
      <c r="D9348" t="s">
        <v>83</v>
      </c>
      <c r="E9348">
        <v>2.8</v>
      </c>
      <c r="F9348">
        <v>-1.4896</v>
      </c>
      <c r="G9348">
        <v>-1.8818999999999999</v>
      </c>
      <c r="H9348">
        <v>-2.2499999999999999E-2</v>
      </c>
      <c r="I9348">
        <v>-1E-4</v>
      </c>
      <c r="J9348">
        <v>2.69E-2</v>
      </c>
      <c r="K9348">
        <v>-9.7094000000000005</v>
      </c>
    </row>
    <row r="9349" spans="1:11" hidden="1">
      <c r="A9349" t="s">
        <v>664</v>
      </c>
      <c r="B9349" t="s">
        <v>662</v>
      </c>
      <c r="C9349">
        <v>181</v>
      </c>
      <c r="D9349" t="s">
        <v>83</v>
      </c>
      <c r="E9349">
        <v>2.8</v>
      </c>
      <c r="F9349">
        <v>-0.35859999999999997</v>
      </c>
      <c r="G9349">
        <v>-7.4936999999999996</v>
      </c>
      <c r="H9349">
        <v>1.0800000000000001E-2</v>
      </c>
      <c r="I9349">
        <v>-1E-4</v>
      </c>
      <c r="J9349">
        <v>2.47E-2</v>
      </c>
      <c r="K9349">
        <v>-9.7094000000000005</v>
      </c>
    </row>
    <row r="9350" spans="1:11" hidden="1">
      <c r="A9350" t="s">
        <v>664</v>
      </c>
      <c r="B9350" t="s">
        <v>662</v>
      </c>
      <c r="C9350">
        <v>181</v>
      </c>
      <c r="D9350" t="s">
        <v>83</v>
      </c>
      <c r="E9350">
        <v>3.2360000000000002</v>
      </c>
      <c r="F9350">
        <v>-0.35859999999999997</v>
      </c>
      <c r="G9350">
        <v>-8.0241000000000007</v>
      </c>
      <c r="H9350">
        <v>1.0800000000000001E-2</v>
      </c>
      <c r="I9350">
        <v>-1E-4</v>
      </c>
      <c r="J9350">
        <v>0.02</v>
      </c>
      <c r="K9350">
        <v>-6.3266999999999998</v>
      </c>
    </row>
    <row r="9351" spans="1:11" hidden="1">
      <c r="A9351" t="s">
        <v>664</v>
      </c>
      <c r="B9351" t="s">
        <v>662</v>
      </c>
      <c r="C9351">
        <v>181</v>
      </c>
      <c r="D9351" t="s">
        <v>83</v>
      </c>
      <c r="E9351">
        <v>3.6720000000000002</v>
      </c>
      <c r="F9351">
        <v>-0.35859999999999997</v>
      </c>
      <c r="G9351">
        <v>-8.5543999999999993</v>
      </c>
      <c r="H9351">
        <v>1.0800000000000001E-2</v>
      </c>
      <c r="I9351">
        <v>-1E-4</v>
      </c>
      <c r="J9351">
        <v>1.5299999999999999E-2</v>
      </c>
      <c r="K9351">
        <v>-2.7126999999999999</v>
      </c>
    </row>
    <row r="9352" spans="1:11" hidden="1">
      <c r="A9352" t="s">
        <v>664</v>
      </c>
      <c r="B9352" t="s">
        <v>662</v>
      </c>
      <c r="C9352">
        <v>181</v>
      </c>
      <c r="D9352" t="s">
        <v>83</v>
      </c>
      <c r="E9352">
        <v>4.1079999999999997</v>
      </c>
      <c r="F9352">
        <v>-0.35859999999999997</v>
      </c>
      <c r="G9352">
        <v>-9.0846999999999998</v>
      </c>
      <c r="H9352">
        <v>1.0800000000000001E-2</v>
      </c>
      <c r="I9352">
        <v>-1E-4</v>
      </c>
      <c r="J9352">
        <v>1.06E-2</v>
      </c>
      <c r="K9352">
        <v>1.1325000000000001</v>
      </c>
    </row>
    <row r="9353" spans="1:11" hidden="1">
      <c r="A9353" t="s">
        <v>664</v>
      </c>
      <c r="B9353" t="s">
        <v>662</v>
      </c>
      <c r="C9353">
        <v>181</v>
      </c>
      <c r="D9353" t="s">
        <v>83</v>
      </c>
      <c r="E9353">
        <v>4.5438999999999998</v>
      </c>
      <c r="F9353">
        <v>-0.35859999999999997</v>
      </c>
      <c r="G9353">
        <v>-9.6151</v>
      </c>
      <c r="H9353">
        <v>1.0800000000000001E-2</v>
      </c>
      <c r="I9353">
        <v>-1E-4</v>
      </c>
      <c r="J9353">
        <v>5.8999999999999999E-3</v>
      </c>
      <c r="K9353">
        <v>5.2088999999999999</v>
      </c>
    </row>
    <row r="9354" spans="1:11" hidden="1">
      <c r="A9354" t="s">
        <v>664</v>
      </c>
      <c r="B9354" t="s">
        <v>662</v>
      </c>
      <c r="C9354">
        <v>181</v>
      </c>
      <c r="D9354" t="s">
        <v>83</v>
      </c>
      <c r="E9354">
        <v>4.9798999999999998</v>
      </c>
      <c r="F9354">
        <v>-0.35859999999999997</v>
      </c>
      <c r="G9354">
        <v>-10.1454</v>
      </c>
      <c r="H9354">
        <v>1.0800000000000001E-2</v>
      </c>
      <c r="I9354">
        <v>-1E-4</v>
      </c>
      <c r="J9354">
        <v>1.1999999999999999E-3</v>
      </c>
      <c r="K9354">
        <v>9.5165000000000006</v>
      </c>
    </row>
    <row r="9355" spans="1:11" hidden="1">
      <c r="A9355" t="s">
        <v>664</v>
      </c>
      <c r="B9355" t="s">
        <v>662</v>
      </c>
      <c r="C9355">
        <v>181</v>
      </c>
      <c r="D9355" t="s">
        <v>83</v>
      </c>
      <c r="E9355">
        <v>5.4158999999999997</v>
      </c>
      <c r="F9355">
        <v>-0.35859999999999997</v>
      </c>
      <c r="G9355">
        <v>-10.675800000000001</v>
      </c>
      <c r="H9355">
        <v>1.0800000000000001E-2</v>
      </c>
      <c r="I9355">
        <v>-1E-4</v>
      </c>
      <c r="J9355">
        <v>-3.5000000000000001E-3</v>
      </c>
      <c r="K9355">
        <v>14.055400000000001</v>
      </c>
    </row>
    <row r="9356" spans="1:11" hidden="1">
      <c r="A9356" t="s">
        <v>664</v>
      </c>
      <c r="B9356" t="s">
        <v>662</v>
      </c>
      <c r="C9356">
        <v>181</v>
      </c>
      <c r="D9356" t="s">
        <v>84</v>
      </c>
      <c r="E9356">
        <v>0.18410000000000001</v>
      </c>
      <c r="F9356">
        <v>-1.5952</v>
      </c>
      <c r="G9356">
        <v>15.6183</v>
      </c>
      <c r="H9356">
        <v>-2.3699999999999999E-2</v>
      </c>
      <c r="I9356">
        <v>-1E-4</v>
      </c>
      <c r="J9356">
        <v>-3.2800000000000003E-2</v>
      </c>
      <c r="K9356">
        <v>7.0567000000000002</v>
      </c>
    </row>
    <row r="9357" spans="1:11" hidden="1">
      <c r="A9357" t="s">
        <v>664</v>
      </c>
      <c r="B9357" t="s">
        <v>662</v>
      </c>
      <c r="C9357">
        <v>181</v>
      </c>
      <c r="D9357" t="s">
        <v>84</v>
      </c>
      <c r="E9357">
        <v>0.62009999999999998</v>
      </c>
      <c r="F9357">
        <v>-1.5952</v>
      </c>
      <c r="G9357">
        <v>13.6417</v>
      </c>
      <c r="H9357">
        <v>-2.3699999999999999E-2</v>
      </c>
      <c r="I9357">
        <v>-1E-4</v>
      </c>
      <c r="J9357">
        <v>-2.24E-2</v>
      </c>
      <c r="K9357">
        <v>0.62129999999999996</v>
      </c>
    </row>
    <row r="9358" spans="1:11" hidden="1">
      <c r="A9358" t="s">
        <v>664</v>
      </c>
      <c r="B9358" t="s">
        <v>662</v>
      </c>
      <c r="C9358">
        <v>181</v>
      </c>
      <c r="D9358" t="s">
        <v>84</v>
      </c>
      <c r="E9358">
        <v>1.0561</v>
      </c>
      <c r="F9358">
        <v>-1.5952</v>
      </c>
      <c r="G9358">
        <v>10.1433</v>
      </c>
      <c r="H9358">
        <v>-2.3699999999999999E-2</v>
      </c>
      <c r="I9358">
        <v>-1E-4</v>
      </c>
      <c r="J9358">
        <v>-1.21E-2</v>
      </c>
      <c r="K9358">
        <v>-4.6120999999999999</v>
      </c>
    </row>
    <row r="9359" spans="1:11" hidden="1">
      <c r="A9359" t="s">
        <v>664</v>
      </c>
      <c r="B9359" t="s">
        <v>662</v>
      </c>
      <c r="C9359">
        <v>181</v>
      </c>
      <c r="D9359" t="s">
        <v>84</v>
      </c>
      <c r="E9359">
        <v>1.4921</v>
      </c>
      <c r="F9359">
        <v>-1.5952</v>
      </c>
      <c r="G9359">
        <v>6.1959999999999997</v>
      </c>
      <c r="H9359">
        <v>-2.3699999999999999E-2</v>
      </c>
      <c r="I9359">
        <v>-1E-4</v>
      </c>
      <c r="J9359">
        <v>-1.6999999999999999E-3</v>
      </c>
      <c r="K9359">
        <v>-8.1738999999999997</v>
      </c>
    </row>
    <row r="9360" spans="1:11" hidden="1">
      <c r="A9360" t="s">
        <v>664</v>
      </c>
      <c r="B9360" t="s">
        <v>662</v>
      </c>
      <c r="C9360">
        <v>181</v>
      </c>
      <c r="D9360" t="s">
        <v>84</v>
      </c>
      <c r="E9360">
        <v>1.9279999999999999</v>
      </c>
      <c r="F9360">
        <v>-1.5952</v>
      </c>
      <c r="G9360">
        <v>2.2736999999999998</v>
      </c>
      <c r="H9360">
        <v>-2.3699999999999999E-2</v>
      </c>
      <c r="I9360">
        <v>-1E-4</v>
      </c>
      <c r="J9360">
        <v>8.6E-3</v>
      </c>
      <c r="K9360">
        <v>-10.0154</v>
      </c>
    </row>
    <row r="9361" spans="1:11" hidden="1">
      <c r="A9361" t="s">
        <v>664</v>
      </c>
      <c r="B9361" t="s">
        <v>662</v>
      </c>
      <c r="C9361">
        <v>181</v>
      </c>
      <c r="D9361" t="s">
        <v>84</v>
      </c>
      <c r="E9361">
        <v>2.3639999999999999</v>
      </c>
      <c r="F9361">
        <v>-1.5952</v>
      </c>
      <c r="G9361">
        <v>-0.6089</v>
      </c>
      <c r="H9361">
        <v>-2.3699999999999999E-2</v>
      </c>
      <c r="I9361">
        <v>-1E-4</v>
      </c>
      <c r="J9361">
        <v>1.9E-2</v>
      </c>
      <c r="K9361">
        <v>-10.321400000000001</v>
      </c>
    </row>
    <row r="9362" spans="1:11" hidden="1">
      <c r="A9362" t="s">
        <v>664</v>
      </c>
      <c r="B9362" t="s">
        <v>662</v>
      </c>
      <c r="C9362">
        <v>181</v>
      </c>
      <c r="D9362" t="s">
        <v>84</v>
      </c>
      <c r="E9362">
        <v>2.8</v>
      </c>
      <c r="F9362">
        <v>-1.5952</v>
      </c>
      <c r="G9362">
        <v>-1.9233</v>
      </c>
      <c r="H9362">
        <v>-2.3699999999999999E-2</v>
      </c>
      <c r="I9362">
        <v>-1E-4</v>
      </c>
      <c r="J9362">
        <v>2.93E-2</v>
      </c>
      <c r="K9362">
        <v>-9.7124000000000006</v>
      </c>
    </row>
    <row r="9363" spans="1:11" hidden="1">
      <c r="A9363" t="s">
        <v>664</v>
      </c>
      <c r="B9363" t="s">
        <v>662</v>
      </c>
      <c r="C9363">
        <v>181</v>
      </c>
      <c r="D9363" t="s">
        <v>84</v>
      </c>
      <c r="E9363">
        <v>2.8</v>
      </c>
      <c r="F9363">
        <v>-0.66339999999999999</v>
      </c>
      <c r="G9363">
        <v>-7.5350999999999999</v>
      </c>
      <c r="H9363">
        <v>0.12770000000000001</v>
      </c>
      <c r="I9363">
        <v>-1E-4</v>
      </c>
      <c r="J9363">
        <v>0.191</v>
      </c>
      <c r="K9363">
        <v>-9.7124000000000006</v>
      </c>
    </row>
    <row r="9364" spans="1:11" hidden="1">
      <c r="A9364" t="s">
        <v>664</v>
      </c>
      <c r="B9364" t="s">
        <v>662</v>
      </c>
      <c r="C9364">
        <v>181</v>
      </c>
      <c r="D9364" t="s">
        <v>84</v>
      </c>
      <c r="E9364">
        <v>3.2360000000000002</v>
      </c>
      <c r="F9364">
        <v>-0.66339999999999999</v>
      </c>
      <c r="G9364">
        <v>-8.0654000000000003</v>
      </c>
      <c r="H9364">
        <v>0.12770000000000001</v>
      </c>
      <c r="I9364">
        <v>-1E-4</v>
      </c>
      <c r="J9364">
        <v>0.1353</v>
      </c>
      <c r="K9364">
        <v>-6.3116000000000003</v>
      </c>
    </row>
    <row r="9365" spans="1:11" hidden="1">
      <c r="A9365" t="s">
        <v>664</v>
      </c>
      <c r="B9365" t="s">
        <v>662</v>
      </c>
      <c r="C9365">
        <v>181</v>
      </c>
      <c r="D9365" t="s">
        <v>84</v>
      </c>
      <c r="E9365">
        <v>3.6720000000000002</v>
      </c>
      <c r="F9365">
        <v>-0.66339999999999999</v>
      </c>
      <c r="G9365">
        <v>-8.5958000000000006</v>
      </c>
      <c r="H9365">
        <v>0.12770000000000001</v>
      </c>
      <c r="I9365">
        <v>-1E-4</v>
      </c>
      <c r="J9365">
        <v>7.9600000000000004E-2</v>
      </c>
      <c r="K9365">
        <v>-2.6796000000000002</v>
      </c>
    </row>
    <row r="9366" spans="1:11" hidden="1">
      <c r="A9366" t="s">
        <v>664</v>
      </c>
      <c r="B9366" t="s">
        <v>662</v>
      </c>
      <c r="C9366">
        <v>181</v>
      </c>
      <c r="D9366" t="s">
        <v>84</v>
      </c>
      <c r="E9366">
        <v>4.1079999999999997</v>
      </c>
      <c r="F9366">
        <v>-0.66339999999999999</v>
      </c>
      <c r="G9366">
        <v>-9.1260999999999992</v>
      </c>
      <c r="H9366">
        <v>0.12770000000000001</v>
      </c>
      <c r="I9366">
        <v>-1E-4</v>
      </c>
      <c r="J9366">
        <v>2.3900000000000001E-2</v>
      </c>
      <c r="K9366">
        <v>1.1836</v>
      </c>
    </row>
    <row r="9367" spans="1:11" hidden="1">
      <c r="A9367" t="s">
        <v>664</v>
      </c>
      <c r="B9367" t="s">
        <v>662</v>
      </c>
      <c r="C9367">
        <v>181</v>
      </c>
      <c r="D9367" t="s">
        <v>84</v>
      </c>
      <c r="E9367">
        <v>4.5438999999999998</v>
      </c>
      <c r="F9367">
        <v>-0.66339999999999999</v>
      </c>
      <c r="G9367">
        <v>-9.6564999999999994</v>
      </c>
      <c r="H9367">
        <v>0.12770000000000001</v>
      </c>
      <c r="I9367">
        <v>-1E-4</v>
      </c>
      <c r="J9367">
        <v>-3.1800000000000002E-2</v>
      </c>
      <c r="K9367">
        <v>5.2781000000000002</v>
      </c>
    </row>
    <row r="9368" spans="1:11" hidden="1">
      <c r="A9368" t="s">
        <v>664</v>
      </c>
      <c r="B9368" t="s">
        <v>662</v>
      </c>
      <c r="C9368">
        <v>181</v>
      </c>
      <c r="D9368" t="s">
        <v>84</v>
      </c>
      <c r="E9368">
        <v>4.9798999999999998</v>
      </c>
      <c r="F9368">
        <v>-0.66339999999999999</v>
      </c>
      <c r="G9368">
        <v>-10.1868</v>
      </c>
      <c r="H9368">
        <v>0.12770000000000001</v>
      </c>
      <c r="I9368">
        <v>-1E-4</v>
      </c>
      <c r="J9368">
        <v>-8.7499999999999994E-2</v>
      </c>
      <c r="K9368">
        <v>9.6036999999999999</v>
      </c>
    </row>
    <row r="9369" spans="1:11" hidden="1">
      <c r="A9369" t="s">
        <v>664</v>
      </c>
      <c r="B9369" t="s">
        <v>662</v>
      </c>
      <c r="C9369">
        <v>181</v>
      </c>
      <c r="D9369" t="s">
        <v>84</v>
      </c>
      <c r="E9369">
        <v>5.4158999999999997</v>
      </c>
      <c r="F9369">
        <v>-0.66339999999999999</v>
      </c>
      <c r="G9369">
        <v>-10.7171</v>
      </c>
      <c r="H9369">
        <v>0.12770000000000001</v>
      </c>
      <c r="I9369">
        <v>-1E-4</v>
      </c>
      <c r="J9369">
        <v>-0.1431</v>
      </c>
      <c r="K9369">
        <v>14.160600000000001</v>
      </c>
    </row>
    <row r="9370" spans="1:11" hidden="1">
      <c r="A9370" t="s">
        <v>664</v>
      </c>
      <c r="B9370" t="s">
        <v>662</v>
      </c>
      <c r="C9370">
        <v>181</v>
      </c>
      <c r="D9370" t="s">
        <v>85</v>
      </c>
      <c r="E9370">
        <v>0.18410000000000001</v>
      </c>
      <c r="F9370">
        <v>-1.5952</v>
      </c>
      <c r="G9370">
        <v>15.6183</v>
      </c>
      <c r="H9370">
        <v>-2.3699999999999999E-2</v>
      </c>
      <c r="I9370">
        <v>-1E-4</v>
      </c>
      <c r="J9370">
        <v>-3.2800000000000003E-2</v>
      </c>
      <c r="K9370">
        <v>7.0567000000000002</v>
      </c>
    </row>
    <row r="9371" spans="1:11" hidden="1">
      <c r="A9371" t="s">
        <v>664</v>
      </c>
      <c r="B9371" t="s">
        <v>662</v>
      </c>
      <c r="C9371">
        <v>181</v>
      </c>
      <c r="D9371" t="s">
        <v>85</v>
      </c>
      <c r="E9371">
        <v>0.62009999999999998</v>
      </c>
      <c r="F9371">
        <v>-1.5952</v>
      </c>
      <c r="G9371">
        <v>13.6417</v>
      </c>
      <c r="H9371">
        <v>-2.3699999999999999E-2</v>
      </c>
      <c r="I9371">
        <v>-1E-4</v>
      </c>
      <c r="J9371">
        <v>-2.24E-2</v>
      </c>
      <c r="K9371">
        <v>0.62129999999999996</v>
      </c>
    </row>
    <row r="9372" spans="1:11" hidden="1">
      <c r="A9372" t="s">
        <v>664</v>
      </c>
      <c r="B9372" t="s">
        <v>662</v>
      </c>
      <c r="C9372">
        <v>181</v>
      </c>
      <c r="D9372" t="s">
        <v>85</v>
      </c>
      <c r="E9372">
        <v>1.0561</v>
      </c>
      <c r="F9372">
        <v>-1.5952</v>
      </c>
      <c r="G9372">
        <v>10.1433</v>
      </c>
      <c r="H9372">
        <v>-2.3699999999999999E-2</v>
      </c>
      <c r="I9372">
        <v>-1E-4</v>
      </c>
      <c r="J9372">
        <v>-1.21E-2</v>
      </c>
      <c r="K9372">
        <v>-4.6120999999999999</v>
      </c>
    </row>
    <row r="9373" spans="1:11" hidden="1">
      <c r="A9373" t="s">
        <v>664</v>
      </c>
      <c r="B9373" t="s">
        <v>662</v>
      </c>
      <c r="C9373">
        <v>181</v>
      </c>
      <c r="D9373" t="s">
        <v>85</v>
      </c>
      <c r="E9373">
        <v>1.4921</v>
      </c>
      <c r="F9373">
        <v>-1.5952</v>
      </c>
      <c r="G9373">
        <v>6.1959999999999997</v>
      </c>
      <c r="H9373">
        <v>-2.3699999999999999E-2</v>
      </c>
      <c r="I9373">
        <v>-1E-4</v>
      </c>
      <c r="J9373">
        <v>-1.6999999999999999E-3</v>
      </c>
      <c r="K9373">
        <v>-8.1738999999999997</v>
      </c>
    </row>
    <row r="9374" spans="1:11" hidden="1">
      <c r="A9374" t="s">
        <v>664</v>
      </c>
      <c r="B9374" t="s">
        <v>662</v>
      </c>
      <c r="C9374">
        <v>181</v>
      </c>
      <c r="D9374" t="s">
        <v>85</v>
      </c>
      <c r="E9374">
        <v>1.9279999999999999</v>
      </c>
      <c r="F9374">
        <v>-1.5952</v>
      </c>
      <c r="G9374">
        <v>2.2736999999999998</v>
      </c>
      <c r="H9374">
        <v>-2.3699999999999999E-2</v>
      </c>
      <c r="I9374">
        <v>-1E-4</v>
      </c>
      <c r="J9374">
        <v>8.6E-3</v>
      </c>
      <c r="K9374">
        <v>-10.0154</v>
      </c>
    </row>
    <row r="9375" spans="1:11" hidden="1">
      <c r="A9375" t="s">
        <v>664</v>
      </c>
      <c r="B9375" t="s">
        <v>662</v>
      </c>
      <c r="C9375">
        <v>181</v>
      </c>
      <c r="D9375" t="s">
        <v>85</v>
      </c>
      <c r="E9375">
        <v>2.3639999999999999</v>
      </c>
      <c r="F9375">
        <v>-1.5952</v>
      </c>
      <c r="G9375">
        <v>-0.6089</v>
      </c>
      <c r="H9375">
        <v>-2.3699999999999999E-2</v>
      </c>
      <c r="I9375">
        <v>-1E-4</v>
      </c>
      <c r="J9375">
        <v>1.9E-2</v>
      </c>
      <c r="K9375">
        <v>-10.321400000000001</v>
      </c>
    </row>
    <row r="9376" spans="1:11" hidden="1">
      <c r="A9376" t="s">
        <v>664</v>
      </c>
      <c r="B9376" t="s">
        <v>662</v>
      </c>
      <c r="C9376">
        <v>181</v>
      </c>
      <c r="D9376" t="s">
        <v>85</v>
      </c>
      <c r="E9376">
        <v>2.8</v>
      </c>
      <c r="F9376">
        <v>-1.5952</v>
      </c>
      <c r="G9376">
        <v>-1.9233</v>
      </c>
      <c r="H9376">
        <v>-2.3699999999999999E-2</v>
      </c>
      <c r="I9376">
        <v>-1E-4</v>
      </c>
      <c r="J9376">
        <v>2.93E-2</v>
      </c>
      <c r="K9376">
        <v>-9.7124000000000006</v>
      </c>
    </row>
    <row r="9377" spans="1:11" hidden="1">
      <c r="A9377" t="s">
        <v>664</v>
      </c>
      <c r="B9377" t="s">
        <v>662</v>
      </c>
      <c r="C9377">
        <v>181</v>
      </c>
      <c r="D9377" t="s">
        <v>85</v>
      </c>
      <c r="E9377">
        <v>2.8</v>
      </c>
      <c r="F9377">
        <v>-0.66339999999999999</v>
      </c>
      <c r="G9377">
        <v>-7.5350999999999999</v>
      </c>
      <c r="H9377">
        <v>0.12770000000000001</v>
      </c>
      <c r="I9377">
        <v>-1E-4</v>
      </c>
      <c r="J9377">
        <v>0.191</v>
      </c>
      <c r="K9377">
        <v>-9.7124000000000006</v>
      </c>
    </row>
    <row r="9378" spans="1:11" hidden="1">
      <c r="A9378" t="s">
        <v>664</v>
      </c>
      <c r="B9378" t="s">
        <v>662</v>
      </c>
      <c r="C9378">
        <v>181</v>
      </c>
      <c r="D9378" t="s">
        <v>85</v>
      </c>
      <c r="E9378">
        <v>3.2360000000000002</v>
      </c>
      <c r="F9378">
        <v>-0.66339999999999999</v>
      </c>
      <c r="G9378">
        <v>-8.0654000000000003</v>
      </c>
      <c r="H9378">
        <v>0.12770000000000001</v>
      </c>
      <c r="I9378">
        <v>-1E-4</v>
      </c>
      <c r="J9378">
        <v>0.1353</v>
      </c>
      <c r="K9378">
        <v>-6.3116000000000003</v>
      </c>
    </row>
    <row r="9379" spans="1:11" hidden="1">
      <c r="A9379" t="s">
        <v>664</v>
      </c>
      <c r="B9379" t="s">
        <v>662</v>
      </c>
      <c r="C9379">
        <v>181</v>
      </c>
      <c r="D9379" t="s">
        <v>85</v>
      </c>
      <c r="E9379">
        <v>3.6720000000000002</v>
      </c>
      <c r="F9379">
        <v>-0.66339999999999999</v>
      </c>
      <c r="G9379">
        <v>-8.5958000000000006</v>
      </c>
      <c r="H9379">
        <v>0.12770000000000001</v>
      </c>
      <c r="I9379">
        <v>-1E-4</v>
      </c>
      <c r="J9379">
        <v>7.9600000000000004E-2</v>
      </c>
      <c r="K9379">
        <v>-2.6796000000000002</v>
      </c>
    </row>
    <row r="9380" spans="1:11" hidden="1">
      <c r="A9380" t="s">
        <v>664</v>
      </c>
      <c r="B9380" t="s">
        <v>662</v>
      </c>
      <c r="C9380">
        <v>181</v>
      </c>
      <c r="D9380" t="s">
        <v>85</v>
      </c>
      <c r="E9380">
        <v>4.1079999999999997</v>
      </c>
      <c r="F9380">
        <v>-0.66339999999999999</v>
      </c>
      <c r="G9380">
        <v>-9.1260999999999992</v>
      </c>
      <c r="H9380">
        <v>0.12770000000000001</v>
      </c>
      <c r="I9380">
        <v>-1E-4</v>
      </c>
      <c r="J9380">
        <v>2.3900000000000001E-2</v>
      </c>
      <c r="K9380">
        <v>1.1836</v>
      </c>
    </row>
    <row r="9381" spans="1:11" hidden="1">
      <c r="A9381" t="s">
        <v>664</v>
      </c>
      <c r="B9381" t="s">
        <v>662</v>
      </c>
      <c r="C9381">
        <v>181</v>
      </c>
      <c r="D9381" t="s">
        <v>85</v>
      </c>
      <c r="E9381">
        <v>4.5438999999999998</v>
      </c>
      <c r="F9381">
        <v>-0.66339999999999999</v>
      </c>
      <c r="G9381">
        <v>-9.6564999999999994</v>
      </c>
      <c r="H9381">
        <v>0.12770000000000001</v>
      </c>
      <c r="I9381">
        <v>-1E-4</v>
      </c>
      <c r="J9381">
        <v>-3.1800000000000002E-2</v>
      </c>
      <c r="K9381">
        <v>5.2781000000000002</v>
      </c>
    </row>
    <row r="9382" spans="1:11" hidden="1">
      <c r="A9382" t="s">
        <v>664</v>
      </c>
      <c r="B9382" t="s">
        <v>662</v>
      </c>
      <c r="C9382">
        <v>181</v>
      </c>
      <c r="D9382" t="s">
        <v>85</v>
      </c>
      <c r="E9382">
        <v>4.9798999999999998</v>
      </c>
      <c r="F9382">
        <v>-0.66339999999999999</v>
      </c>
      <c r="G9382">
        <v>-10.1868</v>
      </c>
      <c r="H9382">
        <v>0.12770000000000001</v>
      </c>
      <c r="I9382">
        <v>-1E-4</v>
      </c>
      <c r="J9382">
        <v>-8.7499999999999994E-2</v>
      </c>
      <c r="K9382">
        <v>9.6036999999999999</v>
      </c>
    </row>
    <row r="9383" spans="1:11" hidden="1">
      <c r="A9383" t="s">
        <v>664</v>
      </c>
      <c r="B9383" t="s">
        <v>662</v>
      </c>
      <c r="C9383">
        <v>181</v>
      </c>
      <c r="D9383" t="s">
        <v>85</v>
      </c>
      <c r="E9383">
        <v>5.4158999999999997</v>
      </c>
      <c r="F9383">
        <v>-0.66339999999999999</v>
      </c>
      <c r="G9383">
        <v>-10.7171</v>
      </c>
      <c r="H9383">
        <v>0.12770000000000001</v>
      </c>
      <c r="I9383">
        <v>-1E-4</v>
      </c>
      <c r="J9383">
        <v>-0.1431</v>
      </c>
      <c r="K9383">
        <v>14.160600000000001</v>
      </c>
    </row>
    <row r="9384" spans="1:11" hidden="1">
      <c r="A9384" t="s">
        <v>664</v>
      </c>
      <c r="B9384" t="s">
        <v>662</v>
      </c>
      <c r="C9384">
        <v>181</v>
      </c>
      <c r="D9384" t="s">
        <v>86</v>
      </c>
      <c r="E9384">
        <v>0.18410000000000001</v>
      </c>
      <c r="F9384">
        <v>-1.3664000000000001</v>
      </c>
      <c r="G9384">
        <v>15.7079</v>
      </c>
      <c r="H9384">
        <v>-2.1000000000000001E-2</v>
      </c>
      <c r="I9384">
        <v>-1E-4</v>
      </c>
      <c r="J9384">
        <v>-3.0800000000000001E-2</v>
      </c>
      <c r="K9384">
        <v>7.2976999999999999</v>
      </c>
    </row>
    <row r="9385" spans="1:11" hidden="1">
      <c r="A9385" t="s">
        <v>664</v>
      </c>
      <c r="B9385" t="s">
        <v>662</v>
      </c>
      <c r="C9385">
        <v>181</v>
      </c>
      <c r="D9385" t="s">
        <v>86</v>
      </c>
      <c r="E9385">
        <v>0.62009999999999998</v>
      </c>
      <c r="F9385">
        <v>-1.3664000000000001</v>
      </c>
      <c r="G9385">
        <v>13.731299999999999</v>
      </c>
      <c r="H9385">
        <v>-2.1000000000000001E-2</v>
      </c>
      <c r="I9385">
        <v>-1E-4</v>
      </c>
      <c r="J9385">
        <v>-2.1600000000000001E-2</v>
      </c>
      <c r="K9385">
        <v>0.82320000000000004</v>
      </c>
    </row>
    <row r="9386" spans="1:11" hidden="1">
      <c r="A9386" t="s">
        <v>664</v>
      </c>
      <c r="B9386" t="s">
        <v>662</v>
      </c>
      <c r="C9386">
        <v>181</v>
      </c>
      <c r="D9386" t="s">
        <v>86</v>
      </c>
      <c r="E9386">
        <v>1.0561</v>
      </c>
      <c r="F9386">
        <v>-1.3664000000000001</v>
      </c>
      <c r="G9386">
        <v>10.233000000000001</v>
      </c>
      <c r="H9386">
        <v>-2.1000000000000001E-2</v>
      </c>
      <c r="I9386">
        <v>-1E-4</v>
      </c>
      <c r="J9386">
        <v>-1.2500000000000001E-2</v>
      </c>
      <c r="K9386">
        <v>-4.4493</v>
      </c>
    </row>
    <row r="9387" spans="1:11" hidden="1">
      <c r="A9387" t="s">
        <v>664</v>
      </c>
      <c r="B9387" t="s">
        <v>662</v>
      </c>
      <c r="C9387">
        <v>181</v>
      </c>
      <c r="D9387" t="s">
        <v>86</v>
      </c>
      <c r="E9387">
        <v>1.4921</v>
      </c>
      <c r="F9387">
        <v>-1.3664000000000001</v>
      </c>
      <c r="G9387">
        <v>6.2855999999999996</v>
      </c>
      <c r="H9387">
        <v>-2.1000000000000001E-2</v>
      </c>
      <c r="I9387">
        <v>-1E-4</v>
      </c>
      <c r="J9387">
        <v>-3.3E-3</v>
      </c>
      <c r="K9387">
        <v>-8.0502000000000002</v>
      </c>
    </row>
    <row r="9388" spans="1:11" hidden="1">
      <c r="A9388" t="s">
        <v>664</v>
      </c>
      <c r="B9388" t="s">
        <v>662</v>
      </c>
      <c r="C9388">
        <v>181</v>
      </c>
      <c r="D9388" t="s">
        <v>86</v>
      </c>
      <c r="E9388">
        <v>1.9279999999999999</v>
      </c>
      <c r="F9388">
        <v>-1.3664000000000001</v>
      </c>
      <c r="G9388">
        <v>2.3633999999999999</v>
      </c>
      <c r="H9388">
        <v>-2.1000000000000001E-2</v>
      </c>
      <c r="I9388">
        <v>-1E-4</v>
      </c>
      <c r="J9388">
        <v>5.7999999999999996E-3</v>
      </c>
      <c r="K9388">
        <v>-9.9307999999999996</v>
      </c>
    </row>
    <row r="9389" spans="1:11" hidden="1">
      <c r="A9389" t="s">
        <v>664</v>
      </c>
      <c r="B9389" t="s">
        <v>662</v>
      </c>
      <c r="C9389">
        <v>181</v>
      </c>
      <c r="D9389" t="s">
        <v>86</v>
      </c>
      <c r="E9389">
        <v>2.3639999999999999</v>
      </c>
      <c r="F9389">
        <v>-1.3664000000000001</v>
      </c>
      <c r="G9389">
        <v>-0.51919999999999999</v>
      </c>
      <c r="H9389">
        <v>-2.1000000000000001E-2</v>
      </c>
      <c r="I9389">
        <v>-1E-4</v>
      </c>
      <c r="J9389">
        <v>1.4999999999999999E-2</v>
      </c>
      <c r="K9389">
        <v>-10.2758</v>
      </c>
    </row>
    <row r="9390" spans="1:11" hidden="1">
      <c r="A9390" t="s">
        <v>664</v>
      </c>
      <c r="B9390" t="s">
        <v>662</v>
      </c>
      <c r="C9390">
        <v>181</v>
      </c>
      <c r="D9390" t="s">
        <v>86</v>
      </c>
      <c r="E9390">
        <v>2.8</v>
      </c>
      <c r="F9390">
        <v>-1.3664000000000001</v>
      </c>
      <c r="G9390">
        <v>-1.8337000000000001</v>
      </c>
      <c r="H9390">
        <v>-2.1000000000000001E-2</v>
      </c>
      <c r="I9390">
        <v>-1E-4</v>
      </c>
      <c r="J9390">
        <v>2.41E-2</v>
      </c>
      <c r="K9390">
        <v>-9.7058999999999997</v>
      </c>
    </row>
    <row r="9391" spans="1:11" hidden="1">
      <c r="A9391" t="s">
        <v>664</v>
      </c>
      <c r="B9391" t="s">
        <v>662</v>
      </c>
      <c r="C9391">
        <v>181</v>
      </c>
      <c r="D9391" t="s">
        <v>86</v>
      </c>
      <c r="E9391">
        <v>2.8</v>
      </c>
      <c r="F9391">
        <v>-2.8999999999999998E-3</v>
      </c>
      <c r="G9391">
        <v>-7.4455</v>
      </c>
      <c r="H9391">
        <v>-0.12559999999999999</v>
      </c>
      <c r="I9391">
        <v>-1E-4</v>
      </c>
      <c r="J9391">
        <v>-0.16919999999999999</v>
      </c>
      <c r="K9391">
        <v>-9.7058999999999997</v>
      </c>
    </row>
    <row r="9392" spans="1:11" hidden="1">
      <c r="A9392" t="s">
        <v>664</v>
      </c>
      <c r="B9392" t="s">
        <v>662</v>
      </c>
      <c r="C9392">
        <v>181</v>
      </c>
      <c r="D9392" t="s">
        <v>86</v>
      </c>
      <c r="E9392">
        <v>3.2360000000000002</v>
      </c>
      <c r="F9392">
        <v>-2.8999999999999998E-3</v>
      </c>
      <c r="G9392">
        <v>-7.9757999999999996</v>
      </c>
      <c r="H9392">
        <v>-0.12559999999999999</v>
      </c>
      <c r="I9392">
        <v>-1E-4</v>
      </c>
      <c r="J9392">
        <v>-0.1145</v>
      </c>
      <c r="K9392">
        <v>-6.3441999999999998</v>
      </c>
    </row>
    <row r="9393" spans="1:11" hidden="1">
      <c r="A9393" t="s">
        <v>664</v>
      </c>
      <c r="B9393" t="s">
        <v>662</v>
      </c>
      <c r="C9393">
        <v>181</v>
      </c>
      <c r="D9393" t="s">
        <v>86</v>
      </c>
      <c r="E9393">
        <v>3.6720000000000002</v>
      </c>
      <c r="F9393">
        <v>-2.8999999999999998E-3</v>
      </c>
      <c r="G9393">
        <v>-8.5061</v>
      </c>
      <c r="H9393">
        <v>-0.12559999999999999</v>
      </c>
      <c r="I9393">
        <v>-1E-4</v>
      </c>
      <c r="J9393">
        <v>-5.9700000000000003E-2</v>
      </c>
      <c r="K9393">
        <v>-2.7513000000000001</v>
      </c>
    </row>
    <row r="9394" spans="1:11" hidden="1">
      <c r="A9394" t="s">
        <v>664</v>
      </c>
      <c r="B9394" t="s">
        <v>662</v>
      </c>
      <c r="C9394">
        <v>181</v>
      </c>
      <c r="D9394" t="s">
        <v>86</v>
      </c>
      <c r="E9394">
        <v>4.1079999999999997</v>
      </c>
      <c r="F9394">
        <v>-2.8999999999999998E-3</v>
      </c>
      <c r="G9394">
        <v>-9.0365000000000002</v>
      </c>
      <c r="H9394">
        <v>-0.12559999999999999</v>
      </c>
      <c r="I9394">
        <v>-1E-4</v>
      </c>
      <c r="J9394">
        <v>-4.8999999999999998E-3</v>
      </c>
      <c r="K9394">
        <v>1.0728</v>
      </c>
    </row>
    <row r="9395" spans="1:11" hidden="1">
      <c r="A9395" t="s">
        <v>664</v>
      </c>
      <c r="B9395" t="s">
        <v>662</v>
      </c>
      <c r="C9395">
        <v>181</v>
      </c>
      <c r="D9395" t="s">
        <v>86</v>
      </c>
      <c r="E9395">
        <v>4.5438999999999998</v>
      </c>
      <c r="F9395">
        <v>-2.8999999999999998E-3</v>
      </c>
      <c r="G9395">
        <v>-9.5668000000000006</v>
      </c>
      <c r="H9395">
        <v>-0.12559999999999999</v>
      </c>
      <c r="I9395">
        <v>-1E-4</v>
      </c>
      <c r="J9395">
        <v>4.99E-2</v>
      </c>
      <c r="K9395">
        <v>5.1281999999999996</v>
      </c>
    </row>
    <row r="9396" spans="1:11" hidden="1">
      <c r="A9396" t="s">
        <v>664</v>
      </c>
      <c r="B9396" t="s">
        <v>662</v>
      </c>
      <c r="C9396">
        <v>181</v>
      </c>
      <c r="D9396" t="s">
        <v>86</v>
      </c>
      <c r="E9396">
        <v>4.9798999999999998</v>
      </c>
      <c r="F9396">
        <v>-2.8999999999999998E-3</v>
      </c>
      <c r="G9396">
        <v>-10.097200000000001</v>
      </c>
      <c r="H9396">
        <v>-0.12559999999999999</v>
      </c>
      <c r="I9396">
        <v>-1E-4</v>
      </c>
      <c r="J9396">
        <v>0.1046</v>
      </c>
      <c r="K9396">
        <v>9.4147999999999996</v>
      </c>
    </row>
    <row r="9397" spans="1:11" hidden="1">
      <c r="A9397" t="s">
        <v>664</v>
      </c>
      <c r="B9397" t="s">
        <v>662</v>
      </c>
      <c r="C9397">
        <v>181</v>
      </c>
      <c r="D9397" t="s">
        <v>86</v>
      </c>
      <c r="E9397">
        <v>5.4158999999999997</v>
      </c>
      <c r="F9397">
        <v>-2.8999999999999998E-3</v>
      </c>
      <c r="G9397">
        <v>-10.6275</v>
      </c>
      <c r="H9397">
        <v>-0.12559999999999999</v>
      </c>
      <c r="I9397">
        <v>-1E-4</v>
      </c>
      <c r="J9397">
        <v>0.15939999999999999</v>
      </c>
      <c r="K9397">
        <v>13.932600000000001</v>
      </c>
    </row>
    <row r="9398" spans="1:11" hidden="1">
      <c r="A9398" t="s">
        <v>664</v>
      </c>
      <c r="B9398" t="s">
        <v>662</v>
      </c>
      <c r="C9398">
        <v>181</v>
      </c>
      <c r="D9398" t="s">
        <v>87</v>
      </c>
      <c r="E9398">
        <v>0.18410000000000001</v>
      </c>
      <c r="F9398">
        <v>-1.7183999999999999</v>
      </c>
      <c r="G9398">
        <v>15.57</v>
      </c>
      <c r="H9398">
        <v>-2.52E-2</v>
      </c>
      <c r="I9398">
        <v>-1E-4</v>
      </c>
      <c r="J9398">
        <v>-3.3799999999999997E-2</v>
      </c>
      <c r="K9398">
        <v>6.9269999999999996</v>
      </c>
    </row>
    <row r="9399" spans="1:11" hidden="1">
      <c r="A9399" t="s">
        <v>664</v>
      </c>
      <c r="B9399" t="s">
        <v>662</v>
      </c>
      <c r="C9399">
        <v>181</v>
      </c>
      <c r="D9399" t="s">
        <v>87</v>
      </c>
      <c r="E9399">
        <v>0.62009999999999998</v>
      </c>
      <c r="F9399">
        <v>-1.7183999999999999</v>
      </c>
      <c r="G9399">
        <v>13.593400000000001</v>
      </c>
      <c r="H9399">
        <v>-2.52E-2</v>
      </c>
      <c r="I9399">
        <v>-1E-4</v>
      </c>
      <c r="J9399">
        <v>-2.2800000000000001E-2</v>
      </c>
      <c r="K9399">
        <v>0.51259999999999994</v>
      </c>
    </row>
    <row r="9400" spans="1:11" hidden="1">
      <c r="A9400" t="s">
        <v>664</v>
      </c>
      <c r="B9400" t="s">
        <v>662</v>
      </c>
      <c r="C9400">
        <v>181</v>
      </c>
      <c r="D9400" t="s">
        <v>87</v>
      </c>
      <c r="E9400">
        <v>1.0561</v>
      </c>
      <c r="F9400">
        <v>-1.7183999999999999</v>
      </c>
      <c r="G9400">
        <v>10.095000000000001</v>
      </c>
      <c r="H9400">
        <v>-2.52E-2</v>
      </c>
      <c r="I9400">
        <v>-1E-4</v>
      </c>
      <c r="J9400">
        <v>-1.18E-2</v>
      </c>
      <c r="K9400">
        <v>-4.6997</v>
      </c>
    </row>
    <row r="9401" spans="1:11" hidden="1">
      <c r="A9401" t="s">
        <v>664</v>
      </c>
      <c r="B9401" t="s">
        <v>662</v>
      </c>
      <c r="C9401">
        <v>181</v>
      </c>
      <c r="D9401" t="s">
        <v>87</v>
      </c>
      <c r="E9401">
        <v>1.4921</v>
      </c>
      <c r="F9401">
        <v>-1.7183999999999999</v>
      </c>
      <c r="G9401">
        <v>6.1477000000000004</v>
      </c>
      <c r="H9401">
        <v>-2.52E-2</v>
      </c>
      <c r="I9401">
        <v>-1E-4</v>
      </c>
      <c r="J9401">
        <v>-8.0000000000000004E-4</v>
      </c>
      <c r="K9401">
        <v>-8.2405000000000008</v>
      </c>
    </row>
    <row r="9402" spans="1:11" hidden="1">
      <c r="A9402" t="s">
        <v>664</v>
      </c>
      <c r="B9402" t="s">
        <v>662</v>
      </c>
      <c r="C9402">
        <v>181</v>
      </c>
      <c r="D9402" t="s">
        <v>87</v>
      </c>
      <c r="E9402">
        <v>1.9279999999999999</v>
      </c>
      <c r="F9402">
        <v>-1.7183999999999999</v>
      </c>
      <c r="G9402">
        <v>2.2254</v>
      </c>
      <c r="H9402">
        <v>-2.52E-2</v>
      </c>
      <c r="I9402">
        <v>-1E-4</v>
      </c>
      <c r="J9402">
        <v>1.0200000000000001E-2</v>
      </c>
      <c r="K9402">
        <v>-10.061</v>
      </c>
    </row>
    <row r="9403" spans="1:11" hidden="1">
      <c r="A9403" t="s">
        <v>664</v>
      </c>
      <c r="B9403" t="s">
        <v>662</v>
      </c>
      <c r="C9403">
        <v>181</v>
      </c>
      <c r="D9403" t="s">
        <v>87</v>
      </c>
      <c r="E9403">
        <v>2.3639999999999999</v>
      </c>
      <c r="F9403">
        <v>-1.7183999999999999</v>
      </c>
      <c r="G9403">
        <v>-0.65720000000000001</v>
      </c>
      <c r="H9403">
        <v>-2.52E-2</v>
      </c>
      <c r="I9403">
        <v>-1E-4</v>
      </c>
      <c r="J9403">
        <v>2.12E-2</v>
      </c>
      <c r="K9403">
        <v>-10.3459</v>
      </c>
    </row>
    <row r="9404" spans="1:11" hidden="1">
      <c r="A9404" t="s">
        <v>664</v>
      </c>
      <c r="B9404" t="s">
        <v>662</v>
      </c>
      <c r="C9404">
        <v>181</v>
      </c>
      <c r="D9404" t="s">
        <v>87</v>
      </c>
      <c r="E9404">
        <v>2.8</v>
      </c>
      <c r="F9404">
        <v>-1.7183999999999999</v>
      </c>
      <c r="G9404">
        <v>-1.9716</v>
      </c>
      <c r="H9404">
        <v>-2.52E-2</v>
      </c>
      <c r="I9404">
        <v>-1E-4</v>
      </c>
      <c r="J9404">
        <v>3.2199999999999999E-2</v>
      </c>
      <c r="K9404">
        <v>-9.7158999999999995</v>
      </c>
    </row>
    <row r="9405" spans="1:11" hidden="1">
      <c r="A9405" t="s">
        <v>664</v>
      </c>
      <c r="B9405" t="s">
        <v>662</v>
      </c>
      <c r="C9405">
        <v>181</v>
      </c>
      <c r="D9405" t="s">
        <v>87</v>
      </c>
      <c r="E9405">
        <v>2.8</v>
      </c>
      <c r="F9405">
        <v>-1.0189999999999999</v>
      </c>
      <c r="G9405">
        <v>-7.5834000000000001</v>
      </c>
      <c r="H9405">
        <v>0.2641</v>
      </c>
      <c r="I9405">
        <v>-1E-4</v>
      </c>
      <c r="J9405">
        <v>0.38490000000000002</v>
      </c>
      <c r="K9405">
        <v>-9.7158999999999995</v>
      </c>
    </row>
    <row r="9406" spans="1:11" hidden="1">
      <c r="A9406" t="s">
        <v>664</v>
      </c>
      <c r="B9406" t="s">
        <v>662</v>
      </c>
      <c r="C9406">
        <v>181</v>
      </c>
      <c r="D9406" t="s">
        <v>87</v>
      </c>
      <c r="E9406">
        <v>3.2360000000000002</v>
      </c>
      <c r="F9406">
        <v>-1.0189999999999999</v>
      </c>
      <c r="G9406">
        <v>-8.1136999999999997</v>
      </c>
      <c r="H9406">
        <v>0.2641</v>
      </c>
      <c r="I9406">
        <v>-1E-4</v>
      </c>
      <c r="J9406">
        <v>0.2697</v>
      </c>
      <c r="K9406">
        <v>-6.2939999999999996</v>
      </c>
    </row>
    <row r="9407" spans="1:11" hidden="1">
      <c r="A9407" t="s">
        <v>664</v>
      </c>
      <c r="B9407" t="s">
        <v>662</v>
      </c>
      <c r="C9407">
        <v>181</v>
      </c>
      <c r="D9407" t="s">
        <v>87</v>
      </c>
      <c r="E9407">
        <v>3.6720000000000002</v>
      </c>
      <c r="F9407">
        <v>-1.0189999999999999</v>
      </c>
      <c r="G9407">
        <v>-8.6440000000000001</v>
      </c>
      <c r="H9407">
        <v>0.2641</v>
      </c>
      <c r="I9407">
        <v>-1E-4</v>
      </c>
      <c r="J9407">
        <v>0.15459999999999999</v>
      </c>
      <c r="K9407">
        <v>-2.641</v>
      </c>
    </row>
    <row r="9408" spans="1:11" hidden="1">
      <c r="A9408" t="s">
        <v>664</v>
      </c>
      <c r="B9408" t="s">
        <v>662</v>
      </c>
      <c r="C9408">
        <v>181</v>
      </c>
      <c r="D9408" t="s">
        <v>87</v>
      </c>
      <c r="E9408">
        <v>4.1079999999999997</v>
      </c>
      <c r="F9408">
        <v>-1.0189999999999999</v>
      </c>
      <c r="G9408">
        <v>-9.1744000000000003</v>
      </c>
      <c r="H9408">
        <v>0.2641</v>
      </c>
      <c r="I9408">
        <v>-1E-4</v>
      </c>
      <c r="J9408">
        <v>3.9399999999999998E-2</v>
      </c>
      <c r="K9408">
        <v>1.2433000000000001</v>
      </c>
    </row>
    <row r="9409" spans="1:11" hidden="1">
      <c r="A9409" t="s">
        <v>664</v>
      </c>
      <c r="B9409" t="s">
        <v>662</v>
      </c>
      <c r="C9409">
        <v>181</v>
      </c>
      <c r="D9409" t="s">
        <v>87</v>
      </c>
      <c r="E9409">
        <v>4.5438999999999998</v>
      </c>
      <c r="F9409">
        <v>-1.0189999999999999</v>
      </c>
      <c r="G9409">
        <v>-9.7047000000000008</v>
      </c>
      <c r="H9409">
        <v>0.2641</v>
      </c>
      <c r="I9409">
        <v>-1E-4</v>
      </c>
      <c r="J9409">
        <v>-7.5700000000000003E-2</v>
      </c>
      <c r="K9409">
        <v>5.3587999999999996</v>
      </c>
    </row>
    <row r="9410" spans="1:11" hidden="1">
      <c r="A9410" t="s">
        <v>664</v>
      </c>
      <c r="B9410" t="s">
        <v>662</v>
      </c>
      <c r="C9410">
        <v>181</v>
      </c>
      <c r="D9410" t="s">
        <v>87</v>
      </c>
      <c r="E9410">
        <v>4.9798999999999998</v>
      </c>
      <c r="F9410">
        <v>-1.0189999999999999</v>
      </c>
      <c r="G9410">
        <v>-10.235099999999999</v>
      </c>
      <c r="H9410">
        <v>0.2641</v>
      </c>
      <c r="I9410">
        <v>-1E-4</v>
      </c>
      <c r="J9410">
        <v>-0.19089999999999999</v>
      </c>
      <c r="K9410">
        <v>9.7055000000000007</v>
      </c>
    </row>
    <row r="9411" spans="1:11" hidden="1">
      <c r="A9411" t="s">
        <v>664</v>
      </c>
      <c r="B9411" t="s">
        <v>662</v>
      </c>
      <c r="C9411">
        <v>181</v>
      </c>
      <c r="D9411" t="s">
        <v>87</v>
      </c>
      <c r="E9411">
        <v>5.4158999999999997</v>
      </c>
      <c r="F9411">
        <v>-1.0189999999999999</v>
      </c>
      <c r="G9411">
        <v>-10.7654</v>
      </c>
      <c r="H9411">
        <v>0.2641</v>
      </c>
      <c r="I9411">
        <v>-1E-4</v>
      </c>
      <c r="J9411">
        <v>-0.30599999999999999</v>
      </c>
      <c r="K9411">
        <v>14.2834</v>
      </c>
    </row>
    <row r="9412" spans="1:11" hidden="1">
      <c r="A9412" t="s">
        <v>664</v>
      </c>
      <c r="B9412" t="s">
        <v>662</v>
      </c>
      <c r="C9412">
        <v>181</v>
      </c>
      <c r="D9412" t="s">
        <v>88</v>
      </c>
      <c r="E9412">
        <v>0.18410000000000001</v>
      </c>
      <c r="F9412">
        <v>-1.3664000000000001</v>
      </c>
      <c r="G9412">
        <v>15.7079</v>
      </c>
      <c r="H9412">
        <v>-2.1000000000000001E-2</v>
      </c>
      <c r="I9412">
        <v>-1E-4</v>
      </c>
      <c r="J9412">
        <v>-3.0800000000000001E-2</v>
      </c>
      <c r="K9412">
        <v>7.2976999999999999</v>
      </c>
    </row>
    <row r="9413" spans="1:11" hidden="1">
      <c r="A9413" t="s">
        <v>664</v>
      </c>
      <c r="B9413" t="s">
        <v>662</v>
      </c>
      <c r="C9413">
        <v>181</v>
      </c>
      <c r="D9413" t="s">
        <v>88</v>
      </c>
      <c r="E9413">
        <v>0.62009999999999998</v>
      </c>
      <c r="F9413">
        <v>-1.3664000000000001</v>
      </c>
      <c r="G9413">
        <v>13.731299999999999</v>
      </c>
      <c r="H9413">
        <v>-2.1000000000000001E-2</v>
      </c>
      <c r="I9413">
        <v>-1E-4</v>
      </c>
      <c r="J9413">
        <v>-2.1600000000000001E-2</v>
      </c>
      <c r="K9413">
        <v>0.82320000000000004</v>
      </c>
    </row>
    <row r="9414" spans="1:11" hidden="1">
      <c r="A9414" t="s">
        <v>664</v>
      </c>
      <c r="B9414" t="s">
        <v>662</v>
      </c>
      <c r="C9414">
        <v>181</v>
      </c>
      <c r="D9414" t="s">
        <v>88</v>
      </c>
      <c r="E9414">
        <v>1.0561</v>
      </c>
      <c r="F9414">
        <v>-1.3664000000000001</v>
      </c>
      <c r="G9414">
        <v>10.233000000000001</v>
      </c>
      <c r="H9414">
        <v>-2.1000000000000001E-2</v>
      </c>
      <c r="I9414">
        <v>-1E-4</v>
      </c>
      <c r="J9414">
        <v>-1.2500000000000001E-2</v>
      </c>
      <c r="K9414">
        <v>-4.4493</v>
      </c>
    </row>
    <row r="9415" spans="1:11" hidden="1">
      <c r="A9415" t="s">
        <v>664</v>
      </c>
      <c r="B9415" t="s">
        <v>662</v>
      </c>
      <c r="C9415">
        <v>181</v>
      </c>
      <c r="D9415" t="s">
        <v>88</v>
      </c>
      <c r="E9415">
        <v>1.4921</v>
      </c>
      <c r="F9415">
        <v>-1.3664000000000001</v>
      </c>
      <c r="G9415">
        <v>6.2855999999999996</v>
      </c>
      <c r="H9415">
        <v>-2.1000000000000001E-2</v>
      </c>
      <c r="I9415">
        <v>-1E-4</v>
      </c>
      <c r="J9415">
        <v>-3.3E-3</v>
      </c>
      <c r="K9415">
        <v>-8.0502000000000002</v>
      </c>
    </row>
    <row r="9416" spans="1:11" hidden="1">
      <c r="A9416" t="s">
        <v>664</v>
      </c>
      <c r="B9416" t="s">
        <v>662</v>
      </c>
      <c r="C9416">
        <v>181</v>
      </c>
      <c r="D9416" t="s">
        <v>88</v>
      </c>
      <c r="E9416">
        <v>1.9279999999999999</v>
      </c>
      <c r="F9416">
        <v>-1.3664000000000001</v>
      </c>
      <c r="G9416">
        <v>2.3633999999999999</v>
      </c>
      <c r="H9416">
        <v>-2.1000000000000001E-2</v>
      </c>
      <c r="I9416">
        <v>-1E-4</v>
      </c>
      <c r="J9416">
        <v>5.7999999999999996E-3</v>
      </c>
      <c r="K9416">
        <v>-9.9307999999999996</v>
      </c>
    </row>
    <row r="9417" spans="1:11" hidden="1">
      <c r="A9417" t="s">
        <v>664</v>
      </c>
      <c r="B9417" t="s">
        <v>662</v>
      </c>
      <c r="C9417">
        <v>181</v>
      </c>
      <c r="D9417" t="s">
        <v>88</v>
      </c>
      <c r="E9417">
        <v>2.3639999999999999</v>
      </c>
      <c r="F9417">
        <v>-1.3664000000000001</v>
      </c>
      <c r="G9417">
        <v>-0.51919999999999999</v>
      </c>
      <c r="H9417">
        <v>-2.1000000000000001E-2</v>
      </c>
      <c r="I9417">
        <v>-1E-4</v>
      </c>
      <c r="J9417">
        <v>1.4999999999999999E-2</v>
      </c>
      <c r="K9417">
        <v>-10.2758</v>
      </c>
    </row>
    <row r="9418" spans="1:11" hidden="1">
      <c r="A9418" t="s">
        <v>664</v>
      </c>
      <c r="B9418" t="s">
        <v>662</v>
      </c>
      <c r="C9418">
        <v>181</v>
      </c>
      <c r="D9418" t="s">
        <v>88</v>
      </c>
      <c r="E9418">
        <v>2.8</v>
      </c>
      <c r="F9418">
        <v>-1.3664000000000001</v>
      </c>
      <c r="G9418">
        <v>-1.8337000000000001</v>
      </c>
      <c r="H9418">
        <v>-2.1000000000000001E-2</v>
      </c>
      <c r="I9418">
        <v>-1E-4</v>
      </c>
      <c r="J9418">
        <v>2.41E-2</v>
      </c>
      <c r="K9418">
        <v>-9.7058999999999997</v>
      </c>
    </row>
    <row r="9419" spans="1:11" hidden="1">
      <c r="A9419" t="s">
        <v>664</v>
      </c>
      <c r="B9419" t="s">
        <v>662</v>
      </c>
      <c r="C9419">
        <v>181</v>
      </c>
      <c r="D9419" t="s">
        <v>88</v>
      </c>
      <c r="E9419">
        <v>2.8</v>
      </c>
      <c r="F9419">
        <v>-2.8999999999999998E-3</v>
      </c>
      <c r="G9419">
        <v>-7.4455</v>
      </c>
      <c r="H9419">
        <v>-0.12559999999999999</v>
      </c>
      <c r="I9419">
        <v>-1E-4</v>
      </c>
      <c r="J9419">
        <v>-0.16919999999999999</v>
      </c>
      <c r="K9419">
        <v>-9.7058999999999997</v>
      </c>
    </row>
    <row r="9420" spans="1:11" hidden="1">
      <c r="A9420" t="s">
        <v>664</v>
      </c>
      <c r="B9420" t="s">
        <v>662</v>
      </c>
      <c r="C9420">
        <v>181</v>
      </c>
      <c r="D9420" t="s">
        <v>88</v>
      </c>
      <c r="E9420">
        <v>3.2360000000000002</v>
      </c>
      <c r="F9420">
        <v>-2.8999999999999998E-3</v>
      </c>
      <c r="G9420">
        <v>-7.9757999999999996</v>
      </c>
      <c r="H9420">
        <v>-0.12559999999999999</v>
      </c>
      <c r="I9420">
        <v>-1E-4</v>
      </c>
      <c r="J9420">
        <v>-0.1145</v>
      </c>
      <c r="K9420">
        <v>-6.3441999999999998</v>
      </c>
    </row>
    <row r="9421" spans="1:11" hidden="1">
      <c r="A9421" t="s">
        <v>664</v>
      </c>
      <c r="B9421" t="s">
        <v>662</v>
      </c>
      <c r="C9421">
        <v>181</v>
      </c>
      <c r="D9421" t="s">
        <v>88</v>
      </c>
      <c r="E9421">
        <v>3.6720000000000002</v>
      </c>
      <c r="F9421">
        <v>-2.8999999999999998E-3</v>
      </c>
      <c r="G9421">
        <v>-8.5061</v>
      </c>
      <c r="H9421">
        <v>-0.12559999999999999</v>
      </c>
      <c r="I9421">
        <v>-1E-4</v>
      </c>
      <c r="J9421">
        <v>-5.9700000000000003E-2</v>
      </c>
      <c r="K9421">
        <v>-2.7513000000000001</v>
      </c>
    </row>
    <row r="9422" spans="1:11" hidden="1">
      <c r="A9422" t="s">
        <v>664</v>
      </c>
      <c r="B9422" t="s">
        <v>662</v>
      </c>
      <c r="C9422">
        <v>181</v>
      </c>
      <c r="D9422" t="s">
        <v>88</v>
      </c>
      <c r="E9422">
        <v>4.1079999999999997</v>
      </c>
      <c r="F9422">
        <v>-2.8999999999999998E-3</v>
      </c>
      <c r="G9422">
        <v>-9.0365000000000002</v>
      </c>
      <c r="H9422">
        <v>-0.12559999999999999</v>
      </c>
      <c r="I9422">
        <v>-1E-4</v>
      </c>
      <c r="J9422">
        <v>-4.8999999999999998E-3</v>
      </c>
      <c r="K9422">
        <v>1.0728</v>
      </c>
    </row>
    <row r="9423" spans="1:11" hidden="1">
      <c r="A9423" t="s">
        <v>664</v>
      </c>
      <c r="B9423" t="s">
        <v>662</v>
      </c>
      <c r="C9423">
        <v>181</v>
      </c>
      <c r="D9423" t="s">
        <v>88</v>
      </c>
      <c r="E9423">
        <v>4.5438999999999998</v>
      </c>
      <c r="F9423">
        <v>-2.8999999999999998E-3</v>
      </c>
      <c r="G9423">
        <v>-9.5668000000000006</v>
      </c>
      <c r="H9423">
        <v>-0.12559999999999999</v>
      </c>
      <c r="I9423">
        <v>-1E-4</v>
      </c>
      <c r="J9423">
        <v>4.99E-2</v>
      </c>
      <c r="K9423">
        <v>5.1281999999999996</v>
      </c>
    </row>
    <row r="9424" spans="1:11" hidden="1">
      <c r="A9424" t="s">
        <v>664</v>
      </c>
      <c r="B9424" t="s">
        <v>662</v>
      </c>
      <c r="C9424">
        <v>181</v>
      </c>
      <c r="D9424" t="s">
        <v>88</v>
      </c>
      <c r="E9424">
        <v>4.9798999999999998</v>
      </c>
      <c r="F9424">
        <v>-2.8999999999999998E-3</v>
      </c>
      <c r="G9424">
        <v>-10.097200000000001</v>
      </c>
      <c r="H9424">
        <v>-0.12559999999999999</v>
      </c>
      <c r="I9424">
        <v>-1E-4</v>
      </c>
      <c r="J9424">
        <v>0.1046</v>
      </c>
      <c r="K9424">
        <v>9.4147999999999996</v>
      </c>
    </row>
    <row r="9425" spans="1:11" hidden="1">
      <c r="A9425" t="s">
        <v>664</v>
      </c>
      <c r="B9425" t="s">
        <v>662</v>
      </c>
      <c r="C9425">
        <v>181</v>
      </c>
      <c r="D9425" t="s">
        <v>88</v>
      </c>
      <c r="E9425">
        <v>5.4158999999999997</v>
      </c>
      <c r="F9425">
        <v>-2.8999999999999998E-3</v>
      </c>
      <c r="G9425">
        <v>-10.6275</v>
      </c>
      <c r="H9425">
        <v>-0.12559999999999999</v>
      </c>
      <c r="I9425">
        <v>-1E-4</v>
      </c>
      <c r="J9425">
        <v>0.15939999999999999</v>
      </c>
      <c r="K9425">
        <v>13.932600000000001</v>
      </c>
    </row>
    <row r="9426" spans="1:11" hidden="1">
      <c r="A9426" t="s">
        <v>664</v>
      </c>
      <c r="B9426" t="s">
        <v>662</v>
      </c>
      <c r="C9426">
        <v>181</v>
      </c>
      <c r="D9426" t="s">
        <v>89</v>
      </c>
      <c r="E9426">
        <v>0.18410000000000001</v>
      </c>
      <c r="F9426">
        <v>-1.7183999999999999</v>
      </c>
      <c r="G9426">
        <v>15.57</v>
      </c>
      <c r="H9426">
        <v>-2.52E-2</v>
      </c>
      <c r="I9426">
        <v>-1E-4</v>
      </c>
      <c r="J9426">
        <v>-3.3799999999999997E-2</v>
      </c>
      <c r="K9426">
        <v>6.9269999999999996</v>
      </c>
    </row>
    <row r="9427" spans="1:11" hidden="1">
      <c r="A9427" t="s">
        <v>664</v>
      </c>
      <c r="B9427" t="s">
        <v>662</v>
      </c>
      <c r="C9427">
        <v>181</v>
      </c>
      <c r="D9427" t="s">
        <v>89</v>
      </c>
      <c r="E9427">
        <v>0.62009999999999998</v>
      </c>
      <c r="F9427">
        <v>-1.7183999999999999</v>
      </c>
      <c r="G9427">
        <v>13.593400000000001</v>
      </c>
      <c r="H9427">
        <v>-2.52E-2</v>
      </c>
      <c r="I9427">
        <v>-1E-4</v>
      </c>
      <c r="J9427">
        <v>-2.2800000000000001E-2</v>
      </c>
      <c r="K9427">
        <v>0.51259999999999994</v>
      </c>
    </row>
    <row r="9428" spans="1:11" hidden="1">
      <c r="A9428" t="s">
        <v>664</v>
      </c>
      <c r="B9428" t="s">
        <v>662</v>
      </c>
      <c r="C9428">
        <v>181</v>
      </c>
      <c r="D9428" t="s">
        <v>89</v>
      </c>
      <c r="E9428">
        <v>1.0561</v>
      </c>
      <c r="F9428">
        <v>-1.7183999999999999</v>
      </c>
      <c r="G9428">
        <v>10.095000000000001</v>
      </c>
      <c r="H9428">
        <v>-2.52E-2</v>
      </c>
      <c r="I9428">
        <v>-1E-4</v>
      </c>
      <c r="J9428">
        <v>-1.18E-2</v>
      </c>
      <c r="K9428">
        <v>-4.6997</v>
      </c>
    </row>
    <row r="9429" spans="1:11" hidden="1">
      <c r="A9429" t="s">
        <v>664</v>
      </c>
      <c r="B9429" t="s">
        <v>662</v>
      </c>
      <c r="C9429">
        <v>181</v>
      </c>
      <c r="D9429" t="s">
        <v>89</v>
      </c>
      <c r="E9429">
        <v>1.4921</v>
      </c>
      <c r="F9429">
        <v>-1.7183999999999999</v>
      </c>
      <c r="G9429">
        <v>6.1477000000000004</v>
      </c>
      <c r="H9429">
        <v>-2.52E-2</v>
      </c>
      <c r="I9429">
        <v>-1E-4</v>
      </c>
      <c r="J9429">
        <v>-8.0000000000000004E-4</v>
      </c>
      <c r="K9429">
        <v>-8.2405000000000008</v>
      </c>
    </row>
    <row r="9430" spans="1:11" hidden="1">
      <c r="A9430" t="s">
        <v>664</v>
      </c>
      <c r="B9430" t="s">
        <v>662</v>
      </c>
      <c r="C9430">
        <v>181</v>
      </c>
      <c r="D9430" t="s">
        <v>89</v>
      </c>
      <c r="E9430">
        <v>1.9279999999999999</v>
      </c>
      <c r="F9430">
        <v>-1.7183999999999999</v>
      </c>
      <c r="G9430">
        <v>2.2254</v>
      </c>
      <c r="H9430">
        <v>-2.52E-2</v>
      </c>
      <c r="I9430">
        <v>-1E-4</v>
      </c>
      <c r="J9430">
        <v>1.0200000000000001E-2</v>
      </c>
      <c r="K9430">
        <v>-10.061</v>
      </c>
    </row>
    <row r="9431" spans="1:11" hidden="1">
      <c r="A9431" t="s">
        <v>664</v>
      </c>
      <c r="B9431" t="s">
        <v>662</v>
      </c>
      <c r="C9431">
        <v>181</v>
      </c>
      <c r="D9431" t="s">
        <v>89</v>
      </c>
      <c r="E9431">
        <v>2.3639999999999999</v>
      </c>
      <c r="F9431">
        <v>-1.7183999999999999</v>
      </c>
      <c r="G9431">
        <v>-0.65720000000000001</v>
      </c>
      <c r="H9431">
        <v>-2.52E-2</v>
      </c>
      <c r="I9431">
        <v>-1E-4</v>
      </c>
      <c r="J9431">
        <v>2.12E-2</v>
      </c>
      <c r="K9431">
        <v>-10.3459</v>
      </c>
    </row>
    <row r="9432" spans="1:11" hidden="1">
      <c r="A9432" t="s">
        <v>664</v>
      </c>
      <c r="B9432" t="s">
        <v>662</v>
      </c>
      <c r="C9432">
        <v>181</v>
      </c>
      <c r="D9432" t="s">
        <v>89</v>
      </c>
      <c r="E9432">
        <v>2.8</v>
      </c>
      <c r="F9432">
        <v>-1.7183999999999999</v>
      </c>
      <c r="G9432">
        <v>-1.9716</v>
      </c>
      <c r="H9432">
        <v>-2.52E-2</v>
      </c>
      <c r="I9432">
        <v>-1E-4</v>
      </c>
      <c r="J9432">
        <v>3.2199999999999999E-2</v>
      </c>
      <c r="K9432">
        <v>-9.7158999999999995</v>
      </c>
    </row>
    <row r="9433" spans="1:11" hidden="1">
      <c r="A9433" t="s">
        <v>664</v>
      </c>
      <c r="B9433" t="s">
        <v>662</v>
      </c>
      <c r="C9433">
        <v>181</v>
      </c>
      <c r="D9433" t="s">
        <v>89</v>
      </c>
      <c r="E9433">
        <v>2.8</v>
      </c>
      <c r="F9433">
        <v>-1.0189999999999999</v>
      </c>
      <c r="G9433">
        <v>-7.5834000000000001</v>
      </c>
      <c r="H9433">
        <v>0.2641</v>
      </c>
      <c r="I9433">
        <v>-1E-4</v>
      </c>
      <c r="J9433">
        <v>0.38490000000000002</v>
      </c>
      <c r="K9433">
        <v>-9.7158999999999995</v>
      </c>
    </row>
    <row r="9434" spans="1:11" hidden="1">
      <c r="A9434" t="s">
        <v>664</v>
      </c>
      <c r="B9434" t="s">
        <v>662</v>
      </c>
      <c r="C9434">
        <v>181</v>
      </c>
      <c r="D9434" t="s">
        <v>89</v>
      </c>
      <c r="E9434">
        <v>3.2360000000000002</v>
      </c>
      <c r="F9434">
        <v>-1.0189999999999999</v>
      </c>
      <c r="G9434">
        <v>-8.1136999999999997</v>
      </c>
      <c r="H9434">
        <v>0.2641</v>
      </c>
      <c r="I9434">
        <v>-1E-4</v>
      </c>
      <c r="J9434">
        <v>0.2697</v>
      </c>
      <c r="K9434">
        <v>-6.2939999999999996</v>
      </c>
    </row>
    <row r="9435" spans="1:11" hidden="1">
      <c r="A9435" t="s">
        <v>664</v>
      </c>
      <c r="B9435" t="s">
        <v>662</v>
      </c>
      <c r="C9435">
        <v>181</v>
      </c>
      <c r="D9435" t="s">
        <v>89</v>
      </c>
      <c r="E9435">
        <v>3.6720000000000002</v>
      </c>
      <c r="F9435">
        <v>-1.0189999999999999</v>
      </c>
      <c r="G9435">
        <v>-8.6440000000000001</v>
      </c>
      <c r="H9435">
        <v>0.2641</v>
      </c>
      <c r="I9435">
        <v>-1E-4</v>
      </c>
      <c r="J9435">
        <v>0.15459999999999999</v>
      </c>
      <c r="K9435">
        <v>-2.641</v>
      </c>
    </row>
    <row r="9436" spans="1:11" hidden="1">
      <c r="A9436" t="s">
        <v>664</v>
      </c>
      <c r="B9436" t="s">
        <v>662</v>
      </c>
      <c r="C9436">
        <v>181</v>
      </c>
      <c r="D9436" t="s">
        <v>89</v>
      </c>
      <c r="E9436">
        <v>4.1079999999999997</v>
      </c>
      <c r="F9436">
        <v>-1.0189999999999999</v>
      </c>
      <c r="G9436">
        <v>-9.1744000000000003</v>
      </c>
      <c r="H9436">
        <v>0.2641</v>
      </c>
      <c r="I9436">
        <v>-1E-4</v>
      </c>
      <c r="J9436">
        <v>3.9399999999999998E-2</v>
      </c>
      <c r="K9436">
        <v>1.2433000000000001</v>
      </c>
    </row>
    <row r="9437" spans="1:11" hidden="1">
      <c r="A9437" t="s">
        <v>664</v>
      </c>
      <c r="B9437" t="s">
        <v>662</v>
      </c>
      <c r="C9437">
        <v>181</v>
      </c>
      <c r="D9437" t="s">
        <v>89</v>
      </c>
      <c r="E9437">
        <v>4.5438999999999998</v>
      </c>
      <c r="F9437">
        <v>-1.0189999999999999</v>
      </c>
      <c r="G9437">
        <v>-9.7047000000000008</v>
      </c>
      <c r="H9437">
        <v>0.2641</v>
      </c>
      <c r="I9437">
        <v>-1E-4</v>
      </c>
      <c r="J9437">
        <v>-7.5700000000000003E-2</v>
      </c>
      <c r="K9437">
        <v>5.3587999999999996</v>
      </c>
    </row>
    <row r="9438" spans="1:11" hidden="1">
      <c r="A9438" t="s">
        <v>664</v>
      </c>
      <c r="B9438" t="s">
        <v>662</v>
      </c>
      <c r="C9438">
        <v>181</v>
      </c>
      <c r="D9438" t="s">
        <v>89</v>
      </c>
      <c r="E9438">
        <v>4.9798999999999998</v>
      </c>
      <c r="F9438">
        <v>-1.0189999999999999</v>
      </c>
      <c r="G9438">
        <v>-10.235099999999999</v>
      </c>
      <c r="H9438">
        <v>0.2641</v>
      </c>
      <c r="I9438">
        <v>-1E-4</v>
      </c>
      <c r="J9438">
        <v>-0.19089999999999999</v>
      </c>
      <c r="K9438">
        <v>9.7055000000000007</v>
      </c>
    </row>
    <row r="9439" spans="1:11" hidden="1">
      <c r="A9439" t="s">
        <v>664</v>
      </c>
      <c r="B9439" t="s">
        <v>662</v>
      </c>
      <c r="C9439">
        <v>181</v>
      </c>
      <c r="D9439" t="s">
        <v>89</v>
      </c>
      <c r="E9439">
        <v>5.4158999999999997</v>
      </c>
      <c r="F9439">
        <v>-1.0189999999999999</v>
      </c>
      <c r="G9439">
        <v>-10.7654</v>
      </c>
      <c r="H9439">
        <v>0.2641</v>
      </c>
      <c r="I9439">
        <v>-1E-4</v>
      </c>
      <c r="J9439">
        <v>-0.30599999999999999</v>
      </c>
      <c r="K9439">
        <v>14.2834</v>
      </c>
    </row>
    <row r="9440" spans="1:11" hidden="1">
      <c r="A9440" t="s">
        <v>664</v>
      </c>
      <c r="B9440" t="s">
        <v>662</v>
      </c>
      <c r="C9440">
        <v>181</v>
      </c>
      <c r="D9440" t="s">
        <v>90</v>
      </c>
      <c r="E9440">
        <v>0.18410000000000001</v>
      </c>
      <c r="F9440">
        <v>-0.87270000000000003</v>
      </c>
      <c r="G9440">
        <v>9.4040999999999997</v>
      </c>
      <c r="H9440">
        <v>-1.32E-2</v>
      </c>
      <c r="I9440">
        <v>-4.401E-5</v>
      </c>
      <c r="J9440">
        <v>-1.89E-2</v>
      </c>
      <c r="K9440">
        <v>4.3230000000000004</v>
      </c>
    </row>
    <row r="9441" spans="1:11" hidden="1">
      <c r="A9441" t="s">
        <v>664</v>
      </c>
      <c r="B9441" t="s">
        <v>662</v>
      </c>
      <c r="C9441">
        <v>181</v>
      </c>
      <c r="D9441" t="s">
        <v>90</v>
      </c>
      <c r="E9441">
        <v>0.62009999999999998</v>
      </c>
      <c r="F9441">
        <v>-0.87270000000000003</v>
      </c>
      <c r="G9441">
        <v>8.2180999999999997</v>
      </c>
      <c r="H9441">
        <v>-1.32E-2</v>
      </c>
      <c r="I9441">
        <v>-4.401E-5</v>
      </c>
      <c r="J9441">
        <v>-1.32E-2</v>
      </c>
      <c r="K9441">
        <v>0.44729999999999998</v>
      </c>
    </row>
    <row r="9442" spans="1:11" hidden="1">
      <c r="A9442" t="s">
        <v>664</v>
      </c>
      <c r="B9442" t="s">
        <v>662</v>
      </c>
      <c r="C9442">
        <v>181</v>
      </c>
      <c r="D9442" t="s">
        <v>90</v>
      </c>
      <c r="E9442">
        <v>1.0561</v>
      </c>
      <c r="F9442">
        <v>-0.87270000000000003</v>
      </c>
      <c r="G9442">
        <v>6.1191000000000004</v>
      </c>
      <c r="H9442">
        <v>-1.32E-2</v>
      </c>
      <c r="I9442">
        <v>-4.401E-5</v>
      </c>
      <c r="J9442">
        <v>-7.4000000000000003E-3</v>
      </c>
      <c r="K9442">
        <v>-2.7071999999999998</v>
      </c>
    </row>
    <row r="9443" spans="1:11" hidden="1">
      <c r="A9443" t="s">
        <v>664</v>
      </c>
      <c r="B9443" t="s">
        <v>662</v>
      </c>
      <c r="C9443">
        <v>181</v>
      </c>
      <c r="D9443" t="s">
        <v>90</v>
      </c>
      <c r="E9443">
        <v>1.4921</v>
      </c>
      <c r="F9443">
        <v>-0.87270000000000003</v>
      </c>
      <c r="G9443">
        <v>3.7507000000000001</v>
      </c>
      <c r="H9443">
        <v>-1.32E-2</v>
      </c>
      <c r="I9443">
        <v>-4.401E-5</v>
      </c>
      <c r="J9443">
        <v>-1.6000000000000001E-3</v>
      </c>
      <c r="K9443">
        <v>-4.8586999999999998</v>
      </c>
    </row>
    <row r="9444" spans="1:11" hidden="1">
      <c r="A9444" t="s">
        <v>664</v>
      </c>
      <c r="B9444" t="s">
        <v>662</v>
      </c>
      <c r="C9444">
        <v>181</v>
      </c>
      <c r="D9444" t="s">
        <v>90</v>
      </c>
      <c r="E9444">
        <v>1.9279999999999999</v>
      </c>
      <c r="F9444">
        <v>-0.87270000000000003</v>
      </c>
      <c r="G9444">
        <v>1.3973</v>
      </c>
      <c r="H9444">
        <v>-1.32E-2</v>
      </c>
      <c r="I9444">
        <v>-4.401E-5</v>
      </c>
      <c r="J9444">
        <v>4.1000000000000003E-3</v>
      </c>
      <c r="K9444">
        <v>-5.9779999999999998</v>
      </c>
    </row>
    <row r="9445" spans="1:11" hidden="1">
      <c r="A9445" t="s">
        <v>664</v>
      </c>
      <c r="B9445" t="s">
        <v>662</v>
      </c>
      <c r="C9445">
        <v>181</v>
      </c>
      <c r="D9445" t="s">
        <v>90</v>
      </c>
      <c r="E9445">
        <v>2.3639999999999999</v>
      </c>
      <c r="F9445">
        <v>-0.87270000000000003</v>
      </c>
      <c r="G9445">
        <v>-0.3322</v>
      </c>
      <c r="H9445">
        <v>-1.32E-2</v>
      </c>
      <c r="I9445">
        <v>-4.401E-5</v>
      </c>
      <c r="J9445">
        <v>9.9000000000000008E-3</v>
      </c>
      <c r="K9445">
        <v>-6.1760000000000002</v>
      </c>
    </row>
    <row r="9446" spans="1:11" hidden="1">
      <c r="A9446" t="s">
        <v>664</v>
      </c>
      <c r="B9446" t="s">
        <v>662</v>
      </c>
      <c r="C9446">
        <v>181</v>
      </c>
      <c r="D9446" t="s">
        <v>90</v>
      </c>
      <c r="E9446">
        <v>2.8</v>
      </c>
      <c r="F9446">
        <v>-0.87270000000000003</v>
      </c>
      <c r="G9446">
        <v>-1.1209</v>
      </c>
      <c r="H9446">
        <v>-1.32E-2</v>
      </c>
      <c r="I9446">
        <v>-4.401E-5</v>
      </c>
      <c r="J9446">
        <v>1.5699999999999999E-2</v>
      </c>
      <c r="K9446">
        <v>-5.8250999999999999</v>
      </c>
    </row>
    <row r="9447" spans="1:11" hidden="1">
      <c r="A9447" t="s">
        <v>664</v>
      </c>
      <c r="B9447" t="s">
        <v>662</v>
      </c>
      <c r="C9447">
        <v>181</v>
      </c>
      <c r="D9447" t="s">
        <v>90</v>
      </c>
      <c r="E9447">
        <v>2.8</v>
      </c>
      <c r="F9447">
        <v>-0.1542</v>
      </c>
      <c r="G9447">
        <v>-4.4880000000000004</v>
      </c>
      <c r="H9447">
        <v>-1.6899999999999998E-2</v>
      </c>
      <c r="I9447">
        <v>-4.401E-5</v>
      </c>
      <c r="J9447">
        <v>-1.84E-2</v>
      </c>
      <c r="K9447">
        <v>-5.8250999999999999</v>
      </c>
    </row>
    <row r="9448" spans="1:11" hidden="1">
      <c r="A9448" t="s">
        <v>664</v>
      </c>
      <c r="B9448" t="s">
        <v>662</v>
      </c>
      <c r="C9448">
        <v>181</v>
      </c>
      <c r="D9448" t="s">
        <v>90</v>
      </c>
      <c r="E9448">
        <v>3.2360000000000002</v>
      </c>
      <c r="F9448">
        <v>-0.1542</v>
      </c>
      <c r="G9448">
        <v>-4.8061999999999996</v>
      </c>
      <c r="H9448">
        <v>-1.6899999999999998E-2</v>
      </c>
      <c r="I9448">
        <v>-4.401E-5</v>
      </c>
      <c r="J9448">
        <v>-1.0999999999999999E-2</v>
      </c>
      <c r="K9448">
        <v>-3.7989999999999999</v>
      </c>
    </row>
    <row r="9449" spans="1:11" hidden="1">
      <c r="A9449" t="s">
        <v>664</v>
      </c>
      <c r="B9449" t="s">
        <v>662</v>
      </c>
      <c r="C9449">
        <v>181</v>
      </c>
      <c r="D9449" t="s">
        <v>90</v>
      </c>
      <c r="E9449">
        <v>3.6720000000000002</v>
      </c>
      <c r="F9449">
        <v>-0.1542</v>
      </c>
      <c r="G9449">
        <v>-5.1243999999999996</v>
      </c>
      <c r="H9449">
        <v>-1.6899999999999998E-2</v>
      </c>
      <c r="I9449">
        <v>-4.401E-5</v>
      </c>
      <c r="J9449">
        <v>-3.7000000000000002E-3</v>
      </c>
      <c r="K9449">
        <v>-1.6342000000000001</v>
      </c>
    </row>
    <row r="9450" spans="1:11" hidden="1">
      <c r="A9450" t="s">
        <v>664</v>
      </c>
      <c r="B9450" t="s">
        <v>662</v>
      </c>
      <c r="C9450">
        <v>181</v>
      </c>
      <c r="D9450" t="s">
        <v>90</v>
      </c>
      <c r="E9450">
        <v>4.1079999999999997</v>
      </c>
      <c r="F9450">
        <v>-0.1542</v>
      </c>
      <c r="G9450">
        <v>-5.4425999999999997</v>
      </c>
      <c r="H9450">
        <v>-1.6899999999999998E-2</v>
      </c>
      <c r="I9450">
        <v>-4.401E-5</v>
      </c>
      <c r="J9450">
        <v>3.7000000000000002E-3</v>
      </c>
      <c r="K9450">
        <v>0.66930000000000001</v>
      </c>
    </row>
    <row r="9451" spans="1:11" hidden="1">
      <c r="A9451" t="s">
        <v>664</v>
      </c>
      <c r="B9451" t="s">
        <v>662</v>
      </c>
      <c r="C9451">
        <v>181</v>
      </c>
      <c r="D9451" t="s">
        <v>90</v>
      </c>
      <c r="E9451">
        <v>4.5438999999999998</v>
      </c>
      <c r="F9451">
        <v>-0.1542</v>
      </c>
      <c r="G9451">
        <v>-5.7607999999999997</v>
      </c>
      <c r="H9451">
        <v>-1.6899999999999998E-2</v>
      </c>
      <c r="I9451">
        <v>-4.401E-5</v>
      </c>
      <c r="J9451">
        <v>1.11E-2</v>
      </c>
      <c r="K9451">
        <v>3.1114999999999999</v>
      </c>
    </row>
    <row r="9452" spans="1:11" hidden="1">
      <c r="A9452" t="s">
        <v>664</v>
      </c>
      <c r="B9452" t="s">
        <v>662</v>
      </c>
      <c r="C9452">
        <v>181</v>
      </c>
      <c r="D9452" t="s">
        <v>90</v>
      </c>
      <c r="E9452">
        <v>4.9798999999999998</v>
      </c>
      <c r="F9452">
        <v>-0.1542</v>
      </c>
      <c r="G9452">
        <v>-6.0789999999999997</v>
      </c>
      <c r="H9452">
        <v>-1.6899999999999998E-2</v>
      </c>
      <c r="I9452">
        <v>-4.401E-5</v>
      </c>
      <c r="J9452">
        <v>1.8499999999999999E-2</v>
      </c>
      <c r="K9452">
        <v>5.6924999999999999</v>
      </c>
    </row>
    <row r="9453" spans="1:11" hidden="1">
      <c r="A9453" t="s">
        <v>664</v>
      </c>
      <c r="B9453" t="s">
        <v>662</v>
      </c>
      <c r="C9453">
        <v>181</v>
      </c>
      <c r="D9453" t="s">
        <v>90</v>
      </c>
      <c r="E9453">
        <v>5.4158999999999997</v>
      </c>
      <c r="F9453">
        <v>-0.1542</v>
      </c>
      <c r="G9453">
        <v>-6.3971999999999998</v>
      </c>
      <c r="H9453">
        <v>-1.6899999999999998E-2</v>
      </c>
      <c r="I9453">
        <v>-4.401E-5</v>
      </c>
      <c r="J9453">
        <v>2.58E-2</v>
      </c>
      <c r="K9453">
        <v>8.4122000000000003</v>
      </c>
    </row>
    <row r="9454" spans="1:11" hidden="1">
      <c r="A9454" t="s">
        <v>664</v>
      </c>
      <c r="B9454" t="s">
        <v>662</v>
      </c>
      <c r="C9454">
        <v>181</v>
      </c>
      <c r="D9454" t="s">
        <v>91</v>
      </c>
      <c r="E9454">
        <v>0.18410000000000001</v>
      </c>
      <c r="F9454">
        <v>-0.87270000000000003</v>
      </c>
      <c r="G9454">
        <v>9.4040999999999997</v>
      </c>
      <c r="H9454">
        <v>-1.32E-2</v>
      </c>
      <c r="I9454">
        <v>-4.401E-5</v>
      </c>
      <c r="J9454">
        <v>-1.89E-2</v>
      </c>
      <c r="K9454">
        <v>4.3230000000000004</v>
      </c>
    </row>
    <row r="9455" spans="1:11" hidden="1">
      <c r="A9455" t="s">
        <v>664</v>
      </c>
      <c r="B9455" t="s">
        <v>662</v>
      </c>
      <c r="C9455">
        <v>181</v>
      </c>
      <c r="D9455" t="s">
        <v>91</v>
      </c>
      <c r="E9455">
        <v>0.62009999999999998</v>
      </c>
      <c r="F9455">
        <v>-0.87270000000000003</v>
      </c>
      <c r="G9455">
        <v>8.2180999999999997</v>
      </c>
      <c r="H9455">
        <v>-1.32E-2</v>
      </c>
      <c r="I9455">
        <v>-4.401E-5</v>
      </c>
      <c r="J9455">
        <v>-1.32E-2</v>
      </c>
      <c r="K9455">
        <v>0.44729999999999998</v>
      </c>
    </row>
    <row r="9456" spans="1:11" hidden="1">
      <c r="A9456" t="s">
        <v>664</v>
      </c>
      <c r="B9456" t="s">
        <v>662</v>
      </c>
      <c r="C9456">
        <v>181</v>
      </c>
      <c r="D9456" t="s">
        <v>91</v>
      </c>
      <c r="E9456">
        <v>1.0561</v>
      </c>
      <c r="F9456">
        <v>-0.87270000000000003</v>
      </c>
      <c r="G9456">
        <v>6.1191000000000004</v>
      </c>
      <c r="H9456">
        <v>-1.32E-2</v>
      </c>
      <c r="I9456">
        <v>-4.401E-5</v>
      </c>
      <c r="J9456">
        <v>-7.4000000000000003E-3</v>
      </c>
      <c r="K9456">
        <v>-2.7071999999999998</v>
      </c>
    </row>
    <row r="9457" spans="1:11" hidden="1">
      <c r="A9457" t="s">
        <v>664</v>
      </c>
      <c r="B9457" t="s">
        <v>662</v>
      </c>
      <c r="C9457">
        <v>181</v>
      </c>
      <c r="D9457" t="s">
        <v>91</v>
      </c>
      <c r="E9457">
        <v>1.4921</v>
      </c>
      <c r="F9457">
        <v>-0.87270000000000003</v>
      </c>
      <c r="G9457">
        <v>3.7507000000000001</v>
      </c>
      <c r="H9457">
        <v>-1.32E-2</v>
      </c>
      <c r="I9457">
        <v>-4.401E-5</v>
      </c>
      <c r="J9457">
        <v>-1.6000000000000001E-3</v>
      </c>
      <c r="K9457">
        <v>-4.8586999999999998</v>
      </c>
    </row>
    <row r="9458" spans="1:11" hidden="1">
      <c r="A9458" t="s">
        <v>664</v>
      </c>
      <c r="B9458" t="s">
        <v>662</v>
      </c>
      <c r="C9458">
        <v>181</v>
      </c>
      <c r="D9458" t="s">
        <v>91</v>
      </c>
      <c r="E9458">
        <v>1.9279999999999999</v>
      </c>
      <c r="F9458">
        <v>-0.87270000000000003</v>
      </c>
      <c r="G9458">
        <v>1.3973</v>
      </c>
      <c r="H9458">
        <v>-1.32E-2</v>
      </c>
      <c r="I9458">
        <v>-4.401E-5</v>
      </c>
      <c r="J9458">
        <v>4.1000000000000003E-3</v>
      </c>
      <c r="K9458">
        <v>-5.9779999999999998</v>
      </c>
    </row>
    <row r="9459" spans="1:11" hidden="1">
      <c r="A9459" t="s">
        <v>664</v>
      </c>
      <c r="B9459" t="s">
        <v>662</v>
      </c>
      <c r="C9459">
        <v>181</v>
      </c>
      <c r="D9459" t="s">
        <v>91</v>
      </c>
      <c r="E9459">
        <v>2.3639999999999999</v>
      </c>
      <c r="F9459">
        <v>-0.87270000000000003</v>
      </c>
      <c r="G9459">
        <v>-0.3322</v>
      </c>
      <c r="H9459">
        <v>-1.32E-2</v>
      </c>
      <c r="I9459">
        <v>-4.401E-5</v>
      </c>
      <c r="J9459">
        <v>9.9000000000000008E-3</v>
      </c>
      <c r="K9459">
        <v>-6.1760000000000002</v>
      </c>
    </row>
    <row r="9460" spans="1:11" hidden="1">
      <c r="A9460" t="s">
        <v>664</v>
      </c>
      <c r="B9460" t="s">
        <v>662</v>
      </c>
      <c r="C9460">
        <v>181</v>
      </c>
      <c r="D9460" t="s">
        <v>91</v>
      </c>
      <c r="E9460">
        <v>2.8</v>
      </c>
      <c r="F9460">
        <v>-0.87270000000000003</v>
      </c>
      <c r="G9460">
        <v>-1.1209</v>
      </c>
      <c r="H9460">
        <v>-1.32E-2</v>
      </c>
      <c r="I9460">
        <v>-4.401E-5</v>
      </c>
      <c r="J9460">
        <v>1.5699999999999999E-2</v>
      </c>
      <c r="K9460">
        <v>-5.8250999999999999</v>
      </c>
    </row>
    <row r="9461" spans="1:11" hidden="1">
      <c r="A9461" t="s">
        <v>664</v>
      </c>
      <c r="B9461" t="s">
        <v>662</v>
      </c>
      <c r="C9461">
        <v>181</v>
      </c>
      <c r="D9461" t="s">
        <v>91</v>
      </c>
      <c r="E9461">
        <v>2.8</v>
      </c>
      <c r="F9461">
        <v>-0.1542</v>
      </c>
      <c r="G9461">
        <v>-4.4880000000000004</v>
      </c>
      <c r="H9461">
        <v>-1.6899999999999998E-2</v>
      </c>
      <c r="I9461">
        <v>-4.401E-5</v>
      </c>
      <c r="J9461">
        <v>-1.84E-2</v>
      </c>
      <c r="K9461">
        <v>-5.8250999999999999</v>
      </c>
    </row>
    <row r="9462" spans="1:11" hidden="1">
      <c r="A9462" t="s">
        <v>664</v>
      </c>
      <c r="B9462" t="s">
        <v>662</v>
      </c>
      <c r="C9462">
        <v>181</v>
      </c>
      <c r="D9462" t="s">
        <v>91</v>
      </c>
      <c r="E9462">
        <v>3.2360000000000002</v>
      </c>
      <c r="F9462">
        <v>-0.1542</v>
      </c>
      <c r="G9462">
        <v>-4.8061999999999996</v>
      </c>
      <c r="H9462">
        <v>-1.6899999999999998E-2</v>
      </c>
      <c r="I9462">
        <v>-4.401E-5</v>
      </c>
      <c r="J9462">
        <v>-1.0999999999999999E-2</v>
      </c>
      <c r="K9462">
        <v>-3.7989999999999999</v>
      </c>
    </row>
    <row r="9463" spans="1:11" hidden="1">
      <c r="A9463" t="s">
        <v>664</v>
      </c>
      <c r="B9463" t="s">
        <v>662</v>
      </c>
      <c r="C9463">
        <v>181</v>
      </c>
      <c r="D9463" t="s">
        <v>91</v>
      </c>
      <c r="E9463">
        <v>3.6720000000000002</v>
      </c>
      <c r="F9463">
        <v>-0.1542</v>
      </c>
      <c r="G9463">
        <v>-5.1243999999999996</v>
      </c>
      <c r="H9463">
        <v>-1.6899999999999998E-2</v>
      </c>
      <c r="I9463">
        <v>-4.401E-5</v>
      </c>
      <c r="J9463">
        <v>-3.7000000000000002E-3</v>
      </c>
      <c r="K9463">
        <v>-1.6342000000000001</v>
      </c>
    </row>
    <row r="9464" spans="1:11" hidden="1">
      <c r="A9464" t="s">
        <v>664</v>
      </c>
      <c r="B9464" t="s">
        <v>662</v>
      </c>
      <c r="C9464">
        <v>181</v>
      </c>
      <c r="D9464" t="s">
        <v>91</v>
      </c>
      <c r="E9464">
        <v>4.1079999999999997</v>
      </c>
      <c r="F9464">
        <v>-0.1542</v>
      </c>
      <c r="G9464">
        <v>-5.4425999999999997</v>
      </c>
      <c r="H9464">
        <v>-1.6899999999999998E-2</v>
      </c>
      <c r="I9464">
        <v>-4.401E-5</v>
      </c>
      <c r="J9464">
        <v>3.7000000000000002E-3</v>
      </c>
      <c r="K9464">
        <v>0.66930000000000001</v>
      </c>
    </row>
    <row r="9465" spans="1:11" hidden="1">
      <c r="A9465" t="s">
        <v>664</v>
      </c>
      <c r="B9465" t="s">
        <v>662</v>
      </c>
      <c r="C9465">
        <v>181</v>
      </c>
      <c r="D9465" t="s">
        <v>91</v>
      </c>
      <c r="E9465">
        <v>4.5438999999999998</v>
      </c>
      <c r="F9465">
        <v>-0.1542</v>
      </c>
      <c r="G9465">
        <v>-5.7607999999999997</v>
      </c>
      <c r="H9465">
        <v>-1.6899999999999998E-2</v>
      </c>
      <c r="I9465">
        <v>-4.401E-5</v>
      </c>
      <c r="J9465">
        <v>1.11E-2</v>
      </c>
      <c r="K9465">
        <v>3.1114999999999999</v>
      </c>
    </row>
    <row r="9466" spans="1:11" hidden="1">
      <c r="A9466" t="s">
        <v>664</v>
      </c>
      <c r="B9466" t="s">
        <v>662</v>
      </c>
      <c r="C9466">
        <v>181</v>
      </c>
      <c r="D9466" t="s">
        <v>91</v>
      </c>
      <c r="E9466">
        <v>4.9798999999999998</v>
      </c>
      <c r="F9466">
        <v>-0.1542</v>
      </c>
      <c r="G9466">
        <v>-6.0789999999999997</v>
      </c>
      <c r="H9466">
        <v>-1.6899999999999998E-2</v>
      </c>
      <c r="I9466">
        <v>-4.401E-5</v>
      </c>
      <c r="J9466">
        <v>1.8499999999999999E-2</v>
      </c>
      <c r="K9466">
        <v>5.6924999999999999</v>
      </c>
    </row>
    <row r="9467" spans="1:11" hidden="1">
      <c r="A9467" t="s">
        <v>664</v>
      </c>
      <c r="B9467" t="s">
        <v>662</v>
      </c>
      <c r="C9467">
        <v>181</v>
      </c>
      <c r="D9467" t="s">
        <v>91</v>
      </c>
      <c r="E9467">
        <v>5.4158999999999997</v>
      </c>
      <c r="F9467">
        <v>-0.1542</v>
      </c>
      <c r="G9467">
        <v>-6.3971999999999998</v>
      </c>
      <c r="H9467">
        <v>-1.6899999999999998E-2</v>
      </c>
      <c r="I9467">
        <v>-4.401E-5</v>
      </c>
      <c r="J9467">
        <v>2.58E-2</v>
      </c>
      <c r="K9467">
        <v>8.4122000000000003</v>
      </c>
    </row>
    <row r="9468" spans="1:11" hidden="1">
      <c r="A9468" t="s">
        <v>664</v>
      </c>
      <c r="B9468" t="s">
        <v>662</v>
      </c>
      <c r="C9468">
        <v>181</v>
      </c>
      <c r="D9468" t="s">
        <v>92</v>
      </c>
      <c r="E9468">
        <v>0.18410000000000001</v>
      </c>
      <c r="F9468">
        <v>-0.97829999999999995</v>
      </c>
      <c r="G9468">
        <v>9.3627000000000002</v>
      </c>
      <c r="H9468">
        <v>-1.4500000000000001E-2</v>
      </c>
      <c r="I9468">
        <v>-4.4129999999999999E-5</v>
      </c>
      <c r="J9468">
        <v>-1.9800000000000002E-2</v>
      </c>
      <c r="K9468">
        <v>4.2118000000000002</v>
      </c>
    </row>
    <row r="9469" spans="1:11" hidden="1">
      <c r="A9469" t="s">
        <v>664</v>
      </c>
      <c r="B9469" t="s">
        <v>662</v>
      </c>
      <c r="C9469">
        <v>181</v>
      </c>
      <c r="D9469" t="s">
        <v>92</v>
      </c>
      <c r="E9469">
        <v>0.62009999999999998</v>
      </c>
      <c r="F9469">
        <v>-0.97829999999999995</v>
      </c>
      <c r="G9469">
        <v>8.1767000000000003</v>
      </c>
      <c r="H9469">
        <v>-1.4500000000000001E-2</v>
      </c>
      <c r="I9469">
        <v>-4.4129999999999999E-5</v>
      </c>
      <c r="J9469">
        <v>-1.35E-2</v>
      </c>
      <c r="K9469">
        <v>0.35420000000000001</v>
      </c>
    </row>
    <row r="9470" spans="1:11" hidden="1">
      <c r="A9470" t="s">
        <v>664</v>
      </c>
      <c r="B9470" t="s">
        <v>662</v>
      </c>
      <c r="C9470">
        <v>181</v>
      </c>
      <c r="D9470" t="s">
        <v>92</v>
      </c>
      <c r="E9470">
        <v>1.0561</v>
      </c>
      <c r="F9470">
        <v>-0.97829999999999995</v>
      </c>
      <c r="G9470">
        <v>6.0777000000000001</v>
      </c>
      <c r="H9470">
        <v>-1.4500000000000001E-2</v>
      </c>
      <c r="I9470">
        <v>-4.4129999999999999E-5</v>
      </c>
      <c r="J9470">
        <v>-7.1999999999999998E-3</v>
      </c>
      <c r="K9470">
        <v>-2.7823000000000002</v>
      </c>
    </row>
    <row r="9471" spans="1:11" hidden="1">
      <c r="A9471" t="s">
        <v>664</v>
      </c>
      <c r="B9471" t="s">
        <v>662</v>
      </c>
      <c r="C9471">
        <v>181</v>
      </c>
      <c r="D9471" t="s">
        <v>92</v>
      </c>
      <c r="E9471">
        <v>1.4921</v>
      </c>
      <c r="F9471">
        <v>-0.97829999999999995</v>
      </c>
      <c r="G9471">
        <v>3.7092999999999998</v>
      </c>
      <c r="H9471">
        <v>-1.4500000000000001E-2</v>
      </c>
      <c r="I9471">
        <v>-4.4129999999999999E-5</v>
      </c>
      <c r="J9471">
        <v>-8.9999999999999998E-4</v>
      </c>
      <c r="K9471">
        <v>-4.9157999999999999</v>
      </c>
    </row>
    <row r="9472" spans="1:11" hidden="1">
      <c r="A9472" t="s">
        <v>664</v>
      </c>
      <c r="B9472" t="s">
        <v>662</v>
      </c>
      <c r="C9472">
        <v>181</v>
      </c>
      <c r="D9472" t="s">
        <v>92</v>
      </c>
      <c r="E9472">
        <v>1.9279999999999999</v>
      </c>
      <c r="F9472">
        <v>-0.97829999999999995</v>
      </c>
      <c r="G9472">
        <v>1.3560000000000001</v>
      </c>
      <c r="H9472">
        <v>-1.4500000000000001E-2</v>
      </c>
      <c r="I9472">
        <v>-4.4129999999999999E-5</v>
      </c>
      <c r="J9472">
        <v>5.4000000000000003E-3</v>
      </c>
      <c r="K9472">
        <v>-6.0171000000000001</v>
      </c>
    </row>
    <row r="9473" spans="1:11" hidden="1">
      <c r="A9473" t="s">
        <v>664</v>
      </c>
      <c r="B9473" t="s">
        <v>662</v>
      </c>
      <c r="C9473">
        <v>181</v>
      </c>
      <c r="D9473" t="s">
        <v>92</v>
      </c>
      <c r="E9473">
        <v>2.3639999999999999</v>
      </c>
      <c r="F9473">
        <v>-0.97829999999999995</v>
      </c>
      <c r="G9473">
        <v>-0.37359999999999999</v>
      </c>
      <c r="H9473">
        <v>-1.4500000000000001E-2</v>
      </c>
      <c r="I9473">
        <v>-4.4129999999999999E-5</v>
      </c>
      <c r="J9473">
        <v>1.18E-2</v>
      </c>
      <c r="K9473">
        <v>-6.1970000000000001</v>
      </c>
    </row>
    <row r="9474" spans="1:11" hidden="1">
      <c r="A9474" t="s">
        <v>664</v>
      </c>
      <c r="B9474" t="s">
        <v>662</v>
      </c>
      <c r="C9474">
        <v>181</v>
      </c>
      <c r="D9474" t="s">
        <v>92</v>
      </c>
      <c r="E9474">
        <v>2.8</v>
      </c>
      <c r="F9474">
        <v>-0.97829999999999995</v>
      </c>
      <c r="G9474">
        <v>-1.1623000000000001</v>
      </c>
      <c r="H9474">
        <v>-1.4500000000000001E-2</v>
      </c>
      <c r="I9474">
        <v>-4.4129999999999999E-5</v>
      </c>
      <c r="J9474">
        <v>1.8100000000000002E-2</v>
      </c>
      <c r="K9474">
        <v>-5.8280000000000003</v>
      </c>
    </row>
    <row r="9475" spans="1:11" hidden="1">
      <c r="A9475" t="s">
        <v>664</v>
      </c>
      <c r="B9475" t="s">
        <v>662</v>
      </c>
      <c r="C9475">
        <v>181</v>
      </c>
      <c r="D9475" t="s">
        <v>92</v>
      </c>
      <c r="E9475">
        <v>2.8</v>
      </c>
      <c r="F9475">
        <v>-0.45900000000000002</v>
      </c>
      <c r="G9475">
        <v>-4.5293000000000001</v>
      </c>
      <c r="H9475">
        <v>0.1</v>
      </c>
      <c r="I9475">
        <v>-4.4119999999999998E-5</v>
      </c>
      <c r="J9475">
        <v>0.14779999999999999</v>
      </c>
      <c r="K9475">
        <v>-5.8280000000000003</v>
      </c>
    </row>
    <row r="9476" spans="1:11" hidden="1">
      <c r="A9476" t="s">
        <v>664</v>
      </c>
      <c r="B9476" t="s">
        <v>662</v>
      </c>
      <c r="C9476">
        <v>181</v>
      </c>
      <c r="D9476" t="s">
        <v>92</v>
      </c>
      <c r="E9476">
        <v>3.2360000000000002</v>
      </c>
      <c r="F9476">
        <v>-0.45900000000000002</v>
      </c>
      <c r="G9476">
        <v>-4.8475000000000001</v>
      </c>
      <c r="H9476">
        <v>0.1</v>
      </c>
      <c r="I9476">
        <v>-4.4119999999999998E-5</v>
      </c>
      <c r="J9476">
        <v>0.1042</v>
      </c>
      <c r="K9476">
        <v>-3.7839</v>
      </c>
    </row>
    <row r="9477" spans="1:11" hidden="1">
      <c r="A9477" t="s">
        <v>664</v>
      </c>
      <c r="B9477" t="s">
        <v>662</v>
      </c>
      <c r="C9477">
        <v>181</v>
      </c>
      <c r="D9477" t="s">
        <v>92</v>
      </c>
      <c r="E9477">
        <v>3.6720000000000002</v>
      </c>
      <c r="F9477">
        <v>-0.45900000000000002</v>
      </c>
      <c r="G9477">
        <v>-5.1657000000000002</v>
      </c>
      <c r="H9477">
        <v>0.1</v>
      </c>
      <c r="I9477">
        <v>-4.4119999999999998E-5</v>
      </c>
      <c r="J9477">
        <v>6.0600000000000001E-2</v>
      </c>
      <c r="K9477">
        <v>-1.6011</v>
      </c>
    </row>
    <row r="9478" spans="1:11" hidden="1">
      <c r="A9478" t="s">
        <v>664</v>
      </c>
      <c r="B9478" t="s">
        <v>662</v>
      </c>
      <c r="C9478">
        <v>181</v>
      </c>
      <c r="D9478" t="s">
        <v>92</v>
      </c>
      <c r="E9478">
        <v>4.1079999999999997</v>
      </c>
      <c r="F9478">
        <v>-0.45900000000000002</v>
      </c>
      <c r="G9478">
        <v>-5.4839000000000002</v>
      </c>
      <c r="H9478">
        <v>0.1</v>
      </c>
      <c r="I9478">
        <v>-4.4119999999999998E-5</v>
      </c>
      <c r="J9478">
        <v>1.7000000000000001E-2</v>
      </c>
      <c r="K9478">
        <v>0.72040000000000004</v>
      </c>
    </row>
    <row r="9479" spans="1:11" hidden="1">
      <c r="A9479" t="s">
        <v>664</v>
      </c>
      <c r="B9479" t="s">
        <v>662</v>
      </c>
      <c r="C9479">
        <v>181</v>
      </c>
      <c r="D9479" t="s">
        <v>92</v>
      </c>
      <c r="E9479">
        <v>4.5438999999999998</v>
      </c>
      <c r="F9479">
        <v>-0.45900000000000002</v>
      </c>
      <c r="G9479">
        <v>-5.8021000000000003</v>
      </c>
      <c r="H9479">
        <v>0.1</v>
      </c>
      <c r="I9479">
        <v>-4.4119999999999998E-5</v>
      </c>
      <c r="J9479">
        <v>-2.6599999999999999E-2</v>
      </c>
      <c r="K9479">
        <v>3.1806999999999999</v>
      </c>
    </row>
    <row r="9480" spans="1:11" hidden="1">
      <c r="A9480" t="s">
        <v>664</v>
      </c>
      <c r="B9480" t="s">
        <v>662</v>
      </c>
      <c r="C9480">
        <v>181</v>
      </c>
      <c r="D9480" t="s">
        <v>92</v>
      </c>
      <c r="E9480">
        <v>4.9798999999999998</v>
      </c>
      <c r="F9480">
        <v>-0.45900000000000002</v>
      </c>
      <c r="G9480">
        <v>-6.1204000000000001</v>
      </c>
      <c r="H9480">
        <v>0.1</v>
      </c>
      <c r="I9480">
        <v>-4.4119999999999998E-5</v>
      </c>
      <c r="J9480">
        <v>-7.0199999999999999E-2</v>
      </c>
      <c r="K9480">
        <v>5.7797000000000001</v>
      </c>
    </row>
    <row r="9481" spans="1:11" hidden="1">
      <c r="A9481" t="s">
        <v>664</v>
      </c>
      <c r="B9481" t="s">
        <v>662</v>
      </c>
      <c r="C9481">
        <v>181</v>
      </c>
      <c r="D9481" t="s">
        <v>92</v>
      </c>
      <c r="E9481">
        <v>5.4158999999999997</v>
      </c>
      <c r="F9481">
        <v>-0.45900000000000002</v>
      </c>
      <c r="G9481">
        <v>-6.4386000000000001</v>
      </c>
      <c r="H9481">
        <v>0.1</v>
      </c>
      <c r="I9481">
        <v>-4.4119999999999998E-5</v>
      </c>
      <c r="J9481">
        <v>-0.1138</v>
      </c>
      <c r="K9481">
        <v>8.5174000000000003</v>
      </c>
    </row>
    <row r="9482" spans="1:11" hidden="1">
      <c r="A9482" t="s">
        <v>664</v>
      </c>
      <c r="B9482" t="s">
        <v>662</v>
      </c>
      <c r="C9482">
        <v>181</v>
      </c>
      <c r="D9482" t="s">
        <v>93</v>
      </c>
      <c r="E9482">
        <v>0.18410000000000001</v>
      </c>
      <c r="F9482">
        <v>-0.97829999999999995</v>
      </c>
      <c r="G9482">
        <v>9.3627000000000002</v>
      </c>
      <c r="H9482">
        <v>-1.4500000000000001E-2</v>
      </c>
      <c r="I9482">
        <v>-4.4129999999999999E-5</v>
      </c>
      <c r="J9482">
        <v>-1.9800000000000002E-2</v>
      </c>
      <c r="K9482">
        <v>4.2118000000000002</v>
      </c>
    </row>
    <row r="9483" spans="1:11" hidden="1">
      <c r="A9483" t="s">
        <v>664</v>
      </c>
      <c r="B9483" t="s">
        <v>662</v>
      </c>
      <c r="C9483">
        <v>181</v>
      </c>
      <c r="D9483" t="s">
        <v>93</v>
      </c>
      <c r="E9483">
        <v>0.62009999999999998</v>
      </c>
      <c r="F9483">
        <v>-0.97829999999999995</v>
      </c>
      <c r="G9483">
        <v>8.1767000000000003</v>
      </c>
      <c r="H9483">
        <v>-1.4500000000000001E-2</v>
      </c>
      <c r="I9483">
        <v>-4.4129999999999999E-5</v>
      </c>
      <c r="J9483">
        <v>-1.35E-2</v>
      </c>
      <c r="K9483">
        <v>0.35420000000000001</v>
      </c>
    </row>
    <row r="9484" spans="1:11" hidden="1">
      <c r="A9484" t="s">
        <v>664</v>
      </c>
      <c r="B9484" t="s">
        <v>662</v>
      </c>
      <c r="C9484">
        <v>181</v>
      </c>
      <c r="D9484" t="s">
        <v>93</v>
      </c>
      <c r="E9484">
        <v>1.0561</v>
      </c>
      <c r="F9484">
        <v>-0.97829999999999995</v>
      </c>
      <c r="G9484">
        <v>6.0777000000000001</v>
      </c>
      <c r="H9484">
        <v>-1.4500000000000001E-2</v>
      </c>
      <c r="I9484">
        <v>-4.4129999999999999E-5</v>
      </c>
      <c r="J9484">
        <v>-7.1999999999999998E-3</v>
      </c>
      <c r="K9484">
        <v>-2.7823000000000002</v>
      </c>
    </row>
    <row r="9485" spans="1:11" hidden="1">
      <c r="A9485" t="s">
        <v>664</v>
      </c>
      <c r="B9485" t="s">
        <v>662</v>
      </c>
      <c r="C9485">
        <v>181</v>
      </c>
      <c r="D9485" t="s">
        <v>93</v>
      </c>
      <c r="E9485">
        <v>1.4921</v>
      </c>
      <c r="F9485">
        <v>-0.97829999999999995</v>
      </c>
      <c r="G9485">
        <v>3.7092999999999998</v>
      </c>
      <c r="H9485">
        <v>-1.4500000000000001E-2</v>
      </c>
      <c r="I9485">
        <v>-4.4129999999999999E-5</v>
      </c>
      <c r="J9485">
        <v>-8.9999999999999998E-4</v>
      </c>
      <c r="K9485">
        <v>-4.9157999999999999</v>
      </c>
    </row>
    <row r="9486" spans="1:11" hidden="1">
      <c r="A9486" t="s">
        <v>664</v>
      </c>
      <c r="B9486" t="s">
        <v>662</v>
      </c>
      <c r="C9486">
        <v>181</v>
      </c>
      <c r="D9486" t="s">
        <v>93</v>
      </c>
      <c r="E9486">
        <v>1.9279999999999999</v>
      </c>
      <c r="F9486">
        <v>-0.97829999999999995</v>
      </c>
      <c r="G9486">
        <v>1.3560000000000001</v>
      </c>
      <c r="H9486">
        <v>-1.4500000000000001E-2</v>
      </c>
      <c r="I9486">
        <v>-4.4129999999999999E-5</v>
      </c>
      <c r="J9486">
        <v>5.4000000000000003E-3</v>
      </c>
      <c r="K9486">
        <v>-6.0171000000000001</v>
      </c>
    </row>
    <row r="9487" spans="1:11" hidden="1">
      <c r="A9487" t="s">
        <v>664</v>
      </c>
      <c r="B9487" t="s">
        <v>662</v>
      </c>
      <c r="C9487">
        <v>181</v>
      </c>
      <c r="D9487" t="s">
        <v>93</v>
      </c>
      <c r="E9487">
        <v>2.3639999999999999</v>
      </c>
      <c r="F9487">
        <v>-0.97829999999999995</v>
      </c>
      <c r="G9487">
        <v>-0.37359999999999999</v>
      </c>
      <c r="H9487">
        <v>-1.4500000000000001E-2</v>
      </c>
      <c r="I9487">
        <v>-4.4129999999999999E-5</v>
      </c>
      <c r="J9487">
        <v>1.18E-2</v>
      </c>
      <c r="K9487">
        <v>-6.1970000000000001</v>
      </c>
    </row>
    <row r="9488" spans="1:11" hidden="1">
      <c r="A9488" t="s">
        <v>664</v>
      </c>
      <c r="B9488" t="s">
        <v>662</v>
      </c>
      <c r="C9488">
        <v>181</v>
      </c>
      <c r="D9488" t="s">
        <v>93</v>
      </c>
      <c r="E9488">
        <v>2.8</v>
      </c>
      <c r="F9488">
        <v>-0.97829999999999995</v>
      </c>
      <c r="G9488">
        <v>-1.1623000000000001</v>
      </c>
      <c r="H9488">
        <v>-1.4500000000000001E-2</v>
      </c>
      <c r="I9488">
        <v>-4.4129999999999999E-5</v>
      </c>
      <c r="J9488">
        <v>1.8100000000000002E-2</v>
      </c>
      <c r="K9488">
        <v>-5.8280000000000003</v>
      </c>
    </row>
    <row r="9489" spans="1:11" hidden="1">
      <c r="A9489" t="s">
        <v>664</v>
      </c>
      <c r="B9489" t="s">
        <v>662</v>
      </c>
      <c r="C9489">
        <v>181</v>
      </c>
      <c r="D9489" t="s">
        <v>93</v>
      </c>
      <c r="E9489">
        <v>2.8</v>
      </c>
      <c r="F9489">
        <v>-0.45900000000000002</v>
      </c>
      <c r="G9489">
        <v>-4.5293000000000001</v>
      </c>
      <c r="H9489">
        <v>0.1</v>
      </c>
      <c r="I9489">
        <v>-4.4119999999999998E-5</v>
      </c>
      <c r="J9489">
        <v>0.14779999999999999</v>
      </c>
      <c r="K9489">
        <v>-5.8280000000000003</v>
      </c>
    </row>
    <row r="9490" spans="1:11" hidden="1">
      <c r="A9490" t="s">
        <v>664</v>
      </c>
      <c r="B9490" t="s">
        <v>662</v>
      </c>
      <c r="C9490">
        <v>181</v>
      </c>
      <c r="D9490" t="s">
        <v>93</v>
      </c>
      <c r="E9490">
        <v>3.2360000000000002</v>
      </c>
      <c r="F9490">
        <v>-0.45900000000000002</v>
      </c>
      <c r="G9490">
        <v>-4.8475000000000001</v>
      </c>
      <c r="H9490">
        <v>0.1</v>
      </c>
      <c r="I9490">
        <v>-4.4119999999999998E-5</v>
      </c>
      <c r="J9490">
        <v>0.1042</v>
      </c>
      <c r="K9490">
        <v>-3.7839</v>
      </c>
    </row>
    <row r="9491" spans="1:11" hidden="1">
      <c r="A9491" t="s">
        <v>664</v>
      </c>
      <c r="B9491" t="s">
        <v>662</v>
      </c>
      <c r="C9491">
        <v>181</v>
      </c>
      <c r="D9491" t="s">
        <v>93</v>
      </c>
      <c r="E9491">
        <v>3.6720000000000002</v>
      </c>
      <c r="F9491">
        <v>-0.45900000000000002</v>
      </c>
      <c r="G9491">
        <v>-5.1657000000000002</v>
      </c>
      <c r="H9491">
        <v>0.1</v>
      </c>
      <c r="I9491">
        <v>-4.4119999999999998E-5</v>
      </c>
      <c r="J9491">
        <v>6.0600000000000001E-2</v>
      </c>
      <c r="K9491">
        <v>-1.6011</v>
      </c>
    </row>
    <row r="9492" spans="1:11" hidden="1">
      <c r="A9492" t="s">
        <v>664</v>
      </c>
      <c r="B9492" t="s">
        <v>662</v>
      </c>
      <c r="C9492">
        <v>181</v>
      </c>
      <c r="D9492" t="s">
        <v>93</v>
      </c>
      <c r="E9492">
        <v>4.1079999999999997</v>
      </c>
      <c r="F9492">
        <v>-0.45900000000000002</v>
      </c>
      <c r="G9492">
        <v>-5.4839000000000002</v>
      </c>
      <c r="H9492">
        <v>0.1</v>
      </c>
      <c r="I9492">
        <v>-4.4119999999999998E-5</v>
      </c>
      <c r="J9492">
        <v>1.7000000000000001E-2</v>
      </c>
      <c r="K9492">
        <v>0.72040000000000004</v>
      </c>
    </row>
    <row r="9493" spans="1:11" hidden="1">
      <c r="A9493" t="s">
        <v>664</v>
      </c>
      <c r="B9493" t="s">
        <v>662</v>
      </c>
      <c r="C9493">
        <v>181</v>
      </c>
      <c r="D9493" t="s">
        <v>93</v>
      </c>
      <c r="E9493">
        <v>4.5438999999999998</v>
      </c>
      <c r="F9493">
        <v>-0.45900000000000002</v>
      </c>
      <c r="G9493">
        <v>-5.8021000000000003</v>
      </c>
      <c r="H9493">
        <v>0.1</v>
      </c>
      <c r="I9493">
        <v>-4.4119999999999998E-5</v>
      </c>
      <c r="J9493">
        <v>-2.6599999999999999E-2</v>
      </c>
      <c r="K9493">
        <v>3.1806999999999999</v>
      </c>
    </row>
    <row r="9494" spans="1:11" hidden="1">
      <c r="A9494" t="s">
        <v>664</v>
      </c>
      <c r="B9494" t="s">
        <v>662</v>
      </c>
      <c r="C9494">
        <v>181</v>
      </c>
      <c r="D9494" t="s">
        <v>93</v>
      </c>
      <c r="E9494">
        <v>4.9798999999999998</v>
      </c>
      <c r="F9494">
        <v>-0.45900000000000002</v>
      </c>
      <c r="G9494">
        <v>-6.1204000000000001</v>
      </c>
      <c r="H9494">
        <v>0.1</v>
      </c>
      <c r="I9494">
        <v>-4.4119999999999998E-5</v>
      </c>
      <c r="J9494">
        <v>-7.0199999999999999E-2</v>
      </c>
      <c r="K9494">
        <v>5.7797000000000001</v>
      </c>
    </row>
    <row r="9495" spans="1:11" hidden="1">
      <c r="A9495" t="s">
        <v>664</v>
      </c>
      <c r="B9495" t="s">
        <v>662</v>
      </c>
      <c r="C9495">
        <v>181</v>
      </c>
      <c r="D9495" t="s">
        <v>93</v>
      </c>
      <c r="E9495">
        <v>5.4158999999999997</v>
      </c>
      <c r="F9495">
        <v>-0.45900000000000002</v>
      </c>
      <c r="G9495">
        <v>-6.4386000000000001</v>
      </c>
      <c r="H9495">
        <v>0.1</v>
      </c>
      <c r="I9495">
        <v>-4.4119999999999998E-5</v>
      </c>
      <c r="J9495">
        <v>-0.1138</v>
      </c>
      <c r="K9495">
        <v>8.5174000000000003</v>
      </c>
    </row>
    <row r="9496" spans="1:11" hidden="1">
      <c r="A9496" t="s">
        <v>664</v>
      </c>
      <c r="B9496" t="s">
        <v>662</v>
      </c>
      <c r="C9496">
        <v>181</v>
      </c>
      <c r="D9496" t="s">
        <v>94</v>
      </c>
      <c r="E9496">
        <v>0.18410000000000001</v>
      </c>
      <c r="F9496">
        <v>-0.74950000000000006</v>
      </c>
      <c r="G9496">
        <v>9.4522999999999993</v>
      </c>
      <c r="H9496">
        <v>-1.17E-2</v>
      </c>
      <c r="I9496">
        <v>-4.388E-5</v>
      </c>
      <c r="J9496">
        <v>-1.78E-2</v>
      </c>
      <c r="K9496">
        <v>4.4527000000000001</v>
      </c>
    </row>
    <row r="9497" spans="1:11" hidden="1">
      <c r="A9497" t="s">
        <v>664</v>
      </c>
      <c r="B9497" t="s">
        <v>662</v>
      </c>
      <c r="C9497">
        <v>181</v>
      </c>
      <c r="D9497" t="s">
        <v>94</v>
      </c>
      <c r="E9497">
        <v>0.62009999999999998</v>
      </c>
      <c r="F9497">
        <v>-0.74950000000000006</v>
      </c>
      <c r="G9497">
        <v>8.2664000000000009</v>
      </c>
      <c r="H9497">
        <v>-1.17E-2</v>
      </c>
      <c r="I9497">
        <v>-4.388E-5</v>
      </c>
      <c r="J9497">
        <v>-1.2699999999999999E-2</v>
      </c>
      <c r="K9497">
        <v>0.55600000000000005</v>
      </c>
    </row>
    <row r="9498" spans="1:11" hidden="1">
      <c r="A9498" t="s">
        <v>664</v>
      </c>
      <c r="B9498" t="s">
        <v>662</v>
      </c>
      <c r="C9498">
        <v>181</v>
      </c>
      <c r="D9498" t="s">
        <v>94</v>
      </c>
      <c r="E9498">
        <v>1.0561</v>
      </c>
      <c r="F9498">
        <v>-0.74950000000000006</v>
      </c>
      <c r="G9498">
        <v>6.1673999999999998</v>
      </c>
      <c r="H9498">
        <v>-1.17E-2</v>
      </c>
      <c r="I9498">
        <v>-4.388E-5</v>
      </c>
      <c r="J9498">
        <v>-7.6E-3</v>
      </c>
      <c r="K9498">
        <v>-2.6194999999999999</v>
      </c>
    </row>
    <row r="9499" spans="1:11" hidden="1">
      <c r="A9499" t="s">
        <v>664</v>
      </c>
      <c r="B9499" t="s">
        <v>662</v>
      </c>
      <c r="C9499">
        <v>181</v>
      </c>
      <c r="D9499" t="s">
        <v>94</v>
      </c>
      <c r="E9499">
        <v>1.4921</v>
      </c>
      <c r="F9499">
        <v>-0.74950000000000006</v>
      </c>
      <c r="G9499">
        <v>3.7989000000000002</v>
      </c>
      <c r="H9499">
        <v>-1.17E-2</v>
      </c>
      <c r="I9499">
        <v>-4.388E-5</v>
      </c>
      <c r="J9499">
        <v>-2.5000000000000001E-3</v>
      </c>
      <c r="K9499">
        <v>-4.7920999999999996</v>
      </c>
    </row>
    <row r="9500" spans="1:11" hidden="1">
      <c r="A9500" t="s">
        <v>664</v>
      </c>
      <c r="B9500" t="s">
        <v>662</v>
      </c>
      <c r="C9500">
        <v>181</v>
      </c>
      <c r="D9500" t="s">
        <v>94</v>
      </c>
      <c r="E9500">
        <v>1.9279999999999999</v>
      </c>
      <c r="F9500">
        <v>-0.74950000000000006</v>
      </c>
      <c r="G9500">
        <v>1.4456</v>
      </c>
      <c r="H9500">
        <v>-1.17E-2</v>
      </c>
      <c r="I9500">
        <v>-4.388E-5</v>
      </c>
      <c r="J9500">
        <v>2.5999999999999999E-3</v>
      </c>
      <c r="K9500">
        <v>-5.9325000000000001</v>
      </c>
    </row>
    <row r="9501" spans="1:11" hidden="1">
      <c r="A9501" t="s">
        <v>664</v>
      </c>
      <c r="B9501" t="s">
        <v>662</v>
      </c>
      <c r="C9501">
        <v>181</v>
      </c>
      <c r="D9501" t="s">
        <v>94</v>
      </c>
      <c r="E9501">
        <v>2.3639999999999999</v>
      </c>
      <c r="F9501">
        <v>-0.74950000000000006</v>
      </c>
      <c r="G9501">
        <v>-0.28399999999999997</v>
      </c>
      <c r="H9501">
        <v>-1.17E-2</v>
      </c>
      <c r="I9501">
        <v>-4.388E-5</v>
      </c>
      <c r="J9501">
        <v>7.7000000000000002E-3</v>
      </c>
      <c r="K9501">
        <v>-6.1515000000000004</v>
      </c>
    </row>
    <row r="9502" spans="1:11" hidden="1">
      <c r="A9502" t="s">
        <v>664</v>
      </c>
      <c r="B9502" t="s">
        <v>662</v>
      </c>
      <c r="C9502">
        <v>181</v>
      </c>
      <c r="D9502" t="s">
        <v>94</v>
      </c>
      <c r="E9502">
        <v>2.8</v>
      </c>
      <c r="F9502">
        <v>-0.74950000000000006</v>
      </c>
      <c r="G9502">
        <v>-1.0726</v>
      </c>
      <c r="H9502">
        <v>-1.17E-2</v>
      </c>
      <c r="I9502">
        <v>-4.388E-5</v>
      </c>
      <c r="J9502">
        <v>1.2800000000000001E-2</v>
      </c>
      <c r="K9502">
        <v>-5.8216000000000001</v>
      </c>
    </row>
    <row r="9503" spans="1:11" hidden="1">
      <c r="A9503" t="s">
        <v>664</v>
      </c>
      <c r="B9503" t="s">
        <v>662</v>
      </c>
      <c r="C9503">
        <v>181</v>
      </c>
      <c r="D9503" t="s">
        <v>94</v>
      </c>
      <c r="E9503">
        <v>2.8</v>
      </c>
      <c r="F9503">
        <v>0.2014</v>
      </c>
      <c r="G9503">
        <v>-4.4397000000000002</v>
      </c>
      <c r="H9503">
        <v>-0.15329999999999999</v>
      </c>
      <c r="I9503">
        <v>-4.388E-5</v>
      </c>
      <c r="J9503">
        <v>-0.21240000000000001</v>
      </c>
      <c r="K9503">
        <v>-5.8216000000000001</v>
      </c>
    </row>
    <row r="9504" spans="1:11" hidden="1">
      <c r="A9504" t="s">
        <v>664</v>
      </c>
      <c r="B9504" t="s">
        <v>662</v>
      </c>
      <c r="C9504">
        <v>181</v>
      </c>
      <c r="D9504" t="s">
        <v>94</v>
      </c>
      <c r="E9504">
        <v>3.2360000000000002</v>
      </c>
      <c r="F9504">
        <v>0.2014</v>
      </c>
      <c r="G9504">
        <v>-4.7579000000000002</v>
      </c>
      <c r="H9504">
        <v>-0.15329999999999999</v>
      </c>
      <c r="I9504">
        <v>-4.388E-5</v>
      </c>
      <c r="J9504">
        <v>-0.14549999999999999</v>
      </c>
      <c r="K9504">
        <v>-3.8166000000000002</v>
      </c>
    </row>
    <row r="9505" spans="1:11" hidden="1">
      <c r="A9505" t="s">
        <v>664</v>
      </c>
      <c r="B9505" t="s">
        <v>662</v>
      </c>
      <c r="C9505">
        <v>181</v>
      </c>
      <c r="D9505" t="s">
        <v>94</v>
      </c>
      <c r="E9505">
        <v>3.6720000000000002</v>
      </c>
      <c r="F9505">
        <v>0.2014</v>
      </c>
      <c r="G9505">
        <v>-5.0761000000000003</v>
      </c>
      <c r="H9505">
        <v>-0.15329999999999999</v>
      </c>
      <c r="I9505">
        <v>-4.388E-5</v>
      </c>
      <c r="J9505">
        <v>-7.8700000000000006E-2</v>
      </c>
      <c r="K9505">
        <v>-1.6729000000000001</v>
      </c>
    </row>
    <row r="9506" spans="1:11" hidden="1">
      <c r="A9506" t="s">
        <v>664</v>
      </c>
      <c r="B9506" t="s">
        <v>662</v>
      </c>
      <c r="C9506">
        <v>181</v>
      </c>
      <c r="D9506" t="s">
        <v>94</v>
      </c>
      <c r="E9506">
        <v>4.1079999999999997</v>
      </c>
      <c r="F9506">
        <v>0.2014</v>
      </c>
      <c r="G9506">
        <v>-5.3943000000000003</v>
      </c>
      <c r="H9506">
        <v>-0.15329999999999999</v>
      </c>
      <c r="I9506">
        <v>-4.388E-5</v>
      </c>
      <c r="J9506">
        <v>-1.18E-2</v>
      </c>
      <c r="K9506">
        <v>0.60960000000000003</v>
      </c>
    </row>
    <row r="9507" spans="1:11" hidden="1">
      <c r="A9507" t="s">
        <v>664</v>
      </c>
      <c r="B9507" t="s">
        <v>662</v>
      </c>
      <c r="C9507">
        <v>181</v>
      </c>
      <c r="D9507" t="s">
        <v>94</v>
      </c>
      <c r="E9507">
        <v>4.5438999999999998</v>
      </c>
      <c r="F9507">
        <v>0.2014</v>
      </c>
      <c r="G9507">
        <v>-5.7125000000000004</v>
      </c>
      <c r="H9507">
        <v>-0.15329999999999999</v>
      </c>
      <c r="I9507">
        <v>-4.388E-5</v>
      </c>
      <c r="J9507">
        <v>5.5E-2</v>
      </c>
      <c r="K9507">
        <v>3.0308000000000002</v>
      </c>
    </row>
    <row r="9508" spans="1:11" hidden="1">
      <c r="A9508" t="s">
        <v>664</v>
      </c>
      <c r="B9508" t="s">
        <v>662</v>
      </c>
      <c r="C9508">
        <v>181</v>
      </c>
      <c r="D9508" t="s">
        <v>94</v>
      </c>
      <c r="E9508">
        <v>4.9798999999999998</v>
      </c>
      <c r="F9508">
        <v>0.2014</v>
      </c>
      <c r="G9508">
        <v>-6.0307000000000004</v>
      </c>
      <c r="H9508">
        <v>-0.15329999999999999</v>
      </c>
      <c r="I9508">
        <v>-4.388E-5</v>
      </c>
      <c r="J9508">
        <v>0.12189999999999999</v>
      </c>
      <c r="K9508">
        <v>5.5907</v>
      </c>
    </row>
    <row r="9509" spans="1:11" hidden="1">
      <c r="A9509" t="s">
        <v>664</v>
      </c>
      <c r="B9509" t="s">
        <v>662</v>
      </c>
      <c r="C9509">
        <v>181</v>
      </c>
      <c r="D9509" t="s">
        <v>94</v>
      </c>
      <c r="E9509">
        <v>5.4158999999999997</v>
      </c>
      <c r="F9509">
        <v>0.2014</v>
      </c>
      <c r="G9509">
        <v>-6.3489000000000004</v>
      </c>
      <c r="H9509">
        <v>-0.15329999999999999</v>
      </c>
      <c r="I9509">
        <v>-4.388E-5</v>
      </c>
      <c r="J9509">
        <v>0.18870000000000001</v>
      </c>
      <c r="K9509">
        <v>8.2894000000000005</v>
      </c>
    </row>
    <row r="9510" spans="1:11" hidden="1">
      <c r="A9510" t="s">
        <v>664</v>
      </c>
      <c r="B9510" t="s">
        <v>662</v>
      </c>
      <c r="C9510">
        <v>181</v>
      </c>
      <c r="D9510" t="s">
        <v>95</v>
      </c>
      <c r="E9510">
        <v>0.18410000000000001</v>
      </c>
      <c r="F9510">
        <v>-1.1013999999999999</v>
      </c>
      <c r="G9510">
        <v>9.3143999999999991</v>
      </c>
      <c r="H9510">
        <v>-1.6E-2</v>
      </c>
      <c r="I9510">
        <v>-4.426E-5</v>
      </c>
      <c r="J9510">
        <v>-2.0899999999999998E-2</v>
      </c>
      <c r="K9510">
        <v>4.0820999999999996</v>
      </c>
    </row>
    <row r="9511" spans="1:11" hidden="1">
      <c r="A9511" t="s">
        <v>664</v>
      </c>
      <c r="B9511" t="s">
        <v>662</v>
      </c>
      <c r="C9511">
        <v>181</v>
      </c>
      <c r="D9511" t="s">
        <v>95</v>
      </c>
      <c r="E9511">
        <v>0.62009999999999998</v>
      </c>
      <c r="F9511">
        <v>-1.1013999999999999</v>
      </c>
      <c r="G9511">
        <v>8.1285000000000007</v>
      </c>
      <c r="H9511">
        <v>-1.6E-2</v>
      </c>
      <c r="I9511">
        <v>-4.426E-5</v>
      </c>
      <c r="J9511">
        <v>-1.3899999999999999E-2</v>
      </c>
      <c r="K9511">
        <v>0.2455</v>
      </c>
    </row>
    <row r="9512" spans="1:11" hidden="1">
      <c r="A9512" t="s">
        <v>664</v>
      </c>
      <c r="B9512" t="s">
        <v>662</v>
      </c>
      <c r="C9512">
        <v>181</v>
      </c>
      <c r="D9512" t="s">
        <v>95</v>
      </c>
      <c r="E9512">
        <v>1.0561</v>
      </c>
      <c r="F9512">
        <v>-1.1013999999999999</v>
      </c>
      <c r="G9512">
        <v>6.0293999999999999</v>
      </c>
      <c r="H9512">
        <v>-1.6E-2</v>
      </c>
      <c r="I9512">
        <v>-4.426E-5</v>
      </c>
      <c r="J9512">
        <v>-7.0000000000000001E-3</v>
      </c>
      <c r="K9512">
        <v>-2.8698999999999999</v>
      </c>
    </row>
    <row r="9513" spans="1:11" hidden="1">
      <c r="A9513" t="s">
        <v>664</v>
      </c>
      <c r="B9513" t="s">
        <v>662</v>
      </c>
      <c r="C9513">
        <v>181</v>
      </c>
      <c r="D9513" t="s">
        <v>95</v>
      </c>
      <c r="E9513">
        <v>1.4921</v>
      </c>
      <c r="F9513">
        <v>-1.1013999999999999</v>
      </c>
      <c r="G9513">
        <v>3.661</v>
      </c>
      <c r="H9513">
        <v>-1.6E-2</v>
      </c>
      <c r="I9513">
        <v>-4.426E-5</v>
      </c>
      <c r="J9513">
        <v>5.0189999999999997E-6</v>
      </c>
      <c r="K9513">
        <v>-4.9824000000000002</v>
      </c>
    </row>
    <row r="9514" spans="1:11" hidden="1">
      <c r="A9514" t="s">
        <v>664</v>
      </c>
      <c r="B9514" t="s">
        <v>662</v>
      </c>
      <c r="C9514">
        <v>181</v>
      </c>
      <c r="D9514" t="s">
        <v>95</v>
      </c>
      <c r="E9514">
        <v>1.9279999999999999</v>
      </c>
      <c r="F9514">
        <v>-1.1013999999999999</v>
      </c>
      <c r="G9514">
        <v>1.3077000000000001</v>
      </c>
      <c r="H9514">
        <v>-1.6E-2</v>
      </c>
      <c r="I9514">
        <v>-4.426E-5</v>
      </c>
      <c r="J9514">
        <v>7.0000000000000001E-3</v>
      </c>
      <c r="K9514">
        <v>-6.0625999999999998</v>
      </c>
    </row>
    <row r="9515" spans="1:11" hidden="1">
      <c r="A9515" t="s">
        <v>664</v>
      </c>
      <c r="B9515" t="s">
        <v>662</v>
      </c>
      <c r="C9515">
        <v>181</v>
      </c>
      <c r="D9515" t="s">
        <v>95</v>
      </c>
      <c r="E9515">
        <v>2.3639999999999999</v>
      </c>
      <c r="F9515">
        <v>-1.1013999999999999</v>
      </c>
      <c r="G9515">
        <v>-0.4219</v>
      </c>
      <c r="H9515">
        <v>-1.6E-2</v>
      </c>
      <c r="I9515">
        <v>-4.426E-5</v>
      </c>
      <c r="J9515">
        <v>1.3899999999999999E-2</v>
      </c>
      <c r="K9515">
        <v>-6.2214999999999998</v>
      </c>
    </row>
    <row r="9516" spans="1:11" hidden="1">
      <c r="A9516" t="s">
        <v>664</v>
      </c>
      <c r="B9516" t="s">
        <v>662</v>
      </c>
      <c r="C9516">
        <v>181</v>
      </c>
      <c r="D9516" t="s">
        <v>95</v>
      </c>
      <c r="E9516">
        <v>2.8</v>
      </c>
      <c r="F9516">
        <v>-1.1013999999999999</v>
      </c>
      <c r="G9516">
        <v>-1.2104999999999999</v>
      </c>
      <c r="H9516">
        <v>-1.6E-2</v>
      </c>
      <c r="I9516">
        <v>-4.426E-5</v>
      </c>
      <c r="J9516">
        <v>2.0899999999999998E-2</v>
      </c>
      <c r="K9516">
        <v>-5.8315000000000001</v>
      </c>
    </row>
    <row r="9517" spans="1:11" hidden="1">
      <c r="A9517" t="s">
        <v>664</v>
      </c>
      <c r="B9517" t="s">
        <v>662</v>
      </c>
      <c r="C9517">
        <v>181</v>
      </c>
      <c r="D9517" t="s">
        <v>95</v>
      </c>
      <c r="E9517">
        <v>2.8</v>
      </c>
      <c r="F9517">
        <v>-0.81459999999999999</v>
      </c>
      <c r="G9517">
        <v>-4.5776000000000003</v>
      </c>
      <c r="H9517">
        <v>0.2364</v>
      </c>
      <c r="I9517">
        <v>-4.426E-5</v>
      </c>
      <c r="J9517">
        <v>0.34179999999999999</v>
      </c>
      <c r="K9517">
        <v>-5.8315000000000001</v>
      </c>
    </row>
    <row r="9518" spans="1:11" hidden="1">
      <c r="A9518" t="s">
        <v>664</v>
      </c>
      <c r="B9518" t="s">
        <v>662</v>
      </c>
      <c r="C9518">
        <v>181</v>
      </c>
      <c r="D9518" t="s">
        <v>95</v>
      </c>
      <c r="E9518">
        <v>3.2360000000000002</v>
      </c>
      <c r="F9518">
        <v>-0.81459999999999999</v>
      </c>
      <c r="G9518">
        <v>-4.8958000000000004</v>
      </c>
      <c r="H9518">
        <v>0.2364</v>
      </c>
      <c r="I9518">
        <v>-4.426E-5</v>
      </c>
      <c r="J9518">
        <v>0.2387</v>
      </c>
      <c r="K9518">
        <v>-3.7664</v>
      </c>
    </row>
    <row r="9519" spans="1:11" hidden="1">
      <c r="A9519" t="s">
        <v>664</v>
      </c>
      <c r="B9519" t="s">
        <v>662</v>
      </c>
      <c r="C9519">
        <v>181</v>
      </c>
      <c r="D9519" t="s">
        <v>95</v>
      </c>
      <c r="E9519">
        <v>3.6720000000000002</v>
      </c>
      <c r="F9519">
        <v>-0.81459999999999999</v>
      </c>
      <c r="G9519">
        <v>-5.2140000000000004</v>
      </c>
      <c r="H9519">
        <v>0.2364</v>
      </c>
      <c r="I9519">
        <v>-4.426E-5</v>
      </c>
      <c r="J9519">
        <v>0.1356</v>
      </c>
      <c r="K9519">
        <v>-1.5625</v>
      </c>
    </row>
    <row r="9520" spans="1:11" hidden="1">
      <c r="A9520" t="s">
        <v>664</v>
      </c>
      <c r="B9520" t="s">
        <v>662</v>
      </c>
      <c r="C9520">
        <v>181</v>
      </c>
      <c r="D9520" t="s">
        <v>95</v>
      </c>
      <c r="E9520">
        <v>4.1079999999999997</v>
      </c>
      <c r="F9520">
        <v>-0.81459999999999999</v>
      </c>
      <c r="G9520">
        <v>-5.5321999999999996</v>
      </c>
      <c r="H9520">
        <v>0.2364</v>
      </c>
      <c r="I9520">
        <v>-4.426E-5</v>
      </c>
      <c r="J9520">
        <v>3.2500000000000001E-2</v>
      </c>
      <c r="K9520">
        <v>0.78010000000000002</v>
      </c>
    </row>
    <row r="9521" spans="1:11" hidden="1">
      <c r="A9521" t="s">
        <v>664</v>
      </c>
      <c r="B9521" t="s">
        <v>662</v>
      </c>
      <c r="C9521">
        <v>181</v>
      </c>
      <c r="D9521" t="s">
        <v>95</v>
      </c>
      <c r="E9521">
        <v>4.5438999999999998</v>
      </c>
      <c r="F9521">
        <v>-0.81459999999999999</v>
      </c>
      <c r="G9521">
        <v>-5.8503999999999996</v>
      </c>
      <c r="H9521">
        <v>0.2364</v>
      </c>
      <c r="I9521">
        <v>-4.426E-5</v>
      </c>
      <c r="J9521">
        <v>-7.0599999999999996E-2</v>
      </c>
      <c r="K9521">
        <v>3.2614000000000001</v>
      </c>
    </row>
    <row r="9522" spans="1:11" hidden="1">
      <c r="A9522" t="s">
        <v>664</v>
      </c>
      <c r="B9522" t="s">
        <v>662</v>
      </c>
      <c r="C9522">
        <v>181</v>
      </c>
      <c r="D9522" t="s">
        <v>95</v>
      </c>
      <c r="E9522">
        <v>4.9798999999999998</v>
      </c>
      <c r="F9522">
        <v>-0.81459999999999999</v>
      </c>
      <c r="G9522">
        <v>-6.1685999999999996</v>
      </c>
      <c r="H9522">
        <v>0.2364</v>
      </c>
      <c r="I9522">
        <v>-4.426E-5</v>
      </c>
      <c r="J9522">
        <v>-0.1736</v>
      </c>
      <c r="K9522">
        <v>5.8814000000000002</v>
      </c>
    </row>
    <row r="9523" spans="1:11" hidden="1">
      <c r="A9523" t="s">
        <v>664</v>
      </c>
      <c r="B9523" t="s">
        <v>662</v>
      </c>
      <c r="C9523">
        <v>181</v>
      </c>
      <c r="D9523" t="s">
        <v>95</v>
      </c>
      <c r="E9523">
        <v>5.4158999999999997</v>
      </c>
      <c r="F9523">
        <v>-0.81459999999999999</v>
      </c>
      <c r="G9523">
        <v>-6.4867999999999997</v>
      </c>
      <c r="H9523">
        <v>0.2364</v>
      </c>
      <c r="I9523">
        <v>-4.426E-5</v>
      </c>
      <c r="J9523">
        <v>-0.2767</v>
      </c>
      <c r="K9523">
        <v>8.6402000000000001</v>
      </c>
    </row>
    <row r="9524" spans="1:11" hidden="1">
      <c r="A9524" t="s">
        <v>664</v>
      </c>
      <c r="B9524" t="s">
        <v>662</v>
      </c>
      <c r="C9524">
        <v>181</v>
      </c>
      <c r="D9524" t="s">
        <v>96</v>
      </c>
      <c r="E9524">
        <v>0.18410000000000001</v>
      </c>
      <c r="F9524">
        <v>-0.74950000000000006</v>
      </c>
      <c r="G9524">
        <v>9.4522999999999993</v>
      </c>
      <c r="H9524">
        <v>-1.17E-2</v>
      </c>
      <c r="I9524">
        <v>-4.388E-5</v>
      </c>
      <c r="J9524">
        <v>-1.78E-2</v>
      </c>
      <c r="K9524">
        <v>4.4527000000000001</v>
      </c>
    </row>
    <row r="9525" spans="1:11" hidden="1">
      <c r="A9525" t="s">
        <v>664</v>
      </c>
      <c r="B9525" t="s">
        <v>662</v>
      </c>
      <c r="C9525">
        <v>181</v>
      </c>
      <c r="D9525" t="s">
        <v>96</v>
      </c>
      <c r="E9525">
        <v>0.62009999999999998</v>
      </c>
      <c r="F9525">
        <v>-0.74950000000000006</v>
      </c>
      <c r="G9525">
        <v>8.2664000000000009</v>
      </c>
      <c r="H9525">
        <v>-1.17E-2</v>
      </c>
      <c r="I9525">
        <v>-4.388E-5</v>
      </c>
      <c r="J9525">
        <v>-1.2699999999999999E-2</v>
      </c>
      <c r="K9525">
        <v>0.55600000000000005</v>
      </c>
    </row>
    <row r="9526" spans="1:11" hidden="1">
      <c r="A9526" t="s">
        <v>664</v>
      </c>
      <c r="B9526" t="s">
        <v>662</v>
      </c>
      <c r="C9526">
        <v>181</v>
      </c>
      <c r="D9526" t="s">
        <v>96</v>
      </c>
      <c r="E9526">
        <v>1.0561</v>
      </c>
      <c r="F9526">
        <v>-0.74950000000000006</v>
      </c>
      <c r="G9526">
        <v>6.1673999999999998</v>
      </c>
      <c r="H9526">
        <v>-1.17E-2</v>
      </c>
      <c r="I9526">
        <v>-4.388E-5</v>
      </c>
      <c r="J9526">
        <v>-7.6E-3</v>
      </c>
      <c r="K9526">
        <v>-2.6194999999999999</v>
      </c>
    </row>
    <row r="9527" spans="1:11" hidden="1">
      <c r="A9527" t="s">
        <v>664</v>
      </c>
      <c r="B9527" t="s">
        <v>662</v>
      </c>
      <c r="C9527">
        <v>181</v>
      </c>
      <c r="D9527" t="s">
        <v>96</v>
      </c>
      <c r="E9527">
        <v>1.4921</v>
      </c>
      <c r="F9527">
        <v>-0.74950000000000006</v>
      </c>
      <c r="G9527">
        <v>3.7989000000000002</v>
      </c>
      <c r="H9527">
        <v>-1.17E-2</v>
      </c>
      <c r="I9527">
        <v>-4.388E-5</v>
      </c>
      <c r="J9527">
        <v>-2.5000000000000001E-3</v>
      </c>
      <c r="K9527">
        <v>-4.7920999999999996</v>
      </c>
    </row>
    <row r="9528" spans="1:11" hidden="1">
      <c r="A9528" t="s">
        <v>664</v>
      </c>
      <c r="B9528" t="s">
        <v>662</v>
      </c>
      <c r="C9528">
        <v>181</v>
      </c>
      <c r="D9528" t="s">
        <v>96</v>
      </c>
      <c r="E9528">
        <v>1.9279999999999999</v>
      </c>
      <c r="F9528">
        <v>-0.74950000000000006</v>
      </c>
      <c r="G9528">
        <v>1.4456</v>
      </c>
      <c r="H9528">
        <v>-1.17E-2</v>
      </c>
      <c r="I9528">
        <v>-4.388E-5</v>
      </c>
      <c r="J9528">
        <v>2.5999999999999999E-3</v>
      </c>
      <c r="K9528">
        <v>-5.9325000000000001</v>
      </c>
    </row>
    <row r="9529" spans="1:11" hidden="1">
      <c r="A9529" t="s">
        <v>664</v>
      </c>
      <c r="B9529" t="s">
        <v>662</v>
      </c>
      <c r="C9529">
        <v>181</v>
      </c>
      <c r="D9529" t="s">
        <v>96</v>
      </c>
      <c r="E9529">
        <v>2.3639999999999999</v>
      </c>
      <c r="F9529">
        <v>-0.74950000000000006</v>
      </c>
      <c r="G9529">
        <v>-0.28399999999999997</v>
      </c>
      <c r="H9529">
        <v>-1.17E-2</v>
      </c>
      <c r="I9529">
        <v>-4.388E-5</v>
      </c>
      <c r="J9529">
        <v>7.7000000000000002E-3</v>
      </c>
      <c r="K9529">
        <v>-6.1515000000000004</v>
      </c>
    </row>
    <row r="9530" spans="1:11" hidden="1">
      <c r="A9530" t="s">
        <v>664</v>
      </c>
      <c r="B9530" t="s">
        <v>662</v>
      </c>
      <c r="C9530">
        <v>181</v>
      </c>
      <c r="D9530" t="s">
        <v>96</v>
      </c>
      <c r="E9530">
        <v>2.8</v>
      </c>
      <c r="F9530">
        <v>-0.74950000000000006</v>
      </c>
      <c r="G9530">
        <v>-1.0726</v>
      </c>
      <c r="H9530">
        <v>-1.17E-2</v>
      </c>
      <c r="I9530">
        <v>-4.388E-5</v>
      </c>
      <c r="J9530">
        <v>1.2800000000000001E-2</v>
      </c>
      <c r="K9530">
        <v>-5.8216000000000001</v>
      </c>
    </row>
    <row r="9531" spans="1:11" hidden="1">
      <c r="A9531" t="s">
        <v>664</v>
      </c>
      <c r="B9531" t="s">
        <v>662</v>
      </c>
      <c r="C9531">
        <v>181</v>
      </c>
      <c r="D9531" t="s">
        <v>96</v>
      </c>
      <c r="E9531">
        <v>2.8</v>
      </c>
      <c r="F9531">
        <v>0.2014</v>
      </c>
      <c r="G9531">
        <v>-4.4397000000000002</v>
      </c>
      <c r="H9531">
        <v>-0.15329999999999999</v>
      </c>
      <c r="I9531">
        <v>-4.388E-5</v>
      </c>
      <c r="J9531">
        <v>-0.21240000000000001</v>
      </c>
      <c r="K9531">
        <v>-5.8216000000000001</v>
      </c>
    </row>
    <row r="9532" spans="1:11" hidden="1">
      <c r="A9532" t="s">
        <v>664</v>
      </c>
      <c r="B9532" t="s">
        <v>662</v>
      </c>
      <c r="C9532">
        <v>181</v>
      </c>
      <c r="D9532" t="s">
        <v>96</v>
      </c>
      <c r="E9532">
        <v>3.2360000000000002</v>
      </c>
      <c r="F9532">
        <v>0.2014</v>
      </c>
      <c r="G9532">
        <v>-4.7579000000000002</v>
      </c>
      <c r="H9532">
        <v>-0.15329999999999999</v>
      </c>
      <c r="I9532">
        <v>-4.388E-5</v>
      </c>
      <c r="J9532">
        <v>-0.14549999999999999</v>
      </c>
      <c r="K9532">
        <v>-3.8166000000000002</v>
      </c>
    </row>
    <row r="9533" spans="1:11" hidden="1">
      <c r="A9533" t="s">
        <v>664</v>
      </c>
      <c r="B9533" t="s">
        <v>662</v>
      </c>
      <c r="C9533">
        <v>181</v>
      </c>
      <c r="D9533" t="s">
        <v>96</v>
      </c>
      <c r="E9533">
        <v>3.6720000000000002</v>
      </c>
      <c r="F9533">
        <v>0.2014</v>
      </c>
      <c r="G9533">
        <v>-5.0761000000000003</v>
      </c>
      <c r="H9533">
        <v>-0.15329999999999999</v>
      </c>
      <c r="I9533">
        <v>-4.388E-5</v>
      </c>
      <c r="J9533">
        <v>-7.8700000000000006E-2</v>
      </c>
      <c r="K9533">
        <v>-1.6729000000000001</v>
      </c>
    </row>
    <row r="9534" spans="1:11" hidden="1">
      <c r="A9534" t="s">
        <v>664</v>
      </c>
      <c r="B9534" t="s">
        <v>662</v>
      </c>
      <c r="C9534">
        <v>181</v>
      </c>
      <c r="D9534" t="s">
        <v>96</v>
      </c>
      <c r="E9534">
        <v>4.1079999999999997</v>
      </c>
      <c r="F9534">
        <v>0.2014</v>
      </c>
      <c r="G9534">
        <v>-5.3943000000000003</v>
      </c>
      <c r="H9534">
        <v>-0.15329999999999999</v>
      </c>
      <c r="I9534">
        <v>-4.388E-5</v>
      </c>
      <c r="J9534">
        <v>-1.18E-2</v>
      </c>
      <c r="K9534">
        <v>0.60960000000000003</v>
      </c>
    </row>
    <row r="9535" spans="1:11" hidden="1">
      <c r="A9535" t="s">
        <v>664</v>
      </c>
      <c r="B9535" t="s">
        <v>662</v>
      </c>
      <c r="C9535">
        <v>181</v>
      </c>
      <c r="D9535" t="s">
        <v>96</v>
      </c>
      <c r="E9535">
        <v>4.5438999999999998</v>
      </c>
      <c r="F9535">
        <v>0.2014</v>
      </c>
      <c r="G9535">
        <v>-5.7125000000000004</v>
      </c>
      <c r="H9535">
        <v>-0.15329999999999999</v>
      </c>
      <c r="I9535">
        <v>-4.388E-5</v>
      </c>
      <c r="J9535">
        <v>5.5E-2</v>
      </c>
      <c r="K9535">
        <v>3.0308000000000002</v>
      </c>
    </row>
    <row r="9536" spans="1:11" hidden="1">
      <c r="A9536" t="s">
        <v>664</v>
      </c>
      <c r="B9536" t="s">
        <v>662</v>
      </c>
      <c r="C9536">
        <v>181</v>
      </c>
      <c r="D9536" t="s">
        <v>96</v>
      </c>
      <c r="E9536">
        <v>4.9798999999999998</v>
      </c>
      <c r="F9536">
        <v>0.2014</v>
      </c>
      <c r="G9536">
        <v>-6.0307000000000004</v>
      </c>
      <c r="H9536">
        <v>-0.15329999999999999</v>
      </c>
      <c r="I9536">
        <v>-4.388E-5</v>
      </c>
      <c r="J9536">
        <v>0.12189999999999999</v>
      </c>
      <c r="K9536">
        <v>5.5907</v>
      </c>
    </row>
    <row r="9537" spans="1:11" hidden="1">
      <c r="A9537" t="s">
        <v>664</v>
      </c>
      <c r="B9537" t="s">
        <v>662</v>
      </c>
      <c r="C9537">
        <v>181</v>
      </c>
      <c r="D9537" t="s">
        <v>96</v>
      </c>
      <c r="E9537">
        <v>5.4158999999999997</v>
      </c>
      <c r="F9537">
        <v>0.2014</v>
      </c>
      <c r="G9537">
        <v>-6.3489000000000004</v>
      </c>
      <c r="H9537">
        <v>-0.15329999999999999</v>
      </c>
      <c r="I9537">
        <v>-4.388E-5</v>
      </c>
      <c r="J9537">
        <v>0.18870000000000001</v>
      </c>
      <c r="K9537">
        <v>8.2894000000000005</v>
      </c>
    </row>
    <row r="9538" spans="1:11" hidden="1">
      <c r="A9538" t="s">
        <v>664</v>
      </c>
      <c r="B9538" t="s">
        <v>662</v>
      </c>
      <c r="C9538">
        <v>181</v>
      </c>
      <c r="D9538" t="s">
        <v>97</v>
      </c>
      <c r="E9538">
        <v>0.18410000000000001</v>
      </c>
      <c r="F9538">
        <v>-1.1013999999999999</v>
      </c>
      <c r="G9538">
        <v>9.3143999999999991</v>
      </c>
      <c r="H9538">
        <v>-1.6E-2</v>
      </c>
      <c r="I9538">
        <v>-4.426E-5</v>
      </c>
      <c r="J9538">
        <v>-2.0899999999999998E-2</v>
      </c>
      <c r="K9538">
        <v>4.0820999999999996</v>
      </c>
    </row>
    <row r="9539" spans="1:11" hidden="1">
      <c r="A9539" t="s">
        <v>664</v>
      </c>
      <c r="B9539" t="s">
        <v>662</v>
      </c>
      <c r="C9539">
        <v>181</v>
      </c>
      <c r="D9539" t="s">
        <v>97</v>
      </c>
      <c r="E9539">
        <v>0.62009999999999998</v>
      </c>
      <c r="F9539">
        <v>-1.1013999999999999</v>
      </c>
      <c r="G9539">
        <v>8.1285000000000007</v>
      </c>
      <c r="H9539">
        <v>-1.6E-2</v>
      </c>
      <c r="I9539">
        <v>-4.426E-5</v>
      </c>
      <c r="J9539">
        <v>-1.3899999999999999E-2</v>
      </c>
      <c r="K9539">
        <v>0.2455</v>
      </c>
    </row>
    <row r="9540" spans="1:11" hidden="1">
      <c r="A9540" t="s">
        <v>664</v>
      </c>
      <c r="B9540" t="s">
        <v>662</v>
      </c>
      <c r="C9540">
        <v>181</v>
      </c>
      <c r="D9540" t="s">
        <v>97</v>
      </c>
      <c r="E9540">
        <v>1.0561</v>
      </c>
      <c r="F9540">
        <v>-1.1013999999999999</v>
      </c>
      <c r="G9540">
        <v>6.0293999999999999</v>
      </c>
      <c r="H9540">
        <v>-1.6E-2</v>
      </c>
      <c r="I9540">
        <v>-4.426E-5</v>
      </c>
      <c r="J9540">
        <v>-7.0000000000000001E-3</v>
      </c>
      <c r="K9540">
        <v>-2.8698999999999999</v>
      </c>
    </row>
    <row r="9541" spans="1:11" hidden="1">
      <c r="A9541" t="s">
        <v>664</v>
      </c>
      <c r="B9541" t="s">
        <v>662</v>
      </c>
      <c r="C9541">
        <v>181</v>
      </c>
      <c r="D9541" t="s">
        <v>97</v>
      </c>
      <c r="E9541">
        <v>1.4921</v>
      </c>
      <c r="F9541">
        <v>-1.1013999999999999</v>
      </c>
      <c r="G9541">
        <v>3.661</v>
      </c>
      <c r="H9541">
        <v>-1.6E-2</v>
      </c>
      <c r="I9541">
        <v>-4.426E-5</v>
      </c>
      <c r="J9541">
        <v>5.0189999999999997E-6</v>
      </c>
      <c r="K9541">
        <v>-4.9824000000000002</v>
      </c>
    </row>
    <row r="9542" spans="1:11" hidden="1">
      <c r="A9542" t="s">
        <v>664</v>
      </c>
      <c r="B9542" t="s">
        <v>662</v>
      </c>
      <c r="C9542">
        <v>181</v>
      </c>
      <c r="D9542" t="s">
        <v>97</v>
      </c>
      <c r="E9542">
        <v>1.9279999999999999</v>
      </c>
      <c r="F9542">
        <v>-1.1013999999999999</v>
      </c>
      <c r="G9542">
        <v>1.3077000000000001</v>
      </c>
      <c r="H9542">
        <v>-1.6E-2</v>
      </c>
      <c r="I9542">
        <v>-4.426E-5</v>
      </c>
      <c r="J9542">
        <v>7.0000000000000001E-3</v>
      </c>
      <c r="K9542">
        <v>-6.0625999999999998</v>
      </c>
    </row>
    <row r="9543" spans="1:11" hidden="1">
      <c r="A9543" t="s">
        <v>664</v>
      </c>
      <c r="B9543" t="s">
        <v>662</v>
      </c>
      <c r="C9543">
        <v>181</v>
      </c>
      <c r="D9543" t="s">
        <v>97</v>
      </c>
      <c r="E9543">
        <v>2.3639999999999999</v>
      </c>
      <c r="F9543">
        <v>-1.1013999999999999</v>
      </c>
      <c r="G9543">
        <v>-0.4219</v>
      </c>
      <c r="H9543">
        <v>-1.6E-2</v>
      </c>
      <c r="I9543">
        <v>-4.426E-5</v>
      </c>
      <c r="J9543">
        <v>1.3899999999999999E-2</v>
      </c>
      <c r="K9543">
        <v>-6.2214999999999998</v>
      </c>
    </row>
    <row r="9544" spans="1:11" hidden="1">
      <c r="A9544" t="s">
        <v>664</v>
      </c>
      <c r="B9544" t="s">
        <v>662</v>
      </c>
      <c r="C9544">
        <v>181</v>
      </c>
      <c r="D9544" t="s">
        <v>97</v>
      </c>
      <c r="E9544">
        <v>2.8</v>
      </c>
      <c r="F9544">
        <v>-1.1013999999999999</v>
      </c>
      <c r="G9544">
        <v>-1.2104999999999999</v>
      </c>
      <c r="H9544">
        <v>-1.6E-2</v>
      </c>
      <c r="I9544">
        <v>-4.426E-5</v>
      </c>
      <c r="J9544">
        <v>2.0899999999999998E-2</v>
      </c>
      <c r="K9544">
        <v>-5.8315000000000001</v>
      </c>
    </row>
    <row r="9545" spans="1:11" hidden="1">
      <c r="A9545" t="s">
        <v>664</v>
      </c>
      <c r="B9545" t="s">
        <v>662</v>
      </c>
      <c r="C9545">
        <v>181</v>
      </c>
      <c r="D9545" t="s">
        <v>97</v>
      </c>
      <c r="E9545">
        <v>2.8</v>
      </c>
      <c r="F9545">
        <v>-0.81459999999999999</v>
      </c>
      <c r="G9545">
        <v>-4.5776000000000003</v>
      </c>
      <c r="H9545">
        <v>0.2364</v>
      </c>
      <c r="I9545">
        <v>-4.426E-5</v>
      </c>
      <c r="J9545">
        <v>0.34179999999999999</v>
      </c>
      <c r="K9545">
        <v>-5.8315000000000001</v>
      </c>
    </row>
    <row r="9546" spans="1:11" hidden="1">
      <c r="A9546" t="s">
        <v>664</v>
      </c>
      <c r="B9546" t="s">
        <v>662</v>
      </c>
      <c r="C9546">
        <v>181</v>
      </c>
      <c r="D9546" t="s">
        <v>97</v>
      </c>
      <c r="E9546">
        <v>3.2360000000000002</v>
      </c>
      <c r="F9546">
        <v>-0.81459999999999999</v>
      </c>
      <c r="G9546">
        <v>-4.8958000000000004</v>
      </c>
      <c r="H9546">
        <v>0.2364</v>
      </c>
      <c r="I9546">
        <v>-4.426E-5</v>
      </c>
      <c r="J9546">
        <v>0.2387</v>
      </c>
      <c r="K9546">
        <v>-3.7664</v>
      </c>
    </row>
    <row r="9547" spans="1:11" hidden="1">
      <c r="A9547" t="s">
        <v>664</v>
      </c>
      <c r="B9547" t="s">
        <v>662</v>
      </c>
      <c r="C9547">
        <v>181</v>
      </c>
      <c r="D9547" t="s">
        <v>97</v>
      </c>
      <c r="E9547">
        <v>3.6720000000000002</v>
      </c>
      <c r="F9547">
        <v>-0.81459999999999999</v>
      </c>
      <c r="G9547">
        <v>-5.2140000000000004</v>
      </c>
      <c r="H9547">
        <v>0.2364</v>
      </c>
      <c r="I9547">
        <v>-4.426E-5</v>
      </c>
      <c r="J9547">
        <v>0.1356</v>
      </c>
      <c r="K9547">
        <v>-1.5625</v>
      </c>
    </row>
    <row r="9548" spans="1:11" hidden="1">
      <c r="A9548" t="s">
        <v>664</v>
      </c>
      <c r="B9548" t="s">
        <v>662</v>
      </c>
      <c r="C9548">
        <v>181</v>
      </c>
      <c r="D9548" t="s">
        <v>97</v>
      </c>
      <c r="E9548">
        <v>4.1079999999999997</v>
      </c>
      <c r="F9548">
        <v>-0.81459999999999999</v>
      </c>
      <c r="G9548">
        <v>-5.5321999999999996</v>
      </c>
      <c r="H9548">
        <v>0.2364</v>
      </c>
      <c r="I9548">
        <v>-4.426E-5</v>
      </c>
      <c r="J9548">
        <v>3.2500000000000001E-2</v>
      </c>
      <c r="K9548">
        <v>0.78010000000000002</v>
      </c>
    </row>
    <row r="9549" spans="1:11" hidden="1">
      <c r="A9549" t="s">
        <v>664</v>
      </c>
      <c r="B9549" t="s">
        <v>662</v>
      </c>
      <c r="C9549">
        <v>181</v>
      </c>
      <c r="D9549" t="s">
        <v>97</v>
      </c>
      <c r="E9549">
        <v>4.5438999999999998</v>
      </c>
      <c r="F9549">
        <v>-0.81459999999999999</v>
      </c>
      <c r="G9549">
        <v>-5.8503999999999996</v>
      </c>
      <c r="H9549">
        <v>0.2364</v>
      </c>
      <c r="I9549">
        <v>-4.426E-5</v>
      </c>
      <c r="J9549">
        <v>-7.0599999999999996E-2</v>
      </c>
      <c r="K9549">
        <v>3.2614000000000001</v>
      </c>
    </row>
    <row r="9550" spans="1:11" hidden="1">
      <c r="A9550" t="s">
        <v>664</v>
      </c>
      <c r="B9550" t="s">
        <v>662</v>
      </c>
      <c r="C9550">
        <v>181</v>
      </c>
      <c r="D9550" t="s">
        <v>97</v>
      </c>
      <c r="E9550">
        <v>4.9798999999999998</v>
      </c>
      <c r="F9550">
        <v>-0.81459999999999999</v>
      </c>
      <c r="G9550">
        <v>-6.1685999999999996</v>
      </c>
      <c r="H9550">
        <v>0.2364</v>
      </c>
      <c r="I9550">
        <v>-4.426E-5</v>
      </c>
      <c r="J9550">
        <v>-0.1736</v>
      </c>
      <c r="K9550">
        <v>5.8814000000000002</v>
      </c>
    </row>
    <row r="9551" spans="1:11" hidden="1">
      <c r="A9551" t="s">
        <v>664</v>
      </c>
      <c r="B9551" t="s">
        <v>662</v>
      </c>
      <c r="C9551">
        <v>181</v>
      </c>
      <c r="D9551" t="s">
        <v>97</v>
      </c>
      <c r="E9551">
        <v>5.4158999999999997</v>
      </c>
      <c r="F9551">
        <v>-0.81459999999999999</v>
      </c>
      <c r="G9551">
        <v>-6.4867999999999997</v>
      </c>
      <c r="H9551">
        <v>0.2364</v>
      </c>
      <c r="I9551">
        <v>-4.426E-5</v>
      </c>
      <c r="J9551">
        <v>-0.2767</v>
      </c>
      <c r="K9551">
        <v>8.6402000000000001</v>
      </c>
    </row>
    <row r="9552" spans="1:11" hidden="1">
      <c r="A9552" t="s">
        <v>664</v>
      </c>
      <c r="B9552" t="s">
        <v>662</v>
      </c>
      <c r="C9552">
        <v>181</v>
      </c>
      <c r="D9552" t="s">
        <v>98</v>
      </c>
      <c r="E9552">
        <v>0.18410000000000001</v>
      </c>
      <c r="F9552">
        <v>-9.4530999999999992</v>
      </c>
      <c r="G9552">
        <v>14.63</v>
      </c>
      <c r="H9552">
        <v>-0.15939999999999999</v>
      </c>
      <c r="I9552">
        <v>-1E-4</v>
      </c>
      <c r="J9552">
        <v>-0.2137</v>
      </c>
      <c r="K9552">
        <v>6.7263000000000002</v>
      </c>
    </row>
    <row r="9553" spans="1:11" hidden="1">
      <c r="A9553" t="s">
        <v>664</v>
      </c>
      <c r="B9553" t="s">
        <v>662</v>
      </c>
      <c r="C9553">
        <v>181</v>
      </c>
      <c r="D9553" t="s">
        <v>98</v>
      </c>
      <c r="E9553">
        <v>0.62009999999999998</v>
      </c>
      <c r="F9553">
        <v>-9.4530999999999992</v>
      </c>
      <c r="G9553">
        <v>12.7852</v>
      </c>
      <c r="H9553">
        <v>-0.15939999999999999</v>
      </c>
      <c r="I9553">
        <v>-1E-4</v>
      </c>
      <c r="J9553">
        <v>-0.14419999999999999</v>
      </c>
      <c r="K9553">
        <v>0.69679999999999997</v>
      </c>
    </row>
    <row r="9554" spans="1:11" hidden="1">
      <c r="A9554" t="s">
        <v>664</v>
      </c>
      <c r="B9554" t="s">
        <v>662</v>
      </c>
      <c r="C9554">
        <v>181</v>
      </c>
      <c r="D9554" t="s">
        <v>98</v>
      </c>
      <c r="E9554">
        <v>1.0561</v>
      </c>
      <c r="F9554">
        <v>-9.4530999999999992</v>
      </c>
      <c r="G9554">
        <v>9.52</v>
      </c>
      <c r="H9554">
        <v>-0.15939999999999999</v>
      </c>
      <c r="I9554">
        <v>-1E-4</v>
      </c>
      <c r="J9554">
        <v>-7.4700000000000003E-2</v>
      </c>
      <c r="K9554">
        <v>-4.2107999999999999</v>
      </c>
    </row>
    <row r="9555" spans="1:11" hidden="1">
      <c r="A9555" t="s">
        <v>664</v>
      </c>
      <c r="B9555" t="s">
        <v>662</v>
      </c>
      <c r="C9555">
        <v>181</v>
      </c>
      <c r="D9555" t="s">
        <v>98</v>
      </c>
      <c r="E9555">
        <v>1.4921</v>
      </c>
      <c r="F9555">
        <v>-9.4530999999999992</v>
      </c>
      <c r="G9555">
        <v>5.8357999999999999</v>
      </c>
      <c r="H9555">
        <v>-0.15939999999999999</v>
      </c>
      <c r="I9555">
        <v>-1E-4</v>
      </c>
      <c r="J9555">
        <v>-5.1999999999999998E-3</v>
      </c>
      <c r="K9555">
        <v>-7.5582000000000003</v>
      </c>
    </row>
    <row r="9556" spans="1:11" hidden="1">
      <c r="A9556" t="s">
        <v>664</v>
      </c>
      <c r="B9556" t="s">
        <v>662</v>
      </c>
      <c r="C9556">
        <v>181</v>
      </c>
      <c r="D9556" t="s">
        <v>98</v>
      </c>
      <c r="E9556">
        <v>1.9279999999999999</v>
      </c>
      <c r="F9556">
        <v>-9.4530999999999992</v>
      </c>
      <c r="G9556">
        <v>2.1751</v>
      </c>
      <c r="H9556">
        <v>-0.15939999999999999</v>
      </c>
      <c r="I9556">
        <v>-1E-4</v>
      </c>
      <c r="J9556">
        <v>6.4299999999999996E-2</v>
      </c>
      <c r="K9556">
        <v>-9.3000000000000007</v>
      </c>
    </row>
    <row r="9557" spans="1:11" hidden="1">
      <c r="A9557" t="s">
        <v>664</v>
      </c>
      <c r="B9557" t="s">
        <v>662</v>
      </c>
      <c r="C9557">
        <v>181</v>
      </c>
      <c r="D9557" t="s">
        <v>98</v>
      </c>
      <c r="E9557">
        <v>2.3639999999999999</v>
      </c>
      <c r="F9557">
        <v>-9.4530999999999992</v>
      </c>
      <c r="G9557">
        <v>-0.51539999999999997</v>
      </c>
      <c r="H9557">
        <v>-0.15939999999999999</v>
      </c>
      <c r="I9557">
        <v>-1E-4</v>
      </c>
      <c r="J9557">
        <v>0.1338</v>
      </c>
      <c r="K9557">
        <v>-9.6087000000000007</v>
      </c>
    </row>
    <row r="9558" spans="1:11" hidden="1">
      <c r="A9558" t="s">
        <v>664</v>
      </c>
      <c r="B9558" t="s">
        <v>662</v>
      </c>
      <c r="C9558">
        <v>181</v>
      </c>
      <c r="D9558" t="s">
        <v>98</v>
      </c>
      <c r="E9558">
        <v>2.8</v>
      </c>
      <c r="F9558">
        <v>-9.4530999999999992</v>
      </c>
      <c r="G9558">
        <v>-1.7422</v>
      </c>
      <c r="H9558">
        <v>-0.15939999999999999</v>
      </c>
      <c r="I9558">
        <v>-1E-4</v>
      </c>
      <c r="J9558">
        <v>0.20330000000000001</v>
      </c>
      <c r="K9558">
        <v>-9.0633999999999997</v>
      </c>
    </row>
    <row r="9559" spans="1:11" hidden="1">
      <c r="A9559" t="s">
        <v>664</v>
      </c>
      <c r="B9559" t="s">
        <v>662</v>
      </c>
      <c r="C9559">
        <v>181</v>
      </c>
      <c r="D9559" t="s">
        <v>98</v>
      </c>
      <c r="E9559">
        <v>2.8</v>
      </c>
      <c r="F9559">
        <v>-0.4219</v>
      </c>
      <c r="G9559">
        <v>-6.9798</v>
      </c>
      <c r="H9559">
        <v>0.5353</v>
      </c>
      <c r="I9559">
        <v>-1E-4</v>
      </c>
      <c r="J9559">
        <v>0.82630000000000003</v>
      </c>
      <c r="K9559">
        <v>-9.0633999999999997</v>
      </c>
    </row>
    <row r="9560" spans="1:11" hidden="1">
      <c r="A9560" t="s">
        <v>664</v>
      </c>
      <c r="B9560" t="s">
        <v>662</v>
      </c>
      <c r="C9560">
        <v>181</v>
      </c>
      <c r="D9560" t="s">
        <v>98</v>
      </c>
      <c r="E9560">
        <v>3.2360000000000002</v>
      </c>
      <c r="F9560">
        <v>-0.4219</v>
      </c>
      <c r="G9560">
        <v>-7.4748000000000001</v>
      </c>
      <c r="H9560">
        <v>0.5353</v>
      </c>
      <c r="I9560">
        <v>-1E-4</v>
      </c>
      <c r="J9560">
        <v>0.59289999999999998</v>
      </c>
      <c r="K9560">
        <v>-5.9123999999999999</v>
      </c>
    </row>
    <row r="9561" spans="1:11" hidden="1">
      <c r="A9561" t="s">
        <v>664</v>
      </c>
      <c r="B9561" t="s">
        <v>662</v>
      </c>
      <c r="C9561">
        <v>181</v>
      </c>
      <c r="D9561" t="s">
        <v>98</v>
      </c>
      <c r="E9561">
        <v>3.6720000000000002</v>
      </c>
      <c r="F9561">
        <v>-0.4219</v>
      </c>
      <c r="G9561">
        <v>-7.9698000000000002</v>
      </c>
      <c r="H9561">
        <v>0.5353</v>
      </c>
      <c r="I9561">
        <v>-1E-4</v>
      </c>
      <c r="J9561">
        <v>0.35949999999999999</v>
      </c>
      <c r="K9561">
        <v>-2.5455999999999999</v>
      </c>
    </row>
    <row r="9562" spans="1:11" hidden="1">
      <c r="A9562" t="s">
        <v>664</v>
      </c>
      <c r="B9562" t="s">
        <v>662</v>
      </c>
      <c r="C9562">
        <v>181</v>
      </c>
      <c r="D9562" t="s">
        <v>98</v>
      </c>
      <c r="E9562">
        <v>4.1079999999999997</v>
      </c>
      <c r="F9562">
        <v>-0.4219</v>
      </c>
      <c r="G9562">
        <v>-8.4648000000000003</v>
      </c>
      <c r="H9562">
        <v>0.5353</v>
      </c>
      <c r="I9562">
        <v>-1E-4</v>
      </c>
      <c r="J9562">
        <v>0.12609999999999999</v>
      </c>
      <c r="K9562">
        <v>1.0369999999999999</v>
      </c>
    </row>
    <row r="9563" spans="1:11" hidden="1">
      <c r="A9563" t="s">
        <v>664</v>
      </c>
      <c r="B9563" t="s">
        <v>662</v>
      </c>
      <c r="C9563">
        <v>181</v>
      </c>
      <c r="D9563" t="s">
        <v>98</v>
      </c>
      <c r="E9563">
        <v>4.5438999999999998</v>
      </c>
      <c r="F9563">
        <v>-0.4219</v>
      </c>
      <c r="G9563">
        <v>-8.9597999999999995</v>
      </c>
      <c r="H9563">
        <v>0.5353</v>
      </c>
      <c r="I9563">
        <v>-1E-4</v>
      </c>
      <c r="J9563">
        <v>-0.10730000000000001</v>
      </c>
      <c r="K9563">
        <v>4.8353999999999999</v>
      </c>
    </row>
    <row r="9564" spans="1:11" hidden="1">
      <c r="A9564" t="s">
        <v>664</v>
      </c>
      <c r="B9564" t="s">
        <v>662</v>
      </c>
      <c r="C9564">
        <v>181</v>
      </c>
      <c r="D9564" t="s">
        <v>98</v>
      </c>
      <c r="E9564">
        <v>4.9798999999999998</v>
      </c>
      <c r="F9564">
        <v>-0.4219</v>
      </c>
      <c r="G9564">
        <v>-9.4547000000000008</v>
      </c>
      <c r="H9564">
        <v>0.5353</v>
      </c>
      <c r="I9564">
        <v>-1E-4</v>
      </c>
      <c r="J9564">
        <v>-0.3407</v>
      </c>
      <c r="K9564">
        <v>8.8496000000000006</v>
      </c>
    </row>
    <row r="9565" spans="1:11" hidden="1">
      <c r="A9565" t="s">
        <v>664</v>
      </c>
      <c r="B9565" t="s">
        <v>662</v>
      </c>
      <c r="C9565">
        <v>181</v>
      </c>
      <c r="D9565" t="s">
        <v>98</v>
      </c>
      <c r="E9565">
        <v>5.4158999999999997</v>
      </c>
      <c r="F9565">
        <v>-0.4219</v>
      </c>
      <c r="G9565">
        <v>-9.9497</v>
      </c>
      <c r="H9565">
        <v>0.5353</v>
      </c>
      <c r="I9565">
        <v>-1E-4</v>
      </c>
      <c r="J9565">
        <v>-0.57399999999999995</v>
      </c>
      <c r="K9565">
        <v>13.079599999999999</v>
      </c>
    </row>
    <row r="9566" spans="1:11" hidden="1">
      <c r="A9566" t="s">
        <v>664</v>
      </c>
      <c r="B9566" t="s">
        <v>662</v>
      </c>
      <c r="C9566">
        <v>181</v>
      </c>
      <c r="D9566" t="s">
        <v>99</v>
      </c>
      <c r="E9566">
        <v>0.18410000000000001</v>
      </c>
      <c r="F9566">
        <v>6.5739000000000001</v>
      </c>
      <c r="G9566">
        <v>14.562799999999999</v>
      </c>
      <c r="H9566">
        <v>0.1163</v>
      </c>
      <c r="I9566">
        <v>-1E-4</v>
      </c>
      <c r="J9566">
        <v>0.15340000000000001</v>
      </c>
      <c r="K9566">
        <v>6.5500999999999996</v>
      </c>
    </row>
    <row r="9567" spans="1:11" hidden="1">
      <c r="A9567" t="s">
        <v>664</v>
      </c>
      <c r="B9567" t="s">
        <v>662</v>
      </c>
      <c r="C9567">
        <v>181</v>
      </c>
      <c r="D9567" t="s">
        <v>99</v>
      </c>
      <c r="E9567">
        <v>0.62009999999999998</v>
      </c>
      <c r="F9567">
        <v>6.5739000000000001</v>
      </c>
      <c r="G9567">
        <v>12.7179</v>
      </c>
      <c r="H9567">
        <v>0.1163</v>
      </c>
      <c r="I9567">
        <v>-1E-4</v>
      </c>
      <c r="J9567">
        <v>0.1027</v>
      </c>
      <c r="K9567">
        <v>0.55000000000000004</v>
      </c>
    </row>
    <row r="9568" spans="1:11" hidden="1">
      <c r="A9568" t="s">
        <v>664</v>
      </c>
      <c r="B9568" t="s">
        <v>662</v>
      </c>
      <c r="C9568">
        <v>181</v>
      </c>
      <c r="D9568" t="s">
        <v>99</v>
      </c>
      <c r="E9568">
        <v>1.0561</v>
      </c>
      <c r="F9568">
        <v>6.5739000000000001</v>
      </c>
      <c r="G9568">
        <v>9.4527999999999999</v>
      </c>
      <c r="H9568">
        <v>0.1163</v>
      </c>
      <c r="I9568">
        <v>-1E-4</v>
      </c>
      <c r="J9568">
        <v>5.1999999999999998E-2</v>
      </c>
      <c r="K9568">
        <v>-4.3282999999999996</v>
      </c>
    </row>
    <row r="9569" spans="1:11" hidden="1">
      <c r="A9569" t="s">
        <v>664</v>
      </c>
      <c r="B9569" t="s">
        <v>662</v>
      </c>
      <c r="C9569">
        <v>181</v>
      </c>
      <c r="D9569" t="s">
        <v>99</v>
      </c>
      <c r="E9569">
        <v>1.4921</v>
      </c>
      <c r="F9569">
        <v>6.5739000000000001</v>
      </c>
      <c r="G9569">
        <v>5.7686000000000002</v>
      </c>
      <c r="H9569">
        <v>0.1163</v>
      </c>
      <c r="I9569">
        <v>-1E-4</v>
      </c>
      <c r="J9569">
        <v>1.2999999999999999E-3</v>
      </c>
      <c r="K9569">
        <v>-7.6464999999999996</v>
      </c>
    </row>
    <row r="9570" spans="1:11" hidden="1">
      <c r="A9570" t="s">
        <v>664</v>
      </c>
      <c r="B9570" t="s">
        <v>662</v>
      </c>
      <c r="C9570">
        <v>181</v>
      </c>
      <c r="D9570" t="s">
        <v>99</v>
      </c>
      <c r="E9570">
        <v>1.9279999999999999</v>
      </c>
      <c r="F9570">
        <v>6.5739000000000001</v>
      </c>
      <c r="G9570">
        <v>2.1078000000000001</v>
      </c>
      <c r="H9570">
        <v>0.1163</v>
      </c>
      <c r="I9570">
        <v>-1E-4</v>
      </c>
      <c r="J9570">
        <v>-4.9399999999999999E-2</v>
      </c>
      <c r="K9570">
        <v>-9.359</v>
      </c>
    </row>
    <row r="9571" spans="1:11" hidden="1">
      <c r="A9571" t="s">
        <v>664</v>
      </c>
      <c r="B9571" t="s">
        <v>662</v>
      </c>
      <c r="C9571">
        <v>181</v>
      </c>
      <c r="D9571" t="s">
        <v>99</v>
      </c>
      <c r="E9571">
        <v>2.3639999999999999</v>
      </c>
      <c r="F9571">
        <v>6.5739000000000001</v>
      </c>
      <c r="G9571">
        <v>-0.58260000000000001</v>
      </c>
      <c r="H9571">
        <v>0.1163</v>
      </c>
      <c r="I9571">
        <v>-1E-4</v>
      </c>
      <c r="J9571">
        <v>-0.10009999999999999</v>
      </c>
      <c r="K9571">
        <v>-9.6382999999999992</v>
      </c>
    </row>
    <row r="9572" spans="1:11" hidden="1">
      <c r="A9572" t="s">
        <v>664</v>
      </c>
      <c r="B9572" t="s">
        <v>662</v>
      </c>
      <c r="C9572">
        <v>181</v>
      </c>
      <c r="D9572" t="s">
        <v>99</v>
      </c>
      <c r="E9572">
        <v>2.8</v>
      </c>
      <c r="F9572">
        <v>6.5739000000000001</v>
      </c>
      <c r="G9572">
        <v>-1.8093999999999999</v>
      </c>
      <c r="H9572">
        <v>0.1163</v>
      </c>
      <c r="I9572">
        <v>-1E-4</v>
      </c>
      <c r="J9572">
        <v>-0.15079999999999999</v>
      </c>
      <c r="K9572">
        <v>-9.0635999999999992</v>
      </c>
    </row>
    <row r="9573" spans="1:11" hidden="1">
      <c r="A9573" t="s">
        <v>664</v>
      </c>
      <c r="B9573" t="s">
        <v>662</v>
      </c>
      <c r="C9573">
        <v>181</v>
      </c>
      <c r="D9573" t="s">
        <v>99</v>
      </c>
      <c r="E9573">
        <v>2.8</v>
      </c>
      <c r="F9573">
        <v>-0.53190000000000004</v>
      </c>
      <c r="G9573">
        <v>-7.0471000000000004</v>
      </c>
      <c r="H9573">
        <v>-0.40600000000000003</v>
      </c>
      <c r="I9573">
        <v>-1E-4</v>
      </c>
      <c r="J9573">
        <v>-0.625</v>
      </c>
      <c r="K9573">
        <v>-9.0635999999999992</v>
      </c>
    </row>
    <row r="9574" spans="1:11" hidden="1">
      <c r="A9574" t="s">
        <v>664</v>
      </c>
      <c r="B9574" t="s">
        <v>662</v>
      </c>
      <c r="C9574">
        <v>181</v>
      </c>
      <c r="D9574" t="s">
        <v>99</v>
      </c>
      <c r="E9574">
        <v>3.2360000000000002</v>
      </c>
      <c r="F9574">
        <v>-0.53190000000000004</v>
      </c>
      <c r="G9574">
        <v>-7.5420999999999996</v>
      </c>
      <c r="H9574">
        <v>-0.40600000000000003</v>
      </c>
      <c r="I9574">
        <v>-1E-4</v>
      </c>
      <c r="J9574">
        <v>-0.44790000000000002</v>
      </c>
      <c r="K9574">
        <v>-5.8833000000000002</v>
      </c>
    </row>
    <row r="9575" spans="1:11" hidden="1">
      <c r="A9575" t="s">
        <v>664</v>
      </c>
      <c r="B9575" t="s">
        <v>662</v>
      </c>
      <c r="C9575">
        <v>181</v>
      </c>
      <c r="D9575" t="s">
        <v>99</v>
      </c>
      <c r="E9575">
        <v>3.6720000000000002</v>
      </c>
      <c r="F9575">
        <v>-0.53190000000000004</v>
      </c>
      <c r="G9575">
        <v>-8.0370000000000008</v>
      </c>
      <c r="H9575">
        <v>-0.40600000000000003</v>
      </c>
      <c r="I9575">
        <v>-1E-4</v>
      </c>
      <c r="J9575">
        <v>-0.27089999999999997</v>
      </c>
      <c r="K9575">
        <v>-2.4872000000000001</v>
      </c>
    </row>
    <row r="9576" spans="1:11" hidden="1">
      <c r="A9576" t="s">
        <v>664</v>
      </c>
      <c r="B9576" t="s">
        <v>662</v>
      </c>
      <c r="C9576">
        <v>181</v>
      </c>
      <c r="D9576" t="s">
        <v>99</v>
      </c>
      <c r="E9576">
        <v>4.1079999999999997</v>
      </c>
      <c r="F9576">
        <v>-0.53190000000000004</v>
      </c>
      <c r="G9576">
        <v>-8.532</v>
      </c>
      <c r="H9576">
        <v>-0.40600000000000003</v>
      </c>
      <c r="I9576">
        <v>-1E-4</v>
      </c>
      <c r="J9576">
        <v>-9.3899999999999997E-2</v>
      </c>
      <c r="K9576">
        <v>1.1247</v>
      </c>
    </row>
    <row r="9577" spans="1:11" hidden="1">
      <c r="A9577" t="s">
        <v>664</v>
      </c>
      <c r="B9577" t="s">
        <v>662</v>
      </c>
      <c r="C9577">
        <v>181</v>
      </c>
      <c r="D9577" t="s">
        <v>99</v>
      </c>
      <c r="E9577">
        <v>4.5438999999999998</v>
      </c>
      <c r="F9577">
        <v>-0.53190000000000004</v>
      </c>
      <c r="G9577">
        <v>-9.0269999999999992</v>
      </c>
      <c r="H9577">
        <v>-0.40600000000000003</v>
      </c>
      <c r="I9577">
        <v>-1E-4</v>
      </c>
      <c r="J9577">
        <v>8.3099999999999993E-2</v>
      </c>
      <c r="K9577">
        <v>4.9523999999999999</v>
      </c>
    </row>
    <row r="9578" spans="1:11" hidden="1">
      <c r="A9578" t="s">
        <v>664</v>
      </c>
      <c r="B9578" t="s">
        <v>662</v>
      </c>
      <c r="C9578">
        <v>181</v>
      </c>
      <c r="D9578" t="s">
        <v>99</v>
      </c>
      <c r="E9578">
        <v>4.9798999999999998</v>
      </c>
      <c r="F9578">
        <v>-0.53190000000000004</v>
      </c>
      <c r="G9578">
        <v>-9.5220000000000002</v>
      </c>
      <c r="H9578">
        <v>-0.40600000000000003</v>
      </c>
      <c r="I9578">
        <v>-1E-4</v>
      </c>
      <c r="J9578">
        <v>0.26019999999999999</v>
      </c>
      <c r="K9578">
        <v>8.9960000000000004</v>
      </c>
    </row>
    <row r="9579" spans="1:11" hidden="1">
      <c r="A9579" t="s">
        <v>664</v>
      </c>
      <c r="B9579" t="s">
        <v>662</v>
      </c>
      <c r="C9579">
        <v>181</v>
      </c>
      <c r="D9579" t="s">
        <v>99</v>
      </c>
      <c r="E9579">
        <v>5.4158999999999997</v>
      </c>
      <c r="F9579">
        <v>-0.53190000000000004</v>
      </c>
      <c r="G9579">
        <v>-10.016999999999999</v>
      </c>
      <c r="H9579">
        <v>-0.40600000000000003</v>
      </c>
      <c r="I9579">
        <v>-1E-4</v>
      </c>
      <c r="J9579">
        <v>0.43719999999999998</v>
      </c>
      <c r="K9579">
        <v>13.2553</v>
      </c>
    </row>
    <row r="9580" spans="1:11" hidden="1">
      <c r="A9580" t="s">
        <v>664</v>
      </c>
      <c r="B9580" t="s">
        <v>662</v>
      </c>
      <c r="C9580">
        <v>181</v>
      </c>
      <c r="D9580" t="s">
        <v>100</v>
      </c>
      <c r="E9580">
        <v>0.18410000000000001</v>
      </c>
      <c r="F9580">
        <v>-8.3529999999999998</v>
      </c>
      <c r="G9580">
        <v>23.784800000000001</v>
      </c>
      <c r="H9580">
        <v>-0.13769999999999999</v>
      </c>
      <c r="I9580">
        <v>-1E-4</v>
      </c>
      <c r="J9580">
        <v>-0.186</v>
      </c>
      <c r="K9580">
        <v>10.373699999999999</v>
      </c>
    </row>
    <row r="9581" spans="1:11" hidden="1">
      <c r="A9581" t="s">
        <v>664</v>
      </c>
      <c r="B9581" t="s">
        <v>662</v>
      </c>
      <c r="C9581">
        <v>181</v>
      </c>
      <c r="D9581" t="s">
        <v>100</v>
      </c>
      <c r="E9581">
        <v>0.62009999999999998</v>
      </c>
      <c r="F9581">
        <v>-8.3529999999999998</v>
      </c>
      <c r="G9581">
        <v>20.818000000000001</v>
      </c>
      <c r="H9581">
        <v>-0.13769999999999999</v>
      </c>
      <c r="I9581">
        <v>-1E-4</v>
      </c>
      <c r="J9581">
        <v>-0.126</v>
      </c>
      <c r="K9581">
        <v>0.55330000000000001</v>
      </c>
    </row>
    <row r="9582" spans="1:11" hidden="1">
      <c r="A9582" t="s">
        <v>664</v>
      </c>
      <c r="B9582" t="s">
        <v>662</v>
      </c>
      <c r="C9582">
        <v>181</v>
      </c>
      <c r="D9582" t="s">
        <v>100</v>
      </c>
      <c r="E9582">
        <v>1.0561</v>
      </c>
      <c r="F9582">
        <v>-8.3529999999999998</v>
      </c>
      <c r="G9582">
        <v>15.250400000000001</v>
      </c>
      <c r="H9582">
        <v>-0.13769999999999999</v>
      </c>
      <c r="I9582">
        <v>-1E-4</v>
      </c>
      <c r="J9582">
        <v>-6.59E-2</v>
      </c>
      <c r="K9582">
        <v>-7.3921999999999999</v>
      </c>
    </row>
    <row r="9583" spans="1:11" hidden="1">
      <c r="A9583" t="s">
        <v>664</v>
      </c>
      <c r="B9583" t="s">
        <v>662</v>
      </c>
      <c r="C9583">
        <v>181</v>
      </c>
      <c r="D9583" t="s">
        <v>100</v>
      </c>
      <c r="E9583">
        <v>1.4921</v>
      </c>
      <c r="F9583">
        <v>-8.3529999999999998</v>
      </c>
      <c r="G9583">
        <v>8.9154</v>
      </c>
      <c r="H9583">
        <v>-0.13769999999999999</v>
      </c>
      <c r="I9583">
        <v>-1E-4</v>
      </c>
      <c r="J9583">
        <v>-5.8999999999999999E-3</v>
      </c>
      <c r="K9583">
        <v>-12.6602</v>
      </c>
    </row>
    <row r="9584" spans="1:11" hidden="1">
      <c r="A9584" t="s">
        <v>664</v>
      </c>
      <c r="B9584" t="s">
        <v>662</v>
      </c>
      <c r="C9584">
        <v>181</v>
      </c>
      <c r="D9584" t="s">
        <v>100</v>
      </c>
      <c r="E9584">
        <v>1.9279999999999999</v>
      </c>
      <c r="F9584">
        <v>-8.3529999999999998</v>
      </c>
      <c r="G9584">
        <v>2.6234000000000002</v>
      </c>
      <c r="H9584">
        <v>-0.13769999999999999</v>
      </c>
      <c r="I9584">
        <v>-1E-4</v>
      </c>
      <c r="J9584">
        <v>5.4100000000000002E-2</v>
      </c>
      <c r="K9584">
        <v>-15.167299999999999</v>
      </c>
    </row>
    <row r="9585" spans="1:11" hidden="1">
      <c r="A9585" t="s">
        <v>664</v>
      </c>
      <c r="B9585" t="s">
        <v>662</v>
      </c>
      <c r="C9585">
        <v>181</v>
      </c>
      <c r="D9585" t="s">
        <v>100</v>
      </c>
      <c r="E9585">
        <v>2.3639999999999999</v>
      </c>
      <c r="F9585">
        <v>-8.3529999999999998</v>
      </c>
      <c r="G9585">
        <v>-1.8917999999999999</v>
      </c>
      <c r="H9585">
        <v>-0.13769999999999999</v>
      </c>
      <c r="I9585">
        <v>-1E-4</v>
      </c>
      <c r="J9585">
        <v>0.1142</v>
      </c>
      <c r="K9585">
        <v>-15.2294</v>
      </c>
    </row>
    <row r="9586" spans="1:11" hidden="1">
      <c r="A9586" t="s">
        <v>664</v>
      </c>
      <c r="B9586" t="s">
        <v>662</v>
      </c>
      <c r="C9586">
        <v>181</v>
      </c>
      <c r="D9586" t="s">
        <v>100</v>
      </c>
      <c r="E9586">
        <v>2.8</v>
      </c>
      <c r="F9586">
        <v>-8.3529999999999998</v>
      </c>
      <c r="G9586">
        <v>-3.7269000000000001</v>
      </c>
      <c r="H9586">
        <v>-0.13769999999999999</v>
      </c>
      <c r="I9586">
        <v>-1E-4</v>
      </c>
      <c r="J9586">
        <v>0.17419999999999999</v>
      </c>
      <c r="K9586">
        <v>-13.9072</v>
      </c>
    </row>
    <row r="9587" spans="1:11" hidden="1">
      <c r="A9587" t="s">
        <v>664</v>
      </c>
      <c r="B9587" t="s">
        <v>662</v>
      </c>
      <c r="C9587">
        <v>181</v>
      </c>
      <c r="D9587" t="s">
        <v>100</v>
      </c>
      <c r="E9587">
        <v>2.8</v>
      </c>
      <c r="F9587">
        <v>-0.84989999999999999</v>
      </c>
      <c r="G9587">
        <v>-11.852600000000001</v>
      </c>
      <c r="H9587">
        <v>0.45479999999999998</v>
      </c>
      <c r="I9587">
        <v>-1E-4</v>
      </c>
      <c r="J9587">
        <v>0.70289999999999997</v>
      </c>
      <c r="K9587">
        <v>-13.9072</v>
      </c>
    </row>
    <row r="9588" spans="1:11" hidden="1">
      <c r="A9588" t="s">
        <v>664</v>
      </c>
      <c r="B9588" t="s">
        <v>662</v>
      </c>
      <c r="C9588">
        <v>181</v>
      </c>
      <c r="D9588" t="s">
        <v>100</v>
      </c>
      <c r="E9588">
        <v>3.2360000000000002</v>
      </c>
      <c r="F9588">
        <v>-0.84989999999999999</v>
      </c>
      <c r="G9588">
        <v>-12.3475</v>
      </c>
      <c r="H9588">
        <v>0.45479999999999998</v>
      </c>
      <c r="I9588">
        <v>-1E-4</v>
      </c>
      <c r="J9588">
        <v>0.50460000000000005</v>
      </c>
      <c r="K9588">
        <v>-8.6317000000000004</v>
      </c>
    </row>
    <row r="9589" spans="1:11" hidden="1">
      <c r="A9589" t="s">
        <v>664</v>
      </c>
      <c r="B9589" t="s">
        <v>662</v>
      </c>
      <c r="C9589">
        <v>181</v>
      </c>
      <c r="D9589" t="s">
        <v>100</v>
      </c>
      <c r="E9589">
        <v>3.6720000000000002</v>
      </c>
      <c r="F9589">
        <v>-0.84989999999999999</v>
      </c>
      <c r="G9589">
        <v>-12.842499999999999</v>
      </c>
      <c r="H9589">
        <v>0.45479999999999998</v>
      </c>
      <c r="I9589">
        <v>-1E-4</v>
      </c>
      <c r="J9589">
        <v>0.30630000000000002</v>
      </c>
      <c r="K9589">
        <v>-3.1404999999999998</v>
      </c>
    </row>
    <row r="9590" spans="1:11" hidden="1">
      <c r="A9590" t="s">
        <v>664</v>
      </c>
      <c r="B9590" t="s">
        <v>662</v>
      </c>
      <c r="C9590">
        <v>181</v>
      </c>
      <c r="D9590" t="s">
        <v>100</v>
      </c>
      <c r="E9590">
        <v>4.1079999999999997</v>
      </c>
      <c r="F9590">
        <v>-0.84989999999999999</v>
      </c>
      <c r="G9590">
        <v>-13.3375</v>
      </c>
      <c r="H9590">
        <v>0.45479999999999998</v>
      </c>
      <c r="I9590">
        <v>-1E-4</v>
      </c>
      <c r="J9590">
        <v>0.108</v>
      </c>
      <c r="K9590">
        <v>2.5665</v>
      </c>
    </row>
    <row r="9591" spans="1:11" hidden="1">
      <c r="A9591" t="s">
        <v>664</v>
      </c>
      <c r="B9591" t="s">
        <v>662</v>
      </c>
      <c r="C9591">
        <v>181</v>
      </c>
      <c r="D9591" t="s">
        <v>100</v>
      </c>
      <c r="E9591">
        <v>4.5438999999999998</v>
      </c>
      <c r="F9591">
        <v>-0.84989999999999999</v>
      </c>
      <c r="G9591">
        <v>-13.8325</v>
      </c>
      <c r="H9591">
        <v>0.45479999999999998</v>
      </c>
      <c r="I9591">
        <v>-1E-4</v>
      </c>
      <c r="J9591">
        <v>-9.0300000000000005E-2</v>
      </c>
      <c r="K9591">
        <v>8.4893999999999998</v>
      </c>
    </row>
    <row r="9592" spans="1:11" hidden="1">
      <c r="A9592" t="s">
        <v>664</v>
      </c>
      <c r="B9592" t="s">
        <v>662</v>
      </c>
      <c r="C9592">
        <v>181</v>
      </c>
      <c r="D9592" t="s">
        <v>100</v>
      </c>
      <c r="E9592">
        <v>4.9798999999999998</v>
      </c>
      <c r="F9592">
        <v>-0.84989999999999999</v>
      </c>
      <c r="G9592">
        <v>-14.327500000000001</v>
      </c>
      <c r="H9592">
        <v>0.45479999999999998</v>
      </c>
      <c r="I9592">
        <v>-1E-4</v>
      </c>
      <c r="J9592">
        <v>-0.28860000000000002</v>
      </c>
      <c r="K9592">
        <v>14.628</v>
      </c>
    </row>
    <row r="9593" spans="1:11" hidden="1">
      <c r="A9593" t="s">
        <v>664</v>
      </c>
      <c r="B9593" t="s">
        <v>662</v>
      </c>
      <c r="C9593">
        <v>181</v>
      </c>
      <c r="D9593" t="s">
        <v>100</v>
      </c>
      <c r="E9593">
        <v>5.4158999999999997</v>
      </c>
      <c r="F9593">
        <v>-0.84989999999999999</v>
      </c>
      <c r="G9593">
        <v>-14.8225</v>
      </c>
      <c r="H9593">
        <v>0.45479999999999998</v>
      </c>
      <c r="I9593">
        <v>-1E-4</v>
      </c>
      <c r="J9593">
        <v>-0.4869</v>
      </c>
      <c r="K9593">
        <v>20.982399999999998</v>
      </c>
    </row>
    <row r="9594" spans="1:11" hidden="1">
      <c r="A9594" t="s">
        <v>664</v>
      </c>
      <c r="B9594" t="s">
        <v>662</v>
      </c>
      <c r="C9594">
        <v>181</v>
      </c>
      <c r="D9594" t="s">
        <v>101</v>
      </c>
      <c r="E9594">
        <v>0.18410000000000001</v>
      </c>
      <c r="F9594">
        <v>3.6671999999999998</v>
      </c>
      <c r="G9594">
        <v>23.734400000000001</v>
      </c>
      <c r="H9594">
        <v>6.9099999999999995E-2</v>
      </c>
      <c r="I9594">
        <v>-1E-4</v>
      </c>
      <c r="J9594">
        <v>8.9300000000000004E-2</v>
      </c>
      <c r="K9594">
        <v>10.2416</v>
      </c>
    </row>
    <row r="9595" spans="1:11" hidden="1">
      <c r="A9595" t="s">
        <v>664</v>
      </c>
      <c r="B9595" t="s">
        <v>662</v>
      </c>
      <c r="C9595">
        <v>181</v>
      </c>
      <c r="D9595" t="s">
        <v>101</v>
      </c>
      <c r="E9595">
        <v>0.62009999999999998</v>
      </c>
      <c r="F9595">
        <v>3.6671999999999998</v>
      </c>
      <c r="G9595">
        <v>20.767600000000002</v>
      </c>
      <c r="H9595">
        <v>6.9099999999999995E-2</v>
      </c>
      <c r="I9595">
        <v>-1E-4</v>
      </c>
      <c r="J9595">
        <v>5.9200000000000003E-2</v>
      </c>
      <c r="K9595">
        <v>0.44319999999999998</v>
      </c>
    </row>
    <row r="9596" spans="1:11" hidden="1">
      <c r="A9596" t="s">
        <v>664</v>
      </c>
      <c r="B9596" t="s">
        <v>662</v>
      </c>
      <c r="C9596">
        <v>181</v>
      </c>
      <c r="D9596" t="s">
        <v>101</v>
      </c>
      <c r="E9596">
        <v>1.0561</v>
      </c>
      <c r="F9596">
        <v>3.6671999999999998</v>
      </c>
      <c r="G9596">
        <v>15.2</v>
      </c>
      <c r="H9596">
        <v>6.9099999999999995E-2</v>
      </c>
      <c r="I9596">
        <v>-1E-4</v>
      </c>
      <c r="J9596">
        <v>2.9100000000000001E-2</v>
      </c>
      <c r="K9596">
        <v>-7.4804000000000004</v>
      </c>
    </row>
    <row r="9597" spans="1:11" hidden="1">
      <c r="A9597" t="s">
        <v>664</v>
      </c>
      <c r="B9597" t="s">
        <v>662</v>
      </c>
      <c r="C9597">
        <v>181</v>
      </c>
      <c r="D9597" t="s">
        <v>101</v>
      </c>
      <c r="E9597">
        <v>1.4921</v>
      </c>
      <c r="F9597">
        <v>3.6671999999999998</v>
      </c>
      <c r="G9597">
        <v>8.8650000000000002</v>
      </c>
      <c r="H9597">
        <v>6.9099999999999995E-2</v>
      </c>
      <c r="I9597">
        <v>-1E-4</v>
      </c>
      <c r="J9597">
        <v>-1E-3</v>
      </c>
      <c r="K9597">
        <v>-12.7263</v>
      </c>
    </row>
    <row r="9598" spans="1:11" hidden="1">
      <c r="A9598" t="s">
        <v>664</v>
      </c>
      <c r="B9598" t="s">
        <v>662</v>
      </c>
      <c r="C9598">
        <v>181</v>
      </c>
      <c r="D9598" t="s">
        <v>101</v>
      </c>
      <c r="E9598">
        <v>1.9279999999999999</v>
      </c>
      <c r="F9598">
        <v>3.6671999999999998</v>
      </c>
      <c r="G9598">
        <v>2.5729000000000002</v>
      </c>
      <c r="H9598">
        <v>6.9099999999999995E-2</v>
      </c>
      <c r="I9598">
        <v>-1E-4</v>
      </c>
      <c r="J9598">
        <v>-3.1099999999999999E-2</v>
      </c>
      <c r="K9598">
        <v>-15.211499999999999</v>
      </c>
    </row>
    <row r="9599" spans="1:11" hidden="1">
      <c r="A9599" t="s">
        <v>664</v>
      </c>
      <c r="B9599" t="s">
        <v>662</v>
      </c>
      <c r="C9599">
        <v>181</v>
      </c>
      <c r="D9599" t="s">
        <v>101</v>
      </c>
      <c r="E9599">
        <v>2.3639999999999999</v>
      </c>
      <c r="F9599">
        <v>3.6671999999999998</v>
      </c>
      <c r="G9599">
        <v>-1.9422999999999999</v>
      </c>
      <c r="H9599">
        <v>6.9099999999999995E-2</v>
      </c>
      <c r="I9599">
        <v>-1E-4</v>
      </c>
      <c r="J9599">
        <v>-6.1199999999999997E-2</v>
      </c>
      <c r="K9599">
        <v>-15.2516</v>
      </c>
    </row>
    <row r="9600" spans="1:11" hidden="1">
      <c r="A9600" t="s">
        <v>664</v>
      </c>
      <c r="B9600" t="s">
        <v>662</v>
      </c>
      <c r="C9600">
        <v>181</v>
      </c>
      <c r="D9600" t="s">
        <v>101</v>
      </c>
      <c r="E9600">
        <v>2.8</v>
      </c>
      <c r="F9600">
        <v>3.6671999999999998</v>
      </c>
      <c r="G9600">
        <v>-3.7772999999999999</v>
      </c>
      <c r="H9600">
        <v>6.9099999999999995E-2</v>
      </c>
      <c r="I9600">
        <v>-1E-4</v>
      </c>
      <c r="J9600">
        <v>-9.1300000000000006E-2</v>
      </c>
      <c r="K9600">
        <v>-13.907400000000001</v>
      </c>
    </row>
    <row r="9601" spans="1:11" hidden="1">
      <c r="A9601" t="s">
        <v>664</v>
      </c>
      <c r="B9601" t="s">
        <v>662</v>
      </c>
      <c r="C9601">
        <v>181</v>
      </c>
      <c r="D9601" t="s">
        <v>101</v>
      </c>
      <c r="E9601">
        <v>2.8</v>
      </c>
      <c r="F9601">
        <v>-0.93240000000000001</v>
      </c>
      <c r="G9601">
        <v>-11.903</v>
      </c>
      <c r="H9601">
        <v>-0.25119999999999998</v>
      </c>
      <c r="I9601">
        <v>-1E-4</v>
      </c>
      <c r="J9601">
        <v>-0.38550000000000001</v>
      </c>
      <c r="K9601">
        <v>-13.907400000000001</v>
      </c>
    </row>
    <row r="9602" spans="1:11" hidden="1">
      <c r="A9602" t="s">
        <v>664</v>
      </c>
      <c r="B9602" t="s">
        <v>662</v>
      </c>
      <c r="C9602">
        <v>181</v>
      </c>
      <c r="D9602" t="s">
        <v>101</v>
      </c>
      <c r="E9602">
        <v>3.2360000000000002</v>
      </c>
      <c r="F9602">
        <v>-0.93240000000000001</v>
      </c>
      <c r="G9602">
        <v>-12.398</v>
      </c>
      <c r="H9602">
        <v>-0.25119999999999998</v>
      </c>
      <c r="I9602">
        <v>-1E-4</v>
      </c>
      <c r="J9602">
        <v>-0.27600000000000002</v>
      </c>
      <c r="K9602">
        <v>-8.61</v>
      </c>
    </row>
    <row r="9603" spans="1:11" hidden="1">
      <c r="A9603" t="s">
        <v>664</v>
      </c>
      <c r="B9603" t="s">
        <v>662</v>
      </c>
      <c r="C9603">
        <v>181</v>
      </c>
      <c r="D9603" t="s">
        <v>101</v>
      </c>
      <c r="E9603">
        <v>3.6720000000000002</v>
      </c>
      <c r="F9603">
        <v>-0.93240000000000001</v>
      </c>
      <c r="G9603">
        <v>-12.893000000000001</v>
      </c>
      <c r="H9603">
        <v>-0.25119999999999998</v>
      </c>
      <c r="I9603">
        <v>-1E-4</v>
      </c>
      <c r="J9603">
        <v>-0.16650000000000001</v>
      </c>
      <c r="K9603">
        <v>-3.0966999999999998</v>
      </c>
    </row>
    <row r="9604" spans="1:11" hidden="1">
      <c r="A9604" t="s">
        <v>664</v>
      </c>
      <c r="B9604" t="s">
        <v>662</v>
      </c>
      <c r="C9604">
        <v>181</v>
      </c>
      <c r="D9604" t="s">
        <v>101</v>
      </c>
      <c r="E9604">
        <v>4.1079999999999997</v>
      </c>
      <c r="F9604">
        <v>-0.93240000000000001</v>
      </c>
      <c r="G9604">
        <v>-13.3879</v>
      </c>
      <c r="H9604">
        <v>-0.25119999999999998</v>
      </c>
      <c r="I9604">
        <v>-1E-4</v>
      </c>
      <c r="J9604">
        <v>-5.7000000000000002E-2</v>
      </c>
      <c r="K9604">
        <v>2.6322999999999999</v>
      </c>
    </row>
    <row r="9605" spans="1:11" hidden="1">
      <c r="A9605" t="s">
        <v>664</v>
      </c>
      <c r="B9605" t="s">
        <v>662</v>
      </c>
      <c r="C9605">
        <v>181</v>
      </c>
      <c r="D9605" t="s">
        <v>101</v>
      </c>
      <c r="E9605">
        <v>4.5438999999999998</v>
      </c>
      <c r="F9605">
        <v>-0.93240000000000001</v>
      </c>
      <c r="G9605">
        <v>-13.882899999999999</v>
      </c>
      <c r="H9605">
        <v>-0.25119999999999998</v>
      </c>
      <c r="I9605">
        <v>-1E-4</v>
      </c>
      <c r="J9605">
        <v>5.2499999999999998E-2</v>
      </c>
      <c r="K9605">
        <v>8.5770999999999997</v>
      </c>
    </row>
    <row r="9606" spans="1:11" hidden="1">
      <c r="A9606" t="s">
        <v>664</v>
      </c>
      <c r="B9606" t="s">
        <v>662</v>
      </c>
      <c r="C9606">
        <v>181</v>
      </c>
      <c r="D9606" t="s">
        <v>101</v>
      </c>
      <c r="E9606">
        <v>4.9798999999999998</v>
      </c>
      <c r="F9606">
        <v>-0.93240000000000001</v>
      </c>
      <c r="G9606">
        <v>-14.3779</v>
      </c>
      <c r="H9606">
        <v>-0.25119999999999998</v>
      </c>
      <c r="I9606">
        <v>-1E-4</v>
      </c>
      <c r="J9606">
        <v>0.16200000000000001</v>
      </c>
      <c r="K9606">
        <v>14.7377</v>
      </c>
    </row>
    <row r="9607" spans="1:11" hidden="1">
      <c r="A9607" t="s">
        <v>664</v>
      </c>
      <c r="B9607" t="s">
        <v>662</v>
      </c>
      <c r="C9607">
        <v>181</v>
      </c>
      <c r="D9607" t="s">
        <v>101</v>
      </c>
      <c r="E9607">
        <v>5.4158999999999997</v>
      </c>
      <c r="F9607">
        <v>-0.93240000000000001</v>
      </c>
      <c r="G9607">
        <v>-14.8729</v>
      </c>
      <c r="H9607">
        <v>-0.25119999999999998</v>
      </c>
      <c r="I9607">
        <v>-1E-4</v>
      </c>
      <c r="J9607">
        <v>0.27150000000000002</v>
      </c>
      <c r="K9607">
        <v>21.1142</v>
      </c>
    </row>
    <row r="9608" spans="1:11" hidden="1">
      <c r="A9608" t="s">
        <v>664</v>
      </c>
      <c r="B9608" t="s">
        <v>662</v>
      </c>
      <c r="C9608">
        <v>181</v>
      </c>
      <c r="D9608" t="s">
        <v>102</v>
      </c>
      <c r="E9608">
        <v>0.18410000000000001</v>
      </c>
      <c r="F9608">
        <v>-7.5414000000000003</v>
      </c>
      <c r="G9608">
        <v>15.5541</v>
      </c>
      <c r="H9608">
        <v>-0.12590000000000001</v>
      </c>
      <c r="I9608">
        <v>-1E-4</v>
      </c>
      <c r="J9608">
        <v>-0.1694</v>
      </c>
      <c r="K9608">
        <v>6.8794000000000004</v>
      </c>
    </row>
    <row r="9609" spans="1:11" hidden="1">
      <c r="A9609" t="s">
        <v>664</v>
      </c>
      <c r="B9609" t="s">
        <v>662</v>
      </c>
      <c r="C9609">
        <v>181</v>
      </c>
      <c r="D9609" t="s">
        <v>102</v>
      </c>
      <c r="E9609">
        <v>0.62009999999999998</v>
      </c>
      <c r="F9609">
        <v>-7.5414000000000003</v>
      </c>
      <c r="G9609">
        <v>13.609500000000001</v>
      </c>
      <c r="H9609">
        <v>-0.12590000000000001</v>
      </c>
      <c r="I9609">
        <v>-1E-4</v>
      </c>
      <c r="J9609">
        <v>-0.1145</v>
      </c>
      <c r="K9609">
        <v>0.46</v>
      </c>
    </row>
    <row r="9610" spans="1:11" hidden="1">
      <c r="A9610" t="s">
        <v>664</v>
      </c>
      <c r="B9610" t="s">
        <v>662</v>
      </c>
      <c r="C9610">
        <v>181</v>
      </c>
      <c r="D9610" t="s">
        <v>102</v>
      </c>
      <c r="E9610">
        <v>1.0561</v>
      </c>
      <c r="F9610">
        <v>-7.5414000000000003</v>
      </c>
      <c r="G9610">
        <v>10.009399999999999</v>
      </c>
      <c r="H9610">
        <v>-0.12590000000000001</v>
      </c>
      <c r="I9610">
        <v>-1E-4</v>
      </c>
      <c r="J9610">
        <v>-5.96E-2</v>
      </c>
      <c r="K9610">
        <v>-4.7415000000000003</v>
      </c>
    </row>
    <row r="9611" spans="1:11" hidden="1">
      <c r="A9611" t="s">
        <v>664</v>
      </c>
      <c r="B9611" t="s">
        <v>662</v>
      </c>
      <c r="C9611">
        <v>181</v>
      </c>
      <c r="D9611" t="s">
        <v>102</v>
      </c>
      <c r="E9611">
        <v>1.4921</v>
      </c>
      <c r="F9611">
        <v>-7.5414000000000003</v>
      </c>
      <c r="G9611">
        <v>5.9208999999999996</v>
      </c>
      <c r="H9611">
        <v>-0.12590000000000001</v>
      </c>
      <c r="I9611">
        <v>-1E-4</v>
      </c>
      <c r="J9611">
        <v>-4.7000000000000002E-3</v>
      </c>
      <c r="K9611">
        <v>-8.2141000000000002</v>
      </c>
    </row>
    <row r="9612" spans="1:11" hidden="1">
      <c r="A9612" t="s">
        <v>664</v>
      </c>
      <c r="B9612" t="s">
        <v>662</v>
      </c>
      <c r="C9612">
        <v>181</v>
      </c>
      <c r="D9612" t="s">
        <v>102</v>
      </c>
      <c r="E9612">
        <v>1.9279999999999999</v>
      </c>
      <c r="F9612">
        <v>-7.5414000000000003</v>
      </c>
      <c r="G9612">
        <v>1.8596999999999999</v>
      </c>
      <c r="H9612">
        <v>-0.12590000000000001</v>
      </c>
      <c r="I9612">
        <v>-1E-4</v>
      </c>
      <c r="J9612">
        <v>5.0200000000000002E-2</v>
      </c>
      <c r="K9612">
        <v>-9.9049999999999994</v>
      </c>
    </row>
    <row r="9613" spans="1:11" hidden="1">
      <c r="A9613" t="s">
        <v>664</v>
      </c>
      <c r="B9613" t="s">
        <v>662</v>
      </c>
      <c r="C9613">
        <v>181</v>
      </c>
      <c r="D9613" t="s">
        <v>102</v>
      </c>
      <c r="E9613">
        <v>2.3639999999999999</v>
      </c>
      <c r="F9613">
        <v>-7.5414000000000003</v>
      </c>
      <c r="G9613">
        <v>-1.0706</v>
      </c>
      <c r="H9613">
        <v>-0.12590000000000001</v>
      </c>
      <c r="I9613">
        <v>-1E-4</v>
      </c>
      <c r="J9613">
        <v>0.1051</v>
      </c>
      <c r="K9613">
        <v>-10.015000000000001</v>
      </c>
    </row>
    <row r="9614" spans="1:11" hidden="1">
      <c r="A9614" t="s">
        <v>664</v>
      </c>
      <c r="B9614" t="s">
        <v>662</v>
      </c>
      <c r="C9614">
        <v>181</v>
      </c>
      <c r="D9614" t="s">
        <v>102</v>
      </c>
      <c r="E9614">
        <v>2.8</v>
      </c>
      <c r="F9614">
        <v>-7.5414000000000003</v>
      </c>
      <c r="G9614">
        <v>-2.2948</v>
      </c>
      <c r="H9614">
        <v>-0.12590000000000001</v>
      </c>
      <c r="I9614">
        <v>-1E-4</v>
      </c>
      <c r="J9614">
        <v>0.16009999999999999</v>
      </c>
      <c r="K9614">
        <v>-9.2194000000000003</v>
      </c>
    </row>
    <row r="9615" spans="1:11" hidden="1">
      <c r="A9615" t="s">
        <v>664</v>
      </c>
      <c r="B9615" t="s">
        <v>662</v>
      </c>
      <c r="C9615">
        <v>181</v>
      </c>
      <c r="D9615" t="s">
        <v>102</v>
      </c>
      <c r="E9615">
        <v>2.8</v>
      </c>
      <c r="F9615">
        <v>-0.52349999999999997</v>
      </c>
      <c r="G9615">
        <v>-7.6669999999999998</v>
      </c>
      <c r="H9615">
        <v>0.42009999999999997</v>
      </c>
      <c r="I9615">
        <v>-1E-4</v>
      </c>
      <c r="J9615">
        <v>0.64870000000000005</v>
      </c>
      <c r="K9615">
        <v>-9.2194000000000003</v>
      </c>
    </row>
    <row r="9616" spans="1:11" hidden="1">
      <c r="A9616" t="s">
        <v>664</v>
      </c>
      <c r="B9616" t="s">
        <v>662</v>
      </c>
      <c r="C9616">
        <v>181</v>
      </c>
      <c r="D9616" t="s">
        <v>102</v>
      </c>
      <c r="E9616">
        <v>3.2360000000000002</v>
      </c>
      <c r="F9616">
        <v>-0.52349999999999997</v>
      </c>
      <c r="G9616">
        <v>-8.0382999999999996</v>
      </c>
      <c r="H9616">
        <v>0.42009999999999997</v>
      </c>
      <c r="I9616">
        <v>-1E-4</v>
      </c>
      <c r="J9616">
        <v>0.46560000000000001</v>
      </c>
      <c r="K9616">
        <v>-5.7957999999999998</v>
      </c>
    </row>
    <row r="9617" spans="1:11" hidden="1">
      <c r="A9617" t="s">
        <v>664</v>
      </c>
      <c r="B9617" t="s">
        <v>662</v>
      </c>
      <c r="C9617">
        <v>181</v>
      </c>
      <c r="D9617" t="s">
        <v>102</v>
      </c>
      <c r="E9617">
        <v>3.6720000000000002</v>
      </c>
      <c r="F9617">
        <v>-0.52349999999999997</v>
      </c>
      <c r="G9617">
        <v>-8.4094999999999995</v>
      </c>
      <c r="H9617">
        <v>0.42009999999999997</v>
      </c>
      <c r="I9617">
        <v>-1E-4</v>
      </c>
      <c r="J9617">
        <v>0.28239999999999998</v>
      </c>
      <c r="K9617">
        <v>-2.2103000000000002</v>
      </c>
    </row>
    <row r="9618" spans="1:11" hidden="1">
      <c r="A9618" t="s">
        <v>664</v>
      </c>
      <c r="B9618" t="s">
        <v>662</v>
      </c>
      <c r="C9618">
        <v>181</v>
      </c>
      <c r="D9618" t="s">
        <v>102</v>
      </c>
      <c r="E9618">
        <v>4.1079999999999997</v>
      </c>
      <c r="F9618">
        <v>-0.52349999999999997</v>
      </c>
      <c r="G9618">
        <v>-8.7806999999999995</v>
      </c>
      <c r="H9618">
        <v>0.42009999999999997</v>
      </c>
      <c r="I9618">
        <v>-1E-4</v>
      </c>
      <c r="J9618">
        <v>9.9299999999999999E-2</v>
      </c>
      <c r="K9618">
        <v>1.5369999999999999</v>
      </c>
    </row>
    <row r="9619" spans="1:11" hidden="1">
      <c r="A9619" t="s">
        <v>664</v>
      </c>
      <c r="B9619" t="s">
        <v>662</v>
      </c>
      <c r="C9619">
        <v>181</v>
      </c>
      <c r="D9619" t="s">
        <v>102</v>
      </c>
      <c r="E9619">
        <v>4.5438999999999998</v>
      </c>
      <c r="F9619">
        <v>-0.52349999999999997</v>
      </c>
      <c r="G9619">
        <v>-9.1519999999999992</v>
      </c>
      <c r="H9619">
        <v>0.42009999999999997</v>
      </c>
      <c r="I9619">
        <v>-1E-4</v>
      </c>
      <c r="J9619">
        <v>-8.3900000000000002E-2</v>
      </c>
      <c r="K9619">
        <v>5.4462000000000002</v>
      </c>
    </row>
    <row r="9620" spans="1:11" hidden="1">
      <c r="A9620" t="s">
        <v>664</v>
      </c>
      <c r="B9620" t="s">
        <v>662</v>
      </c>
      <c r="C9620">
        <v>181</v>
      </c>
      <c r="D9620" t="s">
        <v>102</v>
      </c>
      <c r="E9620">
        <v>4.9798999999999998</v>
      </c>
      <c r="F9620">
        <v>-0.52349999999999997</v>
      </c>
      <c r="G9620">
        <v>-9.5231999999999992</v>
      </c>
      <c r="H9620">
        <v>0.42009999999999997</v>
      </c>
      <c r="I9620">
        <v>-1E-4</v>
      </c>
      <c r="J9620">
        <v>-0.26700000000000002</v>
      </c>
      <c r="K9620">
        <v>9.5173000000000005</v>
      </c>
    </row>
    <row r="9621" spans="1:11" hidden="1">
      <c r="A9621" t="s">
        <v>664</v>
      </c>
      <c r="B9621" t="s">
        <v>662</v>
      </c>
      <c r="C9621">
        <v>181</v>
      </c>
      <c r="D9621" t="s">
        <v>102</v>
      </c>
      <c r="E9621">
        <v>5.4158999999999997</v>
      </c>
      <c r="F9621">
        <v>-0.52349999999999997</v>
      </c>
      <c r="G9621">
        <v>-9.8945000000000007</v>
      </c>
      <c r="H9621">
        <v>0.42009999999999997</v>
      </c>
      <c r="I9621">
        <v>-1E-4</v>
      </c>
      <c r="J9621">
        <v>-0.45019999999999999</v>
      </c>
      <c r="K9621">
        <v>13.7501</v>
      </c>
    </row>
    <row r="9622" spans="1:11" hidden="1">
      <c r="A9622" t="s">
        <v>664</v>
      </c>
      <c r="B9622" t="s">
        <v>662</v>
      </c>
      <c r="C9622">
        <v>181</v>
      </c>
      <c r="D9622" t="s">
        <v>103</v>
      </c>
      <c r="E9622">
        <v>0.18410000000000001</v>
      </c>
      <c r="F9622">
        <v>4.4787999999999997</v>
      </c>
      <c r="G9622">
        <v>15.5037</v>
      </c>
      <c r="H9622">
        <v>8.0799999999999997E-2</v>
      </c>
      <c r="I9622">
        <v>-1E-4</v>
      </c>
      <c r="J9622">
        <v>0.106</v>
      </c>
      <c r="K9622">
        <v>6.7473000000000001</v>
      </c>
    </row>
    <row r="9623" spans="1:11" hidden="1">
      <c r="A9623" t="s">
        <v>664</v>
      </c>
      <c r="B9623" t="s">
        <v>662</v>
      </c>
      <c r="C9623">
        <v>181</v>
      </c>
      <c r="D9623" t="s">
        <v>103</v>
      </c>
      <c r="E9623">
        <v>0.62009999999999998</v>
      </c>
      <c r="F9623">
        <v>4.4787999999999997</v>
      </c>
      <c r="G9623">
        <v>13.559100000000001</v>
      </c>
      <c r="H9623">
        <v>8.0799999999999997E-2</v>
      </c>
      <c r="I9623">
        <v>-1E-4</v>
      </c>
      <c r="J9623">
        <v>7.0699999999999999E-2</v>
      </c>
      <c r="K9623">
        <v>0.34989999999999999</v>
      </c>
    </row>
    <row r="9624" spans="1:11" hidden="1">
      <c r="A9624" t="s">
        <v>664</v>
      </c>
      <c r="B9624" t="s">
        <v>662</v>
      </c>
      <c r="C9624">
        <v>181</v>
      </c>
      <c r="D9624" t="s">
        <v>103</v>
      </c>
      <c r="E9624">
        <v>1.0561</v>
      </c>
      <c r="F9624">
        <v>4.4787999999999997</v>
      </c>
      <c r="G9624">
        <v>9.9589999999999996</v>
      </c>
      <c r="H9624">
        <v>8.0799999999999997E-2</v>
      </c>
      <c r="I9624">
        <v>-1E-4</v>
      </c>
      <c r="J9624">
        <v>3.5499999999999997E-2</v>
      </c>
      <c r="K9624">
        <v>-4.8296000000000001</v>
      </c>
    </row>
    <row r="9625" spans="1:11" hidden="1">
      <c r="A9625" t="s">
        <v>664</v>
      </c>
      <c r="B9625" t="s">
        <v>662</v>
      </c>
      <c r="C9625">
        <v>181</v>
      </c>
      <c r="D9625" t="s">
        <v>103</v>
      </c>
      <c r="E9625">
        <v>1.4921</v>
      </c>
      <c r="F9625">
        <v>4.4787999999999997</v>
      </c>
      <c r="G9625">
        <v>5.8704000000000001</v>
      </c>
      <c r="H9625">
        <v>8.0799999999999997E-2</v>
      </c>
      <c r="I9625">
        <v>-1E-4</v>
      </c>
      <c r="J9625">
        <v>2.0000000000000001E-4</v>
      </c>
      <c r="K9625">
        <v>-8.2803000000000004</v>
      </c>
    </row>
    <row r="9626" spans="1:11" hidden="1">
      <c r="A9626" t="s">
        <v>664</v>
      </c>
      <c r="B9626" t="s">
        <v>662</v>
      </c>
      <c r="C9626">
        <v>181</v>
      </c>
      <c r="D9626" t="s">
        <v>103</v>
      </c>
      <c r="E9626">
        <v>1.9279999999999999</v>
      </c>
      <c r="F9626">
        <v>4.4787999999999997</v>
      </c>
      <c r="G9626">
        <v>1.8091999999999999</v>
      </c>
      <c r="H9626">
        <v>8.0799999999999997E-2</v>
      </c>
      <c r="I9626">
        <v>-1E-4</v>
      </c>
      <c r="J9626">
        <v>-3.5000000000000003E-2</v>
      </c>
      <c r="K9626">
        <v>-9.9490999999999996</v>
      </c>
    </row>
    <row r="9627" spans="1:11" hidden="1">
      <c r="A9627" t="s">
        <v>664</v>
      </c>
      <c r="B9627" t="s">
        <v>662</v>
      </c>
      <c r="C9627">
        <v>181</v>
      </c>
      <c r="D9627" t="s">
        <v>103</v>
      </c>
      <c r="E9627">
        <v>2.3639999999999999</v>
      </c>
      <c r="F9627">
        <v>4.4787999999999997</v>
      </c>
      <c r="G9627">
        <v>-1.121</v>
      </c>
      <c r="H9627">
        <v>8.0799999999999997E-2</v>
      </c>
      <c r="I9627">
        <v>-1E-4</v>
      </c>
      <c r="J9627">
        <v>-7.0199999999999999E-2</v>
      </c>
      <c r="K9627">
        <v>-10.0372</v>
      </c>
    </row>
    <row r="9628" spans="1:11" hidden="1">
      <c r="A9628" t="s">
        <v>664</v>
      </c>
      <c r="B9628" t="s">
        <v>662</v>
      </c>
      <c r="C9628">
        <v>181</v>
      </c>
      <c r="D9628" t="s">
        <v>103</v>
      </c>
      <c r="E9628">
        <v>2.8</v>
      </c>
      <c r="F9628">
        <v>4.4787999999999997</v>
      </c>
      <c r="G9628">
        <v>-2.3452000000000002</v>
      </c>
      <c r="H9628">
        <v>8.0799999999999997E-2</v>
      </c>
      <c r="I9628">
        <v>-1E-4</v>
      </c>
      <c r="J9628">
        <v>-0.1055</v>
      </c>
      <c r="K9628">
        <v>-9.2195999999999998</v>
      </c>
    </row>
    <row r="9629" spans="1:11" hidden="1">
      <c r="A9629" t="s">
        <v>664</v>
      </c>
      <c r="B9629" t="s">
        <v>662</v>
      </c>
      <c r="C9629">
        <v>181</v>
      </c>
      <c r="D9629" t="s">
        <v>103</v>
      </c>
      <c r="E9629">
        <v>2.8</v>
      </c>
      <c r="F9629">
        <v>-0.60609999999999997</v>
      </c>
      <c r="G9629">
        <v>-7.7175000000000002</v>
      </c>
      <c r="H9629">
        <v>-0.28589999999999999</v>
      </c>
      <c r="I9629">
        <v>-1E-4</v>
      </c>
      <c r="J9629">
        <v>-0.43969999999999998</v>
      </c>
      <c r="K9629">
        <v>-9.2195999999999998</v>
      </c>
    </row>
    <row r="9630" spans="1:11" hidden="1">
      <c r="A9630" t="s">
        <v>664</v>
      </c>
      <c r="B9630" t="s">
        <v>662</v>
      </c>
      <c r="C9630">
        <v>181</v>
      </c>
      <c r="D9630" t="s">
        <v>103</v>
      </c>
      <c r="E9630">
        <v>3.2360000000000002</v>
      </c>
      <c r="F9630">
        <v>-0.60609999999999997</v>
      </c>
      <c r="G9630">
        <v>-8.0886999999999993</v>
      </c>
      <c r="H9630">
        <v>-0.28589999999999999</v>
      </c>
      <c r="I9630">
        <v>-1E-4</v>
      </c>
      <c r="J9630">
        <v>-0.31509999999999999</v>
      </c>
      <c r="K9630">
        <v>-5.774</v>
      </c>
    </row>
    <row r="9631" spans="1:11" hidden="1">
      <c r="A9631" t="s">
        <v>664</v>
      </c>
      <c r="B9631" t="s">
        <v>662</v>
      </c>
      <c r="C9631">
        <v>181</v>
      </c>
      <c r="D9631" t="s">
        <v>103</v>
      </c>
      <c r="E9631">
        <v>3.6720000000000002</v>
      </c>
      <c r="F9631">
        <v>-0.60609999999999997</v>
      </c>
      <c r="G9631">
        <v>-8.4598999999999993</v>
      </c>
      <c r="H9631">
        <v>-0.28589999999999999</v>
      </c>
      <c r="I9631">
        <v>-1E-4</v>
      </c>
      <c r="J9631">
        <v>-0.19040000000000001</v>
      </c>
      <c r="K9631">
        <v>-2.1665000000000001</v>
      </c>
    </row>
    <row r="9632" spans="1:11" hidden="1">
      <c r="A9632" t="s">
        <v>664</v>
      </c>
      <c r="B9632" t="s">
        <v>662</v>
      </c>
      <c r="C9632">
        <v>181</v>
      </c>
      <c r="D9632" t="s">
        <v>103</v>
      </c>
      <c r="E9632">
        <v>4.1079999999999997</v>
      </c>
      <c r="F9632">
        <v>-0.60609999999999997</v>
      </c>
      <c r="G9632">
        <v>-8.8312000000000008</v>
      </c>
      <c r="H9632">
        <v>-0.28589999999999999</v>
      </c>
      <c r="I9632">
        <v>-1E-4</v>
      </c>
      <c r="J9632">
        <v>-6.5699999999999995E-2</v>
      </c>
      <c r="K9632">
        <v>1.6028</v>
      </c>
    </row>
    <row r="9633" spans="1:11" hidden="1">
      <c r="A9633" t="s">
        <v>664</v>
      </c>
      <c r="B9633" t="s">
        <v>662</v>
      </c>
      <c r="C9633">
        <v>181</v>
      </c>
      <c r="D9633" t="s">
        <v>103</v>
      </c>
      <c r="E9633">
        <v>4.5438999999999998</v>
      </c>
      <c r="F9633">
        <v>-0.60609999999999997</v>
      </c>
      <c r="G9633">
        <v>-9.2024000000000008</v>
      </c>
      <c r="H9633">
        <v>-0.28589999999999999</v>
      </c>
      <c r="I9633">
        <v>-1E-4</v>
      </c>
      <c r="J9633">
        <v>5.8900000000000001E-2</v>
      </c>
      <c r="K9633">
        <v>5.5339999999999998</v>
      </c>
    </row>
    <row r="9634" spans="1:11" hidden="1">
      <c r="A9634" t="s">
        <v>664</v>
      </c>
      <c r="B9634" t="s">
        <v>662</v>
      </c>
      <c r="C9634">
        <v>181</v>
      </c>
      <c r="D9634" t="s">
        <v>103</v>
      </c>
      <c r="E9634">
        <v>4.9798999999999998</v>
      </c>
      <c r="F9634">
        <v>-0.60609999999999997</v>
      </c>
      <c r="G9634">
        <v>-9.5737000000000005</v>
      </c>
      <c r="H9634">
        <v>-0.28589999999999999</v>
      </c>
      <c r="I9634">
        <v>-1E-4</v>
      </c>
      <c r="J9634">
        <v>0.18360000000000001</v>
      </c>
      <c r="K9634">
        <v>9.6270000000000007</v>
      </c>
    </row>
    <row r="9635" spans="1:11" hidden="1">
      <c r="A9635" t="s">
        <v>664</v>
      </c>
      <c r="B9635" t="s">
        <v>662</v>
      </c>
      <c r="C9635">
        <v>181</v>
      </c>
      <c r="D9635" t="s">
        <v>103</v>
      </c>
      <c r="E9635">
        <v>5.4158999999999997</v>
      </c>
      <c r="F9635">
        <v>-0.60609999999999997</v>
      </c>
      <c r="G9635">
        <v>-9.9449000000000005</v>
      </c>
      <c r="H9635">
        <v>-0.28589999999999999</v>
      </c>
      <c r="I9635">
        <v>-1E-4</v>
      </c>
      <c r="J9635">
        <v>0.30830000000000002</v>
      </c>
      <c r="K9635">
        <v>13.8819</v>
      </c>
    </row>
    <row r="9636" spans="1:11" hidden="1">
      <c r="A9636" t="s">
        <v>664</v>
      </c>
      <c r="B9636" t="s">
        <v>662</v>
      </c>
      <c r="C9636">
        <v>181</v>
      </c>
      <c r="D9636" t="s">
        <v>104</v>
      </c>
      <c r="E9636">
        <v>0.18410000000000001</v>
      </c>
      <c r="F9636">
        <v>-7.5414000000000003</v>
      </c>
      <c r="G9636">
        <v>15.5541</v>
      </c>
      <c r="H9636">
        <v>-0.12590000000000001</v>
      </c>
      <c r="I9636">
        <v>-1E-4</v>
      </c>
      <c r="J9636">
        <v>-0.1694</v>
      </c>
      <c r="K9636">
        <v>6.8794000000000004</v>
      </c>
    </row>
    <row r="9637" spans="1:11" hidden="1">
      <c r="A9637" t="s">
        <v>664</v>
      </c>
      <c r="B9637" t="s">
        <v>662</v>
      </c>
      <c r="C9637">
        <v>181</v>
      </c>
      <c r="D9637" t="s">
        <v>104</v>
      </c>
      <c r="E9637">
        <v>0.62009999999999998</v>
      </c>
      <c r="F9637">
        <v>-7.5414000000000003</v>
      </c>
      <c r="G9637">
        <v>13.609500000000001</v>
      </c>
      <c r="H9637">
        <v>-0.12590000000000001</v>
      </c>
      <c r="I9637">
        <v>-1E-4</v>
      </c>
      <c r="J9637">
        <v>-0.1145</v>
      </c>
      <c r="K9637">
        <v>0.46</v>
      </c>
    </row>
    <row r="9638" spans="1:11" hidden="1">
      <c r="A9638" t="s">
        <v>664</v>
      </c>
      <c r="B9638" t="s">
        <v>662</v>
      </c>
      <c r="C9638">
        <v>181</v>
      </c>
      <c r="D9638" t="s">
        <v>104</v>
      </c>
      <c r="E9638">
        <v>1.0561</v>
      </c>
      <c r="F9638">
        <v>-7.5414000000000003</v>
      </c>
      <c r="G9638">
        <v>10.009399999999999</v>
      </c>
      <c r="H9638">
        <v>-0.12590000000000001</v>
      </c>
      <c r="I9638">
        <v>-1E-4</v>
      </c>
      <c r="J9638">
        <v>-5.96E-2</v>
      </c>
      <c r="K9638">
        <v>-4.7415000000000003</v>
      </c>
    </row>
    <row r="9639" spans="1:11" hidden="1">
      <c r="A9639" t="s">
        <v>664</v>
      </c>
      <c r="B9639" t="s">
        <v>662</v>
      </c>
      <c r="C9639">
        <v>181</v>
      </c>
      <c r="D9639" t="s">
        <v>104</v>
      </c>
      <c r="E9639">
        <v>1.4921</v>
      </c>
      <c r="F9639">
        <v>-7.5414000000000003</v>
      </c>
      <c r="G9639">
        <v>5.9208999999999996</v>
      </c>
      <c r="H9639">
        <v>-0.12590000000000001</v>
      </c>
      <c r="I9639">
        <v>-1E-4</v>
      </c>
      <c r="J9639">
        <v>-4.7000000000000002E-3</v>
      </c>
      <c r="K9639">
        <v>-8.2141000000000002</v>
      </c>
    </row>
    <row r="9640" spans="1:11" hidden="1">
      <c r="A9640" t="s">
        <v>664</v>
      </c>
      <c r="B9640" t="s">
        <v>662</v>
      </c>
      <c r="C9640">
        <v>181</v>
      </c>
      <c r="D9640" t="s">
        <v>104</v>
      </c>
      <c r="E9640">
        <v>1.9279999999999999</v>
      </c>
      <c r="F9640">
        <v>-7.5414000000000003</v>
      </c>
      <c r="G9640">
        <v>1.8596999999999999</v>
      </c>
      <c r="H9640">
        <v>-0.12590000000000001</v>
      </c>
      <c r="I9640">
        <v>-1E-4</v>
      </c>
      <c r="J9640">
        <v>5.0200000000000002E-2</v>
      </c>
      <c r="K9640">
        <v>-9.9049999999999994</v>
      </c>
    </row>
    <row r="9641" spans="1:11" hidden="1">
      <c r="A9641" t="s">
        <v>664</v>
      </c>
      <c r="B9641" t="s">
        <v>662</v>
      </c>
      <c r="C9641">
        <v>181</v>
      </c>
      <c r="D9641" t="s">
        <v>104</v>
      </c>
      <c r="E9641">
        <v>2.3639999999999999</v>
      </c>
      <c r="F9641">
        <v>-7.5414000000000003</v>
      </c>
      <c r="G9641">
        <v>-1.0706</v>
      </c>
      <c r="H9641">
        <v>-0.12590000000000001</v>
      </c>
      <c r="I9641">
        <v>-1E-4</v>
      </c>
      <c r="J9641">
        <v>0.1051</v>
      </c>
      <c r="K9641">
        <v>-10.015000000000001</v>
      </c>
    </row>
    <row r="9642" spans="1:11" hidden="1">
      <c r="A9642" t="s">
        <v>664</v>
      </c>
      <c r="B9642" t="s">
        <v>662</v>
      </c>
      <c r="C9642">
        <v>181</v>
      </c>
      <c r="D9642" t="s">
        <v>104</v>
      </c>
      <c r="E9642">
        <v>2.8</v>
      </c>
      <c r="F9642">
        <v>-7.5414000000000003</v>
      </c>
      <c r="G9642">
        <v>-2.2948</v>
      </c>
      <c r="H9642">
        <v>-0.12590000000000001</v>
      </c>
      <c r="I9642">
        <v>-1E-4</v>
      </c>
      <c r="J9642">
        <v>0.16009999999999999</v>
      </c>
      <c r="K9642">
        <v>-9.2194000000000003</v>
      </c>
    </row>
    <row r="9643" spans="1:11" hidden="1">
      <c r="A9643" t="s">
        <v>664</v>
      </c>
      <c r="B9643" t="s">
        <v>662</v>
      </c>
      <c r="C9643">
        <v>181</v>
      </c>
      <c r="D9643" t="s">
        <v>104</v>
      </c>
      <c r="E9643">
        <v>2.8</v>
      </c>
      <c r="F9643">
        <v>-0.52349999999999997</v>
      </c>
      <c r="G9643">
        <v>-7.6669999999999998</v>
      </c>
      <c r="H9643">
        <v>0.42009999999999997</v>
      </c>
      <c r="I9643">
        <v>-1E-4</v>
      </c>
      <c r="J9643">
        <v>0.64870000000000005</v>
      </c>
      <c r="K9643">
        <v>-9.2194000000000003</v>
      </c>
    </row>
    <row r="9644" spans="1:11" hidden="1">
      <c r="A9644" t="s">
        <v>664</v>
      </c>
      <c r="B9644" t="s">
        <v>662</v>
      </c>
      <c r="C9644">
        <v>181</v>
      </c>
      <c r="D9644" t="s">
        <v>104</v>
      </c>
      <c r="E9644">
        <v>3.2360000000000002</v>
      </c>
      <c r="F9644">
        <v>-0.52349999999999997</v>
      </c>
      <c r="G9644">
        <v>-8.0382999999999996</v>
      </c>
      <c r="H9644">
        <v>0.42009999999999997</v>
      </c>
      <c r="I9644">
        <v>-1E-4</v>
      </c>
      <c r="J9644">
        <v>0.46560000000000001</v>
      </c>
      <c r="K9644">
        <v>-5.7957999999999998</v>
      </c>
    </row>
    <row r="9645" spans="1:11" hidden="1">
      <c r="A9645" t="s">
        <v>664</v>
      </c>
      <c r="B9645" t="s">
        <v>662</v>
      </c>
      <c r="C9645">
        <v>181</v>
      </c>
      <c r="D9645" t="s">
        <v>104</v>
      </c>
      <c r="E9645">
        <v>3.6720000000000002</v>
      </c>
      <c r="F9645">
        <v>-0.52349999999999997</v>
      </c>
      <c r="G9645">
        <v>-8.4094999999999995</v>
      </c>
      <c r="H9645">
        <v>0.42009999999999997</v>
      </c>
      <c r="I9645">
        <v>-1E-4</v>
      </c>
      <c r="J9645">
        <v>0.28239999999999998</v>
      </c>
      <c r="K9645">
        <v>-2.2103000000000002</v>
      </c>
    </row>
    <row r="9646" spans="1:11" hidden="1">
      <c r="A9646" t="s">
        <v>664</v>
      </c>
      <c r="B9646" t="s">
        <v>662</v>
      </c>
      <c r="C9646">
        <v>181</v>
      </c>
      <c r="D9646" t="s">
        <v>104</v>
      </c>
      <c r="E9646">
        <v>4.1079999999999997</v>
      </c>
      <c r="F9646">
        <v>-0.52349999999999997</v>
      </c>
      <c r="G9646">
        <v>-8.7806999999999995</v>
      </c>
      <c r="H9646">
        <v>0.42009999999999997</v>
      </c>
      <c r="I9646">
        <v>-1E-4</v>
      </c>
      <c r="J9646">
        <v>9.9299999999999999E-2</v>
      </c>
      <c r="K9646">
        <v>1.5369999999999999</v>
      </c>
    </row>
    <row r="9647" spans="1:11" hidden="1">
      <c r="A9647" t="s">
        <v>664</v>
      </c>
      <c r="B9647" t="s">
        <v>662</v>
      </c>
      <c r="C9647">
        <v>181</v>
      </c>
      <c r="D9647" t="s">
        <v>104</v>
      </c>
      <c r="E9647">
        <v>4.5438999999999998</v>
      </c>
      <c r="F9647">
        <v>-0.52349999999999997</v>
      </c>
      <c r="G9647">
        <v>-9.1519999999999992</v>
      </c>
      <c r="H9647">
        <v>0.42009999999999997</v>
      </c>
      <c r="I9647">
        <v>-1E-4</v>
      </c>
      <c r="J9647">
        <v>-8.3900000000000002E-2</v>
      </c>
      <c r="K9647">
        <v>5.4462000000000002</v>
      </c>
    </row>
    <row r="9648" spans="1:11" hidden="1">
      <c r="A9648" t="s">
        <v>664</v>
      </c>
      <c r="B9648" t="s">
        <v>662</v>
      </c>
      <c r="C9648">
        <v>181</v>
      </c>
      <c r="D9648" t="s">
        <v>104</v>
      </c>
      <c r="E9648">
        <v>4.9798999999999998</v>
      </c>
      <c r="F9648">
        <v>-0.52349999999999997</v>
      </c>
      <c r="G9648">
        <v>-9.5231999999999992</v>
      </c>
      <c r="H9648">
        <v>0.42009999999999997</v>
      </c>
      <c r="I9648">
        <v>-1E-4</v>
      </c>
      <c r="J9648">
        <v>-0.26700000000000002</v>
      </c>
      <c r="K9648">
        <v>9.5173000000000005</v>
      </c>
    </row>
    <row r="9649" spans="1:11" hidden="1">
      <c r="A9649" t="s">
        <v>664</v>
      </c>
      <c r="B9649" t="s">
        <v>662</v>
      </c>
      <c r="C9649">
        <v>181</v>
      </c>
      <c r="D9649" t="s">
        <v>104</v>
      </c>
      <c r="E9649">
        <v>5.4158999999999997</v>
      </c>
      <c r="F9649">
        <v>-0.52349999999999997</v>
      </c>
      <c r="G9649">
        <v>-9.8945000000000007</v>
      </c>
      <c r="H9649">
        <v>0.42009999999999997</v>
      </c>
      <c r="I9649">
        <v>-1E-4</v>
      </c>
      <c r="J9649">
        <v>-0.45019999999999999</v>
      </c>
      <c r="K9649">
        <v>13.7501</v>
      </c>
    </row>
    <row r="9650" spans="1:11" hidden="1">
      <c r="A9650" t="s">
        <v>664</v>
      </c>
      <c r="B9650" t="s">
        <v>662</v>
      </c>
      <c r="C9650">
        <v>181</v>
      </c>
      <c r="D9650" t="s">
        <v>105</v>
      </c>
      <c r="E9650">
        <v>0.18410000000000001</v>
      </c>
      <c r="F9650">
        <v>4.4787999999999997</v>
      </c>
      <c r="G9650">
        <v>15.5037</v>
      </c>
      <c r="H9650">
        <v>8.0799999999999997E-2</v>
      </c>
      <c r="I9650">
        <v>-1E-4</v>
      </c>
      <c r="J9650">
        <v>0.106</v>
      </c>
      <c r="K9650">
        <v>6.7473000000000001</v>
      </c>
    </row>
    <row r="9651" spans="1:11" hidden="1">
      <c r="A9651" t="s">
        <v>664</v>
      </c>
      <c r="B9651" t="s">
        <v>662</v>
      </c>
      <c r="C9651">
        <v>181</v>
      </c>
      <c r="D9651" t="s">
        <v>105</v>
      </c>
      <c r="E9651">
        <v>0.62009999999999998</v>
      </c>
      <c r="F9651">
        <v>4.4787999999999997</v>
      </c>
      <c r="G9651">
        <v>13.559100000000001</v>
      </c>
      <c r="H9651">
        <v>8.0799999999999997E-2</v>
      </c>
      <c r="I9651">
        <v>-1E-4</v>
      </c>
      <c r="J9651">
        <v>7.0699999999999999E-2</v>
      </c>
      <c r="K9651">
        <v>0.34989999999999999</v>
      </c>
    </row>
    <row r="9652" spans="1:11" hidden="1">
      <c r="A9652" t="s">
        <v>664</v>
      </c>
      <c r="B9652" t="s">
        <v>662</v>
      </c>
      <c r="C9652">
        <v>181</v>
      </c>
      <c r="D9652" t="s">
        <v>105</v>
      </c>
      <c r="E9652">
        <v>1.0561</v>
      </c>
      <c r="F9652">
        <v>4.4787999999999997</v>
      </c>
      <c r="G9652">
        <v>9.9589999999999996</v>
      </c>
      <c r="H9652">
        <v>8.0799999999999997E-2</v>
      </c>
      <c r="I9652">
        <v>-1E-4</v>
      </c>
      <c r="J9652">
        <v>3.5499999999999997E-2</v>
      </c>
      <c r="K9652">
        <v>-4.8296000000000001</v>
      </c>
    </row>
    <row r="9653" spans="1:11" hidden="1">
      <c r="A9653" t="s">
        <v>664</v>
      </c>
      <c r="B9653" t="s">
        <v>662</v>
      </c>
      <c r="C9653">
        <v>181</v>
      </c>
      <c r="D9653" t="s">
        <v>105</v>
      </c>
      <c r="E9653">
        <v>1.4921</v>
      </c>
      <c r="F9653">
        <v>4.4787999999999997</v>
      </c>
      <c r="G9653">
        <v>5.8704000000000001</v>
      </c>
      <c r="H9653">
        <v>8.0799999999999997E-2</v>
      </c>
      <c r="I9653">
        <v>-1E-4</v>
      </c>
      <c r="J9653">
        <v>2.0000000000000001E-4</v>
      </c>
      <c r="K9653">
        <v>-8.2803000000000004</v>
      </c>
    </row>
    <row r="9654" spans="1:11" hidden="1">
      <c r="A9654" t="s">
        <v>664</v>
      </c>
      <c r="B9654" t="s">
        <v>662</v>
      </c>
      <c r="C9654">
        <v>181</v>
      </c>
      <c r="D9654" t="s">
        <v>105</v>
      </c>
      <c r="E9654">
        <v>1.9279999999999999</v>
      </c>
      <c r="F9654">
        <v>4.4787999999999997</v>
      </c>
      <c r="G9654">
        <v>1.8091999999999999</v>
      </c>
      <c r="H9654">
        <v>8.0799999999999997E-2</v>
      </c>
      <c r="I9654">
        <v>-1E-4</v>
      </c>
      <c r="J9654">
        <v>-3.5000000000000003E-2</v>
      </c>
      <c r="K9654">
        <v>-9.9490999999999996</v>
      </c>
    </row>
    <row r="9655" spans="1:11" hidden="1">
      <c r="A9655" t="s">
        <v>664</v>
      </c>
      <c r="B9655" t="s">
        <v>662</v>
      </c>
      <c r="C9655">
        <v>181</v>
      </c>
      <c r="D9655" t="s">
        <v>105</v>
      </c>
      <c r="E9655">
        <v>2.3639999999999999</v>
      </c>
      <c r="F9655">
        <v>4.4787999999999997</v>
      </c>
      <c r="G9655">
        <v>-1.121</v>
      </c>
      <c r="H9655">
        <v>8.0799999999999997E-2</v>
      </c>
      <c r="I9655">
        <v>-1E-4</v>
      </c>
      <c r="J9655">
        <v>-7.0199999999999999E-2</v>
      </c>
      <c r="K9655">
        <v>-10.0372</v>
      </c>
    </row>
    <row r="9656" spans="1:11" hidden="1">
      <c r="A9656" t="s">
        <v>664</v>
      </c>
      <c r="B9656" t="s">
        <v>662</v>
      </c>
      <c r="C9656">
        <v>181</v>
      </c>
      <c r="D9656" t="s">
        <v>105</v>
      </c>
      <c r="E9656">
        <v>2.8</v>
      </c>
      <c r="F9656">
        <v>4.4787999999999997</v>
      </c>
      <c r="G9656">
        <v>-2.3452000000000002</v>
      </c>
      <c r="H9656">
        <v>8.0799999999999997E-2</v>
      </c>
      <c r="I9656">
        <v>-1E-4</v>
      </c>
      <c r="J9656">
        <v>-0.1055</v>
      </c>
      <c r="K9656">
        <v>-9.2195999999999998</v>
      </c>
    </row>
    <row r="9657" spans="1:11" hidden="1">
      <c r="A9657" t="s">
        <v>664</v>
      </c>
      <c r="B9657" t="s">
        <v>662</v>
      </c>
      <c r="C9657">
        <v>181</v>
      </c>
      <c r="D9657" t="s">
        <v>105</v>
      </c>
      <c r="E9657">
        <v>2.8</v>
      </c>
      <c r="F9657">
        <v>-0.60609999999999997</v>
      </c>
      <c r="G9657">
        <v>-7.7175000000000002</v>
      </c>
      <c r="H9657">
        <v>-0.28589999999999999</v>
      </c>
      <c r="I9657">
        <v>-1E-4</v>
      </c>
      <c r="J9657">
        <v>-0.43969999999999998</v>
      </c>
      <c r="K9657">
        <v>-9.2195999999999998</v>
      </c>
    </row>
    <row r="9658" spans="1:11" hidden="1">
      <c r="A9658" t="s">
        <v>664</v>
      </c>
      <c r="B9658" t="s">
        <v>662</v>
      </c>
      <c r="C9658">
        <v>181</v>
      </c>
      <c r="D9658" t="s">
        <v>105</v>
      </c>
      <c r="E9658">
        <v>3.2360000000000002</v>
      </c>
      <c r="F9658">
        <v>-0.60609999999999997</v>
      </c>
      <c r="G9658">
        <v>-8.0886999999999993</v>
      </c>
      <c r="H9658">
        <v>-0.28589999999999999</v>
      </c>
      <c r="I9658">
        <v>-1E-4</v>
      </c>
      <c r="J9658">
        <v>-0.31509999999999999</v>
      </c>
      <c r="K9658">
        <v>-5.774</v>
      </c>
    </row>
    <row r="9659" spans="1:11" hidden="1">
      <c r="A9659" t="s">
        <v>664</v>
      </c>
      <c r="B9659" t="s">
        <v>662</v>
      </c>
      <c r="C9659">
        <v>181</v>
      </c>
      <c r="D9659" t="s">
        <v>105</v>
      </c>
      <c r="E9659">
        <v>3.6720000000000002</v>
      </c>
      <c r="F9659">
        <v>-0.60609999999999997</v>
      </c>
      <c r="G9659">
        <v>-8.4598999999999993</v>
      </c>
      <c r="H9659">
        <v>-0.28589999999999999</v>
      </c>
      <c r="I9659">
        <v>-1E-4</v>
      </c>
      <c r="J9659">
        <v>-0.19040000000000001</v>
      </c>
      <c r="K9659">
        <v>-2.1665000000000001</v>
      </c>
    </row>
    <row r="9660" spans="1:11" hidden="1">
      <c r="A9660" t="s">
        <v>664</v>
      </c>
      <c r="B9660" t="s">
        <v>662</v>
      </c>
      <c r="C9660">
        <v>181</v>
      </c>
      <c r="D9660" t="s">
        <v>105</v>
      </c>
      <c r="E9660">
        <v>4.1079999999999997</v>
      </c>
      <c r="F9660">
        <v>-0.60609999999999997</v>
      </c>
      <c r="G9660">
        <v>-8.8312000000000008</v>
      </c>
      <c r="H9660">
        <v>-0.28589999999999999</v>
      </c>
      <c r="I9660">
        <v>-1E-4</v>
      </c>
      <c r="J9660">
        <v>-6.5699999999999995E-2</v>
      </c>
      <c r="K9660">
        <v>1.6028</v>
      </c>
    </row>
    <row r="9661" spans="1:11" hidden="1">
      <c r="A9661" t="s">
        <v>664</v>
      </c>
      <c r="B9661" t="s">
        <v>662</v>
      </c>
      <c r="C9661">
        <v>181</v>
      </c>
      <c r="D9661" t="s">
        <v>105</v>
      </c>
      <c r="E9661">
        <v>4.5438999999999998</v>
      </c>
      <c r="F9661">
        <v>-0.60609999999999997</v>
      </c>
      <c r="G9661">
        <v>-9.2024000000000008</v>
      </c>
      <c r="H9661">
        <v>-0.28589999999999999</v>
      </c>
      <c r="I9661">
        <v>-1E-4</v>
      </c>
      <c r="J9661">
        <v>5.8900000000000001E-2</v>
      </c>
      <c r="K9661">
        <v>5.5339999999999998</v>
      </c>
    </row>
    <row r="9662" spans="1:11" hidden="1">
      <c r="A9662" t="s">
        <v>664</v>
      </c>
      <c r="B9662" t="s">
        <v>662</v>
      </c>
      <c r="C9662">
        <v>181</v>
      </c>
      <c r="D9662" t="s">
        <v>105</v>
      </c>
      <c r="E9662">
        <v>4.9798999999999998</v>
      </c>
      <c r="F9662">
        <v>-0.60609999999999997</v>
      </c>
      <c r="G9662">
        <v>-9.5737000000000005</v>
      </c>
      <c r="H9662">
        <v>-0.28589999999999999</v>
      </c>
      <c r="I9662">
        <v>-1E-4</v>
      </c>
      <c r="J9662">
        <v>0.18360000000000001</v>
      </c>
      <c r="K9662">
        <v>9.6270000000000007</v>
      </c>
    </row>
    <row r="9663" spans="1:11" hidden="1">
      <c r="A9663" t="s">
        <v>664</v>
      </c>
      <c r="B9663" t="s">
        <v>662</v>
      </c>
      <c r="C9663">
        <v>181</v>
      </c>
      <c r="D9663" t="s">
        <v>105</v>
      </c>
      <c r="E9663">
        <v>5.4158999999999997</v>
      </c>
      <c r="F9663">
        <v>-0.60609999999999997</v>
      </c>
      <c r="G9663">
        <v>-9.9449000000000005</v>
      </c>
      <c r="H9663">
        <v>-0.28589999999999999</v>
      </c>
      <c r="I9663">
        <v>-1E-4</v>
      </c>
      <c r="J9663">
        <v>0.30830000000000002</v>
      </c>
      <c r="K9663">
        <v>13.8819</v>
      </c>
    </row>
    <row r="9664" spans="1:11" hidden="1">
      <c r="A9664" t="s">
        <v>664</v>
      </c>
      <c r="B9664" t="s">
        <v>662</v>
      </c>
      <c r="C9664">
        <v>181</v>
      </c>
      <c r="D9664" t="s">
        <v>106</v>
      </c>
      <c r="E9664">
        <v>0.18410000000000001</v>
      </c>
      <c r="F9664">
        <v>-7.3913000000000002</v>
      </c>
      <c r="G9664">
        <v>15.613</v>
      </c>
      <c r="H9664">
        <v>-0.1241</v>
      </c>
      <c r="I9664">
        <v>-1E-4</v>
      </c>
      <c r="J9664">
        <v>-0.1681</v>
      </c>
      <c r="K9664">
        <v>7.0376000000000003</v>
      </c>
    </row>
    <row r="9665" spans="1:11" hidden="1">
      <c r="A9665" t="s">
        <v>664</v>
      </c>
      <c r="B9665" t="s">
        <v>662</v>
      </c>
      <c r="C9665">
        <v>181</v>
      </c>
      <c r="D9665" t="s">
        <v>106</v>
      </c>
      <c r="E9665">
        <v>0.62009999999999998</v>
      </c>
      <c r="F9665">
        <v>-7.3913000000000002</v>
      </c>
      <c r="G9665">
        <v>13.6684</v>
      </c>
      <c r="H9665">
        <v>-0.1241</v>
      </c>
      <c r="I9665">
        <v>-1E-4</v>
      </c>
      <c r="J9665">
        <v>-0.114</v>
      </c>
      <c r="K9665">
        <v>0.59250000000000003</v>
      </c>
    </row>
    <row r="9666" spans="1:11" hidden="1">
      <c r="A9666" t="s">
        <v>664</v>
      </c>
      <c r="B9666" t="s">
        <v>662</v>
      </c>
      <c r="C9666">
        <v>181</v>
      </c>
      <c r="D9666" t="s">
        <v>106</v>
      </c>
      <c r="E9666">
        <v>1.0561</v>
      </c>
      <c r="F9666">
        <v>-7.3913000000000002</v>
      </c>
      <c r="G9666">
        <v>10.068300000000001</v>
      </c>
      <c r="H9666">
        <v>-0.1241</v>
      </c>
      <c r="I9666">
        <v>-1E-4</v>
      </c>
      <c r="J9666">
        <v>-5.9799999999999999E-2</v>
      </c>
      <c r="K9666">
        <v>-4.6345999999999998</v>
      </c>
    </row>
    <row r="9667" spans="1:11" hidden="1">
      <c r="A9667" t="s">
        <v>664</v>
      </c>
      <c r="B9667" t="s">
        <v>662</v>
      </c>
      <c r="C9667">
        <v>181</v>
      </c>
      <c r="D9667" t="s">
        <v>106</v>
      </c>
      <c r="E9667">
        <v>1.4921</v>
      </c>
      <c r="F9667">
        <v>-7.3913000000000002</v>
      </c>
      <c r="G9667">
        <v>5.9797000000000002</v>
      </c>
      <c r="H9667">
        <v>-0.1241</v>
      </c>
      <c r="I9667">
        <v>-1E-4</v>
      </c>
      <c r="J9667">
        <v>-5.7000000000000002E-3</v>
      </c>
      <c r="K9667">
        <v>-8.1328999999999994</v>
      </c>
    </row>
    <row r="9668" spans="1:11" hidden="1">
      <c r="A9668" t="s">
        <v>664</v>
      </c>
      <c r="B9668" t="s">
        <v>662</v>
      </c>
      <c r="C9668">
        <v>181</v>
      </c>
      <c r="D9668" t="s">
        <v>106</v>
      </c>
      <c r="E9668">
        <v>1.9279999999999999</v>
      </c>
      <c r="F9668">
        <v>-7.3913000000000002</v>
      </c>
      <c r="G9668">
        <v>1.9185000000000001</v>
      </c>
      <c r="H9668">
        <v>-0.1241</v>
      </c>
      <c r="I9668">
        <v>-1E-4</v>
      </c>
      <c r="J9668">
        <v>4.8399999999999999E-2</v>
      </c>
      <c r="K9668">
        <v>-9.8493999999999993</v>
      </c>
    </row>
    <row r="9669" spans="1:11" hidden="1">
      <c r="A9669" t="s">
        <v>664</v>
      </c>
      <c r="B9669" t="s">
        <v>662</v>
      </c>
      <c r="C9669">
        <v>181</v>
      </c>
      <c r="D9669" t="s">
        <v>106</v>
      </c>
      <c r="E9669">
        <v>2.3639999999999999</v>
      </c>
      <c r="F9669">
        <v>-7.3913000000000002</v>
      </c>
      <c r="G9669">
        <v>-1.0117</v>
      </c>
      <c r="H9669">
        <v>-0.1241</v>
      </c>
      <c r="I9669">
        <v>-1E-4</v>
      </c>
      <c r="J9669">
        <v>0.10249999999999999</v>
      </c>
      <c r="K9669">
        <v>-9.9850999999999992</v>
      </c>
    </row>
    <row r="9670" spans="1:11" hidden="1">
      <c r="A9670" t="s">
        <v>664</v>
      </c>
      <c r="B9670" t="s">
        <v>662</v>
      </c>
      <c r="C9670">
        <v>181</v>
      </c>
      <c r="D9670" t="s">
        <v>106</v>
      </c>
      <c r="E9670">
        <v>2.8</v>
      </c>
      <c r="F9670">
        <v>-7.3913000000000002</v>
      </c>
      <c r="G9670">
        <v>-2.2359</v>
      </c>
      <c r="H9670">
        <v>-0.1241</v>
      </c>
      <c r="I9670">
        <v>-1E-4</v>
      </c>
      <c r="J9670">
        <v>0.15659999999999999</v>
      </c>
      <c r="K9670">
        <v>-9.2151999999999994</v>
      </c>
    </row>
    <row r="9671" spans="1:11" hidden="1">
      <c r="A9671" t="s">
        <v>664</v>
      </c>
      <c r="B9671" t="s">
        <v>662</v>
      </c>
      <c r="C9671">
        <v>181</v>
      </c>
      <c r="D9671" t="s">
        <v>106</v>
      </c>
      <c r="E9671">
        <v>2.8</v>
      </c>
      <c r="F9671">
        <v>-0.09</v>
      </c>
      <c r="G9671">
        <v>-7.6082000000000001</v>
      </c>
      <c r="H9671">
        <v>0.25380000000000003</v>
      </c>
      <c r="I9671">
        <v>-1E-4</v>
      </c>
      <c r="J9671">
        <v>0.4123</v>
      </c>
      <c r="K9671">
        <v>-9.2151999999999994</v>
      </c>
    </row>
    <row r="9672" spans="1:11" hidden="1">
      <c r="A9672" t="s">
        <v>664</v>
      </c>
      <c r="B9672" t="s">
        <v>662</v>
      </c>
      <c r="C9672">
        <v>181</v>
      </c>
      <c r="D9672" t="s">
        <v>106</v>
      </c>
      <c r="E9672">
        <v>3.2360000000000002</v>
      </c>
      <c r="F9672">
        <v>-0.09</v>
      </c>
      <c r="G9672">
        <v>-7.9794</v>
      </c>
      <c r="H9672">
        <v>0.25380000000000003</v>
      </c>
      <c r="I9672">
        <v>-1E-4</v>
      </c>
      <c r="J9672">
        <v>0.30159999999999998</v>
      </c>
      <c r="K9672">
        <v>-5.8171999999999997</v>
      </c>
    </row>
    <row r="9673" spans="1:11" hidden="1">
      <c r="A9673" t="s">
        <v>664</v>
      </c>
      <c r="B9673" t="s">
        <v>662</v>
      </c>
      <c r="C9673">
        <v>181</v>
      </c>
      <c r="D9673" t="s">
        <v>106</v>
      </c>
      <c r="E9673">
        <v>3.6720000000000002</v>
      </c>
      <c r="F9673">
        <v>-0.09</v>
      </c>
      <c r="G9673">
        <v>-8.3506999999999998</v>
      </c>
      <c r="H9673">
        <v>0.25380000000000003</v>
      </c>
      <c r="I9673">
        <v>-1E-4</v>
      </c>
      <c r="J9673">
        <v>0.191</v>
      </c>
      <c r="K9673">
        <v>-2.2574000000000001</v>
      </c>
    </row>
    <row r="9674" spans="1:11" hidden="1">
      <c r="A9674" t="s">
        <v>664</v>
      </c>
      <c r="B9674" t="s">
        <v>662</v>
      </c>
      <c r="C9674">
        <v>181</v>
      </c>
      <c r="D9674" t="s">
        <v>106</v>
      </c>
      <c r="E9674">
        <v>4.1079999999999997</v>
      </c>
      <c r="F9674">
        <v>-0.09</v>
      </c>
      <c r="G9674">
        <v>-8.7218999999999998</v>
      </c>
      <c r="H9674">
        <v>0.25380000000000003</v>
      </c>
      <c r="I9674">
        <v>-1E-4</v>
      </c>
      <c r="J9674">
        <v>8.0399999999999999E-2</v>
      </c>
      <c r="K9674">
        <v>1.4642999999999999</v>
      </c>
    </row>
    <row r="9675" spans="1:11" hidden="1">
      <c r="A9675" t="s">
        <v>664</v>
      </c>
      <c r="B9675" t="s">
        <v>662</v>
      </c>
      <c r="C9675">
        <v>181</v>
      </c>
      <c r="D9675" t="s">
        <v>106</v>
      </c>
      <c r="E9675">
        <v>4.5438999999999998</v>
      </c>
      <c r="F9675">
        <v>-0.09</v>
      </c>
      <c r="G9675">
        <v>-9.0930999999999997</v>
      </c>
      <c r="H9675">
        <v>0.25380000000000003</v>
      </c>
      <c r="I9675">
        <v>-1E-4</v>
      </c>
      <c r="J9675">
        <v>-3.0300000000000001E-2</v>
      </c>
      <c r="K9675">
        <v>5.3478000000000003</v>
      </c>
    </row>
    <row r="9676" spans="1:11" hidden="1">
      <c r="A9676" t="s">
        <v>664</v>
      </c>
      <c r="B9676" t="s">
        <v>662</v>
      </c>
      <c r="C9676">
        <v>181</v>
      </c>
      <c r="D9676" t="s">
        <v>106</v>
      </c>
      <c r="E9676">
        <v>4.9798999999999998</v>
      </c>
      <c r="F9676">
        <v>-0.09</v>
      </c>
      <c r="G9676">
        <v>-9.4643999999999995</v>
      </c>
      <c r="H9676">
        <v>0.25380000000000003</v>
      </c>
      <c r="I9676">
        <v>-1E-4</v>
      </c>
      <c r="J9676">
        <v>-0.1409</v>
      </c>
      <c r="K9676">
        <v>9.3932000000000002</v>
      </c>
    </row>
    <row r="9677" spans="1:11" hidden="1">
      <c r="A9677" t="s">
        <v>664</v>
      </c>
      <c r="B9677" t="s">
        <v>662</v>
      </c>
      <c r="C9677">
        <v>181</v>
      </c>
      <c r="D9677" t="s">
        <v>106</v>
      </c>
      <c r="E9677">
        <v>5.4158999999999997</v>
      </c>
      <c r="F9677">
        <v>-0.09</v>
      </c>
      <c r="G9677">
        <v>-9.8355999999999995</v>
      </c>
      <c r="H9677">
        <v>0.25380000000000003</v>
      </c>
      <c r="I9677">
        <v>-1E-4</v>
      </c>
      <c r="J9677">
        <v>-0.25159999999999999</v>
      </c>
      <c r="K9677">
        <v>13.6005</v>
      </c>
    </row>
    <row r="9678" spans="1:11" hidden="1">
      <c r="A9678" t="s">
        <v>664</v>
      </c>
      <c r="B9678" t="s">
        <v>662</v>
      </c>
      <c r="C9678">
        <v>181</v>
      </c>
      <c r="D9678" t="s">
        <v>107</v>
      </c>
      <c r="E9678">
        <v>0.18410000000000001</v>
      </c>
      <c r="F9678">
        <v>4.6288999999999998</v>
      </c>
      <c r="G9678">
        <v>15.5625</v>
      </c>
      <c r="H9678">
        <v>8.2600000000000007E-2</v>
      </c>
      <c r="I9678">
        <v>-1E-4</v>
      </c>
      <c r="J9678">
        <v>0.10730000000000001</v>
      </c>
      <c r="K9678">
        <v>6.9055</v>
      </c>
    </row>
    <row r="9679" spans="1:11" hidden="1">
      <c r="A9679" t="s">
        <v>664</v>
      </c>
      <c r="B9679" t="s">
        <v>662</v>
      </c>
      <c r="C9679">
        <v>181</v>
      </c>
      <c r="D9679" t="s">
        <v>107</v>
      </c>
      <c r="E9679">
        <v>0.62009999999999998</v>
      </c>
      <c r="F9679">
        <v>4.6288999999999998</v>
      </c>
      <c r="G9679">
        <v>13.617900000000001</v>
      </c>
      <c r="H9679">
        <v>8.2600000000000007E-2</v>
      </c>
      <c r="I9679">
        <v>-1E-4</v>
      </c>
      <c r="J9679">
        <v>7.1199999999999999E-2</v>
      </c>
      <c r="K9679">
        <v>0.4824</v>
      </c>
    </row>
    <row r="9680" spans="1:11" hidden="1">
      <c r="A9680" t="s">
        <v>664</v>
      </c>
      <c r="B9680" t="s">
        <v>662</v>
      </c>
      <c r="C9680">
        <v>181</v>
      </c>
      <c r="D9680" t="s">
        <v>107</v>
      </c>
      <c r="E9680">
        <v>1.0561</v>
      </c>
      <c r="F9680">
        <v>4.6288999999999998</v>
      </c>
      <c r="G9680">
        <v>10.017799999999999</v>
      </c>
      <c r="H9680">
        <v>8.2600000000000007E-2</v>
      </c>
      <c r="I9680">
        <v>-1E-4</v>
      </c>
      <c r="J9680">
        <v>3.5200000000000002E-2</v>
      </c>
      <c r="K9680">
        <v>-4.7228000000000003</v>
      </c>
    </row>
    <row r="9681" spans="1:11" hidden="1">
      <c r="A9681" t="s">
        <v>664</v>
      </c>
      <c r="B9681" t="s">
        <v>662</v>
      </c>
      <c r="C9681">
        <v>181</v>
      </c>
      <c r="D9681" t="s">
        <v>107</v>
      </c>
      <c r="E9681">
        <v>1.4921</v>
      </c>
      <c r="F9681">
        <v>4.6288999999999998</v>
      </c>
      <c r="G9681">
        <v>5.9292999999999996</v>
      </c>
      <c r="H9681">
        <v>8.2600000000000007E-2</v>
      </c>
      <c r="I9681">
        <v>-1E-4</v>
      </c>
      <c r="J9681">
        <v>-8.0000000000000004E-4</v>
      </c>
      <c r="K9681">
        <v>-8.1990999999999996</v>
      </c>
    </row>
    <row r="9682" spans="1:11" hidden="1">
      <c r="A9682" t="s">
        <v>664</v>
      </c>
      <c r="B9682" t="s">
        <v>662</v>
      </c>
      <c r="C9682">
        <v>181</v>
      </c>
      <c r="D9682" t="s">
        <v>107</v>
      </c>
      <c r="E9682">
        <v>1.9279999999999999</v>
      </c>
      <c r="F9682">
        <v>4.6288999999999998</v>
      </c>
      <c r="G9682">
        <v>1.8681000000000001</v>
      </c>
      <c r="H9682">
        <v>8.2600000000000007E-2</v>
      </c>
      <c r="I9682">
        <v>-1E-4</v>
      </c>
      <c r="J9682">
        <v>-3.6900000000000002E-2</v>
      </c>
      <c r="K9682">
        <v>-9.8935999999999993</v>
      </c>
    </row>
    <row r="9683" spans="1:11" hidden="1">
      <c r="A9683" t="s">
        <v>664</v>
      </c>
      <c r="B9683" t="s">
        <v>662</v>
      </c>
      <c r="C9683">
        <v>181</v>
      </c>
      <c r="D9683" t="s">
        <v>107</v>
      </c>
      <c r="E9683">
        <v>2.3639999999999999</v>
      </c>
      <c r="F9683">
        <v>4.6288999999999998</v>
      </c>
      <c r="G9683">
        <v>-1.0621</v>
      </c>
      <c r="H9683">
        <v>8.2600000000000007E-2</v>
      </c>
      <c r="I9683">
        <v>-1E-4</v>
      </c>
      <c r="J9683">
        <v>-7.2900000000000006E-2</v>
      </c>
      <c r="K9683">
        <v>-10.007300000000001</v>
      </c>
    </row>
    <row r="9684" spans="1:11" hidden="1">
      <c r="A9684" t="s">
        <v>664</v>
      </c>
      <c r="B9684" t="s">
        <v>662</v>
      </c>
      <c r="C9684">
        <v>181</v>
      </c>
      <c r="D9684" t="s">
        <v>107</v>
      </c>
      <c r="E9684">
        <v>2.8</v>
      </c>
      <c r="F9684">
        <v>4.6288999999999998</v>
      </c>
      <c r="G9684">
        <v>-2.2864</v>
      </c>
      <c r="H9684">
        <v>8.2600000000000007E-2</v>
      </c>
      <c r="I9684">
        <v>-1E-4</v>
      </c>
      <c r="J9684">
        <v>-0.1089</v>
      </c>
      <c r="K9684">
        <v>-9.2154000000000007</v>
      </c>
    </row>
    <row r="9685" spans="1:11" hidden="1">
      <c r="A9685" t="s">
        <v>664</v>
      </c>
      <c r="B9685" t="s">
        <v>662</v>
      </c>
      <c r="C9685">
        <v>181</v>
      </c>
      <c r="D9685" t="s">
        <v>107</v>
      </c>
      <c r="E9685">
        <v>2.8</v>
      </c>
      <c r="F9685">
        <v>-0.1726</v>
      </c>
      <c r="G9685">
        <v>-7.6585999999999999</v>
      </c>
      <c r="H9685">
        <v>-0.45219999999999999</v>
      </c>
      <c r="I9685">
        <v>-1E-4</v>
      </c>
      <c r="J9685">
        <v>-0.67620000000000002</v>
      </c>
      <c r="K9685">
        <v>-9.2154000000000007</v>
      </c>
    </row>
    <row r="9686" spans="1:11" hidden="1">
      <c r="A9686" t="s">
        <v>664</v>
      </c>
      <c r="B9686" t="s">
        <v>662</v>
      </c>
      <c r="C9686">
        <v>181</v>
      </c>
      <c r="D9686" t="s">
        <v>107</v>
      </c>
      <c r="E9686">
        <v>3.2360000000000002</v>
      </c>
      <c r="F9686">
        <v>-0.1726</v>
      </c>
      <c r="G9686">
        <v>-8.0298999999999996</v>
      </c>
      <c r="H9686">
        <v>-0.45219999999999999</v>
      </c>
      <c r="I9686">
        <v>-1E-4</v>
      </c>
      <c r="J9686">
        <v>-0.47899999999999998</v>
      </c>
      <c r="K9686">
        <v>-5.7953999999999999</v>
      </c>
    </row>
    <row r="9687" spans="1:11" hidden="1">
      <c r="A9687" t="s">
        <v>664</v>
      </c>
      <c r="B9687" t="s">
        <v>662</v>
      </c>
      <c r="C9687">
        <v>181</v>
      </c>
      <c r="D9687" t="s">
        <v>107</v>
      </c>
      <c r="E9687">
        <v>3.6720000000000002</v>
      </c>
      <c r="F9687">
        <v>-0.1726</v>
      </c>
      <c r="G9687">
        <v>-8.4010999999999996</v>
      </c>
      <c r="H9687">
        <v>-0.45219999999999999</v>
      </c>
      <c r="I9687">
        <v>-1E-4</v>
      </c>
      <c r="J9687">
        <v>-0.28179999999999999</v>
      </c>
      <c r="K9687">
        <v>-2.2136</v>
      </c>
    </row>
    <row r="9688" spans="1:11" hidden="1">
      <c r="A9688" t="s">
        <v>664</v>
      </c>
      <c r="B9688" t="s">
        <v>662</v>
      </c>
      <c r="C9688">
        <v>181</v>
      </c>
      <c r="D9688" t="s">
        <v>107</v>
      </c>
      <c r="E9688">
        <v>4.1079999999999997</v>
      </c>
      <c r="F9688">
        <v>-0.1726</v>
      </c>
      <c r="G9688">
        <v>-8.7722999999999995</v>
      </c>
      <c r="H9688">
        <v>-0.45219999999999999</v>
      </c>
      <c r="I9688">
        <v>-1E-4</v>
      </c>
      <c r="J9688">
        <v>-8.4599999999999995E-2</v>
      </c>
      <c r="K9688">
        <v>1.5301</v>
      </c>
    </row>
    <row r="9689" spans="1:11" hidden="1">
      <c r="A9689" t="s">
        <v>664</v>
      </c>
      <c r="B9689" t="s">
        <v>662</v>
      </c>
      <c r="C9689">
        <v>181</v>
      </c>
      <c r="D9689" t="s">
        <v>107</v>
      </c>
      <c r="E9689">
        <v>4.5438999999999998</v>
      </c>
      <c r="F9689">
        <v>-0.1726</v>
      </c>
      <c r="G9689">
        <v>-9.1435999999999993</v>
      </c>
      <c r="H9689">
        <v>-0.45219999999999999</v>
      </c>
      <c r="I9689">
        <v>-1E-4</v>
      </c>
      <c r="J9689">
        <v>0.1125</v>
      </c>
      <c r="K9689">
        <v>5.4356</v>
      </c>
    </row>
    <row r="9690" spans="1:11" hidden="1">
      <c r="A9690" t="s">
        <v>664</v>
      </c>
      <c r="B9690" t="s">
        <v>662</v>
      </c>
      <c r="C9690">
        <v>181</v>
      </c>
      <c r="D9690" t="s">
        <v>107</v>
      </c>
      <c r="E9690">
        <v>4.9798999999999998</v>
      </c>
      <c r="F9690">
        <v>-0.1726</v>
      </c>
      <c r="G9690">
        <v>-9.5147999999999993</v>
      </c>
      <c r="H9690">
        <v>-0.45219999999999999</v>
      </c>
      <c r="I9690">
        <v>-1E-4</v>
      </c>
      <c r="J9690">
        <v>0.30969999999999998</v>
      </c>
      <c r="K9690">
        <v>9.5030000000000001</v>
      </c>
    </row>
    <row r="9691" spans="1:11" hidden="1">
      <c r="A9691" t="s">
        <v>664</v>
      </c>
      <c r="B9691" t="s">
        <v>662</v>
      </c>
      <c r="C9691">
        <v>181</v>
      </c>
      <c r="D9691" t="s">
        <v>107</v>
      </c>
      <c r="E9691">
        <v>5.4158999999999997</v>
      </c>
      <c r="F9691">
        <v>-0.1726</v>
      </c>
      <c r="G9691">
        <v>-9.8861000000000008</v>
      </c>
      <c r="H9691">
        <v>-0.45219999999999999</v>
      </c>
      <c r="I9691">
        <v>-1E-4</v>
      </c>
      <c r="J9691">
        <v>0.50690000000000002</v>
      </c>
      <c r="K9691">
        <v>13.732200000000001</v>
      </c>
    </row>
    <row r="9692" spans="1:11" hidden="1">
      <c r="A9692" t="s">
        <v>664</v>
      </c>
      <c r="B9692" t="s">
        <v>662</v>
      </c>
      <c r="C9692">
        <v>181</v>
      </c>
      <c r="D9692" t="s">
        <v>108</v>
      </c>
      <c r="E9692">
        <v>0.18410000000000001</v>
      </c>
      <c r="F9692">
        <v>-7.6916000000000002</v>
      </c>
      <c r="G9692">
        <v>15.4953</v>
      </c>
      <c r="H9692">
        <v>-0.12770000000000001</v>
      </c>
      <c r="I9692">
        <v>-1E-4</v>
      </c>
      <c r="J9692">
        <v>-0.17069999999999999</v>
      </c>
      <c r="K9692">
        <v>6.7213000000000003</v>
      </c>
    </row>
    <row r="9693" spans="1:11" hidden="1">
      <c r="A9693" t="s">
        <v>664</v>
      </c>
      <c r="B9693" t="s">
        <v>662</v>
      </c>
      <c r="C9693">
        <v>181</v>
      </c>
      <c r="D9693" t="s">
        <v>108</v>
      </c>
      <c r="E9693">
        <v>0.62009999999999998</v>
      </c>
      <c r="F9693">
        <v>-7.6916000000000002</v>
      </c>
      <c r="G9693">
        <v>13.550700000000001</v>
      </c>
      <c r="H9693">
        <v>-0.12770000000000001</v>
      </c>
      <c r="I9693">
        <v>-1E-4</v>
      </c>
      <c r="J9693">
        <v>-0.115</v>
      </c>
      <c r="K9693">
        <v>0.32750000000000001</v>
      </c>
    </row>
    <row r="9694" spans="1:11" hidden="1">
      <c r="A9694" t="s">
        <v>664</v>
      </c>
      <c r="B9694" t="s">
        <v>662</v>
      </c>
      <c r="C9694">
        <v>181</v>
      </c>
      <c r="D9694" t="s">
        <v>108</v>
      </c>
      <c r="E9694">
        <v>1.0561</v>
      </c>
      <c r="F9694">
        <v>-7.6916000000000002</v>
      </c>
      <c r="G9694">
        <v>9.9505999999999997</v>
      </c>
      <c r="H9694">
        <v>-0.12770000000000001</v>
      </c>
      <c r="I9694">
        <v>-1E-4</v>
      </c>
      <c r="J9694">
        <v>-5.9299999999999999E-2</v>
      </c>
      <c r="K9694">
        <v>-4.8483000000000001</v>
      </c>
    </row>
    <row r="9695" spans="1:11" hidden="1">
      <c r="A9695" t="s">
        <v>664</v>
      </c>
      <c r="B9695" t="s">
        <v>662</v>
      </c>
      <c r="C9695">
        <v>181</v>
      </c>
      <c r="D9695" t="s">
        <v>108</v>
      </c>
      <c r="E9695">
        <v>1.4921</v>
      </c>
      <c r="F9695">
        <v>-7.6916000000000002</v>
      </c>
      <c r="G9695">
        <v>5.8620000000000001</v>
      </c>
      <c r="H9695">
        <v>-0.12770000000000001</v>
      </c>
      <c r="I9695">
        <v>-1E-4</v>
      </c>
      <c r="J9695">
        <v>-3.5999999999999999E-3</v>
      </c>
      <c r="K9695">
        <v>-8.2952999999999992</v>
      </c>
    </row>
    <row r="9696" spans="1:11" hidden="1">
      <c r="A9696" t="s">
        <v>664</v>
      </c>
      <c r="B9696" t="s">
        <v>662</v>
      </c>
      <c r="C9696">
        <v>181</v>
      </c>
      <c r="D9696" t="s">
        <v>108</v>
      </c>
      <c r="E9696">
        <v>1.9279999999999999</v>
      </c>
      <c r="F9696">
        <v>-7.6916000000000002</v>
      </c>
      <c r="G9696">
        <v>1.8008</v>
      </c>
      <c r="H9696">
        <v>-0.12770000000000001</v>
      </c>
      <c r="I9696">
        <v>-1E-4</v>
      </c>
      <c r="J9696">
        <v>5.21E-2</v>
      </c>
      <c r="K9696">
        <v>-9.9604999999999997</v>
      </c>
    </row>
    <row r="9697" spans="1:11" hidden="1">
      <c r="A9697" t="s">
        <v>664</v>
      </c>
      <c r="B9697" t="s">
        <v>662</v>
      </c>
      <c r="C9697">
        <v>181</v>
      </c>
      <c r="D9697" t="s">
        <v>108</v>
      </c>
      <c r="E9697">
        <v>2.3639999999999999</v>
      </c>
      <c r="F9697">
        <v>-7.6916000000000002</v>
      </c>
      <c r="G9697">
        <v>-1.1294</v>
      </c>
      <c r="H9697">
        <v>-0.12770000000000001</v>
      </c>
      <c r="I9697">
        <v>-1E-4</v>
      </c>
      <c r="J9697">
        <v>0.10780000000000001</v>
      </c>
      <c r="K9697">
        <v>-10.0449</v>
      </c>
    </row>
    <row r="9698" spans="1:11" hidden="1">
      <c r="A9698" t="s">
        <v>664</v>
      </c>
      <c r="B9698" t="s">
        <v>662</v>
      </c>
      <c r="C9698">
        <v>181</v>
      </c>
      <c r="D9698" t="s">
        <v>108</v>
      </c>
      <c r="E9698">
        <v>2.8</v>
      </c>
      <c r="F9698">
        <v>-7.6916000000000002</v>
      </c>
      <c r="G9698">
        <v>-2.3536000000000001</v>
      </c>
      <c r="H9698">
        <v>-0.12770000000000001</v>
      </c>
      <c r="I9698">
        <v>-1E-4</v>
      </c>
      <c r="J9698">
        <v>0.16350000000000001</v>
      </c>
      <c r="K9698">
        <v>-9.2235999999999994</v>
      </c>
    </row>
    <row r="9699" spans="1:11" hidden="1">
      <c r="A9699" t="s">
        <v>664</v>
      </c>
      <c r="B9699" t="s">
        <v>662</v>
      </c>
      <c r="C9699">
        <v>181</v>
      </c>
      <c r="D9699" t="s">
        <v>108</v>
      </c>
      <c r="E9699">
        <v>2.8</v>
      </c>
      <c r="F9699">
        <v>-0.95699999999999996</v>
      </c>
      <c r="G9699">
        <v>-7.7259000000000002</v>
      </c>
      <c r="H9699">
        <v>0.58640000000000003</v>
      </c>
      <c r="I9699">
        <v>-1E-4</v>
      </c>
      <c r="J9699">
        <v>0.8851</v>
      </c>
      <c r="K9699">
        <v>-9.2235999999999994</v>
      </c>
    </row>
    <row r="9700" spans="1:11" hidden="1">
      <c r="A9700" t="s">
        <v>664</v>
      </c>
      <c r="B9700" t="s">
        <v>662</v>
      </c>
      <c r="C9700">
        <v>181</v>
      </c>
      <c r="D9700" t="s">
        <v>108</v>
      </c>
      <c r="E9700">
        <v>3.2360000000000002</v>
      </c>
      <c r="F9700">
        <v>-0.95699999999999996</v>
      </c>
      <c r="G9700">
        <v>-8.0970999999999993</v>
      </c>
      <c r="H9700">
        <v>0.58640000000000003</v>
      </c>
      <c r="I9700">
        <v>-1E-4</v>
      </c>
      <c r="J9700">
        <v>0.62949999999999995</v>
      </c>
      <c r="K9700">
        <v>-5.7744</v>
      </c>
    </row>
    <row r="9701" spans="1:11" hidden="1">
      <c r="A9701" t="s">
        <v>664</v>
      </c>
      <c r="B9701" t="s">
        <v>662</v>
      </c>
      <c r="C9701">
        <v>181</v>
      </c>
      <c r="D9701" t="s">
        <v>108</v>
      </c>
      <c r="E9701">
        <v>3.6720000000000002</v>
      </c>
      <c r="F9701">
        <v>-0.95699999999999996</v>
      </c>
      <c r="G9701">
        <v>-8.4684000000000008</v>
      </c>
      <c r="H9701">
        <v>0.58640000000000003</v>
      </c>
      <c r="I9701">
        <v>-1E-4</v>
      </c>
      <c r="J9701">
        <v>0.37380000000000002</v>
      </c>
      <c r="K9701">
        <v>-2.1631999999999998</v>
      </c>
    </row>
    <row r="9702" spans="1:11" hidden="1">
      <c r="A9702" t="s">
        <v>664</v>
      </c>
      <c r="B9702" t="s">
        <v>662</v>
      </c>
      <c r="C9702">
        <v>181</v>
      </c>
      <c r="D9702" t="s">
        <v>108</v>
      </c>
      <c r="E9702">
        <v>4.1079999999999997</v>
      </c>
      <c r="F9702">
        <v>-0.95699999999999996</v>
      </c>
      <c r="G9702">
        <v>-8.8396000000000008</v>
      </c>
      <c r="H9702">
        <v>0.58640000000000003</v>
      </c>
      <c r="I9702">
        <v>-1E-4</v>
      </c>
      <c r="J9702">
        <v>0.1182</v>
      </c>
      <c r="K9702">
        <v>1.6097999999999999</v>
      </c>
    </row>
    <row r="9703" spans="1:11" hidden="1">
      <c r="A9703" t="s">
        <v>664</v>
      </c>
      <c r="B9703" t="s">
        <v>662</v>
      </c>
      <c r="C9703">
        <v>181</v>
      </c>
      <c r="D9703" t="s">
        <v>108</v>
      </c>
      <c r="E9703">
        <v>4.5438999999999998</v>
      </c>
      <c r="F9703">
        <v>-0.95699999999999996</v>
      </c>
      <c r="G9703">
        <v>-9.2108000000000008</v>
      </c>
      <c r="H9703">
        <v>0.58640000000000003</v>
      </c>
      <c r="I9703">
        <v>-1E-4</v>
      </c>
      <c r="J9703">
        <v>-0.13750000000000001</v>
      </c>
      <c r="K9703">
        <v>5.5446</v>
      </c>
    </row>
    <row r="9704" spans="1:11" hidden="1">
      <c r="A9704" t="s">
        <v>664</v>
      </c>
      <c r="B9704" t="s">
        <v>662</v>
      </c>
      <c r="C9704">
        <v>181</v>
      </c>
      <c r="D9704" t="s">
        <v>108</v>
      </c>
      <c r="E9704">
        <v>4.9798999999999998</v>
      </c>
      <c r="F9704">
        <v>-0.95699999999999996</v>
      </c>
      <c r="G9704">
        <v>-9.5821000000000005</v>
      </c>
      <c r="H9704">
        <v>0.58640000000000003</v>
      </c>
      <c r="I9704">
        <v>-1E-4</v>
      </c>
      <c r="J9704">
        <v>-0.3931</v>
      </c>
      <c r="K9704">
        <v>9.6412999999999993</v>
      </c>
    </row>
    <row r="9705" spans="1:11" hidden="1">
      <c r="A9705" t="s">
        <v>664</v>
      </c>
      <c r="B9705" t="s">
        <v>662</v>
      </c>
      <c r="C9705">
        <v>181</v>
      </c>
      <c r="D9705" t="s">
        <v>108</v>
      </c>
      <c r="E9705">
        <v>5.4158999999999997</v>
      </c>
      <c r="F9705">
        <v>-0.95699999999999996</v>
      </c>
      <c r="G9705">
        <v>-9.9533000000000005</v>
      </c>
      <c r="H9705">
        <v>0.58640000000000003</v>
      </c>
      <c r="I9705">
        <v>-1E-4</v>
      </c>
      <c r="J9705">
        <v>-0.64880000000000004</v>
      </c>
      <c r="K9705">
        <v>13.899800000000001</v>
      </c>
    </row>
    <row r="9706" spans="1:11" hidden="1">
      <c r="A9706" t="s">
        <v>664</v>
      </c>
      <c r="B9706" t="s">
        <v>662</v>
      </c>
      <c r="C9706">
        <v>181</v>
      </c>
      <c r="D9706" t="s">
        <v>109</v>
      </c>
      <c r="E9706">
        <v>0.18410000000000001</v>
      </c>
      <c r="F9706">
        <v>4.3285999999999998</v>
      </c>
      <c r="G9706">
        <v>15.444800000000001</v>
      </c>
      <c r="H9706">
        <v>7.9000000000000001E-2</v>
      </c>
      <c r="I9706">
        <v>-1E-4</v>
      </c>
      <c r="J9706">
        <v>0.1047</v>
      </c>
      <c r="K9706">
        <v>6.5891999999999999</v>
      </c>
    </row>
    <row r="9707" spans="1:11" hidden="1">
      <c r="A9707" t="s">
        <v>664</v>
      </c>
      <c r="B9707" t="s">
        <v>662</v>
      </c>
      <c r="C9707">
        <v>181</v>
      </c>
      <c r="D9707" t="s">
        <v>109</v>
      </c>
      <c r="E9707">
        <v>0.62009999999999998</v>
      </c>
      <c r="F9707">
        <v>4.3285999999999998</v>
      </c>
      <c r="G9707">
        <v>13.5002</v>
      </c>
      <c r="H9707">
        <v>7.9000000000000001E-2</v>
      </c>
      <c r="I9707">
        <v>-1E-4</v>
      </c>
      <c r="J9707">
        <v>7.0199999999999999E-2</v>
      </c>
      <c r="K9707">
        <v>0.21740000000000001</v>
      </c>
    </row>
    <row r="9708" spans="1:11" hidden="1">
      <c r="A9708" t="s">
        <v>664</v>
      </c>
      <c r="B9708" t="s">
        <v>662</v>
      </c>
      <c r="C9708">
        <v>181</v>
      </c>
      <c r="D9708" t="s">
        <v>109</v>
      </c>
      <c r="E9708">
        <v>1.0561</v>
      </c>
      <c r="F9708">
        <v>4.3285999999999998</v>
      </c>
      <c r="G9708">
        <v>9.9001000000000001</v>
      </c>
      <c r="H9708">
        <v>7.9000000000000001E-2</v>
      </c>
      <c r="I9708">
        <v>-1E-4</v>
      </c>
      <c r="J9708">
        <v>3.5799999999999998E-2</v>
      </c>
      <c r="K9708">
        <v>-4.9364999999999997</v>
      </c>
    </row>
    <row r="9709" spans="1:11" hidden="1">
      <c r="A9709" t="s">
        <v>664</v>
      </c>
      <c r="B9709" t="s">
        <v>662</v>
      </c>
      <c r="C9709">
        <v>181</v>
      </c>
      <c r="D9709" t="s">
        <v>109</v>
      </c>
      <c r="E9709">
        <v>1.4921</v>
      </c>
      <c r="F9709">
        <v>4.3285999999999998</v>
      </c>
      <c r="G9709">
        <v>5.8116000000000003</v>
      </c>
      <c r="H9709">
        <v>7.9000000000000001E-2</v>
      </c>
      <c r="I9709">
        <v>-1E-4</v>
      </c>
      <c r="J9709">
        <v>1.2999999999999999E-3</v>
      </c>
      <c r="K9709">
        <v>-8.3614999999999995</v>
      </c>
    </row>
    <row r="9710" spans="1:11" hidden="1">
      <c r="A9710" t="s">
        <v>664</v>
      </c>
      <c r="B9710" t="s">
        <v>662</v>
      </c>
      <c r="C9710">
        <v>181</v>
      </c>
      <c r="D9710" t="s">
        <v>109</v>
      </c>
      <c r="E9710">
        <v>1.9279999999999999</v>
      </c>
      <c r="F9710">
        <v>4.3285999999999998</v>
      </c>
      <c r="G9710">
        <v>1.7504</v>
      </c>
      <c r="H9710">
        <v>7.9000000000000001E-2</v>
      </c>
      <c r="I9710">
        <v>-1E-4</v>
      </c>
      <c r="J9710">
        <v>-3.3099999999999997E-2</v>
      </c>
      <c r="K9710">
        <v>-10.0047</v>
      </c>
    </row>
    <row r="9711" spans="1:11" hidden="1">
      <c r="A9711" t="s">
        <v>664</v>
      </c>
      <c r="B9711" t="s">
        <v>662</v>
      </c>
      <c r="C9711">
        <v>181</v>
      </c>
      <c r="D9711" t="s">
        <v>109</v>
      </c>
      <c r="E9711">
        <v>2.3639999999999999</v>
      </c>
      <c r="F9711">
        <v>4.3285999999999998</v>
      </c>
      <c r="G9711">
        <v>-1.1798</v>
      </c>
      <c r="H9711">
        <v>7.9000000000000001E-2</v>
      </c>
      <c r="I9711">
        <v>-1E-4</v>
      </c>
      <c r="J9711">
        <v>-6.7599999999999993E-2</v>
      </c>
      <c r="K9711">
        <v>-10.0671</v>
      </c>
    </row>
    <row r="9712" spans="1:11" hidden="1">
      <c r="A9712" t="s">
        <v>664</v>
      </c>
      <c r="B9712" t="s">
        <v>662</v>
      </c>
      <c r="C9712">
        <v>181</v>
      </c>
      <c r="D9712" t="s">
        <v>109</v>
      </c>
      <c r="E9712">
        <v>2.8</v>
      </c>
      <c r="F9712">
        <v>4.3285999999999998</v>
      </c>
      <c r="G9712">
        <v>-2.4041000000000001</v>
      </c>
      <c r="H9712">
        <v>7.9000000000000001E-2</v>
      </c>
      <c r="I9712">
        <v>-1E-4</v>
      </c>
      <c r="J9712">
        <v>-0.10199999999999999</v>
      </c>
      <c r="K9712">
        <v>-9.2238000000000007</v>
      </c>
    </row>
    <row r="9713" spans="1:11" hidden="1">
      <c r="A9713" t="s">
        <v>664</v>
      </c>
      <c r="B9713" t="s">
        <v>662</v>
      </c>
      <c r="C9713">
        <v>181</v>
      </c>
      <c r="D9713" t="s">
        <v>109</v>
      </c>
      <c r="E9713">
        <v>2.8</v>
      </c>
      <c r="F9713">
        <v>-1.0396000000000001</v>
      </c>
      <c r="G9713">
        <v>-7.7763</v>
      </c>
      <c r="H9713">
        <v>-0.1196</v>
      </c>
      <c r="I9713">
        <v>-1E-4</v>
      </c>
      <c r="J9713">
        <v>-0.20330000000000001</v>
      </c>
      <c r="K9713">
        <v>-9.2238000000000007</v>
      </c>
    </row>
    <row r="9714" spans="1:11" hidden="1">
      <c r="A9714" t="s">
        <v>664</v>
      </c>
      <c r="B9714" t="s">
        <v>662</v>
      </c>
      <c r="C9714">
        <v>181</v>
      </c>
      <c r="D9714" t="s">
        <v>109</v>
      </c>
      <c r="E9714">
        <v>3.2360000000000002</v>
      </c>
      <c r="F9714">
        <v>-1.0396000000000001</v>
      </c>
      <c r="G9714">
        <v>-8.1476000000000006</v>
      </c>
      <c r="H9714">
        <v>-0.1196</v>
      </c>
      <c r="I9714">
        <v>-1E-4</v>
      </c>
      <c r="J9714">
        <v>-0.15110000000000001</v>
      </c>
      <c r="K9714">
        <v>-5.7526000000000002</v>
      </c>
    </row>
    <row r="9715" spans="1:11" hidden="1">
      <c r="A9715" t="s">
        <v>664</v>
      </c>
      <c r="B9715" t="s">
        <v>662</v>
      </c>
      <c r="C9715">
        <v>181</v>
      </c>
      <c r="D9715" t="s">
        <v>109</v>
      </c>
      <c r="E9715">
        <v>3.6720000000000002</v>
      </c>
      <c r="F9715">
        <v>-1.0396000000000001</v>
      </c>
      <c r="G9715">
        <v>-8.5188000000000006</v>
      </c>
      <c r="H9715">
        <v>-0.1196</v>
      </c>
      <c r="I9715">
        <v>-1E-4</v>
      </c>
      <c r="J9715">
        <v>-9.9000000000000005E-2</v>
      </c>
      <c r="K9715">
        <v>-2.1194000000000002</v>
      </c>
    </row>
    <row r="9716" spans="1:11" hidden="1">
      <c r="A9716" t="s">
        <v>664</v>
      </c>
      <c r="B9716" t="s">
        <v>662</v>
      </c>
      <c r="C9716">
        <v>181</v>
      </c>
      <c r="D9716" t="s">
        <v>109</v>
      </c>
      <c r="E9716">
        <v>4.1079999999999997</v>
      </c>
      <c r="F9716">
        <v>-1.0396000000000001</v>
      </c>
      <c r="G9716">
        <v>-8.89</v>
      </c>
      <c r="H9716">
        <v>-0.1196</v>
      </c>
      <c r="I9716">
        <v>-1E-4</v>
      </c>
      <c r="J9716">
        <v>-4.6800000000000001E-2</v>
      </c>
      <c r="K9716">
        <v>1.6755</v>
      </c>
    </row>
    <row r="9717" spans="1:11" hidden="1">
      <c r="A9717" t="s">
        <v>664</v>
      </c>
      <c r="B9717" t="s">
        <v>662</v>
      </c>
      <c r="C9717">
        <v>181</v>
      </c>
      <c r="D9717" t="s">
        <v>109</v>
      </c>
      <c r="E9717">
        <v>4.5438999999999998</v>
      </c>
      <c r="F9717">
        <v>-1.0396000000000001</v>
      </c>
      <c r="G9717">
        <v>-9.2613000000000003</v>
      </c>
      <c r="H9717">
        <v>-0.1196</v>
      </c>
      <c r="I9717">
        <v>-1E-4</v>
      </c>
      <c r="J9717">
        <v>5.4000000000000003E-3</v>
      </c>
      <c r="K9717">
        <v>5.6323999999999996</v>
      </c>
    </row>
    <row r="9718" spans="1:11" hidden="1">
      <c r="A9718" t="s">
        <v>664</v>
      </c>
      <c r="B9718" t="s">
        <v>662</v>
      </c>
      <c r="C9718">
        <v>181</v>
      </c>
      <c r="D9718" t="s">
        <v>109</v>
      </c>
      <c r="E9718">
        <v>4.9798999999999998</v>
      </c>
      <c r="F9718">
        <v>-1.0396000000000001</v>
      </c>
      <c r="G9718">
        <v>-9.6325000000000003</v>
      </c>
      <c r="H9718">
        <v>-0.1196</v>
      </c>
      <c r="I9718">
        <v>-1E-4</v>
      </c>
      <c r="J9718">
        <v>5.7500000000000002E-2</v>
      </c>
      <c r="K9718">
        <v>9.7509999999999994</v>
      </c>
    </row>
    <row r="9719" spans="1:11" hidden="1">
      <c r="A9719" t="s">
        <v>664</v>
      </c>
      <c r="B9719" t="s">
        <v>662</v>
      </c>
      <c r="C9719">
        <v>181</v>
      </c>
      <c r="D9719" t="s">
        <v>109</v>
      </c>
      <c r="E9719">
        <v>5.4158999999999997</v>
      </c>
      <c r="F9719">
        <v>-1.0396000000000001</v>
      </c>
      <c r="G9719">
        <v>-10.0037</v>
      </c>
      <c r="H9719">
        <v>-0.1196</v>
      </c>
      <c r="I9719">
        <v>-1E-4</v>
      </c>
      <c r="J9719">
        <v>0.10970000000000001</v>
      </c>
      <c r="K9719">
        <v>14.031599999999999</v>
      </c>
    </row>
    <row r="9720" spans="1:11" hidden="1">
      <c r="A9720" t="s">
        <v>664</v>
      </c>
      <c r="B9720" t="s">
        <v>662</v>
      </c>
      <c r="C9720">
        <v>181</v>
      </c>
      <c r="D9720" t="s">
        <v>110</v>
      </c>
      <c r="E9720">
        <v>0.18410000000000001</v>
      </c>
      <c r="F9720">
        <v>-6.9356</v>
      </c>
      <c r="G9720">
        <v>9.4085999999999999</v>
      </c>
      <c r="H9720">
        <v>-0.1172</v>
      </c>
      <c r="I9720">
        <v>-4.3000000000000002E-5</v>
      </c>
      <c r="J9720">
        <v>-0.157</v>
      </c>
      <c r="K9720">
        <v>4.3334999999999999</v>
      </c>
    </row>
    <row r="9721" spans="1:11" hidden="1">
      <c r="A9721" t="s">
        <v>664</v>
      </c>
      <c r="B9721" t="s">
        <v>662</v>
      </c>
      <c r="C9721">
        <v>181</v>
      </c>
      <c r="D9721" t="s">
        <v>110</v>
      </c>
      <c r="E9721">
        <v>0.62009999999999998</v>
      </c>
      <c r="F9721">
        <v>-6.9356</v>
      </c>
      <c r="G9721">
        <v>8.2225999999999999</v>
      </c>
      <c r="H9721">
        <v>-0.1172</v>
      </c>
      <c r="I9721">
        <v>-4.3000000000000002E-5</v>
      </c>
      <c r="J9721">
        <v>-0.10589999999999999</v>
      </c>
      <c r="K9721">
        <v>0.45579999999999998</v>
      </c>
    </row>
    <row r="9722" spans="1:11" hidden="1">
      <c r="A9722" t="s">
        <v>664</v>
      </c>
      <c r="B9722" t="s">
        <v>662</v>
      </c>
      <c r="C9722">
        <v>181</v>
      </c>
      <c r="D9722" t="s">
        <v>110</v>
      </c>
      <c r="E9722">
        <v>1.0561</v>
      </c>
      <c r="F9722">
        <v>-6.9356</v>
      </c>
      <c r="G9722">
        <v>6.1235999999999997</v>
      </c>
      <c r="H9722">
        <v>-0.1172</v>
      </c>
      <c r="I9722">
        <v>-4.3000000000000002E-5</v>
      </c>
      <c r="J9722">
        <v>-5.4800000000000001E-2</v>
      </c>
      <c r="K9722">
        <v>-2.7006000000000001</v>
      </c>
    </row>
    <row r="9723" spans="1:11" hidden="1">
      <c r="A9723" t="s">
        <v>664</v>
      </c>
      <c r="B9723" t="s">
        <v>662</v>
      </c>
      <c r="C9723">
        <v>181</v>
      </c>
      <c r="D9723" t="s">
        <v>110</v>
      </c>
      <c r="E9723">
        <v>1.4921</v>
      </c>
      <c r="F9723">
        <v>-6.9356</v>
      </c>
      <c r="G9723">
        <v>3.7551999999999999</v>
      </c>
      <c r="H9723">
        <v>-0.1172</v>
      </c>
      <c r="I9723">
        <v>-4.3000000000000002E-5</v>
      </c>
      <c r="J9723">
        <v>-3.7000000000000002E-3</v>
      </c>
      <c r="K9723">
        <v>-4.8540999999999999</v>
      </c>
    </row>
    <row r="9724" spans="1:11" hidden="1">
      <c r="A9724" t="s">
        <v>664</v>
      </c>
      <c r="B9724" t="s">
        <v>662</v>
      </c>
      <c r="C9724">
        <v>181</v>
      </c>
      <c r="D9724" t="s">
        <v>110</v>
      </c>
      <c r="E9724">
        <v>1.9279999999999999</v>
      </c>
      <c r="F9724">
        <v>-6.9356</v>
      </c>
      <c r="G9724">
        <v>1.4018999999999999</v>
      </c>
      <c r="H9724">
        <v>-0.1172</v>
      </c>
      <c r="I9724">
        <v>-4.3000000000000002E-5</v>
      </c>
      <c r="J9724">
        <v>4.7399999999999998E-2</v>
      </c>
      <c r="K9724">
        <v>-5.9753999999999996</v>
      </c>
    </row>
    <row r="9725" spans="1:11" hidden="1">
      <c r="A9725" t="s">
        <v>664</v>
      </c>
      <c r="B9725" t="s">
        <v>662</v>
      </c>
      <c r="C9725">
        <v>181</v>
      </c>
      <c r="D9725" t="s">
        <v>110</v>
      </c>
      <c r="E9725">
        <v>2.3639999999999999</v>
      </c>
      <c r="F9725">
        <v>-6.9356</v>
      </c>
      <c r="G9725">
        <v>-0.32769999999999999</v>
      </c>
      <c r="H9725">
        <v>-0.1172</v>
      </c>
      <c r="I9725">
        <v>-4.3000000000000002E-5</v>
      </c>
      <c r="J9725">
        <v>9.8500000000000004E-2</v>
      </c>
      <c r="K9725">
        <v>-6.1753999999999998</v>
      </c>
    </row>
    <row r="9726" spans="1:11" hidden="1">
      <c r="A9726" t="s">
        <v>664</v>
      </c>
      <c r="B9726" t="s">
        <v>662</v>
      </c>
      <c r="C9726">
        <v>181</v>
      </c>
      <c r="D9726" t="s">
        <v>110</v>
      </c>
      <c r="E9726">
        <v>2.8</v>
      </c>
      <c r="F9726">
        <v>-6.9356</v>
      </c>
      <c r="G9726">
        <v>-1.1164000000000001</v>
      </c>
      <c r="H9726">
        <v>-0.1172</v>
      </c>
      <c r="I9726">
        <v>-4.3000000000000002E-5</v>
      </c>
      <c r="J9726">
        <v>0.14960000000000001</v>
      </c>
      <c r="K9726">
        <v>-5.8263999999999996</v>
      </c>
    </row>
    <row r="9727" spans="1:11" hidden="1">
      <c r="A9727" t="s">
        <v>664</v>
      </c>
      <c r="B9727" t="s">
        <v>662</v>
      </c>
      <c r="C9727">
        <v>181</v>
      </c>
      <c r="D9727" t="s">
        <v>110</v>
      </c>
      <c r="E9727">
        <v>2.8</v>
      </c>
      <c r="F9727">
        <v>-0.26529999999999998</v>
      </c>
      <c r="G9727">
        <v>-4.4833999999999996</v>
      </c>
      <c r="H9727">
        <v>0.39460000000000001</v>
      </c>
      <c r="I9727">
        <v>-4.3000000000000002E-5</v>
      </c>
      <c r="J9727">
        <v>0.6089</v>
      </c>
      <c r="K9727">
        <v>-5.8263999999999996</v>
      </c>
    </row>
    <row r="9728" spans="1:11" hidden="1">
      <c r="A9728" t="s">
        <v>664</v>
      </c>
      <c r="B9728" t="s">
        <v>662</v>
      </c>
      <c r="C9728">
        <v>181</v>
      </c>
      <c r="D9728" t="s">
        <v>110</v>
      </c>
      <c r="E9728">
        <v>3.2360000000000002</v>
      </c>
      <c r="F9728">
        <v>-0.26529999999999998</v>
      </c>
      <c r="G9728">
        <v>-4.8015999999999996</v>
      </c>
      <c r="H9728">
        <v>0.39460000000000001</v>
      </c>
      <c r="I9728">
        <v>-4.3000000000000002E-5</v>
      </c>
      <c r="J9728">
        <v>0.43690000000000001</v>
      </c>
      <c r="K9728">
        <v>-3.8024</v>
      </c>
    </row>
    <row r="9729" spans="1:11" hidden="1">
      <c r="A9729" t="s">
        <v>664</v>
      </c>
      <c r="B9729" t="s">
        <v>662</v>
      </c>
      <c r="C9729">
        <v>181</v>
      </c>
      <c r="D9729" t="s">
        <v>110</v>
      </c>
      <c r="E9729">
        <v>3.6720000000000002</v>
      </c>
      <c r="F9729">
        <v>-0.26529999999999998</v>
      </c>
      <c r="G9729">
        <v>-5.1197999999999997</v>
      </c>
      <c r="H9729">
        <v>0.39460000000000001</v>
      </c>
      <c r="I9729">
        <v>-4.3000000000000002E-5</v>
      </c>
      <c r="J9729">
        <v>0.26490000000000002</v>
      </c>
      <c r="K9729">
        <v>-1.6395999999999999</v>
      </c>
    </row>
    <row r="9730" spans="1:11" hidden="1">
      <c r="A9730" t="s">
        <v>664</v>
      </c>
      <c r="B9730" t="s">
        <v>662</v>
      </c>
      <c r="C9730">
        <v>181</v>
      </c>
      <c r="D9730" t="s">
        <v>110</v>
      </c>
      <c r="E9730">
        <v>4.1079999999999997</v>
      </c>
      <c r="F9730">
        <v>-0.26529999999999998</v>
      </c>
      <c r="G9730">
        <v>-5.4379999999999997</v>
      </c>
      <c r="H9730">
        <v>0.39460000000000001</v>
      </c>
      <c r="I9730">
        <v>-4.3000000000000002E-5</v>
      </c>
      <c r="J9730">
        <v>9.2899999999999996E-2</v>
      </c>
      <c r="K9730">
        <v>0.66200000000000003</v>
      </c>
    </row>
    <row r="9731" spans="1:11" hidden="1">
      <c r="A9731" t="s">
        <v>664</v>
      </c>
      <c r="B9731" t="s">
        <v>662</v>
      </c>
      <c r="C9731">
        <v>181</v>
      </c>
      <c r="D9731" t="s">
        <v>110</v>
      </c>
      <c r="E9731">
        <v>4.5438999999999998</v>
      </c>
      <c r="F9731">
        <v>-0.26529999999999998</v>
      </c>
      <c r="G9731">
        <v>-5.7561999999999998</v>
      </c>
      <c r="H9731">
        <v>0.39460000000000001</v>
      </c>
      <c r="I9731">
        <v>-4.3000000000000002E-5</v>
      </c>
      <c r="J9731">
        <v>-7.9200000000000007E-2</v>
      </c>
      <c r="K9731">
        <v>3.1021999999999998</v>
      </c>
    </row>
    <row r="9732" spans="1:11" hidden="1">
      <c r="A9732" t="s">
        <v>664</v>
      </c>
      <c r="B9732" t="s">
        <v>662</v>
      </c>
      <c r="C9732">
        <v>181</v>
      </c>
      <c r="D9732" t="s">
        <v>110</v>
      </c>
      <c r="E9732">
        <v>4.9798999999999998</v>
      </c>
      <c r="F9732">
        <v>-0.26529999999999998</v>
      </c>
      <c r="G9732">
        <v>-6.0743999999999998</v>
      </c>
      <c r="H9732">
        <v>0.39460000000000001</v>
      </c>
      <c r="I9732">
        <v>-4.3000000000000002E-5</v>
      </c>
      <c r="J9732">
        <v>-0.25119999999999998</v>
      </c>
      <c r="K9732">
        <v>5.6811999999999996</v>
      </c>
    </row>
    <row r="9733" spans="1:11" hidden="1">
      <c r="A9733" t="s">
        <v>664</v>
      </c>
      <c r="B9733" t="s">
        <v>662</v>
      </c>
      <c r="C9733">
        <v>181</v>
      </c>
      <c r="D9733" t="s">
        <v>110</v>
      </c>
      <c r="E9733">
        <v>5.4158999999999997</v>
      </c>
      <c r="F9733">
        <v>-0.26529999999999998</v>
      </c>
      <c r="G9733">
        <v>-6.3926999999999996</v>
      </c>
      <c r="H9733">
        <v>0.39460000000000001</v>
      </c>
      <c r="I9733">
        <v>-4.3000000000000002E-5</v>
      </c>
      <c r="J9733">
        <v>-0.42320000000000002</v>
      </c>
      <c r="K9733">
        <v>8.3988999999999994</v>
      </c>
    </row>
    <row r="9734" spans="1:11" hidden="1">
      <c r="A9734" t="s">
        <v>664</v>
      </c>
      <c r="B9734" t="s">
        <v>662</v>
      </c>
      <c r="C9734">
        <v>181</v>
      </c>
      <c r="D9734" t="s">
        <v>111</v>
      </c>
      <c r="E9734">
        <v>0.18410000000000001</v>
      </c>
      <c r="F9734">
        <v>5.0846</v>
      </c>
      <c r="G9734">
        <v>9.3582000000000001</v>
      </c>
      <c r="H9734">
        <v>8.9499999999999996E-2</v>
      </c>
      <c r="I9734">
        <v>-4.5139999999999998E-5</v>
      </c>
      <c r="J9734">
        <v>0.1183</v>
      </c>
      <c r="K9734">
        <v>4.2012999999999998</v>
      </c>
    </row>
    <row r="9735" spans="1:11" hidden="1">
      <c r="A9735" t="s">
        <v>664</v>
      </c>
      <c r="B9735" t="s">
        <v>662</v>
      </c>
      <c r="C9735">
        <v>181</v>
      </c>
      <c r="D9735" t="s">
        <v>111</v>
      </c>
      <c r="E9735">
        <v>0.62009999999999998</v>
      </c>
      <c r="F9735">
        <v>5.0846</v>
      </c>
      <c r="G9735">
        <v>8.1722000000000001</v>
      </c>
      <c r="H9735">
        <v>8.9499999999999996E-2</v>
      </c>
      <c r="I9735">
        <v>-4.5139999999999998E-5</v>
      </c>
      <c r="J9735">
        <v>7.9299999999999995E-2</v>
      </c>
      <c r="K9735">
        <v>0.34570000000000001</v>
      </c>
    </row>
    <row r="9736" spans="1:11" hidden="1">
      <c r="A9736" t="s">
        <v>664</v>
      </c>
      <c r="B9736" t="s">
        <v>662</v>
      </c>
      <c r="C9736">
        <v>181</v>
      </c>
      <c r="D9736" t="s">
        <v>111</v>
      </c>
      <c r="E9736">
        <v>1.0561</v>
      </c>
      <c r="F9736">
        <v>5.0846</v>
      </c>
      <c r="G9736">
        <v>6.0731999999999999</v>
      </c>
      <c r="H9736">
        <v>8.9499999999999996E-2</v>
      </c>
      <c r="I9736">
        <v>-4.5139999999999998E-5</v>
      </c>
      <c r="J9736">
        <v>4.02E-2</v>
      </c>
      <c r="K9736">
        <v>-2.7888000000000002</v>
      </c>
    </row>
    <row r="9737" spans="1:11" hidden="1">
      <c r="A9737" t="s">
        <v>664</v>
      </c>
      <c r="B9737" t="s">
        <v>662</v>
      </c>
      <c r="C9737">
        <v>181</v>
      </c>
      <c r="D9737" t="s">
        <v>111</v>
      </c>
      <c r="E9737">
        <v>1.4921</v>
      </c>
      <c r="F9737">
        <v>5.0846</v>
      </c>
      <c r="G9737">
        <v>3.7048000000000001</v>
      </c>
      <c r="H9737">
        <v>8.9499999999999996E-2</v>
      </c>
      <c r="I9737">
        <v>-4.5139999999999998E-5</v>
      </c>
      <c r="J9737">
        <v>1.1999999999999999E-3</v>
      </c>
      <c r="K9737">
        <v>-4.9203000000000001</v>
      </c>
    </row>
    <row r="9738" spans="1:11" hidden="1">
      <c r="A9738" t="s">
        <v>664</v>
      </c>
      <c r="B9738" t="s">
        <v>662</v>
      </c>
      <c r="C9738">
        <v>181</v>
      </c>
      <c r="D9738" t="s">
        <v>111</v>
      </c>
      <c r="E9738">
        <v>1.9279999999999999</v>
      </c>
      <c r="F9738">
        <v>5.0846</v>
      </c>
      <c r="G9738">
        <v>1.3513999999999999</v>
      </c>
      <c r="H9738">
        <v>8.9499999999999996E-2</v>
      </c>
      <c r="I9738">
        <v>-4.5139999999999998E-5</v>
      </c>
      <c r="J9738">
        <v>-3.78E-2</v>
      </c>
      <c r="K9738">
        <v>-6.0195999999999996</v>
      </c>
    </row>
    <row r="9739" spans="1:11" hidden="1">
      <c r="A9739" t="s">
        <v>664</v>
      </c>
      <c r="B9739" t="s">
        <v>662</v>
      </c>
      <c r="C9739">
        <v>181</v>
      </c>
      <c r="D9739" t="s">
        <v>111</v>
      </c>
      <c r="E9739">
        <v>2.3639999999999999</v>
      </c>
      <c r="F9739">
        <v>5.0846</v>
      </c>
      <c r="G9739">
        <v>-0.37809999999999999</v>
      </c>
      <c r="H9739">
        <v>8.9499999999999996E-2</v>
      </c>
      <c r="I9739">
        <v>-4.5139999999999998E-5</v>
      </c>
      <c r="J9739">
        <v>-7.6899999999999996E-2</v>
      </c>
      <c r="K9739">
        <v>-6.1976000000000004</v>
      </c>
    </row>
    <row r="9740" spans="1:11" hidden="1">
      <c r="A9740" t="s">
        <v>664</v>
      </c>
      <c r="B9740" t="s">
        <v>662</v>
      </c>
      <c r="C9740">
        <v>181</v>
      </c>
      <c r="D9740" t="s">
        <v>111</v>
      </c>
      <c r="E9740">
        <v>2.8</v>
      </c>
      <c r="F9740">
        <v>5.0846</v>
      </c>
      <c r="G9740">
        <v>-1.1668000000000001</v>
      </c>
      <c r="H9740">
        <v>8.9499999999999996E-2</v>
      </c>
      <c r="I9740">
        <v>-4.5139999999999998E-5</v>
      </c>
      <c r="J9740">
        <v>-0.1159</v>
      </c>
      <c r="K9740">
        <v>-5.8266</v>
      </c>
    </row>
    <row r="9741" spans="1:11" hidden="1">
      <c r="A9741" t="s">
        <v>664</v>
      </c>
      <c r="B9741" t="s">
        <v>662</v>
      </c>
      <c r="C9741">
        <v>181</v>
      </c>
      <c r="D9741" t="s">
        <v>111</v>
      </c>
      <c r="E9741">
        <v>2.8</v>
      </c>
      <c r="F9741">
        <v>-0.34789999999999999</v>
      </c>
      <c r="G9741">
        <v>-4.5339</v>
      </c>
      <c r="H9741">
        <v>-0.3115</v>
      </c>
      <c r="I9741">
        <v>-4.5139999999999998E-5</v>
      </c>
      <c r="J9741">
        <v>-0.47949999999999998</v>
      </c>
      <c r="K9741">
        <v>-5.8266</v>
      </c>
    </row>
    <row r="9742" spans="1:11" hidden="1">
      <c r="A9742" t="s">
        <v>664</v>
      </c>
      <c r="B9742" t="s">
        <v>662</v>
      </c>
      <c r="C9742">
        <v>181</v>
      </c>
      <c r="D9742" t="s">
        <v>111</v>
      </c>
      <c r="E9742">
        <v>3.2360000000000002</v>
      </c>
      <c r="F9742">
        <v>-0.34789999999999999</v>
      </c>
      <c r="G9742">
        <v>-4.8521000000000001</v>
      </c>
      <c r="H9742">
        <v>-0.3115</v>
      </c>
      <c r="I9742">
        <v>-4.5139999999999998E-5</v>
      </c>
      <c r="J9742">
        <v>-0.34370000000000001</v>
      </c>
      <c r="K9742">
        <v>-3.7806000000000002</v>
      </c>
    </row>
    <row r="9743" spans="1:11" hidden="1">
      <c r="A9743" t="s">
        <v>664</v>
      </c>
      <c r="B9743" t="s">
        <v>662</v>
      </c>
      <c r="C9743">
        <v>181</v>
      </c>
      <c r="D9743" t="s">
        <v>111</v>
      </c>
      <c r="E9743">
        <v>3.6720000000000002</v>
      </c>
      <c r="F9743">
        <v>-0.34789999999999999</v>
      </c>
      <c r="G9743">
        <v>-5.1703000000000001</v>
      </c>
      <c r="H9743">
        <v>-0.3115</v>
      </c>
      <c r="I9743">
        <v>-4.5139999999999998E-5</v>
      </c>
      <c r="J9743">
        <v>-0.2079</v>
      </c>
      <c r="K9743">
        <v>-1.5958000000000001</v>
      </c>
    </row>
    <row r="9744" spans="1:11" hidden="1">
      <c r="A9744" t="s">
        <v>664</v>
      </c>
      <c r="B9744" t="s">
        <v>662</v>
      </c>
      <c r="C9744">
        <v>181</v>
      </c>
      <c r="D9744" t="s">
        <v>111</v>
      </c>
      <c r="E9744">
        <v>4.1079999999999997</v>
      </c>
      <c r="F9744">
        <v>-0.34789999999999999</v>
      </c>
      <c r="G9744">
        <v>-5.4885000000000002</v>
      </c>
      <c r="H9744">
        <v>-0.3115</v>
      </c>
      <c r="I9744">
        <v>-4.5139999999999998E-5</v>
      </c>
      <c r="J9744">
        <v>-7.2099999999999997E-2</v>
      </c>
      <c r="K9744">
        <v>0.72770000000000001</v>
      </c>
    </row>
    <row r="9745" spans="1:11" hidden="1">
      <c r="A9745" t="s">
        <v>664</v>
      </c>
      <c r="B9745" t="s">
        <v>662</v>
      </c>
      <c r="C9745">
        <v>181</v>
      </c>
      <c r="D9745" t="s">
        <v>111</v>
      </c>
      <c r="E9745">
        <v>4.5438999999999998</v>
      </c>
      <c r="F9745">
        <v>-0.34789999999999999</v>
      </c>
      <c r="G9745">
        <v>-5.8067000000000002</v>
      </c>
      <c r="H9745">
        <v>-0.3115</v>
      </c>
      <c r="I9745">
        <v>-4.5139999999999998E-5</v>
      </c>
      <c r="J9745">
        <v>6.3600000000000004E-2</v>
      </c>
      <c r="K9745">
        <v>3.19</v>
      </c>
    </row>
    <row r="9746" spans="1:11" hidden="1">
      <c r="A9746" t="s">
        <v>664</v>
      </c>
      <c r="B9746" t="s">
        <v>662</v>
      </c>
      <c r="C9746">
        <v>181</v>
      </c>
      <c r="D9746" t="s">
        <v>111</v>
      </c>
      <c r="E9746">
        <v>4.9798999999999998</v>
      </c>
      <c r="F9746">
        <v>-0.34789999999999999</v>
      </c>
      <c r="G9746">
        <v>-6.1249000000000002</v>
      </c>
      <c r="H9746">
        <v>-0.3115</v>
      </c>
      <c r="I9746">
        <v>-4.5139999999999998E-5</v>
      </c>
      <c r="J9746">
        <v>0.19939999999999999</v>
      </c>
      <c r="K9746">
        <v>5.7910000000000004</v>
      </c>
    </row>
    <row r="9747" spans="1:11" hidden="1">
      <c r="A9747" t="s">
        <v>664</v>
      </c>
      <c r="B9747" t="s">
        <v>662</v>
      </c>
      <c r="C9747">
        <v>181</v>
      </c>
      <c r="D9747" t="s">
        <v>111</v>
      </c>
      <c r="E9747">
        <v>5.4158999999999997</v>
      </c>
      <c r="F9747">
        <v>-0.34789999999999999</v>
      </c>
      <c r="G9747">
        <v>-6.4431000000000003</v>
      </c>
      <c r="H9747">
        <v>-0.3115</v>
      </c>
      <c r="I9747">
        <v>-4.5139999999999998E-5</v>
      </c>
      <c r="J9747">
        <v>0.3352</v>
      </c>
      <c r="K9747">
        <v>8.5306999999999995</v>
      </c>
    </row>
    <row r="9748" spans="1:11" hidden="1">
      <c r="A9748" t="s">
        <v>664</v>
      </c>
      <c r="B9748" t="s">
        <v>662</v>
      </c>
      <c r="C9748">
        <v>181</v>
      </c>
      <c r="D9748" t="s">
        <v>112</v>
      </c>
      <c r="E9748">
        <v>0.18410000000000001</v>
      </c>
      <c r="F9748">
        <v>-6.9356</v>
      </c>
      <c r="G9748">
        <v>9.4085999999999999</v>
      </c>
      <c r="H9748">
        <v>-0.1172</v>
      </c>
      <c r="I9748">
        <v>-4.3000000000000002E-5</v>
      </c>
      <c r="J9748">
        <v>-0.157</v>
      </c>
      <c r="K9748">
        <v>4.3334999999999999</v>
      </c>
    </row>
    <row r="9749" spans="1:11" hidden="1">
      <c r="A9749" t="s">
        <v>664</v>
      </c>
      <c r="B9749" t="s">
        <v>662</v>
      </c>
      <c r="C9749">
        <v>181</v>
      </c>
      <c r="D9749" t="s">
        <v>112</v>
      </c>
      <c r="E9749">
        <v>0.62009999999999998</v>
      </c>
      <c r="F9749">
        <v>-6.9356</v>
      </c>
      <c r="G9749">
        <v>8.2225999999999999</v>
      </c>
      <c r="H9749">
        <v>-0.1172</v>
      </c>
      <c r="I9749">
        <v>-4.3000000000000002E-5</v>
      </c>
      <c r="J9749">
        <v>-0.10589999999999999</v>
      </c>
      <c r="K9749">
        <v>0.45579999999999998</v>
      </c>
    </row>
    <row r="9750" spans="1:11" hidden="1">
      <c r="A9750" t="s">
        <v>664</v>
      </c>
      <c r="B9750" t="s">
        <v>662</v>
      </c>
      <c r="C9750">
        <v>181</v>
      </c>
      <c r="D9750" t="s">
        <v>112</v>
      </c>
      <c r="E9750">
        <v>1.0561</v>
      </c>
      <c r="F9750">
        <v>-6.9356</v>
      </c>
      <c r="G9750">
        <v>6.1235999999999997</v>
      </c>
      <c r="H9750">
        <v>-0.1172</v>
      </c>
      <c r="I9750">
        <v>-4.3000000000000002E-5</v>
      </c>
      <c r="J9750">
        <v>-5.4800000000000001E-2</v>
      </c>
      <c r="K9750">
        <v>-2.7006000000000001</v>
      </c>
    </row>
    <row r="9751" spans="1:11" hidden="1">
      <c r="A9751" t="s">
        <v>664</v>
      </c>
      <c r="B9751" t="s">
        <v>662</v>
      </c>
      <c r="C9751">
        <v>181</v>
      </c>
      <c r="D9751" t="s">
        <v>112</v>
      </c>
      <c r="E9751">
        <v>1.4921</v>
      </c>
      <c r="F9751">
        <v>-6.9356</v>
      </c>
      <c r="G9751">
        <v>3.7551999999999999</v>
      </c>
      <c r="H9751">
        <v>-0.1172</v>
      </c>
      <c r="I9751">
        <v>-4.3000000000000002E-5</v>
      </c>
      <c r="J9751">
        <v>-3.7000000000000002E-3</v>
      </c>
      <c r="K9751">
        <v>-4.8540999999999999</v>
      </c>
    </row>
    <row r="9752" spans="1:11" hidden="1">
      <c r="A9752" t="s">
        <v>664</v>
      </c>
      <c r="B9752" t="s">
        <v>662</v>
      </c>
      <c r="C9752">
        <v>181</v>
      </c>
      <c r="D9752" t="s">
        <v>112</v>
      </c>
      <c r="E9752">
        <v>1.9279999999999999</v>
      </c>
      <c r="F9752">
        <v>-6.9356</v>
      </c>
      <c r="G9752">
        <v>1.4018999999999999</v>
      </c>
      <c r="H9752">
        <v>-0.1172</v>
      </c>
      <c r="I9752">
        <v>-4.3000000000000002E-5</v>
      </c>
      <c r="J9752">
        <v>4.7399999999999998E-2</v>
      </c>
      <c r="K9752">
        <v>-5.9753999999999996</v>
      </c>
    </row>
    <row r="9753" spans="1:11" hidden="1">
      <c r="A9753" t="s">
        <v>664</v>
      </c>
      <c r="B9753" t="s">
        <v>662</v>
      </c>
      <c r="C9753">
        <v>181</v>
      </c>
      <c r="D9753" t="s">
        <v>112</v>
      </c>
      <c r="E9753">
        <v>2.3639999999999999</v>
      </c>
      <c r="F9753">
        <v>-6.9356</v>
      </c>
      <c r="G9753">
        <v>-0.32769999999999999</v>
      </c>
      <c r="H9753">
        <v>-0.1172</v>
      </c>
      <c r="I9753">
        <v>-4.3000000000000002E-5</v>
      </c>
      <c r="J9753">
        <v>9.8500000000000004E-2</v>
      </c>
      <c r="K9753">
        <v>-6.1753999999999998</v>
      </c>
    </row>
    <row r="9754" spans="1:11" hidden="1">
      <c r="A9754" t="s">
        <v>664</v>
      </c>
      <c r="B9754" t="s">
        <v>662</v>
      </c>
      <c r="C9754">
        <v>181</v>
      </c>
      <c r="D9754" t="s">
        <v>112</v>
      </c>
      <c r="E9754">
        <v>2.8</v>
      </c>
      <c r="F9754">
        <v>-6.9356</v>
      </c>
      <c r="G9754">
        <v>-1.1164000000000001</v>
      </c>
      <c r="H9754">
        <v>-0.1172</v>
      </c>
      <c r="I9754">
        <v>-4.3000000000000002E-5</v>
      </c>
      <c r="J9754">
        <v>0.14960000000000001</v>
      </c>
      <c r="K9754">
        <v>-5.8263999999999996</v>
      </c>
    </row>
    <row r="9755" spans="1:11" hidden="1">
      <c r="A9755" t="s">
        <v>664</v>
      </c>
      <c r="B9755" t="s">
        <v>662</v>
      </c>
      <c r="C9755">
        <v>181</v>
      </c>
      <c r="D9755" t="s">
        <v>112</v>
      </c>
      <c r="E9755">
        <v>2.8</v>
      </c>
      <c r="F9755">
        <v>-0.26529999999999998</v>
      </c>
      <c r="G9755">
        <v>-4.4833999999999996</v>
      </c>
      <c r="H9755">
        <v>0.39460000000000001</v>
      </c>
      <c r="I9755">
        <v>-4.3000000000000002E-5</v>
      </c>
      <c r="J9755">
        <v>0.6089</v>
      </c>
      <c r="K9755">
        <v>-5.8263999999999996</v>
      </c>
    </row>
    <row r="9756" spans="1:11" hidden="1">
      <c r="A9756" t="s">
        <v>664</v>
      </c>
      <c r="B9756" t="s">
        <v>662</v>
      </c>
      <c r="C9756">
        <v>181</v>
      </c>
      <c r="D9756" t="s">
        <v>112</v>
      </c>
      <c r="E9756">
        <v>3.2360000000000002</v>
      </c>
      <c r="F9756">
        <v>-0.26529999999999998</v>
      </c>
      <c r="G9756">
        <v>-4.8015999999999996</v>
      </c>
      <c r="H9756">
        <v>0.39460000000000001</v>
      </c>
      <c r="I9756">
        <v>-4.3000000000000002E-5</v>
      </c>
      <c r="J9756">
        <v>0.43690000000000001</v>
      </c>
      <c r="K9756">
        <v>-3.8024</v>
      </c>
    </row>
    <row r="9757" spans="1:11" hidden="1">
      <c r="A9757" t="s">
        <v>664</v>
      </c>
      <c r="B9757" t="s">
        <v>662</v>
      </c>
      <c r="C9757">
        <v>181</v>
      </c>
      <c r="D9757" t="s">
        <v>112</v>
      </c>
      <c r="E9757">
        <v>3.6720000000000002</v>
      </c>
      <c r="F9757">
        <v>-0.26529999999999998</v>
      </c>
      <c r="G9757">
        <v>-5.1197999999999997</v>
      </c>
      <c r="H9757">
        <v>0.39460000000000001</v>
      </c>
      <c r="I9757">
        <v>-4.3000000000000002E-5</v>
      </c>
      <c r="J9757">
        <v>0.26490000000000002</v>
      </c>
      <c r="K9757">
        <v>-1.6395999999999999</v>
      </c>
    </row>
    <row r="9758" spans="1:11" hidden="1">
      <c r="A9758" t="s">
        <v>664</v>
      </c>
      <c r="B9758" t="s">
        <v>662</v>
      </c>
      <c r="C9758">
        <v>181</v>
      </c>
      <c r="D9758" t="s">
        <v>112</v>
      </c>
      <c r="E9758">
        <v>4.1079999999999997</v>
      </c>
      <c r="F9758">
        <v>-0.26529999999999998</v>
      </c>
      <c r="G9758">
        <v>-5.4379999999999997</v>
      </c>
      <c r="H9758">
        <v>0.39460000000000001</v>
      </c>
      <c r="I9758">
        <v>-4.3000000000000002E-5</v>
      </c>
      <c r="J9758">
        <v>9.2899999999999996E-2</v>
      </c>
      <c r="K9758">
        <v>0.66200000000000003</v>
      </c>
    </row>
    <row r="9759" spans="1:11" hidden="1">
      <c r="A9759" t="s">
        <v>664</v>
      </c>
      <c r="B9759" t="s">
        <v>662</v>
      </c>
      <c r="C9759">
        <v>181</v>
      </c>
      <c r="D9759" t="s">
        <v>112</v>
      </c>
      <c r="E9759">
        <v>4.5438999999999998</v>
      </c>
      <c r="F9759">
        <v>-0.26529999999999998</v>
      </c>
      <c r="G9759">
        <v>-5.7561999999999998</v>
      </c>
      <c r="H9759">
        <v>0.39460000000000001</v>
      </c>
      <c r="I9759">
        <v>-4.3000000000000002E-5</v>
      </c>
      <c r="J9759">
        <v>-7.9200000000000007E-2</v>
      </c>
      <c r="K9759">
        <v>3.1021999999999998</v>
      </c>
    </row>
    <row r="9760" spans="1:11" hidden="1">
      <c r="A9760" t="s">
        <v>664</v>
      </c>
      <c r="B9760" t="s">
        <v>662</v>
      </c>
      <c r="C9760">
        <v>181</v>
      </c>
      <c r="D9760" t="s">
        <v>112</v>
      </c>
      <c r="E9760">
        <v>4.9798999999999998</v>
      </c>
      <c r="F9760">
        <v>-0.26529999999999998</v>
      </c>
      <c r="G9760">
        <v>-6.0743999999999998</v>
      </c>
      <c r="H9760">
        <v>0.39460000000000001</v>
      </c>
      <c r="I9760">
        <v>-4.3000000000000002E-5</v>
      </c>
      <c r="J9760">
        <v>-0.25119999999999998</v>
      </c>
      <c r="K9760">
        <v>5.6811999999999996</v>
      </c>
    </row>
    <row r="9761" spans="1:11" hidden="1">
      <c r="A9761" t="s">
        <v>664</v>
      </c>
      <c r="B9761" t="s">
        <v>662</v>
      </c>
      <c r="C9761">
        <v>181</v>
      </c>
      <c r="D9761" t="s">
        <v>112</v>
      </c>
      <c r="E9761">
        <v>5.4158999999999997</v>
      </c>
      <c r="F9761">
        <v>-0.26529999999999998</v>
      </c>
      <c r="G9761">
        <v>-6.3926999999999996</v>
      </c>
      <c r="H9761">
        <v>0.39460000000000001</v>
      </c>
      <c r="I9761">
        <v>-4.3000000000000002E-5</v>
      </c>
      <c r="J9761">
        <v>-0.42320000000000002</v>
      </c>
      <c r="K9761">
        <v>8.3988999999999994</v>
      </c>
    </row>
    <row r="9762" spans="1:11" hidden="1">
      <c r="A9762" t="s">
        <v>664</v>
      </c>
      <c r="B9762" t="s">
        <v>662</v>
      </c>
      <c r="C9762">
        <v>181</v>
      </c>
      <c r="D9762" t="s">
        <v>113</v>
      </c>
      <c r="E9762">
        <v>0.18410000000000001</v>
      </c>
      <c r="F9762">
        <v>5.0846</v>
      </c>
      <c r="G9762">
        <v>9.3582000000000001</v>
      </c>
      <c r="H9762">
        <v>8.9499999999999996E-2</v>
      </c>
      <c r="I9762">
        <v>-4.5139999999999998E-5</v>
      </c>
      <c r="J9762">
        <v>0.1183</v>
      </c>
      <c r="K9762">
        <v>4.2012999999999998</v>
      </c>
    </row>
    <row r="9763" spans="1:11" hidden="1">
      <c r="A9763" t="s">
        <v>664</v>
      </c>
      <c r="B9763" t="s">
        <v>662</v>
      </c>
      <c r="C9763">
        <v>181</v>
      </c>
      <c r="D9763" t="s">
        <v>113</v>
      </c>
      <c r="E9763">
        <v>0.62009999999999998</v>
      </c>
      <c r="F9763">
        <v>5.0846</v>
      </c>
      <c r="G9763">
        <v>8.1722000000000001</v>
      </c>
      <c r="H9763">
        <v>8.9499999999999996E-2</v>
      </c>
      <c r="I9763">
        <v>-4.5139999999999998E-5</v>
      </c>
      <c r="J9763">
        <v>7.9299999999999995E-2</v>
      </c>
      <c r="K9763">
        <v>0.34570000000000001</v>
      </c>
    </row>
    <row r="9764" spans="1:11" hidden="1">
      <c r="A9764" t="s">
        <v>664</v>
      </c>
      <c r="B9764" t="s">
        <v>662</v>
      </c>
      <c r="C9764">
        <v>181</v>
      </c>
      <c r="D9764" t="s">
        <v>113</v>
      </c>
      <c r="E9764">
        <v>1.0561</v>
      </c>
      <c r="F9764">
        <v>5.0846</v>
      </c>
      <c r="G9764">
        <v>6.0731999999999999</v>
      </c>
      <c r="H9764">
        <v>8.9499999999999996E-2</v>
      </c>
      <c r="I9764">
        <v>-4.5139999999999998E-5</v>
      </c>
      <c r="J9764">
        <v>4.02E-2</v>
      </c>
      <c r="K9764">
        <v>-2.7888000000000002</v>
      </c>
    </row>
    <row r="9765" spans="1:11" hidden="1">
      <c r="A9765" t="s">
        <v>664</v>
      </c>
      <c r="B9765" t="s">
        <v>662</v>
      </c>
      <c r="C9765">
        <v>181</v>
      </c>
      <c r="D9765" t="s">
        <v>113</v>
      </c>
      <c r="E9765">
        <v>1.4921</v>
      </c>
      <c r="F9765">
        <v>5.0846</v>
      </c>
      <c r="G9765">
        <v>3.7048000000000001</v>
      </c>
      <c r="H9765">
        <v>8.9499999999999996E-2</v>
      </c>
      <c r="I9765">
        <v>-4.5139999999999998E-5</v>
      </c>
      <c r="J9765">
        <v>1.1999999999999999E-3</v>
      </c>
      <c r="K9765">
        <v>-4.9203000000000001</v>
      </c>
    </row>
    <row r="9766" spans="1:11" hidden="1">
      <c r="A9766" t="s">
        <v>664</v>
      </c>
      <c r="B9766" t="s">
        <v>662</v>
      </c>
      <c r="C9766">
        <v>181</v>
      </c>
      <c r="D9766" t="s">
        <v>113</v>
      </c>
      <c r="E9766">
        <v>1.9279999999999999</v>
      </c>
      <c r="F9766">
        <v>5.0846</v>
      </c>
      <c r="G9766">
        <v>1.3513999999999999</v>
      </c>
      <c r="H9766">
        <v>8.9499999999999996E-2</v>
      </c>
      <c r="I9766">
        <v>-4.5139999999999998E-5</v>
      </c>
      <c r="J9766">
        <v>-3.78E-2</v>
      </c>
      <c r="K9766">
        <v>-6.0195999999999996</v>
      </c>
    </row>
    <row r="9767" spans="1:11" hidden="1">
      <c r="A9767" t="s">
        <v>664</v>
      </c>
      <c r="B9767" t="s">
        <v>662</v>
      </c>
      <c r="C9767">
        <v>181</v>
      </c>
      <c r="D9767" t="s">
        <v>113</v>
      </c>
      <c r="E9767">
        <v>2.3639999999999999</v>
      </c>
      <c r="F9767">
        <v>5.0846</v>
      </c>
      <c r="G9767">
        <v>-0.37809999999999999</v>
      </c>
      <c r="H9767">
        <v>8.9499999999999996E-2</v>
      </c>
      <c r="I9767">
        <v>-4.5139999999999998E-5</v>
      </c>
      <c r="J9767">
        <v>-7.6899999999999996E-2</v>
      </c>
      <c r="K9767">
        <v>-6.1976000000000004</v>
      </c>
    </row>
    <row r="9768" spans="1:11" hidden="1">
      <c r="A9768" t="s">
        <v>664</v>
      </c>
      <c r="B9768" t="s">
        <v>662</v>
      </c>
      <c r="C9768">
        <v>181</v>
      </c>
      <c r="D9768" t="s">
        <v>113</v>
      </c>
      <c r="E9768">
        <v>2.8</v>
      </c>
      <c r="F9768">
        <v>5.0846</v>
      </c>
      <c r="G9768">
        <v>-1.1668000000000001</v>
      </c>
      <c r="H9768">
        <v>8.9499999999999996E-2</v>
      </c>
      <c r="I9768">
        <v>-4.5139999999999998E-5</v>
      </c>
      <c r="J9768">
        <v>-0.1159</v>
      </c>
      <c r="K9768">
        <v>-5.8266</v>
      </c>
    </row>
    <row r="9769" spans="1:11" hidden="1">
      <c r="A9769" t="s">
        <v>664</v>
      </c>
      <c r="B9769" t="s">
        <v>662</v>
      </c>
      <c r="C9769">
        <v>181</v>
      </c>
      <c r="D9769" t="s">
        <v>113</v>
      </c>
      <c r="E9769">
        <v>2.8</v>
      </c>
      <c r="F9769">
        <v>-0.34789999999999999</v>
      </c>
      <c r="G9769">
        <v>-4.5339</v>
      </c>
      <c r="H9769">
        <v>-0.3115</v>
      </c>
      <c r="I9769">
        <v>-4.5139999999999998E-5</v>
      </c>
      <c r="J9769">
        <v>-0.47949999999999998</v>
      </c>
      <c r="K9769">
        <v>-5.8266</v>
      </c>
    </row>
    <row r="9770" spans="1:11" hidden="1">
      <c r="A9770" t="s">
        <v>664</v>
      </c>
      <c r="B9770" t="s">
        <v>662</v>
      </c>
      <c r="C9770">
        <v>181</v>
      </c>
      <c r="D9770" t="s">
        <v>113</v>
      </c>
      <c r="E9770">
        <v>3.2360000000000002</v>
      </c>
      <c r="F9770">
        <v>-0.34789999999999999</v>
      </c>
      <c r="G9770">
        <v>-4.8521000000000001</v>
      </c>
      <c r="H9770">
        <v>-0.3115</v>
      </c>
      <c r="I9770">
        <v>-4.5139999999999998E-5</v>
      </c>
      <c r="J9770">
        <v>-0.34370000000000001</v>
      </c>
      <c r="K9770">
        <v>-3.7806000000000002</v>
      </c>
    </row>
    <row r="9771" spans="1:11" hidden="1">
      <c r="A9771" t="s">
        <v>664</v>
      </c>
      <c r="B9771" t="s">
        <v>662</v>
      </c>
      <c r="C9771">
        <v>181</v>
      </c>
      <c r="D9771" t="s">
        <v>113</v>
      </c>
      <c r="E9771">
        <v>3.6720000000000002</v>
      </c>
      <c r="F9771">
        <v>-0.34789999999999999</v>
      </c>
      <c r="G9771">
        <v>-5.1703000000000001</v>
      </c>
      <c r="H9771">
        <v>-0.3115</v>
      </c>
      <c r="I9771">
        <v>-4.5139999999999998E-5</v>
      </c>
      <c r="J9771">
        <v>-0.2079</v>
      </c>
      <c r="K9771">
        <v>-1.5958000000000001</v>
      </c>
    </row>
    <row r="9772" spans="1:11" hidden="1">
      <c r="A9772" t="s">
        <v>664</v>
      </c>
      <c r="B9772" t="s">
        <v>662</v>
      </c>
      <c r="C9772">
        <v>181</v>
      </c>
      <c r="D9772" t="s">
        <v>113</v>
      </c>
      <c r="E9772">
        <v>4.1079999999999997</v>
      </c>
      <c r="F9772">
        <v>-0.34789999999999999</v>
      </c>
      <c r="G9772">
        <v>-5.4885000000000002</v>
      </c>
      <c r="H9772">
        <v>-0.3115</v>
      </c>
      <c r="I9772">
        <v>-4.5139999999999998E-5</v>
      </c>
      <c r="J9772">
        <v>-7.2099999999999997E-2</v>
      </c>
      <c r="K9772">
        <v>0.72770000000000001</v>
      </c>
    </row>
    <row r="9773" spans="1:11" hidden="1">
      <c r="A9773" t="s">
        <v>664</v>
      </c>
      <c r="B9773" t="s">
        <v>662</v>
      </c>
      <c r="C9773">
        <v>181</v>
      </c>
      <c r="D9773" t="s">
        <v>113</v>
      </c>
      <c r="E9773">
        <v>4.5438999999999998</v>
      </c>
      <c r="F9773">
        <v>-0.34789999999999999</v>
      </c>
      <c r="G9773">
        <v>-5.8067000000000002</v>
      </c>
      <c r="H9773">
        <v>-0.3115</v>
      </c>
      <c r="I9773">
        <v>-4.5139999999999998E-5</v>
      </c>
      <c r="J9773">
        <v>6.3600000000000004E-2</v>
      </c>
      <c r="K9773">
        <v>3.19</v>
      </c>
    </row>
    <row r="9774" spans="1:11" hidden="1">
      <c r="A9774" t="s">
        <v>664</v>
      </c>
      <c r="B9774" t="s">
        <v>662</v>
      </c>
      <c r="C9774">
        <v>181</v>
      </c>
      <c r="D9774" t="s">
        <v>113</v>
      </c>
      <c r="E9774">
        <v>4.9798999999999998</v>
      </c>
      <c r="F9774">
        <v>-0.34789999999999999</v>
      </c>
      <c r="G9774">
        <v>-6.1249000000000002</v>
      </c>
      <c r="H9774">
        <v>-0.3115</v>
      </c>
      <c r="I9774">
        <v>-4.5139999999999998E-5</v>
      </c>
      <c r="J9774">
        <v>0.19939999999999999</v>
      </c>
      <c r="K9774">
        <v>5.7910000000000004</v>
      </c>
    </row>
    <row r="9775" spans="1:11" hidden="1">
      <c r="A9775" t="s">
        <v>664</v>
      </c>
      <c r="B9775" t="s">
        <v>662</v>
      </c>
      <c r="C9775">
        <v>181</v>
      </c>
      <c r="D9775" t="s">
        <v>113</v>
      </c>
      <c r="E9775">
        <v>5.4158999999999997</v>
      </c>
      <c r="F9775">
        <v>-0.34789999999999999</v>
      </c>
      <c r="G9775">
        <v>-6.4431000000000003</v>
      </c>
      <c r="H9775">
        <v>-0.3115</v>
      </c>
      <c r="I9775">
        <v>-4.5139999999999998E-5</v>
      </c>
      <c r="J9775">
        <v>0.3352</v>
      </c>
      <c r="K9775">
        <v>8.5306999999999995</v>
      </c>
    </row>
    <row r="9776" spans="1:11" hidden="1">
      <c r="A9776" t="s">
        <v>664</v>
      </c>
      <c r="B9776" t="s">
        <v>662</v>
      </c>
      <c r="C9776">
        <v>181</v>
      </c>
      <c r="D9776" t="s">
        <v>114</v>
      </c>
      <c r="E9776">
        <v>0.18410000000000001</v>
      </c>
      <c r="F9776">
        <v>-6.7854000000000001</v>
      </c>
      <c r="G9776">
        <v>9.4674999999999994</v>
      </c>
      <c r="H9776">
        <v>-0.1154</v>
      </c>
      <c r="I9776">
        <v>-4.2830000000000002E-5</v>
      </c>
      <c r="J9776">
        <v>-0.15570000000000001</v>
      </c>
      <c r="K9776">
        <v>4.4916</v>
      </c>
    </row>
    <row r="9777" spans="1:11" hidden="1">
      <c r="A9777" t="s">
        <v>664</v>
      </c>
      <c r="B9777" t="s">
        <v>662</v>
      </c>
      <c r="C9777">
        <v>181</v>
      </c>
      <c r="D9777" t="s">
        <v>114</v>
      </c>
      <c r="E9777">
        <v>0.62009999999999998</v>
      </c>
      <c r="F9777">
        <v>-6.7854000000000001</v>
      </c>
      <c r="G9777">
        <v>8.2814999999999994</v>
      </c>
      <c r="H9777">
        <v>-0.1154</v>
      </c>
      <c r="I9777">
        <v>-4.2830000000000002E-5</v>
      </c>
      <c r="J9777">
        <v>-0.10539999999999999</v>
      </c>
      <c r="K9777">
        <v>0.58830000000000005</v>
      </c>
    </row>
    <row r="9778" spans="1:11" hidden="1">
      <c r="A9778" t="s">
        <v>664</v>
      </c>
      <c r="B9778" t="s">
        <v>662</v>
      </c>
      <c r="C9778">
        <v>181</v>
      </c>
      <c r="D9778" t="s">
        <v>114</v>
      </c>
      <c r="E9778">
        <v>1.0561</v>
      </c>
      <c r="F9778">
        <v>-6.7854000000000001</v>
      </c>
      <c r="G9778">
        <v>6.1825000000000001</v>
      </c>
      <c r="H9778">
        <v>-0.1154</v>
      </c>
      <c r="I9778">
        <v>-4.2830000000000002E-5</v>
      </c>
      <c r="J9778">
        <v>-5.5100000000000003E-2</v>
      </c>
      <c r="K9778">
        <v>-2.5937999999999999</v>
      </c>
    </row>
    <row r="9779" spans="1:11" hidden="1">
      <c r="A9779" t="s">
        <v>664</v>
      </c>
      <c r="B9779" t="s">
        <v>662</v>
      </c>
      <c r="C9779">
        <v>181</v>
      </c>
      <c r="D9779" t="s">
        <v>114</v>
      </c>
      <c r="E9779">
        <v>1.4921</v>
      </c>
      <c r="F9779">
        <v>-6.7854000000000001</v>
      </c>
      <c r="G9779">
        <v>3.8140000000000001</v>
      </c>
      <c r="H9779">
        <v>-0.1154</v>
      </c>
      <c r="I9779">
        <v>-4.2830000000000002E-5</v>
      </c>
      <c r="J9779">
        <v>-4.7999999999999996E-3</v>
      </c>
      <c r="K9779">
        <v>-4.7729999999999997</v>
      </c>
    </row>
    <row r="9780" spans="1:11" hidden="1">
      <c r="A9780" t="s">
        <v>664</v>
      </c>
      <c r="B9780" t="s">
        <v>662</v>
      </c>
      <c r="C9780">
        <v>181</v>
      </c>
      <c r="D9780" t="s">
        <v>114</v>
      </c>
      <c r="E9780">
        <v>1.9279999999999999</v>
      </c>
      <c r="F9780">
        <v>-6.7854000000000001</v>
      </c>
      <c r="G9780">
        <v>1.4607000000000001</v>
      </c>
      <c r="H9780">
        <v>-0.1154</v>
      </c>
      <c r="I9780">
        <v>-4.2830000000000002E-5</v>
      </c>
      <c r="J9780">
        <v>4.5600000000000002E-2</v>
      </c>
      <c r="K9780">
        <v>-5.9199000000000002</v>
      </c>
    </row>
    <row r="9781" spans="1:11" hidden="1">
      <c r="A9781" t="s">
        <v>664</v>
      </c>
      <c r="B9781" t="s">
        <v>662</v>
      </c>
      <c r="C9781">
        <v>181</v>
      </c>
      <c r="D9781" t="s">
        <v>114</v>
      </c>
      <c r="E9781">
        <v>2.3639999999999999</v>
      </c>
      <c r="F9781">
        <v>-6.7854000000000001</v>
      </c>
      <c r="G9781">
        <v>-0.26889999999999997</v>
      </c>
      <c r="H9781">
        <v>-0.1154</v>
      </c>
      <c r="I9781">
        <v>-4.2830000000000002E-5</v>
      </c>
      <c r="J9781">
        <v>9.5899999999999999E-2</v>
      </c>
      <c r="K9781">
        <v>-6.1455000000000002</v>
      </c>
    </row>
    <row r="9782" spans="1:11" hidden="1">
      <c r="A9782" t="s">
        <v>664</v>
      </c>
      <c r="B9782" t="s">
        <v>662</v>
      </c>
      <c r="C9782">
        <v>181</v>
      </c>
      <c r="D9782" t="s">
        <v>114</v>
      </c>
      <c r="E9782">
        <v>2.8</v>
      </c>
      <c r="F9782">
        <v>-6.7854000000000001</v>
      </c>
      <c r="G9782">
        <v>-1.0575000000000001</v>
      </c>
      <c r="H9782">
        <v>-0.1154</v>
      </c>
      <c r="I9782">
        <v>-4.2830000000000002E-5</v>
      </c>
      <c r="J9782">
        <v>0.1462</v>
      </c>
      <c r="K9782">
        <v>-5.8221999999999996</v>
      </c>
    </row>
    <row r="9783" spans="1:11" hidden="1">
      <c r="A9783" t="s">
        <v>664</v>
      </c>
      <c r="B9783" t="s">
        <v>662</v>
      </c>
      <c r="C9783">
        <v>181</v>
      </c>
      <c r="D9783" t="s">
        <v>114</v>
      </c>
      <c r="E9783">
        <v>2.8</v>
      </c>
      <c r="F9783">
        <v>0.16819999999999999</v>
      </c>
      <c r="G9783">
        <v>-4.4245999999999999</v>
      </c>
      <c r="H9783">
        <v>0.2283</v>
      </c>
      <c r="I9783">
        <v>-4.2840000000000003E-5</v>
      </c>
      <c r="J9783">
        <v>0.3725</v>
      </c>
      <c r="K9783">
        <v>-5.8221999999999996</v>
      </c>
    </row>
    <row r="9784" spans="1:11" hidden="1">
      <c r="A9784" t="s">
        <v>664</v>
      </c>
      <c r="B9784" t="s">
        <v>662</v>
      </c>
      <c r="C9784">
        <v>181</v>
      </c>
      <c r="D9784" t="s">
        <v>114</v>
      </c>
      <c r="E9784">
        <v>3.2360000000000002</v>
      </c>
      <c r="F9784">
        <v>0.16819999999999999</v>
      </c>
      <c r="G9784">
        <v>-4.7427999999999999</v>
      </c>
      <c r="H9784">
        <v>0.2283</v>
      </c>
      <c r="I9784">
        <v>-4.2840000000000003E-5</v>
      </c>
      <c r="J9784">
        <v>0.27300000000000002</v>
      </c>
      <c r="K9784">
        <v>-3.8237999999999999</v>
      </c>
    </row>
    <row r="9785" spans="1:11" hidden="1">
      <c r="A9785" t="s">
        <v>664</v>
      </c>
      <c r="B9785" t="s">
        <v>662</v>
      </c>
      <c r="C9785">
        <v>181</v>
      </c>
      <c r="D9785" t="s">
        <v>114</v>
      </c>
      <c r="E9785">
        <v>3.6720000000000002</v>
      </c>
      <c r="F9785">
        <v>0.16819999999999999</v>
      </c>
      <c r="G9785">
        <v>-5.0609999999999999</v>
      </c>
      <c r="H9785">
        <v>0.2283</v>
      </c>
      <c r="I9785">
        <v>-4.2840000000000003E-5</v>
      </c>
      <c r="J9785">
        <v>0.1734</v>
      </c>
      <c r="K9785">
        <v>-1.6867000000000001</v>
      </c>
    </row>
    <row r="9786" spans="1:11" hidden="1">
      <c r="A9786" t="s">
        <v>664</v>
      </c>
      <c r="B9786" t="s">
        <v>662</v>
      </c>
      <c r="C9786">
        <v>181</v>
      </c>
      <c r="D9786" t="s">
        <v>114</v>
      </c>
      <c r="E9786">
        <v>4.1079999999999997</v>
      </c>
      <c r="F9786">
        <v>0.16819999999999999</v>
      </c>
      <c r="G9786">
        <v>-5.3792</v>
      </c>
      <c r="H9786">
        <v>0.2283</v>
      </c>
      <c r="I9786">
        <v>-4.2840000000000003E-5</v>
      </c>
      <c r="J9786">
        <v>7.3899999999999993E-2</v>
      </c>
      <c r="K9786">
        <v>0.58919999999999995</v>
      </c>
    </row>
    <row r="9787" spans="1:11" hidden="1">
      <c r="A9787" t="s">
        <v>664</v>
      </c>
      <c r="B9787" t="s">
        <v>662</v>
      </c>
      <c r="C9787">
        <v>181</v>
      </c>
      <c r="D9787" t="s">
        <v>114</v>
      </c>
      <c r="E9787">
        <v>4.5438999999999998</v>
      </c>
      <c r="F9787">
        <v>0.16819999999999999</v>
      </c>
      <c r="G9787">
        <v>-5.6974</v>
      </c>
      <c r="H9787">
        <v>0.2283</v>
      </c>
      <c r="I9787">
        <v>-4.2840000000000003E-5</v>
      </c>
      <c r="J9787">
        <v>-2.5600000000000001E-2</v>
      </c>
      <c r="K9787">
        <v>3.0038</v>
      </c>
    </row>
    <row r="9788" spans="1:11" hidden="1">
      <c r="A9788" t="s">
        <v>664</v>
      </c>
      <c r="B9788" t="s">
        <v>662</v>
      </c>
      <c r="C9788">
        <v>181</v>
      </c>
      <c r="D9788" t="s">
        <v>114</v>
      </c>
      <c r="E9788">
        <v>4.9798999999999998</v>
      </c>
      <c r="F9788">
        <v>0.16819999999999999</v>
      </c>
      <c r="G9788">
        <v>-6.0156000000000001</v>
      </c>
      <c r="H9788">
        <v>0.2283</v>
      </c>
      <c r="I9788">
        <v>-4.2840000000000003E-5</v>
      </c>
      <c r="J9788">
        <v>-0.12509999999999999</v>
      </c>
      <c r="K9788">
        <v>5.5571999999999999</v>
      </c>
    </row>
    <row r="9789" spans="1:11" hidden="1">
      <c r="A9789" t="s">
        <v>664</v>
      </c>
      <c r="B9789" t="s">
        <v>662</v>
      </c>
      <c r="C9789">
        <v>181</v>
      </c>
      <c r="D9789" t="s">
        <v>114</v>
      </c>
      <c r="E9789">
        <v>5.4158999999999997</v>
      </c>
      <c r="F9789">
        <v>0.16819999999999999</v>
      </c>
      <c r="G9789">
        <v>-6.3338000000000001</v>
      </c>
      <c r="H9789">
        <v>0.2283</v>
      </c>
      <c r="I9789">
        <v>-4.2840000000000003E-5</v>
      </c>
      <c r="J9789">
        <v>-0.22459999999999999</v>
      </c>
      <c r="K9789">
        <v>8.2492000000000001</v>
      </c>
    </row>
    <row r="9790" spans="1:11" hidden="1">
      <c r="A9790" t="s">
        <v>664</v>
      </c>
      <c r="B9790" t="s">
        <v>662</v>
      </c>
      <c r="C9790">
        <v>181</v>
      </c>
      <c r="D9790" t="s">
        <v>115</v>
      </c>
      <c r="E9790">
        <v>0.18410000000000001</v>
      </c>
      <c r="F9790">
        <v>5.2347999999999999</v>
      </c>
      <c r="G9790">
        <v>9.4169999999999998</v>
      </c>
      <c r="H9790">
        <v>9.1300000000000006E-2</v>
      </c>
      <c r="I9790">
        <v>-4.498E-5</v>
      </c>
      <c r="J9790">
        <v>0.1196</v>
      </c>
      <c r="K9790">
        <v>4.3594999999999997</v>
      </c>
    </row>
    <row r="9791" spans="1:11" hidden="1">
      <c r="A9791" t="s">
        <v>664</v>
      </c>
      <c r="B9791" t="s">
        <v>662</v>
      </c>
      <c r="C9791">
        <v>181</v>
      </c>
      <c r="D9791" t="s">
        <v>115</v>
      </c>
      <c r="E9791">
        <v>0.62009999999999998</v>
      </c>
      <c r="F9791">
        <v>5.2347999999999999</v>
      </c>
      <c r="G9791">
        <v>8.2309999999999999</v>
      </c>
      <c r="H9791">
        <v>9.1300000000000006E-2</v>
      </c>
      <c r="I9791">
        <v>-4.498E-5</v>
      </c>
      <c r="J9791">
        <v>7.9799999999999996E-2</v>
      </c>
      <c r="K9791">
        <v>0.47820000000000001</v>
      </c>
    </row>
    <row r="9792" spans="1:11" hidden="1">
      <c r="A9792" t="s">
        <v>664</v>
      </c>
      <c r="B9792" t="s">
        <v>662</v>
      </c>
      <c r="C9792">
        <v>181</v>
      </c>
      <c r="D9792" t="s">
        <v>115</v>
      </c>
      <c r="E9792">
        <v>1.0561</v>
      </c>
      <c r="F9792">
        <v>5.2347999999999999</v>
      </c>
      <c r="G9792">
        <v>6.1319999999999997</v>
      </c>
      <c r="H9792">
        <v>9.1300000000000006E-2</v>
      </c>
      <c r="I9792">
        <v>-4.498E-5</v>
      </c>
      <c r="J9792">
        <v>0.04</v>
      </c>
      <c r="K9792">
        <v>-2.6819999999999999</v>
      </c>
    </row>
    <row r="9793" spans="1:11" hidden="1">
      <c r="A9793" t="s">
        <v>664</v>
      </c>
      <c r="B9793" t="s">
        <v>662</v>
      </c>
      <c r="C9793">
        <v>181</v>
      </c>
      <c r="D9793" t="s">
        <v>115</v>
      </c>
      <c r="E9793">
        <v>1.4921</v>
      </c>
      <c r="F9793">
        <v>5.2347999999999999</v>
      </c>
      <c r="G9793">
        <v>3.7635999999999998</v>
      </c>
      <c r="H9793">
        <v>9.1300000000000006E-2</v>
      </c>
      <c r="I9793">
        <v>-4.498E-5</v>
      </c>
      <c r="J9793">
        <v>1E-4</v>
      </c>
      <c r="K9793">
        <v>-4.8391000000000002</v>
      </c>
    </row>
    <row r="9794" spans="1:11" hidden="1">
      <c r="A9794" t="s">
        <v>664</v>
      </c>
      <c r="B9794" t="s">
        <v>662</v>
      </c>
      <c r="C9794">
        <v>181</v>
      </c>
      <c r="D9794" t="s">
        <v>115</v>
      </c>
      <c r="E9794">
        <v>1.9279999999999999</v>
      </c>
      <c r="F9794">
        <v>5.2347999999999999</v>
      </c>
      <c r="G9794">
        <v>1.4103000000000001</v>
      </c>
      <c r="H9794">
        <v>9.1300000000000006E-2</v>
      </c>
      <c r="I9794">
        <v>-4.498E-5</v>
      </c>
      <c r="J9794">
        <v>-3.9699999999999999E-2</v>
      </c>
      <c r="K9794">
        <v>-5.9641000000000002</v>
      </c>
    </row>
    <row r="9795" spans="1:11" hidden="1">
      <c r="A9795" t="s">
        <v>664</v>
      </c>
      <c r="B9795" t="s">
        <v>662</v>
      </c>
      <c r="C9795">
        <v>181</v>
      </c>
      <c r="D9795" t="s">
        <v>115</v>
      </c>
      <c r="E9795">
        <v>2.3639999999999999</v>
      </c>
      <c r="F9795">
        <v>5.2347999999999999</v>
      </c>
      <c r="G9795">
        <v>-0.31929999999999997</v>
      </c>
      <c r="H9795">
        <v>9.1300000000000006E-2</v>
      </c>
      <c r="I9795">
        <v>-4.498E-5</v>
      </c>
      <c r="J9795">
        <v>-7.9500000000000001E-2</v>
      </c>
      <c r="K9795">
        <v>-6.1677</v>
      </c>
    </row>
    <row r="9796" spans="1:11" hidden="1">
      <c r="A9796" t="s">
        <v>664</v>
      </c>
      <c r="B9796" t="s">
        <v>662</v>
      </c>
      <c r="C9796">
        <v>181</v>
      </c>
      <c r="D9796" t="s">
        <v>115</v>
      </c>
      <c r="E9796">
        <v>2.8</v>
      </c>
      <c r="F9796">
        <v>5.2347999999999999</v>
      </c>
      <c r="G9796">
        <v>-1.1080000000000001</v>
      </c>
      <c r="H9796">
        <v>9.1300000000000006E-2</v>
      </c>
      <c r="I9796">
        <v>-4.498E-5</v>
      </c>
      <c r="J9796">
        <v>-0.1193</v>
      </c>
      <c r="K9796">
        <v>-5.8224</v>
      </c>
    </row>
    <row r="9797" spans="1:11" hidden="1">
      <c r="A9797" t="s">
        <v>664</v>
      </c>
      <c r="B9797" t="s">
        <v>662</v>
      </c>
      <c r="C9797">
        <v>181</v>
      </c>
      <c r="D9797" t="s">
        <v>115</v>
      </c>
      <c r="E9797">
        <v>2.8</v>
      </c>
      <c r="F9797">
        <v>8.5699999999999998E-2</v>
      </c>
      <c r="G9797">
        <v>-4.4749999999999996</v>
      </c>
      <c r="H9797">
        <v>-0.4778</v>
      </c>
      <c r="I9797">
        <v>-4.498E-5</v>
      </c>
      <c r="J9797">
        <v>-0.71599999999999997</v>
      </c>
      <c r="K9797">
        <v>-5.8224</v>
      </c>
    </row>
    <row r="9798" spans="1:11" hidden="1">
      <c r="A9798" t="s">
        <v>664</v>
      </c>
      <c r="B9798" t="s">
        <v>662</v>
      </c>
      <c r="C9798">
        <v>181</v>
      </c>
      <c r="D9798" t="s">
        <v>115</v>
      </c>
      <c r="E9798">
        <v>3.2360000000000002</v>
      </c>
      <c r="F9798">
        <v>8.5699999999999998E-2</v>
      </c>
      <c r="G9798">
        <v>-4.7931999999999997</v>
      </c>
      <c r="H9798">
        <v>-0.4778</v>
      </c>
      <c r="I9798">
        <v>-4.498E-5</v>
      </c>
      <c r="J9798">
        <v>-0.50770000000000004</v>
      </c>
      <c r="K9798">
        <v>-3.802</v>
      </c>
    </row>
    <row r="9799" spans="1:11" hidden="1">
      <c r="A9799" t="s">
        <v>664</v>
      </c>
      <c r="B9799" t="s">
        <v>662</v>
      </c>
      <c r="C9799">
        <v>181</v>
      </c>
      <c r="D9799" t="s">
        <v>115</v>
      </c>
      <c r="E9799">
        <v>3.6720000000000002</v>
      </c>
      <c r="F9799">
        <v>8.5699999999999998E-2</v>
      </c>
      <c r="G9799">
        <v>-5.1113999999999997</v>
      </c>
      <c r="H9799">
        <v>-0.4778</v>
      </c>
      <c r="I9799">
        <v>-4.498E-5</v>
      </c>
      <c r="J9799">
        <v>-0.2994</v>
      </c>
      <c r="K9799">
        <v>-1.6429</v>
      </c>
    </row>
    <row r="9800" spans="1:11" hidden="1">
      <c r="A9800" t="s">
        <v>664</v>
      </c>
      <c r="B9800" t="s">
        <v>662</v>
      </c>
      <c r="C9800">
        <v>181</v>
      </c>
      <c r="D9800" t="s">
        <v>115</v>
      </c>
      <c r="E9800">
        <v>4.1079999999999997</v>
      </c>
      <c r="F9800">
        <v>8.5699999999999998E-2</v>
      </c>
      <c r="G9800">
        <v>-5.4295999999999998</v>
      </c>
      <c r="H9800">
        <v>-0.4778</v>
      </c>
      <c r="I9800">
        <v>-4.498E-5</v>
      </c>
      <c r="J9800">
        <v>-9.11E-2</v>
      </c>
      <c r="K9800">
        <v>0.65500000000000003</v>
      </c>
    </row>
    <row r="9801" spans="1:11" hidden="1">
      <c r="A9801" t="s">
        <v>664</v>
      </c>
      <c r="B9801" t="s">
        <v>662</v>
      </c>
      <c r="C9801">
        <v>181</v>
      </c>
      <c r="D9801" t="s">
        <v>115</v>
      </c>
      <c r="E9801">
        <v>4.5438999999999998</v>
      </c>
      <c r="F9801">
        <v>8.5699999999999998E-2</v>
      </c>
      <c r="G9801">
        <v>-5.7477999999999998</v>
      </c>
      <c r="H9801">
        <v>-0.4778</v>
      </c>
      <c r="I9801">
        <v>-4.498E-5</v>
      </c>
      <c r="J9801">
        <v>0.1172</v>
      </c>
      <c r="K9801">
        <v>3.0916000000000001</v>
      </c>
    </row>
    <row r="9802" spans="1:11" hidden="1">
      <c r="A9802" t="s">
        <v>664</v>
      </c>
      <c r="B9802" t="s">
        <v>662</v>
      </c>
      <c r="C9802">
        <v>181</v>
      </c>
      <c r="D9802" t="s">
        <v>115</v>
      </c>
      <c r="E9802">
        <v>4.9798999999999998</v>
      </c>
      <c r="F9802">
        <v>8.5699999999999998E-2</v>
      </c>
      <c r="G9802">
        <v>-6.0659999999999998</v>
      </c>
      <c r="H9802">
        <v>-0.4778</v>
      </c>
      <c r="I9802">
        <v>-4.498E-5</v>
      </c>
      <c r="J9802">
        <v>0.32550000000000001</v>
      </c>
      <c r="K9802">
        <v>5.6669</v>
      </c>
    </row>
    <row r="9803" spans="1:11" hidden="1">
      <c r="A9803" t="s">
        <v>664</v>
      </c>
      <c r="B9803" t="s">
        <v>662</v>
      </c>
      <c r="C9803">
        <v>181</v>
      </c>
      <c r="D9803" t="s">
        <v>115</v>
      </c>
      <c r="E9803">
        <v>5.4158999999999997</v>
      </c>
      <c r="F9803">
        <v>8.5699999999999998E-2</v>
      </c>
      <c r="G9803">
        <v>-6.3841999999999999</v>
      </c>
      <c r="H9803">
        <v>-0.4778</v>
      </c>
      <c r="I9803">
        <v>-4.498E-5</v>
      </c>
      <c r="J9803">
        <v>0.53380000000000005</v>
      </c>
      <c r="K9803">
        <v>8.3810000000000002</v>
      </c>
    </row>
    <row r="9804" spans="1:11" hidden="1">
      <c r="A9804" t="s">
        <v>664</v>
      </c>
      <c r="B9804" t="s">
        <v>662</v>
      </c>
      <c r="C9804">
        <v>181</v>
      </c>
      <c r="D9804" t="s">
        <v>116</v>
      </c>
      <c r="E9804">
        <v>0.18410000000000001</v>
      </c>
      <c r="F9804">
        <v>-7.0857000000000001</v>
      </c>
      <c r="G9804">
        <v>9.3498000000000001</v>
      </c>
      <c r="H9804">
        <v>-0.1191</v>
      </c>
      <c r="I9804">
        <v>-4.316E-5</v>
      </c>
      <c r="J9804">
        <v>-0.15840000000000001</v>
      </c>
      <c r="K9804">
        <v>4.1753</v>
      </c>
    </row>
    <row r="9805" spans="1:11" hidden="1">
      <c r="A9805" t="s">
        <v>664</v>
      </c>
      <c r="B9805" t="s">
        <v>662</v>
      </c>
      <c r="C9805">
        <v>181</v>
      </c>
      <c r="D9805" t="s">
        <v>116</v>
      </c>
      <c r="E9805">
        <v>0.62009999999999998</v>
      </c>
      <c r="F9805">
        <v>-7.0857000000000001</v>
      </c>
      <c r="G9805">
        <v>8.1638000000000002</v>
      </c>
      <c r="H9805">
        <v>-0.1191</v>
      </c>
      <c r="I9805">
        <v>-4.316E-5</v>
      </c>
      <c r="J9805">
        <v>-0.10639999999999999</v>
      </c>
      <c r="K9805">
        <v>0.32329999999999998</v>
      </c>
    </row>
    <row r="9806" spans="1:11" hidden="1">
      <c r="A9806" t="s">
        <v>664</v>
      </c>
      <c r="B9806" t="s">
        <v>662</v>
      </c>
      <c r="C9806">
        <v>181</v>
      </c>
      <c r="D9806" t="s">
        <v>116</v>
      </c>
      <c r="E9806">
        <v>1.0561</v>
      </c>
      <c r="F9806">
        <v>-7.0857000000000001</v>
      </c>
      <c r="G9806">
        <v>6.0648</v>
      </c>
      <c r="H9806">
        <v>-0.1191</v>
      </c>
      <c r="I9806">
        <v>-4.316E-5</v>
      </c>
      <c r="J9806">
        <v>-5.45E-2</v>
      </c>
      <c r="K9806">
        <v>-2.8075000000000001</v>
      </c>
    </row>
    <row r="9807" spans="1:11" hidden="1">
      <c r="A9807" t="s">
        <v>664</v>
      </c>
      <c r="B9807" t="s">
        <v>662</v>
      </c>
      <c r="C9807">
        <v>181</v>
      </c>
      <c r="D9807" t="s">
        <v>116</v>
      </c>
      <c r="E9807">
        <v>1.4921</v>
      </c>
      <c r="F9807">
        <v>-7.0857000000000001</v>
      </c>
      <c r="G9807">
        <v>3.6964000000000001</v>
      </c>
      <c r="H9807">
        <v>-0.1191</v>
      </c>
      <c r="I9807">
        <v>-4.316E-5</v>
      </c>
      <c r="J9807">
        <v>-2.5999999999999999E-3</v>
      </c>
      <c r="K9807">
        <v>-4.9352999999999998</v>
      </c>
    </row>
    <row r="9808" spans="1:11" hidden="1">
      <c r="A9808" t="s">
        <v>664</v>
      </c>
      <c r="B9808" t="s">
        <v>662</v>
      </c>
      <c r="C9808">
        <v>181</v>
      </c>
      <c r="D9808" t="s">
        <v>116</v>
      </c>
      <c r="E9808">
        <v>1.9279999999999999</v>
      </c>
      <c r="F9808">
        <v>-7.0857000000000001</v>
      </c>
      <c r="G9808">
        <v>1.343</v>
      </c>
      <c r="H9808">
        <v>-0.1191</v>
      </c>
      <c r="I9808">
        <v>-4.316E-5</v>
      </c>
      <c r="J9808">
        <v>4.9299999999999997E-2</v>
      </c>
      <c r="K9808">
        <v>-6.0309999999999997</v>
      </c>
    </row>
    <row r="9809" spans="1:11" hidden="1">
      <c r="A9809" t="s">
        <v>664</v>
      </c>
      <c r="B9809" t="s">
        <v>662</v>
      </c>
      <c r="C9809">
        <v>181</v>
      </c>
      <c r="D9809" t="s">
        <v>116</v>
      </c>
      <c r="E9809">
        <v>2.3639999999999999</v>
      </c>
      <c r="F9809">
        <v>-7.0857000000000001</v>
      </c>
      <c r="G9809">
        <v>-0.38650000000000001</v>
      </c>
      <c r="H9809">
        <v>-0.1191</v>
      </c>
      <c r="I9809">
        <v>-4.316E-5</v>
      </c>
      <c r="J9809">
        <v>0.1012</v>
      </c>
      <c r="K9809">
        <v>-6.2053000000000003</v>
      </c>
    </row>
    <row r="9810" spans="1:11" hidden="1">
      <c r="A9810" t="s">
        <v>664</v>
      </c>
      <c r="B9810" t="s">
        <v>662</v>
      </c>
      <c r="C9810">
        <v>181</v>
      </c>
      <c r="D9810" t="s">
        <v>116</v>
      </c>
      <c r="E9810">
        <v>2.8</v>
      </c>
      <c r="F9810">
        <v>-7.0857000000000001</v>
      </c>
      <c r="G9810">
        <v>-1.1752</v>
      </c>
      <c r="H9810">
        <v>-0.1191</v>
      </c>
      <c r="I9810">
        <v>-4.316E-5</v>
      </c>
      <c r="J9810">
        <v>0.15310000000000001</v>
      </c>
      <c r="K9810">
        <v>-5.8307000000000002</v>
      </c>
    </row>
    <row r="9811" spans="1:11" hidden="1">
      <c r="A9811" t="s">
        <v>664</v>
      </c>
      <c r="B9811" t="s">
        <v>662</v>
      </c>
      <c r="C9811">
        <v>181</v>
      </c>
      <c r="D9811" t="s">
        <v>116</v>
      </c>
      <c r="E9811">
        <v>2.8</v>
      </c>
      <c r="F9811">
        <v>-0.69879999999999998</v>
      </c>
      <c r="G9811">
        <v>-4.5423</v>
      </c>
      <c r="H9811">
        <v>0.56089999999999995</v>
      </c>
      <c r="I9811">
        <v>-4.316E-5</v>
      </c>
      <c r="J9811">
        <v>0.84530000000000005</v>
      </c>
      <c r="K9811">
        <v>-5.8307000000000002</v>
      </c>
    </row>
    <row r="9812" spans="1:11" hidden="1">
      <c r="A9812" t="s">
        <v>664</v>
      </c>
      <c r="B9812" t="s">
        <v>662</v>
      </c>
      <c r="C9812">
        <v>181</v>
      </c>
      <c r="D9812" t="s">
        <v>116</v>
      </c>
      <c r="E9812">
        <v>3.2360000000000002</v>
      </c>
      <c r="F9812">
        <v>-0.69879999999999998</v>
      </c>
      <c r="G9812">
        <v>-4.8605</v>
      </c>
      <c r="H9812">
        <v>0.56089999999999995</v>
      </c>
      <c r="I9812">
        <v>-4.316E-5</v>
      </c>
      <c r="J9812">
        <v>0.6008</v>
      </c>
      <c r="K9812">
        <v>-3.7808999999999999</v>
      </c>
    </row>
    <row r="9813" spans="1:11" hidden="1">
      <c r="A9813" t="s">
        <v>664</v>
      </c>
      <c r="B9813" t="s">
        <v>662</v>
      </c>
      <c r="C9813">
        <v>181</v>
      </c>
      <c r="D9813" t="s">
        <v>116</v>
      </c>
      <c r="E9813">
        <v>3.6720000000000002</v>
      </c>
      <c r="F9813">
        <v>-0.69879999999999998</v>
      </c>
      <c r="G9813">
        <v>-5.1787000000000001</v>
      </c>
      <c r="H9813">
        <v>0.56089999999999995</v>
      </c>
      <c r="I9813">
        <v>-4.316E-5</v>
      </c>
      <c r="J9813">
        <v>0.35630000000000001</v>
      </c>
      <c r="K9813">
        <v>-1.5925</v>
      </c>
    </row>
    <row r="9814" spans="1:11" hidden="1">
      <c r="A9814" t="s">
        <v>664</v>
      </c>
      <c r="B9814" t="s">
        <v>662</v>
      </c>
      <c r="C9814">
        <v>181</v>
      </c>
      <c r="D9814" t="s">
        <v>116</v>
      </c>
      <c r="E9814">
        <v>4.1079999999999997</v>
      </c>
      <c r="F9814">
        <v>-0.69879999999999998</v>
      </c>
      <c r="G9814">
        <v>-5.4969000000000001</v>
      </c>
      <c r="H9814">
        <v>0.56089999999999995</v>
      </c>
      <c r="I9814">
        <v>-4.316E-5</v>
      </c>
      <c r="J9814">
        <v>0.1118</v>
      </c>
      <c r="K9814">
        <v>0.73470000000000002</v>
      </c>
    </row>
    <row r="9815" spans="1:11" hidden="1">
      <c r="A9815" t="s">
        <v>664</v>
      </c>
      <c r="B9815" t="s">
        <v>662</v>
      </c>
      <c r="C9815">
        <v>181</v>
      </c>
      <c r="D9815" t="s">
        <v>116</v>
      </c>
      <c r="E9815">
        <v>4.5438999999999998</v>
      </c>
      <c r="F9815">
        <v>-0.69879999999999998</v>
      </c>
      <c r="G9815">
        <v>-5.8151000000000002</v>
      </c>
      <c r="H9815">
        <v>0.56089999999999995</v>
      </c>
      <c r="I9815">
        <v>-4.316E-5</v>
      </c>
      <c r="J9815">
        <v>-0.13270000000000001</v>
      </c>
      <c r="K9815">
        <v>3.2006000000000001</v>
      </c>
    </row>
    <row r="9816" spans="1:11" hidden="1">
      <c r="A9816" t="s">
        <v>664</v>
      </c>
      <c r="B9816" t="s">
        <v>662</v>
      </c>
      <c r="C9816">
        <v>181</v>
      </c>
      <c r="D9816" t="s">
        <v>116</v>
      </c>
      <c r="E9816">
        <v>4.9798999999999998</v>
      </c>
      <c r="F9816">
        <v>-0.69879999999999998</v>
      </c>
      <c r="G9816">
        <v>-6.1333000000000002</v>
      </c>
      <c r="H9816">
        <v>0.56089999999999995</v>
      </c>
      <c r="I9816">
        <v>-4.316E-5</v>
      </c>
      <c r="J9816">
        <v>-0.37730000000000002</v>
      </c>
      <c r="K9816">
        <v>5.8052000000000001</v>
      </c>
    </row>
    <row r="9817" spans="1:11" hidden="1">
      <c r="A9817" t="s">
        <v>664</v>
      </c>
      <c r="B9817" t="s">
        <v>662</v>
      </c>
      <c r="C9817">
        <v>181</v>
      </c>
      <c r="D9817" t="s">
        <v>116</v>
      </c>
      <c r="E9817">
        <v>5.4158999999999997</v>
      </c>
      <c r="F9817">
        <v>-0.69879999999999998</v>
      </c>
      <c r="G9817">
        <v>-6.4515000000000002</v>
      </c>
      <c r="H9817">
        <v>0.56089999999999995</v>
      </c>
      <c r="I9817">
        <v>-4.316E-5</v>
      </c>
      <c r="J9817">
        <v>-0.62180000000000002</v>
      </c>
      <c r="K9817">
        <v>8.5486000000000004</v>
      </c>
    </row>
    <row r="9818" spans="1:11" hidden="1">
      <c r="A9818" t="s">
        <v>664</v>
      </c>
      <c r="B9818" t="s">
        <v>662</v>
      </c>
      <c r="C9818">
        <v>181</v>
      </c>
      <c r="D9818" t="s">
        <v>117</v>
      </c>
      <c r="E9818">
        <v>0.18410000000000001</v>
      </c>
      <c r="F9818">
        <v>4.9344999999999999</v>
      </c>
      <c r="G9818">
        <v>9.2993000000000006</v>
      </c>
      <c r="H9818">
        <v>8.77E-2</v>
      </c>
      <c r="I9818">
        <v>-4.5300000000000003E-5</v>
      </c>
      <c r="J9818">
        <v>0.11700000000000001</v>
      </c>
      <c r="K9818">
        <v>4.0431999999999997</v>
      </c>
    </row>
    <row r="9819" spans="1:11" hidden="1">
      <c r="A9819" t="s">
        <v>664</v>
      </c>
      <c r="B9819" t="s">
        <v>662</v>
      </c>
      <c r="C9819">
        <v>181</v>
      </c>
      <c r="D9819" t="s">
        <v>117</v>
      </c>
      <c r="E9819">
        <v>0.62009999999999998</v>
      </c>
      <c r="F9819">
        <v>4.9344999999999999</v>
      </c>
      <c r="G9819">
        <v>8.1134000000000004</v>
      </c>
      <c r="H9819">
        <v>8.77E-2</v>
      </c>
      <c r="I9819">
        <v>-4.5300000000000003E-5</v>
      </c>
      <c r="J9819">
        <v>7.8799999999999995E-2</v>
      </c>
      <c r="K9819">
        <v>0.2132</v>
      </c>
    </row>
    <row r="9820" spans="1:11" hidden="1">
      <c r="A9820" t="s">
        <v>664</v>
      </c>
      <c r="B9820" t="s">
        <v>662</v>
      </c>
      <c r="C9820">
        <v>181</v>
      </c>
      <c r="D9820" t="s">
        <v>117</v>
      </c>
      <c r="E9820">
        <v>1.0561</v>
      </c>
      <c r="F9820">
        <v>4.9344999999999999</v>
      </c>
      <c r="G9820">
        <v>6.0143000000000004</v>
      </c>
      <c r="H9820">
        <v>8.77E-2</v>
      </c>
      <c r="I9820">
        <v>-4.5300000000000003E-5</v>
      </c>
      <c r="J9820">
        <v>4.0500000000000001E-2</v>
      </c>
      <c r="K9820">
        <v>-2.8956</v>
      </c>
    </row>
    <row r="9821" spans="1:11" hidden="1">
      <c r="A9821" t="s">
        <v>664</v>
      </c>
      <c r="B9821" t="s">
        <v>662</v>
      </c>
      <c r="C9821">
        <v>181</v>
      </c>
      <c r="D9821" t="s">
        <v>117</v>
      </c>
      <c r="E9821">
        <v>1.4921</v>
      </c>
      <c r="F9821">
        <v>4.9344999999999999</v>
      </c>
      <c r="G9821">
        <v>3.6459000000000001</v>
      </c>
      <c r="H9821">
        <v>8.77E-2</v>
      </c>
      <c r="I9821">
        <v>-4.5300000000000003E-5</v>
      </c>
      <c r="J9821">
        <v>2.3E-3</v>
      </c>
      <c r="K9821">
        <v>-5.0015000000000001</v>
      </c>
    </row>
    <row r="9822" spans="1:11" hidden="1">
      <c r="A9822" t="s">
        <v>664</v>
      </c>
      <c r="B9822" t="s">
        <v>662</v>
      </c>
      <c r="C9822">
        <v>181</v>
      </c>
      <c r="D9822" t="s">
        <v>117</v>
      </c>
      <c r="E9822">
        <v>1.9279999999999999</v>
      </c>
      <c r="F9822">
        <v>4.9344999999999999</v>
      </c>
      <c r="G9822">
        <v>1.2926</v>
      </c>
      <c r="H9822">
        <v>8.77E-2</v>
      </c>
      <c r="I9822">
        <v>-4.5300000000000003E-5</v>
      </c>
      <c r="J9822">
        <v>-3.5999999999999997E-2</v>
      </c>
      <c r="K9822">
        <v>-6.0751999999999997</v>
      </c>
    </row>
    <row r="9823" spans="1:11" hidden="1">
      <c r="A9823" t="s">
        <v>664</v>
      </c>
      <c r="B9823" t="s">
        <v>662</v>
      </c>
      <c r="C9823">
        <v>181</v>
      </c>
      <c r="D9823" t="s">
        <v>117</v>
      </c>
      <c r="E9823">
        <v>2.3639999999999999</v>
      </c>
      <c r="F9823">
        <v>4.9344999999999999</v>
      </c>
      <c r="G9823">
        <v>-0.437</v>
      </c>
      <c r="H9823">
        <v>8.77E-2</v>
      </c>
      <c r="I9823">
        <v>-4.5300000000000003E-5</v>
      </c>
      <c r="J9823">
        <v>-7.4200000000000002E-2</v>
      </c>
      <c r="K9823">
        <v>-6.2275</v>
      </c>
    </row>
    <row r="9824" spans="1:11" hidden="1">
      <c r="A9824" t="s">
        <v>664</v>
      </c>
      <c r="B9824" t="s">
        <v>662</v>
      </c>
      <c r="C9824">
        <v>181</v>
      </c>
      <c r="D9824" t="s">
        <v>117</v>
      </c>
      <c r="E9824">
        <v>2.8</v>
      </c>
      <c r="F9824">
        <v>4.9344999999999999</v>
      </c>
      <c r="G9824">
        <v>-1.2256</v>
      </c>
      <c r="H9824">
        <v>8.77E-2</v>
      </c>
      <c r="I9824">
        <v>-4.5300000000000003E-5</v>
      </c>
      <c r="J9824">
        <v>-0.1124</v>
      </c>
      <c r="K9824">
        <v>-5.8308999999999997</v>
      </c>
    </row>
    <row r="9825" spans="1:11" hidden="1">
      <c r="A9825" t="s">
        <v>664</v>
      </c>
      <c r="B9825" t="s">
        <v>662</v>
      </c>
      <c r="C9825">
        <v>181</v>
      </c>
      <c r="D9825" t="s">
        <v>117</v>
      </c>
      <c r="E9825">
        <v>2.8</v>
      </c>
      <c r="F9825">
        <v>-0.78139999999999998</v>
      </c>
      <c r="G9825">
        <v>-4.5926999999999998</v>
      </c>
      <c r="H9825">
        <v>-0.1452</v>
      </c>
      <c r="I9825">
        <v>-4.5300000000000003E-5</v>
      </c>
      <c r="J9825">
        <v>-0.24310000000000001</v>
      </c>
      <c r="K9825">
        <v>-5.8308999999999997</v>
      </c>
    </row>
    <row r="9826" spans="1:11" hidden="1">
      <c r="A9826" t="s">
        <v>664</v>
      </c>
      <c r="B9826" t="s">
        <v>662</v>
      </c>
      <c r="C9826">
        <v>181</v>
      </c>
      <c r="D9826" t="s">
        <v>117</v>
      </c>
      <c r="E9826">
        <v>3.2360000000000002</v>
      </c>
      <c r="F9826">
        <v>-0.78139999999999998</v>
      </c>
      <c r="G9826">
        <v>-4.9108999999999998</v>
      </c>
      <c r="H9826">
        <v>-0.1452</v>
      </c>
      <c r="I9826">
        <v>-4.5300000000000003E-5</v>
      </c>
      <c r="J9826">
        <v>-0.17979999999999999</v>
      </c>
      <c r="K9826">
        <v>-3.7591999999999999</v>
      </c>
    </row>
    <row r="9827" spans="1:11" hidden="1">
      <c r="A9827" t="s">
        <v>664</v>
      </c>
      <c r="B9827" t="s">
        <v>662</v>
      </c>
      <c r="C9827">
        <v>181</v>
      </c>
      <c r="D9827" t="s">
        <v>117</v>
      </c>
      <c r="E9827">
        <v>3.6720000000000002</v>
      </c>
      <c r="F9827">
        <v>-0.78139999999999998</v>
      </c>
      <c r="G9827">
        <v>-5.2290999999999999</v>
      </c>
      <c r="H9827">
        <v>-0.1452</v>
      </c>
      <c r="I9827">
        <v>-4.5300000000000003E-5</v>
      </c>
      <c r="J9827">
        <v>-0.11650000000000001</v>
      </c>
      <c r="K9827">
        <v>-1.5487</v>
      </c>
    </row>
    <row r="9828" spans="1:11" hidden="1">
      <c r="A9828" t="s">
        <v>664</v>
      </c>
      <c r="B9828" t="s">
        <v>662</v>
      </c>
      <c r="C9828">
        <v>181</v>
      </c>
      <c r="D9828" t="s">
        <v>117</v>
      </c>
      <c r="E9828">
        <v>4.1079999999999997</v>
      </c>
      <c r="F9828">
        <v>-0.78139999999999998</v>
      </c>
      <c r="G9828">
        <v>-5.5472999999999999</v>
      </c>
      <c r="H9828">
        <v>-0.1452</v>
      </c>
      <c r="I9828">
        <v>-4.5300000000000003E-5</v>
      </c>
      <c r="J9828">
        <v>-5.3199999999999997E-2</v>
      </c>
      <c r="K9828">
        <v>0.80049999999999999</v>
      </c>
    </row>
    <row r="9829" spans="1:11" hidden="1">
      <c r="A9829" t="s">
        <v>664</v>
      </c>
      <c r="B9829" t="s">
        <v>662</v>
      </c>
      <c r="C9829">
        <v>181</v>
      </c>
      <c r="D9829" t="s">
        <v>117</v>
      </c>
      <c r="E9829">
        <v>4.5438999999999998</v>
      </c>
      <c r="F9829">
        <v>-0.78139999999999998</v>
      </c>
      <c r="G9829">
        <v>-5.8654999999999999</v>
      </c>
      <c r="H9829">
        <v>-0.1452</v>
      </c>
      <c r="I9829">
        <v>-4.5300000000000003E-5</v>
      </c>
      <c r="J9829">
        <v>1.01E-2</v>
      </c>
      <c r="K9829">
        <v>3.2884000000000002</v>
      </c>
    </row>
    <row r="9830" spans="1:11" hidden="1">
      <c r="A9830" t="s">
        <v>664</v>
      </c>
      <c r="B9830" t="s">
        <v>662</v>
      </c>
      <c r="C9830">
        <v>181</v>
      </c>
      <c r="D9830" t="s">
        <v>117</v>
      </c>
      <c r="E9830">
        <v>4.9798999999999998</v>
      </c>
      <c r="F9830">
        <v>-0.78139999999999998</v>
      </c>
      <c r="G9830">
        <v>-6.1837</v>
      </c>
      <c r="H9830">
        <v>-0.1452</v>
      </c>
      <c r="I9830">
        <v>-4.5300000000000003E-5</v>
      </c>
      <c r="J9830">
        <v>7.3300000000000004E-2</v>
      </c>
      <c r="K9830">
        <v>5.915</v>
      </c>
    </row>
    <row r="9831" spans="1:11" hidden="1">
      <c r="A9831" t="s">
        <v>664</v>
      </c>
      <c r="B9831" t="s">
        <v>662</v>
      </c>
      <c r="C9831">
        <v>181</v>
      </c>
      <c r="D9831" t="s">
        <v>117</v>
      </c>
      <c r="E9831">
        <v>5.4158999999999997</v>
      </c>
      <c r="F9831">
        <v>-0.78139999999999998</v>
      </c>
      <c r="G9831">
        <v>-6.5019</v>
      </c>
      <c r="H9831">
        <v>-0.1452</v>
      </c>
      <c r="I9831">
        <v>-4.5300000000000003E-5</v>
      </c>
      <c r="J9831">
        <v>0.1366</v>
      </c>
      <c r="K9831">
        <v>8.6804000000000006</v>
      </c>
    </row>
    <row r="9832" spans="1:11" hidden="1">
      <c r="A9832" t="s">
        <v>664</v>
      </c>
      <c r="B9832" t="s">
        <v>662</v>
      </c>
      <c r="C9832">
        <v>181</v>
      </c>
      <c r="D9832" t="s">
        <v>118</v>
      </c>
      <c r="E9832">
        <v>0.18410000000000001</v>
      </c>
      <c r="F9832">
        <v>-7.5414000000000003</v>
      </c>
      <c r="G9832">
        <v>15.6013</v>
      </c>
      <c r="H9832">
        <v>-0.1258</v>
      </c>
      <c r="I9832">
        <v>-1E-4</v>
      </c>
      <c r="J9832">
        <v>-0.16919999999999999</v>
      </c>
      <c r="K9832">
        <v>7.0065999999999997</v>
      </c>
    </row>
    <row r="9833" spans="1:11" hidden="1">
      <c r="A9833" t="s">
        <v>664</v>
      </c>
      <c r="B9833" t="s">
        <v>662</v>
      </c>
      <c r="C9833">
        <v>181</v>
      </c>
      <c r="D9833" t="s">
        <v>118</v>
      </c>
      <c r="E9833">
        <v>0.62009999999999998</v>
      </c>
      <c r="F9833">
        <v>-7.5414000000000003</v>
      </c>
      <c r="G9833">
        <v>13.656700000000001</v>
      </c>
      <c r="H9833">
        <v>-0.1258</v>
      </c>
      <c r="I9833">
        <v>-1E-4</v>
      </c>
      <c r="J9833">
        <v>-0.1144</v>
      </c>
      <c r="K9833">
        <v>0.56659999999999999</v>
      </c>
    </row>
    <row r="9834" spans="1:11" hidden="1">
      <c r="A9834" t="s">
        <v>664</v>
      </c>
      <c r="B9834" t="s">
        <v>662</v>
      </c>
      <c r="C9834">
        <v>181</v>
      </c>
      <c r="D9834" t="s">
        <v>118</v>
      </c>
      <c r="E9834">
        <v>1.0561</v>
      </c>
      <c r="F9834">
        <v>-7.5414000000000003</v>
      </c>
      <c r="G9834">
        <v>10.0566</v>
      </c>
      <c r="H9834">
        <v>-0.1258</v>
      </c>
      <c r="I9834">
        <v>-1E-4</v>
      </c>
      <c r="J9834">
        <v>-5.9499999999999997E-2</v>
      </c>
      <c r="K9834">
        <v>-4.6554000000000002</v>
      </c>
    </row>
    <row r="9835" spans="1:11" hidden="1">
      <c r="A9835" t="s">
        <v>664</v>
      </c>
      <c r="B9835" t="s">
        <v>662</v>
      </c>
      <c r="C9835">
        <v>181</v>
      </c>
      <c r="D9835" t="s">
        <v>118</v>
      </c>
      <c r="E9835">
        <v>1.4921</v>
      </c>
      <c r="F9835">
        <v>-7.5414000000000003</v>
      </c>
      <c r="G9835">
        <v>5.9680999999999997</v>
      </c>
      <c r="H9835">
        <v>-0.1258</v>
      </c>
      <c r="I9835">
        <v>-1E-4</v>
      </c>
      <c r="J9835">
        <v>-4.5999999999999999E-3</v>
      </c>
      <c r="K9835">
        <v>-8.1486999999999998</v>
      </c>
    </row>
    <row r="9836" spans="1:11" hidden="1">
      <c r="A9836" t="s">
        <v>664</v>
      </c>
      <c r="B9836" t="s">
        <v>662</v>
      </c>
      <c r="C9836">
        <v>181</v>
      </c>
      <c r="D9836" t="s">
        <v>118</v>
      </c>
      <c r="E9836">
        <v>1.9279999999999999</v>
      </c>
      <c r="F9836">
        <v>-7.5414000000000003</v>
      </c>
      <c r="G9836">
        <v>1.9069</v>
      </c>
      <c r="H9836">
        <v>-0.1258</v>
      </c>
      <c r="I9836">
        <v>-1E-4</v>
      </c>
      <c r="J9836">
        <v>5.0200000000000002E-2</v>
      </c>
      <c r="K9836">
        <v>-9.8600999999999992</v>
      </c>
    </row>
    <row r="9837" spans="1:11" hidden="1">
      <c r="A9837" t="s">
        <v>664</v>
      </c>
      <c r="B9837" t="s">
        <v>662</v>
      </c>
      <c r="C9837">
        <v>181</v>
      </c>
      <c r="D9837" t="s">
        <v>118</v>
      </c>
      <c r="E9837">
        <v>2.3639999999999999</v>
      </c>
      <c r="F9837">
        <v>-7.5414000000000003</v>
      </c>
      <c r="G9837">
        <v>-1.0233000000000001</v>
      </c>
      <c r="H9837">
        <v>-0.1258</v>
      </c>
      <c r="I9837">
        <v>-1E-4</v>
      </c>
      <c r="J9837">
        <v>0.1051</v>
      </c>
      <c r="K9837">
        <v>-9.9907000000000004</v>
      </c>
    </row>
    <row r="9838" spans="1:11" hidden="1">
      <c r="A9838" t="s">
        <v>664</v>
      </c>
      <c r="B9838" t="s">
        <v>662</v>
      </c>
      <c r="C9838">
        <v>181</v>
      </c>
      <c r="D9838" t="s">
        <v>118</v>
      </c>
      <c r="E9838">
        <v>2.8</v>
      </c>
      <c r="F9838">
        <v>-7.5414000000000003</v>
      </c>
      <c r="G9838">
        <v>-2.2475999999999998</v>
      </c>
      <c r="H9838">
        <v>-0.1258</v>
      </c>
      <c r="I9838">
        <v>-1E-4</v>
      </c>
      <c r="J9838">
        <v>0.16009999999999999</v>
      </c>
      <c r="K9838">
        <v>-9.2157</v>
      </c>
    </row>
    <row r="9839" spans="1:11" hidden="1">
      <c r="A9839" t="s">
        <v>664</v>
      </c>
      <c r="B9839" t="s">
        <v>662</v>
      </c>
      <c r="C9839">
        <v>181</v>
      </c>
      <c r="D9839" t="s">
        <v>118</v>
      </c>
      <c r="E9839">
        <v>2.8</v>
      </c>
      <c r="F9839">
        <v>-0.52349999999999997</v>
      </c>
      <c r="G9839">
        <v>-7.6197999999999997</v>
      </c>
      <c r="H9839">
        <v>0.4219</v>
      </c>
      <c r="I9839">
        <v>-1E-4</v>
      </c>
      <c r="J9839">
        <v>0.65129999999999999</v>
      </c>
      <c r="K9839">
        <v>-9.2157</v>
      </c>
    </row>
    <row r="9840" spans="1:11" hidden="1">
      <c r="A9840" t="s">
        <v>664</v>
      </c>
      <c r="B9840" t="s">
        <v>662</v>
      </c>
      <c r="C9840">
        <v>181</v>
      </c>
      <c r="D9840" t="s">
        <v>118</v>
      </c>
      <c r="E9840">
        <v>3.2360000000000002</v>
      </c>
      <c r="F9840">
        <v>-0.52349999999999997</v>
      </c>
      <c r="G9840">
        <v>-7.9911000000000003</v>
      </c>
      <c r="H9840">
        <v>0.4219</v>
      </c>
      <c r="I9840">
        <v>-1E-4</v>
      </c>
      <c r="J9840">
        <v>0.46739999999999998</v>
      </c>
      <c r="K9840">
        <v>-5.7957999999999998</v>
      </c>
    </row>
    <row r="9841" spans="1:11" hidden="1">
      <c r="A9841" t="s">
        <v>664</v>
      </c>
      <c r="B9841" t="s">
        <v>662</v>
      </c>
      <c r="C9841">
        <v>181</v>
      </c>
      <c r="D9841" t="s">
        <v>118</v>
      </c>
      <c r="E9841">
        <v>3.6720000000000002</v>
      </c>
      <c r="F9841">
        <v>-0.52349999999999997</v>
      </c>
      <c r="G9841">
        <v>-8.3622999999999994</v>
      </c>
      <c r="H9841">
        <v>0.4219</v>
      </c>
      <c r="I9841">
        <v>-1E-4</v>
      </c>
      <c r="J9841">
        <v>0.28339999999999999</v>
      </c>
      <c r="K9841">
        <v>-2.2103000000000002</v>
      </c>
    </row>
    <row r="9842" spans="1:11" hidden="1">
      <c r="A9842" t="s">
        <v>664</v>
      </c>
      <c r="B9842" t="s">
        <v>662</v>
      </c>
      <c r="C9842">
        <v>181</v>
      </c>
      <c r="D9842" t="s">
        <v>118</v>
      </c>
      <c r="E9842">
        <v>4.1079999999999997</v>
      </c>
      <c r="F9842">
        <v>-0.52349999999999997</v>
      </c>
      <c r="G9842">
        <v>-8.7334999999999994</v>
      </c>
      <c r="H9842">
        <v>0.4219</v>
      </c>
      <c r="I9842">
        <v>-1E-4</v>
      </c>
      <c r="J9842">
        <v>9.9500000000000005E-2</v>
      </c>
      <c r="K9842">
        <v>1.5369999999999999</v>
      </c>
    </row>
    <row r="9843" spans="1:11" hidden="1">
      <c r="A9843" t="s">
        <v>664</v>
      </c>
      <c r="B9843" t="s">
        <v>662</v>
      </c>
      <c r="C9843">
        <v>181</v>
      </c>
      <c r="D9843" t="s">
        <v>118</v>
      </c>
      <c r="E9843">
        <v>4.5438999999999998</v>
      </c>
      <c r="F9843">
        <v>-0.52349999999999997</v>
      </c>
      <c r="G9843">
        <v>-9.1047999999999991</v>
      </c>
      <c r="H9843">
        <v>0.4219</v>
      </c>
      <c r="I9843">
        <v>-1E-4</v>
      </c>
      <c r="J9843">
        <v>-8.3900000000000002E-2</v>
      </c>
      <c r="K9843">
        <v>5.4462000000000002</v>
      </c>
    </row>
    <row r="9844" spans="1:11" hidden="1">
      <c r="A9844" t="s">
        <v>664</v>
      </c>
      <c r="B9844" t="s">
        <v>662</v>
      </c>
      <c r="C9844">
        <v>181</v>
      </c>
      <c r="D9844" t="s">
        <v>118</v>
      </c>
      <c r="E9844">
        <v>4.9798999999999998</v>
      </c>
      <c r="F9844">
        <v>-0.52349999999999997</v>
      </c>
      <c r="G9844">
        <v>-9.4760000000000009</v>
      </c>
      <c r="H9844">
        <v>0.4219</v>
      </c>
      <c r="I9844">
        <v>-1E-4</v>
      </c>
      <c r="J9844">
        <v>-0.26700000000000002</v>
      </c>
      <c r="K9844">
        <v>9.5173000000000005</v>
      </c>
    </row>
    <row r="9845" spans="1:11" hidden="1">
      <c r="A9845" t="s">
        <v>664</v>
      </c>
      <c r="B9845" t="s">
        <v>662</v>
      </c>
      <c r="C9845">
        <v>181</v>
      </c>
      <c r="D9845" t="s">
        <v>118</v>
      </c>
      <c r="E9845">
        <v>5.4158999999999997</v>
      </c>
      <c r="F9845">
        <v>-0.52349999999999997</v>
      </c>
      <c r="G9845">
        <v>-9.8473000000000006</v>
      </c>
      <c r="H9845">
        <v>0.4219</v>
      </c>
      <c r="I9845">
        <v>-1E-4</v>
      </c>
      <c r="J9845">
        <v>-0.45019999999999999</v>
      </c>
      <c r="K9845">
        <v>13.7501</v>
      </c>
    </row>
    <row r="9846" spans="1:11" hidden="1">
      <c r="A9846" t="s">
        <v>664</v>
      </c>
      <c r="B9846" t="s">
        <v>662</v>
      </c>
      <c r="C9846">
        <v>181</v>
      </c>
      <c r="D9846" t="s">
        <v>119</v>
      </c>
      <c r="E9846">
        <v>0.18410000000000001</v>
      </c>
      <c r="F9846">
        <v>-7.5476000000000001</v>
      </c>
      <c r="G9846">
        <v>15.5541</v>
      </c>
      <c r="H9846">
        <v>-0.12590000000000001</v>
      </c>
      <c r="I9846">
        <v>-1E-4</v>
      </c>
      <c r="J9846">
        <v>-0.1694</v>
      </c>
      <c r="K9846">
        <v>6.8794000000000004</v>
      </c>
    </row>
    <row r="9847" spans="1:11" hidden="1">
      <c r="A9847" t="s">
        <v>664</v>
      </c>
      <c r="B9847" t="s">
        <v>662</v>
      </c>
      <c r="C9847">
        <v>181</v>
      </c>
      <c r="D9847" t="s">
        <v>119</v>
      </c>
      <c r="E9847">
        <v>0.62009999999999998</v>
      </c>
      <c r="F9847">
        <v>-7.5476000000000001</v>
      </c>
      <c r="G9847">
        <v>13.609500000000001</v>
      </c>
      <c r="H9847">
        <v>-0.12590000000000001</v>
      </c>
      <c r="I9847">
        <v>-1E-4</v>
      </c>
      <c r="J9847">
        <v>-0.1145</v>
      </c>
      <c r="K9847">
        <v>0.46</v>
      </c>
    </row>
    <row r="9848" spans="1:11" hidden="1">
      <c r="A9848" t="s">
        <v>664</v>
      </c>
      <c r="B9848" t="s">
        <v>662</v>
      </c>
      <c r="C9848">
        <v>181</v>
      </c>
      <c r="D9848" t="s">
        <v>119</v>
      </c>
      <c r="E9848">
        <v>1.0561</v>
      </c>
      <c r="F9848">
        <v>-7.5476000000000001</v>
      </c>
      <c r="G9848">
        <v>10.009399999999999</v>
      </c>
      <c r="H9848">
        <v>-0.12590000000000001</v>
      </c>
      <c r="I9848">
        <v>-1E-4</v>
      </c>
      <c r="J9848">
        <v>-5.96E-2</v>
      </c>
      <c r="K9848">
        <v>-4.7415000000000003</v>
      </c>
    </row>
    <row r="9849" spans="1:11" hidden="1">
      <c r="A9849" t="s">
        <v>664</v>
      </c>
      <c r="B9849" t="s">
        <v>662</v>
      </c>
      <c r="C9849">
        <v>181</v>
      </c>
      <c r="D9849" t="s">
        <v>119</v>
      </c>
      <c r="E9849">
        <v>1.4921</v>
      </c>
      <c r="F9849">
        <v>-7.5476000000000001</v>
      </c>
      <c r="G9849">
        <v>5.9208999999999996</v>
      </c>
      <c r="H9849">
        <v>-0.12590000000000001</v>
      </c>
      <c r="I9849">
        <v>-1E-4</v>
      </c>
      <c r="J9849">
        <v>-4.7000000000000002E-3</v>
      </c>
      <c r="K9849">
        <v>-8.2141000000000002</v>
      </c>
    </row>
    <row r="9850" spans="1:11" hidden="1">
      <c r="A9850" t="s">
        <v>664</v>
      </c>
      <c r="B9850" t="s">
        <v>662</v>
      </c>
      <c r="C9850">
        <v>181</v>
      </c>
      <c r="D9850" t="s">
        <v>119</v>
      </c>
      <c r="E9850">
        <v>1.9279999999999999</v>
      </c>
      <c r="F9850">
        <v>-7.5476000000000001</v>
      </c>
      <c r="G9850">
        <v>1.8596999999999999</v>
      </c>
      <c r="H9850">
        <v>-0.12590000000000001</v>
      </c>
      <c r="I9850">
        <v>-1E-4</v>
      </c>
      <c r="J9850">
        <v>5.0200000000000002E-2</v>
      </c>
      <c r="K9850">
        <v>-9.9049999999999994</v>
      </c>
    </row>
    <row r="9851" spans="1:11" hidden="1">
      <c r="A9851" t="s">
        <v>664</v>
      </c>
      <c r="B9851" t="s">
        <v>662</v>
      </c>
      <c r="C9851">
        <v>181</v>
      </c>
      <c r="D9851" t="s">
        <v>119</v>
      </c>
      <c r="E9851">
        <v>2.3639999999999999</v>
      </c>
      <c r="F9851">
        <v>-7.5476000000000001</v>
      </c>
      <c r="G9851">
        <v>-1.0706</v>
      </c>
      <c r="H9851">
        <v>-0.12590000000000001</v>
      </c>
      <c r="I9851">
        <v>-1E-4</v>
      </c>
      <c r="J9851">
        <v>0.1051</v>
      </c>
      <c r="K9851">
        <v>-10.015000000000001</v>
      </c>
    </row>
    <row r="9852" spans="1:11" hidden="1">
      <c r="A9852" t="s">
        <v>664</v>
      </c>
      <c r="B9852" t="s">
        <v>662</v>
      </c>
      <c r="C9852">
        <v>181</v>
      </c>
      <c r="D9852" t="s">
        <v>119</v>
      </c>
      <c r="E9852">
        <v>2.8</v>
      </c>
      <c r="F9852">
        <v>-7.5476000000000001</v>
      </c>
      <c r="G9852">
        <v>-2.2948</v>
      </c>
      <c r="H9852">
        <v>-0.12590000000000001</v>
      </c>
      <c r="I9852">
        <v>-1E-4</v>
      </c>
      <c r="J9852">
        <v>0.16</v>
      </c>
      <c r="K9852">
        <v>-9.2194000000000003</v>
      </c>
    </row>
    <row r="9853" spans="1:11" hidden="1">
      <c r="A9853" t="s">
        <v>664</v>
      </c>
      <c r="B9853" t="s">
        <v>662</v>
      </c>
      <c r="C9853">
        <v>181</v>
      </c>
      <c r="D9853" t="s">
        <v>119</v>
      </c>
      <c r="E9853">
        <v>2.8</v>
      </c>
      <c r="F9853">
        <v>-0.53469999999999995</v>
      </c>
      <c r="G9853">
        <v>-7.6669999999999998</v>
      </c>
      <c r="H9853">
        <v>0.42009999999999997</v>
      </c>
      <c r="I9853">
        <v>-1E-4</v>
      </c>
      <c r="J9853">
        <v>0.64870000000000005</v>
      </c>
      <c r="K9853">
        <v>-9.2194000000000003</v>
      </c>
    </row>
    <row r="9854" spans="1:11" hidden="1">
      <c r="A9854" t="s">
        <v>664</v>
      </c>
      <c r="B9854" t="s">
        <v>662</v>
      </c>
      <c r="C9854">
        <v>181</v>
      </c>
      <c r="D9854" t="s">
        <v>119</v>
      </c>
      <c r="E9854">
        <v>3.2360000000000002</v>
      </c>
      <c r="F9854">
        <v>-0.53469999999999995</v>
      </c>
      <c r="G9854">
        <v>-8.0382999999999996</v>
      </c>
      <c r="H9854">
        <v>0.42009999999999997</v>
      </c>
      <c r="I9854">
        <v>-1E-4</v>
      </c>
      <c r="J9854">
        <v>0.46560000000000001</v>
      </c>
      <c r="K9854">
        <v>-5.8127000000000004</v>
      </c>
    </row>
    <row r="9855" spans="1:11" hidden="1">
      <c r="A9855" t="s">
        <v>664</v>
      </c>
      <c r="B9855" t="s">
        <v>662</v>
      </c>
      <c r="C9855">
        <v>181</v>
      </c>
      <c r="D9855" t="s">
        <v>119</v>
      </c>
      <c r="E9855">
        <v>3.6720000000000002</v>
      </c>
      <c r="F9855">
        <v>-0.53469999999999995</v>
      </c>
      <c r="G9855">
        <v>-8.4094999999999995</v>
      </c>
      <c r="H9855">
        <v>0.42009999999999997</v>
      </c>
      <c r="I9855">
        <v>-1E-4</v>
      </c>
      <c r="J9855">
        <v>0.28239999999999998</v>
      </c>
      <c r="K9855">
        <v>-2.2477999999999998</v>
      </c>
    </row>
    <row r="9856" spans="1:11" hidden="1">
      <c r="A9856" t="s">
        <v>664</v>
      </c>
      <c r="B9856" t="s">
        <v>662</v>
      </c>
      <c r="C9856">
        <v>181</v>
      </c>
      <c r="D9856" t="s">
        <v>119</v>
      </c>
      <c r="E9856">
        <v>4.1079999999999997</v>
      </c>
      <c r="F9856">
        <v>-0.53469999999999995</v>
      </c>
      <c r="G9856">
        <v>-8.7806999999999995</v>
      </c>
      <c r="H9856">
        <v>0.42009999999999997</v>
      </c>
      <c r="I9856">
        <v>-1E-4</v>
      </c>
      <c r="J9856">
        <v>9.9299999999999999E-2</v>
      </c>
      <c r="K9856">
        <v>1.4790000000000001</v>
      </c>
    </row>
    <row r="9857" spans="1:11" hidden="1">
      <c r="A9857" t="s">
        <v>664</v>
      </c>
      <c r="B9857" t="s">
        <v>662</v>
      </c>
      <c r="C9857">
        <v>181</v>
      </c>
      <c r="D9857" t="s">
        <v>119</v>
      </c>
      <c r="E9857">
        <v>4.5438999999999998</v>
      </c>
      <c r="F9857">
        <v>-0.53469999999999995</v>
      </c>
      <c r="G9857">
        <v>-9.1519999999999992</v>
      </c>
      <c r="H9857">
        <v>0.42009999999999997</v>
      </c>
      <c r="I9857">
        <v>-1E-4</v>
      </c>
      <c r="J9857">
        <v>-8.4500000000000006E-2</v>
      </c>
      <c r="K9857">
        <v>5.3676000000000004</v>
      </c>
    </row>
    <row r="9858" spans="1:11" hidden="1">
      <c r="A9858" t="s">
        <v>664</v>
      </c>
      <c r="B9858" t="s">
        <v>662</v>
      </c>
      <c r="C9858">
        <v>181</v>
      </c>
      <c r="D9858" t="s">
        <v>119</v>
      </c>
      <c r="E9858">
        <v>4.9798999999999998</v>
      </c>
      <c r="F9858">
        <v>-0.53469999999999995</v>
      </c>
      <c r="G9858">
        <v>-9.5231999999999992</v>
      </c>
      <c r="H9858">
        <v>0.42009999999999997</v>
      </c>
      <c r="I9858">
        <v>-1E-4</v>
      </c>
      <c r="J9858">
        <v>-0.26840000000000003</v>
      </c>
      <c r="K9858">
        <v>9.4181000000000008</v>
      </c>
    </row>
    <row r="9859" spans="1:11" hidden="1">
      <c r="A9859" t="s">
        <v>664</v>
      </c>
      <c r="B9859" t="s">
        <v>662</v>
      </c>
      <c r="C9859">
        <v>181</v>
      </c>
      <c r="D9859" t="s">
        <v>119</v>
      </c>
      <c r="E9859">
        <v>5.4158999999999997</v>
      </c>
      <c r="F9859">
        <v>-0.53469999999999995</v>
      </c>
      <c r="G9859">
        <v>-9.8945000000000007</v>
      </c>
      <c r="H9859">
        <v>0.42009999999999997</v>
      </c>
      <c r="I9859">
        <v>-1E-4</v>
      </c>
      <c r="J9859">
        <v>-0.45240000000000002</v>
      </c>
      <c r="K9859">
        <v>13.6304</v>
      </c>
    </row>
    <row r="9860" spans="1:11" hidden="1">
      <c r="A9860" t="s">
        <v>664</v>
      </c>
      <c r="B9860" t="s">
        <v>662</v>
      </c>
      <c r="C9860">
        <v>181</v>
      </c>
      <c r="D9860" t="s">
        <v>120</v>
      </c>
      <c r="E9860">
        <v>0.18410000000000001</v>
      </c>
      <c r="F9860">
        <v>4.4787999999999997</v>
      </c>
      <c r="G9860">
        <v>15.5509</v>
      </c>
      <c r="H9860">
        <v>8.09E-2</v>
      </c>
      <c r="I9860">
        <v>-1E-4</v>
      </c>
      <c r="J9860">
        <v>0.1061</v>
      </c>
      <c r="K9860">
        <v>6.8745000000000003</v>
      </c>
    </row>
    <row r="9861" spans="1:11" hidden="1">
      <c r="A9861" t="s">
        <v>664</v>
      </c>
      <c r="B9861" t="s">
        <v>662</v>
      </c>
      <c r="C9861">
        <v>181</v>
      </c>
      <c r="D9861" t="s">
        <v>120</v>
      </c>
      <c r="E9861">
        <v>0.62009999999999998</v>
      </c>
      <c r="F9861">
        <v>4.4787999999999997</v>
      </c>
      <c r="G9861">
        <v>13.606299999999999</v>
      </c>
      <c r="H9861">
        <v>8.09E-2</v>
      </c>
      <c r="I9861">
        <v>-1E-4</v>
      </c>
      <c r="J9861">
        <v>7.0800000000000002E-2</v>
      </c>
      <c r="K9861">
        <v>0.45650000000000002</v>
      </c>
    </row>
    <row r="9862" spans="1:11" hidden="1">
      <c r="A9862" t="s">
        <v>664</v>
      </c>
      <c r="B9862" t="s">
        <v>662</v>
      </c>
      <c r="C9862">
        <v>181</v>
      </c>
      <c r="D9862" t="s">
        <v>120</v>
      </c>
      <c r="E9862">
        <v>1.0561</v>
      </c>
      <c r="F9862">
        <v>4.4787999999999997</v>
      </c>
      <c r="G9862">
        <v>10.0062</v>
      </c>
      <c r="H9862">
        <v>8.09E-2</v>
      </c>
      <c r="I9862">
        <v>-1E-4</v>
      </c>
      <c r="J9862">
        <v>3.56E-2</v>
      </c>
      <c r="K9862">
        <v>-4.7435999999999998</v>
      </c>
    </row>
    <row r="9863" spans="1:11" hidden="1">
      <c r="A9863" t="s">
        <v>664</v>
      </c>
      <c r="B9863" t="s">
        <v>662</v>
      </c>
      <c r="C9863">
        <v>181</v>
      </c>
      <c r="D9863" t="s">
        <v>120</v>
      </c>
      <c r="E9863">
        <v>1.4921</v>
      </c>
      <c r="F9863">
        <v>4.4787999999999997</v>
      </c>
      <c r="G9863">
        <v>5.9176000000000002</v>
      </c>
      <c r="H9863">
        <v>8.09E-2</v>
      </c>
      <c r="I9863">
        <v>-1E-4</v>
      </c>
      <c r="J9863">
        <v>2.9999999999999997E-4</v>
      </c>
      <c r="K9863">
        <v>-8.2148000000000003</v>
      </c>
    </row>
    <row r="9864" spans="1:11" hidden="1">
      <c r="A9864" t="s">
        <v>664</v>
      </c>
      <c r="B9864" t="s">
        <v>662</v>
      </c>
      <c r="C9864">
        <v>181</v>
      </c>
      <c r="D9864" t="s">
        <v>120</v>
      </c>
      <c r="E9864">
        <v>1.9279999999999999</v>
      </c>
      <c r="F9864">
        <v>4.4787999999999997</v>
      </c>
      <c r="G9864">
        <v>1.8564000000000001</v>
      </c>
      <c r="H9864">
        <v>8.09E-2</v>
      </c>
      <c r="I9864">
        <v>-1E-4</v>
      </c>
      <c r="J9864">
        <v>-3.5000000000000003E-2</v>
      </c>
      <c r="K9864">
        <v>-9.9042999999999992</v>
      </c>
    </row>
    <row r="9865" spans="1:11" hidden="1">
      <c r="A9865" t="s">
        <v>664</v>
      </c>
      <c r="B9865" t="s">
        <v>662</v>
      </c>
      <c r="C9865">
        <v>181</v>
      </c>
      <c r="D9865" t="s">
        <v>120</v>
      </c>
      <c r="E9865">
        <v>2.3639999999999999</v>
      </c>
      <c r="F9865">
        <v>4.4787999999999997</v>
      </c>
      <c r="G9865">
        <v>-1.0738000000000001</v>
      </c>
      <c r="H9865">
        <v>8.09E-2</v>
      </c>
      <c r="I9865">
        <v>-1E-4</v>
      </c>
      <c r="J9865">
        <v>-7.0199999999999999E-2</v>
      </c>
      <c r="K9865">
        <v>-10.0129</v>
      </c>
    </row>
    <row r="9866" spans="1:11" hidden="1">
      <c r="A9866" t="s">
        <v>664</v>
      </c>
      <c r="B9866" t="s">
        <v>662</v>
      </c>
      <c r="C9866">
        <v>181</v>
      </c>
      <c r="D9866" t="s">
        <v>120</v>
      </c>
      <c r="E9866">
        <v>2.8</v>
      </c>
      <c r="F9866">
        <v>4.4787999999999997</v>
      </c>
      <c r="G9866">
        <v>-2.298</v>
      </c>
      <c r="H9866">
        <v>8.09E-2</v>
      </c>
      <c r="I9866">
        <v>-1E-4</v>
      </c>
      <c r="J9866">
        <v>-0.1055</v>
      </c>
      <c r="K9866">
        <v>-9.2158999999999995</v>
      </c>
    </row>
    <row r="9867" spans="1:11" hidden="1">
      <c r="A9867" t="s">
        <v>664</v>
      </c>
      <c r="B9867" t="s">
        <v>662</v>
      </c>
      <c r="C9867">
        <v>181</v>
      </c>
      <c r="D9867" t="s">
        <v>120</v>
      </c>
      <c r="E9867">
        <v>2.8</v>
      </c>
      <c r="F9867">
        <v>-0.60609999999999997</v>
      </c>
      <c r="G9867">
        <v>-7.6703000000000001</v>
      </c>
      <c r="H9867">
        <v>-0.28410000000000002</v>
      </c>
      <c r="I9867">
        <v>-1E-4</v>
      </c>
      <c r="J9867">
        <v>-0.43709999999999999</v>
      </c>
      <c r="K9867">
        <v>-9.2158999999999995</v>
      </c>
    </row>
    <row r="9868" spans="1:11" hidden="1">
      <c r="A9868" t="s">
        <v>664</v>
      </c>
      <c r="B9868" t="s">
        <v>662</v>
      </c>
      <c r="C9868">
        <v>181</v>
      </c>
      <c r="D9868" t="s">
        <v>120</v>
      </c>
      <c r="E9868">
        <v>3.2360000000000002</v>
      </c>
      <c r="F9868">
        <v>-0.60609999999999997</v>
      </c>
      <c r="G9868">
        <v>-8.0414999999999992</v>
      </c>
      <c r="H9868">
        <v>-0.28410000000000002</v>
      </c>
      <c r="I9868">
        <v>-1E-4</v>
      </c>
      <c r="J9868">
        <v>-0.31330000000000002</v>
      </c>
      <c r="K9868">
        <v>-5.774</v>
      </c>
    </row>
    <row r="9869" spans="1:11" hidden="1">
      <c r="A9869" t="s">
        <v>664</v>
      </c>
      <c r="B9869" t="s">
        <v>662</v>
      </c>
      <c r="C9869">
        <v>181</v>
      </c>
      <c r="D9869" t="s">
        <v>120</v>
      </c>
      <c r="E9869">
        <v>3.6720000000000002</v>
      </c>
      <c r="F9869">
        <v>-0.60609999999999997</v>
      </c>
      <c r="G9869">
        <v>-8.4126999999999992</v>
      </c>
      <c r="H9869">
        <v>-0.28410000000000002</v>
      </c>
      <c r="I9869">
        <v>-1E-4</v>
      </c>
      <c r="J9869">
        <v>-0.18940000000000001</v>
      </c>
      <c r="K9869">
        <v>-2.1665000000000001</v>
      </c>
    </row>
    <row r="9870" spans="1:11" hidden="1">
      <c r="A9870" t="s">
        <v>664</v>
      </c>
      <c r="B9870" t="s">
        <v>662</v>
      </c>
      <c r="C9870">
        <v>181</v>
      </c>
      <c r="D9870" t="s">
        <v>120</v>
      </c>
      <c r="E9870">
        <v>4.1079999999999997</v>
      </c>
      <c r="F9870">
        <v>-0.60609999999999997</v>
      </c>
      <c r="G9870">
        <v>-8.7840000000000007</v>
      </c>
      <c r="H9870">
        <v>-0.28410000000000002</v>
      </c>
      <c r="I9870">
        <v>-1E-4</v>
      </c>
      <c r="J9870">
        <v>-6.5500000000000003E-2</v>
      </c>
      <c r="K9870">
        <v>1.6028</v>
      </c>
    </row>
    <row r="9871" spans="1:11" hidden="1">
      <c r="A9871" t="s">
        <v>664</v>
      </c>
      <c r="B9871" t="s">
        <v>662</v>
      </c>
      <c r="C9871">
        <v>181</v>
      </c>
      <c r="D9871" t="s">
        <v>120</v>
      </c>
      <c r="E9871">
        <v>4.5438999999999998</v>
      </c>
      <c r="F9871">
        <v>-0.60609999999999997</v>
      </c>
      <c r="G9871">
        <v>-9.1552000000000007</v>
      </c>
      <c r="H9871">
        <v>-0.28410000000000002</v>
      </c>
      <c r="I9871">
        <v>-1E-4</v>
      </c>
      <c r="J9871">
        <v>5.8900000000000001E-2</v>
      </c>
      <c r="K9871">
        <v>5.5339999999999998</v>
      </c>
    </row>
    <row r="9872" spans="1:11" hidden="1">
      <c r="A9872" t="s">
        <v>664</v>
      </c>
      <c r="B9872" t="s">
        <v>662</v>
      </c>
      <c r="C9872">
        <v>181</v>
      </c>
      <c r="D9872" t="s">
        <v>120</v>
      </c>
      <c r="E9872">
        <v>4.9798999999999998</v>
      </c>
      <c r="F9872">
        <v>-0.60609999999999997</v>
      </c>
      <c r="G9872">
        <v>-9.5265000000000004</v>
      </c>
      <c r="H9872">
        <v>-0.28410000000000002</v>
      </c>
      <c r="I9872">
        <v>-1E-4</v>
      </c>
      <c r="J9872">
        <v>0.18360000000000001</v>
      </c>
      <c r="K9872">
        <v>9.6270000000000007</v>
      </c>
    </row>
    <row r="9873" spans="1:11" hidden="1">
      <c r="A9873" t="s">
        <v>664</v>
      </c>
      <c r="B9873" t="s">
        <v>662</v>
      </c>
      <c r="C9873">
        <v>181</v>
      </c>
      <c r="D9873" t="s">
        <v>120</v>
      </c>
      <c r="E9873">
        <v>5.4158999999999997</v>
      </c>
      <c r="F9873">
        <v>-0.60609999999999997</v>
      </c>
      <c r="G9873">
        <v>-9.8977000000000004</v>
      </c>
      <c r="H9873">
        <v>-0.28410000000000002</v>
      </c>
      <c r="I9873">
        <v>-1E-4</v>
      </c>
      <c r="J9873">
        <v>0.30830000000000002</v>
      </c>
      <c r="K9873">
        <v>13.8819</v>
      </c>
    </row>
    <row r="9874" spans="1:11" hidden="1">
      <c r="A9874" t="s">
        <v>664</v>
      </c>
      <c r="B9874" t="s">
        <v>662</v>
      </c>
      <c r="C9874">
        <v>181</v>
      </c>
      <c r="D9874" t="s">
        <v>121</v>
      </c>
      <c r="E9874">
        <v>0.18410000000000001</v>
      </c>
      <c r="F9874">
        <v>4.4725999999999999</v>
      </c>
      <c r="G9874">
        <v>15.5037</v>
      </c>
      <c r="H9874">
        <v>8.0799999999999997E-2</v>
      </c>
      <c r="I9874">
        <v>-1E-4</v>
      </c>
      <c r="J9874">
        <v>0.106</v>
      </c>
      <c r="K9874">
        <v>6.7473000000000001</v>
      </c>
    </row>
    <row r="9875" spans="1:11" hidden="1">
      <c r="A9875" t="s">
        <v>664</v>
      </c>
      <c r="B9875" t="s">
        <v>662</v>
      </c>
      <c r="C9875">
        <v>181</v>
      </c>
      <c r="D9875" t="s">
        <v>121</v>
      </c>
      <c r="E9875">
        <v>0.62009999999999998</v>
      </c>
      <c r="F9875">
        <v>4.4725999999999999</v>
      </c>
      <c r="G9875">
        <v>13.559100000000001</v>
      </c>
      <c r="H9875">
        <v>8.0799999999999997E-2</v>
      </c>
      <c r="I9875">
        <v>-1E-4</v>
      </c>
      <c r="J9875">
        <v>7.0699999999999999E-2</v>
      </c>
      <c r="K9875">
        <v>0.34989999999999999</v>
      </c>
    </row>
    <row r="9876" spans="1:11" hidden="1">
      <c r="A9876" t="s">
        <v>664</v>
      </c>
      <c r="B9876" t="s">
        <v>662</v>
      </c>
      <c r="C9876">
        <v>181</v>
      </c>
      <c r="D9876" t="s">
        <v>121</v>
      </c>
      <c r="E9876">
        <v>1.0561</v>
      </c>
      <c r="F9876">
        <v>4.4725999999999999</v>
      </c>
      <c r="G9876">
        <v>9.9589999999999996</v>
      </c>
      <c r="H9876">
        <v>8.0799999999999997E-2</v>
      </c>
      <c r="I9876">
        <v>-1E-4</v>
      </c>
      <c r="J9876">
        <v>3.5499999999999997E-2</v>
      </c>
      <c r="K9876">
        <v>-4.8296000000000001</v>
      </c>
    </row>
    <row r="9877" spans="1:11" hidden="1">
      <c r="A9877" t="s">
        <v>664</v>
      </c>
      <c r="B9877" t="s">
        <v>662</v>
      </c>
      <c r="C9877">
        <v>181</v>
      </c>
      <c r="D9877" t="s">
        <v>121</v>
      </c>
      <c r="E9877">
        <v>1.4921</v>
      </c>
      <c r="F9877">
        <v>4.4725999999999999</v>
      </c>
      <c r="G9877">
        <v>5.8704000000000001</v>
      </c>
      <c r="H9877">
        <v>8.0799999999999997E-2</v>
      </c>
      <c r="I9877">
        <v>-1E-4</v>
      </c>
      <c r="J9877">
        <v>2.0000000000000001E-4</v>
      </c>
      <c r="K9877">
        <v>-8.2803000000000004</v>
      </c>
    </row>
    <row r="9878" spans="1:11" hidden="1">
      <c r="A9878" t="s">
        <v>664</v>
      </c>
      <c r="B9878" t="s">
        <v>662</v>
      </c>
      <c r="C9878">
        <v>181</v>
      </c>
      <c r="D9878" t="s">
        <v>121</v>
      </c>
      <c r="E9878">
        <v>1.9279999999999999</v>
      </c>
      <c r="F9878">
        <v>4.4725999999999999</v>
      </c>
      <c r="G9878">
        <v>1.8091999999999999</v>
      </c>
      <c r="H9878">
        <v>8.0799999999999997E-2</v>
      </c>
      <c r="I9878">
        <v>-1E-4</v>
      </c>
      <c r="J9878">
        <v>-3.5000000000000003E-2</v>
      </c>
      <c r="K9878">
        <v>-9.9490999999999996</v>
      </c>
    </row>
    <row r="9879" spans="1:11" hidden="1">
      <c r="A9879" t="s">
        <v>664</v>
      </c>
      <c r="B9879" t="s">
        <v>662</v>
      </c>
      <c r="C9879">
        <v>181</v>
      </c>
      <c r="D9879" t="s">
        <v>121</v>
      </c>
      <c r="E9879">
        <v>2.3639999999999999</v>
      </c>
      <c r="F9879">
        <v>4.4725999999999999</v>
      </c>
      <c r="G9879">
        <v>-1.121</v>
      </c>
      <c r="H9879">
        <v>8.0799999999999997E-2</v>
      </c>
      <c r="I9879">
        <v>-1E-4</v>
      </c>
      <c r="J9879">
        <v>-7.0300000000000001E-2</v>
      </c>
      <c r="K9879">
        <v>-10.0372</v>
      </c>
    </row>
    <row r="9880" spans="1:11" hidden="1">
      <c r="A9880" t="s">
        <v>664</v>
      </c>
      <c r="B9880" t="s">
        <v>662</v>
      </c>
      <c r="C9880">
        <v>181</v>
      </c>
      <c r="D9880" t="s">
        <v>121</v>
      </c>
      <c r="E9880">
        <v>2.8</v>
      </c>
      <c r="F9880">
        <v>4.4725999999999999</v>
      </c>
      <c r="G9880">
        <v>-2.3452000000000002</v>
      </c>
      <c r="H9880">
        <v>8.0799999999999997E-2</v>
      </c>
      <c r="I9880">
        <v>-1E-4</v>
      </c>
      <c r="J9880">
        <v>-0.1056</v>
      </c>
      <c r="K9880">
        <v>-9.2195999999999998</v>
      </c>
    </row>
    <row r="9881" spans="1:11" hidden="1">
      <c r="A9881" t="s">
        <v>664</v>
      </c>
      <c r="B9881" t="s">
        <v>662</v>
      </c>
      <c r="C9881">
        <v>181</v>
      </c>
      <c r="D9881" t="s">
        <v>121</v>
      </c>
      <c r="E9881">
        <v>2.8</v>
      </c>
      <c r="F9881">
        <v>-0.61729999999999996</v>
      </c>
      <c r="G9881">
        <v>-7.7175000000000002</v>
      </c>
      <c r="H9881">
        <v>-0.28589999999999999</v>
      </c>
      <c r="I9881">
        <v>-1E-4</v>
      </c>
      <c r="J9881">
        <v>-0.43969999999999998</v>
      </c>
      <c r="K9881">
        <v>-9.2195999999999998</v>
      </c>
    </row>
    <row r="9882" spans="1:11" hidden="1">
      <c r="A9882" t="s">
        <v>664</v>
      </c>
      <c r="B9882" t="s">
        <v>662</v>
      </c>
      <c r="C9882">
        <v>181</v>
      </c>
      <c r="D9882" t="s">
        <v>121</v>
      </c>
      <c r="E9882">
        <v>3.2360000000000002</v>
      </c>
      <c r="F9882">
        <v>-0.61729999999999996</v>
      </c>
      <c r="G9882">
        <v>-8.0886999999999993</v>
      </c>
      <c r="H9882">
        <v>-0.28589999999999999</v>
      </c>
      <c r="I9882">
        <v>-1E-4</v>
      </c>
      <c r="J9882">
        <v>-0.31509999999999999</v>
      </c>
      <c r="K9882">
        <v>-5.7908999999999997</v>
      </c>
    </row>
    <row r="9883" spans="1:11" hidden="1">
      <c r="A9883" t="s">
        <v>664</v>
      </c>
      <c r="B9883" t="s">
        <v>662</v>
      </c>
      <c r="C9883">
        <v>181</v>
      </c>
      <c r="D9883" t="s">
        <v>121</v>
      </c>
      <c r="E9883">
        <v>3.6720000000000002</v>
      </c>
      <c r="F9883">
        <v>-0.61729999999999996</v>
      </c>
      <c r="G9883">
        <v>-8.4598999999999993</v>
      </c>
      <c r="H9883">
        <v>-0.28589999999999999</v>
      </c>
      <c r="I9883">
        <v>-1E-4</v>
      </c>
      <c r="J9883">
        <v>-0.19040000000000001</v>
      </c>
      <c r="K9883">
        <v>-2.2040000000000002</v>
      </c>
    </row>
    <row r="9884" spans="1:11" hidden="1">
      <c r="A9884" t="s">
        <v>664</v>
      </c>
      <c r="B9884" t="s">
        <v>662</v>
      </c>
      <c r="C9884">
        <v>181</v>
      </c>
      <c r="D9884" t="s">
        <v>121</v>
      </c>
      <c r="E9884">
        <v>4.1079999999999997</v>
      </c>
      <c r="F9884">
        <v>-0.61729999999999996</v>
      </c>
      <c r="G9884">
        <v>-8.8312000000000008</v>
      </c>
      <c r="H9884">
        <v>-0.28589999999999999</v>
      </c>
      <c r="I9884">
        <v>-1E-4</v>
      </c>
      <c r="J9884">
        <v>-6.5699999999999995E-2</v>
      </c>
      <c r="K9884">
        <v>1.5448</v>
      </c>
    </row>
    <row r="9885" spans="1:11" hidden="1">
      <c r="A9885" t="s">
        <v>664</v>
      </c>
      <c r="B9885" t="s">
        <v>662</v>
      </c>
      <c r="C9885">
        <v>181</v>
      </c>
      <c r="D9885" t="s">
        <v>121</v>
      </c>
      <c r="E9885">
        <v>4.5438999999999998</v>
      </c>
      <c r="F9885">
        <v>-0.61729999999999996</v>
      </c>
      <c r="G9885">
        <v>-9.2024000000000008</v>
      </c>
      <c r="H9885">
        <v>-0.28589999999999999</v>
      </c>
      <c r="I9885">
        <v>-1E-4</v>
      </c>
      <c r="J9885">
        <v>5.8299999999999998E-2</v>
      </c>
      <c r="K9885">
        <v>5.4554</v>
      </c>
    </row>
    <row r="9886" spans="1:11" hidden="1">
      <c r="A9886" t="s">
        <v>664</v>
      </c>
      <c r="B9886" t="s">
        <v>662</v>
      </c>
      <c r="C9886">
        <v>181</v>
      </c>
      <c r="D9886" t="s">
        <v>121</v>
      </c>
      <c r="E9886">
        <v>4.9798999999999998</v>
      </c>
      <c r="F9886">
        <v>-0.61729999999999996</v>
      </c>
      <c r="G9886">
        <v>-9.5737000000000005</v>
      </c>
      <c r="H9886">
        <v>-0.28589999999999999</v>
      </c>
      <c r="I9886">
        <v>-1E-4</v>
      </c>
      <c r="J9886">
        <v>0.1822</v>
      </c>
      <c r="K9886">
        <v>9.5277999999999992</v>
      </c>
    </row>
    <row r="9887" spans="1:11" hidden="1">
      <c r="A9887" t="s">
        <v>664</v>
      </c>
      <c r="B9887" t="s">
        <v>662</v>
      </c>
      <c r="C9887">
        <v>181</v>
      </c>
      <c r="D9887" t="s">
        <v>121</v>
      </c>
      <c r="E9887">
        <v>5.4158999999999997</v>
      </c>
      <c r="F9887">
        <v>-0.61729999999999996</v>
      </c>
      <c r="G9887">
        <v>-9.9449000000000005</v>
      </c>
      <c r="H9887">
        <v>-0.28589999999999999</v>
      </c>
      <c r="I9887">
        <v>-1E-4</v>
      </c>
      <c r="J9887">
        <v>0.30599999999999999</v>
      </c>
      <c r="K9887">
        <v>13.7621</v>
      </c>
    </row>
    <row r="9888" spans="1:11" hidden="1">
      <c r="A9888" t="s">
        <v>664</v>
      </c>
      <c r="B9888" t="s">
        <v>662</v>
      </c>
      <c r="C9888">
        <v>181</v>
      </c>
      <c r="D9888" t="s">
        <v>122</v>
      </c>
      <c r="E9888">
        <v>0.18410000000000001</v>
      </c>
      <c r="F9888">
        <v>-7.5414000000000003</v>
      </c>
      <c r="G9888">
        <v>15.6013</v>
      </c>
      <c r="H9888">
        <v>-0.1258</v>
      </c>
      <c r="I9888">
        <v>-1E-4</v>
      </c>
      <c r="J9888">
        <v>-0.16919999999999999</v>
      </c>
      <c r="K9888">
        <v>7.0065999999999997</v>
      </c>
    </row>
    <row r="9889" spans="1:11" hidden="1">
      <c r="A9889" t="s">
        <v>664</v>
      </c>
      <c r="B9889" t="s">
        <v>662</v>
      </c>
      <c r="C9889">
        <v>181</v>
      </c>
      <c r="D9889" t="s">
        <v>122</v>
      </c>
      <c r="E9889">
        <v>0.62009999999999998</v>
      </c>
      <c r="F9889">
        <v>-7.5414000000000003</v>
      </c>
      <c r="G9889">
        <v>13.656700000000001</v>
      </c>
      <c r="H9889">
        <v>-0.1258</v>
      </c>
      <c r="I9889">
        <v>-1E-4</v>
      </c>
      <c r="J9889">
        <v>-0.1144</v>
      </c>
      <c r="K9889">
        <v>0.56659999999999999</v>
      </c>
    </row>
    <row r="9890" spans="1:11" hidden="1">
      <c r="A9890" t="s">
        <v>664</v>
      </c>
      <c r="B9890" t="s">
        <v>662</v>
      </c>
      <c r="C9890">
        <v>181</v>
      </c>
      <c r="D9890" t="s">
        <v>122</v>
      </c>
      <c r="E9890">
        <v>1.0561</v>
      </c>
      <c r="F9890">
        <v>-7.5414000000000003</v>
      </c>
      <c r="G9890">
        <v>10.0566</v>
      </c>
      <c r="H9890">
        <v>-0.1258</v>
      </c>
      <c r="I9890">
        <v>-1E-4</v>
      </c>
      <c r="J9890">
        <v>-5.9499999999999997E-2</v>
      </c>
      <c r="K9890">
        <v>-4.6554000000000002</v>
      </c>
    </row>
    <row r="9891" spans="1:11" hidden="1">
      <c r="A9891" t="s">
        <v>664</v>
      </c>
      <c r="B9891" t="s">
        <v>662</v>
      </c>
      <c r="C9891">
        <v>181</v>
      </c>
      <c r="D9891" t="s">
        <v>122</v>
      </c>
      <c r="E9891">
        <v>1.4921</v>
      </c>
      <c r="F9891">
        <v>-7.5414000000000003</v>
      </c>
      <c r="G9891">
        <v>5.9680999999999997</v>
      </c>
      <c r="H9891">
        <v>-0.1258</v>
      </c>
      <c r="I9891">
        <v>-1E-4</v>
      </c>
      <c r="J9891">
        <v>-4.5999999999999999E-3</v>
      </c>
      <c r="K9891">
        <v>-8.1486999999999998</v>
      </c>
    </row>
    <row r="9892" spans="1:11" hidden="1">
      <c r="A9892" t="s">
        <v>664</v>
      </c>
      <c r="B9892" t="s">
        <v>662</v>
      </c>
      <c r="C9892">
        <v>181</v>
      </c>
      <c r="D9892" t="s">
        <v>122</v>
      </c>
      <c r="E9892">
        <v>1.9279999999999999</v>
      </c>
      <c r="F9892">
        <v>-7.5414000000000003</v>
      </c>
      <c r="G9892">
        <v>1.9069</v>
      </c>
      <c r="H9892">
        <v>-0.1258</v>
      </c>
      <c r="I9892">
        <v>-1E-4</v>
      </c>
      <c r="J9892">
        <v>5.0200000000000002E-2</v>
      </c>
      <c r="K9892">
        <v>-9.8600999999999992</v>
      </c>
    </row>
    <row r="9893" spans="1:11" hidden="1">
      <c r="A9893" t="s">
        <v>664</v>
      </c>
      <c r="B9893" t="s">
        <v>662</v>
      </c>
      <c r="C9893">
        <v>181</v>
      </c>
      <c r="D9893" t="s">
        <v>122</v>
      </c>
      <c r="E9893">
        <v>2.3639999999999999</v>
      </c>
      <c r="F9893">
        <v>-7.5414000000000003</v>
      </c>
      <c r="G9893">
        <v>-1.0233000000000001</v>
      </c>
      <c r="H9893">
        <v>-0.1258</v>
      </c>
      <c r="I9893">
        <v>-1E-4</v>
      </c>
      <c r="J9893">
        <v>0.1051</v>
      </c>
      <c r="K9893">
        <v>-9.9907000000000004</v>
      </c>
    </row>
    <row r="9894" spans="1:11" hidden="1">
      <c r="A9894" t="s">
        <v>664</v>
      </c>
      <c r="B9894" t="s">
        <v>662</v>
      </c>
      <c r="C9894">
        <v>181</v>
      </c>
      <c r="D9894" t="s">
        <v>122</v>
      </c>
      <c r="E9894">
        <v>2.8</v>
      </c>
      <c r="F9894">
        <v>-7.5414000000000003</v>
      </c>
      <c r="G9894">
        <v>-2.2475999999999998</v>
      </c>
      <c r="H9894">
        <v>-0.1258</v>
      </c>
      <c r="I9894">
        <v>-1E-4</v>
      </c>
      <c r="J9894">
        <v>0.16009999999999999</v>
      </c>
      <c r="K9894">
        <v>-9.2157</v>
      </c>
    </row>
    <row r="9895" spans="1:11" hidden="1">
      <c r="A9895" t="s">
        <v>664</v>
      </c>
      <c r="B9895" t="s">
        <v>662</v>
      </c>
      <c r="C9895">
        <v>181</v>
      </c>
      <c r="D9895" t="s">
        <v>122</v>
      </c>
      <c r="E9895">
        <v>2.8</v>
      </c>
      <c r="F9895">
        <v>-0.52349999999999997</v>
      </c>
      <c r="G9895">
        <v>-7.6197999999999997</v>
      </c>
      <c r="H9895">
        <v>0.4219</v>
      </c>
      <c r="I9895">
        <v>-1E-4</v>
      </c>
      <c r="J9895">
        <v>0.65129999999999999</v>
      </c>
      <c r="K9895">
        <v>-9.2157</v>
      </c>
    </row>
    <row r="9896" spans="1:11" hidden="1">
      <c r="A9896" t="s">
        <v>664</v>
      </c>
      <c r="B9896" t="s">
        <v>662</v>
      </c>
      <c r="C9896">
        <v>181</v>
      </c>
      <c r="D9896" t="s">
        <v>122</v>
      </c>
      <c r="E9896">
        <v>3.2360000000000002</v>
      </c>
      <c r="F9896">
        <v>-0.52349999999999997</v>
      </c>
      <c r="G9896">
        <v>-7.9911000000000003</v>
      </c>
      <c r="H9896">
        <v>0.4219</v>
      </c>
      <c r="I9896">
        <v>-1E-4</v>
      </c>
      <c r="J9896">
        <v>0.46739999999999998</v>
      </c>
      <c r="K9896">
        <v>-5.7957999999999998</v>
      </c>
    </row>
    <row r="9897" spans="1:11" hidden="1">
      <c r="A9897" t="s">
        <v>664</v>
      </c>
      <c r="B9897" t="s">
        <v>662</v>
      </c>
      <c r="C9897">
        <v>181</v>
      </c>
      <c r="D9897" t="s">
        <v>122</v>
      </c>
      <c r="E9897">
        <v>3.6720000000000002</v>
      </c>
      <c r="F9897">
        <v>-0.52349999999999997</v>
      </c>
      <c r="G9897">
        <v>-8.3622999999999994</v>
      </c>
      <c r="H9897">
        <v>0.4219</v>
      </c>
      <c r="I9897">
        <v>-1E-4</v>
      </c>
      <c r="J9897">
        <v>0.28339999999999999</v>
      </c>
      <c r="K9897">
        <v>-2.2103000000000002</v>
      </c>
    </row>
    <row r="9898" spans="1:11" hidden="1">
      <c r="A9898" t="s">
        <v>664</v>
      </c>
      <c r="B9898" t="s">
        <v>662</v>
      </c>
      <c r="C9898">
        <v>181</v>
      </c>
      <c r="D9898" t="s">
        <v>122</v>
      </c>
      <c r="E9898">
        <v>4.1079999999999997</v>
      </c>
      <c r="F9898">
        <v>-0.52349999999999997</v>
      </c>
      <c r="G9898">
        <v>-8.7334999999999994</v>
      </c>
      <c r="H9898">
        <v>0.4219</v>
      </c>
      <c r="I9898">
        <v>-1E-4</v>
      </c>
      <c r="J9898">
        <v>9.9500000000000005E-2</v>
      </c>
      <c r="K9898">
        <v>1.5369999999999999</v>
      </c>
    </row>
    <row r="9899" spans="1:11" hidden="1">
      <c r="A9899" t="s">
        <v>664</v>
      </c>
      <c r="B9899" t="s">
        <v>662</v>
      </c>
      <c r="C9899">
        <v>181</v>
      </c>
      <c r="D9899" t="s">
        <v>122</v>
      </c>
      <c r="E9899">
        <v>4.5438999999999998</v>
      </c>
      <c r="F9899">
        <v>-0.52349999999999997</v>
      </c>
      <c r="G9899">
        <v>-9.1047999999999991</v>
      </c>
      <c r="H9899">
        <v>0.4219</v>
      </c>
      <c r="I9899">
        <v>-1E-4</v>
      </c>
      <c r="J9899">
        <v>-8.3900000000000002E-2</v>
      </c>
      <c r="K9899">
        <v>5.4462000000000002</v>
      </c>
    </row>
    <row r="9900" spans="1:11" hidden="1">
      <c r="A9900" t="s">
        <v>664</v>
      </c>
      <c r="B9900" t="s">
        <v>662</v>
      </c>
      <c r="C9900">
        <v>181</v>
      </c>
      <c r="D9900" t="s">
        <v>122</v>
      </c>
      <c r="E9900">
        <v>4.9798999999999998</v>
      </c>
      <c r="F9900">
        <v>-0.52349999999999997</v>
      </c>
      <c r="G9900">
        <v>-9.4760000000000009</v>
      </c>
      <c r="H9900">
        <v>0.4219</v>
      </c>
      <c r="I9900">
        <v>-1E-4</v>
      </c>
      <c r="J9900">
        <v>-0.26700000000000002</v>
      </c>
      <c r="K9900">
        <v>9.5173000000000005</v>
      </c>
    </row>
    <row r="9901" spans="1:11" hidden="1">
      <c r="A9901" t="s">
        <v>664</v>
      </c>
      <c r="B9901" t="s">
        <v>662</v>
      </c>
      <c r="C9901">
        <v>181</v>
      </c>
      <c r="D9901" t="s">
        <v>122</v>
      </c>
      <c r="E9901">
        <v>5.4158999999999997</v>
      </c>
      <c r="F9901">
        <v>-0.52349999999999997</v>
      </c>
      <c r="G9901">
        <v>-9.8473000000000006</v>
      </c>
      <c r="H9901">
        <v>0.4219</v>
      </c>
      <c r="I9901">
        <v>-1E-4</v>
      </c>
      <c r="J9901">
        <v>-0.45019999999999999</v>
      </c>
      <c r="K9901">
        <v>13.7501</v>
      </c>
    </row>
    <row r="9902" spans="1:11" hidden="1">
      <c r="A9902" t="s">
        <v>664</v>
      </c>
      <c r="B9902" t="s">
        <v>662</v>
      </c>
      <c r="C9902">
        <v>181</v>
      </c>
      <c r="D9902" t="s">
        <v>123</v>
      </c>
      <c r="E9902">
        <v>0.18410000000000001</v>
      </c>
      <c r="F9902">
        <v>-7.5476000000000001</v>
      </c>
      <c r="G9902">
        <v>15.5541</v>
      </c>
      <c r="H9902">
        <v>-0.12590000000000001</v>
      </c>
      <c r="I9902">
        <v>-1E-4</v>
      </c>
      <c r="J9902">
        <v>-0.1694</v>
      </c>
      <c r="K9902">
        <v>6.8794000000000004</v>
      </c>
    </row>
    <row r="9903" spans="1:11" hidden="1">
      <c r="A9903" t="s">
        <v>664</v>
      </c>
      <c r="B9903" t="s">
        <v>662</v>
      </c>
      <c r="C9903">
        <v>181</v>
      </c>
      <c r="D9903" t="s">
        <v>123</v>
      </c>
      <c r="E9903">
        <v>0.62009999999999998</v>
      </c>
      <c r="F9903">
        <v>-7.5476000000000001</v>
      </c>
      <c r="G9903">
        <v>13.609500000000001</v>
      </c>
      <c r="H9903">
        <v>-0.12590000000000001</v>
      </c>
      <c r="I9903">
        <v>-1E-4</v>
      </c>
      <c r="J9903">
        <v>-0.1145</v>
      </c>
      <c r="K9903">
        <v>0.46</v>
      </c>
    </row>
    <row r="9904" spans="1:11" hidden="1">
      <c r="A9904" t="s">
        <v>664</v>
      </c>
      <c r="B9904" t="s">
        <v>662</v>
      </c>
      <c r="C9904">
        <v>181</v>
      </c>
      <c r="D9904" t="s">
        <v>123</v>
      </c>
      <c r="E9904">
        <v>1.0561</v>
      </c>
      <c r="F9904">
        <v>-7.5476000000000001</v>
      </c>
      <c r="G9904">
        <v>10.009399999999999</v>
      </c>
      <c r="H9904">
        <v>-0.12590000000000001</v>
      </c>
      <c r="I9904">
        <v>-1E-4</v>
      </c>
      <c r="J9904">
        <v>-5.96E-2</v>
      </c>
      <c r="K9904">
        <v>-4.7415000000000003</v>
      </c>
    </row>
    <row r="9905" spans="1:11" hidden="1">
      <c r="A9905" t="s">
        <v>664</v>
      </c>
      <c r="B9905" t="s">
        <v>662</v>
      </c>
      <c r="C9905">
        <v>181</v>
      </c>
      <c r="D9905" t="s">
        <v>123</v>
      </c>
      <c r="E9905">
        <v>1.4921</v>
      </c>
      <c r="F9905">
        <v>-7.5476000000000001</v>
      </c>
      <c r="G9905">
        <v>5.9208999999999996</v>
      </c>
      <c r="H9905">
        <v>-0.12590000000000001</v>
      </c>
      <c r="I9905">
        <v>-1E-4</v>
      </c>
      <c r="J9905">
        <v>-4.7000000000000002E-3</v>
      </c>
      <c r="K9905">
        <v>-8.2141000000000002</v>
      </c>
    </row>
    <row r="9906" spans="1:11" hidden="1">
      <c r="A9906" t="s">
        <v>664</v>
      </c>
      <c r="B9906" t="s">
        <v>662</v>
      </c>
      <c r="C9906">
        <v>181</v>
      </c>
      <c r="D9906" t="s">
        <v>123</v>
      </c>
      <c r="E9906">
        <v>1.9279999999999999</v>
      </c>
      <c r="F9906">
        <v>-7.5476000000000001</v>
      </c>
      <c r="G9906">
        <v>1.8596999999999999</v>
      </c>
      <c r="H9906">
        <v>-0.12590000000000001</v>
      </c>
      <c r="I9906">
        <v>-1E-4</v>
      </c>
      <c r="J9906">
        <v>5.0200000000000002E-2</v>
      </c>
      <c r="K9906">
        <v>-9.9049999999999994</v>
      </c>
    </row>
    <row r="9907" spans="1:11" hidden="1">
      <c r="A9907" t="s">
        <v>664</v>
      </c>
      <c r="B9907" t="s">
        <v>662</v>
      </c>
      <c r="C9907">
        <v>181</v>
      </c>
      <c r="D9907" t="s">
        <v>123</v>
      </c>
      <c r="E9907">
        <v>2.3639999999999999</v>
      </c>
      <c r="F9907">
        <v>-7.5476000000000001</v>
      </c>
      <c r="G9907">
        <v>-1.0706</v>
      </c>
      <c r="H9907">
        <v>-0.12590000000000001</v>
      </c>
      <c r="I9907">
        <v>-1E-4</v>
      </c>
      <c r="J9907">
        <v>0.1051</v>
      </c>
      <c r="K9907">
        <v>-10.015000000000001</v>
      </c>
    </row>
    <row r="9908" spans="1:11" hidden="1">
      <c r="A9908" t="s">
        <v>664</v>
      </c>
      <c r="B9908" t="s">
        <v>662</v>
      </c>
      <c r="C9908">
        <v>181</v>
      </c>
      <c r="D9908" t="s">
        <v>123</v>
      </c>
      <c r="E9908">
        <v>2.8</v>
      </c>
      <c r="F9908">
        <v>-7.5476000000000001</v>
      </c>
      <c r="G9908">
        <v>-2.2948</v>
      </c>
      <c r="H9908">
        <v>-0.12590000000000001</v>
      </c>
      <c r="I9908">
        <v>-1E-4</v>
      </c>
      <c r="J9908">
        <v>0.16</v>
      </c>
      <c r="K9908">
        <v>-9.2194000000000003</v>
      </c>
    </row>
    <row r="9909" spans="1:11" hidden="1">
      <c r="A9909" t="s">
        <v>664</v>
      </c>
      <c r="B9909" t="s">
        <v>662</v>
      </c>
      <c r="C9909">
        <v>181</v>
      </c>
      <c r="D9909" t="s">
        <v>123</v>
      </c>
      <c r="E9909">
        <v>2.8</v>
      </c>
      <c r="F9909">
        <v>-0.53469999999999995</v>
      </c>
      <c r="G9909">
        <v>-7.6669999999999998</v>
      </c>
      <c r="H9909">
        <v>0.42009999999999997</v>
      </c>
      <c r="I9909">
        <v>-1E-4</v>
      </c>
      <c r="J9909">
        <v>0.64870000000000005</v>
      </c>
      <c r="K9909">
        <v>-9.2194000000000003</v>
      </c>
    </row>
    <row r="9910" spans="1:11" hidden="1">
      <c r="A9910" t="s">
        <v>664</v>
      </c>
      <c r="B9910" t="s">
        <v>662</v>
      </c>
      <c r="C9910">
        <v>181</v>
      </c>
      <c r="D9910" t="s">
        <v>123</v>
      </c>
      <c r="E9910">
        <v>3.2360000000000002</v>
      </c>
      <c r="F9910">
        <v>-0.53469999999999995</v>
      </c>
      <c r="G9910">
        <v>-8.0382999999999996</v>
      </c>
      <c r="H9910">
        <v>0.42009999999999997</v>
      </c>
      <c r="I9910">
        <v>-1E-4</v>
      </c>
      <c r="J9910">
        <v>0.46560000000000001</v>
      </c>
      <c r="K9910">
        <v>-5.8127000000000004</v>
      </c>
    </row>
    <row r="9911" spans="1:11" hidden="1">
      <c r="A9911" t="s">
        <v>664</v>
      </c>
      <c r="B9911" t="s">
        <v>662</v>
      </c>
      <c r="C9911">
        <v>181</v>
      </c>
      <c r="D9911" t="s">
        <v>123</v>
      </c>
      <c r="E9911">
        <v>3.6720000000000002</v>
      </c>
      <c r="F9911">
        <v>-0.53469999999999995</v>
      </c>
      <c r="G9911">
        <v>-8.4094999999999995</v>
      </c>
      <c r="H9911">
        <v>0.42009999999999997</v>
      </c>
      <c r="I9911">
        <v>-1E-4</v>
      </c>
      <c r="J9911">
        <v>0.28239999999999998</v>
      </c>
      <c r="K9911">
        <v>-2.2477999999999998</v>
      </c>
    </row>
    <row r="9912" spans="1:11" hidden="1">
      <c r="A9912" t="s">
        <v>664</v>
      </c>
      <c r="B9912" t="s">
        <v>662</v>
      </c>
      <c r="C9912">
        <v>181</v>
      </c>
      <c r="D9912" t="s">
        <v>123</v>
      </c>
      <c r="E9912">
        <v>4.1079999999999997</v>
      </c>
      <c r="F9912">
        <v>-0.53469999999999995</v>
      </c>
      <c r="G9912">
        <v>-8.7806999999999995</v>
      </c>
      <c r="H9912">
        <v>0.42009999999999997</v>
      </c>
      <c r="I9912">
        <v>-1E-4</v>
      </c>
      <c r="J9912">
        <v>9.9299999999999999E-2</v>
      </c>
      <c r="K9912">
        <v>1.4790000000000001</v>
      </c>
    </row>
    <row r="9913" spans="1:11" hidden="1">
      <c r="A9913" t="s">
        <v>664</v>
      </c>
      <c r="B9913" t="s">
        <v>662</v>
      </c>
      <c r="C9913">
        <v>181</v>
      </c>
      <c r="D9913" t="s">
        <v>123</v>
      </c>
      <c r="E9913">
        <v>4.5438999999999998</v>
      </c>
      <c r="F9913">
        <v>-0.53469999999999995</v>
      </c>
      <c r="G9913">
        <v>-9.1519999999999992</v>
      </c>
      <c r="H9913">
        <v>0.42009999999999997</v>
      </c>
      <c r="I9913">
        <v>-1E-4</v>
      </c>
      <c r="J9913">
        <v>-8.4500000000000006E-2</v>
      </c>
      <c r="K9913">
        <v>5.3676000000000004</v>
      </c>
    </row>
    <row r="9914" spans="1:11" hidden="1">
      <c r="A9914" t="s">
        <v>664</v>
      </c>
      <c r="B9914" t="s">
        <v>662</v>
      </c>
      <c r="C9914">
        <v>181</v>
      </c>
      <c r="D9914" t="s">
        <v>123</v>
      </c>
      <c r="E9914">
        <v>4.9798999999999998</v>
      </c>
      <c r="F9914">
        <v>-0.53469999999999995</v>
      </c>
      <c r="G9914">
        <v>-9.5231999999999992</v>
      </c>
      <c r="H9914">
        <v>0.42009999999999997</v>
      </c>
      <c r="I9914">
        <v>-1E-4</v>
      </c>
      <c r="J9914">
        <v>-0.26840000000000003</v>
      </c>
      <c r="K9914">
        <v>9.4181000000000008</v>
      </c>
    </row>
    <row r="9915" spans="1:11" hidden="1">
      <c r="A9915" t="s">
        <v>664</v>
      </c>
      <c r="B9915" t="s">
        <v>662</v>
      </c>
      <c r="C9915">
        <v>181</v>
      </c>
      <c r="D9915" t="s">
        <v>123</v>
      </c>
      <c r="E9915">
        <v>5.4158999999999997</v>
      </c>
      <c r="F9915">
        <v>-0.53469999999999995</v>
      </c>
      <c r="G9915">
        <v>-9.8945000000000007</v>
      </c>
      <c r="H9915">
        <v>0.42009999999999997</v>
      </c>
      <c r="I9915">
        <v>-1E-4</v>
      </c>
      <c r="J9915">
        <v>-0.45240000000000002</v>
      </c>
      <c r="K9915">
        <v>13.6304</v>
      </c>
    </row>
    <row r="9916" spans="1:11" hidden="1">
      <c r="A9916" t="s">
        <v>664</v>
      </c>
      <c r="B9916" t="s">
        <v>662</v>
      </c>
      <c r="C9916">
        <v>181</v>
      </c>
      <c r="D9916" t="s">
        <v>124</v>
      </c>
      <c r="E9916">
        <v>0.18410000000000001</v>
      </c>
      <c r="F9916">
        <v>4.4787999999999997</v>
      </c>
      <c r="G9916">
        <v>15.5509</v>
      </c>
      <c r="H9916">
        <v>8.09E-2</v>
      </c>
      <c r="I9916">
        <v>-1E-4</v>
      </c>
      <c r="J9916">
        <v>0.1061</v>
      </c>
      <c r="K9916">
        <v>6.8745000000000003</v>
      </c>
    </row>
    <row r="9917" spans="1:11" hidden="1">
      <c r="A9917" t="s">
        <v>664</v>
      </c>
      <c r="B9917" t="s">
        <v>662</v>
      </c>
      <c r="C9917">
        <v>181</v>
      </c>
      <c r="D9917" t="s">
        <v>124</v>
      </c>
      <c r="E9917">
        <v>0.62009999999999998</v>
      </c>
      <c r="F9917">
        <v>4.4787999999999997</v>
      </c>
      <c r="G9917">
        <v>13.606299999999999</v>
      </c>
      <c r="H9917">
        <v>8.09E-2</v>
      </c>
      <c r="I9917">
        <v>-1E-4</v>
      </c>
      <c r="J9917">
        <v>7.0800000000000002E-2</v>
      </c>
      <c r="K9917">
        <v>0.45650000000000002</v>
      </c>
    </row>
    <row r="9918" spans="1:11" hidden="1">
      <c r="A9918" t="s">
        <v>664</v>
      </c>
      <c r="B9918" t="s">
        <v>662</v>
      </c>
      <c r="C9918">
        <v>181</v>
      </c>
      <c r="D9918" t="s">
        <v>124</v>
      </c>
      <c r="E9918">
        <v>1.0561</v>
      </c>
      <c r="F9918">
        <v>4.4787999999999997</v>
      </c>
      <c r="G9918">
        <v>10.0062</v>
      </c>
      <c r="H9918">
        <v>8.09E-2</v>
      </c>
      <c r="I9918">
        <v>-1E-4</v>
      </c>
      <c r="J9918">
        <v>3.56E-2</v>
      </c>
      <c r="K9918">
        <v>-4.7435999999999998</v>
      </c>
    </row>
    <row r="9919" spans="1:11" hidden="1">
      <c r="A9919" t="s">
        <v>664</v>
      </c>
      <c r="B9919" t="s">
        <v>662</v>
      </c>
      <c r="C9919">
        <v>181</v>
      </c>
      <c r="D9919" t="s">
        <v>124</v>
      </c>
      <c r="E9919">
        <v>1.4921</v>
      </c>
      <c r="F9919">
        <v>4.4787999999999997</v>
      </c>
      <c r="G9919">
        <v>5.9176000000000002</v>
      </c>
      <c r="H9919">
        <v>8.09E-2</v>
      </c>
      <c r="I9919">
        <v>-1E-4</v>
      </c>
      <c r="J9919">
        <v>2.9999999999999997E-4</v>
      </c>
      <c r="K9919">
        <v>-8.2148000000000003</v>
      </c>
    </row>
    <row r="9920" spans="1:11" hidden="1">
      <c r="A9920" t="s">
        <v>664</v>
      </c>
      <c r="B9920" t="s">
        <v>662</v>
      </c>
      <c r="C9920">
        <v>181</v>
      </c>
      <c r="D9920" t="s">
        <v>124</v>
      </c>
      <c r="E9920">
        <v>1.9279999999999999</v>
      </c>
      <c r="F9920">
        <v>4.4787999999999997</v>
      </c>
      <c r="G9920">
        <v>1.8564000000000001</v>
      </c>
      <c r="H9920">
        <v>8.09E-2</v>
      </c>
      <c r="I9920">
        <v>-1E-4</v>
      </c>
      <c r="J9920">
        <v>-3.5000000000000003E-2</v>
      </c>
      <c r="K9920">
        <v>-9.9042999999999992</v>
      </c>
    </row>
    <row r="9921" spans="1:11" hidden="1">
      <c r="A9921" t="s">
        <v>664</v>
      </c>
      <c r="B9921" t="s">
        <v>662</v>
      </c>
      <c r="C9921">
        <v>181</v>
      </c>
      <c r="D9921" t="s">
        <v>124</v>
      </c>
      <c r="E9921">
        <v>2.3639999999999999</v>
      </c>
      <c r="F9921">
        <v>4.4787999999999997</v>
      </c>
      <c r="G9921">
        <v>-1.0738000000000001</v>
      </c>
      <c r="H9921">
        <v>8.09E-2</v>
      </c>
      <c r="I9921">
        <v>-1E-4</v>
      </c>
      <c r="J9921">
        <v>-7.0199999999999999E-2</v>
      </c>
      <c r="K9921">
        <v>-10.0129</v>
      </c>
    </row>
    <row r="9922" spans="1:11" hidden="1">
      <c r="A9922" t="s">
        <v>664</v>
      </c>
      <c r="B9922" t="s">
        <v>662</v>
      </c>
      <c r="C9922">
        <v>181</v>
      </c>
      <c r="D9922" t="s">
        <v>124</v>
      </c>
      <c r="E9922">
        <v>2.8</v>
      </c>
      <c r="F9922">
        <v>4.4787999999999997</v>
      </c>
      <c r="G9922">
        <v>-2.298</v>
      </c>
      <c r="H9922">
        <v>8.09E-2</v>
      </c>
      <c r="I9922">
        <v>-1E-4</v>
      </c>
      <c r="J9922">
        <v>-0.1055</v>
      </c>
      <c r="K9922">
        <v>-9.2158999999999995</v>
      </c>
    </row>
    <row r="9923" spans="1:11" hidden="1">
      <c r="A9923" t="s">
        <v>664</v>
      </c>
      <c r="B9923" t="s">
        <v>662</v>
      </c>
      <c r="C9923">
        <v>181</v>
      </c>
      <c r="D9923" t="s">
        <v>124</v>
      </c>
      <c r="E9923">
        <v>2.8</v>
      </c>
      <c r="F9923">
        <v>-0.60609999999999997</v>
      </c>
      <c r="G9923">
        <v>-7.6703000000000001</v>
      </c>
      <c r="H9923">
        <v>-0.28410000000000002</v>
      </c>
      <c r="I9923">
        <v>-1E-4</v>
      </c>
      <c r="J9923">
        <v>-0.43709999999999999</v>
      </c>
      <c r="K9923">
        <v>-9.2158999999999995</v>
      </c>
    </row>
    <row r="9924" spans="1:11" hidden="1">
      <c r="A9924" t="s">
        <v>664</v>
      </c>
      <c r="B9924" t="s">
        <v>662</v>
      </c>
      <c r="C9924">
        <v>181</v>
      </c>
      <c r="D9924" t="s">
        <v>124</v>
      </c>
      <c r="E9924">
        <v>3.2360000000000002</v>
      </c>
      <c r="F9924">
        <v>-0.60609999999999997</v>
      </c>
      <c r="G9924">
        <v>-8.0414999999999992</v>
      </c>
      <c r="H9924">
        <v>-0.28410000000000002</v>
      </c>
      <c r="I9924">
        <v>-1E-4</v>
      </c>
      <c r="J9924">
        <v>-0.31330000000000002</v>
      </c>
      <c r="K9924">
        <v>-5.774</v>
      </c>
    </row>
    <row r="9925" spans="1:11" hidden="1">
      <c r="A9925" t="s">
        <v>664</v>
      </c>
      <c r="B9925" t="s">
        <v>662</v>
      </c>
      <c r="C9925">
        <v>181</v>
      </c>
      <c r="D9925" t="s">
        <v>124</v>
      </c>
      <c r="E9925">
        <v>3.6720000000000002</v>
      </c>
      <c r="F9925">
        <v>-0.60609999999999997</v>
      </c>
      <c r="G9925">
        <v>-8.4126999999999992</v>
      </c>
      <c r="H9925">
        <v>-0.28410000000000002</v>
      </c>
      <c r="I9925">
        <v>-1E-4</v>
      </c>
      <c r="J9925">
        <v>-0.18940000000000001</v>
      </c>
      <c r="K9925">
        <v>-2.1665000000000001</v>
      </c>
    </row>
    <row r="9926" spans="1:11" hidden="1">
      <c r="A9926" t="s">
        <v>664</v>
      </c>
      <c r="B9926" t="s">
        <v>662</v>
      </c>
      <c r="C9926">
        <v>181</v>
      </c>
      <c r="D9926" t="s">
        <v>124</v>
      </c>
      <c r="E9926">
        <v>4.1079999999999997</v>
      </c>
      <c r="F9926">
        <v>-0.60609999999999997</v>
      </c>
      <c r="G9926">
        <v>-8.7840000000000007</v>
      </c>
      <c r="H9926">
        <v>-0.28410000000000002</v>
      </c>
      <c r="I9926">
        <v>-1E-4</v>
      </c>
      <c r="J9926">
        <v>-6.5500000000000003E-2</v>
      </c>
      <c r="K9926">
        <v>1.6028</v>
      </c>
    </row>
    <row r="9927" spans="1:11" hidden="1">
      <c r="A9927" t="s">
        <v>664</v>
      </c>
      <c r="B9927" t="s">
        <v>662</v>
      </c>
      <c r="C9927">
        <v>181</v>
      </c>
      <c r="D9927" t="s">
        <v>124</v>
      </c>
      <c r="E9927">
        <v>4.5438999999999998</v>
      </c>
      <c r="F9927">
        <v>-0.60609999999999997</v>
      </c>
      <c r="G9927">
        <v>-9.1552000000000007</v>
      </c>
      <c r="H9927">
        <v>-0.28410000000000002</v>
      </c>
      <c r="I9927">
        <v>-1E-4</v>
      </c>
      <c r="J9927">
        <v>5.8900000000000001E-2</v>
      </c>
      <c r="K9927">
        <v>5.5339999999999998</v>
      </c>
    </row>
    <row r="9928" spans="1:11" hidden="1">
      <c r="A9928" t="s">
        <v>664</v>
      </c>
      <c r="B9928" t="s">
        <v>662</v>
      </c>
      <c r="C9928">
        <v>181</v>
      </c>
      <c r="D9928" t="s">
        <v>124</v>
      </c>
      <c r="E9928">
        <v>4.9798999999999998</v>
      </c>
      <c r="F9928">
        <v>-0.60609999999999997</v>
      </c>
      <c r="G9928">
        <v>-9.5265000000000004</v>
      </c>
      <c r="H9928">
        <v>-0.28410000000000002</v>
      </c>
      <c r="I9928">
        <v>-1E-4</v>
      </c>
      <c r="J9928">
        <v>0.18360000000000001</v>
      </c>
      <c r="K9928">
        <v>9.6270000000000007</v>
      </c>
    </row>
    <row r="9929" spans="1:11" hidden="1">
      <c r="A9929" t="s">
        <v>664</v>
      </c>
      <c r="B9929" t="s">
        <v>662</v>
      </c>
      <c r="C9929">
        <v>181</v>
      </c>
      <c r="D9929" t="s">
        <v>124</v>
      </c>
      <c r="E9929">
        <v>5.4158999999999997</v>
      </c>
      <c r="F9929">
        <v>-0.60609999999999997</v>
      </c>
      <c r="G9929">
        <v>-9.8977000000000004</v>
      </c>
      <c r="H9929">
        <v>-0.28410000000000002</v>
      </c>
      <c r="I9929">
        <v>-1E-4</v>
      </c>
      <c r="J9929">
        <v>0.30830000000000002</v>
      </c>
      <c r="K9929">
        <v>13.8819</v>
      </c>
    </row>
    <row r="9930" spans="1:11" hidden="1">
      <c r="A9930" t="s">
        <v>664</v>
      </c>
      <c r="B9930" t="s">
        <v>662</v>
      </c>
      <c r="C9930">
        <v>181</v>
      </c>
      <c r="D9930" t="s">
        <v>125</v>
      </c>
      <c r="E9930">
        <v>0.18410000000000001</v>
      </c>
      <c r="F9930">
        <v>4.4725999999999999</v>
      </c>
      <c r="G9930">
        <v>15.5037</v>
      </c>
      <c r="H9930">
        <v>8.0799999999999997E-2</v>
      </c>
      <c r="I9930">
        <v>-1E-4</v>
      </c>
      <c r="J9930">
        <v>0.106</v>
      </c>
      <c r="K9930">
        <v>6.7473000000000001</v>
      </c>
    </row>
    <row r="9931" spans="1:11" hidden="1">
      <c r="A9931" t="s">
        <v>664</v>
      </c>
      <c r="B9931" t="s">
        <v>662</v>
      </c>
      <c r="C9931">
        <v>181</v>
      </c>
      <c r="D9931" t="s">
        <v>125</v>
      </c>
      <c r="E9931">
        <v>0.62009999999999998</v>
      </c>
      <c r="F9931">
        <v>4.4725999999999999</v>
      </c>
      <c r="G9931">
        <v>13.559100000000001</v>
      </c>
      <c r="H9931">
        <v>8.0799999999999997E-2</v>
      </c>
      <c r="I9931">
        <v>-1E-4</v>
      </c>
      <c r="J9931">
        <v>7.0699999999999999E-2</v>
      </c>
      <c r="K9931">
        <v>0.34989999999999999</v>
      </c>
    </row>
    <row r="9932" spans="1:11" hidden="1">
      <c r="A9932" t="s">
        <v>664</v>
      </c>
      <c r="B9932" t="s">
        <v>662</v>
      </c>
      <c r="C9932">
        <v>181</v>
      </c>
      <c r="D9932" t="s">
        <v>125</v>
      </c>
      <c r="E9932">
        <v>1.0561</v>
      </c>
      <c r="F9932">
        <v>4.4725999999999999</v>
      </c>
      <c r="G9932">
        <v>9.9589999999999996</v>
      </c>
      <c r="H9932">
        <v>8.0799999999999997E-2</v>
      </c>
      <c r="I9932">
        <v>-1E-4</v>
      </c>
      <c r="J9932">
        <v>3.5499999999999997E-2</v>
      </c>
      <c r="K9932">
        <v>-4.8296000000000001</v>
      </c>
    </row>
    <row r="9933" spans="1:11" hidden="1">
      <c r="A9933" t="s">
        <v>664</v>
      </c>
      <c r="B9933" t="s">
        <v>662</v>
      </c>
      <c r="C9933">
        <v>181</v>
      </c>
      <c r="D9933" t="s">
        <v>125</v>
      </c>
      <c r="E9933">
        <v>1.4921</v>
      </c>
      <c r="F9933">
        <v>4.4725999999999999</v>
      </c>
      <c r="G9933">
        <v>5.8704000000000001</v>
      </c>
      <c r="H9933">
        <v>8.0799999999999997E-2</v>
      </c>
      <c r="I9933">
        <v>-1E-4</v>
      </c>
      <c r="J9933">
        <v>2.0000000000000001E-4</v>
      </c>
      <c r="K9933">
        <v>-8.2803000000000004</v>
      </c>
    </row>
    <row r="9934" spans="1:11" hidden="1">
      <c r="A9934" t="s">
        <v>664</v>
      </c>
      <c r="B9934" t="s">
        <v>662</v>
      </c>
      <c r="C9934">
        <v>181</v>
      </c>
      <c r="D9934" t="s">
        <v>125</v>
      </c>
      <c r="E9934">
        <v>1.9279999999999999</v>
      </c>
      <c r="F9934">
        <v>4.4725999999999999</v>
      </c>
      <c r="G9934">
        <v>1.8091999999999999</v>
      </c>
      <c r="H9934">
        <v>8.0799999999999997E-2</v>
      </c>
      <c r="I9934">
        <v>-1E-4</v>
      </c>
      <c r="J9934">
        <v>-3.5000000000000003E-2</v>
      </c>
      <c r="K9934">
        <v>-9.9490999999999996</v>
      </c>
    </row>
    <row r="9935" spans="1:11" hidden="1">
      <c r="A9935" t="s">
        <v>664</v>
      </c>
      <c r="B9935" t="s">
        <v>662</v>
      </c>
      <c r="C9935">
        <v>181</v>
      </c>
      <c r="D9935" t="s">
        <v>125</v>
      </c>
      <c r="E9935">
        <v>2.3639999999999999</v>
      </c>
      <c r="F9935">
        <v>4.4725999999999999</v>
      </c>
      <c r="G9935">
        <v>-1.121</v>
      </c>
      <c r="H9935">
        <v>8.0799999999999997E-2</v>
      </c>
      <c r="I9935">
        <v>-1E-4</v>
      </c>
      <c r="J9935">
        <v>-7.0300000000000001E-2</v>
      </c>
      <c r="K9935">
        <v>-10.0372</v>
      </c>
    </row>
    <row r="9936" spans="1:11" hidden="1">
      <c r="A9936" t="s">
        <v>664</v>
      </c>
      <c r="B9936" t="s">
        <v>662</v>
      </c>
      <c r="C9936">
        <v>181</v>
      </c>
      <c r="D9936" t="s">
        <v>125</v>
      </c>
      <c r="E9936">
        <v>2.8</v>
      </c>
      <c r="F9936">
        <v>4.4725999999999999</v>
      </c>
      <c r="G9936">
        <v>-2.3452000000000002</v>
      </c>
      <c r="H9936">
        <v>8.0799999999999997E-2</v>
      </c>
      <c r="I9936">
        <v>-1E-4</v>
      </c>
      <c r="J9936">
        <v>-0.1056</v>
      </c>
      <c r="K9936">
        <v>-9.2195999999999998</v>
      </c>
    </row>
    <row r="9937" spans="1:11" hidden="1">
      <c r="A9937" t="s">
        <v>664</v>
      </c>
      <c r="B9937" t="s">
        <v>662</v>
      </c>
      <c r="C9937">
        <v>181</v>
      </c>
      <c r="D9937" t="s">
        <v>125</v>
      </c>
      <c r="E9937">
        <v>2.8</v>
      </c>
      <c r="F9937">
        <v>-0.61729999999999996</v>
      </c>
      <c r="G9937">
        <v>-7.7175000000000002</v>
      </c>
      <c r="H9937">
        <v>-0.28589999999999999</v>
      </c>
      <c r="I9937">
        <v>-1E-4</v>
      </c>
      <c r="J9937">
        <v>-0.43969999999999998</v>
      </c>
      <c r="K9937">
        <v>-9.2195999999999998</v>
      </c>
    </row>
    <row r="9938" spans="1:11" hidden="1">
      <c r="A9938" t="s">
        <v>664</v>
      </c>
      <c r="B9938" t="s">
        <v>662</v>
      </c>
      <c r="C9938">
        <v>181</v>
      </c>
      <c r="D9938" t="s">
        <v>125</v>
      </c>
      <c r="E9938">
        <v>3.2360000000000002</v>
      </c>
      <c r="F9938">
        <v>-0.61729999999999996</v>
      </c>
      <c r="G9938">
        <v>-8.0886999999999993</v>
      </c>
      <c r="H9938">
        <v>-0.28589999999999999</v>
      </c>
      <c r="I9938">
        <v>-1E-4</v>
      </c>
      <c r="J9938">
        <v>-0.31509999999999999</v>
      </c>
      <c r="K9938">
        <v>-5.7908999999999997</v>
      </c>
    </row>
    <row r="9939" spans="1:11" hidden="1">
      <c r="A9939" t="s">
        <v>664</v>
      </c>
      <c r="B9939" t="s">
        <v>662</v>
      </c>
      <c r="C9939">
        <v>181</v>
      </c>
      <c r="D9939" t="s">
        <v>125</v>
      </c>
      <c r="E9939">
        <v>3.6720000000000002</v>
      </c>
      <c r="F9939">
        <v>-0.61729999999999996</v>
      </c>
      <c r="G9939">
        <v>-8.4598999999999993</v>
      </c>
      <c r="H9939">
        <v>-0.28589999999999999</v>
      </c>
      <c r="I9939">
        <v>-1E-4</v>
      </c>
      <c r="J9939">
        <v>-0.19040000000000001</v>
      </c>
      <c r="K9939">
        <v>-2.2040000000000002</v>
      </c>
    </row>
    <row r="9940" spans="1:11" hidden="1">
      <c r="A9940" t="s">
        <v>664</v>
      </c>
      <c r="B9940" t="s">
        <v>662</v>
      </c>
      <c r="C9940">
        <v>181</v>
      </c>
      <c r="D9940" t="s">
        <v>125</v>
      </c>
      <c r="E9940">
        <v>4.1079999999999997</v>
      </c>
      <c r="F9940">
        <v>-0.61729999999999996</v>
      </c>
      <c r="G9940">
        <v>-8.8312000000000008</v>
      </c>
      <c r="H9940">
        <v>-0.28589999999999999</v>
      </c>
      <c r="I9940">
        <v>-1E-4</v>
      </c>
      <c r="J9940">
        <v>-6.5699999999999995E-2</v>
      </c>
      <c r="K9940">
        <v>1.5448</v>
      </c>
    </row>
    <row r="9941" spans="1:11" hidden="1">
      <c r="A9941" t="s">
        <v>664</v>
      </c>
      <c r="B9941" t="s">
        <v>662</v>
      </c>
      <c r="C9941">
        <v>181</v>
      </c>
      <c r="D9941" t="s">
        <v>125</v>
      </c>
      <c r="E9941">
        <v>4.5438999999999998</v>
      </c>
      <c r="F9941">
        <v>-0.61729999999999996</v>
      </c>
      <c r="G9941">
        <v>-9.2024000000000008</v>
      </c>
      <c r="H9941">
        <v>-0.28589999999999999</v>
      </c>
      <c r="I9941">
        <v>-1E-4</v>
      </c>
      <c r="J9941">
        <v>5.8299999999999998E-2</v>
      </c>
      <c r="K9941">
        <v>5.4554</v>
      </c>
    </row>
    <row r="9942" spans="1:11" hidden="1">
      <c r="A9942" t="s">
        <v>664</v>
      </c>
      <c r="B9942" t="s">
        <v>662</v>
      </c>
      <c r="C9942">
        <v>181</v>
      </c>
      <c r="D9942" t="s">
        <v>125</v>
      </c>
      <c r="E9942">
        <v>4.9798999999999998</v>
      </c>
      <c r="F9942">
        <v>-0.61729999999999996</v>
      </c>
      <c r="G9942">
        <v>-9.5737000000000005</v>
      </c>
      <c r="H9942">
        <v>-0.28589999999999999</v>
      </c>
      <c r="I9942">
        <v>-1E-4</v>
      </c>
      <c r="J9942">
        <v>0.1822</v>
      </c>
      <c r="K9942">
        <v>9.5277999999999992</v>
      </c>
    </row>
    <row r="9943" spans="1:11" hidden="1">
      <c r="A9943" t="s">
        <v>664</v>
      </c>
      <c r="B9943" t="s">
        <v>662</v>
      </c>
      <c r="C9943">
        <v>181</v>
      </c>
      <c r="D9943" t="s">
        <v>125</v>
      </c>
      <c r="E9943">
        <v>5.4158999999999997</v>
      </c>
      <c r="F9943">
        <v>-0.61729999999999996</v>
      </c>
      <c r="G9943">
        <v>-9.9449000000000005</v>
      </c>
      <c r="H9943">
        <v>-0.28589999999999999</v>
      </c>
      <c r="I9943">
        <v>-1E-4</v>
      </c>
      <c r="J9943">
        <v>0.30599999999999999</v>
      </c>
      <c r="K9943">
        <v>13.7621</v>
      </c>
    </row>
    <row r="9944" spans="1:11" hidden="1">
      <c r="A9944" t="s">
        <v>664</v>
      </c>
      <c r="B9944" t="s">
        <v>662</v>
      </c>
      <c r="C9944">
        <v>181</v>
      </c>
      <c r="D9944" t="s">
        <v>126</v>
      </c>
      <c r="E9944">
        <v>0.18410000000000001</v>
      </c>
      <c r="F9944">
        <v>-7.5414000000000003</v>
      </c>
      <c r="G9944">
        <v>15.6013</v>
      </c>
      <c r="H9944">
        <v>-0.1258</v>
      </c>
      <c r="I9944">
        <v>-1E-4</v>
      </c>
      <c r="J9944">
        <v>-0.16919999999999999</v>
      </c>
      <c r="K9944">
        <v>7.0065999999999997</v>
      </c>
    </row>
    <row r="9945" spans="1:11" hidden="1">
      <c r="A9945" t="s">
        <v>664</v>
      </c>
      <c r="B9945" t="s">
        <v>662</v>
      </c>
      <c r="C9945">
        <v>181</v>
      </c>
      <c r="D9945" t="s">
        <v>126</v>
      </c>
      <c r="E9945">
        <v>0.62009999999999998</v>
      </c>
      <c r="F9945">
        <v>-7.5414000000000003</v>
      </c>
      <c r="G9945">
        <v>13.656700000000001</v>
      </c>
      <c r="H9945">
        <v>-0.1258</v>
      </c>
      <c r="I9945">
        <v>-1E-4</v>
      </c>
      <c r="J9945">
        <v>-0.1144</v>
      </c>
      <c r="K9945">
        <v>0.56659999999999999</v>
      </c>
    </row>
    <row r="9946" spans="1:11" hidden="1">
      <c r="A9946" t="s">
        <v>664</v>
      </c>
      <c r="B9946" t="s">
        <v>662</v>
      </c>
      <c r="C9946">
        <v>181</v>
      </c>
      <c r="D9946" t="s">
        <v>126</v>
      </c>
      <c r="E9946">
        <v>1.0561</v>
      </c>
      <c r="F9946">
        <v>-7.5414000000000003</v>
      </c>
      <c r="G9946">
        <v>10.0566</v>
      </c>
      <c r="H9946">
        <v>-0.1258</v>
      </c>
      <c r="I9946">
        <v>-1E-4</v>
      </c>
      <c r="J9946">
        <v>-5.9499999999999997E-2</v>
      </c>
      <c r="K9946">
        <v>-4.6554000000000002</v>
      </c>
    </row>
    <row r="9947" spans="1:11" hidden="1">
      <c r="A9947" t="s">
        <v>664</v>
      </c>
      <c r="B9947" t="s">
        <v>662</v>
      </c>
      <c r="C9947">
        <v>181</v>
      </c>
      <c r="D9947" t="s">
        <v>126</v>
      </c>
      <c r="E9947">
        <v>1.4921</v>
      </c>
      <c r="F9947">
        <v>-7.5414000000000003</v>
      </c>
      <c r="G9947">
        <v>5.9680999999999997</v>
      </c>
      <c r="H9947">
        <v>-0.1258</v>
      </c>
      <c r="I9947">
        <v>-1E-4</v>
      </c>
      <c r="J9947">
        <v>-4.5999999999999999E-3</v>
      </c>
      <c r="K9947">
        <v>-8.1486999999999998</v>
      </c>
    </row>
    <row r="9948" spans="1:11" hidden="1">
      <c r="A9948" t="s">
        <v>664</v>
      </c>
      <c r="B9948" t="s">
        <v>662</v>
      </c>
      <c r="C9948">
        <v>181</v>
      </c>
      <c r="D9948" t="s">
        <v>126</v>
      </c>
      <c r="E9948">
        <v>1.9279999999999999</v>
      </c>
      <c r="F9948">
        <v>-7.5414000000000003</v>
      </c>
      <c r="G9948">
        <v>1.9069</v>
      </c>
      <c r="H9948">
        <v>-0.1258</v>
      </c>
      <c r="I9948">
        <v>-1E-4</v>
      </c>
      <c r="J9948">
        <v>5.0200000000000002E-2</v>
      </c>
      <c r="K9948">
        <v>-9.8600999999999992</v>
      </c>
    </row>
    <row r="9949" spans="1:11" hidden="1">
      <c r="A9949" t="s">
        <v>664</v>
      </c>
      <c r="B9949" t="s">
        <v>662</v>
      </c>
      <c r="C9949">
        <v>181</v>
      </c>
      <c r="D9949" t="s">
        <v>126</v>
      </c>
      <c r="E9949">
        <v>2.3639999999999999</v>
      </c>
      <c r="F9949">
        <v>-7.5414000000000003</v>
      </c>
      <c r="G9949">
        <v>-1.0233000000000001</v>
      </c>
      <c r="H9949">
        <v>-0.1258</v>
      </c>
      <c r="I9949">
        <v>-1E-4</v>
      </c>
      <c r="J9949">
        <v>0.1051</v>
      </c>
      <c r="K9949">
        <v>-9.9907000000000004</v>
      </c>
    </row>
    <row r="9950" spans="1:11" hidden="1">
      <c r="A9950" t="s">
        <v>664</v>
      </c>
      <c r="B9950" t="s">
        <v>662</v>
      </c>
      <c r="C9950">
        <v>181</v>
      </c>
      <c r="D9950" t="s">
        <v>126</v>
      </c>
      <c r="E9950">
        <v>2.8</v>
      </c>
      <c r="F9950">
        <v>-7.5414000000000003</v>
      </c>
      <c r="G9950">
        <v>-2.2475999999999998</v>
      </c>
      <c r="H9950">
        <v>-0.1258</v>
      </c>
      <c r="I9950">
        <v>-1E-4</v>
      </c>
      <c r="J9950">
        <v>0.16009999999999999</v>
      </c>
      <c r="K9950">
        <v>-9.2157</v>
      </c>
    </row>
    <row r="9951" spans="1:11" hidden="1">
      <c r="A9951" t="s">
        <v>664</v>
      </c>
      <c r="B9951" t="s">
        <v>662</v>
      </c>
      <c r="C9951">
        <v>181</v>
      </c>
      <c r="D9951" t="s">
        <v>126</v>
      </c>
      <c r="E9951">
        <v>2.8</v>
      </c>
      <c r="F9951">
        <v>-0.52349999999999997</v>
      </c>
      <c r="G9951">
        <v>-7.6197999999999997</v>
      </c>
      <c r="H9951">
        <v>0.4219</v>
      </c>
      <c r="I9951">
        <v>-1E-4</v>
      </c>
      <c r="J9951">
        <v>0.65129999999999999</v>
      </c>
      <c r="K9951">
        <v>-9.2157</v>
      </c>
    </row>
    <row r="9952" spans="1:11" hidden="1">
      <c r="A9952" t="s">
        <v>664</v>
      </c>
      <c r="B9952" t="s">
        <v>662</v>
      </c>
      <c r="C9952">
        <v>181</v>
      </c>
      <c r="D9952" t="s">
        <v>126</v>
      </c>
      <c r="E9952">
        <v>3.2360000000000002</v>
      </c>
      <c r="F9952">
        <v>-0.52349999999999997</v>
      </c>
      <c r="G9952">
        <v>-7.9911000000000003</v>
      </c>
      <c r="H9952">
        <v>0.4219</v>
      </c>
      <c r="I9952">
        <v>-1E-4</v>
      </c>
      <c r="J9952">
        <v>0.46739999999999998</v>
      </c>
      <c r="K9952">
        <v>-5.7957999999999998</v>
      </c>
    </row>
    <row r="9953" spans="1:11" hidden="1">
      <c r="A9953" t="s">
        <v>664</v>
      </c>
      <c r="B9953" t="s">
        <v>662</v>
      </c>
      <c r="C9953">
        <v>181</v>
      </c>
      <c r="D9953" t="s">
        <v>126</v>
      </c>
      <c r="E9953">
        <v>3.6720000000000002</v>
      </c>
      <c r="F9953">
        <v>-0.52349999999999997</v>
      </c>
      <c r="G9953">
        <v>-8.3622999999999994</v>
      </c>
      <c r="H9953">
        <v>0.4219</v>
      </c>
      <c r="I9953">
        <v>-1E-4</v>
      </c>
      <c r="J9953">
        <v>0.28339999999999999</v>
      </c>
      <c r="K9953">
        <v>-2.2103000000000002</v>
      </c>
    </row>
    <row r="9954" spans="1:11" hidden="1">
      <c r="A9954" t="s">
        <v>664</v>
      </c>
      <c r="B9954" t="s">
        <v>662</v>
      </c>
      <c r="C9954">
        <v>181</v>
      </c>
      <c r="D9954" t="s">
        <v>126</v>
      </c>
      <c r="E9954">
        <v>4.1079999999999997</v>
      </c>
      <c r="F9954">
        <v>-0.52349999999999997</v>
      </c>
      <c r="G9954">
        <v>-8.7334999999999994</v>
      </c>
      <c r="H9954">
        <v>0.4219</v>
      </c>
      <c r="I9954">
        <v>-1E-4</v>
      </c>
      <c r="J9954">
        <v>9.9500000000000005E-2</v>
      </c>
      <c r="K9954">
        <v>1.5369999999999999</v>
      </c>
    </row>
    <row r="9955" spans="1:11" hidden="1">
      <c r="A9955" t="s">
        <v>664</v>
      </c>
      <c r="B9955" t="s">
        <v>662</v>
      </c>
      <c r="C9955">
        <v>181</v>
      </c>
      <c r="D9955" t="s">
        <v>126</v>
      </c>
      <c r="E9955">
        <v>4.5438999999999998</v>
      </c>
      <c r="F9955">
        <v>-0.52349999999999997</v>
      </c>
      <c r="G9955">
        <v>-9.1047999999999991</v>
      </c>
      <c r="H9955">
        <v>0.4219</v>
      </c>
      <c r="I9955">
        <v>-1E-4</v>
      </c>
      <c r="J9955">
        <v>-8.3900000000000002E-2</v>
      </c>
      <c r="K9955">
        <v>5.4462000000000002</v>
      </c>
    </row>
    <row r="9956" spans="1:11" hidden="1">
      <c r="A9956" t="s">
        <v>664</v>
      </c>
      <c r="B9956" t="s">
        <v>662</v>
      </c>
      <c r="C9956">
        <v>181</v>
      </c>
      <c r="D9956" t="s">
        <v>126</v>
      </c>
      <c r="E9956">
        <v>4.9798999999999998</v>
      </c>
      <c r="F9956">
        <v>-0.52349999999999997</v>
      </c>
      <c r="G9956">
        <v>-9.4760000000000009</v>
      </c>
      <c r="H9956">
        <v>0.4219</v>
      </c>
      <c r="I9956">
        <v>-1E-4</v>
      </c>
      <c r="J9956">
        <v>-0.26700000000000002</v>
      </c>
      <c r="K9956">
        <v>9.5173000000000005</v>
      </c>
    </row>
    <row r="9957" spans="1:11" hidden="1">
      <c r="A9957" t="s">
        <v>664</v>
      </c>
      <c r="B9957" t="s">
        <v>662</v>
      </c>
      <c r="C9957">
        <v>181</v>
      </c>
      <c r="D9957" t="s">
        <v>126</v>
      </c>
      <c r="E9957">
        <v>5.4158999999999997</v>
      </c>
      <c r="F9957">
        <v>-0.52349999999999997</v>
      </c>
      <c r="G9957">
        <v>-9.8473000000000006</v>
      </c>
      <c r="H9957">
        <v>0.4219</v>
      </c>
      <c r="I9957">
        <v>-1E-4</v>
      </c>
      <c r="J9957">
        <v>-0.45019999999999999</v>
      </c>
      <c r="K9957">
        <v>13.7501</v>
      </c>
    </row>
    <row r="9958" spans="1:11" hidden="1">
      <c r="A9958" t="s">
        <v>664</v>
      </c>
      <c r="B9958" t="s">
        <v>662</v>
      </c>
      <c r="C9958">
        <v>181</v>
      </c>
      <c r="D9958" t="s">
        <v>127</v>
      </c>
      <c r="E9958">
        <v>0.18410000000000001</v>
      </c>
      <c r="F9958">
        <v>-7.5476000000000001</v>
      </c>
      <c r="G9958">
        <v>15.5541</v>
      </c>
      <c r="H9958">
        <v>-0.12590000000000001</v>
      </c>
      <c r="I9958">
        <v>-1E-4</v>
      </c>
      <c r="J9958">
        <v>-0.1694</v>
      </c>
      <c r="K9958">
        <v>6.8794000000000004</v>
      </c>
    </row>
    <row r="9959" spans="1:11" hidden="1">
      <c r="A9959" t="s">
        <v>664</v>
      </c>
      <c r="B9959" t="s">
        <v>662</v>
      </c>
      <c r="C9959">
        <v>181</v>
      </c>
      <c r="D9959" t="s">
        <v>127</v>
      </c>
      <c r="E9959">
        <v>0.62009999999999998</v>
      </c>
      <c r="F9959">
        <v>-7.5476000000000001</v>
      </c>
      <c r="G9959">
        <v>13.609500000000001</v>
      </c>
      <c r="H9959">
        <v>-0.12590000000000001</v>
      </c>
      <c r="I9959">
        <v>-1E-4</v>
      </c>
      <c r="J9959">
        <v>-0.1145</v>
      </c>
      <c r="K9959">
        <v>0.46</v>
      </c>
    </row>
    <row r="9960" spans="1:11" hidden="1">
      <c r="A9960" t="s">
        <v>664</v>
      </c>
      <c r="B9960" t="s">
        <v>662</v>
      </c>
      <c r="C9960">
        <v>181</v>
      </c>
      <c r="D9960" t="s">
        <v>127</v>
      </c>
      <c r="E9960">
        <v>1.0561</v>
      </c>
      <c r="F9960">
        <v>-7.5476000000000001</v>
      </c>
      <c r="G9960">
        <v>10.009399999999999</v>
      </c>
      <c r="H9960">
        <v>-0.12590000000000001</v>
      </c>
      <c r="I9960">
        <v>-1E-4</v>
      </c>
      <c r="J9960">
        <v>-5.96E-2</v>
      </c>
      <c r="K9960">
        <v>-4.7415000000000003</v>
      </c>
    </row>
    <row r="9961" spans="1:11" hidden="1">
      <c r="A9961" t="s">
        <v>664</v>
      </c>
      <c r="B9961" t="s">
        <v>662</v>
      </c>
      <c r="C9961">
        <v>181</v>
      </c>
      <c r="D9961" t="s">
        <v>127</v>
      </c>
      <c r="E9961">
        <v>1.4921</v>
      </c>
      <c r="F9961">
        <v>-7.5476000000000001</v>
      </c>
      <c r="G9961">
        <v>5.9208999999999996</v>
      </c>
      <c r="H9961">
        <v>-0.12590000000000001</v>
      </c>
      <c r="I9961">
        <v>-1E-4</v>
      </c>
      <c r="J9961">
        <v>-4.7000000000000002E-3</v>
      </c>
      <c r="K9961">
        <v>-8.2141000000000002</v>
      </c>
    </row>
    <row r="9962" spans="1:11" hidden="1">
      <c r="A9962" t="s">
        <v>664</v>
      </c>
      <c r="B9962" t="s">
        <v>662</v>
      </c>
      <c r="C9962">
        <v>181</v>
      </c>
      <c r="D9962" t="s">
        <v>127</v>
      </c>
      <c r="E9962">
        <v>1.9279999999999999</v>
      </c>
      <c r="F9962">
        <v>-7.5476000000000001</v>
      </c>
      <c r="G9962">
        <v>1.8596999999999999</v>
      </c>
      <c r="H9962">
        <v>-0.12590000000000001</v>
      </c>
      <c r="I9962">
        <v>-1E-4</v>
      </c>
      <c r="J9962">
        <v>5.0200000000000002E-2</v>
      </c>
      <c r="K9962">
        <v>-9.9049999999999994</v>
      </c>
    </row>
    <row r="9963" spans="1:11" hidden="1">
      <c r="A9963" t="s">
        <v>664</v>
      </c>
      <c r="B9963" t="s">
        <v>662</v>
      </c>
      <c r="C9963">
        <v>181</v>
      </c>
      <c r="D9963" t="s">
        <v>127</v>
      </c>
      <c r="E9963">
        <v>2.3639999999999999</v>
      </c>
      <c r="F9963">
        <v>-7.5476000000000001</v>
      </c>
      <c r="G9963">
        <v>-1.0706</v>
      </c>
      <c r="H9963">
        <v>-0.12590000000000001</v>
      </c>
      <c r="I9963">
        <v>-1E-4</v>
      </c>
      <c r="J9963">
        <v>0.1051</v>
      </c>
      <c r="K9963">
        <v>-10.015000000000001</v>
      </c>
    </row>
    <row r="9964" spans="1:11" hidden="1">
      <c r="A9964" t="s">
        <v>664</v>
      </c>
      <c r="B9964" t="s">
        <v>662</v>
      </c>
      <c r="C9964">
        <v>181</v>
      </c>
      <c r="D9964" t="s">
        <v>127</v>
      </c>
      <c r="E9964">
        <v>2.8</v>
      </c>
      <c r="F9964">
        <v>-7.5476000000000001</v>
      </c>
      <c r="G9964">
        <v>-2.2948</v>
      </c>
      <c r="H9964">
        <v>-0.12590000000000001</v>
      </c>
      <c r="I9964">
        <v>-1E-4</v>
      </c>
      <c r="J9964">
        <v>0.16</v>
      </c>
      <c r="K9964">
        <v>-9.2194000000000003</v>
      </c>
    </row>
    <row r="9965" spans="1:11" hidden="1">
      <c r="A9965" t="s">
        <v>664</v>
      </c>
      <c r="B9965" t="s">
        <v>662</v>
      </c>
      <c r="C9965">
        <v>181</v>
      </c>
      <c r="D9965" t="s">
        <v>127</v>
      </c>
      <c r="E9965">
        <v>2.8</v>
      </c>
      <c r="F9965">
        <v>-0.53469999999999995</v>
      </c>
      <c r="G9965">
        <v>-7.6669999999999998</v>
      </c>
      <c r="H9965">
        <v>0.42009999999999997</v>
      </c>
      <c r="I9965">
        <v>-1E-4</v>
      </c>
      <c r="J9965">
        <v>0.64870000000000005</v>
      </c>
      <c r="K9965">
        <v>-9.2194000000000003</v>
      </c>
    </row>
    <row r="9966" spans="1:11" hidden="1">
      <c r="A9966" t="s">
        <v>664</v>
      </c>
      <c r="B9966" t="s">
        <v>662</v>
      </c>
      <c r="C9966">
        <v>181</v>
      </c>
      <c r="D9966" t="s">
        <v>127</v>
      </c>
      <c r="E9966">
        <v>3.2360000000000002</v>
      </c>
      <c r="F9966">
        <v>-0.53469999999999995</v>
      </c>
      <c r="G9966">
        <v>-8.0382999999999996</v>
      </c>
      <c r="H9966">
        <v>0.42009999999999997</v>
      </c>
      <c r="I9966">
        <v>-1E-4</v>
      </c>
      <c r="J9966">
        <v>0.46560000000000001</v>
      </c>
      <c r="K9966">
        <v>-5.8127000000000004</v>
      </c>
    </row>
    <row r="9967" spans="1:11" hidden="1">
      <c r="A9967" t="s">
        <v>664</v>
      </c>
      <c r="B9967" t="s">
        <v>662</v>
      </c>
      <c r="C9967">
        <v>181</v>
      </c>
      <c r="D9967" t="s">
        <v>127</v>
      </c>
      <c r="E9967">
        <v>3.6720000000000002</v>
      </c>
      <c r="F9967">
        <v>-0.53469999999999995</v>
      </c>
      <c r="G9967">
        <v>-8.4094999999999995</v>
      </c>
      <c r="H9967">
        <v>0.42009999999999997</v>
      </c>
      <c r="I9967">
        <v>-1E-4</v>
      </c>
      <c r="J9967">
        <v>0.28239999999999998</v>
      </c>
      <c r="K9967">
        <v>-2.2477999999999998</v>
      </c>
    </row>
    <row r="9968" spans="1:11" hidden="1">
      <c r="A9968" t="s">
        <v>664</v>
      </c>
      <c r="B9968" t="s">
        <v>662</v>
      </c>
      <c r="C9968">
        <v>181</v>
      </c>
      <c r="D9968" t="s">
        <v>127</v>
      </c>
      <c r="E9968">
        <v>4.1079999999999997</v>
      </c>
      <c r="F9968">
        <v>-0.53469999999999995</v>
      </c>
      <c r="G9968">
        <v>-8.7806999999999995</v>
      </c>
      <c r="H9968">
        <v>0.42009999999999997</v>
      </c>
      <c r="I9968">
        <v>-1E-4</v>
      </c>
      <c r="J9968">
        <v>9.9299999999999999E-2</v>
      </c>
      <c r="K9968">
        <v>1.4790000000000001</v>
      </c>
    </row>
    <row r="9969" spans="1:11" hidden="1">
      <c r="A9969" t="s">
        <v>664</v>
      </c>
      <c r="B9969" t="s">
        <v>662</v>
      </c>
      <c r="C9969">
        <v>181</v>
      </c>
      <c r="D9969" t="s">
        <v>127</v>
      </c>
      <c r="E9969">
        <v>4.5438999999999998</v>
      </c>
      <c r="F9969">
        <v>-0.53469999999999995</v>
      </c>
      <c r="G9969">
        <v>-9.1519999999999992</v>
      </c>
      <c r="H9969">
        <v>0.42009999999999997</v>
      </c>
      <c r="I9969">
        <v>-1E-4</v>
      </c>
      <c r="J9969">
        <v>-8.4500000000000006E-2</v>
      </c>
      <c r="K9969">
        <v>5.3676000000000004</v>
      </c>
    </row>
    <row r="9970" spans="1:11" hidden="1">
      <c r="A9970" t="s">
        <v>664</v>
      </c>
      <c r="B9970" t="s">
        <v>662</v>
      </c>
      <c r="C9970">
        <v>181</v>
      </c>
      <c r="D9970" t="s">
        <v>127</v>
      </c>
      <c r="E9970">
        <v>4.9798999999999998</v>
      </c>
      <c r="F9970">
        <v>-0.53469999999999995</v>
      </c>
      <c r="G9970">
        <v>-9.5231999999999992</v>
      </c>
      <c r="H9970">
        <v>0.42009999999999997</v>
      </c>
      <c r="I9970">
        <v>-1E-4</v>
      </c>
      <c r="J9970">
        <v>-0.26840000000000003</v>
      </c>
      <c r="K9970">
        <v>9.4181000000000008</v>
      </c>
    </row>
    <row r="9971" spans="1:11" hidden="1">
      <c r="A9971" t="s">
        <v>664</v>
      </c>
      <c r="B9971" t="s">
        <v>662</v>
      </c>
      <c r="C9971">
        <v>181</v>
      </c>
      <c r="D9971" t="s">
        <v>127</v>
      </c>
      <c r="E9971">
        <v>5.4158999999999997</v>
      </c>
      <c r="F9971">
        <v>-0.53469999999999995</v>
      </c>
      <c r="G9971">
        <v>-9.8945000000000007</v>
      </c>
      <c r="H9971">
        <v>0.42009999999999997</v>
      </c>
      <c r="I9971">
        <v>-1E-4</v>
      </c>
      <c r="J9971">
        <v>-0.45240000000000002</v>
      </c>
      <c r="K9971">
        <v>13.6304</v>
      </c>
    </row>
    <row r="9972" spans="1:11" hidden="1">
      <c r="A9972" t="s">
        <v>664</v>
      </c>
      <c r="B9972" t="s">
        <v>662</v>
      </c>
      <c r="C9972">
        <v>181</v>
      </c>
      <c r="D9972" t="s">
        <v>128</v>
      </c>
      <c r="E9972">
        <v>0.18410000000000001</v>
      </c>
      <c r="F9972">
        <v>4.4787999999999997</v>
      </c>
      <c r="G9972">
        <v>15.5509</v>
      </c>
      <c r="H9972">
        <v>8.09E-2</v>
      </c>
      <c r="I9972">
        <v>-1E-4</v>
      </c>
      <c r="J9972">
        <v>0.1061</v>
      </c>
      <c r="K9972">
        <v>6.8745000000000003</v>
      </c>
    </row>
    <row r="9973" spans="1:11" hidden="1">
      <c r="A9973" t="s">
        <v>664</v>
      </c>
      <c r="B9973" t="s">
        <v>662</v>
      </c>
      <c r="C9973">
        <v>181</v>
      </c>
      <c r="D9973" t="s">
        <v>128</v>
      </c>
      <c r="E9973">
        <v>0.62009999999999998</v>
      </c>
      <c r="F9973">
        <v>4.4787999999999997</v>
      </c>
      <c r="G9973">
        <v>13.606299999999999</v>
      </c>
      <c r="H9973">
        <v>8.09E-2</v>
      </c>
      <c r="I9973">
        <v>-1E-4</v>
      </c>
      <c r="J9973">
        <v>7.0800000000000002E-2</v>
      </c>
      <c r="K9973">
        <v>0.45650000000000002</v>
      </c>
    </row>
    <row r="9974" spans="1:11" hidden="1">
      <c r="A9974" t="s">
        <v>664</v>
      </c>
      <c r="B9974" t="s">
        <v>662</v>
      </c>
      <c r="C9974">
        <v>181</v>
      </c>
      <c r="D9974" t="s">
        <v>128</v>
      </c>
      <c r="E9974">
        <v>1.0561</v>
      </c>
      <c r="F9974">
        <v>4.4787999999999997</v>
      </c>
      <c r="G9974">
        <v>10.0062</v>
      </c>
      <c r="H9974">
        <v>8.09E-2</v>
      </c>
      <c r="I9974">
        <v>-1E-4</v>
      </c>
      <c r="J9974">
        <v>3.56E-2</v>
      </c>
      <c r="K9974">
        <v>-4.7435999999999998</v>
      </c>
    </row>
    <row r="9975" spans="1:11" hidden="1">
      <c r="A9975" t="s">
        <v>664</v>
      </c>
      <c r="B9975" t="s">
        <v>662</v>
      </c>
      <c r="C9975">
        <v>181</v>
      </c>
      <c r="D9975" t="s">
        <v>128</v>
      </c>
      <c r="E9975">
        <v>1.4921</v>
      </c>
      <c r="F9975">
        <v>4.4787999999999997</v>
      </c>
      <c r="G9975">
        <v>5.9176000000000002</v>
      </c>
      <c r="H9975">
        <v>8.09E-2</v>
      </c>
      <c r="I9975">
        <v>-1E-4</v>
      </c>
      <c r="J9975">
        <v>2.9999999999999997E-4</v>
      </c>
      <c r="K9975">
        <v>-8.2148000000000003</v>
      </c>
    </row>
    <row r="9976" spans="1:11" hidden="1">
      <c r="A9976" t="s">
        <v>664</v>
      </c>
      <c r="B9976" t="s">
        <v>662</v>
      </c>
      <c r="C9976">
        <v>181</v>
      </c>
      <c r="D9976" t="s">
        <v>128</v>
      </c>
      <c r="E9976">
        <v>1.9279999999999999</v>
      </c>
      <c r="F9976">
        <v>4.4787999999999997</v>
      </c>
      <c r="G9976">
        <v>1.8564000000000001</v>
      </c>
      <c r="H9976">
        <v>8.09E-2</v>
      </c>
      <c r="I9976">
        <v>-1E-4</v>
      </c>
      <c r="J9976">
        <v>-3.5000000000000003E-2</v>
      </c>
      <c r="K9976">
        <v>-9.9042999999999992</v>
      </c>
    </row>
    <row r="9977" spans="1:11" hidden="1">
      <c r="A9977" t="s">
        <v>664</v>
      </c>
      <c r="B9977" t="s">
        <v>662</v>
      </c>
      <c r="C9977">
        <v>181</v>
      </c>
      <c r="D9977" t="s">
        <v>128</v>
      </c>
      <c r="E9977">
        <v>2.3639999999999999</v>
      </c>
      <c r="F9977">
        <v>4.4787999999999997</v>
      </c>
      <c r="G9977">
        <v>-1.0738000000000001</v>
      </c>
      <c r="H9977">
        <v>8.09E-2</v>
      </c>
      <c r="I9977">
        <v>-1E-4</v>
      </c>
      <c r="J9977">
        <v>-7.0199999999999999E-2</v>
      </c>
      <c r="K9977">
        <v>-10.0129</v>
      </c>
    </row>
    <row r="9978" spans="1:11" hidden="1">
      <c r="A9978" t="s">
        <v>664</v>
      </c>
      <c r="B9978" t="s">
        <v>662</v>
      </c>
      <c r="C9978">
        <v>181</v>
      </c>
      <c r="D9978" t="s">
        <v>128</v>
      </c>
      <c r="E9978">
        <v>2.8</v>
      </c>
      <c r="F9978">
        <v>4.4787999999999997</v>
      </c>
      <c r="G9978">
        <v>-2.298</v>
      </c>
      <c r="H9978">
        <v>8.09E-2</v>
      </c>
      <c r="I9978">
        <v>-1E-4</v>
      </c>
      <c r="J9978">
        <v>-0.1055</v>
      </c>
      <c r="K9978">
        <v>-9.2158999999999995</v>
      </c>
    </row>
    <row r="9979" spans="1:11" hidden="1">
      <c r="A9979" t="s">
        <v>664</v>
      </c>
      <c r="B9979" t="s">
        <v>662</v>
      </c>
      <c r="C9979">
        <v>181</v>
      </c>
      <c r="D9979" t="s">
        <v>128</v>
      </c>
      <c r="E9979">
        <v>2.8</v>
      </c>
      <c r="F9979">
        <v>-0.60609999999999997</v>
      </c>
      <c r="G9979">
        <v>-7.6703000000000001</v>
      </c>
      <c r="H9979">
        <v>-0.28410000000000002</v>
      </c>
      <c r="I9979">
        <v>-1E-4</v>
      </c>
      <c r="J9979">
        <v>-0.43709999999999999</v>
      </c>
      <c r="K9979">
        <v>-9.2158999999999995</v>
      </c>
    </row>
    <row r="9980" spans="1:11" hidden="1">
      <c r="A9980" t="s">
        <v>664</v>
      </c>
      <c r="B9980" t="s">
        <v>662</v>
      </c>
      <c r="C9980">
        <v>181</v>
      </c>
      <c r="D9980" t="s">
        <v>128</v>
      </c>
      <c r="E9980">
        <v>3.2360000000000002</v>
      </c>
      <c r="F9980">
        <v>-0.60609999999999997</v>
      </c>
      <c r="G9980">
        <v>-8.0414999999999992</v>
      </c>
      <c r="H9980">
        <v>-0.28410000000000002</v>
      </c>
      <c r="I9980">
        <v>-1E-4</v>
      </c>
      <c r="J9980">
        <v>-0.31330000000000002</v>
      </c>
      <c r="K9980">
        <v>-5.774</v>
      </c>
    </row>
    <row r="9981" spans="1:11" hidden="1">
      <c r="A9981" t="s">
        <v>664</v>
      </c>
      <c r="B9981" t="s">
        <v>662</v>
      </c>
      <c r="C9981">
        <v>181</v>
      </c>
      <c r="D9981" t="s">
        <v>128</v>
      </c>
      <c r="E9981">
        <v>3.6720000000000002</v>
      </c>
      <c r="F9981">
        <v>-0.60609999999999997</v>
      </c>
      <c r="G9981">
        <v>-8.4126999999999992</v>
      </c>
      <c r="H9981">
        <v>-0.28410000000000002</v>
      </c>
      <c r="I9981">
        <v>-1E-4</v>
      </c>
      <c r="J9981">
        <v>-0.18940000000000001</v>
      </c>
      <c r="K9981">
        <v>-2.1665000000000001</v>
      </c>
    </row>
    <row r="9982" spans="1:11" hidden="1">
      <c r="A9982" t="s">
        <v>664</v>
      </c>
      <c r="B9982" t="s">
        <v>662</v>
      </c>
      <c r="C9982">
        <v>181</v>
      </c>
      <c r="D9982" t="s">
        <v>128</v>
      </c>
      <c r="E9982">
        <v>4.1079999999999997</v>
      </c>
      <c r="F9982">
        <v>-0.60609999999999997</v>
      </c>
      <c r="G9982">
        <v>-8.7840000000000007</v>
      </c>
      <c r="H9982">
        <v>-0.28410000000000002</v>
      </c>
      <c r="I9982">
        <v>-1E-4</v>
      </c>
      <c r="J9982">
        <v>-6.5500000000000003E-2</v>
      </c>
      <c r="K9982">
        <v>1.6028</v>
      </c>
    </row>
    <row r="9983" spans="1:11" hidden="1">
      <c r="A9983" t="s">
        <v>664</v>
      </c>
      <c r="B9983" t="s">
        <v>662</v>
      </c>
      <c r="C9983">
        <v>181</v>
      </c>
      <c r="D9983" t="s">
        <v>128</v>
      </c>
      <c r="E9983">
        <v>4.5438999999999998</v>
      </c>
      <c r="F9983">
        <v>-0.60609999999999997</v>
      </c>
      <c r="G9983">
        <v>-9.1552000000000007</v>
      </c>
      <c r="H9983">
        <v>-0.28410000000000002</v>
      </c>
      <c r="I9983">
        <v>-1E-4</v>
      </c>
      <c r="J9983">
        <v>5.8900000000000001E-2</v>
      </c>
      <c r="K9983">
        <v>5.5339999999999998</v>
      </c>
    </row>
    <row r="9984" spans="1:11" hidden="1">
      <c r="A9984" t="s">
        <v>664</v>
      </c>
      <c r="B9984" t="s">
        <v>662</v>
      </c>
      <c r="C9984">
        <v>181</v>
      </c>
      <c r="D9984" t="s">
        <v>128</v>
      </c>
      <c r="E9984">
        <v>4.9798999999999998</v>
      </c>
      <c r="F9984">
        <v>-0.60609999999999997</v>
      </c>
      <c r="G9984">
        <v>-9.5265000000000004</v>
      </c>
      <c r="H9984">
        <v>-0.28410000000000002</v>
      </c>
      <c r="I9984">
        <v>-1E-4</v>
      </c>
      <c r="J9984">
        <v>0.18360000000000001</v>
      </c>
      <c r="K9984">
        <v>9.6270000000000007</v>
      </c>
    </row>
    <row r="9985" spans="1:11" hidden="1">
      <c r="A9985" t="s">
        <v>664</v>
      </c>
      <c r="B9985" t="s">
        <v>662</v>
      </c>
      <c r="C9985">
        <v>181</v>
      </c>
      <c r="D9985" t="s">
        <v>128</v>
      </c>
      <c r="E9985">
        <v>5.4158999999999997</v>
      </c>
      <c r="F9985">
        <v>-0.60609999999999997</v>
      </c>
      <c r="G9985">
        <v>-9.8977000000000004</v>
      </c>
      <c r="H9985">
        <v>-0.28410000000000002</v>
      </c>
      <c r="I9985">
        <v>-1E-4</v>
      </c>
      <c r="J9985">
        <v>0.30830000000000002</v>
      </c>
      <c r="K9985">
        <v>13.8819</v>
      </c>
    </row>
    <row r="9986" spans="1:11" hidden="1">
      <c r="A9986" t="s">
        <v>664</v>
      </c>
      <c r="B9986" t="s">
        <v>662</v>
      </c>
      <c r="C9986">
        <v>181</v>
      </c>
      <c r="D9986" t="s">
        <v>129</v>
      </c>
      <c r="E9986">
        <v>0.18410000000000001</v>
      </c>
      <c r="F9986">
        <v>4.4725999999999999</v>
      </c>
      <c r="G9986">
        <v>15.5037</v>
      </c>
      <c r="H9986">
        <v>8.0799999999999997E-2</v>
      </c>
      <c r="I9986">
        <v>-1E-4</v>
      </c>
      <c r="J9986">
        <v>0.106</v>
      </c>
      <c r="K9986">
        <v>6.7473000000000001</v>
      </c>
    </row>
    <row r="9987" spans="1:11" hidden="1">
      <c r="A9987" t="s">
        <v>664</v>
      </c>
      <c r="B9987" t="s">
        <v>662</v>
      </c>
      <c r="C9987">
        <v>181</v>
      </c>
      <c r="D9987" t="s">
        <v>129</v>
      </c>
      <c r="E9987">
        <v>0.62009999999999998</v>
      </c>
      <c r="F9987">
        <v>4.4725999999999999</v>
      </c>
      <c r="G9987">
        <v>13.559100000000001</v>
      </c>
      <c r="H9987">
        <v>8.0799999999999997E-2</v>
      </c>
      <c r="I9987">
        <v>-1E-4</v>
      </c>
      <c r="J9987">
        <v>7.0699999999999999E-2</v>
      </c>
      <c r="K9987">
        <v>0.34989999999999999</v>
      </c>
    </row>
    <row r="9988" spans="1:11" hidden="1">
      <c r="A9988" t="s">
        <v>664</v>
      </c>
      <c r="B9988" t="s">
        <v>662</v>
      </c>
      <c r="C9988">
        <v>181</v>
      </c>
      <c r="D9988" t="s">
        <v>129</v>
      </c>
      <c r="E9988">
        <v>1.0561</v>
      </c>
      <c r="F9988">
        <v>4.4725999999999999</v>
      </c>
      <c r="G9988">
        <v>9.9589999999999996</v>
      </c>
      <c r="H9988">
        <v>8.0799999999999997E-2</v>
      </c>
      <c r="I9988">
        <v>-1E-4</v>
      </c>
      <c r="J9988">
        <v>3.5499999999999997E-2</v>
      </c>
      <c r="K9988">
        <v>-4.8296000000000001</v>
      </c>
    </row>
    <row r="9989" spans="1:11" hidden="1">
      <c r="A9989" t="s">
        <v>664</v>
      </c>
      <c r="B9989" t="s">
        <v>662</v>
      </c>
      <c r="C9989">
        <v>181</v>
      </c>
      <c r="D9989" t="s">
        <v>129</v>
      </c>
      <c r="E9989">
        <v>1.4921</v>
      </c>
      <c r="F9989">
        <v>4.4725999999999999</v>
      </c>
      <c r="G9989">
        <v>5.8704000000000001</v>
      </c>
      <c r="H9989">
        <v>8.0799999999999997E-2</v>
      </c>
      <c r="I9989">
        <v>-1E-4</v>
      </c>
      <c r="J9989">
        <v>2.0000000000000001E-4</v>
      </c>
      <c r="K9989">
        <v>-8.2803000000000004</v>
      </c>
    </row>
    <row r="9990" spans="1:11" hidden="1">
      <c r="A9990" t="s">
        <v>664</v>
      </c>
      <c r="B9990" t="s">
        <v>662</v>
      </c>
      <c r="C9990">
        <v>181</v>
      </c>
      <c r="D9990" t="s">
        <v>129</v>
      </c>
      <c r="E9990">
        <v>1.9279999999999999</v>
      </c>
      <c r="F9990">
        <v>4.4725999999999999</v>
      </c>
      <c r="G9990">
        <v>1.8091999999999999</v>
      </c>
      <c r="H9990">
        <v>8.0799999999999997E-2</v>
      </c>
      <c r="I9990">
        <v>-1E-4</v>
      </c>
      <c r="J9990">
        <v>-3.5000000000000003E-2</v>
      </c>
      <c r="K9990">
        <v>-9.9490999999999996</v>
      </c>
    </row>
    <row r="9991" spans="1:11" hidden="1">
      <c r="A9991" t="s">
        <v>664</v>
      </c>
      <c r="B9991" t="s">
        <v>662</v>
      </c>
      <c r="C9991">
        <v>181</v>
      </c>
      <c r="D9991" t="s">
        <v>129</v>
      </c>
      <c r="E9991">
        <v>2.3639999999999999</v>
      </c>
      <c r="F9991">
        <v>4.4725999999999999</v>
      </c>
      <c r="G9991">
        <v>-1.121</v>
      </c>
      <c r="H9991">
        <v>8.0799999999999997E-2</v>
      </c>
      <c r="I9991">
        <v>-1E-4</v>
      </c>
      <c r="J9991">
        <v>-7.0300000000000001E-2</v>
      </c>
      <c r="K9991">
        <v>-10.0372</v>
      </c>
    </row>
    <row r="9992" spans="1:11" hidden="1">
      <c r="A9992" t="s">
        <v>664</v>
      </c>
      <c r="B9992" t="s">
        <v>662</v>
      </c>
      <c r="C9992">
        <v>181</v>
      </c>
      <c r="D9992" t="s">
        <v>129</v>
      </c>
      <c r="E9992">
        <v>2.8</v>
      </c>
      <c r="F9992">
        <v>4.4725999999999999</v>
      </c>
      <c r="G9992">
        <v>-2.3452000000000002</v>
      </c>
      <c r="H9992">
        <v>8.0799999999999997E-2</v>
      </c>
      <c r="I9992">
        <v>-1E-4</v>
      </c>
      <c r="J9992">
        <v>-0.1056</v>
      </c>
      <c r="K9992">
        <v>-9.2195999999999998</v>
      </c>
    </row>
    <row r="9993" spans="1:11" hidden="1">
      <c r="A9993" t="s">
        <v>664</v>
      </c>
      <c r="B9993" t="s">
        <v>662</v>
      </c>
      <c r="C9993">
        <v>181</v>
      </c>
      <c r="D9993" t="s">
        <v>129</v>
      </c>
      <c r="E9993">
        <v>2.8</v>
      </c>
      <c r="F9993">
        <v>-0.61729999999999996</v>
      </c>
      <c r="G9993">
        <v>-7.7175000000000002</v>
      </c>
      <c r="H9993">
        <v>-0.28589999999999999</v>
      </c>
      <c r="I9993">
        <v>-1E-4</v>
      </c>
      <c r="J9993">
        <v>-0.43969999999999998</v>
      </c>
      <c r="K9993">
        <v>-9.2195999999999998</v>
      </c>
    </row>
    <row r="9994" spans="1:11" hidden="1">
      <c r="A9994" t="s">
        <v>664</v>
      </c>
      <c r="B9994" t="s">
        <v>662</v>
      </c>
      <c r="C9994">
        <v>181</v>
      </c>
      <c r="D9994" t="s">
        <v>129</v>
      </c>
      <c r="E9994">
        <v>3.2360000000000002</v>
      </c>
      <c r="F9994">
        <v>-0.61729999999999996</v>
      </c>
      <c r="G9994">
        <v>-8.0886999999999993</v>
      </c>
      <c r="H9994">
        <v>-0.28589999999999999</v>
      </c>
      <c r="I9994">
        <v>-1E-4</v>
      </c>
      <c r="J9994">
        <v>-0.31509999999999999</v>
      </c>
      <c r="K9994">
        <v>-5.7908999999999997</v>
      </c>
    </row>
    <row r="9995" spans="1:11" hidden="1">
      <c r="A9995" t="s">
        <v>664</v>
      </c>
      <c r="B9995" t="s">
        <v>662</v>
      </c>
      <c r="C9995">
        <v>181</v>
      </c>
      <c r="D9995" t="s">
        <v>129</v>
      </c>
      <c r="E9995">
        <v>3.6720000000000002</v>
      </c>
      <c r="F9995">
        <v>-0.61729999999999996</v>
      </c>
      <c r="G9995">
        <v>-8.4598999999999993</v>
      </c>
      <c r="H9995">
        <v>-0.28589999999999999</v>
      </c>
      <c r="I9995">
        <v>-1E-4</v>
      </c>
      <c r="J9995">
        <v>-0.19040000000000001</v>
      </c>
      <c r="K9995">
        <v>-2.2040000000000002</v>
      </c>
    </row>
    <row r="9996" spans="1:11" hidden="1">
      <c r="A9996" t="s">
        <v>664</v>
      </c>
      <c r="B9996" t="s">
        <v>662</v>
      </c>
      <c r="C9996">
        <v>181</v>
      </c>
      <c r="D9996" t="s">
        <v>129</v>
      </c>
      <c r="E9996">
        <v>4.1079999999999997</v>
      </c>
      <c r="F9996">
        <v>-0.61729999999999996</v>
      </c>
      <c r="G9996">
        <v>-8.8312000000000008</v>
      </c>
      <c r="H9996">
        <v>-0.28589999999999999</v>
      </c>
      <c r="I9996">
        <v>-1E-4</v>
      </c>
      <c r="J9996">
        <v>-6.5699999999999995E-2</v>
      </c>
      <c r="K9996">
        <v>1.5448</v>
      </c>
    </row>
    <row r="9997" spans="1:11" hidden="1">
      <c r="A9997" t="s">
        <v>664</v>
      </c>
      <c r="B9997" t="s">
        <v>662</v>
      </c>
      <c r="C9997">
        <v>181</v>
      </c>
      <c r="D9997" t="s">
        <v>129</v>
      </c>
      <c r="E9997">
        <v>4.5438999999999998</v>
      </c>
      <c r="F9997">
        <v>-0.61729999999999996</v>
      </c>
      <c r="G9997">
        <v>-9.2024000000000008</v>
      </c>
      <c r="H9997">
        <v>-0.28589999999999999</v>
      </c>
      <c r="I9997">
        <v>-1E-4</v>
      </c>
      <c r="J9997">
        <v>5.8299999999999998E-2</v>
      </c>
      <c r="K9997">
        <v>5.4554</v>
      </c>
    </row>
    <row r="9998" spans="1:11" hidden="1">
      <c r="A9998" t="s">
        <v>664</v>
      </c>
      <c r="B9998" t="s">
        <v>662</v>
      </c>
      <c r="C9998">
        <v>181</v>
      </c>
      <c r="D9998" t="s">
        <v>129</v>
      </c>
      <c r="E9998">
        <v>4.9798999999999998</v>
      </c>
      <c r="F9998">
        <v>-0.61729999999999996</v>
      </c>
      <c r="G9998">
        <v>-9.5737000000000005</v>
      </c>
      <c r="H9998">
        <v>-0.28589999999999999</v>
      </c>
      <c r="I9998">
        <v>-1E-4</v>
      </c>
      <c r="J9998">
        <v>0.1822</v>
      </c>
      <c r="K9998">
        <v>9.5277999999999992</v>
      </c>
    </row>
    <row r="9999" spans="1:11" hidden="1">
      <c r="A9999" t="s">
        <v>664</v>
      </c>
      <c r="B9999" t="s">
        <v>662</v>
      </c>
      <c r="C9999">
        <v>181</v>
      </c>
      <c r="D9999" t="s">
        <v>129</v>
      </c>
      <c r="E9999">
        <v>5.4158999999999997</v>
      </c>
      <c r="F9999">
        <v>-0.61729999999999996</v>
      </c>
      <c r="G9999">
        <v>-9.9449000000000005</v>
      </c>
      <c r="H9999">
        <v>-0.28589999999999999</v>
      </c>
      <c r="I9999">
        <v>-1E-4</v>
      </c>
      <c r="J9999">
        <v>0.30599999999999999</v>
      </c>
      <c r="K9999">
        <v>13.7621</v>
      </c>
    </row>
    <row r="10000" spans="1:11" hidden="1">
      <c r="A10000" t="s">
        <v>664</v>
      </c>
      <c r="B10000" t="s">
        <v>662</v>
      </c>
      <c r="C10000">
        <v>181</v>
      </c>
      <c r="D10000" t="s">
        <v>130</v>
      </c>
      <c r="E10000">
        <v>0.18410000000000001</v>
      </c>
      <c r="F10000">
        <v>-7.5414000000000003</v>
      </c>
      <c r="G10000">
        <v>15.6013</v>
      </c>
      <c r="H10000">
        <v>-0.1258</v>
      </c>
      <c r="I10000">
        <v>-1E-4</v>
      </c>
      <c r="J10000">
        <v>-0.16919999999999999</v>
      </c>
      <c r="K10000">
        <v>7.0065999999999997</v>
      </c>
    </row>
    <row r="10001" spans="1:11" hidden="1">
      <c r="A10001" t="s">
        <v>664</v>
      </c>
      <c r="B10001" t="s">
        <v>662</v>
      </c>
      <c r="C10001">
        <v>181</v>
      </c>
      <c r="D10001" t="s">
        <v>130</v>
      </c>
      <c r="E10001">
        <v>0.62009999999999998</v>
      </c>
      <c r="F10001">
        <v>-7.5414000000000003</v>
      </c>
      <c r="G10001">
        <v>13.656700000000001</v>
      </c>
      <c r="H10001">
        <v>-0.1258</v>
      </c>
      <c r="I10001">
        <v>-1E-4</v>
      </c>
      <c r="J10001">
        <v>-0.1144</v>
      </c>
      <c r="K10001">
        <v>0.56659999999999999</v>
      </c>
    </row>
    <row r="10002" spans="1:11" hidden="1">
      <c r="A10002" t="s">
        <v>664</v>
      </c>
      <c r="B10002" t="s">
        <v>662</v>
      </c>
      <c r="C10002">
        <v>181</v>
      </c>
      <c r="D10002" t="s">
        <v>130</v>
      </c>
      <c r="E10002">
        <v>1.0561</v>
      </c>
      <c r="F10002">
        <v>-7.5414000000000003</v>
      </c>
      <c r="G10002">
        <v>10.0566</v>
      </c>
      <c r="H10002">
        <v>-0.1258</v>
      </c>
      <c r="I10002">
        <v>-1E-4</v>
      </c>
      <c r="J10002">
        <v>-5.9499999999999997E-2</v>
      </c>
      <c r="K10002">
        <v>-4.6554000000000002</v>
      </c>
    </row>
    <row r="10003" spans="1:11" hidden="1">
      <c r="A10003" t="s">
        <v>664</v>
      </c>
      <c r="B10003" t="s">
        <v>662</v>
      </c>
      <c r="C10003">
        <v>181</v>
      </c>
      <c r="D10003" t="s">
        <v>130</v>
      </c>
      <c r="E10003">
        <v>1.4921</v>
      </c>
      <c r="F10003">
        <v>-7.5414000000000003</v>
      </c>
      <c r="G10003">
        <v>5.9680999999999997</v>
      </c>
      <c r="H10003">
        <v>-0.1258</v>
      </c>
      <c r="I10003">
        <v>-1E-4</v>
      </c>
      <c r="J10003">
        <v>-4.5999999999999999E-3</v>
      </c>
      <c r="K10003">
        <v>-8.1486999999999998</v>
      </c>
    </row>
    <row r="10004" spans="1:11" hidden="1">
      <c r="A10004" t="s">
        <v>664</v>
      </c>
      <c r="B10004" t="s">
        <v>662</v>
      </c>
      <c r="C10004">
        <v>181</v>
      </c>
      <c r="D10004" t="s">
        <v>130</v>
      </c>
      <c r="E10004">
        <v>1.9279999999999999</v>
      </c>
      <c r="F10004">
        <v>-7.5414000000000003</v>
      </c>
      <c r="G10004">
        <v>1.9069</v>
      </c>
      <c r="H10004">
        <v>-0.1258</v>
      </c>
      <c r="I10004">
        <v>-1E-4</v>
      </c>
      <c r="J10004">
        <v>5.0200000000000002E-2</v>
      </c>
      <c r="K10004">
        <v>-9.8600999999999992</v>
      </c>
    </row>
    <row r="10005" spans="1:11" hidden="1">
      <c r="A10005" t="s">
        <v>664</v>
      </c>
      <c r="B10005" t="s">
        <v>662</v>
      </c>
      <c r="C10005">
        <v>181</v>
      </c>
      <c r="D10005" t="s">
        <v>130</v>
      </c>
      <c r="E10005">
        <v>2.3639999999999999</v>
      </c>
      <c r="F10005">
        <v>-7.5414000000000003</v>
      </c>
      <c r="G10005">
        <v>-1.0233000000000001</v>
      </c>
      <c r="H10005">
        <v>-0.1258</v>
      </c>
      <c r="I10005">
        <v>-1E-4</v>
      </c>
      <c r="J10005">
        <v>0.1051</v>
      </c>
      <c r="K10005">
        <v>-9.9907000000000004</v>
      </c>
    </row>
    <row r="10006" spans="1:11" hidden="1">
      <c r="A10006" t="s">
        <v>664</v>
      </c>
      <c r="B10006" t="s">
        <v>662</v>
      </c>
      <c r="C10006">
        <v>181</v>
      </c>
      <c r="D10006" t="s">
        <v>130</v>
      </c>
      <c r="E10006">
        <v>2.8</v>
      </c>
      <c r="F10006">
        <v>-7.5414000000000003</v>
      </c>
      <c r="G10006">
        <v>-2.2475999999999998</v>
      </c>
      <c r="H10006">
        <v>-0.1258</v>
      </c>
      <c r="I10006">
        <v>-1E-4</v>
      </c>
      <c r="J10006">
        <v>0.16009999999999999</v>
      </c>
      <c r="K10006">
        <v>-9.2157</v>
      </c>
    </row>
    <row r="10007" spans="1:11" hidden="1">
      <c r="A10007" t="s">
        <v>664</v>
      </c>
      <c r="B10007" t="s">
        <v>662</v>
      </c>
      <c r="C10007">
        <v>181</v>
      </c>
      <c r="D10007" t="s">
        <v>130</v>
      </c>
      <c r="E10007">
        <v>2.8</v>
      </c>
      <c r="F10007">
        <v>-0.52349999999999997</v>
      </c>
      <c r="G10007">
        <v>-7.6197999999999997</v>
      </c>
      <c r="H10007">
        <v>0.4219</v>
      </c>
      <c r="I10007">
        <v>-1E-4</v>
      </c>
      <c r="J10007">
        <v>0.65129999999999999</v>
      </c>
      <c r="K10007">
        <v>-9.2157</v>
      </c>
    </row>
    <row r="10008" spans="1:11" hidden="1">
      <c r="A10008" t="s">
        <v>664</v>
      </c>
      <c r="B10008" t="s">
        <v>662</v>
      </c>
      <c r="C10008">
        <v>181</v>
      </c>
      <c r="D10008" t="s">
        <v>130</v>
      </c>
      <c r="E10008">
        <v>3.2360000000000002</v>
      </c>
      <c r="F10008">
        <v>-0.52349999999999997</v>
      </c>
      <c r="G10008">
        <v>-7.9911000000000003</v>
      </c>
      <c r="H10008">
        <v>0.4219</v>
      </c>
      <c r="I10008">
        <v>-1E-4</v>
      </c>
      <c r="J10008">
        <v>0.46739999999999998</v>
      </c>
      <c r="K10008">
        <v>-5.7957999999999998</v>
      </c>
    </row>
    <row r="10009" spans="1:11" hidden="1">
      <c r="A10009" t="s">
        <v>664</v>
      </c>
      <c r="B10009" t="s">
        <v>662</v>
      </c>
      <c r="C10009">
        <v>181</v>
      </c>
      <c r="D10009" t="s">
        <v>130</v>
      </c>
      <c r="E10009">
        <v>3.6720000000000002</v>
      </c>
      <c r="F10009">
        <v>-0.52349999999999997</v>
      </c>
      <c r="G10009">
        <v>-8.3622999999999994</v>
      </c>
      <c r="H10009">
        <v>0.4219</v>
      </c>
      <c r="I10009">
        <v>-1E-4</v>
      </c>
      <c r="J10009">
        <v>0.28339999999999999</v>
      </c>
      <c r="K10009">
        <v>-2.2103000000000002</v>
      </c>
    </row>
    <row r="10010" spans="1:11" hidden="1">
      <c r="A10010" t="s">
        <v>664</v>
      </c>
      <c r="B10010" t="s">
        <v>662</v>
      </c>
      <c r="C10010">
        <v>181</v>
      </c>
      <c r="D10010" t="s">
        <v>130</v>
      </c>
      <c r="E10010">
        <v>4.1079999999999997</v>
      </c>
      <c r="F10010">
        <v>-0.52349999999999997</v>
      </c>
      <c r="G10010">
        <v>-8.7334999999999994</v>
      </c>
      <c r="H10010">
        <v>0.4219</v>
      </c>
      <c r="I10010">
        <v>-1E-4</v>
      </c>
      <c r="J10010">
        <v>9.9500000000000005E-2</v>
      </c>
      <c r="K10010">
        <v>1.5369999999999999</v>
      </c>
    </row>
    <row r="10011" spans="1:11" hidden="1">
      <c r="A10011" t="s">
        <v>664</v>
      </c>
      <c r="B10011" t="s">
        <v>662</v>
      </c>
      <c r="C10011">
        <v>181</v>
      </c>
      <c r="D10011" t="s">
        <v>130</v>
      </c>
      <c r="E10011">
        <v>4.5438999999999998</v>
      </c>
      <c r="F10011">
        <v>-0.52349999999999997</v>
      </c>
      <c r="G10011">
        <v>-9.1047999999999991</v>
      </c>
      <c r="H10011">
        <v>0.4219</v>
      </c>
      <c r="I10011">
        <v>-1E-4</v>
      </c>
      <c r="J10011">
        <v>-8.3900000000000002E-2</v>
      </c>
      <c r="K10011">
        <v>5.4462000000000002</v>
      </c>
    </row>
    <row r="10012" spans="1:11" hidden="1">
      <c r="A10012" t="s">
        <v>664</v>
      </c>
      <c r="B10012" t="s">
        <v>662</v>
      </c>
      <c r="C10012">
        <v>181</v>
      </c>
      <c r="D10012" t="s">
        <v>130</v>
      </c>
      <c r="E10012">
        <v>4.9798999999999998</v>
      </c>
      <c r="F10012">
        <v>-0.52349999999999997</v>
      </c>
      <c r="G10012">
        <v>-9.4760000000000009</v>
      </c>
      <c r="H10012">
        <v>0.4219</v>
      </c>
      <c r="I10012">
        <v>-1E-4</v>
      </c>
      <c r="J10012">
        <v>-0.26700000000000002</v>
      </c>
      <c r="K10012">
        <v>9.5173000000000005</v>
      </c>
    </row>
    <row r="10013" spans="1:11" hidden="1">
      <c r="A10013" t="s">
        <v>664</v>
      </c>
      <c r="B10013" t="s">
        <v>662</v>
      </c>
      <c r="C10013">
        <v>181</v>
      </c>
      <c r="D10013" t="s">
        <v>130</v>
      </c>
      <c r="E10013">
        <v>5.4158999999999997</v>
      </c>
      <c r="F10013">
        <v>-0.52349999999999997</v>
      </c>
      <c r="G10013">
        <v>-9.8473000000000006</v>
      </c>
      <c r="H10013">
        <v>0.4219</v>
      </c>
      <c r="I10013">
        <v>-1E-4</v>
      </c>
      <c r="J10013">
        <v>-0.45019999999999999</v>
      </c>
      <c r="K10013">
        <v>13.7501</v>
      </c>
    </row>
    <row r="10014" spans="1:11" hidden="1">
      <c r="A10014" t="s">
        <v>664</v>
      </c>
      <c r="B10014" t="s">
        <v>662</v>
      </c>
      <c r="C10014">
        <v>181</v>
      </c>
      <c r="D10014" t="s">
        <v>131</v>
      </c>
      <c r="E10014">
        <v>0.18410000000000001</v>
      </c>
      <c r="F10014">
        <v>-7.5476000000000001</v>
      </c>
      <c r="G10014">
        <v>15.5541</v>
      </c>
      <c r="H10014">
        <v>-0.12590000000000001</v>
      </c>
      <c r="I10014">
        <v>-1E-4</v>
      </c>
      <c r="J10014">
        <v>-0.1694</v>
      </c>
      <c r="K10014">
        <v>6.8794000000000004</v>
      </c>
    </row>
    <row r="10015" spans="1:11" hidden="1">
      <c r="A10015" t="s">
        <v>664</v>
      </c>
      <c r="B10015" t="s">
        <v>662</v>
      </c>
      <c r="C10015">
        <v>181</v>
      </c>
      <c r="D10015" t="s">
        <v>131</v>
      </c>
      <c r="E10015">
        <v>0.62009999999999998</v>
      </c>
      <c r="F10015">
        <v>-7.5476000000000001</v>
      </c>
      <c r="G10015">
        <v>13.609500000000001</v>
      </c>
      <c r="H10015">
        <v>-0.12590000000000001</v>
      </c>
      <c r="I10015">
        <v>-1E-4</v>
      </c>
      <c r="J10015">
        <v>-0.1145</v>
      </c>
      <c r="K10015">
        <v>0.46</v>
      </c>
    </row>
    <row r="10016" spans="1:11" hidden="1">
      <c r="A10016" t="s">
        <v>664</v>
      </c>
      <c r="B10016" t="s">
        <v>662</v>
      </c>
      <c r="C10016">
        <v>181</v>
      </c>
      <c r="D10016" t="s">
        <v>131</v>
      </c>
      <c r="E10016">
        <v>1.0561</v>
      </c>
      <c r="F10016">
        <v>-7.5476000000000001</v>
      </c>
      <c r="G10016">
        <v>10.009399999999999</v>
      </c>
      <c r="H10016">
        <v>-0.12590000000000001</v>
      </c>
      <c r="I10016">
        <v>-1E-4</v>
      </c>
      <c r="J10016">
        <v>-5.96E-2</v>
      </c>
      <c r="K10016">
        <v>-4.7415000000000003</v>
      </c>
    </row>
    <row r="10017" spans="1:11" hidden="1">
      <c r="A10017" t="s">
        <v>664</v>
      </c>
      <c r="B10017" t="s">
        <v>662</v>
      </c>
      <c r="C10017">
        <v>181</v>
      </c>
      <c r="D10017" t="s">
        <v>131</v>
      </c>
      <c r="E10017">
        <v>1.4921</v>
      </c>
      <c r="F10017">
        <v>-7.5476000000000001</v>
      </c>
      <c r="G10017">
        <v>5.9208999999999996</v>
      </c>
      <c r="H10017">
        <v>-0.12590000000000001</v>
      </c>
      <c r="I10017">
        <v>-1E-4</v>
      </c>
      <c r="J10017">
        <v>-4.7000000000000002E-3</v>
      </c>
      <c r="K10017">
        <v>-8.2141000000000002</v>
      </c>
    </row>
    <row r="10018" spans="1:11" hidden="1">
      <c r="A10018" t="s">
        <v>664</v>
      </c>
      <c r="B10018" t="s">
        <v>662</v>
      </c>
      <c r="C10018">
        <v>181</v>
      </c>
      <c r="D10018" t="s">
        <v>131</v>
      </c>
      <c r="E10018">
        <v>1.9279999999999999</v>
      </c>
      <c r="F10018">
        <v>-7.5476000000000001</v>
      </c>
      <c r="G10018">
        <v>1.8596999999999999</v>
      </c>
      <c r="H10018">
        <v>-0.12590000000000001</v>
      </c>
      <c r="I10018">
        <v>-1E-4</v>
      </c>
      <c r="J10018">
        <v>5.0200000000000002E-2</v>
      </c>
      <c r="K10018">
        <v>-9.9049999999999994</v>
      </c>
    </row>
    <row r="10019" spans="1:11" hidden="1">
      <c r="A10019" t="s">
        <v>664</v>
      </c>
      <c r="B10019" t="s">
        <v>662</v>
      </c>
      <c r="C10019">
        <v>181</v>
      </c>
      <c r="D10019" t="s">
        <v>131</v>
      </c>
      <c r="E10019">
        <v>2.3639999999999999</v>
      </c>
      <c r="F10019">
        <v>-7.5476000000000001</v>
      </c>
      <c r="G10019">
        <v>-1.0706</v>
      </c>
      <c r="H10019">
        <v>-0.12590000000000001</v>
      </c>
      <c r="I10019">
        <v>-1E-4</v>
      </c>
      <c r="J10019">
        <v>0.1051</v>
      </c>
      <c r="K10019">
        <v>-10.015000000000001</v>
      </c>
    </row>
    <row r="10020" spans="1:11" hidden="1">
      <c r="A10020" t="s">
        <v>664</v>
      </c>
      <c r="B10020" t="s">
        <v>662</v>
      </c>
      <c r="C10020">
        <v>181</v>
      </c>
      <c r="D10020" t="s">
        <v>131</v>
      </c>
      <c r="E10020">
        <v>2.8</v>
      </c>
      <c r="F10020">
        <v>-7.5476000000000001</v>
      </c>
      <c r="G10020">
        <v>-2.2948</v>
      </c>
      <c r="H10020">
        <v>-0.12590000000000001</v>
      </c>
      <c r="I10020">
        <v>-1E-4</v>
      </c>
      <c r="J10020">
        <v>0.16</v>
      </c>
      <c r="K10020">
        <v>-9.2194000000000003</v>
      </c>
    </row>
    <row r="10021" spans="1:11" hidden="1">
      <c r="A10021" t="s">
        <v>664</v>
      </c>
      <c r="B10021" t="s">
        <v>662</v>
      </c>
      <c r="C10021">
        <v>181</v>
      </c>
      <c r="D10021" t="s">
        <v>131</v>
      </c>
      <c r="E10021">
        <v>2.8</v>
      </c>
      <c r="F10021">
        <v>-0.53469999999999995</v>
      </c>
      <c r="G10021">
        <v>-7.6669999999999998</v>
      </c>
      <c r="H10021">
        <v>0.42009999999999997</v>
      </c>
      <c r="I10021">
        <v>-1E-4</v>
      </c>
      <c r="J10021">
        <v>0.64870000000000005</v>
      </c>
      <c r="K10021">
        <v>-9.2194000000000003</v>
      </c>
    </row>
    <row r="10022" spans="1:11" hidden="1">
      <c r="A10022" t="s">
        <v>664</v>
      </c>
      <c r="B10022" t="s">
        <v>662</v>
      </c>
      <c r="C10022">
        <v>181</v>
      </c>
      <c r="D10022" t="s">
        <v>131</v>
      </c>
      <c r="E10022">
        <v>3.2360000000000002</v>
      </c>
      <c r="F10022">
        <v>-0.53469999999999995</v>
      </c>
      <c r="G10022">
        <v>-8.0382999999999996</v>
      </c>
      <c r="H10022">
        <v>0.42009999999999997</v>
      </c>
      <c r="I10022">
        <v>-1E-4</v>
      </c>
      <c r="J10022">
        <v>0.46560000000000001</v>
      </c>
      <c r="K10022">
        <v>-5.8127000000000004</v>
      </c>
    </row>
    <row r="10023" spans="1:11" hidden="1">
      <c r="A10023" t="s">
        <v>664</v>
      </c>
      <c r="B10023" t="s">
        <v>662</v>
      </c>
      <c r="C10023">
        <v>181</v>
      </c>
      <c r="D10023" t="s">
        <v>131</v>
      </c>
      <c r="E10023">
        <v>3.6720000000000002</v>
      </c>
      <c r="F10023">
        <v>-0.53469999999999995</v>
      </c>
      <c r="G10023">
        <v>-8.4094999999999995</v>
      </c>
      <c r="H10023">
        <v>0.42009999999999997</v>
      </c>
      <c r="I10023">
        <v>-1E-4</v>
      </c>
      <c r="J10023">
        <v>0.28239999999999998</v>
      </c>
      <c r="K10023">
        <v>-2.2477999999999998</v>
      </c>
    </row>
    <row r="10024" spans="1:11" hidden="1">
      <c r="A10024" t="s">
        <v>664</v>
      </c>
      <c r="B10024" t="s">
        <v>662</v>
      </c>
      <c r="C10024">
        <v>181</v>
      </c>
      <c r="D10024" t="s">
        <v>131</v>
      </c>
      <c r="E10024">
        <v>4.1079999999999997</v>
      </c>
      <c r="F10024">
        <v>-0.53469999999999995</v>
      </c>
      <c r="G10024">
        <v>-8.7806999999999995</v>
      </c>
      <c r="H10024">
        <v>0.42009999999999997</v>
      </c>
      <c r="I10024">
        <v>-1E-4</v>
      </c>
      <c r="J10024">
        <v>9.9299999999999999E-2</v>
      </c>
      <c r="K10024">
        <v>1.4790000000000001</v>
      </c>
    </row>
    <row r="10025" spans="1:11" hidden="1">
      <c r="A10025" t="s">
        <v>664</v>
      </c>
      <c r="B10025" t="s">
        <v>662</v>
      </c>
      <c r="C10025">
        <v>181</v>
      </c>
      <c r="D10025" t="s">
        <v>131</v>
      </c>
      <c r="E10025">
        <v>4.5438999999999998</v>
      </c>
      <c r="F10025">
        <v>-0.53469999999999995</v>
      </c>
      <c r="G10025">
        <v>-9.1519999999999992</v>
      </c>
      <c r="H10025">
        <v>0.42009999999999997</v>
      </c>
      <c r="I10025">
        <v>-1E-4</v>
      </c>
      <c r="J10025">
        <v>-8.4500000000000006E-2</v>
      </c>
      <c r="K10025">
        <v>5.3676000000000004</v>
      </c>
    </row>
    <row r="10026" spans="1:11" hidden="1">
      <c r="A10026" t="s">
        <v>664</v>
      </c>
      <c r="B10026" t="s">
        <v>662</v>
      </c>
      <c r="C10026">
        <v>181</v>
      </c>
      <c r="D10026" t="s">
        <v>131</v>
      </c>
      <c r="E10026">
        <v>4.9798999999999998</v>
      </c>
      <c r="F10026">
        <v>-0.53469999999999995</v>
      </c>
      <c r="G10026">
        <v>-9.5231999999999992</v>
      </c>
      <c r="H10026">
        <v>0.42009999999999997</v>
      </c>
      <c r="I10026">
        <v>-1E-4</v>
      </c>
      <c r="J10026">
        <v>-0.26840000000000003</v>
      </c>
      <c r="K10026">
        <v>9.4181000000000008</v>
      </c>
    </row>
    <row r="10027" spans="1:11" hidden="1">
      <c r="A10027" t="s">
        <v>664</v>
      </c>
      <c r="B10027" t="s">
        <v>662</v>
      </c>
      <c r="C10027">
        <v>181</v>
      </c>
      <c r="D10027" t="s">
        <v>131</v>
      </c>
      <c r="E10027">
        <v>5.4158999999999997</v>
      </c>
      <c r="F10027">
        <v>-0.53469999999999995</v>
      </c>
      <c r="G10027">
        <v>-9.8945000000000007</v>
      </c>
      <c r="H10027">
        <v>0.42009999999999997</v>
      </c>
      <c r="I10027">
        <v>-1E-4</v>
      </c>
      <c r="J10027">
        <v>-0.45240000000000002</v>
      </c>
      <c r="K10027">
        <v>13.6304</v>
      </c>
    </row>
    <row r="10028" spans="1:11" hidden="1">
      <c r="A10028" t="s">
        <v>664</v>
      </c>
      <c r="B10028" t="s">
        <v>662</v>
      </c>
      <c r="C10028">
        <v>181</v>
      </c>
      <c r="D10028" t="s">
        <v>132</v>
      </c>
      <c r="E10028">
        <v>0.18410000000000001</v>
      </c>
      <c r="F10028">
        <v>4.4787999999999997</v>
      </c>
      <c r="G10028">
        <v>15.5509</v>
      </c>
      <c r="H10028">
        <v>8.09E-2</v>
      </c>
      <c r="I10028">
        <v>-1E-4</v>
      </c>
      <c r="J10028">
        <v>0.1061</v>
      </c>
      <c r="K10028">
        <v>6.8745000000000003</v>
      </c>
    </row>
    <row r="10029" spans="1:11" hidden="1">
      <c r="A10029" t="s">
        <v>664</v>
      </c>
      <c r="B10029" t="s">
        <v>662</v>
      </c>
      <c r="C10029">
        <v>181</v>
      </c>
      <c r="D10029" t="s">
        <v>132</v>
      </c>
      <c r="E10029">
        <v>0.62009999999999998</v>
      </c>
      <c r="F10029">
        <v>4.4787999999999997</v>
      </c>
      <c r="G10029">
        <v>13.606299999999999</v>
      </c>
      <c r="H10029">
        <v>8.09E-2</v>
      </c>
      <c r="I10029">
        <v>-1E-4</v>
      </c>
      <c r="J10029">
        <v>7.0800000000000002E-2</v>
      </c>
      <c r="K10029">
        <v>0.45650000000000002</v>
      </c>
    </row>
    <row r="10030" spans="1:11" hidden="1">
      <c r="A10030" t="s">
        <v>664</v>
      </c>
      <c r="B10030" t="s">
        <v>662</v>
      </c>
      <c r="C10030">
        <v>181</v>
      </c>
      <c r="D10030" t="s">
        <v>132</v>
      </c>
      <c r="E10030">
        <v>1.0561</v>
      </c>
      <c r="F10030">
        <v>4.4787999999999997</v>
      </c>
      <c r="G10030">
        <v>10.0062</v>
      </c>
      <c r="H10030">
        <v>8.09E-2</v>
      </c>
      <c r="I10030">
        <v>-1E-4</v>
      </c>
      <c r="J10030">
        <v>3.56E-2</v>
      </c>
      <c r="K10030">
        <v>-4.7435999999999998</v>
      </c>
    </row>
    <row r="10031" spans="1:11" hidden="1">
      <c r="A10031" t="s">
        <v>664</v>
      </c>
      <c r="B10031" t="s">
        <v>662</v>
      </c>
      <c r="C10031">
        <v>181</v>
      </c>
      <c r="D10031" t="s">
        <v>132</v>
      </c>
      <c r="E10031">
        <v>1.4921</v>
      </c>
      <c r="F10031">
        <v>4.4787999999999997</v>
      </c>
      <c r="G10031">
        <v>5.9176000000000002</v>
      </c>
      <c r="H10031">
        <v>8.09E-2</v>
      </c>
      <c r="I10031">
        <v>-1E-4</v>
      </c>
      <c r="J10031">
        <v>2.9999999999999997E-4</v>
      </c>
      <c r="K10031">
        <v>-8.2148000000000003</v>
      </c>
    </row>
    <row r="10032" spans="1:11" hidden="1">
      <c r="A10032" t="s">
        <v>664</v>
      </c>
      <c r="B10032" t="s">
        <v>662</v>
      </c>
      <c r="C10032">
        <v>181</v>
      </c>
      <c r="D10032" t="s">
        <v>132</v>
      </c>
      <c r="E10032">
        <v>1.9279999999999999</v>
      </c>
      <c r="F10032">
        <v>4.4787999999999997</v>
      </c>
      <c r="G10032">
        <v>1.8564000000000001</v>
      </c>
      <c r="H10032">
        <v>8.09E-2</v>
      </c>
      <c r="I10032">
        <v>-1E-4</v>
      </c>
      <c r="J10032">
        <v>-3.5000000000000003E-2</v>
      </c>
      <c r="K10032">
        <v>-9.9042999999999992</v>
      </c>
    </row>
    <row r="10033" spans="1:11" hidden="1">
      <c r="A10033" t="s">
        <v>664</v>
      </c>
      <c r="B10033" t="s">
        <v>662</v>
      </c>
      <c r="C10033">
        <v>181</v>
      </c>
      <c r="D10033" t="s">
        <v>132</v>
      </c>
      <c r="E10033">
        <v>2.3639999999999999</v>
      </c>
      <c r="F10033">
        <v>4.4787999999999997</v>
      </c>
      <c r="G10033">
        <v>-1.0738000000000001</v>
      </c>
      <c r="H10033">
        <v>8.09E-2</v>
      </c>
      <c r="I10033">
        <v>-1E-4</v>
      </c>
      <c r="J10033">
        <v>-7.0199999999999999E-2</v>
      </c>
      <c r="K10033">
        <v>-10.0129</v>
      </c>
    </row>
    <row r="10034" spans="1:11" hidden="1">
      <c r="A10034" t="s">
        <v>664</v>
      </c>
      <c r="B10034" t="s">
        <v>662</v>
      </c>
      <c r="C10034">
        <v>181</v>
      </c>
      <c r="D10034" t="s">
        <v>132</v>
      </c>
      <c r="E10034">
        <v>2.8</v>
      </c>
      <c r="F10034">
        <v>4.4787999999999997</v>
      </c>
      <c r="G10034">
        <v>-2.298</v>
      </c>
      <c r="H10034">
        <v>8.09E-2</v>
      </c>
      <c r="I10034">
        <v>-1E-4</v>
      </c>
      <c r="J10034">
        <v>-0.1055</v>
      </c>
      <c r="K10034">
        <v>-9.2158999999999995</v>
      </c>
    </row>
    <row r="10035" spans="1:11" hidden="1">
      <c r="A10035" t="s">
        <v>664</v>
      </c>
      <c r="B10035" t="s">
        <v>662</v>
      </c>
      <c r="C10035">
        <v>181</v>
      </c>
      <c r="D10035" t="s">
        <v>132</v>
      </c>
      <c r="E10035">
        <v>2.8</v>
      </c>
      <c r="F10035">
        <v>-0.60609999999999997</v>
      </c>
      <c r="G10035">
        <v>-7.6703000000000001</v>
      </c>
      <c r="H10035">
        <v>-0.28410000000000002</v>
      </c>
      <c r="I10035">
        <v>-1E-4</v>
      </c>
      <c r="J10035">
        <v>-0.43709999999999999</v>
      </c>
      <c r="K10035">
        <v>-9.2158999999999995</v>
      </c>
    </row>
    <row r="10036" spans="1:11" hidden="1">
      <c r="A10036" t="s">
        <v>664</v>
      </c>
      <c r="B10036" t="s">
        <v>662</v>
      </c>
      <c r="C10036">
        <v>181</v>
      </c>
      <c r="D10036" t="s">
        <v>132</v>
      </c>
      <c r="E10036">
        <v>3.2360000000000002</v>
      </c>
      <c r="F10036">
        <v>-0.60609999999999997</v>
      </c>
      <c r="G10036">
        <v>-8.0414999999999992</v>
      </c>
      <c r="H10036">
        <v>-0.28410000000000002</v>
      </c>
      <c r="I10036">
        <v>-1E-4</v>
      </c>
      <c r="J10036">
        <v>-0.31330000000000002</v>
      </c>
      <c r="K10036">
        <v>-5.774</v>
      </c>
    </row>
    <row r="10037" spans="1:11" hidden="1">
      <c r="A10037" t="s">
        <v>664</v>
      </c>
      <c r="B10037" t="s">
        <v>662</v>
      </c>
      <c r="C10037">
        <v>181</v>
      </c>
      <c r="D10037" t="s">
        <v>132</v>
      </c>
      <c r="E10037">
        <v>3.6720000000000002</v>
      </c>
      <c r="F10037">
        <v>-0.60609999999999997</v>
      </c>
      <c r="G10037">
        <v>-8.4126999999999992</v>
      </c>
      <c r="H10037">
        <v>-0.28410000000000002</v>
      </c>
      <c r="I10037">
        <v>-1E-4</v>
      </c>
      <c r="J10037">
        <v>-0.18940000000000001</v>
      </c>
      <c r="K10037">
        <v>-2.1665000000000001</v>
      </c>
    </row>
    <row r="10038" spans="1:11" hidden="1">
      <c r="A10038" t="s">
        <v>664</v>
      </c>
      <c r="B10038" t="s">
        <v>662</v>
      </c>
      <c r="C10038">
        <v>181</v>
      </c>
      <c r="D10038" t="s">
        <v>132</v>
      </c>
      <c r="E10038">
        <v>4.1079999999999997</v>
      </c>
      <c r="F10038">
        <v>-0.60609999999999997</v>
      </c>
      <c r="G10038">
        <v>-8.7840000000000007</v>
      </c>
      <c r="H10038">
        <v>-0.28410000000000002</v>
      </c>
      <c r="I10038">
        <v>-1E-4</v>
      </c>
      <c r="J10038">
        <v>-6.5500000000000003E-2</v>
      </c>
      <c r="K10038">
        <v>1.6028</v>
      </c>
    </row>
    <row r="10039" spans="1:11" hidden="1">
      <c r="A10039" t="s">
        <v>664</v>
      </c>
      <c r="B10039" t="s">
        <v>662</v>
      </c>
      <c r="C10039">
        <v>181</v>
      </c>
      <c r="D10039" t="s">
        <v>132</v>
      </c>
      <c r="E10039">
        <v>4.5438999999999998</v>
      </c>
      <c r="F10039">
        <v>-0.60609999999999997</v>
      </c>
      <c r="G10039">
        <v>-9.1552000000000007</v>
      </c>
      <c r="H10039">
        <v>-0.28410000000000002</v>
      </c>
      <c r="I10039">
        <v>-1E-4</v>
      </c>
      <c r="J10039">
        <v>5.8900000000000001E-2</v>
      </c>
      <c r="K10039">
        <v>5.5339999999999998</v>
      </c>
    </row>
    <row r="10040" spans="1:11" hidden="1">
      <c r="A10040" t="s">
        <v>664</v>
      </c>
      <c r="B10040" t="s">
        <v>662</v>
      </c>
      <c r="C10040">
        <v>181</v>
      </c>
      <c r="D10040" t="s">
        <v>132</v>
      </c>
      <c r="E10040">
        <v>4.9798999999999998</v>
      </c>
      <c r="F10040">
        <v>-0.60609999999999997</v>
      </c>
      <c r="G10040">
        <v>-9.5265000000000004</v>
      </c>
      <c r="H10040">
        <v>-0.28410000000000002</v>
      </c>
      <c r="I10040">
        <v>-1E-4</v>
      </c>
      <c r="J10040">
        <v>0.18360000000000001</v>
      </c>
      <c r="K10040">
        <v>9.6270000000000007</v>
      </c>
    </row>
    <row r="10041" spans="1:11" hidden="1">
      <c r="A10041" t="s">
        <v>664</v>
      </c>
      <c r="B10041" t="s">
        <v>662</v>
      </c>
      <c r="C10041">
        <v>181</v>
      </c>
      <c r="D10041" t="s">
        <v>132</v>
      </c>
      <c r="E10041">
        <v>5.4158999999999997</v>
      </c>
      <c r="F10041">
        <v>-0.60609999999999997</v>
      </c>
      <c r="G10041">
        <v>-9.8977000000000004</v>
      </c>
      <c r="H10041">
        <v>-0.28410000000000002</v>
      </c>
      <c r="I10041">
        <v>-1E-4</v>
      </c>
      <c r="J10041">
        <v>0.30830000000000002</v>
      </c>
      <c r="K10041">
        <v>13.8819</v>
      </c>
    </row>
    <row r="10042" spans="1:11" hidden="1">
      <c r="A10042" t="s">
        <v>664</v>
      </c>
      <c r="B10042" t="s">
        <v>662</v>
      </c>
      <c r="C10042">
        <v>181</v>
      </c>
      <c r="D10042" t="s">
        <v>133</v>
      </c>
      <c r="E10042">
        <v>0.18410000000000001</v>
      </c>
      <c r="F10042">
        <v>4.4725999999999999</v>
      </c>
      <c r="G10042">
        <v>15.5037</v>
      </c>
      <c r="H10042">
        <v>8.0799999999999997E-2</v>
      </c>
      <c r="I10042">
        <v>-1E-4</v>
      </c>
      <c r="J10042">
        <v>0.106</v>
      </c>
      <c r="K10042">
        <v>6.7473000000000001</v>
      </c>
    </row>
    <row r="10043" spans="1:11" hidden="1">
      <c r="A10043" t="s">
        <v>664</v>
      </c>
      <c r="B10043" t="s">
        <v>662</v>
      </c>
      <c r="C10043">
        <v>181</v>
      </c>
      <c r="D10043" t="s">
        <v>133</v>
      </c>
      <c r="E10043">
        <v>0.62009999999999998</v>
      </c>
      <c r="F10043">
        <v>4.4725999999999999</v>
      </c>
      <c r="G10043">
        <v>13.559100000000001</v>
      </c>
      <c r="H10043">
        <v>8.0799999999999997E-2</v>
      </c>
      <c r="I10043">
        <v>-1E-4</v>
      </c>
      <c r="J10043">
        <v>7.0699999999999999E-2</v>
      </c>
      <c r="K10043">
        <v>0.34989999999999999</v>
      </c>
    </row>
    <row r="10044" spans="1:11" hidden="1">
      <c r="A10044" t="s">
        <v>664</v>
      </c>
      <c r="B10044" t="s">
        <v>662</v>
      </c>
      <c r="C10044">
        <v>181</v>
      </c>
      <c r="D10044" t="s">
        <v>133</v>
      </c>
      <c r="E10044">
        <v>1.0561</v>
      </c>
      <c r="F10044">
        <v>4.4725999999999999</v>
      </c>
      <c r="G10044">
        <v>9.9589999999999996</v>
      </c>
      <c r="H10044">
        <v>8.0799999999999997E-2</v>
      </c>
      <c r="I10044">
        <v>-1E-4</v>
      </c>
      <c r="J10044">
        <v>3.5499999999999997E-2</v>
      </c>
      <c r="K10044">
        <v>-4.8296000000000001</v>
      </c>
    </row>
    <row r="10045" spans="1:11" hidden="1">
      <c r="A10045" t="s">
        <v>664</v>
      </c>
      <c r="B10045" t="s">
        <v>662</v>
      </c>
      <c r="C10045">
        <v>181</v>
      </c>
      <c r="D10045" t="s">
        <v>133</v>
      </c>
      <c r="E10045">
        <v>1.4921</v>
      </c>
      <c r="F10045">
        <v>4.4725999999999999</v>
      </c>
      <c r="G10045">
        <v>5.8704000000000001</v>
      </c>
      <c r="H10045">
        <v>8.0799999999999997E-2</v>
      </c>
      <c r="I10045">
        <v>-1E-4</v>
      </c>
      <c r="J10045">
        <v>2.0000000000000001E-4</v>
      </c>
      <c r="K10045">
        <v>-8.2803000000000004</v>
      </c>
    </row>
    <row r="10046" spans="1:11" hidden="1">
      <c r="A10046" t="s">
        <v>664</v>
      </c>
      <c r="B10046" t="s">
        <v>662</v>
      </c>
      <c r="C10046">
        <v>181</v>
      </c>
      <c r="D10046" t="s">
        <v>133</v>
      </c>
      <c r="E10046">
        <v>1.9279999999999999</v>
      </c>
      <c r="F10046">
        <v>4.4725999999999999</v>
      </c>
      <c r="G10046">
        <v>1.8091999999999999</v>
      </c>
      <c r="H10046">
        <v>8.0799999999999997E-2</v>
      </c>
      <c r="I10046">
        <v>-1E-4</v>
      </c>
      <c r="J10046">
        <v>-3.5000000000000003E-2</v>
      </c>
      <c r="K10046">
        <v>-9.9490999999999996</v>
      </c>
    </row>
    <row r="10047" spans="1:11" hidden="1">
      <c r="A10047" t="s">
        <v>664</v>
      </c>
      <c r="B10047" t="s">
        <v>662</v>
      </c>
      <c r="C10047">
        <v>181</v>
      </c>
      <c r="D10047" t="s">
        <v>133</v>
      </c>
      <c r="E10047">
        <v>2.3639999999999999</v>
      </c>
      <c r="F10047">
        <v>4.4725999999999999</v>
      </c>
      <c r="G10047">
        <v>-1.121</v>
      </c>
      <c r="H10047">
        <v>8.0799999999999997E-2</v>
      </c>
      <c r="I10047">
        <v>-1E-4</v>
      </c>
      <c r="J10047">
        <v>-7.0300000000000001E-2</v>
      </c>
      <c r="K10047">
        <v>-10.0372</v>
      </c>
    </row>
    <row r="10048" spans="1:11" hidden="1">
      <c r="A10048" t="s">
        <v>664</v>
      </c>
      <c r="B10048" t="s">
        <v>662</v>
      </c>
      <c r="C10048">
        <v>181</v>
      </c>
      <c r="D10048" t="s">
        <v>133</v>
      </c>
      <c r="E10048">
        <v>2.8</v>
      </c>
      <c r="F10048">
        <v>4.4725999999999999</v>
      </c>
      <c r="G10048">
        <v>-2.3452000000000002</v>
      </c>
      <c r="H10048">
        <v>8.0799999999999997E-2</v>
      </c>
      <c r="I10048">
        <v>-1E-4</v>
      </c>
      <c r="J10048">
        <v>-0.1056</v>
      </c>
      <c r="K10048">
        <v>-9.2195999999999998</v>
      </c>
    </row>
    <row r="10049" spans="1:11" hidden="1">
      <c r="A10049" t="s">
        <v>664</v>
      </c>
      <c r="B10049" t="s">
        <v>662</v>
      </c>
      <c r="C10049">
        <v>181</v>
      </c>
      <c r="D10049" t="s">
        <v>133</v>
      </c>
      <c r="E10049">
        <v>2.8</v>
      </c>
      <c r="F10049">
        <v>-0.61729999999999996</v>
      </c>
      <c r="G10049">
        <v>-7.7175000000000002</v>
      </c>
      <c r="H10049">
        <v>-0.28589999999999999</v>
      </c>
      <c r="I10049">
        <v>-1E-4</v>
      </c>
      <c r="J10049">
        <v>-0.43969999999999998</v>
      </c>
      <c r="K10049">
        <v>-9.2195999999999998</v>
      </c>
    </row>
    <row r="10050" spans="1:11" hidden="1">
      <c r="A10050" t="s">
        <v>664</v>
      </c>
      <c r="B10050" t="s">
        <v>662</v>
      </c>
      <c r="C10050">
        <v>181</v>
      </c>
      <c r="D10050" t="s">
        <v>133</v>
      </c>
      <c r="E10050">
        <v>3.2360000000000002</v>
      </c>
      <c r="F10050">
        <v>-0.61729999999999996</v>
      </c>
      <c r="G10050">
        <v>-8.0886999999999993</v>
      </c>
      <c r="H10050">
        <v>-0.28589999999999999</v>
      </c>
      <c r="I10050">
        <v>-1E-4</v>
      </c>
      <c r="J10050">
        <v>-0.31509999999999999</v>
      </c>
      <c r="K10050">
        <v>-5.7908999999999997</v>
      </c>
    </row>
    <row r="10051" spans="1:11" hidden="1">
      <c r="A10051" t="s">
        <v>664</v>
      </c>
      <c r="B10051" t="s">
        <v>662</v>
      </c>
      <c r="C10051">
        <v>181</v>
      </c>
      <c r="D10051" t="s">
        <v>133</v>
      </c>
      <c r="E10051">
        <v>3.6720000000000002</v>
      </c>
      <c r="F10051">
        <v>-0.61729999999999996</v>
      </c>
      <c r="G10051">
        <v>-8.4598999999999993</v>
      </c>
      <c r="H10051">
        <v>-0.28589999999999999</v>
      </c>
      <c r="I10051">
        <v>-1E-4</v>
      </c>
      <c r="J10051">
        <v>-0.19040000000000001</v>
      </c>
      <c r="K10051">
        <v>-2.2040000000000002</v>
      </c>
    </row>
    <row r="10052" spans="1:11" hidden="1">
      <c r="A10052" t="s">
        <v>664</v>
      </c>
      <c r="B10052" t="s">
        <v>662</v>
      </c>
      <c r="C10052">
        <v>181</v>
      </c>
      <c r="D10052" t="s">
        <v>133</v>
      </c>
      <c r="E10052">
        <v>4.1079999999999997</v>
      </c>
      <c r="F10052">
        <v>-0.61729999999999996</v>
      </c>
      <c r="G10052">
        <v>-8.8312000000000008</v>
      </c>
      <c r="H10052">
        <v>-0.28589999999999999</v>
      </c>
      <c r="I10052">
        <v>-1E-4</v>
      </c>
      <c r="J10052">
        <v>-6.5699999999999995E-2</v>
      </c>
      <c r="K10052">
        <v>1.5448</v>
      </c>
    </row>
    <row r="10053" spans="1:11" hidden="1">
      <c r="A10053" t="s">
        <v>664</v>
      </c>
      <c r="B10053" t="s">
        <v>662</v>
      </c>
      <c r="C10053">
        <v>181</v>
      </c>
      <c r="D10053" t="s">
        <v>133</v>
      </c>
      <c r="E10053">
        <v>4.5438999999999998</v>
      </c>
      <c r="F10053">
        <v>-0.61729999999999996</v>
      </c>
      <c r="G10053">
        <v>-9.2024000000000008</v>
      </c>
      <c r="H10053">
        <v>-0.28589999999999999</v>
      </c>
      <c r="I10053">
        <v>-1E-4</v>
      </c>
      <c r="J10053">
        <v>5.8299999999999998E-2</v>
      </c>
      <c r="K10053">
        <v>5.4554</v>
      </c>
    </row>
    <row r="10054" spans="1:11" hidden="1">
      <c r="A10054" t="s">
        <v>664</v>
      </c>
      <c r="B10054" t="s">
        <v>662</v>
      </c>
      <c r="C10054">
        <v>181</v>
      </c>
      <c r="D10054" t="s">
        <v>133</v>
      </c>
      <c r="E10054">
        <v>4.9798999999999998</v>
      </c>
      <c r="F10054">
        <v>-0.61729999999999996</v>
      </c>
      <c r="G10054">
        <v>-9.5737000000000005</v>
      </c>
      <c r="H10054">
        <v>-0.28589999999999999</v>
      </c>
      <c r="I10054">
        <v>-1E-4</v>
      </c>
      <c r="J10054">
        <v>0.1822</v>
      </c>
      <c r="K10054">
        <v>9.5277999999999992</v>
      </c>
    </row>
    <row r="10055" spans="1:11" hidden="1">
      <c r="A10055" t="s">
        <v>664</v>
      </c>
      <c r="B10055" t="s">
        <v>662</v>
      </c>
      <c r="C10055">
        <v>181</v>
      </c>
      <c r="D10055" t="s">
        <v>133</v>
      </c>
      <c r="E10055">
        <v>5.4158999999999997</v>
      </c>
      <c r="F10055">
        <v>-0.61729999999999996</v>
      </c>
      <c r="G10055">
        <v>-9.9449000000000005</v>
      </c>
      <c r="H10055">
        <v>-0.28589999999999999</v>
      </c>
      <c r="I10055">
        <v>-1E-4</v>
      </c>
      <c r="J10055">
        <v>0.30599999999999999</v>
      </c>
      <c r="K10055">
        <v>13.7621</v>
      </c>
    </row>
    <row r="10056" spans="1:11" hidden="1">
      <c r="A10056" t="s">
        <v>664</v>
      </c>
      <c r="B10056" t="s">
        <v>662</v>
      </c>
      <c r="C10056">
        <v>181</v>
      </c>
      <c r="D10056" t="s">
        <v>134</v>
      </c>
      <c r="E10056">
        <v>0.18410000000000001</v>
      </c>
      <c r="F10056">
        <v>-6.9356</v>
      </c>
      <c r="G10056">
        <v>9.4558</v>
      </c>
      <c r="H10056">
        <v>-0.1172</v>
      </c>
      <c r="I10056">
        <v>-4.2910000000000001E-5</v>
      </c>
      <c r="J10056">
        <v>-0.15690000000000001</v>
      </c>
      <c r="K10056">
        <v>4.4607000000000001</v>
      </c>
    </row>
    <row r="10057" spans="1:11" hidden="1">
      <c r="A10057" t="s">
        <v>664</v>
      </c>
      <c r="B10057" t="s">
        <v>662</v>
      </c>
      <c r="C10057">
        <v>181</v>
      </c>
      <c r="D10057" t="s">
        <v>134</v>
      </c>
      <c r="E10057">
        <v>0.62009999999999998</v>
      </c>
      <c r="F10057">
        <v>-6.9356</v>
      </c>
      <c r="G10057">
        <v>8.2698999999999998</v>
      </c>
      <c r="H10057">
        <v>-0.1172</v>
      </c>
      <c r="I10057">
        <v>-4.2910000000000001E-5</v>
      </c>
      <c r="J10057">
        <v>-0.10580000000000001</v>
      </c>
      <c r="K10057">
        <v>0.56240000000000001</v>
      </c>
    </row>
    <row r="10058" spans="1:11" hidden="1">
      <c r="A10058" t="s">
        <v>664</v>
      </c>
      <c r="B10058" t="s">
        <v>662</v>
      </c>
      <c r="C10058">
        <v>181</v>
      </c>
      <c r="D10058" t="s">
        <v>134</v>
      </c>
      <c r="E10058">
        <v>1.0561</v>
      </c>
      <c r="F10058">
        <v>-6.9356</v>
      </c>
      <c r="G10058">
        <v>6.1707999999999998</v>
      </c>
      <c r="H10058">
        <v>-0.1172</v>
      </c>
      <c r="I10058">
        <v>-4.2910000000000001E-5</v>
      </c>
      <c r="J10058">
        <v>-5.4699999999999999E-2</v>
      </c>
      <c r="K10058">
        <v>-2.6145999999999998</v>
      </c>
    </row>
    <row r="10059" spans="1:11" hidden="1">
      <c r="A10059" t="s">
        <v>664</v>
      </c>
      <c r="B10059" t="s">
        <v>662</v>
      </c>
      <c r="C10059">
        <v>181</v>
      </c>
      <c r="D10059" t="s">
        <v>134</v>
      </c>
      <c r="E10059">
        <v>1.4921</v>
      </c>
      <c r="F10059">
        <v>-6.9356</v>
      </c>
      <c r="G10059">
        <v>3.8024</v>
      </c>
      <c r="H10059">
        <v>-0.1172</v>
      </c>
      <c r="I10059">
        <v>-4.2910000000000001E-5</v>
      </c>
      <c r="J10059">
        <v>-3.7000000000000002E-3</v>
      </c>
      <c r="K10059">
        <v>-4.7887000000000004</v>
      </c>
    </row>
    <row r="10060" spans="1:11" hidden="1">
      <c r="A10060" t="s">
        <v>664</v>
      </c>
      <c r="B10060" t="s">
        <v>662</v>
      </c>
      <c r="C10060">
        <v>181</v>
      </c>
      <c r="D10060" t="s">
        <v>134</v>
      </c>
      <c r="E10060">
        <v>1.9279999999999999</v>
      </c>
      <c r="F10060">
        <v>-6.9356</v>
      </c>
      <c r="G10060">
        <v>1.4491000000000001</v>
      </c>
      <c r="H10060">
        <v>-0.1172</v>
      </c>
      <c r="I10060">
        <v>-4.2910000000000001E-5</v>
      </c>
      <c r="J10060">
        <v>4.7399999999999998E-2</v>
      </c>
      <c r="K10060">
        <v>-5.9306000000000001</v>
      </c>
    </row>
    <row r="10061" spans="1:11" hidden="1">
      <c r="A10061" t="s">
        <v>664</v>
      </c>
      <c r="B10061" t="s">
        <v>662</v>
      </c>
      <c r="C10061">
        <v>181</v>
      </c>
      <c r="D10061" t="s">
        <v>134</v>
      </c>
      <c r="E10061">
        <v>2.3639999999999999</v>
      </c>
      <c r="F10061">
        <v>-6.9356</v>
      </c>
      <c r="G10061">
        <v>-0.28050000000000003</v>
      </c>
      <c r="H10061">
        <v>-0.1172</v>
      </c>
      <c r="I10061">
        <v>-4.2910000000000001E-5</v>
      </c>
      <c r="J10061">
        <v>9.8500000000000004E-2</v>
      </c>
      <c r="K10061">
        <v>-6.1510999999999996</v>
      </c>
    </row>
    <row r="10062" spans="1:11" hidden="1">
      <c r="A10062" t="s">
        <v>664</v>
      </c>
      <c r="B10062" t="s">
        <v>662</v>
      </c>
      <c r="C10062">
        <v>181</v>
      </c>
      <c r="D10062" t="s">
        <v>134</v>
      </c>
      <c r="E10062">
        <v>2.8</v>
      </c>
      <c r="F10062">
        <v>-6.9356</v>
      </c>
      <c r="G10062">
        <v>-1.0690999999999999</v>
      </c>
      <c r="H10062">
        <v>-0.1172</v>
      </c>
      <c r="I10062">
        <v>-4.2910000000000001E-5</v>
      </c>
      <c r="J10062">
        <v>0.14960000000000001</v>
      </c>
      <c r="K10062">
        <v>-5.8227000000000002</v>
      </c>
    </row>
    <row r="10063" spans="1:11" hidden="1">
      <c r="A10063" t="s">
        <v>664</v>
      </c>
      <c r="B10063" t="s">
        <v>662</v>
      </c>
      <c r="C10063">
        <v>181</v>
      </c>
      <c r="D10063" t="s">
        <v>134</v>
      </c>
      <c r="E10063">
        <v>2.8</v>
      </c>
      <c r="F10063">
        <v>-0.26529999999999998</v>
      </c>
      <c r="G10063">
        <v>-4.4362000000000004</v>
      </c>
      <c r="H10063">
        <v>0.39639999999999997</v>
      </c>
      <c r="I10063">
        <v>-4.2910000000000001E-5</v>
      </c>
      <c r="J10063">
        <v>0.61150000000000004</v>
      </c>
      <c r="K10063">
        <v>-5.8227000000000002</v>
      </c>
    </row>
    <row r="10064" spans="1:11" hidden="1">
      <c r="A10064" t="s">
        <v>664</v>
      </c>
      <c r="B10064" t="s">
        <v>662</v>
      </c>
      <c r="C10064">
        <v>181</v>
      </c>
      <c r="D10064" t="s">
        <v>134</v>
      </c>
      <c r="E10064">
        <v>3.2360000000000002</v>
      </c>
      <c r="F10064">
        <v>-0.26529999999999998</v>
      </c>
      <c r="G10064">
        <v>-4.7544000000000004</v>
      </c>
      <c r="H10064">
        <v>0.39639999999999997</v>
      </c>
      <c r="I10064">
        <v>-4.2910000000000001E-5</v>
      </c>
      <c r="J10064">
        <v>0.43869999999999998</v>
      </c>
      <c r="K10064">
        <v>-3.8024</v>
      </c>
    </row>
    <row r="10065" spans="1:11" hidden="1">
      <c r="A10065" t="s">
        <v>664</v>
      </c>
      <c r="B10065" t="s">
        <v>662</v>
      </c>
      <c r="C10065">
        <v>181</v>
      </c>
      <c r="D10065" t="s">
        <v>134</v>
      </c>
      <c r="E10065">
        <v>3.6720000000000002</v>
      </c>
      <c r="F10065">
        <v>-0.26529999999999998</v>
      </c>
      <c r="G10065">
        <v>-5.0726000000000004</v>
      </c>
      <c r="H10065">
        <v>0.39639999999999997</v>
      </c>
      <c r="I10065">
        <v>-4.2910000000000001E-5</v>
      </c>
      <c r="J10065">
        <v>0.26590000000000003</v>
      </c>
      <c r="K10065">
        <v>-1.6395999999999999</v>
      </c>
    </row>
    <row r="10066" spans="1:11" hidden="1">
      <c r="A10066" t="s">
        <v>664</v>
      </c>
      <c r="B10066" t="s">
        <v>662</v>
      </c>
      <c r="C10066">
        <v>181</v>
      </c>
      <c r="D10066" t="s">
        <v>134</v>
      </c>
      <c r="E10066">
        <v>4.1079999999999997</v>
      </c>
      <c r="F10066">
        <v>-0.26529999999999998</v>
      </c>
      <c r="G10066">
        <v>-5.3907999999999996</v>
      </c>
      <c r="H10066">
        <v>0.39639999999999997</v>
      </c>
      <c r="I10066">
        <v>-4.2910000000000001E-5</v>
      </c>
      <c r="J10066">
        <v>9.2999999999999999E-2</v>
      </c>
      <c r="K10066">
        <v>0.66200000000000003</v>
      </c>
    </row>
    <row r="10067" spans="1:11" hidden="1">
      <c r="A10067" t="s">
        <v>664</v>
      </c>
      <c r="B10067" t="s">
        <v>662</v>
      </c>
      <c r="C10067">
        <v>181</v>
      </c>
      <c r="D10067" t="s">
        <v>134</v>
      </c>
      <c r="E10067">
        <v>4.5438999999999998</v>
      </c>
      <c r="F10067">
        <v>-0.26529999999999998</v>
      </c>
      <c r="G10067">
        <v>-5.7089999999999996</v>
      </c>
      <c r="H10067">
        <v>0.39639999999999997</v>
      </c>
      <c r="I10067">
        <v>-4.2910000000000001E-5</v>
      </c>
      <c r="J10067">
        <v>-7.9200000000000007E-2</v>
      </c>
      <c r="K10067">
        <v>3.1021999999999998</v>
      </c>
    </row>
    <row r="10068" spans="1:11" hidden="1">
      <c r="A10068" t="s">
        <v>664</v>
      </c>
      <c r="B10068" t="s">
        <v>662</v>
      </c>
      <c r="C10068">
        <v>181</v>
      </c>
      <c r="D10068" t="s">
        <v>134</v>
      </c>
      <c r="E10068">
        <v>4.9798999999999998</v>
      </c>
      <c r="F10068">
        <v>-0.26529999999999998</v>
      </c>
      <c r="G10068">
        <v>-6.0271999999999997</v>
      </c>
      <c r="H10068">
        <v>0.39639999999999997</v>
      </c>
      <c r="I10068">
        <v>-4.2910000000000001E-5</v>
      </c>
      <c r="J10068">
        <v>-0.25119999999999998</v>
      </c>
      <c r="K10068">
        <v>5.6811999999999996</v>
      </c>
    </row>
    <row r="10069" spans="1:11" hidden="1">
      <c r="A10069" t="s">
        <v>664</v>
      </c>
      <c r="B10069" t="s">
        <v>662</v>
      </c>
      <c r="C10069">
        <v>181</v>
      </c>
      <c r="D10069" t="s">
        <v>134</v>
      </c>
      <c r="E10069">
        <v>5.4158999999999997</v>
      </c>
      <c r="F10069">
        <v>-0.26529999999999998</v>
      </c>
      <c r="G10069">
        <v>-6.3453999999999997</v>
      </c>
      <c r="H10069">
        <v>0.39639999999999997</v>
      </c>
      <c r="I10069">
        <v>-4.2910000000000001E-5</v>
      </c>
      <c r="J10069">
        <v>-0.42320000000000002</v>
      </c>
      <c r="K10069">
        <v>8.3988999999999994</v>
      </c>
    </row>
    <row r="10070" spans="1:11" hidden="1">
      <c r="A10070" t="s">
        <v>664</v>
      </c>
      <c r="B10070" t="s">
        <v>662</v>
      </c>
      <c r="C10070">
        <v>181</v>
      </c>
      <c r="D10070" t="s">
        <v>135</v>
      </c>
      <c r="E10070">
        <v>0.18410000000000001</v>
      </c>
      <c r="F10070">
        <v>-6.9417</v>
      </c>
      <c r="G10070">
        <v>9.4085999999999999</v>
      </c>
      <c r="H10070">
        <v>-0.1172</v>
      </c>
      <c r="I10070">
        <v>-4.3000000000000002E-5</v>
      </c>
      <c r="J10070">
        <v>-0.157</v>
      </c>
      <c r="K10070">
        <v>4.3334999999999999</v>
      </c>
    </row>
    <row r="10071" spans="1:11" hidden="1">
      <c r="A10071" t="s">
        <v>664</v>
      </c>
      <c r="B10071" t="s">
        <v>662</v>
      </c>
      <c r="C10071">
        <v>181</v>
      </c>
      <c r="D10071" t="s">
        <v>135</v>
      </c>
      <c r="E10071">
        <v>0.62009999999999998</v>
      </c>
      <c r="F10071">
        <v>-6.9417</v>
      </c>
      <c r="G10071">
        <v>8.2225999999999999</v>
      </c>
      <c r="H10071">
        <v>-0.1172</v>
      </c>
      <c r="I10071">
        <v>-4.3000000000000002E-5</v>
      </c>
      <c r="J10071">
        <v>-0.10589999999999999</v>
      </c>
      <c r="K10071">
        <v>0.45579999999999998</v>
      </c>
    </row>
    <row r="10072" spans="1:11" hidden="1">
      <c r="A10072" t="s">
        <v>664</v>
      </c>
      <c r="B10072" t="s">
        <v>662</v>
      </c>
      <c r="C10072">
        <v>181</v>
      </c>
      <c r="D10072" t="s">
        <v>135</v>
      </c>
      <c r="E10072">
        <v>1.0561</v>
      </c>
      <c r="F10072">
        <v>-6.9417</v>
      </c>
      <c r="G10072">
        <v>6.1235999999999997</v>
      </c>
      <c r="H10072">
        <v>-0.1172</v>
      </c>
      <c r="I10072">
        <v>-4.3000000000000002E-5</v>
      </c>
      <c r="J10072">
        <v>-5.4800000000000001E-2</v>
      </c>
      <c r="K10072">
        <v>-2.7006000000000001</v>
      </c>
    </row>
    <row r="10073" spans="1:11" hidden="1">
      <c r="A10073" t="s">
        <v>664</v>
      </c>
      <c r="B10073" t="s">
        <v>662</v>
      </c>
      <c r="C10073">
        <v>181</v>
      </c>
      <c r="D10073" t="s">
        <v>135</v>
      </c>
      <c r="E10073">
        <v>1.4921</v>
      </c>
      <c r="F10073">
        <v>-6.9417</v>
      </c>
      <c r="G10073">
        <v>3.7551999999999999</v>
      </c>
      <c r="H10073">
        <v>-0.1172</v>
      </c>
      <c r="I10073">
        <v>-4.3000000000000002E-5</v>
      </c>
      <c r="J10073">
        <v>-3.7000000000000002E-3</v>
      </c>
      <c r="K10073">
        <v>-4.8540999999999999</v>
      </c>
    </row>
    <row r="10074" spans="1:11" hidden="1">
      <c r="A10074" t="s">
        <v>664</v>
      </c>
      <c r="B10074" t="s">
        <v>662</v>
      </c>
      <c r="C10074">
        <v>181</v>
      </c>
      <c r="D10074" t="s">
        <v>135</v>
      </c>
      <c r="E10074">
        <v>1.9279999999999999</v>
      </c>
      <c r="F10074">
        <v>-6.9417</v>
      </c>
      <c r="G10074">
        <v>1.4018999999999999</v>
      </c>
      <c r="H10074">
        <v>-0.1172</v>
      </c>
      <c r="I10074">
        <v>-4.3000000000000002E-5</v>
      </c>
      <c r="J10074">
        <v>4.7399999999999998E-2</v>
      </c>
      <c r="K10074">
        <v>-5.9753999999999996</v>
      </c>
    </row>
    <row r="10075" spans="1:11" hidden="1">
      <c r="A10075" t="s">
        <v>664</v>
      </c>
      <c r="B10075" t="s">
        <v>662</v>
      </c>
      <c r="C10075">
        <v>181</v>
      </c>
      <c r="D10075" t="s">
        <v>135</v>
      </c>
      <c r="E10075">
        <v>2.3639999999999999</v>
      </c>
      <c r="F10075">
        <v>-6.9417</v>
      </c>
      <c r="G10075">
        <v>-0.32769999999999999</v>
      </c>
      <c r="H10075">
        <v>-0.1172</v>
      </c>
      <c r="I10075">
        <v>-4.3000000000000002E-5</v>
      </c>
      <c r="J10075">
        <v>9.8500000000000004E-2</v>
      </c>
      <c r="K10075">
        <v>-6.1753999999999998</v>
      </c>
    </row>
    <row r="10076" spans="1:11" hidden="1">
      <c r="A10076" t="s">
        <v>664</v>
      </c>
      <c r="B10076" t="s">
        <v>662</v>
      </c>
      <c r="C10076">
        <v>181</v>
      </c>
      <c r="D10076" t="s">
        <v>135</v>
      </c>
      <c r="E10076">
        <v>2.8</v>
      </c>
      <c r="F10076">
        <v>-6.9417</v>
      </c>
      <c r="G10076">
        <v>-1.1164000000000001</v>
      </c>
      <c r="H10076">
        <v>-0.1172</v>
      </c>
      <c r="I10076">
        <v>-4.3000000000000002E-5</v>
      </c>
      <c r="J10076">
        <v>0.14960000000000001</v>
      </c>
      <c r="K10076">
        <v>-5.8263999999999996</v>
      </c>
    </row>
    <row r="10077" spans="1:11" hidden="1">
      <c r="A10077" t="s">
        <v>664</v>
      </c>
      <c r="B10077" t="s">
        <v>662</v>
      </c>
      <c r="C10077">
        <v>181</v>
      </c>
      <c r="D10077" t="s">
        <v>135</v>
      </c>
      <c r="E10077">
        <v>2.8</v>
      </c>
      <c r="F10077">
        <v>-0.27650000000000002</v>
      </c>
      <c r="G10077">
        <v>-4.4833999999999996</v>
      </c>
      <c r="H10077">
        <v>0.39460000000000001</v>
      </c>
      <c r="I10077">
        <v>-4.3000000000000002E-5</v>
      </c>
      <c r="J10077">
        <v>0.6089</v>
      </c>
      <c r="K10077">
        <v>-5.8263999999999996</v>
      </c>
    </row>
    <row r="10078" spans="1:11" hidden="1">
      <c r="A10078" t="s">
        <v>664</v>
      </c>
      <c r="B10078" t="s">
        <v>662</v>
      </c>
      <c r="C10078">
        <v>181</v>
      </c>
      <c r="D10078" t="s">
        <v>135</v>
      </c>
      <c r="E10078">
        <v>3.2360000000000002</v>
      </c>
      <c r="F10078">
        <v>-0.27650000000000002</v>
      </c>
      <c r="G10078">
        <v>-4.8015999999999996</v>
      </c>
      <c r="H10078">
        <v>0.39460000000000001</v>
      </c>
      <c r="I10078">
        <v>-4.3000000000000002E-5</v>
      </c>
      <c r="J10078">
        <v>0.43690000000000001</v>
      </c>
      <c r="K10078">
        <v>-3.8193000000000001</v>
      </c>
    </row>
    <row r="10079" spans="1:11" hidden="1">
      <c r="A10079" t="s">
        <v>664</v>
      </c>
      <c r="B10079" t="s">
        <v>662</v>
      </c>
      <c r="C10079">
        <v>181</v>
      </c>
      <c r="D10079" t="s">
        <v>135</v>
      </c>
      <c r="E10079">
        <v>3.6720000000000002</v>
      </c>
      <c r="F10079">
        <v>-0.27650000000000002</v>
      </c>
      <c r="G10079">
        <v>-5.1197999999999997</v>
      </c>
      <c r="H10079">
        <v>0.39460000000000001</v>
      </c>
      <c r="I10079">
        <v>-4.3000000000000002E-5</v>
      </c>
      <c r="J10079">
        <v>0.26490000000000002</v>
      </c>
      <c r="K10079">
        <v>-1.677</v>
      </c>
    </row>
    <row r="10080" spans="1:11" hidden="1">
      <c r="A10080" t="s">
        <v>664</v>
      </c>
      <c r="B10080" t="s">
        <v>662</v>
      </c>
      <c r="C10080">
        <v>181</v>
      </c>
      <c r="D10080" t="s">
        <v>135</v>
      </c>
      <c r="E10080">
        <v>4.1079999999999997</v>
      </c>
      <c r="F10080">
        <v>-0.27650000000000002</v>
      </c>
      <c r="G10080">
        <v>-5.4379999999999997</v>
      </c>
      <c r="H10080">
        <v>0.39460000000000001</v>
      </c>
      <c r="I10080">
        <v>-4.3000000000000002E-5</v>
      </c>
      <c r="J10080">
        <v>9.2899999999999996E-2</v>
      </c>
      <c r="K10080">
        <v>0.60389999999999999</v>
      </c>
    </row>
    <row r="10081" spans="1:11" hidden="1">
      <c r="A10081" t="s">
        <v>664</v>
      </c>
      <c r="B10081" t="s">
        <v>662</v>
      </c>
      <c r="C10081">
        <v>181</v>
      </c>
      <c r="D10081" t="s">
        <v>135</v>
      </c>
      <c r="E10081">
        <v>4.5438999999999998</v>
      </c>
      <c r="F10081">
        <v>-0.27650000000000002</v>
      </c>
      <c r="G10081">
        <v>-5.7561999999999998</v>
      </c>
      <c r="H10081">
        <v>0.39460000000000001</v>
      </c>
      <c r="I10081">
        <v>-4.3000000000000002E-5</v>
      </c>
      <c r="J10081">
        <v>-7.9799999999999996E-2</v>
      </c>
      <c r="K10081">
        <v>3.0236000000000001</v>
      </c>
    </row>
    <row r="10082" spans="1:11" hidden="1">
      <c r="A10082" t="s">
        <v>664</v>
      </c>
      <c r="B10082" t="s">
        <v>662</v>
      </c>
      <c r="C10082">
        <v>181</v>
      </c>
      <c r="D10082" t="s">
        <v>135</v>
      </c>
      <c r="E10082">
        <v>4.9798999999999998</v>
      </c>
      <c r="F10082">
        <v>-0.27650000000000002</v>
      </c>
      <c r="G10082">
        <v>-6.0743999999999998</v>
      </c>
      <c r="H10082">
        <v>0.39460000000000001</v>
      </c>
      <c r="I10082">
        <v>-4.3000000000000002E-5</v>
      </c>
      <c r="J10082">
        <v>-0.25259999999999999</v>
      </c>
      <c r="K10082">
        <v>5.5819999999999999</v>
      </c>
    </row>
    <row r="10083" spans="1:11" hidden="1">
      <c r="A10083" t="s">
        <v>664</v>
      </c>
      <c r="B10083" t="s">
        <v>662</v>
      </c>
      <c r="C10083">
        <v>181</v>
      </c>
      <c r="D10083" t="s">
        <v>135</v>
      </c>
      <c r="E10083">
        <v>5.4158999999999997</v>
      </c>
      <c r="F10083">
        <v>-0.27650000000000002</v>
      </c>
      <c r="G10083">
        <v>-6.3926999999999996</v>
      </c>
      <c r="H10083">
        <v>0.39460000000000001</v>
      </c>
      <c r="I10083">
        <v>-4.3000000000000002E-5</v>
      </c>
      <c r="J10083">
        <v>-0.4254</v>
      </c>
      <c r="K10083">
        <v>8.2790999999999997</v>
      </c>
    </row>
    <row r="10084" spans="1:11" hidden="1">
      <c r="A10084" t="s">
        <v>664</v>
      </c>
      <c r="B10084" t="s">
        <v>662</v>
      </c>
      <c r="C10084">
        <v>181</v>
      </c>
      <c r="D10084" t="s">
        <v>136</v>
      </c>
      <c r="E10084">
        <v>0.18410000000000001</v>
      </c>
      <c r="F10084">
        <v>5.0846</v>
      </c>
      <c r="G10084">
        <v>9.4054000000000002</v>
      </c>
      <c r="H10084">
        <v>8.9599999999999999E-2</v>
      </c>
      <c r="I10084">
        <v>-4.5049999999999997E-5</v>
      </c>
      <c r="J10084">
        <v>0.11840000000000001</v>
      </c>
      <c r="K10084">
        <v>4.3285</v>
      </c>
    </row>
    <row r="10085" spans="1:11" hidden="1">
      <c r="A10085" t="s">
        <v>664</v>
      </c>
      <c r="B10085" t="s">
        <v>662</v>
      </c>
      <c r="C10085">
        <v>181</v>
      </c>
      <c r="D10085" t="s">
        <v>136</v>
      </c>
      <c r="E10085">
        <v>0.62009999999999998</v>
      </c>
      <c r="F10085">
        <v>5.0846</v>
      </c>
      <c r="G10085">
        <v>8.2194000000000003</v>
      </c>
      <c r="H10085">
        <v>8.9599999999999999E-2</v>
      </c>
      <c r="I10085">
        <v>-4.5049999999999997E-5</v>
      </c>
      <c r="J10085">
        <v>7.9399999999999998E-2</v>
      </c>
      <c r="K10085">
        <v>0.45229999999999998</v>
      </c>
    </row>
    <row r="10086" spans="1:11" hidden="1">
      <c r="A10086" t="s">
        <v>664</v>
      </c>
      <c r="B10086" t="s">
        <v>662</v>
      </c>
      <c r="C10086">
        <v>181</v>
      </c>
      <c r="D10086" t="s">
        <v>136</v>
      </c>
      <c r="E10086">
        <v>1.0561</v>
      </c>
      <c r="F10086">
        <v>5.0846</v>
      </c>
      <c r="G10086">
        <v>6.1204000000000001</v>
      </c>
      <c r="H10086">
        <v>8.9599999999999999E-2</v>
      </c>
      <c r="I10086">
        <v>-4.5049999999999997E-5</v>
      </c>
      <c r="J10086">
        <v>4.0300000000000002E-2</v>
      </c>
      <c r="K10086">
        <v>-2.7027999999999999</v>
      </c>
    </row>
    <row r="10087" spans="1:11" hidden="1">
      <c r="A10087" t="s">
        <v>664</v>
      </c>
      <c r="B10087" t="s">
        <v>662</v>
      </c>
      <c r="C10087">
        <v>181</v>
      </c>
      <c r="D10087" t="s">
        <v>136</v>
      </c>
      <c r="E10087">
        <v>1.4921</v>
      </c>
      <c r="F10087">
        <v>5.0846</v>
      </c>
      <c r="G10087">
        <v>3.7519999999999998</v>
      </c>
      <c r="H10087">
        <v>8.9599999999999999E-2</v>
      </c>
      <c r="I10087">
        <v>-4.5049999999999997E-5</v>
      </c>
      <c r="J10087">
        <v>1.1999999999999999E-3</v>
      </c>
      <c r="K10087">
        <v>-4.8548999999999998</v>
      </c>
    </row>
    <row r="10088" spans="1:11" hidden="1">
      <c r="A10088" t="s">
        <v>664</v>
      </c>
      <c r="B10088" t="s">
        <v>662</v>
      </c>
      <c r="C10088">
        <v>181</v>
      </c>
      <c r="D10088" t="s">
        <v>136</v>
      </c>
      <c r="E10088">
        <v>1.9279999999999999</v>
      </c>
      <c r="F10088">
        <v>5.0846</v>
      </c>
      <c r="G10088">
        <v>1.3986000000000001</v>
      </c>
      <c r="H10088">
        <v>8.9599999999999999E-2</v>
      </c>
      <c r="I10088">
        <v>-4.5049999999999997E-5</v>
      </c>
      <c r="J10088">
        <v>-3.78E-2</v>
      </c>
      <c r="K10088">
        <v>-5.9748000000000001</v>
      </c>
    </row>
    <row r="10089" spans="1:11" hidden="1">
      <c r="A10089" t="s">
        <v>664</v>
      </c>
      <c r="B10089" t="s">
        <v>662</v>
      </c>
      <c r="C10089">
        <v>181</v>
      </c>
      <c r="D10089" t="s">
        <v>136</v>
      </c>
      <c r="E10089">
        <v>2.3639999999999999</v>
      </c>
      <c r="F10089">
        <v>5.0846</v>
      </c>
      <c r="G10089">
        <v>-0.33090000000000003</v>
      </c>
      <c r="H10089">
        <v>8.9599999999999999E-2</v>
      </c>
      <c r="I10089">
        <v>-4.5049999999999997E-5</v>
      </c>
      <c r="J10089">
        <v>-7.6899999999999996E-2</v>
      </c>
      <c r="K10089">
        <v>-6.1733000000000002</v>
      </c>
    </row>
    <row r="10090" spans="1:11" hidden="1">
      <c r="A10090" t="s">
        <v>664</v>
      </c>
      <c r="B10090" t="s">
        <v>662</v>
      </c>
      <c r="C10090">
        <v>181</v>
      </c>
      <c r="D10090" t="s">
        <v>136</v>
      </c>
      <c r="E10090">
        <v>2.8</v>
      </c>
      <c r="F10090">
        <v>5.0846</v>
      </c>
      <c r="G10090">
        <v>-1.1195999999999999</v>
      </c>
      <c r="H10090">
        <v>8.9599999999999999E-2</v>
      </c>
      <c r="I10090">
        <v>-4.5049999999999997E-5</v>
      </c>
      <c r="J10090">
        <v>-0.1159</v>
      </c>
      <c r="K10090">
        <v>-5.8228999999999997</v>
      </c>
    </row>
    <row r="10091" spans="1:11" hidden="1">
      <c r="A10091" t="s">
        <v>664</v>
      </c>
      <c r="B10091" t="s">
        <v>662</v>
      </c>
      <c r="C10091">
        <v>181</v>
      </c>
      <c r="D10091" t="s">
        <v>136</v>
      </c>
      <c r="E10091">
        <v>2.8</v>
      </c>
      <c r="F10091">
        <v>-0.34789999999999999</v>
      </c>
      <c r="G10091">
        <v>-4.4866999999999999</v>
      </c>
      <c r="H10091">
        <v>-0.30959999999999999</v>
      </c>
      <c r="I10091">
        <v>-4.5049999999999997E-5</v>
      </c>
      <c r="J10091">
        <v>-0.47689999999999999</v>
      </c>
      <c r="K10091">
        <v>-5.8228999999999997</v>
      </c>
    </row>
    <row r="10092" spans="1:11" hidden="1">
      <c r="A10092" t="s">
        <v>664</v>
      </c>
      <c r="B10092" t="s">
        <v>662</v>
      </c>
      <c r="C10092">
        <v>181</v>
      </c>
      <c r="D10092" t="s">
        <v>136</v>
      </c>
      <c r="E10092">
        <v>3.2360000000000002</v>
      </c>
      <c r="F10092">
        <v>-0.34789999999999999</v>
      </c>
      <c r="G10092">
        <v>-4.8048999999999999</v>
      </c>
      <c r="H10092">
        <v>-0.30959999999999999</v>
      </c>
      <c r="I10092">
        <v>-4.5049999999999997E-5</v>
      </c>
      <c r="J10092">
        <v>-0.34189999999999998</v>
      </c>
      <c r="K10092">
        <v>-3.7806000000000002</v>
      </c>
    </row>
    <row r="10093" spans="1:11" hidden="1">
      <c r="A10093" t="s">
        <v>664</v>
      </c>
      <c r="B10093" t="s">
        <v>662</v>
      </c>
      <c r="C10093">
        <v>181</v>
      </c>
      <c r="D10093" t="s">
        <v>136</v>
      </c>
      <c r="E10093">
        <v>3.6720000000000002</v>
      </c>
      <c r="F10093">
        <v>-0.34789999999999999</v>
      </c>
      <c r="G10093">
        <v>-5.1231</v>
      </c>
      <c r="H10093">
        <v>-0.30959999999999999</v>
      </c>
      <c r="I10093">
        <v>-4.5049999999999997E-5</v>
      </c>
      <c r="J10093">
        <v>-0.2069</v>
      </c>
      <c r="K10093">
        <v>-1.5958000000000001</v>
      </c>
    </row>
    <row r="10094" spans="1:11" hidden="1">
      <c r="A10094" t="s">
        <v>664</v>
      </c>
      <c r="B10094" t="s">
        <v>662</v>
      </c>
      <c r="C10094">
        <v>181</v>
      </c>
      <c r="D10094" t="s">
        <v>136</v>
      </c>
      <c r="E10094">
        <v>4.1079999999999997</v>
      </c>
      <c r="F10094">
        <v>-0.34789999999999999</v>
      </c>
      <c r="G10094">
        <v>-5.4413</v>
      </c>
      <c r="H10094">
        <v>-0.30959999999999999</v>
      </c>
      <c r="I10094">
        <v>-4.5049999999999997E-5</v>
      </c>
      <c r="J10094">
        <v>-7.1999999999999995E-2</v>
      </c>
      <c r="K10094">
        <v>0.72770000000000001</v>
      </c>
    </row>
    <row r="10095" spans="1:11" hidden="1">
      <c r="A10095" t="s">
        <v>664</v>
      </c>
      <c r="B10095" t="s">
        <v>662</v>
      </c>
      <c r="C10095">
        <v>181</v>
      </c>
      <c r="D10095" t="s">
        <v>136</v>
      </c>
      <c r="E10095">
        <v>4.5438999999999998</v>
      </c>
      <c r="F10095">
        <v>-0.34789999999999999</v>
      </c>
      <c r="G10095">
        <v>-5.7595000000000001</v>
      </c>
      <c r="H10095">
        <v>-0.30959999999999999</v>
      </c>
      <c r="I10095">
        <v>-4.5049999999999997E-5</v>
      </c>
      <c r="J10095">
        <v>6.3600000000000004E-2</v>
      </c>
      <c r="K10095">
        <v>3.19</v>
      </c>
    </row>
    <row r="10096" spans="1:11" hidden="1">
      <c r="A10096" t="s">
        <v>664</v>
      </c>
      <c r="B10096" t="s">
        <v>662</v>
      </c>
      <c r="C10096">
        <v>181</v>
      </c>
      <c r="D10096" t="s">
        <v>136</v>
      </c>
      <c r="E10096">
        <v>4.9798999999999998</v>
      </c>
      <c r="F10096">
        <v>-0.34789999999999999</v>
      </c>
      <c r="G10096">
        <v>-6.0777000000000001</v>
      </c>
      <c r="H10096">
        <v>-0.30959999999999999</v>
      </c>
      <c r="I10096">
        <v>-4.5049999999999997E-5</v>
      </c>
      <c r="J10096">
        <v>0.19939999999999999</v>
      </c>
      <c r="K10096">
        <v>5.7910000000000004</v>
      </c>
    </row>
    <row r="10097" spans="1:11" hidden="1">
      <c r="A10097" t="s">
        <v>664</v>
      </c>
      <c r="B10097" t="s">
        <v>662</v>
      </c>
      <c r="C10097">
        <v>181</v>
      </c>
      <c r="D10097" t="s">
        <v>136</v>
      </c>
      <c r="E10097">
        <v>5.4158999999999997</v>
      </c>
      <c r="F10097">
        <v>-0.34789999999999999</v>
      </c>
      <c r="G10097">
        <v>-6.3959000000000001</v>
      </c>
      <c r="H10097">
        <v>-0.30959999999999999</v>
      </c>
      <c r="I10097">
        <v>-4.5049999999999997E-5</v>
      </c>
      <c r="J10097">
        <v>0.3352</v>
      </c>
      <c r="K10097">
        <v>8.5306999999999995</v>
      </c>
    </row>
    <row r="10098" spans="1:11" hidden="1">
      <c r="A10098" t="s">
        <v>664</v>
      </c>
      <c r="B10098" t="s">
        <v>662</v>
      </c>
      <c r="C10098">
        <v>181</v>
      </c>
      <c r="D10098" t="s">
        <v>137</v>
      </c>
      <c r="E10098">
        <v>0.18410000000000001</v>
      </c>
      <c r="F10098">
        <v>5.0785</v>
      </c>
      <c r="G10098">
        <v>9.3582000000000001</v>
      </c>
      <c r="H10098">
        <v>8.9499999999999996E-2</v>
      </c>
      <c r="I10098">
        <v>-4.5139999999999998E-5</v>
      </c>
      <c r="J10098">
        <v>0.1183</v>
      </c>
      <c r="K10098">
        <v>4.2012999999999998</v>
      </c>
    </row>
    <row r="10099" spans="1:11" hidden="1">
      <c r="A10099" t="s">
        <v>664</v>
      </c>
      <c r="B10099" t="s">
        <v>662</v>
      </c>
      <c r="C10099">
        <v>181</v>
      </c>
      <c r="D10099" t="s">
        <v>137</v>
      </c>
      <c r="E10099">
        <v>0.62009999999999998</v>
      </c>
      <c r="F10099">
        <v>5.0785</v>
      </c>
      <c r="G10099">
        <v>8.1722000000000001</v>
      </c>
      <c r="H10099">
        <v>8.9499999999999996E-2</v>
      </c>
      <c r="I10099">
        <v>-4.5139999999999998E-5</v>
      </c>
      <c r="J10099">
        <v>7.9299999999999995E-2</v>
      </c>
      <c r="K10099">
        <v>0.34570000000000001</v>
      </c>
    </row>
    <row r="10100" spans="1:11" hidden="1">
      <c r="A10100" t="s">
        <v>664</v>
      </c>
      <c r="B10100" t="s">
        <v>662</v>
      </c>
      <c r="C10100">
        <v>181</v>
      </c>
      <c r="D10100" t="s">
        <v>137</v>
      </c>
      <c r="E10100">
        <v>1.0561</v>
      </c>
      <c r="F10100">
        <v>5.0785</v>
      </c>
      <c r="G10100">
        <v>6.0731999999999999</v>
      </c>
      <c r="H10100">
        <v>8.9499999999999996E-2</v>
      </c>
      <c r="I10100">
        <v>-4.5139999999999998E-5</v>
      </c>
      <c r="J10100">
        <v>4.02E-2</v>
      </c>
      <c r="K10100">
        <v>-2.7888000000000002</v>
      </c>
    </row>
    <row r="10101" spans="1:11" hidden="1">
      <c r="A10101" t="s">
        <v>664</v>
      </c>
      <c r="B10101" t="s">
        <v>662</v>
      </c>
      <c r="C10101">
        <v>181</v>
      </c>
      <c r="D10101" t="s">
        <v>137</v>
      </c>
      <c r="E10101">
        <v>1.4921</v>
      </c>
      <c r="F10101">
        <v>5.0785</v>
      </c>
      <c r="G10101">
        <v>3.7048000000000001</v>
      </c>
      <c r="H10101">
        <v>8.9499999999999996E-2</v>
      </c>
      <c r="I10101">
        <v>-4.5139999999999998E-5</v>
      </c>
      <c r="J10101">
        <v>1.1999999999999999E-3</v>
      </c>
      <c r="K10101">
        <v>-4.9203000000000001</v>
      </c>
    </row>
    <row r="10102" spans="1:11" hidden="1">
      <c r="A10102" t="s">
        <v>664</v>
      </c>
      <c r="B10102" t="s">
        <v>662</v>
      </c>
      <c r="C10102">
        <v>181</v>
      </c>
      <c r="D10102" t="s">
        <v>137</v>
      </c>
      <c r="E10102">
        <v>1.9279999999999999</v>
      </c>
      <c r="F10102">
        <v>5.0785</v>
      </c>
      <c r="G10102">
        <v>1.3513999999999999</v>
      </c>
      <c r="H10102">
        <v>8.9499999999999996E-2</v>
      </c>
      <c r="I10102">
        <v>-4.5139999999999998E-5</v>
      </c>
      <c r="J10102">
        <v>-3.78E-2</v>
      </c>
      <c r="K10102">
        <v>-6.0195999999999996</v>
      </c>
    </row>
    <row r="10103" spans="1:11" hidden="1">
      <c r="A10103" t="s">
        <v>664</v>
      </c>
      <c r="B10103" t="s">
        <v>662</v>
      </c>
      <c r="C10103">
        <v>181</v>
      </c>
      <c r="D10103" t="s">
        <v>137</v>
      </c>
      <c r="E10103">
        <v>2.3639999999999999</v>
      </c>
      <c r="F10103">
        <v>5.0785</v>
      </c>
      <c r="G10103">
        <v>-0.37809999999999999</v>
      </c>
      <c r="H10103">
        <v>8.9499999999999996E-2</v>
      </c>
      <c r="I10103">
        <v>-4.5139999999999998E-5</v>
      </c>
      <c r="J10103">
        <v>-7.6899999999999996E-2</v>
      </c>
      <c r="K10103">
        <v>-6.1976000000000004</v>
      </c>
    </row>
    <row r="10104" spans="1:11" hidden="1">
      <c r="A10104" t="s">
        <v>664</v>
      </c>
      <c r="B10104" t="s">
        <v>662</v>
      </c>
      <c r="C10104">
        <v>181</v>
      </c>
      <c r="D10104" t="s">
        <v>137</v>
      </c>
      <c r="E10104">
        <v>2.8</v>
      </c>
      <c r="F10104">
        <v>5.0785</v>
      </c>
      <c r="G10104">
        <v>-1.1668000000000001</v>
      </c>
      <c r="H10104">
        <v>8.9499999999999996E-2</v>
      </c>
      <c r="I10104">
        <v>-4.5139999999999998E-5</v>
      </c>
      <c r="J10104">
        <v>-0.11600000000000001</v>
      </c>
      <c r="K10104">
        <v>-5.8266</v>
      </c>
    </row>
    <row r="10105" spans="1:11" hidden="1">
      <c r="A10105" t="s">
        <v>664</v>
      </c>
      <c r="B10105" t="s">
        <v>662</v>
      </c>
      <c r="C10105">
        <v>181</v>
      </c>
      <c r="D10105" t="s">
        <v>137</v>
      </c>
      <c r="E10105">
        <v>2.8</v>
      </c>
      <c r="F10105">
        <v>-0.35909999999999997</v>
      </c>
      <c r="G10105">
        <v>-4.5339</v>
      </c>
      <c r="H10105">
        <v>-0.3115</v>
      </c>
      <c r="I10105">
        <v>-4.5139999999999998E-5</v>
      </c>
      <c r="J10105">
        <v>-0.47949999999999998</v>
      </c>
      <c r="K10105">
        <v>-5.8266</v>
      </c>
    </row>
    <row r="10106" spans="1:11" hidden="1">
      <c r="A10106" t="s">
        <v>664</v>
      </c>
      <c r="B10106" t="s">
        <v>662</v>
      </c>
      <c r="C10106">
        <v>181</v>
      </c>
      <c r="D10106" t="s">
        <v>137</v>
      </c>
      <c r="E10106">
        <v>3.2360000000000002</v>
      </c>
      <c r="F10106">
        <v>-0.35909999999999997</v>
      </c>
      <c r="G10106">
        <v>-4.8521000000000001</v>
      </c>
      <c r="H10106">
        <v>-0.3115</v>
      </c>
      <c r="I10106">
        <v>-4.5139999999999998E-5</v>
      </c>
      <c r="J10106">
        <v>-0.34370000000000001</v>
      </c>
      <c r="K10106">
        <v>-3.7974999999999999</v>
      </c>
    </row>
    <row r="10107" spans="1:11" hidden="1">
      <c r="A10107" t="s">
        <v>664</v>
      </c>
      <c r="B10107" t="s">
        <v>662</v>
      </c>
      <c r="C10107">
        <v>181</v>
      </c>
      <c r="D10107" t="s">
        <v>137</v>
      </c>
      <c r="E10107">
        <v>3.6720000000000002</v>
      </c>
      <c r="F10107">
        <v>-0.35909999999999997</v>
      </c>
      <c r="G10107">
        <v>-5.1703000000000001</v>
      </c>
      <c r="H10107">
        <v>-0.3115</v>
      </c>
      <c r="I10107">
        <v>-4.5139999999999998E-5</v>
      </c>
      <c r="J10107">
        <v>-0.2079</v>
      </c>
      <c r="K10107">
        <v>-1.6333</v>
      </c>
    </row>
    <row r="10108" spans="1:11" hidden="1">
      <c r="A10108" t="s">
        <v>664</v>
      </c>
      <c r="B10108" t="s">
        <v>662</v>
      </c>
      <c r="C10108">
        <v>181</v>
      </c>
      <c r="D10108" t="s">
        <v>137</v>
      </c>
      <c r="E10108">
        <v>4.1079999999999997</v>
      </c>
      <c r="F10108">
        <v>-0.35909999999999997</v>
      </c>
      <c r="G10108">
        <v>-5.4885000000000002</v>
      </c>
      <c r="H10108">
        <v>-0.3115</v>
      </c>
      <c r="I10108">
        <v>-4.5139999999999998E-5</v>
      </c>
      <c r="J10108">
        <v>-7.2099999999999997E-2</v>
      </c>
      <c r="K10108">
        <v>0.66969999999999996</v>
      </c>
    </row>
    <row r="10109" spans="1:11" hidden="1">
      <c r="A10109" t="s">
        <v>664</v>
      </c>
      <c r="B10109" t="s">
        <v>662</v>
      </c>
      <c r="C10109">
        <v>181</v>
      </c>
      <c r="D10109" t="s">
        <v>137</v>
      </c>
      <c r="E10109">
        <v>4.5438999999999998</v>
      </c>
      <c r="F10109">
        <v>-0.35909999999999997</v>
      </c>
      <c r="G10109">
        <v>-5.8067000000000002</v>
      </c>
      <c r="H10109">
        <v>-0.3115</v>
      </c>
      <c r="I10109">
        <v>-4.5139999999999998E-5</v>
      </c>
      <c r="J10109">
        <v>6.3E-2</v>
      </c>
      <c r="K10109">
        <v>3.1114000000000002</v>
      </c>
    </row>
    <row r="10110" spans="1:11" hidden="1">
      <c r="A10110" t="s">
        <v>664</v>
      </c>
      <c r="B10110" t="s">
        <v>662</v>
      </c>
      <c r="C10110">
        <v>181</v>
      </c>
      <c r="D10110" t="s">
        <v>137</v>
      </c>
      <c r="E10110">
        <v>4.9798999999999998</v>
      </c>
      <c r="F10110">
        <v>-0.35909999999999997</v>
      </c>
      <c r="G10110">
        <v>-6.1249000000000002</v>
      </c>
      <c r="H10110">
        <v>-0.3115</v>
      </c>
      <c r="I10110">
        <v>-4.5139999999999998E-5</v>
      </c>
      <c r="J10110">
        <v>0.19800000000000001</v>
      </c>
      <c r="K10110">
        <v>5.6917999999999997</v>
      </c>
    </row>
    <row r="10111" spans="1:11" hidden="1">
      <c r="A10111" t="s">
        <v>664</v>
      </c>
      <c r="B10111" t="s">
        <v>662</v>
      </c>
      <c r="C10111">
        <v>181</v>
      </c>
      <c r="D10111" t="s">
        <v>137</v>
      </c>
      <c r="E10111">
        <v>5.4158999999999997</v>
      </c>
      <c r="F10111">
        <v>-0.35909999999999997</v>
      </c>
      <c r="G10111">
        <v>-6.4431000000000003</v>
      </c>
      <c r="H10111">
        <v>-0.3115</v>
      </c>
      <c r="I10111">
        <v>-4.5139999999999998E-5</v>
      </c>
      <c r="J10111">
        <v>0.33300000000000002</v>
      </c>
      <c r="K10111">
        <v>8.4108999999999998</v>
      </c>
    </row>
    <row r="10112" spans="1:11" hidden="1">
      <c r="A10112" t="s">
        <v>664</v>
      </c>
      <c r="B10112" t="s">
        <v>662</v>
      </c>
      <c r="C10112">
        <v>181</v>
      </c>
      <c r="D10112" t="s">
        <v>138</v>
      </c>
      <c r="E10112">
        <v>0.18410000000000001</v>
      </c>
      <c r="F10112">
        <v>-6.9356</v>
      </c>
      <c r="G10112">
        <v>9.4558</v>
      </c>
      <c r="H10112">
        <v>-0.1172</v>
      </c>
      <c r="I10112">
        <v>-4.2910000000000001E-5</v>
      </c>
      <c r="J10112">
        <v>-0.15690000000000001</v>
      </c>
      <c r="K10112">
        <v>4.4607000000000001</v>
      </c>
    </row>
    <row r="10113" spans="1:11" hidden="1">
      <c r="A10113" t="s">
        <v>664</v>
      </c>
      <c r="B10113" t="s">
        <v>662</v>
      </c>
      <c r="C10113">
        <v>181</v>
      </c>
      <c r="D10113" t="s">
        <v>138</v>
      </c>
      <c r="E10113">
        <v>0.62009999999999998</v>
      </c>
      <c r="F10113">
        <v>-6.9356</v>
      </c>
      <c r="G10113">
        <v>8.2698999999999998</v>
      </c>
      <c r="H10113">
        <v>-0.1172</v>
      </c>
      <c r="I10113">
        <v>-4.2910000000000001E-5</v>
      </c>
      <c r="J10113">
        <v>-0.10580000000000001</v>
      </c>
      <c r="K10113">
        <v>0.56240000000000001</v>
      </c>
    </row>
    <row r="10114" spans="1:11" hidden="1">
      <c r="A10114" t="s">
        <v>664</v>
      </c>
      <c r="B10114" t="s">
        <v>662</v>
      </c>
      <c r="C10114">
        <v>181</v>
      </c>
      <c r="D10114" t="s">
        <v>138</v>
      </c>
      <c r="E10114">
        <v>1.0561</v>
      </c>
      <c r="F10114">
        <v>-6.9356</v>
      </c>
      <c r="G10114">
        <v>6.1707999999999998</v>
      </c>
      <c r="H10114">
        <v>-0.1172</v>
      </c>
      <c r="I10114">
        <v>-4.2910000000000001E-5</v>
      </c>
      <c r="J10114">
        <v>-5.4699999999999999E-2</v>
      </c>
      <c r="K10114">
        <v>-2.6145999999999998</v>
      </c>
    </row>
    <row r="10115" spans="1:11" hidden="1">
      <c r="A10115" t="s">
        <v>664</v>
      </c>
      <c r="B10115" t="s">
        <v>662</v>
      </c>
      <c r="C10115">
        <v>181</v>
      </c>
      <c r="D10115" t="s">
        <v>138</v>
      </c>
      <c r="E10115">
        <v>1.4921</v>
      </c>
      <c r="F10115">
        <v>-6.9356</v>
      </c>
      <c r="G10115">
        <v>3.8024</v>
      </c>
      <c r="H10115">
        <v>-0.1172</v>
      </c>
      <c r="I10115">
        <v>-4.2910000000000001E-5</v>
      </c>
      <c r="J10115">
        <v>-3.7000000000000002E-3</v>
      </c>
      <c r="K10115">
        <v>-4.7887000000000004</v>
      </c>
    </row>
    <row r="10116" spans="1:11" hidden="1">
      <c r="A10116" t="s">
        <v>664</v>
      </c>
      <c r="B10116" t="s">
        <v>662</v>
      </c>
      <c r="C10116">
        <v>181</v>
      </c>
      <c r="D10116" t="s">
        <v>138</v>
      </c>
      <c r="E10116">
        <v>1.9279999999999999</v>
      </c>
      <c r="F10116">
        <v>-6.9356</v>
      </c>
      <c r="G10116">
        <v>1.4491000000000001</v>
      </c>
      <c r="H10116">
        <v>-0.1172</v>
      </c>
      <c r="I10116">
        <v>-4.2910000000000001E-5</v>
      </c>
      <c r="J10116">
        <v>4.7399999999999998E-2</v>
      </c>
      <c r="K10116">
        <v>-5.9306000000000001</v>
      </c>
    </row>
    <row r="10117" spans="1:11" hidden="1">
      <c r="A10117" t="s">
        <v>664</v>
      </c>
      <c r="B10117" t="s">
        <v>662</v>
      </c>
      <c r="C10117">
        <v>181</v>
      </c>
      <c r="D10117" t="s">
        <v>138</v>
      </c>
      <c r="E10117">
        <v>2.3639999999999999</v>
      </c>
      <c r="F10117">
        <v>-6.9356</v>
      </c>
      <c r="G10117">
        <v>-0.28050000000000003</v>
      </c>
      <c r="H10117">
        <v>-0.1172</v>
      </c>
      <c r="I10117">
        <v>-4.2910000000000001E-5</v>
      </c>
      <c r="J10117">
        <v>9.8500000000000004E-2</v>
      </c>
      <c r="K10117">
        <v>-6.1510999999999996</v>
      </c>
    </row>
    <row r="10118" spans="1:11" hidden="1">
      <c r="A10118" t="s">
        <v>664</v>
      </c>
      <c r="B10118" t="s">
        <v>662</v>
      </c>
      <c r="C10118">
        <v>181</v>
      </c>
      <c r="D10118" t="s">
        <v>138</v>
      </c>
      <c r="E10118">
        <v>2.8</v>
      </c>
      <c r="F10118">
        <v>-6.9356</v>
      </c>
      <c r="G10118">
        <v>-1.0690999999999999</v>
      </c>
      <c r="H10118">
        <v>-0.1172</v>
      </c>
      <c r="I10118">
        <v>-4.2910000000000001E-5</v>
      </c>
      <c r="J10118">
        <v>0.14960000000000001</v>
      </c>
      <c r="K10118">
        <v>-5.8227000000000002</v>
      </c>
    </row>
    <row r="10119" spans="1:11" hidden="1">
      <c r="A10119" t="s">
        <v>664</v>
      </c>
      <c r="B10119" t="s">
        <v>662</v>
      </c>
      <c r="C10119">
        <v>181</v>
      </c>
      <c r="D10119" t="s">
        <v>138</v>
      </c>
      <c r="E10119">
        <v>2.8</v>
      </c>
      <c r="F10119">
        <v>-0.26529999999999998</v>
      </c>
      <c r="G10119">
        <v>-4.4362000000000004</v>
      </c>
      <c r="H10119">
        <v>0.39639999999999997</v>
      </c>
      <c r="I10119">
        <v>-4.2910000000000001E-5</v>
      </c>
      <c r="J10119">
        <v>0.61150000000000004</v>
      </c>
      <c r="K10119">
        <v>-5.8227000000000002</v>
      </c>
    </row>
    <row r="10120" spans="1:11" hidden="1">
      <c r="A10120" t="s">
        <v>664</v>
      </c>
      <c r="B10120" t="s">
        <v>662</v>
      </c>
      <c r="C10120">
        <v>181</v>
      </c>
      <c r="D10120" t="s">
        <v>138</v>
      </c>
      <c r="E10120">
        <v>3.2360000000000002</v>
      </c>
      <c r="F10120">
        <v>-0.26529999999999998</v>
      </c>
      <c r="G10120">
        <v>-4.7544000000000004</v>
      </c>
      <c r="H10120">
        <v>0.39639999999999997</v>
      </c>
      <c r="I10120">
        <v>-4.2910000000000001E-5</v>
      </c>
      <c r="J10120">
        <v>0.43869999999999998</v>
      </c>
      <c r="K10120">
        <v>-3.8024</v>
      </c>
    </row>
    <row r="10121" spans="1:11" hidden="1">
      <c r="A10121" t="s">
        <v>664</v>
      </c>
      <c r="B10121" t="s">
        <v>662</v>
      </c>
      <c r="C10121">
        <v>181</v>
      </c>
      <c r="D10121" t="s">
        <v>138</v>
      </c>
      <c r="E10121">
        <v>3.6720000000000002</v>
      </c>
      <c r="F10121">
        <v>-0.26529999999999998</v>
      </c>
      <c r="G10121">
        <v>-5.0726000000000004</v>
      </c>
      <c r="H10121">
        <v>0.39639999999999997</v>
      </c>
      <c r="I10121">
        <v>-4.2910000000000001E-5</v>
      </c>
      <c r="J10121">
        <v>0.26590000000000003</v>
      </c>
      <c r="K10121">
        <v>-1.6395999999999999</v>
      </c>
    </row>
    <row r="10122" spans="1:11" hidden="1">
      <c r="A10122" t="s">
        <v>664</v>
      </c>
      <c r="B10122" t="s">
        <v>662</v>
      </c>
      <c r="C10122">
        <v>181</v>
      </c>
      <c r="D10122" t="s">
        <v>138</v>
      </c>
      <c r="E10122">
        <v>4.1079999999999997</v>
      </c>
      <c r="F10122">
        <v>-0.26529999999999998</v>
      </c>
      <c r="G10122">
        <v>-5.3907999999999996</v>
      </c>
      <c r="H10122">
        <v>0.39639999999999997</v>
      </c>
      <c r="I10122">
        <v>-4.2910000000000001E-5</v>
      </c>
      <c r="J10122">
        <v>9.2999999999999999E-2</v>
      </c>
      <c r="K10122">
        <v>0.66200000000000003</v>
      </c>
    </row>
    <row r="10123" spans="1:11" hidden="1">
      <c r="A10123" t="s">
        <v>664</v>
      </c>
      <c r="B10123" t="s">
        <v>662</v>
      </c>
      <c r="C10123">
        <v>181</v>
      </c>
      <c r="D10123" t="s">
        <v>138</v>
      </c>
      <c r="E10123">
        <v>4.5438999999999998</v>
      </c>
      <c r="F10123">
        <v>-0.26529999999999998</v>
      </c>
      <c r="G10123">
        <v>-5.7089999999999996</v>
      </c>
      <c r="H10123">
        <v>0.39639999999999997</v>
      </c>
      <c r="I10123">
        <v>-4.2910000000000001E-5</v>
      </c>
      <c r="J10123">
        <v>-7.9200000000000007E-2</v>
      </c>
      <c r="K10123">
        <v>3.1021999999999998</v>
      </c>
    </row>
    <row r="10124" spans="1:11" hidden="1">
      <c r="A10124" t="s">
        <v>664</v>
      </c>
      <c r="B10124" t="s">
        <v>662</v>
      </c>
      <c r="C10124">
        <v>181</v>
      </c>
      <c r="D10124" t="s">
        <v>138</v>
      </c>
      <c r="E10124">
        <v>4.9798999999999998</v>
      </c>
      <c r="F10124">
        <v>-0.26529999999999998</v>
      </c>
      <c r="G10124">
        <v>-6.0271999999999997</v>
      </c>
      <c r="H10124">
        <v>0.39639999999999997</v>
      </c>
      <c r="I10124">
        <v>-4.2910000000000001E-5</v>
      </c>
      <c r="J10124">
        <v>-0.25119999999999998</v>
      </c>
      <c r="K10124">
        <v>5.6811999999999996</v>
      </c>
    </row>
    <row r="10125" spans="1:11" hidden="1">
      <c r="A10125" t="s">
        <v>664</v>
      </c>
      <c r="B10125" t="s">
        <v>662</v>
      </c>
      <c r="C10125">
        <v>181</v>
      </c>
      <c r="D10125" t="s">
        <v>138</v>
      </c>
      <c r="E10125">
        <v>5.4158999999999997</v>
      </c>
      <c r="F10125">
        <v>-0.26529999999999998</v>
      </c>
      <c r="G10125">
        <v>-6.3453999999999997</v>
      </c>
      <c r="H10125">
        <v>0.39639999999999997</v>
      </c>
      <c r="I10125">
        <v>-4.2910000000000001E-5</v>
      </c>
      <c r="J10125">
        <v>-0.42320000000000002</v>
      </c>
      <c r="K10125">
        <v>8.3988999999999994</v>
      </c>
    </row>
    <row r="10126" spans="1:11" hidden="1">
      <c r="A10126" t="s">
        <v>664</v>
      </c>
      <c r="B10126" t="s">
        <v>662</v>
      </c>
      <c r="C10126">
        <v>181</v>
      </c>
      <c r="D10126" t="s">
        <v>139</v>
      </c>
      <c r="E10126">
        <v>0.18410000000000001</v>
      </c>
      <c r="F10126">
        <v>-6.9417</v>
      </c>
      <c r="G10126">
        <v>9.4085999999999999</v>
      </c>
      <c r="H10126">
        <v>-0.1172</v>
      </c>
      <c r="I10126">
        <v>-4.3000000000000002E-5</v>
      </c>
      <c r="J10126">
        <v>-0.157</v>
      </c>
      <c r="K10126">
        <v>4.3334999999999999</v>
      </c>
    </row>
    <row r="10127" spans="1:11" hidden="1">
      <c r="A10127" t="s">
        <v>664</v>
      </c>
      <c r="B10127" t="s">
        <v>662</v>
      </c>
      <c r="C10127">
        <v>181</v>
      </c>
      <c r="D10127" t="s">
        <v>139</v>
      </c>
      <c r="E10127">
        <v>0.62009999999999998</v>
      </c>
      <c r="F10127">
        <v>-6.9417</v>
      </c>
      <c r="G10127">
        <v>8.2225999999999999</v>
      </c>
      <c r="H10127">
        <v>-0.1172</v>
      </c>
      <c r="I10127">
        <v>-4.3000000000000002E-5</v>
      </c>
      <c r="J10127">
        <v>-0.10589999999999999</v>
      </c>
      <c r="K10127">
        <v>0.45579999999999998</v>
      </c>
    </row>
    <row r="10128" spans="1:11" hidden="1">
      <c r="A10128" t="s">
        <v>664</v>
      </c>
      <c r="B10128" t="s">
        <v>662</v>
      </c>
      <c r="C10128">
        <v>181</v>
      </c>
      <c r="D10128" t="s">
        <v>139</v>
      </c>
      <c r="E10128">
        <v>1.0561</v>
      </c>
      <c r="F10128">
        <v>-6.9417</v>
      </c>
      <c r="G10128">
        <v>6.1235999999999997</v>
      </c>
      <c r="H10128">
        <v>-0.1172</v>
      </c>
      <c r="I10128">
        <v>-4.3000000000000002E-5</v>
      </c>
      <c r="J10128">
        <v>-5.4800000000000001E-2</v>
      </c>
      <c r="K10128">
        <v>-2.7006000000000001</v>
      </c>
    </row>
    <row r="10129" spans="1:11" hidden="1">
      <c r="A10129" t="s">
        <v>664</v>
      </c>
      <c r="B10129" t="s">
        <v>662</v>
      </c>
      <c r="C10129">
        <v>181</v>
      </c>
      <c r="D10129" t="s">
        <v>139</v>
      </c>
      <c r="E10129">
        <v>1.4921</v>
      </c>
      <c r="F10129">
        <v>-6.9417</v>
      </c>
      <c r="G10129">
        <v>3.7551999999999999</v>
      </c>
      <c r="H10129">
        <v>-0.1172</v>
      </c>
      <c r="I10129">
        <v>-4.3000000000000002E-5</v>
      </c>
      <c r="J10129">
        <v>-3.7000000000000002E-3</v>
      </c>
      <c r="K10129">
        <v>-4.8540999999999999</v>
      </c>
    </row>
    <row r="10130" spans="1:11" hidden="1">
      <c r="A10130" t="s">
        <v>664</v>
      </c>
      <c r="B10130" t="s">
        <v>662</v>
      </c>
      <c r="C10130">
        <v>181</v>
      </c>
      <c r="D10130" t="s">
        <v>139</v>
      </c>
      <c r="E10130">
        <v>1.9279999999999999</v>
      </c>
      <c r="F10130">
        <v>-6.9417</v>
      </c>
      <c r="G10130">
        <v>1.4018999999999999</v>
      </c>
      <c r="H10130">
        <v>-0.1172</v>
      </c>
      <c r="I10130">
        <v>-4.3000000000000002E-5</v>
      </c>
      <c r="J10130">
        <v>4.7399999999999998E-2</v>
      </c>
      <c r="K10130">
        <v>-5.9753999999999996</v>
      </c>
    </row>
    <row r="10131" spans="1:11" hidden="1">
      <c r="A10131" t="s">
        <v>664</v>
      </c>
      <c r="B10131" t="s">
        <v>662</v>
      </c>
      <c r="C10131">
        <v>181</v>
      </c>
      <c r="D10131" t="s">
        <v>139</v>
      </c>
      <c r="E10131">
        <v>2.3639999999999999</v>
      </c>
      <c r="F10131">
        <v>-6.9417</v>
      </c>
      <c r="G10131">
        <v>-0.32769999999999999</v>
      </c>
      <c r="H10131">
        <v>-0.1172</v>
      </c>
      <c r="I10131">
        <v>-4.3000000000000002E-5</v>
      </c>
      <c r="J10131">
        <v>9.8500000000000004E-2</v>
      </c>
      <c r="K10131">
        <v>-6.1753999999999998</v>
      </c>
    </row>
    <row r="10132" spans="1:11" hidden="1">
      <c r="A10132" t="s">
        <v>664</v>
      </c>
      <c r="B10132" t="s">
        <v>662</v>
      </c>
      <c r="C10132">
        <v>181</v>
      </c>
      <c r="D10132" t="s">
        <v>139</v>
      </c>
      <c r="E10132">
        <v>2.8</v>
      </c>
      <c r="F10132">
        <v>-6.9417</v>
      </c>
      <c r="G10132">
        <v>-1.1164000000000001</v>
      </c>
      <c r="H10132">
        <v>-0.1172</v>
      </c>
      <c r="I10132">
        <v>-4.3000000000000002E-5</v>
      </c>
      <c r="J10132">
        <v>0.14960000000000001</v>
      </c>
      <c r="K10132">
        <v>-5.8263999999999996</v>
      </c>
    </row>
    <row r="10133" spans="1:11" hidden="1">
      <c r="A10133" t="s">
        <v>664</v>
      </c>
      <c r="B10133" t="s">
        <v>662</v>
      </c>
      <c r="C10133">
        <v>181</v>
      </c>
      <c r="D10133" t="s">
        <v>139</v>
      </c>
      <c r="E10133">
        <v>2.8</v>
      </c>
      <c r="F10133">
        <v>-0.27650000000000002</v>
      </c>
      <c r="G10133">
        <v>-4.4833999999999996</v>
      </c>
      <c r="H10133">
        <v>0.39460000000000001</v>
      </c>
      <c r="I10133">
        <v>-4.3000000000000002E-5</v>
      </c>
      <c r="J10133">
        <v>0.6089</v>
      </c>
      <c r="K10133">
        <v>-5.8263999999999996</v>
      </c>
    </row>
    <row r="10134" spans="1:11" hidden="1">
      <c r="A10134" t="s">
        <v>664</v>
      </c>
      <c r="B10134" t="s">
        <v>662</v>
      </c>
      <c r="C10134">
        <v>181</v>
      </c>
      <c r="D10134" t="s">
        <v>139</v>
      </c>
      <c r="E10134">
        <v>3.2360000000000002</v>
      </c>
      <c r="F10134">
        <v>-0.27650000000000002</v>
      </c>
      <c r="G10134">
        <v>-4.8015999999999996</v>
      </c>
      <c r="H10134">
        <v>0.39460000000000001</v>
      </c>
      <c r="I10134">
        <v>-4.3000000000000002E-5</v>
      </c>
      <c r="J10134">
        <v>0.43690000000000001</v>
      </c>
      <c r="K10134">
        <v>-3.8193000000000001</v>
      </c>
    </row>
    <row r="10135" spans="1:11" hidden="1">
      <c r="A10135" t="s">
        <v>664</v>
      </c>
      <c r="B10135" t="s">
        <v>662</v>
      </c>
      <c r="C10135">
        <v>181</v>
      </c>
      <c r="D10135" t="s">
        <v>139</v>
      </c>
      <c r="E10135">
        <v>3.6720000000000002</v>
      </c>
      <c r="F10135">
        <v>-0.27650000000000002</v>
      </c>
      <c r="G10135">
        <v>-5.1197999999999997</v>
      </c>
      <c r="H10135">
        <v>0.39460000000000001</v>
      </c>
      <c r="I10135">
        <v>-4.3000000000000002E-5</v>
      </c>
      <c r="J10135">
        <v>0.26490000000000002</v>
      </c>
      <c r="K10135">
        <v>-1.677</v>
      </c>
    </row>
    <row r="10136" spans="1:11" hidden="1">
      <c r="A10136" t="s">
        <v>664</v>
      </c>
      <c r="B10136" t="s">
        <v>662</v>
      </c>
      <c r="C10136">
        <v>181</v>
      </c>
      <c r="D10136" t="s">
        <v>139</v>
      </c>
      <c r="E10136">
        <v>4.1079999999999997</v>
      </c>
      <c r="F10136">
        <v>-0.27650000000000002</v>
      </c>
      <c r="G10136">
        <v>-5.4379999999999997</v>
      </c>
      <c r="H10136">
        <v>0.39460000000000001</v>
      </c>
      <c r="I10136">
        <v>-4.3000000000000002E-5</v>
      </c>
      <c r="J10136">
        <v>9.2899999999999996E-2</v>
      </c>
      <c r="K10136">
        <v>0.60389999999999999</v>
      </c>
    </row>
    <row r="10137" spans="1:11" hidden="1">
      <c r="A10137" t="s">
        <v>664</v>
      </c>
      <c r="B10137" t="s">
        <v>662</v>
      </c>
      <c r="C10137">
        <v>181</v>
      </c>
      <c r="D10137" t="s">
        <v>139</v>
      </c>
      <c r="E10137">
        <v>4.5438999999999998</v>
      </c>
      <c r="F10137">
        <v>-0.27650000000000002</v>
      </c>
      <c r="G10137">
        <v>-5.7561999999999998</v>
      </c>
      <c r="H10137">
        <v>0.39460000000000001</v>
      </c>
      <c r="I10137">
        <v>-4.3000000000000002E-5</v>
      </c>
      <c r="J10137">
        <v>-7.9799999999999996E-2</v>
      </c>
      <c r="K10137">
        <v>3.0236000000000001</v>
      </c>
    </row>
    <row r="10138" spans="1:11" hidden="1">
      <c r="A10138" t="s">
        <v>664</v>
      </c>
      <c r="B10138" t="s">
        <v>662</v>
      </c>
      <c r="C10138">
        <v>181</v>
      </c>
      <c r="D10138" t="s">
        <v>139</v>
      </c>
      <c r="E10138">
        <v>4.9798999999999998</v>
      </c>
      <c r="F10138">
        <v>-0.27650000000000002</v>
      </c>
      <c r="G10138">
        <v>-6.0743999999999998</v>
      </c>
      <c r="H10138">
        <v>0.39460000000000001</v>
      </c>
      <c r="I10138">
        <v>-4.3000000000000002E-5</v>
      </c>
      <c r="J10138">
        <v>-0.25259999999999999</v>
      </c>
      <c r="K10138">
        <v>5.5819999999999999</v>
      </c>
    </row>
    <row r="10139" spans="1:11" hidden="1">
      <c r="A10139" t="s">
        <v>664</v>
      </c>
      <c r="B10139" t="s">
        <v>662</v>
      </c>
      <c r="C10139">
        <v>181</v>
      </c>
      <c r="D10139" t="s">
        <v>139</v>
      </c>
      <c r="E10139">
        <v>5.4158999999999997</v>
      </c>
      <c r="F10139">
        <v>-0.27650000000000002</v>
      </c>
      <c r="G10139">
        <v>-6.3926999999999996</v>
      </c>
      <c r="H10139">
        <v>0.39460000000000001</v>
      </c>
      <c r="I10139">
        <v>-4.3000000000000002E-5</v>
      </c>
      <c r="J10139">
        <v>-0.4254</v>
      </c>
      <c r="K10139">
        <v>8.2790999999999997</v>
      </c>
    </row>
    <row r="10140" spans="1:11" hidden="1">
      <c r="A10140" t="s">
        <v>664</v>
      </c>
      <c r="B10140" t="s">
        <v>662</v>
      </c>
      <c r="C10140">
        <v>181</v>
      </c>
      <c r="D10140" t="s">
        <v>140</v>
      </c>
      <c r="E10140">
        <v>0.18410000000000001</v>
      </c>
      <c r="F10140">
        <v>5.0846</v>
      </c>
      <c r="G10140">
        <v>9.4054000000000002</v>
      </c>
      <c r="H10140">
        <v>8.9599999999999999E-2</v>
      </c>
      <c r="I10140">
        <v>-4.5049999999999997E-5</v>
      </c>
      <c r="J10140">
        <v>0.11840000000000001</v>
      </c>
      <c r="K10140">
        <v>4.3285</v>
      </c>
    </row>
    <row r="10141" spans="1:11" hidden="1">
      <c r="A10141" t="s">
        <v>664</v>
      </c>
      <c r="B10141" t="s">
        <v>662</v>
      </c>
      <c r="C10141">
        <v>181</v>
      </c>
      <c r="D10141" t="s">
        <v>140</v>
      </c>
      <c r="E10141">
        <v>0.62009999999999998</v>
      </c>
      <c r="F10141">
        <v>5.0846</v>
      </c>
      <c r="G10141">
        <v>8.2194000000000003</v>
      </c>
      <c r="H10141">
        <v>8.9599999999999999E-2</v>
      </c>
      <c r="I10141">
        <v>-4.5049999999999997E-5</v>
      </c>
      <c r="J10141">
        <v>7.9399999999999998E-2</v>
      </c>
      <c r="K10141">
        <v>0.45229999999999998</v>
      </c>
    </row>
    <row r="10142" spans="1:11" hidden="1">
      <c r="A10142" t="s">
        <v>664</v>
      </c>
      <c r="B10142" t="s">
        <v>662</v>
      </c>
      <c r="C10142">
        <v>181</v>
      </c>
      <c r="D10142" t="s">
        <v>140</v>
      </c>
      <c r="E10142">
        <v>1.0561</v>
      </c>
      <c r="F10142">
        <v>5.0846</v>
      </c>
      <c r="G10142">
        <v>6.1204000000000001</v>
      </c>
      <c r="H10142">
        <v>8.9599999999999999E-2</v>
      </c>
      <c r="I10142">
        <v>-4.5049999999999997E-5</v>
      </c>
      <c r="J10142">
        <v>4.0300000000000002E-2</v>
      </c>
      <c r="K10142">
        <v>-2.7027999999999999</v>
      </c>
    </row>
    <row r="10143" spans="1:11" hidden="1">
      <c r="A10143" t="s">
        <v>664</v>
      </c>
      <c r="B10143" t="s">
        <v>662</v>
      </c>
      <c r="C10143">
        <v>181</v>
      </c>
      <c r="D10143" t="s">
        <v>140</v>
      </c>
      <c r="E10143">
        <v>1.4921</v>
      </c>
      <c r="F10143">
        <v>5.0846</v>
      </c>
      <c r="G10143">
        <v>3.7519999999999998</v>
      </c>
      <c r="H10143">
        <v>8.9599999999999999E-2</v>
      </c>
      <c r="I10143">
        <v>-4.5049999999999997E-5</v>
      </c>
      <c r="J10143">
        <v>1.1999999999999999E-3</v>
      </c>
      <c r="K10143">
        <v>-4.8548999999999998</v>
      </c>
    </row>
    <row r="10144" spans="1:11" hidden="1">
      <c r="A10144" t="s">
        <v>664</v>
      </c>
      <c r="B10144" t="s">
        <v>662</v>
      </c>
      <c r="C10144">
        <v>181</v>
      </c>
      <c r="D10144" t="s">
        <v>140</v>
      </c>
      <c r="E10144">
        <v>1.9279999999999999</v>
      </c>
      <c r="F10144">
        <v>5.0846</v>
      </c>
      <c r="G10144">
        <v>1.3986000000000001</v>
      </c>
      <c r="H10144">
        <v>8.9599999999999999E-2</v>
      </c>
      <c r="I10144">
        <v>-4.5049999999999997E-5</v>
      </c>
      <c r="J10144">
        <v>-3.78E-2</v>
      </c>
      <c r="K10144">
        <v>-5.9748000000000001</v>
      </c>
    </row>
    <row r="10145" spans="1:11" hidden="1">
      <c r="A10145" t="s">
        <v>664</v>
      </c>
      <c r="B10145" t="s">
        <v>662</v>
      </c>
      <c r="C10145">
        <v>181</v>
      </c>
      <c r="D10145" t="s">
        <v>140</v>
      </c>
      <c r="E10145">
        <v>2.3639999999999999</v>
      </c>
      <c r="F10145">
        <v>5.0846</v>
      </c>
      <c r="G10145">
        <v>-0.33090000000000003</v>
      </c>
      <c r="H10145">
        <v>8.9599999999999999E-2</v>
      </c>
      <c r="I10145">
        <v>-4.5049999999999997E-5</v>
      </c>
      <c r="J10145">
        <v>-7.6899999999999996E-2</v>
      </c>
      <c r="K10145">
        <v>-6.1733000000000002</v>
      </c>
    </row>
    <row r="10146" spans="1:11" hidden="1">
      <c r="A10146" t="s">
        <v>664</v>
      </c>
      <c r="B10146" t="s">
        <v>662</v>
      </c>
      <c r="C10146">
        <v>181</v>
      </c>
      <c r="D10146" t="s">
        <v>140</v>
      </c>
      <c r="E10146">
        <v>2.8</v>
      </c>
      <c r="F10146">
        <v>5.0846</v>
      </c>
      <c r="G10146">
        <v>-1.1195999999999999</v>
      </c>
      <c r="H10146">
        <v>8.9599999999999999E-2</v>
      </c>
      <c r="I10146">
        <v>-4.5049999999999997E-5</v>
      </c>
      <c r="J10146">
        <v>-0.1159</v>
      </c>
      <c r="K10146">
        <v>-5.8228999999999997</v>
      </c>
    </row>
    <row r="10147" spans="1:11" hidden="1">
      <c r="A10147" t="s">
        <v>664</v>
      </c>
      <c r="B10147" t="s">
        <v>662</v>
      </c>
      <c r="C10147">
        <v>181</v>
      </c>
      <c r="D10147" t="s">
        <v>140</v>
      </c>
      <c r="E10147">
        <v>2.8</v>
      </c>
      <c r="F10147">
        <v>-0.34789999999999999</v>
      </c>
      <c r="G10147">
        <v>-4.4866999999999999</v>
      </c>
      <c r="H10147">
        <v>-0.30959999999999999</v>
      </c>
      <c r="I10147">
        <v>-4.5049999999999997E-5</v>
      </c>
      <c r="J10147">
        <v>-0.47689999999999999</v>
      </c>
      <c r="K10147">
        <v>-5.8228999999999997</v>
      </c>
    </row>
    <row r="10148" spans="1:11" hidden="1">
      <c r="A10148" t="s">
        <v>664</v>
      </c>
      <c r="B10148" t="s">
        <v>662</v>
      </c>
      <c r="C10148">
        <v>181</v>
      </c>
      <c r="D10148" t="s">
        <v>140</v>
      </c>
      <c r="E10148">
        <v>3.2360000000000002</v>
      </c>
      <c r="F10148">
        <v>-0.34789999999999999</v>
      </c>
      <c r="G10148">
        <v>-4.8048999999999999</v>
      </c>
      <c r="H10148">
        <v>-0.30959999999999999</v>
      </c>
      <c r="I10148">
        <v>-4.5049999999999997E-5</v>
      </c>
      <c r="J10148">
        <v>-0.34189999999999998</v>
      </c>
      <c r="K10148">
        <v>-3.7806000000000002</v>
      </c>
    </row>
    <row r="10149" spans="1:11" hidden="1">
      <c r="A10149" t="s">
        <v>664</v>
      </c>
      <c r="B10149" t="s">
        <v>662</v>
      </c>
      <c r="C10149">
        <v>181</v>
      </c>
      <c r="D10149" t="s">
        <v>140</v>
      </c>
      <c r="E10149">
        <v>3.6720000000000002</v>
      </c>
      <c r="F10149">
        <v>-0.34789999999999999</v>
      </c>
      <c r="G10149">
        <v>-5.1231</v>
      </c>
      <c r="H10149">
        <v>-0.30959999999999999</v>
      </c>
      <c r="I10149">
        <v>-4.5049999999999997E-5</v>
      </c>
      <c r="J10149">
        <v>-0.2069</v>
      </c>
      <c r="K10149">
        <v>-1.5958000000000001</v>
      </c>
    </row>
    <row r="10150" spans="1:11" hidden="1">
      <c r="A10150" t="s">
        <v>664</v>
      </c>
      <c r="B10150" t="s">
        <v>662</v>
      </c>
      <c r="C10150">
        <v>181</v>
      </c>
      <c r="D10150" t="s">
        <v>140</v>
      </c>
      <c r="E10150">
        <v>4.1079999999999997</v>
      </c>
      <c r="F10150">
        <v>-0.34789999999999999</v>
      </c>
      <c r="G10150">
        <v>-5.4413</v>
      </c>
      <c r="H10150">
        <v>-0.30959999999999999</v>
      </c>
      <c r="I10150">
        <v>-4.5049999999999997E-5</v>
      </c>
      <c r="J10150">
        <v>-7.1999999999999995E-2</v>
      </c>
      <c r="K10150">
        <v>0.72770000000000001</v>
      </c>
    </row>
    <row r="10151" spans="1:11" hidden="1">
      <c r="A10151" t="s">
        <v>664</v>
      </c>
      <c r="B10151" t="s">
        <v>662</v>
      </c>
      <c r="C10151">
        <v>181</v>
      </c>
      <c r="D10151" t="s">
        <v>140</v>
      </c>
      <c r="E10151">
        <v>4.5438999999999998</v>
      </c>
      <c r="F10151">
        <v>-0.34789999999999999</v>
      </c>
      <c r="G10151">
        <v>-5.7595000000000001</v>
      </c>
      <c r="H10151">
        <v>-0.30959999999999999</v>
      </c>
      <c r="I10151">
        <v>-4.5049999999999997E-5</v>
      </c>
      <c r="J10151">
        <v>6.3600000000000004E-2</v>
      </c>
      <c r="K10151">
        <v>3.19</v>
      </c>
    </row>
    <row r="10152" spans="1:11" hidden="1">
      <c r="A10152" t="s">
        <v>664</v>
      </c>
      <c r="B10152" t="s">
        <v>662</v>
      </c>
      <c r="C10152">
        <v>181</v>
      </c>
      <c r="D10152" t="s">
        <v>140</v>
      </c>
      <c r="E10152">
        <v>4.9798999999999998</v>
      </c>
      <c r="F10152">
        <v>-0.34789999999999999</v>
      </c>
      <c r="G10152">
        <v>-6.0777000000000001</v>
      </c>
      <c r="H10152">
        <v>-0.30959999999999999</v>
      </c>
      <c r="I10152">
        <v>-4.5049999999999997E-5</v>
      </c>
      <c r="J10152">
        <v>0.19939999999999999</v>
      </c>
      <c r="K10152">
        <v>5.7910000000000004</v>
      </c>
    </row>
    <row r="10153" spans="1:11" hidden="1">
      <c r="A10153" t="s">
        <v>664</v>
      </c>
      <c r="B10153" t="s">
        <v>662</v>
      </c>
      <c r="C10153">
        <v>181</v>
      </c>
      <c r="D10153" t="s">
        <v>140</v>
      </c>
      <c r="E10153">
        <v>5.4158999999999997</v>
      </c>
      <c r="F10153">
        <v>-0.34789999999999999</v>
      </c>
      <c r="G10153">
        <v>-6.3959000000000001</v>
      </c>
      <c r="H10153">
        <v>-0.30959999999999999</v>
      </c>
      <c r="I10153">
        <v>-4.5049999999999997E-5</v>
      </c>
      <c r="J10153">
        <v>0.3352</v>
      </c>
      <c r="K10153">
        <v>8.5306999999999995</v>
      </c>
    </row>
    <row r="10154" spans="1:11" hidden="1">
      <c r="A10154" t="s">
        <v>664</v>
      </c>
      <c r="B10154" t="s">
        <v>662</v>
      </c>
      <c r="C10154">
        <v>181</v>
      </c>
      <c r="D10154" t="s">
        <v>141</v>
      </c>
      <c r="E10154">
        <v>0.18410000000000001</v>
      </c>
      <c r="F10154">
        <v>5.0785</v>
      </c>
      <c r="G10154">
        <v>9.3582000000000001</v>
      </c>
      <c r="H10154">
        <v>8.9499999999999996E-2</v>
      </c>
      <c r="I10154">
        <v>-4.5139999999999998E-5</v>
      </c>
      <c r="J10154">
        <v>0.1183</v>
      </c>
      <c r="K10154">
        <v>4.2012999999999998</v>
      </c>
    </row>
    <row r="10155" spans="1:11" hidden="1">
      <c r="A10155" t="s">
        <v>664</v>
      </c>
      <c r="B10155" t="s">
        <v>662</v>
      </c>
      <c r="C10155">
        <v>181</v>
      </c>
      <c r="D10155" t="s">
        <v>141</v>
      </c>
      <c r="E10155">
        <v>0.62009999999999998</v>
      </c>
      <c r="F10155">
        <v>5.0785</v>
      </c>
      <c r="G10155">
        <v>8.1722000000000001</v>
      </c>
      <c r="H10155">
        <v>8.9499999999999996E-2</v>
      </c>
      <c r="I10155">
        <v>-4.5139999999999998E-5</v>
      </c>
      <c r="J10155">
        <v>7.9299999999999995E-2</v>
      </c>
      <c r="K10155">
        <v>0.34570000000000001</v>
      </c>
    </row>
    <row r="10156" spans="1:11" hidden="1">
      <c r="A10156" t="s">
        <v>664</v>
      </c>
      <c r="B10156" t="s">
        <v>662</v>
      </c>
      <c r="C10156">
        <v>181</v>
      </c>
      <c r="D10156" t="s">
        <v>141</v>
      </c>
      <c r="E10156">
        <v>1.0561</v>
      </c>
      <c r="F10156">
        <v>5.0785</v>
      </c>
      <c r="G10156">
        <v>6.0731999999999999</v>
      </c>
      <c r="H10156">
        <v>8.9499999999999996E-2</v>
      </c>
      <c r="I10156">
        <v>-4.5139999999999998E-5</v>
      </c>
      <c r="J10156">
        <v>4.02E-2</v>
      </c>
      <c r="K10156">
        <v>-2.7888000000000002</v>
      </c>
    </row>
    <row r="10157" spans="1:11" hidden="1">
      <c r="A10157" t="s">
        <v>664</v>
      </c>
      <c r="B10157" t="s">
        <v>662</v>
      </c>
      <c r="C10157">
        <v>181</v>
      </c>
      <c r="D10157" t="s">
        <v>141</v>
      </c>
      <c r="E10157">
        <v>1.4921</v>
      </c>
      <c r="F10157">
        <v>5.0785</v>
      </c>
      <c r="G10157">
        <v>3.7048000000000001</v>
      </c>
      <c r="H10157">
        <v>8.9499999999999996E-2</v>
      </c>
      <c r="I10157">
        <v>-4.5139999999999998E-5</v>
      </c>
      <c r="J10157">
        <v>1.1999999999999999E-3</v>
      </c>
      <c r="K10157">
        <v>-4.9203000000000001</v>
      </c>
    </row>
    <row r="10158" spans="1:11" hidden="1">
      <c r="A10158" t="s">
        <v>664</v>
      </c>
      <c r="B10158" t="s">
        <v>662</v>
      </c>
      <c r="C10158">
        <v>181</v>
      </c>
      <c r="D10158" t="s">
        <v>141</v>
      </c>
      <c r="E10158">
        <v>1.9279999999999999</v>
      </c>
      <c r="F10158">
        <v>5.0785</v>
      </c>
      <c r="G10158">
        <v>1.3513999999999999</v>
      </c>
      <c r="H10158">
        <v>8.9499999999999996E-2</v>
      </c>
      <c r="I10158">
        <v>-4.5139999999999998E-5</v>
      </c>
      <c r="J10158">
        <v>-3.78E-2</v>
      </c>
      <c r="K10158">
        <v>-6.0195999999999996</v>
      </c>
    </row>
    <row r="10159" spans="1:11" hidden="1">
      <c r="A10159" t="s">
        <v>664</v>
      </c>
      <c r="B10159" t="s">
        <v>662</v>
      </c>
      <c r="C10159">
        <v>181</v>
      </c>
      <c r="D10159" t="s">
        <v>141</v>
      </c>
      <c r="E10159">
        <v>2.3639999999999999</v>
      </c>
      <c r="F10159">
        <v>5.0785</v>
      </c>
      <c r="G10159">
        <v>-0.37809999999999999</v>
      </c>
      <c r="H10159">
        <v>8.9499999999999996E-2</v>
      </c>
      <c r="I10159">
        <v>-4.5139999999999998E-5</v>
      </c>
      <c r="J10159">
        <v>-7.6899999999999996E-2</v>
      </c>
      <c r="K10159">
        <v>-6.1976000000000004</v>
      </c>
    </row>
    <row r="10160" spans="1:11" hidden="1">
      <c r="A10160" t="s">
        <v>664</v>
      </c>
      <c r="B10160" t="s">
        <v>662</v>
      </c>
      <c r="C10160">
        <v>181</v>
      </c>
      <c r="D10160" t="s">
        <v>141</v>
      </c>
      <c r="E10160">
        <v>2.8</v>
      </c>
      <c r="F10160">
        <v>5.0785</v>
      </c>
      <c r="G10160">
        <v>-1.1668000000000001</v>
      </c>
      <c r="H10160">
        <v>8.9499999999999996E-2</v>
      </c>
      <c r="I10160">
        <v>-4.5139999999999998E-5</v>
      </c>
      <c r="J10160">
        <v>-0.11600000000000001</v>
      </c>
      <c r="K10160">
        <v>-5.8266</v>
      </c>
    </row>
    <row r="10161" spans="1:11" hidden="1">
      <c r="A10161" t="s">
        <v>664</v>
      </c>
      <c r="B10161" t="s">
        <v>662</v>
      </c>
      <c r="C10161">
        <v>181</v>
      </c>
      <c r="D10161" t="s">
        <v>141</v>
      </c>
      <c r="E10161">
        <v>2.8</v>
      </c>
      <c r="F10161">
        <v>-0.35909999999999997</v>
      </c>
      <c r="G10161">
        <v>-4.5339</v>
      </c>
      <c r="H10161">
        <v>-0.3115</v>
      </c>
      <c r="I10161">
        <v>-4.5139999999999998E-5</v>
      </c>
      <c r="J10161">
        <v>-0.47949999999999998</v>
      </c>
      <c r="K10161">
        <v>-5.8266</v>
      </c>
    </row>
    <row r="10162" spans="1:11" hidden="1">
      <c r="A10162" t="s">
        <v>664</v>
      </c>
      <c r="B10162" t="s">
        <v>662</v>
      </c>
      <c r="C10162">
        <v>181</v>
      </c>
      <c r="D10162" t="s">
        <v>141</v>
      </c>
      <c r="E10162">
        <v>3.2360000000000002</v>
      </c>
      <c r="F10162">
        <v>-0.35909999999999997</v>
      </c>
      <c r="G10162">
        <v>-4.8521000000000001</v>
      </c>
      <c r="H10162">
        <v>-0.3115</v>
      </c>
      <c r="I10162">
        <v>-4.5139999999999998E-5</v>
      </c>
      <c r="J10162">
        <v>-0.34370000000000001</v>
      </c>
      <c r="K10162">
        <v>-3.7974999999999999</v>
      </c>
    </row>
    <row r="10163" spans="1:11" hidden="1">
      <c r="A10163" t="s">
        <v>664</v>
      </c>
      <c r="B10163" t="s">
        <v>662</v>
      </c>
      <c r="C10163">
        <v>181</v>
      </c>
      <c r="D10163" t="s">
        <v>141</v>
      </c>
      <c r="E10163">
        <v>3.6720000000000002</v>
      </c>
      <c r="F10163">
        <v>-0.35909999999999997</v>
      </c>
      <c r="G10163">
        <v>-5.1703000000000001</v>
      </c>
      <c r="H10163">
        <v>-0.3115</v>
      </c>
      <c r="I10163">
        <v>-4.5139999999999998E-5</v>
      </c>
      <c r="J10163">
        <v>-0.2079</v>
      </c>
      <c r="K10163">
        <v>-1.6333</v>
      </c>
    </row>
    <row r="10164" spans="1:11" hidden="1">
      <c r="A10164" t="s">
        <v>664</v>
      </c>
      <c r="B10164" t="s">
        <v>662</v>
      </c>
      <c r="C10164">
        <v>181</v>
      </c>
      <c r="D10164" t="s">
        <v>141</v>
      </c>
      <c r="E10164">
        <v>4.1079999999999997</v>
      </c>
      <c r="F10164">
        <v>-0.35909999999999997</v>
      </c>
      <c r="G10164">
        <v>-5.4885000000000002</v>
      </c>
      <c r="H10164">
        <v>-0.3115</v>
      </c>
      <c r="I10164">
        <v>-4.5139999999999998E-5</v>
      </c>
      <c r="J10164">
        <v>-7.2099999999999997E-2</v>
      </c>
      <c r="K10164">
        <v>0.66969999999999996</v>
      </c>
    </row>
    <row r="10165" spans="1:11" hidden="1">
      <c r="A10165" t="s">
        <v>664</v>
      </c>
      <c r="B10165" t="s">
        <v>662</v>
      </c>
      <c r="C10165">
        <v>181</v>
      </c>
      <c r="D10165" t="s">
        <v>141</v>
      </c>
      <c r="E10165">
        <v>4.5438999999999998</v>
      </c>
      <c r="F10165">
        <v>-0.35909999999999997</v>
      </c>
      <c r="G10165">
        <v>-5.8067000000000002</v>
      </c>
      <c r="H10165">
        <v>-0.3115</v>
      </c>
      <c r="I10165">
        <v>-4.5139999999999998E-5</v>
      </c>
      <c r="J10165">
        <v>6.3E-2</v>
      </c>
      <c r="K10165">
        <v>3.1114000000000002</v>
      </c>
    </row>
    <row r="10166" spans="1:11" hidden="1">
      <c r="A10166" t="s">
        <v>664</v>
      </c>
      <c r="B10166" t="s">
        <v>662</v>
      </c>
      <c r="C10166">
        <v>181</v>
      </c>
      <c r="D10166" t="s">
        <v>141</v>
      </c>
      <c r="E10166">
        <v>4.9798999999999998</v>
      </c>
      <c r="F10166">
        <v>-0.35909999999999997</v>
      </c>
      <c r="G10166">
        <v>-6.1249000000000002</v>
      </c>
      <c r="H10166">
        <v>-0.3115</v>
      </c>
      <c r="I10166">
        <v>-4.5139999999999998E-5</v>
      </c>
      <c r="J10166">
        <v>0.19800000000000001</v>
      </c>
      <c r="K10166">
        <v>5.6917999999999997</v>
      </c>
    </row>
    <row r="10167" spans="1:11" hidden="1">
      <c r="A10167" t="s">
        <v>664</v>
      </c>
      <c r="B10167" t="s">
        <v>662</v>
      </c>
      <c r="C10167">
        <v>181</v>
      </c>
      <c r="D10167" t="s">
        <v>141</v>
      </c>
      <c r="E10167">
        <v>5.4158999999999997</v>
      </c>
      <c r="F10167">
        <v>-0.35909999999999997</v>
      </c>
      <c r="G10167">
        <v>-6.4431000000000003</v>
      </c>
      <c r="H10167">
        <v>-0.3115</v>
      </c>
      <c r="I10167">
        <v>-4.5139999999999998E-5</v>
      </c>
      <c r="J10167">
        <v>0.33300000000000002</v>
      </c>
      <c r="K10167">
        <v>8.4108999999999998</v>
      </c>
    </row>
    <row r="10168" spans="1:11" hidden="1">
      <c r="A10168" t="s">
        <v>664</v>
      </c>
      <c r="B10168" t="s">
        <v>662</v>
      </c>
      <c r="C10168">
        <v>181</v>
      </c>
      <c r="D10168" t="s">
        <v>142</v>
      </c>
      <c r="E10168">
        <v>0.18410000000000001</v>
      </c>
      <c r="F10168">
        <v>-6.9356</v>
      </c>
      <c r="G10168">
        <v>9.4558</v>
      </c>
      <c r="H10168">
        <v>-0.1172</v>
      </c>
      <c r="I10168">
        <v>-4.2910000000000001E-5</v>
      </c>
      <c r="J10168">
        <v>-0.15690000000000001</v>
      </c>
      <c r="K10168">
        <v>4.4607000000000001</v>
      </c>
    </row>
    <row r="10169" spans="1:11" hidden="1">
      <c r="A10169" t="s">
        <v>664</v>
      </c>
      <c r="B10169" t="s">
        <v>662</v>
      </c>
      <c r="C10169">
        <v>181</v>
      </c>
      <c r="D10169" t="s">
        <v>142</v>
      </c>
      <c r="E10169">
        <v>0.62009999999999998</v>
      </c>
      <c r="F10169">
        <v>-6.9356</v>
      </c>
      <c r="G10169">
        <v>8.2698999999999998</v>
      </c>
      <c r="H10169">
        <v>-0.1172</v>
      </c>
      <c r="I10169">
        <v>-4.2910000000000001E-5</v>
      </c>
      <c r="J10169">
        <v>-0.10580000000000001</v>
      </c>
      <c r="K10169">
        <v>0.56240000000000001</v>
      </c>
    </row>
    <row r="10170" spans="1:11" hidden="1">
      <c r="A10170" t="s">
        <v>664</v>
      </c>
      <c r="B10170" t="s">
        <v>662</v>
      </c>
      <c r="C10170">
        <v>181</v>
      </c>
      <c r="D10170" t="s">
        <v>142</v>
      </c>
      <c r="E10170">
        <v>1.0561</v>
      </c>
      <c r="F10170">
        <v>-6.9356</v>
      </c>
      <c r="G10170">
        <v>6.1707999999999998</v>
      </c>
      <c r="H10170">
        <v>-0.1172</v>
      </c>
      <c r="I10170">
        <v>-4.2910000000000001E-5</v>
      </c>
      <c r="J10170">
        <v>-5.4699999999999999E-2</v>
      </c>
      <c r="K10170">
        <v>-2.6145999999999998</v>
      </c>
    </row>
    <row r="10171" spans="1:11" hidden="1">
      <c r="A10171" t="s">
        <v>664</v>
      </c>
      <c r="B10171" t="s">
        <v>662</v>
      </c>
      <c r="C10171">
        <v>181</v>
      </c>
      <c r="D10171" t="s">
        <v>142</v>
      </c>
      <c r="E10171">
        <v>1.4921</v>
      </c>
      <c r="F10171">
        <v>-6.9356</v>
      </c>
      <c r="G10171">
        <v>3.8024</v>
      </c>
      <c r="H10171">
        <v>-0.1172</v>
      </c>
      <c r="I10171">
        <v>-4.2910000000000001E-5</v>
      </c>
      <c r="J10171">
        <v>-3.7000000000000002E-3</v>
      </c>
      <c r="K10171">
        <v>-4.7887000000000004</v>
      </c>
    </row>
    <row r="10172" spans="1:11" hidden="1">
      <c r="A10172" t="s">
        <v>664</v>
      </c>
      <c r="B10172" t="s">
        <v>662</v>
      </c>
      <c r="C10172">
        <v>181</v>
      </c>
      <c r="D10172" t="s">
        <v>142</v>
      </c>
      <c r="E10172">
        <v>1.9279999999999999</v>
      </c>
      <c r="F10172">
        <v>-6.9356</v>
      </c>
      <c r="G10172">
        <v>1.4491000000000001</v>
      </c>
      <c r="H10172">
        <v>-0.1172</v>
      </c>
      <c r="I10172">
        <v>-4.2910000000000001E-5</v>
      </c>
      <c r="J10172">
        <v>4.7399999999999998E-2</v>
      </c>
      <c r="K10172">
        <v>-5.9306000000000001</v>
      </c>
    </row>
    <row r="10173" spans="1:11" hidden="1">
      <c r="A10173" t="s">
        <v>664</v>
      </c>
      <c r="B10173" t="s">
        <v>662</v>
      </c>
      <c r="C10173">
        <v>181</v>
      </c>
      <c r="D10173" t="s">
        <v>142</v>
      </c>
      <c r="E10173">
        <v>2.3639999999999999</v>
      </c>
      <c r="F10173">
        <v>-6.9356</v>
      </c>
      <c r="G10173">
        <v>-0.28050000000000003</v>
      </c>
      <c r="H10173">
        <v>-0.1172</v>
      </c>
      <c r="I10173">
        <v>-4.2910000000000001E-5</v>
      </c>
      <c r="J10173">
        <v>9.8500000000000004E-2</v>
      </c>
      <c r="K10173">
        <v>-6.1510999999999996</v>
      </c>
    </row>
    <row r="10174" spans="1:11" hidden="1">
      <c r="A10174" t="s">
        <v>664</v>
      </c>
      <c r="B10174" t="s">
        <v>662</v>
      </c>
      <c r="C10174">
        <v>181</v>
      </c>
      <c r="D10174" t="s">
        <v>142</v>
      </c>
      <c r="E10174">
        <v>2.8</v>
      </c>
      <c r="F10174">
        <v>-6.9356</v>
      </c>
      <c r="G10174">
        <v>-1.0690999999999999</v>
      </c>
      <c r="H10174">
        <v>-0.1172</v>
      </c>
      <c r="I10174">
        <v>-4.2910000000000001E-5</v>
      </c>
      <c r="J10174">
        <v>0.14960000000000001</v>
      </c>
      <c r="K10174">
        <v>-5.8227000000000002</v>
      </c>
    </row>
    <row r="10175" spans="1:11" hidden="1">
      <c r="A10175" t="s">
        <v>664</v>
      </c>
      <c r="B10175" t="s">
        <v>662</v>
      </c>
      <c r="C10175">
        <v>181</v>
      </c>
      <c r="D10175" t="s">
        <v>142</v>
      </c>
      <c r="E10175">
        <v>2.8</v>
      </c>
      <c r="F10175">
        <v>-0.26529999999999998</v>
      </c>
      <c r="G10175">
        <v>-4.4362000000000004</v>
      </c>
      <c r="H10175">
        <v>0.39639999999999997</v>
      </c>
      <c r="I10175">
        <v>-4.2910000000000001E-5</v>
      </c>
      <c r="J10175">
        <v>0.61150000000000004</v>
      </c>
      <c r="K10175">
        <v>-5.8227000000000002</v>
      </c>
    </row>
    <row r="10176" spans="1:11" hidden="1">
      <c r="A10176" t="s">
        <v>664</v>
      </c>
      <c r="B10176" t="s">
        <v>662</v>
      </c>
      <c r="C10176">
        <v>181</v>
      </c>
      <c r="D10176" t="s">
        <v>142</v>
      </c>
      <c r="E10176">
        <v>3.2360000000000002</v>
      </c>
      <c r="F10176">
        <v>-0.26529999999999998</v>
      </c>
      <c r="G10176">
        <v>-4.7544000000000004</v>
      </c>
      <c r="H10176">
        <v>0.39639999999999997</v>
      </c>
      <c r="I10176">
        <v>-4.2910000000000001E-5</v>
      </c>
      <c r="J10176">
        <v>0.43869999999999998</v>
      </c>
      <c r="K10176">
        <v>-3.8024</v>
      </c>
    </row>
    <row r="10177" spans="1:11" hidden="1">
      <c r="A10177" t="s">
        <v>664</v>
      </c>
      <c r="B10177" t="s">
        <v>662</v>
      </c>
      <c r="C10177">
        <v>181</v>
      </c>
      <c r="D10177" t="s">
        <v>142</v>
      </c>
      <c r="E10177">
        <v>3.6720000000000002</v>
      </c>
      <c r="F10177">
        <v>-0.26529999999999998</v>
      </c>
      <c r="G10177">
        <v>-5.0726000000000004</v>
      </c>
      <c r="H10177">
        <v>0.39639999999999997</v>
      </c>
      <c r="I10177">
        <v>-4.2910000000000001E-5</v>
      </c>
      <c r="J10177">
        <v>0.26590000000000003</v>
      </c>
      <c r="K10177">
        <v>-1.6395999999999999</v>
      </c>
    </row>
    <row r="10178" spans="1:11" hidden="1">
      <c r="A10178" t="s">
        <v>664</v>
      </c>
      <c r="B10178" t="s">
        <v>662</v>
      </c>
      <c r="C10178">
        <v>181</v>
      </c>
      <c r="D10178" t="s">
        <v>142</v>
      </c>
      <c r="E10178">
        <v>4.1079999999999997</v>
      </c>
      <c r="F10178">
        <v>-0.26529999999999998</v>
      </c>
      <c r="G10178">
        <v>-5.3907999999999996</v>
      </c>
      <c r="H10178">
        <v>0.39639999999999997</v>
      </c>
      <c r="I10178">
        <v>-4.2910000000000001E-5</v>
      </c>
      <c r="J10178">
        <v>9.2999999999999999E-2</v>
      </c>
      <c r="K10178">
        <v>0.66200000000000003</v>
      </c>
    </row>
    <row r="10179" spans="1:11" hidden="1">
      <c r="A10179" t="s">
        <v>664</v>
      </c>
      <c r="B10179" t="s">
        <v>662</v>
      </c>
      <c r="C10179">
        <v>181</v>
      </c>
      <c r="D10179" t="s">
        <v>142</v>
      </c>
      <c r="E10179">
        <v>4.5438999999999998</v>
      </c>
      <c r="F10179">
        <v>-0.26529999999999998</v>
      </c>
      <c r="G10179">
        <v>-5.7089999999999996</v>
      </c>
      <c r="H10179">
        <v>0.39639999999999997</v>
      </c>
      <c r="I10179">
        <v>-4.2910000000000001E-5</v>
      </c>
      <c r="J10179">
        <v>-7.9200000000000007E-2</v>
      </c>
      <c r="K10179">
        <v>3.1021999999999998</v>
      </c>
    </row>
    <row r="10180" spans="1:11" hidden="1">
      <c r="A10180" t="s">
        <v>664</v>
      </c>
      <c r="B10180" t="s">
        <v>662</v>
      </c>
      <c r="C10180">
        <v>181</v>
      </c>
      <c r="D10180" t="s">
        <v>142</v>
      </c>
      <c r="E10180">
        <v>4.9798999999999998</v>
      </c>
      <c r="F10180">
        <v>-0.26529999999999998</v>
      </c>
      <c r="G10180">
        <v>-6.0271999999999997</v>
      </c>
      <c r="H10180">
        <v>0.39639999999999997</v>
      </c>
      <c r="I10180">
        <v>-4.2910000000000001E-5</v>
      </c>
      <c r="J10180">
        <v>-0.25119999999999998</v>
      </c>
      <c r="K10180">
        <v>5.6811999999999996</v>
      </c>
    </row>
    <row r="10181" spans="1:11" hidden="1">
      <c r="A10181" t="s">
        <v>664</v>
      </c>
      <c r="B10181" t="s">
        <v>662</v>
      </c>
      <c r="C10181">
        <v>181</v>
      </c>
      <c r="D10181" t="s">
        <v>142</v>
      </c>
      <c r="E10181">
        <v>5.4158999999999997</v>
      </c>
      <c r="F10181">
        <v>-0.26529999999999998</v>
      </c>
      <c r="G10181">
        <v>-6.3453999999999997</v>
      </c>
      <c r="H10181">
        <v>0.39639999999999997</v>
      </c>
      <c r="I10181">
        <v>-4.2910000000000001E-5</v>
      </c>
      <c r="J10181">
        <v>-0.42320000000000002</v>
      </c>
      <c r="K10181">
        <v>8.3988999999999994</v>
      </c>
    </row>
    <row r="10182" spans="1:11" hidden="1">
      <c r="A10182" t="s">
        <v>664</v>
      </c>
      <c r="B10182" t="s">
        <v>662</v>
      </c>
      <c r="C10182">
        <v>181</v>
      </c>
      <c r="D10182" t="s">
        <v>143</v>
      </c>
      <c r="E10182">
        <v>0.18410000000000001</v>
      </c>
      <c r="F10182">
        <v>-6.9417</v>
      </c>
      <c r="G10182">
        <v>9.4085999999999999</v>
      </c>
      <c r="H10182">
        <v>-0.1172</v>
      </c>
      <c r="I10182">
        <v>-4.3000000000000002E-5</v>
      </c>
      <c r="J10182">
        <v>-0.157</v>
      </c>
      <c r="K10182">
        <v>4.3334999999999999</v>
      </c>
    </row>
    <row r="10183" spans="1:11" hidden="1">
      <c r="A10183" t="s">
        <v>664</v>
      </c>
      <c r="B10183" t="s">
        <v>662</v>
      </c>
      <c r="C10183">
        <v>181</v>
      </c>
      <c r="D10183" t="s">
        <v>143</v>
      </c>
      <c r="E10183">
        <v>0.62009999999999998</v>
      </c>
      <c r="F10183">
        <v>-6.9417</v>
      </c>
      <c r="G10183">
        <v>8.2225999999999999</v>
      </c>
      <c r="H10183">
        <v>-0.1172</v>
      </c>
      <c r="I10183">
        <v>-4.3000000000000002E-5</v>
      </c>
      <c r="J10183">
        <v>-0.10589999999999999</v>
      </c>
      <c r="K10183">
        <v>0.45579999999999998</v>
      </c>
    </row>
    <row r="10184" spans="1:11" hidden="1">
      <c r="A10184" t="s">
        <v>664</v>
      </c>
      <c r="B10184" t="s">
        <v>662</v>
      </c>
      <c r="C10184">
        <v>181</v>
      </c>
      <c r="D10184" t="s">
        <v>143</v>
      </c>
      <c r="E10184">
        <v>1.0561</v>
      </c>
      <c r="F10184">
        <v>-6.9417</v>
      </c>
      <c r="G10184">
        <v>6.1235999999999997</v>
      </c>
      <c r="H10184">
        <v>-0.1172</v>
      </c>
      <c r="I10184">
        <v>-4.3000000000000002E-5</v>
      </c>
      <c r="J10184">
        <v>-5.4800000000000001E-2</v>
      </c>
      <c r="K10184">
        <v>-2.7006000000000001</v>
      </c>
    </row>
    <row r="10185" spans="1:11" hidden="1">
      <c r="A10185" t="s">
        <v>664</v>
      </c>
      <c r="B10185" t="s">
        <v>662</v>
      </c>
      <c r="C10185">
        <v>181</v>
      </c>
      <c r="D10185" t="s">
        <v>143</v>
      </c>
      <c r="E10185">
        <v>1.4921</v>
      </c>
      <c r="F10185">
        <v>-6.9417</v>
      </c>
      <c r="G10185">
        <v>3.7551999999999999</v>
      </c>
      <c r="H10185">
        <v>-0.1172</v>
      </c>
      <c r="I10185">
        <v>-4.3000000000000002E-5</v>
      </c>
      <c r="J10185">
        <v>-3.7000000000000002E-3</v>
      </c>
      <c r="K10185">
        <v>-4.8540999999999999</v>
      </c>
    </row>
    <row r="10186" spans="1:11" hidden="1">
      <c r="A10186" t="s">
        <v>664</v>
      </c>
      <c r="B10186" t="s">
        <v>662</v>
      </c>
      <c r="C10186">
        <v>181</v>
      </c>
      <c r="D10186" t="s">
        <v>143</v>
      </c>
      <c r="E10186">
        <v>1.9279999999999999</v>
      </c>
      <c r="F10186">
        <v>-6.9417</v>
      </c>
      <c r="G10186">
        <v>1.4018999999999999</v>
      </c>
      <c r="H10186">
        <v>-0.1172</v>
      </c>
      <c r="I10186">
        <v>-4.3000000000000002E-5</v>
      </c>
      <c r="J10186">
        <v>4.7399999999999998E-2</v>
      </c>
      <c r="K10186">
        <v>-5.9753999999999996</v>
      </c>
    </row>
    <row r="10187" spans="1:11" hidden="1">
      <c r="A10187" t="s">
        <v>664</v>
      </c>
      <c r="B10187" t="s">
        <v>662</v>
      </c>
      <c r="C10187">
        <v>181</v>
      </c>
      <c r="D10187" t="s">
        <v>143</v>
      </c>
      <c r="E10187">
        <v>2.3639999999999999</v>
      </c>
      <c r="F10187">
        <v>-6.9417</v>
      </c>
      <c r="G10187">
        <v>-0.32769999999999999</v>
      </c>
      <c r="H10187">
        <v>-0.1172</v>
      </c>
      <c r="I10187">
        <v>-4.3000000000000002E-5</v>
      </c>
      <c r="J10187">
        <v>9.8500000000000004E-2</v>
      </c>
      <c r="K10187">
        <v>-6.1753999999999998</v>
      </c>
    </row>
    <row r="10188" spans="1:11" hidden="1">
      <c r="A10188" t="s">
        <v>664</v>
      </c>
      <c r="B10188" t="s">
        <v>662</v>
      </c>
      <c r="C10188">
        <v>181</v>
      </c>
      <c r="D10188" t="s">
        <v>143</v>
      </c>
      <c r="E10188">
        <v>2.8</v>
      </c>
      <c r="F10188">
        <v>-6.9417</v>
      </c>
      <c r="G10188">
        <v>-1.1164000000000001</v>
      </c>
      <c r="H10188">
        <v>-0.1172</v>
      </c>
      <c r="I10188">
        <v>-4.3000000000000002E-5</v>
      </c>
      <c r="J10188">
        <v>0.14960000000000001</v>
      </c>
      <c r="K10188">
        <v>-5.8263999999999996</v>
      </c>
    </row>
    <row r="10189" spans="1:11" hidden="1">
      <c r="A10189" t="s">
        <v>664</v>
      </c>
      <c r="B10189" t="s">
        <v>662</v>
      </c>
      <c r="C10189">
        <v>181</v>
      </c>
      <c r="D10189" t="s">
        <v>143</v>
      </c>
      <c r="E10189">
        <v>2.8</v>
      </c>
      <c r="F10189">
        <v>-0.27650000000000002</v>
      </c>
      <c r="G10189">
        <v>-4.4833999999999996</v>
      </c>
      <c r="H10189">
        <v>0.39460000000000001</v>
      </c>
      <c r="I10189">
        <v>-4.3000000000000002E-5</v>
      </c>
      <c r="J10189">
        <v>0.6089</v>
      </c>
      <c r="K10189">
        <v>-5.8263999999999996</v>
      </c>
    </row>
    <row r="10190" spans="1:11" hidden="1">
      <c r="A10190" t="s">
        <v>664</v>
      </c>
      <c r="B10190" t="s">
        <v>662</v>
      </c>
      <c r="C10190">
        <v>181</v>
      </c>
      <c r="D10190" t="s">
        <v>143</v>
      </c>
      <c r="E10190">
        <v>3.2360000000000002</v>
      </c>
      <c r="F10190">
        <v>-0.27650000000000002</v>
      </c>
      <c r="G10190">
        <v>-4.8015999999999996</v>
      </c>
      <c r="H10190">
        <v>0.39460000000000001</v>
      </c>
      <c r="I10190">
        <v>-4.3000000000000002E-5</v>
      </c>
      <c r="J10190">
        <v>0.43690000000000001</v>
      </c>
      <c r="K10190">
        <v>-3.8193000000000001</v>
      </c>
    </row>
    <row r="10191" spans="1:11" hidden="1">
      <c r="A10191" t="s">
        <v>664</v>
      </c>
      <c r="B10191" t="s">
        <v>662</v>
      </c>
      <c r="C10191">
        <v>181</v>
      </c>
      <c r="D10191" t="s">
        <v>143</v>
      </c>
      <c r="E10191">
        <v>3.6720000000000002</v>
      </c>
      <c r="F10191">
        <v>-0.27650000000000002</v>
      </c>
      <c r="G10191">
        <v>-5.1197999999999997</v>
      </c>
      <c r="H10191">
        <v>0.39460000000000001</v>
      </c>
      <c r="I10191">
        <v>-4.3000000000000002E-5</v>
      </c>
      <c r="J10191">
        <v>0.26490000000000002</v>
      </c>
      <c r="K10191">
        <v>-1.677</v>
      </c>
    </row>
    <row r="10192" spans="1:11" hidden="1">
      <c r="A10192" t="s">
        <v>664</v>
      </c>
      <c r="B10192" t="s">
        <v>662</v>
      </c>
      <c r="C10192">
        <v>181</v>
      </c>
      <c r="D10192" t="s">
        <v>143</v>
      </c>
      <c r="E10192">
        <v>4.1079999999999997</v>
      </c>
      <c r="F10192">
        <v>-0.27650000000000002</v>
      </c>
      <c r="G10192">
        <v>-5.4379999999999997</v>
      </c>
      <c r="H10192">
        <v>0.39460000000000001</v>
      </c>
      <c r="I10192">
        <v>-4.3000000000000002E-5</v>
      </c>
      <c r="J10192">
        <v>9.2899999999999996E-2</v>
      </c>
      <c r="K10192">
        <v>0.60389999999999999</v>
      </c>
    </row>
    <row r="10193" spans="1:11" hidden="1">
      <c r="A10193" t="s">
        <v>664</v>
      </c>
      <c r="B10193" t="s">
        <v>662</v>
      </c>
      <c r="C10193">
        <v>181</v>
      </c>
      <c r="D10193" t="s">
        <v>143</v>
      </c>
      <c r="E10193">
        <v>4.5438999999999998</v>
      </c>
      <c r="F10193">
        <v>-0.27650000000000002</v>
      </c>
      <c r="G10193">
        <v>-5.7561999999999998</v>
      </c>
      <c r="H10193">
        <v>0.39460000000000001</v>
      </c>
      <c r="I10193">
        <v>-4.3000000000000002E-5</v>
      </c>
      <c r="J10193">
        <v>-7.9799999999999996E-2</v>
      </c>
      <c r="K10193">
        <v>3.0236000000000001</v>
      </c>
    </row>
    <row r="10194" spans="1:11" hidden="1">
      <c r="A10194" t="s">
        <v>664</v>
      </c>
      <c r="B10194" t="s">
        <v>662</v>
      </c>
      <c r="C10194">
        <v>181</v>
      </c>
      <c r="D10194" t="s">
        <v>143</v>
      </c>
      <c r="E10194">
        <v>4.9798999999999998</v>
      </c>
      <c r="F10194">
        <v>-0.27650000000000002</v>
      </c>
      <c r="G10194">
        <v>-6.0743999999999998</v>
      </c>
      <c r="H10194">
        <v>0.39460000000000001</v>
      </c>
      <c r="I10194">
        <v>-4.3000000000000002E-5</v>
      </c>
      <c r="J10194">
        <v>-0.25259999999999999</v>
      </c>
      <c r="K10194">
        <v>5.5819999999999999</v>
      </c>
    </row>
    <row r="10195" spans="1:11" hidden="1">
      <c r="A10195" t="s">
        <v>664</v>
      </c>
      <c r="B10195" t="s">
        <v>662</v>
      </c>
      <c r="C10195">
        <v>181</v>
      </c>
      <c r="D10195" t="s">
        <v>143</v>
      </c>
      <c r="E10195">
        <v>5.4158999999999997</v>
      </c>
      <c r="F10195">
        <v>-0.27650000000000002</v>
      </c>
      <c r="G10195">
        <v>-6.3926999999999996</v>
      </c>
      <c r="H10195">
        <v>0.39460000000000001</v>
      </c>
      <c r="I10195">
        <v>-4.3000000000000002E-5</v>
      </c>
      <c r="J10195">
        <v>-0.4254</v>
      </c>
      <c r="K10195">
        <v>8.2790999999999997</v>
      </c>
    </row>
    <row r="10196" spans="1:11" hidden="1">
      <c r="A10196" t="s">
        <v>664</v>
      </c>
      <c r="B10196" t="s">
        <v>662</v>
      </c>
      <c r="C10196">
        <v>181</v>
      </c>
      <c r="D10196" t="s">
        <v>144</v>
      </c>
      <c r="E10196">
        <v>0.18410000000000001</v>
      </c>
      <c r="F10196">
        <v>5.0846</v>
      </c>
      <c r="G10196">
        <v>9.4054000000000002</v>
      </c>
      <c r="H10196">
        <v>8.9599999999999999E-2</v>
      </c>
      <c r="I10196">
        <v>-4.5049999999999997E-5</v>
      </c>
      <c r="J10196">
        <v>0.11840000000000001</v>
      </c>
      <c r="K10196">
        <v>4.3285</v>
      </c>
    </row>
    <row r="10197" spans="1:11" hidden="1">
      <c r="A10197" t="s">
        <v>664</v>
      </c>
      <c r="B10197" t="s">
        <v>662</v>
      </c>
      <c r="C10197">
        <v>181</v>
      </c>
      <c r="D10197" t="s">
        <v>144</v>
      </c>
      <c r="E10197">
        <v>0.62009999999999998</v>
      </c>
      <c r="F10197">
        <v>5.0846</v>
      </c>
      <c r="G10197">
        <v>8.2194000000000003</v>
      </c>
      <c r="H10197">
        <v>8.9599999999999999E-2</v>
      </c>
      <c r="I10197">
        <v>-4.5049999999999997E-5</v>
      </c>
      <c r="J10197">
        <v>7.9399999999999998E-2</v>
      </c>
      <c r="K10197">
        <v>0.45229999999999998</v>
      </c>
    </row>
    <row r="10198" spans="1:11" hidden="1">
      <c r="A10198" t="s">
        <v>664</v>
      </c>
      <c r="B10198" t="s">
        <v>662</v>
      </c>
      <c r="C10198">
        <v>181</v>
      </c>
      <c r="D10198" t="s">
        <v>144</v>
      </c>
      <c r="E10198">
        <v>1.0561</v>
      </c>
      <c r="F10198">
        <v>5.0846</v>
      </c>
      <c r="G10198">
        <v>6.1204000000000001</v>
      </c>
      <c r="H10198">
        <v>8.9599999999999999E-2</v>
      </c>
      <c r="I10198">
        <v>-4.5049999999999997E-5</v>
      </c>
      <c r="J10198">
        <v>4.0300000000000002E-2</v>
      </c>
      <c r="K10198">
        <v>-2.7027999999999999</v>
      </c>
    </row>
    <row r="10199" spans="1:11" hidden="1">
      <c r="A10199" t="s">
        <v>664</v>
      </c>
      <c r="B10199" t="s">
        <v>662</v>
      </c>
      <c r="C10199">
        <v>181</v>
      </c>
      <c r="D10199" t="s">
        <v>144</v>
      </c>
      <c r="E10199">
        <v>1.4921</v>
      </c>
      <c r="F10199">
        <v>5.0846</v>
      </c>
      <c r="G10199">
        <v>3.7519999999999998</v>
      </c>
      <c r="H10199">
        <v>8.9599999999999999E-2</v>
      </c>
      <c r="I10199">
        <v>-4.5049999999999997E-5</v>
      </c>
      <c r="J10199">
        <v>1.1999999999999999E-3</v>
      </c>
      <c r="K10199">
        <v>-4.8548999999999998</v>
      </c>
    </row>
    <row r="10200" spans="1:11" hidden="1">
      <c r="A10200" t="s">
        <v>664</v>
      </c>
      <c r="B10200" t="s">
        <v>662</v>
      </c>
      <c r="C10200">
        <v>181</v>
      </c>
      <c r="D10200" t="s">
        <v>144</v>
      </c>
      <c r="E10200">
        <v>1.9279999999999999</v>
      </c>
      <c r="F10200">
        <v>5.0846</v>
      </c>
      <c r="G10200">
        <v>1.3986000000000001</v>
      </c>
      <c r="H10200">
        <v>8.9599999999999999E-2</v>
      </c>
      <c r="I10200">
        <v>-4.5049999999999997E-5</v>
      </c>
      <c r="J10200">
        <v>-3.78E-2</v>
      </c>
      <c r="K10200">
        <v>-5.9748000000000001</v>
      </c>
    </row>
    <row r="10201" spans="1:11" hidden="1">
      <c r="A10201" t="s">
        <v>664</v>
      </c>
      <c r="B10201" t="s">
        <v>662</v>
      </c>
      <c r="C10201">
        <v>181</v>
      </c>
      <c r="D10201" t="s">
        <v>144</v>
      </c>
      <c r="E10201">
        <v>2.3639999999999999</v>
      </c>
      <c r="F10201">
        <v>5.0846</v>
      </c>
      <c r="G10201">
        <v>-0.33090000000000003</v>
      </c>
      <c r="H10201">
        <v>8.9599999999999999E-2</v>
      </c>
      <c r="I10201">
        <v>-4.5049999999999997E-5</v>
      </c>
      <c r="J10201">
        <v>-7.6899999999999996E-2</v>
      </c>
      <c r="K10201">
        <v>-6.1733000000000002</v>
      </c>
    </row>
    <row r="10202" spans="1:11" hidden="1">
      <c r="A10202" t="s">
        <v>664</v>
      </c>
      <c r="B10202" t="s">
        <v>662</v>
      </c>
      <c r="C10202">
        <v>181</v>
      </c>
      <c r="D10202" t="s">
        <v>144</v>
      </c>
      <c r="E10202">
        <v>2.8</v>
      </c>
      <c r="F10202">
        <v>5.0846</v>
      </c>
      <c r="G10202">
        <v>-1.1195999999999999</v>
      </c>
      <c r="H10202">
        <v>8.9599999999999999E-2</v>
      </c>
      <c r="I10202">
        <v>-4.5049999999999997E-5</v>
      </c>
      <c r="J10202">
        <v>-0.1159</v>
      </c>
      <c r="K10202">
        <v>-5.8228999999999997</v>
      </c>
    </row>
    <row r="10203" spans="1:11" hidden="1">
      <c r="A10203" t="s">
        <v>664</v>
      </c>
      <c r="B10203" t="s">
        <v>662</v>
      </c>
      <c r="C10203">
        <v>181</v>
      </c>
      <c r="D10203" t="s">
        <v>144</v>
      </c>
      <c r="E10203">
        <v>2.8</v>
      </c>
      <c r="F10203">
        <v>-0.34789999999999999</v>
      </c>
      <c r="G10203">
        <v>-4.4866999999999999</v>
      </c>
      <c r="H10203">
        <v>-0.30959999999999999</v>
      </c>
      <c r="I10203">
        <v>-4.5049999999999997E-5</v>
      </c>
      <c r="J10203">
        <v>-0.47689999999999999</v>
      </c>
      <c r="K10203">
        <v>-5.8228999999999997</v>
      </c>
    </row>
    <row r="10204" spans="1:11" hidden="1">
      <c r="A10204" t="s">
        <v>664</v>
      </c>
      <c r="B10204" t="s">
        <v>662</v>
      </c>
      <c r="C10204">
        <v>181</v>
      </c>
      <c r="D10204" t="s">
        <v>144</v>
      </c>
      <c r="E10204">
        <v>3.2360000000000002</v>
      </c>
      <c r="F10204">
        <v>-0.34789999999999999</v>
      </c>
      <c r="G10204">
        <v>-4.8048999999999999</v>
      </c>
      <c r="H10204">
        <v>-0.30959999999999999</v>
      </c>
      <c r="I10204">
        <v>-4.5049999999999997E-5</v>
      </c>
      <c r="J10204">
        <v>-0.34189999999999998</v>
      </c>
      <c r="K10204">
        <v>-3.7806000000000002</v>
      </c>
    </row>
    <row r="10205" spans="1:11" hidden="1">
      <c r="A10205" t="s">
        <v>664</v>
      </c>
      <c r="B10205" t="s">
        <v>662</v>
      </c>
      <c r="C10205">
        <v>181</v>
      </c>
      <c r="D10205" t="s">
        <v>144</v>
      </c>
      <c r="E10205">
        <v>3.6720000000000002</v>
      </c>
      <c r="F10205">
        <v>-0.34789999999999999</v>
      </c>
      <c r="G10205">
        <v>-5.1231</v>
      </c>
      <c r="H10205">
        <v>-0.30959999999999999</v>
      </c>
      <c r="I10205">
        <v>-4.5049999999999997E-5</v>
      </c>
      <c r="J10205">
        <v>-0.2069</v>
      </c>
      <c r="K10205">
        <v>-1.5958000000000001</v>
      </c>
    </row>
    <row r="10206" spans="1:11" hidden="1">
      <c r="A10206" t="s">
        <v>664</v>
      </c>
      <c r="B10206" t="s">
        <v>662</v>
      </c>
      <c r="C10206">
        <v>181</v>
      </c>
      <c r="D10206" t="s">
        <v>144</v>
      </c>
      <c r="E10206">
        <v>4.1079999999999997</v>
      </c>
      <c r="F10206">
        <v>-0.34789999999999999</v>
      </c>
      <c r="G10206">
        <v>-5.4413</v>
      </c>
      <c r="H10206">
        <v>-0.30959999999999999</v>
      </c>
      <c r="I10206">
        <v>-4.5049999999999997E-5</v>
      </c>
      <c r="J10206">
        <v>-7.1999999999999995E-2</v>
      </c>
      <c r="K10206">
        <v>0.72770000000000001</v>
      </c>
    </row>
    <row r="10207" spans="1:11" hidden="1">
      <c r="A10207" t="s">
        <v>664</v>
      </c>
      <c r="B10207" t="s">
        <v>662</v>
      </c>
      <c r="C10207">
        <v>181</v>
      </c>
      <c r="D10207" t="s">
        <v>144</v>
      </c>
      <c r="E10207">
        <v>4.5438999999999998</v>
      </c>
      <c r="F10207">
        <v>-0.34789999999999999</v>
      </c>
      <c r="G10207">
        <v>-5.7595000000000001</v>
      </c>
      <c r="H10207">
        <v>-0.30959999999999999</v>
      </c>
      <c r="I10207">
        <v>-4.5049999999999997E-5</v>
      </c>
      <c r="J10207">
        <v>6.3600000000000004E-2</v>
      </c>
      <c r="K10207">
        <v>3.19</v>
      </c>
    </row>
    <row r="10208" spans="1:11" hidden="1">
      <c r="A10208" t="s">
        <v>664</v>
      </c>
      <c r="B10208" t="s">
        <v>662</v>
      </c>
      <c r="C10208">
        <v>181</v>
      </c>
      <c r="D10208" t="s">
        <v>144</v>
      </c>
      <c r="E10208">
        <v>4.9798999999999998</v>
      </c>
      <c r="F10208">
        <v>-0.34789999999999999</v>
      </c>
      <c r="G10208">
        <v>-6.0777000000000001</v>
      </c>
      <c r="H10208">
        <v>-0.30959999999999999</v>
      </c>
      <c r="I10208">
        <v>-4.5049999999999997E-5</v>
      </c>
      <c r="J10208">
        <v>0.19939999999999999</v>
      </c>
      <c r="K10208">
        <v>5.7910000000000004</v>
      </c>
    </row>
    <row r="10209" spans="1:11" hidden="1">
      <c r="A10209" t="s">
        <v>664</v>
      </c>
      <c r="B10209" t="s">
        <v>662</v>
      </c>
      <c r="C10209">
        <v>181</v>
      </c>
      <c r="D10209" t="s">
        <v>144</v>
      </c>
      <c r="E10209">
        <v>5.4158999999999997</v>
      </c>
      <c r="F10209">
        <v>-0.34789999999999999</v>
      </c>
      <c r="G10209">
        <v>-6.3959000000000001</v>
      </c>
      <c r="H10209">
        <v>-0.30959999999999999</v>
      </c>
      <c r="I10209">
        <v>-4.5049999999999997E-5</v>
      </c>
      <c r="J10209">
        <v>0.3352</v>
      </c>
      <c r="K10209">
        <v>8.5306999999999995</v>
      </c>
    </row>
    <row r="10210" spans="1:11" hidden="1">
      <c r="A10210" t="s">
        <v>664</v>
      </c>
      <c r="B10210" t="s">
        <v>662</v>
      </c>
      <c r="C10210">
        <v>181</v>
      </c>
      <c r="D10210" t="s">
        <v>145</v>
      </c>
      <c r="E10210">
        <v>0.18410000000000001</v>
      </c>
      <c r="F10210">
        <v>5.0785</v>
      </c>
      <c r="G10210">
        <v>9.3582000000000001</v>
      </c>
      <c r="H10210">
        <v>8.9499999999999996E-2</v>
      </c>
      <c r="I10210">
        <v>-4.5139999999999998E-5</v>
      </c>
      <c r="J10210">
        <v>0.1183</v>
      </c>
      <c r="K10210">
        <v>4.2012999999999998</v>
      </c>
    </row>
    <row r="10211" spans="1:11" hidden="1">
      <c r="A10211" t="s">
        <v>664</v>
      </c>
      <c r="B10211" t="s">
        <v>662</v>
      </c>
      <c r="C10211">
        <v>181</v>
      </c>
      <c r="D10211" t="s">
        <v>145</v>
      </c>
      <c r="E10211">
        <v>0.62009999999999998</v>
      </c>
      <c r="F10211">
        <v>5.0785</v>
      </c>
      <c r="G10211">
        <v>8.1722000000000001</v>
      </c>
      <c r="H10211">
        <v>8.9499999999999996E-2</v>
      </c>
      <c r="I10211">
        <v>-4.5139999999999998E-5</v>
      </c>
      <c r="J10211">
        <v>7.9299999999999995E-2</v>
      </c>
      <c r="K10211">
        <v>0.34570000000000001</v>
      </c>
    </row>
    <row r="10212" spans="1:11" hidden="1">
      <c r="A10212" t="s">
        <v>664</v>
      </c>
      <c r="B10212" t="s">
        <v>662</v>
      </c>
      <c r="C10212">
        <v>181</v>
      </c>
      <c r="D10212" t="s">
        <v>145</v>
      </c>
      <c r="E10212">
        <v>1.0561</v>
      </c>
      <c r="F10212">
        <v>5.0785</v>
      </c>
      <c r="G10212">
        <v>6.0731999999999999</v>
      </c>
      <c r="H10212">
        <v>8.9499999999999996E-2</v>
      </c>
      <c r="I10212">
        <v>-4.5139999999999998E-5</v>
      </c>
      <c r="J10212">
        <v>4.02E-2</v>
      </c>
      <c r="K10212">
        <v>-2.7888000000000002</v>
      </c>
    </row>
    <row r="10213" spans="1:11" hidden="1">
      <c r="A10213" t="s">
        <v>664</v>
      </c>
      <c r="B10213" t="s">
        <v>662</v>
      </c>
      <c r="C10213">
        <v>181</v>
      </c>
      <c r="D10213" t="s">
        <v>145</v>
      </c>
      <c r="E10213">
        <v>1.4921</v>
      </c>
      <c r="F10213">
        <v>5.0785</v>
      </c>
      <c r="G10213">
        <v>3.7048000000000001</v>
      </c>
      <c r="H10213">
        <v>8.9499999999999996E-2</v>
      </c>
      <c r="I10213">
        <v>-4.5139999999999998E-5</v>
      </c>
      <c r="J10213">
        <v>1.1999999999999999E-3</v>
      </c>
      <c r="K10213">
        <v>-4.9203000000000001</v>
      </c>
    </row>
    <row r="10214" spans="1:11" hidden="1">
      <c r="A10214" t="s">
        <v>664</v>
      </c>
      <c r="B10214" t="s">
        <v>662</v>
      </c>
      <c r="C10214">
        <v>181</v>
      </c>
      <c r="D10214" t="s">
        <v>145</v>
      </c>
      <c r="E10214">
        <v>1.9279999999999999</v>
      </c>
      <c r="F10214">
        <v>5.0785</v>
      </c>
      <c r="G10214">
        <v>1.3513999999999999</v>
      </c>
      <c r="H10214">
        <v>8.9499999999999996E-2</v>
      </c>
      <c r="I10214">
        <v>-4.5139999999999998E-5</v>
      </c>
      <c r="J10214">
        <v>-3.78E-2</v>
      </c>
      <c r="K10214">
        <v>-6.0195999999999996</v>
      </c>
    </row>
    <row r="10215" spans="1:11" hidden="1">
      <c r="A10215" t="s">
        <v>664</v>
      </c>
      <c r="B10215" t="s">
        <v>662</v>
      </c>
      <c r="C10215">
        <v>181</v>
      </c>
      <c r="D10215" t="s">
        <v>145</v>
      </c>
      <c r="E10215">
        <v>2.3639999999999999</v>
      </c>
      <c r="F10215">
        <v>5.0785</v>
      </c>
      <c r="G10215">
        <v>-0.37809999999999999</v>
      </c>
      <c r="H10215">
        <v>8.9499999999999996E-2</v>
      </c>
      <c r="I10215">
        <v>-4.5139999999999998E-5</v>
      </c>
      <c r="J10215">
        <v>-7.6899999999999996E-2</v>
      </c>
      <c r="K10215">
        <v>-6.1976000000000004</v>
      </c>
    </row>
    <row r="10216" spans="1:11" hidden="1">
      <c r="A10216" t="s">
        <v>664</v>
      </c>
      <c r="B10216" t="s">
        <v>662</v>
      </c>
      <c r="C10216">
        <v>181</v>
      </c>
      <c r="D10216" t="s">
        <v>145</v>
      </c>
      <c r="E10216">
        <v>2.8</v>
      </c>
      <c r="F10216">
        <v>5.0785</v>
      </c>
      <c r="G10216">
        <v>-1.1668000000000001</v>
      </c>
      <c r="H10216">
        <v>8.9499999999999996E-2</v>
      </c>
      <c r="I10216">
        <v>-4.5139999999999998E-5</v>
      </c>
      <c r="J10216">
        <v>-0.11600000000000001</v>
      </c>
      <c r="K10216">
        <v>-5.8266</v>
      </c>
    </row>
    <row r="10217" spans="1:11" hidden="1">
      <c r="A10217" t="s">
        <v>664</v>
      </c>
      <c r="B10217" t="s">
        <v>662</v>
      </c>
      <c r="C10217">
        <v>181</v>
      </c>
      <c r="D10217" t="s">
        <v>145</v>
      </c>
      <c r="E10217">
        <v>2.8</v>
      </c>
      <c r="F10217">
        <v>-0.35909999999999997</v>
      </c>
      <c r="G10217">
        <v>-4.5339</v>
      </c>
      <c r="H10217">
        <v>-0.3115</v>
      </c>
      <c r="I10217">
        <v>-4.5139999999999998E-5</v>
      </c>
      <c r="J10217">
        <v>-0.47949999999999998</v>
      </c>
      <c r="K10217">
        <v>-5.8266</v>
      </c>
    </row>
    <row r="10218" spans="1:11" hidden="1">
      <c r="A10218" t="s">
        <v>664</v>
      </c>
      <c r="B10218" t="s">
        <v>662</v>
      </c>
      <c r="C10218">
        <v>181</v>
      </c>
      <c r="D10218" t="s">
        <v>145</v>
      </c>
      <c r="E10218">
        <v>3.2360000000000002</v>
      </c>
      <c r="F10218">
        <v>-0.35909999999999997</v>
      </c>
      <c r="G10218">
        <v>-4.8521000000000001</v>
      </c>
      <c r="H10218">
        <v>-0.3115</v>
      </c>
      <c r="I10218">
        <v>-4.5139999999999998E-5</v>
      </c>
      <c r="J10218">
        <v>-0.34370000000000001</v>
      </c>
      <c r="K10218">
        <v>-3.7974999999999999</v>
      </c>
    </row>
    <row r="10219" spans="1:11" hidden="1">
      <c r="A10219" t="s">
        <v>664</v>
      </c>
      <c r="B10219" t="s">
        <v>662</v>
      </c>
      <c r="C10219">
        <v>181</v>
      </c>
      <c r="D10219" t="s">
        <v>145</v>
      </c>
      <c r="E10219">
        <v>3.6720000000000002</v>
      </c>
      <c r="F10219">
        <v>-0.35909999999999997</v>
      </c>
      <c r="G10219">
        <v>-5.1703000000000001</v>
      </c>
      <c r="H10219">
        <v>-0.3115</v>
      </c>
      <c r="I10219">
        <v>-4.5139999999999998E-5</v>
      </c>
      <c r="J10219">
        <v>-0.2079</v>
      </c>
      <c r="K10219">
        <v>-1.6333</v>
      </c>
    </row>
    <row r="10220" spans="1:11" hidden="1">
      <c r="A10220" t="s">
        <v>664</v>
      </c>
      <c r="B10220" t="s">
        <v>662</v>
      </c>
      <c r="C10220">
        <v>181</v>
      </c>
      <c r="D10220" t="s">
        <v>145</v>
      </c>
      <c r="E10220">
        <v>4.1079999999999997</v>
      </c>
      <c r="F10220">
        <v>-0.35909999999999997</v>
      </c>
      <c r="G10220">
        <v>-5.4885000000000002</v>
      </c>
      <c r="H10220">
        <v>-0.3115</v>
      </c>
      <c r="I10220">
        <v>-4.5139999999999998E-5</v>
      </c>
      <c r="J10220">
        <v>-7.2099999999999997E-2</v>
      </c>
      <c r="K10220">
        <v>0.66969999999999996</v>
      </c>
    </row>
    <row r="10221" spans="1:11" hidden="1">
      <c r="A10221" t="s">
        <v>664</v>
      </c>
      <c r="B10221" t="s">
        <v>662</v>
      </c>
      <c r="C10221">
        <v>181</v>
      </c>
      <c r="D10221" t="s">
        <v>145</v>
      </c>
      <c r="E10221">
        <v>4.5438999999999998</v>
      </c>
      <c r="F10221">
        <v>-0.35909999999999997</v>
      </c>
      <c r="G10221">
        <v>-5.8067000000000002</v>
      </c>
      <c r="H10221">
        <v>-0.3115</v>
      </c>
      <c r="I10221">
        <v>-4.5139999999999998E-5</v>
      </c>
      <c r="J10221">
        <v>6.3E-2</v>
      </c>
      <c r="K10221">
        <v>3.1114000000000002</v>
      </c>
    </row>
    <row r="10222" spans="1:11" hidden="1">
      <c r="A10222" t="s">
        <v>664</v>
      </c>
      <c r="B10222" t="s">
        <v>662</v>
      </c>
      <c r="C10222">
        <v>181</v>
      </c>
      <c r="D10222" t="s">
        <v>145</v>
      </c>
      <c r="E10222">
        <v>4.9798999999999998</v>
      </c>
      <c r="F10222">
        <v>-0.35909999999999997</v>
      </c>
      <c r="G10222">
        <v>-6.1249000000000002</v>
      </c>
      <c r="H10222">
        <v>-0.3115</v>
      </c>
      <c r="I10222">
        <v>-4.5139999999999998E-5</v>
      </c>
      <c r="J10222">
        <v>0.19800000000000001</v>
      </c>
      <c r="K10222">
        <v>5.6917999999999997</v>
      </c>
    </row>
    <row r="10223" spans="1:11" hidden="1">
      <c r="A10223" t="s">
        <v>664</v>
      </c>
      <c r="B10223" t="s">
        <v>662</v>
      </c>
      <c r="C10223">
        <v>181</v>
      </c>
      <c r="D10223" t="s">
        <v>145</v>
      </c>
      <c r="E10223">
        <v>5.4158999999999997</v>
      </c>
      <c r="F10223">
        <v>-0.35909999999999997</v>
      </c>
      <c r="G10223">
        <v>-6.4431000000000003</v>
      </c>
      <c r="H10223">
        <v>-0.3115</v>
      </c>
      <c r="I10223">
        <v>-4.5139999999999998E-5</v>
      </c>
      <c r="J10223">
        <v>0.33300000000000002</v>
      </c>
      <c r="K10223">
        <v>8.4108999999999998</v>
      </c>
    </row>
    <row r="10224" spans="1:11" hidden="1">
      <c r="A10224" t="s">
        <v>664</v>
      </c>
      <c r="B10224" t="s">
        <v>662</v>
      </c>
      <c r="C10224">
        <v>181</v>
      </c>
      <c r="D10224" t="s">
        <v>146</v>
      </c>
      <c r="E10224">
        <v>0.18410000000000001</v>
      </c>
      <c r="F10224">
        <v>-6.9356</v>
      </c>
      <c r="G10224">
        <v>9.4558</v>
      </c>
      <c r="H10224">
        <v>-0.1172</v>
      </c>
      <c r="I10224">
        <v>-4.2910000000000001E-5</v>
      </c>
      <c r="J10224">
        <v>-0.15690000000000001</v>
      </c>
      <c r="K10224">
        <v>4.4607000000000001</v>
      </c>
    </row>
    <row r="10225" spans="1:11" hidden="1">
      <c r="A10225" t="s">
        <v>664</v>
      </c>
      <c r="B10225" t="s">
        <v>662</v>
      </c>
      <c r="C10225">
        <v>181</v>
      </c>
      <c r="D10225" t="s">
        <v>146</v>
      </c>
      <c r="E10225">
        <v>0.62009999999999998</v>
      </c>
      <c r="F10225">
        <v>-6.9356</v>
      </c>
      <c r="G10225">
        <v>8.2698999999999998</v>
      </c>
      <c r="H10225">
        <v>-0.1172</v>
      </c>
      <c r="I10225">
        <v>-4.2910000000000001E-5</v>
      </c>
      <c r="J10225">
        <v>-0.10580000000000001</v>
      </c>
      <c r="K10225">
        <v>0.56240000000000001</v>
      </c>
    </row>
    <row r="10226" spans="1:11" hidden="1">
      <c r="A10226" t="s">
        <v>664</v>
      </c>
      <c r="B10226" t="s">
        <v>662</v>
      </c>
      <c r="C10226">
        <v>181</v>
      </c>
      <c r="D10226" t="s">
        <v>146</v>
      </c>
      <c r="E10226">
        <v>1.0561</v>
      </c>
      <c r="F10226">
        <v>-6.9356</v>
      </c>
      <c r="G10226">
        <v>6.1707999999999998</v>
      </c>
      <c r="H10226">
        <v>-0.1172</v>
      </c>
      <c r="I10226">
        <v>-4.2910000000000001E-5</v>
      </c>
      <c r="J10226">
        <v>-5.4699999999999999E-2</v>
      </c>
      <c r="K10226">
        <v>-2.6145999999999998</v>
      </c>
    </row>
    <row r="10227" spans="1:11" hidden="1">
      <c r="A10227" t="s">
        <v>664</v>
      </c>
      <c r="B10227" t="s">
        <v>662</v>
      </c>
      <c r="C10227">
        <v>181</v>
      </c>
      <c r="D10227" t="s">
        <v>146</v>
      </c>
      <c r="E10227">
        <v>1.4921</v>
      </c>
      <c r="F10227">
        <v>-6.9356</v>
      </c>
      <c r="G10227">
        <v>3.8024</v>
      </c>
      <c r="H10227">
        <v>-0.1172</v>
      </c>
      <c r="I10227">
        <v>-4.2910000000000001E-5</v>
      </c>
      <c r="J10227">
        <v>-3.7000000000000002E-3</v>
      </c>
      <c r="K10227">
        <v>-4.7887000000000004</v>
      </c>
    </row>
    <row r="10228" spans="1:11" hidden="1">
      <c r="A10228" t="s">
        <v>664</v>
      </c>
      <c r="B10228" t="s">
        <v>662</v>
      </c>
      <c r="C10228">
        <v>181</v>
      </c>
      <c r="D10228" t="s">
        <v>146</v>
      </c>
      <c r="E10228">
        <v>1.9279999999999999</v>
      </c>
      <c r="F10228">
        <v>-6.9356</v>
      </c>
      <c r="G10228">
        <v>1.4491000000000001</v>
      </c>
      <c r="H10228">
        <v>-0.1172</v>
      </c>
      <c r="I10228">
        <v>-4.2910000000000001E-5</v>
      </c>
      <c r="J10228">
        <v>4.7399999999999998E-2</v>
      </c>
      <c r="K10228">
        <v>-5.9306000000000001</v>
      </c>
    </row>
    <row r="10229" spans="1:11" hidden="1">
      <c r="A10229" t="s">
        <v>664</v>
      </c>
      <c r="B10229" t="s">
        <v>662</v>
      </c>
      <c r="C10229">
        <v>181</v>
      </c>
      <c r="D10229" t="s">
        <v>146</v>
      </c>
      <c r="E10229">
        <v>2.3639999999999999</v>
      </c>
      <c r="F10229">
        <v>-6.9356</v>
      </c>
      <c r="G10229">
        <v>-0.28050000000000003</v>
      </c>
      <c r="H10229">
        <v>-0.1172</v>
      </c>
      <c r="I10229">
        <v>-4.2910000000000001E-5</v>
      </c>
      <c r="J10229">
        <v>9.8500000000000004E-2</v>
      </c>
      <c r="K10229">
        <v>-6.1510999999999996</v>
      </c>
    </row>
    <row r="10230" spans="1:11" hidden="1">
      <c r="A10230" t="s">
        <v>664</v>
      </c>
      <c r="B10230" t="s">
        <v>662</v>
      </c>
      <c r="C10230">
        <v>181</v>
      </c>
      <c r="D10230" t="s">
        <v>146</v>
      </c>
      <c r="E10230">
        <v>2.8</v>
      </c>
      <c r="F10230">
        <v>-6.9356</v>
      </c>
      <c r="G10230">
        <v>-1.0690999999999999</v>
      </c>
      <c r="H10230">
        <v>-0.1172</v>
      </c>
      <c r="I10230">
        <v>-4.2910000000000001E-5</v>
      </c>
      <c r="J10230">
        <v>0.14960000000000001</v>
      </c>
      <c r="K10230">
        <v>-5.8227000000000002</v>
      </c>
    </row>
    <row r="10231" spans="1:11" hidden="1">
      <c r="A10231" t="s">
        <v>664</v>
      </c>
      <c r="B10231" t="s">
        <v>662</v>
      </c>
      <c r="C10231">
        <v>181</v>
      </c>
      <c r="D10231" t="s">
        <v>146</v>
      </c>
      <c r="E10231">
        <v>2.8</v>
      </c>
      <c r="F10231">
        <v>-0.26529999999999998</v>
      </c>
      <c r="G10231">
        <v>-4.4362000000000004</v>
      </c>
      <c r="H10231">
        <v>0.39639999999999997</v>
      </c>
      <c r="I10231">
        <v>-4.2910000000000001E-5</v>
      </c>
      <c r="J10231">
        <v>0.61150000000000004</v>
      </c>
      <c r="K10231">
        <v>-5.8227000000000002</v>
      </c>
    </row>
    <row r="10232" spans="1:11" hidden="1">
      <c r="A10232" t="s">
        <v>664</v>
      </c>
      <c r="B10232" t="s">
        <v>662</v>
      </c>
      <c r="C10232">
        <v>181</v>
      </c>
      <c r="D10232" t="s">
        <v>146</v>
      </c>
      <c r="E10232">
        <v>3.2360000000000002</v>
      </c>
      <c r="F10232">
        <v>-0.26529999999999998</v>
      </c>
      <c r="G10232">
        <v>-4.7544000000000004</v>
      </c>
      <c r="H10232">
        <v>0.39639999999999997</v>
      </c>
      <c r="I10232">
        <v>-4.2910000000000001E-5</v>
      </c>
      <c r="J10232">
        <v>0.43869999999999998</v>
      </c>
      <c r="K10232">
        <v>-3.8024</v>
      </c>
    </row>
    <row r="10233" spans="1:11" hidden="1">
      <c r="A10233" t="s">
        <v>664</v>
      </c>
      <c r="B10233" t="s">
        <v>662</v>
      </c>
      <c r="C10233">
        <v>181</v>
      </c>
      <c r="D10233" t="s">
        <v>146</v>
      </c>
      <c r="E10233">
        <v>3.6720000000000002</v>
      </c>
      <c r="F10233">
        <v>-0.26529999999999998</v>
      </c>
      <c r="G10233">
        <v>-5.0726000000000004</v>
      </c>
      <c r="H10233">
        <v>0.39639999999999997</v>
      </c>
      <c r="I10233">
        <v>-4.2910000000000001E-5</v>
      </c>
      <c r="J10233">
        <v>0.26590000000000003</v>
      </c>
      <c r="K10233">
        <v>-1.6395999999999999</v>
      </c>
    </row>
    <row r="10234" spans="1:11" hidden="1">
      <c r="A10234" t="s">
        <v>664</v>
      </c>
      <c r="B10234" t="s">
        <v>662</v>
      </c>
      <c r="C10234">
        <v>181</v>
      </c>
      <c r="D10234" t="s">
        <v>146</v>
      </c>
      <c r="E10234">
        <v>4.1079999999999997</v>
      </c>
      <c r="F10234">
        <v>-0.26529999999999998</v>
      </c>
      <c r="G10234">
        <v>-5.3907999999999996</v>
      </c>
      <c r="H10234">
        <v>0.39639999999999997</v>
      </c>
      <c r="I10234">
        <v>-4.2910000000000001E-5</v>
      </c>
      <c r="J10234">
        <v>9.2999999999999999E-2</v>
      </c>
      <c r="K10234">
        <v>0.66200000000000003</v>
      </c>
    </row>
    <row r="10235" spans="1:11" hidden="1">
      <c r="A10235" t="s">
        <v>664</v>
      </c>
      <c r="B10235" t="s">
        <v>662</v>
      </c>
      <c r="C10235">
        <v>181</v>
      </c>
      <c r="D10235" t="s">
        <v>146</v>
      </c>
      <c r="E10235">
        <v>4.5438999999999998</v>
      </c>
      <c r="F10235">
        <v>-0.26529999999999998</v>
      </c>
      <c r="G10235">
        <v>-5.7089999999999996</v>
      </c>
      <c r="H10235">
        <v>0.39639999999999997</v>
      </c>
      <c r="I10235">
        <v>-4.2910000000000001E-5</v>
      </c>
      <c r="J10235">
        <v>-7.9200000000000007E-2</v>
      </c>
      <c r="K10235">
        <v>3.1021999999999998</v>
      </c>
    </row>
    <row r="10236" spans="1:11" hidden="1">
      <c r="A10236" t="s">
        <v>664</v>
      </c>
      <c r="B10236" t="s">
        <v>662</v>
      </c>
      <c r="C10236">
        <v>181</v>
      </c>
      <c r="D10236" t="s">
        <v>146</v>
      </c>
      <c r="E10236">
        <v>4.9798999999999998</v>
      </c>
      <c r="F10236">
        <v>-0.26529999999999998</v>
      </c>
      <c r="G10236">
        <v>-6.0271999999999997</v>
      </c>
      <c r="H10236">
        <v>0.39639999999999997</v>
      </c>
      <c r="I10236">
        <v>-4.2910000000000001E-5</v>
      </c>
      <c r="J10236">
        <v>-0.25119999999999998</v>
      </c>
      <c r="K10236">
        <v>5.6811999999999996</v>
      </c>
    </row>
    <row r="10237" spans="1:11" hidden="1">
      <c r="A10237" t="s">
        <v>664</v>
      </c>
      <c r="B10237" t="s">
        <v>662</v>
      </c>
      <c r="C10237">
        <v>181</v>
      </c>
      <c r="D10237" t="s">
        <v>146</v>
      </c>
      <c r="E10237">
        <v>5.4158999999999997</v>
      </c>
      <c r="F10237">
        <v>-0.26529999999999998</v>
      </c>
      <c r="G10237">
        <v>-6.3453999999999997</v>
      </c>
      <c r="H10237">
        <v>0.39639999999999997</v>
      </c>
      <c r="I10237">
        <v>-4.2910000000000001E-5</v>
      </c>
      <c r="J10237">
        <v>-0.42320000000000002</v>
      </c>
      <c r="K10237">
        <v>8.3988999999999994</v>
      </c>
    </row>
    <row r="10238" spans="1:11" hidden="1">
      <c r="A10238" t="s">
        <v>664</v>
      </c>
      <c r="B10238" t="s">
        <v>662</v>
      </c>
      <c r="C10238">
        <v>181</v>
      </c>
      <c r="D10238" t="s">
        <v>147</v>
      </c>
      <c r="E10238">
        <v>0.18410000000000001</v>
      </c>
      <c r="F10238">
        <v>-6.9417</v>
      </c>
      <c r="G10238">
        <v>9.4085999999999999</v>
      </c>
      <c r="H10238">
        <v>-0.1172</v>
      </c>
      <c r="I10238">
        <v>-4.3000000000000002E-5</v>
      </c>
      <c r="J10238">
        <v>-0.157</v>
      </c>
      <c r="K10238">
        <v>4.3334999999999999</v>
      </c>
    </row>
    <row r="10239" spans="1:11" hidden="1">
      <c r="A10239" t="s">
        <v>664</v>
      </c>
      <c r="B10239" t="s">
        <v>662</v>
      </c>
      <c r="C10239">
        <v>181</v>
      </c>
      <c r="D10239" t="s">
        <v>147</v>
      </c>
      <c r="E10239">
        <v>0.62009999999999998</v>
      </c>
      <c r="F10239">
        <v>-6.9417</v>
      </c>
      <c r="G10239">
        <v>8.2225999999999999</v>
      </c>
      <c r="H10239">
        <v>-0.1172</v>
      </c>
      <c r="I10239">
        <v>-4.3000000000000002E-5</v>
      </c>
      <c r="J10239">
        <v>-0.10589999999999999</v>
      </c>
      <c r="K10239">
        <v>0.45579999999999998</v>
      </c>
    </row>
    <row r="10240" spans="1:11" hidden="1">
      <c r="A10240" t="s">
        <v>664</v>
      </c>
      <c r="B10240" t="s">
        <v>662</v>
      </c>
      <c r="C10240">
        <v>181</v>
      </c>
      <c r="D10240" t="s">
        <v>147</v>
      </c>
      <c r="E10240">
        <v>1.0561</v>
      </c>
      <c r="F10240">
        <v>-6.9417</v>
      </c>
      <c r="G10240">
        <v>6.1235999999999997</v>
      </c>
      <c r="H10240">
        <v>-0.1172</v>
      </c>
      <c r="I10240">
        <v>-4.3000000000000002E-5</v>
      </c>
      <c r="J10240">
        <v>-5.4800000000000001E-2</v>
      </c>
      <c r="K10240">
        <v>-2.7006000000000001</v>
      </c>
    </row>
    <row r="10241" spans="1:11" hidden="1">
      <c r="A10241" t="s">
        <v>664</v>
      </c>
      <c r="B10241" t="s">
        <v>662</v>
      </c>
      <c r="C10241">
        <v>181</v>
      </c>
      <c r="D10241" t="s">
        <v>147</v>
      </c>
      <c r="E10241">
        <v>1.4921</v>
      </c>
      <c r="F10241">
        <v>-6.9417</v>
      </c>
      <c r="G10241">
        <v>3.7551999999999999</v>
      </c>
      <c r="H10241">
        <v>-0.1172</v>
      </c>
      <c r="I10241">
        <v>-4.3000000000000002E-5</v>
      </c>
      <c r="J10241">
        <v>-3.7000000000000002E-3</v>
      </c>
      <c r="K10241">
        <v>-4.8540999999999999</v>
      </c>
    </row>
    <row r="10242" spans="1:11" hidden="1">
      <c r="A10242" t="s">
        <v>664</v>
      </c>
      <c r="B10242" t="s">
        <v>662</v>
      </c>
      <c r="C10242">
        <v>181</v>
      </c>
      <c r="D10242" t="s">
        <v>147</v>
      </c>
      <c r="E10242">
        <v>1.9279999999999999</v>
      </c>
      <c r="F10242">
        <v>-6.9417</v>
      </c>
      <c r="G10242">
        <v>1.4018999999999999</v>
      </c>
      <c r="H10242">
        <v>-0.1172</v>
      </c>
      <c r="I10242">
        <v>-4.3000000000000002E-5</v>
      </c>
      <c r="J10242">
        <v>4.7399999999999998E-2</v>
      </c>
      <c r="K10242">
        <v>-5.9753999999999996</v>
      </c>
    </row>
    <row r="10243" spans="1:11" hidden="1">
      <c r="A10243" t="s">
        <v>664</v>
      </c>
      <c r="B10243" t="s">
        <v>662</v>
      </c>
      <c r="C10243">
        <v>181</v>
      </c>
      <c r="D10243" t="s">
        <v>147</v>
      </c>
      <c r="E10243">
        <v>2.3639999999999999</v>
      </c>
      <c r="F10243">
        <v>-6.9417</v>
      </c>
      <c r="G10243">
        <v>-0.32769999999999999</v>
      </c>
      <c r="H10243">
        <v>-0.1172</v>
      </c>
      <c r="I10243">
        <v>-4.3000000000000002E-5</v>
      </c>
      <c r="J10243">
        <v>9.8500000000000004E-2</v>
      </c>
      <c r="K10243">
        <v>-6.1753999999999998</v>
      </c>
    </row>
    <row r="10244" spans="1:11" hidden="1">
      <c r="A10244" t="s">
        <v>664</v>
      </c>
      <c r="B10244" t="s">
        <v>662</v>
      </c>
      <c r="C10244">
        <v>181</v>
      </c>
      <c r="D10244" t="s">
        <v>147</v>
      </c>
      <c r="E10244">
        <v>2.8</v>
      </c>
      <c r="F10244">
        <v>-6.9417</v>
      </c>
      <c r="G10244">
        <v>-1.1164000000000001</v>
      </c>
      <c r="H10244">
        <v>-0.1172</v>
      </c>
      <c r="I10244">
        <v>-4.3000000000000002E-5</v>
      </c>
      <c r="J10244">
        <v>0.14960000000000001</v>
      </c>
      <c r="K10244">
        <v>-5.8263999999999996</v>
      </c>
    </row>
    <row r="10245" spans="1:11" hidden="1">
      <c r="A10245" t="s">
        <v>664</v>
      </c>
      <c r="B10245" t="s">
        <v>662</v>
      </c>
      <c r="C10245">
        <v>181</v>
      </c>
      <c r="D10245" t="s">
        <v>147</v>
      </c>
      <c r="E10245">
        <v>2.8</v>
      </c>
      <c r="F10245">
        <v>-0.27650000000000002</v>
      </c>
      <c r="G10245">
        <v>-4.4833999999999996</v>
      </c>
      <c r="H10245">
        <v>0.39460000000000001</v>
      </c>
      <c r="I10245">
        <v>-4.3000000000000002E-5</v>
      </c>
      <c r="J10245">
        <v>0.6089</v>
      </c>
      <c r="K10245">
        <v>-5.8263999999999996</v>
      </c>
    </row>
    <row r="10246" spans="1:11" hidden="1">
      <c r="A10246" t="s">
        <v>664</v>
      </c>
      <c r="B10246" t="s">
        <v>662</v>
      </c>
      <c r="C10246">
        <v>181</v>
      </c>
      <c r="D10246" t="s">
        <v>147</v>
      </c>
      <c r="E10246">
        <v>3.2360000000000002</v>
      </c>
      <c r="F10246">
        <v>-0.27650000000000002</v>
      </c>
      <c r="G10246">
        <v>-4.8015999999999996</v>
      </c>
      <c r="H10246">
        <v>0.39460000000000001</v>
      </c>
      <c r="I10246">
        <v>-4.3000000000000002E-5</v>
      </c>
      <c r="J10246">
        <v>0.43690000000000001</v>
      </c>
      <c r="K10246">
        <v>-3.8193000000000001</v>
      </c>
    </row>
    <row r="10247" spans="1:11" hidden="1">
      <c r="A10247" t="s">
        <v>664</v>
      </c>
      <c r="B10247" t="s">
        <v>662</v>
      </c>
      <c r="C10247">
        <v>181</v>
      </c>
      <c r="D10247" t="s">
        <v>147</v>
      </c>
      <c r="E10247">
        <v>3.6720000000000002</v>
      </c>
      <c r="F10247">
        <v>-0.27650000000000002</v>
      </c>
      <c r="G10247">
        <v>-5.1197999999999997</v>
      </c>
      <c r="H10247">
        <v>0.39460000000000001</v>
      </c>
      <c r="I10247">
        <v>-4.3000000000000002E-5</v>
      </c>
      <c r="J10247">
        <v>0.26490000000000002</v>
      </c>
      <c r="K10247">
        <v>-1.677</v>
      </c>
    </row>
    <row r="10248" spans="1:11" hidden="1">
      <c r="A10248" t="s">
        <v>664</v>
      </c>
      <c r="B10248" t="s">
        <v>662</v>
      </c>
      <c r="C10248">
        <v>181</v>
      </c>
      <c r="D10248" t="s">
        <v>147</v>
      </c>
      <c r="E10248">
        <v>4.1079999999999997</v>
      </c>
      <c r="F10248">
        <v>-0.27650000000000002</v>
      </c>
      <c r="G10248">
        <v>-5.4379999999999997</v>
      </c>
      <c r="H10248">
        <v>0.39460000000000001</v>
      </c>
      <c r="I10248">
        <v>-4.3000000000000002E-5</v>
      </c>
      <c r="J10248">
        <v>9.2899999999999996E-2</v>
      </c>
      <c r="K10248">
        <v>0.60389999999999999</v>
      </c>
    </row>
    <row r="10249" spans="1:11" hidden="1">
      <c r="A10249" t="s">
        <v>664</v>
      </c>
      <c r="B10249" t="s">
        <v>662</v>
      </c>
      <c r="C10249">
        <v>181</v>
      </c>
      <c r="D10249" t="s">
        <v>147</v>
      </c>
      <c r="E10249">
        <v>4.5438999999999998</v>
      </c>
      <c r="F10249">
        <v>-0.27650000000000002</v>
      </c>
      <c r="G10249">
        <v>-5.7561999999999998</v>
      </c>
      <c r="H10249">
        <v>0.39460000000000001</v>
      </c>
      <c r="I10249">
        <v>-4.3000000000000002E-5</v>
      </c>
      <c r="J10249">
        <v>-7.9799999999999996E-2</v>
      </c>
      <c r="K10249">
        <v>3.0236000000000001</v>
      </c>
    </row>
    <row r="10250" spans="1:11" hidden="1">
      <c r="A10250" t="s">
        <v>664</v>
      </c>
      <c r="B10250" t="s">
        <v>662</v>
      </c>
      <c r="C10250">
        <v>181</v>
      </c>
      <c r="D10250" t="s">
        <v>147</v>
      </c>
      <c r="E10250">
        <v>4.9798999999999998</v>
      </c>
      <c r="F10250">
        <v>-0.27650000000000002</v>
      </c>
      <c r="G10250">
        <v>-6.0743999999999998</v>
      </c>
      <c r="H10250">
        <v>0.39460000000000001</v>
      </c>
      <c r="I10250">
        <v>-4.3000000000000002E-5</v>
      </c>
      <c r="J10250">
        <v>-0.25259999999999999</v>
      </c>
      <c r="K10250">
        <v>5.5819999999999999</v>
      </c>
    </row>
    <row r="10251" spans="1:11" hidden="1">
      <c r="A10251" t="s">
        <v>664</v>
      </c>
      <c r="B10251" t="s">
        <v>662</v>
      </c>
      <c r="C10251">
        <v>181</v>
      </c>
      <c r="D10251" t="s">
        <v>147</v>
      </c>
      <c r="E10251">
        <v>5.4158999999999997</v>
      </c>
      <c r="F10251">
        <v>-0.27650000000000002</v>
      </c>
      <c r="G10251">
        <v>-6.3926999999999996</v>
      </c>
      <c r="H10251">
        <v>0.39460000000000001</v>
      </c>
      <c r="I10251">
        <v>-4.3000000000000002E-5</v>
      </c>
      <c r="J10251">
        <v>-0.4254</v>
      </c>
      <c r="K10251">
        <v>8.2790999999999997</v>
      </c>
    </row>
    <row r="10252" spans="1:11" hidden="1">
      <c r="A10252" t="s">
        <v>664</v>
      </c>
      <c r="B10252" t="s">
        <v>662</v>
      </c>
      <c r="C10252">
        <v>181</v>
      </c>
      <c r="D10252" t="s">
        <v>148</v>
      </c>
      <c r="E10252">
        <v>0.18410000000000001</v>
      </c>
      <c r="F10252">
        <v>5.0846</v>
      </c>
      <c r="G10252">
        <v>9.4054000000000002</v>
      </c>
      <c r="H10252">
        <v>8.9599999999999999E-2</v>
      </c>
      <c r="I10252">
        <v>-4.5049999999999997E-5</v>
      </c>
      <c r="J10252">
        <v>0.11840000000000001</v>
      </c>
      <c r="K10252">
        <v>4.3285</v>
      </c>
    </row>
    <row r="10253" spans="1:11" hidden="1">
      <c r="A10253" t="s">
        <v>664</v>
      </c>
      <c r="B10253" t="s">
        <v>662</v>
      </c>
      <c r="C10253">
        <v>181</v>
      </c>
      <c r="D10253" t="s">
        <v>148</v>
      </c>
      <c r="E10253">
        <v>0.62009999999999998</v>
      </c>
      <c r="F10253">
        <v>5.0846</v>
      </c>
      <c r="G10253">
        <v>8.2194000000000003</v>
      </c>
      <c r="H10253">
        <v>8.9599999999999999E-2</v>
      </c>
      <c r="I10253">
        <v>-4.5049999999999997E-5</v>
      </c>
      <c r="J10253">
        <v>7.9399999999999998E-2</v>
      </c>
      <c r="K10253">
        <v>0.45229999999999998</v>
      </c>
    </row>
    <row r="10254" spans="1:11" hidden="1">
      <c r="A10254" t="s">
        <v>664</v>
      </c>
      <c r="B10254" t="s">
        <v>662</v>
      </c>
      <c r="C10254">
        <v>181</v>
      </c>
      <c r="D10254" t="s">
        <v>148</v>
      </c>
      <c r="E10254">
        <v>1.0561</v>
      </c>
      <c r="F10254">
        <v>5.0846</v>
      </c>
      <c r="G10254">
        <v>6.1204000000000001</v>
      </c>
      <c r="H10254">
        <v>8.9599999999999999E-2</v>
      </c>
      <c r="I10254">
        <v>-4.5049999999999997E-5</v>
      </c>
      <c r="J10254">
        <v>4.0300000000000002E-2</v>
      </c>
      <c r="K10254">
        <v>-2.7027999999999999</v>
      </c>
    </row>
    <row r="10255" spans="1:11" hidden="1">
      <c r="A10255" t="s">
        <v>664</v>
      </c>
      <c r="B10255" t="s">
        <v>662</v>
      </c>
      <c r="C10255">
        <v>181</v>
      </c>
      <c r="D10255" t="s">
        <v>148</v>
      </c>
      <c r="E10255">
        <v>1.4921</v>
      </c>
      <c r="F10255">
        <v>5.0846</v>
      </c>
      <c r="G10255">
        <v>3.7519999999999998</v>
      </c>
      <c r="H10255">
        <v>8.9599999999999999E-2</v>
      </c>
      <c r="I10255">
        <v>-4.5049999999999997E-5</v>
      </c>
      <c r="J10255">
        <v>1.1999999999999999E-3</v>
      </c>
      <c r="K10255">
        <v>-4.8548999999999998</v>
      </c>
    </row>
    <row r="10256" spans="1:11" hidden="1">
      <c r="A10256" t="s">
        <v>664</v>
      </c>
      <c r="B10256" t="s">
        <v>662</v>
      </c>
      <c r="C10256">
        <v>181</v>
      </c>
      <c r="D10256" t="s">
        <v>148</v>
      </c>
      <c r="E10256">
        <v>1.9279999999999999</v>
      </c>
      <c r="F10256">
        <v>5.0846</v>
      </c>
      <c r="G10256">
        <v>1.3986000000000001</v>
      </c>
      <c r="H10256">
        <v>8.9599999999999999E-2</v>
      </c>
      <c r="I10256">
        <v>-4.5049999999999997E-5</v>
      </c>
      <c r="J10256">
        <v>-3.78E-2</v>
      </c>
      <c r="K10256">
        <v>-5.9748000000000001</v>
      </c>
    </row>
    <row r="10257" spans="1:11" hidden="1">
      <c r="A10257" t="s">
        <v>664</v>
      </c>
      <c r="B10257" t="s">
        <v>662</v>
      </c>
      <c r="C10257">
        <v>181</v>
      </c>
      <c r="D10257" t="s">
        <v>148</v>
      </c>
      <c r="E10257">
        <v>2.3639999999999999</v>
      </c>
      <c r="F10257">
        <v>5.0846</v>
      </c>
      <c r="G10257">
        <v>-0.33090000000000003</v>
      </c>
      <c r="H10257">
        <v>8.9599999999999999E-2</v>
      </c>
      <c r="I10257">
        <v>-4.5049999999999997E-5</v>
      </c>
      <c r="J10257">
        <v>-7.6899999999999996E-2</v>
      </c>
      <c r="K10257">
        <v>-6.1733000000000002</v>
      </c>
    </row>
    <row r="10258" spans="1:11" hidden="1">
      <c r="A10258" t="s">
        <v>664</v>
      </c>
      <c r="B10258" t="s">
        <v>662</v>
      </c>
      <c r="C10258">
        <v>181</v>
      </c>
      <c r="D10258" t="s">
        <v>148</v>
      </c>
      <c r="E10258">
        <v>2.8</v>
      </c>
      <c r="F10258">
        <v>5.0846</v>
      </c>
      <c r="G10258">
        <v>-1.1195999999999999</v>
      </c>
      <c r="H10258">
        <v>8.9599999999999999E-2</v>
      </c>
      <c r="I10258">
        <v>-4.5049999999999997E-5</v>
      </c>
      <c r="J10258">
        <v>-0.1159</v>
      </c>
      <c r="K10258">
        <v>-5.8228999999999997</v>
      </c>
    </row>
    <row r="10259" spans="1:11" hidden="1">
      <c r="A10259" t="s">
        <v>664</v>
      </c>
      <c r="B10259" t="s">
        <v>662</v>
      </c>
      <c r="C10259">
        <v>181</v>
      </c>
      <c r="D10259" t="s">
        <v>148</v>
      </c>
      <c r="E10259">
        <v>2.8</v>
      </c>
      <c r="F10259">
        <v>-0.34789999999999999</v>
      </c>
      <c r="G10259">
        <v>-4.4866999999999999</v>
      </c>
      <c r="H10259">
        <v>-0.30959999999999999</v>
      </c>
      <c r="I10259">
        <v>-4.5049999999999997E-5</v>
      </c>
      <c r="J10259">
        <v>-0.47689999999999999</v>
      </c>
      <c r="K10259">
        <v>-5.8228999999999997</v>
      </c>
    </row>
    <row r="10260" spans="1:11" hidden="1">
      <c r="A10260" t="s">
        <v>664</v>
      </c>
      <c r="B10260" t="s">
        <v>662</v>
      </c>
      <c r="C10260">
        <v>181</v>
      </c>
      <c r="D10260" t="s">
        <v>148</v>
      </c>
      <c r="E10260">
        <v>3.2360000000000002</v>
      </c>
      <c r="F10260">
        <v>-0.34789999999999999</v>
      </c>
      <c r="G10260">
        <v>-4.8048999999999999</v>
      </c>
      <c r="H10260">
        <v>-0.30959999999999999</v>
      </c>
      <c r="I10260">
        <v>-4.5049999999999997E-5</v>
      </c>
      <c r="J10260">
        <v>-0.34189999999999998</v>
      </c>
      <c r="K10260">
        <v>-3.7806000000000002</v>
      </c>
    </row>
    <row r="10261" spans="1:11" hidden="1">
      <c r="A10261" t="s">
        <v>664</v>
      </c>
      <c r="B10261" t="s">
        <v>662</v>
      </c>
      <c r="C10261">
        <v>181</v>
      </c>
      <c r="D10261" t="s">
        <v>148</v>
      </c>
      <c r="E10261">
        <v>3.6720000000000002</v>
      </c>
      <c r="F10261">
        <v>-0.34789999999999999</v>
      </c>
      <c r="G10261">
        <v>-5.1231</v>
      </c>
      <c r="H10261">
        <v>-0.30959999999999999</v>
      </c>
      <c r="I10261">
        <v>-4.5049999999999997E-5</v>
      </c>
      <c r="J10261">
        <v>-0.2069</v>
      </c>
      <c r="K10261">
        <v>-1.5958000000000001</v>
      </c>
    </row>
    <row r="10262" spans="1:11" hidden="1">
      <c r="A10262" t="s">
        <v>664</v>
      </c>
      <c r="B10262" t="s">
        <v>662</v>
      </c>
      <c r="C10262">
        <v>181</v>
      </c>
      <c r="D10262" t="s">
        <v>148</v>
      </c>
      <c r="E10262">
        <v>4.1079999999999997</v>
      </c>
      <c r="F10262">
        <v>-0.34789999999999999</v>
      </c>
      <c r="G10262">
        <v>-5.4413</v>
      </c>
      <c r="H10262">
        <v>-0.30959999999999999</v>
      </c>
      <c r="I10262">
        <v>-4.5049999999999997E-5</v>
      </c>
      <c r="J10262">
        <v>-7.1999999999999995E-2</v>
      </c>
      <c r="K10262">
        <v>0.72770000000000001</v>
      </c>
    </row>
    <row r="10263" spans="1:11" hidden="1">
      <c r="A10263" t="s">
        <v>664</v>
      </c>
      <c r="B10263" t="s">
        <v>662</v>
      </c>
      <c r="C10263">
        <v>181</v>
      </c>
      <c r="D10263" t="s">
        <v>148</v>
      </c>
      <c r="E10263">
        <v>4.5438999999999998</v>
      </c>
      <c r="F10263">
        <v>-0.34789999999999999</v>
      </c>
      <c r="G10263">
        <v>-5.7595000000000001</v>
      </c>
      <c r="H10263">
        <v>-0.30959999999999999</v>
      </c>
      <c r="I10263">
        <v>-4.5049999999999997E-5</v>
      </c>
      <c r="J10263">
        <v>6.3600000000000004E-2</v>
      </c>
      <c r="K10263">
        <v>3.19</v>
      </c>
    </row>
    <row r="10264" spans="1:11" hidden="1">
      <c r="A10264" t="s">
        <v>664</v>
      </c>
      <c r="B10264" t="s">
        <v>662</v>
      </c>
      <c r="C10264">
        <v>181</v>
      </c>
      <c r="D10264" t="s">
        <v>148</v>
      </c>
      <c r="E10264">
        <v>4.9798999999999998</v>
      </c>
      <c r="F10264">
        <v>-0.34789999999999999</v>
      </c>
      <c r="G10264">
        <v>-6.0777000000000001</v>
      </c>
      <c r="H10264">
        <v>-0.30959999999999999</v>
      </c>
      <c r="I10264">
        <v>-4.5049999999999997E-5</v>
      </c>
      <c r="J10264">
        <v>0.19939999999999999</v>
      </c>
      <c r="K10264">
        <v>5.7910000000000004</v>
      </c>
    </row>
    <row r="10265" spans="1:11" hidden="1">
      <c r="A10265" t="s">
        <v>664</v>
      </c>
      <c r="B10265" t="s">
        <v>662</v>
      </c>
      <c r="C10265">
        <v>181</v>
      </c>
      <c r="D10265" t="s">
        <v>148</v>
      </c>
      <c r="E10265">
        <v>5.4158999999999997</v>
      </c>
      <c r="F10265">
        <v>-0.34789999999999999</v>
      </c>
      <c r="G10265">
        <v>-6.3959000000000001</v>
      </c>
      <c r="H10265">
        <v>-0.30959999999999999</v>
      </c>
      <c r="I10265">
        <v>-4.5049999999999997E-5</v>
      </c>
      <c r="J10265">
        <v>0.3352</v>
      </c>
      <c r="K10265">
        <v>8.5306999999999995</v>
      </c>
    </row>
    <row r="10266" spans="1:11" hidden="1">
      <c r="A10266" t="s">
        <v>664</v>
      </c>
      <c r="B10266" t="s">
        <v>662</v>
      </c>
      <c r="C10266">
        <v>181</v>
      </c>
      <c r="D10266" t="s">
        <v>149</v>
      </c>
      <c r="E10266">
        <v>0.18410000000000001</v>
      </c>
      <c r="F10266">
        <v>5.0785</v>
      </c>
      <c r="G10266">
        <v>9.3582000000000001</v>
      </c>
      <c r="H10266">
        <v>8.9499999999999996E-2</v>
      </c>
      <c r="I10266">
        <v>-4.5139999999999998E-5</v>
      </c>
      <c r="J10266">
        <v>0.1183</v>
      </c>
      <c r="K10266">
        <v>4.2012999999999998</v>
      </c>
    </row>
    <row r="10267" spans="1:11" hidden="1">
      <c r="A10267" t="s">
        <v>664</v>
      </c>
      <c r="B10267" t="s">
        <v>662</v>
      </c>
      <c r="C10267">
        <v>181</v>
      </c>
      <c r="D10267" t="s">
        <v>149</v>
      </c>
      <c r="E10267">
        <v>0.62009999999999998</v>
      </c>
      <c r="F10267">
        <v>5.0785</v>
      </c>
      <c r="G10267">
        <v>8.1722000000000001</v>
      </c>
      <c r="H10267">
        <v>8.9499999999999996E-2</v>
      </c>
      <c r="I10267">
        <v>-4.5139999999999998E-5</v>
      </c>
      <c r="J10267">
        <v>7.9299999999999995E-2</v>
      </c>
      <c r="K10267">
        <v>0.34570000000000001</v>
      </c>
    </row>
    <row r="10268" spans="1:11" hidden="1">
      <c r="A10268" t="s">
        <v>664</v>
      </c>
      <c r="B10268" t="s">
        <v>662</v>
      </c>
      <c r="C10268">
        <v>181</v>
      </c>
      <c r="D10268" t="s">
        <v>149</v>
      </c>
      <c r="E10268">
        <v>1.0561</v>
      </c>
      <c r="F10268">
        <v>5.0785</v>
      </c>
      <c r="G10268">
        <v>6.0731999999999999</v>
      </c>
      <c r="H10268">
        <v>8.9499999999999996E-2</v>
      </c>
      <c r="I10268">
        <v>-4.5139999999999998E-5</v>
      </c>
      <c r="J10268">
        <v>4.02E-2</v>
      </c>
      <c r="K10268">
        <v>-2.7888000000000002</v>
      </c>
    </row>
    <row r="10269" spans="1:11" hidden="1">
      <c r="A10269" t="s">
        <v>664</v>
      </c>
      <c r="B10269" t="s">
        <v>662</v>
      </c>
      <c r="C10269">
        <v>181</v>
      </c>
      <c r="D10269" t="s">
        <v>149</v>
      </c>
      <c r="E10269">
        <v>1.4921</v>
      </c>
      <c r="F10269">
        <v>5.0785</v>
      </c>
      <c r="G10269">
        <v>3.7048000000000001</v>
      </c>
      <c r="H10269">
        <v>8.9499999999999996E-2</v>
      </c>
      <c r="I10269">
        <v>-4.5139999999999998E-5</v>
      </c>
      <c r="J10269">
        <v>1.1999999999999999E-3</v>
      </c>
      <c r="K10269">
        <v>-4.9203000000000001</v>
      </c>
    </row>
    <row r="10270" spans="1:11" hidden="1">
      <c r="A10270" t="s">
        <v>664</v>
      </c>
      <c r="B10270" t="s">
        <v>662</v>
      </c>
      <c r="C10270">
        <v>181</v>
      </c>
      <c r="D10270" t="s">
        <v>149</v>
      </c>
      <c r="E10270">
        <v>1.9279999999999999</v>
      </c>
      <c r="F10270">
        <v>5.0785</v>
      </c>
      <c r="G10270">
        <v>1.3513999999999999</v>
      </c>
      <c r="H10270">
        <v>8.9499999999999996E-2</v>
      </c>
      <c r="I10270">
        <v>-4.5139999999999998E-5</v>
      </c>
      <c r="J10270">
        <v>-3.78E-2</v>
      </c>
      <c r="K10270">
        <v>-6.0195999999999996</v>
      </c>
    </row>
    <row r="10271" spans="1:11" hidden="1">
      <c r="A10271" t="s">
        <v>664</v>
      </c>
      <c r="B10271" t="s">
        <v>662</v>
      </c>
      <c r="C10271">
        <v>181</v>
      </c>
      <c r="D10271" t="s">
        <v>149</v>
      </c>
      <c r="E10271">
        <v>2.3639999999999999</v>
      </c>
      <c r="F10271">
        <v>5.0785</v>
      </c>
      <c r="G10271">
        <v>-0.37809999999999999</v>
      </c>
      <c r="H10271">
        <v>8.9499999999999996E-2</v>
      </c>
      <c r="I10271">
        <v>-4.5139999999999998E-5</v>
      </c>
      <c r="J10271">
        <v>-7.6899999999999996E-2</v>
      </c>
      <c r="K10271">
        <v>-6.1976000000000004</v>
      </c>
    </row>
    <row r="10272" spans="1:11" hidden="1">
      <c r="A10272" t="s">
        <v>664</v>
      </c>
      <c r="B10272" t="s">
        <v>662</v>
      </c>
      <c r="C10272">
        <v>181</v>
      </c>
      <c r="D10272" t="s">
        <v>149</v>
      </c>
      <c r="E10272">
        <v>2.8</v>
      </c>
      <c r="F10272">
        <v>5.0785</v>
      </c>
      <c r="G10272">
        <v>-1.1668000000000001</v>
      </c>
      <c r="H10272">
        <v>8.9499999999999996E-2</v>
      </c>
      <c r="I10272">
        <v>-4.5139999999999998E-5</v>
      </c>
      <c r="J10272">
        <v>-0.11600000000000001</v>
      </c>
      <c r="K10272">
        <v>-5.8266</v>
      </c>
    </row>
    <row r="10273" spans="1:11" hidden="1">
      <c r="A10273" t="s">
        <v>664</v>
      </c>
      <c r="B10273" t="s">
        <v>662</v>
      </c>
      <c r="C10273">
        <v>181</v>
      </c>
      <c r="D10273" t="s">
        <v>149</v>
      </c>
      <c r="E10273">
        <v>2.8</v>
      </c>
      <c r="F10273">
        <v>-0.35909999999999997</v>
      </c>
      <c r="G10273">
        <v>-4.5339</v>
      </c>
      <c r="H10273">
        <v>-0.3115</v>
      </c>
      <c r="I10273">
        <v>-4.5139999999999998E-5</v>
      </c>
      <c r="J10273">
        <v>-0.47949999999999998</v>
      </c>
      <c r="K10273">
        <v>-5.8266</v>
      </c>
    </row>
    <row r="10274" spans="1:11" hidden="1">
      <c r="A10274" t="s">
        <v>664</v>
      </c>
      <c r="B10274" t="s">
        <v>662</v>
      </c>
      <c r="C10274">
        <v>181</v>
      </c>
      <c r="D10274" t="s">
        <v>149</v>
      </c>
      <c r="E10274">
        <v>3.2360000000000002</v>
      </c>
      <c r="F10274">
        <v>-0.35909999999999997</v>
      </c>
      <c r="G10274">
        <v>-4.8521000000000001</v>
      </c>
      <c r="H10274">
        <v>-0.3115</v>
      </c>
      <c r="I10274">
        <v>-4.5139999999999998E-5</v>
      </c>
      <c r="J10274">
        <v>-0.34370000000000001</v>
      </c>
      <c r="K10274">
        <v>-3.7974999999999999</v>
      </c>
    </row>
    <row r="10275" spans="1:11" hidden="1">
      <c r="A10275" t="s">
        <v>664</v>
      </c>
      <c r="B10275" t="s">
        <v>662</v>
      </c>
      <c r="C10275">
        <v>181</v>
      </c>
      <c r="D10275" t="s">
        <v>149</v>
      </c>
      <c r="E10275">
        <v>3.6720000000000002</v>
      </c>
      <c r="F10275">
        <v>-0.35909999999999997</v>
      </c>
      <c r="G10275">
        <v>-5.1703000000000001</v>
      </c>
      <c r="H10275">
        <v>-0.3115</v>
      </c>
      <c r="I10275">
        <v>-4.5139999999999998E-5</v>
      </c>
      <c r="J10275">
        <v>-0.2079</v>
      </c>
      <c r="K10275">
        <v>-1.6333</v>
      </c>
    </row>
    <row r="10276" spans="1:11" hidden="1">
      <c r="A10276" t="s">
        <v>664</v>
      </c>
      <c r="B10276" t="s">
        <v>662</v>
      </c>
      <c r="C10276">
        <v>181</v>
      </c>
      <c r="D10276" t="s">
        <v>149</v>
      </c>
      <c r="E10276">
        <v>4.1079999999999997</v>
      </c>
      <c r="F10276">
        <v>-0.35909999999999997</v>
      </c>
      <c r="G10276">
        <v>-5.4885000000000002</v>
      </c>
      <c r="H10276">
        <v>-0.3115</v>
      </c>
      <c r="I10276">
        <v>-4.5139999999999998E-5</v>
      </c>
      <c r="J10276">
        <v>-7.2099999999999997E-2</v>
      </c>
      <c r="K10276">
        <v>0.66969999999999996</v>
      </c>
    </row>
    <row r="10277" spans="1:11" hidden="1">
      <c r="A10277" t="s">
        <v>664</v>
      </c>
      <c r="B10277" t="s">
        <v>662</v>
      </c>
      <c r="C10277">
        <v>181</v>
      </c>
      <c r="D10277" t="s">
        <v>149</v>
      </c>
      <c r="E10277">
        <v>4.5438999999999998</v>
      </c>
      <c r="F10277">
        <v>-0.35909999999999997</v>
      </c>
      <c r="G10277">
        <v>-5.8067000000000002</v>
      </c>
      <c r="H10277">
        <v>-0.3115</v>
      </c>
      <c r="I10277">
        <v>-4.5139999999999998E-5</v>
      </c>
      <c r="J10277">
        <v>6.3E-2</v>
      </c>
      <c r="K10277">
        <v>3.1114000000000002</v>
      </c>
    </row>
    <row r="10278" spans="1:11" hidden="1">
      <c r="A10278" t="s">
        <v>664</v>
      </c>
      <c r="B10278" t="s">
        <v>662</v>
      </c>
      <c r="C10278">
        <v>181</v>
      </c>
      <c r="D10278" t="s">
        <v>149</v>
      </c>
      <c r="E10278">
        <v>4.9798999999999998</v>
      </c>
      <c r="F10278">
        <v>-0.35909999999999997</v>
      </c>
      <c r="G10278">
        <v>-6.1249000000000002</v>
      </c>
      <c r="H10278">
        <v>-0.3115</v>
      </c>
      <c r="I10278">
        <v>-4.5139999999999998E-5</v>
      </c>
      <c r="J10278">
        <v>0.19800000000000001</v>
      </c>
      <c r="K10278">
        <v>5.6917999999999997</v>
      </c>
    </row>
    <row r="10279" spans="1:11" hidden="1">
      <c r="A10279" t="s">
        <v>664</v>
      </c>
      <c r="B10279" t="s">
        <v>662</v>
      </c>
      <c r="C10279">
        <v>181</v>
      </c>
      <c r="D10279" t="s">
        <v>149</v>
      </c>
      <c r="E10279">
        <v>5.4158999999999997</v>
      </c>
      <c r="F10279">
        <v>-0.35909999999999997</v>
      </c>
      <c r="G10279">
        <v>-6.4431000000000003</v>
      </c>
      <c r="H10279">
        <v>-0.3115</v>
      </c>
      <c r="I10279">
        <v>-4.5139999999999998E-5</v>
      </c>
      <c r="J10279">
        <v>0.33300000000000002</v>
      </c>
      <c r="K10279">
        <v>8.4108999999999998</v>
      </c>
    </row>
    <row r="10280" spans="1:11" hidden="1">
      <c r="A10280" t="s">
        <v>664</v>
      </c>
      <c r="B10280" t="s">
        <v>662</v>
      </c>
      <c r="C10280">
        <v>181</v>
      </c>
      <c r="D10280" t="s">
        <v>150</v>
      </c>
      <c r="E10280">
        <v>0.18410000000000001</v>
      </c>
      <c r="F10280">
        <v>-0.99309999999999998</v>
      </c>
      <c r="G10280">
        <v>10.4398</v>
      </c>
      <c r="H10280">
        <v>-1.4999999999999999E-2</v>
      </c>
      <c r="I10280">
        <v>-4.8930000000000001E-5</v>
      </c>
      <c r="J10280">
        <v>-2.12E-2</v>
      </c>
      <c r="K10280">
        <v>4.7786</v>
      </c>
    </row>
    <row r="10281" spans="1:11" hidden="1">
      <c r="A10281" t="s">
        <v>664</v>
      </c>
      <c r="B10281" t="s">
        <v>662</v>
      </c>
      <c r="C10281">
        <v>181</v>
      </c>
      <c r="D10281" t="s">
        <v>150</v>
      </c>
      <c r="E10281">
        <v>0.62009999999999998</v>
      </c>
      <c r="F10281">
        <v>-0.99309999999999998</v>
      </c>
      <c r="G10281">
        <v>9.1219999999999999</v>
      </c>
      <c r="H10281">
        <v>-1.4999999999999999E-2</v>
      </c>
      <c r="I10281">
        <v>-4.8930000000000001E-5</v>
      </c>
      <c r="J10281">
        <v>-1.47E-2</v>
      </c>
      <c r="K10281">
        <v>0.4763</v>
      </c>
    </row>
    <row r="10282" spans="1:11" hidden="1">
      <c r="A10282" t="s">
        <v>664</v>
      </c>
      <c r="B10282" t="s">
        <v>662</v>
      </c>
      <c r="C10282">
        <v>181</v>
      </c>
      <c r="D10282" t="s">
        <v>150</v>
      </c>
      <c r="E10282">
        <v>1.0561</v>
      </c>
      <c r="F10282">
        <v>-0.99309999999999998</v>
      </c>
      <c r="G10282">
        <v>6.7897999999999996</v>
      </c>
      <c r="H10282">
        <v>-1.4999999999999999E-2</v>
      </c>
      <c r="I10282">
        <v>-4.8930000000000001E-5</v>
      </c>
      <c r="J10282">
        <v>-8.2000000000000007E-3</v>
      </c>
      <c r="K10282">
        <v>-3.0246</v>
      </c>
    </row>
    <row r="10283" spans="1:11" hidden="1">
      <c r="A10283" t="s">
        <v>664</v>
      </c>
      <c r="B10283" t="s">
        <v>662</v>
      </c>
      <c r="C10283">
        <v>181</v>
      </c>
      <c r="D10283" t="s">
        <v>150</v>
      </c>
      <c r="E10283">
        <v>1.4921</v>
      </c>
      <c r="F10283">
        <v>-0.99309999999999998</v>
      </c>
      <c r="G10283">
        <v>4.1581999999999999</v>
      </c>
      <c r="H10283">
        <v>-1.4999999999999999E-2</v>
      </c>
      <c r="I10283">
        <v>-4.8930000000000001E-5</v>
      </c>
      <c r="J10283">
        <v>-1.6000000000000001E-3</v>
      </c>
      <c r="K10283">
        <v>-5.4112</v>
      </c>
    </row>
    <row r="10284" spans="1:11" hidden="1">
      <c r="A10284" t="s">
        <v>664</v>
      </c>
      <c r="B10284" t="s">
        <v>662</v>
      </c>
      <c r="C10284">
        <v>181</v>
      </c>
      <c r="D10284" t="s">
        <v>150</v>
      </c>
      <c r="E10284">
        <v>1.9279999999999999</v>
      </c>
      <c r="F10284">
        <v>-0.99309999999999998</v>
      </c>
      <c r="G10284">
        <v>1.5434000000000001</v>
      </c>
      <c r="H10284">
        <v>-1.4999999999999999E-2</v>
      </c>
      <c r="I10284">
        <v>-4.8930000000000001E-5</v>
      </c>
      <c r="J10284">
        <v>4.8999999999999998E-3</v>
      </c>
      <c r="K10284">
        <v>-6.6509</v>
      </c>
    </row>
    <row r="10285" spans="1:11" hidden="1">
      <c r="A10285" t="s">
        <v>664</v>
      </c>
      <c r="B10285" t="s">
        <v>662</v>
      </c>
      <c r="C10285">
        <v>181</v>
      </c>
      <c r="D10285" t="s">
        <v>150</v>
      </c>
      <c r="E10285">
        <v>2.3639999999999999</v>
      </c>
      <c r="F10285">
        <v>-0.99309999999999998</v>
      </c>
      <c r="G10285">
        <v>-0.37830000000000003</v>
      </c>
      <c r="H10285">
        <v>-1.4999999999999999E-2</v>
      </c>
      <c r="I10285">
        <v>-4.8930000000000001E-5</v>
      </c>
      <c r="J10285">
        <v>1.14E-2</v>
      </c>
      <c r="K10285">
        <v>-6.8669000000000002</v>
      </c>
    </row>
    <row r="10286" spans="1:11" hidden="1">
      <c r="A10286" t="s">
        <v>664</v>
      </c>
      <c r="B10286" t="s">
        <v>662</v>
      </c>
      <c r="C10286">
        <v>181</v>
      </c>
      <c r="D10286" t="s">
        <v>150</v>
      </c>
      <c r="E10286">
        <v>2.8</v>
      </c>
      <c r="F10286">
        <v>-0.99309999999999998</v>
      </c>
      <c r="G10286">
        <v>-1.2545999999999999</v>
      </c>
      <c r="H10286">
        <v>-1.4999999999999999E-2</v>
      </c>
      <c r="I10286">
        <v>-4.8930000000000001E-5</v>
      </c>
      <c r="J10286">
        <v>1.7899999999999999E-2</v>
      </c>
      <c r="K10286">
        <v>-6.4729000000000001</v>
      </c>
    </row>
    <row r="10287" spans="1:11" hidden="1">
      <c r="A10287" t="s">
        <v>664</v>
      </c>
      <c r="B10287" t="s">
        <v>662</v>
      </c>
      <c r="C10287">
        <v>181</v>
      </c>
      <c r="D10287" t="s">
        <v>150</v>
      </c>
      <c r="E10287">
        <v>2.8</v>
      </c>
      <c r="F10287">
        <v>-0.23899999999999999</v>
      </c>
      <c r="G10287">
        <v>-4.9958</v>
      </c>
      <c r="H10287">
        <v>7.1999999999999998E-3</v>
      </c>
      <c r="I10287">
        <v>-4.8930000000000001E-5</v>
      </c>
      <c r="J10287">
        <v>1.6500000000000001E-2</v>
      </c>
      <c r="K10287">
        <v>-6.4729000000000001</v>
      </c>
    </row>
    <row r="10288" spans="1:11" hidden="1">
      <c r="A10288" t="s">
        <v>664</v>
      </c>
      <c r="B10288" t="s">
        <v>662</v>
      </c>
      <c r="C10288">
        <v>181</v>
      </c>
      <c r="D10288" t="s">
        <v>150</v>
      </c>
      <c r="E10288">
        <v>3.2360000000000002</v>
      </c>
      <c r="F10288">
        <v>-0.23899999999999999</v>
      </c>
      <c r="G10288">
        <v>-5.3494000000000002</v>
      </c>
      <c r="H10288">
        <v>7.1999999999999998E-3</v>
      </c>
      <c r="I10288">
        <v>-4.8930000000000001E-5</v>
      </c>
      <c r="J10288">
        <v>1.3299999999999999E-2</v>
      </c>
      <c r="K10288">
        <v>-4.2178000000000004</v>
      </c>
    </row>
    <row r="10289" spans="1:11" hidden="1">
      <c r="A10289" t="s">
        <v>664</v>
      </c>
      <c r="B10289" t="s">
        <v>662</v>
      </c>
      <c r="C10289">
        <v>181</v>
      </c>
      <c r="D10289" t="s">
        <v>150</v>
      </c>
      <c r="E10289">
        <v>3.6720000000000002</v>
      </c>
      <c r="F10289">
        <v>-0.23899999999999999</v>
      </c>
      <c r="G10289">
        <v>-5.7028999999999996</v>
      </c>
      <c r="H10289">
        <v>7.1999999999999998E-3</v>
      </c>
      <c r="I10289">
        <v>-4.8930000000000001E-5</v>
      </c>
      <c r="J10289">
        <v>1.0200000000000001E-2</v>
      </c>
      <c r="K10289">
        <v>-1.8085</v>
      </c>
    </row>
    <row r="10290" spans="1:11" hidden="1">
      <c r="A10290" t="s">
        <v>664</v>
      </c>
      <c r="B10290" t="s">
        <v>662</v>
      </c>
      <c r="C10290">
        <v>181</v>
      </c>
      <c r="D10290" t="s">
        <v>150</v>
      </c>
      <c r="E10290">
        <v>4.1079999999999997</v>
      </c>
      <c r="F10290">
        <v>-0.23899999999999999</v>
      </c>
      <c r="G10290">
        <v>-6.0564999999999998</v>
      </c>
      <c r="H10290">
        <v>7.1999999999999998E-3</v>
      </c>
      <c r="I10290">
        <v>-4.8930000000000001E-5</v>
      </c>
      <c r="J10290">
        <v>7.1000000000000004E-3</v>
      </c>
      <c r="K10290">
        <v>0.755</v>
      </c>
    </row>
    <row r="10291" spans="1:11" hidden="1">
      <c r="A10291" t="s">
        <v>664</v>
      </c>
      <c r="B10291" t="s">
        <v>662</v>
      </c>
      <c r="C10291">
        <v>181</v>
      </c>
      <c r="D10291" t="s">
        <v>150</v>
      </c>
      <c r="E10291">
        <v>4.5438999999999998</v>
      </c>
      <c r="F10291">
        <v>-0.23899999999999999</v>
      </c>
      <c r="G10291">
        <v>-6.4100999999999999</v>
      </c>
      <c r="H10291">
        <v>7.1999999999999998E-3</v>
      </c>
      <c r="I10291">
        <v>-4.8930000000000001E-5</v>
      </c>
      <c r="J10291">
        <v>3.8999999999999998E-3</v>
      </c>
      <c r="K10291">
        <v>3.4725999999999999</v>
      </c>
    </row>
    <row r="10292" spans="1:11" hidden="1">
      <c r="A10292" t="s">
        <v>664</v>
      </c>
      <c r="B10292" t="s">
        <v>662</v>
      </c>
      <c r="C10292">
        <v>181</v>
      </c>
      <c r="D10292" t="s">
        <v>150</v>
      </c>
      <c r="E10292">
        <v>4.9798999999999998</v>
      </c>
      <c r="F10292">
        <v>-0.23899999999999999</v>
      </c>
      <c r="G10292">
        <v>-6.7636000000000003</v>
      </c>
      <c r="H10292">
        <v>7.1999999999999998E-3</v>
      </c>
      <c r="I10292">
        <v>-4.8930000000000001E-5</v>
      </c>
      <c r="J10292">
        <v>8.0000000000000004E-4</v>
      </c>
      <c r="K10292">
        <v>6.3442999999999996</v>
      </c>
    </row>
    <row r="10293" spans="1:11" hidden="1">
      <c r="A10293" t="s">
        <v>664</v>
      </c>
      <c r="B10293" t="s">
        <v>662</v>
      </c>
      <c r="C10293">
        <v>181</v>
      </c>
      <c r="D10293" t="s">
        <v>150</v>
      </c>
      <c r="E10293">
        <v>5.4158999999999997</v>
      </c>
      <c r="F10293">
        <v>-0.23899999999999999</v>
      </c>
      <c r="G10293">
        <v>-7.1172000000000004</v>
      </c>
      <c r="H10293">
        <v>7.1999999999999998E-3</v>
      </c>
      <c r="I10293">
        <v>-4.8930000000000001E-5</v>
      </c>
      <c r="J10293">
        <v>-2.3E-3</v>
      </c>
      <c r="K10293">
        <v>9.3702000000000005</v>
      </c>
    </row>
    <row r="10294" spans="1:11" hidden="1">
      <c r="A10294" t="s">
        <v>664</v>
      </c>
      <c r="B10294" t="s">
        <v>662</v>
      </c>
      <c r="C10294">
        <v>181</v>
      </c>
      <c r="D10294" t="s">
        <v>151</v>
      </c>
      <c r="E10294">
        <v>0.18410000000000001</v>
      </c>
      <c r="F10294">
        <v>-0.99309999999999998</v>
      </c>
      <c r="G10294">
        <v>10.4398</v>
      </c>
      <c r="H10294">
        <v>-1.4999999999999999E-2</v>
      </c>
      <c r="I10294">
        <v>-4.8930000000000001E-5</v>
      </c>
      <c r="J10294">
        <v>-2.12E-2</v>
      </c>
      <c r="K10294">
        <v>4.7786</v>
      </c>
    </row>
    <row r="10295" spans="1:11" hidden="1">
      <c r="A10295" t="s">
        <v>664</v>
      </c>
      <c r="B10295" t="s">
        <v>662</v>
      </c>
      <c r="C10295">
        <v>181</v>
      </c>
      <c r="D10295" t="s">
        <v>151</v>
      </c>
      <c r="E10295">
        <v>0.62009999999999998</v>
      </c>
      <c r="F10295">
        <v>-0.99309999999999998</v>
      </c>
      <c r="G10295">
        <v>9.1219999999999999</v>
      </c>
      <c r="H10295">
        <v>-1.4999999999999999E-2</v>
      </c>
      <c r="I10295">
        <v>-4.8930000000000001E-5</v>
      </c>
      <c r="J10295">
        <v>-1.47E-2</v>
      </c>
      <c r="K10295">
        <v>0.4763</v>
      </c>
    </row>
    <row r="10296" spans="1:11" hidden="1">
      <c r="A10296" t="s">
        <v>664</v>
      </c>
      <c r="B10296" t="s">
        <v>662</v>
      </c>
      <c r="C10296">
        <v>181</v>
      </c>
      <c r="D10296" t="s">
        <v>151</v>
      </c>
      <c r="E10296">
        <v>1.0561</v>
      </c>
      <c r="F10296">
        <v>-0.99309999999999998</v>
      </c>
      <c r="G10296">
        <v>6.7897999999999996</v>
      </c>
      <c r="H10296">
        <v>-1.4999999999999999E-2</v>
      </c>
      <c r="I10296">
        <v>-4.8930000000000001E-5</v>
      </c>
      <c r="J10296">
        <v>-8.2000000000000007E-3</v>
      </c>
      <c r="K10296">
        <v>-3.0246</v>
      </c>
    </row>
    <row r="10297" spans="1:11" hidden="1">
      <c r="A10297" t="s">
        <v>664</v>
      </c>
      <c r="B10297" t="s">
        <v>662</v>
      </c>
      <c r="C10297">
        <v>181</v>
      </c>
      <c r="D10297" t="s">
        <v>151</v>
      </c>
      <c r="E10297">
        <v>1.4921</v>
      </c>
      <c r="F10297">
        <v>-0.99309999999999998</v>
      </c>
      <c r="G10297">
        <v>4.1581999999999999</v>
      </c>
      <c r="H10297">
        <v>-1.4999999999999999E-2</v>
      </c>
      <c r="I10297">
        <v>-4.8930000000000001E-5</v>
      </c>
      <c r="J10297">
        <v>-1.6000000000000001E-3</v>
      </c>
      <c r="K10297">
        <v>-5.4112</v>
      </c>
    </row>
    <row r="10298" spans="1:11" hidden="1">
      <c r="A10298" t="s">
        <v>664</v>
      </c>
      <c r="B10298" t="s">
        <v>662</v>
      </c>
      <c r="C10298">
        <v>181</v>
      </c>
      <c r="D10298" t="s">
        <v>151</v>
      </c>
      <c r="E10298">
        <v>1.9279999999999999</v>
      </c>
      <c r="F10298">
        <v>-0.99309999999999998</v>
      </c>
      <c r="G10298">
        <v>1.5434000000000001</v>
      </c>
      <c r="H10298">
        <v>-1.4999999999999999E-2</v>
      </c>
      <c r="I10298">
        <v>-4.8930000000000001E-5</v>
      </c>
      <c r="J10298">
        <v>4.8999999999999998E-3</v>
      </c>
      <c r="K10298">
        <v>-6.6509</v>
      </c>
    </row>
    <row r="10299" spans="1:11" hidden="1">
      <c r="A10299" t="s">
        <v>664</v>
      </c>
      <c r="B10299" t="s">
        <v>662</v>
      </c>
      <c r="C10299">
        <v>181</v>
      </c>
      <c r="D10299" t="s">
        <v>151</v>
      </c>
      <c r="E10299">
        <v>2.3639999999999999</v>
      </c>
      <c r="F10299">
        <v>-0.99309999999999998</v>
      </c>
      <c r="G10299">
        <v>-0.37830000000000003</v>
      </c>
      <c r="H10299">
        <v>-1.4999999999999999E-2</v>
      </c>
      <c r="I10299">
        <v>-4.8930000000000001E-5</v>
      </c>
      <c r="J10299">
        <v>1.14E-2</v>
      </c>
      <c r="K10299">
        <v>-6.8669000000000002</v>
      </c>
    </row>
    <row r="10300" spans="1:11" hidden="1">
      <c r="A10300" t="s">
        <v>664</v>
      </c>
      <c r="B10300" t="s">
        <v>662</v>
      </c>
      <c r="C10300">
        <v>181</v>
      </c>
      <c r="D10300" t="s">
        <v>151</v>
      </c>
      <c r="E10300">
        <v>2.8</v>
      </c>
      <c r="F10300">
        <v>-0.99309999999999998</v>
      </c>
      <c r="G10300">
        <v>-1.2545999999999999</v>
      </c>
      <c r="H10300">
        <v>-1.4999999999999999E-2</v>
      </c>
      <c r="I10300">
        <v>-4.8930000000000001E-5</v>
      </c>
      <c r="J10300">
        <v>1.7899999999999999E-2</v>
      </c>
      <c r="K10300">
        <v>-6.4729000000000001</v>
      </c>
    </row>
    <row r="10301" spans="1:11" hidden="1">
      <c r="A10301" t="s">
        <v>664</v>
      </c>
      <c r="B10301" t="s">
        <v>662</v>
      </c>
      <c r="C10301">
        <v>181</v>
      </c>
      <c r="D10301" t="s">
        <v>151</v>
      </c>
      <c r="E10301">
        <v>2.8</v>
      </c>
      <c r="F10301">
        <v>-0.23899999999999999</v>
      </c>
      <c r="G10301">
        <v>-4.9958</v>
      </c>
      <c r="H10301">
        <v>7.1999999999999998E-3</v>
      </c>
      <c r="I10301">
        <v>-4.8930000000000001E-5</v>
      </c>
      <c r="J10301">
        <v>1.6500000000000001E-2</v>
      </c>
      <c r="K10301">
        <v>-6.4729000000000001</v>
      </c>
    </row>
    <row r="10302" spans="1:11" hidden="1">
      <c r="A10302" t="s">
        <v>664</v>
      </c>
      <c r="B10302" t="s">
        <v>662</v>
      </c>
      <c r="C10302">
        <v>181</v>
      </c>
      <c r="D10302" t="s">
        <v>151</v>
      </c>
      <c r="E10302">
        <v>3.2360000000000002</v>
      </c>
      <c r="F10302">
        <v>-0.23899999999999999</v>
      </c>
      <c r="G10302">
        <v>-5.3494000000000002</v>
      </c>
      <c r="H10302">
        <v>7.1999999999999998E-3</v>
      </c>
      <c r="I10302">
        <v>-4.8930000000000001E-5</v>
      </c>
      <c r="J10302">
        <v>1.3299999999999999E-2</v>
      </c>
      <c r="K10302">
        <v>-4.2178000000000004</v>
      </c>
    </row>
    <row r="10303" spans="1:11" hidden="1">
      <c r="A10303" t="s">
        <v>664</v>
      </c>
      <c r="B10303" t="s">
        <v>662</v>
      </c>
      <c r="C10303">
        <v>181</v>
      </c>
      <c r="D10303" t="s">
        <v>151</v>
      </c>
      <c r="E10303">
        <v>3.6720000000000002</v>
      </c>
      <c r="F10303">
        <v>-0.23899999999999999</v>
      </c>
      <c r="G10303">
        <v>-5.7028999999999996</v>
      </c>
      <c r="H10303">
        <v>7.1999999999999998E-3</v>
      </c>
      <c r="I10303">
        <v>-4.8930000000000001E-5</v>
      </c>
      <c r="J10303">
        <v>1.0200000000000001E-2</v>
      </c>
      <c r="K10303">
        <v>-1.8085</v>
      </c>
    </row>
    <row r="10304" spans="1:11" hidden="1">
      <c r="A10304" t="s">
        <v>664</v>
      </c>
      <c r="B10304" t="s">
        <v>662</v>
      </c>
      <c r="C10304">
        <v>181</v>
      </c>
      <c r="D10304" t="s">
        <v>151</v>
      </c>
      <c r="E10304">
        <v>4.1079999999999997</v>
      </c>
      <c r="F10304">
        <v>-0.23899999999999999</v>
      </c>
      <c r="G10304">
        <v>-6.0564999999999998</v>
      </c>
      <c r="H10304">
        <v>7.1999999999999998E-3</v>
      </c>
      <c r="I10304">
        <v>-4.8930000000000001E-5</v>
      </c>
      <c r="J10304">
        <v>7.1000000000000004E-3</v>
      </c>
      <c r="K10304">
        <v>0.755</v>
      </c>
    </row>
    <row r="10305" spans="1:11" hidden="1">
      <c r="A10305" t="s">
        <v>664</v>
      </c>
      <c r="B10305" t="s">
        <v>662</v>
      </c>
      <c r="C10305">
        <v>181</v>
      </c>
      <c r="D10305" t="s">
        <v>151</v>
      </c>
      <c r="E10305">
        <v>4.5438999999999998</v>
      </c>
      <c r="F10305">
        <v>-0.23899999999999999</v>
      </c>
      <c r="G10305">
        <v>-6.4100999999999999</v>
      </c>
      <c r="H10305">
        <v>7.1999999999999998E-3</v>
      </c>
      <c r="I10305">
        <v>-4.8930000000000001E-5</v>
      </c>
      <c r="J10305">
        <v>3.8999999999999998E-3</v>
      </c>
      <c r="K10305">
        <v>3.4725999999999999</v>
      </c>
    </row>
    <row r="10306" spans="1:11" hidden="1">
      <c r="A10306" t="s">
        <v>664</v>
      </c>
      <c r="B10306" t="s">
        <v>662</v>
      </c>
      <c r="C10306">
        <v>181</v>
      </c>
      <c r="D10306" t="s">
        <v>151</v>
      </c>
      <c r="E10306">
        <v>4.9798999999999998</v>
      </c>
      <c r="F10306">
        <v>-0.23899999999999999</v>
      </c>
      <c r="G10306">
        <v>-6.7636000000000003</v>
      </c>
      <c r="H10306">
        <v>7.1999999999999998E-3</v>
      </c>
      <c r="I10306">
        <v>-4.8930000000000001E-5</v>
      </c>
      <c r="J10306">
        <v>8.0000000000000004E-4</v>
      </c>
      <c r="K10306">
        <v>6.3442999999999996</v>
      </c>
    </row>
    <row r="10307" spans="1:11" hidden="1">
      <c r="A10307" t="s">
        <v>664</v>
      </c>
      <c r="B10307" t="s">
        <v>662</v>
      </c>
      <c r="C10307">
        <v>181</v>
      </c>
      <c r="D10307" t="s">
        <v>151</v>
      </c>
      <c r="E10307">
        <v>5.4158999999999997</v>
      </c>
      <c r="F10307">
        <v>-0.23899999999999999</v>
      </c>
      <c r="G10307">
        <v>-7.1172000000000004</v>
      </c>
      <c r="H10307">
        <v>7.1999999999999998E-3</v>
      </c>
      <c r="I10307">
        <v>-4.8930000000000001E-5</v>
      </c>
      <c r="J10307">
        <v>-2.3E-3</v>
      </c>
      <c r="K10307">
        <v>9.3702000000000005</v>
      </c>
    </row>
    <row r="10308" spans="1:11" hidden="1">
      <c r="A10308" t="s">
        <v>664</v>
      </c>
      <c r="B10308" t="s">
        <v>662</v>
      </c>
      <c r="C10308">
        <v>181</v>
      </c>
      <c r="D10308" t="s">
        <v>152</v>
      </c>
      <c r="E10308">
        <v>0.18410000000000001</v>
      </c>
      <c r="F10308">
        <v>-1.0634999999999999</v>
      </c>
      <c r="G10308">
        <v>10.4122</v>
      </c>
      <c r="H10308">
        <v>-1.5800000000000002E-2</v>
      </c>
      <c r="I10308">
        <v>-4.8999999999999998E-5</v>
      </c>
      <c r="J10308">
        <v>-2.18E-2</v>
      </c>
      <c r="K10308">
        <v>4.7045000000000003</v>
      </c>
    </row>
    <row r="10309" spans="1:11" hidden="1">
      <c r="A10309" t="s">
        <v>664</v>
      </c>
      <c r="B10309" t="s">
        <v>662</v>
      </c>
      <c r="C10309">
        <v>181</v>
      </c>
      <c r="D10309" t="s">
        <v>152</v>
      </c>
      <c r="E10309">
        <v>0.62009999999999998</v>
      </c>
      <c r="F10309">
        <v>-1.0634999999999999</v>
      </c>
      <c r="G10309">
        <v>9.0945</v>
      </c>
      <c r="H10309">
        <v>-1.5800000000000002E-2</v>
      </c>
      <c r="I10309">
        <v>-4.8999999999999998E-5</v>
      </c>
      <c r="J10309">
        <v>-1.49E-2</v>
      </c>
      <c r="K10309">
        <v>0.41420000000000001</v>
      </c>
    </row>
    <row r="10310" spans="1:11" hidden="1">
      <c r="A10310" t="s">
        <v>664</v>
      </c>
      <c r="B10310" t="s">
        <v>662</v>
      </c>
      <c r="C10310">
        <v>181</v>
      </c>
      <c r="D10310" t="s">
        <v>152</v>
      </c>
      <c r="E10310">
        <v>1.0561</v>
      </c>
      <c r="F10310">
        <v>-1.0634999999999999</v>
      </c>
      <c r="G10310">
        <v>6.7622</v>
      </c>
      <c r="H10310">
        <v>-1.5800000000000002E-2</v>
      </c>
      <c r="I10310">
        <v>-4.8999999999999998E-5</v>
      </c>
      <c r="J10310">
        <v>-8.0000000000000002E-3</v>
      </c>
      <c r="K10310">
        <v>-3.0747</v>
      </c>
    </row>
    <row r="10311" spans="1:11" hidden="1">
      <c r="A10311" t="s">
        <v>664</v>
      </c>
      <c r="B10311" t="s">
        <v>662</v>
      </c>
      <c r="C10311">
        <v>181</v>
      </c>
      <c r="D10311" t="s">
        <v>152</v>
      </c>
      <c r="E10311">
        <v>1.4921</v>
      </c>
      <c r="F10311">
        <v>-1.0634999999999999</v>
      </c>
      <c r="G10311">
        <v>4.1306000000000003</v>
      </c>
      <c r="H10311">
        <v>-1.5800000000000002E-2</v>
      </c>
      <c r="I10311">
        <v>-4.8999999999999998E-5</v>
      </c>
      <c r="J10311">
        <v>-1.1000000000000001E-3</v>
      </c>
      <c r="K10311">
        <v>-5.4493</v>
      </c>
    </row>
    <row r="10312" spans="1:11" hidden="1">
      <c r="A10312" t="s">
        <v>664</v>
      </c>
      <c r="B10312" t="s">
        <v>662</v>
      </c>
      <c r="C10312">
        <v>181</v>
      </c>
      <c r="D10312" t="s">
        <v>152</v>
      </c>
      <c r="E10312">
        <v>1.9279999999999999</v>
      </c>
      <c r="F10312">
        <v>-1.0634999999999999</v>
      </c>
      <c r="G10312">
        <v>1.5158</v>
      </c>
      <c r="H10312">
        <v>-1.5800000000000002E-2</v>
      </c>
      <c r="I10312">
        <v>-4.8999999999999998E-5</v>
      </c>
      <c r="J10312">
        <v>5.7999999999999996E-3</v>
      </c>
      <c r="K10312">
        <v>-6.6768999999999998</v>
      </c>
    </row>
    <row r="10313" spans="1:11" hidden="1">
      <c r="A10313" t="s">
        <v>664</v>
      </c>
      <c r="B10313" t="s">
        <v>662</v>
      </c>
      <c r="C10313">
        <v>181</v>
      </c>
      <c r="D10313" t="s">
        <v>152</v>
      </c>
      <c r="E10313">
        <v>2.3639999999999999</v>
      </c>
      <c r="F10313">
        <v>-1.0634999999999999</v>
      </c>
      <c r="G10313">
        <v>-0.40589999999999998</v>
      </c>
      <c r="H10313">
        <v>-1.5800000000000002E-2</v>
      </c>
      <c r="I10313">
        <v>-4.8999999999999998E-5</v>
      </c>
      <c r="J10313">
        <v>1.2699999999999999E-2</v>
      </c>
      <c r="K10313">
        <v>-6.8808999999999996</v>
      </c>
    </row>
    <row r="10314" spans="1:11" hidden="1">
      <c r="A10314" t="s">
        <v>664</v>
      </c>
      <c r="B10314" t="s">
        <v>662</v>
      </c>
      <c r="C10314">
        <v>181</v>
      </c>
      <c r="D10314" t="s">
        <v>152</v>
      </c>
      <c r="E10314">
        <v>2.8</v>
      </c>
      <c r="F10314">
        <v>-1.0634999999999999</v>
      </c>
      <c r="G10314">
        <v>-1.2822</v>
      </c>
      <c r="H10314">
        <v>-1.5800000000000002E-2</v>
      </c>
      <c r="I10314">
        <v>-4.8999999999999998E-5</v>
      </c>
      <c r="J10314">
        <v>1.9599999999999999E-2</v>
      </c>
      <c r="K10314">
        <v>-6.4748999999999999</v>
      </c>
    </row>
    <row r="10315" spans="1:11" hidden="1">
      <c r="A10315" t="s">
        <v>664</v>
      </c>
      <c r="B10315" t="s">
        <v>662</v>
      </c>
      <c r="C10315">
        <v>181</v>
      </c>
      <c r="D10315" t="s">
        <v>152</v>
      </c>
      <c r="E10315">
        <v>2.8</v>
      </c>
      <c r="F10315">
        <v>-0.44230000000000003</v>
      </c>
      <c r="G10315">
        <v>-5.0233999999999996</v>
      </c>
      <c r="H10315">
        <v>8.5099999999999995E-2</v>
      </c>
      <c r="I10315">
        <v>-4.8999999999999998E-5</v>
      </c>
      <c r="J10315">
        <v>0.1273</v>
      </c>
      <c r="K10315">
        <v>-6.4748999999999999</v>
      </c>
    </row>
    <row r="10316" spans="1:11" hidden="1">
      <c r="A10316" t="s">
        <v>664</v>
      </c>
      <c r="B10316" t="s">
        <v>662</v>
      </c>
      <c r="C10316">
        <v>181</v>
      </c>
      <c r="D10316" t="s">
        <v>152</v>
      </c>
      <c r="E10316">
        <v>3.2360000000000002</v>
      </c>
      <c r="F10316">
        <v>-0.44230000000000003</v>
      </c>
      <c r="G10316">
        <v>-5.3769999999999998</v>
      </c>
      <c r="H10316">
        <v>8.5099999999999995E-2</v>
      </c>
      <c r="I10316">
        <v>-4.8999999999999998E-5</v>
      </c>
      <c r="J10316">
        <v>9.0200000000000002E-2</v>
      </c>
      <c r="K10316">
        <v>-4.2077</v>
      </c>
    </row>
    <row r="10317" spans="1:11" hidden="1">
      <c r="A10317" t="s">
        <v>664</v>
      </c>
      <c r="B10317" t="s">
        <v>662</v>
      </c>
      <c r="C10317">
        <v>181</v>
      </c>
      <c r="D10317" t="s">
        <v>152</v>
      </c>
      <c r="E10317">
        <v>3.6720000000000002</v>
      </c>
      <c r="F10317">
        <v>-0.44230000000000003</v>
      </c>
      <c r="G10317">
        <v>-5.7305000000000001</v>
      </c>
      <c r="H10317">
        <v>8.5099999999999995E-2</v>
      </c>
      <c r="I10317">
        <v>-4.8999999999999998E-5</v>
      </c>
      <c r="J10317">
        <v>5.3100000000000001E-2</v>
      </c>
      <c r="K10317">
        <v>-1.7864</v>
      </c>
    </row>
    <row r="10318" spans="1:11" hidden="1">
      <c r="A10318" t="s">
        <v>664</v>
      </c>
      <c r="B10318" t="s">
        <v>662</v>
      </c>
      <c r="C10318">
        <v>181</v>
      </c>
      <c r="D10318" t="s">
        <v>152</v>
      </c>
      <c r="E10318">
        <v>4.1079999999999997</v>
      </c>
      <c r="F10318">
        <v>-0.44230000000000003</v>
      </c>
      <c r="G10318">
        <v>-6.0841000000000003</v>
      </c>
      <c r="H10318">
        <v>8.5099999999999995E-2</v>
      </c>
      <c r="I10318">
        <v>-4.8999999999999998E-5</v>
      </c>
      <c r="J10318">
        <v>1.5900000000000001E-2</v>
      </c>
      <c r="K10318">
        <v>0.78910000000000002</v>
      </c>
    </row>
    <row r="10319" spans="1:11" hidden="1">
      <c r="A10319" t="s">
        <v>664</v>
      </c>
      <c r="B10319" t="s">
        <v>662</v>
      </c>
      <c r="C10319">
        <v>181</v>
      </c>
      <c r="D10319" t="s">
        <v>152</v>
      </c>
      <c r="E10319">
        <v>4.5438999999999998</v>
      </c>
      <c r="F10319">
        <v>-0.44230000000000003</v>
      </c>
      <c r="G10319">
        <v>-6.4375999999999998</v>
      </c>
      <c r="H10319">
        <v>8.5099999999999995E-2</v>
      </c>
      <c r="I10319">
        <v>-4.8999999999999998E-5</v>
      </c>
      <c r="J10319">
        <v>-2.12E-2</v>
      </c>
      <c r="K10319">
        <v>3.5186999999999999</v>
      </c>
    </row>
    <row r="10320" spans="1:11" hidden="1">
      <c r="A10320" t="s">
        <v>664</v>
      </c>
      <c r="B10320" t="s">
        <v>662</v>
      </c>
      <c r="C10320">
        <v>181</v>
      </c>
      <c r="D10320" t="s">
        <v>152</v>
      </c>
      <c r="E10320">
        <v>4.9798999999999998</v>
      </c>
      <c r="F10320">
        <v>-0.44230000000000003</v>
      </c>
      <c r="G10320">
        <v>-6.7911999999999999</v>
      </c>
      <c r="H10320">
        <v>8.5099999999999995E-2</v>
      </c>
      <c r="I10320">
        <v>-4.8999999999999998E-5</v>
      </c>
      <c r="J10320">
        <v>-5.8299999999999998E-2</v>
      </c>
      <c r="K10320">
        <v>6.4024999999999999</v>
      </c>
    </row>
    <row r="10321" spans="1:11" hidden="1">
      <c r="A10321" t="s">
        <v>664</v>
      </c>
      <c r="B10321" t="s">
        <v>662</v>
      </c>
      <c r="C10321">
        <v>181</v>
      </c>
      <c r="D10321" t="s">
        <v>152</v>
      </c>
      <c r="E10321">
        <v>5.4158999999999997</v>
      </c>
      <c r="F10321">
        <v>-0.44230000000000003</v>
      </c>
      <c r="G10321">
        <v>-7.1448</v>
      </c>
      <c r="H10321">
        <v>8.5099999999999995E-2</v>
      </c>
      <c r="I10321">
        <v>-4.8999999999999998E-5</v>
      </c>
      <c r="J10321">
        <v>-9.5399999999999999E-2</v>
      </c>
      <c r="K10321">
        <v>9.4404000000000003</v>
      </c>
    </row>
    <row r="10322" spans="1:11" hidden="1">
      <c r="A10322" t="s">
        <v>664</v>
      </c>
      <c r="B10322" t="s">
        <v>662</v>
      </c>
      <c r="C10322">
        <v>181</v>
      </c>
      <c r="D10322" t="s">
        <v>153</v>
      </c>
      <c r="E10322">
        <v>0.18410000000000001</v>
      </c>
      <c r="F10322">
        <v>-1.0634999999999999</v>
      </c>
      <c r="G10322">
        <v>10.4122</v>
      </c>
      <c r="H10322">
        <v>-1.5800000000000002E-2</v>
      </c>
      <c r="I10322">
        <v>-4.8999999999999998E-5</v>
      </c>
      <c r="J10322">
        <v>-2.18E-2</v>
      </c>
      <c r="K10322">
        <v>4.7045000000000003</v>
      </c>
    </row>
    <row r="10323" spans="1:11" hidden="1">
      <c r="A10323" t="s">
        <v>664</v>
      </c>
      <c r="B10323" t="s">
        <v>662</v>
      </c>
      <c r="C10323">
        <v>181</v>
      </c>
      <c r="D10323" t="s">
        <v>153</v>
      </c>
      <c r="E10323">
        <v>0.62009999999999998</v>
      </c>
      <c r="F10323">
        <v>-1.0634999999999999</v>
      </c>
      <c r="G10323">
        <v>9.0945</v>
      </c>
      <c r="H10323">
        <v>-1.5800000000000002E-2</v>
      </c>
      <c r="I10323">
        <v>-4.8999999999999998E-5</v>
      </c>
      <c r="J10323">
        <v>-1.49E-2</v>
      </c>
      <c r="K10323">
        <v>0.41420000000000001</v>
      </c>
    </row>
    <row r="10324" spans="1:11" hidden="1">
      <c r="A10324" t="s">
        <v>664</v>
      </c>
      <c r="B10324" t="s">
        <v>662</v>
      </c>
      <c r="C10324">
        <v>181</v>
      </c>
      <c r="D10324" t="s">
        <v>153</v>
      </c>
      <c r="E10324">
        <v>1.0561</v>
      </c>
      <c r="F10324">
        <v>-1.0634999999999999</v>
      </c>
      <c r="G10324">
        <v>6.7622</v>
      </c>
      <c r="H10324">
        <v>-1.5800000000000002E-2</v>
      </c>
      <c r="I10324">
        <v>-4.8999999999999998E-5</v>
      </c>
      <c r="J10324">
        <v>-8.0000000000000002E-3</v>
      </c>
      <c r="K10324">
        <v>-3.0747</v>
      </c>
    </row>
    <row r="10325" spans="1:11" hidden="1">
      <c r="A10325" t="s">
        <v>664</v>
      </c>
      <c r="B10325" t="s">
        <v>662</v>
      </c>
      <c r="C10325">
        <v>181</v>
      </c>
      <c r="D10325" t="s">
        <v>153</v>
      </c>
      <c r="E10325">
        <v>1.4921</v>
      </c>
      <c r="F10325">
        <v>-1.0634999999999999</v>
      </c>
      <c r="G10325">
        <v>4.1306000000000003</v>
      </c>
      <c r="H10325">
        <v>-1.5800000000000002E-2</v>
      </c>
      <c r="I10325">
        <v>-4.8999999999999998E-5</v>
      </c>
      <c r="J10325">
        <v>-1.1000000000000001E-3</v>
      </c>
      <c r="K10325">
        <v>-5.4493</v>
      </c>
    </row>
    <row r="10326" spans="1:11" hidden="1">
      <c r="A10326" t="s">
        <v>664</v>
      </c>
      <c r="B10326" t="s">
        <v>662</v>
      </c>
      <c r="C10326">
        <v>181</v>
      </c>
      <c r="D10326" t="s">
        <v>153</v>
      </c>
      <c r="E10326">
        <v>1.9279999999999999</v>
      </c>
      <c r="F10326">
        <v>-1.0634999999999999</v>
      </c>
      <c r="G10326">
        <v>1.5158</v>
      </c>
      <c r="H10326">
        <v>-1.5800000000000002E-2</v>
      </c>
      <c r="I10326">
        <v>-4.8999999999999998E-5</v>
      </c>
      <c r="J10326">
        <v>5.7999999999999996E-3</v>
      </c>
      <c r="K10326">
        <v>-6.6768999999999998</v>
      </c>
    </row>
    <row r="10327" spans="1:11" hidden="1">
      <c r="A10327" t="s">
        <v>664</v>
      </c>
      <c r="B10327" t="s">
        <v>662</v>
      </c>
      <c r="C10327">
        <v>181</v>
      </c>
      <c r="D10327" t="s">
        <v>153</v>
      </c>
      <c r="E10327">
        <v>2.3639999999999999</v>
      </c>
      <c r="F10327">
        <v>-1.0634999999999999</v>
      </c>
      <c r="G10327">
        <v>-0.40589999999999998</v>
      </c>
      <c r="H10327">
        <v>-1.5800000000000002E-2</v>
      </c>
      <c r="I10327">
        <v>-4.8999999999999998E-5</v>
      </c>
      <c r="J10327">
        <v>1.2699999999999999E-2</v>
      </c>
      <c r="K10327">
        <v>-6.8808999999999996</v>
      </c>
    </row>
    <row r="10328" spans="1:11" hidden="1">
      <c r="A10328" t="s">
        <v>664</v>
      </c>
      <c r="B10328" t="s">
        <v>662</v>
      </c>
      <c r="C10328">
        <v>181</v>
      </c>
      <c r="D10328" t="s">
        <v>153</v>
      </c>
      <c r="E10328">
        <v>2.8</v>
      </c>
      <c r="F10328">
        <v>-1.0634999999999999</v>
      </c>
      <c r="G10328">
        <v>-1.2822</v>
      </c>
      <c r="H10328">
        <v>-1.5800000000000002E-2</v>
      </c>
      <c r="I10328">
        <v>-4.8999999999999998E-5</v>
      </c>
      <c r="J10328">
        <v>1.9599999999999999E-2</v>
      </c>
      <c r="K10328">
        <v>-6.4748999999999999</v>
      </c>
    </row>
    <row r="10329" spans="1:11" hidden="1">
      <c r="A10329" t="s">
        <v>664</v>
      </c>
      <c r="B10329" t="s">
        <v>662</v>
      </c>
      <c r="C10329">
        <v>181</v>
      </c>
      <c r="D10329" t="s">
        <v>153</v>
      </c>
      <c r="E10329">
        <v>2.8</v>
      </c>
      <c r="F10329">
        <v>-0.44230000000000003</v>
      </c>
      <c r="G10329">
        <v>-5.0233999999999996</v>
      </c>
      <c r="H10329">
        <v>8.5099999999999995E-2</v>
      </c>
      <c r="I10329">
        <v>-4.8999999999999998E-5</v>
      </c>
      <c r="J10329">
        <v>0.1273</v>
      </c>
      <c r="K10329">
        <v>-6.4748999999999999</v>
      </c>
    </row>
    <row r="10330" spans="1:11" hidden="1">
      <c r="A10330" t="s">
        <v>664</v>
      </c>
      <c r="B10330" t="s">
        <v>662</v>
      </c>
      <c r="C10330">
        <v>181</v>
      </c>
      <c r="D10330" t="s">
        <v>153</v>
      </c>
      <c r="E10330">
        <v>3.2360000000000002</v>
      </c>
      <c r="F10330">
        <v>-0.44230000000000003</v>
      </c>
      <c r="G10330">
        <v>-5.3769999999999998</v>
      </c>
      <c r="H10330">
        <v>8.5099999999999995E-2</v>
      </c>
      <c r="I10330">
        <v>-4.8999999999999998E-5</v>
      </c>
      <c r="J10330">
        <v>9.0200000000000002E-2</v>
      </c>
      <c r="K10330">
        <v>-4.2077</v>
      </c>
    </row>
    <row r="10331" spans="1:11" hidden="1">
      <c r="A10331" t="s">
        <v>664</v>
      </c>
      <c r="B10331" t="s">
        <v>662</v>
      </c>
      <c r="C10331">
        <v>181</v>
      </c>
      <c r="D10331" t="s">
        <v>153</v>
      </c>
      <c r="E10331">
        <v>3.6720000000000002</v>
      </c>
      <c r="F10331">
        <v>-0.44230000000000003</v>
      </c>
      <c r="G10331">
        <v>-5.7305000000000001</v>
      </c>
      <c r="H10331">
        <v>8.5099999999999995E-2</v>
      </c>
      <c r="I10331">
        <v>-4.8999999999999998E-5</v>
      </c>
      <c r="J10331">
        <v>5.3100000000000001E-2</v>
      </c>
      <c r="K10331">
        <v>-1.7864</v>
      </c>
    </row>
    <row r="10332" spans="1:11" hidden="1">
      <c r="A10332" t="s">
        <v>664</v>
      </c>
      <c r="B10332" t="s">
        <v>662</v>
      </c>
      <c r="C10332">
        <v>181</v>
      </c>
      <c r="D10332" t="s">
        <v>153</v>
      </c>
      <c r="E10332">
        <v>4.1079999999999997</v>
      </c>
      <c r="F10332">
        <v>-0.44230000000000003</v>
      </c>
      <c r="G10332">
        <v>-6.0841000000000003</v>
      </c>
      <c r="H10332">
        <v>8.5099999999999995E-2</v>
      </c>
      <c r="I10332">
        <v>-4.8999999999999998E-5</v>
      </c>
      <c r="J10332">
        <v>1.5900000000000001E-2</v>
      </c>
      <c r="K10332">
        <v>0.78910000000000002</v>
      </c>
    </row>
    <row r="10333" spans="1:11" hidden="1">
      <c r="A10333" t="s">
        <v>664</v>
      </c>
      <c r="B10333" t="s">
        <v>662</v>
      </c>
      <c r="C10333">
        <v>181</v>
      </c>
      <c r="D10333" t="s">
        <v>153</v>
      </c>
      <c r="E10333">
        <v>4.5438999999999998</v>
      </c>
      <c r="F10333">
        <v>-0.44230000000000003</v>
      </c>
      <c r="G10333">
        <v>-6.4375999999999998</v>
      </c>
      <c r="H10333">
        <v>8.5099999999999995E-2</v>
      </c>
      <c r="I10333">
        <v>-4.8999999999999998E-5</v>
      </c>
      <c r="J10333">
        <v>-2.12E-2</v>
      </c>
      <c r="K10333">
        <v>3.5186999999999999</v>
      </c>
    </row>
    <row r="10334" spans="1:11" hidden="1">
      <c r="A10334" t="s">
        <v>664</v>
      </c>
      <c r="B10334" t="s">
        <v>662</v>
      </c>
      <c r="C10334">
        <v>181</v>
      </c>
      <c r="D10334" t="s">
        <v>153</v>
      </c>
      <c r="E10334">
        <v>4.9798999999999998</v>
      </c>
      <c r="F10334">
        <v>-0.44230000000000003</v>
      </c>
      <c r="G10334">
        <v>-6.7911999999999999</v>
      </c>
      <c r="H10334">
        <v>8.5099999999999995E-2</v>
      </c>
      <c r="I10334">
        <v>-4.8999999999999998E-5</v>
      </c>
      <c r="J10334">
        <v>-5.8299999999999998E-2</v>
      </c>
      <c r="K10334">
        <v>6.4024999999999999</v>
      </c>
    </row>
    <row r="10335" spans="1:11" hidden="1">
      <c r="A10335" t="s">
        <v>664</v>
      </c>
      <c r="B10335" t="s">
        <v>662</v>
      </c>
      <c r="C10335">
        <v>181</v>
      </c>
      <c r="D10335" t="s">
        <v>153</v>
      </c>
      <c r="E10335">
        <v>5.4158999999999997</v>
      </c>
      <c r="F10335">
        <v>-0.44230000000000003</v>
      </c>
      <c r="G10335">
        <v>-7.1448</v>
      </c>
      <c r="H10335">
        <v>8.5099999999999995E-2</v>
      </c>
      <c r="I10335">
        <v>-4.8999999999999998E-5</v>
      </c>
      <c r="J10335">
        <v>-9.5399999999999999E-2</v>
      </c>
      <c r="K10335">
        <v>9.4404000000000003</v>
      </c>
    </row>
    <row r="10336" spans="1:11" hidden="1">
      <c r="A10336" t="s">
        <v>664</v>
      </c>
      <c r="B10336" t="s">
        <v>662</v>
      </c>
      <c r="C10336">
        <v>181</v>
      </c>
      <c r="D10336" t="s">
        <v>154</v>
      </c>
      <c r="E10336">
        <v>0.18410000000000001</v>
      </c>
      <c r="F10336">
        <v>-0.91100000000000003</v>
      </c>
      <c r="G10336">
        <v>10.472</v>
      </c>
      <c r="H10336">
        <v>-1.4E-2</v>
      </c>
      <c r="I10336">
        <v>-4.884E-5</v>
      </c>
      <c r="J10336">
        <v>-2.0500000000000001E-2</v>
      </c>
      <c r="K10336">
        <v>4.8651</v>
      </c>
    </row>
    <row r="10337" spans="1:11" hidden="1">
      <c r="A10337" t="s">
        <v>664</v>
      </c>
      <c r="B10337" t="s">
        <v>662</v>
      </c>
      <c r="C10337">
        <v>181</v>
      </c>
      <c r="D10337" t="s">
        <v>154</v>
      </c>
      <c r="E10337">
        <v>0.62009999999999998</v>
      </c>
      <c r="F10337">
        <v>-0.91100000000000003</v>
      </c>
      <c r="G10337">
        <v>9.1541999999999994</v>
      </c>
      <c r="H10337">
        <v>-1.4E-2</v>
      </c>
      <c r="I10337">
        <v>-4.884E-5</v>
      </c>
      <c r="J10337">
        <v>-1.44E-2</v>
      </c>
      <c r="K10337">
        <v>0.54879999999999995</v>
      </c>
    </row>
    <row r="10338" spans="1:11" hidden="1">
      <c r="A10338" t="s">
        <v>664</v>
      </c>
      <c r="B10338" t="s">
        <v>662</v>
      </c>
      <c r="C10338">
        <v>181</v>
      </c>
      <c r="D10338" t="s">
        <v>154</v>
      </c>
      <c r="E10338">
        <v>1.0561</v>
      </c>
      <c r="F10338">
        <v>-0.91100000000000003</v>
      </c>
      <c r="G10338">
        <v>6.8220000000000001</v>
      </c>
      <c r="H10338">
        <v>-1.4E-2</v>
      </c>
      <c r="I10338">
        <v>-4.884E-5</v>
      </c>
      <c r="J10338">
        <v>-8.3000000000000001E-3</v>
      </c>
      <c r="K10338">
        <v>-2.9662000000000002</v>
      </c>
    </row>
    <row r="10339" spans="1:11" hidden="1">
      <c r="A10339" t="s">
        <v>664</v>
      </c>
      <c r="B10339" t="s">
        <v>662</v>
      </c>
      <c r="C10339">
        <v>181</v>
      </c>
      <c r="D10339" t="s">
        <v>154</v>
      </c>
      <c r="E10339">
        <v>1.4921</v>
      </c>
      <c r="F10339">
        <v>-0.91100000000000003</v>
      </c>
      <c r="G10339">
        <v>4.1904000000000003</v>
      </c>
      <c r="H10339">
        <v>-1.4E-2</v>
      </c>
      <c r="I10339">
        <v>-4.884E-5</v>
      </c>
      <c r="J10339">
        <v>-2.2000000000000001E-3</v>
      </c>
      <c r="K10339">
        <v>-5.3667999999999996</v>
      </c>
    </row>
    <row r="10340" spans="1:11" hidden="1">
      <c r="A10340" t="s">
        <v>664</v>
      </c>
      <c r="B10340" t="s">
        <v>662</v>
      </c>
      <c r="C10340">
        <v>181</v>
      </c>
      <c r="D10340" t="s">
        <v>154</v>
      </c>
      <c r="E10340">
        <v>1.9279999999999999</v>
      </c>
      <c r="F10340">
        <v>-0.91100000000000003</v>
      </c>
      <c r="G10340">
        <v>1.5755999999999999</v>
      </c>
      <c r="H10340">
        <v>-1.4E-2</v>
      </c>
      <c r="I10340">
        <v>-4.884E-5</v>
      </c>
      <c r="J10340">
        <v>3.8999999999999998E-3</v>
      </c>
      <c r="K10340">
        <v>-6.6204999999999998</v>
      </c>
    </row>
    <row r="10341" spans="1:11" hidden="1">
      <c r="A10341" t="s">
        <v>664</v>
      </c>
      <c r="B10341" t="s">
        <v>662</v>
      </c>
      <c r="C10341">
        <v>181</v>
      </c>
      <c r="D10341" t="s">
        <v>154</v>
      </c>
      <c r="E10341">
        <v>2.3639999999999999</v>
      </c>
      <c r="F10341">
        <v>-0.91100000000000003</v>
      </c>
      <c r="G10341">
        <v>-0.34620000000000001</v>
      </c>
      <c r="H10341">
        <v>-1.4E-2</v>
      </c>
      <c r="I10341">
        <v>-4.884E-5</v>
      </c>
      <c r="J10341">
        <v>0.01</v>
      </c>
      <c r="K10341">
        <v>-6.8506</v>
      </c>
    </row>
    <row r="10342" spans="1:11" hidden="1">
      <c r="A10342" t="s">
        <v>664</v>
      </c>
      <c r="B10342" t="s">
        <v>662</v>
      </c>
      <c r="C10342">
        <v>181</v>
      </c>
      <c r="D10342" t="s">
        <v>154</v>
      </c>
      <c r="E10342">
        <v>2.8</v>
      </c>
      <c r="F10342">
        <v>-0.91100000000000003</v>
      </c>
      <c r="G10342">
        <v>-1.2223999999999999</v>
      </c>
      <c r="H10342">
        <v>-1.4E-2</v>
      </c>
      <c r="I10342">
        <v>-4.884E-5</v>
      </c>
      <c r="J10342">
        <v>1.61E-2</v>
      </c>
      <c r="K10342">
        <v>-6.4706000000000001</v>
      </c>
    </row>
    <row r="10343" spans="1:11" hidden="1">
      <c r="A10343" t="s">
        <v>664</v>
      </c>
      <c r="B10343" t="s">
        <v>662</v>
      </c>
      <c r="C10343">
        <v>181</v>
      </c>
      <c r="D10343" t="s">
        <v>154</v>
      </c>
      <c r="E10343">
        <v>2.8</v>
      </c>
      <c r="F10343">
        <v>-2E-3</v>
      </c>
      <c r="G10343">
        <v>-4.9635999999999996</v>
      </c>
      <c r="H10343">
        <v>-8.3799999999999999E-2</v>
      </c>
      <c r="I10343">
        <v>-4.884E-5</v>
      </c>
      <c r="J10343">
        <v>-0.1128</v>
      </c>
      <c r="K10343">
        <v>-6.4706000000000001</v>
      </c>
    </row>
    <row r="10344" spans="1:11" hidden="1">
      <c r="A10344" t="s">
        <v>664</v>
      </c>
      <c r="B10344" t="s">
        <v>662</v>
      </c>
      <c r="C10344">
        <v>181</v>
      </c>
      <c r="D10344" t="s">
        <v>154</v>
      </c>
      <c r="E10344">
        <v>3.2360000000000002</v>
      </c>
      <c r="F10344">
        <v>-2E-3</v>
      </c>
      <c r="G10344">
        <v>-5.3171999999999997</v>
      </c>
      <c r="H10344">
        <v>-8.3799999999999999E-2</v>
      </c>
      <c r="I10344">
        <v>-4.884E-5</v>
      </c>
      <c r="J10344">
        <v>-7.6300000000000007E-2</v>
      </c>
      <c r="K10344">
        <v>-4.2294999999999998</v>
      </c>
    </row>
    <row r="10345" spans="1:11" hidden="1">
      <c r="A10345" t="s">
        <v>664</v>
      </c>
      <c r="B10345" t="s">
        <v>662</v>
      </c>
      <c r="C10345">
        <v>181</v>
      </c>
      <c r="D10345" t="s">
        <v>154</v>
      </c>
      <c r="E10345">
        <v>3.6720000000000002</v>
      </c>
      <c r="F10345">
        <v>-2E-3</v>
      </c>
      <c r="G10345">
        <v>-5.6707999999999998</v>
      </c>
      <c r="H10345">
        <v>-8.3799999999999999E-2</v>
      </c>
      <c r="I10345">
        <v>-4.884E-5</v>
      </c>
      <c r="J10345">
        <v>-3.9800000000000002E-2</v>
      </c>
      <c r="K10345">
        <v>-1.8342000000000001</v>
      </c>
    </row>
    <row r="10346" spans="1:11" hidden="1">
      <c r="A10346" t="s">
        <v>664</v>
      </c>
      <c r="B10346" t="s">
        <v>662</v>
      </c>
      <c r="C10346">
        <v>181</v>
      </c>
      <c r="D10346" t="s">
        <v>154</v>
      </c>
      <c r="E10346">
        <v>4.1079999999999997</v>
      </c>
      <c r="F10346">
        <v>-2E-3</v>
      </c>
      <c r="G10346">
        <v>-6.0243000000000002</v>
      </c>
      <c r="H10346">
        <v>-8.3799999999999999E-2</v>
      </c>
      <c r="I10346">
        <v>-4.884E-5</v>
      </c>
      <c r="J10346">
        <v>-3.3E-3</v>
      </c>
      <c r="K10346">
        <v>0.71519999999999995</v>
      </c>
    </row>
    <row r="10347" spans="1:11" hidden="1">
      <c r="A10347" t="s">
        <v>664</v>
      </c>
      <c r="B10347" t="s">
        <v>662</v>
      </c>
      <c r="C10347">
        <v>181</v>
      </c>
      <c r="D10347" t="s">
        <v>154</v>
      </c>
      <c r="E10347">
        <v>4.5438999999999998</v>
      </c>
      <c r="F10347">
        <v>-2E-3</v>
      </c>
      <c r="G10347">
        <v>-6.3779000000000003</v>
      </c>
      <c r="H10347">
        <v>-8.3799999999999999E-2</v>
      </c>
      <c r="I10347">
        <v>-4.884E-5</v>
      </c>
      <c r="J10347">
        <v>3.32E-2</v>
      </c>
      <c r="K10347">
        <v>3.4188000000000001</v>
      </c>
    </row>
    <row r="10348" spans="1:11" hidden="1">
      <c r="A10348" t="s">
        <v>664</v>
      </c>
      <c r="B10348" t="s">
        <v>662</v>
      </c>
      <c r="C10348">
        <v>181</v>
      </c>
      <c r="D10348" t="s">
        <v>154</v>
      </c>
      <c r="E10348">
        <v>4.9798999999999998</v>
      </c>
      <c r="F10348">
        <v>-2E-3</v>
      </c>
      <c r="G10348">
        <v>-6.7313999999999998</v>
      </c>
      <c r="H10348">
        <v>-8.3799999999999999E-2</v>
      </c>
      <c r="I10348">
        <v>-4.884E-5</v>
      </c>
      <c r="J10348">
        <v>6.9800000000000001E-2</v>
      </c>
      <c r="K10348">
        <v>6.2765000000000004</v>
      </c>
    </row>
    <row r="10349" spans="1:11" hidden="1">
      <c r="A10349" t="s">
        <v>664</v>
      </c>
      <c r="B10349" t="s">
        <v>662</v>
      </c>
      <c r="C10349">
        <v>181</v>
      </c>
      <c r="D10349" t="s">
        <v>154</v>
      </c>
      <c r="E10349">
        <v>5.4158999999999997</v>
      </c>
      <c r="F10349">
        <v>-2E-3</v>
      </c>
      <c r="G10349">
        <v>-7.085</v>
      </c>
      <c r="H10349">
        <v>-8.3799999999999999E-2</v>
      </c>
      <c r="I10349">
        <v>-4.884E-5</v>
      </c>
      <c r="J10349">
        <v>0.10630000000000001</v>
      </c>
      <c r="K10349">
        <v>9.2883999999999993</v>
      </c>
    </row>
    <row r="10350" spans="1:11" hidden="1">
      <c r="A10350" t="s">
        <v>664</v>
      </c>
      <c r="B10350" t="s">
        <v>662</v>
      </c>
      <c r="C10350">
        <v>181</v>
      </c>
      <c r="D10350" t="s">
        <v>155</v>
      </c>
      <c r="E10350">
        <v>0.18410000000000001</v>
      </c>
      <c r="F10350">
        <v>-1.1456</v>
      </c>
      <c r="G10350">
        <v>10.38</v>
      </c>
      <c r="H10350">
        <v>-1.6799999999999999E-2</v>
      </c>
      <c r="I10350">
        <v>-4.9089999999999999E-5</v>
      </c>
      <c r="J10350">
        <v>-2.2499999999999999E-2</v>
      </c>
      <c r="K10350">
        <v>4.6180000000000003</v>
      </c>
    </row>
    <row r="10351" spans="1:11" hidden="1">
      <c r="A10351" t="s">
        <v>664</v>
      </c>
      <c r="B10351" t="s">
        <v>662</v>
      </c>
      <c r="C10351">
        <v>181</v>
      </c>
      <c r="D10351" t="s">
        <v>155</v>
      </c>
      <c r="E10351">
        <v>0.62009999999999998</v>
      </c>
      <c r="F10351">
        <v>-1.1456</v>
      </c>
      <c r="G10351">
        <v>9.0623000000000005</v>
      </c>
      <c r="H10351">
        <v>-1.6799999999999999E-2</v>
      </c>
      <c r="I10351">
        <v>-4.9089999999999999E-5</v>
      </c>
      <c r="J10351">
        <v>-1.52E-2</v>
      </c>
      <c r="K10351">
        <v>0.34179999999999999</v>
      </c>
    </row>
    <row r="10352" spans="1:11" hidden="1">
      <c r="A10352" t="s">
        <v>664</v>
      </c>
      <c r="B10352" t="s">
        <v>662</v>
      </c>
      <c r="C10352">
        <v>181</v>
      </c>
      <c r="D10352" t="s">
        <v>155</v>
      </c>
      <c r="E10352">
        <v>1.0561</v>
      </c>
      <c r="F10352">
        <v>-1.1456</v>
      </c>
      <c r="G10352">
        <v>6.73</v>
      </c>
      <c r="H10352">
        <v>-1.6799999999999999E-2</v>
      </c>
      <c r="I10352">
        <v>-4.9089999999999999E-5</v>
      </c>
      <c r="J10352">
        <v>-7.9000000000000008E-3</v>
      </c>
      <c r="K10352">
        <v>-3.1332</v>
      </c>
    </row>
    <row r="10353" spans="1:11" hidden="1">
      <c r="A10353" t="s">
        <v>664</v>
      </c>
      <c r="B10353" t="s">
        <v>662</v>
      </c>
      <c r="C10353">
        <v>181</v>
      </c>
      <c r="D10353" t="s">
        <v>155</v>
      </c>
      <c r="E10353">
        <v>1.4921</v>
      </c>
      <c r="F10353">
        <v>-1.1456</v>
      </c>
      <c r="G10353">
        <v>4.0984999999999996</v>
      </c>
      <c r="H10353">
        <v>-1.6799999999999999E-2</v>
      </c>
      <c r="I10353">
        <v>-4.9089999999999999E-5</v>
      </c>
      <c r="J10353">
        <v>-5.9999999999999995E-4</v>
      </c>
      <c r="K10353">
        <v>-5.4936999999999996</v>
      </c>
    </row>
    <row r="10354" spans="1:11" hidden="1">
      <c r="A10354" t="s">
        <v>664</v>
      </c>
      <c r="B10354" t="s">
        <v>662</v>
      </c>
      <c r="C10354">
        <v>181</v>
      </c>
      <c r="D10354" t="s">
        <v>155</v>
      </c>
      <c r="E10354">
        <v>1.9279999999999999</v>
      </c>
      <c r="F10354">
        <v>-1.1456</v>
      </c>
      <c r="G10354">
        <v>1.4836</v>
      </c>
      <c r="H10354">
        <v>-1.6799999999999999E-2</v>
      </c>
      <c r="I10354">
        <v>-4.9089999999999999E-5</v>
      </c>
      <c r="J10354">
        <v>6.7999999999999996E-3</v>
      </c>
      <c r="K10354">
        <v>-6.7073</v>
      </c>
    </row>
    <row r="10355" spans="1:11" hidden="1">
      <c r="A10355" t="s">
        <v>664</v>
      </c>
      <c r="B10355" t="s">
        <v>662</v>
      </c>
      <c r="C10355">
        <v>181</v>
      </c>
      <c r="D10355" t="s">
        <v>155</v>
      </c>
      <c r="E10355">
        <v>2.3639999999999999</v>
      </c>
      <c r="F10355">
        <v>-1.1456</v>
      </c>
      <c r="G10355">
        <v>-0.43809999999999999</v>
      </c>
      <c r="H10355">
        <v>-1.6799999999999999E-2</v>
      </c>
      <c r="I10355">
        <v>-4.9089999999999999E-5</v>
      </c>
      <c r="J10355">
        <v>1.41E-2</v>
      </c>
      <c r="K10355">
        <v>-6.8971999999999998</v>
      </c>
    </row>
    <row r="10356" spans="1:11" hidden="1">
      <c r="A10356" t="s">
        <v>664</v>
      </c>
      <c r="B10356" t="s">
        <v>662</v>
      </c>
      <c r="C10356">
        <v>181</v>
      </c>
      <c r="D10356" t="s">
        <v>155</v>
      </c>
      <c r="E10356">
        <v>2.8</v>
      </c>
      <c r="F10356">
        <v>-1.1456</v>
      </c>
      <c r="G10356">
        <v>-1.3144</v>
      </c>
      <c r="H10356">
        <v>-1.6799999999999999E-2</v>
      </c>
      <c r="I10356">
        <v>-4.9089999999999999E-5</v>
      </c>
      <c r="J10356">
        <v>2.1399999999999999E-2</v>
      </c>
      <c r="K10356">
        <v>-6.4771999999999998</v>
      </c>
    </row>
    <row r="10357" spans="1:11" hidden="1">
      <c r="A10357" t="s">
        <v>664</v>
      </c>
      <c r="B10357" t="s">
        <v>662</v>
      </c>
      <c r="C10357">
        <v>181</v>
      </c>
      <c r="D10357" t="s">
        <v>155</v>
      </c>
      <c r="E10357">
        <v>2.8</v>
      </c>
      <c r="F10357">
        <v>-0.67930000000000001</v>
      </c>
      <c r="G10357">
        <v>-5.0556000000000001</v>
      </c>
      <c r="H10357">
        <v>0.17610000000000001</v>
      </c>
      <c r="I10357">
        <v>-4.9089999999999999E-5</v>
      </c>
      <c r="J10357">
        <v>0.25659999999999999</v>
      </c>
      <c r="K10357">
        <v>-6.4771999999999998</v>
      </c>
    </row>
    <row r="10358" spans="1:11" hidden="1">
      <c r="A10358" t="s">
        <v>664</v>
      </c>
      <c r="B10358" t="s">
        <v>662</v>
      </c>
      <c r="C10358">
        <v>181</v>
      </c>
      <c r="D10358" t="s">
        <v>155</v>
      </c>
      <c r="E10358">
        <v>3.2360000000000002</v>
      </c>
      <c r="F10358">
        <v>-0.67930000000000001</v>
      </c>
      <c r="G10358">
        <v>-5.4090999999999996</v>
      </c>
      <c r="H10358">
        <v>0.17610000000000001</v>
      </c>
      <c r="I10358">
        <v>-4.9089999999999999E-5</v>
      </c>
      <c r="J10358">
        <v>0.17979999999999999</v>
      </c>
      <c r="K10358">
        <v>-4.1959999999999997</v>
      </c>
    </row>
    <row r="10359" spans="1:11" hidden="1">
      <c r="A10359" t="s">
        <v>664</v>
      </c>
      <c r="B10359" t="s">
        <v>662</v>
      </c>
      <c r="C10359">
        <v>181</v>
      </c>
      <c r="D10359" t="s">
        <v>155</v>
      </c>
      <c r="E10359">
        <v>3.6720000000000002</v>
      </c>
      <c r="F10359">
        <v>-0.67930000000000001</v>
      </c>
      <c r="G10359">
        <v>-5.7626999999999997</v>
      </c>
      <c r="H10359">
        <v>0.17610000000000001</v>
      </c>
      <c r="I10359">
        <v>-4.9089999999999999E-5</v>
      </c>
      <c r="J10359">
        <v>0.1031</v>
      </c>
      <c r="K10359">
        <v>-1.7605999999999999</v>
      </c>
    </row>
    <row r="10360" spans="1:11" hidden="1">
      <c r="A10360" t="s">
        <v>664</v>
      </c>
      <c r="B10360" t="s">
        <v>662</v>
      </c>
      <c r="C10360">
        <v>181</v>
      </c>
      <c r="D10360" t="s">
        <v>155</v>
      </c>
      <c r="E10360">
        <v>4.1079999999999997</v>
      </c>
      <c r="F10360">
        <v>-0.67930000000000001</v>
      </c>
      <c r="G10360">
        <v>-6.1162999999999998</v>
      </c>
      <c r="H10360">
        <v>0.17610000000000001</v>
      </c>
      <c r="I10360">
        <v>-4.9089999999999999E-5</v>
      </c>
      <c r="J10360">
        <v>2.63E-2</v>
      </c>
      <c r="K10360">
        <v>0.82889999999999997</v>
      </c>
    </row>
    <row r="10361" spans="1:11" hidden="1">
      <c r="A10361" t="s">
        <v>664</v>
      </c>
      <c r="B10361" t="s">
        <v>662</v>
      </c>
      <c r="C10361">
        <v>181</v>
      </c>
      <c r="D10361" t="s">
        <v>155</v>
      </c>
      <c r="E10361">
        <v>4.5438999999999998</v>
      </c>
      <c r="F10361">
        <v>-0.67930000000000001</v>
      </c>
      <c r="G10361">
        <v>-6.4698000000000002</v>
      </c>
      <c r="H10361">
        <v>0.17610000000000001</v>
      </c>
      <c r="I10361">
        <v>-4.9089999999999999E-5</v>
      </c>
      <c r="J10361">
        <v>-5.0500000000000003E-2</v>
      </c>
      <c r="K10361">
        <v>3.5724999999999998</v>
      </c>
    </row>
    <row r="10362" spans="1:11" hidden="1">
      <c r="A10362" t="s">
        <v>664</v>
      </c>
      <c r="B10362" t="s">
        <v>662</v>
      </c>
      <c r="C10362">
        <v>181</v>
      </c>
      <c r="D10362" t="s">
        <v>155</v>
      </c>
      <c r="E10362">
        <v>4.9798999999999998</v>
      </c>
      <c r="F10362">
        <v>-0.67930000000000001</v>
      </c>
      <c r="G10362">
        <v>-6.8234000000000004</v>
      </c>
      <c r="H10362">
        <v>0.17610000000000001</v>
      </c>
      <c r="I10362">
        <v>-4.9089999999999999E-5</v>
      </c>
      <c r="J10362">
        <v>-0.1273</v>
      </c>
      <c r="K10362">
        <v>6.4702999999999999</v>
      </c>
    </row>
    <row r="10363" spans="1:11" hidden="1">
      <c r="A10363" t="s">
        <v>664</v>
      </c>
      <c r="B10363" t="s">
        <v>662</v>
      </c>
      <c r="C10363">
        <v>181</v>
      </c>
      <c r="D10363" t="s">
        <v>155</v>
      </c>
      <c r="E10363">
        <v>5.4158999999999997</v>
      </c>
      <c r="F10363">
        <v>-0.67930000000000001</v>
      </c>
      <c r="G10363">
        <v>-7.1768999999999998</v>
      </c>
      <c r="H10363">
        <v>0.17610000000000001</v>
      </c>
      <c r="I10363">
        <v>-4.9089999999999999E-5</v>
      </c>
      <c r="J10363">
        <v>-0.20399999999999999</v>
      </c>
      <c r="K10363">
        <v>9.5222999999999995</v>
      </c>
    </row>
    <row r="10364" spans="1:11" hidden="1">
      <c r="A10364" t="s">
        <v>664</v>
      </c>
      <c r="B10364" t="s">
        <v>662</v>
      </c>
      <c r="C10364">
        <v>181</v>
      </c>
      <c r="D10364" t="s">
        <v>156</v>
      </c>
      <c r="E10364">
        <v>0.18410000000000001</v>
      </c>
      <c r="F10364">
        <v>-0.91100000000000003</v>
      </c>
      <c r="G10364">
        <v>10.472</v>
      </c>
      <c r="H10364">
        <v>-1.4E-2</v>
      </c>
      <c r="I10364">
        <v>-4.884E-5</v>
      </c>
      <c r="J10364">
        <v>-2.0500000000000001E-2</v>
      </c>
      <c r="K10364">
        <v>4.8651</v>
      </c>
    </row>
    <row r="10365" spans="1:11" hidden="1">
      <c r="A10365" t="s">
        <v>664</v>
      </c>
      <c r="B10365" t="s">
        <v>662</v>
      </c>
      <c r="C10365">
        <v>181</v>
      </c>
      <c r="D10365" t="s">
        <v>156</v>
      </c>
      <c r="E10365">
        <v>0.62009999999999998</v>
      </c>
      <c r="F10365">
        <v>-0.91100000000000003</v>
      </c>
      <c r="G10365">
        <v>9.1541999999999994</v>
      </c>
      <c r="H10365">
        <v>-1.4E-2</v>
      </c>
      <c r="I10365">
        <v>-4.884E-5</v>
      </c>
      <c r="J10365">
        <v>-1.44E-2</v>
      </c>
      <c r="K10365">
        <v>0.54879999999999995</v>
      </c>
    </row>
    <row r="10366" spans="1:11" hidden="1">
      <c r="A10366" t="s">
        <v>664</v>
      </c>
      <c r="B10366" t="s">
        <v>662</v>
      </c>
      <c r="C10366">
        <v>181</v>
      </c>
      <c r="D10366" t="s">
        <v>156</v>
      </c>
      <c r="E10366">
        <v>1.0561</v>
      </c>
      <c r="F10366">
        <v>-0.91100000000000003</v>
      </c>
      <c r="G10366">
        <v>6.8220000000000001</v>
      </c>
      <c r="H10366">
        <v>-1.4E-2</v>
      </c>
      <c r="I10366">
        <v>-4.884E-5</v>
      </c>
      <c r="J10366">
        <v>-8.3000000000000001E-3</v>
      </c>
      <c r="K10366">
        <v>-2.9662000000000002</v>
      </c>
    </row>
    <row r="10367" spans="1:11" hidden="1">
      <c r="A10367" t="s">
        <v>664</v>
      </c>
      <c r="B10367" t="s">
        <v>662</v>
      </c>
      <c r="C10367">
        <v>181</v>
      </c>
      <c r="D10367" t="s">
        <v>156</v>
      </c>
      <c r="E10367">
        <v>1.4921</v>
      </c>
      <c r="F10367">
        <v>-0.91100000000000003</v>
      </c>
      <c r="G10367">
        <v>4.1904000000000003</v>
      </c>
      <c r="H10367">
        <v>-1.4E-2</v>
      </c>
      <c r="I10367">
        <v>-4.884E-5</v>
      </c>
      <c r="J10367">
        <v>-2.2000000000000001E-3</v>
      </c>
      <c r="K10367">
        <v>-5.3667999999999996</v>
      </c>
    </row>
    <row r="10368" spans="1:11" hidden="1">
      <c r="A10368" t="s">
        <v>664</v>
      </c>
      <c r="B10368" t="s">
        <v>662</v>
      </c>
      <c r="C10368">
        <v>181</v>
      </c>
      <c r="D10368" t="s">
        <v>156</v>
      </c>
      <c r="E10368">
        <v>1.9279999999999999</v>
      </c>
      <c r="F10368">
        <v>-0.91100000000000003</v>
      </c>
      <c r="G10368">
        <v>1.5755999999999999</v>
      </c>
      <c r="H10368">
        <v>-1.4E-2</v>
      </c>
      <c r="I10368">
        <v>-4.884E-5</v>
      </c>
      <c r="J10368">
        <v>3.8999999999999998E-3</v>
      </c>
      <c r="K10368">
        <v>-6.6204999999999998</v>
      </c>
    </row>
    <row r="10369" spans="1:11" hidden="1">
      <c r="A10369" t="s">
        <v>664</v>
      </c>
      <c r="B10369" t="s">
        <v>662</v>
      </c>
      <c r="C10369">
        <v>181</v>
      </c>
      <c r="D10369" t="s">
        <v>156</v>
      </c>
      <c r="E10369">
        <v>2.3639999999999999</v>
      </c>
      <c r="F10369">
        <v>-0.91100000000000003</v>
      </c>
      <c r="G10369">
        <v>-0.34620000000000001</v>
      </c>
      <c r="H10369">
        <v>-1.4E-2</v>
      </c>
      <c r="I10369">
        <v>-4.884E-5</v>
      </c>
      <c r="J10369">
        <v>0.01</v>
      </c>
      <c r="K10369">
        <v>-6.8506</v>
      </c>
    </row>
    <row r="10370" spans="1:11" hidden="1">
      <c r="A10370" t="s">
        <v>664</v>
      </c>
      <c r="B10370" t="s">
        <v>662</v>
      </c>
      <c r="C10370">
        <v>181</v>
      </c>
      <c r="D10370" t="s">
        <v>156</v>
      </c>
      <c r="E10370">
        <v>2.8</v>
      </c>
      <c r="F10370">
        <v>-0.91100000000000003</v>
      </c>
      <c r="G10370">
        <v>-1.2223999999999999</v>
      </c>
      <c r="H10370">
        <v>-1.4E-2</v>
      </c>
      <c r="I10370">
        <v>-4.884E-5</v>
      </c>
      <c r="J10370">
        <v>1.61E-2</v>
      </c>
      <c r="K10370">
        <v>-6.4706000000000001</v>
      </c>
    </row>
    <row r="10371" spans="1:11" hidden="1">
      <c r="A10371" t="s">
        <v>664</v>
      </c>
      <c r="B10371" t="s">
        <v>662</v>
      </c>
      <c r="C10371">
        <v>181</v>
      </c>
      <c r="D10371" t="s">
        <v>156</v>
      </c>
      <c r="E10371">
        <v>2.8</v>
      </c>
      <c r="F10371">
        <v>-2E-3</v>
      </c>
      <c r="G10371">
        <v>-4.9635999999999996</v>
      </c>
      <c r="H10371">
        <v>-8.3799999999999999E-2</v>
      </c>
      <c r="I10371">
        <v>-4.884E-5</v>
      </c>
      <c r="J10371">
        <v>-0.1128</v>
      </c>
      <c r="K10371">
        <v>-6.4706000000000001</v>
      </c>
    </row>
    <row r="10372" spans="1:11" hidden="1">
      <c r="A10372" t="s">
        <v>664</v>
      </c>
      <c r="B10372" t="s">
        <v>662</v>
      </c>
      <c r="C10372">
        <v>181</v>
      </c>
      <c r="D10372" t="s">
        <v>156</v>
      </c>
      <c r="E10372">
        <v>3.2360000000000002</v>
      </c>
      <c r="F10372">
        <v>-2E-3</v>
      </c>
      <c r="G10372">
        <v>-5.3171999999999997</v>
      </c>
      <c r="H10372">
        <v>-8.3799999999999999E-2</v>
      </c>
      <c r="I10372">
        <v>-4.884E-5</v>
      </c>
      <c r="J10372">
        <v>-7.6300000000000007E-2</v>
      </c>
      <c r="K10372">
        <v>-4.2294999999999998</v>
      </c>
    </row>
    <row r="10373" spans="1:11" hidden="1">
      <c r="A10373" t="s">
        <v>664</v>
      </c>
      <c r="B10373" t="s">
        <v>662</v>
      </c>
      <c r="C10373">
        <v>181</v>
      </c>
      <c r="D10373" t="s">
        <v>156</v>
      </c>
      <c r="E10373">
        <v>3.6720000000000002</v>
      </c>
      <c r="F10373">
        <v>-2E-3</v>
      </c>
      <c r="G10373">
        <v>-5.6707999999999998</v>
      </c>
      <c r="H10373">
        <v>-8.3799999999999999E-2</v>
      </c>
      <c r="I10373">
        <v>-4.884E-5</v>
      </c>
      <c r="J10373">
        <v>-3.9800000000000002E-2</v>
      </c>
      <c r="K10373">
        <v>-1.8342000000000001</v>
      </c>
    </row>
    <row r="10374" spans="1:11" hidden="1">
      <c r="A10374" t="s">
        <v>664</v>
      </c>
      <c r="B10374" t="s">
        <v>662</v>
      </c>
      <c r="C10374">
        <v>181</v>
      </c>
      <c r="D10374" t="s">
        <v>156</v>
      </c>
      <c r="E10374">
        <v>4.1079999999999997</v>
      </c>
      <c r="F10374">
        <v>-2E-3</v>
      </c>
      <c r="G10374">
        <v>-6.0243000000000002</v>
      </c>
      <c r="H10374">
        <v>-8.3799999999999999E-2</v>
      </c>
      <c r="I10374">
        <v>-4.884E-5</v>
      </c>
      <c r="J10374">
        <v>-3.3E-3</v>
      </c>
      <c r="K10374">
        <v>0.71519999999999995</v>
      </c>
    </row>
    <row r="10375" spans="1:11" hidden="1">
      <c r="A10375" t="s">
        <v>664</v>
      </c>
      <c r="B10375" t="s">
        <v>662</v>
      </c>
      <c r="C10375">
        <v>181</v>
      </c>
      <c r="D10375" t="s">
        <v>156</v>
      </c>
      <c r="E10375">
        <v>4.5438999999999998</v>
      </c>
      <c r="F10375">
        <v>-2E-3</v>
      </c>
      <c r="G10375">
        <v>-6.3779000000000003</v>
      </c>
      <c r="H10375">
        <v>-8.3799999999999999E-2</v>
      </c>
      <c r="I10375">
        <v>-4.884E-5</v>
      </c>
      <c r="J10375">
        <v>3.32E-2</v>
      </c>
      <c r="K10375">
        <v>3.4188000000000001</v>
      </c>
    </row>
    <row r="10376" spans="1:11" hidden="1">
      <c r="A10376" t="s">
        <v>664</v>
      </c>
      <c r="B10376" t="s">
        <v>662</v>
      </c>
      <c r="C10376">
        <v>181</v>
      </c>
      <c r="D10376" t="s">
        <v>156</v>
      </c>
      <c r="E10376">
        <v>4.9798999999999998</v>
      </c>
      <c r="F10376">
        <v>-2E-3</v>
      </c>
      <c r="G10376">
        <v>-6.7313999999999998</v>
      </c>
      <c r="H10376">
        <v>-8.3799999999999999E-2</v>
      </c>
      <c r="I10376">
        <v>-4.884E-5</v>
      </c>
      <c r="J10376">
        <v>6.9800000000000001E-2</v>
      </c>
      <c r="K10376">
        <v>6.2765000000000004</v>
      </c>
    </row>
    <row r="10377" spans="1:11" hidden="1">
      <c r="A10377" t="s">
        <v>664</v>
      </c>
      <c r="B10377" t="s">
        <v>662</v>
      </c>
      <c r="C10377">
        <v>181</v>
      </c>
      <c r="D10377" t="s">
        <v>156</v>
      </c>
      <c r="E10377">
        <v>5.4158999999999997</v>
      </c>
      <c r="F10377">
        <v>-2E-3</v>
      </c>
      <c r="G10377">
        <v>-7.085</v>
      </c>
      <c r="H10377">
        <v>-8.3799999999999999E-2</v>
      </c>
      <c r="I10377">
        <v>-4.884E-5</v>
      </c>
      <c r="J10377">
        <v>0.10630000000000001</v>
      </c>
      <c r="K10377">
        <v>9.2883999999999993</v>
      </c>
    </row>
    <row r="10378" spans="1:11" hidden="1">
      <c r="A10378" t="s">
        <v>664</v>
      </c>
      <c r="B10378" t="s">
        <v>662</v>
      </c>
      <c r="C10378">
        <v>181</v>
      </c>
      <c r="D10378" t="s">
        <v>157</v>
      </c>
      <c r="E10378">
        <v>0.18410000000000001</v>
      </c>
      <c r="F10378">
        <v>-1.1456</v>
      </c>
      <c r="G10378">
        <v>10.38</v>
      </c>
      <c r="H10378">
        <v>-1.6799999999999999E-2</v>
      </c>
      <c r="I10378">
        <v>-4.9089999999999999E-5</v>
      </c>
      <c r="J10378">
        <v>-2.2499999999999999E-2</v>
      </c>
      <c r="K10378">
        <v>4.6180000000000003</v>
      </c>
    </row>
    <row r="10379" spans="1:11" hidden="1">
      <c r="A10379" t="s">
        <v>664</v>
      </c>
      <c r="B10379" t="s">
        <v>662</v>
      </c>
      <c r="C10379">
        <v>181</v>
      </c>
      <c r="D10379" t="s">
        <v>157</v>
      </c>
      <c r="E10379">
        <v>0.62009999999999998</v>
      </c>
      <c r="F10379">
        <v>-1.1456</v>
      </c>
      <c r="G10379">
        <v>9.0623000000000005</v>
      </c>
      <c r="H10379">
        <v>-1.6799999999999999E-2</v>
      </c>
      <c r="I10379">
        <v>-4.9089999999999999E-5</v>
      </c>
      <c r="J10379">
        <v>-1.52E-2</v>
      </c>
      <c r="K10379">
        <v>0.34179999999999999</v>
      </c>
    </row>
    <row r="10380" spans="1:11" hidden="1">
      <c r="A10380" t="s">
        <v>664</v>
      </c>
      <c r="B10380" t="s">
        <v>662</v>
      </c>
      <c r="C10380">
        <v>181</v>
      </c>
      <c r="D10380" t="s">
        <v>157</v>
      </c>
      <c r="E10380">
        <v>1.0561</v>
      </c>
      <c r="F10380">
        <v>-1.1456</v>
      </c>
      <c r="G10380">
        <v>6.73</v>
      </c>
      <c r="H10380">
        <v>-1.6799999999999999E-2</v>
      </c>
      <c r="I10380">
        <v>-4.9089999999999999E-5</v>
      </c>
      <c r="J10380">
        <v>-7.9000000000000008E-3</v>
      </c>
      <c r="K10380">
        <v>-3.1332</v>
      </c>
    </row>
    <row r="10381" spans="1:11" hidden="1">
      <c r="A10381" t="s">
        <v>664</v>
      </c>
      <c r="B10381" t="s">
        <v>662</v>
      </c>
      <c r="C10381">
        <v>181</v>
      </c>
      <c r="D10381" t="s">
        <v>157</v>
      </c>
      <c r="E10381">
        <v>1.4921</v>
      </c>
      <c r="F10381">
        <v>-1.1456</v>
      </c>
      <c r="G10381">
        <v>4.0984999999999996</v>
      </c>
      <c r="H10381">
        <v>-1.6799999999999999E-2</v>
      </c>
      <c r="I10381">
        <v>-4.9089999999999999E-5</v>
      </c>
      <c r="J10381">
        <v>-5.9999999999999995E-4</v>
      </c>
      <c r="K10381">
        <v>-5.4936999999999996</v>
      </c>
    </row>
    <row r="10382" spans="1:11" hidden="1">
      <c r="A10382" t="s">
        <v>664</v>
      </c>
      <c r="B10382" t="s">
        <v>662</v>
      </c>
      <c r="C10382">
        <v>181</v>
      </c>
      <c r="D10382" t="s">
        <v>157</v>
      </c>
      <c r="E10382">
        <v>1.9279999999999999</v>
      </c>
      <c r="F10382">
        <v>-1.1456</v>
      </c>
      <c r="G10382">
        <v>1.4836</v>
      </c>
      <c r="H10382">
        <v>-1.6799999999999999E-2</v>
      </c>
      <c r="I10382">
        <v>-4.9089999999999999E-5</v>
      </c>
      <c r="J10382">
        <v>6.7999999999999996E-3</v>
      </c>
      <c r="K10382">
        <v>-6.7073</v>
      </c>
    </row>
    <row r="10383" spans="1:11" hidden="1">
      <c r="A10383" t="s">
        <v>664</v>
      </c>
      <c r="B10383" t="s">
        <v>662</v>
      </c>
      <c r="C10383">
        <v>181</v>
      </c>
      <c r="D10383" t="s">
        <v>157</v>
      </c>
      <c r="E10383">
        <v>2.3639999999999999</v>
      </c>
      <c r="F10383">
        <v>-1.1456</v>
      </c>
      <c r="G10383">
        <v>-0.43809999999999999</v>
      </c>
      <c r="H10383">
        <v>-1.6799999999999999E-2</v>
      </c>
      <c r="I10383">
        <v>-4.9089999999999999E-5</v>
      </c>
      <c r="J10383">
        <v>1.41E-2</v>
      </c>
      <c r="K10383">
        <v>-6.8971999999999998</v>
      </c>
    </row>
    <row r="10384" spans="1:11" hidden="1">
      <c r="A10384" t="s">
        <v>664</v>
      </c>
      <c r="B10384" t="s">
        <v>662</v>
      </c>
      <c r="C10384">
        <v>181</v>
      </c>
      <c r="D10384" t="s">
        <v>157</v>
      </c>
      <c r="E10384">
        <v>2.8</v>
      </c>
      <c r="F10384">
        <v>-1.1456</v>
      </c>
      <c r="G10384">
        <v>-1.3144</v>
      </c>
      <c r="H10384">
        <v>-1.6799999999999999E-2</v>
      </c>
      <c r="I10384">
        <v>-4.9089999999999999E-5</v>
      </c>
      <c r="J10384">
        <v>2.1399999999999999E-2</v>
      </c>
      <c r="K10384">
        <v>-6.4771999999999998</v>
      </c>
    </row>
    <row r="10385" spans="1:11" hidden="1">
      <c r="A10385" t="s">
        <v>664</v>
      </c>
      <c r="B10385" t="s">
        <v>662</v>
      </c>
      <c r="C10385">
        <v>181</v>
      </c>
      <c r="D10385" t="s">
        <v>157</v>
      </c>
      <c r="E10385">
        <v>2.8</v>
      </c>
      <c r="F10385">
        <v>-0.67930000000000001</v>
      </c>
      <c r="G10385">
        <v>-5.0556000000000001</v>
      </c>
      <c r="H10385">
        <v>0.17610000000000001</v>
      </c>
      <c r="I10385">
        <v>-4.9089999999999999E-5</v>
      </c>
      <c r="J10385">
        <v>0.25659999999999999</v>
      </c>
      <c r="K10385">
        <v>-6.4771999999999998</v>
      </c>
    </row>
    <row r="10386" spans="1:11" hidden="1">
      <c r="A10386" t="s">
        <v>664</v>
      </c>
      <c r="B10386" t="s">
        <v>662</v>
      </c>
      <c r="C10386">
        <v>181</v>
      </c>
      <c r="D10386" t="s">
        <v>157</v>
      </c>
      <c r="E10386">
        <v>3.2360000000000002</v>
      </c>
      <c r="F10386">
        <v>-0.67930000000000001</v>
      </c>
      <c r="G10386">
        <v>-5.4090999999999996</v>
      </c>
      <c r="H10386">
        <v>0.17610000000000001</v>
      </c>
      <c r="I10386">
        <v>-4.9089999999999999E-5</v>
      </c>
      <c r="J10386">
        <v>0.17979999999999999</v>
      </c>
      <c r="K10386">
        <v>-4.1959999999999997</v>
      </c>
    </row>
    <row r="10387" spans="1:11" hidden="1">
      <c r="A10387" t="s">
        <v>664</v>
      </c>
      <c r="B10387" t="s">
        <v>662</v>
      </c>
      <c r="C10387">
        <v>181</v>
      </c>
      <c r="D10387" t="s">
        <v>157</v>
      </c>
      <c r="E10387">
        <v>3.6720000000000002</v>
      </c>
      <c r="F10387">
        <v>-0.67930000000000001</v>
      </c>
      <c r="G10387">
        <v>-5.7626999999999997</v>
      </c>
      <c r="H10387">
        <v>0.17610000000000001</v>
      </c>
      <c r="I10387">
        <v>-4.9089999999999999E-5</v>
      </c>
      <c r="J10387">
        <v>0.1031</v>
      </c>
      <c r="K10387">
        <v>-1.7605999999999999</v>
      </c>
    </row>
    <row r="10388" spans="1:11" hidden="1">
      <c r="A10388" t="s">
        <v>664</v>
      </c>
      <c r="B10388" t="s">
        <v>662</v>
      </c>
      <c r="C10388">
        <v>181</v>
      </c>
      <c r="D10388" t="s">
        <v>157</v>
      </c>
      <c r="E10388">
        <v>4.1079999999999997</v>
      </c>
      <c r="F10388">
        <v>-0.67930000000000001</v>
      </c>
      <c r="G10388">
        <v>-6.1162999999999998</v>
      </c>
      <c r="H10388">
        <v>0.17610000000000001</v>
      </c>
      <c r="I10388">
        <v>-4.9089999999999999E-5</v>
      </c>
      <c r="J10388">
        <v>2.63E-2</v>
      </c>
      <c r="K10388">
        <v>0.82889999999999997</v>
      </c>
    </row>
    <row r="10389" spans="1:11" hidden="1">
      <c r="A10389" t="s">
        <v>664</v>
      </c>
      <c r="B10389" t="s">
        <v>662</v>
      </c>
      <c r="C10389">
        <v>181</v>
      </c>
      <c r="D10389" t="s">
        <v>157</v>
      </c>
      <c r="E10389">
        <v>4.5438999999999998</v>
      </c>
      <c r="F10389">
        <v>-0.67930000000000001</v>
      </c>
      <c r="G10389">
        <v>-6.4698000000000002</v>
      </c>
      <c r="H10389">
        <v>0.17610000000000001</v>
      </c>
      <c r="I10389">
        <v>-4.9089999999999999E-5</v>
      </c>
      <c r="J10389">
        <v>-5.0500000000000003E-2</v>
      </c>
      <c r="K10389">
        <v>3.5724999999999998</v>
      </c>
    </row>
    <row r="10390" spans="1:11" hidden="1">
      <c r="A10390" t="s">
        <v>664</v>
      </c>
      <c r="B10390" t="s">
        <v>662</v>
      </c>
      <c r="C10390">
        <v>181</v>
      </c>
      <c r="D10390" t="s">
        <v>157</v>
      </c>
      <c r="E10390">
        <v>4.9798999999999998</v>
      </c>
      <c r="F10390">
        <v>-0.67930000000000001</v>
      </c>
      <c r="G10390">
        <v>-6.8234000000000004</v>
      </c>
      <c r="H10390">
        <v>0.17610000000000001</v>
      </c>
      <c r="I10390">
        <v>-4.9089999999999999E-5</v>
      </c>
      <c r="J10390">
        <v>-0.1273</v>
      </c>
      <c r="K10390">
        <v>6.4702999999999999</v>
      </c>
    </row>
    <row r="10391" spans="1:11" hidden="1">
      <c r="A10391" t="s">
        <v>664</v>
      </c>
      <c r="B10391" t="s">
        <v>662</v>
      </c>
      <c r="C10391">
        <v>181</v>
      </c>
      <c r="D10391" t="s">
        <v>157</v>
      </c>
      <c r="E10391">
        <v>5.4158999999999997</v>
      </c>
      <c r="F10391">
        <v>-0.67930000000000001</v>
      </c>
      <c r="G10391">
        <v>-7.1768999999999998</v>
      </c>
      <c r="H10391">
        <v>0.17610000000000001</v>
      </c>
      <c r="I10391">
        <v>-4.9089999999999999E-5</v>
      </c>
      <c r="J10391">
        <v>-0.20399999999999999</v>
      </c>
      <c r="K10391">
        <v>9.5222999999999995</v>
      </c>
    </row>
    <row r="10392" spans="1:11" hidden="1">
      <c r="A10392" t="s">
        <v>664</v>
      </c>
      <c r="B10392" t="s">
        <v>662</v>
      </c>
      <c r="C10392">
        <v>181</v>
      </c>
      <c r="D10392" t="s">
        <v>158</v>
      </c>
      <c r="E10392">
        <v>0.18410000000000001</v>
      </c>
      <c r="F10392">
        <v>-1.5576000000000001</v>
      </c>
      <c r="G10392">
        <v>16.166799999999999</v>
      </c>
      <c r="H10392">
        <v>-2.3E-2</v>
      </c>
      <c r="I10392">
        <v>-1E-4</v>
      </c>
      <c r="J10392">
        <v>-3.2599999999999997E-2</v>
      </c>
      <c r="K10392">
        <v>7.0720000000000001</v>
      </c>
    </row>
    <row r="10393" spans="1:11" hidden="1">
      <c r="A10393" t="s">
        <v>664</v>
      </c>
      <c r="B10393" t="s">
        <v>662</v>
      </c>
      <c r="C10393">
        <v>181</v>
      </c>
      <c r="D10393" t="s">
        <v>158</v>
      </c>
      <c r="E10393">
        <v>0.62009999999999998</v>
      </c>
      <c r="F10393">
        <v>-1.5576000000000001</v>
      </c>
      <c r="G10393">
        <v>14.1478</v>
      </c>
      <c r="H10393">
        <v>-2.3E-2</v>
      </c>
      <c r="I10393">
        <v>-1E-4</v>
      </c>
      <c r="J10393">
        <v>-2.2599999999999999E-2</v>
      </c>
      <c r="K10393">
        <v>0.39810000000000001</v>
      </c>
    </row>
    <row r="10394" spans="1:11" hidden="1">
      <c r="A10394" t="s">
        <v>664</v>
      </c>
      <c r="B10394" t="s">
        <v>662</v>
      </c>
      <c r="C10394">
        <v>181</v>
      </c>
      <c r="D10394" t="s">
        <v>158</v>
      </c>
      <c r="E10394">
        <v>1.0561</v>
      </c>
      <c r="F10394">
        <v>-1.5576000000000001</v>
      </c>
      <c r="G10394">
        <v>10.3765</v>
      </c>
      <c r="H10394">
        <v>-2.3E-2</v>
      </c>
      <c r="I10394">
        <v>-1E-4</v>
      </c>
      <c r="J10394">
        <v>-1.26E-2</v>
      </c>
      <c r="K10394">
        <v>-5.0038</v>
      </c>
    </row>
    <row r="10395" spans="1:11" hidden="1">
      <c r="A10395" t="s">
        <v>664</v>
      </c>
      <c r="B10395" t="s">
        <v>662</v>
      </c>
      <c r="C10395">
        <v>181</v>
      </c>
      <c r="D10395" t="s">
        <v>158</v>
      </c>
      <c r="E10395">
        <v>1.4921</v>
      </c>
      <c r="F10395">
        <v>-1.5576000000000001</v>
      </c>
      <c r="G10395">
        <v>6.0881999999999996</v>
      </c>
      <c r="H10395">
        <v>-2.3E-2</v>
      </c>
      <c r="I10395">
        <v>-1E-4</v>
      </c>
      <c r="J10395">
        <v>-2.5999999999999999E-3</v>
      </c>
      <c r="K10395">
        <v>-8.593</v>
      </c>
    </row>
    <row r="10396" spans="1:11" hidden="1">
      <c r="A10396" t="s">
        <v>664</v>
      </c>
      <c r="B10396" t="s">
        <v>662</v>
      </c>
      <c r="C10396">
        <v>181</v>
      </c>
      <c r="D10396" t="s">
        <v>158</v>
      </c>
      <c r="E10396">
        <v>1.9279999999999999</v>
      </c>
      <c r="F10396">
        <v>-1.5576000000000001</v>
      </c>
      <c r="G10396">
        <v>1.8288</v>
      </c>
      <c r="H10396">
        <v>-2.3E-2</v>
      </c>
      <c r="I10396">
        <v>-1E-4</v>
      </c>
      <c r="J10396">
        <v>7.4000000000000003E-3</v>
      </c>
      <c r="K10396">
        <v>-10.3133</v>
      </c>
    </row>
    <row r="10397" spans="1:11" hidden="1">
      <c r="A10397" t="s">
        <v>664</v>
      </c>
      <c r="B10397" t="s">
        <v>662</v>
      </c>
      <c r="C10397">
        <v>181</v>
      </c>
      <c r="D10397" t="s">
        <v>158</v>
      </c>
      <c r="E10397">
        <v>2.3639999999999999</v>
      </c>
      <c r="F10397">
        <v>-1.5576000000000001</v>
      </c>
      <c r="G10397">
        <v>-1.2334000000000001</v>
      </c>
      <c r="H10397">
        <v>-2.3E-2</v>
      </c>
      <c r="I10397">
        <v>-1E-4</v>
      </c>
      <c r="J10397">
        <v>1.7399999999999999E-2</v>
      </c>
      <c r="K10397">
        <v>-10.3775</v>
      </c>
    </row>
    <row r="10398" spans="1:11" hidden="1">
      <c r="A10398" t="s">
        <v>664</v>
      </c>
      <c r="B10398" t="s">
        <v>662</v>
      </c>
      <c r="C10398">
        <v>181</v>
      </c>
      <c r="D10398" t="s">
        <v>158</v>
      </c>
      <c r="E10398">
        <v>2.8</v>
      </c>
      <c r="F10398">
        <v>-1.5576000000000001</v>
      </c>
      <c r="G10398">
        <v>-2.4897999999999998</v>
      </c>
      <c r="H10398">
        <v>-2.3E-2</v>
      </c>
      <c r="I10398">
        <v>-1E-4</v>
      </c>
      <c r="J10398">
        <v>2.7400000000000001E-2</v>
      </c>
      <c r="K10398">
        <v>-9.5002999999999993</v>
      </c>
    </row>
    <row r="10399" spans="1:11" hidden="1">
      <c r="A10399" t="s">
        <v>664</v>
      </c>
      <c r="B10399" t="s">
        <v>662</v>
      </c>
      <c r="C10399">
        <v>181</v>
      </c>
      <c r="D10399" t="s">
        <v>158</v>
      </c>
      <c r="E10399">
        <v>2.8</v>
      </c>
      <c r="F10399">
        <v>-0.49790000000000001</v>
      </c>
      <c r="G10399">
        <v>-8.0359999999999996</v>
      </c>
      <c r="H10399">
        <v>3.04E-2</v>
      </c>
      <c r="I10399">
        <v>-1E-4</v>
      </c>
      <c r="J10399">
        <v>5.2699999999999997E-2</v>
      </c>
      <c r="K10399">
        <v>-9.5002999999999993</v>
      </c>
    </row>
    <row r="10400" spans="1:11" hidden="1">
      <c r="A10400" t="s">
        <v>664</v>
      </c>
      <c r="B10400" t="s">
        <v>662</v>
      </c>
      <c r="C10400">
        <v>181</v>
      </c>
      <c r="D10400" t="s">
        <v>158</v>
      </c>
      <c r="E10400">
        <v>3.2360000000000002</v>
      </c>
      <c r="F10400">
        <v>-0.49790000000000001</v>
      </c>
      <c r="G10400">
        <v>-8.3895999999999997</v>
      </c>
      <c r="H10400">
        <v>3.04E-2</v>
      </c>
      <c r="I10400">
        <v>-1E-4</v>
      </c>
      <c r="J10400">
        <v>3.95E-2</v>
      </c>
      <c r="K10400">
        <v>-5.9196</v>
      </c>
    </row>
    <row r="10401" spans="1:11" hidden="1">
      <c r="A10401" t="s">
        <v>664</v>
      </c>
      <c r="B10401" t="s">
        <v>662</v>
      </c>
      <c r="C10401">
        <v>181</v>
      </c>
      <c r="D10401" t="s">
        <v>158</v>
      </c>
      <c r="E10401">
        <v>3.6720000000000002</v>
      </c>
      <c r="F10401">
        <v>-0.49790000000000001</v>
      </c>
      <c r="G10401">
        <v>-8.7431000000000001</v>
      </c>
      <c r="H10401">
        <v>3.04E-2</v>
      </c>
      <c r="I10401">
        <v>-1E-4</v>
      </c>
      <c r="J10401">
        <v>2.6200000000000001E-2</v>
      </c>
      <c r="K10401">
        <v>-2.1848999999999998</v>
      </c>
    </row>
    <row r="10402" spans="1:11" hidden="1">
      <c r="A10402" t="s">
        <v>664</v>
      </c>
      <c r="B10402" t="s">
        <v>662</v>
      </c>
      <c r="C10402">
        <v>181</v>
      </c>
      <c r="D10402" t="s">
        <v>158</v>
      </c>
      <c r="E10402">
        <v>4.1079999999999997</v>
      </c>
      <c r="F10402">
        <v>-0.49790000000000001</v>
      </c>
      <c r="G10402">
        <v>-9.0967000000000002</v>
      </c>
      <c r="H10402">
        <v>3.04E-2</v>
      </c>
      <c r="I10402">
        <v>-1E-4</v>
      </c>
      <c r="J10402">
        <v>1.29E-2</v>
      </c>
      <c r="K10402">
        <v>1.7040999999999999</v>
      </c>
    </row>
    <row r="10403" spans="1:11" hidden="1">
      <c r="A10403" t="s">
        <v>664</v>
      </c>
      <c r="B10403" t="s">
        <v>662</v>
      </c>
      <c r="C10403">
        <v>181</v>
      </c>
      <c r="D10403" t="s">
        <v>158</v>
      </c>
      <c r="E10403">
        <v>4.5438999999999998</v>
      </c>
      <c r="F10403">
        <v>-0.49790000000000001</v>
      </c>
      <c r="G10403">
        <v>-9.4503000000000004</v>
      </c>
      <c r="H10403">
        <v>3.04E-2</v>
      </c>
      <c r="I10403">
        <v>-1E-4</v>
      </c>
      <c r="J10403">
        <v>-2.9999999999999997E-4</v>
      </c>
      <c r="K10403">
        <v>5.7472000000000003</v>
      </c>
    </row>
    <row r="10404" spans="1:11" hidden="1">
      <c r="A10404" t="s">
        <v>664</v>
      </c>
      <c r="B10404" t="s">
        <v>662</v>
      </c>
      <c r="C10404">
        <v>181</v>
      </c>
      <c r="D10404" t="s">
        <v>158</v>
      </c>
      <c r="E10404">
        <v>4.9798999999999998</v>
      </c>
      <c r="F10404">
        <v>-0.49790000000000001</v>
      </c>
      <c r="G10404">
        <v>-9.8038000000000007</v>
      </c>
      <c r="H10404">
        <v>3.04E-2</v>
      </c>
      <c r="I10404">
        <v>-1E-4</v>
      </c>
      <c r="J10404">
        <v>-1.3599999999999999E-2</v>
      </c>
      <c r="K10404">
        <v>9.9443999999999999</v>
      </c>
    </row>
    <row r="10405" spans="1:11" hidden="1">
      <c r="A10405" t="s">
        <v>664</v>
      </c>
      <c r="B10405" t="s">
        <v>662</v>
      </c>
      <c r="C10405">
        <v>181</v>
      </c>
      <c r="D10405" t="s">
        <v>158</v>
      </c>
      <c r="E10405">
        <v>5.4158999999999997</v>
      </c>
      <c r="F10405">
        <v>-0.49790000000000001</v>
      </c>
      <c r="G10405">
        <v>-10.157400000000001</v>
      </c>
      <c r="H10405">
        <v>3.04E-2</v>
      </c>
      <c r="I10405">
        <v>-1E-4</v>
      </c>
      <c r="J10405">
        <v>-2.69E-2</v>
      </c>
      <c r="K10405">
        <v>14.2958</v>
      </c>
    </row>
    <row r="10406" spans="1:11" hidden="1">
      <c r="A10406" t="s">
        <v>664</v>
      </c>
      <c r="B10406" t="s">
        <v>662</v>
      </c>
      <c r="C10406">
        <v>181</v>
      </c>
      <c r="D10406" t="s">
        <v>159</v>
      </c>
      <c r="E10406">
        <v>0.18410000000000001</v>
      </c>
      <c r="F10406">
        <v>-1.5576000000000001</v>
      </c>
      <c r="G10406">
        <v>16.166799999999999</v>
      </c>
      <c r="H10406">
        <v>-2.3E-2</v>
      </c>
      <c r="I10406">
        <v>-1E-4</v>
      </c>
      <c r="J10406">
        <v>-3.2599999999999997E-2</v>
      </c>
      <c r="K10406">
        <v>7.0720000000000001</v>
      </c>
    </row>
    <row r="10407" spans="1:11" hidden="1">
      <c r="A10407" t="s">
        <v>664</v>
      </c>
      <c r="B10407" t="s">
        <v>662</v>
      </c>
      <c r="C10407">
        <v>181</v>
      </c>
      <c r="D10407" t="s">
        <v>159</v>
      </c>
      <c r="E10407">
        <v>0.62009999999999998</v>
      </c>
      <c r="F10407">
        <v>-1.5576000000000001</v>
      </c>
      <c r="G10407">
        <v>14.1478</v>
      </c>
      <c r="H10407">
        <v>-2.3E-2</v>
      </c>
      <c r="I10407">
        <v>-1E-4</v>
      </c>
      <c r="J10407">
        <v>-2.2599999999999999E-2</v>
      </c>
      <c r="K10407">
        <v>0.39810000000000001</v>
      </c>
    </row>
    <row r="10408" spans="1:11" hidden="1">
      <c r="A10408" t="s">
        <v>664</v>
      </c>
      <c r="B10408" t="s">
        <v>662</v>
      </c>
      <c r="C10408">
        <v>181</v>
      </c>
      <c r="D10408" t="s">
        <v>159</v>
      </c>
      <c r="E10408">
        <v>1.0561</v>
      </c>
      <c r="F10408">
        <v>-1.5576000000000001</v>
      </c>
      <c r="G10408">
        <v>10.3765</v>
      </c>
      <c r="H10408">
        <v>-2.3E-2</v>
      </c>
      <c r="I10408">
        <v>-1E-4</v>
      </c>
      <c r="J10408">
        <v>-1.26E-2</v>
      </c>
      <c r="K10408">
        <v>-5.0038</v>
      </c>
    </row>
    <row r="10409" spans="1:11" hidden="1">
      <c r="A10409" t="s">
        <v>664</v>
      </c>
      <c r="B10409" t="s">
        <v>662</v>
      </c>
      <c r="C10409">
        <v>181</v>
      </c>
      <c r="D10409" t="s">
        <v>159</v>
      </c>
      <c r="E10409">
        <v>1.4921</v>
      </c>
      <c r="F10409">
        <v>-1.5576000000000001</v>
      </c>
      <c r="G10409">
        <v>6.0881999999999996</v>
      </c>
      <c r="H10409">
        <v>-2.3E-2</v>
      </c>
      <c r="I10409">
        <v>-1E-4</v>
      </c>
      <c r="J10409">
        <v>-2.5999999999999999E-3</v>
      </c>
      <c r="K10409">
        <v>-8.593</v>
      </c>
    </row>
    <row r="10410" spans="1:11" hidden="1">
      <c r="A10410" t="s">
        <v>664</v>
      </c>
      <c r="B10410" t="s">
        <v>662</v>
      </c>
      <c r="C10410">
        <v>181</v>
      </c>
      <c r="D10410" t="s">
        <v>159</v>
      </c>
      <c r="E10410">
        <v>1.9279999999999999</v>
      </c>
      <c r="F10410">
        <v>-1.5576000000000001</v>
      </c>
      <c r="G10410">
        <v>1.8288</v>
      </c>
      <c r="H10410">
        <v>-2.3E-2</v>
      </c>
      <c r="I10410">
        <v>-1E-4</v>
      </c>
      <c r="J10410">
        <v>7.4000000000000003E-3</v>
      </c>
      <c r="K10410">
        <v>-10.3133</v>
      </c>
    </row>
    <row r="10411" spans="1:11" hidden="1">
      <c r="A10411" t="s">
        <v>664</v>
      </c>
      <c r="B10411" t="s">
        <v>662</v>
      </c>
      <c r="C10411">
        <v>181</v>
      </c>
      <c r="D10411" t="s">
        <v>159</v>
      </c>
      <c r="E10411">
        <v>2.3639999999999999</v>
      </c>
      <c r="F10411">
        <v>-1.5576000000000001</v>
      </c>
      <c r="G10411">
        <v>-1.2334000000000001</v>
      </c>
      <c r="H10411">
        <v>-2.3E-2</v>
      </c>
      <c r="I10411">
        <v>-1E-4</v>
      </c>
      <c r="J10411">
        <v>1.7399999999999999E-2</v>
      </c>
      <c r="K10411">
        <v>-10.3775</v>
      </c>
    </row>
    <row r="10412" spans="1:11" hidden="1">
      <c r="A10412" t="s">
        <v>664</v>
      </c>
      <c r="B10412" t="s">
        <v>662</v>
      </c>
      <c r="C10412">
        <v>181</v>
      </c>
      <c r="D10412" t="s">
        <v>159</v>
      </c>
      <c r="E10412">
        <v>2.8</v>
      </c>
      <c r="F10412">
        <v>-1.5576000000000001</v>
      </c>
      <c r="G10412">
        <v>-2.4897999999999998</v>
      </c>
      <c r="H10412">
        <v>-2.3E-2</v>
      </c>
      <c r="I10412">
        <v>-1E-4</v>
      </c>
      <c r="J10412">
        <v>2.7400000000000001E-2</v>
      </c>
      <c r="K10412">
        <v>-9.5002999999999993</v>
      </c>
    </row>
    <row r="10413" spans="1:11" hidden="1">
      <c r="A10413" t="s">
        <v>664</v>
      </c>
      <c r="B10413" t="s">
        <v>662</v>
      </c>
      <c r="C10413">
        <v>181</v>
      </c>
      <c r="D10413" t="s">
        <v>159</v>
      </c>
      <c r="E10413">
        <v>2.8</v>
      </c>
      <c r="F10413">
        <v>-0.49790000000000001</v>
      </c>
      <c r="G10413">
        <v>-8.0359999999999996</v>
      </c>
      <c r="H10413">
        <v>3.04E-2</v>
      </c>
      <c r="I10413">
        <v>-1E-4</v>
      </c>
      <c r="J10413">
        <v>5.2699999999999997E-2</v>
      </c>
      <c r="K10413">
        <v>-9.5002999999999993</v>
      </c>
    </row>
    <row r="10414" spans="1:11" hidden="1">
      <c r="A10414" t="s">
        <v>664</v>
      </c>
      <c r="B10414" t="s">
        <v>662</v>
      </c>
      <c r="C10414">
        <v>181</v>
      </c>
      <c r="D10414" t="s">
        <v>159</v>
      </c>
      <c r="E10414">
        <v>3.2360000000000002</v>
      </c>
      <c r="F10414">
        <v>-0.49790000000000001</v>
      </c>
      <c r="G10414">
        <v>-8.3895999999999997</v>
      </c>
      <c r="H10414">
        <v>3.04E-2</v>
      </c>
      <c r="I10414">
        <v>-1E-4</v>
      </c>
      <c r="J10414">
        <v>3.95E-2</v>
      </c>
      <c r="K10414">
        <v>-5.9196</v>
      </c>
    </row>
    <row r="10415" spans="1:11" hidden="1">
      <c r="A10415" t="s">
        <v>664</v>
      </c>
      <c r="B10415" t="s">
        <v>662</v>
      </c>
      <c r="C10415">
        <v>181</v>
      </c>
      <c r="D10415" t="s">
        <v>159</v>
      </c>
      <c r="E10415">
        <v>3.6720000000000002</v>
      </c>
      <c r="F10415">
        <v>-0.49790000000000001</v>
      </c>
      <c r="G10415">
        <v>-8.7431000000000001</v>
      </c>
      <c r="H10415">
        <v>3.04E-2</v>
      </c>
      <c r="I10415">
        <v>-1E-4</v>
      </c>
      <c r="J10415">
        <v>2.6200000000000001E-2</v>
      </c>
      <c r="K10415">
        <v>-2.1848999999999998</v>
      </c>
    </row>
    <row r="10416" spans="1:11" hidden="1">
      <c r="A10416" t="s">
        <v>664</v>
      </c>
      <c r="B10416" t="s">
        <v>662</v>
      </c>
      <c r="C10416">
        <v>181</v>
      </c>
      <c r="D10416" t="s">
        <v>159</v>
      </c>
      <c r="E10416">
        <v>4.1079999999999997</v>
      </c>
      <c r="F10416">
        <v>-0.49790000000000001</v>
      </c>
      <c r="G10416">
        <v>-9.0967000000000002</v>
      </c>
      <c r="H10416">
        <v>3.04E-2</v>
      </c>
      <c r="I10416">
        <v>-1E-4</v>
      </c>
      <c r="J10416">
        <v>1.29E-2</v>
      </c>
      <c r="K10416">
        <v>1.7040999999999999</v>
      </c>
    </row>
    <row r="10417" spans="1:11" hidden="1">
      <c r="A10417" t="s">
        <v>664</v>
      </c>
      <c r="B10417" t="s">
        <v>662</v>
      </c>
      <c r="C10417">
        <v>181</v>
      </c>
      <c r="D10417" t="s">
        <v>159</v>
      </c>
      <c r="E10417">
        <v>4.5438999999999998</v>
      </c>
      <c r="F10417">
        <v>-0.49790000000000001</v>
      </c>
      <c r="G10417">
        <v>-9.4503000000000004</v>
      </c>
      <c r="H10417">
        <v>3.04E-2</v>
      </c>
      <c r="I10417">
        <v>-1E-4</v>
      </c>
      <c r="J10417">
        <v>-2.9999999999999997E-4</v>
      </c>
      <c r="K10417">
        <v>5.7472000000000003</v>
      </c>
    </row>
    <row r="10418" spans="1:11" hidden="1">
      <c r="A10418" t="s">
        <v>664</v>
      </c>
      <c r="B10418" t="s">
        <v>662</v>
      </c>
      <c r="C10418">
        <v>181</v>
      </c>
      <c r="D10418" t="s">
        <v>159</v>
      </c>
      <c r="E10418">
        <v>4.9798999999999998</v>
      </c>
      <c r="F10418">
        <v>-0.49790000000000001</v>
      </c>
      <c r="G10418">
        <v>-9.8038000000000007</v>
      </c>
      <c r="H10418">
        <v>3.04E-2</v>
      </c>
      <c r="I10418">
        <v>-1E-4</v>
      </c>
      <c r="J10418">
        <v>-1.3599999999999999E-2</v>
      </c>
      <c r="K10418">
        <v>9.9443999999999999</v>
      </c>
    </row>
    <row r="10419" spans="1:11" hidden="1">
      <c r="A10419" t="s">
        <v>664</v>
      </c>
      <c r="B10419" t="s">
        <v>662</v>
      </c>
      <c r="C10419">
        <v>181</v>
      </c>
      <c r="D10419" t="s">
        <v>159</v>
      </c>
      <c r="E10419">
        <v>5.4158999999999997</v>
      </c>
      <c r="F10419">
        <v>-0.49790000000000001</v>
      </c>
      <c r="G10419">
        <v>-10.157400000000001</v>
      </c>
      <c r="H10419">
        <v>3.04E-2</v>
      </c>
      <c r="I10419">
        <v>-1E-4</v>
      </c>
      <c r="J10419">
        <v>-2.69E-2</v>
      </c>
      <c r="K10419">
        <v>14.2958</v>
      </c>
    </row>
    <row r="10420" spans="1:11" hidden="1">
      <c r="A10420" t="s">
        <v>664</v>
      </c>
      <c r="B10420" t="s">
        <v>662</v>
      </c>
      <c r="C10420">
        <v>181</v>
      </c>
      <c r="D10420" t="s">
        <v>160</v>
      </c>
      <c r="E10420">
        <v>0.18410000000000001</v>
      </c>
      <c r="F10420">
        <v>-1.6279999999999999</v>
      </c>
      <c r="G10420">
        <v>16.139199999999999</v>
      </c>
      <c r="H10420">
        <v>-2.3800000000000002E-2</v>
      </c>
      <c r="I10420">
        <v>-1E-4</v>
      </c>
      <c r="J10420">
        <v>-3.32E-2</v>
      </c>
      <c r="K10420">
        <v>6.9978999999999996</v>
      </c>
    </row>
    <row r="10421" spans="1:11" hidden="1">
      <c r="A10421" t="s">
        <v>664</v>
      </c>
      <c r="B10421" t="s">
        <v>662</v>
      </c>
      <c r="C10421">
        <v>181</v>
      </c>
      <c r="D10421" t="s">
        <v>160</v>
      </c>
      <c r="E10421">
        <v>0.62009999999999998</v>
      </c>
      <c r="F10421">
        <v>-1.6279999999999999</v>
      </c>
      <c r="G10421">
        <v>14.120200000000001</v>
      </c>
      <c r="H10421">
        <v>-2.3800000000000002E-2</v>
      </c>
      <c r="I10421">
        <v>-1E-4</v>
      </c>
      <c r="J10421">
        <v>-2.2800000000000001E-2</v>
      </c>
      <c r="K10421">
        <v>0.33600000000000002</v>
      </c>
    </row>
    <row r="10422" spans="1:11" hidden="1">
      <c r="A10422" t="s">
        <v>664</v>
      </c>
      <c r="B10422" t="s">
        <v>662</v>
      </c>
      <c r="C10422">
        <v>181</v>
      </c>
      <c r="D10422" t="s">
        <v>160</v>
      </c>
      <c r="E10422">
        <v>1.0561</v>
      </c>
      <c r="F10422">
        <v>-1.6279999999999999</v>
      </c>
      <c r="G10422">
        <v>10.349</v>
      </c>
      <c r="H10422">
        <v>-2.3800000000000002E-2</v>
      </c>
      <c r="I10422">
        <v>-1E-4</v>
      </c>
      <c r="J10422">
        <v>-1.2500000000000001E-2</v>
      </c>
      <c r="K10422">
        <v>-5.0538999999999996</v>
      </c>
    </row>
    <row r="10423" spans="1:11" hidden="1">
      <c r="A10423" t="s">
        <v>664</v>
      </c>
      <c r="B10423" t="s">
        <v>662</v>
      </c>
      <c r="C10423">
        <v>181</v>
      </c>
      <c r="D10423" t="s">
        <v>160</v>
      </c>
      <c r="E10423">
        <v>1.4921</v>
      </c>
      <c r="F10423">
        <v>-1.6279999999999999</v>
      </c>
      <c r="G10423">
        <v>6.0606</v>
      </c>
      <c r="H10423">
        <v>-2.3800000000000002E-2</v>
      </c>
      <c r="I10423">
        <v>-1E-4</v>
      </c>
      <c r="J10423">
        <v>-2.0999999999999999E-3</v>
      </c>
      <c r="K10423">
        <v>-8.6311</v>
      </c>
    </row>
    <row r="10424" spans="1:11" hidden="1">
      <c r="A10424" t="s">
        <v>664</v>
      </c>
      <c r="B10424" t="s">
        <v>662</v>
      </c>
      <c r="C10424">
        <v>181</v>
      </c>
      <c r="D10424" t="s">
        <v>160</v>
      </c>
      <c r="E10424">
        <v>1.9279999999999999</v>
      </c>
      <c r="F10424">
        <v>-1.6279999999999999</v>
      </c>
      <c r="G10424">
        <v>1.8012999999999999</v>
      </c>
      <c r="H10424">
        <v>-2.3800000000000002E-2</v>
      </c>
      <c r="I10424">
        <v>-1E-4</v>
      </c>
      <c r="J10424">
        <v>8.3000000000000001E-3</v>
      </c>
      <c r="K10424">
        <v>-10.339399999999999</v>
      </c>
    </row>
    <row r="10425" spans="1:11" hidden="1">
      <c r="A10425" t="s">
        <v>664</v>
      </c>
      <c r="B10425" t="s">
        <v>662</v>
      </c>
      <c r="C10425">
        <v>181</v>
      </c>
      <c r="D10425" t="s">
        <v>160</v>
      </c>
      <c r="E10425">
        <v>2.3639999999999999</v>
      </c>
      <c r="F10425">
        <v>-1.6279999999999999</v>
      </c>
      <c r="G10425">
        <v>-1.2609999999999999</v>
      </c>
      <c r="H10425">
        <v>-2.3800000000000002E-2</v>
      </c>
      <c r="I10425">
        <v>-1E-4</v>
      </c>
      <c r="J10425">
        <v>1.8700000000000001E-2</v>
      </c>
      <c r="K10425">
        <v>-10.391500000000001</v>
      </c>
    </row>
    <row r="10426" spans="1:11" hidden="1">
      <c r="A10426" t="s">
        <v>664</v>
      </c>
      <c r="B10426" t="s">
        <v>662</v>
      </c>
      <c r="C10426">
        <v>181</v>
      </c>
      <c r="D10426" t="s">
        <v>160</v>
      </c>
      <c r="E10426">
        <v>2.8</v>
      </c>
      <c r="F10426">
        <v>-1.6279999999999999</v>
      </c>
      <c r="G10426">
        <v>-2.5173999999999999</v>
      </c>
      <c r="H10426">
        <v>-2.3800000000000002E-2</v>
      </c>
      <c r="I10426">
        <v>-1E-4</v>
      </c>
      <c r="J10426">
        <v>2.9100000000000001E-2</v>
      </c>
      <c r="K10426">
        <v>-9.5023</v>
      </c>
    </row>
    <row r="10427" spans="1:11" hidden="1">
      <c r="A10427" t="s">
        <v>664</v>
      </c>
      <c r="B10427" t="s">
        <v>662</v>
      </c>
      <c r="C10427">
        <v>181</v>
      </c>
      <c r="D10427" t="s">
        <v>160</v>
      </c>
      <c r="E10427">
        <v>2.8</v>
      </c>
      <c r="F10427">
        <v>-0.70109999999999995</v>
      </c>
      <c r="G10427">
        <v>-8.0635999999999992</v>
      </c>
      <c r="H10427">
        <v>0.1084</v>
      </c>
      <c r="I10427">
        <v>-1E-4</v>
      </c>
      <c r="J10427">
        <v>0.1636</v>
      </c>
      <c r="K10427">
        <v>-9.5023</v>
      </c>
    </row>
    <row r="10428" spans="1:11" hidden="1">
      <c r="A10428" t="s">
        <v>664</v>
      </c>
      <c r="B10428" t="s">
        <v>662</v>
      </c>
      <c r="C10428">
        <v>181</v>
      </c>
      <c r="D10428" t="s">
        <v>160</v>
      </c>
      <c r="E10428">
        <v>3.2360000000000002</v>
      </c>
      <c r="F10428">
        <v>-0.70109999999999995</v>
      </c>
      <c r="G10428">
        <v>-8.4171999999999993</v>
      </c>
      <c r="H10428">
        <v>0.1084</v>
      </c>
      <c r="I10428">
        <v>-1E-4</v>
      </c>
      <c r="J10428">
        <v>0.1163</v>
      </c>
      <c r="K10428">
        <v>-5.9096000000000002</v>
      </c>
    </row>
    <row r="10429" spans="1:11" hidden="1">
      <c r="A10429" t="s">
        <v>664</v>
      </c>
      <c r="B10429" t="s">
        <v>662</v>
      </c>
      <c r="C10429">
        <v>181</v>
      </c>
      <c r="D10429" t="s">
        <v>160</v>
      </c>
      <c r="E10429">
        <v>3.6720000000000002</v>
      </c>
      <c r="F10429">
        <v>-0.70109999999999995</v>
      </c>
      <c r="G10429">
        <v>-8.7706999999999997</v>
      </c>
      <c r="H10429">
        <v>0.1084</v>
      </c>
      <c r="I10429">
        <v>-1E-4</v>
      </c>
      <c r="J10429">
        <v>6.9099999999999995E-2</v>
      </c>
      <c r="K10429">
        <v>-2.1627999999999998</v>
      </c>
    </row>
    <row r="10430" spans="1:11" hidden="1">
      <c r="A10430" t="s">
        <v>664</v>
      </c>
      <c r="B10430" t="s">
        <v>662</v>
      </c>
      <c r="C10430">
        <v>181</v>
      </c>
      <c r="D10430" t="s">
        <v>160</v>
      </c>
      <c r="E10430">
        <v>4.1079999999999997</v>
      </c>
      <c r="F10430">
        <v>-0.70109999999999995</v>
      </c>
      <c r="G10430">
        <v>-9.1242999999999999</v>
      </c>
      <c r="H10430">
        <v>0.1084</v>
      </c>
      <c r="I10430">
        <v>-1E-4</v>
      </c>
      <c r="J10430">
        <v>2.18E-2</v>
      </c>
      <c r="K10430">
        <v>1.7382</v>
      </c>
    </row>
    <row r="10431" spans="1:11" hidden="1">
      <c r="A10431" t="s">
        <v>664</v>
      </c>
      <c r="B10431" t="s">
        <v>662</v>
      </c>
      <c r="C10431">
        <v>181</v>
      </c>
      <c r="D10431" t="s">
        <v>160</v>
      </c>
      <c r="E10431">
        <v>4.5438999999999998</v>
      </c>
      <c r="F10431">
        <v>-0.70109999999999995</v>
      </c>
      <c r="G10431">
        <v>-9.4778000000000002</v>
      </c>
      <c r="H10431">
        <v>0.1084</v>
      </c>
      <c r="I10431">
        <v>-1E-4</v>
      </c>
      <c r="J10431">
        <v>-2.5399999999999999E-2</v>
      </c>
      <c r="K10431">
        <v>5.7933000000000003</v>
      </c>
    </row>
    <row r="10432" spans="1:11" hidden="1">
      <c r="A10432" t="s">
        <v>664</v>
      </c>
      <c r="B10432" t="s">
        <v>662</v>
      </c>
      <c r="C10432">
        <v>181</v>
      </c>
      <c r="D10432" t="s">
        <v>160</v>
      </c>
      <c r="E10432">
        <v>4.9798999999999998</v>
      </c>
      <c r="F10432">
        <v>-0.70109999999999995</v>
      </c>
      <c r="G10432">
        <v>-9.8314000000000004</v>
      </c>
      <c r="H10432">
        <v>0.1084</v>
      </c>
      <c r="I10432">
        <v>-1E-4</v>
      </c>
      <c r="J10432">
        <v>-7.2700000000000001E-2</v>
      </c>
      <c r="K10432">
        <v>10.0025</v>
      </c>
    </row>
    <row r="10433" spans="1:11" hidden="1">
      <c r="A10433" t="s">
        <v>664</v>
      </c>
      <c r="B10433" t="s">
        <v>662</v>
      </c>
      <c r="C10433">
        <v>181</v>
      </c>
      <c r="D10433" t="s">
        <v>160</v>
      </c>
      <c r="E10433">
        <v>5.4158999999999997</v>
      </c>
      <c r="F10433">
        <v>-0.70109999999999995</v>
      </c>
      <c r="G10433">
        <v>-10.185</v>
      </c>
      <c r="H10433">
        <v>0.1084</v>
      </c>
      <c r="I10433">
        <v>-1E-4</v>
      </c>
      <c r="J10433">
        <v>-0.12</v>
      </c>
      <c r="K10433">
        <v>14.3659</v>
      </c>
    </row>
    <row r="10434" spans="1:11" hidden="1">
      <c r="A10434" t="s">
        <v>664</v>
      </c>
      <c r="B10434" t="s">
        <v>662</v>
      </c>
      <c r="C10434">
        <v>181</v>
      </c>
      <c r="D10434" t="s">
        <v>161</v>
      </c>
      <c r="E10434">
        <v>0.18410000000000001</v>
      </c>
      <c r="F10434">
        <v>-1.6279999999999999</v>
      </c>
      <c r="G10434">
        <v>16.139199999999999</v>
      </c>
      <c r="H10434">
        <v>-2.3800000000000002E-2</v>
      </c>
      <c r="I10434">
        <v>-1E-4</v>
      </c>
      <c r="J10434">
        <v>-3.32E-2</v>
      </c>
      <c r="K10434">
        <v>6.9978999999999996</v>
      </c>
    </row>
    <row r="10435" spans="1:11" hidden="1">
      <c r="A10435" t="s">
        <v>664</v>
      </c>
      <c r="B10435" t="s">
        <v>662</v>
      </c>
      <c r="C10435">
        <v>181</v>
      </c>
      <c r="D10435" t="s">
        <v>161</v>
      </c>
      <c r="E10435">
        <v>0.62009999999999998</v>
      </c>
      <c r="F10435">
        <v>-1.6279999999999999</v>
      </c>
      <c r="G10435">
        <v>14.120200000000001</v>
      </c>
      <c r="H10435">
        <v>-2.3800000000000002E-2</v>
      </c>
      <c r="I10435">
        <v>-1E-4</v>
      </c>
      <c r="J10435">
        <v>-2.2800000000000001E-2</v>
      </c>
      <c r="K10435">
        <v>0.33600000000000002</v>
      </c>
    </row>
    <row r="10436" spans="1:11" hidden="1">
      <c r="A10436" t="s">
        <v>664</v>
      </c>
      <c r="B10436" t="s">
        <v>662</v>
      </c>
      <c r="C10436">
        <v>181</v>
      </c>
      <c r="D10436" t="s">
        <v>161</v>
      </c>
      <c r="E10436">
        <v>1.0561</v>
      </c>
      <c r="F10436">
        <v>-1.6279999999999999</v>
      </c>
      <c r="G10436">
        <v>10.349</v>
      </c>
      <c r="H10436">
        <v>-2.3800000000000002E-2</v>
      </c>
      <c r="I10436">
        <v>-1E-4</v>
      </c>
      <c r="J10436">
        <v>-1.2500000000000001E-2</v>
      </c>
      <c r="K10436">
        <v>-5.0538999999999996</v>
      </c>
    </row>
    <row r="10437" spans="1:11" hidden="1">
      <c r="A10437" t="s">
        <v>664</v>
      </c>
      <c r="B10437" t="s">
        <v>662</v>
      </c>
      <c r="C10437">
        <v>181</v>
      </c>
      <c r="D10437" t="s">
        <v>161</v>
      </c>
      <c r="E10437">
        <v>1.4921</v>
      </c>
      <c r="F10437">
        <v>-1.6279999999999999</v>
      </c>
      <c r="G10437">
        <v>6.0606</v>
      </c>
      <c r="H10437">
        <v>-2.3800000000000002E-2</v>
      </c>
      <c r="I10437">
        <v>-1E-4</v>
      </c>
      <c r="J10437">
        <v>-2.0999999999999999E-3</v>
      </c>
      <c r="K10437">
        <v>-8.6311</v>
      </c>
    </row>
    <row r="10438" spans="1:11" hidden="1">
      <c r="A10438" t="s">
        <v>664</v>
      </c>
      <c r="B10438" t="s">
        <v>662</v>
      </c>
      <c r="C10438">
        <v>181</v>
      </c>
      <c r="D10438" t="s">
        <v>161</v>
      </c>
      <c r="E10438">
        <v>1.9279999999999999</v>
      </c>
      <c r="F10438">
        <v>-1.6279999999999999</v>
      </c>
      <c r="G10438">
        <v>1.8012999999999999</v>
      </c>
      <c r="H10438">
        <v>-2.3800000000000002E-2</v>
      </c>
      <c r="I10438">
        <v>-1E-4</v>
      </c>
      <c r="J10438">
        <v>8.3000000000000001E-3</v>
      </c>
      <c r="K10438">
        <v>-10.339399999999999</v>
      </c>
    </row>
    <row r="10439" spans="1:11" hidden="1">
      <c r="A10439" t="s">
        <v>664</v>
      </c>
      <c r="B10439" t="s">
        <v>662</v>
      </c>
      <c r="C10439">
        <v>181</v>
      </c>
      <c r="D10439" t="s">
        <v>161</v>
      </c>
      <c r="E10439">
        <v>2.3639999999999999</v>
      </c>
      <c r="F10439">
        <v>-1.6279999999999999</v>
      </c>
      <c r="G10439">
        <v>-1.2609999999999999</v>
      </c>
      <c r="H10439">
        <v>-2.3800000000000002E-2</v>
      </c>
      <c r="I10439">
        <v>-1E-4</v>
      </c>
      <c r="J10439">
        <v>1.8700000000000001E-2</v>
      </c>
      <c r="K10439">
        <v>-10.391500000000001</v>
      </c>
    </row>
    <row r="10440" spans="1:11" hidden="1">
      <c r="A10440" t="s">
        <v>664</v>
      </c>
      <c r="B10440" t="s">
        <v>662</v>
      </c>
      <c r="C10440">
        <v>181</v>
      </c>
      <c r="D10440" t="s">
        <v>161</v>
      </c>
      <c r="E10440">
        <v>2.8</v>
      </c>
      <c r="F10440">
        <v>-1.6279999999999999</v>
      </c>
      <c r="G10440">
        <v>-2.5173999999999999</v>
      </c>
      <c r="H10440">
        <v>-2.3800000000000002E-2</v>
      </c>
      <c r="I10440">
        <v>-1E-4</v>
      </c>
      <c r="J10440">
        <v>2.9100000000000001E-2</v>
      </c>
      <c r="K10440">
        <v>-9.5023</v>
      </c>
    </row>
    <row r="10441" spans="1:11" hidden="1">
      <c r="A10441" t="s">
        <v>664</v>
      </c>
      <c r="B10441" t="s">
        <v>662</v>
      </c>
      <c r="C10441">
        <v>181</v>
      </c>
      <c r="D10441" t="s">
        <v>161</v>
      </c>
      <c r="E10441">
        <v>2.8</v>
      </c>
      <c r="F10441">
        <v>-0.70109999999999995</v>
      </c>
      <c r="G10441">
        <v>-8.0635999999999992</v>
      </c>
      <c r="H10441">
        <v>0.1084</v>
      </c>
      <c r="I10441">
        <v>-1E-4</v>
      </c>
      <c r="J10441">
        <v>0.1636</v>
      </c>
      <c r="K10441">
        <v>-9.5023</v>
      </c>
    </row>
    <row r="10442" spans="1:11" hidden="1">
      <c r="A10442" t="s">
        <v>664</v>
      </c>
      <c r="B10442" t="s">
        <v>662</v>
      </c>
      <c r="C10442">
        <v>181</v>
      </c>
      <c r="D10442" t="s">
        <v>161</v>
      </c>
      <c r="E10442">
        <v>3.2360000000000002</v>
      </c>
      <c r="F10442">
        <v>-0.70109999999999995</v>
      </c>
      <c r="G10442">
        <v>-8.4171999999999993</v>
      </c>
      <c r="H10442">
        <v>0.1084</v>
      </c>
      <c r="I10442">
        <v>-1E-4</v>
      </c>
      <c r="J10442">
        <v>0.1163</v>
      </c>
      <c r="K10442">
        <v>-5.9096000000000002</v>
      </c>
    </row>
    <row r="10443" spans="1:11" hidden="1">
      <c r="A10443" t="s">
        <v>664</v>
      </c>
      <c r="B10443" t="s">
        <v>662</v>
      </c>
      <c r="C10443">
        <v>181</v>
      </c>
      <c r="D10443" t="s">
        <v>161</v>
      </c>
      <c r="E10443">
        <v>3.6720000000000002</v>
      </c>
      <c r="F10443">
        <v>-0.70109999999999995</v>
      </c>
      <c r="G10443">
        <v>-8.7706999999999997</v>
      </c>
      <c r="H10443">
        <v>0.1084</v>
      </c>
      <c r="I10443">
        <v>-1E-4</v>
      </c>
      <c r="J10443">
        <v>6.9099999999999995E-2</v>
      </c>
      <c r="K10443">
        <v>-2.1627999999999998</v>
      </c>
    </row>
    <row r="10444" spans="1:11" hidden="1">
      <c r="A10444" t="s">
        <v>664</v>
      </c>
      <c r="B10444" t="s">
        <v>662</v>
      </c>
      <c r="C10444">
        <v>181</v>
      </c>
      <c r="D10444" t="s">
        <v>161</v>
      </c>
      <c r="E10444">
        <v>4.1079999999999997</v>
      </c>
      <c r="F10444">
        <v>-0.70109999999999995</v>
      </c>
      <c r="G10444">
        <v>-9.1242999999999999</v>
      </c>
      <c r="H10444">
        <v>0.1084</v>
      </c>
      <c r="I10444">
        <v>-1E-4</v>
      </c>
      <c r="J10444">
        <v>2.18E-2</v>
      </c>
      <c r="K10444">
        <v>1.7382</v>
      </c>
    </row>
    <row r="10445" spans="1:11" hidden="1">
      <c r="A10445" t="s">
        <v>664</v>
      </c>
      <c r="B10445" t="s">
        <v>662</v>
      </c>
      <c r="C10445">
        <v>181</v>
      </c>
      <c r="D10445" t="s">
        <v>161</v>
      </c>
      <c r="E10445">
        <v>4.5438999999999998</v>
      </c>
      <c r="F10445">
        <v>-0.70109999999999995</v>
      </c>
      <c r="G10445">
        <v>-9.4778000000000002</v>
      </c>
      <c r="H10445">
        <v>0.1084</v>
      </c>
      <c r="I10445">
        <v>-1E-4</v>
      </c>
      <c r="J10445">
        <v>-2.5399999999999999E-2</v>
      </c>
      <c r="K10445">
        <v>5.7933000000000003</v>
      </c>
    </row>
    <row r="10446" spans="1:11" hidden="1">
      <c r="A10446" t="s">
        <v>664</v>
      </c>
      <c r="B10446" t="s">
        <v>662</v>
      </c>
      <c r="C10446">
        <v>181</v>
      </c>
      <c r="D10446" t="s">
        <v>161</v>
      </c>
      <c r="E10446">
        <v>4.9798999999999998</v>
      </c>
      <c r="F10446">
        <v>-0.70109999999999995</v>
      </c>
      <c r="G10446">
        <v>-9.8314000000000004</v>
      </c>
      <c r="H10446">
        <v>0.1084</v>
      </c>
      <c r="I10446">
        <v>-1E-4</v>
      </c>
      <c r="J10446">
        <v>-7.2700000000000001E-2</v>
      </c>
      <c r="K10446">
        <v>10.0025</v>
      </c>
    </row>
    <row r="10447" spans="1:11" hidden="1">
      <c r="A10447" t="s">
        <v>664</v>
      </c>
      <c r="B10447" t="s">
        <v>662</v>
      </c>
      <c r="C10447">
        <v>181</v>
      </c>
      <c r="D10447" t="s">
        <v>161</v>
      </c>
      <c r="E10447">
        <v>5.4158999999999997</v>
      </c>
      <c r="F10447">
        <v>-0.70109999999999995</v>
      </c>
      <c r="G10447">
        <v>-10.185</v>
      </c>
      <c r="H10447">
        <v>0.1084</v>
      </c>
      <c r="I10447">
        <v>-1E-4</v>
      </c>
      <c r="J10447">
        <v>-0.12</v>
      </c>
      <c r="K10447">
        <v>14.3659</v>
      </c>
    </row>
    <row r="10448" spans="1:11" hidden="1">
      <c r="A10448" t="s">
        <v>664</v>
      </c>
      <c r="B10448" t="s">
        <v>662</v>
      </c>
      <c r="C10448">
        <v>181</v>
      </c>
      <c r="D10448" t="s">
        <v>162</v>
      </c>
      <c r="E10448">
        <v>0.18410000000000001</v>
      </c>
      <c r="F10448">
        <v>-1.4755</v>
      </c>
      <c r="G10448">
        <v>16.199000000000002</v>
      </c>
      <c r="H10448">
        <v>-2.1999999999999999E-2</v>
      </c>
      <c r="I10448">
        <v>-1E-4</v>
      </c>
      <c r="J10448">
        <v>-3.1899999999999998E-2</v>
      </c>
      <c r="K10448">
        <v>7.1585000000000001</v>
      </c>
    </row>
    <row r="10449" spans="1:11" hidden="1">
      <c r="A10449" t="s">
        <v>664</v>
      </c>
      <c r="B10449" t="s">
        <v>662</v>
      </c>
      <c r="C10449">
        <v>181</v>
      </c>
      <c r="D10449" t="s">
        <v>162</v>
      </c>
      <c r="E10449">
        <v>0.62009999999999998</v>
      </c>
      <c r="F10449">
        <v>-1.4755</v>
      </c>
      <c r="G10449">
        <v>14.18</v>
      </c>
      <c r="H10449">
        <v>-2.1999999999999999E-2</v>
      </c>
      <c r="I10449">
        <v>-1E-4</v>
      </c>
      <c r="J10449">
        <v>-2.23E-2</v>
      </c>
      <c r="K10449">
        <v>0.47060000000000002</v>
      </c>
    </row>
    <row r="10450" spans="1:11" hidden="1">
      <c r="A10450" t="s">
        <v>664</v>
      </c>
      <c r="B10450" t="s">
        <v>662</v>
      </c>
      <c r="C10450">
        <v>181</v>
      </c>
      <c r="D10450" t="s">
        <v>162</v>
      </c>
      <c r="E10450">
        <v>1.0561</v>
      </c>
      <c r="F10450">
        <v>-1.4755</v>
      </c>
      <c r="G10450">
        <v>10.4087</v>
      </c>
      <c r="H10450">
        <v>-2.1999999999999999E-2</v>
      </c>
      <c r="I10450">
        <v>-1E-4</v>
      </c>
      <c r="J10450">
        <v>-1.2699999999999999E-2</v>
      </c>
      <c r="K10450">
        <v>-4.9454000000000002</v>
      </c>
    </row>
    <row r="10451" spans="1:11" hidden="1">
      <c r="A10451" t="s">
        <v>664</v>
      </c>
      <c r="B10451" t="s">
        <v>662</v>
      </c>
      <c r="C10451">
        <v>181</v>
      </c>
      <c r="D10451" t="s">
        <v>162</v>
      </c>
      <c r="E10451">
        <v>1.4921</v>
      </c>
      <c r="F10451">
        <v>-1.4755</v>
      </c>
      <c r="G10451">
        <v>6.1204000000000001</v>
      </c>
      <c r="H10451">
        <v>-2.1999999999999999E-2</v>
      </c>
      <c r="I10451">
        <v>-1E-4</v>
      </c>
      <c r="J10451">
        <v>-3.2000000000000002E-3</v>
      </c>
      <c r="K10451">
        <v>-8.5486000000000004</v>
      </c>
    </row>
    <row r="10452" spans="1:11" hidden="1">
      <c r="A10452" t="s">
        <v>664</v>
      </c>
      <c r="B10452" t="s">
        <v>662</v>
      </c>
      <c r="C10452">
        <v>181</v>
      </c>
      <c r="D10452" t="s">
        <v>162</v>
      </c>
      <c r="E10452">
        <v>1.9279999999999999</v>
      </c>
      <c r="F10452">
        <v>-1.4755</v>
      </c>
      <c r="G10452">
        <v>1.861</v>
      </c>
      <c r="H10452">
        <v>-2.1999999999999999E-2</v>
      </c>
      <c r="I10452">
        <v>-1E-4</v>
      </c>
      <c r="J10452">
        <v>6.4000000000000003E-3</v>
      </c>
      <c r="K10452">
        <v>-10.282999999999999</v>
      </c>
    </row>
    <row r="10453" spans="1:11" hidden="1">
      <c r="A10453" t="s">
        <v>664</v>
      </c>
      <c r="B10453" t="s">
        <v>662</v>
      </c>
      <c r="C10453">
        <v>181</v>
      </c>
      <c r="D10453" t="s">
        <v>162</v>
      </c>
      <c r="E10453">
        <v>2.3639999999999999</v>
      </c>
      <c r="F10453">
        <v>-1.4755</v>
      </c>
      <c r="G10453">
        <v>-1.2012</v>
      </c>
      <c r="H10453">
        <v>-2.1999999999999999E-2</v>
      </c>
      <c r="I10453">
        <v>-1E-4</v>
      </c>
      <c r="J10453">
        <v>1.6E-2</v>
      </c>
      <c r="K10453">
        <v>-10.3612</v>
      </c>
    </row>
    <row r="10454" spans="1:11" hidden="1">
      <c r="A10454" t="s">
        <v>664</v>
      </c>
      <c r="B10454" t="s">
        <v>662</v>
      </c>
      <c r="C10454">
        <v>181</v>
      </c>
      <c r="D10454" t="s">
        <v>162</v>
      </c>
      <c r="E10454">
        <v>2.8</v>
      </c>
      <c r="F10454">
        <v>-1.4755</v>
      </c>
      <c r="G10454">
        <v>-2.4577</v>
      </c>
      <c r="H10454">
        <v>-2.1999999999999999E-2</v>
      </c>
      <c r="I10454">
        <v>-1E-4</v>
      </c>
      <c r="J10454">
        <v>2.5600000000000001E-2</v>
      </c>
      <c r="K10454">
        <v>-9.4979999999999993</v>
      </c>
    </row>
    <row r="10455" spans="1:11" hidden="1">
      <c r="A10455" t="s">
        <v>664</v>
      </c>
      <c r="B10455" t="s">
        <v>662</v>
      </c>
      <c r="C10455">
        <v>181</v>
      </c>
      <c r="D10455" t="s">
        <v>162</v>
      </c>
      <c r="E10455">
        <v>2.8</v>
      </c>
      <c r="F10455">
        <v>-0.26090000000000002</v>
      </c>
      <c r="G10455">
        <v>-8.0038</v>
      </c>
      <c r="H10455">
        <v>-6.0499999999999998E-2</v>
      </c>
      <c r="I10455">
        <v>-1E-4</v>
      </c>
      <c r="J10455">
        <v>-7.6600000000000001E-2</v>
      </c>
      <c r="K10455">
        <v>-9.4979999999999993</v>
      </c>
    </row>
    <row r="10456" spans="1:11" hidden="1">
      <c r="A10456" t="s">
        <v>664</v>
      </c>
      <c r="B10456" t="s">
        <v>662</v>
      </c>
      <c r="C10456">
        <v>181</v>
      </c>
      <c r="D10456" t="s">
        <v>162</v>
      </c>
      <c r="E10456">
        <v>3.2360000000000002</v>
      </c>
      <c r="F10456">
        <v>-0.26090000000000002</v>
      </c>
      <c r="G10456">
        <v>-8.3574000000000002</v>
      </c>
      <c r="H10456">
        <v>-6.0499999999999998E-2</v>
      </c>
      <c r="I10456">
        <v>-1E-4</v>
      </c>
      <c r="J10456">
        <v>-5.0200000000000002E-2</v>
      </c>
      <c r="K10456">
        <v>-5.9314</v>
      </c>
    </row>
    <row r="10457" spans="1:11" hidden="1">
      <c r="A10457" t="s">
        <v>664</v>
      </c>
      <c r="B10457" t="s">
        <v>662</v>
      </c>
      <c r="C10457">
        <v>181</v>
      </c>
      <c r="D10457" t="s">
        <v>162</v>
      </c>
      <c r="E10457">
        <v>3.6720000000000002</v>
      </c>
      <c r="F10457">
        <v>-0.26090000000000002</v>
      </c>
      <c r="G10457">
        <v>-8.7110000000000003</v>
      </c>
      <c r="H10457">
        <v>-6.0499999999999998E-2</v>
      </c>
      <c r="I10457">
        <v>-1E-4</v>
      </c>
      <c r="J10457">
        <v>-2.3800000000000002E-2</v>
      </c>
      <c r="K10457">
        <v>-2.2105999999999999</v>
      </c>
    </row>
    <row r="10458" spans="1:11" hidden="1">
      <c r="A10458" t="s">
        <v>664</v>
      </c>
      <c r="B10458" t="s">
        <v>662</v>
      </c>
      <c r="C10458">
        <v>181</v>
      </c>
      <c r="D10458" t="s">
        <v>162</v>
      </c>
      <c r="E10458">
        <v>4.1079999999999997</v>
      </c>
      <c r="F10458">
        <v>-0.26090000000000002</v>
      </c>
      <c r="G10458">
        <v>-9.0645000000000007</v>
      </c>
      <c r="H10458">
        <v>-6.0499999999999998E-2</v>
      </c>
      <c r="I10458">
        <v>-1E-4</v>
      </c>
      <c r="J10458">
        <v>2.5999999999999999E-3</v>
      </c>
      <c r="K10458">
        <v>1.6642999999999999</v>
      </c>
    </row>
    <row r="10459" spans="1:11" hidden="1">
      <c r="A10459" t="s">
        <v>664</v>
      </c>
      <c r="B10459" t="s">
        <v>662</v>
      </c>
      <c r="C10459">
        <v>181</v>
      </c>
      <c r="D10459" t="s">
        <v>162</v>
      </c>
      <c r="E10459">
        <v>4.5438999999999998</v>
      </c>
      <c r="F10459">
        <v>-0.26090000000000002</v>
      </c>
      <c r="G10459">
        <v>-9.4181000000000008</v>
      </c>
      <c r="H10459">
        <v>-6.0499999999999998E-2</v>
      </c>
      <c r="I10459">
        <v>-1E-4</v>
      </c>
      <c r="J10459">
        <v>2.9000000000000001E-2</v>
      </c>
      <c r="K10459">
        <v>5.6933999999999996</v>
      </c>
    </row>
    <row r="10460" spans="1:11" hidden="1">
      <c r="A10460" t="s">
        <v>664</v>
      </c>
      <c r="B10460" t="s">
        <v>662</v>
      </c>
      <c r="C10460">
        <v>181</v>
      </c>
      <c r="D10460" t="s">
        <v>162</v>
      </c>
      <c r="E10460">
        <v>4.9798999999999998</v>
      </c>
      <c r="F10460">
        <v>-0.26090000000000002</v>
      </c>
      <c r="G10460">
        <v>-9.7715999999999994</v>
      </c>
      <c r="H10460">
        <v>-6.0499999999999998E-2</v>
      </c>
      <c r="I10460">
        <v>-1E-4</v>
      </c>
      <c r="J10460">
        <v>5.5399999999999998E-2</v>
      </c>
      <c r="K10460">
        <v>9.8765999999999998</v>
      </c>
    </row>
    <row r="10461" spans="1:11" hidden="1">
      <c r="A10461" t="s">
        <v>664</v>
      </c>
      <c r="B10461" t="s">
        <v>662</v>
      </c>
      <c r="C10461">
        <v>181</v>
      </c>
      <c r="D10461" t="s">
        <v>162</v>
      </c>
      <c r="E10461">
        <v>5.4158999999999997</v>
      </c>
      <c r="F10461">
        <v>-0.26090000000000002</v>
      </c>
      <c r="G10461">
        <v>-10.1252</v>
      </c>
      <c r="H10461">
        <v>-6.0499999999999998E-2</v>
      </c>
      <c r="I10461">
        <v>-1E-4</v>
      </c>
      <c r="J10461">
        <v>8.1699999999999995E-2</v>
      </c>
      <c r="K10461">
        <v>14.213900000000001</v>
      </c>
    </row>
    <row r="10462" spans="1:11" hidden="1">
      <c r="A10462" t="s">
        <v>664</v>
      </c>
      <c r="B10462" t="s">
        <v>662</v>
      </c>
      <c r="C10462">
        <v>181</v>
      </c>
      <c r="D10462" t="s">
        <v>163</v>
      </c>
      <c r="E10462">
        <v>0.18410000000000001</v>
      </c>
      <c r="F10462">
        <v>-1.7101999999999999</v>
      </c>
      <c r="G10462">
        <v>16.106999999999999</v>
      </c>
      <c r="H10462">
        <v>-2.4799999999999999E-2</v>
      </c>
      <c r="I10462">
        <v>-1E-4</v>
      </c>
      <c r="J10462">
        <v>-3.39E-2</v>
      </c>
      <c r="K10462">
        <v>6.9114000000000004</v>
      </c>
    </row>
    <row r="10463" spans="1:11" hidden="1">
      <c r="A10463" t="s">
        <v>664</v>
      </c>
      <c r="B10463" t="s">
        <v>662</v>
      </c>
      <c r="C10463">
        <v>181</v>
      </c>
      <c r="D10463" t="s">
        <v>163</v>
      </c>
      <c r="E10463">
        <v>0.62009999999999998</v>
      </c>
      <c r="F10463">
        <v>-1.7101999999999999</v>
      </c>
      <c r="G10463">
        <v>14.088100000000001</v>
      </c>
      <c r="H10463">
        <v>-2.4799999999999999E-2</v>
      </c>
      <c r="I10463">
        <v>-1E-4</v>
      </c>
      <c r="J10463">
        <v>-2.3099999999999999E-2</v>
      </c>
      <c r="K10463">
        <v>0.26350000000000001</v>
      </c>
    </row>
    <row r="10464" spans="1:11" hidden="1">
      <c r="A10464" t="s">
        <v>664</v>
      </c>
      <c r="B10464" t="s">
        <v>662</v>
      </c>
      <c r="C10464">
        <v>181</v>
      </c>
      <c r="D10464" t="s">
        <v>163</v>
      </c>
      <c r="E10464">
        <v>1.0561</v>
      </c>
      <c r="F10464">
        <v>-1.7101999999999999</v>
      </c>
      <c r="G10464">
        <v>10.316800000000001</v>
      </c>
      <c r="H10464">
        <v>-2.4799999999999999E-2</v>
      </c>
      <c r="I10464">
        <v>-1E-4</v>
      </c>
      <c r="J10464">
        <v>-1.23E-2</v>
      </c>
      <c r="K10464">
        <v>-5.1124000000000001</v>
      </c>
    </row>
    <row r="10465" spans="1:11" hidden="1">
      <c r="A10465" t="s">
        <v>664</v>
      </c>
      <c r="B10465" t="s">
        <v>662</v>
      </c>
      <c r="C10465">
        <v>181</v>
      </c>
      <c r="D10465" t="s">
        <v>163</v>
      </c>
      <c r="E10465">
        <v>1.4921</v>
      </c>
      <c r="F10465">
        <v>-1.7101999999999999</v>
      </c>
      <c r="G10465">
        <v>6.0285000000000002</v>
      </c>
      <c r="H10465">
        <v>-2.4799999999999999E-2</v>
      </c>
      <c r="I10465">
        <v>-1E-4</v>
      </c>
      <c r="J10465">
        <v>-1.5E-3</v>
      </c>
      <c r="K10465">
        <v>-8.6754999999999995</v>
      </c>
    </row>
    <row r="10466" spans="1:11" hidden="1">
      <c r="A10466" t="s">
        <v>664</v>
      </c>
      <c r="B10466" t="s">
        <v>662</v>
      </c>
      <c r="C10466">
        <v>181</v>
      </c>
      <c r="D10466" t="s">
        <v>163</v>
      </c>
      <c r="E10466">
        <v>1.9279999999999999</v>
      </c>
      <c r="F10466">
        <v>-1.7101999999999999</v>
      </c>
      <c r="G10466">
        <v>1.7690999999999999</v>
      </c>
      <c r="H10466">
        <v>-2.4799999999999999E-2</v>
      </c>
      <c r="I10466">
        <v>-1E-4</v>
      </c>
      <c r="J10466">
        <v>9.2999999999999992E-3</v>
      </c>
      <c r="K10466">
        <v>-10.3697</v>
      </c>
    </row>
    <row r="10467" spans="1:11" hidden="1">
      <c r="A10467" t="s">
        <v>664</v>
      </c>
      <c r="B10467" t="s">
        <v>662</v>
      </c>
      <c r="C10467">
        <v>181</v>
      </c>
      <c r="D10467" t="s">
        <v>163</v>
      </c>
      <c r="E10467">
        <v>2.3639999999999999</v>
      </c>
      <c r="F10467">
        <v>-1.7101999999999999</v>
      </c>
      <c r="G10467">
        <v>-1.2930999999999999</v>
      </c>
      <c r="H10467">
        <v>-2.4799999999999999E-2</v>
      </c>
      <c r="I10467">
        <v>-1E-4</v>
      </c>
      <c r="J10467">
        <v>2.01E-2</v>
      </c>
      <c r="K10467">
        <v>-10.4079</v>
      </c>
    </row>
    <row r="10468" spans="1:11" hidden="1">
      <c r="A10468" t="s">
        <v>664</v>
      </c>
      <c r="B10468" t="s">
        <v>662</v>
      </c>
      <c r="C10468">
        <v>181</v>
      </c>
      <c r="D10468" t="s">
        <v>163</v>
      </c>
      <c r="E10468">
        <v>2.8</v>
      </c>
      <c r="F10468">
        <v>-1.7101999999999999</v>
      </c>
      <c r="G10468">
        <v>-2.5495999999999999</v>
      </c>
      <c r="H10468">
        <v>-2.4799999999999999E-2</v>
      </c>
      <c r="I10468">
        <v>-1E-4</v>
      </c>
      <c r="J10468">
        <v>3.09E-2</v>
      </c>
      <c r="K10468">
        <v>-9.5045999999999999</v>
      </c>
    </row>
    <row r="10469" spans="1:11" hidden="1">
      <c r="A10469" t="s">
        <v>664</v>
      </c>
      <c r="B10469" t="s">
        <v>662</v>
      </c>
      <c r="C10469">
        <v>181</v>
      </c>
      <c r="D10469" t="s">
        <v>163</v>
      </c>
      <c r="E10469">
        <v>2.8</v>
      </c>
      <c r="F10469">
        <v>-0.93820000000000003</v>
      </c>
      <c r="G10469">
        <v>-8.0958000000000006</v>
      </c>
      <c r="H10469">
        <v>0.1993</v>
      </c>
      <c r="I10469">
        <v>-1E-4</v>
      </c>
      <c r="J10469">
        <v>0.29289999999999999</v>
      </c>
      <c r="K10469">
        <v>-9.5045999999999999</v>
      </c>
    </row>
    <row r="10470" spans="1:11" hidden="1">
      <c r="A10470" t="s">
        <v>664</v>
      </c>
      <c r="B10470" t="s">
        <v>662</v>
      </c>
      <c r="C10470">
        <v>181</v>
      </c>
      <c r="D10470" t="s">
        <v>163</v>
      </c>
      <c r="E10470">
        <v>3.2360000000000002</v>
      </c>
      <c r="F10470">
        <v>-0.93820000000000003</v>
      </c>
      <c r="G10470">
        <v>-8.4492999999999991</v>
      </c>
      <c r="H10470">
        <v>0.1993</v>
      </c>
      <c r="I10470">
        <v>-1E-4</v>
      </c>
      <c r="J10470">
        <v>0.20599999999999999</v>
      </c>
      <c r="K10470">
        <v>-5.8978999999999999</v>
      </c>
    </row>
    <row r="10471" spans="1:11" hidden="1">
      <c r="A10471" t="s">
        <v>664</v>
      </c>
      <c r="B10471" t="s">
        <v>662</v>
      </c>
      <c r="C10471">
        <v>181</v>
      </c>
      <c r="D10471" t="s">
        <v>163</v>
      </c>
      <c r="E10471">
        <v>3.6720000000000002</v>
      </c>
      <c r="F10471">
        <v>-0.93820000000000003</v>
      </c>
      <c r="G10471">
        <v>-8.8028999999999993</v>
      </c>
      <c r="H10471">
        <v>0.1993</v>
      </c>
      <c r="I10471">
        <v>-1E-4</v>
      </c>
      <c r="J10471">
        <v>0.1191</v>
      </c>
      <c r="K10471">
        <v>-2.137</v>
      </c>
    </row>
    <row r="10472" spans="1:11" hidden="1">
      <c r="A10472" t="s">
        <v>664</v>
      </c>
      <c r="B10472" t="s">
        <v>662</v>
      </c>
      <c r="C10472">
        <v>181</v>
      </c>
      <c r="D10472" t="s">
        <v>163</v>
      </c>
      <c r="E10472">
        <v>4.1079999999999997</v>
      </c>
      <c r="F10472">
        <v>-0.93820000000000003</v>
      </c>
      <c r="G10472">
        <v>-9.1564999999999994</v>
      </c>
      <c r="H10472">
        <v>0.1993</v>
      </c>
      <c r="I10472">
        <v>-1E-4</v>
      </c>
      <c r="J10472">
        <v>3.2199999999999999E-2</v>
      </c>
      <c r="K10472">
        <v>1.778</v>
      </c>
    </row>
    <row r="10473" spans="1:11" hidden="1">
      <c r="A10473" t="s">
        <v>664</v>
      </c>
      <c r="B10473" t="s">
        <v>662</v>
      </c>
      <c r="C10473">
        <v>181</v>
      </c>
      <c r="D10473" t="s">
        <v>163</v>
      </c>
      <c r="E10473">
        <v>4.5438999999999998</v>
      </c>
      <c r="F10473">
        <v>-0.93820000000000003</v>
      </c>
      <c r="G10473">
        <v>-9.51</v>
      </c>
      <c r="H10473">
        <v>0.1993</v>
      </c>
      <c r="I10473">
        <v>-1E-4</v>
      </c>
      <c r="J10473">
        <v>-5.4800000000000001E-2</v>
      </c>
      <c r="K10473">
        <v>5.8471000000000002</v>
      </c>
    </row>
    <row r="10474" spans="1:11" hidden="1">
      <c r="A10474" t="s">
        <v>664</v>
      </c>
      <c r="B10474" t="s">
        <v>662</v>
      </c>
      <c r="C10474">
        <v>181</v>
      </c>
      <c r="D10474" t="s">
        <v>163</v>
      </c>
      <c r="E10474">
        <v>4.9798999999999998</v>
      </c>
      <c r="F10474">
        <v>-0.93820000000000003</v>
      </c>
      <c r="G10474">
        <v>-9.8635999999999999</v>
      </c>
      <c r="H10474">
        <v>0.1993</v>
      </c>
      <c r="I10474">
        <v>-1E-4</v>
      </c>
      <c r="J10474">
        <v>-0.14169999999999999</v>
      </c>
      <c r="K10474">
        <v>10.070399999999999</v>
      </c>
    </row>
    <row r="10475" spans="1:11" hidden="1">
      <c r="A10475" t="s">
        <v>664</v>
      </c>
      <c r="B10475" t="s">
        <v>662</v>
      </c>
      <c r="C10475">
        <v>181</v>
      </c>
      <c r="D10475" t="s">
        <v>163</v>
      </c>
      <c r="E10475">
        <v>5.4158999999999997</v>
      </c>
      <c r="F10475">
        <v>-0.93820000000000003</v>
      </c>
      <c r="G10475">
        <v>-10.2171</v>
      </c>
      <c r="H10475">
        <v>0.1993</v>
      </c>
      <c r="I10475">
        <v>-1E-4</v>
      </c>
      <c r="J10475">
        <v>-0.2286</v>
      </c>
      <c r="K10475">
        <v>14.447800000000001</v>
      </c>
    </row>
    <row r="10476" spans="1:11" hidden="1">
      <c r="A10476" t="s">
        <v>664</v>
      </c>
      <c r="B10476" t="s">
        <v>662</v>
      </c>
      <c r="C10476">
        <v>181</v>
      </c>
      <c r="D10476" t="s">
        <v>164</v>
      </c>
      <c r="E10476">
        <v>0.18410000000000001</v>
      </c>
      <c r="F10476">
        <v>-1.4755</v>
      </c>
      <c r="G10476">
        <v>16.199000000000002</v>
      </c>
      <c r="H10476">
        <v>-2.1999999999999999E-2</v>
      </c>
      <c r="I10476">
        <v>-1E-4</v>
      </c>
      <c r="J10476">
        <v>-3.1899999999999998E-2</v>
      </c>
      <c r="K10476">
        <v>7.1585000000000001</v>
      </c>
    </row>
    <row r="10477" spans="1:11" hidden="1">
      <c r="A10477" t="s">
        <v>664</v>
      </c>
      <c r="B10477" t="s">
        <v>662</v>
      </c>
      <c r="C10477">
        <v>181</v>
      </c>
      <c r="D10477" t="s">
        <v>164</v>
      </c>
      <c r="E10477">
        <v>0.62009999999999998</v>
      </c>
      <c r="F10477">
        <v>-1.4755</v>
      </c>
      <c r="G10477">
        <v>14.18</v>
      </c>
      <c r="H10477">
        <v>-2.1999999999999999E-2</v>
      </c>
      <c r="I10477">
        <v>-1E-4</v>
      </c>
      <c r="J10477">
        <v>-2.23E-2</v>
      </c>
      <c r="K10477">
        <v>0.47060000000000002</v>
      </c>
    </row>
    <row r="10478" spans="1:11" hidden="1">
      <c r="A10478" t="s">
        <v>664</v>
      </c>
      <c r="B10478" t="s">
        <v>662</v>
      </c>
      <c r="C10478">
        <v>181</v>
      </c>
      <c r="D10478" t="s">
        <v>164</v>
      </c>
      <c r="E10478">
        <v>1.0561</v>
      </c>
      <c r="F10478">
        <v>-1.4755</v>
      </c>
      <c r="G10478">
        <v>10.4087</v>
      </c>
      <c r="H10478">
        <v>-2.1999999999999999E-2</v>
      </c>
      <c r="I10478">
        <v>-1E-4</v>
      </c>
      <c r="J10478">
        <v>-1.2699999999999999E-2</v>
      </c>
      <c r="K10478">
        <v>-4.9454000000000002</v>
      </c>
    </row>
    <row r="10479" spans="1:11" hidden="1">
      <c r="A10479" t="s">
        <v>664</v>
      </c>
      <c r="B10479" t="s">
        <v>662</v>
      </c>
      <c r="C10479">
        <v>181</v>
      </c>
      <c r="D10479" t="s">
        <v>164</v>
      </c>
      <c r="E10479">
        <v>1.4921</v>
      </c>
      <c r="F10479">
        <v>-1.4755</v>
      </c>
      <c r="G10479">
        <v>6.1204000000000001</v>
      </c>
      <c r="H10479">
        <v>-2.1999999999999999E-2</v>
      </c>
      <c r="I10479">
        <v>-1E-4</v>
      </c>
      <c r="J10479">
        <v>-3.2000000000000002E-3</v>
      </c>
      <c r="K10479">
        <v>-8.5486000000000004</v>
      </c>
    </row>
    <row r="10480" spans="1:11" hidden="1">
      <c r="A10480" t="s">
        <v>664</v>
      </c>
      <c r="B10480" t="s">
        <v>662</v>
      </c>
      <c r="C10480">
        <v>181</v>
      </c>
      <c r="D10480" t="s">
        <v>164</v>
      </c>
      <c r="E10480">
        <v>1.9279999999999999</v>
      </c>
      <c r="F10480">
        <v>-1.4755</v>
      </c>
      <c r="G10480">
        <v>1.861</v>
      </c>
      <c r="H10480">
        <v>-2.1999999999999999E-2</v>
      </c>
      <c r="I10480">
        <v>-1E-4</v>
      </c>
      <c r="J10480">
        <v>6.4000000000000003E-3</v>
      </c>
      <c r="K10480">
        <v>-10.282999999999999</v>
      </c>
    </row>
    <row r="10481" spans="1:11" hidden="1">
      <c r="A10481" t="s">
        <v>664</v>
      </c>
      <c r="B10481" t="s">
        <v>662</v>
      </c>
      <c r="C10481">
        <v>181</v>
      </c>
      <c r="D10481" t="s">
        <v>164</v>
      </c>
      <c r="E10481">
        <v>2.3639999999999999</v>
      </c>
      <c r="F10481">
        <v>-1.4755</v>
      </c>
      <c r="G10481">
        <v>-1.2012</v>
      </c>
      <c r="H10481">
        <v>-2.1999999999999999E-2</v>
      </c>
      <c r="I10481">
        <v>-1E-4</v>
      </c>
      <c r="J10481">
        <v>1.6E-2</v>
      </c>
      <c r="K10481">
        <v>-10.3612</v>
      </c>
    </row>
    <row r="10482" spans="1:11" hidden="1">
      <c r="A10482" t="s">
        <v>664</v>
      </c>
      <c r="B10482" t="s">
        <v>662</v>
      </c>
      <c r="C10482">
        <v>181</v>
      </c>
      <c r="D10482" t="s">
        <v>164</v>
      </c>
      <c r="E10482">
        <v>2.8</v>
      </c>
      <c r="F10482">
        <v>-1.4755</v>
      </c>
      <c r="G10482">
        <v>-2.4577</v>
      </c>
      <c r="H10482">
        <v>-2.1999999999999999E-2</v>
      </c>
      <c r="I10482">
        <v>-1E-4</v>
      </c>
      <c r="J10482">
        <v>2.5600000000000001E-2</v>
      </c>
      <c r="K10482">
        <v>-9.4979999999999993</v>
      </c>
    </row>
    <row r="10483" spans="1:11" hidden="1">
      <c r="A10483" t="s">
        <v>664</v>
      </c>
      <c r="B10483" t="s">
        <v>662</v>
      </c>
      <c r="C10483">
        <v>181</v>
      </c>
      <c r="D10483" t="s">
        <v>164</v>
      </c>
      <c r="E10483">
        <v>2.8</v>
      </c>
      <c r="F10483">
        <v>-0.26090000000000002</v>
      </c>
      <c r="G10483">
        <v>-8.0038</v>
      </c>
      <c r="H10483">
        <v>-6.0499999999999998E-2</v>
      </c>
      <c r="I10483">
        <v>-1E-4</v>
      </c>
      <c r="J10483">
        <v>-7.6600000000000001E-2</v>
      </c>
      <c r="K10483">
        <v>-9.4979999999999993</v>
      </c>
    </row>
    <row r="10484" spans="1:11" hidden="1">
      <c r="A10484" t="s">
        <v>664</v>
      </c>
      <c r="B10484" t="s">
        <v>662</v>
      </c>
      <c r="C10484">
        <v>181</v>
      </c>
      <c r="D10484" t="s">
        <v>164</v>
      </c>
      <c r="E10484">
        <v>3.2360000000000002</v>
      </c>
      <c r="F10484">
        <v>-0.26090000000000002</v>
      </c>
      <c r="G10484">
        <v>-8.3574000000000002</v>
      </c>
      <c r="H10484">
        <v>-6.0499999999999998E-2</v>
      </c>
      <c r="I10484">
        <v>-1E-4</v>
      </c>
      <c r="J10484">
        <v>-5.0200000000000002E-2</v>
      </c>
      <c r="K10484">
        <v>-5.9314</v>
      </c>
    </row>
    <row r="10485" spans="1:11" hidden="1">
      <c r="A10485" t="s">
        <v>664</v>
      </c>
      <c r="B10485" t="s">
        <v>662</v>
      </c>
      <c r="C10485">
        <v>181</v>
      </c>
      <c r="D10485" t="s">
        <v>164</v>
      </c>
      <c r="E10485">
        <v>3.6720000000000002</v>
      </c>
      <c r="F10485">
        <v>-0.26090000000000002</v>
      </c>
      <c r="G10485">
        <v>-8.7110000000000003</v>
      </c>
      <c r="H10485">
        <v>-6.0499999999999998E-2</v>
      </c>
      <c r="I10485">
        <v>-1E-4</v>
      </c>
      <c r="J10485">
        <v>-2.3800000000000002E-2</v>
      </c>
      <c r="K10485">
        <v>-2.2105999999999999</v>
      </c>
    </row>
    <row r="10486" spans="1:11" hidden="1">
      <c r="A10486" t="s">
        <v>664</v>
      </c>
      <c r="B10486" t="s">
        <v>662</v>
      </c>
      <c r="C10486">
        <v>181</v>
      </c>
      <c r="D10486" t="s">
        <v>164</v>
      </c>
      <c r="E10486">
        <v>4.1079999999999997</v>
      </c>
      <c r="F10486">
        <v>-0.26090000000000002</v>
      </c>
      <c r="G10486">
        <v>-9.0645000000000007</v>
      </c>
      <c r="H10486">
        <v>-6.0499999999999998E-2</v>
      </c>
      <c r="I10486">
        <v>-1E-4</v>
      </c>
      <c r="J10486">
        <v>2.5999999999999999E-3</v>
      </c>
      <c r="K10486">
        <v>1.6642999999999999</v>
      </c>
    </row>
    <row r="10487" spans="1:11" hidden="1">
      <c r="A10487" t="s">
        <v>664</v>
      </c>
      <c r="B10487" t="s">
        <v>662</v>
      </c>
      <c r="C10487">
        <v>181</v>
      </c>
      <c r="D10487" t="s">
        <v>164</v>
      </c>
      <c r="E10487">
        <v>4.5438999999999998</v>
      </c>
      <c r="F10487">
        <v>-0.26090000000000002</v>
      </c>
      <c r="G10487">
        <v>-9.4181000000000008</v>
      </c>
      <c r="H10487">
        <v>-6.0499999999999998E-2</v>
      </c>
      <c r="I10487">
        <v>-1E-4</v>
      </c>
      <c r="J10487">
        <v>2.9000000000000001E-2</v>
      </c>
      <c r="K10487">
        <v>5.6933999999999996</v>
      </c>
    </row>
    <row r="10488" spans="1:11" hidden="1">
      <c r="A10488" t="s">
        <v>664</v>
      </c>
      <c r="B10488" t="s">
        <v>662</v>
      </c>
      <c r="C10488">
        <v>181</v>
      </c>
      <c r="D10488" t="s">
        <v>164</v>
      </c>
      <c r="E10488">
        <v>4.9798999999999998</v>
      </c>
      <c r="F10488">
        <v>-0.26090000000000002</v>
      </c>
      <c r="G10488">
        <v>-9.7715999999999994</v>
      </c>
      <c r="H10488">
        <v>-6.0499999999999998E-2</v>
      </c>
      <c r="I10488">
        <v>-1E-4</v>
      </c>
      <c r="J10488">
        <v>5.5399999999999998E-2</v>
      </c>
      <c r="K10488">
        <v>9.8765999999999998</v>
      </c>
    </row>
    <row r="10489" spans="1:11" hidden="1">
      <c r="A10489" t="s">
        <v>664</v>
      </c>
      <c r="B10489" t="s">
        <v>662</v>
      </c>
      <c r="C10489">
        <v>181</v>
      </c>
      <c r="D10489" t="s">
        <v>164</v>
      </c>
      <c r="E10489">
        <v>5.4158999999999997</v>
      </c>
      <c r="F10489">
        <v>-0.26090000000000002</v>
      </c>
      <c r="G10489">
        <v>-10.1252</v>
      </c>
      <c r="H10489">
        <v>-6.0499999999999998E-2</v>
      </c>
      <c r="I10489">
        <v>-1E-4</v>
      </c>
      <c r="J10489">
        <v>8.1699999999999995E-2</v>
      </c>
      <c r="K10489">
        <v>14.213900000000001</v>
      </c>
    </row>
    <row r="10490" spans="1:11" hidden="1">
      <c r="A10490" t="s">
        <v>664</v>
      </c>
      <c r="B10490" t="s">
        <v>662</v>
      </c>
      <c r="C10490">
        <v>181</v>
      </c>
      <c r="D10490" t="s">
        <v>165</v>
      </c>
      <c r="E10490">
        <v>0.18410000000000001</v>
      </c>
      <c r="F10490">
        <v>-1.7101999999999999</v>
      </c>
      <c r="G10490">
        <v>16.106999999999999</v>
      </c>
      <c r="H10490">
        <v>-2.4799999999999999E-2</v>
      </c>
      <c r="I10490">
        <v>-1E-4</v>
      </c>
      <c r="J10490">
        <v>-3.39E-2</v>
      </c>
      <c r="K10490">
        <v>6.9114000000000004</v>
      </c>
    </row>
    <row r="10491" spans="1:11" hidden="1">
      <c r="A10491" t="s">
        <v>664</v>
      </c>
      <c r="B10491" t="s">
        <v>662</v>
      </c>
      <c r="C10491">
        <v>181</v>
      </c>
      <c r="D10491" t="s">
        <v>165</v>
      </c>
      <c r="E10491">
        <v>0.62009999999999998</v>
      </c>
      <c r="F10491">
        <v>-1.7101999999999999</v>
      </c>
      <c r="G10491">
        <v>14.088100000000001</v>
      </c>
      <c r="H10491">
        <v>-2.4799999999999999E-2</v>
      </c>
      <c r="I10491">
        <v>-1E-4</v>
      </c>
      <c r="J10491">
        <v>-2.3099999999999999E-2</v>
      </c>
      <c r="K10491">
        <v>0.26350000000000001</v>
      </c>
    </row>
    <row r="10492" spans="1:11" hidden="1">
      <c r="A10492" t="s">
        <v>664</v>
      </c>
      <c r="B10492" t="s">
        <v>662</v>
      </c>
      <c r="C10492">
        <v>181</v>
      </c>
      <c r="D10492" t="s">
        <v>165</v>
      </c>
      <c r="E10492">
        <v>1.0561</v>
      </c>
      <c r="F10492">
        <v>-1.7101999999999999</v>
      </c>
      <c r="G10492">
        <v>10.316800000000001</v>
      </c>
      <c r="H10492">
        <v>-2.4799999999999999E-2</v>
      </c>
      <c r="I10492">
        <v>-1E-4</v>
      </c>
      <c r="J10492">
        <v>-1.23E-2</v>
      </c>
      <c r="K10492">
        <v>-5.1124000000000001</v>
      </c>
    </row>
    <row r="10493" spans="1:11" hidden="1">
      <c r="A10493" t="s">
        <v>664</v>
      </c>
      <c r="B10493" t="s">
        <v>662</v>
      </c>
      <c r="C10493">
        <v>181</v>
      </c>
      <c r="D10493" t="s">
        <v>165</v>
      </c>
      <c r="E10493">
        <v>1.4921</v>
      </c>
      <c r="F10493">
        <v>-1.7101999999999999</v>
      </c>
      <c r="G10493">
        <v>6.0285000000000002</v>
      </c>
      <c r="H10493">
        <v>-2.4799999999999999E-2</v>
      </c>
      <c r="I10493">
        <v>-1E-4</v>
      </c>
      <c r="J10493">
        <v>-1.5E-3</v>
      </c>
      <c r="K10493">
        <v>-8.6754999999999995</v>
      </c>
    </row>
    <row r="10494" spans="1:11" hidden="1">
      <c r="A10494" t="s">
        <v>664</v>
      </c>
      <c r="B10494" t="s">
        <v>662</v>
      </c>
      <c r="C10494">
        <v>181</v>
      </c>
      <c r="D10494" t="s">
        <v>165</v>
      </c>
      <c r="E10494">
        <v>1.9279999999999999</v>
      </c>
      <c r="F10494">
        <v>-1.7101999999999999</v>
      </c>
      <c r="G10494">
        <v>1.7690999999999999</v>
      </c>
      <c r="H10494">
        <v>-2.4799999999999999E-2</v>
      </c>
      <c r="I10494">
        <v>-1E-4</v>
      </c>
      <c r="J10494">
        <v>9.2999999999999992E-3</v>
      </c>
      <c r="K10494">
        <v>-10.3697</v>
      </c>
    </row>
    <row r="10495" spans="1:11" hidden="1">
      <c r="A10495" t="s">
        <v>664</v>
      </c>
      <c r="B10495" t="s">
        <v>662</v>
      </c>
      <c r="C10495">
        <v>181</v>
      </c>
      <c r="D10495" t="s">
        <v>165</v>
      </c>
      <c r="E10495">
        <v>2.3639999999999999</v>
      </c>
      <c r="F10495">
        <v>-1.7101999999999999</v>
      </c>
      <c r="G10495">
        <v>-1.2930999999999999</v>
      </c>
      <c r="H10495">
        <v>-2.4799999999999999E-2</v>
      </c>
      <c r="I10495">
        <v>-1E-4</v>
      </c>
      <c r="J10495">
        <v>2.01E-2</v>
      </c>
      <c r="K10495">
        <v>-10.4079</v>
      </c>
    </row>
    <row r="10496" spans="1:11" hidden="1">
      <c r="A10496" t="s">
        <v>664</v>
      </c>
      <c r="B10496" t="s">
        <v>662</v>
      </c>
      <c r="C10496">
        <v>181</v>
      </c>
      <c r="D10496" t="s">
        <v>165</v>
      </c>
      <c r="E10496">
        <v>2.8</v>
      </c>
      <c r="F10496">
        <v>-1.7101999999999999</v>
      </c>
      <c r="G10496">
        <v>-2.5495999999999999</v>
      </c>
      <c r="H10496">
        <v>-2.4799999999999999E-2</v>
      </c>
      <c r="I10496">
        <v>-1E-4</v>
      </c>
      <c r="J10496">
        <v>3.09E-2</v>
      </c>
      <c r="K10496">
        <v>-9.5045999999999999</v>
      </c>
    </row>
    <row r="10497" spans="1:11" hidden="1">
      <c r="A10497" t="s">
        <v>664</v>
      </c>
      <c r="B10497" t="s">
        <v>662</v>
      </c>
      <c r="C10497">
        <v>181</v>
      </c>
      <c r="D10497" t="s">
        <v>165</v>
      </c>
      <c r="E10497">
        <v>2.8</v>
      </c>
      <c r="F10497">
        <v>-0.93820000000000003</v>
      </c>
      <c r="G10497">
        <v>-8.0958000000000006</v>
      </c>
      <c r="H10497">
        <v>0.1993</v>
      </c>
      <c r="I10497">
        <v>-1E-4</v>
      </c>
      <c r="J10497">
        <v>0.29289999999999999</v>
      </c>
      <c r="K10497">
        <v>-9.5045999999999999</v>
      </c>
    </row>
    <row r="10498" spans="1:11" hidden="1">
      <c r="A10498" t="s">
        <v>664</v>
      </c>
      <c r="B10498" t="s">
        <v>662</v>
      </c>
      <c r="C10498">
        <v>181</v>
      </c>
      <c r="D10498" t="s">
        <v>165</v>
      </c>
      <c r="E10498">
        <v>3.2360000000000002</v>
      </c>
      <c r="F10498">
        <v>-0.93820000000000003</v>
      </c>
      <c r="G10498">
        <v>-8.4492999999999991</v>
      </c>
      <c r="H10498">
        <v>0.1993</v>
      </c>
      <c r="I10498">
        <v>-1E-4</v>
      </c>
      <c r="J10498">
        <v>0.20599999999999999</v>
      </c>
      <c r="K10498">
        <v>-5.8978999999999999</v>
      </c>
    </row>
    <row r="10499" spans="1:11" hidden="1">
      <c r="A10499" t="s">
        <v>664</v>
      </c>
      <c r="B10499" t="s">
        <v>662</v>
      </c>
      <c r="C10499">
        <v>181</v>
      </c>
      <c r="D10499" t="s">
        <v>165</v>
      </c>
      <c r="E10499">
        <v>3.6720000000000002</v>
      </c>
      <c r="F10499">
        <v>-0.93820000000000003</v>
      </c>
      <c r="G10499">
        <v>-8.8028999999999993</v>
      </c>
      <c r="H10499">
        <v>0.1993</v>
      </c>
      <c r="I10499">
        <v>-1E-4</v>
      </c>
      <c r="J10499">
        <v>0.1191</v>
      </c>
      <c r="K10499">
        <v>-2.137</v>
      </c>
    </row>
    <row r="10500" spans="1:11" hidden="1">
      <c r="A10500" t="s">
        <v>664</v>
      </c>
      <c r="B10500" t="s">
        <v>662</v>
      </c>
      <c r="C10500">
        <v>181</v>
      </c>
      <c r="D10500" t="s">
        <v>165</v>
      </c>
      <c r="E10500">
        <v>4.1079999999999997</v>
      </c>
      <c r="F10500">
        <v>-0.93820000000000003</v>
      </c>
      <c r="G10500">
        <v>-9.1564999999999994</v>
      </c>
      <c r="H10500">
        <v>0.1993</v>
      </c>
      <c r="I10500">
        <v>-1E-4</v>
      </c>
      <c r="J10500">
        <v>3.2199999999999999E-2</v>
      </c>
      <c r="K10500">
        <v>1.778</v>
      </c>
    </row>
    <row r="10501" spans="1:11" hidden="1">
      <c r="A10501" t="s">
        <v>664</v>
      </c>
      <c r="B10501" t="s">
        <v>662</v>
      </c>
      <c r="C10501">
        <v>181</v>
      </c>
      <c r="D10501" t="s">
        <v>165</v>
      </c>
      <c r="E10501">
        <v>4.5438999999999998</v>
      </c>
      <c r="F10501">
        <v>-0.93820000000000003</v>
      </c>
      <c r="G10501">
        <v>-9.51</v>
      </c>
      <c r="H10501">
        <v>0.1993</v>
      </c>
      <c r="I10501">
        <v>-1E-4</v>
      </c>
      <c r="J10501">
        <v>-5.4800000000000001E-2</v>
      </c>
      <c r="K10501">
        <v>5.8471000000000002</v>
      </c>
    </row>
    <row r="10502" spans="1:11" hidden="1">
      <c r="A10502" t="s">
        <v>664</v>
      </c>
      <c r="B10502" t="s">
        <v>662</v>
      </c>
      <c r="C10502">
        <v>181</v>
      </c>
      <c r="D10502" t="s">
        <v>165</v>
      </c>
      <c r="E10502">
        <v>4.9798999999999998</v>
      </c>
      <c r="F10502">
        <v>-0.93820000000000003</v>
      </c>
      <c r="G10502">
        <v>-9.8635999999999999</v>
      </c>
      <c r="H10502">
        <v>0.1993</v>
      </c>
      <c r="I10502">
        <v>-1E-4</v>
      </c>
      <c r="J10502">
        <v>-0.14169999999999999</v>
      </c>
      <c r="K10502">
        <v>10.070399999999999</v>
      </c>
    </row>
    <row r="10503" spans="1:11" hidden="1">
      <c r="A10503" t="s">
        <v>664</v>
      </c>
      <c r="B10503" t="s">
        <v>662</v>
      </c>
      <c r="C10503">
        <v>181</v>
      </c>
      <c r="D10503" t="s">
        <v>165</v>
      </c>
      <c r="E10503">
        <v>5.4158999999999997</v>
      </c>
      <c r="F10503">
        <v>-0.93820000000000003</v>
      </c>
      <c r="G10503">
        <v>-10.2171</v>
      </c>
      <c r="H10503">
        <v>0.1993</v>
      </c>
      <c r="I10503">
        <v>-1E-4</v>
      </c>
      <c r="J10503">
        <v>-0.2286</v>
      </c>
      <c r="K10503">
        <v>14.447800000000001</v>
      </c>
    </row>
    <row r="10504" spans="1:11" hidden="1">
      <c r="A10504" t="s">
        <v>664</v>
      </c>
      <c r="B10504" t="s">
        <v>663</v>
      </c>
      <c r="C10504">
        <v>182</v>
      </c>
      <c r="D10504" t="s">
        <v>16</v>
      </c>
      <c r="E10504">
        <v>0.18410000000000001</v>
      </c>
      <c r="F10504">
        <v>-1.7564</v>
      </c>
      <c r="G10504">
        <v>17.495699999999999</v>
      </c>
      <c r="H10504">
        <v>2.5399999999999999E-2</v>
      </c>
      <c r="I10504">
        <v>2.9999999999999997E-4</v>
      </c>
      <c r="J10504">
        <v>3.5700000000000003E-2</v>
      </c>
      <c r="K10504">
        <v>7.3765999999999998</v>
      </c>
    </row>
    <row r="10505" spans="1:11" hidden="1">
      <c r="A10505" t="s">
        <v>664</v>
      </c>
      <c r="B10505" t="s">
        <v>663</v>
      </c>
      <c r="C10505">
        <v>182</v>
      </c>
      <c r="D10505" t="s">
        <v>16</v>
      </c>
      <c r="E10505">
        <v>0.62009999999999998</v>
      </c>
      <c r="F10505">
        <v>-1.7564</v>
      </c>
      <c r="G10505">
        <v>15.301399999999999</v>
      </c>
      <c r="H10505">
        <v>2.5399999999999999E-2</v>
      </c>
      <c r="I10505">
        <v>2.9999999999999997E-4</v>
      </c>
      <c r="J10505">
        <v>2.46E-2</v>
      </c>
      <c r="K10505">
        <v>0.15459999999999999</v>
      </c>
    </row>
    <row r="10506" spans="1:11" hidden="1">
      <c r="A10506" t="s">
        <v>664</v>
      </c>
      <c r="B10506" t="s">
        <v>663</v>
      </c>
      <c r="C10506">
        <v>182</v>
      </c>
      <c r="D10506" t="s">
        <v>16</v>
      </c>
      <c r="E10506">
        <v>1.0561</v>
      </c>
      <c r="F10506">
        <v>-1.7564</v>
      </c>
      <c r="G10506">
        <v>11.170299999999999</v>
      </c>
      <c r="H10506">
        <v>2.5399999999999999E-2</v>
      </c>
      <c r="I10506">
        <v>2.9999999999999997E-4</v>
      </c>
      <c r="J10506">
        <v>1.35E-2</v>
      </c>
      <c r="K10506">
        <v>-5.6776999999999997</v>
      </c>
    </row>
    <row r="10507" spans="1:11" hidden="1">
      <c r="A10507" t="s">
        <v>664</v>
      </c>
      <c r="B10507" t="s">
        <v>663</v>
      </c>
      <c r="C10507">
        <v>182</v>
      </c>
      <c r="D10507" t="s">
        <v>16</v>
      </c>
      <c r="E10507">
        <v>1.4921</v>
      </c>
      <c r="F10507">
        <v>-1.7564</v>
      </c>
      <c r="G10507">
        <v>6.4679000000000002</v>
      </c>
      <c r="H10507">
        <v>2.5399999999999999E-2</v>
      </c>
      <c r="I10507">
        <v>2.9999999999999997E-4</v>
      </c>
      <c r="J10507">
        <v>2.3999999999999998E-3</v>
      </c>
      <c r="K10507">
        <v>-9.5227000000000004</v>
      </c>
    </row>
    <row r="10508" spans="1:11" hidden="1">
      <c r="A10508" t="s">
        <v>664</v>
      </c>
      <c r="B10508" t="s">
        <v>663</v>
      </c>
      <c r="C10508">
        <v>182</v>
      </c>
      <c r="D10508" t="s">
        <v>16</v>
      </c>
      <c r="E10508">
        <v>1.9279999999999999</v>
      </c>
      <c r="F10508">
        <v>-1.7564</v>
      </c>
      <c r="G10508">
        <v>1.7972999999999999</v>
      </c>
      <c r="H10508">
        <v>2.5399999999999999E-2</v>
      </c>
      <c r="I10508">
        <v>2.9999999999999997E-4</v>
      </c>
      <c r="J10508">
        <v>-8.6999999999999994E-3</v>
      </c>
      <c r="K10508">
        <v>-11.318300000000001</v>
      </c>
    </row>
    <row r="10509" spans="1:11" hidden="1">
      <c r="A10509" t="s">
        <v>664</v>
      </c>
      <c r="B10509" t="s">
        <v>663</v>
      </c>
      <c r="C10509">
        <v>182</v>
      </c>
      <c r="D10509" t="s">
        <v>16</v>
      </c>
      <c r="E10509">
        <v>2.3639999999999999</v>
      </c>
      <c r="F10509">
        <v>-1.7564</v>
      </c>
      <c r="G10509">
        <v>-1.55</v>
      </c>
      <c r="H10509">
        <v>2.5399999999999999E-2</v>
      </c>
      <c r="I10509">
        <v>2.9999999999999997E-4</v>
      </c>
      <c r="J10509">
        <v>-1.9699999999999999E-2</v>
      </c>
      <c r="K10509">
        <v>-11.2997</v>
      </c>
    </row>
    <row r="10510" spans="1:11" hidden="1">
      <c r="A10510" t="s">
        <v>664</v>
      </c>
      <c r="B10510" t="s">
        <v>663</v>
      </c>
      <c r="C10510">
        <v>182</v>
      </c>
      <c r="D10510" t="s">
        <v>16</v>
      </c>
      <c r="E10510">
        <v>2.8</v>
      </c>
      <c r="F10510">
        <v>-1.7564</v>
      </c>
      <c r="G10510">
        <v>-2.9015</v>
      </c>
      <c r="H10510">
        <v>2.5399999999999999E-2</v>
      </c>
      <c r="I10510">
        <v>2.9999999999999997E-4</v>
      </c>
      <c r="J10510">
        <v>-3.0800000000000001E-2</v>
      </c>
      <c r="K10510">
        <v>-10.2568</v>
      </c>
    </row>
    <row r="10511" spans="1:11" hidden="1">
      <c r="A10511" t="s">
        <v>664</v>
      </c>
      <c r="B10511" t="s">
        <v>663</v>
      </c>
      <c r="C10511">
        <v>182</v>
      </c>
      <c r="D10511" t="s">
        <v>16</v>
      </c>
      <c r="E10511">
        <v>2.8</v>
      </c>
      <c r="F10511">
        <v>-0.64029999999999998</v>
      </c>
      <c r="G10511">
        <v>-8.8988999999999994</v>
      </c>
      <c r="H10511">
        <v>-9.5000000000000001E-2</v>
      </c>
      <c r="I10511">
        <v>2.9999999999999997E-4</v>
      </c>
      <c r="J10511">
        <v>-0.1452</v>
      </c>
      <c r="K10511">
        <v>-10.2568</v>
      </c>
    </row>
    <row r="10512" spans="1:11" hidden="1">
      <c r="A10512" t="s">
        <v>664</v>
      </c>
      <c r="B10512" t="s">
        <v>663</v>
      </c>
      <c r="C10512">
        <v>182</v>
      </c>
      <c r="D10512" t="s">
        <v>16</v>
      </c>
      <c r="E10512">
        <v>3.2360000000000002</v>
      </c>
      <c r="F10512">
        <v>-0.64029999999999998</v>
      </c>
      <c r="G10512">
        <v>-9.2524999999999995</v>
      </c>
      <c r="H10512">
        <v>-9.5000000000000001E-2</v>
      </c>
      <c r="I10512">
        <v>2.9999999999999997E-4</v>
      </c>
      <c r="J10512">
        <v>-0.1038</v>
      </c>
      <c r="K10512">
        <v>-6.3</v>
      </c>
    </row>
    <row r="10513" spans="1:11" hidden="1">
      <c r="A10513" t="s">
        <v>664</v>
      </c>
      <c r="B10513" t="s">
        <v>663</v>
      </c>
      <c r="C10513">
        <v>182</v>
      </c>
      <c r="D10513" t="s">
        <v>16</v>
      </c>
      <c r="E10513">
        <v>3.6720000000000002</v>
      </c>
      <c r="F10513">
        <v>-0.64029999999999998</v>
      </c>
      <c r="G10513">
        <v>-9.6060999999999996</v>
      </c>
      <c r="H10513">
        <v>-9.5000000000000001E-2</v>
      </c>
      <c r="I10513">
        <v>2.9999999999999997E-4</v>
      </c>
      <c r="J10513">
        <v>-6.2300000000000001E-2</v>
      </c>
      <c r="K10513">
        <v>-2.1888999999999998</v>
      </c>
    </row>
    <row r="10514" spans="1:11" hidden="1">
      <c r="A10514" t="s">
        <v>664</v>
      </c>
      <c r="B10514" t="s">
        <v>663</v>
      </c>
      <c r="C10514">
        <v>182</v>
      </c>
      <c r="D10514" t="s">
        <v>16</v>
      </c>
      <c r="E10514">
        <v>4.1079999999999997</v>
      </c>
      <c r="F10514">
        <v>-0.64029999999999998</v>
      </c>
      <c r="G10514">
        <v>-9.9596</v>
      </c>
      <c r="H10514">
        <v>-9.5000000000000001E-2</v>
      </c>
      <c r="I10514">
        <v>2.9999999999999997E-4</v>
      </c>
      <c r="J10514">
        <v>-2.0899999999999998E-2</v>
      </c>
      <c r="K10514">
        <v>2.0762</v>
      </c>
    </row>
    <row r="10515" spans="1:11" hidden="1">
      <c r="A10515" t="s">
        <v>664</v>
      </c>
      <c r="B10515" t="s">
        <v>663</v>
      </c>
      <c r="C10515">
        <v>182</v>
      </c>
      <c r="D10515" t="s">
        <v>16</v>
      </c>
      <c r="E10515">
        <v>4.5438999999999998</v>
      </c>
      <c r="F10515">
        <v>-0.64029999999999998</v>
      </c>
      <c r="G10515">
        <v>-10.3132</v>
      </c>
      <c r="H10515">
        <v>-9.5000000000000001E-2</v>
      </c>
      <c r="I10515">
        <v>2.9999999999999997E-4</v>
      </c>
      <c r="J10515">
        <v>2.0500000000000001E-2</v>
      </c>
      <c r="K10515">
        <v>6.4954999999999998</v>
      </c>
    </row>
    <row r="10516" spans="1:11" hidden="1">
      <c r="A10516" t="s">
        <v>664</v>
      </c>
      <c r="B10516" t="s">
        <v>663</v>
      </c>
      <c r="C10516">
        <v>182</v>
      </c>
      <c r="D10516" t="s">
        <v>16</v>
      </c>
      <c r="E10516">
        <v>4.9798999999999998</v>
      </c>
      <c r="F10516">
        <v>-0.64029999999999998</v>
      </c>
      <c r="G10516">
        <v>-10.666700000000001</v>
      </c>
      <c r="H10516">
        <v>-9.5000000000000001E-2</v>
      </c>
      <c r="I10516">
        <v>2.9999999999999997E-4</v>
      </c>
      <c r="J10516">
        <v>6.1899999999999997E-2</v>
      </c>
      <c r="K10516">
        <v>11.069000000000001</v>
      </c>
    </row>
    <row r="10517" spans="1:11" hidden="1">
      <c r="A10517" t="s">
        <v>664</v>
      </c>
      <c r="B10517" t="s">
        <v>663</v>
      </c>
      <c r="C10517">
        <v>182</v>
      </c>
      <c r="D10517" t="s">
        <v>16</v>
      </c>
      <c r="E10517">
        <v>5.4158999999999997</v>
      </c>
      <c r="F10517">
        <v>-0.64029999999999998</v>
      </c>
      <c r="G10517">
        <v>-11.020300000000001</v>
      </c>
      <c r="H10517">
        <v>-9.5000000000000001E-2</v>
      </c>
      <c r="I10517">
        <v>2.9999999999999997E-4</v>
      </c>
      <c r="J10517">
        <v>0.1033</v>
      </c>
      <c r="K10517">
        <v>15.7966</v>
      </c>
    </row>
    <row r="10518" spans="1:11" hidden="1">
      <c r="A10518" t="s">
        <v>664</v>
      </c>
      <c r="B10518" t="s">
        <v>663</v>
      </c>
      <c r="C10518">
        <v>182</v>
      </c>
      <c r="D10518" t="s">
        <v>17</v>
      </c>
      <c r="E10518">
        <v>0.18410000000000001</v>
      </c>
      <c r="F10518">
        <v>-1.0268999999999999</v>
      </c>
      <c r="G10518">
        <v>10.407500000000001</v>
      </c>
      <c r="H10518">
        <v>1.54E-2</v>
      </c>
      <c r="I10518">
        <v>2.0000000000000001E-4</v>
      </c>
      <c r="J10518">
        <v>2.1499999999999998E-2</v>
      </c>
      <c r="K10518">
        <v>4.6910999999999996</v>
      </c>
    </row>
    <row r="10519" spans="1:11" hidden="1">
      <c r="A10519" t="s">
        <v>664</v>
      </c>
      <c r="B10519" t="s">
        <v>663</v>
      </c>
      <c r="C10519">
        <v>182</v>
      </c>
      <c r="D10519" t="s">
        <v>17</v>
      </c>
      <c r="E10519">
        <v>0.62009999999999998</v>
      </c>
      <c r="F10519">
        <v>-1.0268999999999999</v>
      </c>
      <c r="G10519">
        <v>9.0898000000000003</v>
      </c>
      <c r="H10519">
        <v>1.54E-2</v>
      </c>
      <c r="I10519">
        <v>2.0000000000000001E-4</v>
      </c>
      <c r="J10519">
        <v>1.4800000000000001E-2</v>
      </c>
      <c r="K10519">
        <v>0.40279999999999999</v>
      </c>
    </row>
    <row r="10520" spans="1:11" hidden="1">
      <c r="A10520" t="s">
        <v>664</v>
      </c>
      <c r="B10520" t="s">
        <v>663</v>
      </c>
      <c r="C10520">
        <v>182</v>
      </c>
      <c r="D10520" t="s">
        <v>17</v>
      </c>
      <c r="E10520">
        <v>1.0561</v>
      </c>
      <c r="F10520">
        <v>-1.0268999999999999</v>
      </c>
      <c r="G10520">
        <v>6.7575000000000003</v>
      </c>
      <c r="H10520">
        <v>1.54E-2</v>
      </c>
      <c r="I10520">
        <v>2.0000000000000001E-4</v>
      </c>
      <c r="J10520">
        <v>8.0000000000000002E-3</v>
      </c>
      <c r="K10520">
        <v>-3.0840999999999998</v>
      </c>
    </row>
    <row r="10521" spans="1:11" hidden="1">
      <c r="A10521" t="s">
        <v>664</v>
      </c>
      <c r="B10521" t="s">
        <v>663</v>
      </c>
      <c r="C10521">
        <v>182</v>
      </c>
      <c r="D10521" t="s">
        <v>17</v>
      </c>
      <c r="E10521">
        <v>1.4921</v>
      </c>
      <c r="F10521">
        <v>-1.0268999999999999</v>
      </c>
      <c r="G10521">
        <v>4.1260000000000003</v>
      </c>
      <c r="H10521">
        <v>1.54E-2</v>
      </c>
      <c r="I10521">
        <v>2.0000000000000001E-4</v>
      </c>
      <c r="J10521">
        <v>1.2999999999999999E-3</v>
      </c>
      <c r="K10521">
        <v>-5.4565999999999999</v>
      </c>
    </row>
    <row r="10522" spans="1:11" hidden="1">
      <c r="A10522" t="s">
        <v>664</v>
      </c>
      <c r="B10522" t="s">
        <v>663</v>
      </c>
      <c r="C10522">
        <v>182</v>
      </c>
      <c r="D10522" t="s">
        <v>17</v>
      </c>
      <c r="E10522">
        <v>1.9279999999999999</v>
      </c>
      <c r="F10522">
        <v>-1.0268999999999999</v>
      </c>
      <c r="G10522">
        <v>1.5111000000000001</v>
      </c>
      <c r="H10522">
        <v>1.54E-2</v>
      </c>
      <c r="I10522">
        <v>2.0000000000000001E-4</v>
      </c>
      <c r="J10522">
        <v>-5.4000000000000003E-3</v>
      </c>
      <c r="K10522">
        <v>-6.6821999999999999</v>
      </c>
    </row>
    <row r="10523" spans="1:11" hidden="1">
      <c r="A10523" t="s">
        <v>664</v>
      </c>
      <c r="B10523" t="s">
        <v>663</v>
      </c>
      <c r="C10523">
        <v>182</v>
      </c>
      <c r="D10523" t="s">
        <v>17</v>
      </c>
      <c r="E10523">
        <v>2.3639999999999999</v>
      </c>
      <c r="F10523">
        <v>-1.0268999999999999</v>
      </c>
      <c r="G10523">
        <v>-0.41060000000000002</v>
      </c>
      <c r="H10523">
        <v>1.54E-2</v>
      </c>
      <c r="I10523">
        <v>2.0000000000000001E-4</v>
      </c>
      <c r="J10523">
        <v>-1.2E-2</v>
      </c>
      <c r="K10523">
        <v>-6.8841999999999999</v>
      </c>
    </row>
    <row r="10524" spans="1:11" hidden="1">
      <c r="A10524" t="s">
        <v>664</v>
      </c>
      <c r="B10524" t="s">
        <v>663</v>
      </c>
      <c r="C10524">
        <v>182</v>
      </c>
      <c r="D10524" t="s">
        <v>17</v>
      </c>
      <c r="E10524">
        <v>2.8</v>
      </c>
      <c r="F10524">
        <v>-1.0268999999999999</v>
      </c>
      <c r="G10524">
        <v>-1.2868999999999999</v>
      </c>
      <c r="H10524">
        <v>1.54E-2</v>
      </c>
      <c r="I10524">
        <v>2.0000000000000001E-4</v>
      </c>
      <c r="J10524">
        <v>-1.8700000000000001E-2</v>
      </c>
      <c r="K10524">
        <v>-6.4732000000000003</v>
      </c>
    </row>
    <row r="10525" spans="1:11" hidden="1">
      <c r="A10525" t="s">
        <v>664</v>
      </c>
      <c r="B10525" t="s">
        <v>663</v>
      </c>
      <c r="C10525">
        <v>182</v>
      </c>
      <c r="D10525" t="s">
        <v>17</v>
      </c>
      <c r="E10525">
        <v>2.8</v>
      </c>
      <c r="F10525">
        <v>-0.31900000000000001</v>
      </c>
      <c r="G10525">
        <v>-5.0281000000000002</v>
      </c>
      <c r="H10525">
        <v>-5.4899999999999997E-2</v>
      </c>
      <c r="I10525">
        <v>2.0000000000000001E-4</v>
      </c>
      <c r="J10525">
        <v>-8.43E-2</v>
      </c>
      <c r="K10525">
        <v>-6.4732000000000003</v>
      </c>
    </row>
    <row r="10526" spans="1:11" hidden="1">
      <c r="A10526" t="s">
        <v>664</v>
      </c>
      <c r="B10526" t="s">
        <v>663</v>
      </c>
      <c r="C10526">
        <v>182</v>
      </c>
      <c r="D10526" t="s">
        <v>17</v>
      </c>
      <c r="E10526">
        <v>3.2360000000000002</v>
      </c>
      <c r="F10526">
        <v>-0.31900000000000001</v>
      </c>
      <c r="G10526">
        <v>-5.3815999999999997</v>
      </c>
      <c r="H10526">
        <v>-5.4899999999999997E-2</v>
      </c>
      <c r="I10526">
        <v>2.0000000000000001E-4</v>
      </c>
      <c r="J10526">
        <v>-6.0299999999999999E-2</v>
      </c>
      <c r="K10526">
        <v>-4.1886999999999999</v>
      </c>
    </row>
    <row r="10527" spans="1:11" hidden="1">
      <c r="A10527" t="s">
        <v>664</v>
      </c>
      <c r="B10527" t="s">
        <v>663</v>
      </c>
      <c r="C10527">
        <v>182</v>
      </c>
      <c r="D10527" t="s">
        <v>17</v>
      </c>
      <c r="E10527">
        <v>3.6720000000000002</v>
      </c>
      <c r="F10527">
        <v>-0.31900000000000001</v>
      </c>
      <c r="G10527">
        <v>-5.7351999999999999</v>
      </c>
      <c r="H10527">
        <v>-5.4899999999999997E-2</v>
      </c>
      <c r="I10527">
        <v>2.0000000000000001E-4</v>
      </c>
      <c r="J10527">
        <v>-3.6299999999999999E-2</v>
      </c>
      <c r="K10527">
        <v>-1.7501</v>
      </c>
    </row>
    <row r="10528" spans="1:11" hidden="1">
      <c r="A10528" t="s">
        <v>664</v>
      </c>
      <c r="B10528" t="s">
        <v>663</v>
      </c>
      <c r="C10528">
        <v>182</v>
      </c>
      <c r="D10528" t="s">
        <v>17</v>
      </c>
      <c r="E10528">
        <v>4.1079999999999997</v>
      </c>
      <c r="F10528">
        <v>-0.31900000000000001</v>
      </c>
      <c r="G10528">
        <v>-6.0887000000000002</v>
      </c>
      <c r="H10528">
        <v>-5.4899999999999997E-2</v>
      </c>
      <c r="I10528">
        <v>2.0000000000000001E-4</v>
      </c>
      <c r="J10528">
        <v>-1.24E-2</v>
      </c>
      <c r="K10528">
        <v>0.8427</v>
      </c>
    </row>
    <row r="10529" spans="1:11" hidden="1">
      <c r="A10529" t="s">
        <v>664</v>
      </c>
      <c r="B10529" t="s">
        <v>663</v>
      </c>
      <c r="C10529">
        <v>182</v>
      </c>
      <c r="D10529" t="s">
        <v>17</v>
      </c>
      <c r="E10529">
        <v>4.5438999999999998</v>
      </c>
      <c r="F10529">
        <v>-0.31900000000000001</v>
      </c>
      <c r="G10529">
        <v>-6.4423000000000004</v>
      </c>
      <c r="H10529">
        <v>-5.4899999999999997E-2</v>
      </c>
      <c r="I10529">
        <v>2.0000000000000001E-4</v>
      </c>
      <c r="J10529">
        <v>1.21E-2</v>
      </c>
      <c r="K10529">
        <v>3.5895999999999999</v>
      </c>
    </row>
    <row r="10530" spans="1:11" hidden="1">
      <c r="A10530" t="s">
        <v>664</v>
      </c>
      <c r="B10530" t="s">
        <v>663</v>
      </c>
      <c r="C10530">
        <v>182</v>
      </c>
      <c r="D10530" t="s">
        <v>17</v>
      </c>
      <c r="E10530">
        <v>4.9798999999999998</v>
      </c>
      <c r="F10530">
        <v>-0.31900000000000001</v>
      </c>
      <c r="G10530">
        <v>-6.7958999999999996</v>
      </c>
      <c r="H10530">
        <v>-5.4899999999999997E-2</v>
      </c>
      <c r="I10530">
        <v>2.0000000000000001E-4</v>
      </c>
      <c r="J10530">
        <v>3.6900000000000002E-2</v>
      </c>
      <c r="K10530">
        <v>6.4907000000000004</v>
      </c>
    </row>
    <row r="10531" spans="1:11" hidden="1">
      <c r="A10531" t="s">
        <v>664</v>
      </c>
      <c r="B10531" t="s">
        <v>663</v>
      </c>
      <c r="C10531">
        <v>182</v>
      </c>
      <c r="D10531" t="s">
        <v>17</v>
      </c>
      <c r="E10531">
        <v>5.4158999999999997</v>
      </c>
      <c r="F10531">
        <v>-0.31900000000000001</v>
      </c>
      <c r="G10531">
        <v>-7.1494</v>
      </c>
      <c r="H10531">
        <v>-5.4899999999999997E-2</v>
      </c>
      <c r="I10531">
        <v>2.0000000000000001E-4</v>
      </c>
      <c r="J10531">
        <v>6.1699999999999998E-2</v>
      </c>
      <c r="K10531">
        <v>9.5458999999999996</v>
      </c>
    </row>
    <row r="10532" spans="1:11" hidden="1">
      <c r="A10532" t="s">
        <v>664</v>
      </c>
      <c r="B10532" t="s">
        <v>663</v>
      </c>
      <c r="C10532">
        <v>182</v>
      </c>
      <c r="D10532" t="s">
        <v>18</v>
      </c>
      <c r="E10532">
        <v>0.18410000000000001</v>
      </c>
      <c r="F10532">
        <v>-1.0406</v>
      </c>
      <c r="G10532">
        <v>10.3725</v>
      </c>
      <c r="H10532">
        <v>1.54E-2</v>
      </c>
      <c r="I10532">
        <v>1E-4</v>
      </c>
      <c r="J10532">
        <v>2.1399999999999999E-2</v>
      </c>
      <c r="K10532">
        <v>4.6025</v>
      </c>
    </row>
    <row r="10533" spans="1:11" hidden="1">
      <c r="A10533" t="s">
        <v>664</v>
      </c>
      <c r="B10533" t="s">
        <v>663</v>
      </c>
      <c r="C10533">
        <v>182</v>
      </c>
      <c r="D10533" t="s">
        <v>18</v>
      </c>
      <c r="E10533">
        <v>0.62009999999999998</v>
      </c>
      <c r="F10533">
        <v>-1.0406</v>
      </c>
      <c r="G10533">
        <v>9.0548000000000002</v>
      </c>
      <c r="H10533">
        <v>1.54E-2</v>
      </c>
      <c r="I10533">
        <v>1E-4</v>
      </c>
      <c r="J10533">
        <v>1.47E-2</v>
      </c>
      <c r="K10533">
        <v>0.32950000000000002</v>
      </c>
    </row>
    <row r="10534" spans="1:11" hidden="1">
      <c r="A10534" t="s">
        <v>664</v>
      </c>
      <c r="B10534" t="s">
        <v>663</v>
      </c>
      <c r="C10534">
        <v>182</v>
      </c>
      <c r="D10534" t="s">
        <v>18</v>
      </c>
      <c r="E10534">
        <v>1.0561</v>
      </c>
      <c r="F10534">
        <v>-1.0406</v>
      </c>
      <c r="G10534">
        <v>6.7225000000000001</v>
      </c>
      <c r="H10534">
        <v>1.54E-2</v>
      </c>
      <c r="I10534">
        <v>1E-4</v>
      </c>
      <c r="J10534">
        <v>8.0000000000000002E-3</v>
      </c>
      <c r="K10534">
        <v>-3.1421000000000001</v>
      </c>
    </row>
    <row r="10535" spans="1:11" hidden="1">
      <c r="A10535" t="s">
        <v>664</v>
      </c>
      <c r="B10535" t="s">
        <v>663</v>
      </c>
      <c r="C10535">
        <v>182</v>
      </c>
      <c r="D10535" t="s">
        <v>18</v>
      </c>
      <c r="E10535">
        <v>1.4921</v>
      </c>
      <c r="F10535">
        <v>-1.0406</v>
      </c>
      <c r="G10535">
        <v>4.0910000000000002</v>
      </c>
      <c r="H10535">
        <v>1.54E-2</v>
      </c>
      <c r="I10535">
        <v>1E-4</v>
      </c>
      <c r="J10535">
        <v>1.2999999999999999E-3</v>
      </c>
      <c r="K10535">
        <v>-5.4993999999999996</v>
      </c>
    </row>
    <row r="10536" spans="1:11" hidden="1">
      <c r="A10536" t="s">
        <v>664</v>
      </c>
      <c r="B10536" t="s">
        <v>663</v>
      </c>
      <c r="C10536">
        <v>182</v>
      </c>
      <c r="D10536" t="s">
        <v>18</v>
      </c>
      <c r="E10536">
        <v>1.9279999999999999</v>
      </c>
      <c r="F10536">
        <v>-1.0406</v>
      </c>
      <c r="G10536">
        <v>1.4761</v>
      </c>
      <c r="H10536">
        <v>1.54E-2</v>
      </c>
      <c r="I10536">
        <v>1E-4</v>
      </c>
      <c r="J10536">
        <v>-5.4000000000000003E-3</v>
      </c>
      <c r="K10536">
        <v>-6.7098000000000004</v>
      </c>
    </row>
    <row r="10537" spans="1:11" hidden="1">
      <c r="A10537" t="s">
        <v>664</v>
      </c>
      <c r="B10537" t="s">
        <v>663</v>
      </c>
      <c r="C10537">
        <v>182</v>
      </c>
      <c r="D10537" t="s">
        <v>18</v>
      </c>
      <c r="E10537">
        <v>2.3639999999999999</v>
      </c>
      <c r="F10537">
        <v>-1.0406</v>
      </c>
      <c r="G10537">
        <v>-0.4456</v>
      </c>
      <c r="H10537">
        <v>1.54E-2</v>
      </c>
      <c r="I10537">
        <v>1E-4</v>
      </c>
      <c r="J10537">
        <v>-1.21E-2</v>
      </c>
      <c r="K10537">
        <v>-6.8963999999999999</v>
      </c>
    </row>
    <row r="10538" spans="1:11" hidden="1">
      <c r="A10538" t="s">
        <v>664</v>
      </c>
      <c r="B10538" t="s">
        <v>663</v>
      </c>
      <c r="C10538">
        <v>182</v>
      </c>
      <c r="D10538" t="s">
        <v>18</v>
      </c>
      <c r="E10538">
        <v>2.8</v>
      </c>
      <c r="F10538">
        <v>-1.0406</v>
      </c>
      <c r="G10538">
        <v>-1.3219000000000001</v>
      </c>
      <c r="H10538">
        <v>1.54E-2</v>
      </c>
      <c r="I10538">
        <v>1E-4</v>
      </c>
      <c r="J10538">
        <v>-1.89E-2</v>
      </c>
      <c r="K10538">
        <v>-6.4760999999999997</v>
      </c>
    </row>
    <row r="10539" spans="1:11" hidden="1">
      <c r="A10539" t="s">
        <v>664</v>
      </c>
      <c r="B10539" t="s">
        <v>663</v>
      </c>
      <c r="C10539">
        <v>182</v>
      </c>
      <c r="D10539" t="s">
        <v>18</v>
      </c>
      <c r="E10539">
        <v>2.8</v>
      </c>
      <c r="F10539">
        <v>-0.32790000000000002</v>
      </c>
      <c r="G10539">
        <v>-5.0631000000000004</v>
      </c>
      <c r="H10539">
        <v>-5.6899999999999999E-2</v>
      </c>
      <c r="I10539">
        <v>1E-4</v>
      </c>
      <c r="J10539">
        <v>-8.6999999999999994E-2</v>
      </c>
      <c r="K10539">
        <v>-6.4760999999999997</v>
      </c>
    </row>
    <row r="10540" spans="1:11" hidden="1">
      <c r="A10540" t="s">
        <v>664</v>
      </c>
      <c r="B10540" t="s">
        <v>663</v>
      </c>
      <c r="C10540">
        <v>182</v>
      </c>
      <c r="D10540" t="s">
        <v>18</v>
      </c>
      <c r="E10540">
        <v>3.2360000000000002</v>
      </c>
      <c r="F10540">
        <v>-0.32790000000000002</v>
      </c>
      <c r="G10540">
        <v>-5.4165999999999999</v>
      </c>
      <c r="H10540">
        <v>-5.6899999999999999E-2</v>
      </c>
      <c r="I10540">
        <v>1E-4</v>
      </c>
      <c r="J10540">
        <v>-6.2199999999999998E-2</v>
      </c>
      <c r="K10540">
        <v>-4.2069000000000001</v>
      </c>
    </row>
    <row r="10541" spans="1:11" hidden="1">
      <c r="A10541" t="s">
        <v>664</v>
      </c>
      <c r="B10541" t="s">
        <v>663</v>
      </c>
      <c r="C10541">
        <v>182</v>
      </c>
      <c r="D10541" t="s">
        <v>18</v>
      </c>
      <c r="E10541">
        <v>3.6720000000000002</v>
      </c>
      <c r="F10541">
        <v>-0.32790000000000002</v>
      </c>
      <c r="G10541">
        <v>-5.7702</v>
      </c>
      <c r="H10541">
        <v>-5.6899999999999999E-2</v>
      </c>
      <c r="I10541">
        <v>1E-4</v>
      </c>
      <c r="J10541">
        <v>-3.7400000000000003E-2</v>
      </c>
      <c r="K10541">
        <v>-1.7835000000000001</v>
      </c>
    </row>
    <row r="10542" spans="1:11" hidden="1">
      <c r="A10542" t="s">
        <v>664</v>
      </c>
      <c r="B10542" t="s">
        <v>663</v>
      </c>
      <c r="C10542">
        <v>182</v>
      </c>
      <c r="D10542" t="s">
        <v>18</v>
      </c>
      <c r="E10542">
        <v>4.1079999999999997</v>
      </c>
      <c r="F10542">
        <v>-0.32790000000000002</v>
      </c>
      <c r="G10542">
        <v>-6.1237000000000004</v>
      </c>
      <c r="H10542">
        <v>-5.6899999999999999E-2</v>
      </c>
      <c r="I10542">
        <v>1E-4</v>
      </c>
      <c r="J10542">
        <v>-1.26E-2</v>
      </c>
      <c r="K10542">
        <v>0.79400000000000004</v>
      </c>
    </row>
    <row r="10543" spans="1:11" hidden="1">
      <c r="A10543" t="s">
        <v>664</v>
      </c>
      <c r="B10543" t="s">
        <v>663</v>
      </c>
      <c r="C10543">
        <v>182</v>
      </c>
      <c r="D10543" t="s">
        <v>18</v>
      </c>
      <c r="E10543">
        <v>4.5438999999999998</v>
      </c>
      <c r="F10543">
        <v>-0.32790000000000002</v>
      </c>
      <c r="G10543">
        <v>-6.4772999999999996</v>
      </c>
      <c r="H10543">
        <v>-5.6899999999999999E-2</v>
      </c>
      <c r="I10543">
        <v>1E-4</v>
      </c>
      <c r="J10543">
        <v>1.1599999999999999E-2</v>
      </c>
      <c r="K10543">
        <v>3.5255999999999998</v>
      </c>
    </row>
    <row r="10544" spans="1:11" hidden="1">
      <c r="A10544" t="s">
        <v>664</v>
      </c>
      <c r="B10544" t="s">
        <v>663</v>
      </c>
      <c r="C10544">
        <v>182</v>
      </c>
      <c r="D10544" t="s">
        <v>18</v>
      </c>
      <c r="E10544">
        <v>4.9798999999999998</v>
      </c>
      <c r="F10544">
        <v>-0.32790000000000002</v>
      </c>
      <c r="G10544">
        <v>-6.8308999999999997</v>
      </c>
      <c r="H10544">
        <v>-5.6899999999999999E-2</v>
      </c>
      <c r="I10544">
        <v>1E-4</v>
      </c>
      <c r="J10544">
        <v>3.5499999999999997E-2</v>
      </c>
      <c r="K10544">
        <v>6.4115000000000002</v>
      </c>
    </row>
    <row r="10545" spans="1:11" hidden="1">
      <c r="A10545" t="s">
        <v>664</v>
      </c>
      <c r="B10545" t="s">
        <v>663</v>
      </c>
      <c r="C10545">
        <v>182</v>
      </c>
      <c r="D10545" t="s">
        <v>18</v>
      </c>
      <c r="E10545">
        <v>5.4158999999999997</v>
      </c>
      <c r="F10545">
        <v>-0.32790000000000002</v>
      </c>
      <c r="G10545">
        <v>-7.1844000000000001</v>
      </c>
      <c r="H10545">
        <v>-5.6899999999999999E-2</v>
      </c>
      <c r="I10545">
        <v>1E-4</v>
      </c>
      <c r="J10545">
        <v>5.9499999999999997E-2</v>
      </c>
      <c r="K10545">
        <v>9.4513999999999996</v>
      </c>
    </row>
    <row r="10546" spans="1:11" hidden="1">
      <c r="A10546" t="s">
        <v>664</v>
      </c>
      <c r="B10546" t="s">
        <v>663</v>
      </c>
      <c r="C10546">
        <v>182</v>
      </c>
      <c r="D10546" t="s">
        <v>19</v>
      </c>
      <c r="E10546">
        <v>0.18410000000000001</v>
      </c>
      <c r="F10546">
        <v>-1.0268999999999999</v>
      </c>
      <c r="G10546">
        <v>10.407500000000001</v>
      </c>
      <c r="H10546">
        <v>1.54E-2</v>
      </c>
      <c r="I10546">
        <v>2.0000000000000001E-4</v>
      </c>
      <c r="J10546">
        <v>2.1499999999999998E-2</v>
      </c>
      <c r="K10546">
        <v>4.6910999999999996</v>
      </c>
    </row>
    <row r="10547" spans="1:11" hidden="1">
      <c r="A10547" t="s">
        <v>664</v>
      </c>
      <c r="B10547" t="s">
        <v>663</v>
      </c>
      <c r="C10547">
        <v>182</v>
      </c>
      <c r="D10547" t="s">
        <v>19</v>
      </c>
      <c r="E10547">
        <v>0.62009999999999998</v>
      </c>
      <c r="F10547">
        <v>-1.0268999999999999</v>
      </c>
      <c r="G10547">
        <v>9.0898000000000003</v>
      </c>
      <c r="H10547">
        <v>1.54E-2</v>
      </c>
      <c r="I10547">
        <v>2.0000000000000001E-4</v>
      </c>
      <c r="J10547">
        <v>1.4800000000000001E-2</v>
      </c>
      <c r="K10547">
        <v>0.40279999999999999</v>
      </c>
    </row>
    <row r="10548" spans="1:11" hidden="1">
      <c r="A10548" t="s">
        <v>664</v>
      </c>
      <c r="B10548" t="s">
        <v>663</v>
      </c>
      <c r="C10548">
        <v>182</v>
      </c>
      <c r="D10548" t="s">
        <v>19</v>
      </c>
      <c r="E10548">
        <v>1.0561</v>
      </c>
      <c r="F10548">
        <v>-1.0268999999999999</v>
      </c>
      <c r="G10548">
        <v>6.7575000000000003</v>
      </c>
      <c r="H10548">
        <v>1.54E-2</v>
      </c>
      <c r="I10548">
        <v>2.0000000000000001E-4</v>
      </c>
      <c r="J10548">
        <v>8.0000000000000002E-3</v>
      </c>
      <c r="K10548">
        <v>-3.0840999999999998</v>
      </c>
    </row>
    <row r="10549" spans="1:11" hidden="1">
      <c r="A10549" t="s">
        <v>664</v>
      </c>
      <c r="B10549" t="s">
        <v>663</v>
      </c>
      <c r="C10549">
        <v>182</v>
      </c>
      <c r="D10549" t="s">
        <v>19</v>
      </c>
      <c r="E10549">
        <v>1.4921</v>
      </c>
      <c r="F10549">
        <v>-1.0268999999999999</v>
      </c>
      <c r="G10549">
        <v>4.1260000000000003</v>
      </c>
      <c r="H10549">
        <v>1.54E-2</v>
      </c>
      <c r="I10549">
        <v>2.0000000000000001E-4</v>
      </c>
      <c r="J10549">
        <v>1.2999999999999999E-3</v>
      </c>
      <c r="K10549">
        <v>-5.4565999999999999</v>
      </c>
    </row>
    <row r="10550" spans="1:11" hidden="1">
      <c r="A10550" t="s">
        <v>664</v>
      </c>
      <c r="B10550" t="s">
        <v>663</v>
      </c>
      <c r="C10550">
        <v>182</v>
      </c>
      <c r="D10550" t="s">
        <v>19</v>
      </c>
      <c r="E10550">
        <v>1.9279999999999999</v>
      </c>
      <c r="F10550">
        <v>-1.0268999999999999</v>
      </c>
      <c r="G10550">
        <v>1.5111000000000001</v>
      </c>
      <c r="H10550">
        <v>1.54E-2</v>
      </c>
      <c r="I10550">
        <v>2.0000000000000001E-4</v>
      </c>
      <c r="J10550">
        <v>-5.4000000000000003E-3</v>
      </c>
      <c r="K10550">
        <v>-6.6821999999999999</v>
      </c>
    </row>
    <row r="10551" spans="1:11" hidden="1">
      <c r="A10551" t="s">
        <v>664</v>
      </c>
      <c r="B10551" t="s">
        <v>663</v>
      </c>
      <c r="C10551">
        <v>182</v>
      </c>
      <c r="D10551" t="s">
        <v>19</v>
      </c>
      <c r="E10551">
        <v>2.3639999999999999</v>
      </c>
      <c r="F10551">
        <v>-1.0268999999999999</v>
      </c>
      <c r="G10551">
        <v>-0.41060000000000002</v>
      </c>
      <c r="H10551">
        <v>1.54E-2</v>
      </c>
      <c r="I10551">
        <v>2.0000000000000001E-4</v>
      </c>
      <c r="J10551">
        <v>-1.2E-2</v>
      </c>
      <c r="K10551">
        <v>-6.8841999999999999</v>
      </c>
    </row>
    <row r="10552" spans="1:11" hidden="1">
      <c r="A10552" t="s">
        <v>664</v>
      </c>
      <c r="B10552" t="s">
        <v>663</v>
      </c>
      <c r="C10552">
        <v>182</v>
      </c>
      <c r="D10552" t="s">
        <v>19</v>
      </c>
      <c r="E10552">
        <v>2.8</v>
      </c>
      <c r="F10552">
        <v>-1.0268999999999999</v>
      </c>
      <c r="G10552">
        <v>-1.2868999999999999</v>
      </c>
      <c r="H10552">
        <v>1.54E-2</v>
      </c>
      <c r="I10552">
        <v>2.0000000000000001E-4</v>
      </c>
      <c r="J10552">
        <v>-1.8700000000000001E-2</v>
      </c>
      <c r="K10552">
        <v>-6.4732000000000003</v>
      </c>
    </row>
    <row r="10553" spans="1:11" hidden="1">
      <c r="A10553" t="s">
        <v>664</v>
      </c>
      <c r="B10553" t="s">
        <v>663</v>
      </c>
      <c r="C10553">
        <v>182</v>
      </c>
      <c r="D10553" t="s">
        <v>19</v>
      </c>
      <c r="E10553">
        <v>2.8</v>
      </c>
      <c r="F10553">
        <v>-0.31900000000000001</v>
      </c>
      <c r="G10553">
        <v>-5.0281000000000002</v>
      </c>
      <c r="H10553">
        <v>-5.4899999999999997E-2</v>
      </c>
      <c r="I10553">
        <v>2.0000000000000001E-4</v>
      </c>
      <c r="J10553">
        <v>-8.43E-2</v>
      </c>
      <c r="K10553">
        <v>-6.4732000000000003</v>
      </c>
    </row>
    <row r="10554" spans="1:11" hidden="1">
      <c r="A10554" t="s">
        <v>664</v>
      </c>
      <c r="B10554" t="s">
        <v>663</v>
      </c>
      <c r="C10554">
        <v>182</v>
      </c>
      <c r="D10554" t="s">
        <v>19</v>
      </c>
      <c r="E10554">
        <v>3.2360000000000002</v>
      </c>
      <c r="F10554">
        <v>-0.31900000000000001</v>
      </c>
      <c r="G10554">
        <v>-5.3815999999999997</v>
      </c>
      <c r="H10554">
        <v>-5.4899999999999997E-2</v>
      </c>
      <c r="I10554">
        <v>2.0000000000000001E-4</v>
      </c>
      <c r="J10554">
        <v>-6.0299999999999999E-2</v>
      </c>
      <c r="K10554">
        <v>-4.1886999999999999</v>
      </c>
    </row>
    <row r="10555" spans="1:11" hidden="1">
      <c r="A10555" t="s">
        <v>664</v>
      </c>
      <c r="B10555" t="s">
        <v>663</v>
      </c>
      <c r="C10555">
        <v>182</v>
      </c>
      <c r="D10555" t="s">
        <v>19</v>
      </c>
      <c r="E10555">
        <v>3.6720000000000002</v>
      </c>
      <c r="F10555">
        <v>-0.31900000000000001</v>
      </c>
      <c r="G10555">
        <v>-5.7351999999999999</v>
      </c>
      <c r="H10555">
        <v>-5.4899999999999997E-2</v>
      </c>
      <c r="I10555">
        <v>2.0000000000000001E-4</v>
      </c>
      <c r="J10555">
        <v>-3.6299999999999999E-2</v>
      </c>
      <c r="K10555">
        <v>-1.7501</v>
      </c>
    </row>
    <row r="10556" spans="1:11" hidden="1">
      <c r="A10556" t="s">
        <v>664</v>
      </c>
      <c r="B10556" t="s">
        <v>663</v>
      </c>
      <c r="C10556">
        <v>182</v>
      </c>
      <c r="D10556" t="s">
        <v>19</v>
      </c>
      <c r="E10556">
        <v>4.1079999999999997</v>
      </c>
      <c r="F10556">
        <v>-0.31900000000000001</v>
      </c>
      <c r="G10556">
        <v>-6.0887000000000002</v>
      </c>
      <c r="H10556">
        <v>-5.4899999999999997E-2</v>
      </c>
      <c r="I10556">
        <v>2.0000000000000001E-4</v>
      </c>
      <c r="J10556">
        <v>-1.24E-2</v>
      </c>
      <c r="K10556">
        <v>0.8427</v>
      </c>
    </row>
    <row r="10557" spans="1:11" hidden="1">
      <c r="A10557" t="s">
        <v>664</v>
      </c>
      <c r="B10557" t="s">
        <v>663</v>
      </c>
      <c r="C10557">
        <v>182</v>
      </c>
      <c r="D10557" t="s">
        <v>19</v>
      </c>
      <c r="E10557">
        <v>4.5438999999999998</v>
      </c>
      <c r="F10557">
        <v>-0.31900000000000001</v>
      </c>
      <c r="G10557">
        <v>-6.4423000000000004</v>
      </c>
      <c r="H10557">
        <v>-5.4899999999999997E-2</v>
      </c>
      <c r="I10557">
        <v>2.0000000000000001E-4</v>
      </c>
      <c r="J10557">
        <v>1.21E-2</v>
      </c>
      <c r="K10557">
        <v>3.5895999999999999</v>
      </c>
    </row>
    <row r="10558" spans="1:11" hidden="1">
      <c r="A10558" t="s">
        <v>664</v>
      </c>
      <c r="B10558" t="s">
        <v>663</v>
      </c>
      <c r="C10558">
        <v>182</v>
      </c>
      <c r="D10558" t="s">
        <v>19</v>
      </c>
      <c r="E10558">
        <v>4.9798999999999998</v>
      </c>
      <c r="F10558">
        <v>-0.31900000000000001</v>
      </c>
      <c r="G10558">
        <v>-6.7958999999999996</v>
      </c>
      <c r="H10558">
        <v>-5.4899999999999997E-2</v>
      </c>
      <c r="I10558">
        <v>2.0000000000000001E-4</v>
      </c>
      <c r="J10558">
        <v>3.6900000000000002E-2</v>
      </c>
      <c r="K10558">
        <v>6.4907000000000004</v>
      </c>
    </row>
    <row r="10559" spans="1:11" hidden="1">
      <c r="A10559" t="s">
        <v>664</v>
      </c>
      <c r="B10559" t="s">
        <v>663</v>
      </c>
      <c r="C10559">
        <v>182</v>
      </c>
      <c r="D10559" t="s">
        <v>19</v>
      </c>
      <c r="E10559">
        <v>5.4158999999999997</v>
      </c>
      <c r="F10559">
        <v>-0.31900000000000001</v>
      </c>
      <c r="G10559">
        <v>-7.1494</v>
      </c>
      <c r="H10559">
        <v>-5.4899999999999997E-2</v>
      </c>
      <c r="I10559">
        <v>2.0000000000000001E-4</v>
      </c>
      <c r="J10559">
        <v>6.1699999999999998E-2</v>
      </c>
      <c r="K10559">
        <v>9.5458999999999996</v>
      </c>
    </row>
    <row r="10560" spans="1:11" hidden="1">
      <c r="A10560" t="s">
        <v>664</v>
      </c>
      <c r="B10560" t="s">
        <v>663</v>
      </c>
      <c r="C10560">
        <v>182</v>
      </c>
      <c r="D10560" t="s">
        <v>20</v>
      </c>
      <c r="E10560">
        <v>0.18410000000000001</v>
      </c>
      <c r="F10560">
        <v>-1.0406</v>
      </c>
      <c r="G10560">
        <v>10.3725</v>
      </c>
      <c r="H10560">
        <v>1.54E-2</v>
      </c>
      <c r="I10560">
        <v>1E-4</v>
      </c>
      <c r="J10560">
        <v>2.1399999999999999E-2</v>
      </c>
      <c r="K10560">
        <v>4.6025</v>
      </c>
    </row>
    <row r="10561" spans="1:11" hidden="1">
      <c r="A10561" t="s">
        <v>664</v>
      </c>
      <c r="B10561" t="s">
        <v>663</v>
      </c>
      <c r="C10561">
        <v>182</v>
      </c>
      <c r="D10561" t="s">
        <v>20</v>
      </c>
      <c r="E10561">
        <v>0.62009999999999998</v>
      </c>
      <c r="F10561">
        <v>-1.0406</v>
      </c>
      <c r="G10561">
        <v>9.0548000000000002</v>
      </c>
      <c r="H10561">
        <v>1.54E-2</v>
      </c>
      <c r="I10561">
        <v>1E-4</v>
      </c>
      <c r="J10561">
        <v>1.47E-2</v>
      </c>
      <c r="K10561">
        <v>0.32950000000000002</v>
      </c>
    </row>
    <row r="10562" spans="1:11" hidden="1">
      <c r="A10562" t="s">
        <v>664</v>
      </c>
      <c r="B10562" t="s">
        <v>663</v>
      </c>
      <c r="C10562">
        <v>182</v>
      </c>
      <c r="D10562" t="s">
        <v>20</v>
      </c>
      <c r="E10562">
        <v>1.0561</v>
      </c>
      <c r="F10562">
        <v>-1.0406</v>
      </c>
      <c r="G10562">
        <v>6.7225000000000001</v>
      </c>
      <c r="H10562">
        <v>1.54E-2</v>
      </c>
      <c r="I10562">
        <v>1E-4</v>
      </c>
      <c r="J10562">
        <v>8.0000000000000002E-3</v>
      </c>
      <c r="K10562">
        <v>-3.1421000000000001</v>
      </c>
    </row>
    <row r="10563" spans="1:11" hidden="1">
      <c r="A10563" t="s">
        <v>664</v>
      </c>
      <c r="B10563" t="s">
        <v>663</v>
      </c>
      <c r="C10563">
        <v>182</v>
      </c>
      <c r="D10563" t="s">
        <v>20</v>
      </c>
      <c r="E10563">
        <v>1.4921</v>
      </c>
      <c r="F10563">
        <v>-1.0406</v>
      </c>
      <c r="G10563">
        <v>4.0910000000000002</v>
      </c>
      <c r="H10563">
        <v>1.54E-2</v>
      </c>
      <c r="I10563">
        <v>1E-4</v>
      </c>
      <c r="J10563">
        <v>1.2999999999999999E-3</v>
      </c>
      <c r="K10563">
        <v>-5.4993999999999996</v>
      </c>
    </row>
    <row r="10564" spans="1:11" hidden="1">
      <c r="A10564" t="s">
        <v>664</v>
      </c>
      <c r="B10564" t="s">
        <v>663</v>
      </c>
      <c r="C10564">
        <v>182</v>
      </c>
      <c r="D10564" t="s">
        <v>20</v>
      </c>
      <c r="E10564">
        <v>1.9279999999999999</v>
      </c>
      <c r="F10564">
        <v>-1.0406</v>
      </c>
      <c r="G10564">
        <v>1.4761</v>
      </c>
      <c r="H10564">
        <v>1.54E-2</v>
      </c>
      <c r="I10564">
        <v>1E-4</v>
      </c>
      <c r="J10564">
        <v>-5.4000000000000003E-3</v>
      </c>
      <c r="K10564">
        <v>-6.7098000000000004</v>
      </c>
    </row>
    <row r="10565" spans="1:11" hidden="1">
      <c r="A10565" t="s">
        <v>664</v>
      </c>
      <c r="B10565" t="s">
        <v>663</v>
      </c>
      <c r="C10565">
        <v>182</v>
      </c>
      <c r="D10565" t="s">
        <v>20</v>
      </c>
      <c r="E10565">
        <v>2.3639999999999999</v>
      </c>
      <c r="F10565">
        <v>-1.0406</v>
      </c>
      <c r="G10565">
        <v>-0.4456</v>
      </c>
      <c r="H10565">
        <v>1.54E-2</v>
      </c>
      <c r="I10565">
        <v>1E-4</v>
      </c>
      <c r="J10565">
        <v>-1.21E-2</v>
      </c>
      <c r="K10565">
        <v>-6.8963999999999999</v>
      </c>
    </row>
    <row r="10566" spans="1:11" hidden="1">
      <c r="A10566" t="s">
        <v>664</v>
      </c>
      <c r="B10566" t="s">
        <v>663</v>
      </c>
      <c r="C10566">
        <v>182</v>
      </c>
      <c r="D10566" t="s">
        <v>20</v>
      </c>
      <c r="E10566">
        <v>2.8</v>
      </c>
      <c r="F10566">
        <v>-1.0406</v>
      </c>
      <c r="G10566">
        <v>-1.3219000000000001</v>
      </c>
      <c r="H10566">
        <v>1.54E-2</v>
      </c>
      <c r="I10566">
        <v>1E-4</v>
      </c>
      <c r="J10566">
        <v>-1.89E-2</v>
      </c>
      <c r="K10566">
        <v>-6.4760999999999997</v>
      </c>
    </row>
    <row r="10567" spans="1:11" hidden="1">
      <c r="A10567" t="s">
        <v>664</v>
      </c>
      <c r="B10567" t="s">
        <v>663</v>
      </c>
      <c r="C10567">
        <v>182</v>
      </c>
      <c r="D10567" t="s">
        <v>20</v>
      </c>
      <c r="E10567">
        <v>2.8</v>
      </c>
      <c r="F10567">
        <v>-0.32790000000000002</v>
      </c>
      <c r="G10567">
        <v>-5.0631000000000004</v>
      </c>
      <c r="H10567">
        <v>-5.6899999999999999E-2</v>
      </c>
      <c r="I10567">
        <v>1E-4</v>
      </c>
      <c r="J10567">
        <v>-8.6999999999999994E-2</v>
      </c>
      <c r="K10567">
        <v>-6.4760999999999997</v>
      </c>
    </row>
    <row r="10568" spans="1:11" hidden="1">
      <c r="A10568" t="s">
        <v>664</v>
      </c>
      <c r="B10568" t="s">
        <v>663</v>
      </c>
      <c r="C10568">
        <v>182</v>
      </c>
      <c r="D10568" t="s">
        <v>20</v>
      </c>
      <c r="E10568">
        <v>3.2360000000000002</v>
      </c>
      <c r="F10568">
        <v>-0.32790000000000002</v>
      </c>
      <c r="G10568">
        <v>-5.4165999999999999</v>
      </c>
      <c r="H10568">
        <v>-5.6899999999999999E-2</v>
      </c>
      <c r="I10568">
        <v>1E-4</v>
      </c>
      <c r="J10568">
        <v>-6.2199999999999998E-2</v>
      </c>
      <c r="K10568">
        <v>-4.2069000000000001</v>
      </c>
    </row>
    <row r="10569" spans="1:11" hidden="1">
      <c r="A10569" t="s">
        <v>664</v>
      </c>
      <c r="B10569" t="s">
        <v>663</v>
      </c>
      <c r="C10569">
        <v>182</v>
      </c>
      <c r="D10569" t="s">
        <v>20</v>
      </c>
      <c r="E10569">
        <v>3.6720000000000002</v>
      </c>
      <c r="F10569">
        <v>-0.32790000000000002</v>
      </c>
      <c r="G10569">
        <v>-5.7702</v>
      </c>
      <c r="H10569">
        <v>-5.6899999999999999E-2</v>
      </c>
      <c r="I10569">
        <v>1E-4</v>
      </c>
      <c r="J10569">
        <v>-3.7400000000000003E-2</v>
      </c>
      <c r="K10569">
        <v>-1.7835000000000001</v>
      </c>
    </row>
    <row r="10570" spans="1:11" hidden="1">
      <c r="A10570" t="s">
        <v>664</v>
      </c>
      <c r="B10570" t="s">
        <v>663</v>
      </c>
      <c r="C10570">
        <v>182</v>
      </c>
      <c r="D10570" t="s">
        <v>20</v>
      </c>
      <c r="E10570">
        <v>4.1079999999999997</v>
      </c>
      <c r="F10570">
        <v>-0.32790000000000002</v>
      </c>
      <c r="G10570">
        <v>-6.1237000000000004</v>
      </c>
      <c r="H10570">
        <v>-5.6899999999999999E-2</v>
      </c>
      <c r="I10570">
        <v>1E-4</v>
      </c>
      <c r="J10570">
        <v>-1.26E-2</v>
      </c>
      <c r="K10570">
        <v>0.79400000000000004</v>
      </c>
    </row>
    <row r="10571" spans="1:11" hidden="1">
      <c r="A10571" t="s">
        <v>664</v>
      </c>
      <c r="B10571" t="s">
        <v>663</v>
      </c>
      <c r="C10571">
        <v>182</v>
      </c>
      <c r="D10571" t="s">
        <v>20</v>
      </c>
      <c r="E10571">
        <v>4.5438999999999998</v>
      </c>
      <c r="F10571">
        <v>-0.32790000000000002</v>
      </c>
      <c r="G10571">
        <v>-6.4772999999999996</v>
      </c>
      <c r="H10571">
        <v>-5.6899999999999999E-2</v>
      </c>
      <c r="I10571">
        <v>1E-4</v>
      </c>
      <c r="J10571">
        <v>1.1599999999999999E-2</v>
      </c>
      <c r="K10571">
        <v>3.5255999999999998</v>
      </c>
    </row>
    <row r="10572" spans="1:11" hidden="1">
      <c r="A10572" t="s">
        <v>664</v>
      </c>
      <c r="B10572" t="s">
        <v>663</v>
      </c>
      <c r="C10572">
        <v>182</v>
      </c>
      <c r="D10572" t="s">
        <v>20</v>
      </c>
      <c r="E10572">
        <v>4.9798999999999998</v>
      </c>
      <c r="F10572">
        <v>-0.32790000000000002</v>
      </c>
      <c r="G10572">
        <v>-6.8308999999999997</v>
      </c>
      <c r="H10572">
        <v>-5.6899999999999999E-2</v>
      </c>
      <c r="I10572">
        <v>1E-4</v>
      </c>
      <c r="J10572">
        <v>3.5499999999999997E-2</v>
      </c>
      <c r="K10572">
        <v>6.4115000000000002</v>
      </c>
    </row>
    <row r="10573" spans="1:11" hidden="1">
      <c r="A10573" t="s">
        <v>664</v>
      </c>
      <c r="B10573" t="s">
        <v>663</v>
      </c>
      <c r="C10573">
        <v>182</v>
      </c>
      <c r="D10573" t="s">
        <v>20</v>
      </c>
      <c r="E10573">
        <v>5.4158999999999997</v>
      </c>
      <c r="F10573">
        <v>-0.32790000000000002</v>
      </c>
      <c r="G10573">
        <v>-7.1844000000000001</v>
      </c>
      <c r="H10573">
        <v>-5.6899999999999999E-2</v>
      </c>
      <c r="I10573">
        <v>1E-4</v>
      </c>
      <c r="J10573">
        <v>5.9499999999999997E-2</v>
      </c>
      <c r="K10573">
        <v>9.4513999999999996</v>
      </c>
    </row>
    <row r="10574" spans="1:11" hidden="1">
      <c r="A10574" t="s">
        <v>664</v>
      </c>
      <c r="B10574" t="s">
        <v>663</v>
      </c>
      <c r="C10574">
        <v>182</v>
      </c>
      <c r="D10574" t="s">
        <v>21</v>
      </c>
      <c r="E10574">
        <v>0.18410000000000001</v>
      </c>
      <c r="F10574">
        <v>-1.0268999999999999</v>
      </c>
      <c r="G10574">
        <v>10.407500000000001</v>
      </c>
      <c r="H10574">
        <v>1.54E-2</v>
      </c>
      <c r="I10574">
        <v>2.0000000000000001E-4</v>
      </c>
      <c r="J10574">
        <v>2.1499999999999998E-2</v>
      </c>
      <c r="K10574">
        <v>4.6910999999999996</v>
      </c>
    </row>
    <row r="10575" spans="1:11" hidden="1">
      <c r="A10575" t="s">
        <v>664</v>
      </c>
      <c r="B10575" t="s">
        <v>663</v>
      </c>
      <c r="C10575">
        <v>182</v>
      </c>
      <c r="D10575" t="s">
        <v>21</v>
      </c>
      <c r="E10575">
        <v>0.62009999999999998</v>
      </c>
      <c r="F10575">
        <v>-1.0268999999999999</v>
      </c>
      <c r="G10575">
        <v>9.0898000000000003</v>
      </c>
      <c r="H10575">
        <v>1.54E-2</v>
      </c>
      <c r="I10575">
        <v>2.0000000000000001E-4</v>
      </c>
      <c r="J10575">
        <v>1.4800000000000001E-2</v>
      </c>
      <c r="K10575">
        <v>0.40279999999999999</v>
      </c>
    </row>
    <row r="10576" spans="1:11" hidden="1">
      <c r="A10576" t="s">
        <v>664</v>
      </c>
      <c r="B10576" t="s">
        <v>663</v>
      </c>
      <c r="C10576">
        <v>182</v>
      </c>
      <c r="D10576" t="s">
        <v>21</v>
      </c>
      <c r="E10576">
        <v>1.0561</v>
      </c>
      <c r="F10576">
        <v>-1.0268999999999999</v>
      </c>
      <c r="G10576">
        <v>6.7575000000000003</v>
      </c>
      <c r="H10576">
        <v>1.54E-2</v>
      </c>
      <c r="I10576">
        <v>2.0000000000000001E-4</v>
      </c>
      <c r="J10576">
        <v>8.0000000000000002E-3</v>
      </c>
      <c r="K10576">
        <v>-3.0840999999999998</v>
      </c>
    </row>
    <row r="10577" spans="1:11" hidden="1">
      <c r="A10577" t="s">
        <v>664</v>
      </c>
      <c r="B10577" t="s">
        <v>663</v>
      </c>
      <c r="C10577">
        <v>182</v>
      </c>
      <c r="D10577" t="s">
        <v>21</v>
      </c>
      <c r="E10577">
        <v>1.4921</v>
      </c>
      <c r="F10577">
        <v>-1.0268999999999999</v>
      </c>
      <c r="G10577">
        <v>4.1260000000000003</v>
      </c>
      <c r="H10577">
        <v>1.54E-2</v>
      </c>
      <c r="I10577">
        <v>2.0000000000000001E-4</v>
      </c>
      <c r="J10577">
        <v>1.2999999999999999E-3</v>
      </c>
      <c r="K10577">
        <v>-5.4565999999999999</v>
      </c>
    </row>
    <row r="10578" spans="1:11" hidden="1">
      <c r="A10578" t="s">
        <v>664</v>
      </c>
      <c r="B10578" t="s">
        <v>663</v>
      </c>
      <c r="C10578">
        <v>182</v>
      </c>
      <c r="D10578" t="s">
        <v>21</v>
      </c>
      <c r="E10578">
        <v>1.9279999999999999</v>
      </c>
      <c r="F10578">
        <v>-1.0268999999999999</v>
      </c>
      <c r="G10578">
        <v>1.5111000000000001</v>
      </c>
      <c r="H10578">
        <v>1.54E-2</v>
      </c>
      <c r="I10578">
        <v>2.0000000000000001E-4</v>
      </c>
      <c r="J10578">
        <v>-5.4000000000000003E-3</v>
      </c>
      <c r="K10578">
        <v>-6.6821999999999999</v>
      </c>
    </row>
    <row r="10579" spans="1:11" hidden="1">
      <c r="A10579" t="s">
        <v>664</v>
      </c>
      <c r="B10579" t="s">
        <v>663</v>
      </c>
      <c r="C10579">
        <v>182</v>
      </c>
      <c r="D10579" t="s">
        <v>21</v>
      </c>
      <c r="E10579">
        <v>2.3639999999999999</v>
      </c>
      <c r="F10579">
        <v>-1.0268999999999999</v>
      </c>
      <c r="G10579">
        <v>-0.41060000000000002</v>
      </c>
      <c r="H10579">
        <v>1.54E-2</v>
      </c>
      <c r="I10579">
        <v>2.0000000000000001E-4</v>
      </c>
      <c r="J10579">
        <v>-1.2E-2</v>
      </c>
      <c r="K10579">
        <v>-6.8841999999999999</v>
      </c>
    </row>
    <row r="10580" spans="1:11" hidden="1">
      <c r="A10580" t="s">
        <v>664</v>
      </c>
      <c r="B10580" t="s">
        <v>663</v>
      </c>
      <c r="C10580">
        <v>182</v>
      </c>
      <c r="D10580" t="s">
        <v>21</v>
      </c>
      <c r="E10580">
        <v>2.8</v>
      </c>
      <c r="F10580">
        <v>-1.0268999999999999</v>
      </c>
      <c r="G10580">
        <v>-1.2868999999999999</v>
      </c>
      <c r="H10580">
        <v>1.54E-2</v>
      </c>
      <c r="I10580">
        <v>2.0000000000000001E-4</v>
      </c>
      <c r="J10580">
        <v>-1.8700000000000001E-2</v>
      </c>
      <c r="K10580">
        <v>-6.4732000000000003</v>
      </c>
    </row>
    <row r="10581" spans="1:11" hidden="1">
      <c r="A10581" t="s">
        <v>664</v>
      </c>
      <c r="B10581" t="s">
        <v>663</v>
      </c>
      <c r="C10581">
        <v>182</v>
      </c>
      <c r="D10581" t="s">
        <v>21</v>
      </c>
      <c r="E10581">
        <v>2.8</v>
      </c>
      <c r="F10581">
        <v>-0.31900000000000001</v>
      </c>
      <c r="G10581">
        <v>-5.0281000000000002</v>
      </c>
      <c r="H10581">
        <v>-5.4899999999999997E-2</v>
      </c>
      <c r="I10581">
        <v>2.0000000000000001E-4</v>
      </c>
      <c r="J10581">
        <v>-8.43E-2</v>
      </c>
      <c r="K10581">
        <v>-6.4732000000000003</v>
      </c>
    </row>
    <row r="10582" spans="1:11" hidden="1">
      <c r="A10582" t="s">
        <v>664</v>
      </c>
      <c r="B10582" t="s">
        <v>663</v>
      </c>
      <c r="C10582">
        <v>182</v>
      </c>
      <c r="D10582" t="s">
        <v>21</v>
      </c>
      <c r="E10582">
        <v>3.2360000000000002</v>
      </c>
      <c r="F10582">
        <v>-0.31900000000000001</v>
      </c>
      <c r="G10582">
        <v>-5.3815999999999997</v>
      </c>
      <c r="H10582">
        <v>-5.4899999999999997E-2</v>
      </c>
      <c r="I10582">
        <v>2.0000000000000001E-4</v>
      </c>
      <c r="J10582">
        <v>-6.0299999999999999E-2</v>
      </c>
      <c r="K10582">
        <v>-4.1886999999999999</v>
      </c>
    </row>
    <row r="10583" spans="1:11" hidden="1">
      <c r="A10583" t="s">
        <v>664</v>
      </c>
      <c r="B10583" t="s">
        <v>663</v>
      </c>
      <c r="C10583">
        <v>182</v>
      </c>
      <c r="D10583" t="s">
        <v>21</v>
      </c>
      <c r="E10583">
        <v>3.6720000000000002</v>
      </c>
      <c r="F10583">
        <v>-0.31900000000000001</v>
      </c>
      <c r="G10583">
        <v>-5.7351999999999999</v>
      </c>
      <c r="H10583">
        <v>-5.4899999999999997E-2</v>
      </c>
      <c r="I10583">
        <v>2.0000000000000001E-4</v>
      </c>
      <c r="J10583">
        <v>-3.6299999999999999E-2</v>
      </c>
      <c r="K10583">
        <v>-1.7501</v>
      </c>
    </row>
    <row r="10584" spans="1:11" hidden="1">
      <c r="A10584" t="s">
        <v>664</v>
      </c>
      <c r="B10584" t="s">
        <v>663</v>
      </c>
      <c r="C10584">
        <v>182</v>
      </c>
      <c r="D10584" t="s">
        <v>21</v>
      </c>
      <c r="E10584">
        <v>4.1079999999999997</v>
      </c>
      <c r="F10584">
        <v>-0.31900000000000001</v>
      </c>
      <c r="G10584">
        <v>-6.0887000000000002</v>
      </c>
      <c r="H10584">
        <v>-5.4899999999999997E-2</v>
      </c>
      <c r="I10584">
        <v>2.0000000000000001E-4</v>
      </c>
      <c r="J10584">
        <v>-1.24E-2</v>
      </c>
      <c r="K10584">
        <v>0.8427</v>
      </c>
    </row>
    <row r="10585" spans="1:11" hidden="1">
      <c r="A10585" t="s">
        <v>664</v>
      </c>
      <c r="B10585" t="s">
        <v>663</v>
      </c>
      <c r="C10585">
        <v>182</v>
      </c>
      <c r="D10585" t="s">
        <v>21</v>
      </c>
      <c r="E10585">
        <v>4.5438999999999998</v>
      </c>
      <c r="F10585">
        <v>-0.31900000000000001</v>
      </c>
      <c r="G10585">
        <v>-6.4423000000000004</v>
      </c>
      <c r="H10585">
        <v>-5.4899999999999997E-2</v>
      </c>
      <c r="I10585">
        <v>2.0000000000000001E-4</v>
      </c>
      <c r="J10585">
        <v>1.21E-2</v>
      </c>
      <c r="K10585">
        <v>3.5895999999999999</v>
      </c>
    </row>
    <row r="10586" spans="1:11" hidden="1">
      <c r="A10586" t="s">
        <v>664</v>
      </c>
      <c r="B10586" t="s">
        <v>663</v>
      </c>
      <c r="C10586">
        <v>182</v>
      </c>
      <c r="D10586" t="s">
        <v>21</v>
      </c>
      <c r="E10586">
        <v>4.9798999999999998</v>
      </c>
      <c r="F10586">
        <v>-0.31900000000000001</v>
      </c>
      <c r="G10586">
        <v>-6.7958999999999996</v>
      </c>
      <c r="H10586">
        <v>-5.4899999999999997E-2</v>
      </c>
      <c r="I10586">
        <v>2.0000000000000001E-4</v>
      </c>
      <c r="J10586">
        <v>3.6900000000000002E-2</v>
      </c>
      <c r="K10586">
        <v>6.4907000000000004</v>
      </c>
    </row>
    <row r="10587" spans="1:11" hidden="1">
      <c r="A10587" t="s">
        <v>664</v>
      </c>
      <c r="B10587" t="s">
        <v>663</v>
      </c>
      <c r="C10587">
        <v>182</v>
      </c>
      <c r="D10587" t="s">
        <v>21</v>
      </c>
      <c r="E10587">
        <v>5.4158999999999997</v>
      </c>
      <c r="F10587">
        <v>-0.31900000000000001</v>
      </c>
      <c r="G10587">
        <v>-7.1494</v>
      </c>
      <c r="H10587">
        <v>-5.4899999999999997E-2</v>
      </c>
      <c r="I10587">
        <v>2.0000000000000001E-4</v>
      </c>
      <c r="J10587">
        <v>6.1699999999999998E-2</v>
      </c>
      <c r="K10587">
        <v>9.5458999999999996</v>
      </c>
    </row>
    <row r="10588" spans="1:11" hidden="1">
      <c r="A10588" t="s">
        <v>664</v>
      </c>
      <c r="B10588" t="s">
        <v>663</v>
      </c>
      <c r="C10588">
        <v>182</v>
      </c>
      <c r="D10588" t="s">
        <v>22</v>
      </c>
      <c r="E10588">
        <v>0.18410000000000001</v>
      </c>
      <c r="F10588">
        <v>-1.0406</v>
      </c>
      <c r="G10588">
        <v>10.3725</v>
      </c>
      <c r="H10588">
        <v>1.54E-2</v>
      </c>
      <c r="I10588">
        <v>1E-4</v>
      </c>
      <c r="J10588">
        <v>2.1399999999999999E-2</v>
      </c>
      <c r="K10588">
        <v>4.6025</v>
      </c>
    </row>
    <row r="10589" spans="1:11" hidden="1">
      <c r="A10589" t="s">
        <v>664</v>
      </c>
      <c r="B10589" t="s">
        <v>663</v>
      </c>
      <c r="C10589">
        <v>182</v>
      </c>
      <c r="D10589" t="s">
        <v>22</v>
      </c>
      <c r="E10589">
        <v>0.62009999999999998</v>
      </c>
      <c r="F10589">
        <v>-1.0406</v>
      </c>
      <c r="G10589">
        <v>9.0548000000000002</v>
      </c>
      <c r="H10589">
        <v>1.54E-2</v>
      </c>
      <c r="I10589">
        <v>1E-4</v>
      </c>
      <c r="J10589">
        <v>1.47E-2</v>
      </c>
      <c r="K10589">
        <v>0.32950000000000002</v>
      </c>
    </row>
    <row r="10590" spans="1:11" hidden="1">
      <c r="A10590" t="s">
        <v>664</v>
      </c>
      <c r="B10590" t="s">
        <v>663</v>
      </c>
      <c r="C10590">
        <v>182</v>
      </c>
      <c r="D10590" t="s">
        <v>22</v>
      </c>
      <c r="E10590">
        <v>1.0561</v>
      </c>
      <c r="F10590">
        <v>-1.0406</v>
      </c>
      <c r="G10590">
        <v>6.7225000000000001</v>
      </c>
      <c r="H10590">
        <v>1.54E-2</v>
      </c>
      <c r="I10590">
        <v>1E-4</v>
      </c>
      <c r="J10590">
        <v>8.0000000000000002E-3</v>
      </c>
      <c r="K10590">
        <v>-3.1421000000000001</v>
      </c>
    </row>
    <row r="10591" spans="1:11" hidden="1">
      <c r="A10591" t="s">
        <v>664</v>
      </c>
      <c r="B10591" t="s">
        <v>663</v>
      </c>
      <c r="C10591">
        <v>182</v>
      </c>
      <c r="D10591" t="s">
        <v>22</v>
      </c>
      <c r="E10591">
        <v>1.4921</v>
      </c>
      <c r="F10591">
        <v>-1.0406</v>
      </c>
      <c r="G10591">
        <v>4.0910000000000002</v>
      </c>
      <c r="H10591">
        <v>1.54E-2</v>
      </c>
      <c r="I10591">
        <v>1E-4</v>
      </c>
      <c r="J10591">
        <v>1.2999999999999999E-3</v>
      </c>
      <c r="K10591">
        <v>-5.4993999999999996</v>
      </c>
    </row>
    <row r="10592" spans="1:11" hidden="1">
      <c r="A10592" t="s">
        <v>664</v>
      </c>
      <c r="B10592" t="s">
        <v>663</v>
      </c>
      <c r="C10592">
        <v>182</v>
      </c>
      <c r="D10592" t="s">
        <v>22</v>
      </c>
      <c r="E10592">
        <v>1.9279999999999999</v>
      </c>
      <c r="F10592">
        <v>-1.0406</v>
      </c>
      <c r="G10592">
        <v>1.4761</v>
      </c>
      <c r="H10592">
        <v>1.54E-2</v>
      </c>
      <c r="I10592">
        <v>1E-4</v>
      </c>
      <c r="J10592">
        <v>-5.4000000000000003E-3</v>
      </c>
      <c r="K10592">
        <v>-6.7098000000000004</v>
      </c>
    </row>
    <row r="10593" spans="1:11" hidden="1">
      <c r="A10593" t="s">
        <v>664</v>
      </c>
      <c r="B10593" t="s">
        <v>663</v>
      </c>
      <c r="C10593">
        <v>182</v>
      </c>
      <c r="D10593" t="s">
        <v>22</v>
      </c>
      <c r="E10593">
        <v>2.3639999999999999</v>
      </c>
      <c r="F10593">
        <v>-1.0406</v>
      </c>
      <c r="G10593">
        <v>-0.4456</v>
      </c>
      <c r="H10593">
        <v>1.54E-2</v>
      </c>
      <c r="I10593">
        <v>1E-4</v>
      </c>
      <c r="J10593">
        <v>-1.21E-2</v>
      </c>
      <c r="K10593">
        <v>-6.8963999999999999</v>
      </c>
    </row>
    <row r="10594" spans="1:11" hidden="1">
      <c r="A10594" t="s">
        <v>664</v>
      </c>
      <c r="B10594" t="s">
        <v>663</v>
      </c>
      <c r="C10594">
        <v>182</v>
      </c>
      <c r="D10594" t="s">
        <v>22</v>
      </c>
      <c r="E10594">
        <v>2.8</v>
      </c>
      <c r="F10594">
        <v>-1.0406</v>
      </c>
      <c r="G10594">
        <v>-1.3219000000000001</v>
      </c>
      <c r="H10594">
        <v>1.54E-2</v>
      </c>
      <c r="I10594">
        <v>1E-4</v>
      </c>
      <c r="J10594">
        <v>-1.89E-2</v>
      </c>
      <c r="K10594">
        <v>-6.4760999999999997</v>
      </c>
    </row>
    <row r="10595" spans="1:11" hidden="1">
      <c r="A10595" t="s">
        <v>664</v>
      </c>
      <c r="B10595" t="s">
        <v>663</v>
      </c>
      <c r="C10595">
        <v>182</v>
      </c>
      <c r="D10595" t="s">
        <v>22</v>
      </c>
      <c r="E10595">
        <v>2.8</v>
      </c>
      <c r="F10595">
        <v>-0.32790000000000002</v>
      </c>
      <c r="G10595">
        <v>-5.0631000000000004</v>
      </c>
      <c r="H10595">
        <v>-5.6899999999999999E-2</v>
      </c>
      <c r="I10595">
        <v>1E-4</v>
      </c>
      <c r="J10595">
        <v>-8.6999999999999994E-2</v>
      </c>
      <c r="K10595">
        <v>-6.4760999999999997</v>
      </c>
    </row>
    <row r="10596" spans="1:11" hidden="1">
      <c r="A10596" t="s">
        <v>664</v>
      </c>
      <c r="B10596" t="s">
        <v>663</v>
      </c>
      <c r="C10596">
        <v>182</v>
      </c>
      <c r="D10596" t="s">
        <v>22</v>
      </c>
      <c r="E10596">
        <v>3.2360000000000002</v>
      </c>
      <c r="F10596">
        <v>-0.32790000000000002</v>
      </c>
      <c r="G10596">
        <v>-5.4165999999999999</v>
      </c>
      <c r="H10596">
        <v>-5.6899999999999999E-2</v>
      </c>
      <c r="I10596">
        <v>1E-4</v>
      </c>
      <c r="J10596">
        <v>-6.2199999999999998E-2</v>
      </c>
      <c r="K10596">
        <v>-4.2069000000000001</v>
      </c>
    </row>
    <row r="10597" spans="1:11" hidden="1">
      <c r="A10597" t="s">
        <v>664</v>
      </c>
      <c r="B10597" t="s">
        <v>663</v>
      </c>
      <c r="C10597">
        <v>182</v>
      </c>
      <c r="D10597" t="s">
        <v>22</v>
      </c>
      <c r="E10597">
        <v>3.6720000000000002</v>
      </c>
      <c r="F10597">
        <v>-0.32790000000000002</v>
      </c>
      <c r="G10597">
        <v>-5.7702</v>
      </c>
      <c r="H10597">
        <v>-5.6899999999999999E-2</v>
      </c>
      <c r="I10597">
        <v>1E-4</v>
      </c>
      <c r="J10597">
        <v>-3.7400000000000003E-2</v>
      </c>
      <c r="K10597">
        <v>-1.7835000000000001</v>
      </c>
    </row>
    <row r="10598" spans="1:11" hidden="1">
      <c r="A10598" t="s">
        <v>664</v>
      </c>
      <c r="B10598" t="s">
        <v>663</v>
      </c>
      <c r="C10598">
        <v>182</v>
      </c>
      <c r="D10598" t="s">
        <v>22</v>
      </c>
      <c r="E10598">
        <v>4.1079999999999997</v>
      </c>
      <c r="F10598">
        <v>-0.32790000000000002</v>
      </c>
      <c r="G10598">
        <v>-6.1237000000000004</v>
      </c>
      <c r="H10598">
        <v>-5.6899999999999999E-2</v>
      </c>
      <c r="I10598">
        <v>1E-4</v>
      </c>
      <c r="J10598">
        <v>-1.26E-2</v>
      </c>
      <c r="K10598">
        <v>0.79400000000000004</v>
      </c>
    </row>
    <row r="10599" spans="1:11" hidden="1">
      <c r="A10599" t="s">
        <v>664</v>
      </c>
      <c r="B10599" t="s">
        <v>663</v>
      </c>
      <c r="C10599">
        <v>182</v>
      </c>
      <c r="D10599" t="s">
        <v>22</v>
      </c>
      <c r="E10599">
        <v>4.5438999999999998</v>
      </c>
      <c r="F10599">
        <v>-0.32790000000000002</v>
      </c>
      <c r="G10599">
        <v>-6.4772999999999996</v>
      </c>
      <c r="H10599">
        <v>-5.6899999999999999E-2</v>
      </c>
      <c r="I10599">
        <v>1E-4</v>
      </c>
      <c r="J10599">
        <v>1.1599999999999999E-2</v>
      </c>
      <c r="K10599">
        <v>3.5255999999999998</v>
      </c>
    </row>
    <row r="10600" spans="1:11" hidden="1">
      <c r="A10600" t="s">
        <v>664</v>
      </c>
      <c r="B10600" t="s">
        <v>663</v>
      </c>
      <c r="C10600">
        <v>182</v>
      </c>
      <c r="D10600" t="s">
        <v>22</v>
      </c>
      <c r="E10600">
        <v>4.9798999999999998</v>
      </c>
      <c r="F10600">
        <v>-0.32790000000000002</v>
      </c>
      <c r="G10600">
        <v>-6.8308999999999997</v>
      </c>
      <c r="H10600">
        <v>-5.6899999999999999E-2</v>
      </c>
      <c r="I10600">
        <v>1E-4</v>
      </c>
      <c r="J10600">
        <v>3.5499999999999997E-2</v>
      </c>
      <c r="K10600">
        <v>6.4115000000000002</v>
      </c>
    </row>
    <row r="10601" spans="1:11" hidden="1">
      <c r="A10601" t="s">
        <v>664</v>
      </c>
      <c r="B10601" t="s">
        <v>663</v>
      </c>
      <c r="C10601">
        <v>182</v>
      </c>
      <c r="D10601" t="s">
        <v>22</v>
      </c>
      <c r="E10601">
        <v>5.4158999999999997</v>
      </c>
      <c r="F10601">
        <v>-0.32790000000000002</v>
      </c>
      <c r="G10601">
        <v>-7.1844000000000001</v>
      </c>
      <c r="H10601">
        <v>-5.6899999999999999E-2</v>
      </c>
      <c r="I10601">
        <v>1E-4</v>
      </c>
      <c r="J10601">
        <v>5.9499999999999997E-2</v>
      </c>
      <c r="K10601">
        <v>9.4513999999999996</v>
      </c>
    </row>
    <row r="10602" spans="1:11" hidden="1">
      <c r="A10602" t="s">
        <v>664</v>
      </c>
      <c r="B10602" t="s">
        <v>663</v>
      </c>
      <c r="C10602">
        <v>182</v>
      </c>
      <c r="D10602" t="s">
        <v>23</v>
      </c>
      <c r="E10602">
        <v>0.18410000000000001</v>
      </c>
      <c r="F10602">
        <v>-1.0268999999999999</v>
      </c>
      <c r="G10602">
        <v>10.407500000000001</v>
      </c>
      <c r="H10602">
        <v>1.54E-2</v>
      </c>
      <c r="I10602">
        <v>2.0000000000000001E-4</v>
      </c>
      <c r="J10602">
        <v>2.1499999999999998E-2</v>
      </c>
      <c r="K10602">
        <v>4.6910999999999996</v>
      </c>
    </row>
    <row r="10603" spans="1:11" hidden="1">
      <c r="A10603" t="s">
        <v>664</v>
      </c>
      <c r="B10603" t="s">
        <v>663</v>
      </c>
      <c r="C10603">
        <v>182</v>
      </c>
      <c r="D10603" t="s">
        <v>23</v>
      </c>
      <c r="E10603">
        <v>0.62009999999999998</v>
      </c>
      <c r="F10603">
        <v>-1.0268999999999999</v>
      </c>
      <c r="G10603">
        <v>9.0898000000000003</v>
      </c>
      <c r="H10603">
        <v>1.54E-2</v>
      </c>
      <c r="I10603">
        <v>2.0000000000000001E-4</v>
      </c>
      <c r="J10603">
        <v>1.4800000000000001E-2</v>
      </c>
      <c r="K10603">
        <v>0.40279999999999999</v>
      </c>
    </row>
    <row r="10604" spans="1:11" hidden="1">
      <c r="A10604" t="s">
        <v>664</v>
      </c>
      <c r="B10604" t="s">
        <v>663</v>
      </c>
      <c r="C10604">
        <v>182</v>
      </c>
      <c r="D10604" t="s">
        <v>23</v>
      </c>
      <c r="E10604">
        <v>1.0561</v>
      </c>
      <c r="F10604">
        <v>-1.0268999999999999</v>
      </c>
      <c r="G10604">
        <v>6.7575000000000003</v>
      </c>
      <c r="H10604">
        <v>1.54E-2</v>
      </c>
      <c r="I10604">
        <v>2.0000000000000001E-4</v>
      </c>
      <c r="J10604">
        <v>8.0000000000000002E-3</v>
      </c>
      <c r="K10604">
        <v>-3.0840999999999998</v>
      </c>
    </row>
    <row r="10605" spans="1:11" hidden="1">
      <c r="A10605" t="s">
        <v>664</v>
      </c>
      <c r="B10605" t="s">
        <v>663</v>
      </c>
      <c r="C10605">
        <v>182</v>
      </c>
      <c r="D10605" t="s">
        <v>23</v>
      </c>
      <c r="E10605">
        <v>1.4921</v>
      </c>
      <c r="F10605">
        <v>-1.0268999999999999</v>
      </c>
      <c r="G10605">
        <v>4.1260000000000003</v>
      </c>
      <c r="H10605">
        <v>1.54E-2</v>
      </c>
      <c r="I10605">
        <v>2.0000000000000001E-4</v>
      </c>
      <c r="J10605">
        <v>1.2999999999999999E-3</v>
      </c>
      <c r="K10605">
        <v>-5.4565999999999999</v>
      </c>
    </row>
    <row r="10606" spans="1:11" hidden="1">
      <c r="A10606" t="s">
        <v>664</v>
      </c>
      <c r="B10606" t="s">
        <v>663</v>
      </c>
      <c r="C10606">
        <v>182</v>
      </c>
      <c r="D10606" t="s">
        <v>23</v>
      </c>
      <c r="E10606">
        <v>1.9279999999999999</v>
      </c>
      <c r="F10606">
        <v>-1.0268999999999999</v>
      </c>
      <c r="G10606">
        <v>1.5111000000000001</v>
      </c>
      <c r="H10606">
        <v>1.54E-2</v>
      </c>
      <c r="I10606">
        <v>2.0000000000000001E-4</v>
      </c>
      <c r="J10606">
        <v>-5.4000000000000003E-3</v>
      </c>
      <c r="K10606">
        <v>-6.6821999999999999</v>
      </c>
    </row>
    <row r="10607" spans="1:11" hidden="1">
      <c r="A10607" t="s">
        <v>664</v>
      </c>
      <c r="B10607" t="s">
        <v>663</v>
      </c>
      <c r="C10607">
        <v>182</v>
      </c>
      <c r="D10607" t="s">
        <v>23</v>
      </c>
      <c r="E10607">
        <v>2.3639999999999999</v>
      </c>
      <c r="F10607">
        <v>-1.0268999999999999</v>
      </c>
      <c r="G10607">
        <v>-0.41060000000000002</v>
      </c>
      <c r="H10607">
        <v>1.54E-2</v>
      </c>
      <c r="I10607">
        <v>2.0000000000000001E-4</v>
      </c>
      <c r="J10607">
        <v>-1.2E-2</v>
      </c>
      <c r="K10607">
        <v>-6.8841999999999999</v>
      </c>
    </row>
    <row r="10608" spans="1:11" hidden="1">
      <c r="A10608" t="s">
        <v>664</v>
      </c>
      <c r="B10608" t="s">
        <v>663</v>
      </c>
      <c r="C10608">
        <v>182</v>
      </c>
      <c r="D10608" t="s">
        <v>23</v>
      </c>
      <c r="E10608">
        <v>2.8</v>
      </c>
      <c r="F10608">
        <v>-1.0268999999999999</v>
      </c>
      <c r="G10608">
        <v>-1.2868999999999999</v>
      </c>
      <c r="H10608">
        <v>1.54E-2</v>
      </c>
      <c r="I10608">
        <v>2.0000000000000001E-4</v>
      </c>
      <c r="J10608">
        <v>-1.8700000000000001E-2</v>
      </c>
      <c r="K10608">
        <v>-6.4732000000000003</v>
      </c>
    </row>
    <row r="10609" spans="1:11" hidden="1">
      <c r="A10609" t="s">
        <v>664</v>
      </c>
      <c r="B10609" t="s">
        <v>663</v>
      </c>
      <c r="C10609">
        <v>182</v>
      </c>
      <c r="D10609" t="s">
        <v>23</v>
      </c>
      <c r="E10609">
        <v>2.8</v>
      </c>
      <c r="F10609">
        <v>-0.31900000000000001</v>
      </c>
      <c r="G10609">
        <v>-5.0281000000000002</v>
      </c>
      <c r="H10609">
        <v>-5.4899999999999997E-2</v>
      </c>
      <c r="I10609">
        <v>2.0000000000000001E-4</v>
      </c>
      <c r="J10609">
        <v>-8.43E-2</v>
      </c>
      <c r="K10609">
        <v>-6.4732000000000003</v>
      </c>
    </row>
    <row r="10610" spans="1:11" hidden="1">
      <c r="A10610" t="s">
        <v>664</v>
      </c>
      <c r="B10610" t="s">
        <v>663</v>
      </c>
      <c r="C10610">
        <v>182</v>
      </c>
      <c r="D10610" t="s">
        <v>23</v>
      </c>
      <c r="E10610">
        <v>3.2360000000000002</v>
      </c>
      <c r="F10610">
        <v>-0.31900000000000001</v>
      </c>
      <c r="G10610">
        <v>-5.3815999999999997</v>
      </c>
      <c r="H10610">
        <v>-5.4899999999999997E-2</v>
      </c>
      <c r="I10610">
        <v>2.0000000000000001E-4</v>
      </c>
      <c r="J10610">
        <v>-6.0299999999999999E-2</v>
      </c>
      <c r="K10610">
        <v>-4.1886999999999999</v>
      </c>
    </row>
    <row r="10611" spans="1:11" hidden="1">
      <c r="A10611" t="s">
        <v>664</v>
      </c>
      <c r="B10611" t="s">
        <v>663</v>
      </c>
      <c r="C10611">
        <v>182</v>
      </c>
      <c r="D10611" t="s">
        <v>23</v>
      </c>
      <c r="E10611">
        <v>3.6720000000000002</v>
      </c>
      <c r="F10611">
        <v>-0.31900000000000001</v>
      </c>
      <c r="G10611">
        <v>-5.7351999999999999</v>
      </c>
      <c r="H10611">
        <v>-5.4899999999999997E-2</v>
      </c>
      <c r="I10611">
        <v>2.0000000000000001E-4</v>
      </c>
      <c r="J10611">
        <v>-3.6299999999999999E-2</v>
      </c>
      <c r="K10611">
        <v>-1.7501</v>
      </c>
    </row>
    <row r="10612" spans="1:11" hidden="1">
      <c r="A10612" t="s">
        <v>664</v>
      </c>
      <c r="B10612" t="s">
        <v>663</v>
      </c>
      <c r="C10612">
        <v>182</v>
      </c>
      <c r="D10612" t="s">
        <v>23</v>
      </c>
      <c r="E10612">
        <v>4.1079999999999997</v>
      </c>
      <c r="F10612">
        <v>-0.31900000000000001</v>
      </c>
      <c r="G10612">
        <v>-6.0887000000000002</v>
      </c>
      <c r="H10612">
        <v>-5.4899999999999997E-2</v>
      </c>
      <c r="I10612">
        <v>2.0000000000000001E-4</v>
      </c>
      <c r="J10612">
        <v>-1.24E-2</v>
      </c>
      <c r="K10612">
        <v>0.8427</v>
      </c>
    </row>
    <row r="10613" spans="1:11" hidden="1">
      <c r="A10613" t="s">
        <v>664</v>
      </c>
      <c r="B10613" t="s">
        <v>663</v>
      </c>
      <c r="C10613">
        <v>182</v>
      </c>
      <c r="D10613" t="s">
        <v>23</v>
      </c>
      <c r="E10613">
        <v>4.5438999999999998</v>
      </c>
      <c r="F10613">
        <v>-0.31900000000000001</v>
      </c>
      <c r="G10613">
        <v>-6.4423000000000004</v>
      </c>
      <c r="H10613">
        <v>-5.4899999999999997E-2</v>
      </c>
      <c r="I10613">
        <v>2.0000000000000001E-4</v>
      </c>
      <c r="J10613">
        <v>1.21E-2</v>
      </c>
      <c r="K10613">
        <v>3.5895999999999999</v>
      </c>
    </row>
    <row r="10614" spans="1:11" hidden="1">
      <c r="A10614" t="s">
        <v>664</v>
      </c>
      <c r="B10614" t="s">
        <v>663</v>
      </c>
      <c r="C10614">
        <v>182</v>
      </c>
      <c r="D10614" t="s">
        <v>23</v>
      </c>
      <c r="E10614">
        <v>4.9798999999999998</v>
      </c>
      <c r="F10614">
        <v>-0.31900000000000001</v>
      </c>
      <c r="G10614">
        <v>-6.7958999999999996</v>
      </c>
      <c r="H10614">
        <v>-5.4899999999999997E-2</v>
      </c>
      <c r="I10614">
        <v>2.0000000000000001E-4</v>
      </c>
      <c r="J10614">
        <v>3.6900000000000002E-2</v>
      </c>
      <c r="K10614">
        <v>6.4907000000000004</v>
      </c>
    </row>
    <row r="10615" spans="1:11" hidden="1">
      <c r="A10615" t="s">
        <v>664</v>
      </c>
      <c r="B10615" t="s">
        <v>663</v>
      </c>
      <c r="C10615">
        <v>182</v>
      </c>
      <c r="D10615" t="s">
        <v>23</v>
      </c>
      <c r="E10615">
        <v>5.4158999999999997</v>
      </c>
      <c r="F10615">
        <v>-0.31900000000000001</v>
      </c>
      <c r="G10615">
        <v>-7.1494</v>
      </c>
      <c r="H10615">
        <v>-5.4899999999999997E-2</v>
      </c>
      <c r="I10615">
        <v>2.0000000000000001E-4</v>
      </c>
      <c r="J10615">
        <v>6.1699999999999998E-2</v>
      </c>
      <c r="K10615">
        <v>9.5458999999999996</v>
      </c>
    </row>
    <row r="10616" spans="1:11" hidden="1">
      <c r="A10616" t="s">
        <v>664</v>
      </c>
      <c r="B10616" t="s">
        <v>663</v>
      </c>
      <c r="C10616">
        <v>182</v>
      </c>
      <c r="D10616" t="s">
        <v>24</v>
      </c>
      <c r="E10616">
        <v>0.18410000000000001</v>
      </c>
      <c r="F10616">
        <v>-1.0406</v>
      </c>
      <c r="G10616">
        <v>10.3725</v>
      </c>
      <c r="H10616">
        <v>1.54E-2</v>
      </c>
      <c r="I10616">
        <v>1E-4</v>
      </c>
      <c r="J10616">
        <v>2.1399999999999999E-2</v>
      </c>
      <c r="K10616">
        <v>4.6025</v>
      </c>
    </row>
    <row r="10617" spans="1:11" hidden="1">
      <c r="A10617" t="s">
        <v>664</v>
      </c>
      <c r="B10617" t="s">
        <v>663</v>
      </c>
      <c r="C10617">
        <v>182</v>
      </c>
      <c r="D10617" t="s">
        <v>24</v>
      </c>
      <c r="E10617">
        <v>0.62009999999999998</v>
      </c>
      <c r="F10617">
        <v>-1.0406</v>
      </c>
      <c r="G10617">
        <v>9.0548000000000002</v>
      </c>
      <c r="H10617">
        <v>1.54E-2</v>
      </c>
      <c r="I10617">
        <v>1E-4</v>
      </c>
      <c r="J10617">
        <v>1.47E-2</v>
      </c>
      <c r="K10617">
        <v>0.32950000000000002</v>
      </c>
    </row>
    <row r="10618" spans="1:11" hidden="1">
      <c r="A10618" t="s">
        <v>664</v>
      </c>
      <c r="B10618" t="s">
        <v>663</v>
      </c>
      <c r="C10618">
        <v>182</v>
      </c>
      <c r="D10618" t="s">
        <v>24</v>
      </c>
      <c r="E10618">
        <v>1.0561</v>
      </c>
      <c r="F10618">
        <v>-1.0406</v>
      </c>
      <c r="G10618">
        <v>6.7225000000000001</v>
      </c>
      <c r="H10618">
        <v>1.54E-2</v>
      </c>
      <c r="I10618">
        <v>1E-4</v>
      </c>
      <c r="J10618">
        <v>8.0000000000000002E-3</v>
      </c>
      <c r="K10618">
        <v>-3.1421000000000001</v>
      </c>
    </row>
    <row r="10619" spans="1:11" hidden="1">
      <c r="A10619" t="s">
        <v>664</v>
      </c>
      <c r="B10619" t="s">
        <v>663</v>
      </c>
      <c r="C10619">
        <v>182</v>
      </c>
      <c r="D10619" t="s">
        <v>24</v>
      </c>
      <c r="E10619">
        <v>1.4921</v>
      </c>
      <c r="F10619">
        <v>-1.0406</v>
      </c>
      <c r="G10619">
        <v>4.0910000000000002</v>
      </c>
      <c r="H10619">
        <v>1.54E-2</v>
      </c>
      <c r="I10619">
        <v>1E-4</v>
      </c>
      <c r="J10619">
        <v>1.2999999999999999E-3</v>
      </c>
      <c r="K10619">
        <v>-5.4993999999999996</v>
      </c>
    </row>
    <row r="10620" spans="1:11" hidden="1">
      <c r="A10620" t="s">
        <v>664</v>
      </c>
      <c r="B10620" t="s">
        <v>663</v>
      </c>
      <c r="C10620">
        <v>182</v>
      </c>
      <c r="D10620" t="s">
        <v>24</v>
      </c>
      <c r="E10620">
        <v>1.9279999999999999</v>
      </c>
      <c r="F10620">
        <v>-1.0406</v>
      </c>
      <c r="G10620">
        <v>1.4761</v>
      </c>
      <c r="H10620">
        <v>1.54E-2</v>
      </c>
      <c r="I10620">
        <v>1E-4</v>
      </c>
      <c r="J10620">
        <v>-5.4000000000000003E-3</v>
      </c>
      <c r="K10620">
        <v>-6.7098000000000004</v>
      </c>
    </row>
    <row r="10621" spans="1:11" hidden="1">
      <c r="A10621" t="s">
        <v>664</v>
      </c>
      <c r="B10621" t="s">
        <v>663</v>
      </c>
      <c r="C10621">
        <v>182</v>
      </c>
      <c r="D10621" t="s">
        <v>24</v>
      </c>
      <c r="E10621">
        <v>2.3639999999999999</v>
      </c>
      <c r="F10621">
        <v>-1.0406</v>
      </c>
      <c r="G10621">
        <v>-0.4456</v>
      </c>
      <c r="H10621">
        <v>1.54E-2</v>
      </c>
      <c r="I10621">
        <v>1E-4</v>
      </c>
      <c r="J10621">
        <v>-1.21E-2</v>
      </c>
      <c r="K10621">
        <v>-6.8963999999999999</v>
      </c>
    </row>
    <row r="10622" spans="1:11" hidden="1">
      <c r="A10622" t="s">
        <v>664</v>
      </c>
      <c r="B10622" t="s">
        <v>663</v>
      </c>
      <c r="C10622">
        <v>182</v>
      </c>
      <c r="D10622" t="s">
        <v>24</v>
      </c>
      <c r="E10622">
        <v>2.8</v>
      </c>
      <c r="F10622">
        <v>-1.0406</v>
      </c>
      <c r="G10622">
        <v>-1.3219000000000001</v>
      </c>
      <c r="H10622">
        <v>1.54E-2</v>
      </c>
      <c r="I10622">
        <v>1E-4</v>
      </c>
      <c r="J10622">
        <v>-1.89E-2</v>
      </c>
      <c r="K10622">
        <v>-6.4760999999999997</v>
      </c>
    </row>
    <row r="10623" spans="1:11" hidden="1">
      <c r="A10623" t="s">
        <v>664</v>
      </c>
      <c r="B10623" t="s">
        <v>663</v>
      </c>
      <c r="C10623">
        <v>182</v>
      </c>
      <c r="D10623" t="s">
        <v>24</v>
      </c>
      <c r="E10623">
        <v>2.8</v>
      </c>
      <c r="F10623">
        <v>-0.32790000000000002</v>
      </c>
      <c r="G10623">
        <v>-5.0631000000000004</v>
      </c>
      <c r="H10623">
        <v>-5.6899999999999999E-2</v>
      </c>
      <c r="I10623">
        <v>1E-4</v>
      </c>
      <c r="J10623">
        <v>-8.6999999999999994E-2</v>
      </c>
      <c r="K10623">
        <v>-6.4760999999999997</v>
      </c>
    </row>
    <row r="10624" spans="1:11" hidden="1">
      <c r="A10624" t="s">
        <v>664</v>
      </c>
      <c r="B10624" t="s">
        <v>663</v>
      </c>
      <c r="C10624">
        <v>182</v>
      </c>
      <c r="D10624" t="s">
        <v>24</v>
      </c>
      <c r="E10624">
        <v>3.2360000000000002</v>
      </c>
      <c r="F10624">
        <v>-0.32790000000000002</v>
      </c>
      <c r="G10624">
        <v>-5.4165999999999999</v>
      </c>
      <c r="H10624">
        <v>-5.6899999999999999E-2</v>
      </c>
      <c r="I10624">
        <v>1E-4</v>
      </c>
      <c r="J10624">
        <v>-6.2199999999999998E-2</v>
      </c>
      <c r="K10624">
        <v>-4.2069000000000001</v>
      </c>
    </row>
    <row r="10625" spans="1:11" hidden="1">
      <c r="A10625" t="s">
        <v>664</v>
      </c>
      <c r="B10625" t="s">
        <v>663</v>
      </c>
      <c r="C10625">
        <v>182</v>
      </c>
      <c r="D10625" t="s">
        <v>24</v>
      </c>
      <c r="E10625">
        <v>3.6720000000000002</v>
      </c>
      <c r="F10625">
        <v>-0.32790000000000002</v>
      </c>
      <c r="G10625">
        <v>-5.7702</v>
      </c>
      <c r="H10625">
        <v>-5.6899999999999999E-2</v>
      </c>
      <c r="I10625">
        <v>1E-4</v>
      </c>
      <c r="J10625">
        <v>-3.7400000000000003E-2</v>
      </c>
      <c r="K10625">
        <v>-1.7835000000000001</v>
      </c>
    </row>
    <row r="10626" spans="1:11" hidden="1">
      <c r="A10626" t="s">
        <v>664</v>
      </c>
      <c r="B10626" t="s">
        <v>663</v>
      </c>
      <c r="C10626">
        <v>182</v>
      </c>
      <c r="D10626" t="s">
        <v>24</v>
      </c>
      <c r="E10626">
        <v>4.1079999999999997</v>
      </c>
      <c r="F10626">
        <v>-0.32790000000000002</v>
      </c>
      <c r="G10626">
        <v>-6.1237000000000004</v>
      </c>
      <c r="H10626">
        <v>-5.6899999999999999E-2</v>
      </c>
      <c r="I10626">
        <v>1E-4</v>
      </c>
      <c r="J10626">
        <v>-1.26E-2</v>
      </c>
      <c r="K10626">
        <v>0.79400000000000004</v>
      </c>
    </row>
    <row r="10627" spans="1:11" hidden="1">
      <c r="A10627" t="s">
        <v>664</v>
      </c>
      <c r="B10627" t="s">
        <v>663</v>
      </c>
      <c r="C10627">
        <v>182</v>
      </c>
      <c r="D10627" t="s">
        <v>24</v>
      </c>
      <c r="E10627">
        <v>4.5438999999999998</v>
      </c>
      <c r="F10627">
        <v>-0.32790000000000002</v>
      </c>
      <c r="G10627">
        <v>-6.4772999999999996</v>
      </c>
      <c r="H10627">
        <v>-5.6899999999999999E-2</v>
      </c>
      <c r="I10627">
        <v>1E-4</v>
      </c>
      <c r="J10627">
        <v>1.1599999999999999E-2</v>
      </c>
      <c r="K10627">
        <v>3.5255999999999998</v>
      </c>
    </row>
    <row r="10628" spans="1:11" hidden="1">
      <c r="A10628" t="s">
        <v>664</v>
      </c>
      <c r="B10628" t="s">
        <v>663</v>
      </c>
      <c r="C10628">
        <v>182</v>
      </c>
      <c r="D10628" t="s">
        <v>24</v>
      </c>
      <c r="E10628">
        <v>4.9798999999999998</v>
      </c>
      <c r="F10628">
        <v>-0.32790000000000002</v>
      </c>
      <c r="G10628">
        <v>-6.8308999999999997</v>
      </c>
      <c r="H10628">
        <v>-5.6899999999999999E-2</v>
      </c>
      <c r="I10628">
        <v>1E-4</v>
      </c>
      <c r="J10628">
        <v>3.5499999999999997E-2</v>
      </c>
      <c r="K10628">
        <v>6.4115000000000002</v>
      </c>
    </row>
    <row r="10629" spans="1:11" hidden="1">
      <c r="A10629" t="s">
        <v>664</v>
      </c>
      <c r="B10629" t="s">
        <v>663</v>
      </c>
      <c r="C10629">
        <v>182</v>
      </c>
      <c r="D10629" t="s">
        <v>24</v>
      </c>
      <c r="E10629">
        <v>5.4158999999999997</v>
      </c>
      <c r="F10629">
        <v>-0.32790000000000002</v>
      </c>
      <c r="G10629">
        <v>-7.1844000000000001</v>
      </c>
      <c r="H10629">
        <v>-5.6899999999999999E-2</v>
      </c>
      <c r="I10629">
        <v>1E-4</v>
      </c>
      <c r="J10629">
        <v>5.9499999999999997E-2</v>
      </c>
      <c r="K10629">
        <v>9.4513999999999996</v>
      </c>
    </row>
    <row r="10630" spans="1:11" hidden="1">
      <c r="A10630" t="s">
        <v>664</v>
      </c>
      <c r="B10630" t="s">
        <v>663</v>
      </c>
      <c r="C10630">
        <v>182</v>
      </c>
      <c r="D10630" t="s">
        <v>25</v>
      </c>
      <c r="E10630">
        <v>0.18410000000000001</v>
      </c>
      <c r="F10630">
        <v>-1.6022000000000001</v>
      </c>
      <c r="G10630">
        <v>16.099</v>
      </c>
      <c r="H10630">
        <v>2.3400000000000001E-2</v>
      </c>
      <c r="I10630">
        <v>2.0000000000000001E-4</v>
      </c>
      <c r="J10630">
        <v>3.2899999999999999E-2</v>
      </c>
      <c r="K10630">
        <v>6.8926999999999996</v>
      </c>
    </row>
    <row r="10631" spans="1:11" hidden="1">
      <c r="A10631" t="s">
        <v>664</v>
      </c>
      <c r="B10631" t="s">
        <v>663</v>
      </c>
      <c r="C10631">
        <v>182</v>
      </c>
      <c r="D10631" t="s">
        <v>25</v>
      </c>
      <c r="E10631">
        <v>0.62009999999999998</v>
      </c>
      <c r="F10631">
        <v>-1.6022000000000001</v>
      </c>
      <c r="G10631">
        <v>14.0801</v>
      </c>
      <c r="H10631">
        <v>2.3400000000000001E-2</v>
      </c>
      <c r="I10631">
        <v>2.0000000000000001E-4</v>
      </c>
      <c r="J10631">
        <v>2.2700000000000001E-2</v>
      </c>
      <c r="K10631">
        <v>0.2482</v>
      </c>
    </row>
    <row r="10632" spans="1:11" hidden="1">
      <c r="A10632" t="s">
        <v>664</v>
      </c>
      <c r="B10632" t="s">
        <v>663</v>
      </c>
      <c r="C10632">
        <v>182</v>
      </c>
      <c r="D10632" t="s">
        <v>25</v>
      </c>
      <c r="E10632">
        <v>1.0561</v>
      </c>
      <c r="F10632">
        <v>-1.6022000000000001</v>
      </c>
      <c r="G10632">
        <v>10.3088</v>
      </c>
      <c r="H10632">
        <v>2.3400000000000001E-2</v>
      </c>
      <c r="I10632">
        <v>2.0000000000000001E-4</v>
      </c>
      <c r="J10632">
        <v>1.24E-2</v>
      </c>
      <c r="K10632">
        <v>-5.1242000000000001</v>
      </c>
    </row>
    <row r="10633" spans="1:11" hidden="1">
      <c r="A10633" t="s">
        <v>664</v>
      </c>
      <c r="B10633" t="s">
        <v>663</v>
      </c>
      <c r="C10633">
        <v>182</v>
      </c>
      <c r="D10633" t="s">
        <v>25</v>
      </c>
      <c r="E10633">
        <v>1.4921</v>
      </c>
      <c r="F10633">
        <v>-1.6022000000000001</v>
      </c>
      <c r="G10633">
        <v>6.0205000000000002</v>
      </c>
      <c r="H10633">
        <v>2.3400000000000001E-2</v>
      </c>
      <c r="I10633">
        <v>2.0000000000000001E-4</v>
      </c>
      <c r="J10633">
        <v>2.2000000000000001E-3</v>
      </c>
      <c r="K10633">
        <v>-8.6837999999999997</v>
      </c>
    </row>
    <row r="10634" spans="1:11" hidden="1">
      <c r="A10634" t="s">
        <v>664</v>
      </c>
      <c r="B10634" t="s">
        <v>663</v>
      </c>
      <c r="C10634">
        <v>182</v>
      </c>
      <c r="D10634" t="s">
        <v>25</v>
      </c>
      <c r="E10634">
        <v>1.9279999999999999</v>
      </c>
      <c r="F10634">
        <v>-1.6022000000000001</v>
      </c>
      <c r="G10634">
        <v>1.7611000000000001</v>
      </c>
      <c r="H10634">
        <v>2.3400000000000001E-2</v>
      </c>
      <c r="I10634">
        <v>2.0000000000000001E-4</v>
      </c>
      <c r="J10634">
        <v>-8.0000000000000002E-3</v>
      </c>
      <c r="K10634">
        <v>-10.374599999999999</v>
      </c>
    </row>
    <row r="10635" spans="1:11" hidden="1">
      <c r="A10635" t="s">
        <v>664</v>
      </c>
      <c r="B10635" t="s">
        <v>663</v>
      </c>
      <c r="C10635">
        <v>182</v>
      </c>
      <c r="D10635" t="s">
        <v>25</v>
      </c>
      <c r="E10635">
        <v>2.3639999999999999</v>
      </c>
      <c r="F10635">
        <v>-1.6022000000000001</v>
      </c>
      <c r="G10635">
        <v>-1.3010999999999999</v>
      </c>
      <c r="H10635">
        <v>2.3400000000000001E-2</v>
      </c>
      <c r="I10635">
        <v>2.0000000000000001E-4</v>
      </c>
      <c r="J10635">
        <v>-1.8200000000000001E-2</v>
      </c>
      <c r="K10635">
        <v>-10.4092</v>
      </c>
    </row>
    <row r="10636" spans="1:11" hidden="1">
      <c r="A10636" t="s">
        <v>664</v>
      </c>
      <c r="B10636" t="s">
        <v>663</v>
      </c>
      <c r="C10636">
        <v>182</v>
      </c>
      <c r="D10636" t="s">
        <v>25</v>
      </c>
      <c r="E10636">
        <v>2.8</v>
      </c>
      <c r="F10636">
        <v>-1.6022000000000001</v>
      </c>
      <c r="G10636">
        <v>-2.5575999999999999</v>
      </c>
      <c r="H10636">
        <v>2.3400000000000001E-2</v>
      </c>
      <c r="I10636">
        <v>2.0000000000000001E-4</v>
      </c>
      <c r="J10636">
        <v>-2.8299999999999999E-2</v>
      </c>
      <c r="K10636">
        <v>-9.5000999999999998</v>
      </c>
    </row>
    <row r="10637" spans="1:11" hidden="1">
      <c r="A10637" t="s">
        <v>664</v>
      </c>
      <c r="B10637" t="s">
        <v>663</v>
      </c>
      <c r="C10637">
        <v>182</v>
      </c>
      <c r="D10637" t="s">
        <v>25</v>
      </c>
      <c r="E10637">
        <v>2.8</v>
      </c>
      <c r="F10637">
        <v>-0.57069999999999999</v>
      </c>
      <c r="G10637">
        <v>-8.1037999999999997</v>
      </c>
      <c r="H10637">
        <v>-8.5800000000000001E-2</v>
      </c>
      <c r="I10637">
        <v>2.0000000000000001E-4</v>
      </c>
      <c r="J10637">
        <v>-0.1313</v>
      </c>
      <c r="K10637">
        <v>-9.5000999999999998</v>
      </c>
    </row>
    <row r="10638" spans="1:11" hidden="1">
      <c r="A10638" t="s">
        <v>664</v>
      </c>
      <c r="B10638" t="s">
        <v>663</v>
      </c>
      <c r="C10638">
        <v>182</v>
      </c>
      <c r="D10638" t="s">
        <v>25</v>
      </c>
      <c r="E10638">
        <v>3.2360000000000002</v>
      </c>
      <c r="F10638">
        <v>-0.57069999999999999</v>
      </c>
      <c r="G10638">
        <v>-8.4573</v>
      </c>
      <c r="H10638">
        <v>-8.5800000000000001E-2</v>
      </c>
      <c r="I10638">
        <v>2.0000000000000001E-4</v>
      </c>
      <c r="J10638">
        <v>-9.3899999999999997E-2</v>
      </c>
      <c r="K10638">
        <v>-5.8776999999999999</v>
      </c>
    </row>
    <row r="10639" spans="1:11" hidden="1">
      <c r="A10639" t="s">
        <v>664</v>
      </c>
      <c r="B10639" t="s">
        <v>663</v>
      </c>
      <c r="C10639">
        <v>182</v>
      </c>
      <c r="D10639" t="s">
        <v>25</v>
      </c>
      <c r="E10639">
        <v>3.6720000000000002</v>
      </c>
      <c r="F10639">
        <v>-0.57069999999999999</v>
      </c>
      <c r="G10639">
        <v>-8.8109000000000002</v>
      </c>
      <c r="H10639">
        <v>-8.5800000000000001E-2</v>
      </c>
      <c r="I10639">
        <v>2.0000000000000001E-4</v>
      </c>
      <c r="J10639">
        <v>-5.6500000000000002E-2</v>
      </c>
      <c r="K10639">
        <v>-2.1012</v>
      </c>
    </row>
    <row r="10640" spans="1:11" hidden="1">
      <c r="A10640" t="s">
        <v>664</v>
      </c>
      <c r="B10640" t="s">
        <v>663</v>
      </c>
      <c r="C10640">
        <v>182</v>
      </c>
      <c r="D10640" t="s">
        <v>25</v>
      </c>
      <c r="E10640">
        <v>4.1079999999999997</v>
      </c>
      <c r="F10640">
        <v>-0.57069999999999999</v>
      </c>
      <c r="G10640">
        <v>-9.1644000000000005</v>
      </c>
      <c r="H10640">
        <v>-8.5800000000000001E-2</v>
      </c>
      <c r="I10640">
        <v>2.0000000000000001E-4</v>
      </c>
      <c r="J10640">
        <v>-1.9099999999999999E-2</v>
      </c>
      <c r="K10640">
        <v>1.8294999999999999</v>
      </c>
    </row>
    <row r="10641" spans="1:11" hidden="1">
      <c r="A10641" t="s">
        <v>664</v>
      </c>
      <c r="B10641" t="s">
        <v>663</v>
      </c>
      <c r="C10641">
        <v>182</v>
      </c>
      <c r="D10641" t="s">
        <v>25</v>
      </c>
      <c r="E10641">
        <v>4.5438999999999998</v>
      </c>
      <c r="F10641">
        <v>-0.57069999999999999</v>
      </c>
      <c r="G10641">
        <v>-9.5180000000000007</v>
      </c>
      <c r="H10641">
        <v>-8.5800000000000001E-2</v>
      </c>
      <c r="I10641">
        <v>2.0000000000000001E-4</v>
      </c>
      <c r="J10641">
        <v>1.8800000000000001E-2</v>
      </c>
      <c r="K10641">
        <v>5.9142999999999999</v>
      </c>
    </row>
    <row r="10642" spans="1:11" hidden="1">
      <c r="A10642" t="s">
        <v>664</v>
      </c>
      <c r="B10642" t="s">
        <v>663</v>
      </c>
      <c r="C10642">
        <v>182</v>
      </c>
      <c r="D10642" t="s">
        <v>25</v>
      </c>
      <c r="E10642">
        <v>4.9798999999999998</v>
      </c>
      <c r="F10642">
        <v>-0.57069999999999999</v>
      </c>
      <c r="G10642">
        <v>-9.8716000000000008</v>
      </c>
      <c r="H10642">
        <v>-8.5800000000000001E-2</v>
      </c>
      <c r="I10642">
        <v>2.0000000000000001E-4</v>
      </c>
      <c r="J10642">
        <v>5.6899999999999999E-2</v>
      </c>
      <c r="K10642">
        <v>10.1533</v>
      </c>
    </row>
    <row r="10643" spans="1:11" hidden="1">
      <c r="A10643" t="s">
        <v>664</v>
      </c>
      <c r="B10643" t="s">
        <v>663</v>
      </c>
      <c r="C10643">
        <v>182</v>
      </c>
      <c r="D10643" t="s">
        <v>25</v>
      </c>
      <c r="E10643">
        <v>5.4158999999999997</v>
      </c>
      <c r="F10643">
        <v>-0.57069999999999999</v>
      </c>
      <c r="G10643">
        <v>-10.225099999999999</v>
      </c>
      <c r="H10643">
        <v>-8.5800000000000001E-2</v>
      </c>
      <c r="I10643">
        <v>2.0000000000000001E-4</v>
      </c>
      <c r="J10643">
        <v>9.5000000000000001E-2</v>
      </c>
      <c r="K10643">
        <v>14.5464</v>
      </c>
    </row>
    <row r="10644" spans="1:11" hidden="1">
      <c r="A10644" t="s">
        <v>664</v>
      </c>
      <c r="B10644" t="s">
        <v>663</v>
      </c>
      <c r="C10644">
        <v>182</v>
      </c>
      <c r="D10644" t="s">
        <v>26</v>
      </c>
      <c r="E10644">
        <v>0.18410000000000001</v>
      </c>
      <c r="F10644">
        <v>-1.6132</v>
      </c>
      <c r="G10644">
        <v>16.071000000000002</v>
      </c>
      <c r="H10644">
        <v>2.3400000000000001E-2</v>
      </c>
      <c r="I10644">
        <v>2.0000000000000001E-4</v>
      </c>
      <c r="J10644">
        <v>3.2800000000000003E-2</v>
      </c>
      <c r="K10644">
        <v>6.8217999999999996</v>
      </c>
    </row>
    <row r="10645" spans="1:11" hidden="1">
      <c r="A10645" t="s">
        <v>664</v>
      </c>
      <c r="B10645" t="s">
        <v>663</v>
      </c>
      <c r="C10645">
        <v>182</v>
      </c>
      <c r="D10645" t="s">
        <v>26</v>
      </c>
      <c r="E10645">
        <v>0.62009999999999998</v>
      </c>
      <c r="F10645">
        <v>-1.6132</v>
      </c>
      <c r="G10645">
        <v>14.052099999999999</v>
      </c>
      <c r="H10645">
        <v>2.3400000000000001E-2</v>
      </c>
      <c r="I10645">
        <v>2.0000000000000001E-4</v>
      </c>
      <c r="J10645">
        <v>2.2599999999999999E-2</v>
      </c>
      <c r="K10645">
        <v>0.18959999999999999</v>
      </c>
    </row>
    <row r="10646" spans="1:11" hidden="1">
      <c r="A10646" t="s">
        <v>664</v>
      </c>
      <c r="B10646" t="s">
        <v>663</v>
      </c>
      <c r="C10646">
        <v>182</v>
      </c>
      <c r="D10646" t="s">
        <v>26</v>
      </c>
      <c r="E10646">
        <v>1.0561</v>
      </c>
      <c r="F10646">
        <v>-1.6132</v>
      </c>
      <c r="G10646">
        <v>10.280799999999999</v>
      </c>
      <c r="H10646">
        <v>2.3400000000000001E-2</v>
      </c>
      <c r="I10646">
        <v>2.0000000000000001E-4</v>
      </c>
      <c r="J10646">
        <v>1.24E-2</v>
      </c>
      <c r="K10646">
        <v>-5.1706000000000003</v>
      </c>
    </row>
    <row r="10647" spans="1:11" hidden="1">
      <c r="A10647" t="s">
        <v>664</v>
      </c>
      <c r="B10647" t="s">
        <v>663</v>
      </c>
      <c r="C10647">
        <v>182</v>
      </c>
      <c r="D10647" t="s">
        <v>26</v>
      </c>
      <c r="E10647">
        <v>1.4921</v>
      </c>
      <c r="F10647">
        <v>-1.6132</v>
      </c>
      <c r="G10647">
        <v>5.9924999999999997</v>
      </c>
      <c r="H10647">
        <v>2.3400000000000001E-2</v>
      </c>
      <c r="I10647">
        <v>2.0000000000000001E-4</v>
      </c>
      <c r="J10647">
        <v>2.2000000000000001E-3</v>
      </c>
      <c r="K10647">
        <v>-8.7180999999999997</v>
      </c>
    </row>
    <row r="10648" spans="1:11" hidden="1">
      <c r="A10648" t="s">
        <v>664</v>
      </c>
      <c r="B10648" t="s">
        <v>663</v>
      </c>
      <c r="C10648">
        <v>182</v>
      </c>
      <c r="D10648" t="s">
        <v>26</v>
      </c>
      <c r="E10648">
        <v>1.9279999999999999</v>
      </c>
      <c r="F10648">
        <v>-1.6132</v>
      </c>
      <c r="G10648">
        <v>1.7331000000000001</v>
      </c>
      <c r="H10648">
        <v>2.3400000000000001E-2</v>
      </c>
      <c r="I10648">
        <v>2.0000000000000001E-4</v>
      </c>
      <c r="J10648">
        <v>-8.0000000000000002E-3</v>
      </c>
      <c r="K10648">
        <v>-10.396599999999999</v>
      </c>
    </row>
    <row r="10649" spans="1:11" hidden="1">
      <c r="A10649" t="s">
        <v>664</v>
      </c>
      <c r="B10649" t="s">
        <v>663</v>
      </c>
      <c r="C10649">
        <v>182</v>
      </c>
      <c r="D10649" t="s">
        <v>26</v>
      </c>
      <c r="E10649">
        <v>2.3639999999999999</v>
      </c>
      <c r="F10649">
        <v>-1.6132</v>
      </c>
      <c r="G10649">
        <v>-1.3290999999999999</v>
      </c>
      <c r="H10649">
        <v>2.3400000000000001E-2</v>
      </c>
      <c r="I10649">
        <v>2.0000000000000001E-4</v>
      </c>
      <c r="J10649">
        <v>-1.8200000000000001E-2</v>
      </c>
      <c r="K10649">
        <v>-10.4191</v>
      </c>
    </row>
    <row r="10650" spans="1:11" hidden="1">
      <c r="A10650" t="s">
        <v>664</v>
      </c>
      <c r="B10650" t="s">
        <v>663</v>
      </c>
      <c r="C10650">
        <v>182</v>
      </c>
      <c r="D10650" t="s">
        <v>26</v>
      </c>
      <c r="E10650">
        <v>2.8</v>
      </c>
      <c r="F10650">
        <v>-1.6132</v>
      </c>
      <c r="G10650">
        <v>-2.5855999999999999</v>
      </c>
      <c r="H10650">
        <v>2.3400000000000001E-2</v>
      </c>
      <c r="I10650">
        <v>2.0000000000000001E-4</v>
      </c>
      <c r="J10650">
        <v>-2.8400000000000002E-2</v>
      </c>
      <c r="K10650">
        <v>-9.5024999999999995</v>
      </c>
    </row>
    <row r="10651" spans="1:11" hidden="1">
      <c r="A10651" t="s">
        <v>664</v>
      </c>
      <c r="B10651" t="s">
        <v>663</v>
      </c>
      <c r="C10651">
        <v>182</v>
      </c>
      <c r="D10651" t="s">
        <v>26</v>
      </c>
      <c r="E10651">
        <v>2.8</v>
      </c>
      <c r="F10651">
        <v>-0.57779999999999998</v>
      </c>
      <c r="G10651">
        <v>-8.1318000000000001</v>
      </c>
      <c r="H10651">
        <v>-8.7400000000000005E-2</v>
      </c>
      <c r="I10651">
        <v>2.0000000000000001E-4</v>
      </c>
      <c r="J10651">
        <v>-0.13350000000000001</v>
      </c>
      <c r="K10651">
        <v>-9.5024999999999995</v>
      </c>
    </row>
    <row r="10652" spans="1:11" hidden="1">
      <c r="A10652" t="s">
        <v>664</v>
      </c>
      <c r="B10652" t="s">
        <v>663</v>
      </c>
      <c r="C10652">
        <v>182</v>
      </c>
      <c r="D10652" t="s">
        <v>26</v>
      </c>
      <c r="E10652">
        <v>3.2360000000000002</v>
      </c>
      <c r="F10652">
        <v>-0.57779999999999998</v>
      </c>
      <c r="G10652">
        <v>-8.4853000000000005</v>
      </c>
      <c r="H10652">
        <v>-8.7400000000000005E-2</v>
      </c>
      <c r="I10652">
        <v>2.0000000000000001E-4</v>
      </c>
      <c r="J10652">
        <v>-9.5500000000000002E-2</v>
      </c>
      <c r="K10652">
        <v>-5.8922999999999996</v>
      </c>
    </row>
    <row r="10653" spans="1:11" hidden="1">
      <c r="A10653" t="s">
        <v>664</v>
      </c>
      <c r="B10653" t="s">
        <v>663</v>
      </c>
      <c r="C10653">
        <v>182</v>
      </c>
      <c r="D10653" t="s">
        <v>26</v>
      </c>
      <c r="E10653">
        <v>3.6720000000000002</v>
      </c>
      <c r="F10653">
        <v>-0.57779999999999998</v>
      </c>
      <c r="G10653">
        <v>-8.8389000000000006</v>
      </c>
      <c r="H10653">
        <v>-8.7400000000000005E-2</v>
      </c>
      <c r="I10653">
        <v>2.0000000000000001E-4</v>
      </c>
      <c r="J10653">
        <v>-5.74E-2</v>
      </c>
      <c r="K10653">
        <v>-2.1280000000000001</v>
      </c>
    </row>
    <row r="10654" spans="1:11" hidden="1">
      <c r="A10654" t="s">
        <v>664</v>
      </c>
      <c r="B10654" t="s">
        <v>663</v>
      </c>
      <c r="C10654">
        <v>182</v>
      </c>
      <c r="D10654" t="s">
        <v>26</v>
      </c>
      <c r="E10654">
        <v>4.1079999999999997</v>
      </c>
      <c r="F10654">
        <v>-0.57779999999999998</v>
      </c>
      <c r="G10654">
        <v>-9.1923999999999992</v>
      </c>
      <c r="H10654">
        <v>-8.7400000000000005E-2</v>
      </c>
      <c r="I10654">
        <v>2.0000000000000001E-4</v>
      </c>
      <c r="J10654">
        <v>-1.9300000000000001E-2</v>
      </c>
      <c r="K10654">
        <v>1.7905</v>
      </c>
    </row>
    <row r="10655" spans="1:11" hidden="1">
      <c r="A10655" t="s">
        <v>664</v>
      </c>
      <c r="B10655" t="s">
        <v>663</v>
      </c>
      <c r="C10655">
        <v>182</v>
      </c>
      <c r="D10655" t="s">
        <v>26</v>
      </c>
      <c r="E10655">
        <v>4.5438999999999998</v>
      </c>
      <c r="F10655">
        <v>-0.57779999999999998</v>
      </c>
      <c r="G10655">
        <v>-9.5459999999999994</v>
      </c>
      <c r="H10655">
        <v>-8.7400000000000005E-2</v>
      </c>
      <c r="I10655">
        <v>2.0000000000000001E-4</v>
      </c>
      <c r="J10655">
        <v>1.83E-2</v>
      </c>
      <c r="K10655">
        <v>5.8631000000000002</v>
      </c>
    </row>
    <row r="10656" spans="1:11" hidden="1">
      <c r="A10656" t="s">
        <v>664</v>
      </c>
      <c r="B10656" t="s">
        <v>663</v>
      </c>
      <c r="C10656">
        <v>182</v>
      </c>
      <c r="D10656" t="s">
        <v>26</v>
      </c>
      <c r="E10656">
        <v>4.9798999999999998</v>
      </c>
      <c r="F10656">
        <v>-0.57779999999999998</v>
      </c>
      <c r="G10656">
        <v>-9.8995999999999995</v>
      </c>
      <c r="H10656">
        <v>-8.7400000000000005E-2</v>
      </c>
      <c r="I10656">
        <v>2.0000000000000001E-4</v>
      </c>
      <c r="J10656">
        <v>5.5800000000000002E-2</v>
      </c>
      <c r="K10656">
        <v>10.0899</v>
      </c>
    </row>
    <row r="10657" spans="1:11" hidden="1">
      <c r="A10657" t="s">
        <v>664</v>
      </c>
      <c r="B10657" t="s">
        <v>663</v>
      </c>
      <c r="C10657">
        <v>182</v>
      </c>
      <c r="D10657" t="s">
        <v>26</v>
      </c>
      <c r="E10657">
        <v>5.4158999999999997</v>
      </c>
      <c r="F10657">
        <v>-0.57779999999999998</v>
      </c>
      <c r="G10657">
        <v>-10.2531</v>
      </c>
      <c r="H10657">
        <v>-8.7400000000000005E-2</v>
      </c>
      <c r="I10657">
        <v>2.0000000000000001E-4</v>
      </c>
      <c r="J10657">
        <v>9.3200000000000005E-2</v>
      </c>
      <c r="K10657">
        <v>14.470800000000001</v>
      </c>
    </row>
    <row r="10658" spans="1:11" hidden="1">
      <c r="A10658" t="s">
        <v>664</v>
      </c>
      <c r="B10658" t="s">
        <v>663</v>
      </c>
      <c r="C10658">
        <v>182</v>
      </c>
      <c r="D10658" t="s">
        <v>27</v>
      </c>
      <c r="E10658">
        <v>0.18410000000000001</v>
      </c>
      <c r="F10658">
        <v>-1.6022000000000001</v>
      </c>
      <c r="G10658">
        <v>16.099</v>
      </c>
      <c r="H10658">
        <v>2.3400000000000001E-2</v>
      </c>
      <c r="I10658">
        <v>2.0000000000000001E-4</v>
      </c>
      <c r="J10658">
        <v>3.2899999999999999E-2</v>
      </c>
      <c r="K10658">
        <v>6.8926999999999996</v>
      </c>
    </row>
    <row r="10659" spans="1:11" hidden="1">
      <c r="A10659" t="s">
        <v>664</v>
      </c>
      <c r="B10659" t="s">
        <v>663</v>
      </c>
      <c r="C10659">
        <v>182</v>
      </c>
      <c r="D10659" t="s">
        <v>27</v>
      </c>
      <c r="E10659">
        <v>0.62009999999999998</v>
      </c>
      <c r="F10659">
        <v>-1.6022000000000001</v>
      </c>
      <c r="G10659">
        <v>14.0801</v>
      </c>
      <c r="H10659">
        <v>2.3400000000000001E-2</v>
      </c>
      <c r="I10659">
        <v>2.0000000000000001E-4</v>
      </c>
      <c r="J10659">
        <v>2.2700000000000001E-2</v>
      </c>
      <c r="K10659">
        <v>0.2482</v>
      </c>
    </row>
    <row r="10660" spans="1:11" hidden="1">
      <c r="A10660" t="s">
        <v>664</v>
      </c>
      <c r="B10660" t="s">
        <v>663</v>
      </c>
      <c r="C10660">
        <v>182</v>
      </c>
      <c r="D10660" t="s">
        <v>27</v>
      </c>
      <c r="E10660">
        <v>1.0561</v>
      </c>
      <c r="F10660">
        <v>-1.6022000000000001</v>
      </c>
      <c r="G10660">
        <v>10.3088</v>
      </c>
      <c r="H10660">
        <v>2.3400000000000001E-2</v>
      </c>
      <c r="I10660">
        <v>2.0000000000000001E-4</v>
      </c>
      <c r="J10660">
        <v>1.24E-2</v>
      </c>
      <c r="K10660">
        <v>-5.1242000000000001</v>
      </c>
    </row>
    <row r="10661" spans="1:11" hidden="1">
      <c r="A10661" t="s">
        <v>664</v>
      </c>
      <c r="B10661" t="s">
        <v>663</v>
      </c>
      <c r="C10661">
        <v>182</v>
      </c>
      <c r="D10661" t="s">
        <v>27</v>
      </c>
      <c r="E10661">
        <v>1.4921</v>
      </c>
      <c r="F10661">
        <v>-1.6022000000000001</v>
      </c>
      <c r="G10661">
        <v>6.0205000000000002</v>
      </c>
      <c r="H10661">
        <v>2.3400000000000001E-2</v>
      </c>
      <c r="I10661">
        <v>2.0000000000000001E-4</v>
      </c>
      <c r="J10661">
        <v>2.2000000000000001E-3</v>
      </c>
      <c r="K10661">
        <v>-8.6837999999999997</v>
      </c>
    </row>
    <row r="10662" spans="1:11" hidden="1">
      <c r="A10662" t="s">
        <v>664</v>
      </c>
      <c r="B10662" t="s">
        <v>663</v>
      </c>
      <c r="C10662">
        <v>182</v>
      </c>
      <c r="D10662" t="s">
        <v>27</v>
      </c>
      <c r="E10662">
        <v>1.9279999999999999</v>
      </c>
      <c r="F10662">
        <v>-1.6022000000000001</v>
      </c>
      <c r="G10662">
        <v>1.7611000000000001</v>
      </c>
      <c r="H10662">
        <v>2.3400000000000001E-2</v>
      </c>
      <c r="I10662">
        <v>2.0000000000000001E-4</v>
      </c>
      <c r="J10662">
        <v>-8.0000000000000002E-3</v>
      </c>
      <c r="K10662">
        <v>-10.374599999999999</v>
      </c>
    </row>
    <row r="10663" spans="1:11" hidden="1">
      <c r="A10663" t="s">
        <v>664</v>
      </c>
      <c r="B10663" t="s">
        <v>663</v>
      </c>
      <c r="C10663">
        <v>182</v>
      </c>
      <c r="D10663" t="s">
        <v>27</v>
      </c>
      <c r="E10663">
        <v>2.3639999999999999</v>
      </c>
      <c r="F10663">
        <v>-1.6022000000000001</v>
      </c>
      <c r="G10663">
        <v>-1.3010999999999999</v>
      </c>
      <c r="H10663">
        <v>2.3400000000000001E-2</v>
      </c>
      <c r="I10663">
        <v>2.0000000000000001E-4</v>
      </c>
      <c r="J10663">
        <v>-1.8200000000000001E-2</v>
      </c>
      <c r="K10663">
        <v>-10.4092</v>
      </c>
    </row>
    <row r="10664" spans="1:11" hidden="1">
      <c r="A10664" t="s">
        <v>664</v>
      </c>
      <c r="B10664" t="s">
        <v>663</v>
      </c>
      <c r="C10664">
        <v>182</v>
      </c>
      <c r="D10664" t="s">
        <v>27</v>
      </c>
      <c r="E10664">
        <v>2.8</v>
      </c>
      <c r="F10664">
        <v>-1.6022000000000001</v>
      </c>
      <c r="G10664">
        <v>-2.5575999999999999</v>
      </c>
      <c r="H10664">
        <v>2.3400000000000001E-2</v>
      </c>
      <c r="I10664">
        <v>2.0000000000000001E-4</v>
      </c>
      <c r="J10664">
        <v>-2.8299999999999999E-2</v>
      </c>
      <c r="K10664">
        <v>-9.5000999999999998</v>
      </c>
    </row>
    <row r="10665" spans="1:11" hidden="1">
      <c r="A10665" t="s">
        <v>664</v>
      </c>
      <c r="B10665" t="s">
        <v>663</v>
      </c>
      <c r="C10665">
        <v>182</v>
      </c>
      <c r="D10665" t="s">
        <v>27</v>
      </c>
      <c r="E10665">
        <v>2.8</v>
      </c>
      <c r="F10665">
        <v>-0.57069999999999999</v>
      </c>
      <c r="G10665">
        <v>-8.1037999999999997</v>
      </c>
      <c r="H10665">
        <v>-8.5800000000000001E-2</v>
      </c>
      <c r="I10665">
        <v>2.0000000000000001E-4</v>
      </c>
      <c r="J10665">
        <v>-0.1313</v>
      </c>
      <c r="K10665">
        <v>-9.5000999999999998</v>
      </c>
    </row>
    <row r="10666" spans="1:11" hidden="1">
      <c r="A10666" t="s">
        <v>664</v>
      </c>
      <c r="B10666" t="s">
        <v>663</v>
      </c>
      <c r="C10666">
        <v>182</v>
      </c>
      <c r="D10666" t="s">
        <v>27</v>
      </c>
      <c r="E10666">
        <v>3.2360000000000002</v>
      </c>
      <c r="F10666">
        <v>-0.57069999999999999</v>
      </c>
      <c r="G10666">
        <v>-8.4573</v>
      </c>
      <c r="H10666">
        <v>-8.5800000000000001E-2</v>
      </c>
      <c r="I10666">
        <v>2.0000000000000001E-4</v>
      </c>
      <c r="J10666">
        <v>-9.3899999999999997E-2</v>
      </c>
      <c r="K10666">
        <v>-5.8776999999999999</v>
      </c>
    </row>
    <row r="10667" spans="1:11" hidden="1">
      <c r="A10667" t="s">
        <v>664</v>
      </c>
      <c r="B10667" t="s">
        <v>663</v>
      </c>
      <c r="C10667">
        <v>182</v>
      </c>
      <c r="D10667" t="s">
        <v>27</v>
      </c>
      <c r="E10667">
        <v>3.6720000000000002</v>
      </c>
      <c r="F10667">
        <v>-0.57069999999999999</v>
      </c>
      <c r="G10667">
        <v>-8.8109000000000002</v>
      </c>
      <c r="H10667">
        <v>-8.5800000000000001E-2</v>
      </c>
      <c r="I10667">
        <v>2.0000000000000001E-4</v>
      </c>
      <c r="J10667">
        <v>-5.6500000000000002E-2</v>
      </c>
      <c r="K10667">
        <v>-2.1012</v>
      </c>
    </row>
    <row r="10668" spans="1:11" hidden="1">
      <c r="A10668" t="s">
        <v>664</v>
      </c>
      <c r="B10668" t="s">
        <v>663</v>
      </c>
      <c r="C10668">
        <v>182</v>
      </c>
      <c r="D10668" t="s">
        <v>27</v>
      </c>
      <c r="E10668">
        <v>4.1079999999999997</v>
      </c>
      <c r="F10668">
        <v>-0.57069999999999999</v>
      </c>
      <c r="G10668">
        <v>-9.1644000000000005</v>
      </c>
      <c r="H10668">
        <v>-8.5800000000000001E-2</v>
      </c>
      <c r="I10668">
        <v>2.0000000000000001E-4</v>
      </c>
      <c r="J10668">
        <v>-1.9099999999999999E-2</v>
      </c>
      <c r="K10668">
        <v>1.8294999999999999</v>
      </c>
    </row>
    <row r="10669" spans="1:11" hidden="1">
      <c r="A10669" t="s">
        <v>664</v>
      </c>
      <c r="B10669" t="s">
        <v>663</v>
      </c>
      <c r="C10669">
        <v>182</v>
      </c>
      <c r="D10669" t="s">
        <v>27</v>
      </c>
      <c r="E10669">
        <v>4.5438999999999998</v>
      </c>
      <c r="F10669">
        <v>-0.57069999999999999</v>
      </c>
      <c r="G10669">
        <v>-9.5180000000000007</v>
      </c>
      <c r="H10669">
        <v>-8.5800000000000001E-2</v>
      </c>
      <c r="I10669">
        <v>2.0000000000000001E-4</v>
      </c>
      <c r="J10669">
        <v>1.8800000000000001E-2</v>
      </c>
      <c r="K10669">
        <v>5.9142999999999999</v>
      </c>
    </row>
    <row r="10670" spans="1:11" hidden="1">
      <c r="A10670" t="s">
        <v>664</v>
      </c>
      <c r="B10670" t="s">
        <v>663</v>
      </c>
      <c r="C10670">
        <v>182</v>
      </c>
      <c r="D10670" t="s">
        <v>27</v>
      </c>
      <c r="E10670">
        <v>4.9798999999999998</v>
      </c>
      <c r="F10670">
        <v>-0.57069999999999999</v>
      </c>
      <c r="G10670">
        <v>-9.8716000000000008</v>
      </c>
      <c r="H10670">
        <v>-8.5800000000000001E-2</v>
      </c>
      <c r="I10670">
        <v>2.0000000000000001E-4</v>
      </c>
      <c r="J10670">
        <v>5.6899999999999999E-2</v>
      </c>
      <c r="K10670">
        <v>10.1533</v>
      </c>
    </row>
    <row r="10671" spans="1:11" hidden="1">
      <c r="A10671" t="s">
        <v>664</v>
      </c>
      <c r="B10671" t="s">
        <v>663</v>
      </c>
      <c r="C10671">
        <v>182</v>
      </c>
      <c r="D10671" t="s">
        <v>27</v>
      </c>
      <c r="E10671">
        <v>5.4158999999999997</v>
      </c>
      <c r="F10671">
        <v>-0.57069999999999999</v>
      </c>
      <c r="G10671">
        <v>-10.225099999999999</v>
      </c>
      <c r="H10671">
        <v>-8.5800000000000001E-2</v>
      </c>
      <c r="I10671">
        <v>2.0000000000000001E-4</v>
      </c>
      <c r="J10671">
        <v>9.5000000000000001E-2</v>
      </c>
      <c r="K10671">
        <v>14.5464</v>
      </c>
    </row>
    <row r="10672" spans="1:11" hidden="1">
      <c r="A10672" t="s">
        <v>664</v>
      </c>
      <c r="B10672" t="s">
        <v>663</v>
      </c>
      <c r="C10672">
        <v>182</v>
      </c>
      <c r="D10672" t="s">
        <v>28</v>
      </c>
      <c r="E10672">
        <v>0.18410000000000001</v>
      </c>
      <c r="F10672">
        <v>-1.6132</v>
      </c>
      <c r="G10672">
        <v>16.071000000000002</v>
      </c>
      <c r="H10672">
        <v>2.3400000000000001E-2</v>
      </c>
      <c r="I10672">
        <v>2.0000000000000001E-4</v>
      </c>
      <c r="J10672">
        <v>3.2800000000000003E-2</v>
      </c>
      <c r="K10672">
        <v>6.8217999999999996</v>
      </c>
    </row>
    <row r="10673" spans="1:11" hidden="1">
      <c r="A10673" t="s">
        <v>664</v>
      </c>
      <c r="B10673" t="s">
        <v>663</v>
      </c>
      <c r="C10673">
        <v>182</v>
      </c>
      <c r="D10673" t="s">
        <v>28</v>
      </c>
      <c r="E10673">
        <v>0.62009999999999998</v>
      </c>
      <c r="F10673">
        <v>-1.6132</v>
      </c>
      <c r="G10673">
        <v>14.052099999999999</v>
      </c>
      <c r="H10673">
        <v>2.3400000000000001E-2</v>
      </c>
      <c r="I10673">
        <v>2.0000000000000001E-4</v>
      </c>
      <c r="J10673">
        <v>2.2599999999999999E-2</v>
      </c>
      <c r="K10673">
        <v>0.18959999999999999</v>
      </c>
    </row>
    <row r="10674" spans="1:11" hidden="1">
      <c r="A10674" t="s">
        <v>664</v>
      </c>
      <c r="B10674" t="s">
        <v>663</v>
      </c>
      <c r="C10674">
        <v>182</v>
      </c>
      <c r="D10674" t="s">
        <v>28</v>
      </c>
      <c r="E10674">
        <v>1.0561</v>
      </c>
      <c r="F10674">
        <v>-1.6132</v>
      </c>
      <c r="G10674">
        <v>10.280799999999999</v>
      </c>
      <c r="H10674">
        <v>2.3400000000000001E-2</v>
      </c>
      <c r="I10674">
        <v>2.0000000000000001E-4</v>
      </c>
      <c r="J10674">
        <v>1.24E-2</v>
      </c>
      <c r="K10674">
        <v>-5.1706000000000003</v>
      </c>
    </row>
    <row r="10675" spans="1:11" hidden="1">
      <c r="A10675" t="s">
        <v>664</v>
      </c>
      <c r="B10675" t="s">
        <v>663</v>
      </c>
      <c r="C10675">
        <v>182</v>
      </c>
      <c r="D10675" t="s">
        <v>28</v>
      </c>
      <c r="E10675">
        <v>1.4921</v>
      </c>
      <c r="F10675">
        <v>-1.6132</v>
      </c>
      <c r="G10675">
        <v>5.9924999999999997</v>
      </c>
      <c r="H10675">
        <v>2.3400000000000001E-2</v>
      </c>
      <c r="I10675">
        <v>2.0000000000000001E-4</v>
      </c>
      <c r="J10675">
        <v>2.2000000000000001E-3</v>
      </c>
      <c r="K10675">
        <v>-8.7180999999999997</v>
      </c>
    </row>
    <row r="10676" spans="1:11" hidden="1">
      <c r="A10676" t="s">
        <v>664</v>
      </c>
      <c r="B10676" t="s">
        <v>663</v>
      </c>
      <c r="C10676">
        <v>182</v>
      </c>
      <c r="D10676" t="s">
        <v>28</v>
      </c>
      <c r="E10676">
        <v>1.9279999999999999</v>
      </c>
      <c r="F10676">
        <v>-1.6132</v>
      </c>
      <c r="G10676">
        <v>1.7331000000000001</v>
      </c>
      <c r="H10676">
        <v>2.3400000000000001E-2</v>
      </c>
      <c r="I10676">
        <v>2.0000000000000001E-4</v>
      </c>
      <c r="J10676">
        <v>-8.0000000000000002E-3</v>
      </c>
      <c r="K10676">
        <v>-10.396599999999999</v>
      </c>
    </row>
    <row r="10677" spans="1:11" hidden="1">
      <c r="A10677" t="s">
        <v>664</v>
      </c>
      <c r="B10677" t="s">
        <v>663</v>
      </c>
      <c r="C10677">
        <v>182</v>
      </c>
      <c r="D10677" t="s">
        <v>28</v>
      </c>
      <c r="E10677">
        <v>2.3639999999999999</v>
      </c>
      <c r="F10677">
        <v>-1.6132</v>
      </c>
      <c r="G10677">
        <v>-1.3290999999999999</v>
      </c>
      <c r="H10677">
        <v>2.3400000000000001E-2</v>
      </c>
      <c r="I10677">
        <v>2.0000000000000001E-4</v>
      </c>
      <c r="J10677">
        <v>-1.8200000000000001E-2</v>
      </c>
      <c r="K10677">
        <v>-10.4191</v>
      </c>
    </row>
    <row r="10678" spans="1:11" hidden="1">
      <c r="A10678" t="s">
        <v>664</v>
      </c>
      <c r="B10678" t="s">
        <v>663</v>
      </c>
      <c r="C10678">
        <v>182</v>
      </c>
      <c r="D10678" t="s">
        <v>28</v>
      </c>
      <c r="E10678">
        <v>2.8</v>
      </c>
      <c r="F10678">
        <v>-1.6132</v>
      </c>
      <c r="G10678">
        <v>-2.5855999999999999</v>
      </c>
      <c r="H10678">
        <v>2.3400000000000001E-2</v>
      </c>
      <c r="I10678">
        <v>2.0000000000000001E-4</v>
      </c>
      <c r="J10678">
        <v>-2.8400000000000002E-2</v>
      </c>
      <c r="K10678">
        <v>-9.5024999999999995</v>
      </c>
    </row>
    <row r="10679" spans="1:11" hidden="1">
      <c r="A10679" t="s">
        <v>664</v>
      </c>
      <c r="B10679" t="s">
        <v>663</v>
      </c>
      <c r="C10679">
        <v>182</v>
      </c>
      <c r="D10679" t="s">
        <v>28</v>
      </c>
      <c r="E10679">
        <v>2.8</v>
      </c>
      <c r="F10679">
        <v>-0.57779999999999998</v>
      </c>
      <c r="G10679">
        <v>-8.1318000000000001</v>
      </c>
      <c r="H10679">
        <v>-8.7400000000000005E-2</v>
      </c>
      <c r="I10679">
        <v>2.0000000000000001E-4</v>
      </c>
      <c r="J10679">
        <v>-0.13350000000000001</v>
      </c>
      <c r="K10679">
        <v>-9.5024999999999995</v>
      </c>
    </row>
    <row r="10680" spans="1:11" hidden="1">
      <c r="A10680" t="s">
        <v>664</v>
      </c>
      <c r="B10680" t="s">
        <v>663</v>
      </c>
      <c r="C10680">
        <v>182</v>
      </c>
      <c r="D10680" t="s">
        <v>28</v>
      </c>
      <c r="E10680">
        <v>3.2360000000000002</v>
      </c>
      <c r="F10680">
        <v>-0.57779999999999998</v>
      </c>
      <c r="G10680">
        <v>-8.4853000000000005</v>
      </c>
      <c r="H10680">
        <v>-8.7400000000000005E-2</v>
      </c>
      <c r="I10680">
        <v>2.0000000000000001E-4</v>
      </c>
      <c r="J10680">
        <v>-9.5500000000000002E-2</v>
      </c>
      <c r="K10680">
        <v>-5.8922999999999996</v>
      </c>
    </row>
    <row r="10681" spans="1:11" hidden="1">
      <c r="A10681" t="s">
        <v>664</v>
      </c>
      <c r="B10681" t="s">
        <v>663</v>
      </c>
      <c r="C10681">
        <v>182</v>
      </c>
      <c r="D10681" t="s">
        <v>28</v>
      </c>
      <c r="E10681">
        <v>3.6720000000000002</v>
      </c>
      <c r="F10681">
        <v>-0.57779999999999998</v>
      </c>
      <c r="G10681">
        <v>-8.8389000000000006</v>
      </c>
      <c r="H10681">
        <v>-8.7400000000000005E-2</v>
      </c>
      <c r="I10681">
        <v>2.0000000000000001E-4</v>
      </c>
      <c r="J10681">
        <v>-5.74E-2</v>
      </c>
      <c r="K10681">
        <v>-2.1280000000000001</v>
      </c>
    </row>
    <row r="10682" spans="1:11" hidden="1">
      <c r="A10682" t="s">
        <v>664</v>
      </c>
      <c r="B10682" t="s">
        <v>663</v>
      </c>
      <c r="C10682">
        <v>182</v>
      </c>
      <c r="D10682" t="s">
        <v>28</v>
      </c>
      <c r="E10682">
        <v>4.1079999999999997</v>
      </c>
      <c r="F10682">
        <v>-0.57779999999999998</v>
      </c>
      <c r="G10682">
        <v>-9.1923999999999992</v>
      </c>
      <c r="H10682">
        <v>-8.7400000000000005E-2</v>
      </c>
      <c r="I10682">
        <v>2.0000000000000001E-4</v>
      </c>
      <c r="J10682">
        <v>-1.9300000000000001E-2</v>
      </c>
      <c r="K10682">
        <v>1.7905</v>
      </c>
    </row>
    <row r="10683" spans="1:11" hidden="1">
      <c r="A10683" t="s">
        <v>664</v>
      </c>
      <c r="B10683" t="s">
        <v>663</v>
      </c>
      <c r="C10683">
        <v>182</v>
      </c>
      <c r="D10683" t="s">
        <v>28</v>
      </c>
      <c r="E10683">
        <v>4.5438999999999998</v>
      </c>
      <c r="F10683">
        <v>-0.57779999999999998</v>
      </c>
      <c r="G10683">
        <v>-9.5459999999999994</v>
      </c>
      <c r="H10683">
        <v>-8.7400000000000005E-2</v>
      </c>
      <c r="I10683">
        <v>2.0000000000000001E-4</v>
      </c>
      <c r="J10683">
        <v>1.83E-2</v>
      </c>
      <c r="K10683">
        <v>5.8631000000000002</v>
      </c>
    </row>
    <row r="10684" spans="1:11" hidden="1">
      <c r="A10684" t="s">
        <v>664</v>
      </c>
      <c r="B10684" t="s">
        <v>663</v>
      </c>
      <c r="C10684">
        <v>182</v>
      </c>
      <c r="D10684" t="s">
        <v>28</v>
      </c>
      <c r="E10684">
        <v>4.9798999999999998</v>
      </c>
      <c r="F10684">
        <v>-0.57779999999999998</v>
      </c>
      <c r="G10684">
        <v>-9.8995999999999995</v>
      </c>
      <c r="H10684">
        <v>-8.7400000000000005E-2</v>
      </c>
      <c r="I10684">
        <v>2.0000000000000001E-4</v>
      </c>
      <c r="J10684">
        <v>5.5800000000000002E-2</v>
      </c>
      <c r="K10684">
        <v>10.0899</v>
      </c>
    </row>
    <row r="10685" spans="1:11" hidden="1">
      <c r="A10685" t="s">
        <v>664</v>
      </c>
      <c r="B10685" t="s">
        <v>663</v>
      </c>
      <c r="C10685">
        <v>182</v>
      </c>
      <c r="D10685" t="s">
        <v>28</v>
      </c>
      <c r="E10685">
        <v>5.4158999999999997</v>
      </c>
      <c r="F10685">
        <v>-0.57779999999999998</v>
      </c>
      <c r="G10685">
        <v>-10.2531</v>
      </c>
      <c r="H10685">
        <v>-8.7400000000000005E-2</v>
      </c>
      <c r="I10685">
        <v>2.0000000000000001E-4</v>
      </c>
      <c r="J10685">
        <v>9.3200000000000005E-2</v>
      </c>
      <c r="K10685">
        <v>14.470800000000001</v>
      </c>
    </row>
    <row r="10686" spans="1:11" hidden="1">
      <c r="A10686" t="s">
        <v>664</v>
      </c>
      <c r="B10686" t="s">
        <v>663</v>
      </c>
      <c r="C10686">
        <v>182</v>
      </c>
      <c r="D10686" t="s">
        <v>29</v>
      </c>
      <c r="E10686">
        <v>0.18410000000000001</v>
      </c>
      <c r="F10686">
        <v>-1.6022000000000001</v>
      </c>
      <c r="G10686">
        <v>16.099</v>
      </c>
      <c r="H10686">
        <v>2.3400000000000001E-2</v>
      </c>
      <c r="I10686">
        <v>2.0000000000000001E-4</v>
      </c>
      <c r="J10686">
        <v>3.2899999999999999E-2</v>
      </c>
      <c r="K10686">
        <v>6.8926999999999996</v>
      </c>
    </row>
    <row r="10687" spans="1:11" hidden="1">
      <c r="A10687" t="s">
        <v>664</v>
      </c>
      <c r="B10687" t="s">
        <v>663</v>
      </c>
      <c r="C10687">
        <v>182</v>
      </c>
      <c r="D10687" t="s">
        <v>29</v>
      </c>
      <c r="E10687">
        <v>0.62009999999999998</v>
      </c>
      <c r="F10687">
        <v>-1.6022000000000001</v>
      </c>
      <c r="G10687">
        <v>14.0801</v>
      </c>
      <c r="H10687">
        <v>2.3400000000000001E-2</v>
      </c>
      <c r="I10687">
        <v>2.0000000000000001E-4</v>
      </c>
      <c r="J10687">
        <v>2.2700000000000001E-2</v>
      </c>
      <c r="K10687">
        <v>0.2482</v>
      </c>
    </row>
    <row r="10688" spans="1:11" hidden="1">
      <c r="A10688" t="s">
        <v>664</v>
      </c>
      <c r="B10688" t="s">
        <v>663</v>
      </c>
      <c r="C10688">
        <v>182</v>
      </c>
      <c r="D10688" t="s">
        <v>29</v>
      </c>
      <c r="E10688">
        <v>1.0561</v>
      </c>
      <c r="F10688">
        <v>-1.6022000000000001</v>
      </c>
      <c r="G10688">
        <v>10.3088</v>
      </c>
      <c r="H10688">
        <v>2.3400000000000001E-2</v>
      </c>
      <c r="I10688">
        <v>2.0000000000000001E-4</v>
      </c>
      <c r="J10688">
        <v>1.24E-2</v>
      </c>
      <c r="K10688">
        <v>-5.1242000000000001</v>
      </c>
    </row>
    <row r="10689" spans="1:11" hidden="1">
      <c r="A10689" t="s">
        <v>664</v>
      </c>
      <c r="B10689" t="s">
        <v>663</v>
      </c>
      <c r="C10689">
        <v>182</v>
      </c>
      <c r="D10689" t="s">
        <v>29</v>
      </c>
      <c r="E10689">
        <v>1.4921</v>
      </c>
      <c r="F10689">
        <v>-1.6022000000000001</v>
      </c>
      <c r="G10689">
        <v>6.0205000000000002</v>
      </c>
      <c r="H10689">
        <v>2.3400000000000001E-2</v>
      </c>
      <c r="I10689">
        <v>2.0000000000000001E-4</v>
      </c>
      <c r="J10689">
        <v>2.2000000000000001E-3</v>
      </c>
      <c r="K10689">
        <v>-8.6837999999999997</v>
      </c>
    </row>
    <row r="10690" spans="1:11" hidden="1">
      <c r="A10690" t="s">
        <v>664</v>
      </c>
      <c r="B10690" t="s">
        <v>663</v>
      </c>
      <c r="C10690">
        <v>182</v>
      </c>
      <c r="D10690" t="s">
        <v>29</v>
      </c>
      <c r="E10690">
        <v>1.9279999999999999</v>
      </c>
      <c r="F10690">
        <v>-1.6022000000000001</v>
      </c>
      <c r="G10690">
        <v>1.7611000000000001</v>
      </c>
      <c r="H10690">
        <v>2.3400000000000001E-2</v>
      </c>
      <c r="I10690">
        <v>2.0000000000000001E-4</v>
      </c>
      <c r="J10690">
        <v>-8.0000000000000002E-3</v>
      </c>
      <c r="K10690">
        <v>-10.374599999999999</v>
      </c>
    </row>
    <row r="10691" spans="1:11" hidden="1">
      <c r="A10691" t="s">
        <v>664</v>
      </c>
      <c r="B10691" t="s">
        <v>663</v>
      </c>
      <c r="C10691">
        <v>182</v>
      </c>
      <c r="D10691" t="s">
        <v>29</v>
      </c>
      <c r="E10691">
        <v>2.3639999999999999</v>
      </c>
      <c r="F10691">
        <v>-1.6022000000000001</v>
      </c>
      <c r="G10691">
        <v>-1.3010999999999999</v>
      </c>
      <c r="H10691">
        <v>2.3400000000000001E-2</v>
      </c>
      <c r="I10691">
        <v>2.0000000000000001E-4</v>
      </c>
      <c r="J10691">
        <v>-1.8200000000000001E-2</v>
      </c>
      <c r="K10691">
        <v>-10.4092</v>
      </c>
    </row>
    <row r="10692" spans="1:11" hidden="1">
      <c r="A10692" t="s">
        <v>664</v>
      </c>
      <c r="B10692" t="s">
        <v>663</v>
      </c>
      <c r="C10692">
        <v>182</v>
      </c>
      <c r="D10692" t="s">
        <v>29</v>
      </c>
      <c r="E10692">
        <v>2.8</v>
      </c>
      <c r="F10692">
        <v>-1.6022000000000001</v>
      </c>
      <c r="G10692">
        <v>-2.5575999999999999</v>
      </c>
      <c r="H10692">
        <v>2.3400000000000001E-2</v>
      </c>
      <c r="I10692">
        <v>2.0000000000000001E-4</v>
      </c>
      <c r="J10692">
        <v>-2.8299999999999999E-2</v>
      </c>
      <c r="K10692">
        <v>-9.5000999999999998</v>
      </c>
    </row>
    <row r="10693" spans="1:11" hidden="1">
      <c r="A10693" t="s">
        <v>664</v>
      </c>
      <c r="B10693" t="s">
        <v>663</v>
      </c>
      <c r="C10693">
        <v>182</v>
      </c>
      <c r="D10693" t="s">
        <v>29</v>
      </c>
      <c r="E10693">
        <v>2.8</v>
      </c>
      <c r="F10693">
        <v>-0.57069999999999999</v>
      </c>
      <c r="G10693">
        <v>-8.1037999999999997</v>
      </c>
      <c r="H10693">
        <v>-8.5800000000000001E-2</v>
      </c>
      <c r="I10693">
        <v>2.0000000000000001E-4</v>
      </c>
      <c r="J10693">
        <v>-0.1313</v>
      </c>
      <c r="K10693">
        <v>-9.5000999999999998</v>
      </c>
    </row>
    <row r="10694" spans="1:11" hidden="1">
      <c r="A10694" t="s">
        <v>664</v>
      </c>
      <c r="B10694" t="s">
        <v>663</v>
      </c>
      <c r="C10694">
        <v>182</v>
      </c>
      <c r="D10694" t="s">
        <v>29</v>
      </c>
      <c r="E10694">
        <v>3.2360000000000002</v>
      </c>
      <c r="F10694">
        <v>-0.57069999999999999</v>
      </c>
      <c r="G10694">
        <v>-8.4573</v>
      </c>
      <c r="H10694">
        <v>-8.5800000000000001E-2</v>
      </c>
      <c r="I10694">
        <v>2.0000000000000001E-4</v>
      </c>
      <c r="J10694">
        <v>-9.3899999999999997E-2</v>
      </c>
      <c r="K10694">
        <v>-5.8776999999999999</v>
      </c>
    </row>
    <row r="10695" spans="1:11" hidden="1">
      <c r="A10695" t="s">
        <v>664</v>
      </c>
      <c r="B10695" t="s">
        <v>663</v>
      </c>
      <c r="C10695">
        <v>182</v>
      </c>
      <c r="D10695" t="s">
        <v>29</v>
      </c>
      <c r="E10695">
        <v>3.6720000000000002</v>
      </c>
      <c r="F10695">
        <v>-0.57069999999999999</v>
      </c>
      <c r="G10695">
        <v>-8.8109000000000002</v>
      </c>
      <c r="H10695">
        <v>-8.5800000000000001E-2</v>
      </c>
      <c r="I10695">
        <v>2.0000000000000001E-4</v>
      </c>
      <c r="J10695">
        <v>-5.6500000000000002E-2</v>
      </c>
      <c r="K10695">
        <v>-2.1012</v>
      </c>
    </row>
    <row r="10696" spans="1:11" hidden="1">
      <c r="A10696" t="s">
        <v>664</v>
      </c>
      <c r="B10696" t="s">
        <v>663</v>
      </c>
      <c r="C10696">
        <v>182</v>
      </c>
      <c r="D10696" t="s">
        <v>29</v>
      </c>
      <c r="E10696">
        <v>4.1079999999999997</v>
      </c>
      <c r="F10696">
        <v>-0.57069999999999999</v>
      </c>
      <c r="G10696">
        <v>-9.1644000000000005</v>
      </c>
      <c r="H10696">
        <v>-8.5800000000000001E-2</v>
      </c>
      <c r="I10696">
        <v>2.0000000000000001E-4</v>
      </c>
      <c r="J10696">
        <v>-1.9099999999999999E-2</v>
      </c>
      <c r="K10696">
        <v>1.8294999999999999</v>
      </c>
    </row>
    <row r="10697" spans="1:11" hidden="1">
      <c r="A10697" t="s">
        <v>664</v>
      </c>
      <c r="B10697" t="s">
        <v>663</v>
      </c>
      <c r="C10697">
        <v>182</v>
      </c>
      <c r="D10697" t="s">
        <v>29</v>
      </c>
      <c r="E10697">
        <v>4.5438999999999998</v>
      </c>
      <c r="F10697">
        <v>-0.57069999999999999</v>
      </c>
      <c r="G10697">
        <v>-9.5180000000000007</v>
      </c>
      <c r="H10697">
        <v>-8.5800000000000001E-2</v>
      </c>
      <c r="I10697">
        <v>2.0000000000000001E-4</v>
      </c>
      <c r="J10697">
        <v>1.8800000000000001E-2</v>
      </c>
      <c r="K10697">
        <v>5.9142999999999999</v>
      </c>
    </row>
    <row r="10698" spans="1:11" hidden="1">
      <c r="A10698" t="s">
        <v>664</v>
      </c>
      <c r="B10698" t="s">
        <v>663</v>
      </c>
      <c r="C10698">
        <v>182</v>
      </c>
      <c r="D10698" t="s">
        <v>29</v>
      </c>
      <c r="E10698">
        <v>4.9798999999999998</v>
      </c>
      <c r="F10698">
        <v>-0.57069999999999999</v>
      </c>
      <c r="G10698">
        <v>-9.8716000000000008</v>
      </c>
      <c r="H10698">
        <v>-8.5800000000000001E-2</v>
      </c>
      <c r="I10698">
        <v>2.0000000000000001E-4</v>
      </c>
      <c r="J10698">
        <v>5.6899999999999999E-2</v>
      </c>
      <c r="K10698">
        <v>10.1533</v>
      </c>
    </row>
    <row r="10699" spans="1:11" hidden="1">
      <c r="A10699" t="s">
        <v>664</v>
      </c>
      <c r="B10699" t="s">
        <v>663</v>
      </c>
      <c r="C10699">
        <v>182</v>
      </c>
      <c r="D10699" t="s">
        <v>29</v>
      </c>
      <c r="E10699">
        <v>5.4158999999999997</v>
      </c>
      <c r="F10699">
        <v>-0.57069999999999999</v>
      </c>
      <c r="G10699">
        <v>-10.225099999999999</v>
      </c>
      <c r="H10699">
        <v>-8.5800000000000001E-2</v>
      </c>
      <c r="I10699">
        <v>2.0000000000000001E-4</v>
      </c>
      <c r="J10699">
        <v>9.5000000000000001E-2</v>
      </c>
      <c r="K10699">
        <v>14.5464</v>
      </c>
    </row>
    <row r="10700" spans="1:11" hidden="1">
      <c r="A10700" t="s">
        <v>664</v>
      </c>
      <c r="B10700" t="s">
        <v>663</v>
      </c>
      <c r="C10700">
        <v>182</v>
      </c>
      <c r="D10700" t="s">
        <v>30</v>
      </c>
      <c r="E10700">
        <v>0.18410000000000001</v>
      </c>
      <c r="F10700">
        <v>-1.6132</v>
      </c>
      <c r="G10700">
        <v>16.071000000000002</v>
      </c>
      <c r="H10700">
        <v>2.3400000000000001E-2</v>
      </c>
      <c r="I10700">
        <v>2.0000000000000001E-4</v>
      </c>
      <c r="J10700">
        <v>3.2800000000000003E-2</v>
      </c>
      <c r="K10700">
        <v>6.8217999999999996</v>
      </c>
    </row>
    <row r="10701" spans="1:11" hidden="1">
      <c r="A10701" t="s">
        <v>664</v>
      </c>
      <c r="B10701" t="s">
        <v>663</v>
      </c>
      <c r="C10701">
        <v>182</v>
      </c>
      <c r="D10701" t="s">
        <v>30</v>
      </c>
      <c r="E10701">
        <v>0.62009999999999998</v>
      </c>
      <c r="F10701">
        <v>-1.6132</v>
      </c>
      <c r="G10701">
        <v>14.052099999999999</v>
      </c>
      <c r="H10701">
        <v>2.3400000000000001E-2</v>
      </c>
      <c r="I10701">
        <v>2.0000000000000001E-4</v>
      </c>
      <c r="J10701">
        <v>2.2599999999999999E-2</v>
      </c>
      <c r="K10701">
        <v>0.18959999999999999</v>
      </c>
    </row>
    <row r="10702" spans="1:11" hidden="1">
      <c r="A10702" t="s">
        <v>664</v>
      </c>
      <c r="B10702" t="s">
        <v>663</v>
      </c>
      <c r="C10702">
        <v>182</v>
      </c>
      <c r="D10702" t="s">
        <v>30</v>
      </c>
      <c r="E10702">
        <v>1.0561</v>
      </c>
      <c r="F10702">
        <v>-1.6132</v>
      </c>
      <c r="G10702">
        <v>10.280799999999999</v>
      </c>
      <c r="H10702">
        <v>2.3400000000000001E-2</v>
      </c>
      <c r="I10702">
        <v>2.0000000000000001E-4</v>
      </c>
      <c r="J10702">
        <v>1.24E-2</v>
      </c>
      <c r="K10702">
        <v>-5.1706000000000003</v>
      </c>
    </row>
    <row r="10703" spans="1:11" hidden="1">
      <c r="A10703" t="s">
        <v>664</v>
      </c>
      <c r="B10703" t="s">
        <v>663</v>
      </c>
      <c r="C10703">
        <v>182</v>
      </c>
      <c r="D10703" t="s">
        <v>30</v>
      </c>
      <c r="E10703">
        <v>1.4921</v>
      </c>
      <c r="F10703">
        <v>-1.6132</v>
      </c>
      <c r="G10703">
        <v>5.9924999999999997</v>
      </c>
      <c r="H10703">
        <v>2.3400000000000001E-2</v>
      </c>
      <c r="I10703">
        <v>2.0000000000000001E-4</v>
      </c>
      <c r="J10703">
        <v>2.2000000000000001E-3</v>
      </c>
      <c r="K10703">
        <v>-8.7180999999999997</v>
      </c>
    </row>
    <row r="10704" spans="1:11" hidden="1">
      <c r="A10704" t="s">
        <v>664</v>
      </c>
      <c r="B10704" t="s">
        <v>663</v>
      </c>
      <c r="C10704">
        <v>182</v>
      </c>
      <c r="D10704" t="s">
        <v>30</v>
      </c>
      <c r="E10704">
        <v>1.9279999999999999</v>
      </c>
      <c r="F10704">
        <v>-1.6132</v>
      </c>
      <c r="G10704">
        <v>1.7331000000000001</v>
      </c>
      <c r="H10704">
        <v>2.3400000000000001E-2</v>
      </c>
      <c r="I10704">
        <v>2.0000000000000001E-4</v>
      </c>
      <c r="J10704">
        <v>-8.0000000000000002E-3</v>
      </c>
      <c r="K10704">
        <v>-10.396599999999999</v>
      </c>
    </row>
    <row r="10705" spans="1:11" hidden="1">
      <c r="A10705" t="s">
        <v>664</v>
      </c>
      <c r="B10705" t="s">
        <v>663</v>
      </c>
      <c r="C10705">
        <v>182</v>
      </c>
      <c r="D10705" t="s">
        <v>30</v>
      </c>
      <c r="E10705">
        <v>2.3639999999999999</v>
      </c>
      <c r="F10705">
        <v>-1.6132</v>
      </c>
      <c r="G10705">
        <v>-1.3290999999999999</v>
      </c>
      <c r="H10705">
        <v>2.3400000000000001E-2</v>
      </c>
      <c r="I10705">
        <v>2.0000000000000001E-4</v>
      </c>
      <c r="J10705">
        <v>-1.8200000000000001E-2</v>
      </c>
      <c r="K10705">
        <v>-10.4191</v>
      </c>
    </row>
    <row r="10706" spans="1:11" hidden="1">
      <c r="A10706" t="s">
        <v>664</v>
      </c>
      <c r="B10706" t="s">
        <v>663</v>
      </c>
      <c r="C10706">
        <v>182</v>
      </c>
      <c r="D10706" t="s">
        <v>30</v>
      </c>
      <c r="E10706">
        <v>2.8</v>
      </c>
      <c r="F10706">
        <v>-1.6132</v>
      </c>
      <c r="G10706">
        <v>-2.5855999999999999</v>
      </c>
      <c r="H10706">
        <v>2.3400000000000001E-2</v>
      </c>
      <c r="I10706">
        <v>2.0000000000000001E-4</v>
      </c>
      <c r="J10706">
        <v>-2.8400000000000002E-2</v>
      </c>
      <c r="K10706">
        <v>-9.5024999999999995</v>
      </c>
    </row>
    <row r="10707" spans="1:11" hidden="1">
      <c r="A10707" t="s">
        <v>664</v>
      </c>
      <c r="B10707" t="s">
        <v>663</v>
      </c>
      <c r="C10707">
        <v>182</v>
      </c>
      <c r="D10707" t="s">
        <v>30</v>
      </c>
      <c r="E10707">
        <v>2.8</v>
      </c>
      <c r="F10707">
        <v>-0.57779999999999998</v>
      </c>
      <c r="G10707">
        <v>-8.1318000000000001</v>
      </c>
      <c r="H10707">
        <v>-8.7400000000000005E-2</v>
      </c>
      <c r="I10707">
        <v>2.0000000000000001E-4</v>
      </c>
      <c r="J10707">
        <v>-0.13350000000000001</v>
      </c>
      <c r="K10707">
        <v>-9.5024999999999995</v>
      </c>
    </row>
    <row r="10708" spans="1:11" hidden="1">
      <c r="A10708" t="s">
        <v>664</v>
      </c>
      <c r="B10708" t="s">
        <v>663</v>
      </c>
      <c r="C10708">
        <v>182</v>
      </c>
      <c r="D10708" t="s">
        <v>30</v>
      </c>
      <c r="E10708">
        <v>3.2360000000000002</v>
      </c>
      <c r="F10708">
        <v>-0.57779999999999998</v>
      </c>
      <c r="G10708">
        <v>-8.4853000000000005</v>
      </c>
      <c r="H10708">
        <v>-8.7400000000000005E-2</v>
      </c>
      <c r="I10708">
        <v>2.0000000000000001E-4</v>
      </c>
      <c r="J10708">
        <v>-9.5500000000000002E-2</v>
      </c>
      <c r="K10708">
        <v>-5.8922999999999996</v>
      </c>
    </row>
    <row r="10709" spans="1:11" hidden="1">
      <c r="A10709" t="s">
        <v>664</v>
      </c>
      <c r="B10709" t="s">
        <v>663</v>
      </c>
      <c r="C10709">
        <v>182</v>
      </c>
      <c r="D10709" t="s">
        <v>30</v>
      </c>
      <c r="E10709">
        <v>3.6720000000000002</v>
      </c>
      <c r="F10709">
        <v>-0.57779999999999998</v>
      </c>
      <c r="G10709">
        <v>-8.8389000000000006</v>
      </c>
      <c r="H10709">
        <v>-8.7400000000000005E-2</v>
      </c>
      <c r="I10709">
        <v>2.0000000000000001E-4</v>
      </c>
      <c r="J10709">
        <v>-5.74E-2</v>
      </c>
      <c r="K10709">
        <v>-2.1280000000000001</v>
      </c>
    </row>
    <row r="10710" spans="1:11" hidden="1">
      <c r="A10710" t="s">
        <v>664</v>
      </c>
      <c r="B10710" t="s">
        <v>663</v>
      </c>
      <c r="C10710">
        <v>182</v>
      </c>
      <c r="D10710" t="s">
        <v>30</v>
      </c>
      <c r="E10710">
        <v>4.1079999999999997</v>
      </c>
      <c r="F10710">
        <v>-0.57779999999999998</v>
      </c>
      <c r="G10710">
        <v>-9.1923999999999992</v>
      </c>
      <c r="H10710">
        <v>-8.7400000000000005E-2</v>
      </c>
      <c r="I10710">
        <v>2.0000000000000001E-4</v>
      </c>
      <c r="J10710">
        <v>-1.9300000000000001E-2</v>
      </c>
      <c r="K10710">
        <v>1.7905</v>
      </c>
    </row>
    <row r="10711" spans="1:11" hidden="1">
      <c r="A10711" t="s">
        <v>664</v>
      </c>
      <c r="B10711" t="s">
        <v>663</v>
      </c>
      <c r="C10711">
        <v>182</v>
      </c>
      <c r="D10711" t="s">
        <v>30</v>
      </c>
      <c r="E10711">
        <v>4.5438999999999998</v>
      </c>
      <c r="F10711">
        <v>-0.57779999999999998</v>
      </c>
      <c r="G10711">
        <v>-9.5459999999999994</v>
      </c>
      <c r="H10711">
        <v>-8.7400000000000005E-2</v>
      </c>
      <c r="I10711">
        <v>2.0000000000000001E-4</v>
      </c>
      <c r="J10711">
        <v>1.83E-2</v>
      </c>
      <c r="K10711">
        <v>5.8631000000000002</v>
      </c>
    </row>
    <row r="10712" spans="1:11" hidden="1">
      <c r="A10712" t="s">
        <v>664</v>
      </c>
      <c r="B10712" t="s">
        <v>663</v>
      </c>
      <c r="C10712">
        <v>182</v>
      </c>
      <c r="D10712" t="s">
        <v>30</v>
      </c>
      <c r="E10712">
        <v>4.9798999999999998</v>
      </c>
      <c r="F10712">
        <v>-0.57779999999999998</v>
      </c>
      <c r="G10712">
        <v>-9.8995999999999995</v>
      </c>
      <c r="H10712">
        <v>-8.7400000000000005E-2</v>
      </c>
      <c r="I10712">
        <v>2.0000000000000001E-4</v>
      </c>
      <c r="J10712">
        <v>5.5800000000000002E-2</v>
      </c>
      <c r="K10712">
        <v>10.0899</v>
      </c>
    </row>
    <row r="10713" spans="1:11" hidden="1">
      <c r="A10713" t="s">
        <v>664</v>
      </c>
      <c r="B10713" t="s">
        <v>663</v>
      </c>
      <c r="C10713">
        <v>182</v>
      </c>
      <c r="D10713" t="s">
        <v>30</v>
      </c>
      <c r="E10713">
        <v>5.4158999999999997</v>
      </c>
      <c r="F10713">
        <v>-0.57779999999999998</v>
      </c>
      <c r="G10713">
        <v>-10.2531</v>
      </c>
      <c r="H10713">
        <v>-8.7400000000000005E-2</v>
      </c>
      <c r="I10713">
        <v>2.0000000000000001E-4</v>
      </c>
      <c r="J10713">
        <v>9.3200000000000005E-2</v>
      </c>
      <c r="K10713">
        <v>14.470800000000001</v>
      </c>
    </row>
    <row r="10714" spans="1:11" hidden="1">
      <c r="A10714" t="s">
        <v>664</v>
      </c>
      <c r="B10714" t="s">
        <v>663</v>
      </c>
      <c r="C10714">
        <v>182</v>
      </c>
      <c r="D10714" t="s">
        <v>31</v>
      </c>
      <c r="E10714">
        <v>0.18410000000000001</v>
      </c>
      <c r="F10714">
        <v>-1.6022000000000001</v>
      </c>
      <c r="G10714">
        <v>16.099</v>
      </c>
      <c r="H10714">
        <v>2.3400000000000001E-2</v>
      </c>
      <c r="I10714">
        <v>2.0000000000000001E-4</v>
      </c>
      <c r="J10714">
        <v>3.2899999999999999E-2</v>
      </c>
      <c r="K10714">
        <v>6.8926999999999996</v>
      </c>
    </row>
    <row r="10715" spans="1:11" hidden="1">
      <c r="A10715" t="s">
        <v>664</v>
      </c>
      <c r="B10715" t="s">
        <v>663</v>
      </c>
      <c r="C10715">
        <v>182</v>
      </c>
      <c r="D10715" t="s">
        <v>31</v>
      </c>
      <c r="E10715">
        <v>0.62009999999999998</v>
      </c>
      <c r="F10715">
        <v>-1.6022000000000001</v>
      </c>
      <c r="G10715">
        <v>14.0801</v>
      </c>
      <c r="H10715">
        <v>2.3400000000000001E-2</v>
      </c>
      <c r="I10715">
        <v>2.0000000000000001E-4</v>
      </c>
      <c r="J10715">
        <v>2.2700000000000001E-2</v>
      </c>
      <c r="K10715">
        <v>0.2482</v>
      </c>
    </row>
    <row r="10716" spans="1:11" hidden="1">
      <c r="A10716" t="s">
        <v>664</v>
      </c>
      <c r="B10716" t="s">
        <v>663</v>
      </c>
      <c r="C10716">
        <v>182</v>
      </c>
      <c r="D10716" t="s">
        <v>31</v>
      </c>
      <c r="E10716">
        <v>1.0561</v>
      </c>
      <c r="F10716">
        <v>-1.6022000000000001</v>
      </c>
      <c r="G10716">
        <v>10.3088</v>
      </c>
      <c r="H10716">
        <v>2.3400000000000001E-2</v>
      </c>
      <c r="I10716">
        <v>2.0000000000000001E-4</v>
      </c>
      <c r="J10716">
        <v>1.24E-2</v>
      </c>
      <c r="K10716">
        <v>-5.1242000000000001</v>
      </c>
    </row>
    <row r="10717" spans="1:11" hidden="1">
      <c r="A10717" t="s">
        <v>664</v>
      </c>
      <c r="B10717" t="s">
        <v>663</v>
      </c>
      <c r="C10717">
        <v>182</v>
      </c>
      <c r="D10717" t="s">
        <v>31</v>
      </c>
      <c r="E10717">
        <v>1.4921</v>
      </c>
      <c r="F10717">
        <v>-1.6022000000000001</v>
      </c>
      <c r="G10717">
        <v>6.0205000000000002</v>
      </c>
      <c r="H10717">
        <v>2.3400000000000001E-2</v>
      </c>
      <c r="I10717">
        <v>2.0000000000000001E-4</v>
      </c>
      <c r="J10717">
        <v>2.2000000000000001E-3</v>
      </c>
      <c r="K10717">
        <v>-8.6837999999999997</v>
      </c>
    </row>
    <row r="10718" spans="1:11" hidden="1">
      <c r="A10718" t="s">
        <v>664</v>
      </c>
      <c r="B10718" t="s">
        <v>663</v>
      </c>
      <c r="C10718">
        <v>182</v>
      </c>
      <c r="D10718" t="s">
        <v>31</v>
      </c>
      <c r="E10718">
        <v>1.9279999999999999</v>
      </c>
      <c r="F10718">
        <v>-1.6022000000000001</v>
      </c>
      <c r="G10718">
        <v>1.7611000000000001</v>
      </c>
      <c r="H10718">
        <v>2.3400000000000001E-2</v>
      </c>
      <c r="I10718">
        <v>2.0000000000000001E-4</v>
      </c>
      <c r="J10718">
        <v>-8.0000000000000002E-3</v>
      </c>
      <c r="K10718">
        <v>-10.374599999999999</v>
      </c>
    </row>
    <row r="10719" spans="1:11" hidden="1">
      <c r="A10719" t="s">
        <v>664</v>
      </c>
      <c r="B10719" t="s">
        <v>663</v>
      </c>
      <c r="C10719">
        <v>182</v>
      </c>
      <c r="D10719" t="s">
        <v>31</v>
      </c>
      <c r="E10719">
        <v>2.3639999999999999</v>
      </c>
      <c r="F10719">
        <v>-1.6022000000000001</v>
      </c>
      <c r="G10719">
        <v>-1.3010999999999999</v>
      </c>
      <c r="H10719">
        <v>2.3400000000000001E-2</v>
      </c>
      <c r="I10719">
        <v>2.0000000000000001E-4</v>
      </c>
      <c r="J10719">
        <v>-1.8200000000000001E-2</v>
      </c>
      <c r="K10719">
        <v>-10.4092</v>
      </c>
    </row>
    <row r="10720" spans="1:11" hidden="1">
      <c r="A10720" t="s">
        <v>664</v>
      </c>
      <c r="B10720" t="s">
        <v>663</v>
      </c>
      <c r="C10720">
        <v>182</v>
      </c>
      <c r="D10720" t="s">
        <v>31</v>
      </c>
      <c r="E10720">
        <v>2.8</v>
      </c>
      <c r="F10720">
        <v>-1.6022000000000001</v>
      </c>
      <c r="G10720">
        <v>-2.5575999999999999</v>
      </c>
      <c r="H10720">
        <v>2.3400000000000001E-2</v>
      </c>
      <c r="I10720">
        <v>2.0000000000000001E-4</v>
      </c>
      <c r="J10720">
        <v>-2.8299999999999999E-2</v>
      </c>
      <c r="K10720">
        <v>-9.5000999999999998</v>
      </c>
    </row>
    <row r="10721" spans="1:11" hidden="1">
      <c r="A10721" t="s">
        <v>664</v>
      </c>
      <c r="B10721" t="s">
        <v>663</v>
      </c>
      <c r="C10721">
        <v>182</v>
      </c>
      <c r="D10721" t="s">
        <v>31</v>
      </c>
      <c r="E10721">
        <v>2.8</v>
      </c>
      <c r="F10721">
        <v>-0.57069999999999999</v>
      </c>
      <c r="G10721">
        <v>-8.1037999999999997</v>
      </c>
      <c r="H10721">
        <v>-8.5800000000000001E-2</v>
      </c>
      <c r="I10721">
        <v>2.0000000000000001E-4</v>
      </c>
      <c r="J10721">
        <v>-0.1313</v>
      </c>
      <c r="K10721">
        <v>-9.5000999999999998</v>
      </c>
    </row>
    <row r="10722" spans="1:11" hidden="1">
      <c r="A10722" t="s">
        <v>664</v>
      </c>
      <c r="B10722" t="s">
        <v>663</v>
      </c>
      <c r="C10722">
        <v>182</v>
      </c>
      <c r="D10722" t="s">
        <v>31</v>
      </c>
      <c r="E10722">
        <v>3.2360000000000002</v>
      </c>
      <c r="F10722">
        <v>-0.57069999999999999</v>
      </c>
      <c r="G10722">
        <v>-8.4573</v>
      </c>
      <c r="H10722">
        <v>-8.5800000000000001E-2</v>
      </c>
      <c r="I10722">
        <v>2.0000000000000001E-4</v>
      </c>
      <c r="J10722">
        <v>-9.3899999999999997E-2</v>
      </c>
      <c r="K10722">
        <v>-5.8776999999999999</v>
      </c>
    </row>
    <row r="10723" spans="1:11" hidden="1">
      <c r="A10723" t="s">
        <v>664</v>
      </c>
      <c r="B10723" t="s">
        <v>663</v>
      </c>
      <c r="C10723">
        <v>182</v>
      </c>
      <c r="D10723" t="s">
        <v>31</v>
      </c>
      <c r="E10723">
        <v>3.6720000000000002</v>
      </c>
      <c r="F10723">
        <v>-0.57069999999999999</v>
      </c>
      <c r="G10723">
        <v>-8.8109000000000002</v>
      </c>
      <c r="H10723">
        <v>-8.5800000000000001E-2</v>
      </c>
      <c r="I10723">
        <v>2.0000000000000001E-4</v>
      </c>
      <c r="J10723">
        <v>-5.6500000000000002E-2</v>
      </c>
      <c r="K10723">
        <v>-2.1012</v>
      </c>
    </row>
    <row r="10724" spans="1:11" hidden="1">
      <c r="A10724" t="s">
        <v>664</v>
      </c>
      <c r="B10724" t="s">
        <v>663</v>
      </c>
      <c r="C10724">
        <v>182</v>
      </c>
      <c r="D10724" t="s">
        <v>31</v>
      </c>
      <c r="E10724">
        <v>4.1079999999999997</v>
      </c>
      <c r="F10724">
        <v>-0.57069999999999999</v>
      </c>
      <c r="G10724">
        <v>-9.1644000000000005</v>
      </c>
      <c r="H10724">
        <v>-8.5800000000000001E-2</v>
      </c>
      <c r="I10724">
        <v>2.0000000000000001E-4</v>
      </c>
      <c r="J10724">
        <v>-1.9099999999999999E-2</v>
      </c>
      <c r="K10724">
        <v>1.8294999999999999</v>
      </c>
    </row>
    <row r="10725" spans="1:11" hidden="1">
      <c r="A10725" t="s">
        <v>664</v>
      </c>
      <c r="B10725" t="s">
        <v>663</v>
      </c>
      <c r="C10725">
        <v>182</v>
      </c>
      <c r="D10725" t="s">
        <v>31</v>
      </c>
      <c r="E10725">
        <v>4.5438999999999998</v>
      </c>
      <c r="F10725">
        <v>-0.57069999999999999</v>
      </c>
      <c r="G10725">
        <v>-9.5180000000000007</v>
      </c>
      <c r="H10725">
        <v>-8.5800000000000001E-2</v>
      </c>
      <c r="I10725">
        <v>2.0000000000000001E-4</v>
      </c>
      <c r="J10725">
        <v>1.8800000000000001E-2</v>
      </c>
      <c r="K10725">
        <v>5.9142999999999999</v>
      </c>
    </row>
    <row r="10726" spans="1:11" hidden="1">
      <c r="A10726" t="s">
        <v>664</v>
      </c>
      <c r="B10726" t="s">
        <v>663</v>
      </c>
      <c r="C10726">
        <v>182</v>
      </c>
      <c r="D10726" t="s">
        <v>31</v>
      </c>
      <c r="E10726">
        <v>4.9798999999999998</v>
      </c>
      <c r="F10726">
        <v>-0.57069999999999999</v>
      </c>
      <c r="G10726">
        <v>-9.8716000000000008</v>
      </c>
      <c r="H10726">
        <v>-8.5800000000000001E-2</v>
      </c>
      <c r="I10726">
        <v>2.0000000000000001E-4</v>
      </c>
      <c r="J10726">
        <v>5.6899999999999999E-2</v>
      </c>
      <c r="K10726">
        <v>10.1533</v>
      </c>
    </row>
    <row r="10727" spans="1:11" hidden="1">
      <c r="A10727" t="s">
        <v>664</v>
      </c>
      <c r="B10727" t="s">
        <v>663</v>
      </c>
      <c r="C10727">
        <v>182</v>
      </c>
      <c r="D10727" t="s">
        <v>31</v>
      </c>
      <c r="E10727">
        <v>5.4158999999999997</v>
      </c>
      <c r="F10727">
        <v>-0.57069999999999999</v>
      </c>
      <c r="G10727">
        <v>-10.225099999999999</v>
      </c>
      <c r="H10727">
        <v>-8.5800000000000001E-2</v>
      </c>
      <c r="I10727">
        <v>2.0000000000000001E-4</v>
      </c>
      <c r="J10727">
        <v>9.5000000000000001E-2</v>
      </c>
      <c r="K10727">
        <v>14.5464</v>
      </c>
    </row>
    <row r="10728" spans="1:11" hidden="1">
      <c r="A10728" t="s">
        <v>664</v>
      </c>
      <c r="B10728" t="s">
        <v>663</v>
      </c>
      <c r="C10728">
        <v>182</v>
      </c>
      <c r="D10728" t="s">
        <v>32</v>
      </c>
      <c r="E10728">
        <v>0.18410000000000001</v>
      </c>
      <c r="F10728">
        <v>-1.6132</v>
      </c>
      <c r="G10728">
        <v>16.071000000000002</v>
      </c>
      <c r="H10728">
        <v>2.3400000000000001E-2</v>
      </c>
      <c r="I10728">
        <v>2.0000000000000001E-4</v>
      </c>
      <c r="J10728">
        <v>3.2800000000000003E-2</v>
      </c>
      <c r="K10728">
        <v>6.8217999999999996</v>
      </c>
    </row>
    <row r="10729" spans="1:11" hidden="1">
      <c r="A10729" t="s">
        <v>664</v>
      </c>
      <c r="B10729" t="s">
        <v>663</v>
      </c>
      <c r="C10729">
        <v>182</v>
      </c>
      <c r="D10729" t="s">
        <v>32</v>
      </c>
      <c r="E10729">
        <v>0.62009999999999998</v>
      </c>
      <c r="F10729">
        <v>-1.6132</v>
      </c>
      <c r="G10729">
        <v>14.052099999999999</v>
      </c>
      <c r="H10729">
        <v>2.3400000000000001E-2</v>
      </c>
      <c r="I10729">
        <v>2.0000000000000001E-4</v>
      </c>
      <c r="J10729">
        <v>2.2599999999999999E-2</v>
      </c>
      <c r="K10729">
        <v>0.18959999999999999</v>
      </c>
    </row>
    <row r="10730" spans="1:11" hidden="1">
      <c r="A10730" t="s">
        <v>664</v>
      </c>
      <c r="B10730" t="s">
        <v>663</v>
      </c>
      <c r="C10730">
        <v>182</v>
      </c>
      <c r="D10730" t="s">
        <v>32</v>
      </c>
      <c r="E10730">
        <v>1.0561</v>
      </c>
      <c r="F10730">
        <v>-1.6132</v>
      </c>
      <c r="G10730">
        <v>10.280799999999999</v>
      </c>
      <c r="H10730">
        <v>2.3400000000000001E-2</v>
      </c>
      <c r="I10730">
        <v>2.0000000000000001E-4</v>
      </c>
      <c r="J10730">
        <v>1.24E-2</v>
      </c>
      <c r="K10730">
        <v>-5.1706000000000003</v>
      </c>
    </row>
    <row r="10731" spans="1:11" hidden="1">
      <c r="A10731" t="s">
        <v>664</v>
      </c>
      <c r="B10731" t="s">
        <v>663</v>
      </c>
      <c r="C10731">
        <v>182</v>
      </c>
      <c r="D10731" t="s">
        <v>32</v>
      </c>
      <c r="E10731">
        <v>1.4921</v>
      </c>
      <c r="F10731">
        <v>-1.6132</v>
      </c>
      <c r="G10731">
        <v>5.9924999999999997</v>
      </c>
      <c r="H10731">
        <v>2.3400000000000001E-2</v>
      </c>
      <c r="I10731">
        <v>2.0000000000000001E-4</v>
      </c>
      <c r="J10731">
        <v>2.2000000000000001E-3</v>
      </c>
      <c r="K10731">
        <v>-8.7180999999999997</v>
      </c>
    </row>
    <row r="10732" spans="1:11" hidden="1">
      <c r="A10732" t="s">
        <v>664</v>
      </c>
      <c r="B10732" t="s">
        <v>663</v>
      </c>
      <c r="C10732">
        <v>182</v>
      </c>
      <c r="D10732" t="s">
        <v>32</v>
      </c>
      <c r="E10732">
        <v>1.9279999999999999</v>
      </c>
      <c r="F10732">
        <v>-1.6132</v>
      </c>
      <c r="G10732">
        <v>1.7331000000000001</v>
      </c>
      <c r="H10732">
        <v>2.3400000000000001E-2</v>
      </c>
      <c r="I10732">
        <v>2.0000000000000001E-4</v>
      </c>
      <c r="J10732">
        <v>-8.0000000000000002E-3</v>
      </c>
      <c r="K10732">
        <v>-10.396599999999999</v>
      </c>
    </row>
    <row r="10733" spans="1:11" hidden="1">
      <c r="A10733" t="s">
        <v>664</v>
      </c>
      <c r="B10733" t="s">
        <v>663</v>
      </c>
      <c r="C10733">
        <v>182</v>
      </c>
      <c r="D10733" t="s">
        <v>32</v>
      </c>
      <c r="E10733">
        <v>2.3639999999999999</v>
      </c>
      <c r="F10733">
        <v>-1.6132</v>
      </c>
      <c r="G10733">
        <v>-1.3290999999999999</v>
      </c>
      <c r="H10733">
        <v>2.3400000000000001E-2</v>
      </c>
      <c r="I10733">
        <v>2.0000000000000001E-4</v>
      </c>
      <c r="J10733">
        <v>-1.8200000000000001E-2</v>
      </c>
      <c r="K10733">
        <v>-10.4191</v>
      </c>
    </row>
    <row r="10734" spans="1:11" hidden="1">
      <c r="A10734" t="s">
        <v>664</v>
      </c>
      <c r="B10734" t="s">
        <v>663</v>
      </c>
      <c r="C10734">
        <v>182</v>
      </c>
      <c r="D10734" t="s">
        <v>32</v>
      </c>
      <c r="E10734">
        <v>2.8</v>
      </c>
      <c r="F10734">
        <v>-1.6132</v>
      </c>
      <c r="G10734">
        <v>-2.5855999999999999</v>
      </c>
      <c r="H10734">
        <v>2.3400000000000001E-2</v>
      </c>
      <c r="I10734">
        <v>2.0000000000000001E-4</v>
      </c>
      <c r="J10734">
        <v>-2.8400000000000002E-2</v>
      </c>
      <c r="K10734">
        <v>-9.5024999999999995</v>
      </c>
    </row>
    <row r="10735" spans="1:11" hidden="1">
      <c r="A10735" t="s">
        <v>664</v>
      </c>
      <c r="B10735" t="s">
        <v>663</v>
      </c>
      <c r="C10735">
        <v>182</v>
      </c>
      <c r="D10735" t="s">
        <v>32</v>
      </c>
      <c r="E10735">
        <v>2.8</v>
      </c>
      <c r="F10735">
        <v>-0.57779999999999998</v>
      </c>
      <c r="G10735">
        <v>-8.1318000000000001</v>
      </c>
      <c r="H10735">
        <v>-8.7400000000000005E-2</v>
      </c>
      <c r="I10735">
        <v>2.0000000000000001E-4</v>
      </c>
      <c r="J10735">
        <v>-0.13350000000000001</v>
      </c>
      <c r="K10735">
        <v>-9.5024999999999995</v>
      </c>
    </row>
    <row r="10736" spans="1:11" hidden="1">
      <c r="A10736" t="s">
        <v>664</v>
      </c>
      <c r="B10736" t="s">
        <v>663</v>
      </c>
      <c r="C10736">
        <v>182</v>
      </c>
      <c r="D10736" t="s">
        <v>32</v>
      </c>
      <c r="E10736">
        <v>3.2360000000000002</v>
      </c>
      <c r="F10736">
        <v>-0.57779999999999998</v>
      </c>
      <c r="G10736">
        <v>-8.4853000000000005</v>
      </c>
      <c r="H10736">
        <v>-8.7400000000000005E-2</v>
      </c>
      <c r="I10736">
        <v>2.0000000000000001E-4</v>
      </c>
      <c r="J10736">
        <v>-9.5500000000000002E-2</v>
      </c>
      <c r="K10736">
        <v>-5.8922999999999996</v>
      </c>
    </row>
    <row r="10737" spans="1:11" hidden="1">
      <c r="A10737" t="s">
        <v>664</v>
      </c>
      <c r="B10737" t="s">
        <v>663</v>
      </c>
      <c r="C10737">
        <v>182</v>
      </c>
      <c r="D10737" t="s">
        <v>32</v>
      </c>
      <c r="E10737">
        <v>3.6720000000000002</v>
      </c>
      <c r="F10737">
        <v>-0.57779999999999998</v>
      </c>
      <c r="G10737">
        <v>-8.8389000000000006</v>
      </c>
      <c r="H10737">
        <v>-8.7400000000000005E-2</v>
      </c>
      <c r="I10737">
        <v>2.0000000000000001E-4</v>
      </c>
      <c r="J10737">
        <v>-5.74E-2</v>
      </c>
      <c r="K10737">
        <v>-2.1280000000000001</v>
      </c>
    </row>
    <row r="10738" spans="1:11" hidden="1">
      <c r="A10738" t="s">
        <v>664</v>
      </c>
      <c r="B10738" t="s">
        <v>663</v>
      </c>
      <c r="C10738">
        <v>182</v>
      </c>
      <c r="D10738" t="s">
        <v>32</v>
      </c>
      <c r="E10738">
        <v>4.1079999999999997</v>
      </c>
      <c r="F10738">
        <v>-0.57779999999999998</v>
      </c>
      <c r="G10738">
        <v>-9.1923999999999992</v>
      </c>
      <c r="H10738">
        <v>-8.7400000000000005E-2</v>
      </c>
      <c r="I10738">
        <v>2.0000000000000001E-4</v>
      </c>
      <c r="J10738">
        <v>-1.9300000000000001E-2</v>
      </c>
      <c r="K10738">
        <v>1.7905</v>
      </c>
    </row>
    <row r="10739" spans="1:11" hidden="1">
      <c r="A10739" t="s">
        <v>664</v>
      </c>
      <c r="B10739" t="s">
        <v>663</v>
      </c>
      <c r="C10739">
        <v>182</v>
      </c>
      <c r="D10739" t="s">
        <v>32</v>
      </c>
      <c r="E10739">
        <v>4.5438999999999998</v>
      </c>
      <c r="F10739">
        <v>-0.57779999999999998</v>
      </c>
      <c r="G10739">
        <v>-9.5459999999999994</v>
      </c>
      <c r="H10739">
        <v>-8.7400000000000005E-2</v>
      </c>
      <c r="I10739">
        <v>2.0000000000000001E-4</v>
      </c>
      <c r="J10739">
        <v>1.83E-2</v>
      </c>
      <c r="K10739">
        <v>5.8631000000000002</v>
      </c>
    </row>
    <row r="10740" spans="1:11" hidden="1">
      <c r="A10740" t="s">
        <v>664</v>
      </c>
      <c r="B10740" t="s">
        <v>663</v>
      </c>
      <c r="C10740">
        <v>182</v>
      </c>
      <c r="D10740" t="s">
        <v>32</v>
      </c>
      <c r="E10740">
        <v>4.9798999999999998</v>
      </c>
      <c r="F10740">
        <v>-0.57779999999999998</v>
      </c>
      <c r="G10740">
        <v>-9.8995999999999995</v>
      </c>
      <c r="H10740">
        <v>-8.7400000000000005E-2</v>
      </c>
      <c r="I10740">
        <v>2.0000000000000001E-4</v>
      </c>
      <c r="J10740">
        <v>5.5800000000000002E-2</v>
      </c>
      <c r="K10740">
        <v>10.0899</v>
      </c>
    </row>
    <row r="10741" spans="1:11" hidden="1">
      <c r="A10741" t="s">
        <v>664</v>
      </c>
      <c r="B10741" t="s">
        <v>663</v>
      </c>
      <c r="C10741">
        <v>182</v>
      </c>
      <c r="D10741" t="s">
        <v>32</v>
      </c>
      <c r="E10741">
        <v>5.4158999999999997</v>
      </c>
      <c r="F10741">
        <v>-0.57779999999999998</v>
      </c>
      <c r="G10741">
        <v>-10.2531</v>
      </c>
      <c r="H10741">
        <v>-8.7400000000000005E-2</v>
      </c>
      <c r="I10741">
        <v>2.0000000000000001E-4</v>
      </c>
      <c r="J10741">
        <v>9.3200000000000005E-2</v>
      </c>
      <c r="K10741">
        <v>14.470800000000001</v>
      </c>
    </row>
    <row r="10742" spans="1:11" hidden="1">
      <c r="A10742" t="s">
        <v>664</v>
      </c>
      <c r="B10742" t="s">
        <v>663</v>
      </c>
      <c r="C10742">
        <v>182</v>
      </c>
      <c r="D10742" t="s">
        <v>33</v>
      </c>
      <c r="E10742">
        <v>0.18410000000000001</v>
      </c>
      <c r="F10742">
        <v>-1.0406</v>
      </c>
      <c r="G10742">
        <v>10.3725</v>
      </c>
      <c r="H10742">
        <v>1.54E-2</v>
      </c>
      <c r="I10742">
        <v>2.0000000000000001E-4</v>
      </c>
      <c r="J10742">
        <v>2.1499999999999998E-2</v>
      </c>
      <c r="K10742">
        <v>4.6025</v>
      </c>
    </row>
    <row r="10743" spans="1:11" hidden="1">
      <c r="A10743" t="s">
        <v>664</v>
      </c>
      <c r="B10743" t="s">
        <v>663</v>
      </c>
      <c r="C10743">
        <v>182</v>
      </c>
      <c r="D10743" t="s">
        <v>33</v>
      </c>
      <c r="E10743">
        <v>0.62009999999999998</v>
      </c>
      <c r="F10743">
        <v>-1.0406</v>
      </c>
      <c r="G10743">
        <v>9.0548000000000002</v>
      </c>
      <c r="H10743">
        <v>1.54E-2</v>
      </c>
      <c r="I10743">
        <v>2.0000000000000001E-4</v>
      </c>
      <c r="J10743">
        <v>1.4800000000000001E-2</v>
      </c>
      <c r="K10743">
        <v>0.32950000000000002</v>
      </c>
    </row>
    <row r="10744" spans="1:11" hidden="1">
      <c r="A10744" t="s">
        <v>664</v>
      </c>
      <c r="B10744" t="s">
        <v>663</v>
      </c>
      <c r="C10744">
        <v>182</v>
      </c>
      <c r="D10744" t="s">
        <v>33</v>
      </c>
      <c r="E10744">
        <v>1.0561</v>
      </c>
      <c r="F10744">
        <v>-1.0406</v>
      </c>
      <c r="G10744">
        <v>6.7225000000000001</v>
      </c>
      <c r="H10744">
        <v>1.54E-2</v>
      </c>
      <c r="I10744">
        <v>2.0000000000000001E-4</v>
      </c>
      <c r="J10744">
        <v>8.0000000000000002E-3</v>
      </c>
      <c r="K10744">
        <v>-3.1421000000000001</v>
      </c>
    </row>
    <row r="10745" spans="1:11" hidden="1">
      <c r="A10745" t="s">
        <v>664</v>
      </c>
      <c r="B10745" t="s">
        <v>663</v>
      </c>
      <c r="C10745">
        <v>182</v>
      </c>
      <c r="D10745" t="s">
        <v>33</v>
      </c>
      <c r="E10745">
        <v>1.4921</v>
      </c>
      <c r="F10745">
        <v>-1.0406</v>
      </c>
      <c r="G10745">
        <v>4.0910000000000002</v>
      </c>
      <c r="H10745">
        <v>1.54E-2</v>
      </c>
      <c r="I10745">
        <v>2.0000000000000001E-4</v>
      </c>
      <c r="J10745">
        <v>1.2999999999999999E-3</v>
      </c>
      <c r="K10745">
        <v>-5.4993999999999996</v>
      </c>
    </row>
    <row r="10746" spans="1:11" hidden="1">
      <c r="A10746" t="s">
        <v>664</v>
      </c>
      <c r="B10746" t="s">
        <v>663</v>
      </c>
      <c r="C10746">
        <v>182</v>
      </c>
      <c r="D10746" t="s">
        <v>33</v>
      </c>
      <c r="E10746">
        <v>1.9279999999999999</v>
      </c>
      <c r="F10746">
        <v>-1.0406</v>
      </c>
      <c r="G10746">
        <v>1.4761</v>
      </c>
      <c r="H10746">
        <v>1.54E-2</v>
      </c>
      <c r="I10746">
        <v>2.0000000000000001E-4</v>
      </c>
      <c r="J10746">
        <v>-5.4000000000000003E-3</v>
      </c>
      <c r="K10746">
        <v>-6.7098000000000004</v>
      </c>
    </row>
    <row r="10747" spans="1:11" hidden="1">
      <c r="A10747" t="s">
        <v>664</v>
      </c>
      <c r="B10747" t="s">
        <v>663</v>
      </c>
      <c r="C10747">
        <v>182</v>
      </c>
      <c r="D10747" t="s">
        <v>33</v>
      </c>
      <c r="E10747">
        <v>2.3639999999999999</v>
      </c>
      <c r="F10747">
        <v>-1.0406</v>
      </c>
      <c r="G10747">
        <v>-0.4456</v>
      </c>
      <c r="H10747">
        <v>1.54E-2</v>
      </c>
      <c r="I10747">
        <v>2.0000000000000001E-4</v>
      </c>
      <c r="J10747">
        <v>-1.21E-2</v>
      </c>
      <c r="K10747">
        <v>-6.8963999999999999</v>
      </c>
    </row>
    <row r="10748" spans="1:11" hidden="1">
      <c r="A10748" t="s">
        <v>664</v>
      </c>
      <c r="B10748" t="s">
        <v>663</v>
      </c>
      <c r="C10748">
        <v>182</v>
      </c>
      <c r="D10748" t="s">
        <v>33</v>
      </c>
      <c r="E10748">
        <v>2.8</v>
      </c>
      <c r="F10748">
        <v>-1.0406</v>
      </c>
      <c r="G10748">
        <v>-1.3219000000000001</v>
      </c>
      <c r="H10748">
        <v>1.54E-2</v>
      </c>
      <c r="I10748">
        <v>2.0000000000000001E-4</v>
      </c>
      <c r="J10748">
        <v>-1.89E-2</v>
      </c>
      <c r="K10748">
        <v>-6.4732000000000003</v>
      </c>
    </row>
    <row r="10749" spans="1:11" hidden="1">
      <c r="A10749" t="s">
        <v>664</v>
      </c>
      <c r="B10749" t="s">
        <v>663</v>
      </c>
      <c r="C10749">
        <v>182</v>
      </c>
      <c r="D10749" t="s">
        <v>33</v>
      </c>
      <c r="E10749">
        <v>2.8</v>
      </c>
      <c r="F10749">
        <v>-0.32790000000000002</v>
      </c>
      <c r="G10749">
        <v>-5.0631000000000004</v>
      </c>
      <c r="H10749">
        <v>-5.6899999999999999E-2</v>
      </c>
      <c r="I10749">
        <v>2.0000000000000001E-4</v>
      </c>
      <c r="J10749">
        <v>-8.6999999999999994E-2</v>
      </c>
      <c r="K10749">
        <v>-6.4732000000000003</v>
      </c>
    </row>
    <row r="10750" spans="1:11" hidden="1">
      <c r="A10750" t="s">
        <v>664</v>
      </c>
      <c r="B10750" t="s">
        <v>663</v>
      </c>
      <c r="C10750">
        <v>182</v>
      </c>
      <c r="D10750" t="s">
        <v>33</v>
      </c>
      <c r="E10750">
        <v>3.2360000000000002</v>
      </c>
      <c r="F10750">
        <v>-0.32790000000000002</v>
      </c>
      <c r="G10750">
        <v>-5.4165999999999999</v>
      </c>
      <c r="H10750">
        <v>-5.6899999999999999E-2</v>
      </c>
      <c r="I10750">
        <v>2.0000000000000001E-4</v>
      </c>
      <c r="J10750">
        <v>-6.2199999999999998E-2</v>
      </c>
      <c r="K10750">
        <v>-4.1886999999999999</v>
      </c>
    </row>
    <row r="10751" spans="1:11" hidden="1">
      <c r="A10751" t="s">
        <v>664</v>
      </c>
      <c r="B10751" t="s">
        <v>663</v>
      </c>
      <c r="C10751">
        <v>182</v>
      </c>
      <c r="D10751" t="s">
        <v>33</v>
      </c>
      <c r="E10751">
        <v>3.6720000000000002</v>
      </c>
      <c r="F10751">
        <v>-0.32790000000000002</v>
      </c>
      <c r="G10751">
        <v>-5.7702</v>
      </c>
      <c r="H10751">
        <v>-5.6899999999999999E-2</v>
      </c>
      <c r="I10751">
        <v>2.0000000000000001E-4</v>
      </c>
      <c r="J10751">
        <v>-3.7400000000000003E-2</v>
      </c>
      <c r="K10751">
        <v>-1.7501</v>
      </c>
    </row>
    <row r="10752" spans="1:11" hidden="1">
      <c r="A10752" t="s">
        <v>664</v>
      </c>
      <c r="B10752" t="s">
        <v>663</v>
      </c>
      <c r="C10752">
        <v>182</v>
      </c>
      <c r="D10752" t="s">
        <v>33</v>
      </c>
      <c r="E10752">
        <v>4.1079999999999997</v>
      </c>
      <c r="F10752">
        <v>-0.32790000000000002</v>
      </c>
      <c r="G10752">
        <v>-6.1237000000000004</v>
      </c>
      <c r="H10752">
        <v>-5.6899999999999999E-2</v>
      </c>
      <c r="I10752">
        <v>2.0000000000000001E-4</v>
      </c>
      <c r="J10752">
        <v>-1.26E-2</v>
      </c>
      <c r="K10752">
        <v>0.8427</v>
      </c>
    </row>
    <row r="10753" spans="1:11" hidden="1">
      <c r="A10753" t="s">
        <v>664</v>
      </c>
      <c r="B10753" t="s">
        <v>663</v>
      </c>
      <c r="C10753">
        <v>182</v>
      </c>
      <c r="D10753" t="s">
        <v>33</v>
      </c>
      <c r="E10753">
        <v>4.5438999999999998</v>
      </c>
      <c r="F10753">
        <v>-0.32790000000000002</v>
      </c>
      <c r="G10753">
        <v>-6.4772999999999996</v>
      </c>
      <c r="H10753">
        <v>-5.6899999999999999E-2</v>
      </c>
      <c r="I10753">
        <v>2.0000000000000001E-4</v>
      </c>
      <c r="J10753">
        <v>1.21E-2</v>
      </c>
      <c r="K10753">
        <v>3.5895999999999999</v>
      </c>
    </row>
    <row r="10754" spans="1:11" hidden="1">
      <c r="A10754" t="s">
        <v>664</v>
      </c>
      <c r="B10754" t="s">
        <v>663</v>
      </c>
      <c r="C10754">
        <v>182</v>
      </c>
      <c r="D10754" t="s">
        <v>33</v>
      </c>
      <c r="E10754">
        <v>4.9798999999999998</v>
      </c>
      <c r="F10754">
        <v>-0.32790000000000002</v>
      </c>
      <c r="G10754">
        <v>-6.8308999999999997</v>
      </c>
      <c r="H10754">
        <v>-5.6899999999999999E-2</v>
      </c>
      <c r="I10754">
        <v>2.0000000000000001E-4</v>
      </c>
      <c r="J10754">
        <v>3.6900000000000002E-2</v>
      </c>
      <c r="K10754">
        <v>6.4907000000000004</v>
      </c>
    </row>
    <row r="10755" spans="1:11" hidden="1">
      <c r="A10755" t="s">
        <v>664</v>
      </c>
      <c r="B10755" t="s">
        <v>663</v>
      </c>
      <c r="C10755">
        <v>182</v>
      </c>
      <c r="D10755" t="s">
        <v>33</v>
      </c>
      <c r="E10755">
        <v>5.4158999999999997</v>
      </c>
      <c r="F10755">
        <v>-0.32790000000000002</v>
      </c>
      <c r="G10755">
        <v>-7.1844000000000001</v>
      </c>
      <c r="H10755">
        <v>-5.6899999999999999E-2</v>
      </c>
      <c r="I10755">
        <v>2.0000000000000001E-4</v>
      </c>
      <c r="J10755">
        <v>6.1699999999999998E-2</v>
      </c>
      <c r="K10755">
        <v>9.5458999999999996</v>
      </c>
    </row>
    <row r="10756" spans="1:11" hidden="1">
      <c r="A10756" t="s">
        <v>664</v>
      </c>
      <c r="B10756" t="s">
        <v>663</v>
      </c>
      <c r="C10756">
        <v>182</v>
      </c>
      <c r="D10756" t="s">
        <v>34</v>
      </c>
      <c r="E10756">
        <v>0.18410000000000001</v>
      </c>
      <c r="F10756">
        <v>-1.0406</v>
      </c>
      <c r="G10756">
        <v>10.3725</v>
      </c>
      <c r="H10756">
        <v>1.54E-2</v>
      </c>
      <c r="I10756">
        <v>2.0000000000000001E-4</v>
      </c>
      <c r="J10756">
        <v>2.1499999999999998E-2</v>
      </c>
      <c r="K10756">
        <v>4.6025</v>
      </c>
    </row>
    <row r="10757" spans="1:11" hidden="1">
      <c r="A10757" t="s">
        <v>664</v>
      </c>
      <c r="B10757" t="s">
        <v>663</v>
      </c>
      <c r="C10757">
        <v>182</v>
      </c>
      <c r="D10757" t="s">
        <v>34</v>
      </c>
      <c r="E10757">
        <v>0.62009999999999998</v>
      </c>
      <c r="F10757">
        <v>-1.0406</v>
      </c>
      <c r="G10757">
        <v>9.0548000000000002</v>
      </c>
      <c r="H10757">
        <v>1.54E-2</v>
      </c>
      <c r="I10757">
        <v>2.0000000000000001E-4</v>
      </c>
      <c r="J10757">
        <v>1.4800000000000001E-2</v>
      </c>
      <c r="K10757">
        <v>0.32950000000000002</v>
      </c>
    </row>
    <row r="10758" spans="1:11" hidden="1">
      <c r="A10758" t="s">
        <v>664</v>
      </c>
      <c r="B10758" t="s">
        <v>663</v>
      </c>
      <c r="C10758">
        <v>182</v>
      </c>
      <c r="D10758" t="s">
        <v>34</v>
      </c>
      <c r="E10758">
        <v>1.0561</v>
      </c>
      <c r="F10758">
        <v>-1.0406</v>
      </c>
      <c r="G10758">
        <v>6.7225000000000001</v>
      </c>
      <c r="H10758">
        <v>1.54E-2</v>
      </c>
      <c r="I10758">
        <v>2.0000000000000001E-4</v>
      </c>
      <c r="J10758">
        <v>8.0000000000000002E-3</v>
      </c>
      <c r="K10758">
        <v>-3.1421000000000001</v>
      </c>
    </row>
    <row r="10759" spans="1:11" hidden="1">
      <c r="A10759" t="s">
        <v>664</v>
      </c>
      <c r="B10759" t="s">
        <v>663</v>
      </c>
      <c r="C10759">
        <v>182</v>
      </c>
      <c r="D10759" t="s">
        <v>34</v>
      </c>
      <c r="E10759">
        <v>1.4921</v>
      </c>
      <c r="F10759">
        <v>-1.0406</v>
      </c>
      <c r="G10759">
        <v>4.0910000000000002</v>
      </c>
      <c r="H10759">
        <v>1.54E-2</v>
      </c>
      <c r="I10759">
        <v>2.0000000000000001E-4</v>
      </c>
      <c r="J10759">
        <v>1.2999999999999999E-3</v>
      </c>
      <c r="K10759">
        <v>-5.4993999999999996</v>
      </c>
    </row>
    <row r="10760" spans="1:11" hidden="1">
      <c r="A10760" t="s">
        <v>664</v>
      </c>
      <c r="B10760" t="s">
        <v>663</v>
      </c>
      <c r="C10760">
        <v>182</v>
      </c>
      <c r="D10760" t="s">
        <v>34</v>
      </c>
      <c r="E10760">
        <v>1.9279999999999999</v>
      </c>
      <c r="F10760">
        <v>-1.0406</v>
      </c>
      <c r="G10760">
        <v>1.4761</v>
      </c>
      <c r="H10760">
        <v>1.54E-2</v>
      </c>
      <c r="I10760">
        <v>2.0000000000000001E-4</v>
      </c>
      <c r="J10760">
        <v>-5.4000000000000003E-3</v>
      </c>
      <c r="K10760">
        <v>-6.7098000000000004</v>
      </c>
    </row>
    <row r="10761" spans="1:11" hidden="1">
      <c r="A10761" t="s">
        <v>664</v>
      </c>
      <c r="B10761" t="s">
        <v>663</v>
      </c>
      <c r="C10761">
        <v>182</v>
      </c>
      <c r="D10761" t="s">
        <v>34</v>
      </c>
      <c r="E10761">
        <v>2.3639999999999999</v>
      </c>
      <c r="F10761">
        <v>-1.0406</v>
      </c>
      <c r="G10761">
        <v>-0.4456</v>
      </c>
      <c r="H10761">
        <v>1.54E-2</v>
      </c>
      <c r="I10761">
        <v>2.0000000000000001E-4</v>
      </c>
      <c r="J10761">
        <v>-1.21E-2</v>
      </c>
      <c r="K10761">
        <v>-6.8963999999999999</v>
      </c>
    </row>
    <row r="10762" spans="1:11" hidden="1">
      <c r="A10762" t="s">
        <v>664</v>
      </c>
      <c r="B10762" t="s">
        <v>663</v>
      </c>
      <c r="C10762">
        <v>182</v>
      </c>
      <c r="D10762" t="s">
        <v>34</v>
      </c>
      <c r="E10762">
        <v>2.8</v>
      </c>
      <c r="F10762">
        <v>-1.0406</v>
      </c>
      <c r="G10762">
        <v>-1.3219000000000001</v>
      </c>
      <c r="H10762">
        <v>1.54E-2</v>
      </c>
      <c r="I10762">
        <v>2.0000000000000001E-4</v>
      </c>
      <c r="J10762">
        <v>-1.89E-2</v>
      </c>
      <c r="K10762">
        <v>-6.4732000000000003</v>
      </c>
    </row>
    <row r="10763" spans="1:11" hidden="1">
      <c r="A10763" t="s">
        <v>664</v>
      </c>
      <c r="B10763" t="s">
        <v>663</v>
      </c>
      <c r="C10763">
        <v>182</v>
      </c>
      <c r="D10763" t="s">
        <v>34</v>
      </c>
      <c r="E10763">
        <v>2.8</v>
      </c>
      <c r="F10763">
        <v>-0.32790000000000002</v>
      </c>
      <c r="G10763">
        <v>-5.0631000000000004</v>
      </c>
      <c r="H10763">
        <v>-5.6899999999999999E-2</v>
      </c>
      <c r="I10763">
        <v>2.0000000000000001E-4</v>
      </c>
      <c r="J10763">
        <v>-8.6999999999999994E-2</v>
      </c>
      <c r="K10763">
        <v>-6.4732000000000003</v>
      </c>
    </row>
    <row r="10764" spans="1:11" hidden="1">
      <c r="A10764" t="s">
        <v>664</v>
      </c>
      <c r="B10764" t="s">
        <v>663</v>
      </c>
      <c r="C10764">
        <v>182</v>
      </c>
      <c r="D10764" t="s">
        <v>34</v>
      </c>
      <c r="E10764">
        <v>3.2360000000000002</v>
      </c>
      <c r="F10764">
        <v>-0.32790000000000002</v>
      </c>
      <c r="G10764">
        <v>-5.4165999999999999</v>
      </c>
      <c r="H10764">
        <v>-5.6899999999999999E-2</v>
      </c>
      <c r="I10764">
        <v>2.0000000000000001E-4</v>
      </c>
      <c r="J10764">
        <v>-6.2199999999999998E-2</v>
      </c>
      <c r="K10764">
        <v>-4.1886999999999999</v>
      </c>
    </row>
    <row r="10765" spans="1:11" hidden="1">
      <c r="A10765" t="s">
        <v>664</v>
      </c>
      <c r="B10765" t="s">
        <v>663</v>
      </c>
      <c r="C10765">
        <v>182</v>
      </c>
      <c r="D10765" t="s">
        <v>34</v>
      </c>
      <c r="E10765">
        <v>3.6720000000000002</v>
      </c>
      <c r="F10765">
        <v>-0.32790000000000002</v>
      </c>
      <c r="G10765">
        <v>-5.7702</v>
      </c>
      <c r="H10765">
        <v>-5.6899999999999999E-2</v>
      </c>
      <c r="I10765">
        <v>2.0000000000000001E-4</v>
      </c>
      <c r="J10765">
        <v>-3.7400000000000003E-2</v>
      </c>
      <c r="K10765">
        <v>-1.7501</v>
      </c>
    </row>
    <row r="10766" spans="1:11" hidden="1">
      <c r="A10766" t="s">
        <v>664</v>
      </c>
      <c r="B10766" t="s">
        <v>663</v>
      </c>
      <c r="C10766">
        <v>182</v>
      </c>
      <c r="D10766" t="s">
        <v>34</v>
      </c>
      <c r="E10766">
        <v>4.1079999999999997</v>
      </c>
      <c r="F10766">
        <v>-0.32790000000000002</v>
      </c>
      <c r="G10766">
        <v>-6.1237000000000004</v>
      </c>
      <c r="H10766">
        <v>-5.6899999999999999E-2</v>
      </c>
      <c r="I10766">
        <v>2.0000000000000001E-4</v>
      </c>
      <c r="J10766">
        <v>-1.26E-2</v>
      </c>
      <c r="K10766">
        <v>0.8427</v>
      </c>
    </row>
    <row r="10767" spans="1:11" hidden="1">
      <c r="A10767" t="s">
        <v>664</v>
      </c>
      <c r="B10767" t="s">
        <v>663</v>
      </c>
      <c r="C10767">
        <v>182</v>
      </c>
      <c r="D10767" t="s">
        <v>34</v>
      </c>
      <c r="E10767">
        <v>4.5438999999999998</v>
      </c>
      <c r="F10767">
        <v>-0.32790000000000002</v>
      </c>
      <c r="G10767">
        <v>-6.4772999999999996</v>
      </c>
      <c r="H10767">
        <v>-5.6899999999999999E-2</v>
      </c>
      <c r="I10767">
        <v>2.0000000000000001E-4</v>
      </c>
      <c r="J10767">
        <v>1.21E-2</v>
      </c>
      <c r="K10767">
        <v>3.5895999999999999</v>
      </c>
    </row>
    <row r="10768" spans="1:11" hidden="1">
      <c r="A10768" t="s">
        <v>664</v>
      </c>
      <c r="B10768" t="s">
        <v>663</v>
      </c>
      <c r="C10768">
        <v>182</v>
      </c>
      <c r="D10768" t="s">
        <v>34</v>
      </c>
      <c r="E10768">
        <v>4.9798999999999998</v>
      </c>
      <c r="F10768">
        <v>-0.32790000000000002</v>
      </c>
      <c r="G10768">
        <v>-6.8308999999999997</v>
      </c>
      <c r="H10768">
        <v>-5.6899999999999999E-2</v>
      </c>
      <c r="I10768">
        <v>2.0000000000000001E-4</v>
      </c>
      <c r="J10768">
        <v>3.6900000000000002E-2</v>
      </c>
      <c r="K10768">
        <v>6.4907000000000004</v>
      </c>
    </row>
    <row r="10769" spans="1:11" hidden="1">
      <c r="A10769" t="s">
        <v>664</v>
      </c>
      <c r="B10769" t="s">
        <v>663</v>
      </c>
      <c r="C10769">
        <v>182</v>
      </c>
      <c r="D10769" t="s">
        <v>34</v>
      </c>
      <c r="E10769">
        <v>5.4158999999999997</v>
      </c>
      <c r="F10769">
        <v>-0.32790000000000002</v>
      </c>
      <c r="G10769">
        <v>-7.1844000000000001</v>
      </c>
      <c r="H10769">
        <v>-5.6899999999999999E-2</v>
      </c>
      <c r="I10769">
        <v>2.0000000000000001E-4</v>
      </c>
      <c r="J10769">
        <v>6.1699999999999998E-2</v>
      </c>
      <c r="K10769">
        <v>9.5458999999999996</v>
      </c>
    </row>
    <row r="10770" spans="1:11" hidden="1">
      <c r="A10770" t="s">
        <v>664</v>
      </c>
      <c r="B10770" t="s">
        <v>663</v>
      </c>
      <c r="C10770">
        <v>182</v>
      </c>
      <c r="D10770" t="s">
        <v>35</v>
      </c>
      <c r="E10770">
        <v>0.18410000000000001</v>
      </c>
      <c r="F10770">
        <v>-1.1447000000000001</v>
      </c>
      <c r="G10770">
        <v>10.4171</v>
      </c>
      <c r="H10770">
        <v>1.66E-2</v>
      </c>
      <c r="I10770">
        <v>1E-4</v>
      </c>
      <c r="J10770">
        <v>2.2200000000000001E-2</v>
      </c>
      <c r="K10770">
        <v>4.7157</v>
      </c>
    </row>
    <row r="10771" spans="1:11" hidden="1">
      <c r="A10771" t="s">
        <v>664</v>
      </c>
      <c r="B10771" t="s">
        <v>663</v>
      </c>
      <c r="C10771">
        <v>182</v>
      </c>
      <c r="D10771" t="s">
        <v>35</v>
      </c>
      <c r="E10771">
        <v>0.62009999999999998</v>
      </c>
      <c r="F10771">
        <v>-1.1447000000000001</v>
      </c>
      <c r="G10771">
        <v>9.0993999999999993</v>
      </c>
      <c r="H10771">
        <v>1.66E-2</v>
      </c>
      <c r="I10771">
        <v>1E-4</v>
      </c>
      <c r="J10771">
        <v>1.4999999999999999E-2</v>
      </c>
      <c r="K10771">
        <v>0.42330000000000001</v>
      </c>
    </row>
    <row r="10772" spans="1:11" hidden="1">
      <c r="A10772" t="s">
        <v>664</v>
      </c>
      <c r="B10772" t="s">
        <v>663</v>
      </c>
      <c r="C10772">
        <v>182</v>
      </c>
      <c r="D10772" t="s">
        <v>35</v>
      </c>
      <c r="E10772">
        <v>1.0561</v>
      </c>
      <c r="F10772">
        <v>-1.1447000000000001</v>
      </c>
      <c r="G10772">
        <v>6.7671000000000001</v>
      </c>
      <c r="H10772">
        <v>1.66E-2</v>
      </c>
      <c r="I10772">
        <v>1E-4</v>
      </c>
      <c r="J10772">
        <v>7.7000000000000002E-3</v>
      </c>
      <c r="K10772">
        <v>-3.0678000000000001</v>
      </c>
    </row>
    <row r="10773" spans="1:11" hidden="1">
      <c r="A10773" t="s">
        <v>664</v>
      </c>
      <c r="B10773" t="s">
        <v>663</v>
      </c>
      <c r="C10773">
        <v>182</v>
      </c>
      <c r="D10773" t="s">
        <v>35</v>
      </c>
      <c r="E10773">
        <v>1.4921</v>
      </c>
      <c r="F10773">
        <v>-1.1447000000000001</v>
      </c>
      <c r="G10773">
        <v>4.1355000000000004</v>
      </c>
      <c r="H10773">
        <v>1.66E-2</v>
      </c>
      <c r="I10773">
        <v>1E-4</v>
      </c>
      <c r="J10773">
        <v>5.0000000000000001E-4</v>
      </c>
      <c r="K10773">
        <v>-5.4444999999999997</v>
      </c>
    </row>
    <row r="10774" spans="1:11" hidden="1">
      <c r="A10774" t="s">
        <v>664</v>
      </c>
      <c r="B10774" t="s">
        <v>663</v>
      </c>
      <c r="C10774">
        <v>182</v>
      </c>
      <c r="D10774" t="s">
        <v>35</v>
      </c>
      <c r="E10774">
        <v>1.9279999999999999</v>
      </c>
      <c r="F10774">
        <v>-1.1447000000000001</v>
      </c>
      <c r="G10774">
        <v>1.5206999999999999</v>
      </c>
      <c r="H10774">
        <v>1.66E-2</v>
      </c>
      <c r="I10774">
        <v>1E-4</v>
      </c>
      <c r="J10774">
        <v>-6.7999999999999996E-3</v>
      </c>
      <c r="K10774">
        <v>-6.6742999999999997</v>
      </c>
    </row>
    <row r="10775" spans="1:11" hidden="1">
      <c r="A10775" t="s">
        <v>664</v>
      </c>
      <c r="B10775" t="s">
        <v>663</v>
      </c>
      <c r="C10775">
        <v>182</v>
      </c>
      <c r="D10775" t="s">
        <v>35</v>
      </c>
      <c r="E10775">
        <v>2.3639999999999999</v>
      </c>
      <c r="F10775">
        <v>-1.1447000000000001</v>
      </c>
      <c r="G10775">
        <v>-0.40100000000000002</v>
      </c>
      <c r="H10775">
        <v>1.66E-2</v>
      </c>
      <c r="I10775">
        <v>1E-4</v>
      </c>
      <c r="J10775">
        <v>-1.4E-2</v>
      </c>
      <c r="K10775">
        <v>-6.8803999999999998</v>
      </c>
    </row>
    <row r="10776" spans="1:11" hidden="1">
      <c r="A10776" t="s">
        <v>664</v>
      </c>
      <c r="B10776" t="s">
        <v>663</v>
      </c>
      <c r="C10776">
        <v>182</v>
      </c>
      <c r="D10776" t="s">
        <v>35</v>
      </c>
      <c r="E10776">
        <v>2.8</v>
      </c>
      <c r="F10776">
        <v>-1.1447000000000001</v>
      </c>
      <c r="G10776">
        <v>-1.2773000000000001</v>
      </c>
      <c r="H10776">
        <v>1.66E-2</v>
      </c>
      <c r="I10776">
        <v>1E-4</v>
      </c>
      <c r="J10776">
        <v>-2.1299999999999999E-2</v>
      </c>
      <c r="K10776">
        <v>-6.4766000000000004</v>
      </c>
    </row>
    <row r="10777" spans="1:11" hidden="1">
      <c r="A10777" t="s">
        <v>664</v>
      </c>
      <c r="B10777" t="s">
        <v>663</v>
      </c>
      <c r="C10777">
        <v>182</v>
      </c>
      <c r="D10777" t="s">
        <v>35</v>
      </c>
      <c r="E10777">
        <v>2.8</v>
      </c>
      <c r="F10777">
        <v>-0.6663</v>
      </c>
      <c r="G10777">
        <v>-5.0185000000000004</v>
      </c>
      <c r="H10777">
        <v>-0.18609999999999999</v>
      </c>
      <c r="I10777">
        <v>1E-4</v>
      </c>
      <c r="J10777">
        <v>-0.2707</v>
      </c>
      <c r="K10777">
        <v>-6.4766000000000004</v>
      </c>
    </row>
    <row r="10778" spans="1:11" hidden="1">
      <c r="A10778" t="s">
        <v>664</v>
      </c>
      <c r="B10778" t="s">
        <v>663</v>
      </c>
      <c r="C10778">
        <v>182</v>
      </c>
      <c r="D10778" t="s">
        <v>35</v>
      </c>
      <c r="E10778">
        <v>3.2360000000000002</v>
      </c>
      <c r="F10778">
        <v>-0.6663</v>
      </c>
      <c r="G10778">
        <v>-5.3720999999999997</v>
      </c>
      <c r="H10778">
        <v>-0.18609999999999999</v>
      </c>
      <c r="I10778">
        <v>1E-4</v>
      </c>
      <c r="J10778">
        <v>-0.1895</v>
      </c>
      <c r="K10778">
        <v>-4.2115</v>
      </c>
    </row>
    <row r="10779" spans="1:11" hidden="1">
      <c r="A10779" t="s">
        <v>664</v>
      </c>
      <c r="B10779" t="s">
        <v>663</v>
      </c>
      <c r="C10779">
        <v>182</v>
      </c>
      <c r="D10779" t="s">
        <v>35</v>
      </c>
      <c r="E10779">
        <v>3.6720000000000002</v>
      </c>
      <c r="F10779">
        <v>-0.6663</v>
      </c>
      <c r="G10779">
        <v>-5.7256</v>
      </c>
      <c r="H10779">
        <v>-0.18609999999999999</v>
      </c>
      <c r="I10779">
        <v>1E-4</v>
      </c>
      <c r="J10779">
        <v>-0.1084</v>
      </c>
      <c r="K10779">
        <v>-1.7923</v>
      </c>
    </row>
    <row r="10780" spans="1:11" hidden="1">
      <c r="A10780" t="s">
        <v>664</v>
      </c>
      <c r="B10780" t="s">
        <v>663</v>
      </c>
      <c r="C10780">
        <v>182</v>
      </c>
      <c r="D10780" t="s">
        <v>35</v>
      </c>
      <c r="E10780">
        <v>4.1079999999999997</v>
      </c>
      <c r="F10780">
        <v>-0.6663</v>
      </c>
      <c r="G10780">
        <v>-6.0792000000000002</v>
      </c>
      <c r="H10780">
        <v>-0.18609999999999999</v>
      </c>
      <c r="I10780">
        <v>1E-4</v>
      </c>
      <c r="J10780">
        <v>-2.7300000000000001E-2</v>
      </c>
      <c r="K10780">
        <v>0.78100000000000003</v>
      </c>
    </row>
    <row r="10781" spans="1:11" hidden="1">
      <c r="A10781" t="s">
        <v>664</v>
      </c>
      <c r="B10781" t="s">
        <v>663</v>
      </c>
      <c r="C10781">
        <v>182</v>
      </c>
      <c r="D10781" t="s">
        <v>35</v>
      </c>
      <c r="E10781">
        <v>4.5438999999999998</v>
      </c>
      <c r="F10781">
        <v>-0.6663</v>
      </c>
      <c r="G10781">
        <v>-6.4326999999999996</v>
      </c>
      <c r="H10781">
        <v>-0.18609999999999999</v>
      </c>
      <c r="I10781">
        <v>1E-4</v>
      </c>
      <c r="J10781">
        <v>5.3900000000000003E-2</v>
      </c>
      <c r="K10781">
        <v>3.5085000000000002</v>
      </c>
    </row>
    <row r="10782" spans="1:11" hidden="1">
      <c r="A10782" t="s">
        <v>664</v>
      </c>
      <c r="B10782" t="s">
        <v>663</v>
      </c>
      <c r="C10782">
        <v>182</v>
      </c>
      <c r="D10782" t="s">
        <v>35</v>
      </c>
      <c r="E10782">
        <v>4.9798999999999998</v>
      </c>
      <c r="F10782">
        <v>-0.6663</v>
      </c>
      <c r="G10782">
        <v>-6.7862999999999998</v>
      </c>
      <c r="H10782">
        <v>-0.18609999999999999</v>
      </c>
      <c r="I10782">
        <v>1E-4</v>
      </c>
      <c r="J10782">
        <v>0.13500000000000001</v>
      </c>
      <c r="K10782">
        <v>6.3901000000000003</v>
      </c>
    </row>
    <row r="10783" spans="1:11" hidden="1">
      <c r="A10783" t="s">
        <v>664</v>
      </c>
      <c r="B10783" t="s">
        <v>663</v>
      </c>
      <c r="C10783">
        <v>182</v>
      </c>
      <c r="D10783" t="s">
        <v>35</v>
      </c>
      <c r="E10783">
        <v>5.4158999999999997</v>
      </c>
      <c r="F10783">
        <v>-0.6663</v>
      </c>
      <c r="G10783">
        <v>-7.1398999999999999</v>
      </c>
      <c r="H10783">
        <v>-0.18609999999999999</v>
      </c>
      <c r="I10783">
        <v>1E-4</v>
      </c>
      <c r="J10783">
        <v>0.21609999999999999</v>
      </c>
      <c r="K10783">
        <v>9.4259000000000004</v>
      </c>
    </row>
    <row r="10784" spans="1:11" hidden="1">
      <c r="A10784" t="s">
        <v>664</v>
      </c>
      <c r="B10784" t="s">
        <v>663</v>
      </c>
      <c r="C10784">
        <v>182</v>
      </c>
      <c r="D10784" t="s">
        <v>36</v>
      </c>
      <c r="E10784">
        <v>0.18410000000000001</v>
      </c>
      <c r="F10784">
        <v>-0.93640000000000001</v>
      </c>
      <c r="G10784">
        <v>10.327999999999999</v>
      </c>
      <c r="H10784">
        <v>1.4200000000000001E-2</v>
      </c>
      <c r="I10784">
        <v>2.0000000000000001E-4</v>
      </c>
      <c r="J10784">
        <v>2.0799999999999999E-2</v>
      </c>
      <c r="K10784">
        <v>4.4893000000000001</v>
      </c>
    </row>
    <row r="10785" spans="1:11" hidden="1">
      <c r="A10785" t="s">
        <v>664</v>
      </c>
      <c r="B10785" t="s">
        <v>663</v>
      </c>
      <c r="C10785">
        <v>182</v>
      </c>
      <c r="D10785" t="s">
        <v>36</v>
      </c>
      <c r="E10785">
        <v>0.62009999999999998</v>
      </c>
      <c r="F10785">
        <v>-0.93640000000000001</v>
      </c>
      <c r="G10785">
        <v>9.0101999999999993</v>
      </c>
      <c r="H10785">
        <v>1.4200000000000001E-2</v>
      </c>
      <c r="I10785">
        <v>2.0000000000000001E-4</v>
      </c>
      <c r="J10785">
        <v>1.46E-2</v>
      </c>
      <c r="K10785">
        <v>0.23580000000000001</v>
      </c>
    </row>
    <row r="10786" spans="1:11" hidden="1">
      <c r="A10786" t="s">
        <v>664</v>
      </c>
      <c r="B10786" t="s">
        <v>663</v>
      </c>
      <c r="C10786">
        <v>182</v>
      </c>
      <c r="D10786" t="s">
        <v>36</v>
      </c>
      <c r="E10786">
        <v>1.0561</v>
      </c>
      <c r="F10786">
        <v>-0.93640000000000001</v>
      </c>
      <c r="G10786">
        <v>6.6779999999999999</v>
      </c>
      <c r="H10786">
        <v>1.4200000000000001E-2</v>
      </c>
      <c r="I10786">
        <v>2.0000000000000001E-4</v>
      </c>
      <c r="J10786">
        <v>8.3999999999999995E-3</v>
      </c>
      <c r="K10786">
        <v>-3.2164999999999999</v>
      </c>
    </row>
    <row r="10787" spans="1:11" hidden="1">
      <c r="A10787" t="s">
        <v>664</v>
      </c>
      <c r="B10787" t="s">
        <v>663</v>
      </c>
      <c r="C10787">
        <v>182</v>
      </c>
      <c r="D10787" t="s">
        <v>36</v>
      </c>
      <c r="E10787">
        <v>1.4921</v>
      </c>
      <c r="F10787">
        <v>-0.93640000000000001</v>
      </c>
      <c r="G10787">
        <v>4.0464000000000002</v>
      </c>
      <c r="H10787">
        <v>1.4200000000000001E-2</v>
      </c>
      <c r="I10787">
        <v>2.0000000000000001E-4</v>
      </c>
      <c r="J10787">
        <v>2.2000000000000001E-3</v>
      </c>
      <c r="K10787">
        <v>-5.5542999999999996</v>
      </c>
    </row>
    <row r="10788" spans="1:11" hidden="1">
      <c r="A10788" t="s">
        <v>664</v>
      </c>
      <c r="B10788" t="s">
        <v>663</v>
      </c>
      <c r="C10788">
        <v>182</v>
      </c>
      <c r="D10788" t="s">
        <v>36</v>
      </c>
      <c r="E10788">
        <v>1.9279999999999999</v>
      </c>
      <c r="F10788">
        <v>-0.93640000000000001</v>
      </c>
      <c r="G10788">
        <v>1.4316</v>
      </c>
      <c r="H10788">
        <v>1.4200000000000001E-2</v>
      </c>
      <c r="I10788">
        <v>2.0000000000000001E-4</v>
      </c>
      <c r="J10788">
        <v>-4.0000000000000001E-3</v>
      </c>
      <c r="K10788">
        <v>-6.7451999999999996</v>
      </c>
    </row>
    <row r="10789" spans="1:11" hidden="1">
      <c r="A10789" t="s">
        <v>664</v>
      </c>
      <c r="B10789" t="s">
        <v>663</v>
      </c>
      <c r="C10789">
        <v>182</v>
      </c>
      <c r="D10789" t="s">
        <v>36</v>
      </c>
      <c r="E10789">
        <v>2.3639999999999999</v>
      </c>
      <c r="F10789">
        <v>-0.93640000000000001</v>
      </c>
      <c r="G10789">
        <v>-0.49020000000000002</v>
      </c>
      <c r="H10789">
        <v>1.4200000000000001E-2</v>
      </c>
      <c r="I10789">
        <v>2.0000000000000001E-4</v>
      </c>
      <c r="J10789">
        <v>-1.0200000000000001E-2</v>
      </c>
      <c r="K10789">
        <v>-6.9124999999999996</v>
      </c>
    </row>
    <row r="10790" spans="1:11" hidden="1">
      <c r="A10790" t="s">
        <v>664</v>
      </c>
      <c r="B10790" t="s">
        <v>663</v>
      </c>
      <c r="C10790">
        <v>182</v>
      </c>
      <c r="D10790" t="s">
        <v>36</v>
      </c>
      <c r="E10790">
        <v>2.8</v>
      </c>
      <c r="F10790">
        <v>-0.93640000000000001</v>
      </c>
      <c r="G10790">
        <v>-1.3664000000000001</v>
      </c>
      <c r="H10790">
        <v>1.4200000000000001E-2</v>
      </c>
      <c r="I10790">
        <v>2.0000000000000001E-4</v>
      </c>
      <c r="J10790">
        <v>-1.6500000000000001E-2</v>
      </c>
      <c r="K10790">
        <v>-6.4698000000000002</v>
      </c>
    </row>
    <row r="10791" spans="1:11" hidden="1">
      <c r="A10791" t="s">
        <v>664</v>
      </c>
      <c r="B10791" t="s">
        <v>663</v>
      </c>
      <c r="C10791">
        <v>182</v>
      </c>
      <c r="D10791" t="s">
        <v>36</v>
      </c>
      <c r="E10791">
        <v>2.8</v>
      </c>
      <c r="F10791">
        <v>1.04E-2</v>
      </c>
      <c r="G10791">
        <v>-5.1075999999999997</v>
      </c>
      <c r="H10791">
        <v>7.2400000000000006E-2</v>
      </c>
      <c r="I10791">
        <v>2.0000000000000001E-4</v>
      </c>
      <c r="J10791">
        <v>9.6600000000000005E-2</v>
      </c>
      <c r="K10791">
        <v>-6.4698000000000002</v>
      </c>
    </row>
    <row r="10792" spans="1:11" hidden="1">
      <c r="A10792" t="s">
        <v>664</v>
      </c>
      <c r="B10792" t="s">
        <v>663</v>
      </c>
      <c r="C10792">
        <v>182</v>
      </c>
      <c r="D10792" t="s">
        <v>36</v>
      </c>
      <c r="E10792">
        <v>3.2360000000000002</v>
      </c>
      <c r="F10792">
        <v>1.04E-2</v>
      </c>
      <c r="G10792">
        <v>-5.4611999999999998</v>
      </c>
      <c r="H10792">
        <v>7.2400000000000006E-2</v>
      </c>
      <c r="I10792">
        <v>2.0000000000000001E-4</v>
      </c>
      <c r="J10792">
        <v>6.5100000000000005E-2</v>
      </c>
      <c r="K10792">
        <v>-4.1657999999999999</v>
      </c>
    </row>
    <row r="10793" spans="1:11" hidden="1">
      <c r="A10793" t="s">
        <v>664</v>
      </c>
      <c r="B10793" t="s">
        <v>663</v>
      </c>
      <c r="C10793">
        <v>182</v>
      </c>
      <c r="D10793" t="s">
        <v>36</v>
      </c>
      <c r="E10793">
        <v>3.6720000000000002</v>
      </c>
      <c r="F10793">
        <v>1.04E-2</v>
      </c>
      <c r="G10793">
        <v>-5.8148</v>
      </c>
      <c r="H10793">
        <v>7.2400000000000006E-2</v>
      </c>
      <c r="I10793">
        <v>2.0000000000000001E-4</v>
      </c>
      <c r="J10793">
        <v>3.3500000000000002E-2</v>
      </c>
      <c r="K10793">
        <v>-1.7078</v>
      </c>
    </row>
    <row r="10794" spans="1:11" hidden="1">
      <c r="A10794" t="s">
        <v>664</v>
      </c>
      <c r="B10794" t="s">
        <v>663</v>
      </c>
      <c r="C10794">
        <v>182</v>
      </c>
      <c r="D10794" t="s">
        <v>36</v>
      </c>
      <c r="E10794">
        <v>4.1079999999999997</v>
      </c>
      <c r="F10794">
        <v>1.04E-2</v>
      </c>
      <c r="G10794">
        <v>-6.1683000000000003</v>
      </c>
      <c r="H10794">
        <v>7.2400000000000006E-2</v>
      </c>
      <c r="I10794">
        <v>2.0000000000000001E-4</v>
      </c>
      <c r="J10794">
        <v>2E-3</v>
      </c>
      <c r="K10794">
        <v>0.90439999999999998</v>
      </c>
    </row>
    <row r="10795" spans="1:11" hidden="1">
      <c r="A10795" t="s">
        <v>664</v>
      </c>
      <c r="B10795" t="s">
        <v>663</v>
      </c>
      <c r="C10795">
        <v>182</v>
      </c>
      <c r="D10795" t="s">
        <v>36</v>
      </c>
      <c r="E10795">
        <v>4.5438999999999998</v>
      </c>
      <c r="F10795">
        <v>1.04E-2</v>
      </c>
      <c r="G10795">
        <v>-6.5218999999999996</v>
      </c>
      <c r="H10795">
        <v>7.2400000000000006E-2</v>
      </c>
      <c r="I10795">
        <v>2.0000000000000001E-4</v>
      </c>
      <c r="J10795">
        <v>-2.9600000000000001E-2</v>
      </c>
      <c r="K10795">
        <v>3.6707999999999998</v>
      </c>
    </row>
    <row r="10796" spans="1:11" hidden="1">
      <c r="A10796" t="s">
        <v>664</v>
      </c>
      <c r="B10796" t="s">
        <v>663</v>
      </c>
      <c r="C10796">
        <v>182</v>
      </c>
      <c r="D10796" t="s">
        <v>36</v>
      </c>
      <c r="E10796">
        <v>4.9798999999999998</v>
      </c>
      <c r="F10796">
        <v>1.04E-2</v>
      </c>
      <c r="G10796">
        <v>-6.8754</v>
      </c>
      <c r="H10796">
        <v>7.2400000000000006E-2</v>
      </c>
      <c r="I10796">
        <v>2.0000000000000001E-4</v>
      </c>
      <c r="J10796">
        <v>-6.1100000000000002E-2</v>
      </c>
      <c r="K10796">
        <v>6.5913000000000004</v>
      </c>
    </row>
    <row r="10797" spans="1:11" hidden="1">
      <c r="A10797" t="s">
        <v>664</v>
      </c>
      <c r="B10797" t="s">
        <v>663</v>
      </c>
      <c r="C10797">
        <v>182</v>
      </c>
      <c r="D10797" t="s">
        <v>36</v>
      </c>
      <c r="E10797">
        <v>5.4158999999999997</v>
      </c>
      <c r="F10797">
        <v>1.04E-2</v>
      </c>
      <c r="G10797">
        <v>-7.2290000000000001</v>
      </c>
      <c r="H10797">
        <v>7.2400000000000006E-2</v>
      </c>
      <c r="I10797">
        <v>2.0000000000000001E-4</v>
      </c>
      <c r="J10797">
        <v>-9.2700000000000005E-2</v>
      </c>
      <c r="K10797">
        <v>9.6659000000000006</v>
      </c>
    </row>
    <row r="10798" spans="1:11" hidden="1">
      <c r="A10798" t="s">
        <v>664</v>
      </c>
      <c r="B10798" t="s">
        <v>663</v>
      </c>
      <c r="C10798">
        <v>182</v>
      </c>
      <c r="D10798" t="s">
        <v>37</v>
      </c>
      <c r="E10798">
        <v>0.18410000000000001</v>
      </c>
      <c r="F10798">
        <v>-1.6132</v>
      </c>
      <c r="G10798">
        <v>16.071000000000002</v>
      </c>
      <c r="H10798">
        <v>2.3400000000000001E-2</v>
      </c>
      <c r="I10798">
        <v>2.0000000000000001E-4</v>
      </c>
      <c r="J10798">
        <v>3.2899999999999999E-2</v>
      </c>
      <c r="K10798">
        <v>6.8217999999999996</v>
      </c>
    </row>
    <row r="10799" spans="1:11" hidden="1">
      <c r="A10799" t="s">
        <v>664</v>
      </c>
      <c r="B10799" t="s">
        <v>663</v>
      </c>
      <c r="C10799">
        <v>182</v>
      </c>
      <c r="D10799" t="s">
        <v>37</v>
      </c>
      <c r="E10799">
        <v>0.62009999999999998</v>
      </c>
      <c r="F10799">
        <v>-1.6132</v>
      </c>
      <c r="G10799">
        <v>14.052099999999999</v>
      </c>
      <c r="H10799">
        <v>2.3400000000000001E-2</v>
      </c>
      <c r="I10799">
        <v>2.0000000000000001E-4</v>
      </c>
      <c r="J10799">
        <v>2.2700000000000001E-2</v>
      </c>
      <c r="K10799">
        <v>0.18959999999999999</v>
      </c>
    </row>
    <row r="10800" spans="1:11" hidden="1">
      <c r="A10800" t="s">
        <v>664</v>
      </c>
      <c r="B10800" t="s">
        <v>663</v>
      </c>
      <c r="C10800">
        <v>182</v>
      </c>
      <c r="D10800" t="s">
        <v>37</v>
      </c>
      <c r="E10800">
        <v>1.0561</v>
      </c>
      <c r="F10800">
        <v>-1.6132</v>
      </c>
      <c r="G10800">
        <v>10.280799999999999</v>
      </c>
      <c r="H10800">
        <v>2.3400000000000001E-2</v>
      </c>
      <c r="I10800">
        <v>2.0000000000000001E-4</v>
      </c>
      <c r="J10800">
        <v>1.24E-2</v>
      </c>
      <c r="K10800">
        <v>-5.1706000000000003</v>
      </c>
    </row>
    <row r="10801" spans="1:11" hidden="1">
      <c r="A10801" t="s">
        <v>664</v>
      </c>
      <c r="B10801" t="s">
        <v>663</v>
      </c>
      <c r="C10801">
        <v>182</v>
      </c>
      <c r="D10801" t="s">
        <v>37</v>
      </c>
      <c r="E10801">
        <v>1.4921</v>
      </c>
      <c r="F10801">
        <v>-1.6132</v>
      </c>
      <c r="G10801">
        <v>5.9924999999999997</v>
      </c>
      <c r="H10801">
        <v>2.3400000000000001E-2</v>
      </c>
      <c r="I10801">
        <v>2.0000000000000001E-4</v>
      </c>
      <c r="J10801">
        <v>2.2000000000000001E-3</v>
      </c>
      <c r="K10801">
        <v>-8.7180999999999997</v>
      </c>
    </row>
    <row r="10802" spans="1:11" hidden="1">
      <c r="A10802" t="s">
        <v>664</v>
      </c>
      <c r="B10802" t="s">
        <v>663</v>
      </c>
      <c r="C10802">
        <v>182</v>
      </c>
      <c r="D10802" t="s">
        <v>37</v>
      </c>
      <c r="E10802">
        <v>1.9279999999999999</v>
      </c>
      <c r="F10802">
        <v>-1.6132</v>
      </c>
      <c r="G10802">
        <v>1.7331000000000001</v>
      </c>
      <c r="H10802">
        <v>2.3400000000000001E-2</v>
      </c>
      <c r="I10802">
        <v>2.0000000000000001E-4</v>
      </c>
      <c r="J10802">
        <v>-8.0000000000000002E-3</v>
      </c>
      <c r="K10802">
        <v>-10.396599999999999</v>
      </c>
    </row>
    <row r="10803" spans="1:11" hidden="1">
      <c r="A10803" t="s">
        <v>664</v>
      </c>
      <c r="B10803" t="s">
        <v>663</v>
      </c>
      <c r="C10803">
        <v>182</v>
      </c>
      <c r="D10803" t="s">
        <v>37</v>
      </c>
      <c r="E10803">
        <v>2.3639999999999999</v>
      </c>
      <c r="F10803">
        <v>-1.6132</v>
      </c>
      <c r="G10803">
        <v>-1.3290999999999999</v>
      </c>
      <c r="H10803">
        <v>2.3400000000000001E-2</v>
      </c>
      <c r="I10803">
        <v>2.0000000000000001E-4</v>
      </c>
      <c r="J10803">
        <v>-1.8200000000000001E-2</v>
      </c>
      <c r="K10803">
        <v>-10.4191</v>
      </c>
    </row>
    <row r="10804" spans="1:11" hidden="1">
      <c r="A10804" t="s">
        <v>664</v>
      </c>
      <c r="B10804" t="s">
        <v>663</v>
      </c>
      <c r="C10804">
        <v>182</v>
      </c>
      <c r="D10804" t="s">
        <v>37</v>
      </c>
      <c r="E10804">
        <v>2.8</v>
      </c>
      <c r="F10804">
        <v>-1.6132</v>
      </c>
      <c r="G10804">
        <v>-2.5855999999999999</v>
      </c>
      <c r="H10804">
        <v>2.3400000000000001E-2</v>
      </c>
      <c r="I10804">
        <v>2.0000000000000001E-4</v>
      </c>
      <c r="J10804">
        <v>-2.8400000000000002E-2</v>
      </c>
      <c r="K10804">
        <v>-9.5000999999999998</v>
      </c>
    </row>
    <row r="10805" spans="1:11" hidden="1">
      <c r="A10805" t="s">
        <v>664</v>
      </c>
      <c r="B10805" t="s">
        <v>663</v>
      </c>
      <c r="C10805">
        <v>182</v>
      </c>
      <c r="D10805" t="s">
        <v>37</v>
      </c>
      <c r="E10805">
        <v>2.8</v>
      </c>
      <c r="F10805">
        <v>-0.57779999999999998</v>
      </c>
      <c r="G10805">
        <v>-8.1318000000000001</v>
      </c>
      <c r="H10805">
        <v>-8.7400000000000005E-2</v>
      </c>
      <c r="I10805">
        <v>2.0000000000000001E-4</v>
      </c>
      <c r="J10805">
        <v>-0.13350000000000001</v>
      </c>
      <c r="K10805">
        <v>-9.5000999999999998</v>
      </c>
    </row>
    <row r="10806" spans="1:11" hidden="1">
      <c r="A10806" t="s">
        <v>664</v>
      </c>
      <c r="B10806" t="s">
        <v>663</v>
      </c>
      <c r="C10806">
        <v>182</v>
      </c>
      <c r="D10806" t="s">
        <v>37</v>
      </c>
      <c r="E10806">
        <v>3.2360000000000002</v>
      </c>
      <c r="F10806">
        <v>-0.57779999999999998</v>
      </c>
      <c r="G10806">
        <v>-8.4853000000000005</v>
      </c>
      <c r="H10806">
        <v>-8.7400000000000005E-2</v>
      </c>
      <c r="I10806">
        <v>2.0000000000000001E-4</v>
      </c>
      <c r="J10806">
        <v>-9.5500000000000002E-2</v>
      </c>
      <c r="K10806">
        <v>-5.8776999999999999</v>
      </c>
    </row>
    <row r="10807" spans="1:11" hidden="1">
      <c r="A10807" t="s">
        <v>664</v>
      </c>
      <c r="B10807" t="s">
        <v>663</v>
      </c>
      <c r="C10807">
        <v>182</v>
      </c>
      <c r="D10807" t="s">
        <v>37</v>
      </c>
      <c r="E10807">
        <v>3.6720000000000002</v>
      </c>
      <c r="F10807">
        <v>-0.57779999999999998</v>
      </c>
      <c r="G10807">
        <v>-8.8389000000000006</v>
      </c>
      <c r="H10807">
        <v>-8.7400000000000005E-2</v>
      </c>
      <c r="I10807">
        <v>2.0000000000000001E-4</v>
      </c>
      <c r="J10807">
        <v>-5.74E-2</v>
      </c>
      <c r="K10807">
        <v>-2.1012</v>
      </c>
    </row>
    <row r="10808" spans="1:11" hidden="1">
      <c r="A10808" t="s">
        <v>664</v>
      </c>
      <c r="B10808" t="s">
        <v>663</v>
      </c>
      <c r="C10808">
        <v>182</v>
      </c>
      <c r="D10808" t="s">
        <v>37</v>
      </c>
      <c r="E10808">
        <v>4.1079999999999997</v>
      </c>
      <c r="F10808">
        <v>-0.57779999999999998</v>
      </c>
      <c r="G10808">
        <v>-9.1923999999999992</v>
      </c>
      <c r="H10808">
        <v>-8.7400000000000005E-2</v>
      </c>
      <c r="I10808">
        <v>2.0000000000000001E-4</v>
      </c>
      <c r="J10808">
        <v>-1.9300000000000001E-2</v>
      </c>
      <c r="K10808">
        <v>1.8294999999999999</v>
      </c>
    </row>
    <row r="10809" spans="1:11" hidden="1">
      <c r="A10809" t="s">
        <v>664</v>
      </c>
      <c r="B10809" t="s">
        <v>663</v>
      </c>
      <c r="C10809">
        <v>182</v>
      </c>
      <c r="D10809" t="s">
        <v>37</v>
      </c>
      <c r="E10809">
        <v>4.5438999999999998</v>
      </c>
      <c r="F10809">
        <v>-0.57779999999999998</v>
      </c>
      <c r="G10809">
        <v>-9.5459999999999994</v>
      </c>
      <c r="H10809">
        <v>-8.7400000000000005E-2</v>
      </c>
      <c r="I10809">
        <v>2.0000000000000001E-4</v>
      </c>
      <c r="J10809">
        <v>1.8800000000000001E-2</v>
      </c>
      <c r="K10809">
        <v>5.9142999999999999</v>
      </c>
    </row>
    <row r="10810" spans="1:11" hidden="1">
      <c r="A10810" t="s">
        <v>664</v>
      </c>
      <c r="B10810" t="s">
        <v>663</v>
      </c>
      <c r="C10810">
        <v>182</v>
      </c>
      <c r="D10810" t="s">
        <v>37</v>
      </c>
      <c r="E10810">
        <v>4.9798999999999998</v>
      </c>
      <c r="F10810">
        <v>-0.57779999999999998</v>
      </c>
      <c r="G10810">
        <v>-9.8995999999999995</v>
      </c>
      <c r="H10810">
        <v>-8.7400000000000005E-2</v>
      </c>
      <c r="I10810">
        <v>2.0000000000000001E-4</v>
      </c>
      <c r="J10810">
        <v>5.6899999999999999E-2</v>
      </c>
      <c r="K10810">
        <v>10.1533</v>
      </c>
    </row>
    <row r="10811" spans="1:11" hidden="1">
      <c r="A10811" t="s">
        <v>664</v>
      </c>
      <c r="B10811" t="s">
        <v>663</v>
      </c>
      <c r="C10811">
        <v>182</v>
      </c>
      <c r="D10811" t="s">
        <v>37</v>
      </c>
      <c r="E10811">
        <v>5.4158999999999997</v>
      </c>
      <c r="F10811">
        <v>-0.57779999999999998</v>
      </c>
      <c r="G10811">
        <v>-10.2531</v>
      </c>
      <c r="H10811">
        <v>-8.7400000000000005E-2</v>
      </c>
      <c r="I10811">
        <v>2.0000000000000001E-4</v>
      </c>
      <c r="J10811">
        <v>9.5000000000000001E-2</v>
      </c>
      <c r="K10811">
        <v>14.5464</v>
      </c>
    </row>
    <row r="10812" spans="1:11" hidden="1">
      <c r="A10812" t="s">
        <v>664</v>
      </c>
      <c r="B10812" t="s">
        <v>663</v>
      </c>
      <c r="C10812">
        <v>182</v>
      </c>
      <c r="D10812" t="s">
        <v>38</v>
      </c>
      <c r="E10812">
        <v>0.18410000000000001</v>
      </c>
      <c r="F10812">
        <v>-1.6132</v>
      </c>
      <c r="G10812">
        <v>16.071000000000002</v>
      </c>
      <c r="H10812">
        <v>2.3400000000000001E-2</v>
      </c>
      <c r="I10812">
        <v>2.0000000000000001E-4</v>
      </c>
      <c r="J10812">
        <v>3.2899999999999999E-2</v>
      </c>
      <c r="K10812">
        <v>6.8217999999999996</v>
      </c>
    </row>
    <row r="10813" spans="1:11" hidden="1">
      <c r="A10813" t="s">
        <v>664</v>
      </c>
      <c r="B10813" t="s">
        <v>663</v>
      </c>
      <c r="C10813">
        <v>182</v>
      </c>
      <c r="D10813" t="s">
        <v>38</v>
      </c>
      <c r="E10813">
        <v>0.62009999999999998</v>
      </c>
      <c r="F10813">
        <v>-1.6132</v>
      </c>
      <c r="G10813">
        <v>14.052099999999999</v>
      </c>
      <c r="H10813">
        <v>2.3400000000000001E-2</v>
      </c>
      <c r="I10813">
        <v>2.0000000000000001E-4</v>
      </c>
      <c r="J10813">
        <v>2.2700000000000001E-2</v>
      </c>
      <c r="K10813">
        <v>0.18959999999999999</v>
      </c>
    </row>
    <row r="10814" spans="1:11" hidden="1">
      <c r="A10814" t="s">
        <v>664</v>
      </c>
      <c r="B10814" t="s">
        <v>663</v>
      </c>
      <c r="C10814">
        <v>182</v>
      </c>
      <c r="D10814" t="s">
        <v>38</v>
      </c>
      <c r="E10814">
        <v>1.0561</v>
      </c>
      <c r="F10814">
        <v>-1.6132</v>
      </c>
      <c r="G10814">
        <v>10.280799999999999</v>
      </c>
      <c r="H10814">
        <v>2.3400000000000001E-2</v>
      </c>
      <c r="I10814">
        <v>2.0000000000000001E-4</v>
      </c>
      <c r="J10814">
        <v>1.24E-2</v>
      </c>
      <c r="K10814">
        <v>-5.1706000000000003</v>
      </c>
    </row>
    <row r="10815" spans="1:11" hidden="1">
      <c r="A10815" t="s">
        <v>664</v>
      </c>
      <c r="B10815" t="s">
        <v>663</v>
      </c>
      <c r="C10815">
        <v>182</v>
      </c>
      <c r="D10815" t="s">
        <v>38</v>
      </c>
      <c r="E10815">
        <v>1.4921</v>
      </c>
      <c r="F10815">
        <v>-1.6132</v>
      </c>
      <c r="G10815">
        <v>5.9924999999999997</v>
      </c>
      <c r="H10815">
        <v>2.3400000000000001E-2</v>
      </c>
      <c r="I10815">
        <v>2.0000000000000001E-4</v>
      </c>
      <c r="J10815">
        <v>2.2000000000000001E-3</v>
      </c>
      <c r="K10815">
        <v>-8.7180999999999997</v>
      </c>
    </row>
    <row r="10816" spans="1:11" hidden="1">
      <c r="A10816" t="s">
        <v>664</v>
      </c>
      <c r="B10816" t="s">
        <v>663</v>
      </c>
      <c r="C10816">
        <v>182</v>
      </c>
      <c r="D10816" t="s">
        <v>38</v>
      </c>
      <c r="E10816">
        <v>1.9279999999999999</v>
      </c>
      <c r="F10816">
        <v>-1.6132</v>
      </c>
      <c r="G10816">
        <v>1.7331000000000001</v>
      </c>
      <c r="H10816">
        <v>2.3400000000000001E-2</v>
      </c>
      <c r="I10816">
        <v>2.0000000000000001E-4</v>
      </c>
      <c r="J10816">
        <v>-8.0000000000000002E-3</v>
      </c>
      <c r="K10816">
        <v>-10.396599999999999</v>
      </c>
    </row>
    <row r="10817" spans="1:11" hidden="1">
      <c r="A10817" t="s">
        <v>664</v>
      </c>
      <c r="B10817" t="s">
        <v>663</v>
      </c>
      <c r="C10817">
        <v>182</v>
      </c>
      <c r="D10817" t="s">
        <v>38</v>
      </c>
      <c r="E10817">
        <v>2.3639999999999999</v>
      </c>
      <c r="F10817">
        <v>-1.6132</v>
      </c>
      <c r="G10817">
        <v>-1.3290999999999999</v>
      </c>
      <c r="H10817">
        <v>2.3400000000000001E-2</v>
      </c>
      <c r="I10817">
        <v>2.0000000000000001E-4</v>
      </c>
      <c r="J10817">
        <v>-1.8200000000000001E-2</v>
      </c>
      <c r="K10817">
        <v>-10.4191</v>
      </c>
    </row>
    <row r="10818" spans="1:11" hidden="1">
      <c r="A10818" t="s">
        <v>664</v>
      </c>
      <c r="B10818" t="s">
        <v>663</v>
      </c>
      <c r="C10818">
        <v>182</v>
      </c>
      <c r="D10818" t="s">
        <v>38</v>
      </c>
      <c r="E10818">
        <v>2.8</v>
      </c>
      <c r="F10818">
        <v>-1.6132</v>
      </c>
      <c r="G10818">
        <v>-2.5855999999999999</v>
      </c>
      <c r="H10818">
        <v>2.3400000000000001E-2</v>
      </c>
      <c r="I10818">
        <v>2.0000000000000001E-4</v>
      </c>
      <c r="J10818">
        <v>-2.8400000000000002E-2</v>
      </c>
      <c r="K10818">
        <v>-9.5000999999999998</v>
      </c>
    </row>
    <row r="10819" spans="1:11" hidden="1">
      <c r="A10819" t="s">
        <v>664</v>
      </c>
      <c r="B10819" t="s">
        <v>663</v>
      </c>
      <c r="C10819">
        <v>182</v>
      </c>
      <c r="D10819" t="s">
        <v>38</v>
      </c>
      <c r="E10819">
        <v>2.8</v>
      </c>
      <c r="F10819">
        <v>-0.57779999999999998</v>
      </c>
      <c r="G10819">
        <v>-8.1318000000000001</v>
      </c>
      <c r="H10819">
        <v>-8.7400000000000005E-2</v>
      </c>
      <c r="I10819">
        <v>2.0000000000000001E-4</v>
      </c>
      <c r="J10819">
        <v>-0.13350000000000001</v>
      </c>
      <c r="K10819">
        <v>-9.5000999999999998</v>
      </c>
    </row>
    <row r="10820" spans="1:11" hidden="1">
      <c r="A10820" t="s">
        <v>664</v>
      </c>
      <c r="B10820" t="s">
        <v>663</v>
      </c>
      <c r="C10820">
        <v>182</v>
      </c>
      <c r="D10820" t="s">
        <v>38</v>
      </c>
      <c r="E10820">
        <v>3.2360000000000002</v>
      </c>
      <c r="F10820">
        <v>-0.57779999999999998</v>
      </c>
      <c r="G10820">
        <v>-8.4853000000000005</v>
      </c>
      <c r="H10820">
        <v>-8.7400000000000005E-2</v>
      </c>
      <c r="I10820">
        <v>2.0000000000000001E-4</v>
      </c>
      <c r="J10820">
        <v>-9.5500000000000002E-2</v>
      </c>
      <c r="K10820">
        <v>-5.8776999999999999</v>
      </c>
    </row>
    <row r="10821" spans="1:11" hidden="1">
      <c r="A10821" t="s">
        <v>664</v>
      </c>
      <c r="B10821" t="s">
        <v>663</v>
      </c>
      <c r="C10821">
        <v>182</v>
      </c>
      <c r="D10821" t="s">
        <v>38</v>
      </c>
      <c r="E10821">
        <v>3.6720000000000002</v>
      </c>
      <c r="F10821">
        <v>-0.57779999999999998</v>
      </c>
      <c r="G10821">
        <v>-8.8389000000000006</v>
      </c>
      <c r="H10821">
        <v>-8.7400000000000005E-2</v>
      </c>
      <c r="I10821">
        <v>2.0000000000000001E-4</v>
      </c>
      <c r="J10821">
        <v>-5.74E-2</v>
      </c>
      <c r="K10821">
        <v>-2.1012</v>
      </c>
    </row>
    <row r="10822" spans="1:11" hidden="1">
      <c r="A10822" t="s">
        <v>664</v>
      </c>
      <c r="B10822" t="s">
        <v>663</v>
      </c>
      <c r="C10822">
        <v>182</v>
      </c>
      <c r="D10822" t="s">
        <v>38</v>
      </c>
      <c r="E10822">
        <v>4.1079999999999997</v>
      </c>
      <c r="F10822">
        <v>-0.57779999999999998</v>
      </c>
      <c r="G10822">
        <v>-9.1923999999999992</v>
      </c>
      <c r="H10822">
        <v>-8.7400000000000005E-2</v>
      </c>
      <c r="I10822">
        <v>2.0000000000000001E-4</v>
      </c>
      <c r="J10822">
        <v>-1.9300000000000001E-2</v>
      </c>
      <c r="K10822">
        <v>1.8294999999999999</v>
      </c>
    </row>
    <row r="10823" spans="1:11" hidden="1">
      <c r="A10823" t="s">
        <v>664</v>
      </c>
      <c r="B10823" t="s">
        <v>663</v>
      </c>
      <c r="C10823">
        <v>182</v>
      </c>
      <c r="D10823" t="s">
        <v>38</v>
      </c>
      <c r="E10823">
        <v>4.5438999999999998</v>
      </c>
      <c r="F10823">
        <v>-0.57779999999999998</v>
      </c>
      <c r="G10823">
        <v>-9.5459999999999994</v>
      </c>
      <c r="H10823">
        <v>-8.7400000000000005E-2</v>
      </c>
      <c r="I10823">
        <v>2.0000000000000001E-4</v>
      </c>
      <c r="J10823">
        <v>1.8800000000000001E-2</v>
      </c>
      <c r="K10823">
        <v>5.9142999999999999</v>
      </c>
    </row>
    <row r="10824" spans="1:11" hidden="1">
      <c r="A10824" t="s">
        <v>664</v>
      </c>
      <c r="B10824" t="s">
        <v>663</v>
      </c>
      <c r="C10824">
        <v>182</v>
      </c>
      <c r="D10824" t="s">
        <v>38</v>
      </c>
      <c r="E10824">
        <v>4.9798999999999998</v>
      </c>
      <c r="F10824">
        <v>-0.57779999999999998</v>
      </c>
      <c r="G10824">
        <v>-9.8995999999999995</v>
      </c>
      <c r="H10824">
        <v>-8.7400000000000005E-2</v>
      </c>
      <c r="I10824">
        <v>2.0000000000000001E-4</v>
      </c>
      <c r="J10824">
        <v>5.6899999999999999E-2</v>
      </c>
      <c r="K10824">
        <v>10.1533</v>
      </c>
    </row>
    <row r="10825" spans="1:11" hidden="1">
      <c r="A10825" t="s">
        <v>664</v>
      </c>
      <c r="B10825" t="s">
        <v>663</v>
      </c>
      <c r="C10825">
        <v>182</v>
      </c>
      <c r="D10825" t="s">
        <v>38</v>
      </c>
      <c r="E10825">
        <v>5.4158999999999997</v>
      </c>
      <c r="F10825">
        <v>-0.57779999999999998</v>
      </c>
      <c r="G10825">
        <v>-10.2531</v>
      </c>
      <c r="H10825">
        <v>-8.7400000000000005E-2</v>
      </c>
      <c r="I10825">
        <v>2.0000000000000001E-4</v>
      </c>
      <c r="J10825">
        <v>9.5000000000000001E-2</v>
      </c>
      <c r="K10825">
        <v>14.5464</v>
      </c>
    </row>
    <row r="10826" spans="1:11" hidden="1">
      <c r="A10826" t="s">
        <v>664</v>
      </c>
      <c r="B10826" t="s">
        <v>663</v>
      </c>
      <c r="C10826">
        <v>182</v>
      </c>
      <c r="D10826" t="s">
        <v>39</v>
      </c>
      <c r="E10826">
        <v>0.18410000000000001</v>
      </c>
      <c r="F10826">
        <v>-1.6964999999999999</v>
      </c>
      <c r="G10826">
        <v>16.1067</v>
      </c>
      <c r="H10826">
        <v>2.4400000000000002E-2</v>
      </c>
      <c r="I10826">
        <v>2.0000000000000001E-4</v>
      </c>
      <c r="J10826">
        <v>3.3399999999999999E-2</v>
      </c>
      <c r="K10826">
        <v>6.9123000000000001</v>
      </c>
    </row>
    <row r="10827" spans="1:11" hidden="1">
      <c r="A10827" t="s">
        <v>664</v>
      </c>
      <c r="B10827" t="s">
        <v>663</v>
      </c>
      <c r="C10827">
        <v>182</v>
      </c>
      <c r="D10827" t="s">
        <v>39</v>
      </c>
      <c r="E10827">
        <v>0.62009999999999998</v>
      </c>
      <c r="F10827">
        <v>-1.6964999999999999</v>
      </c>
      <c r="G10827">
        <v>14.0877</v>
      </c>
      <c r="H10827">
        <v>2.4400000000000002E-2</v>
      </c>
      <c r="I10827">
        <v>2.0000000000000001E-4</v>
      </c>
      <c r="J10827">
        <v>2.2800000000000001E-2</v>
      </c>
      <c r="K10827">
        <v>0.2646</v>
      </c>
    </row>
    <row r="10828" spans="1:11" hidden="1">
      <c r="A10828" t="s">
        <v>664</v>
      </c>
      <c r="B10828" t="s">
        <v>663</v>
      </c>
      <c r="C10828">
        <v>182</v>
      </c>
      <c r="D10828" t="s">
        <v>39</v>
      </c>
      <c r="E10828">
        <v>1.0561</v>
      </c>
      <c r="F10828">
        <v>-1.6964999999999999</v>
      </c>
      <c r="G10828">
        <v>10.3164</v>
      </c>
      <c r="H10828">
        <v>2.4400000000000002E-2</v>
      </c>
      <c r="I10828">
        <v>2.0000000000000001E-4</v>
      </c>
      <c r="J10828">
        <v>1.2200000000000001E-2</v>
      </c>
      <c r="K10828">
        <v>-5.1112000000000002</v>
      </c>
    </row>
    <row r="10829" spans="1:11" hidden="1">
      <c r="A10829" t="s">
        <v>664</v>
      </c>
      <c r="B10829" t="s">
        <v>663</v>
      </c>
      <c r="C10829">
        <v>182</v>
      </c>
      <c r="D10829" t="s">
        <v>39</v>
      </c>
      <c r="E10829">
        <v>1.4921</v>
      </c>
      <c r="F10829">
        <v>-1.6964999999999999</v>
      </c>
      <c r="G10829">
        <v>6.0281000000000002</v>
      </c>
      <c r="H10829">
        <v>2.4400000000000002E-2</v>
      </c>
      <c r="I10829">
        <v>2.0000000000000001E-4</v>
      </c>
      <c r="J10829">
        <v>1.5E-3</v>
      </c>
      <c r="K10829">
        <v>-8.6742000000000008</v>
      </c>
    </row>
    <row r="10830" spans="1:11" hidden="1">
      <c r="A10830" t="s">
        <v>664</v>
      </c>
      <c r="B10830" t="s">
        <v>663</v>
      </c>
      <c r="C10830">
        <v>182</v>
      </c>
      <c r="D10830" t="s">
        <v>39</v>
      </c>
      <c r="E10830">
        <v>1.9279999999999999</v>
      </c>
      <c r="F10830">
        <v>-1.6964999999999999</v>
      </c>
      <c r="G10830">
        <v>1.7687999999999999</v>
      </c>
      <c r="H10830">
        <v>2.4400000000000002E-2</v>
      </c>
      <c r="I10830">
        <v>2.0000000000000001E-4</v>
      </c>
      <c r="J10830">
        <v>-9.1000000000000004E-3</v>
      </c>
      <c r="K10830">
        <v>-10.3683</v>
      </c>
    </row>
    <row r="10831" spans="1:11" hidden="1">
      <c r="A10831" t="s">
        <v>664</v>
      </c>
      <c r="B10831" t="s">
        <v>663</v>
      </c>
      <c r="C10831">
        <v>182</v>
      </c>
      <c r="D10831" t="s">
        <v>39</v>
      </c>
      <c r="E10831">
        <v>2.3639999999999999</v>
      </c>
      <c r="F10831">
        <v>-1.6964999999999999</v>
      </c>
      <c r="G10831">
        <v>-1.2935000000000001</v>
      </c>
      <c r="H10831">
        <v>2.4400000000000002E-2</v>
      </c>
      <c r="I10831">
        <v>2.0000000000000001E-4</v>
      </c>
      <c r="J10831">
        <v>-1.9699999999999999E-2</v>
      </c>
      <c r="K10831">
        <v>-10.4063</v>
      </c>
    </row>
    <row r="10832" spans="1:11" hidden="1">
      <c r="A10832" t="s">
        <v>664</v>
      </c>
      <c r="B10832" t="s">
        <v>663</v>
      </c>
      <c r="C10832">
        <v>182</v>
      </c>
      <c r="D10832" t="s">
        <v>39</v>
      </c>
      <c r="E10832">
        <v>2.8</v>
      </c>
      <c r="F10832">
        <v>-1.6964999999999999</v>
      </c>
      <c r="G10832">
        <v>-2.5499000000000001</v>
      </c>
      <c r="H10832">
        <v>2.4400000000000002E-2</v>
      </c>
      <c r="I10832">
        <v>2.0000000000000001E-4</v>
      </c>
      <c r="J10832">
        <v>-3.04E-2</v>
      </c>
      <c r="K10832">
        <v>-9.5028000000000006</v>
      </c>
    </row>
    <row r="10833" spans="1:11" hidden="1">
      <c r="A10833" t="s">
        <v>664</v>
      </c>
      <c r="B10833" t="s">
        <v>663</v>
      </c>
      <c r="C10833">
        <v>182</v>
      </c>
      <c r="D10833" t="s">
        <v>39</v>
      </c>
      <c r="E10833">
        <v>2.8</v>
      </c>
      <c r="F10833">
        <v>-0.84850000000000003</v>
      </c>
      <c r="G10833">
        <v>-8.0960999999999999</v>
      </c>
      <c r="H10833">
        <v>-0.19070000000000001</v>
      </c>
      <c r="I10833">
        <v>2.0000000000000001E-4</v>
      </c>
      <c r="J10833">
        <v>-0.28050000000000003</v>
      </c>
      <c r="K10833">
        <v>-9.5028000000000006</v>
      </c>
    </row>
    <row r="10834" spans="1:11" hidden="1">
      <c r="A10834" t="s">
        <v>664</v>
      </c>
      <c r="B10834" t="s">
        <v>663</v>
      </c>
      <c r="C10834">
        <v>182</v>
      </c>
      <c r="D10834" t="s">
        <v>39</v>
      </c>
      <c r="E10834">
        <v>3.2360000000000002</v>
      </c>
      <c r="F10834">
        <v>-0.84850000000000003</v>
      </c>
      <c r="G10834">
        <v>-8.4497</v>
      </c>
      <c r="H10834">
        <v>-0.19070000000000001</v>
      </c>
      <c r="I10834">
        <v>2.0000000000000001E-4</v>
      </c>
      <c r="J10834">
        <v>-0.1973</v>
      </c>
      <c r="K10834">
        <v>-5.8959999999999999</v>
      </c>
    </row>
    <row r="10835" spans="1:11" hidden="1">
      <c r="A10835" t="s">
        <v>664</v>
      </c>
      <c r="B10835" t="s">
        <v>663</v>
      </c>
      <c r="C10835">
        <v>182</v>
      </c>
      <c r="D10835" t="s">
        <v>39</v>
      </c>
      <c r="E10835">
        <v>3.6720000000000002</v>
      </c>
      <c r="F10835">
        <v>-0.84850000000000003</v>
      </c>
      <c r="G10835">
        <v>-8.8032000000000004</v>
      </c>
      <c r="H10835">
        <v>-0.19070000000000001</v>
      </c>
      <c r="I10835">
        <v>2.0000000000000001E-4</v>
      </c>
      <c r="J10835">
        <v>-0.11409999999999999</v>
      </c>
      <c r="K10835">
        <v>-2.1349999999999998</v>
      </c>
    </row>
    <row r="10836" spans="1:11" hidden="1">
      <c r="A10836" t="s">
        <v>664</v>
      </c>
      <c r="B10836" t="s">
        <v>663</v>
      </c>
      <c r="C10836">
        <v>182</v>
      </c>
      <c r="D10836" t="s">
        <v>39</v>
      </c>
      <c r="E10836">
        <v>4.1079999999999997</v>
      </c>
      <c r="F10836">
        <v>-0.84850000000000003</v>
      </c>
      <c r="G10836">
        <v>-9.1568000000000005</v>
      </c>
      <c r="H10836">
        <v>-0.19070000000000001</v>
      </c>
      <c r="I10836">
        <v>2.0000000000000001E-4</v>
      </c>
      <c r="J10836">
        <v>-3.1E-2</v>
      </c>
      <c r="K10836">
        <v>1.7801</v>
      </c>
    </row>
    <row r="10837" spans="1:11" hidden="1">
      <c r="A10837" t="s">
        <v>664</v>
      </c>
      <c r="B10837" t="s">
        <v>663</v>
      </c>
      <c r="C10837">
        <v>182</v>
      </c>
      <c r="D10837" t="s">
        <v>39</v>
      </c>
      <c r="E10837">
        <v>4.5438999999999998</v>
      </c>
      <c r="F10837">
        <v>-0.84850000000000003</v>
      </c>
      <c r="G10837">
        <v>-9.5103000000000009</v>
      </c>
      <c r="H10837">
        <v>-0.19070000000000001</v>
      </c>
      <c r="I10837">
        <v>2.0000000000000001E-4</v>
      </c>
      <c r="J10837">
        <v>5.2200000000000003E-2</v>
      </c>
      <c r="K10837">
        <v>5.8494000000000002</v>
      </c>
    </row>
    <row r="10838" spans="1:11" hidden="1">
      <c r="A10838" t="s">
        <v>664</v>
      </c>
      <c r="B10838" t="s">
        <v>663</v>
      </c>
      <c r="C10838">
        <v>182</v>
      </c>
      <c r="D10838" t="s">
        <v>39</v>
      </c>
      <c r="E10838">
        <v>4.9798999999999998</v>
      </c>
      <c r="F10838">
        <v>-0.84850000000000003</v>
      </c>
      <c r="G10838">
        <v>-9.8638999999999992</v>
      </c>
      <c r="H10838">
        <v>-0.19070000000000001</v>
      </c>
      <c r="I10838">
        <v>2.0000000000000001E-4</v>
      </c>
      <c r="J10838">
        <v>0.13539999999999999</v>
      </c>
      <c r="K10838">
        <v>10.072800000000001</v>
      </c>
    </row>
    <row r="10839" spans="1:11" hidden="1">
      <c r="A10839" t="s">
        <v>664</v>
      </c>
      <c r="B10839" t="s">
        <v>663</v>
      </c>
      <c r="C10839">
        <v>182</v>
      </c>
      <c r="D10839" t="s">
        <v>39</v>
      </c>
      <c r="E10839">
        <v>5.4158999999999997</v>
      </c>
      <c r="F10839">
        <v>-0.84850000000000003</v>
      </c>
      <c r="G10839">
        <v>-10.217499999999999</v>
      </c>
      <c r="H10839">
        <v>-0.19070000000000001</v>
      </c>
      <c r="I10839">
        <v>2.0000000000000001E-4</v>
      </c>
      <c r="J10839">
        <v>0.2185</v>
      </c>
      <c r="K10839">
        <v>14.4504</v>
      </c>
    </row>
    <row r="10840" spans="1:11" hidden="1">
      <c r="A10840" t="s">
        <v>664</v>
      </c>
      <c r="B10840" t="s">
        <v>663</v>
      </c>
      <c r="C10840">
        <v>182</v>
      </c>
      <c r="D10840" t="s">
        <v>40</v>
      </c>
      <c r="E10840">
        <v>0.18410000000000001</v>
      </c>
      <c r="F10840">
        <v>-1.5299</v>
      </c>
      <c r="G10840">
        <v>16.035399999999999</v>
      </c>
      <c r="H10840">
        <v>2.2499999999999999E-2</v>
      </c>
      <c r="I10840">
        <v>2.0000000000000001E-4</v>
      </c>
      <c r="J10840">
        <v>3.2300000000000002E-2</v>
      </c>
      <c r="K10840">
        <v>6.7312000000000003</v>
      </c>
    </row>
    <row r="10841" spans="1:11" hidden="1">
      <c r="A10841" t="s">
        <v>664</v>
      </c>
      <c r="B10841" t="s">
        <v>663</v>
      </c>
      <c r="C10841">
        <v>182</v>
      </c>
      <c r="D10841" t="s">
        <v>40</v>
      </c>
      <c r="E10841">
        <v>0.62009999999999998</v>
      </c>
      <c r="F10841">
        <v>-1.5299</v>
      </c>
      <c r="G10841">
        <v>14.016400000000001</v>
      </c>
      <c r="H10841">
        <v>2.2499999999999999E-2</v>
      </c>
      <c r="I10841">
        <v>2.0000000000000001E-4</v>
      </c>
      <c r="J10841">
        <v>2.2499999999999999E-2</v>
      </c>
      <c r="K10841">
        <v>0.11459999999999999</v>
      </c>
    </row>
    <row r="10842" spans="1:11" hidden="1">
      <c r="A10842" t="s">
        <v>664</v>
      </c>
      <c r="B10842" t="s">
        <v>663</v>
      </c>
      <c r="C10842">
        <v>182</v>
      </c>
      <c r="D10842" t="s">
        <v>40</v>
      </c>
      <c r="E10842">
        <v>1.0561</v>
      </c>
      <c r="F10842">
        <v>-1.5299</v>
      </c>
      <c r="G10842">
        <v>10.245100000000001</v>
      </c>
      <c r="H10842">
        <v>2.2499999999999999E-2</v>
      </c>
      <c r="I10842">
        <v>2.0000000000000001E-4</v>
      </c>
      <c r="J10842">
        <v>1.2699999999999999E-2</v>
      </c>
      <c r="K10842">
        <v>-5.2301000000000002</v>
      </c>
    </row>
    <row r="10843" spans="1:11" hidden="1">
      <c r="A10843" t="s">
        <v>664</v>
      </c>
      <c r="B10843" t="s">
        <v>663</v>
      </c>
      <c r="C10843">
        <v>182</v>
      </c>
      <c r="D10843" t="s">
        <v>40</v>
      </c>
      <c r="E10843">
        <v>1.4921</v>
      </c>
      <c r="F10843">
        <v>-1.5299</v>
      </c>
      <c r="G10843">
        <v>5.9568000000000003</v>
      </c>
      <c r="H10843">
        <v>2.2499999999999999E-2</v>
      </c>
      <c r="I10843">
        <v>2.0000000000000001E-4</v>
      </c>
      <c r="J10843">
        <v>2.8999999999999998E-3</v>
      </c>
      <c r="K10843">
        <v>-8.7620000000000005</v>
      </c>
    </row>
    <row r="10844" spans="1:11" hidden="1">
      <c r="A10844" t="s">
        <v>664</v>
      </c>
      <c r="B10844" t="s">
        <v>663</v>
      </c>
      <c r="C10844">
        <v>182</v>
      </c>
      <c r="D10844" t="s">
        <v>40</v>
      </c>
      <c r="E10844">
        <v>1.9279999999999999</v>
      </c>
      <c r="F10844">
        <v>-1.5299</v>
      </c>
      <c r="G10844">
        <v>1.6974</v>
      </c>
      <c r="H10844">
        <v>2.2499999999999999E-2</v>
      </c>
      <c r="I10844">
        <v>2.0000000000000001E-4</v>
      </c>
      <c r="J10844">
        <v>-6.8999999999999999E-3</v>
      </c>
      <c r="K10844">
        <v>-10.425000000000001</v>
      </c>
    </row>
    <row r="10845" spans="1:11" hidden="1">
      <c r="A10845" t="s">
        <v>664</v>
      </c>
      <c r="B10845" t="s">
        <v>663</v>
      </c>
      <c r="C10845">
        <v>182</v>
      </c>
      <c r="D10845" t="s">
        <v>40</v>
      </c>
      <c r="E10845">
        <v>2.3639999999999999</v>
      </c>
      <c r="F10845">
        <v>-1.5299</v>
      </c>
      <c r="G10845">
        <v>-1.3648</v>
      </c>
      <c r="H10845">
        <v>2.2499999999999999E-2</v>
      </c>
      <c r="I10845">
        <v>2.0000000000000001E-4</v>
      </c>
      <c r="J10845">
        <v>-1.67E-2</v>
      </c>
      <c r="K10845">
        <v>-10.431900000000001</v>
      </c>
    </row>
    <row r="10846" spans="1:11" hidden="1">
      <c r="A10846" t="s">
        <v>664</v>
      </c>
      <c r="B10846" t="s">
        <v>663</v>
      </c>
      <c r="C10846">
        <v>182</v>
      </c>
      <c r="D10846" t="s">
        <v>40</v>
      </c>
      <c r="E10846">
        <v>2.8</v>
      </c>
      <c r="F10846">
        <v>-1.5299</v>
      </c>
      <c r="G10846">
        <v>-2.6212</v>
      </c>
      <c r="H10846">
        <v>2.2499999999999999E-2</v>
      </c>
      <c r="I10846">
        <v>2.0000000000000001E-4</v>
      </c>
      <c r="J10846">
        <v>-2.6499999999999999E-2</v>
      </c>
      <c r="K10846">
        <v>-9.4974000000000007</v>
      </c>
    </row>
    <row r="10847" spans="1:11" hidden="1">
      <c r="A10847" t="s">
        <v>664</v>
      </c>
      <c r="B10847" t="s">
        <v>663</v>
      </c>
      <c r="C10847">
        <v>182</v>
      </c>
      <c r="D10847" t="s">
        <v>40</v>
      </c>
      <c r="E10847">
        <v>2.8</v>
      </c>
      <c r="F10847">
        <v>-0.30719999999999997</v>
      </c>
      <c r="G10847">
        <v>-8.1674000000000007</v>
      </c>
      <c r="H10847">
        <v>1.6E-2</v>
      </c>
      <c r="I10847">
        <v>2.0000000000000001E-4</v>
      </c>
      <c r="J10847">
        <v>1.34E-2</v>
      </c>
      <c r="K10847">
        <v>-9.4974000000000007</v>
      </c>
    </row>
    <row r="10848" spans="1:11" hidden="1">
      <c r="A10848" t="s">
        <v>664</v>
      </c>
      <c r="B10848" t="s">
        <v>663</v>
      </c>
      <c r="C10848">
        <v>182</v>
      </c>
      <c r="D10848" t="s">
        <v>40</v>
      </c>
      <c r="E10848">
        <v>3.2360000000000002</v>
      </c>
      <c r="F10848">
        <v>-0.30719999999999997</v>
      </c>
      <c r="G10848">
        <v>-8.5210000000000008</v>
      </c>
      <c r="H10848">
        <v>1.6E-2</v>
      </c>
      <c r="I10848">
        <v>2.0000000000000001E-4</v>
      </c>
      <c r="J10848">
        <v>6.4000000000000003E-3</v>
      </c>
      <c r="K10848">
        <v>-5.8593999999999999</v>
      </c>
    </row>
    <row r="10849" spans="1:11" hidden="1">
      <c r="A10849" t="s">
        <v>664</v>
      </c>
      <c r="B10849" t="s">
        <v>663</v>
      </c>
      <c r="C10849">
        <v>182</v>
      </c>
      <c r="D10849" t="s">
        <v>40</v>
      </c>
      <c r="E10849">
        <v>3.6720000000000002</v>
      </c>
      <c r="F10849">
        <v>-0.30719999999999997</v>
      </c>
      <c r="G10849">
        <v>-8.8744999999999994</v>
      </c>
      <c r="H10849">
        <v>1.6E-2</v>
      </c>
      <c r="I10849">
        <v>2.0000000000000001E-4</v>
      </c>
      <c r="J10849">
        <v>-5.9999999999999995E-4</v>
      </c>
      <c r="K10849">
        <v>-2.0672999999999999</v>
      </c>
    </row>
    <row r="10850" spans="1:11" hidden="1">
      <c r="A10850" t="s">
        <v>664</v>
      </c>
      <c r="B10850" t="s">
        <v>663</v>
      </c>
      <c r="C10850">
        <v>182</v>
      </c>
      <c r="D10850" t="s">
        <v>40</v>
      </c>
      <c r="E10850">
        <v>4.1079999999999997</v>
      </c>
      <c r="F10850">
        <v>-0.30719999999999997</v>
      </c>
      <c r="G10850">
        <v>-9.2280999999999995</v>
      </c>
      <c r="H10850">
        <v>1.6E-2</v>
      </c>
      <c r="I10850">
        <v>2.0000000000000001E-4</v>
      </c>
      <c r="J10850">
        <v>-7.6E-3</v>
      </c>
      <c r="K10850">
        <v>1.8789</v>
      </c>
    </row>
    <row r="10851" spans="1:11" hidden="1">
      <c r="A10851" t="s">
        <v>664</v>
      </c>
      <c r="B10851" t="s">
        <v>663</v>
      </c>
      <c r="C10851">
        <v>182</v>
      </c>
      <c r="D10851" t="s">
        <v>40</v>
      </c>
      <c r="E10851">
        <v>4.5438999999999998</v>
      </c>
      <c r="F10851">
        <v>-0.30719999999999997</v>
      </c>
      <c r="G10851">
        <v>-9.5816999999999997</v>
      </c>
      <c r="H10851">
        <v>1.6E-2</v>
      </c>
      <c r="I10851">
        <v>2.0000000000000001E-4</v>
      </c>
      <c r="J10851">
        <v>-1.46E-2</v>
      </c>
      <c r="K10851">
        <v>5.9793000000000003</v>
      </c>
    </row>
    <row r="10852" spans="1:11" hidden="1">
      <c r="A10852" t="s">
        <v>664</v>
      </c>
      <c r="B10852" t="s">
        <v>663</v>
      </c>
      <c r="C10852">
        <v>182</v>
      </c>
      <c r="D10852" t="s">
        <v>40</v>
      </c>
      <c r="E10852">
        <v>4.9798999999999998</v>
      </c>
      <c r="F10852">
        <v>-0.30719999999999997</v>
      </c>
      <c r="G10852">
        <v>-9.9352</v>
      </c>
      <c r="H10852">
        <v>1.6E-2</v>
      </c>
      <c r="I10852">
        <v>2.0000000000000001E-4</v>
      </c>
      <c r="J10852">
        <v>-2.1600000000000001E-2</v>
      </c>
      <c r="K10852">
        <v>10.2338</v>
      </c>
    </row>
    <row r="10853" spans="1:11" hidden="1">
      <c r="A10853" t="s">
        <v>664</v>
      </c>
      <c r="B10853" t="s">
        <v>663</v>
      </c>
      <c r="C10853">
        <v>182</v>
      </c>
      <c r="D10853" t="s">
        <v>40</v>
      </c>
      <c r="E10853">
        <v>5.4158999999999997</v>
      </c>
      <c r="F10853">
        <v>-0.30719999999999997</v>
      </c>
      <c r="G10853">
        <v>-10.2888</v>
      </c>
      <c r="H10853">
        <v>1.6E-2</v>
      </c>
      <c r="I10853">
        <v>2.0000000000000001E-4</v>
      </c>
      <c r="J10853">
        <v>-2.86E-2</v>
      </c>
      <c r="K10853">
        <v>14.6424</v>
      </c>
    </row>
    <row r="10854" spans="1:11" hidden="1">
      <c r="A10854" t="s">
        <v>664</v>
      </c>
      <c r="B10854" t="s">
        <v>663</v>
      </c>
      <c r="C10854">
        <v>182</v>
      </c>
      <c r="D10854" t="s">
        <v>41</v>
      </c>
      <c r="E10854">
        <v>0.18410000000000001</v>
      </c>
      <c r="F10854">
        <v>-2.6345000000000001</v>
      </c>
      <c r="G10854">
        <v>26.243500000000001</v>
      </c>
      <c r="H10854">
        <v>3.8199999999999998E-2</v>
      </c>
      <c r="I10854">
        <v>4.0000000000000002E-4</v>
      </c>
      <c r="J10854">
        <v>5.3600000000000002E-2</v>
      </c>
      <c r="K10854">
        <v>11.0649</v>
      </c>
    </row>
    <row r="10855" spans="1:11" hidden="1">
      <c r="A10855" t="s">
        <v>664</v>
      </c>
      <c r="B10855" t="s">
        <v>663</v>
      </c>
      <c r="C10855">
        <v>182</v>
      </c>
      <c r="D10855" t="s">
        <v>41</v>
      </c>
      <c r="E10855">
        <v>0.62009999999999998</v>
      </c>
      <c r="F10855">
        <v>-2.6345000000000001</v>
      </c>
      <c r="G10855">
        <v>22.952100000000002</v>
      </c>
      <c r="H10855">
        <v>3.8199999999999998E-2</v>
      </c>
      <c r="I10855">
        <v>4.0000000000000002E-4</v>
      </c>
      <c r="J10855">
        <v>3.6900000000000002E-2</v>
      </c>
      <c r="K10855">
        <v>0.2319</v>
      </c>
    </row>
    <row r="10856" spans="1:11" hidden="1">
      <c r="A10856" t="s">
        <v>664</v>
      </c>
      <c r="B10856" t="s">
        <v>663</v>
      </c>
      <c r="C10856">
        <v>182</v>
      </c>
      <c r="D10856" t="s">
        <v>41</v>
      </c>
      <c r="E10856">
        <v>1.0561</v>
      </c>
      <c r="F10856">
        <v>-2.6345000000000001</v>
      </c>
      <c r="G10856">
        <v>16.755500000000001</v>
      </c>
      <c r="H10856">
        <v>3.8199999999999998E-2</v>
      </c>
      <c r="I10856">
        <v>4.0000000000000002E-4</v>
      </c>
      <c r="J10856">
        <v>2.0299999999999999E-2</v>
      </c>
      <c r="K10856">
        <v>-8.5166000000000004</v>
      </c>
    </row>
    <row r="10857" spans="1:11" hidden="1">
      <c r="A10857" t="s">
        <v>664</v>
      </c>
      <c r="B10857" t="s">
        <v>663</v>
      </c>
      <c r="C10857">
        <v>182</v>
      </c>
      <c r="D10857" t="s">
        <v>41</v>
      </c>
      <c r="E10857">
        <v>1.4921</v>
      </c>
      <c r="F10857">
        <v>-2.6345000000000001</v>
      </c>
      <c r="G10857">
        <v>9.7018000000000004</v>
      </c>
      <c r="H10857">
        <v>3.8199999999999998E-2</v>
      </c>
      <c r="I10857">
        <v>4.0000000000000002E-4</v>
      </c>
      <c r="J10857">
        <v>3.7000000000000002E-3</v>
      </c>
      <c r="K10857">
        <v>-14.2841</v>
      </c>
    </row>
    <row r="10858" spans="1:11" hidden="1">
      <c r="A10858" t="s">
        <v>664</v>
      </c>
      <c r="B10858" t="s">
        <v>663</v>
      </c>
      <c r="C10858">
        <v>182</v>
      </c>
      <c r="D10858" t="s">
        <v>41</v>
      </c>
      <c r="E10858">
        <v>1.9279999999999999</v>
      </c>
      <c r="F10858">
        <v>-2.6345000000000001</v>
      </c>
      <c r="G10858">
        <v>2.6960000000000002</v>
      </c>
      <c r="H10858">
        <v>3.8199999999999998E-2</v>
      </c>
      <c r="I10858">
        <v>4.0000000000000002E-4</v>
      </c>
      <c r="J10858">
        <v>-1.2999999999999999E-2</v>
      </c>
      <c r="K10858">
        <v>-16.977499999999999</v>
      </c>
    </row>
    <row r="10859" spans="1:11" hidden="1">
      <c r="A10859" t="s">
        <v>664</v>
      </c>
      <c r="B10859" t="s">
        <v>663</v>
      </c>
      <c r="C10859">
        <v>182</v>
      </c>
      <c r="D10859" t="s">
        <v>41</v>
      </c>
      <c r="E10859">
        <v>2.3639999999999999</v>
      </c>
      <c r="F10859">
        <v>-2.6345000000000001</v>
      </c>
      <c r="G10859">
        <v>-2.3250000000000002</v>
      </c>
      <c r="H10859">
        <v>3.8199999999999998E-2</v>
      </c>
      <c r="I10859">
        <v>4.0000000000000002E-4</v>
      </c>
      <c r="J10859">
        <v>-2.9600000000000001E-2</v>
      </c>
      <c r="K10859">
        <v>-16.9496</v>
      </c>
    </row>
    <row r="10860" spans="1:11" hidden="1">
      <c r="A10860" t="s">
        <v>664</v>
      </c>
      <c r="B10860" t="s">
        <v>663</v>
      </c>
      <c r="C10860">
        <v>182</v>
      </c>
      <c r="D10860" t="s">
        <v>41</v>
      </c>
      <c r="E10860">
        <v>2.8</v>
      </c>
      <c r="F10860">
        <v>-2.6345000000000001</v>
      </c>
      <c r="G10860">
        <v>-4.3522999999999996</v>
      </c>
      <c r="H10860">
        <v>3.8199999999999998E-2</v>
      </c>
      <c r="I10860">
        <v>4.0000000000000002E-4</v>
      </c>
      <c r="J10860">
        <v>-4.6300000000000001E-2</v>
      </c>
      <c r="K10860">
        <v>-15.385199999999999</v>
      </c>
    </row>
    <row r="10861" spans="1:11" hidden="1">
      <c r="A10861" t="s">
        <v>664</v>
      </c>
      <c r="B10861" t="s">
        <v>663</v>
      </c>
      <c r="C10861">
        <v>182</v>
      </c>
      <c r="D10861" t="s">
        <v>41</v>
      </c>
      <c r="E10861">
        <v>2.8</v>
      </c>
      <c r="F10861">
        <v>-0.96050000000000002</v>
      </c>
      <c r="G10861">
        <v>-13.3484</v>
      </c>
      <c r="H10861">
        <v>-0.14249999999999999</v>
      </c>
      <c r="I10861">
        <v>4.0000000000000002E-4</v>
      </c>
      <c r="J10861">
        <v>-0.21779999999999999</v>
      </c>
      <c r="K10861">
        <v>-15.385199999999999</v>
      </c>
    </row>
    <row r="10862" spans="1:11" hidden="1">
      <c r="A10862" t="s">
        <v>664</v>
      </c>
      <c r="B10862" t="s">
        <v>663</v>
      </c>
      <c r="C10862">
        <v>182</v>
      </c>
      <c r="D10862" t="s">
        <v>41</v>
      </c>
      <c r="E10862">
        <v>3.2360000000000002</v>
      </c>
      <c r="F10862">
        <v>-0.96050000000000002</v>
      </c>
      <c r="G10862">
        <v>-13.8788</v>
      </c>
      <c r="H10862">
        <v>-0.14249999999999999</v>
      </c>
      <c r="I10862">
        <v>4.0000000000000002E-4</v>
      </c>
      <c r="J10862">
        <v>-0.15559999999999999</v>
      </c>
      <c r="K10862">
        <v>-9.4498999999999995</v>
      </c>
    </row>
    <row r="10863" spans="1:11" hidden="1">
      <c r="A10863" t="s">
        <v>664</v>
      </c>
      <c r="B10863" t="s">
        <v>663</v>
      </c>
      <c r="C10863">
        <v>182</v>
      </c>
      <c r="D10863" t="s">
        <v>41</v>
      </c>
      <c r="E10863">
        <v>3.6720000000000002</v>
      </c>
      <c r="F10863">
        <v>-0.96050000000000002</v>
      </c>
      <c r="G10863">
        <v>-14.4091</v>
      </c>
      <c r="H10863">
        <v>-0.14249999999999999</v>
      </c>
      <c r="I10863">
        <v>4.0000000000000002E-4</v>
      </c>
      <c r="J10863">
        <v>-9.35E-2</v>
      </c>
      <c r="K10863">
        <v>-3.2833999999999999</v>
      </c>
    </row>
    <row r="10864" spans="1:11" hidden="1">
      <c r="A10864" t="s">
        <v>664</v>
      </c>
      <c r="B10864" t="s">
        <v>663</v>
      </c>
      <c r="C10864">
        <v>182</v>
      </c>
      <c r="D10864" t="s">
        <v>41</v>
      </c>
      <c r="E10864">
        <v>4.1079999999999997</v>
      </c>
      <c r="F10864">
        <v>-0.96050000000000002</v>
      </c>
      <c r="G10864">
        <v>-14.939399999999999</v>
      </c>
      <c r="H10864">
        <v>-0.14249999999999999</v>
      </c>
      <c r="I10864">
        <v>4.0000000000000002E-4</v>
      </c>
      <c r="J10864">
        <v>-3.1399999999999997E-2</v>
      </c>
      <c r="K10864">
        <v>3.1143000000000001</v>
      </c>
    </row>
    <row r="10865" spans="1:11" hidden="1">
      <c r="A10865" t="s">
        <v>664</v>
      </c>
      <c r="B10865" t="s">
        <v>663</v>
      </c>
      <c r="C10865">
        <v>182</v>
      </c>
      <c r="D10865" t="s">
        <v>41</v>
      </c>
      <c r="E10865">
        <v>4.5438999999999998</v>
      </c>
      <c r="F10865">
        <v>-0.96050000000000002</v>
      </c>
      <c r="G10865">
        <v>-15.469799999999999</v>
      </c>
      <c r="H10865">
        <v>-0.14249999999999999</v>
      </c>
      <c r="I10865">
        <v>4.0000000000000002E-4</v>
      </c>
      <c r="J10865">
        <v>3.0700000000000002E-2</v>
      </c>
      <c r="K10865">
        <v>9.7432999999999996</v>
      </c>
    </row>
    <row r="10866" spans="1:11" hidden="1">
      <c r="A10866" t="s">
        <v>664</v>
      </c>
      <c r="B10866" t="s">
        <v>663</v>
      </c>
      <c r="C10866">
        <v>182</v>
      </c>
      <c r="D10866" t="s">
        <v>41</v>
      </c>
      <c r="E10866">
        <v>4.9798999999999998</v>
      </c>
      <c r="F10866">
        <v>-0.96050000000000002</v>
      </c>
      <c r="G10866">
        <v>-16.0001</v>
      </c>
      <c r="H10866">
        <v>-0.14249999999999999</v>
      </c>
      <c r="I10866">
        <v>4.0000000000000002E-4</v>
      </c>
      <c r="J10866">
        <v>9.2799999999999994E-2</v>
      </c>
      <c r="K10866">
        <v>16.603400000000001</v>
      </c>
    </row>
    <row r="10867" spans="1:11" hidden="1">
      <c r="A10867" t="s">
        <v>664</v>
      </c>
      <c r="B10867" t="s">
        <v>663</v>
      </c>
      <c r="C10867">
        <v>182</v>
      </c>
      <c r="D10867" t="s">
        <v>41</v>
      </c>
      <c r="E10867">
        <v>5.4158999999999997</v>
      </c>
      <c r="F10867">
        <v>-0.96050000000000002</v>
      </c>
      <c r="G10867">
        <v>-16.5305</v>
      </c>
      <c r="H10867">
        <v>-0.14249999999999999</v>
      </c>
      <c r="I10867">
        <v>4.0000000000000002E-4</v>
      </c>
      <c r="J10867">
        <v>0.15490000000000001</v>
      </c>
      <c r="K10867">
        <v>23.694800000000001</v>
      </c>
    </row>
    <row r="10868" spans="1:11" hidden="1">
      <c r="A10868" t="s">
        <v>664</v>
      </c>
      <c r="B10868" t="s">
        <v>663</v>
      </c>
      <c r="C10868">
        <v>182</v>
      </c>
      <c r="D10868" t="s">
        <v>42</v>
      </c>
      <c r="E10868">
        <v>0.18410000000000001</v>
      </c>
      <c r="F10868">
        <v>-1.5403</v>
      </c>
      <c r="G10868">
        <v>15.6113</v>
      </c>
      <c r="H10868">
        <v>2.3199999999999998E-2</v>
      </c>
      <c r="I10868">
        <v>2.0000000000000001E-4</v>
      </c>
      <c r="J10868">
        <v>3.2300000000000002E-2</v>
      </c>
      <c r="K10868">
        <v>7.0366</v>
      </c>
    </row>
    <row r="10869" spans="1:11" hidden="1">
      <c r="A10869" t="s">
        <v>664</v>
      </c>
      <c r="B10869" t="s">
        <v>663</v>
      </c>
      <c r="C10869">
        <v>182</v>
      </c>
      <c r="D10869" t="s">
        <v>42</v>
      </c>
      <c r="E10869">
        <v>0.62009999999999998</v>
      </c>
      <c r="F10869">
        <v>-1.5403</v>
      </c>
      <c r="G10869">
        <v>13.6347</v>
      </c>
      <c r="H10869">
        <v>2.3199999999999998E-2</v>
      </c>
      <c r="I10869">
        <v>2.0000000000000001E-4</v>
      </c>
      <c r="J10869">
        <v>2.2200000000000001E-2</v>
      </c>
      <c r="K10869">
        <v>0.60429999999999995</v>
      </c>
    </row>
    <row r="10870" spans="1:11" hidden="1">
      <c r="A10870" t="s">
        <v>664</v>
      </c>
      <c r="B10870" t="s">
        <v>663</v>
      </c>
      <c r="C10870">
        <v>182</v>
      </c>
      <c r="D10870" t="s">
        <v>42</v>
      </c>
      <c r="E10870">
        <v>1.0561</v>
      </c>
      <c r="F10870">
        <v>-1.5403</v>
      </c>
      <c r="G10870">
        <v>10.1363</v>
      </c>
      <c r="H10870">
        <v>2.3199999999999998E-2</v>
      </c>
      <c r="I10870">
        <v>2.0000000000000001E-4</v>
      </c>
      <c r="J10870">
        <v>1.21E-2</v>
      </c>
      <c r="K10870">
        <v>-4.6261000000000001</v>
      </c>
    </row>
    <row r="10871" spans="1:11" hidden="1">
      <c r="A10871" t="s">
        <v>664</v>
      </c>
      <c r="B10871" t="s">
        <v>663</v>
      </c>
      <c r="C10871">
        <v>182</v>
      </c>
      <c r="D10871" t="s">
        <v>42</v>
      </c>
      <c r="E10871">
        <v>1.4921</v>
      </c>
      <c r="F10871">
        <v>-1.5403</v>
      </c>
      <c r="G10871">
        <v>6.1890000000000001</v>
      </c>
      <c r="H10871">
        <v>2.3199999999999998E-2</v>
      </c>
      <c r="I10871">
        <v>2.0000000000000001E-4</v>
      </c>
      <c r="J10871">
        <v>2E-3</v>
      </c>
      <c r="K10871">
        <v>-8.1849000000000007</v>
      </c>
    </row>
    <row r="10872" spans="1:11" hidden="1">
      <c r="A10872" t="s">
        <v>664</v>
      </c>
      <c r="B10872" t="s">
        <v>663</v>
      </c>
      <c r="C10872">
        <v>182</v>
      </c>
      <c r="D10872" t="s">
        <v>42</v>
      </c>
      <c r="E10872">
        <v>1.9279999999999999</v>
      </c>
      <c r="F10872">
        <v>-1.5403</v>
      </c>
      <c r="G10872">
        <v>2.2667000000000002</v>
      </c>
      <c r="H10872">
        <v>2.3199999999999998E-2</v>
      </c>
      <c r="I10872">
        <v>2.0000000000000001E-4</v>
      </c>
      <c r="J10872">
        <v>-8.0000000000000002E-3</v>
      </c>
      <c r="K10872">
        <v>-10.023300000000001</v>
      </c>
    </row>
    <row r="10873" spans="1:11" hidden="1">
      <c r="A10873" t="s">
        <v>664</v>
      </c>
      <c r="B10873" t="s">
        <v>663</v>
      </c>
      <c r="C10873">
        <v>182</v>
      </c>
      <c r="D10873" t="s">
        <v>42</v>
      </c>
      <c r="E10873">
        <v>2.3639999999999999</v>
      </c>
      <c r="F10873">
        <v>-1.5403</v>
      </c>
      <c r="G10873">
        <v>-0.6159</v>
      </c>
      <c r="H10873">
        <v>2.3199999999999998E-2</v>
      </c>
      <c r="I10873">
        <v>2.0000000000000001E-4</v>
      </c>
      <c r="J10873">
        <v>-1.8100000000000002E-2</v>
      </c>
      <c r="K10873">
        <v>-10.3262</v>
      </c>
    </row>
    <row r="10874" spans="1:11" hidden="1">
      <c r="A10874" t="s">
        <v>664</v>
      </c>
      <c r="B10874" t="s">
        <v>663</v>
      </c>
      <c r="C10874">
        <v>182</v>
      </c>
      <c r="D10874" t="s">
        <v>42</v>
      </c>
      <c r="E10874">
        <v>2.8</v>
      </c>
      <c r="F10874">
        <v>-1.5403</v>
      </c>
      <c r="G10874">
        <v>-1.9302999999999999</v>
      </c>
      <c r="H10874">
        <v>2.3199999999999998E-2</v>
      </c>
      <c r="I10874">
        <v>2.0000000000000001E-4</v>
      </c>
      <c r="J10874">
        <v>-2.81E-2</v>
      </c>
      <c r="K10874">
        <v>-9.7097999999999995</v>
      </c>
    </row>
    <row r="10875" spans="1:11" hidden="1">
      <c r="A10875" t="s">
        <v>664</v>
      </c>
      <c r="B10875" t="s">
        <v>663</v>
      </c>
      <c r="C10875">
        <v>182</v>
      </c>
      <c r="D10875" t="s">
        <v>42</v>
      </c>
      <c r="E10875">
        <v>2.8</v>
      </c>
      <c r="F10875">
        <v>-0.47849999999999998</v>
      </c>
      <c r="G10875">
        <v>-7.5420999999999996</v>
      </c>
      <c r="H10875">
        <v>-8.2400000000000001E-2</v>
      </c>
      <c r="I10875">
        <v>2.0000000000000001E-4</v>
      </c>
      <c r="J10875">
        <v>-0.12640000000000001</v>
      </c>
      <c r="K10875">
        <v>-9.7097999999999995</v>
      </c>
    </row>
    <row r="10876" spans="1:11" hidden="1">
      <c r="A10876" t="s">
        <v>664</v>
      </c>
      <c r="B10876" t="s">
        <v>663</v>
      </c>
      <c r="C10876">
        <v>182</v>
      </c>
      <c r="D10876" t="s">
        <v>42</v>
      </c>
      <c r="E10876">
        <v>3.2360000000000002</v>
      </c>
      <c r="F10876">
        <v>-0.47849999999999998</v>
      </c>
      <c r="G10876">
        <v>-8.0724</v>
      </c>
      <c r="H10876">
        <v>-8.2400000000000001E-2</v>
      </c>
      <c r="I10876">
        <v>2.0000000000000001E-4</v>
      </c>
      <c r="J10876">
        <v>-9.0399999999999994E-2</v>
      </c>
      <c r="K10876">
        <v>-6.2830000000000004</v>
      </c>
    </row>
    <row r="10877" spans="1:11" hidden="1">
      <c r="A10877" t="s">
        <v>664</v>
      </c>
      <c r="B10877" t="s">
        <v>663</v>
      </c>
      <c r="C10877">
        <v>182</v>
      </c>
      <c r="D10877" t="s">
        <v>42</v>
      </c>
      <c r="E10877">
        <v>3.6720000000000002</v>
      </c>
      <c r="F10877">
        <v>-0.47849999999999998</v>
      </c>
      <c r="G10877">
        <v>-8.6028000000000002</v>
      </c>
      <c r="H10877">
        <v>-8.2400000000000001E-2</v>
      </c>
      <c r="I10877">
        <v>2.0000000000000001E-4</v>
      </c>
      <c r="J10877">
        <v>-5.45E-2</v>
      </c>
      <c r="K10877">
        <v>-2.6251000000000002</v>
      </c>
    </row>
    <row r="10878" spans="1:11" hidden="1">
      <c r="A10878" t="s">
        <v>664</v>
      </c>
      <c r="B10878" t="s">
        <v>663</v>
      </c>
      <c r="C10878">
        <v>182</v>
      </c>
      <c r="D10878" t="s">
        <v>42</v>
      </c>
      <c r="E10878">
        <v>4.1079999999999997</v>
      </c>
      <c r="F10878">
        <v>-0.47849999999999998</v>
      </c>
      <c r="G10878">
        <v>-9.1331000000000007</v>
      </c>
      <c r="H10878">
        <v>-8.2400000000000001E-2</v>
      </c>
      <c r="I10878">
        <v>2.0000000000000001E-4</v>
      </c>
      <c r="J10878">
        <v>-1.8599999999999998E-2</v>
      </c>
      <c r="K10878">
        <v>1.2641</v>
      </c>
    </row>
    <row r="10879" spans="1:11" hidden="1">
      <c r="A10879" t="s">
        <v>664</v>
      </c>
      <c r="B10879" t="s">
        <v>663</v>
      </c>
      <c r="C10879">
        <v>182</v>
      </c>
      <c r="D10879" t="s">
        <v>42</v>
      </c>
      <c r="E10879">
        <v>4.5438999999999998</v>
      </c>
      <c r="F10879">
        <v>-0.47849999999999998</v>
      </c>
      <c r="G10879">
        <v>-9.6635000000000009</v>
      </c>
      <c r="H10879">
        <v>-8.2400000000000001E-2</v>
      </c>
      <c r="I10879">
        <v>2.0000000000000001E-4</v>
      </c>
      <c r="J10879">
        <v>1.8200000000000001E-2</v>
      </c>
      <c r="K10879">
        <v>5.3845000000000001</v>
      </c>
    </row>
    <row r="10880" spans="1:11" hidden="1">
      <c r="A10880" t="s">
        <v>664</v>
      </c>
      <c r="B10880" t="s">
        <v>663</v>
      </c>
      <c r="C10880">
        <v>182</v>
      </c>
      <c r="D10880" t="s">
        <v>42</v>
      </c>
      <c r="E10880">
        <v>4.9798999999999998</v>
      </c>
      <c r="F10880">
        <v>-0.47849999999999998</v>
      </c>
      <c r="G10880">
        <v>-10.1938</v>
      </c>
      <c r="H10880">
        <v>-8.2400000000000001E-2</v>
      </c>
      <c r="I10880">
        <v>2.0000000000000001E-4</v>
      </c>
      <c r="J10880">
        <v>5.5399999999999998E-2</v>
      </c>
      <c r="K10880">
        <v>9.7361000000000004</v>
      </c>
    </row>
    <row r="10881" spans="1:11" hidden="1">
      <c r="A10881" t="s">
        <v>664</v>
      </c>
      <c r="B10881" t="s">
        <v>663</v>
      </c>
      <c r="C10881">
        <v>182</v>
      </c>
      <c r="D10881" t="s">
        <v>42</v>
      </c>
      <c r="E10881">
        <v>5.4158999999999997</v>
      </c>
      <c r="F10881">
        <v>-0.47849999999999998</v>
      </c>
      <c r="G10881">
        <v>-10.7241</v>
      </c>
      <c r="H10881">
        <v>-8.2400000000000001E-2</v>
      </c>
      <c r="I10881">
        <v>2.0000000000000001E-4</v>
      </c>
      <c r="J10881">
        <v>9.2600000000000002E-2</v>
      </c>
      <c r="K10881">
        <v>14.318899999999999</v>
      </c>
    </row>
    <row r="10882" spans="1:11" hidden="1">
      <c r="A10882" t="s">
        <v>664</v>
      </c>
      <c r="B10882" t="s">
        <v>663</v>
      </c>
      <c r="C10882">
        <v>182</v>
      </c>
      <c r="D10882" t="s">
        <v>43</v>
      </c>
      <c r="E10882">
        <v>0.18410000000000001</v>
      </c>
      <c r="F10882">
        <v>-1.5608</v>
      </c>
      <c r="G10882">
        <v>15.5588</v>
      </c>
      <c r="H10882">
        <v>2.3E-2</v>
      </c>
      <c r="I10882">
        <v>2.0000000000000001E-4</v>
      </c>
      <c r="J10882">
        <v>3.2099999999999997E-2</v>
      </c>
      <c r="K10882">
        <v>6.9036999999999997</v>
      </c>
    </row>
    <row r="10883" spans="1:11" hidden="1">
      <c r="A10883" t="s">
        <v>664</v>
      </c>
      <c r="B10883" t="s">
        <v>663</v>
      </c>
      <c r="C10883">
        <v>182</v>
      </c>
      <c r="D10883" t="s">
        <v>43</v>
      </c>
      <c r="E10883">
        <v>0.62009999999999998</v>
      </c>
      <c r="F10883">
        <v>-1.5608</v>
      </c>
      <c r="G10883">
        <v>13.5822</v>
      </c>
      <c r="H10883">
        <v>2.3E-2</v>
      </c>
      <c r="I10883">
        <v>2.0000000000000001E-4</v>
      </c>
      <c r="J10883">
        <v>2.2100000000000002E-2</v>
      </c>
      <c r="K10883">
        <v>0.49430000000000002</v>
      </c>
    </row>
    <row r="10884" spans="1:11" hidden="1">
      <c r="A10884" t="s">
        <v>664</v>
      </c>
      <c r="B10884" t="s">
        <v>663</v>
      </c>
      <c r="C10884">
        <v>182</v>
      </c>
      <c r="D10884" t="s">
        <v>43</v>
      </c>
      <c r="E10884">
        <v>1.0561</v>
      </c>
      <c r="F10884">
        <v>-1.5608</v>
      </c>
      <c r="G10884">
        <v>10.0838</v>
      </c>
      <c r="H10884">
        <v>2.3E-2</v>
      </c>
      <c r="I10884">
        <v>2.0000000000000001E-4</v>
      </c>
      <c r="J10884">
        <v>1.21E-2</v>
      </c>
      <c r="K10884">
        <v>-4.7131999999999996</v>
      </c>
    </row>
    <row r="10885" spans="1:11" hidden="1">
      <c r="A10885" t="s">
        <v>664</v>
      </c>
      <c r="B10885" t="s">
        <v>663</v>
      </c>
      <c r="C10885">
        <v>182</v>
      </c>
      <c r="D10885" t="s">
        <v>43</v>
      </c>
      <c r="E10885">
        <v>1.4921</v>
      </c>
      <c r="F10885">
        <v>-1.5608</v>
      </c>
      <c r="G10885">
        <v>6.1364999999999998</v>
      </c>
      <c r="H10885">
        <v>2.3E-2</v>
      </c>
      <c r="I10885">
        <v>2.0000000000000001E-4</v>
      </c>
      <c r="J10885">
        <v>2E-3</v>
      </c>
      <c r="K10885">
        <v>-8.2491000000000003</v>
      </c>
    </row>
    <row r="10886" spans="1:11" hidden="1">
      <c r="A10886" t="s">
        <v>664</v>
      </c>
      <c r="B10886" t="s">
        <v>663</v>
      </c>
      <c r="C10886">
        <v>182</v>
      </c>
      <c r="D10886" t="s">
        <v>43</v>
      </c>
      <c r="E10886">
        <v>1.9279999999999999</v>
      </c>
      <c r="F10886">
        <v>-1.5608</v>
      </c>
      <c r="G10886">
        <v>2.2141999999999999</v>
      </c>
      <c r="H10886">
        <v>2.3E-2</v>
      </c>
      <c r="I10886">
        <v>2.0000000000000001E-4</v>
      </c>
      <c r="J10886">
        <v>-8.0999999999999996E-3</v>
      </c>
      <c r="K10886">
        <v>-10.0647</v>
      </c>
    </row>
    <row r="10887" spans="1:11" hidden="1">
      <c r="A10887" t="s">
        <v>664</v>
      </c>
      <c r="B10887" t="s">
        <v>663</v>
      </c>
      <c r="C10887">
        <v>182</v>
      </c>
      <c r="D10887" t="s">
        <v>43</v>
      </c>
      <c r="E10887">
        <v>2.3639999999999999</v>
      </c>
      <c r="F10887">
        <v>-1.5608</v>
      </c>
      <c r="G10887">
        <v>-0.66839999999999999</v>
      </c>
      <c r="H10887">
        <v>2.3E-2</v>
      </c>
      <c r="I10887">
        <v>2.0000000000000001E-4</v>
      </c>
      <c r="J10887">
        <v>-1.8200000000000001E-2</v>
      </c>
      <c r="K10887">
        <v>-10.3447</v>
      </c>
    </row>
    <row r="10888" spans="1:11" hidden="1">
      <c r="A10888" t="s">
        <v>664</v>
      </c>
      <c r="B10888" t="s">
        <v>663</v>
      </c>
      <c r="C10888">
        <v>182</v>
      </c>
      <c r="D10888" t="s">
        <v>43</v>
      </c>
      <c r="E10888">
        <v>2.8</v>
      </c>
      <c r="F10888">
        <v>-1.5608</v>
      </c>
      <c r="G10888">
        <v>-1.9827999999999999</v>
      </c>
      <c r="H10888">
        <v>2.3E-2</v>
      </c>
      <c r="I10888">
        <v>2.0000000000000001E-4</v>
      </c>
      <c r="J10888">
        <v>-2.8299999999999999E-2</v>
      </c>
      <c r="K10888">
        <v>-9.7141999999999999</v>
      </c>
    </row>
    <row r="10889" spans="1:11" hidden="1">
      <c r="A10889" t="s">
        <v>664</v>
      </c>
      <c r="B10889" t="s">
        <v>663</v>
      </c>
      <c r="C10889">
        <v>182</v>
      </c>
      <c r="D10889" t="s">
        <v>43</v>
      </c>
      <c r="E10889">
        <v>2.8</v>
      </c>
      <c r="F10889">
        <v>-0.4919</v>
      </c>
      <c r="G10889">
        <v>-7.5945999999999998</v>
      </c>
      <c r="H10889">
        <v>-8.5300000000000001E-2</v>
      </c>
      <c r="I10889">
        <v>2.0000000000000001E-4</v>
      </c>
      <c r="J10889">
        <v>-0.1305</v>
      </c>
      <c r="K10889">
        <v>-9.7141999999999999</v>
      </c>
    </row>
    <row r="10890" spans="1:11" hidden="1">
      <c r="A10890" t="s">
        <v>664</v>
      </c>
      <c r="B10890" t="s">
        <v>663</v>
      </c>
      <c r="C10890">
        <v>182</v>
      </c>
      <c r="D10890" t="s">
        <v>43</v>
      </c>
      <c r="E10890">
        <v>3.2360000000000002</v>
      </c>
      <c r="F10890">
        <v>-0.4919</v>
      </c>
      <c r="G10890">
        <v>-8.1249000000000002</v>
      </c>
      <c r="H10890">
        <v>-8.5300000000000001E-2</v>
      </c>
      <c r="I10890">
        <v>2.0000000000000001E-4</v>
      </c>
      <c r="J10890">
        <v>-9.3299999999999994E-2</v>
      </c>
      <c r="K10890">
        <v>-6.3103999999999996</v>
      </c>
    </row>
    <row r="10891" spans="1:11" hidden="1">
      <c r="A10891" t="s">
        <v>664</v>
      </c>
      <c r="B10891" t="s">
        <v>663</v>
      </c>
      <c r="C10891">
        <v>182</v>
      </c>
      <c r="D10891" t="s">
        <v>43</v>
      </c>
      <c r="E10891">
        <v>3.6720000000000002</v>
      </c>
      <c r="F10891">
        <v>-0.4919</v>
      </c>
      <c r="G10891">
        <v>-8.6553000000000004</v>
      </c>
      <c r="H10891">
        <v>-8.5300000000000001E-2</v>
      </c>
      <c r="I10891">
        <v>2.0000000000000001E-4</v>
      </c>
      <c r="J10891">
        <v>-5.6099999999999997E-2</v>
      </c>
      <c r="K10891">
        <v>-2.6753</v>
      </c>
    </row>
    <row r="10892" spans="1:11" hidden="1">
      <c r="A10892" t="s">
        <v>664</v>
      </c>
      <c r="B10892" t="s">
        <v>663</v>
      </c>
      <c r="C10892">
        <v>182</v>
      </c>
      <c r="D10892" t="s">
        <v>43</v>
      </c>
      <c r="E10892">
        <v>4.1079999999999997</v>
      </c>
      <c r="F10892">
        <v>-0.4919</v>
      </c>
      <c r="G10892">
        <v>-9.1856000000000009</v>
      </c>
      <c r="H10892">
        <v>-8.5300000000000001E-2</v>
      </c>
      <c r="I10892">
        <v>2.0000000000000001E-4</v>
      </c>
      <c r="J10892">
        <v>-1.9E-2</v>
      </c>
      <c r="K10892">
        <v>1.1910000000000001</v>
      </c>
    </row>
    <row r="10893" spans="1:11" hidden="1">
      <c r="A10893" t="s">
        <v>664</v>
      </c>
      <c r="B10893" t="s">
        <v>663</v>
      </c>
      <c r="C10893">
        <v>182</v>
      </c>
      <c r="D10893" t="s">
        <v>43</v>
      </c>
      <c r="E10893">
        <v>4.5438999999999998</v>
      </c>
      <c r="F10893">
        <v>-0.4919</v>
      </c>
      <c r="G10893">
        <v>-9.7159999999999993</v>
      </c>
      <c r="H10893">
        <v>-8.5300000000000001E-2</v>
      </c>
      <c r="I10893">
        <v>2.0000000000000001E-4</v>
      </c>
      <c r="J10893">
        <v>1.7399999999999999E-2</v>
      </c>
      <c r="K10893">
        <v>5.2885</v>
      </c>
    </row>
    <row r="10894" spans="1:11" hidden="1">
      <c r="A10894" t="s">
        <v>664</v>
      </c>
      <c r="B10894" t="s">
        <v>663</v>
      </c>
      <c r="C10894">
        <v>182</v>
      </c>
      <c r="D10894" t="s">
        <v>43</v>
      </c>
      <c r="E10894">
        <v>4.9798999999999998</v>
      </c>
      <c r="F10894">
        <v>-0.4919</v>
      </c>
      <c r="G10894">
        <v>-10.2463</v>
      </c>
      <c r="H10894">
        <v>-8.5300000000000001E-2</v>
      </c>
      <c r="I10894">
        <v>2.0000000000000001E-4</v>
      </c>
      <c r="J10894">
        <v>5.33E-2</v>
      </c>
      <c r="K10894">
        <v>9.6172000000000004</v>
      </c>
    </row>
    <row r="10895" spans="1:11" hidden="1">
      <c r="A10895" t="s">
        <v>664</v>
      </c>
      <c r="B10895" t="s">
        <v>663</v>
      </c>
      <c r="C10895">
        <v>182</v>
      </c>
      <c r="D10895" t="s">
        <v>43</v>
      </c>
      <c r="E10895">
        <v>5.4158999999999997</v>
      </c>
      <c r="F10895">
        <v>-0.4919</v>
      </c>
      <c r="G10895">
        <v>-10.7766</v>
      </c>
      <c r="H10895">
        <v>-8.5300000000000001E-2</v>
      </c>
      <c r="I10895">
        <v>2.0000000000000001E-4</v>
      </c>
      <c r="J10895">
        <v>8.9200000000000002E-2</v>
      </c>
      <c r="K10895">
        <v>14.177099999999999</v>
      </c>
    </row>
    <row r="10896" spans="1:11" hidden="1">
      <c r="A10896" t="s">
        <v>664</v>
      </c>
      <c r="B10896" t="s">
        <v>663</v>
      </c>
      <c r="C10896">
        <v>182</v>
      </c>
      <c r="D10896" t="s">
        <v>44</v>
      </c>
      <c r="E10896">
        <v>0.18410000000000001</v>
      </c>
      <c r="F10896">
        <v>-1.5403</v>
      </c>
      <c r="G10896">
        <v>15.6113</v>
      </c>
      <c r="H10896">
        <v>2.3199999999999998E-2</v>
      </c>
      <c r="I10896">
        <v>2.0000000000000001E-4</v>
      </c>
      <c r="J10896">
        <v>3.2300000000000002E-2</v>
      </c>
      <c r="K10896">
        <v>7.0366</v>
      </c>
    </row>
    <row r="10897" spans="1:11" hidden="1">
      <c r="A10897" t="s">
        <v>664</v>
      </c>
      <c r="B10897" t="s">
        <v>663</v>
      </c>
      <c r="C10897">
        <v>182</v>
      </c>
      <c r="D10897" t="s">
        <v>44</v>
      </c>
      <c r="E10897">
        <v>0.62009999999999998</v>
      </c>
      <c r="F10897">
        <v>-1.5403</v>
      </c>
      <c r="G10897">
        <v>13.6347</v>
      </c>
      <c r="H10897">
        <v>2.3199999999999998E-2</v>
      </c>
      <c r="I10897">
        <v>2.0000000000000001E-4</v>
      </c>
      <c r="J10897">
        <v>2.2200000000000001E-2</v>
      </c>
      <c r="K10897">
        <v>0.60429999999999995</v>
      </c>
    </row>
    <row r="10898" spans="1:11" hidden="1">
      <c r="A10898" t="s">
        <v>664</v>
      </c>
      <c r="B10898" t="s">
        <v>663</v>
      </c>
      <c r="C10898">
        <v>182</v>
      </c>
      <c r="D10898" t="s">
        <v>44</v>
      </c>
      <c r="E10898">
        <v>1.0561</v>
      </c>
      <c r="F10898">
        <v>-1.5403</v>
      </c>
      <c r="G10898">
        <v>10.1363</v>
      </c>
      <c r="H10898">
        <v>2.3199999999999998E-2</v>
      </c>
      <c r="I10898">
        <v>2.0000000000000001E-4</v>
      </c>
      <c r="J10898">
        <v>1.21E-2</v>
      </c>
      <c r="K10898">
        <v>-4.6261000000000001</v>
      </c>
    </row>
    <row r="10899" spans="1:11" hidden="1">
      <c r="A10899" t="s">
        <v>664</v>
      </c>
      <c r="B10899" t="s">
        <v>663</v>
      </c>
      <c r="C10899">
        <v>182</v>
      </c>
      <c r="D10899" t="s">
        <v>44</v>
      </c>
      <c r="E10899">
        <v>1.4921</v>
      </c>
      <c r="F10899">
        <v>-1.5403</v>
      </c>
      <c r="G10899">
        <v>6.1890000000000001</v>
      </c>
      <c r="H10899">
        <v>2.3199999999999998E-2</v>
      </c>
      <c r="I10899">
        <v>2.0000000000000001E-4</v>
      </c>
      <c r="J10899">
        <v>2E-3</v>
      </c>
      <c r="K10899">
        <v>-8.1849000000000007</v>
      </c>
    </row>
    <row r="10900" spans="1:11" hidden="1">
      <c r="A10900" t="s">
        <v>664</v>
      </c>
      <c r="B10900" t="s">
        <v>663</v>
      </c>
      <c r="C10900">
        <v>182</v>
      </c>
      <c r="D10900" t="s">
        <v>44</v>
      </c>
      <c r="E10900">
        <v>1.9279999999999999</v>
      </c>
      <c r="F10900">
        <v>-1.5403</v>
      </c>
      <c r="G10900">
        <v>2.2667000000000002</v>
      </c>
      <c r="H10900">
        <v>2.3199999999999998E-2</v>
      </c>
      <c r="I10900">
        <v>2.0000000000000001E-4</v>
      </c>
      <c r="J10900">
        <v>-8.0000000000000002E-3</v>
      </c>
      <c r="K10900">
        <v>-10.023300000000001</v>
      </c>
    </row>
    <row r="10901" spans="1:11" hidden="1">
      <c r="A10901" t="s">
        <v>664</v>
      </c>
      <c r="B10901" t="s">
        <v>663</v>
      </c>
      <c r="C10901">
        <v>182</v>
      </c>
      <c r="D10901" t="s">
        <v>44</v>
      </c>
      <c r="E10901">
        <v>2.3639999999999999</v>
      </c>
      <c r="F10901">
        <v>-1.5403</v>
      </c>
      <c r="G10901">
        <v>-0.6159</v>
      </c>
      <c r="H10901">
        <v>2.3199999999999998E-2</v>
      </c>
      <c r="I10901">
        <v>2.0000000000000001E-4</v>
      </c>
      <c r="J10901">
        <v>-1.8100000000000002E-2</v>
      </c>
      <c r="K10901">
        <v>-10.3262</v>
      </c>
    </row>
    <row r="10902" spans="1:11" hidden="1">
      <c r="A10902" t="s">
        <v>664</v>
      </c>
      <c r="B10902" t="s">
        <v>663</v>
      </c>
      <c r="C10902">
        <v>182</v>
      </c>
      <c r="D10902" t="s">
        <v>44</v>
      </c>
      <c r="E10902">
        <v>2.8</v>
      </c>
      <c r="F10902">
        <v>-1.5403</v>
      </c>
      <c r="G10902">
        <v>-1.9302999999999999</v>
      </c>
      <c r="H10902">
        <v>2.3199999999999998E-2</v>
      </c>
      <c r="I10902">
        <v>2.0000000000000001E-4</v>
      </c>
      <c r="J10902">
        <v>-2.81E-2</v>
      </c>
      <c r="K10902">
        <v>-9.7097999999999995</v>
      </c>
    </row>
    <row r="10903" spans="1:11" hidden="1">
      <c r="A10903" t="s">
        <v>664</v>
      </c>
      <c r="B10903" t="s">
        <v>663</v>
      </c>
      <c r="C10903">
        <v>182</v>
      </c>
      <c r="D10903" t="s">
        <v>44</v>
      </c>
      <c r="E10903">
        <v>2.8</v>
      </c>
      <c r="F10903">
        <v>-0.47849999999999998</v>
      </c>
      <c r="G10903">
        <v>-7.5420999999999996</v>
      </c>
      <c r="H10903">
        <v>-8.2400000000000001E-2</v>
      </c>
      <c r="I10903">
        <v>2.0000000000000001E-4</v>
      </c>
      <c r="J10903">
        <v>-0.12640000000000001</v>
      </c>
      <c r="K10903">
        <v>-9.7097999999999995</v>
      </c>
    </row>
    <row r="10904" spans="1:11" hidden="1">
      <c r="A10904" t="s">
        <v>664</v>
      </c>
      <c r="B10904" t="s">
        <v>663</v>
      </c>
      <c r="C10904">
        <v>182</v>
      </c>
      <c r="D10904" t="s">
        <v>44</v>
      </c>
      <c r="E10904">
        <v>3.2360000000000002</v>
      </c>
      <c r="F10904">
        <v>-0.47849999999999998</v>
      </c>
      <c r="G10904">
        <v>-8.0724</v>
      </c>
      <c r="H10904">
        <v>-8.2400000000000001E-2</v>
      </c>
      <c r="I10904">
        <v>2.0000000000000001E-4</v>
      </c>
      <c r="J10904">
        <v>-9.0399999999999994E-2</v>
      </c>
      <c r="K10904">
        <v>-6.2830000000000004</v>
      </c>
    </row>
    <row r="10905" spans="1:11" hidden="1">
      <c r="A10905" t="s">
        <v>664</v>
      </c>
      <c r="B10905" t="s">
        <v>663</v>
      </c>
      <c r="C10905">
        <v>182</v>
      </c>
      <c r="D10905" t="s">
        <v>44</v>
      </c>
      <c r="E10905">
        <v>3.6720000000000002</v>
      </c>
      <c r="F10905">
        <v>-0.47849999999999998</v>
      </c>
      <c r="G10905">
        <v>-8.6028000000000002</v>
      </c>
      <c r="H10905">
        <v>-8.2400000000000001E-2</v>
      </c>
      <c r="I10905">
        <v>2.0000000000000001E-4</v>
      </c>
      <c r="J10905">
        <v>-5.45E-2</v>
      </c>
      <c r="K10905">
        <v>-2.6251000000000002</v>
      </c>
    </row>
    <row r="10906" spans="1:11" hidden="1">
      <c r="A10906" t="s">
        <v>664</v>
      </c>
      <c r="B10906" t="s">
        <v>663</v>
      </c>
      <c r="C10906">
        <v>182</v>
      </c>
      <c r="D10906" t="s">
        <v>44</v>
      </c>
      <c r="E10906">
        <v>4.1079999999999997</v>
      </c>
      <c r="F10906">
        <v>-0.47849999999999998</v>
      </c>
      <c r="G10906">
        <v>-9.1331000000000007</v>
      </c>
      <c r="H10906">
        <v>-8.2400000000000001E-2</v>
      </c>
      <c r="I10906">
        <v>2.0000000000000001E-4</v>
      </c>
      <c r="J10906">
        <v>-1.8599999999999998E-2</v>
      </c>
      <c r="K10906">
        <v>1.2641</v>
      </c>
    </row>
    <row r="10907" spans="1:11" hidden="1">
      <c r="A10907" t="s">
        <v>664</v>
      </c>
      <c r="B10907" t="s">
        <v>663</v>
      </c>
      <c r="C10907">
        <v>182</v>
      </c>
      <c r="D10907" t="s">
        <v>44</v>
      </c>
      <c r="E10907">
        <v>4.5438999999999998</v>
      </c>
      <c r="F10907">
        <v>-0.47849999999999998</v>
      </c>
      <c r="G10907">
        <v>-9.6635000000000009</v>
      </c>
      <c r="H10907">
        <v>-8.2400000000000001E-2</v>
      </c>
      <c r="I10907">
        <v>2.0000000000000001E-4</v>
      </c>
      <c r="J10907">
        <v>1.8200000000000001E-2</v>
      </c>
      <c r="K10907">
        <v>5.3845000000000001</v>
      </c>
    </row>
    <row r="10908" spans="1:11" hidden="1">
      <c r="A10908" t="s">
        <v>664</v>
      </c>
      <c r="B10908" t="s">
        <v>663</v>
      </c>
      <c r="C10908">
        <v>182</v>
      </c>
      <c r="D10908" t="s">
        <v>44</v>
      </c>
      <c r="E10908">
        <v>4.9798999999999998</v>
      </c>
      <c r="F10908">
        <v>-0.47849999999999998</v>
      </c>
      <c r="G10908">
        <v>-10.1938</v>
      </c>
      <c r="H10908">
        <v>-8.2400000000000001E-2</v>
      </c>
      <c r="I10908">
        <v>2.0000000000000001E-4</v>
      </c>
      <c r="J10908">
        <v>5.5399999999999998E-2</v>
      </c>
      <c r="K10908">
        <v>9.7361000000000004</v>
      </c>
    </row>
    <row r="10909" spans="1:11" hidden="1">
      <c r="A10909" t="s">
        <v>664</v>
      </c>
      <c r="B10909" t="s">
        <v>663</v>
      </c>
      <c r="C10909">
        <v>182</v>
      </c>
      <c r="D10909" t="s">
        <v>44</v>
      </c>
      <c r="E10909">
        <v>5.4158999999999997</v>
      </c>
      <c r="F10909">
        <v>-0.47849999999999998</v>
      </c>
      <c r="G10909">
        <v>-10.7241</v>
      </c>
      <c r="H10909">
        <v>-8.2400000000000001E-2</v>
      </c>
      <c r="I10909">
        <v>2.0000000000000001E-4</v>
      </c>
      <c r="J10909">
        <v>9.2600000000000002E-2</v>
      </c>
      <c r="K10909">
        <v>14.318899999999999</v>
      </c>
    </row>
    <row r="10910" spans="1:11" hidden="1">
      <c r="A10910" t="s">
        <v>664</v>
      </c>
      <c r="B10910" t="s">
        <v>663</v>
      </c>
      <c r="C10910">
        <v>182</v>
      </c>
      <c r="D10910" t="s">
        <v>45</v>
      </c>
      <c r="E10910">
        <v>0.18410000000000001</v>
      </c>
      <c r="F10910">
        <v>-1.5608</v>
      </c>
      <c r="G10910">
        <v>15.5588</v>
      </c>
      <c r="H10910">
        <v>2.3E-2</v>
      </c>
      <c r="I10910">
        <v>2.0000000000000001E-4</v>
      </c>
      <c r="J10910">
        <v>3.2099999999999997E-2</v>
      </c>
      <c r="K10910">
        <v>6.9036999999999997</v>
      </c>
    </row>
    <row r="10911" spans="1:11" hidden="1">
      <c r="A10911" t="s">
        <v>664</v>
      </c>
      <c r="B10911" t="s">
        <v>663</v>
      </c>
      <c r="C10911">
        <v>182</v>
      </c>
      <c r="D10911" t="s">
        <v>45</v>
      </c>
      <c r="E10911">
        <v>0.62009999999999998</v>
      </c>
      <c r="F10911">
        <v>-1.5608</v>
      </c>
      <c r="G10911">
        <v>13.5822</v>
      </c>
      <c r="H10911">
        <v>2.3E-2</v>
      </c>
      <c r="I10911">
        <v>2.0000000000000001E-4</v>
      </c>
      <c r="J10911">
        <v>2.2100000000000002E-2</v>
      </c>
      <c r="K10911">
        <v>0.49430000000000002</v>
      </c>
    </row>
    <row r="10912" spans="1:11" hidden="1">
      <c r="A10912" t="s">
        <v>664</v>
      </c>
      <c r="B10912" t="s">
        <v>663</v>
      </c>
      <c r="C10912">
        <v>182</v>
      </c>
      <c r="D10912" t="s">
        <v>45</v>
      </c>
      <c r="E10912">
        <v>1.0561</v>
      </c>
      <c r="F10912">
        <v>-1.5608</v>
      </c>
      <c r="G10912">
        <v>10.0838</v>
      </c>
      <c r="H10912">
        <v>2.3E-2</v>
      </c>
      <c r="I10912">
        <v>2.0000000000000001E-4</v>
      </c>
      <c r="J10912">
        <v>1.21E-2</v>
      </c>
      <c r="K10912">
        <v>-4.7131999999999996</v>
      </c>
    </row>
    <row r="10913" spans="1:11" hidden="1">
      <c r="A10913" t="s">
        <v>664</v>
      </c>
      <c r="B10913" t="s">
        <v>663</v>
      </c>
      <c r="C10913">
        <v>182</v>
      </c>
      <c r="D10913" t="s">
        <v>45</v>
      </c>
      <c r="E10913">
        <v>1.4921</v>
      </c>
      <c r="F10913">
        <v>-1.5608</v>
      </c>
      <c r="G10913">
        <v>6.1364999999999998</v>
      </c>
      <c r="H10913">
        <v>2.3E-2</v>
      </c>
      <c r="I10913">
        <v>2.0000000000000001E-4</v>
      </c>
      <c r="J10913">
        <v>2E-3</v>
      </c>
      <c r="K10913">
        <v>-8.2491000000000003</v>
      </c>
    </row>
    <row r="10914" spans="1:11" hidden="1">
      <c r="A10914" t="s">
        <v>664</v>
      </c>
      <c r="B10914" t="s">
        <v>663</v>
      </c>
      <c r="C10914">
        <v>182</v>
      </c>
      <c r="D10914" t="s">
        <v>45</v>
      </c>
      <c r="E10914">
        <v>1.9279999999999999</v>
      </c>
      <c r="F10914">
        <v>-1.5608</v>
      </c>
      <c r="G10914">
        <v>2.2141999999999999</v>
      </c>
      <c r="H10914">
        <v>2.3E-2</v>
      </c>
      <c r="I10914">
        <v>2.0000000000000001E-4</v>
      </c>
      <c r="J10914">
        <v>-8.0999999999999996E-3</v>
      </c>
      <c r="K10914">
        <v>-10.0647</v>
      </c>
    </row>
    <row r="10915" spans="1:11" hidden="1">
      <c r="A10915" t="s">
        <v>664</v>
      </c>
      <c r="B10915" t="s">
        <v>663</v>
      </c>
      <c r="C10915">
        <v>182</v>
      </c>
      <c r="D10915" t="s">
        <v>45</v>
      </c>
      <c r="E10915">
        <v>2.3639999999999999</v>
      </c>
      <c r="F10915">
        <v>-1.5608</v>
      </c>
      <c r="G10915">
        <v>-0.66839999999999999</v>
      </c>
      <c r="H10915">
        <v>2.3E-2</v>
      </c>
      <c r="I10915">
        <v>2.0000000000000001E-4</v>
      </c>
      <c r="J10915">
        <v>-1.8200000000000001E-2</v>
      </c>
      <c r="K10915">
        <v>-10.3447</v>
      </c>
    </row>
    <row r="10916" spans="1:11" hidden="1">
      <c r="A10916" t="s">
        <v>664</v>
      </c>
      <c r="B10916" t="s">
        <v>663</v>
      </c>
      <c r="C10916">
        <v>182</v>
      </c>
      <c r="D10916" t="s">
        <v>45</v>
      </c>
      <c r="E10916">
        <v>2.8</v>
      </c>
      <c r="F10916">
        <v>-1.5608</v>
      </c>
      <c r="G10916">
        <v>-1.9827999999999999</v>
      </c>
      <c r="H10916">
        <v>2.3E-2</v>
      </c>
      <c r="I10916">
        <v>2.0000000000000001E-4</v>
      </c>
      <c r="J10916">
        <v>-2.8299999999999999E-2</v>
      </c>
      <c r="K10916">
        <v>-9.7141999999999999</v>
      </c>
    </row>
    <row r="10917" spans="1:11" hidden="1">
      <c r="A10917" t="s">
        <v>664</v>
      </c>
      <c r="B10917" t="s">
        <v>663</v>
      </c>
      <c r="C10917">
        <v>182</v>
      </c>
      <c r="D10917" t="s">
        <v>45</v>
      </c>
      <c r="E10917">
        <v>2.8</v>
      </c>
      <c r="F10917">
        <v>-0.4919</v>
      </c>
      <c r="G10917">
        <v>-7.5945999999999998</v>
      </c>
      <c r="H10917">
        <v>-8.5300000000000001E-2</v>
      </c>
      <c r="I10917">
        <v>2.0000000000000001E-4</v>
      </c>
      <c r="J10917">
        <v>-0.1305</v>
      </c>
      <c r="K10917">
        <v>-9.7141999999999999</v>
      </c>
    </row>
    <row r="10918" spans="1:11" hidden="1">
      <c r="A10918" t="s">
        <v>664</v>
      </c>
      <c r="B10918" t="s">
        <v>663</v>
      </c>
      <c r="C10918">
        <v>182</v>
      </c>
      <c r="D10918" t="s">
        <v>45</v>
      </c>
      <c r="E10918">
        <v>3.2360000000000002</v>
      </c>
      <c r="F10918">
        <v>-0.4919</v>
      </c>
      <c r="G10918">
        <v>-8.1249000000000002</v>
      </c>
      <c r="H10918">
        <v>-8.5300000000000001E-2</v>
      </c>
      <c r="I10918">
        <v>2.0000000000000001E-4</v>
      </c>
      <c r="J10918">
        <v>-9.3299999999999994E-2</v>
      </c>
      <c r="K10918">
        <v>-6.3103999999999996</v>
      </c>
    </row>
    <row r="10919" spans="1:11" hidden="1">
      <c r="A10919" t="s">
        <v>664</v>
      </c>
      <c r="B10919" t="s">
        <v>663</v>
      </c>
      <c r="C10919">
        <v>182</v>
      </c>
      <c r="D10919" t="s">
        <v>45</v>
      </c>
      <c r="E10919">
        <v>3.6720000000000002</v>
      </c>
      <c r="F10919">
        <v>-0.4919</v>
      </c>
      <c r="G10919">
        <v>-8.6553000000000004</v>
      </c>
      <c r="H10919">
        <v>-8.5300000000000001E-2</v>
      </c>
      <c r="I10919">
        <v>2.0000000000000001E-4</v>
      </c>
      <c r="J10919">
        <v>-5.6099999999999997E-2</v>
      </c>
      <c r="K10919">
        <v>-2.6753</v>
      </c>
    </row>
    <row r="10920" spans="1:11" hidden="1">
      <c r="A10920" t="s">
        <v>664</v>
      </c>
      <c r="B10920" t="s">
        <v>663</v>
      </c>
      <c r="C10920">
        <v>182</v>
      </c>
      <c r="D10920" t="s">
        <v>45</v>
      </c>
      <c r="E10920">
        <v>4.1079999999999997</v>
      </c>
      <c r="F10920">
        <v>-0.4919</v>
      </c>
      <c r="G10920">
        <v>-9.1856000000000009</v>
      </c>
      <c r="H10920">
        <v>-8.5300000000000001E-2</v>
      </c>
      <c r="I10920">
        <v>2.0000000000000001E-4</v>
      </c>
      <c r="J10920">
        <v>-1.9E-2</v>
      </c>
      <c r="K10920">
        <v>1.1910000000000001</v>
      </c>
    </row>
    <row r="10921" spans="1:11" hidden="1">
      <c r="A10921" t="s">
        <v>664</v>
      </c>
      <c r="B10921" t="s">
        <v>663</v>
      </c>
      <c r="C10921">
        <v>182</v>
      </c>
      <c r="D10921" t="s">
        <v>45</v>
      </c>
      <c r="E10921">
        <v>4.5438999999999998</v>
      </c>
      <c r="F10921">
        <v>-0.4919</v>
      </c>
      <c r="G10921">
        <v>-9.7159999999999993</v>
      </c>
      <c r="H10921">
        <v>-8.5300000000000001E-2</v>
      </c>
      <c r="I10921">
        <v>2.0000000000000001E-4</v>
      </c>
      <c r="J10921">
        <v>1.7399999999999999E-2</v>
      </c>
      <c r="K10921">
        <v>5.2885</v>
      </c>
    </row>
    <row r="10922" spans="1:11" hidden="1">
      <c r="A10922" t="s">
        <v>664</v>
      </c>
      <c r="B10922" t="s">
        <v>663</v>
      </c>
      <c r="C10922">
        <v>182</v>
      </c>
      <c r="D10922" t="s">
        <v>45</v>
      </c>
      <c r="E10922">
        <v>4.9798999999999998</v>
      </c>
      <c r="F10922">
        <v>-0.4919</v>
      </c>
      <c r="G10922">
        <v>-10.2463</v>
      </c>
      <c r="H10922">
        <v>-8.5300000000000001E-2</v>
      </c>
      <c r="I10922">
        <v>2.0000000000000001E-4</v>
      </c>
      <c r="J10922">
        <v>5.33E-2</v>
      </c>
      <c r="K10922">
        <v>9.6172000000000004</v>
      </c>
    </row>
    <row r="10923" spans="1:11" hidden="1">
      <c r="A10923" t="s">
        <v>664</v>
      </c>
      <c r="B10923" t="s">
        <v>663</v>
      </c>
      <c r="C10923">
        <v>182</v>
      </c>
      <c r="D10923" t="s">
        <v>45</v>
      </c>
      <c r="E10923">
        <v>5.4158999999999997</v>
      </c>
      <c r="F10923">
        <v>-0.4919</v>
      </c>
      <c r="G10923">
        <v>-10.7766</v>
      </c>
      <c r="H10923">
        <v>-8.5300000000000001E-2</v>
      </c>
      <c r="I10923">
        <v>2.0000000000000001E-4</v>
      </c>
      <c r="J10923">
        <v>8.9200000000000002E-2</v>
      </c>
      <c r="K10923">
        <v>14.177099999999999</v>
      </c>
    </row>
    <row r="10924" spans="1:11" hidden="1">
      <c r="A10924" t="s">
        <v>664</v>
      </c>
      <c r="B10924" t="s">
        <v>663</v>
      </c>
      <c r="C10924">
        <v>182</v>
      </c>
      <c r="D10924" t="s">
        <v>46</v>
      </c>
      <c r="E10924">
        <v>0.18410000000000001</v>
      </c>
      <c r="F10924">
        <v>-1.5403</v>
      </c>
      <c r="G10924">
        <v>15.6113</v>
      </c>
      <c r="H10924">
        <v>2.3199999999999998E-2</v>
      </c>
      <c r="I10924">
        <v>2.0000000000000001E-4</v>
      </c>
      <c r="J10924">
        <v>3.2300000000000002E-2</v>
      </c>
      <c r="K10924">
        <v>7.0366</v>
      </c>
    </row>
    <row r="10925" spans="1:11" hidden="1">
      <c r="A10925" t="s">
        <v>664</v>
      </c>
      <c r="B10925" t="s">
        <v>663</v>
      </c>
      <c r="C10925">
        <v>182</v>
      </c>
      <c r="D10925" t="s">
        <v>46</v>
      </c>
      <c r="E10925">
        <v>0.62009999999999998</v>
      </c>
      <c r="F10925">
        <v>-1.5403</v>
      </c>
      <c r="G10925">
        <v>13.6347</v>
      </c>
      <c r="H10925">
        <v>2.3199999999999998E-2</v>
      </c>
      <c r="I10925">
        <v>2.0000000000000001E-4</v>
      </c>
      <c r="J10925">
        <v>2.2200000000000001E-2</v>
      </c>
      <c r="K10925">
        <v>0.60429999999999995</v>
      </c>
    </row>
    <row r="10926" spans="1:11" hidden="1">
      <c r="A10926" t="s">
        <v>664</v>
      </c>
      <c r="B10926" t="s">
        <v>663</v>
      </c>
      <c r="C10926">
        <v>182</v>
      </c>
      <c r="D10926" t="s">
        <v>46</v>
      </c>
      <c r="E10926">
        <v>1.0561</v>
      </c>
      <c r="F10926">
        <v>-1.5403</v>
      </c>
      <c r="G10926">
        <v>10.1363</v>
      </c>
      <c r="H10926">
        <v>2.3199999999999998E-2</v>
      </c>
      <c r="I10926">
        <v>2.0000000000000001E-4</v>
      </c>
      <c r="J10926">
        <v>1.21E-2</v>
      </c>
      <c r="K10926">
        <v>-4.6261000000000001</v>
      </c>
    </row>
    <row r="10927" spans="1:11" hidden="1">
      <c r="A10927" t="s">
        <v>664</v>
      </c>
      <c r="B10927" t="s">
        <v>663</v>
      </c>
      <c r="C10927">
        <v>182</v>
      </c>
      <c r="D10927" t="s">
        <v>46</v>
      </c>
      <c r="E10927">
        <v>1.4921</v>
      </c>
      <c r="F10927">
        <v>-1.5403</v>
      </c>
      <c r="G10927">
        <v>6.1890000000000001</v>
      </c>
      <c r="H10927">
        <v>2.3199999999999998E-2</v>
      </c>
      <c r="I10927">
        <v>2.0000000000000001E-4</v>
      </c>
      <c r="J10927">
        <v>2E-3</v>
      </c>
      <c r="K10927">
        <v>-8.1849000000000007</v>
      </c>
    </row>
    <row r="10928" spans="1:11" hidden="1">
      <c r="A10928" t="s">
        <v>664</v>
      </c>
      <c r="B10928" t="s">
        <v>663</v>
      </c>
      <c r="C10928">
        <v>182</v>
      </c>
      <c r="D10928" t="s">
        <v>46</v>
      </c>
      <c r="E10928">
        <v>1.9279999999999999</v>
      </c>
      <c r="F10928">
        <v>-1.5403</v>
      </c>
      <c r="G10928">
        <v>2.2667000000000002</v>
      </c>
      <c r="H10928">
        <v>2.3199999999999998E-2</v>
      </c>
      <c r="I10928">
        <v>2.0000000000000001E-4</v>
      </c>
      <c r="J10928">
        <v>-8.0000000000000002E-3</v>
      </c>
      <c r="K10928">
        <v>-10.023300000000001</v>
      </c>
    </row>
    <row r="10929" spans="1:11" hidden="1">
      <c r="A10929" t="s">
        <v>664</v>
      </c>
      <c r="B10929" t="s">
        <v>663</v>
      </c>
      <c r="C10929">
        <v>182</v>
      </c>
      <c r="D10929" t="s">
        <v>46</v>
      </c>
      <c r="E10929">
        <v>2.3639999999999999</v>
      </c>
      <c r="F10929">
        <v>-1.5403</v>
      </c>
      <c r="G10929">
        <v>-0.6159</v>
      </c>
      <c r="H10929">
        <v>2.3199999999999998E-2</v>
      </c>
      <c r="I10929">
        <v>2.0000000000000001E-4</v>
      </c>
      <c r="J10929">
        <v>-1.8100000000000002E-2</v>
      </c>
      <c r="K10929">
        <v>-10.3262</v>
      </c>
    </row>
    <row r="10930" spans="1:11" hidden="1">
      <c r="A10930" t="s">
        <v>664</v>
      </c>
      <c r="B10930" t="s">
        <v>663</v>
      </c>
      <c r="C10930">
        <v>182</v>
      </c>
      <c r="D10930" t="s">
        <v>46</v>
      </c>
      <c r="E10930">
        <v>2.8</v>
      </c>
      <c r="F10930">
        <v>-1.5403</v>
      </c>
      <c r="G10930">
        <v>-1.9302999999999999</v>
      </c>
      <c r="H10930">
        <v>2.3199999999999998E-2</v>
      </c>
      <c r="I10930">
        <v>2.0000000000000001E-4</v>
      </c>
      <c r="J10930">
        <v>-2.81E-2</v>
      </c>
      <c r="K10930">
        <v>-9.7097999999999995</v>
      </c>
    </row>
    <row r="10931" spans="1:11" hidden="1">
      <c r="A10931" t="s">
        <v>664</v>
      </c>
      <c r="B10931" t="s">
        <v>663</v>
      </c>
      <c r="C10931">
        <v>182</v>
      </c>
      <c r="D10931" t="s">
        <v>46</v>
      </c>
      <c r="E10931">
        <v>2.8</v>
      </c>
      <c r="F10931">
        <v>-0.47849999999999998</v>
      </c>
      <c r="G10931">
        <v>-7.5420999999999996</v>
      </c>
      <c r="H10931">
        <v>-8.2400000000000001E-2</v>
      </c>
      <c r="I10931">
        <v>2.0000000000000001E-4</v>
      </c>
      <c r="J10931">
        <v>-0.12640000000000001</v>
      </c>
      <c r="K10931">
        <v>-9.7097999999999995</v>
      </c>
    </row>
    <row r="10932" spans="1:11" hidden="1">
      <c r="A10932" t="s">
        <v>664</v>
      </c>
      <c r="B10932" t="s">
        <v>663</v>
      </c>
      <c r="C10932">
        <v>182</v>
      </c>
      <c r="D10932" t="s">
        <v>46</v>
      </c>
      <c r="E10932">
        <v>3.2360000000000002</v>
      </c>
      <c r="F10932">
        <v>-0.47849999999999998</v>
      </c>
      <c r="G10932">
        <v>-8.0724</v>
      </c>
      <c r="H10932">
        <v>-8.2400000000000001E-2</v>
      </c>
      <c r="I10932">
        <v>2.0000000000000001E-4</v>
      </c>
      <c r="J10932">
        <v>-9.0399999999999994E-2</v>
      </c>
      <c r="K10932">
        <v>-6.2830000000000004</v>
      </c>
    </row>
    <row r="10933" spans="1:11" hidden="1">
      <c r="A10933" t="s">
        <v>664</v>
      </c>
      <c r="B10933" t="s">
        <v>663</v>
      </c>
      <c r="C10933">
        <v>182</v>
      </c>
      <c r="D10933" t="s">
        <v>46</v>
      </c>
      <c r="E10933">
        <v>3.6720000000000002</v>
      </c>
      <c r="F10933">
        <v>-0.47849999999999998</v>
      </c>
      <c r="G10933">
        <v>-8.6028000000000002</v>
      </c>
      <c r="H10933">
        <v>-8.2400000000000001E-2</v>
      </c>
      <c r="I10933">
        <v>2.0000000000000001E-4</v>
      </c>
      <c r="J10933">
        <v>-5.45E-2</v>
      </c>
      <c r="K10933">
        <v>-2.6251000000000002</v>
      </c>
    </row>
    <row r="10934" spans="1:11" hidden="1">
      <c r="A10934" t="s">
        <v>664</v>
      </c>
      <c r="B10934" t="s">
        <v>663</v>
      </c>
      <c r="C10934">
        <v>182</v>
      </c>
      <c r="D10934" t="s">
        <v>46</v>
      </c>
      <c r="E10934">
        <v>4.1079999999999997</v>
      </c>
      <c r="F10934">
        <v>-0.47849999999999998</v>
      </c>
      <c r="G10934">
        <v>-9.1331000000000007</v>
      </c>
      <c r="H10934">
        <v>-8.2400000000000001E-2</v>
      </c>
      <c r="I10934">
        <v>2.0000000000000001E-4</v>
      </c>
      <c r="J10934">
        <v>-1.8599999999999998E-2</v>
      </c>
      <c r="K10934">
        <v>1.2641</v>
      </c>
    </row>
    <row r="10935" spans="1:11" hidden="1">
      <c r="A10935" t="s">
        <v>664</v>
      </c>
      <c r="B10935" t="s">
        <v>663</v>
      </c>
      <c r="C10935">
        <v>182</v>
      </c>
      <c r="D10935" t="s">
        <v>46</v>
      </c>
      <c r="E10935">
        <v>4.5438999999999998</v>
      </c>
      <c r="F10935">
        <v>-0.47849999999999998</v>
      </c>
      <c r="G10935">
        <v>-9.6635000000000009</v>
      </c>
      <c r="H10935">
        <v>-8.2400000000000001E-2</v>
      </c>
      <c r="I10935">
        <v>2.0000000000000001E-4</v>
      </c>
      <c r="J10935">
        <v>1.8200000000000001E-2</v>
      </c>
      <c r="K10935">
        <v>5.3845000000000001</v>
      </c>
    </row>
    <row r="10936" spans="1:11" hidden="1">
      <c r="A10936" t="s">
        <v>664</v>
      </c>
      <c r="B10936" t="s">
        <v>663</v>
      </c>
      <c r="C10936">
        <v>182</v>
      </c>
      <c r="D10936" t="s">
        <v>46</v>
      </c>
      <c r="E10936">
        <v>4.9798999999999998</v>
      </c>
      <c r="F10936">
        <v>-0.47849999999999998</v>
      </c>
      <c r="G10936">
        <v>-10.1938</v>
      </c>
      <c r="H10936">
        <v>-8.2400000000000001E-2</v>
      </c>
      <c r="I10936">
        <v>2.0000000000000001E-4</v>
      </c>
      <c r="J10936">
        <v>5.5399999999999998E-2</v>
      </c>
      <c r="K10936">
        <v>9.7361000000000004</v>
      </c>
    </row>
    <row r="10937" spans="1:11" hidden="1">
      <c r="A10937" t="s">
        <v>664</v>
      </c>
      <c r="B10937" t="s">
        <v>663</v>
      </c>
      <c r="C10937">
        <v>182</v>
      </c>
      <c r="D10937" t="s">
        <v>46</v>
      </c>
      <c r="E10937">
        <v>5.4158999999999997</v>
      </c>
      <c r="F10937">
        <v>-0.47849999999999998</v>
      </c>
      <c r="G10937">
        <v>-10.7241</v>
      </c>
      <c r="H10937">
        <v>-8.2400000000000001E-2</v>
      </c>
      <c r="I10937">
        <v>2.0000000000000001E-4</v>
      </c>
      <c r="J10937">
        <v>9.2600000000000002E-2</v>
      </c>
      <c r="K10937">
        <v>14.318899999999999</v>
      </c>
    </row>
    <row r="10938" spans="1:11" hidden="1">
      <c r="A10938" t="s">
        <v>664</v>
      </c>
      <c r="B10938" t="s">
        <v>663</v>
      </c>
      <c r="C10938">
        <v>182</v>
      </c>
      <c r="D10938" t="s">
        <v>47</v>
      </c>
      <c r="E10938">
        <v>0.18410000000000001</v>
      </c>
      <c r="F10938">
        <v>-1.5608</v>
      </c>
      <c r="G10938">
        <v>15.5588</v>
      </c>
      <c r="H10938">
        <v>2.3E-2</v>
      </c>
      <c r="I10938">
        <v>2.0000000000000001E-4</v>
      </c>
      <c r="J10938">
        <v>3.2099999999999997E-2</v>
      </c>
      <c r="K10938">
        <v>6.9036999999999997</v>
      </c>
    </row>
    <row r="10939" spans="1:11" hidden="1">
      <c r="A10939" t="s">
        <v>664</v>
      </c>
      <c r="B10939" t="s">
        <v>663</v>
      </c>
      <c r="C10939">
        <v>182</v>
      </c>
      <c r="D10939" t="s">
        <v>47</v>
      </c>
      <c r="E10939">
        <v>0.62009999999999998</v>
      </c>
      <c r="F10939">
        <v>-1.5608</v>
      </c>
      <c r="G10939">
        <v>13.5822</v>
      </c>
      <c r="H10939">
        <v>2.3E-2</v>
      </c>
      <c r="I10939">
        <v>2.0000000000000001E-4</v>
      </c>
      <c r="J10939">
        <v>2.2100000000000002E-2</v>
      </c>
      <c r="K10939">
        <v>0.49430000000000002</v>
      </c>
    </row>
    <row r="10940" spans="1:11" hidden="1">
      <c r="A10940" t="s">
        <v>664</v>
      </c>
      <c r="B10940" t="s">
        <v>663</v>
      </c>
      <c r="C10940">
        <v>182</v>
      </c>
      <c r="D10940" t="s">
        <v>47</v>
      </c>
      <c r="E10940">
        <v>1.0561</v>
      </c>
      <c r="F10940">
        <v>-1.5608</v>
      </c>
      <c r="G10940">
        <v>10.0838</v>
      </c>
      <c r="H10940">
        <v>2.3E-2</v>
      </c>
      <c r="I10940">
        <v>2.0000000000000001E-4</v>
      </c>
      <c r="J10940">
        <v>1.21E-2</v>
      </c>
      <c r="K10940">
        <v>-4.7131999999999996</v>
      </c>
    </row>
    <row r="10941" spans="1:11" hidden="1">
      <c r="A10941" t="s">
        <v>664</v>
      </c>
      <c r="B10941" t="s">
        <v>663</v>
      </c>
      <c r="C10941">
        <v>182</v>
      </c>
      <c r="D10941" t="s">
        <v>47</v>
      </c>
      <c r="E10941">
        <v>1.4921</v>
      </c>
      <c r="F10941">
        <v>-1.5608</v>
      </c>
      <c r="G10941">
        <v>6.1364999999999998</v>
      </c>
      <c r="H10941">
        <v>2.3E-2</v>
      </c>
      <c r="I10941">
        <v>2.0000000000000001E-4</v>
      </c>
      <c r="J10941">
        <v>2E-3</v>
      </c>
      <c r="K10941">
        <v>-8.2491000000000003</v>
      </c>
    </row>
    <row r="10942" spans="1:11" hidden="1">
      <c r="A10942" t="s">
        <v>664</v>
      </c>
      <c r="B10942" t="s">
        <v>663</v>
      </c>
      <c r="C10942">
        <v>182</v>
      </c>
      <c r="D10942" t="s">
        <v>47</v>
      </c>
      <c r="E10942">
        <v>1.9279999999999999</v>
      </c>
      <c r="F10942">
        <v>-1.5608</v>
      </c>
      <c r="G10942">
        <v>2.2141999999999999</v>
      </c>
      <c r="H10942">
        <v>2.3E-2</v>
      </c>
      <c r="I10942">
        <v>2.0000000000000001E-4</v>
      </c>
      <c r="J10942">
        <v>-8.0999999999999996E-3</v>
      </c>
      <c r="K10942">
        <v>-10.0647</v>
      </c>
    </row>
    <row r="10943" spans="1:11" hidden="1">
      <c r="A10943" t="s">
        <v>664</v>
      </c>
      <c r="B10943" t="s">
        <v>663</v>
      </c>
      <c r="C10943">
        <v>182</v>
      </c>
      <c r="D10943" t="s">
        <v>47</v>
      </c>
      <c r="E10943">
        <v>2.3639999999999999</v>
      </c>
      <c r="F10943">
        <v>-1.5608</v>
      </c>
      <c r="G10943">
        <v>-0.66839999999999999</v>
      </c>
      <c r="H10943">
        <v>2.3E-2</v>
      </c>
      <c r="I10943">
        <v>2.0000000000000001E-4</v>
      </c>
      <c r="J10943">
        <v>-1.8200000000000001E-2</v>
      </c>
      <c r="K10943">
        <v>-10.3447</v>
      </c>
    </row>
    <row r="10944" spans="1:11" hidden="1">
      <c r="A10944" t="s">
        <v>664</v>
      </c>
      <c r="B10944" t="s">
        <v>663</v>
      </c>
      <c r="C10944">
        <v>182</v>
      </c>
      <c r="D10944" t="s">
        <v>47</v>
      </c>
      <c r="E10944">
        <v>2.8</v>
      </c>
      <c r="F10944">
        <v>-1.5608</v>
      </c>
      <c r="G10944">
        <v>-1.9827999999999999</v>
      </c>
      <c r="H10944">
        <v>2.3E-2</v>
      </c>
      <c r="I10944">
        <v>2.0000000000000001E-4</v>
      </c>
      <c r="J10944">
        <v>-2.8299999999999999E-2</v>
      </c>
      <c r="K10944">
        <v>-9.7141999999999999</v>
      </c>
    </row>
    <row r="10945" spans="1:11" hidden="1">
      <c r="A10945" t="s">
        <v>664</v>
      </c>
      <c r="B10945" t="s">
        <v>663</v>
      </c>
      <c r="C10945">
        <v>182</v>
      </c>
      <c r="D10945" t="s">
        <v>47</v>
      </c>
      <c r="E10945">
        <v>2.8</v>
      </c>
      <c r="F10945">
        <v>-0.4919</v>
      </c>
      <c r="G10945">
        <v>-7.5945999999999998</v>
      </c>
      <c r="H10945">
        <v>-8.5300000000000001E-2</v>
      </c>
      <c r="I10945">
        <v>2.0000000000000001E-4</v>
      </c>
      <c r="J10945">
        <v>-0.1305</v>
      </c>
      <c r="K10945">
        <v>-9.7141999999999999</v>
      </c>
    </row>
    <row r="10946" spans="1:11" hidden="1">
      <c r="A10946" t="s">
        <v>664</v>
      </c>
      <c r="B10946" t="s">
        <v>663</v>
      </c>
      <c r="C10946">
        <v>182</v>
      </c>
      <c r="D10946" t="s">
        <v>47</v>
      </c>
      <c r="E10946">
        <v>3.2360000000000002</v>
      </c>
      <c r="F10946">
        <v>-0.4919</v>
      </c>
      <c r="G10946">
        <v>-8.1249000000000002</v>
      </c>
      <c r="H10946">
        <v>-8.5300000000000001E-2</v>
      </c>
      <c r="I10946">
        <v>2.0000000000000001E-4</v>
      </c>
      <c r="J10946">
        <v>-9.3299999999999994E-2</v>
      </c>
      <c r="K10946">
        <v>-6.3103999999999996</v>
      </c>
    </row>
    <row r="10947" spans="1:11" hidden="1">
      <c r="A10947" t="s">
        <v>664</v>
      </c>
      <c r="B10947" t="s">
        <v>663</v>
      </c>
      <c r="C10947">
        <v>182</v>
      </c>
      <c r="D10947" t="s">
        <v>47</v>
      </c>
      <c r="E10947">
        <v>3.6720000000000002</v>
      </c>
      <c r="F10947">
        <v>-0.4919</v>
      </c>
      <c r="G10947">
        <v>-8.6553000000000004</v>
      </c>
      <c r="H10947">
        <v>-8.5300000000000001E-2</v>
      </c>
      <c r="I10947">
        <v>2.0000000000000001E-4</v>
      </c>
      <c r="J10947">
        <v>-5.6099999999999997E-2</v>
      </c>
      <c r="K10947">
        <v>-2.6753</v>
      </c>
    </row>
    <row r="10948" spans="1:11" hidden="1">
      <c r="A10948" t="s">
        <v>664</v>
      </c>
      <c r="B10948" t="s">
        <v>663</v>
      </c>
      <c r="C10948">
        <v>182</v>
      </c>
      <c r="D10948" t="s">
        <v>47</v>
      </c>
      <c r="E10948">
        <v>4.1079999999999997</v>
      </c>
      <c r="F10948">
        <v>-0.4919</v>
      </c>
      <c r="G10948">
        <v>-9.1856000000000009</v>
      </c>
      <c r="H10948">
        <v>-8.5300000000000001E-2</v>
      </c>
      <c r="I10948">
        <v>2.0000000000000001E-4</v>
      </c>
      <c r="J10948">
        <v>-1.9E-2</v>
      </c>
      <c r="K10948">
        <v>1.1910000000000001</v>
      </c>
    </row>
    <row r="10949" spans="1:11" hidden="1">
      <c r="A10949" t="s">
        <v>664</v>
      </c>
      <c r="B10949" t="s">
        <v>663</v>
      </c>
      <c r="C10949">
        <v>182</v>
      </c>
      <c r="D10949" t="s">
        <v>47</v>
      </c>
      <c r="E10949">
        <v>4.5438999999999998</v>
      </c>
      <c r="F10949">
        <v>-0.4919</v>
      </c>
      <c r="G10949">
        <v>-9.7159999999999993</v>
      </c>
      <c r="H10949">
        <v>-8.5300000000000001E-2</v>
      </c>
      <c r="I10949">
        <v>2.0000000000000001E-4</v>
      </c>
      <c r="J10949">
        <v>1.7399999999999999E-2</v>
      </c>
      <c r="K10949">
        <v>5.2885</v>
      </c>
    </row>
    <row r="10950" spans="1:11" hidden="1">
      <c r="A10950" t="s">
        <v>664</v>
      </c>
      <c r="B10950" t="s">
        <v>663</v>
      </c>
      <c r="C10950">
        <v>182</v>
      </c>
      <c r="D10950" t="s">
        <v>47</v>
      </c>
      <c r="E10950">
        <v>4.9798999999999998</v>
      </c>
      <c r="F10950">
        <v>-0.4919</v>
      </c>
      <c r="G10950">
        <v>-10.2463</v>
      </c>
      <c r="H10950">
        <v>-8.5300000000000001E-2</v>
      </c>
      <c r="I10950">
        <v>2.0000000000000001E-4</v>
      </c>
      <c r="J10950">
        <v>5.33E-2</v>
      </c>
      <c r="K10950">
        <v>9.6172000000000004</v>
      </c>
    </row>
    <row r="10951" spans="1:11" hidden="1">
      <c r="A10951" t="s">
        <v>664</v>
      </c>
      <c r="B10951" t="s">
        <v>663</v>
      </c>
      <c r="C10951">
        <v>182</v>
      </c>
      <c r="D10951" t="s">
        <v>47</v>
      </c>
      <c r="E10951">
        <v>5.4158999999999997</v>
      </c>
      <c r="F10951">
        <v>-0.4919</v>
      </c>
      <c r="G10951">
        <v>-10.7766</v>
      </c>
      <c r="H10951">
        <v>-8.5300000000000001E-2</v>
      </c>
      <c r="I10951">
        <v>2.0000000000000001E-4</v>
      </c>
      <c r="J10951">
        <v>8.9200000000000002E-2</v>
      </c>
      <c r="K10951">
        <v>14.177099999999999</v>
      </c>
    </row>
    <row r="10952" spans="1:11" hidden="1">
      <c r="A10952" t="s">
        <v>664</v>
      </c>
      <c r="B10952" t="s">
        <v>663</v>
      </c>
      <c r="C10952">
        <v>182</v>
      </c>
      <c r="D10952" t="s">
        <v>48</v>
      </c>
      <c r="E10952">
        <v>0.18410000000000001</v>
      </c>
      <c r="F10952">
        <v>-1.5403</v>
      </c>
      <c r="G10952">
        <v>15.6113</v>
      </c>
      <c r="H10952">
        <v>2.3199999999999998E-2</v>
      </c>
      <c r="I10952">
        <v>2.0000000000000001E-4</v>
      </c>
      <c r="J10952">
        <v>3.2300000000000002E-2</v>
      </c>
      <c r="K10952">
        <v>7.0366</v>
      </c>
    </row>
    <row r="10953" spans="1:11" hidden="1">
      <c r="A10953" t="s">
        <v>664</v>
      </c>
      <c r="B10953" t="s">
        <v>663</v>
      </c>
      <c r="C10953">
        <v>182</v>
      </c>
      <c r="D10953" t="s">
        <v>48</v>
      </c>
      <c r="E10953">
        <v>0.62009999999999998</v>
      </c>
      <c r="F10953">
        <v>-1.5403</v>
      </c>
      <c r="G10953">
        <v>13.6347</v>
      </c>
      <c r="H10953">
        <v>2.3199999999999998E-2</v>
      </c>
      <c r="I10953">
        <v>2.0000000000000001E-4</v>
      </c>
      <c r="J10953">
        <v>2.2200000000000001E-2</v>
      </c>
      <c r="K10953">
        <v>0.60429999999999995</v>
      </c>
    </row>
    <row r="10954" spans="1:11" hidden="1">
      <c r="A10954" t="s">
        <v>664</v>
      </c>
      <c r="B10954" t="s">
        <v>663</v>
      </c>
      <c r="C10954">
        <v>182</v>
      </c>
      <c r="D10954" t="s">
        <v>48</v>
      </c>
      <c r="E10954">
        <v>1.0561</v>
      </c>
      <c r="F10954">
        <v>-1.5403</v>
      </c>
      <c r="G10954">
        <v>10.1363</v>
      </c>
      <c r="H10954">
        <v>2.3199999999999998E-2</v>
      </c>
      <c r="I10954">
        <v>2.0000000000000001E-4</v>
      </c>
      <c r="J10954">
        <v>1.21E-2</v>
      </c>
      <c r="K10954">
        <v>-4.6261000000000001</v>
      </c>
    </row>
    <row r="10955" spans="1:11" hidden="1">
      <c r="A10955" t="s">
        <v>664</v>
      </c>
      <c r="B10955" t="s">
        <v>663</v>
      </c>
      <c r="C10955">
        <v>182</v>
      </c>
      <c r="D10955" t="s">
        <v>48</v>
      </c>
      <c r="E10955">
        <v>1.4921</v>
      </c>
      <c r="F10955">
        <v>-1.5403</v>
      </c>
      <c r="G10955">
        <v>6.1890000000000001</v>
      </c>
      <c r="H10955">
        <v>2.3199999999999998E-2</v>
      </c>
      <c r="I10955">
        <v>2.0000000000000001E-4</v>
      </c>
      <c r="J10955">
        <v>2E-3</v>
      </c>
      <c r="K10955">
        <v>-8.1849000000000007</v>
      </c>
    </row>
    <row r="10956" spans="1:11" hidden="1">
      <c r="A10956" t="s">
        <v>664</v>
      </c>
      <c r="B10956" t="s">
        <v>663</v>
      </c>
      <c r="C10956">
        <v>182</v>
      </c>
      <c r="D10956" t="s">
        <v>48</v>
      </c>
      <c r="E10956">
        <v>1.9279999999999999</v>
      </c>
      <c r="F10956">
        <v>-1.5403</v>
      </c>
      <c r="G10956">
        <v>2.2667000000000002</v>
      </c>
      <c r="H10956">
        <v>2.3199999999999998E-2</v>
      </c>
      <c r="I10956">
        <v>2.0000000000000001E-4</v>
      </c>
      <c r="J10956">
        <v>-8.0000000000000002E-3</v>
      </c>
      <c r="K10956">
        <v>-10.023300000000001</v>
      </c>
    </row>
    <row r="10957" spans="1:11" hidden="1">
      <c r="A10957" t="s">
        <v>664</v>
      </c>
      <c r="B10957" t="s">
        <v>663</v>
      </c>
      <c r="C10957">
        <v>182</v>
      </c>
      <c r="D10957" t="s">
        <v>48</v>
      </c>
      <c r="E10957">
        <v>2.3639999999999999</v>
      </c>
      <c r="F10957">
        <v>-1.5403</v>
      </c>
      <c r="G10957">
        <v>-0.6159</v>
      </c>
      <c r="H10957">
        <v>2.3199999999999998E-2</v>
      </c>
      <c r="I10957">
        <v>2.0000000000000001E-4</v>
      </c>
      <c r="J10957">
        <v>-1.8100000000000002E-2</v>
      </c>
      <c r="K10957">
        <v>-10.3262</v>
      </c>
    </row>
    <row r="10958" spans="1:11" hidden="1">
      <c r="A10958" t="s">
        <v>664</v>
      </c>
      <c r="B10958" t="s">
        <v>663</v>
      </c>
      <c r="C10958">
        <v>182</v>
      </c>
      <c r="D10958" t="s">
        <v>48</v>
      </c>
      <c r="E10958">
        <v>2.8</v>
      </c>
      <c r="F10958">
        <v>-1.5403</v>
      </c>
      <c r="G10958">
        <v>-1.9302999999999999</v>
      </c>
      <c r="H10958">
        <v>2.3199999999999998E-2</v>
      </c>
      <c r="I10958">
        <v>2.0000000000000001E-4</v>
      </c>
      <c r="J10958">
        <v>-2.81E-2</v>
      </c>
      <c r="K10958">
        <v>-9.7097999999999995</v>
      </c>
    </row>
    <row r="10959" spans="1:11" hidden="1">
      <c r="A10959" t="s">
        <v>664</v>
      </c>
      <c r="B10959" t="s">
        <v>663</v>
      </c>
      <c r="C10959">
        <v>182</v>
      </c>
      <c r="D10959" t="s">
        <v>48</v>
      </c>
      <c r="E10959">
        <v>2.8</v>
      </c>
      <c r="F10959">
        <v>-0.47849999999999998</v>
      </c>
      <c r="G10959">
        <v>-7.5420999999999996</v>
      </c>
      <c r="H10959">
        <v>-8.2400000000000001E-2</v>
      </c>
      <c r="I10959">
        <v>2.0000000000000001E-4</v>
      </c>
      <c r="J10959">
        <v>-0.12640000000000001</v>
      </c>
      <c r="K10959">
        <v>-9.7097999999999995</v>
      </c>
    </row>
    <row r="10960" spans="1:11" hidden="1">
      <c r="A10960" t="s">
        <v>664</v>
      </c>
      <c r="B10960" t="s">
        <v>663</v>
      </c>
      <c r="C10960">
        <v>182</v>
      </c>
      <c r="D10960" t="s">
        <v>48</v>
      </c>
      <c r="E10960">
        <v>3.2360000000000002</v>
      </c>
      <c r="F10960">
        <v>-0.47849999999999998</v>
      </c>
      <c r="G10960">
        <v>-8.0724</v>
      </c>
      <c r="H10960">
        <v>-8.2400000000000001E-2</v>
      </c>
      <c r="I10960">
        <v>2.0000000000000001E-4</v>
      </c>
      <c r="J10960">
        <v>-9.0399999999999994E-2</v>
      </c>
      <c r="K10960">
        <v>-6.2830000000000004</v>
      </c>
    </row>
    <row r="10961" spans="1:11" hidden="1">
      <c r="A10961" t="s">
        <v>664</v>
      </c>
      <c r="B10961" t="s">
        <v>663</v>
      </c>
      <c r="C10961">
        <v>182</v>
      </c>
      <c r="D10961" t="s">
        <v>48</v>
      </c>
      <c r="E10961">
        <v>3.6720000000000002</v>
      </c>
      <c r="F10961">
        <v>-0.47849999999999998</v>
      </c>
      <c r="G10961">
        <v>-8.6028000000000002</v>
      </c>
      <c r="H10961">
        <v>-8.2400000000000001E-2</v>
      </c>
      <c r="I10961">
        <v>2.0000000000000001E-4</v>
      </c>
      <c r="J10961">
        <v>-5.45E-2</v>
      </c>
      <c r="K10961">
        <v>-2.6251000000000002</v>
      </c>
    </row>
    <row r="10962" spans="1:11" hidden="1">
      <c r="A10962" t="s">
        <v>664</v>
      </c>
      <c r="B10962" t="s">
        <v>663</v>
      </c>
      <c r="C10962">
        <v>182</v>
      </c>
      <c r="D10962" t="s">
        <v>48</v>
      </c>
      <c r="E10962">
        <v>4.1079999999999997</v>
      </c>
      <c r="F10962">
        <v>-0.47849999999999998</v>
      </c>
      <c r="G10962">
        <v>-9.1331000000000007</v>
      </c>
      <c r="H10962">
        <v>-8.2400000000000001E-2</v>
      </c>
      <c r="I10962">
        <v>2.0000000000000001E-4</v>
      </c>
      <c r="J10962">
        <v>-1.8599999999999998E-2</v>
      </c>
      <c r="K10962">
        <v>1.2641</v>
      </c>
    </row>
    <row r="10963" spans="1:11" hidden="1">
      <c r="A10963" t="s">
        <v>664</v>
      </c>
      <c r="B10963" t="s">
        <v>663</v>
      </c>
      <c r="C10963">
        <v>182</v>
      </c>
      <c r="D10963" t="s">
        <v>48</v>
      </c>
      <c r="E10963">
        <v>4.5438999999999998</v>
      </c>
      <c r="F10963">
        <v>-0.47849999999999998</v>
      </c>
      <c r="G10963">
        <v>-9.6635000000000009</v>
      </c>
      <c r="H10963">
        <v>-8.2400000000000001E-2</v>
      </c>
      <c r="I10963">
        <v>2.0000000000000001E-4</v>
      </c>
      <c r="J10963">
        <v>1.8200000000000001E-2</v>
      </c>
      <c r="K10963">
        <v>5.3845000000000001</v>
      </c>
    </row>
    <row r="10964" spans="1:11" hidden="1">
      <c r="A10964" t="s">
        <v>664</v>
      </c>
      <c r="B10964" t="s">
        <v>663</v>
      </c>
      <c r="C10964">
        <v>182</v>
      </c>
      <c r="D10964" t="s">
        <v>48</v>
      </c>
      <c r="E10964">
        <v>4.9798999999999998</v>
      </c>
      <c r="F10964">
        <v>-0.47849999999999998</v>
      </c>
      <c r="G10964">
        <v>-10.1938</v>
      </c>
      <c r="H10964">
        <v>-8.2400000000000001E-2</v>
      </c>
      <c r="I10964">
        <v>2.0000000000000001E-4</v>
      </c>
      <c r="J10964">
        <v>5.5399999999999998E-2</v>
      </c>
      <c r="K10964">
        <v>9.7361000000000004</v>
      </c>
    </row>
    <row r="10965" spans="1:11" hidden="1">
      <c r="A10965" t="s">
        <v>664</v>
      </c>
      <c r="B10965" t="s">
        <v>663</v>
      </c>
      <c r="C10965">
        <v>182</v>
      </c>
      <c r="D10965" t="s">
        <v>48</v>
      </c>
      <c r="E10965">
        <v>5.4158999999999997</v>
      </c>
      <c r="F10965">
        <v>-0.47849999999999998</v>
      </c>
      <c r="G10965">
        <v>-10.7241</v>
      </c>
      <c r="H10965">
        <v>-8.2400000000000001E-2</v>
      </c>
      <c r="I10965">
        <v>2.0000000000000001E-4</v>
      </c>
      <c r="J10965">
        <v>9.2600000000000002E-2</v>
      </c>
      <c r="K10965">
        <v>14.318899999999999</v>
      </c>
    </row>
    <row r="10966" spans="1:11" hidden="1">
      <c r="A10966" t="s">
        <v>664</v>
      </c>
      <c r="B10966" t="s">
        <v>663</v>
      </c>
      <c r="C10966">
        <v>182</v>
      </c>
      <c r="D10966" t="s">
        <v>49</v>
      </c>
      <c r="E10966">
        <v>0.18410000000000001</v>
      </c>
      <c r="F10966">
        <v>-1.5608</v>
      </c>
      <c r="G10966">
        <v>15.5588</v>
      </c>
      <c r="H10966">
        <v>2.3E-2</v>
      </c>
      <c r="I10966">
        <v>2.0000000000000001E-4</v>
      </c>
      <c r="J10966">
        <v>3.2099999999999997E-2</v>
      </c>
      <c r="K10966">
        <v>6.9036999999999997</v>
      </c>
    </row>
    <row r="10967" spans="1:11" hidden="1">
      <c r="A10967" t="s">
        <v>664</v>
      </c>
      <c r="B10967" t="s">
        <v>663</v>
      </c>
      <c r="C10967">
        <v>182</v>
      </c>
      <c r="D10967" t="s">
        <v>49</v>
      </c>
      <c r="E10967">
        <v>0.62009999999999998</v>
      </c>
      <c r="F10967">
        <v>-1.5608</v>
      </c>
      <c r="G10967">
        <v>13.5822</v>
      </c>
      <c r="H10967">
        <v>2.3E-2</v>
      </c>
      <c r="I10967">
        <v>2.0000000000000001E-4</v>
      </c>
      <c r="J10967">
        <v>2.2100000000000002E-2</v>
      </c>
      <c r="K10967">
        <v>0.49430000000000002</v>
      </c>
    </row>
    <row r="10968" spans="1:11" hidden="1">
      <c r="A10968" t="s">
        <v>664</v>
      </c>
      <c r="B10968" t="s">
        <v>663</v>
      </c>
      <c r="C10968">
        <v>182</v>
      </c>
      <c r="D10968" t="s">
        <v>49</v>
      </c>
      <c r="E10968">
        <v>1.0561</v>
      </c>
      <c r="F10968">
        <v>-1.5608</v>
      </c>
      <c r="G10968">
        <v>10.0838</v>
      </c>
      <c r="H10968">
        <v>2.3E-2</v>
      </c>
      <c r="I10968">
        <v>2.0000000000000001E-4</v>
      </c>
      <c r="J10968">
        <v>1.21E-2</v>
      </c>
      <c r="K10968">
        <v>-4.7131999999999996</v>
      </c>
    </row>
    <row r="10969" spans="1:11" hidden="1">
      <c r="A10969" t="s">
        <v>664</v>
      </c>
      <c r="B10969" t="s">
        <v>663</v>
      </c>
      <c r="C10969">
        <v>182</v>
      </c>
      <c r="D10969" t="s">
        <v>49</v>
      </c>
      <c r="E10969">
        <v>1.4921</v>
      </c>
      <c r="F10969">
        <v>-1.5608</v>
      </c>
      <c r="G10969">
        <v>6.1364999999999998</v>
      </c>
      <c r="H10969">
        <v>2.3E-2</v>
      </c>
      <c r="I10969">
        <v>2.0000000000000001E-4</v>
      </c>
      <c r="J10969">
        <v>2E-3</v>
      </c>
      <c r="K10969">
        <v>-8.2491000000000003</v>
      </c>
    </row>
    <row r="10970" spans="1:11" hidden="1">
      <c r="A10970" t="s">
        <v>664</v>
      </c>
      <c r="B10970" t="s">
        <v>663</v>
      </c>
      <c r="C10970">
        <v>182</v>
      </c>
      <c r="D10970" t="s">
        <v>49</v>
      </c>
      <c r="E10970">
        <v>1.9279999999999999</v>
      </c>
      <c r="F10970">
        <v>-1.5608</v>
      </c>
      <c r="G10970">
        <v>2.2141999999999999</v>
      </c>
      <c r="H10970">
        <v>2.3E-2</v>
      </c>
      <c r="I10970">
        <v>2.0000000000000001E-4</v>
      </c>
      <c r="J10970">
        <v>-8.0999999999999996E-3</v>
      </c>
      <c r="K10970">
        <v>-10.0647</v>
      </c>
    </row>
    <row r="10971" spans="1:11" hidden="1">
      <c r="A10971" t="s">
        <v>664</v>
      </c>
      <c r="B10971" t="s">
        <v>663</v>
      </c>
      <c r="C10971">
        <v>182</v>
      </c>
      <c r="D10971" t="s">
        <v>49</v>
      </c>
      <c r="E10971">
        <v>2.3639999999999999</v>
      </c>
      <c r="F10971">
        <v>-1.5608</v>
      </c>
      <c r="G10971">
        <v>-0.66839999999999999</v>
      </c>
      <c r="H10971">
        <v>2.3E-2</v>
      </c>
      <c r="I10971">
        <v>2.0000000000000001E-4</v>
      </c>
      <c r="J10971">
        <v>-1.8200000000000001E-2</v>
      </c>
      <c r="K10971">
        <v>-10.3447</v>
      </c>
    </row>
    <row r="10972" spans="1:11" hidden="1">
      <c r="A10972" t="s">
        <v>664</v>
      </c>
      <c r="B10972" t="s">
        <v>663</v>
      </c>
      <c r="C10972">
        <v>182</v>
      </c>
      <c r="D10972" t="s">
        <v>49</v>
      </c>
      <c r="E10972">
        <v>2.8</v>
      </c>
      <c r="F10972">
        <v>-1.5608</v>
      </c>
      <c r="G10972">
        <v>-1.9827999999999999</v>
      </c>
      <c r="H10972">
        <v>2.3E-2</v>
      </c>
      <c r="I10972">
        <v>2.0000000000000001E-4</v>
      </c>
      <c r="J10972">
        <v>-2.8299999999999999E-2</v>
      </c>
      <c r="K10972">
        <v>-9.7141999999999999</v>
      </c>
    </row>
    <row r="10973" spans="1:11" hidden="1">
      <c r="A10973" t="s">
        <v>664</v>
      </c>
      <c r="B10973" t="s">
        <v>663</v>
      </c>
      <c r="C10973">
        <v>182</v>
      </c>
      <c r="D10973" t="s">
        <v>49</v>
      </c>
      <c r="E10973">
        <v>2.8</v>
      </c>
      <c r="F10973">
        <v>-0.4919</v>
      </c>
      <c r="G10973">
        <v>-7.5945999999999998</v>
      </c>
      <c r="H10973">
        <v>-8.5300000000000001E-2</v>
      </c>
      <c r="I10973">
        <v>2.0000000000000001E-4</v>
      </c>
      <c r="J10973">
        <v>-0.1305</v>
      </c>
      <c r="K10973">
        <v>-9.7141999999999999</v>
      </c>
    </row>
    <row r="10974" spans="1:11" hidden="1">
      <c r="A10974" t="s">
        <v>664</v>
      </c>
      <c r="B10974" t="s">
        <v>663</v>
      </c>
      <c r="C10974">
        <v>182</v>
      </c>
      <c r="D10974" t="s">
        <v>49</v>
      </c>
      <c r="E10974">
        <v>3.2360000000000002</v>
      </c>
      <c r="F10974">
        <v>-0.4919</v>
      </c>
      <c r="G10974">
        <v>-8.1249000000000002</v>
      </c>
      <c r="H10974">
        <v>-8.5300000000000001E-2</v>
      </c>
      <c r="I10974">
        <v>2.0000000000000001E-4</v>
      </c>
      <c r="J10974">
        <v>-9.3299999999999994E-2</v>
      </c>
      <c r="K10974">
        <v>-6.3103999999999996</v>
      </c>
    </row>
    <row r="10975" spans="1:11" hidden="1">
      <c r="A10975" t="s">
        <v>664</v>
      </c>
      <c r="B10975" t="s">
        <v>663</v>
      </c>
      <c r="C10975">
        <v>182</v>
      </c>
      <c r="D10975" t="s">
        <v>49</v>
      </c>
      <c r="E10975">
        <v>3.6720000000000002</v>
      </c>
      <c r="F10975">
        <v>-0.4919</v>
      </c>
      <c r="G10975">
        <v>-8.6553000000000004</v>
      </c>
      <c r="H10975">
        <v>-8.5300000000000001E-2</v>
      </c>
      <c r="I10975">
        <v>2.0000000000000001E-4</v>
      </c>
      <c r="J10975">
        <v>-5.6099999999999997E-2</v>
      </c>
      <c r="K10975">
        <v>-2.6753</v>
      </c>
    </row>
    <row r="10976" spans="1:11" hidden="1">
      <c r="A10976" t="s">
        <v>664</v>
      </c>
      <c r="B10976" t="s">
        <v>663</v>
      </c>
      <c r="C10976">
        <v>182</v>
      </c>
      <c r="D10976" t="s">
        <v>49</v>
      </c>
      <c r="E10976">
        <v>4.1079999999999997</v>
      </c>
      <c r="F10976">
        <v>-0.4919</v>
      </c>
      <c r="G10976">
        <v>-9.1856000000000009</v>
      </c>
      <c r="H10976">
        <v>-8.5300000000000001E-2</v>
      </c>
      <c r="I10976">
        <v>2.0000000000000001E-4</v>
      </c>
      <c r="J10976">
        <v>-1.9E-2</v>
      </c>
      <c r="K10976">
        <v>1.1910000000000001</v>
      </c>
    </row>
    <row r="10977" spans="1:11" hidden="1">
      <c r="A10977" t="s">
        <v>664</v>
      </c>
      <c r="B10977" t="s">
        <v>663</v>
      </c>
      <c r="C10977">
        <v>182</v>
      </c>
      <c r="D10977" t="s">
        <v>49</v>
      </c>
      <c r="E10977">
        <v>4.5438999999999998</v>
      </c>
      <c r="F10977">
        <v>-0.4919</v>
      </c>
      <c r="G10977">
        <v>-9.7159999999999993</v>
      </c>
      <c r="H10977">
        <v>-8.5300000000000001E-2</v>
      </c>
      <c r="I10977">
        <v>2.0000000000000001E-4</v>
      </c>
      <c r="J10977">
        <v>1.7399999999999999E-2</v>
      </c>
      <c r="K10977">
        <v>5.2885</v>
      </c>
    </row>
    <row r="10978" spans="1:11" hidden="1">
      <c r="A10978" t="s">
        <v>664</v>
      </c>
      <c r="B10978" t="s">
        <v>663</v>
      </c>
      <c r="C10978">
        <v>182</v>
      </c>
      <c r="D10978" t="s">
        <v>49</v>
      </c>
      <c r="E10978">
        <v>4.9798999999999998</v>
      </c>
      <c r="F10978">
        <v>-0.4919</v>
      </c>
      <c r="G10978">
        <v>-10.2463</v>
      </c>
      <c r="H10978">
        <v>-8.5300000000000001E-2</v>
      </c>
      <c r="I10978">
        <v>2.0000000000000001E-4</v>
      </c>
      <c r="J10978">
        <v>5.33E-2</v>
      </c>
      <c r="K10978">
        <v>9.6172000000000004</v>
      </c>
    </row>
    <row r="10979" spans="1:11" hidden="1">
      <c r="A10979" t="s">
        <v>664</v>
      </c>
      <c r="B10979" t="s">
        <v>663</v>
      </c>
      <c r="C10979">
        <v>182</v>
      </c>
      <c r="D10979" t="s">
        <v>49</v>
      </c>
      <c r="E10979">
        <v>5.4158999999999997</v>
      </c>
      <c r="F10979">
        <v>-0.4919</v>
      </c>
      <c r="G10979">
        <v>-10.7766</v>
      </c>
      <c r="H10979">
        <v>-8.5300000000000001E-2</v>
      </c>
      <c r="I10979">
        <v>2.0000000000000001E-4</v>
      </c>
      <c r="J10979">
        <v>8.9200000000000002E-2</v>
      </c>
      <c r="K10979">
        <v>14.177099999999999</v>
      </c>
    </row>
    <row r="10980" spans="1:11" hidden="1">
      <c r="A10980" t="s">
        <v>664</v>
      </c>
      <c r="B10980" t="s">
        <v>663</v>
      </c>
      <c r="C10980">
        <v>182</v>
      </c>
      <c r="D10980" t="s">
        <v>50</v>
      </c>
      <c r="E10980">
        <v>0.18410000000000001</v>
      </c>
      <c r="F10980">
        <v>-0.91600000000000004</v>
      </c>
      <c r="G10980">
        <v>9.3878000000000004</v>
      </c>
      <c r="H10980">
        <v>1.3899999999999999E-2</v>
      </c>
      <c r="I10980">
        <v>1E-4</v>
      </c>
      <c r="J10980">
        <v>1.9400000000000001E-2</v>
      </c>
      <c r="K10980">
        <v>4.2751000000000001</v>
      </c>
    </row>
    <row r="10981" spans="1:11" hidden="1">
      <c r="A10981" t="s">
        <v>664</v>
      </c>
      <c r="B10981" t="s">
        <v>663</v>
      </c>
      <c r="C10981">
        <v>182</v>
      </c>
      <c r="D10981" t="s">
        <v>50</v>
      </c>
      <c r="E10981">
        <v>0.62009999999999998</v>
      </c>
      <c r="F10981">
        <v>-0.91600000000000004</v>
      </c>
      <c r="G10981">
        <v>8.2018000000000004</v>
      </c>
      <c r="H10981">
        <v>1.3899999999999999E-2</v>
      </c>
      <c r="I10981">
        <v>1E-4</v>
      </c>
      <c r="J10981">
        <v>1.3299999999999999E-2</v>
      </c>
      <c r="K10981">
        <v>0.40649999999999997</v>
      </c>
    </row>
    <row r="10982" spans="1:11" hidden="1">
      <c r="A10982" t="s">
        <v>664</v>
      </c>
      <c r="B10982" t="s">
        <v>663</v>
      </c>
      <c r="C10982">
        <v>182</v>
      </c>
      <c r="D10982" t="s">
        <v>50</v>
      </c>
      <c r="E10982">
        <v>1.0561</v>
      </c>
      <c r="F10982">
        <v>-0.91600000000000004</v>
      </c>
      <c r="G10982">
        <v>6.1028000000000002</v>
      </c>
      <c r="H10982">
        <v>1.3899999999999999E-2</v>
      </c>
      <c r="I10982">
        <v>1E-4</v>
      </c>
      <c r="J10982">
        <v>7.1999999999999998E-3</v>
      </c>
      <c r="K10982">
        <v>-2.7408000000000001</v>
      </c>
    </row>
    <row r="10983" spans="1:11" hidden="1">
      <c r="A10983" t="s">
        <v>664</v>
      </c>
      <c r="B10983" t="s">
        <v>663</v>
      </c>
      <c r="C10983">
        <v>182</v>
      </c>
      <c r="D10983" t="s">
        <v>50</v>
      </c>
      <c r="E10983">
        <v>1.4921</v>
      </c>
      <c r="F10983">
        <v>-0.91600000000000004</v>
      </c>
      <c r="G10983">
        <v>3.7343999999999999</v>
      </c>
      <c r="H10983">
        <v>1.3899999999999999E-2</v>
      </c>
      <c r="I10983">
        <v>1E-4</v>
      </c>
      <c r="J10983">
        <v>1.1999999999999999E-3</v>
      </c>
      <c r="K10983">
        <v>-4.8853</v>
      </c>
    </row>
    <row r="10984" spans="1:11" hidden="1">
      <c r="A10984" t="s">
        <v>664</v>
      </c>
      <c r="B10984" t="s">
        <v>663</v>
      </c>
      <c r="C10984">
        <v>182</v>
      </c>
      <c r="D10984" t="s">
        <v>50</v>
      </c>
      <c r="E10984">
        <v>1.9279999999999999</v>
      </c>
      <c r="F10984">
        <v>-0.91600000000000004</v>
      </c>
      <c r="G10984">
        <v>1.381</v>
      </c>
      <c r="H10984">
        <v>1.3899999999999999E-2</v>
      </c>
      <c r="I10984">
        <v>1E-4</v>
      </c>
      <c r="J10984">
        <v>-4.7999999999999996E-3</v>
      </c>
      <c r="K10984">
        <v>-5.9974999999999996</v>
      </c>
    </row>
    <row r="10985" spans="1:11" hidden="1">
      <c r="A10985" t="s">
        <v>664</v>
      </c>
      <c r="B10985" t="s">
        <v>663</v>
      </c>
      <c r="C10985">
        <v>182</v>
      </c>
      <c r="D10985" t="s">
        <v>50</v>
      </c>
      <c r="E10985">
        <v>2.3639999999999999</v>
      </c>
      <c r="F10985">
        <v>-0.91600000000000004</v>
      </c>
      <c r="G10985">
        <v>-0.34849999999999998</v>
      </c>
      <c r="H10985">
        <v>1.3899999999999999E-2</v>
      </c>
      <c r="I10985">
        <v>1E-4</v>
      </c>
      <c r="J10985">
        <v>-1.0800000000000001E-2</v>
      </c>
      <c r="K10985">
        <v>-6.1883999999999997</v>
      </c>
    </row>
    <row r="10986" spans="1:11" hidden="1">
      <c r="A10986" t="s">
        <v>664</v>
      </c>
      <c r="B10986" t="s">
        <v>663</v>
      </c>
      <c r="C10986">
        <v>182</v>
      </c>
      <c r="D10986" t="s">
        <v>50</v>
      </c>
      <c r="E10986">
        <v>2.8</v>
      </c>
      <c r="F10986">
        <v>-0.91600000000000004</v>
      </c>
      <c r="G10986">
        <v>-1.1372</v>
      </c>
      <c r="H10986">
        <v>1.3899999999999999E-2</v>
      </c>
      <c r="I10986">
        <v>1E-4</v>
      </c>
      <c r="J10986">
        <v>-1.6799999999999999E-2</v>
      </c>
      <c r="K10986">
        <v>-5.8258999999999999</v>
      </c>
    </row>
    <row r="10987" spans="1:11" hidden="1">
      <c r="A10987" t="s">
        <v>664</v>
      </c>
      <c r="B10987" t="s">
        <v>663</v>
      </c>
      <c r="C10987">
        <v>182</v>
      </c>
      <c r="D10987" t="s">
        <v>50</v>
      </c>
      <c r="E10987">
        <v>2.8</v>
      </c>
      <c r="F10987">
        <v>-0.28170000000000001</v>
      </c>
      <c r="G10987">
        <v>-4.5042999999999997</v>
      </c>
      <c r="H10987">
        <v>-4.8300000000000003E-2</v>
      </c>
      <c r="I10987">
        <v>1E-4</v>
      </c>
      <c r="J10987">
        <v>-7.4200000000000002E-2</v>
      </c>
      <c r="K10987">
        <v>-5.8258999999999999</v>
      </c>
    </row>
    <row r="10988" spans="1:11" hidden="1">
      <c r="A10988" t="s">
        <v>664</v>
      </c>
      <c r="B10988" t="s">
        <v>663</v>
      </c>
      <c r="C10988">
        <v>182</v>
      </c>
      <c r="D10988" t="s">
        <v>50</v>
      </c>
      <c r="E10988">
        <v>3.2360000000000002</v>
      </c>
      <c r="F10988">
        <v>-0.28170000000000001</v>
      </c>
      <c r="G10988">
        <v>-4.8224999999999998</v>
      </c>
      <c r="H10988">
        <v>-4.8300000000000003E-2</v>
      </c>
      <c r="I10988">
        <v>1E-4</v>
      </c>
      <c r="J10988">
        <v>-5.3100000000000001E-2</v>
      </c>
      <c r="K10988">
        <v>-3.7698</v>
      </c>
    </row>
    <row r="10989" spans="1:11" hidden="1">
      <c r="A10989" t="s">
        <v>664</v>
      </c>
      <c r="B10989" t="s">
        <v>663</v>
      </c>
      <c r="C10989">
        <v>182</v>
      </c>
      <c r="D10989" t="s">
        <v>50</v>
      </c>
      <c r="E10989">
        <v>3.6720000000000002</v>
      </c>
      <c r="F10989">
        <v>-0.28170000000000001</v>
      </c>
      <c r="G10989">
        <v>-5.1406999999999998</v>
      </c>
      <c r="H10989">
        <v>-4.8300000000000003E-2</v>
      </c>
      <c r="I10989">
        <v>1E-4</v>
      </c>
      <c r="J10989">
        <v>-3.2099999999999997E-2</v>
      </c>
      <c r="K10989">
        <v>-1.575</v>
      </c>
    </row>
    <row r="10990" spans="1:11" hidden="1">
      <c r="A10990" t="s">
        <v>664</v>
      </c>
      <c r="B10990" t="s">
        <v>663</v>
      </c>
      <c r="C10990">
        <v>182</v>
      </c>
      <c r="D10990" t="s">
        <v>50</v>
      </c>
      <c r="E10990">
        <v>4.1079999999999997</v>
      </c>
      <c r="F10990">
        <v>-0.28170000000000001</v>
      </c>
      <c r="G10990">
        <v>-5.4588999999999999</v>
      </c>
      <c r="H10990">
        <v>-4.8300000000000003E-2</v>
      </c>
      <c r="I10990">
        <v>1E-4</v>
      </c>
      <c r="J10990">
        <v>-1.0999999999999999E-2</v>
      </c>
      <c r="K10990">
        <v>0.75849999999999995</v>
      </c>
    </row>
    <row r="10991" spans="1:11" hidden="1">
      <c r="A10991" t="s">
        <v>664</v>
      </c>
      <c r="B10991" t="s">
        <v>663</v>
      </c>
      <c r="C10991">
        <v>182</v>
      </c>
      <c r="D10991" t="s">
        <v>50</v>
      </c>
      <c r="E10991">
        <v>4.5438999999999998</v>
      </c>
      <c r="F10991">
        <v>-0.28170000000000001</v>
      </c>
      <c r="G10991">
        <v>-5.7770999999999999</v>
      </c>
      <c r="H10991">
        <v>-4.8300000000000003E-2</v>
      </c>
      <c r="I10991">
        <v>1E-4</v>
      </c>
      <c r="J10991">
        <v>1.09E-2</v>
      </c>
      <c r="K10991">
        <v>3.2307000000000001</v>
      </c>
    </row>
    <row r="10992" spans="1:11" hidden="1">
      <c r="A10992" t="s">
        <v>664</v>
      </c>
      <c r="B10992" t="s">
        <v>663</v>
      </c>
      <c r="C10992">
        <v>182</v>
      </c>
      <c r="D10992" t="s">
        <v>50</v>
      </c>
      <c r="E10992">
        <v>4.9798999999999998</v>
      </c>
      <c r="F10992">
        <v>-0.28170000000000001</v>
      </c>
      <c r="G10992">
        <v>-6.0952999999999999</v>
      </c>
      <c r="H10992">
        <v>-4.8300000000000003E-2</v>
      </c>
      <c r="I10992">
        <v>1E-4</v>
      </c>
      <c r="J10992">
        <v>3.32E-2</v>
      </c>
      <c r="K10992">
        <v>5.8415999999999997</v>
      </c>
    </row>
    <row r="10993" spans="1:11" hidden="1">
      <c r="A10993" t="s">
        <v>664</v>
      </c>
      <c r="B10993" t="s">
        <v>663</v>
      </c>
      <c r="C10993">
        <v>182</v>
      </c>
      <c r="D10993" t="s">
        <v>50</v>
      </c>
      <c r="E10993">
        <v>5.4158999999999997</v>
      </c>
      <c r="F10993">
        <v>-0.28170000000000001</v>
      </c>
      <c r="G10993">
        <v>-6.4135</v>
      </c>
      <c r="H10993">
        <v>-4.8300000000000003E-2</v>
      </c>
      <c r="I10993">
        <v>1E-4</v>
      </c>
      <c r="J10993">
        <v>5.5599999999999997E-2</v>
      </c>
      <c r="K10993">
        <v>8.5913000000000004</v>
      </c>
    </row>
    <row r="10994" spans="1:11" hidden="1">
      <c r="A10994" t="s">
        <v>664</v>
      </c>
      <c r="B10994" t="s">
        <v>663</v>
      </c>
      <c r="C10994">
        <v>182</v>
      </c>
      <c r="D10994" t="s">
        <v>51</v>
      </c>
      <c r="E10994">
        <v>0.18410000000000001</v>
      </c>
      <c r="F10994">
        <v>-0.9365</v>
      </c>
      <c r="G10994">
        <v>9.3353000000000002</v>
      </c>
      <c r="H10994">
        <v>1.38E-2</v>
      </c>
      <c r="I10994">
        <v>1E-4</v>
      </c>
      <c r="J10994">
        <v>1.9199999999999998E-2</v>
      </c>
      <c r="K10994">
        <v>4.1421999999999999</v>
      </c>
    </row>
    <row r="10995" spans="1:11" hidden="1">
      <c r="A10995" t="s">
        <v>664</v>
      </c>
      <c r="B10995" t="s">
        <v>663</v>
      </c>
      <c r="C10995">
        <v>182</v>
      </c>
      <c r="D10995" t="s">
        <v>51</v>
      </c>
      <c r="E10995">
        <v>0.62009999999999998</v>
      </c>
      <c r="F10995">
        <v>-0.9365</v>
      </c>
      <c r="G10995">
        <v>8.1493000000000002</v>
      </c>
      <c r="H10995">
        <v>1.38E-2</v>
      </c>
      <c r="I10995">
        <v>1E-4</v>
      </c>
      <c r="J10995">
        <v>1.32E-2</v>
      </c>
      <c r="K10995">
        <v>0.29659999999999997</v>
      </c>
    </row>
    <row r="10996" spans="1:11" hidden="1">
      <c r="A10996" t="s">
        <v>664</v>
      </c>
      <c r="B10996" t="s">
        <v>663</v>
      </c>
      <c r="C10996">
        <v>182</v>
      </c>
      <c r="D10996" t="s">
        <v>51</v>
      </c>
      <c r="E10996">
        <v>1.0561</v>
      </c>
      <c r="F10996">
        <v>-0.9365</v>
      </c>
      <c r="G10996">
        <v>6.0503</v>
      </c>
      <c r="H10996">
        <v>1.38E-2</v>
      </c>
      <c r="I10996">
        <v>1E-4</v>
      </c>
      <c r="J10996">
        <v>7.1999999999999998E-3</v>
      </c>
      <c r="K10996">
        <v>-2.8279000000000001</v>
      </c>
    </row>
    <row r="10997" spans="1:11" hidden="1">
      <c r="A10997" t="s">
        <v>664</v>
      </c>
      <c r="B10997" t="s">
        <v>663</v>
      </c>
      <c r="C10997">
        <v>182</v>
      </c>
      <c r="D10997" t="s">
        <v>51</v>
      </c>
      <c r="E10997">
        <v>1.4921</v>
      </c>
      <c r="F10997">
        <v>-0.9365</v>
      </c>
      <c r="G10997">
        <v>3.6819000000000002</v>
      </c>
      <c r="H10997">
        <v>1.38E-2</v>
      </c>
      <c r="I10997">
        <v>1E-4</v>
      </c>
      <c r="J10997">
        <v>1.1999999999999999E-3</v>
      </c>
      <c r="K10997">
        <v>-4.9494999999999996</v>
      </c>
    </row>
    <row r="10998" spans="1:11" hidden="1">
      <c r="A10998" t="s">
        <v>664</v>
      </c>
      <c r="B10998" t="s">
        <v>663</v>
      </c>
      <c r="C10998">
        <v>182</v>
      </c>
      <c r="D10998" t="s">
        <v>51</v>
      </c>
      <c r="E10998">
        <v>1.9279999999999999</v>
      </c>
      <c r="F10998">
        <v>-0.9365</v>
      </c>
      <c r="G10998">
        <v>1.3285</v>
      </c>
      <c r="H10998">
        <v>1.38E-2</v>
      </c>
      <c r="I10998">
        <v>1E-4</v>
      </c>
      <c r="J10998">
        <v>-4.8999999999999998E-3</v>
      </c>
      <c r="K10998">
        <v>-6.0388000000000002</v>
      </c>
    </row>
    <row r="10999" spans="1:11" hidden="1">
      <c r="A10999" t="s">
        <v>664</v>
      </c>
      <c r="B10999" t="s">
        <v>663</v>
      </c>
      <c r="C10999">
        <v>182</v>
      </c>
      <c r="D10999" t="s">
        <v>51</v>
      </c>
      <c r="E10999">
        <v>2.3639999999999999</v>
      </c>
      <c r="F10999">
        <v>-0.9365</v>
      </c>
      <c r="G10999">
        <v>-0.40100000000000002</v>
      </c>
      <c r="H10999">
        <v>1.38E-2</v>
      </c>
      <c r="I10999">
        <v>1E-4</v>
      </c>
      <c r="J10999">
        <v>-1.09E-2</v>
      </c>
      <c r="K10999">
        <v>-6.2068000000000003</v>
      </c>
    </row>
    <row r="11000" spans="1:11" hidden="1">
      <c r="A11000" t="s">
        <v>664</v>
      </c>
      <c r="B11000" t="s">
        <v>663</v>
      </c>
      <c r="C11000">
        <v>182</v>
      </c>
      <c r="D11000" t="s">
        <v>51</v>
      </c>
      <c r="E11000">
        <v>2.8</v>
      </c>
      <c r="F11000">
        <v>-0.9365</v>
      </c>
      <c r="G11000">
        <v>-1.1897</v>
      </c>
      <c r="H11000">
        <v>1.38E-2</v>
      </c>
      <c r="I11000">
        <v>1E-4</v>
      </c>
      <c r="J11000">
        <v>-1.7000000000000001E-2</v>
      </c>
      <c r="K11000">
        <v>-5.8303000000000003</v>
      </c>
    </row>
    <row r="11001" spans="1:11" hidden="1">
      <c r="A11001" t="s">
        <v>664</v>
      </c>
      <c r="B11001" t="s">
        <v>663</v>
      </c>
      <c r="C11001">
        <v>182</v>
      </c>
      <c r="D11001" t="s">
        <v>51</v>
      </c>
      <c r="E11001">
        <v>2.8</v>
      </c>
      <c r="F11001">
        <v>-0.29509999999999997</v>
      </c>
      <c r="G11001">
        <v>-4.5568</v>
      </c>
      <c r="H11001">
        <v>-5.1200000000000002E-2</v>
      </c>
      <c r="I11001">
        <v>1E-4</v>
      </c>
      <c r="J11001">
        <v>-7.8299999999999995E-2</v>
      </c>
      <c r="K11001">
        <v>-5.8303000000000003</v>
      </c>
    </row>
    <row r="11002" spans="1:11" hidden="1">
      <c r="A11002" t="s">
        <v>664</v>
      </c>
      <c r="B11002" t="s">
        <v>663</v>
      </c>
      <c r="C11002">
        <v>182</v>
      </c>
      <c r="D11002" t="s">
        <v>51</v>
      </c>
      <c r="E11002">
        <v>3.2360000000000002</v>
      </c>
      <c r="F11002">
        <v>-0.29509999999999997</v>
      </c>
      <c r="G11002">
        <v>-4.875</v>
      </c>
      <c r="H11002">
        <v>-5.1200000000000002E-2</v>
      </c>
      <c r="I11002">
        <v>1E-4</v>
      </c>
      <c r="J11002">
        <v>-5.6000000000000001E-2</v>
      </c>
      <c r="K11002">
        <v>-3.7972000000000001</v>
      </c>
    </row>
    <row r="11003" spans="1:11" hidden="1">
      <c r="A11003" t="s">
        <v>664</v>
      </c>
      <c r="B11003" t="s">
        <v>663</v>
      </c>
      <c r="C11003">
        <v>182</v>
      </c>
      <c r="D11003" t="s">
        <v>51</v>
      </c>
      <c r="E11003">
        <v>3.6720000000000002</v>
      </c>
      <c r="F11003">
        <v>-0.29509999999999997</v>
      </c>
      <c r="G11003">
        <v>-5.1932</v>
      </c>
      <c r="H11003">
        <v>-5.1200000000000002E-2</v>
      </c>
      <c r="I11003">
        <v>1E-4</v>
      </c>
      <c r="J11003">
        <v>-3.3700000000000001E-2</v>
      </c>
      <c r="K11003">
        <v>-1.6253</v>
      </c>
    </row>
    <row r="11004" spans="1:11" hidden="1">
      <c r="A11004" t="s">
        <v>664</v>
      </c>
      <c r="B11004" t="s">
        <v>663</v>
      </c>
      <c r="C11004">
        <v>182</v>
      </c>
      <c r="D11004" t="s">
        <v>51</v>
      </c>
      <c r="E11004">
        <v>4.1079999999999997</v>
      </c>
      <c r="F11004">
        <v>-0.29509999999999997</v>
      </c>
      <c r="G11004">
        <v>-5.5114000000000001</v>
      </c>
      <c r="H11004">
        <v>-5.1200000000000002E-2</v>
      </c>
      <c r="I11004">
        <v>1E-4</v>
      </c>
      <c r="J11004">
        <v>-1.14E-2</v>
      </c>
      <c r="K11004">
        <v>0.68530000000000002</v>
      </c>
    </row>
    <row r="11005" spans="1:11" hidden="1">
      <c r="A11005" t="s">
        <v>664</v>
      </c>
      <c r="B11005" t="s">
        <v>663</v>
      </c>
      <c r="C11005">
        <v>182</v>
      </c>
      <c r="D11005" t="s">
        <v>51</v>
      </c>
      <c r="E11005">
        <v>4.5438999999999998</v>
      </c>
      <c r="F11005">
        <v>-0.29509999999999997</v>
      </c>
      <c r="G11005">
        <v>-5.8296000000000001</v>
      </c>
      <c r="H11005">
        <v>-5.1200000000000002E-2</v>
      </c>
      <c r="I11005">
        <v>1E-4</v>
      </c>
      <c r="J11005">
        <v>1.01E-2</v>
      </c>
      <c r="K11005">
        <v>3.1347</v>
      </c>
    </row>
    <row r="11006" spans="1:11" hidden="1">
      <c r="A11006" t="s">
        <v>664</v>
      </c>
      <c r="B11006" t="s">
        <v>663</v>
      </c>
      <c r="C11006">
        <v>182</v>
      </c>
      <c r="D11006" t="s">
        <v>51</v>
      </c>
      <c r="E11006">
        <v>4.9798999999999998</v>
      </c>
      <c r="F11006">
        <v>-0.29509999999999997</v>
      </c>
      <c r="G11006">
        <v>-6.1478000000000002</v>
      </c>
      <c r="H11006">
        <v>-5.1200000000000002E-2</v>
      </c>
      <c r="I11006">
        <v>1E-4</v>
      </c>
      <c r="J11006">
        <v>3.1099999999999999E-2</v>
      </c>
      <c r="K11006">
        <v>5.7226999999999997</v>
      </c>
    </row>
    <row r="11007" spans="1:11" hidden="1">
      <c r="A11007" t="s">
        <v>664</v>
      </c>
      <c r="B11007" t="s">
        <v>663</v>
      </c>
      <c r="C11007">
        <v>182</v>
      </c>
      <c r="D11007" t="s">
        <v>51</v>
      </c>
      <c r="E11007">
        <v>5.4158999999999997</v>
      </c>
      <c r="F11007">
        <v>-0.29509999999999997</v>
      </c>
      <c r="G11007">
        <v>-6.4660000000000002</v>
      </c>
      <c r="H11007">
        <v>-5.1200000000000002E-2</v>
      </c>
      <c r="I11007">
        <v>1E-4</v>
      </c>
      <c r="J11007">
        <v>5.2200000000000003E-2</v>
      </c>
      <c r="K11007">
        <v>8.4496000000000002</v>
      </c>
    </row>
    <row r="11008" spans="1:11" hidden="1">
      <c r="A11008" t="s">
        <v>664</v>
      </c>
      <c r="B11008" t="s">
        <v>663</v>
      </c>
      <c r="C11008">
        <v>182</v>
      </c>
      <c r="D11008" t="s">
        <v>52</v>
      </c>
      <c r="E11008">
        <v>0.18410000000000001</v>
      </c>
      <c r="F11008">
        <v>-0.91600000000000004</v>
      </c>
      <c r="G11008">
        <v>9.3878000000000004</v>
      </c>
      <c r="H11008">
        <v>1.3899999999999999E-2</v>
      </c>
      <c r="I11008">
        <v>1E-4</v>
      </c>
      <c r="J11008">
        <v>1.9400000000000001E-2</v>
      </c>
      <c r="K11008">
        <v>4.2751000000000001</v>
      </c>
    </row>
    <row r="11009" spans="1:11" hidden="1">
      <c r="A11009" t="s">
        <v>664</v>
      </c>
      <c r="B11009" t="s">
        <v>663</v>
      </c>
      <c r="C11009">
        <v>182</v>
      </c>
      <c r="D11009" t="s">
        <v>52</v>
      </c>
      <c r="E11009">
        <v>0.62009999999999998</v>
      </c>
      <c r="F11009">
        <v>-0.91600000000000004</v>
      </c>
      <c r="G11009">
        <v>8.2018000000000004</v>
      </c>
      <c r="H11009">
        <v>1.3899999999999999E-2</v>
      </c>
      <c r="I11009">
        <v>1E-4</v>
      </c>
      <c r="J11009">
        <v>1.3299999999999999E-2</v>
      </c>
      <c r="K11009">
        <v>0.40649999999999997</v>
      </c>
    </row>
    <row r="11010" spans="1:11" hidden="1">
      <c r="A11010" t="s">
        <v>664</v>
      </c>
      <c r="B11010" t="s">
        <v>663</v>
      </c>
      <c r="C11010">
        <v>182</v>
      </c>
      <c r="D11010" t="s">
        <v>52</v>
      </c>
      <c r="E11010">
        <v>1.0561</v>
      </c>
      <c r="F11010">
        <v>-0.91600000000000004</v>
      </c>
      <c r="G11010">
        <v>6.1028000000000002</v>
      </c>
      <c r="H11010">
        <v>1.3899999999999999E-2</v>
      </c>
      <c r="I11010">
        <v>1E-4</v>
      </c>
      <c r="J11010">
        <v>7.1999999999999998E-3</v>
      </c>
      <c r="K11010">
        <v>-2.7408000000000001</v>
      </c>
    </row>
    <row r="11011" spans="1:11" hidden="1">
      <c r="A11011" t="s">
        <v>664</v>
      </c>
      <c r="B11011" t="s">
        <v>663</v>
      </c>
      <c r="C11011">
        <v>182</v>
      </c>
      <c r="D11011" t="s">
        <v>52</v>
      </c>
      <c r="E11011">
        <v>1.4921</v>
      </c>
      <c r="F11011">
        <v>-0.91600000000000004</v>
      </c>
      <c r="G11011">
        <v>3.7343999999999999</v>
      </c>
      <c r="H11011">
        <v>1.3899999999999999E-2</v>
      </c>
      <c r="I11011">
        <v>1E-4</v>
      </c>
      <c r="J11011">
        <v>1.1999999999999999E-3</v>
      </c>
      <c r="K11011">
        <v>-4.8853</v>
      </c>
    </row>
    <row r="11012" spans="1:11" hidden="1">
      <c r="A11012" t="s">
        <v>664</v>
      </c>
      <c r="B11012" t="s">
        <v>663</v>
      </c>
      <c r="C11012">
        <v>182</v>
      </c>
      <c r="D11012" t="s">
        <v>52</v>
      </c>
      <c r="E11012">
        <v>1.9279999999999999</v>
      </c>
      <c r="F11012">
        <v>-0.91600000000000004</v>
      </c>
      <c r="G11012">
        <v>1.381</v>
      </c>
      <c r="H11012">
        <v>1.3899999999999999E-2</v>
      </c>
      <c r="I11012">
        <v>1E-4</v>
      </c>
      <c r="J11012">
        <v>-4.7999999999999996E-3</v>
      </c>
      <c r="K11012">
        <v>-5.9974999999999996</v>
      </c>
    </row>
    <row r="11013" spans="1:11" hidden="1">
      <c r="A11013" t="s">
        <v>664</v>
      </c>
      <c r="B11013" t="s">
        <v>663</v>
      </c>
      <c r="C11013">
        <v>182</v>
      </c>
      <c r="D11013" t="s">
        <v>52</v>
      </c>
      <c r="E11013">
        <v>2.3639999999999999</v>
      </c>
      <c r="F11013">
        <v>-0.91600000000000004</v>
      </c>
      <c r="G11013">
        <v>-0.34849999999999998</v>
      </c>
      <c r="H11013">
        <v>1.3899999999999999E-2</v>
      </c>
      <c r="I11013">
        <v>1E-4</v>
      </c>
      <c r="J11013">
        <v>-1.0800000000000001E-2</v>
      </c>
      <c r="K11013">
        <v>-6.1883999999999997</v>
      </c>
    </row>
    <row r="11014" spans="1:11" hidden="1">
      <c r="A11014" t="s">
        <v>664</v>
      </c>
      <c r="B11014" t="s">
        <v>663</v>
      </c>
      <c r="C11014">
        <v>182</v>
      </c>
      <c r="D11014" t="s">
        <v>52</v>
      </c>
      <c r="E11014">
        <v>2.8</v>
      </c>
      <c r="F11014">
        <v>-0.91600000000000004</v>
      </c>
      <c r="G11014">
        <v>-1.1372</v>
      </c>
      <c r="H11014">
        <v>1.3899999999999999E-2</v>
      </c>
      <c r="I11014">
        <v>1E-4</v>
      </c>
      <c r="J11014">
        <v>-1.6799999999999999E-2</v>
      </c>
      <c r="K11014">
        <v>-5.8258999999999999</v>
      </c>
    </row>
    <row r="11015" spans="1:11" hidden="1">
      <c r="A11015" t="s">
        <v>664</v>
      </c>
      <c r="B11015" t="s">
        <v>663</v>
      </c>
      <c r="C11015">
        <v>182</v>
      </c>
      <c r="D11015" t="s">
        <v>52</v>
      </c>
      <c r="E11015">
        <v>2.8</v>
      </c>
      <c r="F11015">
        <v>-0.28170000000000001</v>
      </c>
      <c r="G11015">
        <v>-4.5042999999999997</v>
      </c>
      <c r="H11015">
        <v>-4.8300000000000003E-2</v>
      </c>
      <c r="I11015">
        <v>1E-4</v>
      </c>
      <c r="J11015">
        <v>-7.4200000000000002E-2</v>
      </c>
      <c r="K11015">
        <v>-5.8258999999999999</v>
      </c>
    </row>
    <row r="11016" spans="1:11" hidden="1">
      <c r="A11016" t="s">
        <v>664</v>
      </c>
      <c r="B11016" t="s">
        <v>663</v>
      </c>
      <c r="C11016">
        <v>182</v>
      </c>
      <c r="D11016" t="s">
        <v>52</v>
      </c>
      <c r="E11016">
        <v>3.2360000000000002</v>
      </c>
      <c r="F11016">
        <v>-0.28170000000000001</v>
      </c>
      <c r="G11016">
        <v>-4.8224999999999998</v>
      </c>
      <c r="H11016">
        <v>-4.8300000000000003E-2</v>
      </c>
      <c r="I11016">
        <v>1E-4</v>
      </c>
      <c r="J11016">
        <v>-5.3100000000000001E-2</v>
      </c>
      <c r="K11016">
        <v>-3.7698</v>
      </c>
    </row>
    <row r="11017" spans="1:11" hidden="1">
      <c r="A11017" t="s">
        <v>664</v>
      </c>
      <c r="B11017" t="s">
        <v>663</v>
      </c>
      <c r="C11017">
        <v>182</v>
      </c>
      <c r="D11017" t="s">
        <v>52</v>
      </c>
      <c r="E11017">
        <v>3.6720000000000002</v>
      </c>
      <c r="F11017">
        <v>-0.28170000000000001</v>
      </c>
      <c r="G11017">
        <v>-5.1406999999999998</v>
      </c>
      <c r="H11017">
        <v>-4.8300000000000003E-2</v>
      </c>
      <c r="I11017">
        <v>1E-4</v>
      </c>
      <c r="J11017">
        <v>-3.2099999999999997E-2</v>
      </c>
      <c r="K11017">
        <v>-1.575</v>
      </c>
    </row>
    <row r="11018" spans="1:11" hidden="1">
      <c r="A11018" t="s">
        <v>664</v>
      </c>
      <c r="B11018" t="s">
        <v>663</v>
      </c>
      <c r="C11018">
        <v>182</v>
      </c>
      <c r="D11018" t="s">
        <v>52</v>
      </c>
      <c r="E11018">
        <v>4.1079999999999997</v>
      </c>
      <c r="F11018">
        <v>-0.28170000000000001</v>
      </c>
      <c r="G11018">
        <v>-5.4588999999999999</v>
      </c>
      <c r="H11018">
        <v>-4.8300000000000003E-2</v>
      </c>
      <c r="I11018">
        <v>1E-4</v>
      </c>
      <c r="J11018">
        <v>-1.0999999999999999E-2</v>
      </c>
      <c r="K11018">
        <v>0.75849999999999995</v>
      </c>
    </row>
    <row r="11019" spans="1:11" hidden="1">
      <c r="A11019" t="s">
        <v>664</v>
      </c>
      <c r="B11019" t="s">
        <v>663</v>
      </c>
      <c r="C11019">
        <v>182</v>
      </c>
      <c r="D11019" t="s">
        <v>52</v>
      </c>
      <c r="E11019">
        <v>4.5438999999999998</v>
      </c>
      <c r="F11019">
        <v>-0.28170000000000001</v>
      </c>
      <c r="G11019">
        <v>-5.7770999999999999</v>
      </c>
      <c r="H11019">
        <v>-4.8300000000000003E-2</v>
      </c>
      <c r="I11019">
        <v>1E-4</v>
      </c>
      <c r="J11019">
        <v>1.09E-2</v>
      </c>
      <c r="K11019">
        <v>3.2307000000000001</v>
      </c>
    </row>
    <row r="11020" spans="1:11" hidden="1">
      <c r="A11020" t="s">
        <v>664</v>
      </c>
      <c r="B11020" t="s">
        <v>663</v>
      </c>
      <c r="C11020">
        <v>182</v>
      </c>
      <c r="D11020" t="s">
        <v>52</v>
      </c>
      <c r="E11020">
        <v>4.9798999999999998</v>
      </c>
      <c r="F11020">
        <v>-0.28170000000000001</v>
      </c>
      <c r="G11020">
        <v>-6.0952999999999999</v>
      </c>
      <c r="H11020">
        <v>-4.8300000000000003E-2</v>
      </c>
      <c r="I11020">
        <v>1E-4</v>
      </c>
      <c r="J11020">
        <v>3.32E-2</v>
      </c>
      <c r="K11020">
        <v>5.8415999999999997</v>
      </c>
    </row>
    <row r="11021" spans="1:11" hidden="1">
      <c r="A11021" t="s">
        <v>664</v>
      </c>
      <c r="B11021" t="s">
        <v>663</v>
      </c>
      <c r="C11021">
        <v>182</v>
      </c>
      <c r="D11021" t="s">
        <v>52</v>
      </c>
      <c r="E11021">
        <v>5.4158999999999997</v>
      </c>
      <c r="F11021">
        <v>-0.28170000000000001</v>
      </c>
      <c r="G11021">
        <v>-6.4135</v>
      </c>
      <c r="H11021">
        <v>-4.8300000000000003E-2</v>
      </c>
      <c r="I11021">
        <v>1E-4</v>
      </c>
      <c r="J11021">
        <v>5.5599999999999997E-2</v>
      </c>
      <c r="K11021">
        <v>8.5913000000000004</v>
      </c>
    </row>
    <row r="11022" spans="1:11" hidden="1">
      <c r="A11022" t="s">
        <v>664</v>
      </c>
      <c r="B11022" t="s">
        <v>663</v>
      </c>
      <c r="C11022">
        <v>182</v>
      </c>
      <c r="D11022" t="s">
        <v>53</v>
      </c>
      <c r="E11022">
        <v>0.18410000000000001</v>
      </c>
      <c r="F11022">
        <v>-0.9365</v>
      </c>
      <c r="G11022">
        <v>9.3353000000000002</v>
      </c>
      <c r="H11022">
        <v>1.38E-2</v>
      </c>
      <c r="I11022">
        <v>1E-4</v>
      </c>
      <c r="J11022">
        <v>1.9199999999999998E-2</v>
      </c>
      <c r="K11022">
        <v>4.1421999999999999</v>
      </c>
    </row>
    <row r="11023" spans="1:11" hidden="1">
      <c r="A11023" t="s">
        <v>664</v>
      </c>
      <c r="B11023" t="s">
        <v>663</v>
      </c>
      <c r="C11023">
        <v>182</v>
      </c>
      <c r="D11023" t="s">
        <v>53</v>
      </c>
      <c r="E11023">
        <v>0.62009999999999998</v>
      </c>
      <c r="F11023">
        <v>-0.9365</v>
      </c>
      <c r="G11023">
        <v>8.1493000000000002</v>
      </c>
      <c r="H11023">
        <v>1.38E-2</v>
      </c>
      <c r="I11023">
        <v>1E-4</v>
      </c>
      <c r="J11023">
        <v>1.32E-2</v>
      </c>
      <c r="K11023">
        <v>0.29659999999999997</v>
      </c>
    </row>
    <row r="11024" spans="1:11" hidden="1">
      <c r="A11024" t="s">
        <v>664</v>
      </c>
      <c r="B11024" t="s">
        <v>663</v>
      </c>
      <c r="C11024">
        <v>182</v>
      </c>
      <c r="D11024" t="s">
        <v>53</v>
      </c>
      <c r="E11024">
        <v>1.0561</v>
      </c>
      <c r="F11024">
        <v>-0.9365</v>
      </c>
      <c r="G11024">
        <v>6.0503</v>
      </c>
      <c r="H11024">
        <v>1.38E-2</v>
      </c>
      <c r="I11024">
        <v>1E-4</v>
      </c>
      <c r="J11024">
        <v>7.1999999999999998E-3</v>
      </c>
      <c r="K11024">
        <v>-2.8279000000000001</v>
      </c>
    </row>
    <row r="11025" spans="1:11" hidden="1">
      <c r="A11025" t="s">
        <v>664</v>
      </c>
      <c r="B11025" t="s">
        <v>663</v>
      </c>
      <c r="C11025">
        <v>182</v>
      </c>
      <c r="D11025" t="s">
        <v>53</v>
      </c>
      <c r="E11025">
        <v>1.4921</v>
      </c>
      <c r="F11025">
        <v>-0.9365</v>
      </c>
      <c r="G11025">
        <v>3.6819000000000002</v>
      </c>
      <c r="H11025">
        <v>1.38E-2</v>
      </c>
      <c r="I11025">
        <v>1E-4</v>
      </c>
      <c r="J11025">
        <v>1.1999999999999999E-3</v>
      </c>
      <c r="K11025">
        <v>-4.9494999999999996</v>
      </c>
    </row>
    <row r="11026" spans="1:11" hidden="1">
      <c r="A11026" t="s">
        <v>664</v>
      </c>
      <c r="B11026" t="s">
        <v>663</v>
      </c>
      <c r="C11026">
        <v>182</v>
      </c>
      <c r="D11026" t="s">
        <v>53</v>
      </c>
      <c r="E11026">
        <v>1.9279999999999999</v>
      </c>
      <c r="F11026">
        <v>-0.9365</v>
      </c>
      <c r="G11026">
        <v>1.3285</v>
      </c>
      <c r="H11026">
        <v>1.38E-2</v>
      </c>
      <c r="I11026">
        <v>1E-4</v>
      </c>
      <c r="J11026">
        <v>-4.8999999999999998E-3</v>
      </c>
      <c r="K11026">
        <v>-6.0388000000000002</v>
      </c>
    </row>
    <row r="11027" spans="1:11" hidden="1">
      <c r="A11027" t="s">
        <v>664</v>
      </c>
      <c r="B11027" t="s">
        <v>663</v>
      </c>
      <c r="C11027">
        <v>182</v>
      </c>
      <c r="D11027" t="s">
        <v>53</v>
      </c>
      <c r="E11027">
        <v>2.3639999999999999</v>
      </c>
      <c r="F11027">
        <v>-0.9365</v>
      </c>
      <c r="G11027">
        <v>-0.40100000000000002</v>
      </c>
      <c r="H11027">
        <v>1.38E-2</v>
      </c>
      <c r="I11027">
        <v>1E-4</v>
      </c>
      <c r="J11027">
        <v>-1.09E-2</v>
      </c>
      <c r="K11027">
        <v>-6.2068000000000003</v>
      </c>
    </row>
    <row r="11028" spans="1:11" hidden="1">
      <c r="A11028" t="s">
        <v>664</v>
      </c>
      <c r="B11028" t="s">
        <v>663</v>
      </c>
      <c r="C11028">
        <v>182</v>
      </c>
      <c r="D11028" t="s">
        <v>53</v>
      </c>
      <c r="E11028">
        <v>2.8</v>
      </c>
      <c r="F11028">
        <v>-0.9365</v>
      </c>
      <c r="G11028">
        <v>-1.1897</v>
      </c>
      <c r="H11028">
        <v>1.38E-2</v>
      </c>
      <c r="I11028">
        <v>1E-4</v>
      </c>
      <c r="J11028">
        <v>-1.7000000000000001E-2</v>
      </c>
      <c r="K11028">
        <v>-5.8303000000000003</v>
      </c>
    </row>
    <row r="11029" spans="1:11" hidden="1">
      <c r="A11029" t="s">
        <v>664</v>
      </c>
      <c r="B11029" t="s">
        <v>663</v>
      </c>
      <c r="C11029">
        <v>182</v>
      </c>
      <c r="D11029" t="s">
        <v>53</v>
      </c>
      <c r="E11029">
        <v>2.8</v>
      </c>
      <c r="F11029">
        <v>-0.29509999999999997</v>
      </c>
      <c r="G11029">
        <v>-4.5568</v>
      </c>
      <c r="H11029">
        <v>-5.1200000000000002E-2</v>
      </c>
      <c r="I11029">
        <v>1E-4</v>
      </c>
      <c r="J11029">
        <v>-7.8299999999999995E-2</v>
      </c>
      <c r="K11029">
        <v>-5.8303000000000003</v>
      </c>
    </row>
    <row r="11030" spans="1:11" hidden="1">
      <c r="A11030" t="s">
        <v>664</v>
      </c>
      <c r="B11030" t="s">
        <v>663</v>
      </c>
      <c r="C11030">
        <v>182</v>
      </c>
      <c r="D11030" t="s">
        <v>53</v>
      </c>
      <c r="E11030">
        <v>3.2360000000000002</v>
      </c>
      <c r="F11030">
        <v>-0.29509999999999997</v>
      </c>
      <c r="G11030">
        <v>-4.875</v>
      </c>
      <c r="H11030">
        <v>-5.1200000000000002E-2</v>
      </c>
      <c r="I11030">
        <v>1E-4</v>
      </c>
      <c r="J11030">
        <v>-5.6000000000000001E-2</v>
      </c>
      <c r="K11030">
        <v>-3.7972000000000001</v>
      </c>
    </row>
    <row r="11031" spans="1:11" hidden="1">
      <c r="A11031" t="s">
        <v>664</v>
      </c>
      <c r="B11031" t="s">
        <v>663</v>
      </c>
      <c r="C11031">
        <v>182</v>
      </c>
      <c r="D11031" t="s">
        <v>53</v>
      </c>
      <c r="E11031">
        <v>3.6720000000000002</v>
      </c>
      <c r="F11031">
        <v>-0.29509999999999997</v>
      </c>
      <c r="G11031">
        <v>-5.1932</v>
      </c>
      <c r="H11031">
        <v>-5.1200000000000002E-2</v>
      </c>
      <c r="I11031">
        <v>1E-4</v>
      </c>
      <c r="J11031">
        <v>-3.3700000000000001E-2</v>
      </c>
      <c r="K11031">
        <v>-1.6253</v>
      </c>
    </row>
    <row r="11032" spans="1:11" hidden="1">
      <c r="A11032" t="s">
        <v>664</v>
      </c>
      <c r="B11032" t="s">
        <v>663</v>
      </c>
      <c r="C11032">
        <v>182</v>
      </c>
      <c r="D11032" t="s">
        <v>53</v>
      </c>
      <c r="E11032">
        <v>4.1079999999999997</v>
      </c>
      <c r="F11032">
        <v>-0.29509999999999997</v>
      </c>
      <c r="G11032">
        <v>-5.5114000000000001</v>
      </c>
      <c r="H11032">
        <v>-5.1200000000000002E-2</v>
      </c>
      <c r="I11032">
        <v>1E-4</v>
      </c>
      <c r="J11032">
        <v>-1.14E-2</v>
      </c>
      <c r="K11032">
        <v>0.68530000000000002</v>
      </c>
    </row>
    <row r="11033" spans="1:11" hidden="1">
      <c r="A11033" t="s">
        <v>664</v>
      </c>
      <c r="B11033" t="s">
        <v>663</v>
      </c>
      <c r="C11033">
        <v>182</v>
      </c>
      <c r="D11033" t="s">
        <v>53</v>
      </c>
      <c r="E11033">
        <v>4.5438999999999998</v>
      </c>
      <c r="F11033">
        <v>-0.29509999999999997</v>
      </c>
      <c r="G11033">
        <v>-5.8296000000000001</v>
      </c>
      <c r="H11033">
        <v>-5.1200000000000002E-2</v>
      </c>
      <c r="I11033">
        <v>1E-4</v>
      </c>
      <c r="J11033">
        <v>1.01E-2</v>
      </c>
      <c r="K11033">
        <v>3.1347</v>
      </c>
    </row>
    <row r="11034" spans="1:11" hidden="1">
      <c r="A11034" t="s">
        <v>664</v>
      </c>
      <c r="B11034" t="s">
        <v>663</v>
      </c>
      <c r="C11034">
        <v>182</v>
      </c>
      <c r="D11034" t="s">
        <v>53</v>
      </c>
      <c r="E11034">
        <v>4.9798999999999998</v>
      </c>
      <c r="F11034">
        <v>-0.29509999999999997</v>
      </c>
      <c r="G11034">
        <v>-6.1478000000000002</v>
      </c>
      <c r="H11034">
        <v>-5.1200000000000002E-2</v>
      </c>
      <c r="I11034">
        <v>1E-4</v>
      </c>
      <c r="J11034">
        <v>3.1099999999999999E-2</v>
      </c>
      <c r="K11034">
        <v>5.7226999999999997</v>
      </c>
    </row>
    <row r="11035" spans="1:11" hidden="1">
      <c r="A11035" t="s">
        <v>664</v>
      </c>
      <c r="B11035" t="s">
        <v>663</v>
      </c>
      <c r="C11035">
        <v>182</v>
      </c>
      <c r="D11035" t="s">
        <v>53</v>
      </c>
      <c r="E11035">
        <v>5.4158999999999997</v>
      </c>
      <c r="F11035">
        <v>-0.29509999999999997</v>
      </c>
      <c r="G11035">
        <v>-6.4660000000000002</v>
      </c>
      <c r="H11035">
        <v>-5.1200000000000002E-2</v>
      </c>
      <c r="I11035">
        <v>1E-4</v>
      </c>
      <c r="J11035">
        <v>5.2200000000000003E-2</v>
      </c>
      <c r="K11035">
        <v>8.4496000000000002</v>
      </c>
    </row>
    <row r="11036" spans="1:11" hidden="1">
      <c r="A11036" t="s">
        <v>664</v>
      </c>
      <c r="B11036" t="s">
        <v>663</v>
      </c>
      <c r="C11036">
        <v>182</v>
      </c>
      <c r="D11036" t="s">
        <v>54</v>
      </c>
      <c r="E11036">
        <v>0.18410000000000001</v>
      </c>
      <c r="F11036">
        <v>-0.91600000000000004</v>
      </c>
      <c r="G11036">
        <v>9.3878000000000004</v>
      </c>
      <c r="H11036">
        <v>1.3899999999999999E-2</v>
      </c>
      <c r="I11036">
        <v>1E-4</v>
      </c>
      <c r="J11036">
        <v>1.9400000000000001E-2</v>
      </c>
      <c r="K11036">
        <v>4.2751000000000001</v>
      </c>
    </row>
    <row r="11037" spans="1:11" hidden="1">
      <c r="A11037" t="s">
        <v>664</v>
      </c>
      <c r="B11037" t="s">
        <v>663</v>
      </c>
      <c r="C11037">
        <v>182</v>
      </c>
      <c r="D11037" t="s">
        <v>54</v>
      </c>
      <c r="E11037">
        <v>0.62009999999999998</v>
      </c>
      <c r="F11037">
        <v>-0.91600000000000004</v>
      </c>
      <c r="G11037">
        <v>8.2018000000000004</v>
      </c>
      <c r="H11037">
        <v>1.3899999999999999E-2</v>
      </c>
      <c r="I11037">
        <v>1E-4</v>
      </c>
      <c r="J11037">
        <v>1.3299999999999999E-2</v>
      </c>
      <c r="K11037">
        <v>0.40649999999999997</v>
      </c>
    </row>
    <row r="11038" spans="1:11" hidden="1">
      <c r="A11038" t="s">
        <v>664</v>
      </c>
      <c r="B11038" t="s">
        <v>663</v>
      </c>
      <c r="C11038">
        <v>182</v>
      </c>
      <c r="D11038" t="s">
        <v>54</v>
      </c>
      <c r="E11038">
        <v>1.0561</v>
      </c>
      <c r="F11038">
        <v>-0.91600000000000004</v>
      </c>
      <c r="G11038">
        <v>6.1028000000000002</v>
      </c>
      <c r="H11038">
        <v>1.3899999999999999E-2</v>
      </c>
      <c r="I11038">
        <v>1E-4</v>
      </c>
      <c r="J11038">
        <v>7.1999999999999998E-3</v>
      </c>
      <c r="K11038">
        <v>-2.7408000000000001</v>
      </c>
    </row>
    <row r="11039" spans="1:11" hidden="1">
      <c r="A11039" t="s">
        <v>664</v>
      </c>
      <c r="B11039" t="s">
        <v>663</v>
      </c>
      <c r="C11039">
        <v>182</v>
      </c>
      <c r="D11039" t="s">
        <v>54</v>
      </c>
      <c r="E11039">
        <v>1.4921</v>
      </c>
      <c r="F11039">
        <v>-0.91600000000000004</v>
      </c>
      <c r="G11039">
        <v>3.7343999999999999</v>
      </c>
      <c r="H11039">
        <v>1.3899999999999999E-2</v>
      </c>
      <c r="I11039">
        <v>1E-4</v>
      </c>
      <c r="J11039">
        <v>1.1999999999999999E-3</v>
      </c>
      <c r="K11039">
        <v>-4.8853</v>
      </c>
    </row>
    <row r="11040" spans="1:11" hidden="1">
      <c r="A11040" t="s">
        <v>664</v>
      </c>
      <c r="B11040" t="s">
        <v>663</v>
      </c>
      <c r="C11040">
        <v>182</v>
      </c>
      <c r="D11040" t="s">
        <v>54</v>
      </c>
      <c r="E11040">
        <v>1.9279999999999999</v>
      </c>
      <c r="F11040">
        <v>-0.91600000000000004</v>
      </c>
      <c r="G11040">
        <v>1.381</v>
      </c>
      <c r="H11040">
        <v>1.3899999999999999E-2</v>
      </c>
      <c r="I11040">
        <v>1E-4</v>
      </c>
      <c r="J11040">
        <v>-4.7999999999999996E-3</v>
      </c>
      <c r="K11040">
        <v>-5.9974999999999996</v>
      </c>
    </row>
    <row r="11041" spans="1:11" hidden="1">
      <c r="A11041" t="s">
        <v>664</v>
      </c>
      <c r="B11041" t="s">
        <v>663</v>
      </c>
      <c r="C11041">
        <v>182</v>
      </c>
      <c r="D11041" t="s">
        <v>54</v>
      </c>
      <c r="E11041">
        <v>2.3639999999999999</v>
      </c>
      <c r="F11041">
        <v>-0.91600000000000004</v>
      </c>
      <c r="G11041">
        <v>-0.34849999999999998</v>
      </c>
      <c r="H11041">
        <v>1.3899999999999999E-2</v>
      </c>
      <c r="I11041">
        <v>1E-4</v>
      </c>
      <c r="J11041">
        <v>-1.0800000000000001E-2</v>
      </c>
      <c r="K11041">
        <v>-6.1883999999999997</v>
      </c>
    </row>
    <row r="11042" spans="1:11" hidden="1">
      <c r="A11042" t="s">
        <v>664</v>
      </c>
      <c r="B11042" t="s">
        <v>663</v>
      </c>
      <c r="C11042">
        <v>182</v>
      </c>
      <c r="D11042" t="s">
        <v>54</v>
      </c>
      <c r="E11042">
        <v>2.8</v>
      </c>
      <c r="F11042">
        <v>-0.91600000000000004</v>
      </c>
      <c r="G11042">
        <v>-1.1372</v>
      </c>
      <c r="H11042">
        <v>1.3899999999999999E-2</v>
      </c>
      <c r="I11042">
        <v>1E-4</v>
      </c>
      <c r="J11042">
        <v>-1.6799999999999999E-2</v>
      </c>
      <c r="K11042">
        <v>-5.8258999999999999</v>
      </c>
    </row>
    <row r="11043" spans="1:11" hidden="1">
      <c r="A11043" t="s">
        <v>664</v>
      </c>
      <c r="B11043" t="s">
        <v>663</v>
      </c>
      <c r="C11043">
        <v>182</v>
      </c>
      <c r="D11043" t="s">
        <v>54</v>
      </c>
      <c r="E11043">
        <v>2.8</v>
      </c>
      <c r="F11043">
        <v>-0.28170000000000001</v>
      </c>
      <c r="G11043">
        <v>-4.5042999999999997</v>
      </c>
      <c r="H11043">
        <v>-4.8300000000000003E-2</v>
      </c>
      <c r="I11043">
        <v>1E-4</v>
      </c>
      <c r="J11043">
        <v>-7.4200000000000002E-2</v>
      </c>
      <c r="K11043">
        <v>-5.8258999999999999</v>
      </c>
    </row>
    <row r="11044" spans="1:11" hidden="1">
      <c r="A11044" t="s">
        <v>664</v>
      </c>
      <c r="B11044" t="s">
        <v>663</v>
      </c>
      <c r="C11044">
        <v>182</v>
      </c>
      <c r="D11044" t="s">
        <v>54</v>
      </c>
      <c r="E11044">
        <v>3.2360000000000002</v>
      </c>
      <c r="F11044">
        <v>-0.28170000000000001</v>
      </c>
      <c r="G11044">
        <v>-4.8224999999999998</v>
      </c>
      <c r="H11044">
        <v>-4.8300000000000003E-2</v>
      </c>
      <c r="I11044">
        <v>1E-4</v>
      </c>
      <c r="J11044">
        <v>-5.3100000000000001E-2</v>
      </c>
      <c r="K11044">
        <v>-3.7698</v>
      </c>
    </row>
    <row r="11045" spans="1:11" hidden="1">
      <c r="A11045" t="s">
        <v>664</v>
      </c>
      <c r="B11045" t="s">
        <v>663</v>
      </c>
      <c r="C11045">
        <v>182</v>
      </c>
      <c r="D11045" t="s">
        <v>54</v>
      </c>
      <c r="E11045">
        <v>3.6720000000000002</v>
      </c>
      <c r="F11045">
        <v>-0.28170000000000001</v>
      </c>
      <c r="G11045">
        <v>-5.1406999999999998</v>
      </c>
      <c r="H11045">
        <v>-4.8300000000000003E-2</v>
      </c>
      <c r="I11045">
        <v>1E-4</v>
      </c>
      <c r="J11045">
        <v>-3.2099999999999997E-2</v>
      </c>
      <c r="K11045">
        <v>-1.575</v>
      </c>
    </row>
    <row r="11046" spans="1:11" hidden="1">
      <c r="A11046" t="s">
        <v>664</v>
      </c>
      <c r="B11046" t="s">
        <v>663</v>
      </c>
      <c r="C11046">
        <v>182</v>
      </c>
      <c r="D11046" t="s">
        <v>54</v>
      </c>
      <c r="E11046">
        <v>4.1079999999999997</v>
      </c>
      <c r="F11046">
        <v>-0.28170000000000001</v>
      </c>
      <c r="G11046">
        <v>-5.4588999999999999</v>
      </c>
      <c r="H11046">
        <v>-4.8300000000000003E-2</v>
      </c>
      <c r="I11046">
        <v>1E-4</v>
      </c>
      <c r="J11046">
        <v>-1.0999999999999999E-2</v>
      </c>
      <c r="K11046">
        <v>0.75849999999999995</v>
      </c>
    </row>
    <row r="11047" spans="1:11" hidden="1">
      <c r="A11047" t="s">
        <v>664</v>
      </c>
      <c r="B11047" t="s">
        <v>663</v>
      </c>
      <c r="C11047">
        <v>182</v>
      </c>
      <c r="D11047" t="s">
        <v>54</v>
      </c>
      <c r="E11047">
        <v>4.5438999999999998</v>
      </c>
      <c r="F11047">
        <v>-0.28170000000000001</v>
      </c>
      <c r="G11047">
        <v>-5.7770999999999999</v>
      </c>
      <c r="H11047">
        <v>-4.8300000000000003E-2</v>
      </c>
      <c r="I11047">
        <v>1E-4</v>
      </c>
      <c r="J11047">
        <v>1.09E-2</v>
      </c>
      <c r="K11047">
        <v>3.2307000000000001</v>
      </c>
    </row>
    <row r="11048" spans="1:11" hidden="1">
      <c r="A11048" t="s">
        <v>664</v>
      </c>
      <c r="B11048" t="s">
        <v>663</v>
      </c>
      <c r="C11048">
        <v>182</v>
      </c>
      <c r="D11048" t="s">
        <v>54</v>
      </c>
      <c r="E11048">
        <v>4.9798999999999998</v>
      </c>
      <c r="F11048">
        <v>-0.28170000000000001</v>
      </c>
      <c r="G11048">
        <v>-6.0952999999999999</v>
      </c>
      <c r="H11048">
        <v>-4.8300000000000003E-2</v>
      </c>
      <c r="I11048">
        <v>1E-4</v>
      </c>
      <c r="J11048">
        <v>3.32E-2</v>
      </c>
      <c r="K11048">
        <v>5.8415999999999997</v>
      </c>
    </row>
    <row r="11049" spans="1:11" hidden="1">
      <c r="A11049" t="s">
        <v>664</v>
      </c>
      <c r="B11049" t="s">
        <v>663</v>
      </c>
      <c r="C11049">
        <v>182</v>
      </c>
      <c r="D11049" t="s">
        <v>54</v>
      </c>
      <c r="E11049">
        <v>5.4158999999999997</v>
      </c>
      <c r="F11049">
        <v>-0.28170000000000001</v>
      </c>
      <c r="G11049">
        <v>-6.4135</v>
      </c>
      <c r="H11049">
        <v>-4.8300000000000003E-2</v>
      </c>
      <c r="I11049">
        <v>1E-4</v>
      </c>
      <c r="J11049">
        <v>5.5599999999999997E-2</v>
      </c>
      <c r="K11049">
        <v>8.5913000000000004</v>
      </c>
    </row>
    <row r="11050" spans="1:11" hidden="1">
      <c r="A11050" t="s">
        <v>664</v>
      </c>
      <c r="B11050" t="s">
        <v>663</v>
      </c>
      <c r="C11050">
        <v>182</v>
      </c>
      <c r="D11050" t="s">
        <v>55</v>
      </c>
      <c r="E11050">
        <v>0.18410000000000001</v>
      </c>
      <c r="F11050">
        <v>-0.9365</v>
      </c>
      <c r="G11050">
        <v>9.3353000000000002</v>
      </c>
      <c r="H11050">
        <v>1.38E-2</v>
      </c>
      <c r="I11050">
        <v>1E-4</v>
      </c>
      <c r="J11050">
        <v>1.9199999999999998E-2</v>
      </c>
      <c r="K11050">
        <v>4.1421999999999999</v>
      </c>
    </row>
    <row r="11051" spans="1:11" hidden="1">
      <c r="A11051" t="s">
        <v>664</v>
      </c>
      <c r="B11051" t="s">
        <v>663</v>
      </c>
      <c r="C11051">
        <v>182</v>
      </c>
      <c r="D11051" t="s">
        <v>55</v>
      </c>
      <c r="E11051">
        <v>0.62009999999999998</v>
      </c>
      <c r="F11051">
        <v>-0.9365</v>
      </c>
      <c r="G11051">
        <v>8.1493000000000002</v>
      </c>
      <c r="H11051">
        <v>1.38E-2</v>
      </c>
      <c r="I11051">
        <v>1E-4</v>
      </c>
      <c r="J11051">
        <v>1.32E-2</v>
      </c>
      <c r="K11051">
        <v>0.29659999999999997</v>
      </c>
    </row>
    <row r="11052" spans="1:11" hidden="1">
      <c r="A11052" t="s">
        <v>664</v>
      </c>
      <c r="B11052" t="s">
        <v>663</v>
      </c>
      <c r="C11052">
        <v>182</v>
      </c>
      <c r="D11052" t="s">
        <v>55</v>
      </c>
      <c r="E11052">
        <v>1.0561</v>
      </c>
      <c r="F11052">
        <v>-0.9365</v>
      </c>
      <c r="G11052">
        <v>6.0503</v>
      </c>
      <c r="H11052">
        <v>1.38E-2</v>
      </c>
      <c r="I11052">
        <v>1E-4</v>
      </c>
      <c r="J11052">
        <v>7.1999999999999998E-3</v>
      </c>
      <c r="K11052">
        <v>-2.8279000000000001</v>
      </c>
    </row>
    <row r="11053" spans="1:11" hidden="1">
      <c r="A11053" t="s">
        <v>664</v>
      </c>
      <c r="B11053" t="s">
        <v>663</v>
      </c>
      <c r="C11053">
        <v>182</v>
      </c>
      <c r="D11053" t="s">
        <v>55</v>
      </c>
      <c r="E11053">
        <v>1.4921</v>
      </c>
      <c r="F11053">
        <v>-0.9365</v>
      </c>
      <c r="G11053">
        <v>3.6819000000000002</v>
      </c>
      <c r="H11053">
        <v>1.38E-2</v>
      </c>
      <c r="I11053">
        <v>1E-4</v>
      </c>
      <c r="J11053">
        <v>1.1999999999999999E-3</v>
      </c>
      <c r="K11053">
        <v>-4.9494999999999996</v>
      </c>
    </row>
    <row r="11054" spans="1:11" hidden="1">
      <c r="A11054" t="s">
        <v>664</v>
      </c>
      <c r="B11054" t="s">
        <v>663</v>
      </c>
      <c r="C11054">
        <v>182</v>
      </c>
      <c r="D11054" t="s">
        <v>55</v>
      </c>
      <c r="E11054">
        <v>1.9279999999999999</v>
      </c>
      <c r="F11054">
        <v>-0.9365</v>
      </c>
      <c r="G11054">
        <v>1.3285</v>
      </c>
      <c r="H11054">
        <v>1.38E-2</v>
      </c>
      <c r="I11054">
        <v>1E-4</v>
      </c>
      <c r="J11054">
        <v>-4.8999999999999998E-3</v>
      </c>
      <c r="K11054">
        <v>-6.0388000000000002</v>
      </c>
    </row>
    <row r="11055" spans="1:11" hidden="1">
      <c r="A11055" t="s">
        <v>664</v>
      </c>
      <c r="B11055" t="s">
        <v>663</v>
      </c>
      <c r="C11055">
        <v>182</v>
      </c>
      <c r="D11055" t="s">
        <v>55</v>
      </c>
      <c r="E11055">
        <v>2.3639999999999999</v>
      </c>
      <c r="F11055">
        <v>-0.9365</v>
      </c>
      <c r="G11055">
        <v>-0.40100000000000002</v>
      </c>
      <c r="H11055">
        <v>1.38E-2</v>
      </c>
      <c r="I11055">
        <v>1E-4</v>
      </c>
      <c r="J11055">
        <v>-1.09E-2</v>
      </c>
      <c r="K11055">
        <v>-6.2068000000000003</v>
      </c>
    </row>
    <row r="11056" spans="1:11" hidden="1">
      <c r="A11056" t="s">
        <v>664</v>
      </c>
      <c r="B11056" t="s">
        <v>663</v>
      </c>
      <c r="C11056">
        <v>182</v>
      </c>
      <c r="D11056" t="s">
        <v>55</v>
      </c>
      <c r="E11056">
        <v>2.8</v>
      </c>
      <c r="F11056">
        <v>-0.9365</v>
      </c>
      <c r="G11056">
        <v>-1.1897</v>
      </c>
      <c r="H11056">
        <v>1.38E-2</v>
      </c>
      <c r="I11056">
        <v>1E-4</v>
      </c>
      <c r="J11056">
        <v>-1.7000000000000001E-2</v>
      </c>
      <c r="K11056">
        <v>-5.8303000000000003</v>
      </c>
    </row>
    <row r="11057" spans="1:11" hidden="1">
      <c r="A11057" t="s">
        <v>664</v>
      </c>
      <c r="B11057" t="s">
        <v>663</v>
      </c>
      <c r="C11057">
        <v>182</v>
      </c>
      <c r="D11057" t="s">
        <v>55</v>
      </c>
      <c r="E11057">
        <v>2.8</v>
      </c>
      <c r="F11057">
        <v>-0.29509999999999997</v>
      </c>
      <c r="G11057">
        <v>-4.5568</v>
      </c>
      <c r="H11057">
        <v>-5.1200000000000002E-2</v>
      </c>
      <c r="I11057">
        <v>1E-4</v>
      </c>
      <c r="J11057">
        <v>-7.8299999999999995E-2</v>
      </c>
      <c r="K11057">
        <v>-5.8303000000000003</v>
      </c>
    </row>
    <row r="11058" spans="1:11" hidden="1">
      <c r="A11058" t="s">
        <v>664</v>
      </c>
      <c r="B11058" t="s">
        <v>663</v>
      </c>
      <c r="C11058">
        <v>182</v>
      </c>
      <c r="D11058" t="s">
        <v>55</v>
      </c>
      <c r="E11058">
        <v>3.2360000000000002</v>
      </c>
      <c r="F11058">
        <v>-0.29509999999999997</v>
      </c>
      <c r="G11058">
        <v>-4.875</v>
      </c>
      <c r="H11058">
        <v>-5.1200000000000002E-2</v>
      </c>
      <c r="I11058">
        <v>1E-4</v>
      </c>
      <c r="J11058">
        <v>-5.6000000000000001E-2</v>
      </c>
      <c r="K11058">
        <v>-3.7972000000000001</v>
      </c>
    </row>
    <row r="11059" spans="1:11" hidden="1">
      <c r="A11059" t="s">
        <v>664</v>
      </c>
      <c r="B11059" t="s">
        <v>663</v>
      </c>
      <c r="C11059">
        <v>182</v>
      </c>
      <c r="D11059" t="s">
        <v>55</v>
      </c>
      <c r="E11059">
        <v>3.6720000000000002</v>
      </c>
      <c r="F11059">
        <v>-0.29509999999999997</v>
      </c>
      <c r="G11059">
        <v>-5.1932</v>
      </c>
      <c r="H11059">
        <v>-5.1200000000000002E-2</v>
      </c>
      <c r="I11059">
        <v>1E-4</v>
      </c>
      <c r="J11059">
        <v>-3.3700000000000001E-2</v>
      </c>
      <c r="K11059">
        <v>-1.6253</v>
      </c>
    </row>
    <row r="11060" spans="1:11" hidden="1">
      <c r="A11060" t="s">
        <v>664</v>
      </c>
      <c r="B11060" t="s">
        <v>663</v>
      </c>
      <c r="C11060">
        <v>182</v>
      </c>
      <c r="D11060" t="s">
        <v>55</v>
      </c>
      <c r="E11060">
        <v>4.1079999999999997</v>
      </c>
      <c r="F11060">
        <v>-0.29509999999999997</v>
      </c>
      <c r="G11060">
        <v>-5.5114000000000001</v>
      </c>
      <c r="H11060">
        <v>-5.1200000000000002E-2</v>
      </c>
      <c r="I11060">
        <v>1E-4</v>
      </c>
      <c r="J11060">
        <v>-1.14E-2</v>
      </c>
      <c r="K11060">
        <v>0.68530000000000002</v>
      </c>
    </row>
    <row r="11061" spans="1:11" hidden="1">
      <c r="A11061" t="s">
        <v>664</v>
      </c>
      <c r="B11061" t="s">
        <v>663</v>
      </c>
      <c r="C11061">
        <v>182</v>
      </c>
      <c r="D11061" t="s">
        <v>55</v>
      </c>
      <c r="E11061">
        <v>4.5438999999999998</v>
      </c>
      <c r="F11061">
        <v>-0.29509999999999997</v>
      </c>
      <c r="G11061">
        <v>-5.8296000000000001</v>
      </c>
      <c r="H11061">
        <v>-5.1200000000000002E-2</v>
      </c>
      <c r="I11061">
        <v>1E-4</v>
      </c>
      <c r="J11061">
        <v>1.01E-2</v>
      </c>
      <c r="K11061">
        <v>3.1347</v>
      </c>
    </row>
    <row r="11062" spans="1:11" hidden="1">
      <c r="A11062" t="s">
        <v>664</v>
      </c>
      <c r="B11062" t="s">
        <v>663</v>
      </c>
      <c r="C11062">
        <v>182</v>
      </c>
      <c r="D11062" t="s">
        <v>55</v>
      </c>
      <c r="E11062">
        <v>4.9798999999999998</v>
      </c>
      <c r="F11062">
        <v>-0.29509999999999997</v>
      </c>
      <c r="G11062">
        <v>-6.1478000000000002</v>
      </c>
      <c r="H11062">
        <v>-5.1200000000000002E-2</v>
      </c>
      <c r="I11062">
        <v>1E-4</v>
      </c>
      <c r="J11062">
        <v>3.1099999999999999E-2</v>
      </c>
      <c r="K11062">
        <v>5.7226999999999997</v>
      </c>
    </row>
    <row r="11063" spans="1:11" hidden="1">
      <c r="A11063" t="s">
        <v>664</v>
      </c>
      <c r="B11063" t="s">
        <v>663</v>
      </c>
      <c r="C11063">
        <v>182</v>
      </c>
      <c r="D11063" t="s">
        <v>55</v>
      </c>
      <c r="E11063">
        <v>5.4158999999999997</v>
      </c>
      <c r="F11063">
        <v>-0.29509999999999997</v>
      </c>
      <c r="G11063">
        <v>-6.4660000000000002</v>
      </c>
      <c r="H11063">
        <v>-5.1200000000000002E-2</v>
      </c>
      <c r="I11063">
        <v>1E-4</v>
      </c>
      <c r="J11063">
        <v>5.2200000000000003E-2</v>
      </c>
      <c r="K11063">
        <v>8.4496000000000002</v>
      </c>
    </row>
    <row r="11064" spans="1:11" hidden="1">
      <c r="A11064" t="s">
        <v>664</v>
      </c>
      <c r="B11064" t="s">
        <v>663</v>
      </c>
      <c r="C11064">
        <v>182</v>
      </c>
      <c r="D11064" t="s">
        <v>56</v>
      </c>
      <c r="E11064">
        <v>0.18410000000000001</v>
      </c>
      <c r="F11064">
        <v>-0.91600000000000004</v>
      </c>
      <c r="G11064">
        <v>9.3878000000000004</v>
      </c>
      <c r="H11064">
        <v>1.3899999999999999E-2</v>
      </c>
      <c r="I11064">
        <v>1E-4</v>
      </c>
      <c r="J11064">
        <v>1.9400000000000001E-2</v>
      </c>
      <c r="K11064">
        <v>4.2751000000000001</v>
      </c>
    </row>
    <row r="11065" spans="1:11" hidden="1">
      <c r="A11065" t="s">
        <v>664</v>
      </c>
      <c r="B11065" t="s">
        <v>663</v>
      </c>
      <c r="C11065">
        <v>182</v>
      </c>
      <c r="D11065" t="s">
        <v>56</v>
      </c>
      <c r="E11065">
        <v>0.62009999999999998</v>
      </c>
      <c r="F11065">
        <v>-0.91600000000000004</v>
      </c>
      <c r="G11065">
        <v>8.2018000000000004</v>
      </c>
      <c r="H11065">
        <v>1.3899999999999999E-2</v>
      </c>
      <c r="I11065">
        <v>1E-4</v>
      </c>
      <c r="J11065">
        <v>1.3299999999999999E-2</v>
      </c>
      <c r="K11065">
        <v>0.40649999999999997</v>
      </c>
    </row>
    <row r="11066" spans="1:11" hidden="1">
      <c r="A11066" t="s">
        <v>664</v>
      </c>
      <c r="B11066" t="s">
        <v>663</v>
      </c>
      <c r="C11066">
        <v>182</v>
      </c>
      <c r="D11066" t="s">
        <v>56</v>
      </c>
      <c r="E11066">
        <v>1.0561</v>
      </c>
      <c r="F11066">
        <v>-0.91600000000000004</v>
      </c>
      <c r="G11066">
        <v>6.1028000000000002</v>
      </c>
      <c r="H11066">
        <v>1.3899999999999999E-2</v>
      </c>
      <c r="I11066">
        <v>1E-4</v>
      </c>
      <c r="J11066">
        <v>7.1999999999999998E-3</v>
      </c>
      <c r="K11066">
        <v>-2.7408000000000001</v>
      </c>
    </row>
    <row r="11067" spans="1:11" hidden="1">
      <c r="A11067" t="s">
        <v>664</v>
      </c>
      <c r="B11067" t="s">
        <v>663</v>
      </c>
      <c r="C11067">
        <v>182</v>
      </c>
      <c r="D11067" t="s">
        <v>56</v>
      </c>
      <c r="E11067">
        <v>1.4921</v>
      </c>
      <c r="F11067">
        <v>-0.91600000000000004</v>
      </c>
      <c r="G11067">
        <v>3.7343999999999999</v>
      </c>
      <c r="H11067">
        <v>1.3899999999999999E-2</v>
      </c>
      <c r="I11067">
        <v>1E-4</v>
      </c>
      <c r="J11067">
        <v>1.1999999999999999E-3</v>
      </c>
      <c r="K11067">
        <v>-4.8853</v>
      </c>
    </row>
    <row r="11068" spans="1:11" hidden="1">
      <c r="A11068" t="s">
        <v>664</v>
      </c>
      <c r="B11068" t="s">
        <v>663</v>
      </c>
      <c r="C11068">
        <v>182</v>
      </c>
      <c r="D11068" t="s">
        <v>56</v>
      </c>
      <c r="E11068">
        <v>1.9279999999999999</v>
      </c>
      <c r="F11068">
        <v>-0.91600000000000004</v>
      </c>
      <c r="G11068">
        <v>1.381</v>
      </c>
      <c r="H11068">
        <v>1.3899999999999999E-2</v>
      </c>
      <c r="I11068">
        <v>1E-4</v>
      </c>
      <c r="J11068">
        <v>-4.7999999999999996E-3</v>
      </c>
      <c r="K11068">
        <v>-5.9974999999999996</v>
      </c>
    </row>
    <row r="11069" spans="1:11" hidden="1">
      <c r="A11069" t="s">
        <v>664</v>
      </c>
      <c r="B11069" t="s">
        <v>663</v>
      </c>
      <c r="C11069">
        <v>182</v>
      </c>
      <c r="D11069" t="s">
        <v>56</v>
      </c>
      <c r="E11069">
        <v>2.3639999999999999</v>
      </c>
      <c r="F11069">
        <v>-0.91600000000000004</v>
      </c>
      <c r="G11069">
        <v>-0.34849999999999998</v>
      </c>
      <c r="H11069">
        <v>1.3899999999999999E-2</v>
      </c>
      <c r="I11069">
        <v>1E-4</v>
      </c>
      <c r="J11069">
        <v>-1.0800000000000001E-2</v>
      </c>
      <c r="K11069">
        <v>-6.1883999999999997</v>
      </c>
    </row>
    <row r="11070" spans="1:11" hidden="1">
      <c r="A11070" t="s">
        <v>664</v>
      </c>
      <c r="B11070" t="s">
        <v>663</v>
      </c>
      <c r="C11070">
        <v>182</v>
      </c>
      <c r="D11070" t="s">
        <v>56</v>
      </c>
      <c r="E11070">
        <v>2.8</v>
      </c>
      <c r="F11070">
        <v>-0.91600000000000004</v>
      </c>
      <c r="G11070">
        <v>-1.1372</v>
      </c>
      <c r="H11070">
        <v>1.3899999999999999E-2</v>
      </c>
      <c r="I11070">
        <v>1E-4</v>
      </c>
      <c r="J11070">
        <v>-1.6799999999999999E-2</v>
      </c>
      <c r="K11070">
        <v>-5.8258999999999999</v>
      </c>
    </row>
    <row r="11071" spans="1:11" hidden="1">
      <c r="A11071" t="s">
        <v>664</v>
      </c>
      <c r="B11071" t="s">
        <v>663</v>
      </c>
      <c r="C11071">
        <v>182</v>
      </c>
      <c r="D11071" t="s">
        <v>56</v>
      </c>
      <c r="E11071">
        <v>2.8</v>
      </c>
      <c r="F11071">
        <v>-0.28170000000000001</v>
      </c>
      <c r="G11071">
        <v>-4.5042999999999997</v>
      </c>
      <c r="H11071">
        <v>-4.8300000000000003E-2</v>
      </c>
      <c r="I11071">
        <v>1E-4</v>
      </c>
      <c r="J11071">
        <v>-7.4200000000000002E-2</v>
      </c>
      <c r="K11071">
        <v>-5.8258999999999999</v>
      </c>
    </row>
    <row r="11072" spans="1:11" hidden="1">
      <c r="A11072" t="s">
        <v>664</v>
      </c>
      <c r="B11072" t="s">
        <v>663</v>
      </c>
      <c r="C11072">
        <v>182</v>
      </c>
      <c r="D11072" t="s">
        <v>56</v>
      </c>
      <c r="E11072">
        <v>3.2360000000000002</v>
      </c>
      <c r="F11072">
        <v>-0.28170000000000001</v>
      </c>
      <c r="G11072">
        <v>-4.8224999999999998</v>
      </c>
      <c r="H11072">
        <v>-4.8300000000000003E-2</v>
      </c>
      <c r="I11072">
        <v>1E-4</v>
      </c>
      <c r="J11072">
        <v>-5.3100000000000001E-2</v>
      </c>
      <c r="K11072">
        <v>-3.7698</v>
      </c>
    </row>
    <row r="11073" spans="1:11" hidden="1">
      <c r="A11073" t="s">
        <v>664</v>
      </c>
      <c r="B11073" t="s">
        <v>663</v>
      </c>
      <c r="C11073">
        <v>182</v>
      </c>
      <c r="D11073" t="s">
        <v>56</v>
      </c>
      <c r="E11073">
        <v>3.6720000000000002</v>
      </c>
      <c r="F11073">
        <v>-0.28170000000000001</v>
      </c>
      <c r="G11073">
        <v>-5.1406999999999998</v>
      </c>
      <c r="H11073">
        <v>-4.8300000000000003E-2</v>
      </c>
      <c r="I11073">
        <v>1E-4</v>
      </c>
      <c r="J11073">
        <v>-3.2099999999999997E-2</v>
      </c>
      <c r="K11073">
        <v>-1.575</v>
      </c>
    </row>
    <row r="11074" spans="1:11" hidden="1">
      <c r="A11074" t="s">
        <v>664</v>
      </c>
      <c r="B11074" t="s">
        <v>663</v>
      </c>
      <c r="C11074">
        <v>182</v>
      </c>
      <c r="D11074" t="s">
        <v>56</v>
      </c>
      <c r="E11074">
        <v>4.1079999999999997</v>
      </c>
      <c r="F11074">
        <v>-0.28170000000000001</v>
      </c>
      <c r="G11074">
        <v>-5.4588999999999999</v>
      </c>
      <c r="H11074">
        <v>-4.8300000000000003E-2</v>
      </c>
      <c r="I11074">
        <v>1E-4</v>
      </c>
      <c r="J11074">
        <v>-1.0999999999999999E-2</v>
      </c>
      <c r="K11074">
        <v>0.75849999999999995</v>
      </c>
    </row>
    <row r="11075" spans="1:11" hidden="1">
      <c r="A11075" t="s">
        <v>664</v>
      </c>
      <c r="B11075" t="s">
        <v>663</v>
      </c>
      <c r="C11075">
        <v>182</v>
      </c>
      <c r="D11075" t="s">
        <v>56</v>
      </c>
      <c r="E11075">
        <v>4.5438999999999998</v>
      </c>
      <c r="F11075">
        <v>-0.28170000000000001</v>
      </c>
      <c r="G11075">
        <v>-5.7770999999999999</v>
      </c>
      <c r="H11075">
        <v>-4.8300000000000003E-2</v>
      </c>
      <c r="I11075">
        <v>1E-4</v>
      </c>
      <c r="J11075">
        <v>1.09E-2</v>
      </c>
      <c r="K11075">
        <v>3.2307000000000001</v>
      </c>
    </row>
    <row r="11076" spans="1:11" hidden="1">
      <c r="A11076" t="s">
        <v>664</v>
      </c>
      <c r="B11076" t="s">
        <v>663</v>
      </c>
      <c r="C11076">
        <v>182</v>
      </c>
      <c r="D11076" t="s">
        <v>56</v>
      </c>
      <c r="E11076">
        <v>4.9798999999999998</v>
      </c>
      <c r="F11076">
        <v>-0.28170000000000001</v>
      </c>
      <c r="G11076">
        <v>-6.0952999999999999</v>
      </c>
      <c r="H11076">
        <v>-4.8300000000000003E-2</v>
      </c>
      <c r="I11076">
        <v>1E-4</v>
      </c>
      <c r="J11076">
        <v>3.32E-2</v>
      </c>
      <c r="K11076">
        <v>5.8415999999999997</v>
      </c>
    </row>
    <row r="11077" spans="1:11" hidden="1">
      <c r="A11077" t="s">
        <v>664</v>
      </c>
      <c r="B11077" t="s">
        <v>663</v>
      </c>
      <c r="C11077">
        <v>182</v>
      </c>
      <c r="D11077" t="s">
        <v>56</v>
      </c>
      <c r="E11077">
        <v>5.4158999999999997</v>
      </c>
      <c r="F11077">
        <v>-0.28170000000000001</v>
      </c>
      <c r="G11077">
        <v>-6.4135</v>
      </c>
      <c r="H11077">
        <v>-4.8300000000000003E-2</v>
      </c>
      <c r="I11077">
        <v>1E-4</v>
      </c>
      <c r="J11077">
        <v>5.5599999999999997E-2</v>
      </c>
      <c r="K11077">
        <v>8.5913000000000004</v>
      </c>
    </row>
    <row r="11078" spans="1:11" hidden="1">
      <c r="A11078" t="s">
        <v>664</v>
      </c>
      <c r="B11078" t="s">
        <v>663</v>
      </c>
      <c r="C11078">
        <v>182</v>
      </c>
      <c r="D11078" t="s">
        <v>57</v>
      </c>
      <c r="E11078">
        <v>0.18410000000000001</v>
      </c>
      <c r="F11078">
        <v>-0.9365</v>
      </c>
      <c r="G11078">
        <v>9.3353000000000002</v>
      </c>
      <c r="H11078">
        <v>1.38E-2</v>
      </c>
      <c r="I11078">
        <v>1E-4</v>
      </c>
      <c r="J11078">
        <v>1.9199999999999998E-2</v>
      </c>
      <c r="K11078">
        <v>4.1421999999999999</v>
      </c>
    </row>
    <row r="11079" spans="1:11" hidden="1">
      <c r="A11079" t="s">
        <v>664</v>
      </c>
      <c r="B11079" t="s">
        <v>663</v>
      </c>
      <c r="C11079">
        <v>182</v>
      </c>
      <c r="D11079" t="s">
        <v>57</v>
      </c>
      <c r="E11079">
        <v>0.62009999999999998</v>
      </c>
      <c r="F11079">
        <v>-0.9365</v>
      </c>
      <c r="G11079">
        <v>8.1493000000000002</v>
      </c>
      <c r="H11079">
        <v>1.38E-2</v>
      </c>
      <c r="I11079">
        <v>1E-4</v>
      </c>
      <c r="J11079">
        <v>1.32E-2</v>
      </c>
      <c r="K11079">
        <v>0.29659999999999997</v>
      </c>
    </row>
    <row r="11080" spans="1:11" hidden="1">
      <c r="A11080" t="s">
        <v>664</v>
      </c>
      <c r="B11080" t="s">
        <v>663</v>
      </c>
      <c r="C11080">
        <v>182</v>
      </c>
      <c r="D11080" t="s">
        <v>57</v>
      </c>
      <c r="E11080">
        <v>1.0561</v>
      </c>
      <c r="F11080">
        <v>-0.9365</v>
      </c>
      <c r="G11080">
        <v>6.0503</v>
      </c>
      <c r="H11080">
        <v>1.38E-2</v>
      </c>
      <c r="I11080">
        <v>1E-4</v>
      </c>
      <c r="J11080">
        <v>7.1999999999999998E-3</v>
      </c>
      <c r="K11080">
        <v>-2.8279000000000001</v>
      </c>
    </row>
    <row r="11081" spans="1:11" hidden="1">
      <c r="A11081" t="s">
        <v>664</v>
      </c>
      <c r="B11081" t="s">
        <v>663</v>
      </c>
      <c r="C11081">
        <v>182</v>
      </c>
      <c r="D11081" t="s">
        <v>57</v>
      </c>
      <c r="E11081">
        <v>1.4921</v>
      </c>
      <c r="F11081">
        <v>-0.9365</v>
      </c>
      <c r="G11081">
        <v>3.6819000000000002</v>
      </c>
      <c r="H11081">
        <v>1.38E-2</v>
      </c>
      <c r="I11081">
        <v>1E-4</v>
      </c>
      <c r="J11081">
        <v>1.1999999999999999E-3</v>
      </c>
      <c r="K11081">
        <v>-4.9494999999999996</v>
      </c>
    </row>
    <row r="11082" spans="1:11" hidden="1">
      <c r="A11082" t="s">
        <v>664</v>
      </c>
      <c r="B11082" t="s">
        <v>663</v>
      </c>
      <c r="C11082">
        <v>182</v>
      </c>
      <c r="D11082" t="s">
        <v>57</v>
      </c>
      <c r="E11082">
        <v>1.9279999999999999</v>
      </c>
      <c r="F11082">
        <v>-0.9365</v>
      </c>
      <c r="G11082">
        <v>1.3285</v>
      </c>
      <c r="H11082">
        <v>1.38E-2</v>
      </c>
      <c r="I11082">
        <v>1E-4</v>
      </c>
      <c r="J11082">
        <v>-4.8999999999999998E-3</v>
      </c>
      <c r="K11082">
        <v>-6.0388000000000002</v>
      </c>
    </row>
    <row r="11083" spans="1:11" hidden="1">
      <c r="A11083" t="s">
        <v>664</v>
      </c>
      <c r="B11083" t="s">
        <v>663</v>
      </c>
      <c r="C11083">
        <v>182</v>
      </c>
      <c r="D11083" t="s">
        <v>57</v>
      </c>
      <c r="E11083">
        <v>2.3639999999999999</v>
      </c>
      <c r="F11083">
        <v>-0.9365</v>
      </c>
      <c r="G11083">
        <v>-0.40100000000000002</v>
      </c>
      <c r="H11083">
        <v>1.38E-2</v>
      </c>
      <c r="I11083">
        <v>1E-4</v>
      </c>
      <c r="J11083">
        <v>-1.09E-2</v>
      </c>
      <c r="K11083">
        <v>-6.2068000000000003</v>
      </c>
    </row>
    <row r="11084" spans="1:11" hidden="1">
      <c r="A11084" t="s">
        <v>664</v>
      </c>
      <c r="B11084" t="s">
        <v>663</v>
      </c>
      <c r="C11084">
        <v>182</v>
      </c>
      <c r="D11084" t="s">
        <v>57</v>
      </c>
      <c r="E11084">
        <v>2.8</v>
      </c>
      <c r="F11084">
        <v>-0.9365</v>
      </c>
      <c r="G11084">
        <v>-1.1897</v>
      </c>
      <c r="H11084">
        <v>1.38E-2</v>
      </c>
      <c r="I11084">
        <v>1E-4</v>
      </c>
      <c r="J11084">
        <v>-1.7000000000000001E-2</v>
      </c>
      <c r="K11084">
        <v>-5.8303000000000003</v>
      </c>
    </row>
    <row r="11085" spans="1:11" hidden="1">
      <c r="A11085" t="s">
        <v>664</v>
      </c>
      <c r="B11085" t="s">
        <v>663</v>
      </c>
      <c r="C11085">
        <v>182</v>
      </c>
      <c r="D11085" t="s">
        <v>57</v>
      </c>
      <c r="E11085">
        <v>2.8</v>
      </c>
      <c r="F11085">
        <v>-0.29509999999999997</v>
      </c>
      <c r="G11085">
        <v>-4.5568</v>
      </c>
      <c r="H11085">
        <v>-5.1200000000000002E-2</v>
      </c>
      <c r="I11085">
        <v>1E-4</v>
      </c>
      <c r="J11085">
        <v>-7.8299999999999995E-2</v>
      </c>
      <c r="K11085">
        <v>-5.8303000000000003</v>
      </c>
    </row>
    <row r="11086" spans="1:11" hidden="1">
      <c r="A11086" t="s">
        <v>664</v>
      </c>
      <c r="B11086" t="s">
        <v>663</v>
      </c>
      <c r="C11086">
        <v>182</v>
      </c>
      <c r="D11086" t="s">
        <v>57</v>
      </c>
      <c r="E11086">
        <v>3.2360000000000002</v>
      </c>
      <c r="F11086">
        <v>-0.29509999999999997</v>
      </c>
      <c r="G11086">
        <v>-4.875</v>
      </c>
      <c r="H11086">
        <v>-5.1200000000000002E-2</v>
      </c>
      <c r="I11086">
        <v>1E-4</v>
      </c>
      <c r="J11086">
        <v>-5.6000000000000001E-2</v>
      </c>
      <c r="K11086">
        <v>-3.7972000000000001</v>
      </c>
    </row>
    <row r="11087" spans="1:11" hidden="1">
      <c r="A11087" t="s">
        <v>664</v>
      </c>
      <c r="B11087" t="s">
        <v>663</v>
      </c>
      <c r="C11087">
        <v>182</v>
      </c>
      <c r="D11087" t="s">
        <v>57</v>
      </c>
      <c r="E11087">
        <v>3.6720000000000002</v>
      </c>
      <c r="F11087">
        <v>-0.29509999999999997</v>
      </c>
      <c r="G11087">
        <v>-5.1932</v>
      </c>
      <c r="H11087">
        <v>-5.1200000000000002E-2</v>
      </c>
      <c r="I11087">
        <v>1E-4</v>
      </c>
      <c r="J11087">
        <v>-3.3700000000000001E-2</v>
      </c>
      <c r="K11087">
        <v>-1.6253</v>
      </c>
    </row>
    <row r="11088" spans="1:11" hidden="1">
      <c r="A11088" t="s">
        <v>664</v>
      </c>
      <c r="B11088" t="s">
        <v>663</v>
      </c>
      <c r="C11088">
        <v>182</v>
      </c>
      <c r="D11088" t="s">
        <v>57</v>
      </c>
      <c r="E11088">
        <v>4.1079999999999997</v>
      </c>
      <c r="F11088">
        <v>-0.29509999999999997</v>
      </c>
      <c r="G11088">
        <v>-5.5114000000000001</v>
      </c>
      <c r="H11088">
        <v>-5.1200000000000002E-2</v>
      </c>
      <c r="I11088">
        <v>1E-4</v>
      </c>
      <c r="J11088">
        <v>-1.14E-2</v>
      </c>
      <c r="K11088">
        <v>0.68530000000000002</v>
      </c>
    </row>
    <row r="11089" spans="1:11" hidden="1">
      <c r="A11089" t="s">
        <v>664</v>
      </c>
      <c r="B11089" t="s">
        <v>663</v>
      </c>
      <c r="C11089">
        <v>182</v>
      </c>
      <c r="D11089" t="s">
        <v>57</v>
      </c>
      <c r="E11089">
        <v>4.5438999999999998</v>
      </c>
      <c r="F11089">
        <v>-0.29509999999999997</v>
      </c>
      <c r="G11089">
        <v>-5.8296000000000001</v>
      </c>
      <c r="H11089">
        <v>-5.1200000000000002E-2</v>
      </c>
      <c r="I11089">
        <v>1E-4</v>
      </c>
      <c r="J11089">
        <v>1.01E-2</v>
      </c>
      <c r="K11089">
        <v>3.1347</v>
      </c>
    </row>
    <row r="11090" spans="1:11" hidden="1">
      <c r="A11090" t="s">
        <v>664</v>
      </c>
      <c r="B11090" t="s">
        <v>663</v>
      </c>
      <c r="C11090">
        <v>182</v>
      </c>
      <c r="D11090" t="s">
        <v>57</v>
      </c>
      <c r="E11090">
        <v>4.9798999999999998</v>
      </c>
      <c r="F11090">
        <v>-0.29509999999999997</v>
      </c>
      <c r="G11090">
        <v>-6.1478000000000002</v>
      </c>
      <c r="H11090">
        <v>-5.1200000000000002E-2</v>
      </c>
      <c r="I11090">
        <v>1E-4</v>
      </c>
      <c r="J11090">
        <v>3.1099999999999999E-2</v>
      </c>
      <c r="K11090">
        <v>5.7226999999999997</v>
      </c>
    </row>
    <row r="11091" spans="1:11" hidden="1">
      <c r="A11091" t="s">
        <v>664</v>
      </c>
      <c r="B11091" t="s">
        <v>663</v>
      </c>
      <c r="C11091">
        <v>182</v>
      </c>
      <c r="D11091" t="s">
        <v>57</v>
      </c>
      <c r="E11091">
        <v>5.4158999999999997</v>
      </c>
      <c r="F11091">
        <v>-0.29509999999999997</v>
      </c>
      <c r="G11091">
        <v>-6.4660000000000002</v>
      </c>
      <c r="H11091">
        <v>-5.1200000000000002E-2</v>
      </c>
      <c r="I11091">
        <v>1E-4</v>
      </c>
      <c r="J11091">
        <v>5.2200000000000003E-2</v>
      </c>
      <c r="K11091">
        <v>8.4496000000000002</v>
      </c>
    </row>
    <row r="11092" spans="1:11" hidden="1">
      <c r="A11092" t="s">
        <v>664</v>
      </c>
      <c r="B11092" t="s">
        <v>663</v>
      </c>
      <c r="C11092">
        <v>182</v>
      </c>
      <c r="D11092" t="s">
        <v>58</v>
      </c>
      <c r="E11092">
        <v>0.18410000000000001</v>
      </c>
      <c r="F11092">
        <v>-2.0912000000000002</v>
      </c>
      <c r="G11092">
        <v>21.036799999999999</v>
      </c>
      <c r="H11092">
        <v>3.0499999999999999E-2</v>
      </c>
      <c r="I11092">
        <v>2.9999999999999997E-4</v>
      </c>
      <c r="J11092">
        <v>4.2900000000000001E-2</v>
      </c>
      <c r="K11092">
        <v>8.9581999999999997</v>
      </c>
    </row>
    <row r="11093" spans="1:11" hidden="1">
      <c r="A11093" t="s">
        <v>664</v>
      </c>
      <c r="B11093" t="s">
        <v>663</v>
      </c>
      <c r="C11093">
        <v>182</v>
      </c>
      <c r="D11093" t="s">
        <v>58</v>
      </c>
      <c r="E11093">
        <v>0.62009999999999998</v>
      </c>
      <c r="F11093">
        <v>-2.0912000000000002</v>
      </c>
      <c r="G11093">
        <v>18.403700000000001</v>
      </c>
      <c r="H11093">
        <v>3.0499999999999999E-2</v>
      </c>
      <c r="I11093">
        <v>2.9999999999999997E-4</v>
      </c>
      <c r="J11093">
        <v>2.9499999999999998E-2</v>
      </c>
      <c r="K11093">
        <v>0.27350000000000002</v>
      </c>
    </row>
    <row r="11094" spans="1:11" hidden="1">
      <c r="A11094" t="s">
        <v>664</v>
      </c>
      <c r="B11094" t="s">
        <v>663</v>
      </c>
      <c r="C11094">
        <v>182</v>
      </c>
      <c r="D11094" t="s">
        <v>58</v>
      </c>
      <c r="E11094">
        <v>1.0561</v>
      </c>
      <c r="F11094">
        <v>-2.0912000000000002</v>
      </c>
      <c r="G11094">
        <v>13.446400000000001</v>
      </c>
      <c r="H11094">
        <v>3.0499999999999999E-2</v>
      </c>
      <c r="I11094">
        <v>2.9999999999999997E-4</v>
      </c>
      <c r="J11094">
        <v>1.6199999999999999E-2</v>
      </c>
      <c r="K11094">
        <v>-6.7435999999999998</v>
      </c>
    </row>
    <row r="11095" spans="1:11" hidden="1">
      <c r="A11095" t="s">
        <v>664</v>
      </c>
      <c r="B11095" t="s">
        <v>663</v>
      </c>
      <c r="C11095">
        <v>182</v>
      </c>
      <c r="D11095" t="s">
        <v>58</v>
      </c>
      <c r="E11095">
        <v>1.4921</v>
      </c>
      <c r="F11095">
        <v>-2.0912000000000002</v>
      </c>
      <c r="G11095">
        <v>7.8033999999999999</v>
      </c>
      <c r="H11095">
        <v>3.0499999999999999E-2</v>
      </c>
      <c r="I11095">
        <v>2.9999999999999997E-4</v>
      </c>
      <c r="J11095">
        <v>3.0000000000000001E-3</v>
      </c>
      <c r="K11095">
        <v>-11.3759</v>
      </c>
    </row>
    <row r="11096" spans="1:11" hidden="1">
      <c r="A11096" t="s">
        <v>664</v>
      </c>
      <c r="B11096" t="s">
        <v>663</v>
      </c>
      <c r="C11096">
        <v>182</v>
      </c>
      <c r="D11096" t="s">
        <v>58</v>
      </c>
      <c r="E11096">
        <v>1.9279999999999999</v>
      </c>
      <c r="F11096">
        <v>-2.0912000000000002</v>
      </c>
      <c r="G11096">
        <v>2.1987999999999999</v>
      </c>
      <c r="H11096">
        <v>3.0499999999999999E-2</v>
      </c>
      <c r="I11096">
        <v>2.9999999999999997E-4</v>
      </c>
      <c r="J11096">
        <v>-1.03E-2</v>
      </c>
      <c r="K11096">
        <v>-13.5489</v>
      </c>
    </row>
    <row r="11097" spans="1:11" hidden="1">
      <c r="A11097" t="s">
        <v>664</v>
      </c>
      <c r="B11097" t="s">
        <v>663</v>
      </c>
      <c r="C11097">
        <v>182</v>
      </c>
      <c r="D11097" t="s">
        <v>58</v>
      </c>
      <c r="E11097">
        <v>2.3639999999999999</v>
      </c>
      <c r="F11097">
        <v>-2.0912000000000002</v>
      </c>
      <c r="G11097">
        <v>-1.8180000000000001</v>
      </c>
      <c r="H11097">
        <v>3.0499999999999999E-2</v>
      </c>
      <c r="I11097">
        <v>2.9999999999999997E-4</v>
      </c>
      <c r="J11097">
        <v>-2.3599999999999999E-2</v>
      </c>
      <c r="K11097">
        <v>-13.5449</v>
      </c>
    </row>
    <row r="11098" spans="1:11" hidden="1">
      <c r="A11098" t="s">
        <v>664</v>
      </c>
      <c r="B11098" t="s">
        <v>663</v>
      </c>
      <c r="C11098">
        <v>182</v>
      </c>
      <c r="D11098" t="s">
        <v>58</v>
      </c>
      <c r="E11098">
        <v>2.8</v>
      </c>
      <c r="F11098">
        <v>-2.0912000000000002</v>
      </c>
      <c r="G11098">
        <v>-3.4398</v>
      </c>
      <c r="H11098">
        <v>3.0499999999999999E-2</v>
      </c>
      <c r="I11098">
        <v>2.9999999999999997E-4</v>
      </c>
      <c r="J11098">
        <v>-3.6900000000000002E-2</v>
      </c>
      <c r="K11098">
        <v>-12.308199999999999</v>
      </c>
    </row>
    <row r="11099" spans="1:11" hidden="1">
      <c r="A11099" t="s">
        <v>664</v>
      </c>
      <c r="B11099" t="s">
        <v>663</v>
      </c>
      <c r="C11099">
        <v>182</v>
      </c>
      <c r="D11099" t="s">
        <v>58</v>
      </c>
      <c r="E11099">
        <v>2.8</v>
      </c>
      <c r="F11099">
        <v>-0.75760000000000005</v>
      </c>
      <c r="G11099">
        <v>-10.636699999999999</v>
      </c>
      <c r="H11099">
        <v>-0.11169999999999999</v>
      </c>
      <c r="I11099">
        <v>2.9999999999999997E-4</v>
      </c>
      <c r="J11099">
        <v>-0.1709</v>
      </c>
      <c r="K11099">
        <v>-12.308199999999999</v>
      </c>
    </row>
    <row r="11100" spans="1:11" hidden="1">
      <c r="A11100" t="s">
        <v>664</v>
      </c>
      <c r="B11100" t="s">
        <v>663</v>
      </c>
      <c r="C11100">
        <v>182</v>
      </c>
      <c r="D11100" t="s">
        <v>58</v>
      </c>
      <c r="E11100">
        <v>3.2360000000000002</v>
      </c>
      <c r="F11100">
        <v>-0.75760000000000005</v>
      </c>
      <c r="G11100">
        <v>-11.061</v>
      </c>
      <c r="H11100">
        <v>-0.11169999999999999</v>
      </c>
      <c r="I11100">
        <v>2.9999999999999997E-4</v>
      </c>
      <c r="J11100">
        <v>-0.1222</v>
      </c>
      <c r="K11100">
        <v>-7.5598999999999998</v>
      </c>
    </row>
    <row r="11101" spans="1:11" hidden="1">
      <c r="A11101" t="s">
        <v>664</v>
      </c>
      <c r="B11101" t="s">
        <v>663</v>
      </c>
      <c r="C11101">
        <v>182</v>
      </c>
      <c r="D11101" t="s">
        <v>58</v>
      </c>
      <c r="E11101">
        <v>3.6720000000000002</v>
      </c>
      <c r="F11101">
        <v>-0.75760000000000005</v>
      </c>
      <c r="G11101">
        <v>-11.485300000000001</v>
      </c>
      <c r="H11101">
        <v>-0.11169999999999999</v>
      </c>
      <c r="I11101">
        <v>2.9999999999999997E-4</v>
      </c>
      <c r="J11101">
        <v>-7.3499999999999996E-2</v>
      </c>
      <c r="K11101">
        <v>-2.6267</v>
      </c>
    </row>
    <row r="11102" spans="1:11" hidden="1">
      <c r="A11102" t="s">
        <v>664</v>
      </c>
      <c r="B11102" t="s">
        <v>663</v>
      </c>
      <c r="C11102">
        <v>182</v>
      </c>
      <c r="D11102" t="s">
        <v>58</v>
      </c>
      <c r="E11102">
        <v>4.1079999999999997</v>
      </c>
      <c r="F11102">
        <v>-0.75760000000000005</v>
      </c>
      <c r="G11102">
        <v>-11.9095</v>
      </c>
      <c r="H11102">
        <v>-0.11169999999999999</v>
      </c>
      <c r="I11102">
        <v>2.9999999999999997E-4</v>
      </c>
      <c r="J11102">
        <v>-2.4799999999999999E-2</v>
      </c>
      <c r="K11102">
        <v>2.4914000000000001</v>
      </c>
    </row>
    <row r="11103" spans="1:11" hidden="1">
      <c r="A11103" t="s">
        <v>664</v>
      </c>
      <c r="B11103" t="s">
        <v>663</v>
      </c>
      <c r="C11103">
        <v>182</v>
      </c>
      <c r="D11103" t="s">
        <v>58</v>
      </c>
      <c r="E11103">
        <v>4.5438999999999998</v>
      </c>
      <c r="F11103">
        <v>-0.75760000000000005</v>
      </c>
      <c r="G11103">
        <v>-12.3338</v>
      </c>
      <c r="H11103">
        <v>-0.11169999999999999</v>
      </c>
      <c r="I11103">
        <v>2.9999999999999997E-4</v>
      </c>
      <c r="J11103">
        <v>2.46E-2</v>
      </c>
      <c r="K11103">
        <v>7.7946</v>
      </c>
    </row>
    <row r="11104" spans="1:11" hidden="1">
      <c r="A11104" t="s">
        <v>664</v>
      </c>
      <c r="B11104" t="s">
        <v>663</v>
      </c>
      <c r="C11104">
        <v>182</v>
      </c>
      <c r="D11104" t="s">
        <v>58</v>
      </c>
      <c r="E11104">
        <v>4.9798999999999998</v>
      </c>
      <c r="F11104">
        <v>-0.75760000000000005</v>
      </c>
      <c r="G11104">
        <v>-12.758100000000001</v>
      </c>
      <c r="H11104">
        <v>-0.11169999999999999</v>
      </c>
      <c r="I11104">
        <v>2.9999999999999997E-4</v>
      </c>
      <c r="J11104">
        <v>7.4300000000000005E-2</v>
      </c>
      <c r="K11104">
        <v>13.2828</v>
      </c>
    </row>
    <row r="11105" spans="1:11" hidden="1">
      <c r="A11105" t="s">
        <v>664</v>
      </c>
      <c r="B11105" t="s">
        <v>663</v>
      </c>
      <c r="C11105">
        <v>182</v>
      </c>
      <c r="D11105" t="s">
        <v>58</v>
      </c>
      <c r="E11105">
        <v>5.4158999999999997</v>
      </c>
      <c r="F11105">
        <v>-0.75760000000000005</v>
      </c>
      <c r="G11105">
        <v>-13.182399999999999</v>
      </c>
      <c r="H11105">
        <v>-0.11169999999999999</v>
      </c>
      <c r="I11105">
        <v>2.9999999999999997E-4</v>
      </c>
      <c r="J11105">
        <v>0.124</v>
      </c>
      <c r="K11105">
        <v>18.9559</v>
      </c>
    </row>
    <row r="11106" spans="1:11" hidden="1">
      <c r="A11106" t="s">
        <v>664</v>
      </c>
      <c r="B11106" t="s">
        <v>663</v>
      </c>
      <c r="C11106">
        <v>182</v>
      </c>
      <c r="D11106" t="s">
        <v>59</v>
      </c>
      <c r="E11106">
        <v>0.18410000000000001</v>
      </c>
      <c r="F11106">
        <v>-2.1076000000000001</v>
      </c>
      <c r="G11106">
        <v>20.994800000000001</v>
      </c>
      <c r="H11106">
        <v>3.04E-2</v>
      </c>
      <c r="I11106">
        <v>2.9999999999999997E-4</v>
      </c>
      <c r="J11106">
        <v>4.2799999999999998E-2</v>
      </c>
      <c r="K11106">
        <v>8.8519000000000005</v>
      </c>
    </row>
    <row r="11107" spans="1:11" hidden="1">
      <c r="A11107" t="s">
        <v>664</v>
      </c>
      <c r="B11107" t="s">
        <v>663</v>
      </c>
      <c r="C11107">
        <v>182</v>
      </c>
      <c r="D11107" t="s">
        <v>59</v>
      </c>
      <c r="E11107">
        <v>0.62009999999999998</v>
      </c>
      <c r="F11107">
        <v>-2.1076000000000001</v>
      </c>
      <c r="G11107">
        <v>18.361699999999999</v>
      </c>
      <c r="H11107">
        <v>3.04E-2</v>
      </c>
      <c r="I11107">
        <v>2.9999999999999997E-4</v>
      </c>
      <c r="J11107">
        <v>2.9499999999999998E-2</v>
      </c>
      <c r="K11107">
        <v>0.1855</v>
      </c>
    </row>
    <row r="11108" spans="1:11" hidden="1">
      <c r="A11108" t="s">
        <v>664</v>
      </c>
      <c r="B11108" t="s">
        <v>663</v>
      </c>
      <c r="C11108">
        <v>182</v>
      </c>
      <c r="D11108" t="s">
        <v>59</v>
      </c>
      <c r="E11108">
        <v>1.0561</v>
      </c>
      <c r="F11108">
        <v>-2.1076000000000001</v>
      </c>
      <c r="G11108">
        <v>13.404400000000001</v>
      </c>
      <c r="H11108">
        <v>3.04E-2</v>
      </c>
      <c r="I11108">
        <v>2.9999999999999997E-4</v>
      </c>
      <c r="J11108">
        <v>1.6199999999999999E-2</v>
      </c>
      <c r="K11108">
        <v>-6.8132999999999999</v>
      </c>
    </row>
    <row r="11109" spans="1:11" hidden="1">
      <c r="A11109" t="s">
        <v>664</v>
      </c>
      <c r="B11109" t="s">
        <v>663</v>
      </c>
      <c r="C11109">
        <v>182</v>
      </c>
      <c r="D11109" t="s">
        <v>59</v>
      </c>
      <c r="E11109">
        <v>1.4921</v>
      </c>
      <c r="F11109">
        <v>-2.1076000000000001</v>
      </c>
      <c r="G11109">
        <v>7.7614000000000001</v>
      </c>
      <c r="H11109">
        <v>3.04E-2</v>
      </c>
      <c r="I11109">
        <v>2.9999999999999997E-4</v>
      </c>
      <c r="J11109">
        <v>2.8999999999999998E-3</v>
      </c>
      <c r="K11109">
        <v>-11.427300000000001</v>
      </c>
    </row>
    <row r="11110" spans="1:11" hidden="1">
      <c r="A11110" t="s">
        <v>664</v>
      </c>
      <c r="B11110" t="s">
        <v>663</v>
      </c>
      <c r="C11110">
        <v>182</v>
      </c>
      <c r="D11110" t="s">
        <v>59</v>
      </c>
      <c r="E11110">
        <v>1.9279999999999999</v>
      </c>
      <c r="F11110">
        <v>-2.1076000000000001</v>
      </c>
      <c r="G11110">
        <v>2.1568000000000001</v>
      </c>
      <c r="H11110">
        <v>3.04E-2</v>
      </c>
      <c r="I11110">
        <v>2.9999999999999997E-4</v>
      </c>
      <c r="J11110">
        <v>-1.04E-2</v>
      </c>
      <c r="K11110">
        <v>-13.582000000000001</v>
      </c>
    </row>
    <row r="11111" spans="1:11" hidden="1">
      <c r="A11111" t="s">
        <v>664</v>
      </c>
      <c r="B11111" t="s">
        <v>663</v>
      </c>
      <c r="C11111">
        <v>182</v>
      </c>
      <c r="D11111" t="s">
        <v>59</v>
      </c>
      <c r="E11111">
        <v>2.3639999999999999</v>
      </c>
      <c r="F11111">
        <v>-2.1076000000000001</v>
      </c>
      <c r="G11111">
        <v>-1.86</v>
      </c>
      <c r="H11111">
        <v>3.04E-2</v>
      </c>
      <c r="I11111">
        <v>2.9999999999999997E-4</v>
      </c>
      <c r="J11111">
        <v>-2.3699999999999999E-2</v>
      </c>
      <c r="K11111">
        <v>-13.559699999999999</v>
      </c>
    </row>
    <row r="11112" spans="1:11" hidden="1">
      <c r="A11112" t="s">
        <v>664</v>
      </c>
      <c r="B11112" t="s">
        <v>663</v>
      </c>
      <c r="C11112">
        <v>182</v>
      </c>
      <c r="D11112" t="s">
        <v>59</v>
      </c>
      <c r="E11112">
        <v>2.8</v>
      </c>
      <c r="F11112">
        <v>-2.1076000000000001</v>
      </c>
      <c r="G11112">
        <v>-3.4817999999999998</v>
      </c>
      <c r="H11112">
        <v>3.04E-2</v>
      </c>
      <c r="I11112">
        <v>2.9999999999999997E-4</v>
      </c>
      <c r="J11112">
        <v>-3.6999999999999998E-2</v>
      </c>
      <c r="K11112">
        <v>-12.3118</v>
      </c>
    </row>
    <row r="11113" spans="1:11" hidden="1">
      <c r="A11113" t="s">
        <v>664</v>
      </c>
      <c r="B11113" t="s">
        <v>663</v>
      </c>
      <c r="C11113">
        <v>182</v>
      </c>
      <c r="D11113" t="s">
        <v>59</v>
      </c>
      <c r="E11113">
        <v>2.8</v>
      </c>
      <c r="F11113">
        <v>-0.76839999999999997</v>
      </c>
      <c r="G11113">
        <v>-10.678699999999999</v>
      </c>
      <c r="H11113">
        <v>-0.114</v>
      </c>
      <c r="I11113">
        <v>2.9999999999999997E-4</v>
      </c>
      <c r="J11113">
        <v>-0.17419999999999999</v>
      </c>
      <c r="K11113">
        <v>-12.3118</v>
      </c>
    </row>
    <row r="11114" spans="1:11" hidden="1">
      <c r="A11114" t="s">
        <v>664</v>
      </c>
      <c r="B11114" t="s">
        <v>663</v>
      </c>
      <c r="C11114">
        <v>182</v>
      </c>
      <c r="D11114" t="s">
        <v>59</v>
      </c>
      <c r="E11114">
        <v>3.2360000000000002</v>
      </c>
      <c r="F11114">
        <v>-0.76839999999999997</v>
      </c>
      <c r="G11114">
        <v>-11.103</v>
      </c>
      <c r="H11114">
        <v>-0.114</v>
      </c>
      <c r="I11114">
        <v>2.9999999999999997E-4</v>
      </c>
      <c r="J11114">
        <v>-0.1245</v>
      </c>
      <c r="K11114">
        <v>-7.5818000000000003</v>
      </c>
    </row>
    <row r="11115" spans="1:11" hidden="1">
      <c r="A11115" t="s">
        <v>664</v>
      </c>
      <c r="B11115" t="s">
        <v>663</v>
      </c>
      <c r="C11115">
        <v>182</v>
      </c>
      <c r="D11115" t="s">
        <v>59</v>
      </c>
      <c r="E11115">
        <v>3.6720000000000002</v>
      </c>
      <c r="F11115">
        <v>-0.76839999999999997</v>
      </c>
      <c r="G11115">
        <v>-11.5273</v>
      </c>
      <c r="H11115">
        <v>-0.114</v>
      </c>
      <c r="I11115">
        <v>2.9999999999999997E-4</v>
      </c>
      <c r="J11115">
        <v>-7.4800000000000005E-2</v>
      </c>
      <c r="K11115">
        <v>-2.6669</v>
      </c>
    </row>
    <row r="11116" spans="1:11" hidden="1">
      <c r="A11116" t="s">
        <v>664</v>
      </c>
      <c r="B11116" t="s">
        <v>663</v>
      </c>
      <c r="C11116">
        <v>182</v>
      </c>
      <c r="D11116" t="s">
        <v>59</v>
      </c>
      <c r="E11116">
        <v>4.1079999999999997</v>
      </c>
      <c r="F11116">
        <v>-0.76839999999999997</v>
      </c>
      <c r="G11116">
        <v>-11.951499999999999</v>
      </c>
      <c r="H11116">
        <v>-0.114</v>
      </c>
      <c r="I11116">
        <v>2.9999999999999997E-4</v>
      </c>
      <c r="J11116">
        <v>-2.5100000000000001E-2</v>
      </c>
      <c r="K11116">
        <v>2.4329999999999998</v>
      </c>
    </row>
    <row r="11117" spans="1:11" hidden="1">
      <c r="A11117" t="s">
        <v>664</v>
      </c>
      <c r="B11117" t="s">
        <v>663</v>
      </c>
      <c r="C11117">
        <v>182</v>
      </c>
      <c r="D11117" t="s">
        <v>59</v>
      </c>
      <c r="E11117">
        <v>4.5438999999999998</v>
      </c>
      <c r="F11117">
        <v>-0.76839999999999997</v>
      </c>
      <c r="G11117">
        <v>-12.3758</v>
      </c>
      <c r="H11117">
        <v>-0.114</v>
      </c>
      <c r="I11117">
        <v>2.9999999999999997E-4</v>
      </c>
      <c r="J11117">
        <v>2.3900000000000001E-2</v>
      </c>
      <c r="K11117">
        <v>7.7178000000000004</v>
      </c>
    </row>
    <row r="11118" spans="1:11" hidden="1">
      <c r="A11118" t="s">
        <v>664</v>
      </c>
      <c r="B11118" t="s">
        <v>663</v>
      </c>
      <c r="C11118">
        <v>182</v>
      </c>
      <c r="D11118" t="s">
        <v>59</v>
      </c>
      <c r="E11118">
        <v>4.9798999999999998</v>
      </c>
      <c r="F11118">
        <v>-0.76839999999999997</v>
      </c>
      <c r="G11118">
        <v>-12.8001</v>
      </c>
      <c r="H11118">
        <v>-0.114</v>
      </c>
      <c r="I11118">
        <v>2.9999999999999997E-4</v>
      </c>
      <c r="J11118">
        <v>7.2599999999999998E-2</v>
      </c>
      <c r="K11118">
        <v>13.1876</v>
      </c>
    </row>
    <row r="11119" spans="1:11" hidden="1">
      <c r="A11119" t="s">
        <v>664</v>
      </c>
      <c r="B11119" t="s">
        <v>663</v>
      </c>
      <c r="C11119">
        <v>182</v>
      </c>
      <c r="D11119" t="s">
        <v>59</v>
      </c>
      <c r="E11119">
        <v>5.4158999999999997</v>
      </c>
      <c r="F11119">
        <v>-0.76839999999999997</v>
      </c>
      <c r="G11119">
        <v>-13.224399999999999</v>
      </c>
      <c r="H11119">
        <v>-0.114</v>
      </c>
      <c r="I11119">
        <v>2.9999999999999997E-4</v>
      </c>
      <c r="J11119">
        <v>0.12130000000000001</v>
      </c>
      <c r="K11119">
        <v>18.842400000000001</v>
      </c>
    </row>
    <row r="11120" spans="1:11" hidden="1">
      <c r="A11120" t="s">
        <v>664</v>
      </c>
      <c r="B11120" t="s">
        <v>663</v>
      </c>
      <c r="C11120">
        <v>182</v>
      </c>
      <c r="D11120" t="s">
        <v>60</v>
      </c>
      <c r="E11120">
        <v>0.18410000000000001</v>
      </c>
      <c r="F11120">
        <v>-2.0912000000000002</v>
      </c>
      <c r="G11120">
        <v>21.036799999999999</v>
      </c>
      <c r="H11120">
        <v>3.0499999999999999E-2</v>
      </c>
      <c r="I11120">
        <v>2.9999999999999997E-4</v>
      </c>
      <c r="J11120">
        <v>4.2900000000000001E-2</v>
      </c>
      <c r="K11120">
        <v>8.9581999999999997</v>
      </c>
    </row>
    <row r="11121" spans="1:11" hidden="1">
      <c r="A11121" t="s">
        <v>664</v>
      </c>
      <c r="B11121" t="s">
        <v>663</v>
      </c>
      <c r="C11121">
        <v>182</v>
      </c>
      <c r="D11121" t="s">
        <v>60</v>
      </c>
      <c r="E11121">
        <v>0.62009999999999998</v>
      </c>
      <c r="F11121">
        <v>-2.0912000000000002</v>
      </c>
      <c r="G11121">
        <v>18.403700000000001</v>
      </c>
      <c r="H11121">
        <v>3.0499999999999999E-2</v>
      </c>
      <c r="I11121">
        <v>2.9999999999999997E-4</v>
      </c>
      <c r="J11121">
        <v>2.9499999999999998E-2</v>
      </c>
      <c r="K11121">
        <v>0.27350000000000002</v>
      </c>
    </row>
    <row r="11122" spans="1:11" hidden="1">
      <c r="A11122" t="s">
        <v>664</v>
      </c>
      <c r="B11122" t="s">
        <v>663</v>
      </c>
      <c r="C11122">
        <v>182</v>
      </c>
      <c r="D11122" t="s">
        <v>60</v>
      </c>
      <c r="E11122">
        <v>1.0561</v>
      </c>
      <c r="F11122">
        <v>-2.0912000000000002</v>
      </c>
      <c r="G11122">
        <v>13.446400000000001</v>
      </c>
      <c r="H11122">
        <v>3.0499999999999999E-2</v>
      </c>
      <c r="I11122">
        <v>2.9999999999999997E-4</v>
      </c>
      <c r="J11122">
        <v>1.6199999999999999E-2</v>
      </c>
      <c r="K11122">
        <v>-6.7435999999999998</v>
      </c>
    </row>
    <row r="11123" spans="1:11" hidden="1">
      <c r="A11123" t="s">
        <v>664</v>
      </c>
      <c r="B11123" t="s">
        <v>663</v>
      </c>
      <c r="C11123">
        <v>182</v>
      </c>
      <c r="D11123" t="s">
        <v>60</v>
      </c>
      <c r="E11123">
        <v>1.4921</v>
      </c>
      <c r="F11123">
        <v>-2.0912000000000002</v>
      </c>
      <c r="G11123">
        <v>7.8033999999999999</v>
      </c>
      <c r="H11123">
        <v>3.0499999999999999E-2</v>
      </c>
      <c r="I11123">
        <v>2.9999999999999997E-4</v>
      </c>
      <c r="J11123">
        <v>3.0000000000000001E-3</v>
      </c>
      <c r="K11123">
        <v>-11.3759</v>
      </c>
    </row>
    <row r="11124" spans="1:11" hidden="1">
      <c r="A11124" t="s">
        <v>664</v>
      </c>
      <c r="B11124" t="s">
        <v>663</v>
      </c>
      <c r="C11124">
        <v>182</v>
      </c>
      <c r="D11124" t="s">
        <v>60</v>
      </c>
      <c r="E11124">
        <v>1.9279999999999999</v>
      </c>
      <c r="F11124">
        <v>-2.0912000000000002</v>
      </c>
      <c r="G11124">
        <v>2.1987999999999999</v>
      </c>
      <c r="H11124">
        <v>3.0499999999999999E-2</v>
      </c>
      <c r="I11124">
        <v>2.9999999999999997E-4</v>
      </c>
      <c r="J11124">
        <v>-1.03E-2</v>
      </c>
      <c r="K11124">
        <v>-13.5489</v>
      </c>
    </row>
    <row r="11125" spans="1:11" hidden="1">
      <c r="A11125" t="s">
        <v>664</v>
      </c>
      <c r="B11125" t="s">
        <v>663</v>
      </c>
      <c r="C11125">
        <v>182</v>
      </c>
      <c r="D11125" t="s">
        <v>60</v>
      </c>
      <c r="E11125">
        <v>2.3639999999999999</v>
      </c>
      <c r="F11125">
        <v>-2.0912000000000002</v>
      </c>
      <c r="G11125">
        <v>-1.8180000000000001</v>
      </c>
      <c r="H11125">
        <v>3.0499999999999999E-2</v>
      </c>
      <c r="I11125">
        <v>2.9999999999999997E-4</v>
      </c>
      <c r="J11125">
        <v>-2.3599999999999999E-2</v>
      </c>
      <c r="K11125">
        <v>-13.5449</v>
      </c>
    </row>
    <row r="11126" spans="1:11" hidden="1">
      <c r="A11126" t="s">
        <v>664</v>
      </c>
      <c r="B11126" t="s">
        <v>663</v>
      </c>
      <c r="C11126">
        <v>182</v>
      </c>
      <c r="D11126" t="s">
        <v>60</v>
      </c>
      <c r="E11126">
        <v>2.8</v>
      </c>
      <c r="F11126">
        <v>-2.0912000000000002</v>
      </c>
      <c r="G11126">
        <v>-3.4398</v>
      </c>
      <c r="H11126">
        <v>3.0499999999999999E-2</v>
      </c>
      <c r="I11126">
        <v>2.9999999999999997E-4</v>
      </c>
      <c r="J11126">
        <v>-3.6900000000000002E-2</v>
      </c>
      <c r="K11126">
        <v>-12.308199999999999</v>
      </c>
    </row>
    <row r="11127" spans="1:11" hidden="1">
      <c r="A11127" t="s">
        <v>664</v>
      </c>
      <c r="B11127" t="s">
        <v>663</v>
      </c>
      <c r="C11127">
        <v>182</v>
      </c>
      <c r="D11127" t="s">
        <v>60</v>
      </c>
      <c r="E11127">
        <v>2.8</v>
      </c>
      <c r="F11127">
        <v>-0.75760000000000005</v>
      </c>
      <c r="G11127">
        <v>-10.636699999999999</v>
      </c>
      <c r="H11127">
        <v>-0.11169999999999999</v>
      </c>
      <c r="I11127">
        <v>2.9999999999999997E-4</v>
      </c>
      <c r="J11127">
        <v>-0.1709</v>
      </c>
      <c r="K11127">
        <v>-12.308199999999999</v>
      </c>
    </row>
    <row r="11128" spans="1:11" hidden="1">
      <c r="A11128" t="s">
        <v>664</v>
      </c>
      <c r="B11128" t="s">
        <v>663</v>
      </c>
      <c r="C11128">
        <v>182</v>
      </c>
      <c r="D11128" t="s">
        <v>60</v>
      </c>
      <c r="E11128">
        <v>3.2360000000000002</v>
      </c>
      <c r="F11128">
        <v>-0.75760000000000005</v>
      </c>
      <c r="G11128">
        <v>-11.061</v>
      </c>
      <c r="H11128">
        <v>-0.11169999999999999</v>
      </c>
      <c r="I11128">
        <v>2.9999999999999997E-4</v>
      </c>
      <c r="J11128">
        <v>-0.1222</v>
      </c>
      <c r="K11128">
        <v>-7.5598999999999998</v>
      </c>
    </row>
    <row r="11129" spans="1:11" hidden="1">
      <c r="A11129" t="s">
        <v>664</v>
      </c>
      <c r="B11129" t="s">
        <v>663</v>
      </c>
      <c r="C11129">
        <v>182</v>
      </c>
      <c r="D11129" t="s">
        <v>60</v>
      </c>
      <c r="E11129">
        <v>3.6720000000000002</v>
      </c>
      <c r="F11129">
        <v>-0.75760000000000005</v>
      </c>
      <c r="G11129">
        <v>-11.485300000000001</v>
      </c>
      <c r="H11129">
        <v>-0.11169999999999999</v>
      </c>
      <c r="I11129">
        <v>2.9999999999999997E-4</v>
      </c>
      <c r="J11129">
        <v>-7.3499999999999996E-2</v>
      </c>
      <c r="K11129">
        <v>-2.6267</v>
      </c>
    </row>
    <row r="11130" spans="1:11" hidden="1">
      <c r="A11130" t="s">
        <v>664</v>
      </c>
      <c r="B11130" t="s">
        <v>663</v>
      </c>
      <c r="C11130">
        <v>182</v>
      </c>
      <c r="D11130" t="s">
        <v>60</v>
      </c>
      <c r="E11130">
        <v>4.1079999999999997</v>
      </c>
      <c r="F11130">
        <v>-0.75760000000000005</v>
      </c>
      <c r="G11130">
        <v>-11.9095</v>
      </c>
      <c r="H11130">
        <v>-0.11169999999999999</v>
      </c>
      <c r="I11130">
        <v>2.9999999999999997E-4</v>
      </c>
      <c r="J11130">
        <v>-2.4799999999999999E-2</v>
      </c>
      <c r="K11130">
        <v>2.4914000000000001</v>
      </c>
    </row>
    <row r="11131" spans="1:11" hidden="1">
      <c r="A11131" t="s">
        <v>664</v>
      </c>
      <c r="B11131" t="s">
        <v>663</v>
      </c>
      <c r="C11131">
        <v>182</v>
      </c>
      <c r="D11131" t="s">
        <v>60</v>
      </c>
      <c r="E11131">
        <v>4.5438999999999998</v>
      </c>
      <c r="F11131">
        <v>-0.75760000000000005</v>
      </c>
      <c r="G11131">
        <v>-12.3338</v>
      </c>
      <c r="H11131">
        <v>-0.11169999999999999</v>
      </c>
      <c r="I11131">
        <v>2.9999999999999997E-4</v>
      </c>
      <c r="J11131">
        <v>2.46E-2</v>
      </c>
      <c r="K11131">
        <v>7.7946</v>
      </c>
    </row>
    <row r="11132" spans="1:11" hidden="1">
      <c r="A11132" t="s">
        <v>664</v>
      </c>
      <c r="B11132" t="s">
        <v>663</v>
      </c>
      <c r="C11132">
        <v>182</v>
      </c>
      <c r="D11132" t="s">
        <v>60</v>
      </c>
      <c r="E11132">
        <v>4.9798999999999998</v>
      </c>
      <c r="F11132">
        <v>-0.75760000000000005</v>
      </c>
      <c r="G11132">
        <v>-12.758100000000001</v>
      </c>
      <c r="H11132">
        <v>-0.11169999999999999</v>
      </c>
      <c r="I11132">
        <v>2.9999999999999997E-4</v>
      </c>
      <c r="J11132">
        <v>7.4300000000000005E-2</v>
      </c>
      <c r="K11132">
        <v>13.2828</v>
      </c>
    </row>
    <row r="11133" spans="1:11" hidden="1">
      <c r="A11133" t="s">
        <v>664</v>
      </c>
      <c r="B11133" t="s">
        <v>663</v>
      </c>
      <c r="C11133">
        <v>182</v>
      </c>
      <c r="D11133" t="s">
        <v>60</v>
      </c>
      <c r="E11133">
        <v>5.4158999999999997</v>
      </c>
      <c r="F11133">
        <v>-0.75760000000000005</v>
      </c>
      <c r="G11133">
        <v>-13.182399999999999</v>
      </c>
      <c r="H11133">
        <v>-0.11169999999999999</v>
      </c>
      <c r="I11133">
        <v>2.9999999999999997E-4</v>
      </c>
      <c r="J11133">
        <v>0.124</v>
      </c>
      <c r="K11133">
        <v>18.9559</v>
      </c>
    </row>
    <row r="11134" spans="1:11" hidden="1">
      <c r="A11134" t="s">
        <v>664</v>
      </c>
      <c r="B11134" t="s">
        <v>663</v>
      </c>
      <c r="C11134">
        <v>182</v>
      </c>
      <c r="D11134" t="s">
        <v>61</v>
      </c>
      <c r="E11134">
        <v>0.18410000000000001</v>
      </c>
      <c r="F11134">
        <v>-2.1076000000000001</v>
      </c>
      <c r="G11134">
        <v>20.994800000000001</v>
      </c>
      <c r="H11134">
        <v>3.04E-2</v>
      </c>
      <c r="I11134">
        <v>2.9999999999999997E-4</v>
      </c>
      <c r="J11134">
        <v>4.2799999999999998E-2</v>
      </c>
      <c r="K11134">
        <v>8.8519000000000005</v>
      </c>
    </row>
    <row r="11135" spans="1:11" hidden="1">
      <c r="A11135" t="s">
        <v>664</v>
      </c>
      <c r="B11135" t="s">
        <v>663</v>
      </c>
      <c r="C11135">
        <v>182</v>
      </c>
      <c r="D11135" t="s">
        <v>61</v>
      </c>
      <c r="E11135">
        <v>0.62009999999999998</v>
      </c>
      <c r="F11135">
        <v>-2.1076000000000001</v>
      </c>
      <c r="G11135">
        <v>18.361699999999999</v>
      </c>
      <c r="H11135">
        <v>3.04E-2</v>
      </c>
      <c r="I11135">
        <v>2.9999999999999997E-4</v>
      </c>
      <c r="J11135">
        <v>2.9499999999999998E-2</v>
      </c>
      <c r="K11135">
        <v>0.1855</v>
      </c>
    </row>
    <row r="11136" spans="1:11" hidden="1">
      <c r="A11136" t="s">
        <v>664</v>
      </c>
      <c r="B11136" t="s">
        <v>663</v>
      </c>
      <c r="C11136">
        <v>182</v>
      </c>
      <c r="D11136" t="s">
        <v>61</v>
      </c>
      <c r="E11136">
        <v>1.0561</v>
      </c>
      <c r="F11136">
        <v>-2.1076000000000001</v>
      </c>
      <c r="G11136">
        <v>13.404400000000001</v>
      </c>
      <c r="H11136">
        <v>3.04E-2</v>
      </c>
      <c r="I11136">
        <v>2.9999999999999997E-4</v>
      </c>
      <c r="J11136">
        <v>1.6199999999999999E-2</v>
      </c>
      <c r="K11136">
        <v>-6.8132999999999999</v>
      </c>
    </row>
    <row r="11137" spans="1:11" hidden="1">
      <c r="A11137" t="s">
        <v>664</v>
      </c>
      <c r="B11137" t="s">
        <v>663</v>
      </c>
      <c r="C11137">
        <v>182</v>
      </c>
      <c r="D11137" t="s">
        <v>61</v>
      </c>
      <c r="E11137">
        <v>1.4921</v>
      </c>
      <c r="F11137">
        <v>-2.1076000000000001</v>
      </c>
      <c r="G11137">
        <v>7.7614000000000001</v>
      </c>
      <c r="H11137">
        <v>3.04E-2</v>
      </c>
      <c r="I11137">
        <v>2.9999999999999997E-4</v>
      </c>
      <c r="J11137">
        <v>2.8999999999999998E-3</v>
      </c>
      <c r="K11137">
        <v>-11.427300000000001</v>
      </c>
    </row>
    <row r="11138" spans="1:11" hidden="1">
      <c r="A11138" t="s">
        <v>664</v>
      </c>
      <c r="B11138" t="s">
        <v>663</v>
      </c>
      <c r="C11138">
        <v>182</v>
      </c>
      <c r="D11138" t="s">
        <v>61</v>
      </c>
      <c r="E11138">
        <v>1.9279999999999999</v>
      </c>
      <c r="F11138">
        <v>-2.1076000000000001</v>
      </c>
      <c r="G11138">
        <v>2.1568000000000001</v>
      </c>
      <c r="H11138">
        <v>3.04E-2</v>
      </c>
      <c r="I11138">
        <v>2.9999999999999997E-4</v>
      </c>
      <c r="J11138">
        <v>-1.04E-2</v>
      </c>
      <c r="K11138">
        <v>-13.582000000000001</v>
      </c>
    </row>
    <row r="11139" spans="1:11" hidden="1">
      <c r="A11139" t="s">
        <v>664</v>
      </c>
      <c r="B11139" t="s">
        <v>663</v>
      </c>
      <c r="C11139">
        <v>182</v>
      </c>
      <c r="D11139" t="s">
        <v>61</v>
      </c>
      <c r="E11139">
        <v>2.3639999999999999</v>
      </c>
      <c r="F11139">
        <v>-2.1076000000000001</v>
      </c>
      <c r="G11139">
        <v>-1.86</v>
      </c>
      <c r="H11139">
        <v>3.04E-2</v>
      </c>
      <c r="I11139">
        <v>2.9999999999999997E-4</v>
      </c>
      <c r="J11139">
        <v>-2.3699999999999999E-2</v>
      </c>
      <c r="K11139">
        <v>-13.559699999999999</v>
      </c>
    </row>
    <row r="11140" spans="1:11" hidden="1">
      <c r="A11140" t="s">
        <v>664</v>
      </c>
      <c r="B11140" t="s">
        <v>663</v>
      </c>
      <c r="C11140">
        <v>182</v>
      </c>
      <c r="D11140" t="s">
        <v>61</v>
      </c>
      <c r="E11140">
        <v>2.8</v>
      </c>
      <c r="F11140">
        <v>-2.1076000000000001</v>
      </c>
      <c r="G11140">
        <v>-3.4817999999999998</v>
      </c>
      <c r="H11140">
        <v>3.04E-2</v>
      </c>
      <c r="I11140">
        <v>2.9999999999999997E-4</v>
      </c>
      <c r="J11140">
        <v>-3.6999999999999998E-2</v>
      </c>
      <c r="K11140">
        <v>-12.3118</v>
      </c>
    </row>
    <row r="11141" spans="1:11" hidden="1">
      <c r="A11141" t="s">
        <v>664</v>
      </c>
      <c r="B11141" t="s">
        <v>663</v>
      </c>
      <c r="C11141">
        <v>182</v>
      </c>
      <c r="D11141" t="s">
        <v>61</v>
      </c>
      <c r="E11141">
        <v>2.8</v>
      </c>
      <c r="F11141">
        <v>-0.76839999999999997</v>
      </c>
      <c r="G11141">
        <v>-10.678699999999999</v>
      </c>
      <c r="H11141">
        <v>-0.114</v>
      </c>
      <c r="I11141">
        <v>2.9999999999999997E-4</v>
      </c>
      <c r="J11141">
        <v>-0.17419999999999999</v>
      </c>
      <c r="K11141">
        <v>-12.3118</v>
      </c>
    </row>
    <row r="11142" spans="1:11" hidden="1">
      <c r="A11142" t="s">
        <v>664</v>
      </c>
      <c r="B11142" t="s">
        <v>663</v>
      </c>
      <c r="C11142">
        <v>182</v>
      </c>
      <c r="D11142" t="s">
        <v>61</v>
      </c>
      <c r="E11142">
        <v>3.2360000000000002</v>
      </c>
      <c r="F11142">
        <v>-0.76839999999999997</v>
      </c>
      <c r="G11142">
        <v>-11.103</v>
      </c>
      <c r="H11142">
        <v>-0.114</v>
      </c>
      <c r="I11142">
        <v>2.9999999999999997E-4</v>
      </c>
      <c r="J11142">
        <v>-0.1245</v>
      </c>
      <c r="K11142">
        <v>-7.5818000000000003</v>
      </c>
    </row>
    <row r="11143" spans="1:11" hidden="1">
      <c r="A11143" t="s">
        <v>664</v>
      </c>
      <c r="B11143" t="s">
        <v>663</v>
      </c>
      <c r="C11143">
        <v>182</v>
      </c>
      <c r="D11143" t="s">
        <v>61</v>
      </c>
      <c r="E11143">
        <v>3.6720000000000002</v>
      </c>
      <c r="F11143">
        <v>-0.76839999999999997</v>
      </c>
      <c r="G11143">
        <v>-11.5273</v>
      </c>
      <c r="H11143">
        <v>-0.114</v>
      </c>
      <c r="I11143">
        <v>2.9999999999999997E-4</v>
      </c>
      <c r="J11143">
        <v>-7.4800000000000005E-2</v>
      </c>
      <c r="K11143">
        <v>-2.6669</v>
      </c>
    </row>
    <row r="11144" spans="1:11" hidden="1">
      <c r="A11144" t="s">
        <v>664</v>
      </c>
      <c r="B11144" t="s">
        <v>663</v>
      </c>
      <c r="C11144">
        <v>182</v>
      </c>
      <c r="D11144" t="s">
        <v>61</v>
      </c>
      <c r="E11144">
        <v>4.1079999999999997</v>
      </c>
      <c r="F11144">
        <v>-0.76839999999999997</v>
      </c>
      <c r="G11144">
        <v>-11.951499999999999</v>
      </c>
      <c r="H11144">
        <v>-0.114</v>
      </c>
      <c r="I11144">
        <v>2.9999999999999997E-4</v>
      </c>
      <c r="J11144">
        <v>-2.5100000000000001E-2</v>
      </c>
      <c r="K11144">
        <v>2.4329999999999998</v>
      </c>
    </row>
    <row r="11145" spans="1:11" hidden="1">
      <c r="A11145" t="s">
        <v>664</v>
      </c>
      <c r="B11145" t="s">
        <v>663</v>
      </c>
      <c r="C11145">
        <v>182</v>
      </c>
      <c r="D11145" t="s">
        <v>61</v>
      </c>
      <c r="E11145">
        <v>4.5438999999999998</v>
      </c>
      <c r="F11145">
        <v>-0.76839999999999997</v>
      </c>
      <c r="G11145">
        <v>-12.3758</v>
      </c>
      <c r="H11145">
        <v>-0.114</v>
      </c>
      <c r="I11145">
        <v>2.9999999999999997E-4</v>
      </c>
      <c r="J11145">
        <v>2.3900000000000001E-2</v>
      </c>
      <c r="K11145">
        <v>7.7178000000000004</v>
      </c>
    </row>
    <row r="11146" spans="1:11" hidden="1">
      <c r="A11146" t="s">
        <v>664</v>
      </c>
      <c r="B11146" t="s">
        <v>663</v>
      </c>
      <c r="C11146">
        <v>182</v>
      </c>
      <c r="D11146" t="s">
        <v>61</v>
      </c>
      <c r="E11146">
        <v>4.9798999999999998</v>
      </c>
      <c r="F11146">
        <v>-0.76839999999999997</v>
      </c>
      <c r="G11146">
        <v>-12.8001</v>
      </c>
      <c r="H11146">
        <v>-0.114</v>
      </c>
      <c r="I11146">
        <v>2.9999999999999997E-4</v>
      </c>
      <c r="J11146">
        <v>7.2599999999999998E-2</v>
      </c>
      <c r="K11146">
        <v>13.1876</v>
      </c>
    </row>
    <row r="11147" spans="1:11" hidden="1">
      <c r="A11147" t="s">
        <v>664</v>
      </c>
      <c r="B11147" t="s">
        <v>663</v>
      </c>
      <c r="C11147">
        <v>182</v>
      </c>
      <c r="D11147" t="s">
        <v>61</v>
      </c>
      <c r="E11147">
        <v>5.4158999999999997</v>
      </c>
      <c r="F11147">
        <v>-0.76839999999999997</v>
      </c>
      <c r="G11147">
        <v>-13.224399999999999</v>
      </c>
      <c r="H11147">
        <v>-0.114</v>
      </c>
      <c r="I11147">
        <v>2.9999999999999997E-4</v>
      </c>
      <c r="J11147">
        <v>0.12130000000000001</v>
      </c>
      <c r="K11147">
        <v>18.842400000000001</v>
      </c>
    </row>
    <row r="11148" spans="1:11" hidden="1">
      <c r="A11148" t="s">
        <v>664</v>
      </c>
      <c r="B11148" t="s">
        <v>663</v>
      </c>
      <c r="C11148">
        <v>182</v>
      </c>
      <c r="D11148" t="s">
        <v>62</v>
      </c>
      <c r="E11148">
        <v>0.18410000000000001</v>
      </c>
      <c r="F11148">
        <v>-2.0912000000000002</v>
      </c>
      <c r="G11148">
        <v>21.036799999999999</v>
      </c>
      <c r="H11148">
        <v>3.0499999999999999E-2</v>
      </c>
      <c r="I11148">
        <v>2.9999999999999997E-4</v>
      </c>
      <c r="J11148">
        <v>4.2900000000000001E-2</v>
      </c>
      <c r="K11148">
        <v>8.9581999999999997</v>
      </c>
    </row>
    <row r="11149" spans="1:11" hidden="1">
      <c r="A11149" t="s">
        <v>664</v>
      </c>
      <c r="B11149" t="s">
        <v>663</v>
      </c>
      <c r="C11149">
        <v>182</v>
      </c>
      <c r="D11149" t="s">
        <v>62</v>
      </c>
      <c r="E11149">
        <v>0.62009999999999998</v>
      </c>
      <c r="F11149">
        <v>-2.0912000000000002</v>
      </c>
      <c r="G11149">
        <v>18.403700000000001</v>
      </c>
      <c r="H11149">
        <v>3.0499999999999999E-2</v>
      </c>
      <c r="I11149">
        <v>2.9999999999999997E-4</v>
      </c>
      <c r="J11149">
        <v>2.9499999999999998E-2</v>
      </c>
      <c r="K11149">
        <v>0.27350000000000002</v>
      </c>
    </row>
    <row r="11150" spans="1:11" hidden="1">
      <c r="A11150" t="s">
        <v>664</v>
      </c>
      <c r="B11150" t="s">
        <v>663</v>
      </c>
      <c r="C11150">
        <v>182</v>
      </c>
      <c r="D11150" t="s">
        <v>62</v>
      </c>
      <c r="E11150">
        <v>1.0561</v>
      </c>
      <c r="F11150">
        <v>-2.0912000000000002</v>
      </c>
      <c r="G11150">
        <v>13.446400000000001</v>
      </c>
      <c r="H11150">
        <v>3.0499999999999999E-2</v>
      </c>
      <c r="I11150">
        <v>2.9999999999999997E-4</v>
      </c>
      <c r="J11150">
        <v>1.6199999999999999E-2</v>
      </c>
      <c r="K11150">
        <v>-6.7435999999999998</v>
      </c>
    </row>
    <row r="11151" spans="1:11" hidden="1">
      <c r="A11151" t="s">
        <v>664</v>
      </c>
      <c r="B11151" t="s">
        <v>663</v>
      </c>
      <c r="C11151">
        <v>182</v>
      </c>
      <c r="D11151" t="s">
        <v>62</v>
      </c>
      <c r="E11151">
        <v>1.4921</v>
      </c>
      <c r="F11151">
        <v>-2.0912000000000002</v>
      </c>
      <c r="G11151">
        <v>7.8033999999999999</v>
      </c>
      <c r="H11151">
        <v>3.0499999999999999E-2</v>
      </c>
      <c r="I11151">
        <v>2.9999999999999997E-4</v>
      </c>
      <c r="J11151">
        <v>3.0000000000000001E-3</v>
      </c>
      <c r="K11151">
        <v>-11.3759</v>
      </c>
    </row>
    <row r="11152" spans="1:11" hidden="1">
      <c r="A11152" t="s">
        <v>664</v>
      </c>
      <c r="B11152" t="s">
        <v>663</v>
      </c>
      <c r="C11152">
        <v>182</v>
      </c>
      <c r="D11152" t="s">
        <v>62</v>
      </c>
      <c r="E11152">
        <v>1.9279999999999999</v>
      </c>
      <c r="F11152">
        <v>-2.0912000000000002</v>
      </c>
      <c r="G11152">
        <v>2.1987999999999999</v>
      </c>
      <c r="H11152">
        <v>3.0499999999999999E-2</v>
      </c>
      <c r="I11152">
        <v>2.9999999999999997E-4</v>
      </c>
      <c r="J11152">
        <v>-1.03E-2</v>
      </c>
      <c r="K11152">
        <v>-13.5489</v>
      </c>
    </row>
    <row r="11153" spans="1:11" hidden="1">
      <c r="A11153" t="s">
        <v>664</v>
      </c>
      <c r="B11153" t="s">
        <v>663</v>
      </c>
      <c r="C11153">
        <v>182</v>
      </c>
      <c r="D11153" t="s">
        <v>62</v>
      </c>
      <c r="E11153">
        <v>2.3639999999999999</v>
      </c>
      <c r="F11153">
        <v>-2.0912000000000002</v>
      </c>
      <c r="G11153">
        <v>-1.8180000000000001</v>
      </c>
      <c r="H11153">
        <v>3.0499999999999999E-2</v>
      </c>
      <c r="I11153">
        <v>2.9999999999999997E-4</v>
      </c>
      <c r="J11153">
        <v>-2.3599999999999999E-2</v>
      </c>
      <c r="K11153">
        <v>-13.5449</v>
      </c>
    </row>
    <row r="11154" spans="1:11" hidden="1">
      <c r="A11154" t="s">
        <v>664</v>
      </c>
      <c r="B11154" t="s">
        <v>663</v>
      </c>
      <c r="C11154">
        <v>182</v>
      </c>
      <c r="D11154" t="s">
        <v>62</v>
      </c>
      <c r="E11154">
        <v>2.8</v>
      </c>
      <c r="F11154">
        <v>-2.0912000000000002</v>
      </c>
      <c r="G11154">
        <v>-3.4398</v>
      </c>
      <c r="H11154">
        <v>3.0499999999999999E-2</v>
      </c>
      <c r="I11154">
        <v>2.9999999999999997E-4</v>
      </c>
      <c r="J11154">
        <v>-3.6900000000000002E-2</v>
      </c>
      <c r="K11154">
        <v>-12.308199999999999</v>
      </c>
    </row>
    <row r="11155" spans="1:11" hidden="1">
      <c r="A11155" t="s">
        <v>664</v>
      </c>
      <c r="B11155" t="s">
        <v>663</v>
      </c>
      <c r="C11155">
        <v>182</v>
      </c>
      <c r="D11155" t="s">
        <v>62</v>
      </c>
      <c r="E11155">
        <v>2.8</v>
      </c>
      <c r="F11155">
        <v>-0.75760000000000005</v>
      </c>
      <c r="G11155">
        <v>-10.636699999999999</v>
      </c>
      <c r="H11155">
        <v>-0.11169999999999999</v>
      </c>
      <c r="I11155">
        <v>2.9999999999999997E-4</v>
      </c>
      <c r="J11155">
        <v>-0.1709</v>
      </c>
      <c r="K11155">
        <v>-12.308199999999999</v>
      </c>
    </row>
    <row r="11156" spans="1:11" hidden="1">
      <c r="A11156" t="s">
        <v>664</v>
      </c>
      <c r="B11156" t="s">
        <v>663</v>
      </c>
      <c r="C11156">
        <v>182</v>
      </c>
      <c r="D11156" t="s">
        <v>62</v>
      </c>
      <c r="E11156">
        <v>3.2360000000000002</v>
      </c>
      <c r="F11156">
        <v>-0.75760000000000005</v>
      </c>
      <c r="G11156">
        <v>-11.061</v>
      </c>
      <c r="H11156">
        <v>-0.11169999999999999</v>
      </c>
      <c r="I11156">
        <v>2.9999999999999997E-4</v>
      </c>
      <c r="J11156">
        <v>-0.1222</v>
      </c>
      <c r="K11156">
        <v>-7.5598999999999998</v>
      </c>
    </row>
    <row r="11157" spans="1:11" hidden="1">
      <c r="A11157" t="s">
        <v>664</v>
      </c>
      <c r="B11157" t="s">
        <v>663</v>
      </c>
      <c r="C11157">
        <v>182</v>
      </c>
      <c r="D11157" t="s">
        <v>62</v>
      </c>
      <c r="E11157">
        <v>3.6720000000000002</v>
      </c>
      <c r="F11157">
        <v>-0.75760000000000005</v>
      </c>
      <c r="G11157">
        <v>-11.485300000000001</v>
      </c>
      <c r="H11157">
        <v>-0.11169999999999999</v>
      </c>
      <c r="I11157">
        <v>2.9999999999999997E-4</v>
      </c>
      <c r="J11157">
        <v>-7.3499999999999996E-2</v>
      </c>
      <c r="K11157">
        <v>-2.6267</v>
      </c>
    </row>
    <row r="11158" spans="1:11" hidden="1">
      <c r="A11158" t="s">
        <v>664</v>
      </c>
      <c r="B11158" t="s">
        <v>663</v>
      </c>
      <c r="C11158">
        <v>182</v>
      </c>
      <c r="D11158" t="s">
        <v>62</v>
      </c>
      <c r="E11158">
        <v>4.1079999999999997</v>
      </c>
      <c r="F11158">
        <v>-0.75760000000000005</v>
      </c>
      <c r="G11158">
        <v>-11.9095</v>
      </c>
      <c r="H11158">
        <v>-0.11169999999999999</v>
      </c>
      <c r="I11158">
        <v>2.9999999999999997E-4</v>
      </c>
      <c r="J11158">
        <v>-2.4799999999999999E-2</v>
      </c>
      <c r="K11158">
        <v>2.4914000000000001</v>
      </c>
    </row>
    <row r="11159" spans="1:11" hidden="1">
      <c r="A11159" t="s">
        <v>664</v>
      </c>
      <c r="B11159" t="s">
        <v>663</v>
      </c>
      <c r="C11159">
        <v>182</v>
      </c>
      <c r="D11159" t="s">
        <v>62</v>
      </c>
      <c r="E11159">
        <v>4.5438999999999998</v>
      </c>
      <c r="F11159">
        <v>-0.75760000000000005</v>
      </c>
      <c r="G11159">
        <v>-12.3338</v>
      </c>
      <c r="H11159">
        <v>-0.11169999999999999</v>
      </c>
      <c r="I11159">
        <v>2.9999999999999997E-4</v>
      </c>
      <c r="J11159">
        <v>2.46E-2</v>
      </c>
      <c r="K11159">
        <v>7.7946</v>
      </c>
    </row>
    <row r="11160" spans="1:11" hidden="1">
      <c r="A11160" t="s">
        <v>664</v>
      </c>
      <c r="B11160" t="s">
        <v>663</v>
      </c>
      <c r="C11160">
        <v>182</v>
      </c>
      <c r="D11160" t="s">
        <v>62</v>
      </c>
      <c r="E11160">
        <v>4.9798999999999998</v>
      </c>
      <c r="F11160">
        <v>-0.75760000000000005</v>
      </c>
      <c r="G11160">
        <v>-12.758100000000001</v>
      </c>
      <c r="H11160">
        <v>-0.11169999999999999</v>
      </c>
      <c r="I11160">
        <v>2.9999999999999997E-4</v>
      </c>
      <c r="J11160">
        <v>7.4300000000000005E-2</v>
      </c>
      <c r="K11160">
        <v>13.2828</v>
      </c>
    </row>
    <row r="11161" spans="1:11" hidden="1">
      <c r="A11161" t="s">
        <v>664</v>
      </c>
      <c r="B11161" t="s">
        <v>663</v>
      </c>
      <c r="C11161">
        <v>182</v>
      </c>
      <c r="D11161" t="s">
        <v>62</v>
      </c>
      <c r="E11161">
        <v>5.4158999999999997</v>
      </c>
      <c r="F11161">
        <v>-0.75760000000000005</v>
      </c>
      <c r="G11161">
        <v>-13.182399999999999</v>
      </c>
      <c r="H11161">
        <v>-0.11169999999999999</v>
      </c>
      <c r="I11161">
        <v>2.9999999999999997E-4</v>
      </c>
      <c r="J11161">
        <v>0.124</v>
      </c>
      <c r="K11161">
        <v>18.9559</v>
      </c>
    </row>
    <row r="11162" spans="1:11" hidden="1">
      <c r="A11162" t="s">
        <v>664</v>
      </c>
      <c r="B11162" t="s">
        <v>663</v>
      </c>
      <c r="C11162">
        <v>182</v>
      </c>
      <c r="D11162" t="s">
        <v>63</v>
      </c>
      <c r="E11162">
        <v>0.18410000000000001</v>
      </c>
      <c r="F11162">
        <v>-2.1076000000000001</v>
      </c>
      <c r="G11162">
        <v>20.994800000000001</v>
      </c>
      <c r="H11162">
        <v>3.04E-2</v>
      </c>
      <c r="I11162">
        <v>2.9999999999999997E-4</v>
      </c>
      <c r="J11162">
        <v>4.2799999999999998E-2</v>
      </c>
      <c r="K11162">
        <v>8.8519000000000005</v>
      </c>
    </row>
    <row r="11163" spans="1:11" hidden="1">
      <c r="A11163" t="s">
        <v>664</v>
      </c>
      <c r="B11163" t="s">
        <v>663</v>
      </c>
      <c r="C11163">
        <v>182</v>
      </c>
      <c r="D11163" t="s">
        <v>63</v>
      </c>
      <c r="E11163">
        <v>0.62009999999999998</v>
      </c>
      <c r="F11163">
        <v>-2.1076000000000001</v>
      </c>
      <c r="G11163">
        <v>18.361699999999999</v>
      </c>
      <c r="H11163">
        <v>3.04E-2</v>
      </c>
      <c r="I11163">
        <v>2.9999999999999997E-4</v>
      </c>
      <c r="J11163">
        <v>2.9499999999999998E-2</v>
      </c>
      <c r="K11163">
        <v>0.1855</v>
      </c>
    </row>
    <row r="11164" spans="1:11" hidden="1">
      <c r="A11164" t="s">
        <v>664</v>
      </c>
      <c r="B11164" t="s">
        <v>663</v>
      </c>
      <c r="C11164">
        <v>182</v>
      </c>
      <c r="D11164" t="s">
        <v>63</v>
      </c>
      <c r="E11164">
        <v>1.0561</v>
      </c>
      <c r="F11164">
        <v>-2.1076000000000001</v>
      </c>
      <c r="G11164">
        <v>13.404400000000001</v>
      </c>
      <c r="H11164">
        <v>3.04E-2</v>
      </c>
      <c r="I11164">
        <v>2.9999999999999997E-4</v>
      </c>
      <c r="J11164">
        <v>1.6199999999999999E-2</v>
      </c>
      <c r="K11164">
        <v>-6.8132999999999999</v>
      </c>
    </row>
    <row r="11165" spans="1:11" hidden="1">
      <c r="A11165" t="s">
        <v>664</v>
      </c>
      <c r="B11165" t="s">
        <v>663</v>
      </c>
      <c r="C11165">
        <v>182</v>
      </c>
      <c r="D11165" t="s">
        <v>63</v>
      </c>
      <c r="E11165">
        <v>1.4921</v>
      </c>
      <c r="F11165">
        <v>-2.1076000000000001</v>
      </c>
      <c r="G11165">
        <v>7.7614000000000001</v>
      </c>
      <c r="H11165">
        <v>3.04E-2</v>
      </c>
      <c r="I11165">
        <v>2.9999999999999997E-4</v>
      </c>
      <c r="J11165">
        <v>2.8999999999999998E-3</v>
      </c>
      <c r="K11165">
        <v>-11.427300000000001</v>
      </c>
    </row>
    <row r="11166" spans="1:11" hidden="1">
      <c r="A11166" t="s">
        <v>664</v>
      </c>
      <c r="B11166" t="s">
        <v>663</v>
      </c>
      <c r="C11166">
        <v>182</v>
      </c>
      <c r="D11166" t="s">
        <v>63</v>
      </c>
      <c r="E11166">
        <v>1.9279999999999999</v>
      </c>
      <c r="F11166">
        <v>-2.1076000000000001</v>
      </c>
      <c r="G11166">
        <v>2.1568000000000001</v>
      </c>
      <c r="H11166">
        <v>3.04E-2</v>
      </c>
      <c r="I11166">
        <v>2.9999999999999997E-4</v>
      </c>
      <c r="J11166">
        <v>-1.04E-2</v>
      </c>
      <c r="K11166">
        <v>-13.582000000000001</v>
      </c>
    </row>
    <row r="11167" spans="1:11" hidden="1">
      <c r="A11167" t="s">
        <v>664</v>
      </c>
      <c r="B11167" t="s">
        <v>663</v>
      </c>
      <c r="C11167">
        <v>182</v>
      </c>
      <c r="D11167" t="s">
        <v>63</v>
      </c>
      <c r="E11167">
        <v>2.3639999999999999</v>
      </c>
      <c r="F11167">
        <v>-2.1076000000000001</v>
      </c>
      <c r="G11167">
        <v>-1.86</v>
      </c>
      <c r="H11167">
        <v>3.04E-2</v>
      </c>
      <c r="I11167">
        <v>2.9999999999999997E-4</v>
      </c>
      <c r="J11167">
        <v>-2.3699999999999999E-2</v>
      </c>
      <c r="K11167">
        <v>-13.559699999999999</v>
      </c>
    </row>
    <row r="11168" spans="1:11" hidden="1">
      <c r="A11168" t="s">
        <v>664</v>
      </c>
      <c r="B11168" t="s">
        <v>663</v>
      </c>
      <c r="C11168">
        <v>182</v>
      </c>
      <c r="D11168" t="s">
        <v>63</v>
      </c>
      <c r="E11168">
        <v>2.8</v>
      </c>
      <c r="F11168">
        <v>-2.1076000000000001</v>
      </c>
      <c r="G11168">
        <v>-3.4817999999999998</v>
      </c>
      <c r="H11168">
        <v>3.04E-2</v>
      </c>
      <c r="I11168">
        <v>2.9999999999999997E-4</v>
      </c>
      <c r="J11168">
        <v>-3.6999999999999998E-2</v>
      </c>
      <c r="K11168">
        <v>-12.3118</v>
      </c>
    </row>
    <row r="11169" spans="1:11" hidden="1">
      <c r="A11169" t="s">
        <v>664</v>
      </c>
      <c r="B11169" t="s">
        <v>663</v>
      </c>
      <c r="C11169">
        <v>182</v>
      </c>
      <c r="D11169" t="s">
        <v>63</v>
      </c>
      <c r="E11169">
        <v>2.8</v>
      </c>
      <c r="F11169">
        <v>-0.76839999999999997</v>
      </c>
      <c r="G11169">
        <v>-10.678699999999999</v>
      </c>
      <c r="H11169">
        <v>-0.114</v>
      </c>
      <c r="I11169">
        <v>2.9999999999999997E-4</v>
      </c>
      <c r="J11169">
        <v>-0.17419999999999999</v>
      </c>
      <c r="K11169">
        <v>-12.3118</v>
      </c>
    </row>
    <row r="11170" spans="1:11" hidden="1">
      <c r="A11170" t="s">
        <v>664</v>
      </c>
      <c r="B11170" t="s">
        <v>663</v>
      </c>
      <c r="C11170">
        <v>182</v>
      </c>
      <c r="D11170" t="s">
        <v>63</v>
      </c>
      <c r="E11170">
        <v>3.2360000000000002</v>
      </c>
      <c r="F11170">
        <v>-0.76839999999999997</v>
      </c>
      <c r="G11170">
        <v>-11.103</v>
      </c>
      <c r="H11170">
        <v>-0.114</v>
      </c>
      <c r="I11170">
        <v>2.9999999999999997E-4</v>
      </c>
      <c r="J11170">
        <v>-0.1245</v>
      </c>
      <c r="K11170">
        <v>-7.5818000000000003</v>
      </c>
    </row>
    <row r="11171" spans="1:11" hidden="1">
      <c r="A11171" t="s">
        <v>664</v>
      </c>
      <c r="B11171" t="s">
        <v>663</v>
      </c>
      <c r="C11171">
        <v>182</v>
      </c>
      <c r="D11171" t="s">
        <v>63</v>
      </c>
      <c r="E11171">
        <v>3.6720000000000002</v>
      </c>
      <c r="F11171">
        <v>-0.76839999999999997</v>
      </c>
      <c r="G11171">
        <v>-11.5273</v>
      </c>
      <c r="H11171">
        <v>-0.114</v>
      </c>
      <c r="I11171">
        <v>2.9999999999999997E-4</v>
      </c>
      <c r="J11171">
        <v>-7.4800000000000005E-2</v>
      </c>
      <c r="K11171">
        <v>-2.6669</v>
      </c>
    </row>
    <row r="11172" spans="1:11" hidden="1">
      <c r="A11172" t="s">
        <v>664</v>
      </c>
      <c r="B11172" t="s">
        <v>663</v>
      </c>
      <c r="C11172">
        <v>182</v>
      </c>
      <c r="D11172" t="s">
        <v>63</v>
      </c>
      <c r="E11172">
        <v>4.1079999999999997</v>
      </c>
      <c r="F11172">
        <v>-0.76839999999999997</v>
      </c>
      <c r="G11172">
        <v>-11.951499999999999</v>
      </c>
      <c r="H11172">
        <v>-0.114</v>
      </c>
      <c r="I11172">
        <v>2.9999999999999997E-4</v>
      </c>
      <c r="J11172">
        <v>-2.5100000000000001E-2</v>
      </c>
      <c r="K11172">
        <v>2.4329999999999998</v>
      </c>
    </row>
    <row r="11173" spans="1:11" hidden="1">
      <c r="A11173" t="s">
        <v>664</v>
      </c>
      <c r="B11173" t="s">
        <v>663</v>
      </c>
      <c r="C11173">
        <v>182</v>
      </c>
      <c r="D11173" t="s">
        <v>63</v>
      </c>
      <c r="E11173">
        <v>4.5438999999999998</v>
      </c>
      <c r="F11173">
        <v>-0.76839999999999997</v>
      </c>
      <c r="G11173">
        <v>-12.3758</v>
      </c>
      <c r="H11173">
        <v>-0.114</v>
      </c>
      <c r="I11173">
        <v>2.9999999999999997E-4</v>
      </c>
      <c r="J11173">
        <v>2.3900000000000001E-2</v>
      </c>
      <c r="K11173">
        <v>7.7178000000000004</v>
      </c>
    </row>
    <row r="11174" spans="1:11" hidden="1">
      <c r="A11174" t="s">
        <v>664</v>
      </c>
      <c r="B11174" t="s">
        <v>663</v>
      </c>
      <c r="C11174">
        <v>182</v>
      </c>
      <c r="D11174" t="s">
        <v>63</v>
      </c>
      <c r="E11174">
        <v>4.9798999999999998</v>
      </c>
      <c r="F11174">
        <v>-0.76839999999999997</v>
      </c>
      <c r="G11174">
        <v>-12.8001</v>
      </c>
      <c r="H11174">
        <v>-0.114</v>
      </c>
      <c r="I11174">
        <v>2.9999999999999997E-4</v>
      </c>
      <c r="J11174">
        <v>7.2599999999999998E-2</v>
      </c>
      <c r="K11174">
        <v>13.1876</v>
      </c>
    </row>
    <row r="11175" spans="1:11" hidden="1">
      <c r="A11175" t="s">
        <v>664</v>
      </c>
      <c r="B11175" t="s">
        <v>663</v>
      </c>
      <c r="C11175">
        <v>182</v>
      </c>
      <c r="D11175" t="s">
        <v>63</v>
      </c>
      <c r="E11175">
        <v>5.4158999999999997</v>
      </c>
      <c r="F11175">
        <v>-0.76839999999999997</v>
      </c>
      <c r="G11175">
        <v>-13.224399999999999</v>
      </c>
      <c r="H11175">
        <v>-0.114</v>
      </c>
      <c r="I11175">
        <v>2.9999999999999997E-4</v>
      </c>
      <c r="J11175">
        <v>0.12130000000000001</v>
      </c>
      <c r="K11175">
        <v>18.842400000000001</v>
      </c>
    </row>
    <row r="11176" spans="1:11" hidden="1">
      <c r="A11176" t="s">
        <v>664</v>
      </c>
      <c r="B11176" t="s">
        <v>663</v>
      </c>
      <c r="C11176">
        <v>182</v>
      </c>
      <c r="D11176" t="s">
        <v>64</v>
      </c>
      <c r="E11176">
        <v>0.18410000000000001</v>
      </c>
      <c r="F11176">
        <v>-2.0912000000000002</v>
      </c>
      <c r="G11176">
        <v>21.036799999999999</v>
      </c>
      <c r="H11176">
        <v>3.0499999999999999E-2</v>
      </c>
      <c r="I11176">
        <v>2.9999999999999997E-4</v>
      </c>
      <c r="J11176">
        <v>4.2900000000000001E-2</v>
      </c>
      <c r="K11176">
        <v>8.9581999999999997</v>
      </c>
    </row>
    <row r="11177" spans="1:11" hidden="1">
      <c r="A11177" t="s">
        <v>664</v>
      </c>
      <c r="B11177" t="s">
        <v>663</v>
      </c>
      <c r="C11177">
        <v>182</v>
      </c>
      <c r="D11177" t="s">
        <v>64</v>
      </c>
      <c r="E11177">
        <v>0.62009999999999998</v>
      </c>
      <c r="F11177">
        <v>-2.0912000000000002</v>
      </c>
      <c r="G11177">
        <v>18.403700000000001</v>
      </c>
      <c r="H11177">
        <v>3.0499999999999999E-2</v>
      </c>
      <c r="I11177">
        <v>2.9999999999999997E-4</v>
      </c>
      <c r="J11177">
        <v>2.9499999999999998E-2</v>
      </c>
      <c r="K11177">
        <v>0.27350000000000002</v>
      </c>
    </row>
    <row r="11178" spans="1:11" hidden="1">
      <c r="A11178" t="s">
        <v>664</v>
      </c>
      <c r="B11178" t="s">
        <v>663</v>
      </c>
      <c r="C11178">
        <v>182</v>
      </c>
      <c r="D11178" t="s">
        <v>64</v>
      </c>
      <c r="E11178">
        <v>1.0561</v>
      </c>
      <c r="F11178">
        <v>-2.0912000000000002</v>
      </c>
      <c r="G11178">
        <v>13.446400000000001</v>
      </c>
      <c r="H11178">
        <v>3.0499999999999999E-2</v>
      </c>
      <c r="I11178">
        <v>2.9999999999999997E-4</v>
      </c>
      <c r="J11178">
        <v>1.6199999999999999E-2</v>
      </c>
      <c r="K11178">
        <v>-6.7435999999999998</v>
      </c>
    </row>
    <row r="11179" spans="1:11" hidden="1">
      <c r="A11179" t="s">
        <v>664</v>
      </c>
      <c r="B11179" t="s">
        <v>663</v>
      </c>
      <c r="C11179">
        <v>182</v>
      </c>
      <c r="D11179" t="s">
        <v>64</v>
      </c>
      <c r="E11179">
        <v>1.4921</v>
      </c>
      <c r="F11179">
        <v>-2.0912000000000002</v>
      </c>
      <c r="G11179">
        <v>7.8033999999999999</v>
      </c>
      <c r="H11179">
        <v>3.0499999999999999E-2</v>
      </c>
      <c r="I11179">
        <v>2.9999999999999997E-4</v>
      </c>
      <c r="J11179">
        <v>3.0000000000000001E-3</v>
      </c>
      <c r="K11179">
        <v>-11.3759</v>
      </c>
    </row>
    <row r="11180" spans="1:11" hidden="1">
      <c r="A11180" t="s">
        <v>664</v>
      </c>
      <c r="B11180" t="s">
        <v>663</v>
      </c>
      <c r="C11180">
        <v>182</v>
      </c>
      <c r="D11180" t="s">
        <v>64</v>
      </c>
      <c r="E11180">
        <v>1.9279999999999999</v>
      </c>
      <c r="F11180">
        <v>-2.0912000000000002</v>
      </c>
      <c r="G11180">
        <v>2.1987999999999999</v>
      </c>
      <c r="H11180">
        <v>3.0499999999999999E-2</v>
      </c>
      <c r="I11180">
        <v>2.9999999999999997E-4</v>
      </c>
      <c r="J11180">
        <v>-1.03E-2</v>
      </c>
      <c r="K11180">
        <v>-13.5489</v>
      </c>
    </row>
    <row r="11181" spans="1:11" hidden="1">
      <c r="A11181" t="s">
        <v>664</v>
      </c>
      <c r="B11181" t="s">
        <v>663</v>
      </c>
      <c r="C11181">
        <v>182</v>
      </c>
      <c r="D11181" t="s">
        <v>64</v>
      </c>
      <c r="E11181">
        <v>2.3639999999999999</v>
      </c>
      <c r="F11181">
        <v>-2.0912000000000002</v>
      </c>
      <c r="G11181">
        <v>-1.8180000000000001</v>
      </c>
      <c r="H11181">
        <v>3.0499999999999999E-2</v>
      </c>
      <c r="I11181">
        <v>2.9999999999999997E-4</v>
      </c>
      <c r="J11181">
        <v>-2.3599999999999999E-2</v>
      </c>
      <c r="K11181">
        <v>-13.5449</v>
      </c>
    </row>
    <row r="11182" spans="1:11" hidden="1">
      <c r="A11182" t="s">
        <v>664</v>
      </c>
      <c r="B11182" t="s">
        <v>663</v>
      </c>
      <c r="C11182">
        <v>182</v>
      </c>
      <c r="D11182" t="s">
        <v>64</v>
      </c>
      <c r="E11182">
        <v>2.8</v>
      </c>
      <c r="F11182">
        <v>-2.0912000000000002</v>
      </c>
      <c r="G11182">
        <v>-3.4398</v>
      </c>
      <c r="H11182">
        <v>3.0499999999999999E-2</v>
      </c>
      <c r="I11182">
        <v>2.9999999999999997E-4</v>
      </c>
      <c r="J11182">
        <v>-3.6900000000000002E-2</v>
      </c>
      <c r="K11182">
        <v>-12.308199999999999</v>
      </c>
    </row>
    <row r="11183" spans="1:11" hidden="1">
      <c r="A11183" t="s">
        <v>664</v>
      </c>
      <c r="B11183" t="s">
        <v>663</v>
      </c>
      <c r="C11183">
        <v>182</v>
      </c>
      <c r="D11183" t="s">
        <v>64</v>
      </c>
      <c r="E11183">
        <v>2.8</v>
      </c>
      <c r="F11183">
        <v>-0.75760000000000005</v>
      </c>
      <c r="G11183">
        <v>-10.636699999999999</v>
      </c>
      <c r="H11183">
        <v>-0.11169999999999999</v>
      </c>
      <c r="I11183">
        <v>2.9999999999999997E-4</v>
      </c>
      <c r="J11183">
        <v>-0.1709</v>
      </c>
      <c r="K11183">
        <v>-12.308199999999999</v>
      </c>
    </row>
    <row r="11184" spans="1:11" hidden="1">
      <c r="A11184" t="s">
        <v>664</v>
      </c>
      <c r="B11184" t="s">
        <v>663</v>
      </c>
      <c r="C11184">
        <v>182</v>
      </c>
      <c r="D11184" t="s">
        <v>64</v>
      </c>
      <c r="E11184">
        <v>3.2360000000000002</v>
      </c>
      <c r="F11184">
        <v>-0.75760000000000005</v>
      </c>
      <c r="G11184">
        <v>-11.061</v>
      </c>
      <c r="H11184">
        <v>-0.11169999999999999</v>
      </c>
      <c r="I11184">
        <v>2.9999999999999997E-4</v>
      </c>
      <c r="J11184">
        <v>-0.1222</v>
      </c>
      <c r="K11184">
        <v>-7.5598999999999998</v>
      </c>
    </row>
    <row r="11185" spans="1:11" hidden="1">
      <c r="A11185" t="s">
        <v>664</v>
      </c>
      <c r="B11185" t="s">
        <v>663</v>
      </c>
      <c r="C11185">
        <v>182</v>
      </c>
      <c r="D11185" t="s">
        <v>64</v>
      </c>
      <c r="E11185">
        <v>3.6720000000000002</v>
      </c>
      <c r="F11185">
        <v>-0.75760000000000005</v>
      </c>
      <c r="G11185">
        <v>-11.485300000000001</v>
      </c>
      <c r="H11185">
        <v>-0.11169999999999999</v>
      </c>
      <c r="I11185">
        <v>2.9999999999999997E-4</v>
      </c>
      <c r="J11185">
        <v>-7.3499999999999996E-2</v>
      </c>
      <c r="K11185">
        <v>-2.6267</v>
      </c>
    </row>
    <row r="11186" spans="1:11" hidden="1">
      <c r="A11186" t="s">
        <v>664</v>
      </c>
      <c r="B11186" t="s">
        <v>663</v>
      </c>
      <c r="C11186">
        <v>182</v>
      </c>
      <c r="D11186" t="s">
        <v>64</v>
      </c>
      <c r="E11186">
        <v>4.1079999999999997</v>
      </c>
      <c r="F11186">
        <v>-0.75760000000000005</v>
      </c>
      <c r="G11186">
        <v>-11.9095</v>
      </c>
      <c r="H11186">
        <v>-0.11169999999999999</v>
      </c>
      <c r="I11186">
        <v>2.9999999999999997E-4</v>
      </c>
      <c r="J11186">
        <v>-2.4799999999999999E-2</v>
      </c>
      <c r="K11186">
        <v>2.4914000000000001</v>
      </c>
    </row>
    <row r="11187" spans="1:11" hidden="1">
      <c r="A11187" t="s">
        <v>664</v>
      </c>
      <c r="B11187" t="s">
        <v>663</v>
      </c>
      <c r="C11187">
        <v>182</v>
      </c>
      <c r="D11187" t="s">
        <v>64</v>
      </c>
      <c r="E11187">
        <v>4.5438999999999998</v>
      </c>
      <c r="F11187">
        <v>-0.75760000000000005</v>
      </c>
      <c r="G11187">
        <v>-12.3338</v>
      </c>
      <c r="H11187">
        <v>-0.11169999999999999</v>
      </c>
      <c r="I11187">
        <v>2.9999999999999997E-4</v>
      </c>
      <c r="J11187">
        <v>2.46E-2</v>
      </c>
      <c r="K11187">
        <v>7.7946</v>
      </c>
    </row>
    <row r="11188" spans="1:11" hidden="1">
      <c r="A11188" t="s">
        <v>664</v>
      </c>
      <c r="B11188" t="s">
        <v>663</v>
      </c>
      <c r="C11188">
        <v>182</v>
      </c>
      <c r="D11188" t="s">
        <v>64</v>
      </c>
      <c r="E11188">
        <v>4.9798999999999998</v>
      </c>
      <c r="F11188">
        <v>-0.75760000000000005</v>
      </c>
      <c r="G11188">
        <v>-12.758100000000001</v>
      </c>
      <c r="H11188">
        <v>-0.11169999999999999</v>
      </c>
      <c r="I11188">
        <v>2.9999999999999997E-4</v>
      </c>
      <c r="J11188">
        <v>7.4300000000000005E-2</v>
      </c>
      <c r="K11188">
        <v>13.2828</v>
      </c>
    </row>
    <row r="11189" spans="1:11" hidden="1">
      <c r="A11189" t="s">
        <v>664</v>
      </c>
      <c r="B11189" t="s">
        <v>663</v>
      </c>
      <c r="C11189">
        <v>182</v>
      </c>
      <c r="D11189" t="s">
        <v>64</v>
      </c>
      <c r="E11189">
        <v>5.4158999999999997</v>
      </c>
      <c r="F11189">
        <v>-0.75760000000000005</v>
      </c>
      <c r="G11189">
        <v>-13.182399999999999</v>
      </c>
      <c r="H11189">
        <v>-0.11169999999999999</v>
      </c>
      <c r="I11189">
        <v>2.9999999999999997E-4</v>
      </c>
      <c r="J11189">
        <v>0.124</v>
      </c>
      <c r="K11189">
        <v>18.9559</v>
      </c>
    </row>
    <row r="11190" spans="1:11" hidden="1">
      <c r="A11190" t="s">
        <v>664</v>
      </c>
      <c r="B11190" t="s">
        <v>663</v>
      </c>
      <c r="C11190">
        <v>182</v>
      </c>
      <c r="D11190" t="s">
        <v>65</v>
      </c>
      <c r="E11190">
        <v>0.18410000000000001</v>
      </c>
      <c r="F11190">
        <v>-2.1076000000000001</v>
      </c>
      <c r="G11190">
        <v>20.994800000000001</v>
      </c>
      <c r="H11190">
        <v>3.04E-2</v>
      </c>
      <c r="I11190">
        <v>2.9999999999999997E-4</v>
      </c>
      <c r="J11190">
        <v>4.2799999999999998E-2</v>
      </c>
      <c r="K11190">
        <v>8.8519000000000005</v>
      </c>
    </row>
    <row r="11191" spans="1:11" hidden="1">
      <c r="A11191" t="s">
        <v>664</v>
      </c>
      <c r="B11191" t="s">
        <v>663</v>
      </c>
      <c r="C11191">
        <v>182</v>
      </c>
      <c r="D11191" t="s">
        <v>65</v>
      </c>
      <c r="E11191">
        <v>0.62009999999999998</v>
      </c>
      <c r="F11191">
        <v>-2.1076000000000001</v>
      </c>
      <c r="G11191">
        <v>18.361699999999999</v>
      </c>
      <c r="H11191">
        <v>3.04E-2</v>
      </c>
      <c r="I11191">
        <v>2.9999999999999997E-4</v>
      </c>
      <c r="J11191">
        <v>2.9499999999999998E-2</v>
      </c>
      <c r="K11191">
        <v>0.1855</v>
      </c>
    </row>
    <row r="11192" spans="1:11" hidden="1">
      <c r="A11192" t="s">
        <v>664</v>
      </c>
      <c r="B11192" t="s">
        <v>663</v>
      </c>
      <c r="C11192">
        <v>182</v>
      </c>
      <c r="D11192" t="s">
        <v>65</v>
      </c>
      <c r="E11192">
        <v>1.0561</v>
      </c>
      <c r="F11192">
        <v>-2.1076000000000001</v>
      </c>
      <c r="G11192">
        <v>13.404400000000001</v>
      </c>
      <c r="H11192">
        <v>3.04E-2</v>
      </c>
      <c r="I11192">
        <v>2.9999999999999997E-4</v>
      </c>
      <c r="J11192">
        <v>1.6199999999999999E-2</v>
      </c>
      <c r="K11192">
        <v>-6.8132999999999999</v>
      </c>
    </row>
    <row r="11193" spans="1:11" hidden="1">
      <c r="A11193" t="s">
        <v>664</v>
      </c>
      <c r="B11193" t="s">
        <v>663</v>
      </c>
      <c r="C11193">
        <v>182</v>
      </c>
      <c r="D11193" t="s">
        <v>65</v>
      </c>
      <c r="E11193">
        <v>1.4921</v>
      </c>
      <c r="F11193">
        <v>-2.1076000000000001</v>
      </c>
      <c r="G11193">
        <v>7.7614000000000001</v>
      </c>
      <c r="H11193">
        <v>3.04E-2</v>
      </c>
      <c r="I11193">
        <v>2.9999999999999997E-4</v>
      </c>
      <c r="J11193">
        <v>2.8999999999999998E-3</v>
      </c>
      <c r="K11193">
        <v>-11.427300000000001</v>
      </c>
    </row>
    <row r="11194" spans="1:11" hidden="1">
      <c r="A11194" t="s">
        <v>664</v>
      </c>
      <c r="B11194" t="s">
        <v>663</v>
      </c>
      <c r="C11194">
        <v>182</v>
      </c>
      <c r="D11194" t="s">
        <v>65</v>
      </c>
      <c r="E11194">
        <v>1.9279999999999999</v>
      </c>
      <c r="F11194">
        <v>-2.1076000000000001</v>
      </c>
      <c r="G11194">
        <v>2.1568000000000001</v>
      </c>
      <c r="H11194">
        <v>3.04E-2</v>
      </c>
      <c r="I11194">
        <v>2.9999999999999997E-4</v>
      </c>
      <c r="J11194">
        <v>-1.04E-2</v>
      </c>
      <c r="K11194">
        <v>-13.582000000000001</v>
      </c>
    </row>
    <row r="11195" spans="1:11" hidden="1">
      <c r="A11195" t="s">
        <v>664</v>
      </c>
      <c r="B11195" t="s">
        <v>663</v>
      </c>
      <c r="C11195">
        <v>182</v>
      </c>
      <c r="D11195" t="s">
        <v>65</v>
      </c>
      <c r="E11195">
        <v>2.3639999999999999</v>
      </c>
      <c r="F11195">
        <v>-2.1076000000000001</v>
      </c>
      <c r="G11195">
        <v>-1.86</v>
      </c>
      <c r="H11195">
        <v>3.04E-2</v>
      </c>
      <c r="I11195">
        <v>2.9999999999999997E-4</v>
      </c>
      <c r="J11195">
        <v>-2.3699999999999999E-2</v>
      </c>
      <c r="K11195">
        <v>-13.559699999999999</v>
      </c>
    </row>
    <row r="11196" spans="1:11" hidden="1">
      <c r="A11196" t="s">
        <v>664</v>
      </c>
      <c r="B11196" t="s">
        <v>663</v>
      </c>
      <c r="C11196">
        <v>182</v>
      </c>
      <c r="D11196" t="s">
        <v>65</v>
      </c>
      <c r="E11196">
        <v>2.8</v>
      </c>
      <c r="F11196">
        <v>-2.1076000000000001</v>
      </c>
      <c r="G11196">
        <v>-3.4817999999999998</v>
      </c>
      <c r="H11196">
        <v>3.04E-2</v>
      </c>
      <c r="I11196">
        <v>2.9999999999999997E-4</v>
      </c>
      <c r="J11196">
        <v>-3.6999999999999998E-2</v>
      </c>
      <c r="K11196">
        <v>-12.3118</v>
      </c>
    </row>
    <row r="11197" spans="1:11" hidden="1">
      <c r="A11197" t="s">
        <v>664</v>
      </c>
      <c r="B11197" t="s">
        <v>663</v>
      </c>
      <c r="C11197">
        <v>182</v>
      </c>
      <c r="D11197" t="s">
        <v>65</v>
      </c>
      <c r="E11197">
        <v>2.8</v>
      </c>
      <c r="F11197">
        <v>-0.76839999999999997</v>
      </c>
      <c r="G11197">
        <v>-10.678699999999999</v>
      </c>
      <c r="H11197">
        <v>-0.114</v>
      </c>
      <c r="I11197">
        <v>2.9999999999999997E-4</v>
      </c>
      <c r="J11197">
        <v>-0.17419999999999999</v>
      </c>
      <c r="K11197">
        <v>-12.3118</v>
      </c>
    </row>
    <row r="11198" spans="1:11" hidden="1">
      <c r="A11198" t="s">
        <v>664</v>
      </c>
      <c r="B11198" t="s">
        <v>663</v>
      </c>
      <c r="C11198">
        <v>182</v>
      </c>
      <c r="D11198" t="s">
        <v>65</v>
      </c>
      <c r="E11198">
        <v>3.2360000000000002</v>
      </c>
      <c r="F11198">
        <v>-0.76839999999999997</v>
      </c>
      <c r="G11198">
        <v>-11.103</v>
      </c>
      <c r="H11198">
        <v>-0.114</v>
      </c>
      <c r="I11198">
        <v>2.9999999999999997E-4</v>
      </c>
      <c r="J11198">
        <v>-0.1245</v>
      </c>
      <c r="K11198">
        <v>-7.5818000000000003</v>
      </c>
    </row>
    <row r="11199" spans="1:11" hidden="1">
      <c r="A11199" t="s">
        <v>664</v>
      </c>
      <c r="B11199" t="s">
        <v>663</v>
      </c>
      <c r="C11199">
        <v>182</v>
      </c>
      <c r="D11199" t="s">
        <v>65</v>
      </c>
      <c r="E11199">
        <v>3.6720000000000002</v>
      </c>
      <c r="F11199">
        <v>-0.76839999999999997</v>
      </c>
      <c r="G11199">
        <v>-11.5273</v>
      </c>
      <c r="H11199">
        <v>-0.114</v>
      </c>
      <c r="I11199">
        <v>2.9999999999999997E-4</v>
      </c>
      <c r="J11199">
        <v>-7.4800000000000005E-2</v>
      </c>
      <c r="K11199">
        <v>-2.6669</v>
      </c>
    </row>
    <row r="11200" spans="1:11" hidden="1">
      <c r="A11200" t="s">
        <v>664</v>
      </c>
      <c r="B11200" t="s">
        <v>663</v>
      </c>
      <c r="C11200">
        <v>182</v>
      </c>
      <c r="D11200" t="s">
        <v>65</v>
      </c>
      <c r="E11200">
        <v>4.1079999999999997</v>
      </c>
      <c r="F11200">
        <v>-0.76839999999999997</v>
      </c>
      <c r="G11200">
        <v>-11.951499999999999</v>
      </c>
      <c r="H11200">
        <v>-0.114</v>
      </c>
      <c r="I11200">
        <v>2.9999999999999997E-4</v>
      </c>
      <c r="J11200">
        <v>-2.5100000000000001E-2</v>
      </c>
      <c r="K11200">
        <v>2.4329999999999998</v>
      </c>
    </row>
    <row r="11201" spans="1:11" hidden="1">
      <c r="A11201" t="s">
        <v>664</v>
      </c>
      <c r="B11201" t="s">
        <v>663</v>
      </c>
      <c r="C11201">
        <v>182</v>
      </c>
      <c r="D11201" t="s">
        <v>65</v>
      </c>
      <c r="E11201">
        <v>4.5438999999999998</v>
      </c>
      <c r="F11201">
        <v>-0.76839999999999997</v>
      </c>
      <c r="G11201">
        <v>-12.3758</v>
      </c>
      <c r="H11201">
        <v>-0.114</v>
      </c>
      <c r="I11201">
        <v>2.9999999999999997E-4</v>
      </c>
      <c r="J11201">
        <v>2.3900000000000001E-2</v>
      </c>
      <c r="K11201">
        <v>7.7178000000000004</v>
      </c>
    </row>
    <row r="11202" spans="1:11" hidden="1">
      <c r="A11202" t="s">
        <v>664</v>
      </c>
      <c r="B11202" t="s">
        <v>663</v>
      </c>
      <c r="C11202">
        <v>182</v>
      </c>
      <c r="D11202" t="s">
        <v>65</v>
      </c>
      <c r="E11202">
        <v>4.9798999999999998</v>
      </c>
      <c r="F11202">
        <v>-0.76839999999999997</v>
      </c>
      <c r="G11202">
        <v>-12.8001</v>
      </c>
      <c r="H11202">
        <v>-0.114</v>
      </c>
      <c r="I11202">
        <v>2.9999999999999997E-4</v>
      </c>
      <c r="J11202">
        <v>7.2599999999999998E-2</v>
      </c>
      <c r="K11202">
        <v>13.1876</v>
      </c>
    </row>
    <row r="11203" spans="1:11" hidden="1">
      <c r="A11203" t="s">
        <v>664</v>
      </c>
      <c r="B11203" t="s">
        <v>663</v>
      </c>
      <c r="C11203">
        <v>182</v>
      </c>
      <c r="D11203" t="s">
        <v>65</v>
      </c>
      <c r="E11203">
        <v>5.4158999999999997</v>
      </c>
      <c r="F11203">
        <v>-0.76839999999999997</v>
      </c>
      <c r="G11203">
        <v>-13.224399999999999</v>
      </c>
      <c r="H11203">
        <v>-0.114</v>
      </c>
      <c r="I11203">
        <v>2.9999999999999997E-4</v>
      </c>
      <c r="J11203">
        <v>0.12130000000000001</v>
      </c>
      <c r="K11203">
        <v>18.842400000000001</v>
      </c>
    </row>
    <row r="11204" spans="1:11" hidden="1">
      <c r="A11204" t="s">
        <v>664</v>
      </c>
      <c r="B11204" t="s">
        <v>663</v>
      </c>
      <c r="C11204">
        <v>182</v>
      </c>
      <c r="D11204" t="s">
        <v>66</v>
      </c>
      <c r="E11204">
        <v>0.18410000000000001</v>
      </c>
      <c r="F11204">
        <v>-1.5608</v>
      </c>
      <c r="G11204">
        <v>15.5588</v>
      </c>
      <c r="H11204">
        <v>2.3199999999999998E-2</v>
      </c>
      <c r="I11204">
        <v>2.0000000000000001E-4</v>
      </c>
      <c r="J11204">
        <v>3.2300000000000002E-2</v>
      </c>
      <c r="K11204">
        <v>6.9036999999999997</v>
      </c>
    </row>
    <row r="11205" spans="1:11" hidden="1">
      <c r="A11205" t="s">
        <v>664</v>
      </c>
      <c r="B11205" t="s">
        <v>663</v>
      </c>
      <c r="C11205">
        <v>182</v>
      </c>
      <c r="D11205" t="s">
        <v>66</v>
      </c>
      <c r="E11205">
        <v>0.62009999999999998</v>
      </c>
      <c r="F11205">
        <v>-1.5608</v>
      </c>
      <c r="G11205">
        <v>13.5822</v>
      </c>
      <c r="H11205">
        <v>2.3199999999999998E-2</v>
      </c>
      <c r="I11205">
        <v>2.0000000000000001E-4</v>
      </c>
      <c r="J11205">
        <v>2.2200000000000001E-2</v>
      </c>
      <c r="K11205">
        <v>0.49430000000000002</v>
      </c>
    </row>
    <row r="11206" spans="1:11" hidden="1">
      <c r="A11206" t="s">
        <v>664</v>
      </c>
      <c r="B11206" t="s">
        <v>663</v>
      </c>
      <c r="C11206">
        <v>182</v>
      </c>
      <c r="D11206" t="s">
        <v>66</v>
      </c>
      <c r="E11206">
        <v>1.0561</v>
      </c>
      <c r="F11206">
        <v>-1.5608</v>
      </c>
      <c r="G11206">
        <v>10.0838</v>
      </c>
      <c r="H11206">
        <v>2.3199999999999998E-2</v>
      </c>
      <c r="I11206">
        <v>2.0000000000000001E-4</v>
      </c>
      <c r="J11206">
        <v>1.21E-2</v>
      </c>
      <c r="K11206">
        <v>-4.7131999999999996</v>
      </c>
    </row>
    <row r="11207" spans="1:11" hidden="1">
      <c r="A11207" t="s">
        <v>664</v>
      </c>
      <c r="B11207" t="s">
        <v>663</v>
      </c>
      <c r="C11207">
        <v>182</v>
      </c>
      <c r="D11207" t="s">
        <v>66</v>
      </c>
      <c r="E11207">
        <v>1.4921</v>
      </c>
      <c r="F11207">
        <v>-1.5608</v>
      </c>
      <c r="G11207">
        <v>6.1364999999999998</v>
      </c>
      <c r="H11207">
        <v>2.3199999999999998E-2</v>
      </c>
      <c r="I11207">
        <v>2.0000000000000001E-4</v>
      </c>
      <c r="J11207">
        <v>2E-3</v>
      </c>
      <c r="K11207">
        <v>-8.2491000000000003</v>
      </c>
    </row>
    <row r="11208" spans="1:11" hidden="1">
      <c r="A11208" t="s">
        <v>664</v>
      </c>
      <c r="B11208" t="s">
        <v>663</v>
      </c>
      <c r="C11208">
        <v>182</v>
      </c>
      <c r="D11208" t="s">
        <v>66</v>
      </c>
      <c r="E11208">
        <v>1.9279999999999999</v>
      </c>
      <c r="F11208">
        <v>-1.5608</v>
      </c>
      <c r="G11208">
        <v>2.2141999999999999</v>
      </c>
      <c r="H11208">
        <v>2.3199999999999998E-2</v>
      </c>
      <c r="I11208">
        <v>2.0000000000000001E-4</v>
      </c>
      <c r="J11208">
        <v>-8.0999999999999996E-3</v>
      </c>
      <c r="K11208">
        <v>-10.0647</v>
      </c>
    </row>
    <row r="11209" spans="1:11" hidden="1">
      <c r="A11209" t="s">
        <v>664</v>
      </c>
      <c r="B11209" t="s">
        <v>663</v>
      </c>
      <c r="C11209">
        <v>182</v>
      </c>
      <c r="D11209" t="s">
        <v>66</v>
      </c>
      <c r="E11209">
        <v>2.3639999999999999</v>
      </c>
      <c r="F11209">
        <v>-1.5608</v>
      </c>
      <c r="G11209">
        <v>-0.66839999999999999</v>
      </c>
      <c r="H11209">
        <v>2.3199999999999998E-2</v>
      </c>
      <c r="I11209">
        <v>2.0000000000000001E-4</v>
      </c>
      <c r="J11209">
        <v>-1.8200000000000001E-2</v>
      </c>
      <c r="K11209">
        <v>-10.3447</v>
      </c>
    </row>
    <row r="11210" spans="1:11" hidden="1">
      <c r="A11210" t="s">
        <v>664</v>
      </c>
      <c r="B11210" t="s">
        <v>663</v>
      </c>
      <c r="C11210">
        <v>182</v>
      </c>
      <c r="D11210" t="s">
        <v>66</v>
      </c>
      <c r="E11210">
        <v>2.8</v>
      </c>
      <c r="F11210">
        <v>-1.5608</v>
      </c>
      <c r="G11210">
        <v>-1.9827999999999999</v>
      </c>
      <c r="H11210">
        <v>2.3199999999999998E-2</v>
      </c>
      <c r="I11210">
        <v>2.0000000000000001E-4</v>
      </c>
      <c r="J11210">
        <v>-2.8299999999999999E-2</v>
      </c>
      <c r="K11210">
        <v>-9.7097999999999995</v>
      </c>
    </row>
    <row r="11211" spans="1:11" hidden="1">
      <c r="A11211" t="s">
        <v>664</v>
      </c>
      <c r="B11211" t="s">
        <v>663</v>
      </c>
      <c r="C11211">
        <v>182</v>
      </c>
      <c r="D11211" t="s">
        <v>66</v>
      </c>
      <c r="E11211">
        <v>2.8</v>
      </c>
      <c r="F11211">
        <v>-0.4919</v>
      </c>
      <c r="G11211">
        <v>-7.5945999999999998</v>
      </c>
      <c r="H11211">
        <v>-8.5300000000000001E-2</v>
      </c>
      <c r="I11211">
        <v>2.0000000000000001E-4</v>
      </c>
      <c r="J11211">
        <v>-0.1305</v>
      </c>
      <c r="K11211">
        <v>-9.7097999999999995</v>
      </c>
    </row>
    <row r="11212" spans="1:11" hidden="1">
      <c r="A11212" t="s">
        <v>664</v>
      </c>
      <c r="B11212" t="s">
        <v>663</v>
      </c>
      <c r="C11212">
        <v>182</v>
      </c>
      <c r="D11212" t="s">
        <v>66</v>
      </c>
      <c r="E11212">
        <v>3.2360000000000002</v>
      </c>
      <c r="F11212">
        <v>-0.4919</v>
      </c>
      <c r="G11212">
        <v>-8.1249000000000002</v>
      </c>
      <c r="H11212">
        <v>-8.5300000000000001E-2</v>
      </c>
      <c r="I11212">
        <v>2.0000000000000001E-4</v>
      </c>
      <c r="J11212">
        <v>-9.3299999999999994E-2</v>
      </c>
      <c r="K11212">
        <v>-6.2830000000000004</v>
      </c>
    </row>
    <row r="11213" spans="1:11" hidden="1">
      <c r="A11213" t="s">
        <v>664</v>
      </c>
      <c r="B11213" t="s">
        <v>663</v>
      </c>
      <c r="C11213">
        <v>182</v>
      </c>
      <c r="D11213" t="s">
        <v>66</v>
      </c>
      <c r="E11213">
        <v>3.6720000000000002</v>
      </c>
      <c r="F11213">
        <v>-0.4919</v>
      </c>
      <c r="G11213">
        <v>-8.6553000000000004</v>
      </c>
      <c r="H11213">
        <v>-8.5300000000000001E-2</v>
      </c>
      <c r="I11213">
        <v>2.0000000000000001E-4</v>
      </c>
      <c r="J11213">
        <v>-5.6099999999999997E-2</v>
      </c>
      <c r="K11213">
        <v>-2.6251000000000002</v>
      </c>
    </row>
    <row r="11214" spans="1:11" hidden="1">
      <c r="A11214" t="s">
        <v>664</v>
      </c>
      <c r="B11214" t="s">
        <v>663</v>
      </c>
      <c r="C11214">
        <v>182</v>
      </c>
      <c r="D11214" t="s">
        <v>66</v>
      </c>
      <c r="E11214">
        <v>4.1079999999999997</v>
      </c>
      <c r="F11214">
        <v>-0.4919</v>
      </c>
      <c r="G11214">
        <v>-9.1856000000000009</v>
      </c>
      <c r="H11214">
        <v>-8.5300000000000001E-2</v>
      </c>
      <c r="I11214">
        <v>2.0000000000000001E-4</v>
      </c>
      <c r="J11214">
        <v>-1.9E-2</v>
      </c>
      <c r="K11214">
        <v>1.2641</v>
      </c>
    </row>
    <row r="11215" spans="1:11" hidden="1">
      <c r="A11215" t="s">
        <v>664</v>
      </c>
      <c r="B11215" t="s">
        <v>663</v>
      </c>
      <c r="C11215">
        <v>182</v>
      </c>
      <c r="D11215" t="s">
        <v>66</v>
      </c>
      <c r="E11215">
        <v>4.5438999999999998</v>
      </c>
      <c r="F11215">
        <v>-0.4919</v>
      </c>
      <c r="G11215">
        <v>-9.7159999999999993</v>
      </c>
      <c r="H11215">
        <v>-8.5300000000000001E-2</v>
      </c>
      <c r="I11215">
        <v>2.0000000000000001E-4</v>
      </c>
      <c r="J11215">
        <v>1.8200000000000001E-2</v>
      </c>
      <c r="K11215">
        <v>5.3845000000000001</v>
      </c>
    </row>
    <row r="11216" spans="1:11" hidden="1">
      <c r="A11216" t="s">
        <v>664</v>
      </c>
      <c r="B11216" t="s">
        <v>663</v>
      </c>
      <c r="C11216">
        <v>182</v>
      </c>
      <c r="D11216" t="s">
        <v>66</v>
      </c>
      <c r="E11216">
        <v>4.9798999999999998</v>
      </c>
      <c r="F11216">
        <v>-0.4919</v>
      </c>
      <c r="G11216">
        <v>-10.2463</v>
      </c>
      <c r="H11216">
        <v>-8.5300000000000001E-2</v>
      </c>
      <c r="I11216">
        <v>2.0000000000000001E-4</v>
      </c>
      <c r="J11216">
        <v>5.5399999999999998E-2</v>
      </c>
      <c r="K11216">
        <v>9.7361000000000004</v>
      </c>
    </row>
    <row r="11217" spans="1:11" hidden="1">
      <c r="A11217" t="s">
        <v>664</v>
      </c>
      <c r="B11217" t="s">
        <v>663</v>
      </c>
      <c r="C11217">
        <v>182</v>
      </c>
      <c r="D11217" t="s">
        <v>66</v>
      </c>
      <c r="E11217">
        <v>5.4158999999999997</v>
      </c>
      <c r="F11217">
        <v>-0.4919</v>
      </c>
      <c r="G11217">
        <v>-10.7766</v>
      </c>
      <c r="H11217">
        <v>-8.5300000000000001E-2</v>
      </c>
      <c r="I11217">
        <v>2.0000000000000001E-4</v>
      </c>
      <c r="J11217">
        <v>9.2600000000000002E-2</v>
      </c>
      <c r="K11217">
        <v>14.318899999999999</v>
      </c>
    </row>
    <row r="11218" spans="1:11" hidden="1">
      <c r="A11218" t="s">
        <v>664</v>
      </c>
      <c r="B11218" t="s">
        <v>663</v>
      </c>
      <c r="C11218">
        <v>182</v>
      </c>
      <c r="D11218" t="s">
        <v>67</v>
      </c>
      <c r="E11218">
        <v>0.18410000000000001</v>
      </c>
      <c r="F11218">
        <v>-1.5608</v>
      </c>
      <c r="G11218">
        <v>15.5588</v>
      </c>
      <c r="H11218">
        <v>2.3199999999999998E-2</v>
      </c>
      <c r="I11218">
        <v>2.0000000000000001E-4</v>
      </c>
      <c r="J11218">
        <v>3.2300000000000002E-2</v>
      </c>
      <c r="K11218">
        <v>6.9036999999999997</v>
      </c>
    </row>
    <row r="11219" spans="1:11" hidden="1">
      <c r="A11219" t="s">
        <v>664</v>
      </c>
      <c r="B11219" t="s">
        <v>663</v>
      </c>
      <c r="C11219">
        <v>182</v>
      </c>
      <c r="D11219" t="s">
        <v>67</v>
      </c>
      <c r="E11219">
        <v>0.62009999999999998</v>
      </c>
      <c r="F11219">
        <v>-1.5608</v>
      </c>
      <c r="G11219">
        <v>13.5822</v>
      </c>
      <c r="H11219">
        <v>2.3199999999999998E-2</v>
      </c>
      <c r="I11219">
        <v>2.0000000000000001E-4</v>
      </c>
      <c r="J11219">
        <v>2.2200000000000001E-2</v>
      </c>
      <c r="K11219">
        <v>0.49430000000000002</v>
      </c>
    </row>
    <row r="11220" spans="1:11" hidden="1">
      <c r="A11220" t="s">
        <v>664</v>
      </c>
      <c r="B11220" t="s">
        <v>663</v>
      </c>
      <c r="C11220">
        <v>182</v>
      </c>
      <c r="D11220" t="s">
        <v>67</v>
      </c>
      <c r="E11220">
        <v>1.0561</v>
      </c>
      <c r="F11220">
        <v>-1.5608</v>
      </c>
      <c r="G11220">
        <v>10.0838</v>
      </c>
      <c r="H11220">
        <v>2.3199999999999998E-2</v>
      </c>
      <c r="I11220">
        <v>2.0000000000000001E-4</v>
      </c>
      <c r="J11220">
        <v>1.21E-2</v>
      </c>
      <c r="K11220">
        <v>-4.7131999999999996</v>
      </c>
    </row>
    <row r="11221" spans="1:11" hidden="1">
      <c r="A11221" t="s">
        <v>664</v>
      </c>
      <c r="B11221" t="s">
        <v>663</v>
      </c>
      <c r="C11221">
        <v>182</v>
      </c>
      <c r="D11221" t="s">
        <v>67</v>
      </c>
      <c r="E11221">
        <v>1.4921</v>
      </c>
      <c r="F11221">
        <v>-1.5608</v>
      </c>
      <c r="G11221">
        <v>6.1364999999999998</v>
      </c>
      <c r="H11221">
        <v>2.3199999999999998E-2</v>
      </c>
      <c r="I11221">
        <v>2.0000000000000001E-4</v>
      </c>
      <c r="J11221">
        <v>2E-3</v>
      </c>
      <c r="K11221">
        <v>-8.2491000000000003</v>
      </c>
    </row>
    <row r="11222" spans="1:11" hidden="1">
      <c r="A11222" t="s">
        <v>664</v>
      </c>
      <c r="B11222" t="s">
        <v>663</v>
      </c>
      <c r="C11222">
        <v>182</v>
      </c>
      <c r="D11222" t="s">
        <v>67</v>
      </c>
      <c r="E11222">
        <v>1.9279999999999999</v>
      </c>
      <c r="F11222">
        <v>-1.5608</v>
      </c>
      <c r="G11222">
        <v>2.2141999999999999</v>
      </c>
      <c r="H11222">
        <v>2.3199999999999998E-2</v>
      </c>
      <c r="I11222">
        <v>2.0000000000000001E-4</v>
      </c>
      <c r="J11222">
        <v>-8.0999999999999996E-3</v>
      </c>
      <c r="K11222">
        <v>-10.0647</v>
      </c>
    </row>
    <row r="11223" spans="1:11" hidden="1">
      <c r="A11223" t="s">
        <v>664</v>
      </c>
      <c r="B11223" t="s">
        <v>663</v>
      </c>
      <c r="C11223">
        <v>182</v>
      </c>
      <c r="D11223" t="s">
        <v>67</v>
      </c>
      <c r="E11223">
        <v>2.3639999999999999</v>
      </c>
      <c r="F11223">
        <v>-1.5608</v>
      </c>
      <c r="G11223">
        <v>-0.66839999999999999</v>
      </c>
      <c r="H11223">
        <v>2.3199999999999998E-2</v>
      </c>
      <c r="I11223">
        <v>2.0000000000000001E-4</v>
      </c>
      <c r="J11223">
        <v>-1.8200000000000001E-2</v>
      </c>
      <c r="K11223">
        <v>-10.3447</v>
      </c>
    </row>
    <row r="11224" spans="1:11" hidden="1">
      <c r="A11224" t="s">
        <v>664</v>
      </c>
      <c r="B11224" t="s">
        <v>663</v>
      </c>
      <c r="C11224">
        <v>182</v>
      </c>
      <c r="D11224" t="s">
        <v>67</v>
      </c>
      <c r="E11224">
        <v>2.8</v>
      </c>
      <c r="F11224">
        <v>-1.5608</v>
      </c>
      <c r="G11224">
        <v>-1.9827999999999999</v>
      </c>
      <c r="H11224">
        <v>2.3199999999999998E-2</v>
      </c>
      <c r="I11224">
        <v>2.0000000000000001E-4</v>
      </c>
      <c r="J11224">
        <v>-2.8299999999999999E-2</v>
      </c>
      <c r="K11224">
        <v>-9.7097999999999995</v>
      </c>
    </row>
    <row r="11225" spans="1:11" hidden="1">
      <c r="A11225" t="s">
        <v>664</v>
      </c>
      <c r="B11225" t="s">
        <v>663</v>
      </c>
      <c r="C11225">
        <v>182</v>
      </c>
      <c r="D11225" t="s">
        <v>67</v>
      </c>
      <c r="E11225">
        <v>2.8</v>
      </c>
      <c r="F11225">
        <v>-0.4919</v>
      </c>
      <c r="G11225">
        <v>-7.5945999999999998</v>
      </c>
      <c r="H11225">
        <v>-8.5300000000000001E-2</v>
      </c>
      <c r="I11225">
        <v>2.0000000000000001E-4</v>
      </c>
      <c r="J11225">
        <v>-0.1305</v>
      </c>
      <c r="K11225">
        <v>-9.7097999999999995</v>
      </c>
    </row>
    <row r="11226" spans="1:11" hidden="1">
      <c r="A11226" t="s">
        <v>664</v>
      </c>
      <c r="B11226" t="s">
        <v>663</v>
      </c>
      <c r="C11226">
        <v>182</v>
      </c>
      <c r="D11226" t="s">
        <v>67</v>
      </c>
      <c r="E11226">
        <v>3.2360000000000002</v>
      </c>
      <c r="F11226">
        <v>-0.4919</v>
      </c>
      <c r="G11226">
        <v>-8.1249000000000002</v>
      </c>
      <c r="H11226">
        <v>-8.5300000000000001E-2</v>
      </c>
      <c r="I11226">
        <v>2.0000000000000001E-4</v>
      </c>
      <c r="J11226">
        <v>-9.3299999999999994E-2</v>
      </c>
      <c r="K11226">
        <v>-6.2830000000000004</v>
      </c>
    </row>
    <row r="11227" spans="1:11" hidden="1">
      <c r="A11227" t="s">
        <v>664</v>
      </c>
      <c r="B11227" t="s">
        <v>663</v>
      </c>
      <c r="C11227">
        <v>182</v>
      </c>
      <c r="D11227" t="s">
        <v>67</v>
      </c>
      <c r="E11227">
        <v>3.6720000000000002</v>
      </c>
      <c r="F11227">
        <v>-0.4919</v>
      </c>
      <c r="G11227">
        <v>-8.6553000000000004</v>
      </c>
      <c r="H11227">
        <v>-8.5300000000000001E-2</v>
      </c>
      <c r="I11227">
        <v>2.0000000000000001E-4</v>
      </c>
      <c r="J11227">
        <v>-5.6099999999999997E-2</v>
      </c>
      <c r="K11227">
        <v>-2.6251000000000002</v>
      </c>
    </row>
    <row r="11228" spans="1:11" hidden="1">
      <c r="A11228" t="s">
        <v>664</v>
      </c>
      <c r="B11228" t="s">
        <v>663</v>
      </c>
      <c r="C11228">
        <v>182</v>
      </c>
      <c r="D11228" t="s">
        <v>67</v>
      </c>
      <c r="E11228">
        <v>4.1079999999999997</v>
      </c>
      <c r="F11228">
        <v>-0.4919</v>
      </c>
      <c r="G11228">
        <v>-9.1856000000000009</v>
      </c>
      <c r="H11228">
        <v>-8.5300000000000001E-2</v>
      </c>
      <c r="I11228">
        <v>2.0000000000000001E-4</v>
      </c>
      <c r="J11228">
        <v>-1.9E-2</v>
      </c>
      <c r="K11228">
        <v>1.2641</v>
      </c>
    </row>
    <row r="11229" spans="1:11" hidden="1">
      <c r="A11229" t="s">
        <v>664</v>
      </c>
      <c r="B11229" t="s">
        <v>663</v>
      </c>
      <c r="C11229">
        <v>182</v>
      </c>
      <c r="D11229" t="s">
        <v>67</v>
      </c>
      <c r="E11229">
        <v>4.5438999999999998</v>
      </c>
      <c r="F11229">
        <v>-0.4919</v>
      </c>
      <c r="G11229">
        <v>-9.7159999999999993</v>
      </c>
      <c r="H11229">
        <v>-8.5300000000000001E-2</v>
      </c>
      <c r="I11229">
        <v>2.0000000000000001E-4</v>
      </c>
      <c r="J11229">
        <v>1.8200000000000001E-2</v>
      </c>
      <c r="K11229">
        <v>5.3845000000000001</v>
      </c>
    </row>
    <row r="11230" spans="1:11" hidden="1">
      <c r="A11230" t="s">
        <v>664</v>
      </c>
      <c r="B11230" t="s">
        <v>663</v>
      </c>
      <c r="C11230">
        <v>182</v>
      </c>
      <c r="D11230" t="s">
        <v>67</v>
      </c>
      <c r="E11230">
        <v>4.9798999999999998</v>
      </c>
      <c r="F11230">
        <v>-0.4919</v>
      </c>
      <c r="G11230">
        <v>-10.2463</v>
      </c>
      <c r="H11230">
        <v>-8.5300000000000001E-2</v>
      </c>
      <c r="I11230">
        <v>2.0000000000000001E-4</v>
      </c>
      <c r="J11230">
        <v>5.5399999999999998E-2</v>
      </c>
      <c r="K11230">
        <v>9.7361000000000004</v>
      </c>
    </row>
    <row r="11231" spans="1:11" hidden="1">
      <c r="A11231" t="s">
        <v>664</v>
      </c>
      <c r="B11231" t="s">
        <v>663</v>
      </c>
      <c r="C11231">
        <v>182</v>
      </c>
      <c r="D11231" t="s">
        <v>67</v>
      </c>
      <c r="E11231">
        <v>5.4158999999999997</v>
      </c>
      <c r="F11231">
        <v>-0.4919</v>
      </c>
      <c r="G11231">
        <v>-10.7766</v>
      </c>
      <c r="H11231">
        <v>-8.5300000000000001E-2</v>
      </c>
      <c r="I11231">
        <v>2.0000000000000001E-4</v>
      </c>
      <c r="J11231">
        <v>9.2600000000000002E-2</v>
      </c>
      <c r="K11231">
        <v>14.318899999999999</v>
      </c>
    </row>
    <row r="11232" spans="1:11" hidden="1">
      <c r="A11232" t="s">
        <v>664</v>
      </c>
      <c r="B11232" t="s">
        <v>663</v>
      </c>
      <c r="C11232">
        <v>182</v>
      </c>
      <c r="D11232" t="s">
        <v>68</v>
      </c>
      <c r="E11232">
        <v>0.18410000000000001</v>
      </c>
      <c r="F11232">
        <v>-1.7170000000000001</v>
      </c>
      <c r="G11232">
        <v>15.6257</v>
      </c>
      <c r="H11232">
        <v>2.4899999999999999E-2</v>
      </c>
      <c r="I11232">
        <v>2.0000000000000001E-4</v>
      </c>
      <c r="J11232">
        <v>3.3300000000000003E-2</v>
      </c>
      <c r="K11232">
        <v>7.0735000000000001</v>
      </c>
    </row>
    <row r="11233" spans="1:11" hidden="1">
      <c r="A11233" t="s">
        <v>664</v>
      </c>
      <c r="B11233" t="s">
        <v>663</v>
      </c>
      <c r="C11233">
        <v>182</v>
      </c>
      <c r="D11233" t="s">
        <v>68</v>
      </c>
      <c r="E11233">
        <v>0.62009999999999998</v>
      </c>
      <c r="F11233">
        <v>-1.7170000000000001</v>
      </c>
      <c r="G11233">
        <v>13.648999999999999</v>
      </c>
      <c r="H11233">
        <v>2.4899999999999999E-2</v>
      </c>
      <c r="I11233">
        <v>2.0000000000000001E-4</v>
      </c>
      <c r="J11233">
        <v>2.2499999999999999E-2</v>
      </c>
      <c r="K11233">
        <v>0.63490000000000002</v>
      </c>
    </row>
    <row r="11234" spans="1:11" hidden="1">
      <c r="A11234" t="s">
        <v>664</v>
      </c>
      <c r="B11234" t="s">
        <v>663</v>
      </c>
      <c r="C11234">
        <v>182</v>
      </c>
      <c r="D11234" t="s">
        <v>68</v>
      </c>
      <c r="E11234">
        <v>1.0561</v>
      </c>
      <c r="F11234">
        <v>-1.7170000000000001</v>
      </c>
      <c r="G11234">
        <v>10.150700000000001</v>
      </c>
      <c r="H11234">
        <v>2.4899999999999999E-2</v>
      </c>
      <c r="I11234">
        <v>2.0000000000000001E-4</v>
      </c>
      <c r="J11234">
        <v>1.1599999999999999E-2</v>
      </c>
      <c r="K11234">
        <v>-4.6017999999999999</v>
      </c>
    </row>
    <row r="11235" spans="1:11" hidden="1">
      <c r="A11235" t="s">
        <v>664</v>
      </c>
      <c r="B11235" t="s">
        <v>663</v>
      </c>
      <c r="C11235">
        <v>182</v>
      </c>
      <c r="D11235" t="s">
        <v>68</v>
      </c>
      <c r="E11235">
        <v>1.4921</v>
      </c>
      <c r="F11235">
        <v>-1.7170000000000001</v>
      </c>
      <c r="G11235">
        <v>6.2032999999999996</v>
      </c>
      <c r="H11235">
        <v>2.4899999999999999E-2</v>
      </c>
      <c r="I11235">
        <v>2.0000000000000001E-4</v>
      </c>
      <c r="J11235">
        <v>6.9999999999999999E-4</v>
      </c>
      <c r="K11235">
        <v>-8.1668000000000003</v>
      </c>
    </row>
    <row r="11236" spans="1:11" hidden="1">
      <c r="A11236" t="s">
        <v>664</v>
      </c>
      <c r="B11236" t="s">
        <v>663</v>
      </c>
      <c r="C11236">
        <v>182</v>
      </c>
      <c r="D11236" t="s">
        <v>68</v>
      </c>
      <c r="E11236">
        <v>1.9279999999999999</v>
      </c>
      <c r="F11236">
        <v>-1.7170000000000001</v>
      </c>
      <c r="G11236">
        <v>2.2810999999999999</v>
      </c>
      <c r="H11236">
        <v>2.4899999999999999E-2</v>
      </c>
      <c r="I11236">
        <v>2.0000000000000001E-4</v>
      </c>
      <c r="J11236">
        <v>-1.0200000000000001E-2</v>
      </c>
      <c r="K11236">
        <v>-10.0115</v>
      </c>
    </row>
    <row r="11237" spans="1:11" hidden="1">
      <c r="A11237" t="s">
        <v>664</v>
      </c>
      <c r="B11237" t="s">
        <v>663</v>
      </c>
      <c r="C11237">
        <v>182</v>
      </c>
      <c r="D11237" t="s">
        <v>68</v>
      </c>
      <c r="E11237">
        <v>2.3639999999999999</v>
      </c>
      <c r="F11237">
        <v>-1.7170000000000001</v>
      </c>
      <c r="G11237">
        <v>-0.60150000000000003</v>
      </c>
      <c r="H11237">
        <v>2.4899999999999999E-2</v>
      </c>
      <c r="I11237">
        <v>2.0000000000000001E-4</v>
      </c>
      <c r="J11237">
        <v>-2.1000000000000001E-2</v>
      </c>
      <c r="K11237">
        <v>-10.320600000000001</v>
      </c>
    </row>
    <row r="11238" spans="1:11" hidden="1">
      <c r="A11238" t="s">
        <v>664</v>
      </c>
      <c r="B11238" t="s">
        <v>663</v>
      </c>
      <c r="C11238">
        <v>182</v>
      </c>
      <c r="D11238" t="s">
        <v>68</v>
      </c>
      <c r="E11238">
        <v>2.8</v>
      </c>
      <c r="F11238">
        <v>-1.7170000000000001</v>
      </c>
      <c r="G11238">
        <v>-1.9159999999999999</v>
      </c>
      <c r="H11238">
        <v>2.4899999999999999E-2</v>
      </c>
      <c r="I11238">
        <v>2.0000000000000001E-4</v>
      </c>
      <c r="J11238">
        <v>-3.1899999999999998E-2</v>
      </c>
      <c r="K11238">
        <v>-9.7149000000000001</v>
      </c>
    </row>
    <row r="11239" spans="1:11" hidden="1">
      <c r="A11239" t="s">
        <v>664</v>
      </c>
      <c r="B11239" t="s">
        <v>663</v>
      </c>
      <c r="C11239">
        <v>182</v>
      </c>
      <c r="D11239" t="s">
        <v>68</v>
      </c>
      <c r="E11239">
        <v>2.8</v>
      </c>
      <c r="F11239">
        <v>-0.99950000000000006</v>
      </c>
      <c r="G11239">
        <v>-7.5277000000000003</v>
      </c>
      <c r="H11239">
        <v>-0.27910000000000001</v>
      </c>
      <c r="I11239">
        <v>2.0000000000000001E-4</v>
      </c>
      <c r="J11239">
        <v>-0.40600000000000003</v>
      </c>
      <c r="K11239">
        <v>-9.7149000000000001</v>
      </c>
    </row>
    <row r="11240" spans="1:11" hidden="1">
      <c r="A11240" t="s">
        <v>664</v>
      </c>
      <c r="B11240" t="s">
        <v>663</v>
      </c>
      <c r="C11240">
        <v>182</v>
      </c>
      <c r="D11240" t="s">
        <v>68</v>
      </c>
      <c r="E11240">
        <v>3.2360000000000002</v>
      </c>
      <c r="F11240">
        <v>-0.99950000000000006</v>
      </c>
      <c r="G11240">
        <v>-8.0580999999999996</v>
      </c>
      <c r="H11240">
        <v>-0.27910000000000001</v>
      </c>
      <c r="I11240">
        <v>2.0000000000000001E-4</v>
      </c>
      <c r="J11240">
        <v>-0.2843</v>
      </c>
      <c r="K11240">
        <v>-6.3173000000000004</v>
      </c>
    </row>
    <row r="11241" spans="1:11" hidden="1">
      <c r="A11241" t="s">
        <v>664</v>
      </c>
      <c r="B11241" t="s">
        <v>663</v>
      </c>
      <c r="C11241">
        <v>182</v>
      </c>
      <c r="D11241" t="s">
        <v>68</v>
      </c>
      <c r="E11241">
        <v>3.6720000000000002</v>
      </c>
      <c r="F11241">
        <v>-0.99950000000000006</v>
      </c>
      <c r="G11241">
        <v>-8.5884</v>
      </c>
      <c r="H11241">
        <v>-0.27910000000000001</v>
      </c>
      <c r="I11241">
        <v>2.0000000000000001E-4</v>
      </c>
      <c r="J11241">
        <v>-0.16259999999999999</v>
      </c>
      <c r="K11241">
        <v>-2.6884999999999999</v>
      </c>
    </row>
    <row r="11242" spans="1:11" hidden="1">
      <c r="A11242" t="s">
        <v>664</v>
      </c>
      <c r="B11242" t="s">
        <v>663</v>
      </c>
      <c r="C11242">
        <v>182</v>
      </c>
      <c r="D11242" t="s">
        <v>68</v>
      </c>
      <c r="E11242">
        <v>4.1079999999999997</v>
      </c>
      <c r="F11242">
        <v>-0.99950000000000006</v>
      </c>
      <c r="G11242">
        <v>-9.1188000000000002</v>
      </c>
      <c r="H11242">
        <v>-0.27910000000000001</v>
      </c>
      <c r="I11242">
        <v>2.0000000000000001E-4</v>
      </c>
      <c r="J11242">
        <v>-4.0899999999999999E-2</v>
      </c>
      <c r="K11242">
        <v>1.1715</v>
      </c>
    </row>
    <row r="11243" spans="1:11" hidden="1">
      <c r="A11243" t="s">
        <v>664</v>
      </c>
      <c r="B11243" t="s">
        <v>663</v>
      </c>
      <c r="C11243">
        <v>182</v>
      </c>
      <c r="D11243" t="s">
        <v>68</v>
      </c>
      <c r="E11243">
        <v>4.5438999999999998</v>
      </c>
      <c r="F11243">
        <v>-0.99950000000000006</v>
      </c>
      <c r="G11243">
        <v>-9.6491000000000007</v>
      </c>
      <c r="H11243">
        <v>-0.27910000000000001</v>
      </c>
      <c r="I11243">
        <v>2.0000000000000001E-4</v>
      </c>
      <c r="J11243">
        <v>8.0799999999999997E-2</v>
      </c>
      <c r="K11243">
        <v>5.2626999999999997</v>
      </c>
    </row>
    <row r="11244" spans="1:11" hidden="1">
      <c r="A11244" t="s">
        <v>664</v>
      </c>
      <c r="B11244" t="s">
        <v>663</v>
      </c>
      <c r="C11244">
        <v>182</v>
      </c>
      <c r="D11244" t="s">
        <v>68</v>
      </c>
      <c r="E11244">
        <v>4.9798999999999998</v>
      </c>
      <c r="F11244">
        <v>-0.99950000000000006</v>
      </c>
      <c r="G11244">
        <v>-10.179399999999999</v>
      </c>
      <c r="H11244">
        <v>-0.27910000000000001</v>
      </c>
      <c r="I11244">
        <v>2.0000000000000001E-4</v>
      </c>
      <c r="J11244">
        <v>0.20250000000000001</v>
      </c>
      <c r="K11244">
        <v>9.5852000000000004</v>
      </c>
    </row>
    <row r="11245" spans="1:11" hidden="1">
      <c r="A11245" t="s">
        <v>664</v>
      </c>
      <c r="B11245" t="s">
        <v>663</v>
      </c>
      <c r="C11245">
        <v>182</v>
      </c>
      <c r="D11245" t="s">
        <v>68</v>
      </c>
      <c r="E11245">
        <v>5.4158999999999997</v>
      </c>
      <c r="F11245">
        <v>-0.99950000000000006</v>
      </c>
      <c r="G11245">
        <v>-10.7098</v>
      </c>
      <c r="H11245">
        <v>-0.27910000000000001</v>
      </c>
      <c r="I11245">
        <v>2.0000000000000001E-4</v>
      </c>
      <c r="J11245">
        <v>0.32419999999999999</v>
      </c>
      <c r="K11245">
        <v>14.1389</v>
      </c>
    </row>
    <row r="11246" spans="1:11" hidden="1">
      <c r="A11246" t="s">
        <v>664</v>
      </c>
      <c r="B11246" t="s">
        <v>663</v>
      </c>
      <c r="C11246">
        <v>182</v>
      </c>
      <c r="D11246" t="s">
        <v>69</v>
      </c>
      <c r="E11246">
        <v>0.18410000000000001</v>
      </c>
      <c r="F11246">
        <v>-1.4046000000000001</v>
      </c>
      <c r="G11246">
        <v>15.491899999999999</v>
      </c>
      <c r="H11246">
        <v>2.1399999999999999E-2</v>
      </c>
      <c r="I11246">
        <v>2.0000000000000001E-4</v>
      </c>
      <c r="J11246">
        <v>3.1199999999999999E-2</v>
      </c>
      <c r="K11246">
        <v>6.734</v>
      </c>
    </row>
    <row r="11247" spans="1:11" hidden="1">
      <c r="A11247" t="s">
        <v>664</v>
      </c>
      <c r="B11247" t="s">
        <v>663</v>
      </c>
      <c r="C11247">
        <v>182</v>
      </c>
      <c r="D11247" t="s">
        <v>69</v>
      </c>
      <c r="E11247">
        <v>0.62009999999999998</v>
      </c>
      <c r="F11247">
        <v>-1.4046000000000001</v>
      </c>
      <c r="G11247">
        <v>13.5153</v>
      </c>
      <c r="H11247">
        <v>2.1399999999999999E-2</v>
      </c>
      <c r="I11247">
        <v>2.0000000000000001E-4</v>
      </c>
      <c r="J11247">
        <v>2.1899999999999999E-2</v>
      </c>
      <c r="K11247">
        <v>0.35360000000000003</v>
      </c>
    </row>
    <row r="11248" spans="1:11" hidden="1">
      <c r="A11248" t="s">
        <v>664</v>
      </c>
      <c r="B11248" t="s">
        <v>663</v>
      </c>
      <c r="C11248">
        <v>182</v>
      </c>
      <c r="D11248" t="s">
        <v>69</v>
      </c>
      <c r="E11248">
        <v>1.0561</v>
      </c>
      <c r="F11248">
        <v>-1.4046000000000001</v>
      </c>
      <c r="G11248">
        <v>10.016999999999999</v>
      </c>
      <c r="H11248">
        <v>2.1399999999999999E-2</v>
      </c>
      <c r="I11248">
        <v>2.0000000000000001E-4</v>
      </c>
      <c r="J11248">
        <v>1.26E-2</v>
      </c>
      <c r="K11248">
        <v>-4.8247</v>
      </c>
    </row>
    <row r="11249" spans="1:11" hidden="1">
      <c r="A11249" t="s">
        <v>664</v>
      </c>
      <c r="B11249" t="s">
        <v>663</v>
      </c>
      <c r="C11249">
        <v>182</v>
      </c>
      <c r="D11249" t="s">
        <v>69</v>
      </c>
      <c r="E11249">
        <v>1.4921</v>
      </c>
      <c r="F11249">
        <v>-1.4046000000000001</v>
      </c>
      <c r="G11249">
        <v>6.0696000000000003</v>
      </c>
      <c r="H11249">
        <v>2.1399999999999999E-2</v>
      </c>
      <c r="I11249">
        <v>2.0000000000000001E-4</v>
      </c>
      <c r="J11249">
        <v>3.2000000000000002E-3</v>
      </c>
      <c r="K11249">
        <v>-8.3314000000000004</v>
      </c>
    </row>
    <row r="11250" spans="1:11" hidden="1">
      <c r="A11250" t="s">
        <v>664</v>
      </c>
      <c r="B11250" t="s">
        <v>663</v>
      </c>
      <c r="C11250">
        <v>182</v>
      </c>
      <c r="D11250" t="s">
        <v>69</v>
      </c>
      <c r="E11250">
        <v>1.9279999999999999</v>
      </c>
      <c r="F11250">
        <v>-1.4046000000000001</v>
      </c>
      <c r="G11250">
        <v>2.1474000000000002</v>
      </c>
      <c r="H11250">
        <v>2.1399999999999999E-2</v>
      </c>
      <c r="I11250">
        <v>2.0000000000000001E-4</v>
      </c>
      <c r="J11250">
        <v>-6.1000000000000004E-3</v>
      </c>
      <c r="K11250">
        <v>-10.117800000000001</v>
      </c>
    </row>
    <row r="11251" spans="1:11" hidden="1">
      <c r="A11251" t="s">
        <v>664</v>
      </c>
      <c r="B11251" t="s">
        <v>663</v>
      </c>
      <c r="C11251">
        <v>182</v>
      </c>
      <c r="D11251" t="s">
        <v>69</v>
      </c>
      <c r="E11251">
        <v>2.3639999999999999</v>
      </c>
      <c r="F11251">
        <v>-1.4046000000000001</v>
      </c>
      <c r="G11251">
        <v>-0.73519999999999996</v>
      </c>
      <c r="H11251">
        <v>2.1399999999999999E-2</v>
      </c>
      <c r="I11251">
        <v>2.0000000000000001E-4</v>
      </c>
      <c r="J11251">
        <v>-1.54E-2</v>
      </c>
      <c r="K11251">
        <v>-10.3687</v>
      </c>
    </row>
    <row r="11252" spans="1:11" hidden="1">
      <c r="A11252" t="s">
        <v>664</v>
      </c>
      <c r="B11252" t="s">
        <v>663</v>
      </c>
      <c r="C11252">
        <v>182</v>
      </c>
      <c r="D11252" t="s">
        <v>69</v>
      </c>
      <c r="E11252">
        <v>2.8</v>
      </c>
      <c r="F11252">
        <v>-1.4046000000000001</v>
      </c>
      <c r="G11252">
        <v>-2.0497000000000001</v>
      </c>
      <c r="H11252">
        <v>2.1399999999999999E-2</v>
      </c>
      <c r="I11252">
        <v>2.0000000000000001E-4</v>
      </c>
      <c r="J11252">
        <v>-2.47E-2</v>
      </c>
      <c r="K11252">
        <v>-9.7045999999999992</v>
      </c>
    </row>
    <row r="11253" spans="1:11" hidden="1">
      <c r="A11253" t="s">
        <v>664</v>
      </c>
      <c r="B11253" t="s">
        <v>663</v>
      </c>
      <c r="C11253">
        <v>182</v>
      </c>
      <c r="D11253" t="s">
        <v>69</v>
      </c>
      <c r="E11253">
        <v>2.8</v>
      </c>
      <c r="F11253">
        <v>1.5599999999999999E-2</v>
      </c>
      <c r="G11253">
        <v>-7.6615000000000002</v>
      </c>
      <c r="H11253">
        <v>0.1086</v>
      </c>
      <c r="I11253">
        <v>2.0000000000000001E-4</v>
      </c>
      <c r="J11253">
        <v>0.14499999999999999</v>
      </c>
      <c r="K11253">
        <v>-9.7045999999999992</v>
      </c>
    </row>
    <row r="11254" spans="1:11" hidden="1">
      <c r="A11254" t="s">
        <v>664</v>
      </c>
      <c r="B11254" t="s">
        <v>663</v>
      </c>
      <c r="C11254">
        <v>182</v>
      </c>
      <c r="D11254" t="s">
        <v>69</v>
      </c>
      <c r="E11254">
        <v>3.2360000000000002</v>
      </c>
      <c r="F11254">
        <v>1.5599999999999999E-2</v>
      </c>
      <c r="G11254">
        <v>-8.1918000000000006</v>
      </c>
      <c r="H11254">
        <v>0.1086</v>
      </c>
      <c r="I11254">
        <v>2.0000000000000001E-4</v>
      </c>
      <c r="J11254">
        <v>9.7600000000000006E-2</v>
      </c>
      <c r="K11254">
        <v>-6.2487000000000004</v>
      </c>
    </row>
    <row r="11255" spans="1:11" hidden="1">
      <c r="A11255" t="s">
        <v>664</v>
      </c>
      <c r="B11255" t="s">
        <v>663</v>
      </c>
      <c r="C11255">
        <v>182</v>
      </c>
      <c r="D11255" t="s">
        <v>69</v>
      </c>
      <c r="E11255">
        <v>3.6720000000000002</v>
      </c>
      <c r="F11255">
        <v>1.5599999999999999E-2</v>
      </c>
      <c r="G11255">
        <v>-8.7220999999999993</v>
      </c>
      <c r="H11255">
        <v>0.1086</v>
      </c>
      <c r="I11255">
        <v>2.0000000000000001E-4</v>
      </c>
      <c r="J11255">
        <v>5.0299999999999997E-2</v>
      </c>
      <c r="K11255">
        <v>-2.5617000000000001</v>
      </c>
    </row>
    <row r="11256" spans="1:11" hidden="1">
      <c r="A11256" t="s">
        <v>664</v>
      </c>
      <c r="B11256" t="s">
        <v>663</v>
      </c>
      <c r="C11256">
        <v>182</v>
      </c>
      <c r="D11256" t="s">
        <v>69</v>
      </c>
      <c r="E11256">
        <v>4.1079999999999997</v>
      </c>
      <c r="F11256">
        <v>1.5599999999999999E-2</v>
      </c>
      <c r="G11256">
        <v>-9.2524999999999995</v>
      </c>
      <c r="H11256">
        <v>0.1086</v>
      </c>
      <c r="I11256">
        <v>2.0000000000000001E-4</v>
      </c>
      <c r="J11256">
        <v>3.0000000000000001E-3</v>
      </c>
      <c r="K11256">
        <v>1.3567</v>
      </c>
    </row>
    <row r="11257" spans="1:11" hidden="1">
      <c r="A11257" t="s">
        <v>664</v>
      </c>
      <c r="B11257" t="s">
        <v>663</v>
      </c>
      <c r="C11257">
        <v>182</v>
      </c>
      <c r="D11257" t="s">
        <v>69</v>
      </c>
      <c r="E11257">
        <v>4.5438999999999998</v>
      </c>
      <c r="F11257">
        <v>1.5599999999999999E-2</v>
      </c>
      <c r="G11257">
        <v>-9.7827999999999999</v>
      </c>
      <c r="H11257">
        <v>0.1086</v>
      </c>
      <c r="I11257">
        <v>2.0000000000000001E-4</v>
      </c>
      <c r="J11257">
        <v>-4.4400000000000002E-2</v>
      </c>
      <c r="K11257">
        <v>5.5061999999999998</v>
      </c>
    </row>
    <row r="11258" spans="1:11" hidden="1">
      <c r="A11258" t="s">
        <v>664</v>
      </c>
      <c r="B11258" t="s">
        <v>663</v>
      </c>
      <c r="C11258">
        <v>182</v>
      </c>
      <c r="D11258" t="s">
        <v>69</v>
      </c>
      <c r="E11258">
        <v>4.9798999999999998</v>
      </c>
      <c r="F11258">
        <v>1.5599999999999999E-2</v>
      </c>
      <c r="G11258">
        <v>-10.3132</v>
      </c>
      <c r="H11258">
        <v>0.1086</v>
      </c>
      <c r="I11258">
        <v>2.0000000000000001E-4</v>
      </c>
      <c r="J11258">
        <v>-9.1700000000000004E-2</v>
      </c>
      <c r="K11258">
        <v>9.8870000000000005</v>
      </c>
    </row>
    <row r="11259" spans="1:11" hidden="1">
      <c r="A11259" t="s">
        <v>664</v>
      </c>
      <c r="B11259" t="s">
        <v>663</v>
      </c>
      <c r="C11259">
        <v>182</v>
      </c>
      <c r="D11259" t="s">
        <v>69</v>
      </c>
      <c r="E11259">
        <v>5.4158999999999997</v>
      </c>
      <c r="F11259">
        <v>1.5599999999999999E-2</v>
      </c>
      <c r="G11259">
        <v>-10.843500000000001</v>
      </c>
      <c r="H11259">
        <v>0.1086</v>
      </c>
      <c r="I11259">
        <v>2.0000000000000001E-4</v>
      </c>
      <c r="J11259">
        <v>-0.13900000000000001</v>
      </c>
      <c r="K11259">
        <v>14.498900000000001</v>
      </c>
    </row>
    <row r="11260" spans="1:11" hidden="1">
      <c r="A11260" t="s">
        <v>664</v>
      </c>
      <c r="B11260" t="s">
        <v>663</v>
      </c>
      <c r="C11260">
        <v>182</v>
      </c>
      <c r="D11260" t="s">
        <v>70</v>
      </c>
      <c r="E11260">
        <v>0.18410000000000001</v>
      </c>
      <c r="F11260">
        <v>-0.9365</v>
      </c>
      <c r="G11260">
        <v>9.3353000000000002</v>
      </c>
      <c r="H11260">
        <v>1.3899999999999999E-2</v>
      </c>
      <c r="I11260">
        <v>1E-4</v>
      </c>
      <c r="J11260">
        <v>1.9400000000000001E-2</v>
      </c>
      <c r="K11260">
        <v>4.1421999999999999</v>
      </c>
    </row>
    <row r="11261" spans="1:11" hidden="1">
      <c r="A11261" t="s">
        <v>664</v>
      </c>
      <c r="B11261" t="s">
        <v>663</v>
      </c>
      <c r="C11261">
        <v>182</v>
      </c>
      <c r="D11261" t="s">
        <v>70</v>
      </c>
      <c r="E11261">
        <v>0.62009999999999998</v>
      </c>
      <c r="F11261">
        <v>-0.9365</v>
      </c>
      <c r="G11261">
        <v>8.1493000000000002</v>
      </c>
      <c r="H11261">
        <v>1.3899999999999999E-2</v>
      </c>
      <c r="I11261">
        <v>1E-4</v>
      </c>
      <c r="J11261">
        <v>1.3299999999999999E-2</v>
      </c>
      <c r="K11261">
        <v>0.29659999999999997</v>
      </c>
    </row>
    <row r="11262" spans="1:11" hidden="1">
      <c r="A11262" t="s">
        <v>664</v>
      </c>
      <c r="B11262" t="s">
        <v>663</v>
      </c>
      <c r="C11262">
        <v>182</v>
      </c>
      <c r="D11262" t="s">
        <v>70</v>
      </c>
      <c r="E11262">
        <v>1.0561</v>
      </c>
      <c r="F11262">
        <v>-0.9365</v>
      </c>
      <c r="G11262">
        <v>6.0503</v>
      </c>
      <c r="H11262">
        <v>1.3899999999999999E-2</v>
      </c>
      <c r="I11262">
        <v>1E-4</v>
      </c>
      <c r="J11262">
        <v>7.1999999999999998E-3</v>
      </c>
      <c r="K11262">
        <v>-2.8279000000000001</v>
      </c>
    </row>
    <row r="11263" spans="1:11" hidden="1">
      <c r="A11263" t="s">
        <v>664</v>
      </c>
      <c r="B11263" t="s">
        <v>663</v>
      </c>
      <c r="C11263">
        <v>182</v>
      </c>
      <c r="D11263" t="s">
        <v>70</v>
      </c>
      <c r="E11263">
        <v>1.4921</v>
      </c>
      <c r="F11263">
        <v>-0.9365</v>
      </c>
      <c r="G11263">
        <v>3.6819000000000002</v>
      </c>
      <c r="H11263">
        <v>1.3899999999999999E-2</v>
      </c>
      <c r="I11263">
        <v>1E-4</v>
      </c>
      <c r="J11263">
        <v>1.1999999999999999E-3</v>
      </c>
      <c r="K11263">
        <v>-4.9494999999999996</v>
      </c>
    </row>
    <row r="11264" spans="1:11" hidden="1">
      <c r="A11264" t="s">
        <v>664</v>
      </c>
      <c r="B11264" t="s">
        <v>663</v>
      </c>
      <c r="C11264">
        <v>182</v>
      </c>
      <c r="D11264" t="s">
        <v>70</v>
      </c>
      <c r="E11264">
        <v>1.9279999999999999</v>
      </c>
      <c r="F11264">
        <v>-0.9365</v>
      </c>
      <c r="G11264">
        <v>1.3285</v>
      </c>
      <c r="H11264">
        <v>1.3899999999999999E-2</v>
      </c>
      <c r="I11264">
        <v>1E-4</v>
      </c>
      <c r="J11264">
        <v>-4.8999999999999998E-3</v>
      </c>
      <c r="K11264">
        <v>-6.0388000000000002</v>
      </c>
    </row>
    <row r="11265" spans="1:11" hidden="1">
      <c r="A11265" t="s">
        <v>664</v>
      </c>
      <c r="B11265" t="s">
        <v>663</v>
      </c>
      <c r="C11265">
        <v>182</v>
      </c>
      <c r="D11265" t="s">
        <v>70</v>
      </c>
      <c r="E11265">
        <v>2.3639999999999999</v>
      </c>
      <c r="F11265">
        <v>-0.9365</v>
      </c>
      <c r="G11265">
        <v>-0.40100000000000002</v>
      </c>
      <c r="H11265">
        <v>1.3899999999999999E-2</v>
      </c>
      <c r="I11265">
        <v>1E-4</v>
      </c>
      <c r="J11265">
        <v>-1.09E-2</v>
      </c>
      <c r="K11265">
        <v>-6.2068000000000003</v>
      </c>
    </row>
    <row r="11266" spans="1:11" hidden="1">
      <c r="A11266" t="s">
        <v>664</v>
      </c>
      <c r="B11266" t="s">
        <v>663</v>
      </c>
      <c r="C11266">
        <v>182</v>
      </c>
      <c r="D11266" t="s">
        <v>70</v>
      </c>
      <c r="E11266">
        <v>2.8</v>
      </c>
      <c r="F11266">
        <v>-0.9365</v>
      </c>
      <c r="G11266">
        <v>-1.1897</v>
      </c>
      <c r="H11266">
        <v>1.3899999999999999E-2</v>
      </c>
      <c r="I11266">
        <v>1E-4</v>
      </c>
      <c r="J11266">
        <v>-1.7000000000000001E-2</v>
      </c>
      <c r="K11266">
        <v>-5.8258999999999999</v>
      </c>
    </row>
    <row r="11267" spans="1:11" hidden="1">
      <c r="A11267" t="s">
        <v>664</v>
      </c>
      <c r="B11267" t="s">
        <v>663</v>
      </c>
      <c r="C11267">
        <v>182</v>
      </c>
      <c r="D11267" t="s">
        <v>70</v>
      </c>
      <c r="E11267">
        <v>2.8</v>
      </c>
      <c r="F11267">
        <v>-0.29509999999999997</v>
      </c>
      <c r="G11267">
        <v>-4.5568</v>
      </c>
      <c r="H11267">
        <v>-5.1200000000000002E-2</v>
      </c>
      <c r="I11267">
        <v>1E-4</v>
      </c>
      <c r="J11267">
        <v>-7.8299999999999995E-2</v>
      </c>
      <c r="K11267">
        <v>-5.8258999999999999</v>
      </c>
    </row>
    <row r="11268" spans="1:11" hidden="1">
      <c r="A11268" t="s">
        <v>664</v>
      </c>
      <c r="B11268" t="s">
        <v>663</v>
      </c>
      <c r="C11268">
        <v>182</v>
      </c>
      <c r="D11268" t="s">
        <v>70</v>
      </c>
      <c r="E11268">
        <v>3.2360000000000002</v>
      </c>
      <c r="F11268">
        <v>-0.29509999999999997</v>
      </c>
      <c r="G11268">
        <v>-4.875</v>
      </c>
      <c r="H11268">
        <v>-5.1200000000000002E-2</v>
      </c>
      <c r="I11268">
        <v>1E-4</v>
      </c>
      <c r="J11268">
        <v>-5.6000000000000001E-2</v>
      </c>
      <c r="K11268">
        <v>-3.7698</v>
      </c>
    </row>
    <row r="11269" spans="1:11" hidden="1">
      <c r="A11269" t="s">
        <v>664</v>
      </c>
      <c r="B11269" t="s">
        <v>663</v>
      </c>
      <c r="C11269">
        <v>182</v>
      </c>
      <c r="D11269" t="s">
        <v>70</v>
      </c>
      <c r="E11269">
        <v>3.6720000000000002</v>
      </c>
      <c r="F11269">
        <v>-0.29509999999999997</v>
      </c>
      <c r="G11269">
        <v>-5.1932</v>
      </c>
      <c r="H11269">
        <v>-5.1200000000000002E-2</v>
      </c>
      <c r="I11269">
        <v>1E-4</v>
      </c>
      <c r="J11269">
        <v>-3.3700000000000001E-2</v>
      </c>
      <c r="K11269">
        <v>-1.575</v>
      </c>
    </row>
    <row r="11270" spans="1:11" hidden="1">
      <c r="A11270" t="s">
        <v>664</v>
      </c>
      <c r="B11270" t="s">
        <v>663</v>
      </c>
      <c r="C11270">
        <v>182</v>
      </c>
      <c r="D11270" t="s">
        <v>70</v>
      </c>
      <c r="E11270">
        <v>4.1079999999999997</v>
      </c>
      <c r="F11270">
        <v>-0.29509999999999997</v>
      </c>
      <c r="G11270">
        <v>-5.5114000000000001</v>
      </c>
      <c r="H11270">
        <v>-5.1200000000000002E-2</v>
      </c>
      <c r="I11270">
        <v>1E-4</v>
      </c>
      <c r="J11270">
        <v>-1.14E-2</v>
      </c>
      <c r="K11270">
        <v>0.75849999999999995</v>
      </c>
    </row>
    <row r="11271" spans="1:11" hidden="1">
      <c r="A11271" t="s">
        <v>664</v>
      </c>
      <c r="B11271" t="s">
        <v>663</v>
      </c>
      <c r="C11271">
        <v>182</v>
      </c>
      <c r="D11271" t="s">
        <v>70</v>
      </c>
      <c r="E11271">
        <v>4.5438999999999998</v>
      </c>
      <c r="F11271">
        <v>-0.29509999999999997</v>
      </c>
      <c r="G11271">
        <v>-5.8296000000000001</v>
      </c>
      <c r="H11271">
        <v>-5.1200000000000002E-2</v>
      </c>
      <c r="I11271">
        <v>1E-4</v>
      </c>
      <c r="J11271">
        <v>1.09E-2</v>
      </c>
      <c r="K11271">
        <v>3.2307000000000001</v>
      </c>
    </row>
    <row r="11272" spans="1:11" hidden="1">
      <c r="A11272" t="s">
        <v>664</v>
      </c>
      <c r="B11272" t="s">
        <v>663</v>
      </c>
      <c r="C11272">
        <v>182</v>
      </c>
      <c r="D11272" t="s">
        <v>70</v>
      </c>
      <c r="E11272">
        <v>4.9798999999999998</v>
      </c>
      <c r="F11272">
        <v>-0.29509999999999997</v>
      </c>
      <c r="G11272">
        <v>-6.1478000000000002</v>
      </c>
      <c r="H11272">
        <v>-5.1200000000000002E-2</v>
      </c>
      <c r="I11272">
        <v>1E-4</v>
      </c>
      <c r="J11272">
        <v>3.32E-2</v>
      </c>
      <c r="K11272">
        <v>5.8415999999999997</v>
      </c>
    </row>
    <row r="11273" spans="1:11" hidden="1">
      <c r="A11273" t="s">
        <v>664</v>
      </c>
      <c r="B11273" t="s">
        <v>663</v>
      </c>
      <c r="C11273">
        <v>182</v>
      </c>
      <c r="D11273" t="s">
        <v>70</v>
      </c>
      <c r="E11273">
        <v>5.4158999999999997</v>
      </c>
      <c r="F11273">
        <v>-0.29509999999999997</v>
      </c>
      <c r="G11273">
        <v>-6.4660000000000002</v>
      </c>
      <c r="H11273">
        <v>-5.1200000000000002E-2</v>
      </c>
      <c r="I11273">
        <v>1E-4</v>
      </c>
      <c r="J11273">
        <v>5.5599999999999997E-2</v>
      </c>
      <c r="K11273">
        <v>8.5913000000000004</v>
      </c>
    </row>
    <row r="11274" spans="1:11" hidden="1">
      <c r="A11274" t="s">
        <v>664</v>
      </c>
      <c r="B11274" t="s">
        <v>663</v>
      </c>
      <c r="C11274">
        <v>182</v>
      </c>
      <c r="D11274" t="s">
        <v>71</v>
      </c>
      <c r="E11274">
        <v>0.18410000000000001</v>
      </c>
      <c r="F11274">
        <v>-0.9365</v>
      </c>
      <c r="G11274">
        <v>9.3353000000000002</v>
      </c>
      <c r="H11274">
        <v>1.3899999999999999E-2</v>
      </c>
      <c r="I11274">
        <v>1E-4</v>
      </c>
      <c r="J11274">
        <v>1.9400000000000001E-2</v>
      </c>
      <c r="K11274">
        <v>4.1421999999999999</v>
      </c>
    </row>
    <row r="11275" spans="1:11" hidden="1">
      <c r="A11275" t="s">
        <v>664</v>
      </c>
      <c r="B11275" t="s">
        <v>663</v>
      </c>
      <c r="C11275">
        <v>182</v>
      </c>
      <c r="D11275" t="s">
        <v>71</v>
      </c>
      <c r="E11275">
        <v>0.62009999999999998</v>
      </c>
      <c r="F11275">
        <v>-0.9365</v>
      </c>
      <c r="G11275">
        <v>8.1493000000000002</v>
      </c>
      <c r="H11275">
        <v>1.3899999999999999E-2</v>
      </c>
      <c r="I11275">
        <v>1E-4</v>
      </c>
      <c r="J11275">
        <v>1.3299999999999999E-2</v>
      </c>
      <c r="K11275">
        <v>0.29659999999999997</v>
      </c>
    </row>
    <row r="11276" spans="1:11" hidden="1">
      <c r="A11276" t="s">
        <v>664</v>
      </c>
      <c r="B11276" t="s">
        <v>663</v>
      </c>
      <c r="C11276">
        <v>182</v>
      </c>
      <c r="D11276" t="s">
        <v>71</v>
      </c>
      <c r="E11276">
        <v>1.0561</v>
      </c>
      <c r="F11276">
        <v>-0.9365</v>
      </c>
      <c r="G11276">
        <v>6.0503</v>
      </c>
      <c r="H11276">
        <v>1.3899999999999999E-2</v>
      </c>
      <c r="I11276">
        <v>1E-4</v>
      </c>
      <c r="J11276">
        <v>7.1999999999999998E-3</v>
      </c>
      <c r="K11276">
        <v>-2.8279000000000001</v>
      </c>
    </row>
    <row r="11277" spans="1:11" hidden="1">
      <c r="A11277" t="s">
        <v>664</v>
      </c>
      <c r="B11277" t="s">
        <v>663</v>
      </c>
      <c r="C11277">
        <v>182</v>
      </c>
      <c r="D11277" t="s">
        <v>71</v>
      </c>
      <c r="E11277">
        <v>1.4921</v>
      </c>
      <c r="F11277">
        <v>-0.9365</v>
      </c>
      <c r="G11277">
        <v>3.6819000000000002</v>
      </c>
      <c r="H11277">
        <v>1.3899999999999999E-2</v>
      </c>
      <c r="I11277">
        <v>1E-4</v>
      </c>
      <c r="J11277">
        <v>1.1999999999999999E-3</v>
      </c>
      <c r="K11277">
        <v>-4.9494999999999996</v>
      </c>
    </row>
    <row r="11278" spans="1:11" hidden="1">
      <c r="A11278" t="s">
        <v>664</v>
      </c>
      <c r="B11278" t="s">
        <v>663</v>
      </c>
      <c r="C11278">
        <v>182</v>
      </c>
      <c r="D11278" t="s">
        <v>71</v>
      </c>
      <c r="E11278">
        <v>1.9279999999999999</v>
      </c>
      <c r="F11278">
        <v>-0.9365</v>
      </c>
      <c r="G11278">
        <v>1.3285</v>
      </c>
      <c r="H11278">
        <v>1.3899999999999999E-2</v>
      </c>
      <c r="I11278">
        <v>1E-4</v>
      </c>
      <c r="J11278">
        <v>-4.8999999999999998E-3</v>
      </c>
      <c r="K11278">
        <v>-6.0388000000000002</v>
      </c>
    </row>
    <row r="11279" spans="1:11" hidden="1">
      <c r="A11279" t="s">
        <v>664</v>
      </c>
      <c r="B11279" t="s">
        <v>663</v>
      </c>
      <c r="C11279">
        <v>182</v>
      </c>
      <c r="D11279" t="s">
        <v>71</v>
      </c>
      <c r="E11279">
        <v>2.3639999999999999</v>
      </c>
      <c r="F11279">
        <v>-0.9365</v>
      </c>
      <c r="G11279">
        <v>-0.40100000000000002</v>
      </c>
      <c r="H11279">
        <v>1.3899999999999999E-2</v>
      </c>
      <c r="I11279">
        <v>1E-4</v>
      </c>
      <c r="J11279">
        <v>-1.09E-2</v>
      </c>
      <c r="K11279">
        <v>-6.2068000000000003</v>
      </c>
    </row>
    <row r="11280" spans="1:11" hidden="1">
      <c r="A11280" t="s">
        <v>664</v>
      </c>
      <c r="B11280" t="s">
        <v>663</v>
      </c>
      <c r="C11280">
        <v>182</v>
      </c>
      <c r="D11280" t="s">
        <v>71</v>
      </c>
      <c r="E11280">
        <v>2.8</v>
      </c>
      <c r="F11280">
        <v>-0.9365</v>
      </c>
      <c r="G11280">
        <v>-1.1897</v>
      </c>
      <c r="H11280">
        <v>1.3899999999999999E-2</v>
      </c>
      <c r="I11280">
        <v>1E-4</v>
      </c>
      <c r="J11280">
        <v>-1.7000000000000001E-2</v>
      </c>
      <c r="K11280">
        <v>-5.8258999999999999</v>
      </c>
    </row>
    <row r="11281" spans="1:11" hidden="1">
      <c r="A11281" t="s">
        <v>664</v>
      </c>
      <c r="B11281" t="s">
        <v>663</v>
      </c>
      <c r="C11281">
        <v>182</v>
      </c>
      <c r="D11281" t="s">
        <v>71</v>
      </c>
      <c r="E11281">
        <v>2.8</v>
      </c>
      <c r="F11281">
        <v>-0.29509999999999997</v>
      </c>
      <c r="G11281">
        <v>-4.5568</v>
      </c>
      <c r="H11281">
        <v>-5.1200000000000002E-2</v>
      </c>
      <c r="I11281">
        <v>1E-4</v>
      </c>
      <c r="J11281">
        <v>-7.8299999999999995E-2</v>
      </c>
      <c r="K11281">
        <v>-5.8258999999999999</v>
      </c>
    </row>
    <row r="11282" spans="1:11" hidden="1">
      <c r="A11282" t="s">
        <v>664</v>
      </c>
      <c r="B11282" t="s">
        <v>663</v>
      </c>
      <c r="C11282">
        <v>182</v>
      </c>
      <c r="D11282" t="s">
        <v>71</v>
      </c>
      <c r="E11282">
        <v>3.2360000000000002</v>
      </c>
      <c r="F11282">
        <v>-0.29509999999999997</v>
      </c>
      <c r="G11282">
        <v>-4.875</v>
      </c>
      <c r="H11282">
        <v>-5.1200000000000002E-2</v>
      </c>
      <c r="I11282">
        <v>1E-4</v>
      </c>
      <c r="J11282">
        <v>-5.6000000000000001E-2</v>
      </c>
      <c r="K11282">
        <v>-3.7698</v>
      </c>
    </row>
    <row r="11283" spans="1:11" hidden="1">
      <c r="A11283" t="s">
        <v>664</v>
      </c>
      <c r="B11283" t="s">
        <v>663</v>
      </c>
      <c r="C11283">
        <v>182</v>
      </c>
      <c r="D11283" t="s">
        <v>71</v>
      </c>
      <c r="E11283">
        <v>3.6720000000000002</v>
      </c>
      <c r="F11283">
        <v>-0.29509999999999997</v>
      </c>
      <c r="G11283">
        <v>-5.1932</v>
      </c>
      <c r="H11283">
        <v>-5.1200000000000002E-2</v>
      </c>
      <c r="I11283">
        <v>1E-4</v>
      </c>
      <c r="J11283">
        <v>-3.3700000000000001E-2</v>
      </c>
      <c r="K11283">
        <v>-1.575</v>
      </c>
    </row>
    <row r="11284" spans="1:11" hidden="1">
      <c r="A11284" t="s">
        <v>664</v>
      </c>
      <c r="B11284" t="s">
        <v>663</v>
      </c>
      <c r="C11284">
        <v>182</v>
      </c>
      <c r="D11284" t="s">
        <v>71</v>
      </c>
      <c r="E11284">
        <v>4.1079999999999997</v>
      </c>
      <c r="F11284">
        <v>-0.29509999999999997</v>
      </c>
      <c r="G11284">
        <v>-5.5114000000000001</v>
      </c>
      <c r="H11284">
        <v>-5.1200000000000002E-2</v>
      </c>
      <c r="I11284">
        <v>1E-4</v>
      </c>
      <c r="J11284">
        <v>-1.14E-2</v>
      </c>
      <c r="K11284">
        <v>0.75849999999999995</v>
      </c>
    </row>
    <row r="11285" spans="1:11" hidden="1">
      <c r="A11285" t="s">
        <v>664</v>
      </c>
      <c r="B11285" t="s">
        <v>663</v>
      </c>
      <c r="C11285">
        <v>182</v>
      </c>
      <c r="D11285" t="s">
        <v>71</v>
      </c>
      <c r="E11285">
        <v>4.5438999999999998</v>
      </c>
      <c r="F11285">
        <v>-0.29509999999999997</v>
      </c>
      <c r="G11285">
        <v>-5.8296000000000001</v>
      </c>
      <c r="H11285">
        <v>-5.1200000000000002E-2</v>
      </c>
      <c r="I11285">
        <v>1E-4</v>
      </c>
      <c r="J11285">
        <v>1.09E-2</v>
      </c>
      <c r="K11285">
        <v>3.2307000000000001</v>
      </c>
    </row>
    <row r="11286" spans="1:11" hidden="1">
      <c r="A11286" t="s">
        <v>664</v>
      </c>
      <c r="B11286" t="s">
        <v>663</v>
      </c>
      <c r="C11286">
        <v>182</v>
      </c>
      <c r="D11286" t="s">
        <v>71</v>
      </c>
      <c r="E11286">
        <v>4.9798999999999998</v>
      </c>
      <c r="F11286">
        <v>-0.29509999999999997</v>
      </c>
      <c r="G11286">
        <v>-6.1478000000000002</v>
      </c>
      <c r="H11286">
        <v>-5.1200000000000002E-2</v>
      </c>
      <c r="I11286">
        <v>1E-4</v>
      </c>
      <c r="J11286">
        <v>3.32E-2</v>
      </c>
      <c r="K11286">
        <v>5.8415999999999997</v>
      </c>
    </row>
    <row r="11287" spans="1:11" hidden="1">
      <c r="A11287" t="s">
        <v>664</v>
      </c>
      <c r="B11287" t="s">
        <v>663</v>
      </c>
      <c r="C11287">
        <v>182</v>
      </c>
      <c r="D11287" t="s">
        <v>71</v>
      </c>
      <c r="E11287">
        <v>5.4158999999999997</v>
      </c>
      <c r="F11287">
        <v>-0.29509999999999997</v>
      </c>
      <c r="G11287">
        <v>-6.4660000000000002</v>
      </c>
      <c r="H11287">
        <v>-5.1200000000000002E-2</v>
      </c>
      <c r="I11287">
        <v>1E-4</v>
      </c>
      <c r="J11287">
        <v>5.5599999999999997E-2</v>
      </c>
      <c r="K11287">
        <v>8.5913000000000004</v>
      </c>
    </row>
    <row r="11288" spans="1:11" hidden="1">
      <c r="A11288" t="s">
        <v>664</v>
      </c>
      <c r="B11288" t="s">
        <v>663</v>
      </c>
      <c r="C11288">
        <v>182</v>
      </c>
      <c r="D11288" t="s">
        <v>72</v>
      </c>
      <c r="E11288">
        <v>0.18410000000000001</v>
      </c>
      <c r="F11288">
        <v>-1.0927</v>
      </c>
      <c r="G11288">
        <v>9.4021000000000008</v>
      </c>
      <c r="H11288">
        <v>1.5699999999999999E-2</v>
      </c>
      <c r="I11288">
        <v>1E-4</v>
      </c>
      <c r="J11288">
        <v>2.0400000000000001E-2</v>
      </c>
      <c r="K11288">
        <v>4.3120000000000003</v>
      </c>
    </row>
    <row r="11289" spans="1:11" hidden="1">
      <c r="A11289" t="s">
        <v>664</v>
      </c>
      <c r="B11289" t="s">
        <v>663</v>
      </c>
      <c r="C11289">
        <v>182</v>
      </c>
      <c r="D11289" t="s">
        <v>72</v>
      </c>
      <c r="E11289">
        <v>0.62009999999999998</v>
      </c>
      <c r="F11289">
        <v>-1.0927</v>
      </c>
      <c r="G11289">
        <v>8.2162000000000006</v>
      </c>
      <c r="H11289">
        <v>1.5699999999999999E-2</v>
      </c>
      <c r="I11289">
        <v>1E-4</v>
      </c>
      <c r="J11289">
        <v>1.3599999999999999E-2</v>
      </c>
      <c r="K11289">
        <v>0.43719999999999998</v>
      </c>
    </row>
    <row r="11290" spans="1:11" hidden="1">
      <c r="A11290" t="s">
        <v>664</v>
      </c>
      <c r="B11290" t="s">
        <v>663</v>
      </c>
      <c r="C11290">
        <v>182</v>
      </c>
      <c r="D11290" t="s">
        <v>72</v>
      </c>
      <c r="E11290">
        <v>1.0561</v>
      </c>
      <c r="F11290">
        <v>-1.0927</v>
      </c>
      <c r="G11290">
        <v>6.1170999999999998</v>
      </c>
      <c r="H11290">
        <v>1.5699999999999999E-2</v>
      </c>
      <c r="I11290">
        <v>1E-4</v>
      </c>
      <c r="J11290">
        <v>6.7999999999999996E-3</v>
      </c>
      <c r="K11290">
        <v>-2.7164999999999999</v>
      </c>
    </row>
    <row r="11291" spans="1:11" hidden="1">
      <c r="A11291" t="s">
        <v>664</v>
      </c>
      <c r="B11291" t="s">
        <v>663</v>
      </c>
      <c r="C11291">
        <v>182</v>
      </c>
      <c r="D11291" t="s">
        <v>72</v>
      </c>
      <c r="E11291">
        <v>1.4921</v>
      </c>
      <c r="F11291">
        <v>-1.0927</v>
      </c>
      <c r="G11291">
        <v>3.7486999999999999</v>
      </c>
      <c r="H11291">
        <v>1.5699999999999999E-2</v>
      </c>
      <c r="I11291">
        <v>1E-4</v>
      </c>
      <c r="J11291">
        <v>-1E-4</v>
      </c>
      <c r="K11291">
        <v>-4.8670999999999998</v>
      </c>
    </row>
    <row r="11292" spans="1:11" hidden="1">
      <c r="A11292" t="s">
        <v>664</v>
      </c>
      <c r="B11292" t="s">
        <v>663</v>
      </c>
      <c r="C11292">
        <v>182</v>
      </c>
      <c r="D11292" t="s">
        <v>72</v>
      </c>
      <c r="E11292">
        <v>1.9279999999999999</v>
      </c>
      <c r="F11292">
        <v>-1.0927</v>
      </c>
      <c r="G11292">
        <v>1.3954</v>
      </c>
      <c r="H11292">
        <v>1.5699999999999999E-2</v>
      </c>
      <c r="I11292">
        <v>1E-4</v>
      </c>
      <c r="J11292">
        <v>-6.8999999999999999E-3</v>
      </c>
      <c r="K11292">
        <v>-5.9855999999999998</v>
      </c>
    </row>
    <row r="11293" spans="1:11" hidden="1">
      <c r="A11293" t="s">
        <v>664</v>
      </c>
      <c r="B11293" t="s">
        <v>663</v>
      </c>
      <c r="C11293">
        <v>182</v>
      </c>
      <c r="D11293" t="s">
        <v>72</v>
      </c>
      <c r="E11293">
        <v>2.3639999999999999</v>
      </c>
      <c r="F11293">
        <v>-1.0927</v>
      </c>
      <c r="G11293">
        <v>-0.3342</v>
      </c>
      <c r="H11293">
        <v>1.5699999999999999E-2</v>
      </c>
      <c r="I11293">
        <v>1E-4</v>
      </c>
      <c r="J11293">
        <v>-1.38E-2</v>
      </c>
      <c r="K11293">
        <v>-6.1828000000000003</v>
      </c>
    </row>
    <row r="11294" spans="1:11" hidden="1">
      <c r="A11294" t="s">
        <v>664</v>
      </c>
      <c r="B11294" t="s">
        <v>663</v>
      </c>
      <c r="C11294">
        <v>182</v>
      </c>
      <c r="D11294" t="s">
        <v>72</v>
      </c>
      <c r="E11294">
        <v>2.8</v>
      </c>
      <c r="F11294">
        <v>-1.0927</v>
      </c>
      <c r="G11294">
        <v>-1.1228</v>
      </c>
      <c r="H11294">
        <v>1.5699999999999999E-2</v>
      </c>
      <c r="I11294">
        <v>1E-4</v>
      </c>
      <c r="J11294">
        <v>-2.06E-2</v>
      </c>
      <c r="K11294">
        <v>-5.8310000000000004</v>
      </c>
    </row>
    <row r="11295" spans="1:11" hidden="1">
      <c r="A11295" t="s">
        <v>664</v>
      </c>
      <c r="B11295" t="s">
        <v>663</v>
      </c>
      <c r="C11295">
        <v>182</v>
      </c>
      <c r="D11295" t="s">
        <v>72</v>
      </c>
      <c r="E11295">
        <v>2.8</v>
      </c>
      <c r="F11295">
        <v>-0.80269999999999997</v>
      </c>
      <c r="G11295">
        <v>-4.4898999999999996</v>
      </c>
      <c r="H11295">
        <v>-0.245</v>
      </c>
      <c r="I11295">
        <v>1E-4</v>
      </c>
      <c r="J11295">
        <v>-0.3538</v>
      </c>
      <c r="K11295">
        <v>-5.8310000000000004</v>
      </c>
    </row>
    <row r="11296" spans="1:11" hidden="1">
      <c r="A11296" t="s">
        <v>664</v>
      </c>
      <c r="B11296" t="s">
        <v>663</v>
      </c>
      <c r="C11296">
        <v>182</v>
      </c>
      <c r="D11296" t="s">
        <v>72</v>
      </c>
      <c r="E11296">
        <v>3.2360000000000002</v>
      </c>
      <c r="F11296">
        <v>-0.80269999999999997</v>
      </c>
      <c r="G11296">
        <v>-4.8080999999999996</v>
      </c>
      <c r="H11296">
        <v>-0.245</v>
      </c>
      <c r="I11296">
        <v>1E-4</v>
      </c>
      <c r="J11296">
        <v>-0.247</v>
      </c>
      <c r="K11296">
        <v>-3.8041</v>
      </c>
    </row>
    <row r="11297" spans="1:11" hidden="1">
      <c r="A11297" t="s">
        <v>664</v>
      </c>
      <c r="B11297" t="s">
        <v>663</v>
      </c>
      <c r="C11297">
        <v>182</v>
      </c>
      <c r="D11297" t="s">
        <v>72</v>
      </c>
      <c r="E11297">
        <v>3.6720000000000002</v>
      </c>
      <c r="F11297">
        <v>-0.80269999999999997</v>
      </c>
      <c r="G11297">
        <v>-5.1262999999999996</v>
      </c>
      <c r="H11297">
        <v>-0.245</v>
      </c>
      <c r="I11297">
        <v>1E-4</v>
      </c>
      <c r="J11297">
        <v>-0.1401</v>
      </c>
      <c r="K11297">
        <v>-1.6385000000000001</v>
      </c>
    </row>
    <row r="11298" spans="1:11" hidden="1">
      <c r="A11298" t="s">
        <v>664</v>
      </c>
      <c r="B11298" t="s">
        <v>663</v>
      </c>
      <c r="C11298">
        <v>182</v>
      </c>
      <c r="D11298" t="s">
        <v>72</v>
      </c>
      <c r="E11298">
        <v>4.1079999999999997</v>
      </c>
      <c r="F11298">
        <v>-0.80269999999999997</v>
      </c>
      <c r="G11298">
        <v>-5.4444999999999997</v>
      </c>
      <c r="H11298">
        <v>-0.245</v>
      </c>
      <c r="I11298">
        <v>1E-4</v>
      </c>
      <c r="J11298">
        <v>-3.3300000000000003E-2</v>
      </c>
      <c r="K11298">
        <v>0.66590000000000005</v>
      </c>
    </row>
    <row r="11299" spans="1:11" hidden="1">
      <c r="A11299" t="s">
        <v>664</v>
      </c>
      <c r="B11299" t="s">
        <v>663</v>
      </c>
      <c r="C11299">
        <v>182</v>
      </c>
      <c r="D11299" t="s">
        <v>72</v>
      </c>
      <c r="E11299">
        <v>4.5438999999999998</v>
      </c>
      <c r="F11299">
        <v>-0.80269999999999997</v>
      </c>
      <c r="G11299">
        <v>-5.7626999999999997</v>
      </c>
      <c r="H11299">
        <v>-0.245</v>
      </c>
      <c r="I11299">
        <v>1E-4</v>
      </c>
      <c r="J11299">
        <v>7.3499999999999996E-2</v>
      </c>
      <c r="K11299">
        <v>3.109</v>
      </c>
    </row>
    <row r="11300" spans="1:11" hidden="1">
      <c r="A11300" t="s">
        <v>664</v>
      </c>
      <c r="B11300" t="s">
        <v>663</v>
      </c>
      <c r="C11300">
        <v>182</v>
      </c>
      <c r="D11300" t="s">
        <v>72</v>
      </c>
      <c r="E11300">
        <v>4.9798999999999998</v>
      </c>
      <c r="F11300">
        <v>-0.80269999999999997</v>
      </c>
      <c r="G11300">
        <v>-6.0808999999999997</v>
      </c>
      <c r="H11300">
        <v>-0.245</v>
      </c>
      <c r="I11300">
        <v>1E-4</v>
      </c>
      <c r="J11300">
        <v>0.1804</v>
      </c>
      <c r="K11300">
        <v>5.6908000000000003</v>
      </c>
    </row>
    <row r="11301" spans="1:11" hidden="1">
      <c r="A11301" t="s">
        <v>664</v>
      </c>
      <c r="B11301" t="s">
        <v>663</v>
      </c>
      <c r="C11301">
        <v>182</v>
      </c>
      <c r="D11301" t="s">
        <v>72</v>
      </c>
      <c r="E11301">
        <v>5.4158999999999997</v>
      </c>
      <c r="F11301">
        <v>-0.80269999999999997</v>
      </c>
      <c r="G11301">
        <v>-6.3990999999999998</v>
      </c>
      <c r="H11301">
        <v>-0.245</v>
      </c>
      <c r="I11301">
        <v>1E-4</v>
      </c>
      <c r="J11301">
        <v>0.28720000000000001</v>
      </c>
      <c r="K11301">
        <v>8.4113000000000007</v>
      </c>
    </row>
    <row r="11302" spans="1:11" hidden="1">
      <c r="A11302" t="s">
        <v>664</v>
      </c>
      <c r="B11302" t="s">
        <v>663</v>
      </c>
      <c r="C11302">
        <v>182</v>
      </c>
      <c r="D11302" t="s">
        <v>73</v>
      </c>
      <c r="E11302">
        <v>0.18410000000000001</v>
      </c>
      <c r="F11302">
        <v>-0.78029999999999999</v>
      </c>
      <c r="G11302">
        <v>9.2683999999999997</v>
      </c>
      <c r="H11302">
        <v>1.21E-2</v>
      </c>
      <c r="I11302">
        <v>1E-4</v>
      </c>
      <c r="J11302">
        <v>1.83E-2</v>
      </c>
      <c r="K11302">
        <v>3.9725000000000001</v>
      </c>
    </row>
    <row r="11303" spans="1:11" hidden="1">
      <c r="A11303" t="s">
        <v>664</v>
      </c>
      <c r="B11303" t="s">
        <v>663</v>
      </c>
      <c r="C11303">
        <v>182</v>
      </c>
      <c r="D11303" t="s">
        <v>73</v>
      </c>
      <c r="E11303">
        <v>0.62009999999999998</v>
      </c>
      <c r="F11303">
        <v>-0.78029999999999999</v>
      </c>
      <c r="G11303">
        <v>8.0824999999999996</v>
      </c>
      <c r="H11303">
        <v>1.21E-2</v>
      </c>
      <c r="I11303">
        <v>1E-4</v>
      </c>
      <c r="J11303">
        <v>1.2999999999999999E-2</v>
      </c>
      <c r="K11303">
        <v>0.15590000000000001</v>
      </c>
    </row>
    <row r="11304" spans="1:11" hidden="1">
      <c r="A11304" t="s">
        <v>664</v>
      </c>
      <c r="B11304" t="s">
        <v>663</v>
      </c>
      <c r="C11304">
        <v>182</v>
      </c>
      <c r="D11304" t="s">
        <v>73</v>
      </c>
      <c r="E11304">
        <v>1.0561</v>
      </c>
      <c r="F11304">
        <v>-0.78029999999999999</v>
      </c>
      <c r="G11304">
        <v>5.9833999999999996</v>
      </c>
      <c r="H11304">
        <v>1.21E-2</v>
      </c>
      <c r="I11304">
        <v>1E-4</v>
      </c>
      <c r="J11304">
        <v>7.7000000000000002E-3</v>
      </c>
      <c r="K11304">
        <v>-2.9394</v>
      </c>
    </row>
    <row r="11305" spans="1:11" hidden="1">
      <c r="A11305" t="s">
        <v>664</v>
      </c>
      <c r="B11305" t="s">
        <v>663</v>
      </c>
      <c r="C11305">
        <v>182</v>
      </c>
      <c r="D11305" t="s">
        <v>73</v>
      </c>
      <c r="E11305">
        <v>1.4921</v>
      </c>
      <c r="F11305">
        <v>-0.78029999999999999</v>
      </c>
      <c r="G11305">
        <v>3.6150000000000002</v>
      </c>
      <c r="H11305">
        <v>1.21E-2</v>
      </c>
      <c r="I11305">
        <v>1E-4</v>
      </c>
      <c r="J11305">
        <v>2.5000000000000001E-3</v>
      </c>
      <c r="K11305">
        <v>-5.0317999999999996</v>
      </c>
    </row>
    <row r="11306" spans="1:11" hidden="1">
      <c r="A11306" t="s">
        <v>664</v>
      </c>
      <c r="B11306" t="s">
        <v>663</v>
      </c>
      <c r="C11306">
        <v>182</v>
      </c>
      <c r="D11306" t="s">
        <v>73</v>
      </c>
      <c r="E11306">
        <v>1.9279999999999999</v>
      </c>
      <c r="F11306">
        <v>-0.78029999999999999</v>
      </c>
      <c r="G11306">
        <v>1.2617</v>
      </c>
      <c r="H11306">
        <v>1.21E-2</v>
      </c>
      <c r="I11306">
        <v>1E-4</v>
      </c>
      <c r="J11306">
        <v>-2.8E-3</v>
      </c>
      <c r="K11306">
        <v>-6.0919999999999996</v>
      </c>
    </row>
    <row r="11307" spans="1:11" hidden="1">
      <c r="A11307" t="s">
        <v>664</v>
      </c>
      <c r="B11307" t="s">
        <v>663</v>
      </c>
      <c r="C11307">
        <v>182</v>
      </c>
      <c r="D11307" t="s">
        <v>73</v>
      </c>
      <c r="E11307">
        <v>2.3639999999999999</v>
      </c>
      <c r="F11307">
        <v>-0.78029999999999999</v>
      </c>
      <c r="G11307">
        <v>-0.46789999999999998</v>
      </c>
      <c r="H11307">
        <v>1.21E-2</v>
      </c>
      <c r="I11307">
        <v>1E-4</v>
      </c>
      <c r="J11307">
        <v>-8.0999999999999996E-3</v>
      </c>
      <c r="K11307">
        <v>-6.2308000000000003</v>
      </c>
    </row>
    <row r="11308" spans="1:11" hidden="1">
      <c r="A11308" t="s">
        <v>664</v>
      </c>
      <c r="B11308" t="s">
        <v>663</v>
      </c>
      <c r="C11308">
        <v>182</v>
      </c>
      <c r="D11308" t="s">
        <v>73</v>
      </c>
      <c r="E11308">
        <v>2.8</v>
      </c>
      <c r="F11308">
        <v>-0.78029999999999999</v>
      </c>
      <c r="G11308">
        <v>-1.2565</v>
      </c>
      <c r="H11308">
        <v>1.21E-2</v>
      </c>
      <c r="I11308">
        <v>1E-4</v>
      </c>
      <c r="J11308">
        <v>-1.34E-2</v>
      </c>
      <c r="K11308">
        <v>-5.8207000000000004</v>
      </c>
    </row>
    <row r="11309" spans="1:11" hidden="1">
      <c r="A11309" t="s">
        <v>664</v>
      </c>
      <c r="B11309" t="s">
        <v>663</v>
      </c>
      <c r="C11309">
        <v>182</v>
      </c>
      <c r="D11309" t="s">
        <v>73</v>
      </c>
      <c r="E11309">
        <v>2.8</v>
      </c>
      <c r="F11309">
        <v>0.21240000000000001</v>
      </c>
      <c r="G11309">
        <v>-4.6235999999999997</v>
      </c>
      <c r="H11309">
        <v>0.14269999999999999</v>
      </c>
      <c r="I11309">
        <v>1E-4</v>
      </c>
      <c r="J11309">
        <v>0.19719999999999999</v>
      </c>
      <c r="K11309">
        <v>-5.8207000000000004</v>
      </c>
    </row>
    <row r="11310" spans="1:11" hidden="1">
      <c r="A11310" t="s">
        <v>664</v>
      </c>
      <c r="B11310" t="s">
        <v>663</v>
      </c>
      <c r="C11310">
        <v>182</v>
      </c>
      <c r="D11310" t="s">
        <v>73</v>
      </c>
      <c r="E11310">
        <v>3.2360000000000002</v>
      </c>
      <c r="F11310">
        <v>0.21240000000000001</v>
      </c>
      <c r="G11310">
        <v>-4.9417999999999997</v>
      </c>
      <c r="H11310">
        <v>0.14269999999999999</v>
      </c>
      <c r="I11310">
        <v>1E-4</v>
      </c>
      <c r="J11310">
        <v>0.13500000000000001</v>
      </c>
      <c r="K11310">
        <v>-3.7355</v>
      </c>
    </row>
    <row r="11311" spans="1:11" hidden="1">
      <c r="A11311" t="s">
        <v>664</v>
      </c>
      <c r="B11311" t="s">
        <v>663</v>
      </c>
      <c r="C11311">
        <v>182</v>
      </c>
      <c r="D11311" t="s">
        <v>73</v>
      </c>
      <c r="E11311">
        <v>3.6720000000000002</v>
      </c>
      <c r="F11311">
        <v>0.21240000000000001</v>
      </c>
      <c r="G11311">
        <v>-5.26</v>
      </c>
      <c r="H11311">
        <v>0.14269999999999999</v>
      </c>
      <c r="I11311">
        <v>1E-4</v>
      </c>
      <c r="J11311">
        <v>7.2800000000000004E-2</v>
      </c>
      <c r="K11311">
        <v>-1.5116000000000001</v>
      </c>
    </row>
    <row r="11312" spans="1:11" hidden="1">
      <c r="A11312" t="s">
        <v>664</v>
      </c>
      <c r="B11312" t="s">
        <v>663</v>
      </c>
      <c r="C11312">
        <v>182</v>
      </c>
      <c r="D11312" t="s">
        <v>73</v>
      </c>
      <c r="E11312">
        <v>4.1079999999999997</v>
      </c>
      <c r="F11312">
        <v>0.21240000000000001</v>
      </c>
      <c r="G11312">
        <v>-5.5781999999999998</v>
      </c>
      <c r="H11312">
        <v>0.14269999999999999</v>
      </c>
      <c r="I11312">
        <v>1E-4</v>
      </c>
      <c r="J11312">
        <v>1.0500000000000001E-2</v>
      </c>
      <c r="K11312">
        <v>0.85099999999999998</v>
      </c>
    </row>
    <row r="11313" spans="1:11" hidden="1">
      <c r="A11313" t="s">
        <v>664</v>
      </c>
      <c r="B11313" t="s">
        <v>663</v>
      </c>
      <c r="C11313">
        <v>182</v>
      </c>
      <c r="D11313" t="s">
        <v>73</v>
      </c>
      <c r="E11313">
        <v>4.5438999999999998</v>
      </c>
      <c r="F11313">
        <v>0.21240000000000001</v>
      </c>
      <c r="G11313">
        <v>-5.8963999999999999</v>
      </c>
      <c r="H11313">
        <v>0.14269999999999999</v>
      </c>
      <c r="I11313">
        <v>1E-4</v>
      </c>
      <c r="J11313">
        <v>-5.1700000000000003E-2</v>
      </c>
      <c r="K11313">
        <v>3.3523999999999998</v>
      </c>
    </row>
    <row r="11314" spans="1:11" hidden="1">
      <c r="A11314" t="s">
        <v>664</v>
      </c>
      <c r="B11314" t="s">
        <v>663</v>
      </c>
      <c r="C11314">
        <v>182</v>
      </c>
      <c r="D11314" t="s">
        <v>73</v>
      </c>
      <c r="E11314">
        <v>4.9798999999999998</v>
      </c>
      <c r="F11314">
        <v>0.21240000000000001</v>
      </c>
      <c r="G11314">
        <v>-6.2145999999999999</v>
      </c>
      <c r="H11314">
        <v>0.14269999999999999</v>
      </c>
      <c r="I11314">
        <v>1E-4</v>
      </c>
      <c r="J11314">
        <v>-0.1139</v>
      </c>
      <c r="K11314">
        <v>5.9924999999999997</v>
      </c>
    </row>
    <row r="11315" spans="1:11" hidden="1">
      <c r="A11315" t="s">
        <v>664</v>
      </c>
      <c r="B11315" t="s">
        <v>663</v>
      </c>
      <c r="C11315">
        <v>182</v>
      </c>
      <c r="D11315" t="s">
        <v>73</v>
      </c>
      <c r="E11315">
        <v>5.4158999999999997</v>
      </c>
      <c r="F11315">
        <v>0.21240000000000001</v>
      </c>
      <c r="G11315">
        <v>-6.5327999999999999</v>
      </c>
      <c r="H11315">
        <v>0.14269999999999999</v>
      </c>
      <c r="I11315">
        <v>1E-4</v>
      </c>
      <c r="J11315">
        <v>-0.17610000000000001</v>
      </c>
      <c r="K11315">
        <v>8.7713999999999999</v>
      </c>
    </row>
    <row r="11316" spans="1:11" hidden="1">
      <c r="A11316" t="s">
        <v>664</v>
      </c>
      <c r="B11316" t="s">
        <v>663</v>
      </c>
      <c r="C11316">
        <v>182</v>
      </c>
      <c r="D11316" t="s">
        <v>74</v>
      </c>
      <c r="E11316">
        <v>0.18410000000000001</v>
      </c>
      <c r="F11316">
        <v>-2.1450999999999998</v>
      </c>
      <c r="G11316">
        <v>21.010899999999999</v>
      </c>
      <c r="H11316">
        <v>3.1E-2</v>
      </c>
      <c r="I11316">
        <v>2.9999999999999997E-4</v>
      </c>
      <c r="J11316">
        <v>4.3099999999999999E-2</v>
      </c>
      <c r="K11316">
        <v>8.8926999999999996</v>
      </c>
    </row>
    <row r="11317" spans="1:11" hidden="1">
      <c r="A11317" t="s">
        <v>664</v>
      </c>
      <c r="B11317" t="s">
        <v>663</v>
      </c>
      <c r="C11317">
        <v>182</v>
      </c>
      <c r="D11317" t="s">
        <v>74</v>
      </c>
      <c r="E11317">
        <v>0.62009999999999998</v>
      </c>
      <c r="F11317">
        <v>-2.1450999999999998</v>
      </c>
      <c r="G11317">
        <v>18.377700000000001</v>
      </c>
      <c r="H11317">
        <v>3.1E-2</v>
      </c>
      <c r="I11317">
        <v>2.9999999999999997E-4</v>
      </c>
      <c r="J11317">
        <v>2.9600000000000001E-2</v>
      </c>
      <c r="K11317">
        <v>0.21929999999999999</v>
      </c>
    </row>
    <row r="11318" spans="1:11" hidden="1">
      <c r="A11318" t="s">
        <v>664</v>
      </c>
      <c r="B11318" t="s">
        <v>663</v>
      </c>
      <c r="C11318">
        <v>182</v>
      </c>
      <c r="D11318" t="s">
        <v>74</v>
      </c>
      <c r="E11318">
        <v>1.0561</v>
      </c>
      <c r="F11318">
        <v>-2.1450999999999998</v>
      </c>
      <c r="G11318">
        <v>13.420500000000001</v>
      </c>
      <c r="H11318">
        <v>3.1E-2</v>
      </c>
      <c r="I11318">
        <v>2.9999999999999997E-4</v>
      </c>
      <c r="J11318">
        <v>1.61E-2</v>
      </c>
      <c r="K11318">
        <v>-6.7865000000000002</v>
      </c>
    </row>
    <row r="11319" spans="1:11" hidden="1">
      <c r="A11319" t="s">
        <v>664</v>
      </c>
      <c r="B11319" t="s">
        <v>663</v>
      </c>
      <c r="C11319">
        <v>182</v>
      </c>
      <c r="D11319" t="s">
        <v>74</v>
      </c>
      <c r="E11319">
        <v>1.4921</v>
      </c>
      <c r="F11319">
        <v>-2.1450999999999998</v>
      </c>
      <c r="G11319">
        <v>7.7774999999999999</v>
      </c>
      <c r="H11319">
        <v>3.1E-2</v>
      </c>
      <c r="I11319">
        <v>2.9999999999999997E-4</v>
      </c>
      <c r="J11319">
        <v>2.5999999999999999E-3</v>
      </c>
      <c r="K11319">
        <v>-11.407500000000001</v>
      </c>
    </row>
    <row r="11320" spans="1:11" hidden="1">
      <c r="A11320" t="s">
        <v>664</v>
      </c>
      <c r="B11320" t="s">
        <v>663</v>
      </c>
      <c r="C11320">
        <v>182</v>
      </c>
      <c r="D11320" t="s">
        <v>74</v>
      </c>
      <c r="E11320">
        <v>1.9279999999999999</v>
      </c>
      <c r="F11320">
        <v>-2.1450999999999998</v>
      </c>
      <c r="G11320">
        <v>2.1728000000000001</v>
      </c>
      <c r="H11320">
        <v>3.1E-2</v>
      </c>
      <c r="I11320">
        <v>2.9999999999999997E-4</v>
      </c>
      <c r="J11320">
        <v>-1.09E-2</v>
      </c>
      <c r="K11320">
        <v>-13.5692</v>
      </c>
    </row>
    <row r="11321" spans="1:11" hidden="1">
      <c r="A11321" t="s">
        <v>664</v>
      </c>
      <c r="B11321" t="s">
        <v>663</v>
      </c>
      <c r="C11321">
        <v>182</v>
      </c>
      <c r="D11321" t="s">
        <v>74</v>
      </c>
      <c r="E11321">
        <v>2.3639999999999999</v>
      </c>
      <c r="F11321">
        <v>-2.1450999999999998</v>
      </c>
      <c r="G11321">
        <v>-1.8440000000000001</v>
      </c>
      <c r="H11321">
        <v>3.1E-2</v>
      </c>
      <c r="I11321">
        <v>2.9999999999999997E-4</v>
      </c>
      <c r="J11321">
        <v>-2.4400000000000002E-2</v>
      </c>
      <c r="K11321">
        <v>-13.553900000000001</v>
      </c>
    </row>
    <row r="11322" spans="1:11" hidden="1">
      <c r="A11322" t="s">
        <v>664</v>
      </c>
      <c r="B11322" t="s">
        <v>663</v>
      </c>
      <c r="C11322">
        <v>182</v>
      </c>
      <c r="D11322" t="s">
        <v>74</v>
      </c>
      <c r="E11322">
        <v>2.8</v>
      </c>
      <c r="F11322">
        <v>-2.1450999999999998</v>
      </c>
      <c r="G11322">
        <v>-3.4658000000000002</v>
      </c>
      <c r="H11322">
        <v>3.1E-2</v>
      </c>
      <c r="I11322">
        <v>2.9999999999999997E-4</v>
      </c>
      <c r="J11322">
        <v>-3.7900000000000003E-2</v>
      </c>
      <c r="K11322">
        <v>-12.3094</v>
      </c>
    </row>
    <row r="11323" spans="1:11" hidden="1">
      <c r="A11323" t="s">
        <v>664</v>
      </c>
      <c r="B11323" t="s">
        <v>663</v>
      </c>
      <c r="C11323">
        <v>182</v>
      </c>
      <c r="D11323" t="s">
        <v>74</v>
      </c>
      <c r="E11323">
        <v>2.8</v>
      </c>
      <c r="F11323">
        <v>-0.89019999999999999</v>
      </c>
      <c r="G11323">
        <v>-10.662699999999999</v>
      </c>
      <c r="H11323">
        <v>-0.1605</v>
      </c>
      <c r="I11323">
        <v>2.9999999999999997E-4</v>
      </c>
      <c r="J11323">
        <v>-0.24030000000000001</v>
      </c>
      <c r="K11323">
        <v>-12.3094</v>
      </c>
    </row>
    <row r="11324" spans="1:11" hidden="1">
      <c r="A11324" t="s">
        <v>664</v>
      </c>
      <c r="B11324" t="s">
        <v>663</v>
      </c>
      <c r="C11324">
        <v>182</v>
      </c>
      <c r="D11324" t="s">
        <v>74</v>
      </c>
      <c r="E11324">
        <v>3.2360000000000002</v>
      </c>
      <c r="F11324">
        <v>-0.89019999999999999</v>
      </c>
      <c r="G11324">
        <v>-11.087</v>
      </c>
      <c r="H11324">
        <v>-0.1605</v>
      </c>
      <c r="I11324">
        <v>2.9999999999999997E-4</v>
      </c>
      <c r="J11324">
        <v>-0.17030000000000001</v>
      </c>
      <c r="K11324">
        <v>-7.5682</v>
      </c>
    </row>
    <row r="11325" spans="1:11" hidden="1">
      <c r="A11325" t="s">
        <v>664</v>
      </c>
      <c r="B11325" t="s">
        <v>663</v>
      </c>
      <c r="C11325">
        <v>182</v>
      </c>
      <c r="D11325" t="s">
        <v>74</v>
      </c>
      <c r="E11325">
        <v>3.6720000000000002</v>
      </c>
      <c r="F11325">
        <v>-0.89019999999999999</v>
      </c>
      <c r="G11325">
        <v>-11.511200000000001</v>
      </c>
      <c r="H11325">
        <v>-0.1605</v>
      </c>
      <c r="I11325">
        <v>2.9999999999999997E-4</v>
      </c>
      <c r="J11325">
        <v>-0.1004</v>
      </c>
      <c r="K11325">
        <v>-2.6419999999999999</v>
      </c>
    </row>
    <row r="11326" spans="1:11" hidden="1">
      <c r="A11326" t="s">
        <v>664</v>
      </c>
      <c r="B11326" t="s">
        <v>663</v>
      </c>
      <c r="C11326">
        <v>182</v>
      </c>
      <c r="D11326" t="s">
        <v>74</v>
      </c>
      <c r="E11326">
        <v>4.1079999999999997</v>
      </c>
      <c r="F11326">
        <v>-0.89019999999999999</v>
      </c>
      <c r="G11326">
        <v>-11.935499999999999</v>
      </c>
      <c r="H11326">
        <v>-0.1605</v>
      </c>
      <c r="I11326">
        <v>2.9999999999999997E-4</v>
      </c>
      <c r="J11326">
        <v>-3.04E-2</v>
      </c>
      <c r="K11326">
        <v>2.4691999999999998</v>
      </c>
    </row>
    <row r="11327" spans="1:11" hidden="1">
      <c r="A11327" t="s">
        <v>664</v>
      </c>
      <c r="B11327" t="s">
        <v>663</v>
      </c>
      <c r="C11327">
        <v>182</v>
      </c>
      <c r="D11327" t="s">
        <v>74</v>
      </c>
      <c r="E11327">
        <v>4.5438999999999998</v>
      </c>
      <c r="F11327">
        <v>-0.89019999999999999</v>
      </c>
      <c r="G11327">
        <v>-12.3598</v>
      </c>
      <c r="H11327">
        <v>-0.1605</v>
      </c>
      <c r="I11327">
        <v>2.9999999999999997E-4</v>
      </c>
      <c r="J11327">
        <v>3.9600000000000003E-2</v>
      </c>
      <c r="K11327">
        <v>7.7653999999999996</v>
      </c>
    </row>
    <row r="11328" spans="1:11" hidden="1">
      <c r="A11328" t="s">
        <v>664</v>
      </c>
      <c r="B11328" t="s">
        <v>663</v>
      </c>
      <c r="C11328">
        <v>182</v>
      </c>
      <c r="D11328" t="s">
        <v>74</v>
      </c>
      <c r="E11328">
        <v>4.9798999999999998</v>
      </c>
      <c r="F11328">
        <v>-0.89019999999999999</v>
      </c>
      <c r="G11328">
        <v>-12.784000000000001</v>
      </c>
      <c r="H11328">
        <v>-0.1605</v>
      </c>
      <c r="I11328">
        <v>2.9999999999999997E-4</v>
      </c>
      <c r="J11328">
        <v>0.1096</v>
      </c>
      <c r="K11328">
        <v>13.246499999999999</v>
      </c>
    </row>
    <row r="11329" spans="1:11" hidden="1">
      <c r="A11329" t="s">
        <v>664</v>
      </c>
      <c r="B11329" t="s">
        <v>663</v>
      </c>
      <c r="C11329">
        <v>182</v>
      </c>
      <c r="D11329" t="s">
        <v>74</v>
      </c>
      <c r="E11329">
        <v>5.4158999999999997</v>
      </c>
      <c r="F11329">
        <v>-0.89019999999999999</v>
      </c>
      <c r="G11329">
        <v>-13.208299999999999</v>
      </c>
      <c r="H11329">
        <v>-0.1605</v>
      </c>
      <c r="I11329">
        <v>2.9999999999999997E-4</v>
      </c>
      <c r="J11329">
        <v>0.17949999999999999</v>
      </c>
      <c r="K11329">
        <v>18.912700000000001</v>
      </c>
    </row>
    <row r="11330" spans="1:11" hidden="1">
      <c r="A11330" t="s">
        <v>664</v>
      </c>
      <c r="B11330" t="s">
        <v>663</v>
      </c>
      <c r="C11330">
        <v>182</v>
      </c>
      <c r="D11330" t="s">
        <v>75</v>
      </c>
      <c r="E11330">
        <v>0.18410000000000001</v>
      </c>
      <c r="F11330">
        <v>-2.1450999999999998</v>
      </c>
      <c r="G11330">
        <v>21.010899999999999</v>
      </c>
      <c r="H11330">
        <v>3.1E-2</v>
      </c>
      <c r="I11330">
        <v>2.9999999999999997E-4</v>
      </c>
      <c r="J11330">
        <v>4.3099999999999999E-2</v>
      </c>
      <c r="K11330">
        <v>8.8926999999999996</v>
      </c>
    </row>
    <row r="11331" spans="1:11" hidden="1">
      <c r="A11331" t="s">
        <v>664</v>
      </c>
      <c r="B11331" t="s">
        <v>663</v>
      </c>
      <c r="C11331">
        <v>182</v>
      </c>
      <c r="D11331" t="s">
        <v>75</v>
      </c>
      <c r="E11331">
        <v>0.62009999999999998</v>
      </c>
      <c r="F11331">
        <v>-2.1450999999999998</v>
      </c>
      <c r="G11331">
        <v>18.377700000000001</v>
      </c>
      <c r="H11331">
        <v>3.1E-2</v>
      </c>
      <c r="I11331">
        <v>2.9999999999999997E-4</v>
      </c>
      <c r="J11331">
        <v>2.9600000000000001E-2</v>
      </c>
      <c r="K11331">
        <v>0.21929999999999999</v>
      </c>
    </row>
    <row r="11332" spans="1:11" hidden="1">
      <c r="A11332" t="s">
        <v>664</v>
      </c>
      <c r="B11332" t="s">
        <v>663</v>
      </c>
      <c r="C11332">
        <v>182</v>
      </c>
      <c r="D11332" t="s">
        <v>75</v>
      </c>
      <c r="E11332">
        <v>1.0561</v>
      </c>
      <c r="F11332">
        <v>-2.1450999999999998</v>
      </c>
      <c r="G11332">
        <v>13.420500000000001</v>
      </c>
      <c r="H11332">
        <v>3.1E-2</v>
      </c>
      <c r="I11332">
        <v>2.9999999999999997E-4</v>
      </c>
      <c r="J11332">
        <v>1.61E-2</v>
      </c>
      <c r="K11332">
        <v>-6.7865000000000002</v>
      </c>
    </row>
    <row r="11333" spans="1:11" hidden="1">
      <c r="A11333" t="s">
        <v>664</v>
      </c>
      <c r="B11333" t="s">
        <v>663</v>
      </c>
      <c r="C11333">
        <v>182</v>
      </c>
      <c r="D11333" t="s">
        <v>75</v>
      </c>
      <c r="E11333">
        <v>1.4921</v>
      </c>
      <c r="F11333">
        <v>-2.1450999999999998</v>
      </c>
      <c r="G11333">
        <v>7.7774999999999999</v>
      </c>
      <c r="H11333">
        <v>3.1E-2</v>
      </c>
      <c r="I11333">
        <v>2.9999999999999997E-4</v>
      </c>
      <c r="J11333">
        <v>2.5999999999999999E-3</v>
      </c>
      <c r="K11333">
        <v>-11.407500000000001</v>
      </c>
    </row>
    <row r="11334" spans="1:11" hidden="1">
      <c r="A11334" t="s">
        <v>664</v>
      </c>
      <c r="B11334" t="s">
        <v>663</v>
      </c>
      <c r="C11334">
        <v>182</v>
      </c>
      <c r="D11334" t="s">
        <v>75</v>
      </c>
      <c r="E11334">
        <v>1.9279999999999999</v>
      </c>
      <c r="F11334">
        <v>-2.1450999999999998</v>
      </c>
      <c r="G11334">
        <v>2.1728000000000001</v>
      </c>
      <c r="H11334">
        <v>3.1E-2</v>
      </c>
      <c r="I11334">
        <v>2.9999999999999997E-4</v>
      </c>
      <c r="J11334">
        <v>-1.09E-2</v>
      </c>
      <c r="K11334">
        <v>-13.5692</v>
      </c>
    </row>
    <row r="11335" spans="1:11" hidden="1">
      <c r="A11335" t="s">
        <v>664</v>
      </c>
      <c r="B11335" t="s">
        <v>663</v>
      </c>
      <c r="C11335">
        <v>182</v>
      </c>
      <c r="D11335" t="s">
        <v>75</v>
      </c>
      <c r="E11335">
        <v>2.3639999999999999</v>
      </c>
      <c r="F11335">
        <v>-2.1450999999999998</v>
      </c>
      <c r="G11335">
        <v>-1.8440000000000001</v>
      </c>
      <c r="H11335">
        <v>3.1E-2</v>
      </c>
      <c r="I11335">
        <v>2.9999999999999997E-4</v>
      </c>
      <c r="J11335">
        <v>-2.4400000000000002E-2</v>
      </c>
      <c r="K11335">
        <v>-13.553900000000001</v>
      </c>
    </row>
    <row r="11336" spans="1:11" hidden="1">
      <c r="A11336" t="s">
        <v>664</v>
      </c>
      <c r="B11336" t="s">
        <v>663</v>
      </c>
      <c r="C11336">
        <v>182</v>
      </c>
      <c r="D11336" t="s">
        <v>75</v>
      </c>
      <c r="E11336">
        <v>2.8</v>
      </c>
      <c r="F11336">
        <v>-2.1450999999999998</v>
      </c>
      <c r="G11336">
        <v>-3.4658000000000002</v>
      </c>
      <c r="H11336">
        <v>3.1E-2</v>
      </c>
      <c r="I11336">
        <v>2.9999999999999997E-4</v>
      </c>
      <c r="J11336">
        <v>-3.7900000000000003E-2</v>
      </c>
      <c r="K11336">
        <v>-12.3094</v>
      </c>
    </row>
    <row r="11337" spans="1:11" hidden="1">
      <c r="A11337" t="s">
        <v>664</v>
      </c>
      <c r="B11337" t="s">
        <v>663</v>
      </c>
      <c r="C11337">
        <v>182</v>
      </c>
      <c r="D11337" t="s">
        <v>75</v>
      </c>
      <c r="E11337">
        <v>2.8</v>
      </c>
      <c r="F11337">
        <v>-0.89019999999999999</v>
      </c>
      <c r="G11337">
        <v>-10.662699999999999</v>
      </c>
      <c r="H11337">
        <v>-0.1605</v>
      </c>
      <c r="I11337">
        <v>2.9999999999999997E-4</v>
      </c>
      <c r="J11337">
        <v>-0.24030000000000001</v>
      </c>
      <c r="K11337">
        <v>-12.3094</v>
      </c>
    </row>
    <row r="11338" spans="1:11" hidden="1">
      <c r="A11338" t="s">
        <v>664</v>
      </c>
      <c r="B11338" t="s">
        <v>663</v>
      </c>
      <c r="C11338">
        <v>182</v>
      </c>
      <c r="D11338" t="s">
        <v>75</v>
      </c>
      <c r="E11338">
        <v>3.2360000000000002</v>
      </c>
      <c r="F11338">
        <v>-0.89019999999999999</v>
      </c>
      <c r="G11338">
        <v>-11.087</v>
      </c>
      <c r="H11338">
        <v>-0.1605</v>
      </c>
      <c r="I11338">
        <v>2.9999999999999997E-4</v>
      </c>
      <c r="J11338">
        <v>-0.17030000000000001</v>
      </c>
      <c r="K11338">
        <v>-7.5682</v>
      </c>
    </row>
    <row r="11339" spans="1:11" hidden="1">
      <c r="A11339" t="s">
        <v>664</v>
      </c>
      <c r="B11339" t="s">
        <v>663</v>
      </c>
      <c r="C11339">
        <v>182</v>
      </c>
      <c r="D11339" t="s">
        <v>75</v>
      </c>
      <c r="E11339">
        <v>3.6720000000000002</v>
      </c>
      <c r="F11339">
        <v>-0.89019999999999999</v>
      </c>
      <c r="G11339">
        <v>-11.511200000000001</v>
      </c>
      <c r="H11339">
        <v>-0.1605</v>
      </c>
      <c r="I11339">
        <v>2.9999999999999997E-4</v>
      </c>
      <c r="J11339">
        <v>-0.1004</v>
      </c>
      <c r="K11339">
        <v>-2.6419999999999999</v>
      </c>
    </row>
    <row r="11340" spans="1:11" hidden="1">
      <c r="A11340" t="s">
        <v>664</v>
      </c>
      <c r="B11340" t="s">
        <v>663</v>
      </c>
      <c r="C11340">
        <v>182</v>
      </c>
      <c r="D11340" t="s">
        <v>75</v>
      </c>
      <c r="E11340">
        <v>4.1079999999999997</v>
      </c>
      <c r="F11340">
        <v>-0.89019999999999999</v>
      </c>
      <c r="G11340">
        <v>-11.935499999999999</v>
      </c>
      <c r="H11340">
        <v>-0.1605</v>
      </c>
      <c r="I11340">
        <v>2.9999999999999997E-4</v>
      </c>
      <c r="J11340">
        <v>-3.04E-2</v>
      </c>
      <c r="K11340">
        <v>2.4691999999999998</v>
      </c>
    </row>
    <row r="11341" spans="1:11" hidden="1">
      <c r="A11341" t="s">
        <v>664</v>
      </c>
      <c r="B11341" t="s">
        <v>663</v>
      </c>
      <c r="C11341">
        <v>182</v>
      </c>
      <c r="D11341" t="s">
        <v>75</v>
      </c>
      <c r="E11341">
        <v>4.5438999999999998</v>
      </c>
      <c r="F11341">
        <v>-0.89019999999999999</v>
      </c>
      <c r="G11341">
        <v>-12.3598</v>
      </c>
      <c r="H11341">
        <v>-0.1605</v>
      </c>
      <c r="I11341">
        <v>2.9999999999999997E-4</v>
      </c>
      <c r="J11341">
        <v>3.9600000000000003E-2</v>
      </c>
      <c r="K11341">
        <v>7.7653999999999996</v>
      </c>
    </row>
    <row r="11342" spans="1:11" hidden="1">
      <c r="A11342" t="s">
        <v>664</v>
      </c>
      <c r="B11342" t="s">
        <v>663</v>
      </c>
      <c r="C11342">
        <v>182</v>
      </c>
      <c r="D11342" t="s">
        <v>75</v>
      </c>
      <c r="E11342">
        <v>4.9798999999999998</v>
      </c>
      <c r="F11342">
        <v>-0.89019999999999999</v>
      </c>
      <c r="G11342">
        <v>-12.784000000000001</v>
      </c>
      <c r="H11342">
        <v>-0.1605</v>
      </c>
      <c r="I11342">
        <v>2.9999999999999997E-4</v>
      </c>
      <c r="J11342">
        <v>0.1096</v>
      </c>
      <c r="K11342">
        <v>13.246499999999999</v>
      </c>
    </row>
    <row r="11343" spans="1:11" hidden="1">
      <c r="A11343" t="s">
        <v>664</v>
      </c>
      <c r="B11343" t="s">
        <v>663</v>
      </c>
      <c r="C11343">
        <v>182</v>
      </c>
      <c r="D11343" t="s">
        <v>75</v>
      </c>
      <c r="E11343">
        <v>5.4158999999999997</v>
      </c>
      <c r="F11343">
        <v>-0.89019999999999999</v>
      </c>
      <c r="G11343">
        <v>-13.208299999999999</v>
      </c>
      <c r="H11343">
        <v>-0.1605</v>
      </c>
      <c r="I11343">
        <v>2.9999999999999997E-4</v>
      </c>
      <c r="J11343">
        <v>0.17949999999999999</v>
      </c>
      <c r="K11343">
        <v>18.912700000000001</v>
      </c>
    </row>
    <row r="11344" spans="1:11" hidden="1">
      <c r="A11344" t="s">
        <v>664</v>
      </c>
      <c r="B11344" t="s">
        <v>663</v>
      </c>
      <c r="C11344">
        <v>182</v>
      </c>
      <c r="D11344" t="s">
        <v>76</v>
      </c>
      <c r="E11344">
        <v>0.18410000000000001</v>
      </c>
      <c r="F11344">
        <v>-2.0701000000000001</v>
      </c>
      <c r="G11344">
        <v>20.9788</v>
      </c>
      <c r="H11344">
        <v>3.0099999999999998E-2</v>
      </c>
      <c r="I11344">
        <v>2.9999999999999997E-4</v>
      </c>
      <c r="J11344">
        <v>4.2599999999999999E-2</v>
      </c>
      <c r="K11344">
        <v>8.8111999999999995</v>
      </c>
    </row>
    <row r="11345" spans="1:11" hidden="1">
      <c r="A11345" t="s">
        <v>664</v>
      </c>
      <c r="B11345" t="s">
        <v>663</v>
      </c>
      <c r="C11345">
        <v>182</v>
      </c>
      <c r="D11345" t="s">
        <v>76</v>
      </c>
      <c r="E11345">
        <v>0.62009999999999998</v>
      </c>
      <c r="F11345">
        <v>-2.0701000000000001</v>
      </c>
      <c r="G11345">
        <v>18.345600000000001</v>
      </c>
      <c r="H11345">
        <v>3.0099999999999998E-2</v>
      </c>
      <c r="I11345">
        <v>2.9999999999999997E-4</v>
      </c>
      <c r="J11345">
        <v>2.9499999999999998E-2</v>
      </c>
      <c r="K11345">
        <v>0.15179999999999999</v>
      </c>
    </row>
    <row r="11346" spans="1:11" hidden="1">
      <c r="A11346" t="s">
        <v>664</v>
      </c>
      <c r="B11346" t="s">
        <v>663</v>
      </c>
      <c r="C11346">
        <v>182</v>
      </c>
      <c r="D11346" t="s">
        <v>76</v>
      </c>
      <c r="E11346">
        <v>1.0561</v>
      </c>
      <c r="F11346">
        <v>-2.0701000000000001</v>
      </c>
      <c r="G11346">
        <v>13.388400000000001</v>
      </c>
      <c r="H11346">
        <v>3.0099999999999998E-2</v>
      </c>
      <c r="I11346">
        <v>2.9999999999999997E-4</v>
      </c>
      <c r="J11346">
        <v>1.6400000000000001E-2</v>
      </c>
      <c r="K11346">
        <v>-6.84</v>
      </c>
    </row>
    <row r="11347" spans="1:11" hidden="1">
      <c r="A11347" t="s">
        <v>664</v>
      </c>
      <c r="B11347" t="s">
        <v>663</v>
      </c>
      <c r="C11347">
        <v>182</v>
      </c>
      <c r="D11347" t="s">
        <v>76</v>
      </c>
      <c r="E11347">
        <v>1.4921</v>
      </c>
      <c r="F11347">
        <v>-2.0701000000000001</v>
      </c>
      <c r="G11347">
        <v>7.7454000000000001</v>
      </c>
      <c r="H11347">
        <v>3.0099999999999998E-2</v>
      </c>
      <c r="I11347">
        <v>2.9999999999999997E-4</v>
      </c>
      <c r="J11347">
        <v>3.2000000000000002E-3</v>
      </c>
      <c r="K11347">
        <v>-11.446999999999999</v>
      </c>
    </row>
    <row r="11348" spans="1:11" hidden="1">
      <c r="A11348" t="s">
        <v>664</v>
      </c>
      <c r="B11348" t="s">
        <v>663</v>
      </c>
      <c r="C11348">
        <v>182</v>
      </c>
      <c r="D11348" t="s">
        <v>76</v>
      </c>
      <c r="E11348">
        <v>1.9279999999999999</v>
      </c>
      <c r="F11348">
        <v>-2.0701000000000001</v>
      </c>
      <c r="G11348">
        <v>2.1406999999999998</v>
      </c>
      <c r="H11348">
        <v>3.0099999999999998E-2</v>
      </c>
      <c r="I11348">
        <v>2.9999999999999997E-4</v>
      </c>
      <c r="J11348">
        <v>-9.9000000000000008E-3</v>
      </c>
      <c r="K11348">
        <v>-13.594799999999999</v>
      </c>
    </row>
    <row r="11349" spans="1:11" hidden="1">
      <c r="A11349" t="s">
        <v>664</v>
      </c>
      <c r="B11349" t="s">
        <v>663</v>
      </c>
      <c r="C11349">
        <v>182</v>
      </c>
      <c r="D11349" t="s">
        <v>76</v>
      </c>
      <c r="E11349">
        <v>2.3639999999999999</v>
      </c>
      <c r="F11349">
        <v>-2.0701000000000001</v>
      </c>
      <c r="G11349">
        <v>-1.8761000000000001</v>
      </c>
      <c r="H11349">
        <v>3.0099999999999998E-2</v>
      </c>
      <c r="I11349">
        <v>2.9999999999999997E-4</v>
      </c>
      <c r="J11349">
        <v>-2.3E-2</v>
      </c>
      <c r="K11349">
        <v>-13.5654</v>
      </c>
    </row>
    <row r="11350" spans="1:11" hidden="1">
      <c r="A11350" t="s">
        <v>664</v>
      </c>
      <c r="B11350" t="s">
        <v>663</v>
      </c>
      <c r="C11350">
        <v>182</v>
      </c>
      <c r="D11350" t="s">
        <v>76</v>
      </c>
      <c r="E11350">
        <v>2.8</v>
      </c>
      <c r="F11350">
        <v>-2.0701000000000001</v>
      </c>
      <c r="G11350">
        <v>-3.4977999999999998</v>
      </c>
      <c r="H11350">
        <v>3.0099999999999998E-2</v>
      </c>
      <c r="I11350">
        <v>2.9999999999999997E-4</v>
      </c>
      <c r="J11350">
        <v>-3.61E-2</v>
      </c>
      <c r="K11350">
        <v>-12.307</v>
      </c>
    </row>
    <row r="11351" spans="1:11" hidden="1">
      <c r="A11351" t="s">
        <v>664</v>
      </c>
      <c r="B11351" t="s">
        <v>663</v>
      </c>
      <c r="C11351">
        <v>182</v>
      </c>
      <c r="D11351" t="s">
        <v>76</v>
      </c>
      <c r="E11351">
        <v>2.8</v>
      </c>
      <c r="F11351">
        <v>-0.64659999999999995</v>
      </c>
      <c r="G11351">
        <v>-10.694800000000001</v>
      </c>
      <c r="H11351">
        <v>-6.7500000000000004E-2</v>
      </c>
      <c r="I11351">
        <v>2.9999999999999997E-4</v>
      </c>
      <c r="J11351">
        <v>-0.1081</v>
      </c>
      <c r="K11351">
        <v>-12.307</v>
      </c>
    </row>
    <row r="11352" spans="1:11" hidden="1">
      <c r="A11352" t="s">
        <v>664</v>
      </c>
      <c r="B11352" t="s">
        <v>663</v>
      </c>
      <c r="C11352">
        <v>182</v>
      </c>
      <c r="D11352" t="s">
        <v>76</v>
      </c>
      <c r="E11352">
        <v>3.2360000000000002</v>
      </c>
      <c r="F11352">
        <v>-0.64659999999999995</v>
      </c>
      <c r="G11352">
        <v>-11.119</v>
      </c>
      <c r="H11352">
        <v>-6.7500000000000004E-2</v>
      </c>
      <c r="I11352">
        <v>2.9999999999999997E-4</v>
      </c>
      <c r="J11352">
        <v>-7.8700000000000006E-2</v>
      </c>
      <c r="K11352">
        <v>-7.5517000000000003</v>
      </c>
    </row>
    <row r="11353" spans="1:11" hidden="1">
      <c r="A11353" t="s">
        <v>664</v>
      </c>
      <c r="B11353" t="s">
        <v>663</v>
      </c>
      <c r="C11353">
        <v>182</v>
      </c>
      <c r="D11353" t="s">
        <v>76</v>
      </c>
      <c r="E11353">
        <v>3.6720000000000002</v>
      </c>
      <c r="F11353">
        <v>-0.64659999999999995</v>
      </c>
      <c r="G11353">
        <v>-11.5433</v>
      </c>
      <c r="H11353">
        <v>-6.7500000000000004E-2</v>
      </c>
      <c r="I11353">
        <v>2.9999999999999997E-4</v>
      </c>
      <c r="J11353">
        <v>-4.9299999999999997E-2</v>
      </c>
      <c r="K11353">
        <v>-2.6114999999999999</v>
      </c>
    </row>
    <row r="11354" spans="1:11" hidden="1">
      <c r="A11354" t="s">
        <v>664</v>
      </c>
      <c r="B11354" t="s">
        <v>663</v>
      </c>
      <c r="C11354">
        <v>182</v>
      </c>
      <c r="D11354" t="s">
        <v>76</v>
      </c>
      <c r="E11354">
        <v>4.1079999999999997</v>
      </c>
      <c r="F11354">
        <v>-0.64659999999999995</v>
      </c>
      <c r="G11354">
        <v>-11.967599999999999</v>
      </c>
      <c r="H11354">
        <v>-6.7500000000000004E-2</v>
      </c>
      <c r="I11354">
        <v>2.9999999999999997E-4</v>
      </c>
      <c r="J11354">
        <v>-1.9900000000000001E-2</v>
      </c>
      <c r="K11354">
        <v>2.5137</v>
      </c>
    </row>
    <row r="11355" spans="1:11" hidden="1">
      <c r="A11355" t="s">
        <v>664</v>
      </c>
      <c r="B11355" t="s">
        <v>663</v>
      </c>
      <c r="C11355">
        <v>182</v>
      </c>
      <c r="D11355" t="s">
        <v>76</v>
      </c>
      <c r="E11355">
        <v>4.5438999999999998</v>
      </c>
      <c r="F11355">
        <v>-0.64659999999999995</v>
      </c>
      <c r="G11355">
        <v>-12.3919</v>
      </c>
      <c r="H11355">
        <v>-6.7500000000000004E-2</v>
      </c>
      <c r="I11355">
        <v>2.9999999999999997E-4</v>
      </c>
      <c r="J11355">
        <v>9.4999999999999998E-3</v>
      </c>
      <c r="K11355">
        <v>7.8238000000000003</v>
      </c>
    </row>
    <row r="11356" spans="1:11" hidden="1">
      <c r="A11356" t="s">
        <v>664</v>
      </c>
      <c r="B11356" t="s">
        <v>663</v>
      </c>
      <c r="C11356">
        <v>182</v>
      </c>
      <c r="D11356" t="s">
        <v>76</v>
      </c>
      <c r="E11356">
        <v>4.9798999999999998</v>
      </c>
      <c r="F11356">
        <v>-0.64659999999999995</v>
      </c>
      <c r="G11356">
        <v>-12.8161</v>
      </c>
      <c r="H11356">
        <v>-6.7500000000000004E-2</v>
      </c>
      <c r="I11356">
        <v>2.9999999999999997E-4</v>
      </c>
      <c r="J11356">
        <v>3.9E-2</v>
      </c>
      <c r="K11356">
        <v>13.319000000000001</v>
      </c>
    </row>
    <row r="11357" spans="1:11" hidden="1">
      <c r="A11357" t="s">
        <v>664</v>
      </c>
      <c r="B11357" t="s">
        <v>663</v>
      </c>
      <c r="C11357">
        <v>182</v>
      </c>
      <c r="D11357" t="s">
        <v>76</v>
      </c>
      <c r="E11357">
        <v>5.4158999999999997</v>
      </c>
      <c r="F11357">
        <v>-0.64659999999999995</v>
      </c>
      <c r="G11357">
        <v>-13.240399999999999</v>
      </c>
      <c r="H11357">
        <v>-6.7500000000000004E-2</v>
      </c>
      <c r="I11357">
        <v>2.9999999999999997E-4</v>
      </c>
      <c r="J11357">
        <v>6.8400000000000002E-2</v>
      </c>
      <c r="K11357">
        <v>18.999099999999999</v>
      </c>
    </row>
    <row r="11358" spans="1:11" hidden="1">
      <c r="A11358" t="s">
        <v>664</v>
      </c>
      <c r="B11358" t="s">
        <v>663</v>
      </c>
      <c r="C11358">
        <v>182</v>
      </c>
      <c r="D11358" t="s">
        <v>77</v>
      </c>
      <c r="E11358">
        <v>0.18410000000000001</v>
      </c>
      <c r="F11358">
        <v>-2.0701000000000001</v>
      </c>
      <c r="G11358">
        <v>20.9788</v>
      </c>
      <c r="H11358">
        <v>3.0099999999999998E-2</v>
      </c>
      <c r="I11358">
        <v>2.9999999999999997E-4</v>
      </c>
      <c r="J11358">
        <v>4.2599999999999999E-2</v>
      </c>
      <c r="K11358">
        <v>8.8111999999999995</v>
      </c>
    </row>
    <row r="11359" spans="1:11" hidden="1">
      <c r="A11359" t="s">
        <v>664</v>
      </c>
      <c r="B11359" t="s">
        <v>663</v>
      </c>
      <c r="C11359">
        <v>182</v>
      </c>
      <c r="D11359" t="s">
        <v>77</v>
      </c>
      <c r="E11359">
        <v>0.62009999999999998</v>
      </c>
      <c r="F11359">
        <v>-2.0701000000000001</v>
      </c>
      <c r="G11359">
        <v>18.345600000000001</v>
      </c>
      <c r="H11359">
        <v>3.0099999999999998E-2</v>
      </c>
      <c r="I11359">
        <v>2.9999999999999997E-4</v>
      </c>
      <c r="J11359">
        <v>2.9499999999999998E-2</v>
      </c>
      <c r="K11359">
        <v>0.15179999999999999</v>
      </c>
    </row>
    <row r="11360" spans="1:11" hidden="1">
      <c r="A11360" t="s">
        <v>664</v>
      </c>
      <c r="B11360" t="s">
        <v>663</v>
      </c>
      <c r="C11360">
        <v>182</v>
      </c>
      <c r="D11360" t="s">
        <v>77</v>
      </c>
      <c r="E11360">
        <v>1.0561</v>
      </c>
      <c r="F11360">
        <v>-2.0701000000000001</v>
      </c>
      <c r="G11360">
        <v>13.388400000000001</v>
      </c>
      <c r="H11360">
        <v>3.0099999999999998E-2</v>
      </c>
      <c r="I11360">
        <v>2.9999999999999997E-4</v>
      </c>
      <c r="J11360">
        <v>1.6400000000000001E-2</v>
      </c>
      <c r="K11360">
        <v>-6.84</v>
      </c>
    </row>
    <row r="11361" spans="1:11" hidden="1">
      <c r="A11361" t="s">
        <v>664</v>
      </c>
      <c r="B11361" t="s">
        <v>663</v>
      </c>
      <c r="C11361">
        <v>182</v>
      </c>
      <c r="D11361" t="s">
        <v>77</v>
      </c>
      <c r="E11361">
        <v>1.4921</v>
      </c>
      <c r="F11361">
        <v>-2.0701000000000001</v>
      </c>
      <c r="G11361">
        <v>7.7454000000000001</v>
      </c>
      <c r="H11361">
        <v>3.0099999999999998E-2</v>
      </c>
      <c r="I11361">
        <v>2.9999999999999997E-4</v>
      </c>
      <c r="J11361">
        <v>3.2000000000000002E-3</v>
      </c>
      <c r="K11361">
        <v>-11.446999999999999</v>
      </c>
    </row>
    <row r="11362" spans="1:11" hidden="1">
      <c r="A11362" t="s">
        <v>664</v>
      </c>
      <c r="B11362" t="s">
        <v>663</v>
      </c>
      <c r="C11362">
        <v>182</v>
      </c>
      <c r="D11362" t="s">
        <v>77</v>
      </c>
      <c r="E11362">
        <v>1.9279999999999999</v>
      </c>
      <c r="F11362">
        <v>-2.0701000000000001</v>
      </c>
      <c r="G11362">
        <v>2.1406999999999998</v>
      </c>
      <c r="H11362">
        <v>3.0099999999999998E-2</v>
      </c>
      <c r="I11362">
        <v>2.9999999999999997E-4</v>
      </c>
      <c r="J11362">
        <v>-9.9000000000000008E-3</v>
      </c>
      <c r="K11362">
        <v>-13.594799999999999</v>
      </c>
    </row>
    <row r="11363" spans="1:11" hidden="1">
      <c r="A11363" t="s">
        <v>664</v>
      </c>
      <c r="B11363" t="s">
        <v>663</v>
      </c>
      <c r="C11363">
        <v>182</v>
      </c>
      <c r="D11363" t="s">
        <v>77</v>
      </c>
      <c r="E11363">
        <v>2.3639999999999999</v>
      </c>
      <c r="F11363">
        <v>-2.0701000000000001</v>
      </c>
      <c r="G11363">
        <v>-1.8761000000000001</v>
      </c>
      <c r="H11363">
        <v>3.0099999999999998E-2</v>
      </c>
      <c r="I11363">
        <v>2.9999999999999997E-4</v>
      </c>
      <c r="J11363">
        <v>-2.3E-2</v>
      </c>
      <c r="K11363">
        <v>-13.5654</v>
      </c>
    </row>
    <row r="11364" spans="1:11" hidden="1">
      <c r="A11364" t="s">
        <v>664</v>
      </c>
      <c r="B11364" t="s">
        <v>663</v>
      </c>
      <c r="C11364">
        <v>182</v>
      </c>
      <c r="D11364" t="s">
        <v>77</v>
      </c>
      <c r="E11364">
        <v>2.8</v>
      </c>
      <c r="F11364">
        <v>-2.0701000000000001</v>
      </c>
      <c r="G11364">
        <v>-3.4977999999999998</v>
      </c>
      <c r="H11364">
        <v>3.0099999999999998E-2</v>
      </c>
      <c r="I11364">
        <v>2.9999999999999997E-4</v>
      </c>
      <c r="J11364">
        <v>-3.61E-2</v>
      </c>
      <c r="K11364">
        <v>-12.307</v>
      </c>
    </row>
    <row r="11365" spans="1:11" hidden="1">
      <c r="A11365" t="s">
        <v>664</v>
      </c>
      <c r="B11365" t="s">
        <v>663</v>
      </c>
      <c r="C11365">
        <v>182</v>
      </c>
      <c r="D11365" t="s">
        <v>77</v>
      </c>
      <c r="E11365">
        <v>2.8</v>
      </c>
      <c r="F11365">
        <v>-0.64659999999999995</v>
      </c>
      <c r="G11365">
        <v>-10.694800000000001</v>
      </c>
      <c r="H11365">
        <v>-6.7500000000000004E-2</v>
      </c>
      <c r="I11365">
        <v>2.9999999999999997E-4</v>
      </c>
      <c r="J11365">
        <v>-0.1081</v>
      </c>
      <c r="K11365">
        <v>-12.307</v>
      </c>
    </row>
    <row r="11366" spans="1:11" hidden="1">
      <c r="A11366" t="s">
        <v>664</v>
      </c>
      <c r="B11366" t="s">
        <v>663</v>
      </c>
      <c r="C11366">
        <v>182</v>
      </c>
      <c r="D11366" t="s">
        <v>77</v>
      </c>
      <c r="E11366">
        <v>3.2360000000000002</v>
      </c>
      <c r="F11366">
        <v>-0.64659999999999995</v>
      </c>
      <c r="G11366">
        <v>-11.119</v>
      </c>
      <c r="H11366">
        <v>-6.7500000000000004E-2</v>
      </c>
      <c r="I11366">
        <v>2.9999999999999997E-4</v>
      </c>
      <c r="J11366">
        <v>-7.8700000000000006E-2</v>
      </c>
      <c r="K11366">
        <v>-7.5517000000000003</v>
      </c>
    </row>
    <row r="11367" spans="1:11" hidden="1">
      <c r="A11367" t="s">
        <v>664</v>
      </c>
      <c r="B11367" t="s">
        <v>663</v>
      </c>
      <c r="C11367">
        <v>182</v>
      </c>
      <c r="D11367" t="s">
        <v>77</v>
      </c>
      <c r="E11367">
        <v>3.6720000000000002</v>
      </c>
      <c r="F11367">
        <v>-0.64659999999999995</v>
      </c>
      <c r="G11367">
        <v>-11.5433</v>
      </c>
      <c r="H11367">
        <v>-6.7500000000000004E-2</v>
      </c>
      <c r="I11367">
        <v>2.9999999999999997E-4</v>
      </c>
      <c r="J11367">
        <v>-4.9299999999999997E-2</v>
      </c>
      <c r="K11367">
        <v>-2.6114999999999999</v>
      </c>
    </row>
    <row r="11368" spans="1:11" hidden="1">
      <c r="A11368" t="s">
        <v>664</v>
      </c>
      <c r="B11368" t="s">
        <v>663</v>
      </c>
      <c r="C11368">
        <v>182</v>
      </c>
      <c r="D11368" t="s">
        <v>77</v>
      </c>
      <c r="E11368">
        <v>4.1079999999999997</v>
      </c>
      <c r="F11368">
        <v>-0.64659999999999995</v>
      </c>
      <c r="G11368">
        <v>-11.967599999999999</v>
      </c>
      <c r="H11368">
        <v>-6.7500000000000004E-2</v>
      </c>
      <c r="I11368">
        <v>2.9999999999999997E-4</v>
      </c>
      <c r="J11368">
        <v>-1.9900000000000001E-2</v>
      </c>
      <c r="K11368">
        <v>2.5137</v>
      </c>
    </row>
    <row r="11369" spans="1:11" hidden="1">
      <c r="A11369" t="s">
        <v>664</v>
      </c>
      <c r="B11369" t="s">
        <v>663</v>
      </c>
      <c r="C11369">
        <v>182</v>
      </c>
      <c r="D11369" t="s">
        <v>77</v>
      </c>
      <c r="E11369">
        <v>4.5438999999999998</v>
      </c>
      <c r="F11369">
        <v>-0.64659999999999995</v>
      </c>
      <c r="G11369">
        <v>-12.3919</v>
      </c>
      <c r="H11369">
        <v>-6.7500000000000004E-2</v>
      </c>
      <c r="I11369">
        <v>2.9999999999999997E-4</v>
      </c>
      <c r="J11369">
        <v>9.4999999999999998E-3</v>
      </c>
      <c r="K11369">
        <v>7.8238000000000003</v>
      </c>
    </row>
    <row r="11370" spans="1:11" hidden="1">
      <c r="A11370" t="s">
        <v>664</v>
      </c>
      <c r="B11370" t="s">
        <v>663</v>
      </c>
      <c r="C11370">
        <v>182</v>
      </c>
      <c r="D11370" t="s">
        <v>77</v>
      </c>
      <c r="E11370">
        <v>4.9798999999999998</v>
      </c>
      <c r="F11370">
        <v>-0.64659999999999995</v>
      </c>
      <c r="G11370">
        <v>-12.8161</v>
      </c>
      <c r="H11370">
        <v>-6.7500000000000004E-2</v>
      </c>
      <c r="I11370">
        <v>2.9999999999999997E-4</v>
      </c>
      <c r="J11370">
        <v>3.9E-2</v>
      </c>
      <c r="K11370">
        <v>13.319000000000001</v>
      </c>
    </row>
    <row r="11371" spans="1:11" hidden="1">
      <c r="A11371" t="s">
        <v>664</v>
      </c>
      <c r="B11371" t="s">
        <v>663</v>
      </c>
      <c r="C11371">
        <v>182</v>
      </c>
      <c r="D11371" t="s">
        <v>77</v>
      </c>
      <c r="E11371">
        <v>5.4158999999999997</v>
      </c>
      <c r="F11371">
        <v>-0.64659999999999995</v>
      </c>
      <c r="G11371">
        <v>-13.240399999999999</v>
      </c>
      <c r="H11371">
        <v>-6.7500000000000004E-2</v>
      </c>
      <c r="I11371">
        <v>2.9999999999999997E-4</v>
      </c>
      <c r="J11371">
        <v>6.8400000000000002E-2</v>
      </c>
      <c r="K11371">
        <v>18.999099999999999</v>
      </c>
    </row>
    <row r="11372" spans="1:11" hidden="1">
      <c r="A11372" t="s">
        <v>664</v>
      </c>
      <c r="B11372" t="s">
        <v>663</v>
      </c>
      <c r="C11372">
        <v>182</v>
      </c>
      <c r="D11372" t="s">
        <v>78</v>
      </c>
      <c r="E11372">
        <v>0.18410000000000001</v>
      </c>
      <c r="F11372">
        <v>-2.2326000000000001</v>
      </c>
      <c r="G11372">
        <v>21.048300000000001</v>
      </c>
      <c r="H11372">
        <v>3.2000000000000001E-2</v>
      </c>
      <c r="I11372">
        <v>2.9999999999999997E-4</v>
      </c>
      <c r="J11372">
        <v>4.3700000000000003E-2</v>
      </c>
      <c r="K11372">
        <v>8.9877000000000002</v>
      </c>
    </row>
    <row r="11373" spans="1:11" hidden="1">
      <c r="A11373" t="s">
        <v>664</v>
      </c>
      <c r="B11373" t="s">
        <v>663</v>
      </c>
      <c r="C11373">
        <v>182</v>
      </c>
      <c r="D11373" t="s">
        <v>78</v>
      </c>
      <c r="E11373">
        <v>0.62009999999999998</v>
      </c>
      <c r="F11373">
        <v>-2.2326000000000001</v>
      </c>
      <c r="G11373">
        <v>18.415199999999999</v>
      </c>
      <c r="H11373">
        <v>3.2000000000000001E-2</v>
      </c>
      <c r="I11373">
        <v>2.9999999999999997E-4</v>
      </c>
      <c r="J11373">
        <v>2.98E-2</v>
      </c>
      <c r="K11373">
        <v>0.29799999999999999</v>
      </c>
    </row>
    <row r="11374" spans="1:11" hidden="1">
      <c r="A11374" t="s">
        <v>664</v>
      </c>
      <c r="B11374" t="s">
        <v>663</v>
      </c>
      <c r="C11374">
        <v>182</v>
      </c>
      <c r="D11374" t="s">
        <v>78</v>
      </c>
      <c r="E11374">
        <v>1.0561</v>
      </c>
      <c r="F11374">
        <v>-2.2326000000000001</v>
      </c>
      <c r="G11374">
        <v>13.4579</v>
      </c>
      <c r="H11374">
        <v>3.2000000000000001E-2</v>
      </c>
      <c r="I11374">
        <v>2.9999999999999997E-4</v>
      </c>
      <c r="J11374">
        <v>1.5800000000000002E-2</v>
      </c>
      <c r="K11374">
        <v>-6.7241</v>
      </c>
    </row>
    <row r="11375" spans="1:11" hidden="1">
      <c r="A11375" t="s">
        <v>664</v>
      </c>
      <c r="B11375" t="s">
        <v>663</v>
      </c>
      <c r="C11375">
        <v>182</v>
      </c>
      <c r="D11375" t="s">
        <v>78</v>
      </c>
      <c r="E11375">
        <v>1.4921</v>
      </c>
      <c r="F11375">
        <v>-2.2326000000000001</v>
      </c>
      <c r="G11375">
        <v>7.8148999999999997</v>
      </c>
      <c r="H11375">
        <v>3.2000000000000001E-2</v>
      </c>
      <c r="I11375">
        <v>2.9999999999999997E-4</v>
      </c>
      <c r="J11375">
        <v>1.9E-3</v>
      </c>
      <c r="K11375">
        <v>-11.3614</v>
      </c>
    </row>
    <row r="11376" spans="1:11" hidden="1">
      <c r="A11376" t="s">
        <v>664</v>
      </c>
      <c r="B11376" t="s">
        <v>663</v>
      </c>
      <c r="C11376">
        <v>182</v>
      </c>
      <c r="D11376" t="s">
        <v>78</v>
      </c>
      <c r="E11376">
        <v>1.9279999999999999</v>
      </c>
      <c r="F11376">
        <v>-2.2326000000000001</v>
      </c>
      <c r="G11376">
        <v>2.2103000000000002</v>
      </c>
      <c r="H11376">
        <v>3.2000000000000001E-2</v>
      </c>
      <c r="I11376">
        <v>2.9999999999999997E-4</v>
      </c>
      <c r="J11376">
        <v>-1.2E-2</v>
      </c>
      <c r="K11376">
        <v>-13.5395</v>
      </c>
    </row>
    <row r="11377" spans="1:11" hidden="1">
      <c r="A11377" t="s">
        <v>664</v>
      </c>
      <c r="B11377" t="s">
        <v>663</v>
      </c>
      <c r="C11377">
        <v>182</v>
      </c>
      <c r="D11377" t="s">
        <v>78</v>
      </c>
      <c r="E11377">
        <v>2.3639999999999999</v>
      </c>
      <c r="F11377">
        <v>-2.2326000000000001</v>
      </c>
      <c r="G11377">
        <v>-1.8065</v>
      </c>
      <c r="H11377">
        <v>3.2000000000000001E-2</v>
      </c>
      <c r="I11377">
        <v>2.9999999999999997E-4</v>
      </c>
      <c r="J11377">
        <v>-2.5999999999999999E-2</v>
      </c>
      <c r="K11377">
        <v>-13.5405</v>
      </c>
    </row>
    <row r="11378" spans="1:11" hidden="1">
      <c r="A11378" t="s">
        <v>664</v>
      </c>
      <c r="B11378" t="s">
        <v>663</v>
      </c>
      <c r="C11378">
        <v>182</v>
      </c>
      <c r="D11378" t="s">
        <v>78</v>
      </c>
      <c r="E11378">
        <v>2.8</v>
      </c>
      <c r="F11378">
        <v>-2.2326000000000001</v>
      </c>
      <c r="G11378">
        <v>-3.4283000000000001</v>
      </c>
      <c r="H11378">
        <v>3.2000000000000001E-2</v>
      </c>
      <c r="I11378">
        <v>2.9999999999999997E-4</v>
      </c>
      <c r="J11378">
        <v>-3.9899999999999998E-2</v>
      </c>
      <c r="K11378">
        <v>-12.3123</v>
      </c>
    </row>
    <row r="11379" spans="1:11" hidden="1">
      <c r="A11379" t="s">
        <v>664</v>
      </c>
      <c r="B11379" t="s">
        <v>663</v>
      </c>
      <c r="C11379">
        <v>182</v>
      </c>
      <c r="D11379" t="s">
        <v>78</v>
      </c>
      <c r="E11379">
        <v>2.8</v>
      </c>
      <c r="F11379">
        <v>-1.1744000000000001</v>
      </c>
      <c r="G11379">
        <v>-10.6252</v>
      </c>
      <c r="H11379">
        <v>-0.26910000000000001</v>
      </c>
      <c r="I11379">
        <v>2.9999999999999997E-4</v>
      </c>
      <c r="J11379">
        <v>-0.39460000000000001</v>
      </c>
      <c r="K11379">
        <v>-12.3123</v>
      </c>
    </row>
    <row r="11380" spans="1:11" hidden="1">
      <c r="A11380" t="s">
        <v>664</v>
      </c>
      <c r="B11380" t="s">
        <v>663</v>
      </c>
      <c r="C11380">
        <v>182</v>
      </c>
      <c r="D11380" t="s">
        <v>78</v>
      </c>
      <c r="E11380">
        <v>3.2360000000000002</v>
      </c>
      <c r="F11380">
        <v>-1.1744000000000001</v>
      </c>
      <c r="G11380">
        <v>-11.0495</v>
      </c>
      <c r="H11380">
        <v>-0.26910000000000001</v>
      </c>
      <c r="I11380">
        <v>2.9999999999999997E-4</v>
      </c>
      <c r="J11380">
        <v>-0.27729999999999999</v>
      </c>
      <c r="K11380">
        <v>-7.5873999999999997</v>
      </c>
    </row>
    <row r="11381" spans="1:11" hidden="1">
      <c r="A11381" t="s">
        <v>664</v>
      </c>
      <c r="B11381" t="s">
        <v>663</v>
      </c>
      <c r="C11381">
        <v>182</v>
      </c>
      <c r="D11381" t="s">
        <v>78</v>
      </c>
      <c r="E11381">
        <v>3.6720000000000002</v>
      </c>
      <c r="F11381">
        <v>-1.1744000000000001</v>
      </c>
      <c r="G11381">
        <v>-11.473800000000001</v>
      </c>
      <c r="H11381">
        <v>-0.26910000000000001</v>
      </c>
      <c r="I11381">
        <v>2.9999999999999997E-4</v>
      </c>
      <c r="J11381">
        <v>-0.16</v>
      </c>
      <c r="K11381">
        <v>-2.6775000000000002</v>
      </c>
    </row>
    <row r="11382" spans="1:11" hidden="1">
      <c r="A11382" t="s">
        <v>664</v>
      </c>
      <c r="B11382" t="s">
        <v>663</v>
      </c>
      <c r="C11382">
        <v>182</v>
      </c>
      <c r="D11382" t="s">
        <v>78</v>
      </c>
      <c r="E11382">
        <v>4.1079999999999997</v>
      </c>
      <c r="F11382">
        <v>-1.1744000000000001</v>
      </c>
      <c r="G11382">
        <v>-11.898099999999999</v>
      </c>
      <c r="H11382">
        <v>-0.26910000000000001</v>
      </c>
      <c r="I11382">
        <v>2.9999999999999997E-4</v>
      </c>
      <c r="J11382">
        <v>-4.2700000000000002E-2</v>
      </c>
      <c r="K11382">
        <v>2.4174000000000002</v>
      </c>
    </row>
    <row r="11383" spans="1:11" hidden="1">
      <c r="A11383" t="s">
        <v>664</v>
      </c>
      <c r="B11383" t="s">
        <v>663</v>
      </c>
      <c r="C11383">
        <v>182</v>
      </c>
      <c r="D11383" t="s">
        <v>78</v>
      </c>
      <c r="E11383">
        <v>4.5438999999999998</v>
      </c>
      <c r="F11383">
        <v>-1.1744000000000001</v>
      </c>
      <c r="G11383">
        <v>-12.3223</v>
      </c>
      <c r="H11383">
        <v>-0.26910000000000001</v>
      </c>
      <c r="I11383">
        <v>2.9999999999999997E-4</v>
      </c>
      <c r="J11383">
        <v>7.46E-2</v>
      </c>
      <c r="K11383">
        <v>7.6971999999999996</v>
      </c>
    </row>
    <row r="11384" spans="1:11" hidden="1">
      <c r="A11384" t="s">
        <v>664</v>
      </c>
      <c r="B11384" t="s">
        <v>663</v>
      </c>
      <c r="C11384">
        <v>182</v>
      </c>
      <c r="D11384" t="s">
        <v>78</v>
      </c>
      <c r="E11384">
        <v>4.9798999999999998</v>
      </c>
      <c r="F11384">
        <v>-1.1744000000000001</v>
      </c>
      <c r="G11384">
        <v>-12.746600000000001</v>
      </c>
      <c r="H11384">
        <v>-0.26910000000000001</v>
      </c>
      <c r="I11384">
        <v>2.9999999999999997E-4</v>
      </c>
      <c r="J11384">
        <v>0.192</v>
      </c>
      <c r="K11384">
        <v>13.162100000000001</v>
      </c>
    </row>
    <row r="11385" spans="1:11" hidden="1">
      <c r="A11385" t="s">
        <v>664</v>
      </c>
      <c r="B11385" t="s">
        <v>663</v>
      </c>
      <c r="C11385">
        <v>182</v>
      </c>
      <c r="D11385" t="s">
        <v>78</v>
      </c>
      <c r="E11385">
        <v>5.4158999999999997</v>
      </c>
      <c r="F11385">
        <v>-1.1744000000000001</v>
      </c>
      <c r="G11385">
        <v>-13.1709</v>
      </c>
      <c r="H11385">
        <v>-0.26910000000000001</v>
      </c>
      <c r="I11385">
        <v>2.9999999999999997E-4</v>
      </c>
      <c r="J11385">
        <v>0.30930000000000002</v>
      </c>
      <c r="K11385">
        <v>18.811800000000002</v>
      </c>
    </row>
    <row r="11386" spans="1:11" hidden="1">
      <c r="A11386" t="s">
        <v>664</v>
      </c>
      <c r="B11386" t="s">
        <v>663</v>
      </c>
      <c r="C11386">
        <v>182</v>
      </c>
      <c r="D11386" t="s">
        <v>79</v>
      </c>
      <c r="E11386">
        <v>0.18410000000000001</v>
      </c>
      <c r="F11386">
        <v>-1.9826999999999999</v>
      </c>
      <c r="G11386">
        <v>20.941299999999998</v>
      </c>
      <c r="H11386">
        <v>2.9100000000000001E-2</v>
      </c>
      <c r="I11386">
        <v>2.9999999999999997E-4</v>
      </c>
      <c r="J11386">
        <v>4.2000000000000003E-2</v>
      </c>
      <c r="K11386">
        <v>8.7161000000000008</v>
      </c>
    </row>
    <row r="11387" spans="1:11" hidden="1">
      <c r="A11387" t="s">
        <v>664</v>
      </c>
      <c r="B11387" t="s">
        <v>663</v>
      </c>
      <c r="C11387">
        <v>182</v>
      </c>
      <c r="D11387" t="s">
        <v>79</v>
      </c>
      <c r="E11387">
        <v>0.62009999999999998</v>
      </c>
      <c r="F11387">
        <v>-1.9826999999999999</v>
      </c>
      <c r="G11387">
        <v>18.308199999999999</v>
      </c>
      <c r="H11387">
        <v>2.9100000000000001E-2</v>
      </c>
      <c r="I11387">
        <v>2.9999999999999997E-4</v>
      </c>
      <c r="J11387">
        <v>2.93E-2</v>
      </c>
      <c r="K11387">
        <v>7.2999999999999995E-2</v>
      </c>
    </row>
    <row r="11388" spans="1:11" hidden="1">
      <c r="A11388" t="s">
        <v>664</v>
      </c>
      <c r="B11388" t="s">
        <v>663</v>
      </c>
      <c r="C11388">
        <v>182</v>
      </c>
      <c r="D11388" t="s">
        <v>79</v>
      </c>
      <c r="E11388">
        <v>1.0561</v>
      </c>
      <c r="F11388">
        <v>-1.9826999999999999</v>
      </c>
      <c r="G11388">
        <v>13.350899999999999</v>
      </c>
      <c r="H11388">
        <v>2.9100000000000001E-2</v>
      </c>
      <c r="I11388">
        <v>2.9999999999999997E-4</v>
      </c>
      <c r="J11388">
        <v>1.66E-2</v>
      </c>
      <c r="K11388">
        <v>-6.9024999999999999</v>
      </c>
    </row>
    <row r="11389" spans="1:11" hidden="1">
      <c r="A11389" t="s">
        <v>664</v>
      </c>
      <c r="B11389" t="s">
        <v>663</v>
      </c>
      <c r="C11389">
        <v>182</v>
      </c>
      <c r="D11389" t="s">
        <v>79</v>
      </c>
      <c r="E11389">
        <v>1.4921</v>
      </c>
      <c r="F11389">
        <v>-1.9826999999999999</v>
      </c>
      <c r="G11389">
        <v>7.7079000000000004</v>
      </c>
      <c r="H11389">
        <v>2.9100000000000001E-2</v>
      </c>
      <c r="I11389">
        <v>2.9999999999999997E-4</v>
      </c>
      <c r="J11389">
        <v>3.8999999999999998E-3</v>
      </c>
      <c r="K11389">
        <v>-11.4931</v>
      </c>
    </row>
    <row r="11390" spans="1:11" hidden="1">
      <c r="A11390" t="s">
        <v>664</v>
      </c>
      <c r="B11390" t="s">
        <v>663</v>
      </c>
      <c r="C11390">
        <v>182</v>
      </c>
      <c r="D11390" t="s">
        <v>79</v>
      </c>
      <c r="E11390">
        <v>1.9279999999999999</v>
      </c>
      <c r="F11390">
        <v>-1.9826999999999999</v>
      </c>
      <c r="G11390">
        <v>2.1032999999999999</v>
      </c>
      <c r="H11390">
        <v>2.9100000000000001E-2</v>
      </c>
      <c r="I11390">
        <v>2.9999999999999997E-4</v>
      </c>
      <c r="J11390">
        <v>-8.6999999999999994E-3</v>
      </c>
      <c r="K11390">
        <v>-13.624499999999999</v>
      </c>
    </row>
    <row r="11391" spans="1:11" hidden="1">
      <c r="A11391" t="s">
        <v>664</v>
      </c>
      <c r="B11391" t="s">
        <v>663</v>
      </c>
      <c r="C11391">
        <v>182</v>
      </c>
      <c r="D11391" t="s">
        <v>79</v>
      </c>
      <c r="E11391">
        <v>2.3639999999999999</v>
      </c>
      <c r="F11391">
        <v>-1.9826999999999999</v>
      </c>
      <c r="G11391">
        <v>-1.9135</v>
      </c>
      <c r="H11391">
        <v>2.9100000000000001E-2</v>
      </c>
      <c r="I11391">
        <v>2.9999999999999997E-4</v>
      </c>
      <c r="J11391">
        <v>-2.1399999999999999E-2</v>
      </c>
      <c r="K11391">
        <v>-13.578900000000001</v>
      </c>
    </row>
    <row r="11392" spans="1:11" hidden="1">
      <c r="A11392" t="s">
        <v>664</v>
      </c>
      <c r="B11392" t="s">
        <v>663</v>
      </c>
      <c r="C11392">
        <v>182</v>
      </c>
      <c r="D11392" t="s">
        <v>79</v>
      </c>
      <c r="E11392">
        <v>2.8</v>
      </c>
      <c r="F11392">
        <v>-1.9826999999999999</v>
      </c>
      <c r="G11392">
        <v>-3.5352999999999999</v>
      </c>
      <c r="H11392">
        <v>2.9100000000000001E-2</v>
      </c>
      <c r="I11392">
        <v>2.9999999999999997E-4</v>
      </c>
      <c r="J11392">
        <v>-3.4099999999999998E-2</v>
      </c>
      <c r="K11392">
        <v>-12.3041</v>
      </c>
    </row>
    <row r="11393" spans="1:11" hidden="1">
      <c r="A11393" t="s">
        <v>664</v>
      </c>
      <c r="B11393" t="s">
        <v>663</v>
      </c>
      <c r="C11393">
        <v>182</v>
      </c>
      <c r="D11393" t="s">
        <v>79</v>
      </c>
      <c r="E11393">
        <v>2.8</v>
      </c>
      <c r="F11393">
        <v>-0.36230000000000001</v>
      </c>
      <c r="G11393">
        <v>-10.732200000000001</v>
      </c>
      <c r="H11393">
        <v>4.1099999999999998E-2</v>
      </c>
      <c r="I11393">
        <v>2.9999999999999997E-4</v>
      </c>
      <c r="J11393">
        <v>4.6199999999999998E-2</v>
      </c>
      <c r="K11393">
        <v>-12.3041</v>
      </c>
    </row>
    <row r="11394" spans="1:11" hidden="1">
      <c r="A11394" t="s">
        <v>664</v>
      </c>
      <c r="B11394" t="s">
        <v>663</v>
      </c>
      <c r="C11394">
        <v>182</v>
      </c>
      <c r="D11394" t="s">
        <v>79</v>
      </c>
      <c r="E11394">
        <v>3.2360000000000002</v>
      </c>
      <c r="F11394">
        <v>-0.36230000000000001</v>
      </c>
      <c r="G11394">
        <v>-11.156499999999999</v>
      </c>
      <c r="H11394">
        <v>4.1099999999999998E-2</v>
      </c>
      <c r="I11394">
        <v>2.9999999999999997E-4</v>
      </c>
      <c r="J11394">
        <v>2.8299999999999999E-2</v>
      </c>
      <c r="K11394">
        <v>-7.5324999999999998</v>
      </c>
    </row>
    <row r="11395" spans="1:11" hidden="1">
      <c r="A11395" t="s">
        <v>664</v>
      </c>
      <c r="B11395" t="s">
        <v>663</v>
      </c>
      <c r="C11395">
        <v>182</v>
      </c>
      <c r="D11395" t="s">
        <v>79</v>
      </c>
      <c r="E11395">
        <v>3.6720000000000002</v>
      </c>
      <c r="F11395">
        <v>-0.36230000000000001</v>
      </c>
      <c r="G11395">
        <v>-11.5808</v>
      </c>
      <c r="H11395">
        <v>4.1099999999999998E-2</v>
      </c>
      <c r="I11395">
        <v>2.9999999999999997E-4</v>
      </c>
      <c r="J11395">
        <v>1.03E-2</v>
      </c>
      <c r="K11395">
        <v>-2.5760000000000001</v>
      </c>
    </row>
    <row r="11396" spans="1:11" hidden="1">
      <c r="A11396" t="s">
        <v>664</v>
      </c>
      <c r="B11396" t="s">
        <v>663</v>
      </c>
      <c r="C11396">
        <v>182</v>
      </c>
      <c r="D11396" t="s">
        <v>79</v>
      </c>
      <c r="E11396">
        <v>4.1079999999999997</v>
      </c>
      <c r="F11396">
        <v>-0.36230000000000001</v>
      </c>
      <c r="G11396">
        <v>-12.005000000000001</v>
      </c>
      <c r="H11396">
        <v>4.1099999999999998E-2</v>
      </c>
      <c r="I11396">
        <v>2.9999999999999997E-4</v>
      </c>
      <c r="J11396">
        <v>-7.6E-3</v>
      </c>
      <c r="K11396">
        <v>2.5655000000000001</v>
      </c>
    </row>
    <row r="11397" spans="1:11" hidden="1">
      <c r="A11397" t="s">
        <v>664</v>
      </c>
      <c r="B11397" t="s">
        <v>663</v>
      </c>
      <c r="C11397">
        <v>182</v>
      </c>
      <c r="D11397" t="s">
        <v>79</v>
      </c>
      <c r="E11397">
        <v>4.5438999999999998</v>
      </c>
      <c r="F11397">
        <v>-0.36230000000000001</v>
      </c>
      <c r="G11397">
        <v>-12.4293</v>
      </c>
      <c r="H11397">
        <v>4.1099999999999998E-2</v>
      </c>
      <c r="I11397">
        <v>2.9999999999999997E-4</v>
      </c>
      <c r="J11397">
        <v>-2.5499999999999998E-2</v>
      </c>
      <c r="K11397">
        <v>7.8920000000000003</v>
      </c>
    </row>
    <row r="11398" spans="1:11" hidden="1">
      <c r="A11398" t="s">
        <v>664</v>
      </c>
      <c r="B11398" t="s">
        <v>663</v>
      </c>
      <c r="C11398">
        <v>182</v>
      </c>
      <c r="D11398" t="s">
        <v>79</v>
      </c>
      <c r="E11398">
        <v>4.9798999999999998</v>
      </c>
      <c r="F11398">
        <v>-0.36230000000000001</v>
      </c>
      <c r="G11398">
        <v>-12.8536</v>
      </c>
      <c r="H11398">
        <v>4.1099999999999998E-2</v>
      </c>
      <c r="I11398">
        <v>2.9999999999999997E-4</v>
      </c>
      <c r="J11398">
        <v>-4.3400000000000001E-2</v>
      </c>
      <c r="K11398">
        <v>13.403499999999999</v>
      </c>
    </row>
    <row r="11399" spans="1:11" hidden="1">
      <c r="A11399" t="s">
        <v>664</v>
      </c>
      <c r="B11399" t="s">
        <v>663</v>
      </c>
      <c r="C11399">
        <v>182</v>
      </c>
      <c r="D11399" t="s">
        <v>79</v>
      </c>
      <c r="E11399">
        <v>5.4158999999999997</v>
      </c>
      <c r="F11399">
        <v>-0.36230000000000001</v>
      </c>
      <c r="G11399">
        <v>-13.277900000000001</v>
      </c>
      <c r="H11399">
        <v>4.1099999999999998E-2</v>
      </c>
      <c r="I11399">
        <v>2.9999999999999997E-4</v>
      </c>
      <c r="J11399">
        <v>-6.13E-2</v>
      </c>
      <c r="K11399">
        <v>19.099900000000002</v>
      </c>
    </row>
    <row r="11400" spans="1:11" hidden="1">
      <c r="A11400" t="s">
        <v>664</v>
      </c>
      <c r="B11400" t="s">
        <v>663</v>
      </c>
      <c r="C11400">
        <v>182</v>
      </c>
      <c r="D11400" t="s">
        <v>80</v>
      </c>
      <c r="E11400">
        <v>0.18410000000000001</v>
      </c>
      <c r="F11400">
        <v>-2.2326000000000001</v>
      </c>
      <c r="G11400">
        <v>21.048300000000001</v>
      </c>
      <c r="H11400">
        <v>3.2000000000000001E-2</v>
      </c>
      <c r="I11400">
        <v>2.9999999999999997E-4</v>
      </c>
      <c r="J11400">
        <v>4.3700000000000003E-2</v>
      </c>
      <c r="K11400">
        <v>8.9877000000000002</v>
      </c>
    </row>
    <row r="11401" spans="1:11" hidden="1">
      <c r="A11401" t="s">
        <v>664</v>
      </c>
      <c r="B11401" t="s">
        <v>663</v>
      </c>
      <c r="C11401">
        <v>182</v>
      </c>
      <c r="D11401" t="s">
        <v>80</v>
      </c>
      <c r="E11401">
        <v>0.62009999999999998</v>
      </c>
      <c r="F11401">
        <v>-2.2326000000000001</v>
      </c>
      <c r="G11401">
        <v>18.415199999999999</v>
      </c>
      <c r="H11401">
        <v>3.2000000000000001E-2</v>
      </c>
      <c r="I11401">
        <v>2.9999999999999997E-4</v>
      </c>
      <c r="J11401">
        <v>2.98E-2</v>
      </c>
      <c r="K11401">
        <v>0.29799999999999999</v>
      </c>
    </row>
    <row r="11402" spans="1:11" hidden="1">
      <c r="A11402" t="s">
        <v>664</v>
      </c>
      <c r="B11402" t="s">
        <v>663</v>
      </c>
      <c r="C11402">
        <v>182</v>
      </c>
      <c r="D11402" t="s">
        <v>80</v>
      </c>
      <c r="E11402">
        <v>1.0561</v>
      </c>
      <c r="F11402">
        <v>-2.2326000000000001</v>
      </c>
      <c r="G11402">
        <v>13.4579</v>
      </c>
      <c r="H11402">
        <v>3.2000000000000001E-2</v>
      </c>
      <c r="I11402">
        <v>2.9999999999999997E-4</v>
      </c>
      <c r="J11402">
        <v>1.5800000000000002E-2</v>
      </c>
      <c r="K11402">
        <v>-6.7241</v>
      </c>
    </row>
    <row r="11403" spans="1:11" hidden="1">
      <c r="A11403" t="s">
        <v>664</v>
      </c>
      <c r="B11403" t="s">
        <v>663</v>
      </c>
      <c r="C11403">
        <v>182</v>
      </c>
      <c r="D11403" t="s">
        <v>80</v>
      </c>
      <c r="E11403">
        <v>1.4921</v>
      </c>
      <c r="F11403">
        <v>-2.2326000000000001</v>
      </c>
      <c r="G11403">
        <v>7.8148999999999997</v>
      </c>
      <c r="H11403">
        <v>3.2000000000000001E-2</v>
      </c>
      <c r="I11403">
        <v>2.9999999999999997E-4</v>
      </c>
      <c r="J11403">
        <v>1.9E-3</v>
      </c>
      <c r="K11403">
        <v>-11.3614</v>
      </c>
    </row>
    <row r="11404" spans="1:11" hidden="1">
      <c r="A11404" t="s">
        <v>664</v>
      </c>
      <c r="B11404" t="s">
        <v>663</v>
      </c>
      <c r="C11404">
        <v>182</v>
      </c>
      <c r="D11404" t="s">
        <v>80</v>
      </c>
      <c r="E11404">
        <v>1.9279999999999999</v>
      </c>
      <c r="F11404">
        <v>-2.2326000000000001</v>
      </c>
      <c r="G11404">
        <v>2.2103000000000002</v>
      </c>
      <c r="H11404">
        <v>3.2000000000000001E-2</v>
      </c>
      <c r="I11404">
        <v>2.9999999999999997E-4</v>
      </c>
      <c r="J11404">
        <v>-1.2E-2</v>
      </c>
      <c r="K11404">
        <v>-13.5395</v>
      </c>
    </row>
    <row r="11405" spans="1:11" hidden="1">
      <c r="A11405" t="s">
        <v>664</v>
      </c>
      <c r="B11405" t="s">
        <v>663</v>
      </c>
      <c r="C11405">
        <v>182</v>
      </c>
      <c r="D11405" t="s">
        <v>80</v>
      </c>
      <c r="E11405">
        <v>2.3639999999999999</v>
      </c>
      <c r="F11405">
        <v>-2.2326000000000001</v>
      </c>
      <c r="G11405">
        <v>-1.8065</v>
      </c>
      <c r="H11405">
        <v>3.2000000000000001E-2</v>
      </c>
      <c r="I11405">
        <v>2.9999999999999997E-4</v>
      </c>
      <c r="J11405">
        <v>-2.5999999999999999E-2</v>
      </c>
      <c r="K11405">
        <v>-13.5405</v>
      </c>
    </row>
    <row r="11406" spans="1:11" hidden="1">
      <c r="A11406" t="s">
        <v>664</v>
      </c>
      <c r="B11406" t="s">
        <v>663</v>
      </c>
      <c r="C11406">
        <v>182</v>
      </c>
      <c r="D11406" t="s">
        <v>80</v>
      </c>
      <c r="E11406">
        <v>2.8</v>
      </c>
      <c r="F11406">
        <v>-2.2326000000000001</v>
      </c>
      <c r="G11406">
        <v>-3.4283000000000001</v>
      </c>
      <c r="H11406">
        <v>3.2000000000000001E-2</v>
      </c>
      <c r="I11406">
        <v>2.9999999999999997E-4</v>
      </c>
      <c r="J11406">
        <v>-3.9899999999999998E-2</v>
      </c>
      <c r="K11406">
        <v>-12.3123</v>
      </c>
    </row>
    <row r="11407" spans="1:11" hidden="1">
      <c r="A11407" t="s">
        <v>664</v>
      </c>
      <c r="B11407" t="s">
        <v>663</v>
      </c>
      <c r="C11407">
        <v>182</v>
      </c>
      <c r="D11407" t="s">
        <v>80</v>
      </c>
      <c r="E11407">
        <v>2.8</v>
      </c>
      <c r="F11407">
        <v>-1.1744000000000001</v>
      </c>
      <c r="G11407">
        <v>-10.6252</v>
      </c>
      <c r="H11407">
        <v>-0.26910000000000001</v>
      </c>
      <c r="I11407">
        <v>2.9999999999999997E-4</v>
      </c>
      <c r="J11407">
        <v>-0.39460000000000001</v>
      </c>
      <c r="K11407">
        <v>-12.3123</v>
      </c>
    </row>
    <row r="11408" spans="1:11" hidden="1">
      <c r="A11408" t="s">
        <v>664</v>
      </c>
      <c r="B11408" t="s">
        <v>663</v>
      </c>
      <c r="C11408">
        <v>182</v>
      </c>
      <c r="D11408" t="s">
        <v>80</v>
      </c>
      <c r="E11408">
        <v>3.2360000000000002</v>
      </c>
      <c r="F11408">
        <v>-1.1744000000000001</v>
      </c>
      <c r="G11408">
        <v>-11.0495</v>
      </c>
      <c r="H11408">
        <v>-0.26910000000000001</v>
      </c>
      <c r="I11408">
        <v>2.9999999999999997E-4</v>
      </c>
      <c r="J11408">
        <v>-0.27729999999999999</v>
      </c>
      <c r="K11408">
        <v>-7.5873999999999997</v>
      </c>
    </row>
    <row r="11409" spans="1:11" hidden="1">
      <c r="A11409" t="s">
        <v>664</v>
      </c>
      <c r="B11409" t="s">
        <v>663</v>
      </c>
      <c r="C11409">
        <v>182</v>
      </c>
      <c r="D11409" t="s">
        <v>80</v>
      </c>
      <c r="E11409">
        <v>3.6720000000000002</v>
      </c>
      <c r="F11409">
        <v>-1.1744000000000001</v>
      </c>
      <c r="G11409">
        <v>-11.473800000000001</v>
      </c>
      <c r="H11409">
        <v>-0.26910000000000001</v>
      </c>
      <c r="I11409">
        <v>2.9999999999999997E-4</v>
      </c>
      <c r="J11409">
        <v>-0.16</v>
      </c>
      <c r="K11409">
        <v>-2.6775000000000002</v>
      </c>
    </row>
    <row r="11410" spans="1:11" hidden="1">
      <c r="A11410" t="s">
        <v>664</v>
      </c>
      <c r="B11410" t="s">
        <v>663</v>
      </c>
      <c r="C11410">
        <v>182</v>
      </c>
      <c r="D11410" t="s">
        <v>80</v>
      </c>
      <c r="E11410">
        <v>4.1079999999999997</v>
      </c>
      <c r="F11410">
        <v>-1.1744000000000001</v>
      </c>
      <c r="G11410">
        <v>-11.898099999999999</v>
      </c>
      <c r="H11410">
        <v>-0.26910000000000001</v>
      </c>
      <c r="I11410">
        <v>2.9999999999999997E-4</v>
      </c>
      <c r="J11410">
        <v>-4.2700000000000002E-2</v>
      </c>
      <c r="K11410">
        <v>2.4174000000000002</v>
      </c>
    </row>
    <row r="11411" spans="1:11" hidden="1">
      <c r="A11411" t="s">
        <v>664</v>
      </c>
      <c r="B11411" t="s">
        <v>663</v>
      </c>
      <c r="C11411">
        <v>182</v>
      </c>
      <c r="D11411" t="s">
        <v>80</v>
      </c>
      <c r="E11411">
        <v>4.5438999999999998</v>
      </c>
      <c r="F11411">
        <v>-1.1744000000000001</v>
      </c>
      <c r="G11411">
        <v>-12.3223</v>
      </c>
      <c r="H11411">
        <v>-0.26910000000000001</v>
      </c>
      <c r="I11411">
        <v>2.9999999999999997E-4</v>
      </c>
      <c r="J11411">
        <v>7.46E-2</v>
      </c>
      <c r="K11411">
        <v>7.6971999999999996</v>
      </c>
    </row>
    <row r="11412" spans="1:11" hidden="1">
      <c r="A11412" t="s">
        <v>664</v>
      </c>
      <c r="B11412" t="s">
        <v>663</v>
      </c>
      <c r="C11412">
        <v>182</v>
      </c>
      <c r="D11412" t="s">
        <v>80</v>
      </c>
      <c r="E11412">
        <v>4.9798999999999998</v>
      </c>
      <c r="F11412">
        <v>-1.1744000000000001</v>
      </c>
      <c r="G11412">
        <v>-12.746600000000001</v>
      </c>
      <c r="H11412">
        <v>-0.26910000000000001</v>
      </c>
      <c r="I11412">
        <v>2.9999999999999997E-4</v>
      </c>
      <c r="J11412">
        <v>0.192</v>
      </c>
      <c r="K11412">
        <v>13.162100000000001</v>
      </c>
    </row>
    <row r="11413" spans="1:11" hidden="1">
      <c r="A11413" t="s">
        <v>664</v>
      </c>
      <c r="B11413" t="s">
        <v>663</v>
      </c>
      <c r="C11413">
        <v>182</v>
      </c>
      <c r="D11413" t="s">
        <v>80</v>
      </c>
      <c r="E11413">
        <v>5.4158999999999997</v>
      </c>
      <c r="F11413">
        <v>-1.1744000000000001</v>
      </c>
      <c r="G11413">
        <v>-13.1709</v>
      </c>
      <c r="H11413">
        <v>-0.26910000000000001</v>
      </c>
      <c r="I11413">
        <v>2.9999999999999997E-4</v>
      </c>
      <c r="J11413">
        <v>0.30930000000000002</v>
      </c>
      <c r="K11413">
        <v>18.811800000000002</v>
      </c>
    </row>
    <row r="11414" spans="1:11" hidden="1">
      <c r="A11414" t="s">
        <v>664</v>
      </c>
      <c r="B11414" t="s">
        <v>663</v>
      </c>
      <c r="C11414">
        <v>182</v>
      </c>
      <c r="D11414" t="s">
        <v>81</v>
      </c>
      <c r="E11414">
        <v>0.18410000000000001</v>
      </c>
      <c r="F11414">
        <v>-1.9826999999999999</v>
      </c>
      <c r="G11414">
        <v>20.941299999999998</v>
      </c>
      <c r="H11414">
        <v>2.9100000000000001E-2</v>
      </c>
      <c r="I11414">
        <v>2.9999999999999997E-4</v>
      </c>
      <c r="J11414">
        <v>4.2000000000000003E-2</v>
      </c>
      <c r="K11414">
        <v>8.7161000000000008</v>
      </c>
    </row>
    <row r="11415" spans="1:11" hidden="1">
      <c r="A11415" t="s">
        <v>664</v>
      </c>
      <c r="B11415" t="s">
        <v>663</v>
      </c>
      <c r="C11415">
        <v>182</v>
      </c>
      <c r="D11415" t="s">
        <v>81</v>
      </c>
      <c r="E11415">
        <v>0.62009999999999998</v>
      </c>
      <c r="F11415">
        <v>-1.9826999999999999</v>
      </c>
      <c r="G11415">
        <v>18.308199999999999</v>
      </c>
      <c r="H11415">
        <v>2.9100000000000001E-2</v>
      </c>
      <c r="I11415">
        <v>2.9999999999999997E-4</v>
      </c>
      <c r="J11415">
        <v>2.93E-2</v>
      </c>
      <c r="K11415">
        <v>7.2999999999999995E-2</v>
      </c>
    </row>
    <row r="11416" spans="1:11" hidden="1">
      <c r="A11416" t="s">
        <v>664</v>
      </c>
      <c r="B11416" t="s">
        <v>663</v>
      </c>
      <c r="C11416">
        <v>182</v>
      </c>
      <c r="D11416" t="s">
        <v>81</v>
      </c>
      <c r="E11416">
        <v>1.0561</v>
      </c>
      <c r="F11416">
        <v>-1.9826999999999999</v>
      </c>
      <c r="G11416">
        <v>13.350899999999999</v>
      </c>
      <c r="H11416">
        <v>2.9100000000000001E-2</v>
      </c>
      <c r="I11416">
        <v>2.9999999999999997E-4</v>
      </c>
      <c r="J11416">
        <v>1.66E-2</v>
      </c>
      <c r="K11416">
        <v>-6.9024999999999999</v>
      </c>
    </row>
    <row r="11417" spans="1:11" hidden="1">
      <c r="A11417" t="s">
        <v>664</v>
      </c>
      <c r="B11417" t="s">
        <v>663</v>
      </c>
      <c r="C11417">
        <v>182</v>
      </c>
      <c r="D11417" t="s">
        <v>81</v>
      </c>
      <c r="E11417">
        <v>1.4921</v>
      </c>
      <c r="F11417">
        <v>-1.9826999999999999</v>
      </c>
      <c r="G11417">
        <v>7.7079000000000004</v>
      </c>
      <c r="H11417">
        <v>2.9100000000000001E-2</v>
      </c>
      <c r="I11417">
        <v>2.9999999999999997E-4</v>
      </c>
      <c r="J11417">
        <v>3.8999999999999998E-3</v>
      </c>
      <c r="K11417">
        <v>-11.4931</v>
      </c>
    </row>
    <row r="11418" spans="1:11" hidden="1">
      <c r="A11418" t="s">
        <v>664</v>
      </c>
      <c r="B11418" t="s">
        <v>663</v>
      </c>
      <c r="C11418">
        <v>182</v>
      </c>
      <c r="D11418" t="s">
        <v>81</v>
      </c>
      <c r="E11418">
        <v>1.9279999999999999</v>
      </c>
      <c r="F11418">
        <v>-1.9826999999999999</v>
      </c>
      <c r="G11418">
        <v>2.1032999999999999</v>
      </c>
      <c r="H11418">
        <v>2.9100000000000001E-2</v>
      </c>
      <c r="I11418">
        <v>2.9999999999999997E-4</v>
      </c>
      <c r="J11418">
        <v>-8.6999999999999994E-3</v>
      </c>
      <c r="K11418">
        <v>-13.624499999999999</v>
      </c>
    </row>
    <row r="11419" spans="1:11" hidden="1">
      <c r="A11419" t="s">
        <v>664</v>
      </c>
      <c r="B11419" t="s">
        <v>663</v>
      </c>
      <c r="C11419">
        <v>182</v>
      </c>
      <c r="D11419" t="s">
        <v>81</v>
      </c>
      <c r="E11419">
        <v>2.3639999999999999</v>
      </c>
      <c r="F11419">
        <v>-1.9826999999999999</v>
      </c>
      <c r="G11419">
        <v>-1.9135</v>
      </c>
      <c r="H11419">
        <v>2.9100000000000001E-2</v>
      </c>
      <c r="I11419">
        <v>2.9999999999999997E-4</v>
      </c>
      <c r="J11419">
        <v>-2.1399999999999999E-2</v>
      </c>
      <c r="K11419">
        <v>-13.578900000000001</v>
      </c>
    </row>
    <row r="11420" spans="1:11" hidden="1">
      <c r="A11420" t="s">
        <v>664</v>
      </c>
      <c r="B11420" t="s">
        <v>663</v>
      </c>
      <c r="C11420">
        <v>182</v>
      </c>
      <c r="D11420" t="s">
        <v>81</v>
      </c>
      <c r="E11420">
        <v>2.8</v>
      </c>
      <c r="F11420">
        <v>-1.9826999999999999</v>
      </c>
      <c r="G11420">
        <v>-3.5352999999999999</v>
      </c>
      <c r="H11420">
        <v>2.9100000000000001E-2</v>
      </c>
      <c r="I11420">
        <v>2.9999999999999997E-4</v>
      </c>
      <c r="J11420">
        <v>-3.4099999999999998E-2</v>
      </c>
      <c r="K11420">
        <v>-12.3041</v>
      </c>
    </row>
    <row r="11421" spans="1:11" hidden="1">
      <c r="A11421" t="s">
        <v>664</v>
      </c>
      <c r="B11421" t="s">
        <v>663</v>
      </c>
      <c r="C11421">
        <v>182</v>
      </c>
      <c r="D11421" t="s">
        <v>81</v>
      </c>
      <c r="E11421">
        <v>2.8</v>
      </c>
      <c r="F11421">
        <v>-0.36230000000000001</v>
      </c>
      <c r="G11421">
        <v>-10.732200000000001</v>
      </c>
      <c r="H11421">
        <v>4.1099999999999998E-2</v>
      </c>
      <c r="I11421">
        <v>2.9999999999999997E-4</v>
      </c>
      <c r="J11421">
        <v>4.6199999999999998E-2</v>
      </c>
      <c r="K11421">
        <v>-12.3041</v>
      </c>
    </row>
    <row r="11422" spans="1:11" hidden="1">
      <c r="A11422" t="s">
        <v>664</v>
      </c>
      <c r="B11422" t="s">
        <v>663</v>
      </c>
      <c r="C11422">
        <v>182</v>
      </c>
      <c r="D11422" t="s">
        <v>81</v>
      </c>
      <c r="E11422">
        <v>3.2360000000000002</v>
      </c>
      <c r="F11422">
        <v>-0.36230000000000001</v>
      </c>
      <c r="G11422">
        <v>-11.156499999999999</v>
      </c>
      <c r="H11422">
        <v>4.1099999999999998E-2</v>
      </c>
      <c r="I11422">
        <v>2.9999999999999997E-4</v>
      </c>
      <c r="J11422">
        <v>2.8299999999999999E-2</v>
      </c>
      <c r="K11422">
        <v>-7.5324999999999998</v>
      </c>
    </row>
    <row r="11423" spans="1:11" hidden="1">
      <c r="A11423" t="s">
        <v>664</v>
      </c>
      <c r="B11423" t="s">
        <v>663</v>
      </c>
      <c r="C11423">
        <v>182</v>
      </c>
      <c r="D11423" t="s">
        <v>81</v>
      </c>
      <c r="E11423">
        <v>3.6720000000000002</v>
      </c>
      <c r="F11423">
        <v>-0.36230000000000001</v>
      </c>
      <c r="G11423">
        <v>-11.5808</v>
      </c>
      <c r="H11423">
        <v>4.1099999999999998E-2</v>
      </c>
      <c r="I11423">
        <v>2.9999999999999997E-4</v>
      </c>
      <c r="J11423">
        <v>1.03E-2</v>
      </c>
      <c r="K11423">
        <v>-2.5760000000000001</v>
      </c>
    </row>
    <row r="11424" spans="1:11" hidden="1">
      <c r="A11424" t="s">
        <v>664</v>
      </c>
      <c r="B11424" t="s">
        <v>663</v>
      </c>
      <c r="C11424">
        <v>182</v>
      </c>
      <c r="D11424" t="s">
        <v>81</v>
      </c>
      <c r="E11424">
        <v>4.1079999999999997</v>
      </c>
      <c r="F11424">
        <v>-0.36230000000000001</v>
      </c>
      <c r="G11424">
        <v>-12.005000000000001</v>
      </c>
      <c r="H11424">
        <v>4.1099999999999998E-2</v>
      </c>
      <c r="I11424">
        <v>2.9999999999999997E-4</v>
      </c>
      <c r="J11424">
        <v>-7.6E-3</v>
      </c>
      <c r="K11424">
        <v>2.5655000000000001</v>
      </c>
    </row>
    <row r="11425" spans="1:11" hidden="1">
      <c r="A11425" t="s">
        <v>664</v>
      </c>
      <c r="B11425" t="s">
        <v>663</v>
      </c>
      <c r="C11425">
        <v>182</v>
      </c>
      <c r="D11425" t="s">
        <v>81</v>
      </c>
      <c r="E11425">
        <v>4.5438999999999998</v>
      </c>
      <c r="F11425">
        <v>-0.36230000000000001</v>
      </c>
      <c r="G11425">
        <v>-12.4293</v>
      </c>
      <c r="H11425">
        <v>4.1099999999999998E-2</v>
      </c>
      <c r="I11425">
        <v>2.9999999999999997E-4</v>
      </c>
      <c r="J11425">
        <v>-2.5499999999999998E-2</v>
      </c>
      <c r="K11425">
        <v>7.8920000000000003</v>
      </c>
    </row>
    <row r="11426" spans="1:11" hidden="1">
      <c r="A11426" t="s">
        <v>664</v>
      </c>
      <c r="B11426" t="s">
        <v>663</v>
      </c>
      <c r="C11426">
        <v>182</v>
      </c>
      <c r="D11426" t="s">
        <v>81</v>
      </c>
      <c r="E11426">
        <v>4.9798999999999998</v>
      </c>
      <c r="F11426">
        <v>-0.36230000000000001</v>
      </c>
      <c r="G11426">
        <v>-12.8536</v>
      </c>
      <c r="H11426">
        <v>4.1099999999999998E-2</v>
      </c>
      <c r="I11426">
        <v>2.9999999999999997E-4</v>
      </c>
      <c r="J11426">
        <v>-4.3400000000000001E-2</v>
      </c>
      <c r="K11426">
        <v>13.403499999999999</v>
      </c>
    </row>
    <row r="11427" spans="1:11" hidden="1">
      <c r="A11427" t="s">
        <v>664</v>
      </c>
      <c r="B11427" t="s">
        <v>663</v>
      </c>
      <c r="C11427">
        <v>182</v>
      </c>
      <c r="D11427" t="s">
        <v>81</v>
      </c>
      <c r="E11427">
        <v>5.4158999999999997</v>
      </c>
      <c r="F11427">
        <v>-0.36230000000000001</v>
      </c>
      <c r="G11427">
        <v>-13.277900000000001</v>
      </c>
      <c r="H11427">
        <v>4.1099999999999998E-2</v>
      </c>
      <c r="I11427">
        <v>2.9999999999999997E-4</v>
      </c>
      <c r="J11427">
        <v>-6.13E-2</v>
      </c>
      <c r="K11427">
        <v>19.099900000000002</v>
      </c>
    </row>
    <row r="11428" spans="1:11" hidden="1">
      <c r="A11428" t="s">
        <v>664</v>
      </c>
      <c r="B11428" t="s">
        <v>663</v>
      </c>
      <c r="C11428">
        <v>182</v>
      </c>
      <c r="D11428" t="s">
        <v>82</v>
      </c>
      <c r="E11428">
        <v>0.18410000000000001</v>
      </c>
      <c r="F11428">
        <v>-1.6076999999999999</v>
      </c>
      <c r="G11428">
        <v>15.578900000000001</v>
      </c>
      <c r="H11428">
        <v>2.3699999999999999E-2</v>
      </c>
      <c r="I11428">
        <v>2.0000000000000001E-4</v>
      </c>
      <c r="J11428">
        <v>3.2599999999999997E-2</v>
      </c>
      <c r="K11428">
        <v>6.9546999999999999</v>
      </c>
    </row>
    <row r="11429" spans="1:11" hidden="1">
      <c r="A11429" t="s">
        <v>664</v>
      </c>
      <c r="B11429" t="s">
        <v>663</v>
      </c>
      <c r="C11429">
        <v>182</v>
      </c>
      <c r="D11429" t="s">
        <v>82</v>
      </c>
      <c r="E11429">
        <v>0.62009999999999998</v>
      </c>
      <c r="F11429">
        <v>-1.6076999999999999</v>
      </c>
      <c r="G11429">
        <v>13.6022</v>
      </c>
      <c r="H11429">
        <v>2.3699999999999999E-2</v>
      </c>
      <c r="I11429">
        <v>2.0000000000000001E-4</v>
      </c>
      <c r="J11429">
        <v>2.23E-2</v>
      </c>
      <c r="K11429">
        <v>0.53649999999999998</v>
      </c>
    </row>
    <row r="11430" spans="1:11" hidden="1">
      <c r="A11430" t="s">
        <v>664</v>
      </c>
      <c r="B11430" t="s">
        <v>663</v>
      </c>
      <c r="C11430">
        <v>182</v>
      </c>
      <c r="D11430" t="s">
        <v>82</v>
      </c>
      <c r="E11430">
        <v>1.0561</v>
      </c>
      <c r="F11430">
        <v>-1.6076999999999999</v>
      </c>
      <c r="G11430">
        <v>10.103899999999999</v>
      </c>
      <c r="H11430">
        <v>2.3699999999999999E-2</v>
      </c>
      <c r="I11430">
        <v>2.0000000000000001E-4</v>
      </c>
      <c r="J11430">
        <v>1.1900000000000001E-2</v>
      </c>
      <c r="K11430">
        <v>-4.6798000000000002</v>
      </c>
    </row>
    <row r="11431" spans="1:11" hidden="1">
      <c r="A11431" t="s">
        <v>664</v>
      </c>
      <c r="B11431" t="s">
        <v>663</v>
      </c>
      <c r="C11431">
        <v>182</v>
      </c>
      <c r="D11431" t="s">
        <v>82</v>
      </c>
      <c r="E11431">
        <v>1.4921</v>
      </c>
      <c r="F11431">
        <v>-1.6076999999999999</v>
      </c>
      <c r="G11431">
        <v>6.1565000000000003</v>
      </c>
      <c r="H11431">
        <v>2.3699999999999999E-2</v>
      </c>
      <c r="I11431">
        <v>2.0000000000000001E-4</v>
      </c>
      <c r="J11431">
        <v>1.6000000000000001E-3</v>
      </c>
      <c r="K11431">
        <v>-8.2243999999999993</v>
      </c>
    </row>
    <row r="11432" spans="1:11" hidden="1">
      <c r="A11432" t="s">
        <v>664</v>
      </c>
      <c r="B11432" t="s">
        <v>663</v>
      </c>
      <c r="C11432">
        <v>182</v>
      </c>
      <c r="D11432" t="s">
        <v>82</v>
      </c>
      <c r="E11432">
        <v>1.9279999999999999</v>
      </c>
      <c r="F11432">
        <v>-1.6076999999999999</v>
      </c>
      <c r="G11432">
        <v>2.2343000000000002</v>
      </c>
      <c r="H11432">
        <v>2.3699999999999999E-2</v>
      </c>
      <c r="I11432">
        <v>2.0000000000000001E-4</v>
      </c>
      <c r="J11432">
        <v>-8.6999999999999994E-3</v>
      </c>
      <c r="K11432">
        <v>-10.0487</v>
      </c>
    </row>
    <row r="11433" spans="1:11" hidden="1">
      <c r="A11433" t="s">
        <v>664</v>
      </c>
      <c r="B11433" t="s">
        <v>663</v>
      </c>
      <c r="C11433">
        <v>182</v>
      </c>
      <c r="D11433" t="s">
        <v>82</v>
      </c>
      <c r="E11433">
        <v>2.3639999999999999</v>
      </c>
      <c r="F11433">
        <v>-1.6076999999999999</v>
      </c>
      <c r="G11433">
        <v>-0.64829999999999999</v>
      </c>
      <c r="H11433">
        <v>2.3699999999999999E-2</v>
      </c>
      <c r="I11433">
        <v>2.0000000000000001E-4</v>
      </c>
      <c r="J11433">
        <v>-1.9099999999999999E-2</v>
      </c>
      <c r="K11433">
        <v>-10.3375</v>
      </c>
    </row>
    <row r="11434" spans="1:11" hidden="1">
      <c r="A11434" t="s">
        <v>664</v>
      </c>
      <c r="B11434" t="s">
        <v>663</v>
      </c>
      <c r="C11434">
        <v>182</v>
      </c>
      <c r="D11434" t="s">
        <v>82</v>
      </c>
      <c r="E11434">
        <v>2.8</v>
      </c>
      <c r="F11434">
        <v>-1.6076999999999999</v>
      </c>
      <c r="G11434">
        <v>-1.9628000000000001</v>
      </c>
      <c r="H11434">
        <v>2.3699999999999999E-2</v>
      </c>
      <c r="I11434">
        <v>2.0000000000000001E-4</v>
      </c>
      <c r="J11434">
        <v>-2.9399999999999999E-2</v>
      </c>
      <c r="K11434">
        <v>-9.7112999999999996</v>
      </c>
    </row>
    <row r="11435" spans="1:11" hidden="1">
      <c r="A11435" t="s">
        <v>664</v>
      </c>
      <c r="B11435" t="s">
        <v>663</v>
      </c>
      <c r="C11435">
        <v>182</v>
      </c>
      <c r="D11435" t="s">
        <v>82</v>
      </c>
      <c r="E11435">
        <v>2.8</v>
      </c>
      <c r="F11435">
        <v>-0.64419999999999999</v>
      </c>
      <c r="G11435">
        <v>-7.5744999999999996</v>
      </c>
      <c r="H11435">
        <v>-0.1434</v>
      </c>
      <c r="I11435">
        <v>2.0000000000000001E-4</v>
      </c>
      <c r="J11435">
        <v>-0.2132</v>
      </c>
      <c r="K11435">
        <v>-9.7112999999999996</v>
      </c>
    </row>
    <row r="11436" spans="1:11" hidden="1">
      <c r="A11436" t="s">
        <v>664</v>
      </c>
      <c r="B11436" t="s">
        <v>663</v>
      </c>
      <c r="C11436">
        <v>182</v>
      </c>
      <c r="D11436" t="s">
        <v>82</v>
      </c>
      <c r="E11436">
        <v>3.2360000000000002</v>
      </c>
      <c r="F11436">
        <v>-0.64419999999999999</v>
      </c>
      <c r="G11436">
        <v>-8.1049000000000007</v>
      </c>
      <c r="H11436">
        <v>-0.1434</v>
      </c>
      <c r="I11436">
        <v>2.0000000000000001E-4</v>
      </c>
      <c r="J11436">
        <v>-0.15060000000000001</v>
      </c>
      <c r="K11436">
        <v>-6.2933000000000003</v>
      </c>
    </row>
    <row r="11437" spans="1:11" hidden="1">
      <c r="A11437" t="s">
        <v>664</v>
      </c>
      <c r="B11437" t="s">
        <v>663</v>
      </c>
      <c r="C11437">
        <v>182</v>
      </c>
      <c r="D11437" t="s">
        <v>82</v>
      </c>
      <c r="E11437">
        <v>3.6720000000000002</v>
      </c>
      <c r="F11437">
        <v>-0.64419999999999999</v>
      </c>
      <c r="G11437">
        <v>-8.6351999999999993</v>
      </c>
      <c r="H11437">
        <v>-0.1434</v>
      </c>
      <c r="I11437">
        <v>2.0000000000000001E-4</v>
      </c>
      <c r="J11437">
        <v>-8.8099999999999998E-2</v>
      </c>
      <c r="K11437">
        <v>-2.6440999999999999</v>
      </c>
    </row>
    <row r="11438" spans="1:11" hidden="1">
      <c r="A11438" t="s">
        <v>664</v>
      </c>
      <c r="B11438" t="s">
        <v>663</v>
      </c>
      <c r="C11438">
        <v>182</v>
      </c>
      <c r="D11438" t="s">
        <v>82</v>
      </c>
      <c r="E11438">
        <v>4.1079999999999997</v>
      </c>
      <c r="F11438">
        <v>-0.64419999999999999</v>
      </c>
      <c r="G11438">
        <v>-9.1655999999999995</v>
      </c>
      <c r="H11438">
        <v>-0.1434</v>
      </c>
      <c r="I11438">
        <v>2.0000000000000001E-4</v>
      </c>
      <c r="J11438">
        <v>-2.5499999999999998E-2</v>
      </c>
      <c r="K11438">
        <v>1.2363</v>
      </c>
    </row>
    <row r="11439" spans="1:11" hidden="1">
      <c r="A11439" t="s">
        <v>664</v>
      </c>
      <c r="B11439" t="s">
        <v>663</v>
      </c>
      <c r="C11439">
        <v>182</v>
      </c>
      <c r="D11439" t="s">
        <v>82</v>
      </c>
      <c r="E11439">
        <v>4.5438999999999998</v>
      </c>
      <c r="F11439">
        <v>-0.64419999999999999</v>
      </c>
      <c r="G11439">
        <v>-9.6959</v>
      </c>
      <c r="H11439">
        <v>-0.1434</v>
      </c>
      <c r="I11439">
        <v>2.0000000000000001E-4</v>
      </c>
      <c r="J11439">
        <v>3.6999999999999998E-2</v>
      </c>
      <c r="K11439">
        <v>5.3479999999999999</v>
      </c>
    </row>
    <row r="11440" spans="1:11" hidden="1">
      <c r="A11440" t="s">
        <v>664</v>
      </c>
      <c r="B11440" t="s">
        <v>663</v>
      </c>
      <c r="C11440">
        <v>182</v>
      </c>
      <c r="D11440" t="s">
        <v>82</v>
      </c>
      <c r="E11440">
        <v>4.9798999999999998</v>
      </c>
      <c r="F11440">
        <v>-0.64419999999999999</v>
      </c>
      <c r="G11440">
        <v>-10.2262</v>
      </c>
      <c r="H11440">
        <v>-0.1434</v>
      </c>
      <c r="I11440">
        <v>2.0000000000000001E-4</v>
      </c>
      <c r="J11440">
        <v>9.9500000000000005E-2</v>
      </c>
      <c r="K11440">
        <v>9.6907999999999994</v>
      </c>
    </row>
    <row r="11441" spans="1:11" hidden="1">
      <c r="A11441" t="s">
        <v>664</v>
      </c>
      <c r="B11441" t="s">
        <v>663</v>
      </c>
      <c r="C11441">
        <v>182</v>
      </c>
      <c r="D11441" t="s">
        <v>82</v>
      </c>
      <c r="E11441">
        <v>5.4158999999999997</v>
      </c>
      <c r="F11441">
        <v>-0.64419999999999999</v>
      </c>
      <c r="G11441">
        <v>-10.756600000000001</v>
      </c>
      <c r="H11441">
        <v>-0.1434</v>
      </c>
      <c r="I11441">
        <v>2.0000000000000001E-4</v>
      </c>
      <c r="J11441">
        <v>0.16209999999999999</v>
      </c>
      <c r="K11441">
        <v>14.264900000000001</v>
      </c>
    </row>
    <row r="11442" spans="1:11" hidden="1">
      <c r="A11442" t="s">
        <v>664</v>
      </c>
      <c r="B11442" t="s">
        <v>663</v>
      </c>
      <c r="C11442">
        <v>182</v>
      </c>
      <c r="D11442" t="s">
        <v>83</v>
      </c>
      <c r="E11442">
        <v>0.18410000000000001</v>
      </c>
      <c r="F11442">
        <v>-1.6076999999999999</v>
      </c>
      <c r="G11442">
        <v>15.578900000000001</v>
      </c>
      <c r="H11442">
        <v>2.3699999999999999E-2</v>
      </c>
      <c r="I11442">
        <v>2.0000000000000001E-4</v>
      </c>
      <c r="J11442">
        <v>3.2599999999999997E-2</v>
      </c>
      <c r="K11442">
        <v>6.9546999999999999</v>
      </c>
    </row>
    <row r="11443" spans="1:11" hidden="1">
      <c r="A11443" t="s">
        <v>664</v>
      </c>
      <c r="B11443" t="s">
        <v>663</v>
      </c>
      <c r="C11443">
        <v>182</v>
      </c>
      <c r="D11443" t="s">
        <v>83</v>
      </c>
      <c r="E11443">
        <v>0.62009999999999998</v>
      </c>
      <c r="F11443">
        <v>-1.6076999999999999</v>
      </c>
      <c r="G11443">
        <v>13.6022</v>
      </c>
      <c r="H11443">
        <v>2.3699999999999999E-2</v>
      </c>
      <c r="I11443">
        <v>2.0000000000000001E-4</v>
      </c>
      <c r="J11443">
        <v>2.23E-2</v>
      </c>
      <c r="K11443">
        <v>0.53649999999999998</v>
      </c>
    </row>
    <row r="11444" spans="1:11" hidden="1">
      <c r="A11444" t="s">
        <v>664</v>
      </c>
      <c r="B11444" t="s">
        <v>663</v>
      </c>
      <c r="C11444">
        <v>182</v>
      </c>
      <c r="D11444" t="s">
        <v>83</v>
      </c>
      <c r="E11444">
        <v>1.0561</v>
      </c>
      <c r="F11444">
        <v>-1.6076999999999999</v>
      </c>
      <c r="G11444">
        <v>10.103899999999999</v>
      </c>
      <c r="H11444">
        <v>2.3699999999999999E-2</v>
      </c>
      <c r="I11444">
        <v>2.0000000000000001E-4</v>
      </c>
      <c r="J11444">
        <v>1.1900000000000001E-2</v>
      </c>
      <c r="K11444">
        <v>-4.6798000000000002</v>
      </c>
    </row>
    <row r="11445" spans="1:11" hidden="1">
      <c r="A11445" t="s">
        <v>664</v>
      </c>
      <c r="B11445" t="s">
        <v>663</v>
      </c>
      <c r="C11445">
        <v>182</v>
      </c>
      <c r="D11445" t="s">
        <v>83</v>
      </c>
      <c r="E11445">
        <v>1.4921</v>
      </c>
      <c r="F11445">
        <v>-1.6076999999999999</v>
      </c>
      <c r="G11445">
        <v>6.1565000000000003</v>
      </c>
      <c r="H11445">
        <v>2.3699999999999999E-2</v>
      </c>
      <c r="I11445">
        <v>2.0000000000000001E-4</v>
      </c>
      <c r="J11445">
        <v>1.6000000000000001E-3</v>
      </c>
      <c r="K11445">
        <v>-8.2243999999999993</v>
      </c>
    </row>
    <row r="11446" spans="1:11" hidden="1">
      <c r="A11446" t="s">
        <v>664</v>
      </c>
      <c r="B11446" t="s">
        <v>663</v>
      </c>
      <c r="C11446">
        <v>182</v>
      </c>
      <c r="D11446" t="s">
        <v>83</v>
      </c>
      <c r="E11446">
        <v>1.9279999999999999</v>
      </c>
      <c r="F11446">
        <v>-1.6076999999999999</v>
      </c>
      <c r="G11446">
        <v>2.2343000000000002</v>
      </c>
      <c r="H11446">
        <v>2.3699999999999999E-2</v>
      </c>
      <c r="I11446">
        <v>2.0000000000000001E-4</v>
      </c>
      <c r="J11446">
        <v>-8.6999999999999994E-3</v>
      </c>
      <c r="K11446">
        <v>-10.0487</v>
      </c>
    </row>
    <row r="11447" spans="1:11" hidden="1">
      <c r="A11447" t="s">
        <v>664</v>
      </c>
      <c r="B11447" t="s">
        <v>663</v>
      </c>
      <c r="C11447">
        <v>182</v>
      </c>
      <c r="D11447" t="s">
        <v>83</v>
      </c>
      <c r="E11447">
        <v>2.3639999999999999</v>
      </c>
      <c r="F11447">
        <v>-1.6076999999999999</v>
      </c>
      <c r="G11447">
        <v>-0.64829999999999999</v>
      </c>
      <c r="H11447">
        <v>2.3699999999999999E-2</v>
      </c>
      <c r="I11447">
        <v>2.0000000000000001E-4</v>
      </c>
      <c r="J11447">
        <v>-1.9099999999999999E-2</v>
      </c>
      <c r="K11447">
        <v>-10.3375</v>
      </c>
    </row>
    <row r="11448" spans="1:11" hidden="1">
      <c r="A11448" t="s">
        <v>664</v>
      </c>
      <c r="B11448" t="s">
        <v>663</v>
      </c>
      <c r="C11448">
        <v>182</v>
      </c>
      <c r="D11448" t="s">
        <v>83</v>
      </c>
      <c r="E11448">
        <v>2.8</v>
      </c>
      <c r="F11448">
        <v>-1.6076999999999999</v>
      </c>
      <c r="G11448">
        <v>-1.9628000000000001</v>
      </c>
      <c r="H11448">
        <v>2.3699999999999999E-2</v>
      </c>
      <c r="I11448">
        <v>2.0000000000000001E-4</v>
      </c>
      <c r="J11448">
        <v>-2.9399999999999999E-2</v>
      </c>
      <c r="K11448">
        <v>-9.7112999999999996</v>
      </c>
    </row>
    <row r="11449" spans="1:11" hidden="1">
      <c r="A11449" t="s">
        <v>664</v>
      </c>
      <c r="B11449" t="s">
        <v>663</v>
      </c>
      <c r="C11449">
        <v>182</v>
      </c>
      <c r="D11449" t="s">
        <v>83</v>
      </c>
      <c r="E11449">
        <v>2.8</v>
      </c>
      <c r="F11449">
        <v>-0.64419999999999999</v>
      </c>
      <c r="G11449">
        <v>-7.5744999999999996</v>
      </c>
      <c r="H11449">
        <v>-0.1434</v>
      </c>
      <c r="I11449">
        <v>2.0000000000000001E-4</v>
      </c>
      <c r="J11449">
        <v>-0.2132</v>
      </c>
      <c r="K11449">
        <v>-9.7112999999999996</v>
      </c>
    </row>
    <row r="11450" spans="1:11" hidden="1">
      <c r="A11450" t="s">
        <v>664</v>
      </c>
      <c r="B11450" t="s">
        <v>663</v>
      </c>
      <c r="C11450">
        <v>182</v>
      </c>
      <c r="D11450" t="s">
        <v>83</v>
      </c>
      <c r="E11450">
        <v>3.2360000000000002</v>
      </c>
      <c r="F11450">
        <v>-0.64419999999999999</v>
      </c>
      <c r="G11450">
        <v>-8.1049000000000007</v>
      </c>
      <c r="H11450">
        <v>-0.1434</v>
      </c>
      <c r="I11450">
        <v>2.0000000000000001E-4</v>
      </c>
      <c r="J11450">
        <v>-0.15060000000000001</v>
      </c>
      <c r="K11450">
        <v>-6.2933000000000003</v>
      </c>
    </row>
    <row r="11451" spans="1:11" hidden="1">
      <c r="A11451" t="s">
        <v>664</v>
      </c>
      <c r="B11451" t="s">
        <v>663</v>
      </c>
      <c r="C11451">
        <v>182</v>
      </c>
      <c r="D11451" t="s">
        <v>83</v>
      </c>
      <c r="E11451">
        <v>3.6720000000000002</v>
      </c>
      <c r="F11451">
        <v>-0.64419999999999999</v>
      </c>
      <c r="G11451">
        <v>-8.6351999999999993</v>
      </c>
      <c r="H11451">
        <v>-0.1434</v>
      </c>
      <c r="I11451">
        <v>2.0000000000000001E-4</v>
      </c>
      <c r="J11451">
        <v>-8.8099999999999998E-2</v>
      </c>
      <c r="K11451">
        <v>-2.6440999999999999</v>
      </c>
    </row>
    <row r="11452" spans="1:11" hidden="1">
      <c r="A11452" t="s">
        <v>664</v>
      </c>
      <c r="B11452" t="s">
        <v>663</v>
      </c>
      <c r="C11452">
        <v>182</v>
      </c>
      <c r="D11452" t="s">
        <v>83</v>
      </c>
      <c r="E11452">
        <v>4.1079999999999997</v>
      </c>
      <c r="F11452">
        <v>-0.64419999999999999</v>
      </c>
      <c r="G11452">
        <v>-9.1655999999999995</v>
      </c>
      <c r="H11452">
        <v>-0.1434</v>
      </c>
      <c r="I11452">
        <v>2.0000000000000001E-4</v>
      </c>
      <c r="J11452">
        <v>-2.5499999999999998E-2</v>
      </c>
      <c r="K11452">
        <v>1.2363</v>
      </c>
    </row>
    <row r="11453" spans="1:11" hidden="1">
      <c r="A11453" t="s">
        <v>664</v>
      </c>
      <c r="B11453" t="s">
        <v>663</v>
      </c>
      <c r="C11453">
        <v>182</v>
      </c>
      <c r="D11453" t="s">
        <v>83</v>
      </c>
      <c r="E11453">
        <v>4.5438999999999998</v>
      </c>
      <c r="F11453">
        <v>-0.64419999999999999</v>
      </c>
      <c r="G11453">
        <v>-9.6959</v>
      </c>
      <c r="H11453">
        <v>-0.1434</v>
      </c>
      <c r="I11453">
        <v>2.0000000000000001E-4</v>
      </c>
      <c r="J11453">
        <v>3.6999999999999998E-2</v>
      </c>
      <c r="K11453">
        <v>5.3479999999999999</v>
      </c>
    </row>
    <row r="11454" spans="1:11" hidden="1">
      <c r="A11454" t="s">
        <v>664</v>
      </c>
      <c r="B11454" t="s">
        <v>663</v>
      </c>
      <c r="C11454">
        <v>182</v>
      </c>
      <c r="D11454" t="s">
        <v>83</v>
      </c>
      <c r="E11454">
        <v>4.9798999999999998</v>
      </c>
      <c r="F11454">
        <v>-0.64419999999999999</v>
      </c>
      <c r="G11454">
        <v>-10.2262</v>
      </c>
      <c r="H11454">
        <v>-0.1434</v>
      </c>
      <c r="I11454">
        <v>2.0000000000000001E-4</v>
      </c>
      <c r="J11454">
        <v>9.9500000000000005E-2</v>
      </c>
      <c r="K11454">
        <v>9.6907999999999994</v>
      </c>
    </row>
    <row r="11455" spans="1:11" hidden="1">
      <c r="A11455" t="s">
        <v>664</v>
      </c>
      <c r="B11455" t="s">
        <v>663</v>
      </c>
      <c r="C11455">
        <v>182</v>
      </c>
      <c r="D11455" t="s">
        <v>83</v>
      </c>
      <c r="E11455">
        <v>5.4158999999999997</v>
      </c>
      <c r="F11455">
        <v>-0.64419999999999999</v>
      </c>
      <c r="G11455">
        <v>-10.756600000000001</v>
      </c>
      <c r="H11455">
        <v>-0.1434</v>
      </c>
      <c r="I11455">
        <v>2.0000000000000001E-4</v>
      </c>
      <c r="J11455">
        <v>0.16209999999999999</v>
      </c>
      <c r="K11455">
        <v>14.264900000000001</v>
      </c>
    </row>
    <row r="11456" spans="1:11" hidden="1">
      <c r="A11456" t="s">
        <v>664</v>
      </c>
      <c r="B11456" t="s">
        <v>663</v>
      </c>
      <c r="C11456">
        <v>182</v>
      </c>
      <c r="D11456" t="s">
        <v>84</v>
      </c>
      <c r="E11456">
        <v>0.18410000000000001</v>
      </c>
      <c r="F11456">
        <v>-1.514</v>
      </c>
      <c r="G11456">
        <v>15.5387</v>
      </c>
      <c r="H11456">
        <v>2.2599999999999999E-2</v>
      </c>
      <c r="I11456">
        <v>2.0000000000000001E-4</v>
      </c>
      <c r="J11456">
        <v>3.1899999999999998E-2</v>
      </c>
      <c r="K11456">
        <v>6.8528000000000002</v>
      </c>
    </row>
    <row r="11457" spans="1:11" hidden="1">
      <c r="A11457" t="s">
        <v>664</v>
      </c>
      <c r="B11457" t="s">
        <v>663</v>
      </c>
      <c r="C11457">
        <v>182</v>
      </c>
      <c r="D11457" t="s">
        <v>84</v>
      </c>
      <c r="E11457">
        <v>0.62009999999999998</v>
      </c>
      <c r="F11457">
        <v>-1.514</v>
      </c>
      <c r="G11457">
        <v>13.562099999999999</v>
      </c>
      <c r="H11457">
        <v>2.2599999999999999E-2</v>
      </c>
      <c r="I11457">
        <v>2.0000000000000001E-4</v>
      </c>
      <c r="J11457">
        <v>2.2100000000000002E-2</v>
      </c>
      <c r="K11457">
        <v>0.4521</v>
      </c>
    </row>
    <row r="11458" spans="1:11" hidden="1">
      <c r="A11458" t="s">
        <v>664</v>
      </c>
      <c r="B11458" t="s">
        <v>663</v>
      </c>
      <c r="C11458">
        <v>182</v>
      </c>
      <c r="D11458" t="s">
        <v>84</v>
      </c>
      <c r="E11458">
        <v>1.0561</v>
      </c>
      <c r="F11458">
        <v>-1.514</v>
      </c>
      <c r="G11458">
        <v>10.063800000000001</v>
      </c>
      <c r="H11458">
        <v>2.2599999999999999E-2</v>
      </c>
      <c r="I11458">
        <v>2.0000000000000001E-4</v>
      </c>
      <c r="J11458">
        <v>1.2200000000000001E-2</v>
      </c>
      <c r="K11458">
        <v>-4.7466999999999997</v>
      </c>
    </row>
    <row r="11459" spans="1:11" hidden="1">
      <c r="A11459" t="s">
        <v>664</v>
      </c>
      <c r="B11459" t="s">
        <v>663</v>
      </c>
      <c r="C11459">
        <v>182</v>
      </c>
      <c r="D11459" t="s">
        <v>84</v>
      </c>
      <c r="E11459">
        <v>1.4921</v>
      </c>
      <c r="F11459">
        <v>-1.514</v>
      </c>
      <c r="G11459">
        <v>6.1163999999999996</v>
      </c>
      <c r="H11459">
        <v>2.2599999999999999E-2</v>
      </c>
      <c r="I11459">
        <v>2.0000000000000001E-4</v>
      </c>
      <c r="J11459">
        <v>2.3999999999999998E-3</v>
      </c>
      <c r="K11459">
        <v>-8.2737999999999996</v>
      </c>
    </row>
    <row r="11460" spans="1:11" hidden="1">
      <c r="A11460" t="s">
        <v>664</v>
      </c>
      <c r="B11460" t="s">
        <v>663</v>
      </c>
      <c r="C11460">
        <v>182</v>
      </c>
      <c r="D11460" t="s">
        <v>84</v>
      </c>
      <c r="E11460">
        <v>1.9279999999999999</v>
      </c>
      <c r="F11460">
        <v>-1.514</v>
      </c>
      <c r="G11460">
        <v>2.1941999999999999</v>
      </c>
      <c r="H11460">
        <v>2.2599999999999999E-2</v>
      </c>
      <c r="I11460">
        <v>2.0000000000000001E-4</v>
      </c>
      <c r="J11460">
        <v>-7.4999999999999997E-3</v>
      </c>
      <c r="K11460">
        <v>-10.0806</v>
      </c>
    </row>
    <row r="11461" spans="1:11" hidden="1">
      <c r="A11461" t="s">
        <v>664</v>
      </c>
      <c r="B11461" t="s">
        <v>663</v>
      </c>
      <c r="C11461">
        <v>182</v>
      </c>
      <c r="D11461" t="s">
        <v>84</v>
      </c>
      <c r="E11461">
        <v>2.3639999999999999</v>
      </c>
      <c r="F11461">
        <v>-1.514</v>
      </c>
      <c r="G11461">
        <v>-0.68840000000000001</v>
      </c>
      <c r="H11461">
        <v>2.2599999999999999E-2</v>
      </c>
      <c r="I11461">
        <v>2.0000000000000001E-4</v>
      </c>
      <c r="J11461">
        <v>-1.7399999999999999E-2</v>
      </c>
      <c r="K11461">
        <v>-10.351900000000001</v>
      </c>
    </row>
    <row r="11462" spans="1:11" hidden="1">
      <c r="A11462" t="s">
        <v>664</v>
      </c>
      <c r="B11462" t="s">
        <v>663</v>
      </c>
      <c r="C11462">
        <v>182</v>
      </c>
      <c r="D11462" t="s">
        <v>84</v>
      </c>
      <c r="E11462">
        <v>2.8</v>
      </c>
      <c r="F11462">
        <v>-1.514</v>
      </c>
      <c r="G11462">
        <v>-2.0028999999999999</v>
      </c>
      <c r="H11462">
        <v>2.2599999999999999E-2</v>
      </c>
      <c r="I11462">
        <v>2.0000000000000001E-4</v>
      </c>
      <c r="J11462">
        <v>-2.7199999999999998E-2</v>
      </c>
      <c r="K11462">
        <v>-9.7081999999999997</v>
      </c>
    </row>
    <row r="11463" spans="1:11" hidden="1">
      <c r="A11463" t="s">
        <v>664</v>
      </c>
      <c r="B11463" t="s">
        <v>663</v>
      </c>
      <c r="C11463">
        <v>182</v>
      </c>
      <c r="D11463" t="s">
        <v>84</v>
      </c>
      <c r="E11463">
        <v>2.8</v>
      </c>
      <c r="F11463">
        <v>-0.3397</v>
      </c>
      <c r="G11463">
        <v>-7.6147</v>
      </c>
      <c r="H11463">
        <v>-2.7099999999999999E-2</v>
      </c>
      <c r="I11463">
        <v>2.0000000000000001E-4</v>
      </c>
      <c r="J11463">
        <v>-4.7899999999999998E-2</v>
      </c>
      <c r="K11463">
        <v>-9.7081999999999997</v>
      </c>
    </row>
    <row r="11464" spans="1:11" hidden="1">
      <c r="A11464" t="s">
        <v>664</v>
      </c>
      <c r="B11464" t="s">
        <v>663</v>
      </c>
      <c r="C11464">
        <v>182</v>
      </c>
      <c r="D11464" t="s">
        <v>84</v>
      </c>
      <c r="E11464">
        <v>3.2360000000000002</v>
      </c>
      <c r="F11464">
        <v>-0.3397</v>
      </c>
      <c r="G11464">
        <v>-8.1449999999999996</v>
      </c>
      <c r="H11464">
        <v>-2.7099999999999999E-2</v>
      </c>
      <c r="I11464">
        <v>2.0000000000000001E-4</v>
      </c>
      <c r="J11464">
        <v>-3.5999999999999997E-2</v>
      </c>
      <c r="K11464">
        <v>-6.2727000000000004</v>
      </c>
    </row>
    <row r="11465" spans="1:11" hidden="1">
      <c r="A11465" t="s">
        <v>664</v>
      </c>
      <c r="B11465" t="s">
        <v>663</v>
      </c>
      <c r="C11465">
        <v>182</v>
      </c>
      <c r="D11465" t="s">
        <v>84</v>
      </c>
      <c r="E11465">
        <v>3.6720000000000002</v>
      </c>
      <c r="F11465">
        <v>-0.3397</v>
      </c>
      <c r="G11465">
        <v>-8.6753</v>
      </c>
      <c r="H11465">
        <v>-2.7099999999999999E-2</v>
      </c>
      <c r="I11465">
        <v>2.0000000000000001E-4</v>
      </c>
      <c r="J11465">
        <v>-2.4199999999999999E-2</v>
      </c>
      <c r="K11465">
        <v>-2.6061000000000001</v>
      </c>
    </row>
    <row r="11466" spans="1:11" hidden="1">
      <c r="A11466" t="s">
        <v>664</v>
      </c>
      <c r="B11466" t="s">
        <v>663</v>
      </c>
      <c r="C11466">
        <v>182</v>
      </c>
      <c r="D11466" t="s">
        <v>84</v>
      </c>
      <c r="E11466">
        <v>4.1079999999999997</v>
      </c>
      <c r="F11466">
        <v>-0.3397</v>
      </c>
      <c r="G11466">
        <v>-9.2057000000000002</v>
      </c>
      <c r="H11466">
        <v>-2.7099999999999999E-2</v>
      </c>
      <c r="I11466">
        <v>2.0000000000000001E-4</v>
      </c>
      <c r="J11466">
        <v>-1.24E-2</v>
      </c>
      <c r="K11466">
        <v>1.2919</v>
      </c>
    </row>
    <row r="11467" spans="1:11" hidden="1">
      <c r="A11467" t="s">
        <v>664</v>
      </c>
      <c r="B11467" t="s">
        <v>663</v>
      </c>
      <c r="C11467">
        <v>182</v>
      </c>
      <c r="D11467" t="s">
        <v>84</v>
      </c>
      <c r="E11467">
        <v>4.5438999999999998</v>
      </c>
      <c r="F11467">
        <v>-0.3397</v>
      </c>
      <c r="G11467">
        <v>-9.7360000000000007</v>
      </c>
      <c r="H11467">
        <v>-2.7099999999999999E-2</v>
      </c>
      <c r="I11467">
        <v>2.0000000000000001E-4</v>
      </c>
      <c r="J11467">
        <v>-5.9999999999999995E-4</v>
      </c>
      <c r="K11467">
        <v>5.4210000000000003</v>
      </c>
    </row>
    <row r="11468" spans="1:11" hidden="1">
      <c r="A11468" t="s">
        <v>664</v>
      </c>
      <c r="B11468" t="s">
        <v>663</v>
      </c>
      <c r="C11468">
        <v>182</v>
      </c>
      <c r="D11468" t="s">
        <v>84</v>
      </c>
      <c r="E11468">
        <v>4.9798999999999998</v>
      </c>
      <c r="F11468">
        <v>-0.3397</v>
      </c>
      <c r="G11468">
        <v>-10.266400000000001</v>
      </c>
      <c r="H11468">
        <v>-2.7099999999999999E-2</v>
      </c>
      <c r="I11468">
        <v>2.0000000000000001E-4</v>
      </c>
      <c r="J11468">
        <v>1.1299999999999999E-2</v>
      </c>
      <c r="K11468">
        <v>9.7812999999999999</v>
      </c>
    </row>
    <row r="11469" spans="1:11" hidden="1">
      <c r="A11469" t="s">
        <v>664</v>
      </c>
      <c r="B11469" t="s">
        <v>663</v>
      </c>
      <c r="C11469">
        <v>182</v>
      </c>
      <c r="D11469" t="s">
        <v>84</v>
      </c>
      <c r="E11469">
        <v>5.4158999999999997</v>
      </c>
      <c r="F11469">
        <v>-0.3397</v>
      </c>
      <c r="G11469">
        <v>-10.7967</v>
      </c>
      <c r="H11469">
        <v>-2.7099999999999999E-2</v>
      </c>
      <c r="I11469">
        <v>2.0000000000000001E-4</v>
      </c>
      <c r="J11469">
        <v>2.3099999999999999E-2</v>
      </c>
      <c r="K11469">
        <v>14.3729</v>
      </c>
    </row>
    <row r="11470" spans="1:11" hidden="1">
      <c r="A11470" t="s">
        <v>664</v>
      </c>
      <c r="B11470" t="s">
        <v>663</v>
      </c>
      <c r="C11470">
        <v>182</v>
      </c>
      <c r="D11470" t="s">
        <v>85</v>
      </c>
      <c r="E11470">
        <v>0.18410000000000001</v>
      </c>
      <c r="F11470">
        <v>-1.514</v>
      </c>
      <c r="G11470">
        <v>15.5387</v>
      </c>
      <c r="H11470">
        <v>2.2599999999999999E-2</v>
      </c>
      <c r="I11470">
        <v>2.0000000000000001E-4</v>
      </c>
      <c r="J11470">
        <v>3.1899999999999998E-2</v>
      </c>
      <c r="K11470">
        <v>6.8528000000000002</v>
      </c>
    </row>
    <row r="11471" spans="1:11" hidden="1">
      <c r="A11471" t="s">
        <v>664</v>
      </c>
      <c r="B11471" t="s">
        <v>663</v>
      </c>
      <c r="C11471">
        <v>182</v>
      </c>
      <c r="D11471" t="s">
        <v>85</v>
      </c>
      <c r="E11471">
        <v>0.62009999999999998</v>
      </c>
      <c r="F11471">
        <v>-1.514</v>
      </c>
      <c r="G11471">
        <v>13.562099999999999</v>
      </c>
      <c r="H11471">
        <v>2.2599999999999999E-2</v>
      </c>
      <c r="I11471">
        <v>2.0000000000000001E-4</v>
      </c>
      <c r="J11471">
        <v>2.2100000000000002E-2</v>
      </c>
      <c r="K11471">
        <v>0.4521</v>
      </c>
    </row>
    <row r="11472" spans="1:11" hidden="1">
      <c r="A11472" t="s">
        <v>664</v>
      </c>
      <c r="B11472" t="s">
        <v>663</v>
      </c>
      <c r="C11472">
        <v>182</v>
      </c>
      <c r="D11472" t="s">
        <v>85</v>
      </c>
      <c r="E11472">
        <v>1.0561</v>
      </c>
      <c r="F11472">
        <v>-1.514</v>
      </c>
      <c r="G11472">
        <v>10.063800000000001</v>
      </c>
      <c r="H11472">
        <v>2.2599999999999999E-2</v>
      </c>
      <c r="I11472">
        <v>2.0000000000000001E-4</v>
      </c>
      <c r="J11472">
        <v>1.2200000000000001E-2</v>
      </c>
      <c r="K11472">
        <v>-4.7466999999999997</v>
      </c>
    </row>
    <row r="11473" spans="1:11" hidden="1">
      <c r="A11473" t="s">
        <v>664</v>
      </c>
      <c r="B11473" t="s">
        <v>663</v>
      </c>
      <c r="C11473">
        <v>182</v>
      </c>
      <c r="D11473" t="s">
        <v>85</v>
      </c>
      <c r="E11473">
        <v>1.4921</v>
      </c>
      <c r="F11473">
        <v>-1.514</v>
      </c>
      <c r="G11473">
        <v>6.1163999999999996</v>
      </c>
      <c r="H11473">
        <v>2.2599999999999999E-2</v>
      </c>
      <c r="I11473">
        <v>2.0000000000000001E-4</v>
      </c>
      <c r="J11473">
        <v>2.3999999999999998E-3</v>
      </c>
      <c r="K11473">
        <v>-8.2737999999999996</v>
      </c>
    </row>
    <row r="11474" spans="1:11" hidden="1">
      <c r="A11474" t="s">
        <v>664</v>
      </c>
      <c r="B11474" t="s">
        <v>663</v>
      </c>
      <c r="C11474">
        <v>182</v>
      </c>
      <c r="D11474" t="s">
        <v>85</v>
      </c>
      <c r="E11474">
        <v>1.9279999999999999</v>
      </c>
      <c r="F11474">
        <v>-1.514</v>
      </c>
      <c r="G11474">
        <v>2.1941999999999999</v>
      </c>
      <c r="H11474">
        <v>2.2599999999999999E-2</v>
      </c>
      <c r="I11474">
        <v>2.0000000000000001E-4</v>
      </c>
      <c r="J11474">
        <v>-7.4999999999999997E-3</v>
      </c>
      <c r="K11474">
        <v>-10.0806</v>
      </c>
    </row>
    <row r="11475" spans="1:11" hidden="1">
      <c r="A11475" t="s">
        <v>664</v>
      </c>
      <c r="B11475" t="s">
        <v>663</v>
      </c>
      <c r="C11475">
        <v>182</v>
      </c>
      <c r="D11475" t="s">
        <v>85</v>
      </c>
      <c r="E11475">
        <v>2.3639999999999999</v>
      </c>
      <c r="F11475">
        <v>-1.514</v>
      </c>
      <c r="G11475">
        <v>-0.68840000000000001</v>
      </c>
      <c r="H11475">
        <v>2.2599999999999999E-2</v>
      </c>
      <c r="I11475">
        <v>2.0000000000000001E-4</v>
      </c>
      <c r="J11475">
        <v>-1.7399999999999999E-2</v>
      </c>
      <c r="K11475">
        <v>-10.351900000000001</v>
      </c>
    </row>
    <row r="11476" spans="1:11" hidden="1">
      <c r="A11476" t="s">
        <v>664</v>
      </c>
      <c r="B11476" t="s">
        <v>663</v>
      </c>
      <c r="C11476">
        <v>182</v>
      </c>
      <c r="D11476" t="s">
        <v>85</v>
      </c>
      <c r="E11476">
        <v>2.8</v>
      </c>
      <c r="F11476">
        <v>-1.514</v>
      </c>
      <c r="G11476">
        <v>-2.0028999999999999</v>
      </c>
      <c r="H11476">
        <v>2.2599999999999999E-2</v>
      </c>
      <c r="I11476">
        <v>2.0000000000000001E-4</v>
      </c>
      <c r="J11476">
        <v>-2.7199999999999998E-2</v>
      </c>
      <c r="K11476">
        <v>-9.7081999999999997</v>
      </c>
    </row>
    <row r="11477" spans="1:11" hidden="1">
      <c r="A11477" t="s">
        <v>664</v>
      </c>
      <c r="B11477" t="s">
        <v>663</v>
      </c>
      <c r="C11477">
        <v>182</v>
      </c>
      <c r="D11477" t="s">
        <v>85</v>
      </c>
      <c r="E11477">
        <v>2.8</v>
      </c>
      <c r="F11477">
        <v>-0.3397</v>
      </c>
      <c r="G11477">
        <v>-7.6147</v>
      </c>
      <c r="H11477">
        <v>-2.7099999999999999E-2</v>
      </c>
      <c r="I11477">
        <v>2.0000000000000001E-4</v>
      </c>
      <c r="J11477">
        <v>-4.7899999999999998E-2</v>
      </c>
      <c r="K11477">
        <v>-9.7081999999999997</v>
      </c>
    </row>
    <row r="11478" spans="1:11" hidden="1">
      <c r="A11478" t="s">
        <v>664</v>
      </c>
      <c r="B11478" t="s">
        <v>663</v>
      </c>
      <c r="C11478">
        <v>182</v>
      </c>
      <c r="D11478" t="s">
        <v>85</v>
      </c>
      <c r="E11478">
        <v>3.2360000000000002</v>
      </c>
      <c r="F11478">
        <v>-0.3397</v>
      </c>
      <c r="G11478">
        <v>-8.1449999999999996</v>
      </c>
      <c r="H11478">
        <v>-2.7099999999999999E-2</v>
      </c>
      <c r="I11478">
        <v>2.0000000000000001E-4</v>
      </c>
      <c r="J11478">
        <v>-3.5999999999999997E-2</v>
      </c>
      <c r="K11478">
        <v>-6.2727000000000004</v>
      </c>
    </row>
    <row r="11479" spans="1:11" hidden="1">
      <c r="A11479" t="s">
        <v>664</v>
      </c>
      <c r="B11479" t="s">
        <v>663</v>
      </c>
      <c r="C11479">
        <v>182</v>
      </c>
      <c r="D11479" t="s">
        <v>85</v>
      </c>
      <c r="E11479">
        <v>3.6720000000000002</v>
      </c>
      <c r="F11479">
        <v>-0.3397</v>
      </c>
      <c r="G11479">
        <v>-8.6753</v>
      </c>
      <c r="H11479">
        <v>-2.7099999999999999E-2</v>
      </c>
      <c r="I11479">
        <v>2.0000000000000001E-4</v>
      </c>
      <c r="J11479">
        <v>-2.4199999999999999E-2</v>
      </c>
      <c r="K11479">
        <v>-2.6061000000000001</v>
      </c>
    </row>
    <row r="11480" spans="1:11" hidden="1">
      <c r="A11480" t="s">
        <v>664</v>
      </c>
      <c r="B11480" t="s">
        <v>663</v>
      </c>
      <c r="C11480">
        <v>182</v>
      </c>
      <c r="D11480" t="s">
        <v>85</v>
      </c>
      <c r="E11480">
        <v>4.1079999999999997</v>
      </c>
      <c r="F11480">
        <v>-0.3397</v>
      </c>
      <c r="G11480">
        <v>-9.2057000000000002</v>
      </c>
      <c r="H11480">
        <v>-2.7099999999999999E-2</v>
      </c>
      <c r="I11480">
        <v>2.0000000000000001E-4</v>
      </c>
      <c r="J11480">
        <v>-1.24E-2</v>
      </c>
      <c r="K11480">
        <v>1.2919</v>
      </c>
    </row>
    <row r="11481" spans="1:11" hidden="1">
      <c r="A11481" t="s">
        <v>664</v>
      </c>
      <c r="B11481" t="s">
        <v>663</v>
      </c>
      <c r="C11481">
        <v>182</v>
      </c>
      <c r="D11481" t="s">
        <v>85</v>
      </c>
      <c r="E11481">
        <v>4.5438999999999998</v>
      </c>
      <c r="F11481">
        <v>-0.3397</v>
      </c>
      <c r="G11481">
        <v>-9.7360000000000007</v>
      </c>
      <c r="H11481">
        <v>-2.7099999999999999E-2</v>
      </c>
      <c r="I11481">
        <v>2.0000000000000001E-4</v>
      </c>
      <c r="J11481">
        <v>-5.9999999999999995E-4</v>
      </c>
      <c r="K11481">
        <v>5.4210000000000003</v>
      </c>
    </row>
    <row r="11482" spans="1:11" hidden="1">
      <c r="A11482" t="s">
        <v>664</v>
      </c>
      <c r="B11482" t="s">
        <v>663</v>
      </c>
      <c r="C11482">
        <v>182</v>
      </c>
      <c r="D11482" t="s">
        <v>85</v>
      </c>
      <c r="E11482">
        <v>4.9798999999999998</v>
      </c>
      <c r="F11482">
        <v>-0.3397</v>
      </c>
      <c r="G11482">
        <v>-10.266400000000001</v>
      </c>
      <c r="H11482">
        <v>-2.7099999999999999E-2</v>
      </c>
      <c r="I11482">
        <v>2.0000000000000001E-4</v>
      </c>
      <c r="J11482">
        <v>1.1299999999999999E-2</v>
      </c>
      <c r="K11482">
        <v>9.7812999999999999</v>
      </c>
    </row>
    <row r="11483" spans="1:11" hidden="1">
      <c r="A11483" t="s">
        <v>664</v>
      </c>
      <c r="B11483" t="s">
        <v>663</v>
      </c>
      <c r="C11483">
        <v>182</v>
      </c>
      <c r="D11483" t="s">
        <v>85</v>
      </c>
      <c r="E11483">
        <v>5.4158999999999997</v>
      </c>
      <c r="F11483">
        <v>-0.3397</v>
      </c>
      <c r="G11483">
        <v>-10.7967</v>
      </c>
      <c r="H11483">
        <v>-2.7099999999999999E-2</v>
      </c>
      <c r="I11483">
        <v>2.0000000000000001E-4</v>
      </c>
      <c r="J11483">
        <v>2.3099999999999999E-2</v>
      </c>
      <c r="K11483">
        <v>14.3729</v>
      </c>
    </row>
    <row r="11484" spans="1:11" hidden="1">
      <c r="A11484" t="s">
        <v>664</v>
      </c>
      <c r="B11484" t="s">
        <v>663</v>
      </c>
      <c r="C11484">
        <v>182</v>
      </c>
      <c r="D11484" t="s">
        <v>86</v>
      </c>
      <c r="E11484">
        <v>0.18410000000000001</v>
      </c>
      <c r="F11484">
        <v>-1.7170000000000001</v>
      </c>
      <c r="G11484">
        <v>15.6257</v>
      </c>
      <c r="H11484">
        <v>2.4899999999999999E-2</v>
      </c>
      <c r="I11484">
        <v>2.0000000000000001E-4</v>
      </c>
      <c r="J11484">
        <v>3.3300000000000003E-2</v>
      </c>
      <c r="K11484">
        <v>7.0735000000000001</v>
      </c>
    </row>
    <row r="11485" spans="1:11" hidden="1">
      <c r="A11485" t="s">
        <v>664</v>
      </c>
      <c r="B11485" t="s">
        <v>663</v>
      </c>
      <c r="C11485">
        <v>182</v>
      </c>
      <c r="D11485" t="s">
        <v>86</v>
      </c>
      <c r="E11485">
        <v>0.62009999999999998</v>
      </c>
      <c r="F11485">
        <v>-1.7170000000000001</v>
      </c>
      <c r="G11485">
        <v>13.648999999999999</v>
      </c>
      <c r="H11485">
        <v>2.4899999999999999E-2</v>
      </c>
      <c r="I11485">
        <v>2.0000000000000001E-4</v>
      </c>
      <c r="J11485">
        <v>2.2499999999999999E-2</v>
      </c>
      <c r="K11485">
        <v>0.63490000000000002</v>
      </c>
    </row>
    <row r="11486" spans="1:11" hidden="1">
      <c r="A11486" t="s">
        <v>664</v>
      </c>
      <c r="B11486" t="s">
        <v>663</v>
      </c>
      <c r="C11486">
        <v>182</v>
      </c>
      <c r="D11486" t="s">
        <v>86</v>
      </c>
      <c r="E11486">
        <v>1.0561</v>
      </c>
      <c r="F11486">
        <v>-1.7170000000000001</v>
      </c>
      <c r="G11486">
        <v>10.150700000000001</v>
      </c>
      <c r="H11486">
        <v>2.4899999999999999E-2</v>
      </c>
      <c r="I11486">
        <v>2.0000000000000001E-4</v>
      </c>
      <c r="J11486">
        <v>1.1599999999999999E-2</v>
      </c>
      <c r="K11486">
        <v>-4.6017999999999999</v>
      </c>
    </row>
    <row r="11487" spans="1:11" hidden="1">
      <c r="A11487" t="s">
        <v>664</v>
      </c>
      <c r="B11487" t="s">
        <v>663</v>
      </c>
      <c r="C11487">
        <v>182</v>
      </c>
      <c r="D11487" t="s">
        <v>86</v>
      </c>
      <c r="E11487">
        <v>1.4921</v>
      </c>
      <c r="F11487">
        <v>-1.7170000000000001</v>
      </c>
      <c r="G11487">
        <v>6.2032999999999996</v>
      </c>
      <c r="H11487">
        <v>2.4899999999999999E-2</v>
      </c>
      <c r="I11487">
        <v>2.0000000000000001E-4</v>
      </c>
      <c r="J11487">
        <v>6.9999999999999999E-4</v>
      </c>
      <c r="K11487">
        <v>-8.1668000000000003</v>
      </c>
    </row>
    <row r="11488" spans="1:11" hidden="1">
      <c r="A11488" t="s">
        <v>664</v>
      </c>
      <c r="B11488" t="s">
        <v>663</v>
      </c>
      <c r="C11488">
        <v>182</v>
      </c>
      <c r="D11488" t="s">
        <v>86</v>
      </c>
      <c r="E11488">
        <v>1.9279999999999999</v>
      </c>
      <c r="F11488">
        <v>-1.7170000000000001</v>
      </c>
      <c r="G11488">
        <v>2.2810999999999999</v>
      </c>
      <c r="H11488">
        <v>2.4899999999999999E-2</v>
      </c>
      <c r="I11488">
        <v>2.0000000000000001E-4</v>
      </c>
      <c r="J11488">
        <v>-1.0200000000000001E-2</v>
      </c>
      <c r="K11488">
        <v>-10.0115</v>
      </c>
    </row>
    <row r="11489" spans="1:11" hidden="1">
      <c r="A11489" t="s">
        <v>664</v>
      </c>
      <c r="B11489" t="s">
        <v>663</v>
      </c>
      <c r="C11489">
        <v>182</v>
      </c>
      <c r="D11489" t="s">
        <v>86</v>
      </c>
      <c r="E11489">
        <v>2.3639999999999999</v>
      </c>
      <c r="F11489">
        <v>-1.7170000000000001</v>
      </c>
      <c r="G11489">
        <v>-0.60150000000000003</v>
      </c>
      <c r="H11489">
        <v>2.4899999999999999E-2</v>
      </c>
      <c r="I11489">
        <v>2.0000000000000001E-4</v>
      </c>
      <c r="J11489">
        <v>-2.1000000000000001E-2</v>
      </c>
      <c r="K11489">
        <v>-10.320600000000001</v>
      </c>
    </row>
    <row r="11490" spans="1:11" hidden="1">
      <c r="A11490" t="s">
        <v>664</v>
      </c>
      <c r="B11490" t="s">
        <v>663</v>
      </c>
      <c r="C11490">
        <v>182</v>
      </c>
      <c r="D11490" t="s">
        <v>86</v>
      </c>
      <c r="E11490">
        <v>2.8</v>
      </c>
      <c r="F11490">
        <v>-1.7170000000000001</v>
      </c>
      <c r="G11490">
        <v>-1.9159999999999999</v>
      </c>
      <c r="H11490">
        <v>2.4899999999999999E-2</v>
      </c>
      <c r="I11490">
        <v>2.0000000000000001E-4</v>
      </c>
      <c r="J11490">
        <v>-3.1899999999999998E-2</v>
      </c>
      <c r="K11490">
        <v>-9.7149000000000001</v>
      </c>
    </row>
    <row r="11491" spans="1:11" hidden="1">
      <c r="A11491" t="s">
        <v>664</v>
      </c>
      <c r="B11491" t="s">
        <v>663</v>
      </c>
      <c r="C11491">
        <v>182</v>
      </c>
      <c r="D11491" t="s">
        <v>86</v>
      </c>
      <c r="E11491">
        <v>2.8</v>
      </c>
      <c r="F11491">
        <v>-0.99950000000000006</v>
      </c>
      <c r="G11491">
        <v>-7.5277000000000003</v>
      </c>
      <c r="H11491">
        <v>-0.27910000000000001</v>
      </c>
      <c r="I11491">
        <v>2.0000000000000001E-4</v>
      </c>
      <c r="J11491">
        <v>-0.40600000000000003</v>
      </c>
      <c r="K11491">
        <v>-9.7149000000000001</v>
      </c>
    </row>
    <row r="11492" spans="1:11" hidden="1">
      <c r="A11492" t="s">
        <v>664</v>
      </c>
      <c r="B11492" t="s">
        <v>663</v>
      </c>
      <c r="C11492">
        <v>182</v>
      </c>
      <c r="D11492" t="s">
        <v>86</v>
      </c>
      <c r="E11492">
        <v>3.2360000000000002</v>
      </c>
      <c r="F11492">
        <v>-0.99950000000000006</v>
      </c>
      <c r="G11492">
        <v>-8.0580999999999996</v>
      </c>
      <c r="H11492">
        <v>-0.27910000000000001</v>
      </c>
      <c r="I11492">
        <v>2.0000000000000001E-4</v>
      </c>
      <c r="J11492">
        <v>-0.2843</v>
      </c>
      <c r="K11492">
        <v>-6.3173000000000004</v>
      </c>
    </row>
    <row r="11493" spans="1:11" hidden="1">
      <c r="A11493" t="s">
        <v>664</v>
      </c>
      <c r="B11493" t="s">
        <v>663</v>
      </c>
      <c r="C11493">
        <v>182</v>
      </c>
      <c r="D11493" t="s">
        <v>86</v>
      </c>
      <c r="E11493">
        <v>3.6720000000000002</v>
      </c>
      <c r="F11493">
        <v>-0.99950000000000006</v>
      </c>
      <c r="G11493">
        <v>-8.5884</v>
      </c>
      <c r="H11493">
        <v>-0.27910000000000001</v>
      </c>
      <c r="I11493">
        <v>2.0000000000000001E-4</v>
      </c>
      <c r="J11493">
        <v>-0.16259999999999999</v>
      </c>
      <c r="K11493">
        <v>-2.6884999999999999</v>
      </c>
    </row>
    <row r="11494" spans="1:11" hidden="1">
      <c r="A11494" t="s">
        <v>664</v>
      </c>
      <c r="B11494" t="s">
        <v>663</v>
      </c>
      <c r="C11494">
        <v>182</v>
      </c>
      <c r="D11494" t="s">
        <v>86</v>
      </c>
      <c r="E11494">
        <v>4.1079999999999997</v>
      </c>
      <c r="F11494">
        <v>-0.99950000000000006</v>
      </c>
      <c r="G11494">
        <v>-9.1188000000000002</v>
      </c>
      <c r="H11494">
        <v>-0.27910000000000001</v>
      </c>
      <c r="I11494">
        <v>2.0000000000000001E-4</v>
      </c>
      <c r="J11494">
        <v>-4.0899999999999999E-2</v>
      </c>
      <c r="K11494">
        <v>1.1715</v>
      </c>
    </row>
    <row r="11495" spans="1:11" hidden="1">
      <c r="A11495" t="s">
        <v>664</v>
      </c>
      <c r="B11495" t="s">
        <v>663</v>
      </c>
      <c r="C11495">
        <v>182</v>
      </c>
      <c r="D11495" t="s">
        <v>86</v>
      </c>
      <c r="E11495">
        <v>4.5438999999999998</v>
      </c>
      <c r="F11495">
        <v>-0.99950000000000006</v>
      </c>
      <c r="G11495">
        <v>-9.6491000000000007</v>
      </c>
      <c r="H11495">
        <v>-0.27910000000000001</v>
      </c>
      <c r="I11495">
        <v>2.0000000000000001E-4</v>
      </c>
      <c r="J11495">
        <v>8.0799999999999997E-2</v>
      </c>
      <c r="K11495">
        <v>5.2626999999999997</v>
      </c>
    </row>
    <row r="11496" spans="1:11" hidden="1">
      <c r="A11496" t="s">
        <v>664</v>
      </c>
      <c r="B11496" t="s">
        <v>663</v>
      </c>
      <c r="C11496">
        <v>182</v>
      </c>
      <c r="D11496" t="s">
        <v>86</v>
      </c>
      <c r="E11496">
        <v>4.9798999999999998</v>
      </c>
      <c r="F11496">
        <v>-0.99950000000000006</v>
      </c>
      <c r="G11496">
        <v>-10.179399999999999</v>
      </c>
      <c r="H11496">
        <v>-0.27910000000000001</v>
      </c>
      <c r="I11496">
        <v>2.0000000000000001E-4</v>
      </c>
      <c r="J11496">
        <v>0.20250000000000001</v>
      </c>
      <c r="K11496">
        <v>9.5852000000000004</v>
      </c>
    </row>
    <row r="11497" spans="1:11" hidden="1">
      <c r="A11497" t="s">
        <v>664</v>
      </c>
      <c r="B11497" t="s">
        <v>663</v>
      </c>
      <c r="C11497">
        <v>182</v>
      </c>
      <c r="D11497" t="s">
        <v>86</v>
      </c>
      <c r="E11497">
        <v>5.4158999999999997</v>
      </c>
      <c r="F11497">
        <v>-0.99950000000000006</v>
      </c>
      <c r="G11497">
        <v>-10.7098</v>
      </c>
      <c r="H11497">
        <v>-0.27910000000000001</v>
      </c>
      <c r="I11497">
        <v>2.0000000000000001E-4</v>
      </c>
      <c r="J11497">
        <v>0.32419999999999999</v>
      </c>
      <c r="K11497">
        <v>14.1389</v>
      </c>
    </row>
    <row r="11498" spans="1:11" hidden="1">
      <c r="A11498" t="s">
        <v>664</v>
      </c>
      <c r="B11498" t="s">
        <v>663</v>
      </c>
      <c r="C11498">
        <v>182</v>
      </c>
      <c r="D11498" t="s">
        <v>87</v>
      </c>
      <c r="E11498">
        <v>0.18410000000000001</v>
      </c>
      <c r="F11498">
        <v>-1.4046000000000001</v>
      </c>
      <c r="G11498">
        <v>15.491899999999999</v>
      </c>
      <c r="H11498">
        <v>2.1399999999999999E-2</v>
      </c>
      <c r="I11498">
        <v>2.0000000000000001E-4</v>
      </c>
      <c r="J11498">
        <v>3.1199999999999999E-2</v>
      </c>
      <c r="K11498">
        <v>6.734</v>
      </c>
    </row>
    <row r="11499" spans="1:11" hidden="1">
      <c r="A11499" t="s">
        <v>664</v>
      </c>
      <c r="B11499" t="s">
        <v>663</v>
      </c>
      <c r="C11499">
        <v>182</v>
      </c>
      <c r="D11499" t="s">
        <v>87</v>
      </c>
      <c r="E11499">
        <v>0.62009999999999998</v>
      </c>
      <c r="F11499">
        <v>-1.4046000000000001</v>
      </c>
      <c r="G11499">
        <v>13.5153</v>
      </c>
      <c r="H11499">
        <v>2.1399999999999999E-2</v>
      </c>
      <c r="I11499">
        <v>2.0000000000000001E-4</v>
      </c>
      <c r="J11499">
        <v>2.1899999999999999E-2</v>
      </c>
      <c r="K11499">
        <v>0.35360000000000003</v>
      </c>
    </row>
    <row r="11500" spans="1:11" hidden="1">
      <c r="A11500" t="s">
        <v>664</v>
      </c>
      <c r="B11500" t="s">
        <v>663</v>
      </c>
      <c r="C11500">
        <v>182</v>
      </c>
      <c r="D11500" t="s">
        <v>87</v>
      </c>
      <c r="E11500">
        <v>1.0561</v>
      </c>
      <c r="F11500">
        <v>-1.4046000000000001</v>
      </c>
      <c r="G11500">
        <v>10.016999999999999</v>
      </c>
      <c r="H11500">
        <v>2.1399999999999999E-2</v>
      </c>
      <c r="I11500">
        <v>2.0000000000000001E-4</v>
      </c>
      <c r="J11500">
        <v>1.26E-2</v>
      </c>
      <c r="K11500">
        <v>-4.8247</v>
      </c>
    </row>
    <row r="11501" spans="1:11" hidden="1">
      <c r="A11501" t="s">
        <v>664</v>
      </c>
      <c r="B11501" t="s">
        <v>663</v>
      </c>
      <c r="C11501">
        <v>182</v>
      </c>
      <c r="D11501" t="s">
        <v>87</v>
      </c>
      <c r="E11501">
        <v>1.4921</v>
      </c>
      <c r="F11501">
        <v>-1.4046000000000001</v>
      </c>
      <c r="G11501">
        <v>6.0696000000000003</v>
      </c>
      <c r="H11501">
        <v>2.1399999999999999E-2</v>
      </c>
      <c r="I11501">
        <v>2.0000000000000001E-4</v>
      </c>
      <c r="J11501">
        <v>3.2000000000000002E-3</v>
      </c>
      <c r="K11501">
        <v>-8.3314000000000004</v>
      </c>
    </row>
    <row r="11502" spans="1:11" hidden="1">
      <c r="A11502" t="s">
        <v>664</v>
      </c>
      <c r="B11502" t="s">
        <v>663</v>
      </c>
      <c r="C11502">
        <v>182</v>
      </c>
      <c r="D11502" t="s">
        <v>87</v>
      </c>
      <c r="E11502">
        <v>1.9279999999999999</v>
      </c>
      <c r="F11502">
        <v>-1.4046000000000001</v>
      </c>
      <c r="G11502">
        <v>2.1474000000000002</v>
      </c>
      <c r="H11502">
        <v>2.1399999999999999E-2</v>
      </c>
      <c r="I11502">
        <v>2.0000000000000001E-4</v>
      </c>
      <c r="J11502">
        <v>-6.1000000000000004E-3</v>
      </c>
      <c r="K11502">
        <v>-10.117800000000001</v>
      </c>
    </row>
    <row r="11503" spans="1:11" hidden="1">
      <c r="A11503" t="s">
        <v>664</v>
      </c>
      <c r="B11503" t="s">
        <v>663</v>
      </c>
      <c r="C11503">
        <v>182</v>
      </c>
      <c r="D11503" t="s">
        <v>87</v>
      </c>
      <c r="E11503">
        <v>2.3639999999999999</v>
      </c>
      <c r="F11503">
        <v>-1.4046000000000001</v>
      </c>
      <c r="G11503">
        <v>-0.73519999999999996</v>
      </c>
      <c r="H11503">
        <v>2.1399999999999999E-2</v>
      </c>
      <c r="I11503">
        <v>2.0000000000000001E-4</v>
      </c>
      <c r="J11503">
        <v>-1.54E-2</v>
      </c>
      <c r="K11503">
        <v>-10.3687</v>
      </c>
    </row>
    <row r="11504" spans="1:11" hidden="1">
      <c r="A11504" t="s">
        <v>664</v>
      </c>
      <c r="B11504" t="s">
        <v>663</v>
      </c>
      <c r="C11504">
        <v>182</v>
      </c>
      <c r="D11504" t="s">
        <v>87</v>
      </c>
      <c r="E11504">
        <v>2.8</v>
      </c>
      <c r="F11504">
        <v>-1.4046000000000001</v>
      </c>
      <c r="G11504">
        <v>-2.0497000000000001</v>
      </c>
      <c r="H11504">
        <v>2.1399999999999999E-2</v>
      </c>
      <c r="I11504">
        <v>2.0000000000000001E-4</v>
      </c>
      <c r="J11504">
        <v>-2.47E-2</v>
      </c>
      <c r="K11504">
        <v>-9.7045999999999992</v>
      </c>
    </row>
    <row r="11505" spans="1:11" hidden="1">
      <c r="A11505" t="s">
        <v>664</v>
      </c>
      <c r="B11505" t="s">
        <v>663</v>
      </c>
      <c r="C11505">
        <v>182</v>
      </c>
      <c r="D11505" t="s">
        <v>87</v>
      </c>
      <c r="E11505">
        <v>2.8</v>
      </c>
      <c r="F11505">
        <v>1.5599999999999999E-2</v>
      </c>
      <c r="G11505">
        <v>-7.6615000000000002</v>
      </c>
      <c r="H11505">
        <v>0.1086</v>
      </c>
      <c r="I11505">
        <v>2.0000000000000001E-4</v>
      </c>
      <c r="J11505">
        <v>0.14499999999999999</v>
      </c>
      <c r="K11505">
        <v>-9.7045999999999992</v>
      </c>
    </row>
    <row r="11506" spans="1:11" hidden="1">
      <c r="A11506" t="s">
        <v>664</v>
      </c>
      <c r="B11506" t="s">
        <v>663</v>
      </c>
      <c r="C11506">
        <v>182</v>
      </c>
      <c r="D11506" t="s">
        <v>87</v>
      </c>
      <c r="E11506">
        <v>3.2360000000000002</v>
      </c>
      <c r="F11506">
        <v>1.5599999999999999E-2</v>
      </c>
      <c r="G11506">
        <v>-8.1918000000000006</v>
      </c>
      <c r="H11506">
        <v>0.1086</v>
      </c>
      <c r="I11506">
        <v>2.0000000000000001E-4</v>
      </c>
      <c r="J11506">
        <v>9.7600000000000006E-2</v>
      </c>
      <c r="K11506">
        <v>-6.2487000000000004</v>
      </c>
    </row>
    <row r="11507" spans="1:11" hidden="1">
      <c r="A11507" t="s">
        <v>664</v>
      </c>
      <c r="B11507" t="s">
        <v>663</v>
      </c>
      <c r="C11507">
        <v>182</v>
      </c>
      <c r="D11507" t="s">
        <v>87</v>
      </c>
      <c r="E11507">
        <v>3.6720000000000002</v>
      </c>
      <c r="F11507">
        <v>1.5599999999999999E-2</v>
      </c>
      <c r="G11507">
        <v>-8.7220999999999993</v>
      </c>
      <c r="H11507">
        <v>0.1086</v>
      </c>
      <c r="I11507">
        <v>2.0000000000000001E-4</v>
      </c>
      <c r="J11507">
        <v>5.0299999999999997E-2</v>
      </c>
      <c r="K11507">
        <v>-2.5617000000000001</v>
      </c>
    </row>
    <row r="11508" spans="1:11" hidden="1">
      <c r="A11508" t="s">
        <v>664</v>
      </c>
      <c r="B11508" t="s">
        <v>663</v>
      </c>
      <c r="C11508">
        <v>182</v>
      </c>
      <c r="D11508" t="s">
        <v>87</v>
      </c>
      <c r="E11508">
        <v>4.1079999999999997</v>
      </c>
      <c r="F11508">
        <v>1.5599999999999999E-2</v>
      </c>
      <c r="G11508">
        <v>-9.2524999999999995</v>
      </c>
      <c r="H11508">
        <v>0.1086</v>
      </c>
      <c r="I11508">
        <v>2.0000000000000001E-4</v>
      </c>
      <c r="J11508">
        <v>3.0000000000000001E-3</v>
      </c>
      <c r="K11508">
        <v>1.3567</v>
      </c>
    </row>
    <row r="11509" spans="1:11" hidden="1">
      <c r="A11509" t="s">
        <v>664</v>
      </c>
      <c r="B11509" t="s">
        <v>663</v>
      </c>
      <c r="C11509">
        <v>182</v>
      </c>
      <c r="D11509" t="s">
        <v>87</v>
      </c>
      <c r="E11509">
        <v>4.5438999999999998</v>
      </c>
      <c r="F11509">
        <v>1.5599999999999999E-2</v>
      </c>
      <c r="G11509">
        <v>-9.7827999999999999</v>
      </c>
      <c r="H11509">
        <v>0.1086</v>
      </c>
      <c r="I11509">
        <v>2.0000000000000001E-4</v>
      </c>
      <c r="J11509">
        <v>-4.4400000000000002E-2</v>
      </c>
      <c r="K11509">
        <v>5.5061999999999998</v>
      </c>
    </row>
    <row r="11510" spans="1:11" hidden="1">
      <c r="A11510" t="s">
        <v>664</v>
      </c>
      <c r="B11510" t="s">
        <v>663</v>
      </c>
      <c r="C11510">
        <v>182</v>
      </c>
      <c r="D11510" t="s">
        <v>87</v>
      </c>
      <c r="E11510">
        <v>4.9798999999999998</v>
      </c>
      <c r="F11510">
        <v>1.5599999999999999E-2</v>
      </c>
      <c r="G11510">
        <v>-10.3132</v>
      </c>
      <c r="H11510">
        <v>0.1086</v>
      </c>
      <c r="I11510">
        <v>2.0000000000000001E-4</v>
      </c>
      <c r="J11510">
        <v>-9.1700000000000004E-2</v>
      </c>
      <c r="K11510">
        <v>9.8870000000000005</v>
      </c>
    </row>
    <row r="11511" spans="1:11" hidden="1">
      <c r="A11511" t="s">
        <v>664</v>
      </c>
      <c r="B11511" t="s">
        <v>663</v>
      </c>
      <c r="C11511">
        <v>182</v>
      </c>
      <c r="D11511" t="s">
        <v>87</v>
      </c>
      <c r="E11511">
        <v>5.4158999999999997</v>
      </c>
      <c r="F11511">
        <v>1.5599999999999999E-2</v>
      </c>
      <c r="G11511">
        <v>-10.843500000000001</v>
      </c>
      <c r="H11511">
        <v>0.1086</v>
      </c>
      <c r="I11511">
        <v>2.0000000000000001E-4</v>
      </c>
      <c r="J11511">
        <v>-0.13900000000000001</v>
      </c>
      <c r="K11511">
        <v>14.498900000000001</v>
      </c>
    </row>
    <row r="11512" spans="1:11" hidden="1">
      <c r="A11512" t="s">
        <v>664</v>
      </c>
      <c r="B11512" t="s">
        <v>663</v>
      </c>
      <c r="C11512">
        <v>182</v>
      </c>
      <c r="D11512" t="s">
        <v>88</v>
      </c>
      <c r="E11512">
        <v>0.18410000000000001</v>
      </c>
      <c r="F11512">
        <v>-1.7170000000000001</v>
      </c>
      <c r="G11512">
        <v>15.6257</v>
      </c>
      <c r="H11512">
        <v>2.4899999999999999E-2</v>
      </c>
      <c r="I11512">
        <v>2.0000000000000001E-4</v>
      </c>
      <c r="J11512">
        <v>3.3300000000000003E-2</v>
      </c>
      <c r="K11512">
        <v>7.0735000000000001</v>
      </c>
    </row>
    <row r="11513" spans="1:11" hidden="1">
      <c r="A11513" t="s">
        <v>664</v>
      </c>
      <c r="B11513" t="s">
        <v>663</v>
      </c>
      <c r="C11513">
        <v>182</v>
      </c>
      <c r="D11513" t="s">
        <v>88</v>
      </c>
      <c r="E11513">
        <v>0.62009999999999998</v>
      </c>
      <c r="F11513">
        <v>-1.7170000000000001</v>
      </c>
      <c r="G11513">
        <v>13.648999999999999</v>
      </c>
      <c r="H11513">
        <v>2.4899999999999999E-2</v>
      </c>
      <c r="I11513">
        <v>2.0000000000000001E-4</v>
      </c>
      <c r="J11513">
        <v>2.2499999999999999E-2</v>
      </c>
      <c r="K11513">
        <v>0.63490000000000002</v>
      </c>
    </row>
    <row r="11514" spans="1:11" hidden="1">
      <c r="A11514" t="s">
        <v>664</v>
      </c>
      <c r="B11514" t="s">
        <v>663</v>
      </c>
      <c r="C11514">
        <v>182</v>
      </c>
      <c r="D11514" t="s">
        <v>88</v>
      </c>
      <c r="E11514">
        <v>1.0561</v>
      </c>
      <c r="F11514">
        <v>-1.7170000000000001</v>
      </c>
      <c r="G11514">
        <v>10.150700000000001</v>
      </c>
      <c r="H11514">
        <v>2.4899999999999999E-2</v>
      </c>
      <c r="I11514">
        <v>2.0000000000000001E-4</v>
      </c>
      <c r="J11514">
        <v>1.1599999999999999E-2</v>
      </c>
      <c r="K11514">
        <v>-4.6017999999999999</v>
      </c>
    </row>
    <row r="11515" spans="1:11" hidden="1">
      <c r="A11515" t="s">
        <v>664</v>
      </c>
      <c r="B11515" t="s">
        <v>663</v>
      </c>
      <c r="C11515">
        <v>182</v>
      </c>
      <c r="D11515" t="s">
        <v>88</v>
      </c>
      <c r="E11515">
        <v>1.4921</v>
      </c>
      <c r="F11515">
        <v>-1.7170000000000001</v>
      </c>
      <c r="G11515">
        <v>6.2032999999999996</v>
      </c>
      <c r="H11515">
        <v>2.4899999999999999E-2</v>
      </c>
      <c r="I11515">
        <v>2.0000000000000001E-4</v>
      </c>
      <c r="J11515">
        <v>6.9999999999999999E-4</v>
      </c>
      <c r="K11515">
        <v>-8.1668000000000003</v>
      </c>
    </row>
    <row r="11516" spans="1:11" hidden="1">
      <c r="A11516" t="s">
        <v>664</v>
      </c>
      <c r="B11516" t="s">
        <v>663</v>
      </c>
      <c r="C11516">
        <v>182</v>
      </c>
      <c r="D11516" t="s">
        <v>88</v>
      </c>
      <c r="E11516">
        <v>1.9279999999999999</v>
      </c>
      <c r="F11516">
        <v>-1.7170000000000001</v>
      </c>
      <c r="G11516">
        <v>2.2810999999999999</v>
      </c>
      <c r="H11516">
        <v>2.4899999999999999E-2</v>
      </c>
      <c r="I11516">
        <v>2.0000000000000001E-4</v>
      </c>
      <c r="J11516">
        <v>-1.0200000000000001E-2</v>
      </c>
      <c r="K11516">
        <v>-10.0115</v>
      </c>
    </row>
    <row r="11517" spans="1:11" hidden="1">
      <c r="A11517" t="s">
        <v>664</v>
      </c>
      <c r="B11517" t="s">
        <v>663</v>
      </c>
      <c r="C11517">
        <v>182</v>
      </c>
      <c r="D11517" t="s">
        <v>88</v>
      </c>
      <c r="E11517">
        <v>2.3639999999999999</v>
      </c>
      <c r="F11517">
        <v>-1.7170000000000001</v>
      </c>
      <c r="G11517">
        <v>-0.60150000000000003</v>
      </c>
      <c r="H11517">
        <v>2.4899999999999999E-2</v>
      </c>
      <c r="I11517">
        <v>2.0000000000000001E-4</v>
      </c>
      <c r="J11517">
        <v>-2.1000000000000001E-2</v>
      </c>
      <c r="K11517">
        <v>-10.320600000000001</v>
      </c>
    </row>
    <row r="11518" spans="1:11" hidden="1">
      <c r="A11518" t="s">
        <v>664</v>
      </c>
      <c r="B11518" t="s">
        <v>663</v>
      </c>
      <c r="C11518">
        <v>182</v>
      </c>
      <c r="D11518" t="s">
        <v>88</v>
      </c>
      <c r="E11518">
        <v>2.8</v>
      </c>
      <c r="F11518">
        <v>-1.7170000000000001</v>
      </c>
      <c r="G11518">
        <v>-1.9159999999999999</v>
      </c>
      <c r="H11518">
        <v>2.4899999999999999E-2</v>
      </c>
      <c r="I11518">
        <v>2.0000000000000001E-4</v>
      </c>
      <c r="J11518">
        <v>-3.1899999999999998E-2</v>
      </c>
      <c r="K11518">
        <v>-9.7149000000000001</v>
      </c>
    </row>
    <row r="11519" spans="1:11" hidden="1">
      <c r="A11519" t="s">
        <v>664</v>
      </c>
      <c r="B11519" t="s">
        <v>663</v>
      </c>
      <c r="C11519">
        <v>182</v>
      </c>
      <c r="D11519" t="s">
        <v>88</v>
      </c>
      <c r="E11519">
        <v>2.8</v>
      </c>
      <c r="F11519">
        <v>-0.99950000000000006</v>
      </c>
      <c r="G11519">
        <v>-7.5277000000000003</v>
      </c>
      <c r="H11519">
        <v>-0.27910000000000001</v>
      </c>
      <c r="I11519">
        <v>2.0000000000000001E-4</v>
      </c>
      <c r="J11519">
        <v>-0.40600000000000003</v>
      </c>
      <c r="K11519">
        <v>-9.7149000000000001</v>
      </c>
    </row>
    <row r="11520" spans="1:11" hidden="1">
      <c r="A11520" t="s">
        <v>664</v>
      </c>
      <c r="B11520" t="s">
        <v>663</v>
      </c>
      <c r="C11520">
        <v>182</v>
      </c>
      <c r="D11520" t="s">
        <v>88</v>
      </c>
      <c r="E11520">
        <v>3.2360000000000002</v>
      </c>
      <c r="F11520">
        <v>-0.99950000000000006</v>
      </c>
      <c r="G11520">
        <v>-8.0580999999999996</v>
      </c>
      <c r="H11520">
        <v>-0.27910000000000001</v>
      </c>
      <c r="I11520">
        <v>2.0000000000000001E-4</v>
      </c>
      <c r="J11520">
        <v>-0.2843</v>
      </c>
      <c r="K11520">
        <v>-6.3173000000000004</v>
      </c>
    </row>
    <row r="11521" spans="1:11" hidden="1">
      <c r="A11521" t="s">
        <v>664</v>
      </c>
      <c r="B11521" t="s">
        <v>663</v>
      </c>
      <c r="C11521">
        <v>182</v>
      </c>
      <c r="D11521" t="s">
        <v>88</v>
      </c>
      <c r="E11521">
        <v>3.6720000000000002</v>
      </c>
      <c r="F11521">
        <v>-0.99950000000000006</v>
      </c>
      <c r="G11521">
        <v>-8.5884</v>
      </c>
      <c r="H11521">
        <v>-0.27910000000000001</v>
      </c>
      <c r="I11521">
        <v>2.0000000000000001E-4</v>
      </c>
      <c r="J11521">
        <v>-0.16259999999999999</v>
      </c>
      <c r="K11521">
        <v>-2.6884999999999999</v>
      </c>
    </row>
    <row r="11522" spans="1:11" hidden="1">
      <c r="A11522" t="s">
        <v>664</v>
      </c>
      <c r="B11522" t="s">
        <v>663</v>
      </c>
      <c r="C11522">
        <v>182</v>
      </c>
      <c r="D11522" t="s">
        <v>88</v>
      </c>
      <c r="E11522">
        <v>4.1079999999999997</v>
      </c>
      <c r="F11522">
        <v>-0.99950000000000006</v>
      </c>
      <c r="G11522">
        <v>-9.1188000000000002</v>
      </c>
      <c r="H11522">
        <v>-0.27910000000000001</v>
      </c>
      <c r="I11522">
        <v>2.0000000000000001E-4</v>
      </c>
      <c r="J11522">
        <v>-4.0899999999999999E-2</v>
      </c>
      <c r="K11522">
        <v>1.1715</v>
      </c>
    </row>
    <row r="11523" spans="1:11" hidden="1">
      <c r="A11523" t="s">
        <v>664</v>
      </c>
      <c r="B11523" t="s">
        <v>663</v>
      </c>
      <c r="C11523">
        <v>182</v>
      </c>
      <c r="D11523" t="s">
        <v>88</v>
      </c>
      <c r="E11523">
        <v>4.5438999999999998</v>
      </c>
      <c r="F11523">
        <v>-0.99950000000000006</v>
      </c>
      <c r="G11523">
        <v>-9.6491000000000007</v>
      </c>
      <c r="H11523">
        <v>-0.27910000000000001</v>
      </c>
      <c r="I11523">
        <v>2.0000000000000001E-4</v>
      </c>
      <c r="J11523">
        <v>8.0799999999999997E-2</v>
      </c>
      <c r="K11523">
        <v>5.2626999999999997</v>
      </c>
    </row>
    <row r="11524" spans="1:11" hidden="1">
      <c r="A11524" t="s">
        <v>664</v>
      </c>
      <c r="B11524" t="s">
        <v>663</v>
      </c>
      <c r="C11524">
        <v>182</v>
      </c>
      <c r="D11524" t="s">
        <v>88</v>
      </c>
      <c r="E11524">
        <v>4.9798999999999998</v>
      </c>
      <c r="F11524">
        <v>-0.99950000000000006</v>
      </c>
      <c r="G11524">
        <v>-10.179399999999999</v>
      </c>
      <c r="H11524">
        <v>-0.27910000000000001</v>
      </c>
      <c r="I11524">
        <v>2.0000000000000001E-4</v>
      </c>
      <c r="J11524">
        <v>0.20250000000000001</v>
      </c>
      <c r="K11524">
        <v>9.5852000000000004</v>
      </c>
    </row>
    <row r="11525" spans="1:11" hidden="1">
      <c r="A11525" t="s">
        <v>664</v>
      </c>
      <c r="B11525" t="s">
        <v>663</v>
      </c>
      <c r="C11525">
        <v>182</v>
      </c>
      <c r="D11525" t="s">
        <v>88</v>
      </c>
      <c r="E11525">
        <v>5.4158999999999997</v>
      </c>
      <c r="F11525">
        <v>-0.99950000000000006</v>
      </c>
      <c r="G11525">
        <v>-10.7098</v>
      </c>
      <c r="H11525">
        <v>-0.27910000000000001</v>
      </c>
      <c r="I11525">
        <v>2.0000000000000001E-4</v>
      </c>
      <c r="J11525">
        <v>0.32419999999999999</v>
      </c>
      <c r="K11525">
        <v>14.1389</v>
      </c>
    </row>
    <row r="11526" spans="1:11" hidden="1">
      <c r="A11526" t="s">
        <v>664</v>
      </c>
      <c r="B11526" t="s">
        <v>663</v>
      </c>
      <c r="C11526">
        <v>182</v>
      </c>
      <c r="D11526" t="s">
        <v>89</v>
      </c>
      <c r="E11526">
        <v>0.18410000000000001</v>
      </c>
      <c r="F11526">
        <v>-1.4046000000000001</v>
      </c>
      <c r="G11526">
        <v>15.491899999999999</v>
      </c>
      <c r="H11526">
        <v>2.1399999999999999E-2</v>
      </c>
      <c r="I11526">
        <v>2.0000000000000001E-4</v>
      </c>
      <c r="J11526">
        <v>3.1199999999999999E-2</v>
      </c>
      <c r="K11526">
        <v>6.734</v>
      </c>
    </row>
    <row r="11527" spans="1:11" hidden="1">
      <c r="A11527" t="s">
        <v>664</v>
      </c>
      <c r="B11527" t="s">
        <v>663</v>
      </c>
      <c r="C11527">
        <v>182</v>
      </c>
      <c r="D11527" t="s">
        <v>89</v>
      </c>
      <c r="E11527">
        <v>0.62009999999999998</v>
      </c>
      <c r="F11527">
        <v>-1.4046000000000001</v>
      </c>
      <c r="G11527">
        <v>13.5153</v>
      </c>
      <c r="H11527">
        <v>2.1399999999999999E-2</v>
      </c>
      <c r="I11527">
        <v>2.0000000000000001E-4</v>
      </c>
      <c r="J11527">
        <v>2.1899999999999999E-2</v>
      </c>
      <c r="K11527">
        <v>0.35360000000000003</v>
      </c>
    </row>
    <row r="11528" spans="1:11" hidden="1">
      <c r="A11528" t="s">
        <v>664</v>
      </c>
      <c r="B11528" t="s">
        <v>663</v>
      </c>
      <c r="C11528">
        <v>182</v>
      </c>
      <c r="D11528" t="s">
        <v>89</v>
      </c>
      <c r="E11528">
        <v>1.0561</v>
      </c>
      <c r="F11528">
        <v>-1.4046000000000001</v>
      </c>
      <c r="G11528">
        <v>10.016999999999999</v>
      </c>
      <c r="H11528">
        <v>2.1399999999999999E-2</v>
      </c>
      <c r="I11528">
        <v>2.0000000000000001E-4</v>
      </c>
      <c r="J11528">
        <v>1.26E-2</v>
      </c>
      <c r="K11528">
        <v>-4.8247</v>
      </c>
    </row>
    <row r="11529" spans="1:11" hidden="1">
      <c r="A11529" t="s">
        <v>664</v>
      </c>
      <c r="B11529" t="s">
        <v>663</v>
      </c>
      <c r="C11529">
        <v>182</v>
      </c>
      <c r="D11529" t="s">
        <v>89</v>
      </c>
      <c r="E11529">
        <v>1.4921</v>
      </c>
      <c r="F11529">
        <v>-1.4046000000000001</v>
      </c>
      <c r="G11529">
        <v>6.0696000000000003</v>
      </c>
      <c r="H11529">
        <v>2.1399999999999999E-2</v>
      </c>
      <c r="I11529">
        <v>2.0000000000000001E-4</v>
      </c>
      <c r="J11529">
        <v>3.2000000000000002E-3</v>
      </c>
      <c r="K11529">
        <v>-8.3314000000000004</v>
      </c>
    </row>
    <row r="11530" spans="1:11" hidden="1">
      <c r="A11530" t="s">
        <v>664</v>
      </c>
      <c r="B11530" t="s">
        <v>663</v>
      </c>
      <c r="C11530">
        <v>182</v>
      </c>
      <c r="D11530" t="s">
        <v>89</v>
      </c>
      <c r="E11530">
        <v>1.9279999999999999</v>
      </c>
      <c r="F11530">
        <v>-1.4046000000000001</v>
      </c>
      <c r="G11530">
        <v>2.1474000000000002</v>
      </c>
      <c r="H11530">
        <v>2.1399999999999999E-2</v>
      </c>
      <c r="I11530">
        <v>2.0000000000000001E-4</v>
      </c>
      <c r="J11530">
        <v>-6.1000000000000004E-3</v>
      </c>
      <c r="K11530">
        <v>-10.117800000000001</v>
      </c>
    </row>
    <row r="11531" spans="1:11" hidden="1">
      <c r="A11531" t="s">
        <v>664</v>
      </c>
      <c r="B11531" t="s">
        <v>663</v>
      </c>
      <c r="C11531">
        <v>182</v>
      </c>
      <c r="D11531" t="s">
        <v>89</v>
      </c>
      <c r="E11531">
        <v>2.3639999999999999</v>
      </c>
      <c r="F11531">
        <v>-1.4046000000000001</v>
      </c>
      <c r="G11531">
        <v>-0.73519999999999996</v>
      </c>
      <c r="H11531">
        <v>2.1399999999999999E-2</v>
      </c>
      <c r="I11531">
        <v>2.0000000000000001E-4</v>
      </c>
      <c r="J11531">
        <v>-1.54E-2</v>
      </c>
      <c r="K11531">
        <v>-10.3687</v>
      </c>
    </row>
    <row r="11532" spans="1:11" hidden="1">
      <c r="A11532" t="s">
        <v>664</v>
      </c>
      <c r="B11532" t="s">
        <v>663</v>
      </c>
      <c r="C11532">
        <v>182</v>
      </c>
      <c r="D11532" t="s">
        <v>89</v>
      </c>
      <c r="E11532">
        <v>2.8</v>
      </c>
      <c r="F11532">
        <v>-1.4046000000000001</v>
      </c>
      <c r="G11532">
        <v>-2.0497000000000001</v>
      </c>
      <c r="H11532">
        <v>2.1399999999999999E-2</v>
      </c>
      <c r="I11532">
        <v>2.0000000000000001E-4</v>
      </c>
      <c r="J11532">
        <v>-2.47E-2</v>
      </c>
      <c r="K11532">
        <v>-9.7045999999999992</v>
      </c>
    </row>
    <row r="11533" spans="1:11" hidden="1">
      <c r="A11533" t="s">
        <v>664</v>
      </c>
      <c r="B11533" t="s">
        <v>663</v>
      </c>
      <c r="C11533">
        <v>182</v>
      </c>
      <c r="D11533" t="s">
        <v>89</v>
      </c>
      <c r="E11533">
        <v>2.8</v>
      </c>
      <c r="F11533">
        <v>1.5599999999999999E-2</v>
      </c>
      <c r="G11533">
        <v>-7.6615000000000002</v>
      </c>
      <c r="H11533">
        <v>0.1086</v>
      </c>
      <c r="I11533">
        <v>2.0000000000000001E-4</v>
      </c>
      <c r="J11533">
        <v>0.14499999999999999</v>
      </c>
      <c r="K11533">
        <v>-9.7045999999999992</v>
      </c>
    </row>
    <row r="11534" spans="1:11" hidden="1">
      <c r="A11534" t="s">
        <v>664</v>
      </c>
      <c r="B11534" t="s">
        <v>663</v>
      </c>
      <c r="C11534">
        <v>182</v>
      </c>
      <c r="D11534" t="s">
        <v>89</v>
      </c>
      <c r="E11534">
        <v>3.2360000000000002</v>
      </c>
      <c r="F11534">
        <v>1.5599999999999999E-2</v>
      </c>
      <c r="G11534">
        <v>-8.1918000000000006</v>
      </c>
      <c r="H11534">
        <v>0.1086</v>
      </c>
      <c r="I11534">
        <v>2.0000000000000001E-4</v>
      </c>
      <c r="J11534">
        <v>9.7600000000000006E-2</v>
      </c>
      <c r="K11534">
        <v>-6.2487000000000004</v>
      </c>
    </row>
    <row r="11535" spans="1:11" hidden="1">
      <c r="A11535" t="s">
        <v>664</v>
      </c>
      <c r="B11535" t="s">
        <v>663</v>
      </c>
      <c r="C11535">
        <v>182</v>
      </c>
      <c r="D11535" t="s">
        <v>89</v>
      </c>
      <c r="E11535">
        <v>3.6720000000000002</v>
      </c>
      <c r="F11535">
        <v>1.5599999999999999E-2</v>
      </c>
      <c r="G11535">
        <v>-8.7220999999999993</v>
      </c>
      <c r="H11535">
        <v>0.1086</v>
      </c>
      <c r="I11535">
        <v>2.0000000000000001E-4</v>
      </c>
      <c r="J11535">
        <v>5.0299999999999997E-2</v>
      </c>
      <c r="K11535">
        <v>-2.5617000000000001</v>
      </c>
    </row>
    <row r="11536" spans="1:11" hidden="1">
      <c r="A11536" t="s">
        <v>664</v>
      </c>
      <c r="B11536" t="s">
        <v>663</v>
      </c>
      <c r="C11536">
        <v>182</v>
      </c>
      <c r="D11536" t="s">
        <v>89</v>
      </c>
      <c r="E11536">
        <v>4.1079999999999997</v>
      </c>
      <c r="F11536">
        <v>1.5599999999999999E-2</v>
      </c>
      <c r="G11536">
        <v>-9.2524999999999995</v>
      </c>
      <c r="H11536">
        <v>0.1086</v>
      </c>
      <c r="I11536">
        <v>2.0000000000000001E-4</v>
      </c>
      <c r="J11536">
        <v>3.0000000000000001E-3</v>
      </c>
      <c r="K11536">
        <v>1.3567</v>
      </c>
    </row>
    <row r="11537" spans="1:11" hidden="1">
      <c r="A11537" t="s">
        <v>664</v>
      </c>
      <c r="B11537" t="s">
        <v>663</v>
      </c>
      <c r="C11537">
        <v>182</v>
      </c>
      <c r="D11537" t="s">
        <v>89</v>
      </c>
      <c r="E11537">
        <v>4.5438999999999998</v>
      </c>
      <c r="F11537">
        <v>1.5599999999999999E-2</v>
      </c>
      <c r="G11537">
        <v>-9.7827999999999999</v>
      </c>
      <c r="H11537">
        <v>0.1086</v>
      </c>
      <c r="I11537">
        <v>2.0000000000000001E-4</v>
      </c>
      <c r="J11537">
        <v>-4.4400000000000002E-2</v>
      </c>
      <c r="K11537">
        <v>5.5061999999999998</v>
      </c>
    </row>
    <row r="11538" spans="1:11" hidden="1">
      <c r="A11538" t="s">
        <v>664</v>
      </c>
      <c r="B11538" t="s">
        <v>663</v>
      </c>
      <c r="C11538">
        <v>182</v>
      </c>
      <c r="D11538" t="s">
        <v>89</v>
      </c>
      <c r="E11538">
        <v>4.9798999999999998</v>
      </c>
      <c r="F11538">
        <v>1.5599999999999999E-2</v>
      </c>
      <c r="G11538">
        <v>-10.3132</v>
      </c>
      <c r="H11538">
        <v>0.1086</v>
      </c>
      <c r="I11538">
        <v>2.0000000000000001E-4</v>
      </c>
      <c r="J11538">
        <v>-9.1700000000000004E-2</v>
      </c>
      <c r="K11538">
        <v>9.8870000000000005</v>
      </c>
    </row>
    <row r="11539" spans="1:11" hidden="1">
      <c r="A11539" t="s">
        <v>664</v>
      </c>
      <c r="B11539" t="s">
        <v>663</v>
      </c>
      <c r="C11539">
        <v>182</v>
      </c>
      <c r="D11539" t="s">
        <v>89</v>
      </c>
      <c r="E11539">
        <v>5.4158999999999997</v>
      </c>
      <c r="F11539">
        <v>1.5599999999999999E-2</v>
      </c>
      <c r="G11539">
        <v>-10.843500000000001</v>
      </c>
      <c r="H11539">
        <v>0.1086</v>
      </c>
      <c r="I11539">
        <v>2.0000000000000001E-4</v>
      </c>
      <c r="J11539">
        <v>-0.13900000000000001</v>
      </c>
      <c r="K11539">
        <v>14.498900000000001</v>
      </c>
    </row>
    <row r="11540" spans="1:11" hidden="1">
      <c r="A11540" t="s">
        <v>664</v>
      </c>
      <c r="B11540" t="s">
        <v>663</v>
      </c>
      <c r="C11540">
        <v>182</v>
      </c>
      <c r="D11540" t="s">
        <v>90</v>
      </c>
      <c r="E11540">
        <v>0.18410000000000001</v>
      </c>
      <c r="F11540">
        <v>-0.98329999999999995</v>
      </c>
      <c r="G11540">
        <v>9.3552999999999997</v>
      </c>
      <c r="H11540">
        <v>1.44E-2</v>
      </c>
      <c r="I11540">
        <v>1E-4</v>
      </c>
      <c r="J11540">
        <v>1.9699999999999999E-2</v>
      </c>
      <c r="K11540">
        <v>4.1932</v>
      </c>
    </row>
    <row r="11541" spans="1:11" hidden="1">
      <c r="A11541" t="s">
        <v>664</v>
      </c>
      <c r="B11541" t="s">
        <v>663</v>
      </c>
      <c r="C11541">
        <v>182</v>
      </c>
      <c r="D11541" t="s">
        <v>90</v>
      </c>
      <c r="E11541">
        <v>0.62009999999999998</v>
      </c>
      <c r="F11541">
        <v>-0.98329999999999995</v>
      </c>
      <c r="G11541">
        <v>8.1693999999999996</v>
      </c>
      <c r="H11541">
        <v>1.44E-2</v>
      </c>
      <c r="I11541">
        <v>1E-4</v>
      </c>
      <c r="J11541">
        <v>1.34E-2</v>
      </c>
      <c r="K11541">
        <v>0.3387</v>
      </c>
    </row>
    <row r="11542" spans="1:11" hidden="1">
      <c r="A11542" t="s">
        <v>664</v>
      </c>
      <c r="B11542" t="s">
        <v>663</v>
      </c>
      <c r="C11542">
        <v>182</v>
      </c>
      <c r="D11542" t="s">
        <v>90</v>
      </c>
      <c r="E11542">
        <v>1.0561</v>
      </c>
      <c r="F11542">
        <v>-0.98329999999999995</v>
      </c>
      <c r="G11542">
        <v>6.0702999999999996</v>
      </c>
      <c r="H11542">
        <v>1.44E-2</v>
      </c>
      <c r="I11542">
        <v>1E-4</v>
      </c>
      <c r="J11542">
        <v>7.1000000000000004E-3</v>
      </c>
      <c r="K11542">
        <v>-2.7945000000000002</v>
      </c>
    </row>
    <row r="11543" spans="1:11" hidden="1">
      <c r="A11543" t="s">
        <v>664</v>
      </c>
      <c r="B11543" t="s">
        <v>663</v>
      </c>
      <c r="C11543">
        <v>182</v>
      </c>
      <c r="D11543" t="s">
        <v>90</v>
      </c>
      <c r="E11543">
        <v>1.4921</v>
      </c>
      <c r="F11543">
        <v>-0.98329999999999995</v>
      </c>
      <c r="G11543">
        <v>3.7019000000000002</v>
      </c>
      <c r="H11543">
        <v>1.44E-2</v>
      </c>
      <c r="I11543">
        <v>1E-4</v>
      </c>
      <c r="J11543">
        <v>8.0000000000000004E-4</v>
      </c>
      <c r="K11543">
        <v>-4.9248000000000003</v>
      </c>
    </row>
    <row r="11544" spans="1:11" hidden="1">
      <c r="A11544" t="s">
        <v>664</v>
      </c>
      <c r="B11544" t="s">
        <v>663</v>
      </c>
      <c r="C11544">
        <v>182</v>
      </c>
      <c r="D11544" t="s">
        <v>90</v>
      </c>
      <c r="E11544">
        <v>1.9279999999999999</v>
      </c>
      <c r="F11544">
        <v>-0.98329999999999995</v>
      </c>
      <c r="G11544">
        <v>1.3486</v>
      </c>
      <c r="H11544">
        <v>1.44E-2</v>
      </c>
      <c r="I11544">
        <v>1E-4</v>
      </c>
      <c r="J11544">
        <v>-5.4999999999999997E-3</v>
      </c>
      <c r="K11544">
        <v>-6.0228000000000002</v>
      </c>
    </row>
    <row r="11545" spans="1:11" hidden="1">
      <c r="A11545" t="s">
        <v>664</v>
      </c>
      <c r="B11545" t="s">
        <v>663</v>
      </c>
      <c r="C11545">
        <v>182</v>
      </c>
      <c r="D11545" t="s">
        <v>90</v>
      </c>
      <c r="E11545">
        <v>2.3639999999999999</v>
      </c>
      <c r="F11545">
        <v>-0.98329999999999995</v>
      </c>
      <c r="G11545">
        <v>-0.38100000000000001</v>
      </c>
      <c r="H11545">
        <v>1.44E-2</v>
      </c>
      <c r="I11545">
        <v>1E-4</v>
      </c>
      <c r="J11545">
        <v>-1.18E-2</v>
      </c>
      <c r="K11545">
        <v>-6.1996000000000002</v>
      </c>
    </row>
    <row r="11546" spans="1:11" hidden="1">
      <c r="A11546" t="s">
        <v>664</v>
      </c>
      <c r="B11546" t="s">
        <v>663</v>
      </c>
      <c r="C11546">
        <v>182</v>
      </c>
      <c r="D11546" t="s">
        <v>90</v>
      </c>
      <c r="E11546">
        <v>2.8</v>
      </c>
      <c r="F11546">
        <v>-0.98329999999999995</v>
      </c>
      <c r="G11546">
        <v>-1.1696</v>
      </c>
      <c r="H11546">
        <v>1.44E-2</v>
      </c>
      <c r="I11546">
        <v>1E-4</v>
      </c>
      <c r="J11546">
        <v>-1.8100000000000002E-2</v>
      </c>
      <c r="K11546">
        <v>-5.8273999999999999</v>
      </c>
    </row>
    <row r="11547" spans="1:11" hidden="1">
      <c r="A11547" t="s">
        <v>664</v>
      </c>
      <c r="B11547" t="s">
        <v>663</v>
      </c>
      <c r="C11547">
        <v>182</v>
      </c>
      <c r="D11547" t="s">
        <v>90</v>
      </c>
      <c r="E11547">
        <v>2.8</v>
      </c>
      <c r="F11547">
        <v>-0.44740000000000002</v>
      </c>
      <c r="G11547">
        <v>-4.5366999999999997</v>
      </c>
      <c r="H11547">
        <v>-0.10929999999999999</v>
      </c>
      <c r="I11547">
        <v>1E-4</v>
      </c>
      <c r="J11547">
        <v>-0.16089999999999999</v>
      </c>
      <c r="K11547">
        <v>-5.8273999999999999</v>
      </c>
    </row>
    <row r="11548" spans="1:11" hidden="1">
      <c r="A11548" t="s">
        <v>664</v>
      </c>
      <c r="B11548" t="s">
        <v>663</v>
      </c>
      <c r="C11548">
        <v>182</v>
      </c>
      <c r="D11548" t="s">
        <v>90</v>
      </c>
      <c r="E11548">
        <v>3.2360000000000002</v>
      </c>
      <c r="F11548">
        <v>-0.44740000000000002</v>
      </c>
      <c r="G11548">
        <v>-4.8548999999999998</v>
      </c>
      <c r="H11548">
        <v>-0.10929999999999999</v>
      </c>
      <c r="I11548">
        <v>1E-4</v>
      </c>
      <c r="J11548">
        <v>-0.1133</v>
      </c>
      <c r="K11548">
        <v>-3.7801</v>
      </c>
    </row>
    <row r="11549" spans="1:11" hidden="1">
      <c r="A11549" t="s">
        <v>664</v>
      </c>
      <c r="B11549" t="s">
        <v>663</v>
      </c>
      <c r="C11549">
        <v>182</v>
      </c>
      <c r="D11549" t="s">
        <v>90</v>
      </c>
      <c r="E11549">
        <v>3.6720000000000002</v>
      </c>
      <c r="F11549">
        <v>-0.44740000000000002</v>
      </c>
      <c r="G11549">
        <v>-5.1730999999999998</v>
      </c>
      <c r="H11549">
        <v>-0.10929999999999999</v>
      </c>
      <c r="I11549">
        <v>1E-4</v>
      </c>
      <c r="J11549">
        <v>-6.5600000000000006E-2</v>
      </c>
      <c r="K11549">
        <v>-1.5941000000000001</v>
      </c>
    </row>
    <row r="11550" spans="1:11" hidden="1">
      <c r="A11550" t="s">
        <v>664</v>
      </c>
      <c r="B11550" t="s">
        <v>663</v>
      </c>
      <c r="C11550">
        <v>182</v>
      </c>
      <c r="D11550" t="s">
        <v>90</v>
      </c>
      <c r="E11550">
        <v>4.1079999999999997</v>
      </c>
      <c r="F11550">
        <v>-0.44740000000000002</v>
      </c>
      <c r="G11550">
        <v>-5.4912999999999998</v>
      </c>
      <c r="H11550">
        <v>-0.10929999999999999</v>
      </c>
      <c r="I11550">
        <v>1E-4</v>
      </c>
      <c r="J11550">
        <v>-1.7999999999999999E-2</v>
      </c>
      <c r="K11550">
        <v>0.73070000000000002</v>
      </c>
    </row>
    <row r="11551" spans="1:11" hidden="1">
      <c r="A11551" t="s">
        <v>664</v>
      </c>
      <c r="B11551" t="s">
        <v>663</v>
      </c>
      <c r="C11551">
        <v>182</v>
      </c>
      <c r="D11551" t="s">
        <v>90</v>
      </c>
      <c r="E11551">
        <v>4.5438999999999998</v>
      </c>
      <c r="F11551">
        <v>-0.44740000000000002</v>
      </c>
      <c r="G11551">
        <v>-5.8094999999999999</v>
      </c>
      <c r="H11551">
        <v>-0.10929999999999999</v>
      </c>
      <c r="I11551">
        <v>1E-4</v>
      </c>
      <c r="J11551">
        <v>2.9700000000000001E-2</v>
      </c>
      <c r="K11551">
        <v>3.1941999999999999</v>
      </c>
    </row>
    <row r="11552" spans="1:11" hidden="1">
      <c r="A11552" t="s">
        <v>664</v>
      </c>
      <c r="B11552" t="s">
        <v>663</v>
      </c>
      <c r="C11552">
        <v>182</v>
      </c>
      <c r="D11552" t="s">
        <v>90</v>
      </c>
      <c r="E11552">
        <v>4.9798999999999998</v>
      </c>
      <c r="F11552">
        <v>-0.44740000000000002</v>
      </c>
      <c r="G11552">
        <v>-6.1276999999999999</v>
      </c>
      <c r="H11552">
        <v>-0.10929999999999999</v>
      </c>
      <c r="I11552">
        <v>1E-4</v>
      </c>
      <c r="J11552">
        <v>7.7399999999999997E-2</v>
      </c>
      <c r="K11552">
        <v>5.7964000000000002</v>
      </c>
    </row>
    <row r="11553" spans="1:11" hidden="1">
      <c r="A11553" t="s">
        <v>664</v>
      </c>
      <c r="B11553" t="s">
        <v>663</v>
      </c>
      <c r="C11553">
        <v>182</v>
      </c>
      <c r="D11553" t="s">
        <v>90</v>
      </c>
      <c r="E11553">
        <v>5.4158999999999997</v>
      </c>
      <c r="F11553">
        <v>-0.44740000000000002</v>
      </c>
      <c r="G11553">
        <v>-6.4459</v>
      </c>
      <c r="H11553">
        <v>-0.10929999999999999</v>
      </c>
      <c r="I11553">
        <v>1E-4</v>
      </c>
      <c r="J11553">
        <v>0.125</v>
      </c>
      <c r="K11553">
        <v>8.5373000000000001</v>
      </c>
    </row>
    <row r="11554" spans="1:11" hidden="1">
      <c r="A11554" t="s">
        <v>664</v>
      </c>
      <c r="B11554" t="s">
        <v>663</v>
      </c>
      <c r="C11554">
        <v>182</v>
      </c>
      <c r="D11554" t="s">
        <v>91</v>
      </c>
      <c r="E11554">
        <v>0.18410000000000001</v>
      </c>
      <c r="F11554">
        <v>-0.98329999999999995</v>
      </c>
      <c r="G11554">
        <v>9.3552999999999997</v>
      </c>
      <c r="H11554">
        <v>1.44E-2</v>
      </c>
      <c r="I11554">
        <v>1E-4</v>
      </c>
      <c r="J11554">
        <v>1.9699999999999999E-2</v>
      </c>
      <c r="K11554">
        <v>4.1932</v>
      </c>
    </row>
    <row r="11555" spans="1:11" hidden="1">
      <c r="A11555" t="s">
        <v>664</v>
      </c>
      <c r="B11555" t="s">
        <v>663</v>
      </c>
      <c r="C11555">
        <v>182</v>
      </c>
      <c r="D11555" t="s">
        <v>91</v>
      </c>
      <c r="E11555">
        <v>0.62009999999999998</v>
      </c>
      <c r="F11555">
        <v>-0.98329999999999995</v>
      </c>
      <c r="G11555">
        <v>8.1693999999999996</v>
      </c>
      <c r="H11555">
        <v>1.44E-2</v>
      </c>
      <c r="I11555">
        <v>1E-4</v>
      </c>
      <c r="J11555">
        <v>1.34E-2</v>
      </c>
      <c r="K11555">
        <v>0.3387</v>
      </c>
    </row>
    <row r="11556" spans="1:11" hidden="1">
      <c r="A11556" t="s">
        <v>664</v>
      </c>
      <c r="B11556" t="s">
        <v>663</v>
      </c>
      <c r="C11556">
        <v>182</v>
      </c>
      <c r="D11556" t="s">
        <v>91</v>
      </c>
      <c r="E11556">
        <v>1.0561</v>
      </c>
      <c r="F11556">
        <v>-0.98329999999999995</v>
      </c>
      <c r="G11556">
        <v>6.0702999999999996</v>
      </c>
      <c r="H11556">
        <v>1.44E-2</v>
      </c>
      <c r="I11556">
        <v>1E-4</v>
      </c>
      <c r="J11556">
        <v>7.1000000000000004E-3</v>
      </c>
      <c r="K11556">
        <v>-2.7945000000000002</v>
      </c>
    </row>
    <row r="11557" spans="1:11" hidden="1">
      <c r="A11557" t="s">
        <v>664</v>
      </c>
      <c r="B11557" t="s">
        <v>663</v>
      </c>
      <c r="C11557">
        <v>182</v>
      </c>
      <c r="D11557" t="s">
        <v>91</v>
      </c>
      <c r="E11557">
        <v>1.4921</v>
      </c>
      <c r="F11557">
        <v>-0.98329999999999995</v>
      </c>
      <c r="G11557">
        <v>3.7019000000000002</v>
      </c>
      <c r="H11557">
        <v>1.44E-2</v>
      </c>
      <c r="I11557">
        <v>1E-4</v>
      </c>
      <c r="J11557">
        <v>8.0000000000000004E-4</v>
      </c>
      <c r="K11557">
        <v>-4.9248000000000003</v>
      </c>
    </row>
    <row r="11558" spans="1:11" hidden="1">
      <c r="A11558" t="s">
        <v>664</v>
      </c>
      <c r="B11558" t="s">
        <v>663</v>
      </c>
      <c r="C11558">
        <v>182</v>
      </c>
      <c r="D11558" t="s">
        <v>91</v>
      </c>
      <c r="E11558">
        <v>1.9279999999999999</v>
      </c>
      <c r="F11558">
        <v>-0.98329999999999995</v>
      </c>
      <c r="G11558">
        <v>1.3486</v>
      </c>
      <c r="H11558">
        <v>1.44E-2</v>
      </c>
      <c r="I11558">
        <v>1E-4</v>
      </c>
      <c r="J11558">
        <v>-5.4999999999999997E-3</v>
      </c>
      <c r="K11558">
        <v>-6.0228000000000002</v>
      </c>
    </row>
    <row r="11559" spans="1:11" hidden="1">
      <c r="A11559" t="s">
        <v>664</v>
      </c>
      <c r="B11559" t="s">
        <v>663</v>
      </c>
      <c r="C11559">
        <v>182</v>
      </c>
      <c r="D11559" t="s">
        <v>91</v>
      </c>
      <c r="E11559">
        <v>2.3639999999999999</v>
      </c>
      <c r="F11559">
        <v>-0.98329999999999995</v>
      </c>
      <c r="G11559">
        <v>-0.38100000000000001</v>
      </c>
      <c r="H11559">
        <v>1.44E-2</v>
      </c>
      <c r="I11559">
        <v>1E-4</v>
      </c>
      <c r="J11559">
        <v>-1.18E-2</v>
      </c>
      <c r="K11559">
        <v>-6.1996000000000002</v>
      </c>
    </row>
    <row r="11560" spans="1:11" hidden="1">
      <c r="A11560" t="s">
        <v>664</v>
      </c>
      <c r="B11560" t="s">
        <v>663</v>
      </c>
      <c r="C11560">
        <v>182</v>
      </c>
      <c r="D11560" t="s">
        <v>91</v>
      </c>
      <c r="E11560">
        <v>2.8</v>
      </c>
      <c r="F11560">
        <v>-0.98329999999999995</v>
      </c>
      <c r="G11560">
        <v>-1.1696</v>
      </c>
      <c r="H11560">
        <v>1.44E-2</v>
      </c>
      <c r="I11560">
        <v>1E-4</v>
      </c>
      <c r="J11560">
        <v>-1.8100000000000002E-2</v>
      </c>
      <c r="K11560">
        <v>-5.8273999999999999</v>
      </c>
    </row>
    <row r="11561" spans="1:11" hidden="1">
      <c r="A11561" t="s">
        <v>664</v>
      </c>
      <c r="B11561" t="s">
        <v>663</v>
      </c>
      <c r="C11561">
        <v>182</v>
      </c>
      <c r="D11561" t="s">
        <v>91</v>
      </c>
      <c r="E11561">
        <v>2.8</v>
      </c>
      <c r="F11561">
        <v>-0.44740000000000002</v>
      </c>
      <c r="G11561">
        <v>-4.5366999999999997</v>
      </c>
      <c r="H11561">
        <v>-0.10929999999999999</v>
      </c>
      <c r="I11561">
        <v>1E-4</v>
      </c>
      <c r="J11561">
        <v>-0.16089999999999999</v>
      </c>
      <c r="K11561">
        <v>-5.8273999999999999</v>
      </c>
    </row>
    <row r="11562" spans="1:11" hidden="1">
      <c r="A11562" t="s">
        <v>664</v>
      </c>
      <c r="B11562" t="s">
        <v>663</v>
      </c>
      <c r="C11562">
        <v>182</v>
      </c>
      <c r="D11562" t="s">
        <v>91</v>
      </c>
      <c r="E11562">
        <v>3.2360000000000002</v>
      </c>
      <c r="F11562">
        <v>-0.44740000000000002</v>
      </c>
      <c r="G11562">
        <v>-4.8548999999999998</v>
      </c>
      <c r="H11562">
        <v>-0.10929999999999999</v>
      </c>
      <c r="I11562">
        <v>1E-4</v>
      </c>
      <c r="J11562">
        <v>-0.1133</v>
      </c>
      <c r="K11562">
        <v>-3.7801</v>
      </c>
    </row>
    <row r="11563" spans="1:11" hidden="1">
      <c r="A11563" t="s">
        <v>664</v>
      </c>
      <c r="B11563" t="s">
        <v>663</v>
      </c>
      <c r="C11563">
        <v>182</v>
      </c>
      <c r="D11563" t="s">
        <v>91</v>
      </c>
      <c r="E11563">
        <v>3.6720000000000002</v>
      </c>
      <c r="F11563">
        <v>-0.44740000000000002</v>
      </c>
      <c r="G11563">
        <v>-5.1730999999999998</v>
      </c>
      <c r="H11563">
        <v>-0.10929999999999999</v>
      </c>
      <c r="I11563">
        <v>1E-4</v>
      </c>
      <c r="J11563">
        <v>-6.5600000000000006E-2</v>
      </c>
      <c r="K11563">
        <v>-1.5941000000000001</v>
      </c>
    </row>
    <row r="11564" spans="1:11" hidden="1">
      <c r="A11564" t="s">
        <v>664</v>
      </c>
      <c r="B11564" t="s">
        <v>663</v>
      </c>
      <c r="C11564">
        <v>182</v>
      </c>
      <c r="D11564" t="s">
        <v>91</v>
      </c>
      <c r="E11564">
        <v>4.1079999999999997</v>
      </c>
      <c r="F11564">
        <v>-0.44740000000000002</v>
      </c>
      <c r="G11564">
        <v>-5.4912999999999998</v>
      </c>
      <c r="H11564">
        <v>-0.10929999999999999</v>
      </c>
      <c r="I11564">
        <v>1E-4</v>
      </c>
      <c r="J11564">
        <v>-1.7999999999999999E-2</v>
      </c>
      <c r="K11564">
        <v>0.73070000000000002</v>
      </c>
    </row>
    <row r="11565" spans="1:11" hidden="1">
      <c r="A11565" t="s">
        <v>664</v>
      </c>
      <c r="B11565" t="s">
        <v>663</v>
      </c>
      <c r="C11565">
        <v>182</v>
      </c>
      <c r="D11565" t="s">
        <v>91</v>
      </c>
      <c r="E11565">
        <v>4.5438999999999998</v>
      </c>
      <c r="F11565">
        <v>-0.44740000000000002</v>
      </c>
      <c r="G11565">
        <v>-5.8094999999999999</v>
      </c>
      <c r="H11565">
        <v>-0.10929999999999999</v>
      </c>
      <c r="I11565">
        <v>1E-4</v>
      </c>
      <c r="J11565">
        <v>2.9700000000000001E-2</v>
      </c>
      <c r="K11565">
        <v>3.1941999999999999</v>
      </c>
    </row>
    <row r="11566" spans="1:11" hidden="1">
      <c r="A11566" t="s">
        <v>664</v>
      </c>
      <c r="B11566" t="s">
        <v>663</v>
      </c>
      <c r="C11566">
        <v>182</v>
      </c>
      <c r="D11566" t="s">
        <v>91</v>
      </c>
      <c r="E11566">
        <v>4.9798999999999998</v>
      </c>
      <c r="F11566">
        <v>-0.44740000000000002</v>
      </c>
      <c r="G11566">
        <v>-6.1276999999999999</v>
      </c>
      <c r="H11566">
        <v>-0.10929999999999999</v>
      </c>
      <c r="I11566">
        <v>1E-4</v>
      </c>
      <c r="J11566">
        <v>7.7399999999999997E-2</v>
      </c>
      <c r="K11566">
        <v>5.7964000000000002</v>
      </c>
    </row>
    <row r="11567" spans="1:11" hidden="1">
      <c r="A11567" t="s">
        <v>664</v>
      </c>
      <c r="B11567" t="s">
        <v>663</v>
      </c>
      <c r="C11567">
        <v>182</v>
      </c>
      <c r="D11567" t="s">
        <v>91</v>
      </c>
      <c r="E11567">
        <v>5.4158999999999997</v>
      </c>
      <c r="F11567">
        <v>-0.44740000000000002</v>
      </c>
      <c r="G11567">
        <v>-6.4459</v>
      </c>
      <c r="H11567">
        <v>-0.10929999999999999</v>
      </c>
      <c r="I11567">
        <v>1E-4</v>
      </c>
      <c r="J11567">
        <v>0.125</v>
      </c>
      <c r="K11567">
        <v>8.5373000000000001</v>
      </c>
    </row>
    <row r="11568" spans="1:11" hidden="1">
      <c r="A11568" t="s">
        <v>664</v>
      </c>
      <c r="B11568" t="s">
        <v>663</v>
      </c>
      <c r="C11568">
        <v>182</v>
      </c>
      <c r="D11568" t="s">
        <v>92</v>
      </c>
      <c r="E11568">
        <v>0.18410000000000001</v>
      </c>
      <c r="F11568">
        <v>-0.88959999999999995</v>
      </c>
      <c r="G11568">
        <v>9.3152000000000008</v>
      </c>
      <c r="H11568">
        <v>1.34E-2</v>
      </c>
      <c r="I11568">
        <v>1E-4</v>
      </c>
      <c r="J11568">
        <v>1.9E-2</v>
      </c>
      <c r="K11568">
        <v>4.0913000000000004</v>
      </c>
    </row>
    <row r="11569" spans="1:11" hidden="1">
      <c r="A11569" t="s">
        <v>664</v>
      </c>
      <c r="B11569" t="s">
        <v>663</v>
      </c>
      <c r="C11569">
        <v>182</v>
      </c>
      <c r="D11569" t="s">
        <v>92</v>
      </c>
      <c r="E11569">
        <v>0.62009999999999998</v>
      </c>
      <c r="F11569">
        <v>-0.88959999999999995</v>
      </c>
      <c r="G11569">
        <v>8.1293000000000006</v>
      </c>
      <c r="H11569">
        <v>1.34E-2</v>
      </c>
      <c r="I11569">
        <v>1E-4</v>
      </c>
      <c r="J11569">
        <v>1.32E-2</v>
      </c>
      <c r="K11569">
        <v>0.25440000000000002</v>
      </c>
    </row>
    <row r="11570" spans="1:11" hidden="1">
      <c r="A11570" t="s">
        <v>664</v>
      </c>
      <c r="B11570" t="s">
        <v>663</v>
      </c>
      <c r="C11570">
        <v>182</v>
      </c>
      <c r="D11570" t="s">
        <v>92</v>
      </c>
      <c r="E11570">
        <v>1.0561</v>
      </c>
      <c r="F11570">
        <v>-0.88959999999999995</v>
      </c>
      <c r="G11570">
        <v>6.0301999999999998</v>
      </c>
      <c r="H11570">
        <v>1.34E-2</v>
      </c>
      <c r="I11570">
        <v>1E-4</v>
      </c>
      <c r="J11570">
        <v>7.4000000000000003E-3</v>
      </c>
      <c r="K11570">
        <v>-2.8614000000000002</v>
      </c>
    </row>
    <row r="11571" spans="1:11" hidden="1">
      <c r="A11571" t="s">
        <v>664</v>
      </c>
      <c r="B11571" t="s">
        <v>663</v>
      </c>
      <c r="C11571">
        <v>182</v>
      </c>
      <c r="D11571" t="s">
        <v>92</v>
      </c>
      <c r="E11571">
        <v>1.4921</v>
      </c>
      <c r="F11571">
        <v>-0.88959999999999995</v>
      </c>
      <c r="G11571">
        <v>3.6617999999999999</v>
      </c>
      <c r="H11571">
        <v>1.34E-2</v>
      </c>
      <c r="I11571">
        <v>1E-4</v>
      </c>
      <c r="J11571">
        <v>1.6000000000000001E-3</v>
      </c>
      <c r="K11571">
        <v>-4.9741999999999997</v>
      </c>
    </row>
    <row r="11572" spans="1:11" hidden="1">
      <c r="A11572" t="s">
        <v>664</v>
      </c>
      <c r="B11572" t="s">
        <v>663</v>
      </c>
      <c r="C11572">
        <v>182</v>
      </c>
      <c r="D11572" t="s">
        <v>92</v>
      </c>
      <c r="E11572">
        <v>1.9279999999999999</v>
      </c>
      <c r="F11572">
        <v>-0.88959999999999995</v>
      </c>
      <c r="G11572">
        <v>1.3085</v>
      </c>
      <c r="H11572">
        <v>1.34E-2</v>
      </c>
      <c r="I11572">
        <v>1E-4</v>
      </c>
      <c r="J11572">
        <v>-4.3E-3</v>
      </c>
      <c r="K11572">
        <v>-6.0547000000000004</v>
      </c>
    </row>
    <row r="11573" spans="1:11" hidden="1">
      <c r="A11573" t="s">
        <v>664</v>
      </c>
      <c r="B11573" t="s">
        <v>663</v>
      </c>
      <c r="C11573">
        <v>182</v>
      </c>
      <c r="D11573" t="s">
        <v>92</v>
      </c>
      <c r="E11573">
        <v>2.3639999999999999</v>
      </c>
      <c r="F11573">
        <v>-0.88959999999999995</v>
      </c>
      <c r="G11573">
        <v>-0.42109999999999997</v>
      </c>
      <c r="H11573">
        <v>1.34E-2</v>
      </c>
      <c r="I11573">
        <v>1E-4</v>
      </c>
      <c r="J11573">
        <v>-1.01E-2</v>
      </c>
      <c r="K11573">
        <v>-6.2140000000000004</v>
      </c>
    </row>
    <row r="11574" spans="1:11" hidden="1">
      <c r="A11574" t="s">
        <v>664</v>
      </c>
      <c r="B11574" t="s">
        <v>663</v>
      </c>
      <c r="C11574">
        <v>182</v>
      </c>
      <c r="D11574" t="s">
        <v>92</v>
      </c>
      <c r="E11574">
        <v>2.8</v>
      </c>
      <c r="F11574">
        <v>-0.88959999999999995</v>
      </c>
      <c r="G11574">
        <v>-1.2097</v>
      </c>
      <c r="H11574">
        <v>1.34E-2</v>
      </c>
      <c r="I11574">
        <v>1E-4</v>
      </c>
      <c r="J11574">
        <v>-1.5900000000000001E-2</v>
      </c>
      <c r="K11574">
        <v>-5.8243</v>
      </c>
    </row>
    <row r="11575" spans="1:11" hidden="1">
      <c r="A11575" t="s">
        <v>664</v>
      </c>
      <c r="B11575" t="s">
        <v>663</v>
      </c>
      <c r="C11575">
        <v>182</v>
      </c>
      <c r="D11575" t="s">
        <v>92</v>
      </c>
      <c r="E11575">
        <v>2.8</v>
      </c>
      <c r="F11575">
        <v>-0.1429</v>
      </c>
      <c r="G11575">
        <v>-4.5768000000000004</v>
      </c>
      <c r="H11575">
        <v>7.0000000000000001E-3</v>
      </c>
      <c r="I11575">
        <v>1E-4</v>
      </c>
      <c r="J11575">
        <v>4.3E-3</v>
      </c>
      <c r="K11575">
        <v>-5.8243</v>
      </c>
    </row>
    <row r="11576" spans="1:11" hidden="1">
      <c r="A11576" t="s">
        <v>664</v>
      </c>
      <c r="B11576" t="s">
        <v>663</v>
      </c>
      <c r="C11576">
        <v>182</v>
      </c>
      <c r="D11576" t="s">
        <v>92</v>
      </c>
      <c r="E11576">
        <v>3.2360000000000002</v>
      </c>
      <c r="F11576">
        <v>-0.1429</v>
      </c>
      <c r="G11576">
        <v>-4.8949999999999996</v>
      </c>
      <c r="H11576">
        <v>7.0000000000000001E-3</v>
      </c>
      <c r="I11576">
        <v>1E-4</v>
      </c>
      <c r="J11576">
        <v>1.2999999999999999E-3</v>
      </c>
      <c r="K11576">
        <v>-3.7595000000000001</v>
      </c>
    </row>
    <row r="11577" spans="1:11" hidden="1">
      <c r="A11577" t="s">
        <v>664</v>
      </c>
      <c r="B11577" t="s">
        <v>663</v>
      </c>
      <c r="C11577">
        <v>182</v>
      </c>
      <c r="D11577" t="s">
        <v>92</v>
      </c>
      <c r="E11577">
        <v>3.6720000000000002</v>
      </c>
      <c r="F11577">
        <v>-0.1429</v>
      </c>
      <c r="G11577">
        <v>-5.2131999999999996</v>
      </c>
      <c r="H11577">
        <v>7.0000000000000001E-3</v>
      </c>
      <c r="I11577">
        <v>1E-4</v>
      </c>
      <c r="J11577">
        <v>-1.8E-3</v>
      </c>
      <c r="K11577">
        <v>-1.556</v>
      </c>
    </row>
    <row r="11578" spans="1:11" hidden="1">
      <c r="A11578" t="s">
        <v>664</v>
      </c>
      <c r="B11578" t="s">
        <v>663</v>
      </c>
      <c r="C11578">
        <v>182</v>
      </c>
      <c r="D11578" t="s">
        <v>92</v>
      </c>
      <c r="E11578">
        <v>4.1079999999999997</v>
      </c>
      <c r="F11578">
        <v>-0.1429</v>
      </c>
      <c r="G11578">
        <v>-5.5313999999999997</v>
      </c>
      <c r="H11578">
        <v>7.0000000000000001E-3</v>
      </c>
      <c r="I11578">
        <v>1E-4</v>
      </c>
      <c r="J11578">
        <v>-4.7999999999999996E-3</v>
      </c>
      <c r="K11578">
        <v>0.78620000000000001</v>
      </c>
    </row>
    <row r="11579" spans="1:11" hidden="1">
      <c r="A11579" t="s">
        <v>664</v>
      </c>
      <c r="B11579" t="s">
        <v>663</v>
      </c>
      <c r="C11579">
        <v>182</v>
      </c>
      <c r="D11579" t="s">
        <v>92</v>
      </c>
      <c r="E11579">
        <v>4.5438999999999998</v>
      </c>
      <c r="F11579">
        <v>-0.1429</v>
      </c>
      <c r="G11579">
        <v>-5.8495999999999997</v>
      </c>
      <c r="H11579">
        <v>7.0000000000000001E-3</v>
      </c>
      <c r="I11579">
        <v>1E-4</v>
      </c>
      <c r="J11579">
        <v>-7.7999999999999996E-3</v>
      </c>
      <c r="K11579">
        <v>3.2671999999999999</v>
      </c>
    </row>
    <row r="11580" spans="1:11" hidden="1">
      <c r="A11580" t="s">
        <v>664</v>
      </c>
      <c r="B11580" t="s">
        <v>663</v>
      </c>
      <c r="C11580">
        <v>182</v>
      </c>
      <c r="D11580" t="s">
        <v>92</v>
      </c>
      <c r="E11580">
        <v>4.9798999999999998</v>
      </c>
      <c r="F11580">
        <v>-0.1429</v>
      </c>
      <c r="G11580">
        <v>-6.1677999999999997</v>
      </c>
      <c r="H11580">
        <v>7.0000000000000001E-3</v>
      </c>
      <c r="I11580">
        <v>1E-4</v>
      </c>
      <c r="J11580">
        <v>-1.09E-2</v>
      </c>
      <c r="K11580">
        <v>5.8868999999999998</v>
      </c>
    </row>
    <row r="11581" spans="1:11" hidden="1">
      <c r="A11581" t="s">
        <v>664</v>
      </c>
      <c r="B11581" t="s">
        <v>663</v>
      </c>
      <c r="C11581">
        <v>182</v>
      </c>
      <c r="D11581" t="s">
        <v>92</v>
      </c>
      <c r="E11581">
        <v>5.4158999999999997</v>
      </c>
      <c r="F11581">
        <v>-0.1429</v>
      </c>
      <c r="G11581">
        <v>-6.4859999999999998</v>
      </c>
      <c r="H11581">
        <v>7.0000000000000001E-3</v>
      </c>
      <c r="I11581">
        <v>1E-4</v>
      </c>
      <c r="J11581">
        <v>-1.3899999999999999E-2</v>
      </c>
      <c r="K11581">
        <v>8.6453000000000007</v>
      </c>
    </row>
    <row r="11582" spans="1:11" hidden="1">
      <c r="A11582" t="s">
        <v>664</v>
      </c>
      <c r="B11582" t="s">
        <v>663</v>
      </c>
      <c r="C11582">
        <v>182</v>
      </c>
      <c r="D11582" t="s">
        <v>93</v>
      </c>
      <c r="E11582">
        <v>0.18410000000000001</v>
      </c>
      <c r="F11582">
        <v>-0.88959999999999995</v>
      </c>
      <c r="G11582">
        <v>9.3152000000000008</v>
      </c>
      <c r="H11582">
        <v>1.34E-2</v>
      </c>
      <c r="I11582">
        <v>1E-4</v>
      </c>
      <c r="J11582">
        <v>1.9E-2</v>
      </c>
      <c r="K11582">
        <v>4.0913000000000004</v>
      </c>
    </row>
    <row r="11583" spans="1:11" hidden="1">
      <c r="A11583" t="s">
        <v>664</v>
      </c>
      <c r="B11583" t="s">
        <v>663</v>
      </c>
      <c r="C11583">
        <v>182</v>
      </c>
      <c r="D11583" t="s">
        <v>93</v>
      </c>
      <c r="E11583">
        <v>0.62009999999999998</v>
      </c>
      <c r="F11583">
        <v>-0.88959999999999995</v>
      </c>
      <c r="G11583">
        <v>8.1293000000000006</v>
      </c>
      <c r="H11583">
        <v>1.34E-2</v>
      </c>
      <c r="I11583">
        <v>1E-4</v>
      </c>
      <c r="J11583">
        <v>1.32E-2</v>
      </c>
      <c r="K11583">
        <v>0.25440000000000002</v>
      </c>
    </row>
    <row r="11584" spans="1:11" hidden="1">
      <c r="A11584" t="s">
        <v>664</v>
      </c>
      <c r="B11584" t="s">
        <v>663</v>
      </c>
      <c r="C11584">
        <v>182</v>
      </c>
      <c r="D11584" t="s">
        <v>93</v>
      </c>
      <c r="E11584">
        <v>1.0561</v>
      </c>
      <c r="F11584">
        <v>-0.88959999999999995</v>
      </c>
      <c r="G11584">
        <v>6.0301999999999998</v>
      </c>
      <c r="H11584">
        <v>1.34E-2</v>
      </c>
      <c r="I11584">
        <v>1E-4</v>
      </c>
      <c r="J11584">
        <v>7.4000000000000003E-3</v>
      </c>
      <c r="K11584">
        <v>-2.8614000000000002</v>
      </c>
    </row>
    <row r="11585" spans="1:11" hidden="1">
      <c r="A11585" t="s">
        <v>664</v>
      </c>
      <c r="B11585" t="s">
        <v>663</v>
      </c>
      <c r="C11585">
        <v>182</v>
      </c>
      <c r="D11585" t="s">
        <v>93</v>
      </c>
      <c r="E11585">
        <v>1.4921</v>
      </c>
      <c r="F11585">
        <v>-0.88959999999999995</v>
      </c>
      <c r="G11585">
        <v>3.6617999999999999</v>
      </c>
      <c r="H11585">
        <v>1.34E-2</v>
      </c>
      <c r="I11585">
        <v>1E-4</v>
      </c>
      <c r="J11585">
        <v>1.6000000000000001E-3</v>
      </c>
      <c r="K11585">
        <v>-4.9741999999999997</v>
      </c>
    </row>
    <row r="11586" spans="1:11" hidden="1">
      <c r="A11586" t="s">
        <v>664</v>
      </c>
      <c r="B11586" t="s">
        <v>663</v>
      </c>
      <c r="C11586">
        <v>182</v>
      </c>
      <c r="D11586" t="s">
        <v>93</v>
      </c>
      <c r="E11586">
        <v>1.9279999999999999</v>
      </c>
      <c r="F11586">
        <v>-0.88959999999999995</v>
      </c>
      <c r="G11586">
        <v>1.3085</v>
      </c>
      <c r="H11586">
        <v>1.34E-2</v>
      </c>
      <c r="I11586">
        <v>1E-4</v>
      </c>
      <c r="J11586">
        <v>-4.3E-3</v>
      </c>
      <c r="K11586">
        <v>-6.0547000000000004</v>
      </c>
    </row>
    <row r="11587" spans="1:11" hidden="1">
      <c r="A11587" t="s">
        <v>664</v>
      </c>
      <c r="B11587" t="s">
        <v>663</v>
      </c>
      <c r="C11587">
        <v>182</v>
      </c>
      <c r="D11587" t="s">
        <v>93</v>
      </c>
      <c r="E11587">
        <v>2.3639999999999999</v>
      </c>
      <c r="F11587">
        <v>-0.88959999999999995</v>
      </c>
      <c r="G11587">
        <v>-0.42109999999999997</v>
      </c>
      <c r="H11587">
        <v>1.34E-2</v>
      </c>
      <c r="I11587">
        <v>1E-4</v>
      </c>
      <c r="J11587">
        <v>-1.01E-2</v>
      </c>
      <c r="K11587">
        <v>-6.2140000000000004</v>
      </c>
    </row>
    <row r="11588" spans="1:11" hidden="1">
      <c r="A11588" t="s">
        <v>664</v>
      </c>
      <c r="B11588" t="s">
        <v>663</v>
      </c>
      <c r="C11588">
        <v>182</v>
      </c>
      <c r="D11588" t="s">
        <v>93</v>
      </c>
      <c r="E11588">
        <v>2.8</v>
      </c>
      <c r="F11588">
        <v>-0.88959999999999995</v>
      </c>
      <c r="G11588">
        <v>-1.2097</v>
      </c>
      <c r="H11588">
        <v>1.34E-2</v>
      </c>
      <c r="I11588">
        <v>1E-4</v>
      </c>
      <c r="J11588">
        <v>-1.5900000000000001E-2</v>
      </c>
      <c r="K11588">
        <v>-5.8243</v>
      </c>
    </row>
    <row r="11589" spans="1:11" hidden="1">
      <c r="A11589" t="s">
        <v>664</v>
      </c>
      <c r="B11589" t="s">
        <v>663</v>
      </c>
      <c r="C11589">
        <v>182</v>
      </c>
      <c r="D11589" t="s">
        <v>93</v>
      </c>
      <c r="E11589">
        <v>2.8</v>
      </c>
      <c r="F11589">
        <v>-0.1429</v>
      </c>
      <c r="G11589">
        <v>-4.5768000000000004</v>
      </c>
      <c r="H11589">
        <v>7.0000000000000001E-3</v>
      </c>
      <c r="I11589">
        <v>1E-4</v>
      </c>
      <c r="J11589">
        <v>4.3E-3</v>
      </c>
      <c r="K11589">
        <v>-5.8243</v>
      </c>
    </row>
    <row r="11590" spans="1:11" hidden="1">
      <c r="A11590" t="s">
        <v>664</v>
      </c>
      <c r="B11590" t="s">
        <v>663</v>
      </c>
      <c r="C11590">
        <v>182</v>
      </c>
      <c r="D11590" t="s">
        <v>93</v>
      </c>
      <c r="E11590">
        <v>3.2360000000000002</v>
      </c>
      <c r="F11590">
        <v>-0.1429</v>
      </c>
      <c r="G11590">
        <v>-4.8949999999999996</v>
      </c>
      <c r="H11590">
        <v>7.0000000000000001E-3</v>
      </c>
      <c r="I11590">
        <v>1E-4</v>
      </c>
      <c r="J11590">
        <v>1.2999999999999999E-3</v>
      </c>
      <c r="K11590">
        <v>-3.7595000000000001</v>
      </c>
    </row>
    <row r="11591" spans="1:11" hidden="1">
      <c r="A11591" t="s">
        <v>664</v>
      </c>
      <c r="B11591" t="s">
        <v>663</v>
      </c>
      <c r="C11591">
        <v>182</v>
      </c>
      <c r="D11591" t="s">
        <v>93</v>
      </c>
      <c r="E11591">
        <v>3.6720000000000002</v>
      </c>
      <c r="F11591">
        <v>-0.1429</v>
      </c>
      <c r="G11591">
        <v>-5.2131999999999996</v>
      </c>
      <c r="H11591">
        <v>7.0000000000000001E-3</v>
      </c>
      <c r="I11591">
        <v>1E-4</v>
      </c>
      <c r="J11591">
        <v>-1.8E-3</v>
      </c>
      <c r="K11591">
        <v>-1.556</v>
      </c>
    </row>
    <row r="11592" spans="1:11" hidden="1">
      <c r="A11592" t="s">
        <v>664</v>
      </c>
      <c r="B11592" t="s">
        <v>663</v>
      </c>
      <c r="C11592">
        <v>182</v>
      </c>
      <c r="D11592" t="s">
        <v>93</v>
      </c>
      <c r="E11592">
        <v>4.1079999999999997</v>
      </c>
      <c r="F11592">
        <v>-0.1429</v>
      </c>
      <c r="G11592">
        <v>-5.5313999999999997</v>
      </c>
      <c r="H11592">
        <v>7.0000000000000001E-3</v>
      </c>
      <c r="I11592">
        <v>1E-4</v>
      </c>
      <c r="J11592">
        <v>-4.7999999999999996E-3</v>
      </c>
      <c r="K11592">
        <v>0.78620000000000001</v>
      </c>
    </row>
    <row r="11593" spans="1:11" hidden="1">
      <c r="A11593" t="s">
        <v>664</v>
      </c>
      <c r="B11593" t="s">
        <v>663</v>
      </c>
      <c r="C11593">
        <v>182</v>
      </c>
      <c r="D11593" t="s">
        <v>93</v>
      </c>
      <c r="E11593">
        <v>4.5438999999999998</v>
      </c>
      <c r="F11593">
        <v>-0.1429</v>
      </c>
      <c r="G11593">
        <v>-5.8495999999999997</v>
      </c>
      <c r="H11593">
        <v>7.0000000000000001E-3</v>
      </c>
      <c r="I11593">
        <v>1E-4</v>
      </c>
      <c r="J11593">
        <v>-7.7999999999999996E-3</v>
      </c>
      <c r="K11593">
        <v>3.2671999999999999</v>
      </c>
    </row>
    <row r="11594" spans="1:11" hidden="1">
      <c r="A11594" t="s">
        <v>664</v>
      </c>
      <c r="B11594" t="s">
        <v>663</v>
      </c>
      <c r="C11594">
        <v>182</v>
      </c>
      <c r="D11594" t="s">
        <v>93</v>
      </c>
      <c r="E11594">
        <v>4.9798999999999998</v>
      </c>
      <c r="F11594">
        <v>-0.1429</v>
      </c>
      <c r="G11594">
        <v>-6.1677999999999997</v>
      </c>
      <c r="H11594">
        <v>7.0000000000000001E-3</v>
      </c>
      <c r="I11594">
        <v>1E-4</v>
      </c>
      <c r="J11594">
        <v>-1.09E-2</v>
      </c>
      <c r="K11594">
        <v>5.8868999999999998</v>
      </c>
    </row>
    <row r="11595" spans="1:11" hidden="1">
      <c r="A11595" t="s">
        <v>664</v>
      </c>
      <c r="B11595" t="s">
        <v>663</v>
      </c>
      <c r="C11595">
        <v>182</v>
      </c>
      <c r="D11595" t="s">
        <v>93</v>
      </c>
      <c r="E11595">
        <v>5.4158999999999997</v>
      </c>
      <c r="F11595">
        <v>-0.1429</v>
      </c>
      <c r="G11595">
        <v>-6.4859999999999998</v>
      </c>
      <c r="H11595">
        <v>7.0000000000000001E-3</v>
      </c>
      <c r="I11595">
        <v>1E-4</v>
      </c>
      <c r="J11595">
        <v>-1.3899999999999999E-2</v>
      </c>
      <c r="K11595">
        <v>8.6453000000000007</v>
      </c>
    </row>
    <row r="11596" spans="1:11" hidden="1">
      <c r="A11596" t="s">
        <v>664</v>
      </c>
      <c r="B11596" t="s">
        <v>663</v>
      </c>
      <c r="C11596">
        <v>182</v>
      </c>
      <c r="D11596" t="s">
        <v>94</v>
      </c>
      <c r="E11596">
        <v>0.18410000000000001</v>
      </c>
      <c r="F11596">
        <v>-1.0927</v>
      </c>
      <c r="G11596">
        <v>9.4021000000000008</v>
      </c>
      <c r="H11596">
        <v>1.5699999999999999E-2</v>
      </c>
      <c r="I11596">
        <v>1E-4</v>
      </c>
      <c r="J11596">
        <v>2.0400000000000001E-2</v>
      </c>
      <c r="K11596">
        <v>4.3120000000000003</v>
      </c>
    </row>
    <row r="11597" spans="1:11" hidden="1">
      <c r="A11597" t="s">
        <v>664</v>
      </c>
      <c r="B11597" t="s">
        <v>663</v>
      </c>
      <c r="C11597">
        <v>182</v>
      </c>
      <c r="D11597" t="s">
        <v>94</v>
      </c>
      <c r="E11597">
        <v>0.62009999999999998</v>
      </c>
      <c r="F11597">
        <v>-1.0927</v>
      </c>
      <c r="G11597">
        <v>8.2162000000000006</v>
      </c>
      <c r="H11597">
        <v>1.5699999999999999E-2</v>
      </c>
      <c r="I11597">
        <v>1E-4</v>
      </c>
      <c r="J11597">
        <v>1.3599999999999999E-2</v>
      </c>
      <c r="K11597">
        <v>0.43719999999999998</v>
      </c>
    </row>
    <row r="11598" spans="1:11" hidden="1">
      <c r="A11598" t="s">
        <v>664</v>
      </c>
      <c r="B11598" t="s">
        <v>663</v>
      </c>
      <c r="C11598">
        <v>182</v>
      </c>
      <c r="D11598" t="s">
        <v>94</v>
      </c>
      <c r="E11598">
        <v>1.0561</v>
      </c>
      <c r="F11598">
        <v>-1.0927</v>
      </c>
      <c r="G11598">
        <v>6.1170999999999998</v>
      </c>
      <c r="H11598">
        <v>1.5699999999999999E-2</v>
      </c>
      <c r="I11598">
        <v>1E-4</v>
      </c>
      <c r="J11598">
        <v>6.7999999999999996E-3</v>
      </c>
      <c r="K11598">
        <v>-2.7164999999999999</v>
      </c>
    </row>
    <row r="11599" spans="1:11" hidden="1">
      <c r="A11599" t="s">
        <v>664</v>
      </c>
      <c r="B11599" t="s">
        <v>663</v>
      </c>
      <c r="C11599">
        <v>182</v>
      </c>
      <c r="D11599" t="s">
        <v>94</v>
      </c>
      <c r="E11599">
        <v>1.4921</v>
      </c>
      <c r="F11599">
        <v>-1.0927</v>
      </c>
      <c r="G11599">
        <v>3.7486999999999999</v>
      </c>
      <c r="H11599">
        <v>1.5699999999999999E-2</v>
      </c>
      <c r="I11599">
        <v>1E-4</v>
      </c>
      <c r="J11599">
        <v>-1E-4</v>
      </c>
      <c r="K11599">
        <v>-4.8670999999999998</v>
      </c>
    </row>
    <row r="11600" spans="1:11" hidden="1">
      <c r="A11600" t="s">
        <v>664</v>
      </c>
      <c r="B11600" t="s">
        <v>663</v>
      </c>
      <c r="C11600">
        <v>182</v>
      </c>
      <c r="D11600" t="s">
        <v>94</v>
      </c>
      <c r="E11600">
        <v>1.9279999999999999</v>
      </c>
      <c r="F11600">
        <v>-1.0927</v>
      </c>
      <c r="G11600">
        <v>1.3954</v>
      </c>
      <c r="H11600">
        <v>1.5699999999999999E-2</v>
      </c>
      <c r="I11600">
        <v>1E-4</v>
      </c>
      <c r="J11600">
        <v>-6.8999999999999999E-3</v>
      </c>
      <c r="K11600">
        <v>-5.9855999999999998</v>
      </c>
    </row>
    <row r="11601" spans="1:11" hidden="1">
      <c r="A11601" t="s">
        <v>664</v>
      </c>
      <c r="B11601" t="s">
        <v>663</v>
      </c>
      <c r="C11601">
        <v>182</v>
      </c>
      <c r="D11601" t="s">
        <v>94</v>
      </c>
      <c r="E11601">
        <v>2.3639999999999999</v>
      </c>
      <c r="F11601">
        <v>-1.0927</v>
      </c>
      <c r="G11601">
        <v>-0.3342</v>
      </c>
      <c r="H11601">
        <v>1.5699999999999999E-2</v>
      </c>
      <c r="I11601">
        <v>1E-4</v>
      </c>
      <c r="J11601">
        <v>-1.38E-2</v>
      </c>
      <c r="K11601">
        <v>-6.1828000000000003</v>
      </c>
    </row>
    <row r="11602" spans="1:11" hidden="1">
      <c r="A11602" t="s">
        <v>664</v>
      </c>
      <c r="B11602" t="s">
        <v>663</v>
      </c>
      <c r="C11602">
        <v>182</v>
      </c>
      <c r="D11602" t="s">
        <v>94</v>
      </c>
      <c r="E11602">
        <v>2.8</v>
      </c>
      <c r="F11602">
        <v>-1.0927</v>
      </c>
      <c r="G11602">
        <v>-1.1228</v>
      </c>
      <c r="H11602">
        <v>1.5699999999999999E-2</v>
      </c>
      <c r="I11602">
        <v>1E-4</v>
      </c>
      <c r="J11602">
        <v>-2.06E-2</v>
      </c>
      <c r="K11602">
        <v>-5.8310000000000004</v>
      </c>
    </row>
    <row r="11603" spans="1:11" hidden="1">
      <c r="A11603" t="s">
        <v>664</v>
      </c>
      <c r="B11603" t="s">
        <v>663</v>
      </c>
      <c r="C11603">
        <v>182</v>
      </c>
      <c r="D11603" t="s">
        <v>94</v>
      </c>
      <c r="E11603">
        <v>2.8</v>
      </c>
      <c r="F11603">
        <v>-0.80269999999999997</v>
      </c>
      <c r="G11603">
        <v>-4.4898999999999996</v>
      </c>
      <c r="H11603">
        <v>-0.245</v>
      </c>
      <c r="I11603">
        <v>1E-4</v>
      </c>
      <c r="J11603">
        <v>-0.3538</v>
      </c>
      <c r="K11603">
        <v>-5.8310000000000004</v>
      </c>
    </row>
    <row r="11604" spans="1:11" hidden="1">
      <c r="A11604" t="s">
        <v>664</v>
      </c>
      <c r="B11604" t="s">
        <v>663</v>
      </c>
      <c r="C11604">
        <v>182</v>
      </c>
      <c r="D11604" t="s">
        <v>94</v>
      </c>
      <c r="E11604">
        <v>3.2360000000000002</v>
      </c>
      <c r="F11604">
        <v>-0.80269999999999997</v>
      </c>
      <c r="G11604">
        <v>-4.8080999999999996</v>
      </c>
      <c r="H11604">
        <v>-0.245</v>
      </c>
      <c r="I11604">
        <v>1E-4</v>
      </c>
      <c r="J11604">
        <v>-0.247</v>
      </c>
      <c r="K11604">
        <v>-3.8041</v>
      </c>
    </row>
    <row r="11605" spans="1:11" hidden="1">
      <c r="A11605" t="s">
        <v>664</v>
      </c>
      <c r="B11605" t="s">
        <v>663</v>
      </c>
      <c r="C11605">
        <v>182</v>
      </c>
      <c r="D11605" t="s">
        <v>94</v>
      </c>
      <c r="E11605">
        <v>3.6720000000000002</v>
      </c>
      <c r="F11605">
        <v>-0.80269999999999997</v>
      </c>
      <c r="G11605">
        <v>-5.1262999999999996</v>
      </c>
      <c r="H11605">
        <v>-0.245</v>
      </c>
      <c r="I11605">
        <v>1E-4</v>
      </c>
      <c r="J11605">
        <v>-0.1401</v>
      </c>
      <c r="K11605">
        <v>-1.6385000000000001</v>
      </c>
    </row>
    <row r="11606" spans="1:11" hidden="1">
      <c r="A11606" t="s">
        <v>664</v>
      </c>
      <c r="B11606" t="s">
        <v>663</v>
      </c>
      <c r="C11606">
        <v>182</v>
      </c>
      <c r="D11606" t="s">
        <v>94</v>
      </c>
      <c r="E11606">
        <v>4.1079999999999997</v>
      </c>
      <c r="F11606">
        <v>-0.80269999999999997</v>
      </c>
      <c r="G11606">
        <v>-5.4444999999999997</v>
      </c>
      <c r="H11606">
        <v>-0.245</v>
      </c>
      <c r="I11606">
        <v>1E-4</v>
      </c>
      <c r="J11606">
        <v>-3.3300000000000003E-2</v>
      </c>
      <c r="K11606">
        <v>0.66590000000000005</v>
      </c>
    </row>
    <row r="11607" spans="1:11" hidden="1">
      <c r="A11607" t="s">
        <v>664</v>
      </c>
      <c r="B11607" t="s">
        <v>663</v>
      </c>
      <c r="C11607">
        <v>182</v>
      </c>
      <c r="D11607" t="s">
        <v>94</v>
      </c>
      <c r="E11607">
        <v>4.5438999999999998</v>
      </c>
      <c r="F11607">
        <v>-0.80269999999999997</v>
      </c>
      <c r="G11607">
        <v>-5.7626999999999997</v>
      </c>
      <c r="H11607">
        <v>-0.245</v>
      </c>
      <c r="I11607">
        <v>1E-4</v>
      </c>
      <c r="J11607">
        <v>7.3499999999999996E-2</v>
      </c>
      <c r="K11607">
        <v>3.109</v>
      </c>
    </row>
    <row r="11608" spans="1:11" hidden="1">
      <c r="A11608" t="s">
        <v>664</v>
      </c>
      <c r="B11608" t="s">
        <v>663</v>
      </c>
      <c r="C11608">
        <v>182</v>
      </c>
      <c r="D11608" t="s">
        <v>94</v>
      </c>
      <c r="E11608">
        <v>4.9798999999999998</v>
      </c>
      <c r="F11608">
        <v>-0.80269999999999997</v>
      </c>
      <c r="G11608">
        <v>-6.0808999999999997</v>
      </c>
      <c r="H11608">
        <v>-0.245</v>
      </c>
      <c r="I11608">
        <v>1E-4</v>
      </c>
      <c r="J11608">
        <v>0.1804</v>
      </c>
      <c r="K11608">
        <v>5.6908000000000003</v>
      </c>
    </row>
    <row r="11609" spans="1:11" hidden="1">
      <c r="A11609" t="s">
        <v>664</v>
      </c>
      <c r="B11609" t="s">
        <v>663</v>
      </c>
      <c r="C11609">
        <v>182</v>
      </c>
      <c r="D11609" t="s">
        <v>94</v>
      </c>
      <c r="E11609">
        <v>5.4158999999999997</v>
      </c>
      <c r="F11609">
        <v>-0.80269999999999997</v>
      </c>
      <c r="G11609">
        <v>-6.3990999999999998</v>
      </c>
      <c r="H11609">
        <v>-0.245</v>
      </c>
      <c r="I11609">
        <v>1E-4</v>
      </c>
      <c r="J11609">
        <v>0.28720000000000001</v>
      </c>
      <c r="K11609">
        <v>8.4113000000000007</v>
      </c>
    </row>
    <row r="11610" spans="1:11" hidden="1">
      <c r="A11610" t="s">
        <v>664</v>
      </c>
      <c r="B11610" t="s">
        <v>663</v>
      </c>
      <c r="C11610">
        <v>182</v>
      </c>
      <c r="D11610" t="s">
        <v>95</v>
      </c>
      <c r="E11610">
        <v>0.18410000000000001</v>
      </c>
      <c r="F11610">
        <v>-0.78029999999999999</v>
      </c>
      <c r="G11610">
        <v>9.2683999999999997</v>
      </c>
      <c r="H11610">
        <v>1.21E-2</v>
      </c>
      <c r="I11610">
        <v>1E-4</v>
      </c>
      <c r="J11610">
        <v>1.83E-2</v>
      </c>
      <c r="K11610">
        <v>3.9725000000000001</v>
      </c>
    </row>
    <row r="11611" spans="1:11" hidden="1">
      <c r="A11611" t="s">
        <v>664</v>
      </c>
      <c r="B11611" t="s">
        <v>663</v>
      </c>
      <c r="C11611">
        <v>182</v>
      </c>
      <c r="D11611" t="s">
        <v>95</v>
      </c>
      <c r="E11611">
        <v>0.62009999999999998</v>
      </c>
      <c r="F11611">
        <v>-0.78029999999999999</v>
      </c>
      <c r="G11611">
        <v>8.0824999999999996</v>
      </c>
      <c r="H11611">
        <v>1.21E-2</v>
      </c>
      <c r="I11611">
        <v>1E-4</v>
      </c>
      <c r="J11611">
        <v>1.2999999999999999E-2</v>
      </c>
      <c r="K11611">
        <v>0.15590000000000001</v>
      </c>
    </row>
    <row r="11612" spans="1:11" hidden="1">
      <c r="A11612" t="s">
        <v>664</v>
      </c>
      <c r="B11612" t="s">
        <v>663</v>
      </c>
      <c r="C11612">
        <v>182</v>
      </c>
      <c r="D11612" t="s">
        <v>95</v>
      </c>
      <c r="E11612">
        <v>1.0561</v>
      </c>
      <c r="F11612">
        <v>-0.78029999999999999</v>
      </c>
      <c r="G11612">
        <v>5.9833999999999996</v>
      </c>
      <c r="H11612">
        <v>1.21E-2</v>
      </c>
      <c r="I11612">
        <v>1E-4</v>
      </c>
      <c r="J11612">
        <v>7.7000000000000002E-3</v>
      </c>
      <c r="K11612">
        <v>-2.9394</v>
      </c>
    </row>
    <row r="11613" spans="1:11" hidden="1">
      <c r="A11613" t="s">
        <v>664</v>
      </c>
      <c r="B11613" t="s">
        <v>663</v>
      </c>
      <c r="C11613">
        <v>182</v>
      </c>
      <c r="D11613" t="s">
        <v>95</v>
      </c>
      <c r="E11613">
        <v>1.4921</v>
      </c>
      <c r="F11613">
        <v>-0.78029999999999999</v>
      </c>
      <c r="G11613">
        <v>3.6150000000000002</v>
      </c>
      <c r="H11613">
        <v>1.21E-2</v>
      </c>
      <c r="I11613">
        <v>1E-4</v>
      </c>
      <c r="J11613">
        <v>2.5000000000000001E-3</v>
      </c>
      <c r="K11613">
        <v>-5.0317999999999996</v>
      </c>
    </row>
    <row r="11614" spans="1:11" hidden="1">
      <c r="A11614" t="s">
        <v>664</v>
      </c>
      <c r="B11614" t="s">
        <v>663</v>
      </c>
      <c r="C11614">
        <v>182</v>
      </c>
      <c r="D11614" t="s">
        <v>95</v>
      </c>
      <c r="E11614">
        <v>1.9279999999999999</v>
      </c>
      <c r="F11614">
        <v>-0.78029999999999999</v>
      </c>
      <c r="G11614">
        <v>1.2617</v>
      </c>
      <c r="H11614">
        <v>1.21E-2</v>
      </c>
      <c r="I11614">
        <v>1E-4</v>
      </c>
      <c r="J11614">
        <v>-2.8E-3</v>
      </c>
      <c r="K11614">
        <v>-6.0919999999999996</v>
      </c>
    </row>
    <row r="11615" spans="1:11" hidden="1">
      <c r="A11615" t="s">
        <v>664</v>
      </c>
      <c r="B11615" t="s">
        <v>663</v>
      </c>
      <c r="C11615">
        <v>182</v>
      </c>
      <c r="D11615" t="s">
        <v>95</v>
      </c>
      <c r="E11615">
        <v>2.3639999999999999</v>
      </c>
      <c r="F11615">
        <v>-0.78029999999999999</v>
      </c>
      <c r="G11615">
        <v>-0.46789999999999998</v>
      </c>
      <c r="H11615">
        <v>1.21E-2</v>
      </c>
      <c r="I11615">
        <v>1E-4</v>
      </c>
      <c r="J11615">
        <v>-8.0999999999999996E-3</v>
      </c>
      <c r="K11615">
        <v>-6.2308000000000003</v>
      </c>
    </row>
    <row r="11616" spans="1:11" hidden="1">
      <c r="A11616" t="s">
        <v>664</v>
      </c>
      <c r="B11616" t="s">
        <v>663</v>
      </c>
      <c r="C11616">
        <v>182</v>
      </c>
      <c r="D11616" t="s">
        <v>95</v>
      </c>
      <c r="E11616">
        <v>2.8</v>
      </c>
      <c r="F11616">
        <v>-0.78029999999999999</v>
      </c>
      <c r="G11616">
        <v>-1.2565</v>
      </c>
      <c r="H11616">
        <v>1.21E-2</v>
      </c>
      <c r="I11616">
        <v>1E-4</v>
      </c>
      <c r="J11616">
        <v>-1.34E-2</v>
      </c>
      <c r="K11616">
        <v>-5.8207000000000004</v>
      </c>
    </row>
    <row r="11617" spans="1:11" hidden="1">
      <c r="A11617" t="s">
        <v>664</v>
      </c>
      <c r="B11617" t="s">
        <v>663</v>
      </c>
      <c r="C11617">
        <v>182</v>
      </c>
      <c r="D11617" t="s">
        <v>95</v>
      </c>
      <c r="E11617">
        <v>2.8</v>
      </c>
      <c r="F11617">
        <v>0.21240000000000001</v>
      </c>
      <c r="G11617">
        <v>-4.6235999999999997</v>
      </c>
      <c r="H11617">
        <v>0.14269999999999999</v>
      </c>
      <c r="I11617">
        <v>1E-4</v>
      </c>
      <c r="J11617">
        <v>0.19719999999999999</v>
      </c>
      <c r="K11617">
        <v>-5.8207000000000004</v>
      </c>
    </row>
    <row r="11618" spans="1:11" hidden="1">
      <c r="A11618" t="s">
        <v>664</v>
      </c>
      <c r="B11618" t="s">
        <v>663</v>
      </c>
      <c r="C11618">
        <v>182</v>
      </c>
      <c r="D11618" t="s">
        <v>95</v>
      </c>
      <c r="E11618">
        <v>3.2360000000000002</v>
      </c>
      <c r="F11618">
        <v>0.21240000000000001</v>
      </c>
      <c r="G11618">
        <v>-4.9417999999999997</v>
      </c>
      <c r="H11618">
        <v>0.14269999999999999</v>
      </c>
      <c r="I11618">
        <v>1E-4</v>
      </c>
      <c r="J11618">
        <v>0.13500000000000001</v>
      </c>
      <c r="K11618">
        <v>-3.7355</v>
      </c>
    </row>
    <row r="11619" spans="1:11" hidden="1">
      <c r="A11619" t="s">
        <v>664</v>
      </c>
      <c r="B11619" t="s">
        <v>663</v>
      </c>
      <c r="C11619">
        <v>182</v>
      </c>
      <c r="D11619" t="s">
        <v>95</v>
      </c>
      <c r="E11619">
        <v>3.6720000000000002</v>
      </c>
      <c r="F11619">
        <v>0.21240000000000001</v>
      </c>
      <c r="G11619">
        <v>-5.26</v>
      </c>
      <c r="H11619">
        <v>0.14269999999999999</v>
      </c>
      <c r="I11619">
        <v>1E-4</v>
      </c>
      <c r="J11619">
        <v>7.2800000000000004E-2</v>
      </c>
      <c r="K11619">
        <v>-1.5116000000000001</v>
      </c>
    </row>
    <row r="11620" spans="1:11" hidden="1">
      <c r="A11620" t="s">
        <v>664</v>
      </c>
      <c r="B11620" t="s">
        <v>663</v>
      </c>
      <c r="C11620">
        <v>182</v>
      </c>
      <c r="D11620" t="s">
        <v>95</v>
      </c>
      <c r="E11620">
        <v>4.1079999999999997</v>
      </c>
      <c r="F11620">
        <v>0.21240000000000001</v>
      </c>
      <c r="G11620">
        <v>-5.5781999999999998</v>
      </c>
      <c r="H11620">
        <v>0.14269999999999999</v>
      </c>
      <c r="I11620">
        <v>1E-4</v>
      </c>
      <c r="J11620">
        <v>1.0500000000000001E-2</v>
      </c>
      <c r="K11620">
        <v>0.85099999999999998</v>
      </c>
    </row>
    <row r="11621" spans="1:11" hidden="1">
      <c r="A11621" t="s">
        <v>664</v>
      </c>
      <c r="B11621" t="s">
        <v>663</v>
      </c>
      <c r="C11621">
        <v>182</v>
      </c>
      <c r="D11621" t="s">
        <v>95</v>
      </c>
      <c r="E11621">
        <v>4.5438999999999998</v>
      </c>
      <c r="F11621">
        <v>0.21240000000000001</v>
      </c>
      <c r="G11621">
        <v>-5.8963999999999999</v>
      </c>
      <c r="H11621">
        <v>0.14269999999999999</v>
      </c>
      <c r="I11621">
        <v>1E-4</v>
      </c>
      <c r="J11621">
        <v>-5.1700000000000003E-2</v>
      </c>
      <c r="K11621">
        <v>3.3523999999999998</v>
      </c>
    </row>
    <row r="11622" spans="1:11" hidden="1">
      <c r="A11622" t="s">
        <v>664</v>
      </c>
      <c r="B11622" t="s">
        <v>663</v>
      </c>
      <c r="C11622">
        <v>182</v>
      </c>
      <c r="D11622" t="s">
        <v>95</v>
      </c>
      <c r="E11622">
        <v>4.9798999999999998</v>
      </c>
      <c r="F11622">
        <v>0.21240000000000001</v>
      </c>
      <c r="G11622">
        <v>-6.2145999999999999</v>
      </c>
      <c r="H11622">
        <v>0.14269999999999999</v>
      </c>
      <c r="I11622">
        <v>1E-4</v>
      </c>
      <c r="J11622">
        <v>-0.1139</v>
      </c>
      <c r="K11622">
        <v>5.9924999999999997</v>
      </c>
    </row>
    <row r="11623" spans="1:11" hidden="1">
      <c r="A11623" t="s">
        <v>664</v>
      </c>
      <c r="B11623" t="s">
        <v>663</v>
      </c>
      <c r="C11623">
        <v>182</v>
      </c>
      <c r="D11623" t="s">
        <v>95</v>
      </c>
      <c r="E11623">
        <v>5.4158999999999997</v>
      </c>
      <c r="F11623">
        <v>0.21240000000000001</v>
      </c>
      <c r="G11623">
        <v>-6.5327999999999999</v>
      </c>
      <c r="H11623">
        <v>0.14269999999999999</v>
      </c>
      <c r="I11623">
        <v>1E-4</v>
      </c>
      <c r="J11623">
        <v>-0.17610000000000001</v>
      </c>
      <c r="K11623">
        <v>8.7713999999999999</v>
      </c>
    </row>
    <row r="11624" spans="1:11" hidden="1">
      <c r="A11624" t="s">
        <v>664</v>
      </c>
      <c r="B11624" t="s">
        <v>663</v>
      </c>
      <c r="C11624">
        <v>182</v>
      </c>
      <c r="D11624" t="s">
        <v>96</v>
      </c>
      <c r="E11624">
        <v>0.18410000000000001</v>
      </c>
      <c r="F11624">
        <v>-1.0927</v>
      </c>
      <c r="G11624">
        <v>9.4021000000000008</v>
      </c>
      <c r="H11624">
        <v>1.5699999999999999E-2</v>
      </c>
      <c r="I11624">
        <v>1E-4</v>
      </c>
      <c r="J11624">
        <v>2.0400000000000001E-2</v>
      </c>
      <c r="K11624">
        <v>4.3120000000000003</v>
      </c>
    </row>
    <row r="11625" spans="1:11" hidden="1">
      <c r="A11625" t="s">
        <v>664</v>
      </c>
      <c r="B11625" t="s">
        <v>663</v>
      </c>
      <c r="C11625">
        <v>182</v>
      </c>
      <c r="D11625" t="s">
        <v>96</v>
      </c>
      <c r="E11625">
        <v>0.62009999999999998</v>
      </c>
      <c r="F11625">
        <v>-1.0927</v>
      </c>
      <c r="G11625">
        <v>8.2162000000000006</v>
      </c>
      <c r="H11625">
        <v>1.5699999999999999E-2</v>
      </c>
      <c r="I11625">
        <v>1E-4</v>
      </c>
      <c r="J11625">
        <v>1.3599999999999999E-2</v>
      </c>
      <c r="K11625">
        <v>0.43719999999999998</v>
      </c>
    </row>
    <row r="11626" spans="1:11" hidden="1">
      <c r="A11626" t="s">
        <v>664</v>
      </c>
      <c r="B11626" t="s">
        <v>663</v>
      </c>
      <c r="C11626">
        <v>182</v>
      </c>
      <c r="D11626" t="s">
        <v>96</v>
      </c>
      <c r="E11626">
        <v>1.0561</v>
      </c>
      <c r="F11626">
        <v>-1.0927</v>
      </c>
      <c r="G11626">
        <v>6.1170999999999998</v>
      </c>
      <c r="H11626">
        <v>1.5699999999999999E-2</v>
      </c>
      <c r="I11626">
        <v>1E-4</v>
      </c>
      <c r="J11626">
        <v>6.7999999999999996E-3</v>
      </c>
      <c r="K11626">
        <v>-2.7164999999999999</v>
      </c>
    </row>
    <row r="11627" spans="1:11" hidden="1">
      <c r="A11627" t="s">
        <v>664</v>
      </c>
      <c r="B11627" t="s">
        <v>663</v>
      </c>
      <c r="C11627">
        <v>182</v>
      </c>
      <c r="D11627" t="s">
        <v>96</v>
      </c>
      <c r="E11627">
        <v>1.4921</v>
      </c>
      <c r="F11627">
        <v>-1.0927</v>
      </c>
      <c r="G11627">
        <v>3.7486999999999999</v>
      </c>
      <c r="H11627">
        <v>1.5699999999999999E-2</v>
      </c>
      <c r="I11627">
        <v>1E-4</v>
      </c>
      <c r="J11627">
        <v>-1E-4</v>
      </c>
      <c r="K11627">
        <v>-4.8670999999999998</v>
      </c>
    </row>
    <row r="11628" spans="1:11" hidden="1">
      <c r="A11628" t="s">
        <v>664</v>
      </c>
      <c r="B11628" t="s">
        <v>663</v>
      </c>
      <c r="C11628">
        <v>182</v>
      </c>
      <c r="D11628" t="s">
        <v>96</v>
      </c>
      <c r="E11628">
        <v>1.9279999999999999</v>
      </c>
      <c r="F11628">
        <v>-1.0927</v>
      </c>
      <c r="G11628">
        <v>1.3954</v>
      </c>
      <c r="H11628">
        <v>1.5699999999999999E-2</v>
      </c>
      <c r="I11628">
        <v>1E-4</v>
      </c>
      <c r="J11628">
        <v>-6.8999999999999999E-3</v>
      </c>
      <c r="K11628">
        <v>-5.9855999999999998</v>
      </c>
    </row>
    <row r="11629" spans="1:11" hidden="1">
      <c r="A11629" t="s">
        <v>664</v>
      </c>
      <c r="B11629" t="s">
        <v>663</v>
      </c>
      <c r="C11629">
        <v>182</v>
      </c>
      <c r="D11629" t="s">
        <v>96</v>
      </c>
      <c r="E11629">
        <v>2.3639999999999999</v>
      </c>
      <c r="F11629">
        <v>-1.0927</v>
      </c>
      <c r="G11629">
        <v>-0.3342</v>
      </c>
      <c r="H11629">
        <v>1.5699999999999999E-2</v>
      </c>
      <c r="I11629">
        <v>1E-4</v>
      </c>
      <c r="J11629">
        <v>-1.38E-2</v>
      </c>
      <c r="K11629">
        <v>-6.1828000000000003</v>
      </c>
    </row>
    <row r="11630" spans="1:11" hidden="1">
      <c r="A11630" t="s">
        <v>664</v>
      </c>
      <c r="B11630" t="s">
        <v>663</v>
      </c>
      <c r="C11630">
        <v>182</v>
      </c>
      <c r="D11630" t="s">
        <v>96</v>
      </c>
      <c r="E11630">
        <v>2.8</v>
      </c>
      <c r="F11630">
        <v>-1.0927</v>
      </c>
      <c r="G11630">
        <v>-1.1228</v>
      </c>
      <c r="H11630">
        <v>1.5699999999999999E-2</v>
      </c>
      <c r="I11630">
        <v>1E-4</v>
      </c>
      <c r="J11630">
        <v>-2.06E-2</v>
      </c>
      <c r="K11630">
        <v>-5.8310000000000004</v>
      </c>
    </row>
    <row r="11631" spans="1:11" hidden="1">
      <c r="A11631" t="s">
        <v>664</v>
      </c>
      <c r="B11631" t="s">
        <v>663</v>
      </c>
      <c r="C11631">
        <v>182</v>
      </c>
      <c r="D11631" t="s">
        <v>96</v>
      </c>
      <c r="E11631">
        <v>2.8</v>
      </c>
      <c r="F11631">
        <v>-0.80269999999999997</v>
      </c>
      <c r="G11631">
        <v>-4.4898999999999996</v>
      </c>
      <c r="H11631">
        <v>-0.245</v>
      </c>
      <c r="I11631">
        <v>1E-4</v>
      </c>
      <c r="J11631">
        <v>-0.3538</v>
      </c>
      <c r="K11631">
        <v>-5.8310000000000004</v>
      </c>
    </row>
    <row r="11632" spans="1:11" hidden="1">
      <c r="A11632" t="s">
        <v>664</v>
      </c>
      <c r="B11632" t="s">
        <v>663</v>
      </c>
      <c r="C11632">
        <v>182</v>
      </c>
      <c r="D11632" t="s">
        <v>96</v>
      </c>
      <c r="E11632">
        <v>3.2360000000000002</v>
      </c>
      <c r="F11632">
        <v>-0.80269999999999997</v>
      </c>
      <c r="G11632">
        <v>-4.8080999999999996</v>
      </c>
      <c r="H11632">
        <v>-0.245</v>
      </c>
      <c r="I11632">
        <v>1E-4</v>
      </c>
      <c r="J11632">
        <v>-0.247</v>
      </c>
      <c r="K11632">
        <v>-3.8041</v>
      </c>
    </row>
    <row r="11633" spans="1:11" hidden="1">
      <c r="A11633" t="s">
        <v>664</v>
      </c>
      <c r="B11633" t="s">
        <v>663</v>
      </c>
      <c r="C11633">
        <v>182</v>
      </c>
      <c r="D11633" t="s">
        <v>96</v>
      </c>
      <c r="E11633">
        <v>3.6720000000000002</v>
      </c>
      <c r="F11633">
        <v>-0.80269999999999997</v>
      </c>
      <c r="G11633">
        <v>-5.1262999999999996</v>
      </c>
      <c r="H11633">
        <v>-0.245</v>
      </c>
      <c r="I11633">
        <v>1E-4</v>
      </c>
      <c r="J11633">
        <v>-0.1401</v>
      </c>
      <c r="K11633">
        <v>-1.6385000000000001</v>
      </c>
    </row>
    <row r="11634" spans="1:11" hidden="1">
      <c r="A11634" t="s">
        <v>664</v>
      </c>
      <c r="B11634" t="s">
        <v>663</v>
      </c>
      <c r="C11634">
        <v>182</v>
      </c>
      <c r="D11634" t="s">
        <v>96</v>
      </c>
      <c r="E11634">
        <v>4.1079999999999997</v>
      </c>
      <c r="F11634">
        <v>-0.80269999999999997</v>
      </c>
      <c r="G11634">
        <v>-5.4444999999999997</v>
      </c>
      <c r="H11634">
        <v>-0.245</v>
      </c>
      <c r="I11634">
        <v>1E-4</v>
      </c>
      <c r="J11634">
        <v>-3.3300000000000003E-2</v>
      </c>
      <c r="K11634">
        <v>0.66590000000000005</v>
      </c>
    </row>
    <row r="11635" spans="1:11" hidden="1">
      <c r="A11635" t="s">
        <v>664</v>
      </c>
      <c r="B11635" t="s">
        <v>663</v>
      </c>
      <c r="C11635">
        <v>182</v>
      </c>
      <c r="D11635" t="s">
        <v>96</v>
      </c>
      <c r="E11635">
        <v>4.5438999999999998</v>
      </c>
      <c r="F11635">
        <v>-0.80269999999999997</v>
      </c>
      <c r="G11635">
        <v>-5.7626999999999997</v>
      </c>
      <c r="H11635">
        <v>-0.245</v>
      </c>
      <c r="I11635">
        <v>1E-4</v>
      </c>
      <c r="J11635">
        <v>7.3499999999999996E-2</v>
      </c>
      <c r="K11635">
        <v>3.109</v>
      </c>
    </row>
    <row r="11636" spans="1:11" hidden="1">
      <c r="A11636" t="s">
        <v>664</v>
      </c>
      <c r="B11636" t="s">
        <v>663</v>
      </c>
      <c r="C11636">
        <v>182</v>
      </c>
      <c r="D11636" t="s">
        <v>96</v>
      </c>
      <c r="E11636">
        <v>4.9798999999999998</v>
      </c>
      <c r="F11636">
        <v>-0.80269999999999997</v>
      </c>
      <c r="G11636">
        <v>-6.0808999999999997</v>
      </c>
      <c r="H11636">
        <v>-0.245</v>
      </c>
      <c r="I11636">
        <v>1E-4</v>
      </c>
      <c r="J11636">
        <v>0.1804</v>
      </c>
      <c r="K11636">
        <v>5.6908000000000003</v>
      </c>
    </row>
    <row r="11637" spans="1:11" hidden="1">
      <c r="A11637" t="s">
        <v>664</v>
      </c>
      <c r="B11637" t="s">
        <v>663</v>
      </c>
      <c r="C11637">
        <v>182</v>
      </c>
      <c r="D11637" t="s">
        <v>96</v>
      </c>
      <c r="E11637">
        <v>5.4158999999999997</v>
      </c>
      <c r="F11637">
        <v>-0.80269999999999997</v>
      </c>
      <c r="G11637">
        <v>-6.3990999999999998</v>
      </c>
      <c r="H11637">
        <v>-0.245</v>
      </c>
      <c r="I11637">
        <v>1E-4</v>
      </c>
      <c r="J11637">
        <v>0.28720000000000001</v>
      </c>
      <c r="K11637">
        <v>8.4113000000000007</v>
      </c>
    </row>
    <row r="11638" spans="1:11" hidden="1">
      <c r="A11638" t="s">
        <v>664</v>
      </c>
      <c r="B11638" t="s">
        <v>663</v>
      </c>
      <c r="C11638">
        <v>182</v>
      </c>
      <c r="D11638" t="s">
        <v>97</v>
      </c>
      <c r="E11638">
        <v>0.18410000000000001</v>
      </c>
      <c r="F11638">
        <v>-0.78029999999999999</v>
      </c>
      <c r="G11638">
        <v>9.2683999999999997</v>
      </c>
      <c r="H11638">
        <v>1.21E-2</v>
      </c>
      <c r="I11638">
        <v>1E-4</v>
      </c>
      <c r="J11638">
        <v>1.83E-2</v>
      </c>
      <c r="K11638">
        <v>3.9725000000000001</v>
      </c>
    </row>
    <row r="11639" spans="1:11" hidden="1">
      <c r="A11639" t="s">
        <v>664</v>
      </c>
      <c r="B11639" t="s">
        <v>663</v>
      </c>
      <c r="C11639">
        <v>182</v>
      </c>
      <c r="D11639" t="s">
        <v>97</v>
      </c>
      <c r="E11639">
        <v>0.62009999999999998</v>
      </c>
      <c r="F11639">
        <v>-0.78029999999999999</v>
      </c>
      <c r="G11639">
        <v>8.0824999999999996</v>
      </c>
      <c r="H11639">
        <v>1.21E-2</v>
      </c>
      <c r="I11639">
        <v>1E-4</v>
      </c>
      <c r="J11639">
        <v>1.2999999999999999E-2</v>
      </c>
      <c r="K11639">
        <v>0.15590000000000001</v>
      </c>
    </row>
    <row r="11640" spans="1:11" hidden="1">
      <c r="A11640" t="s">
        <v>664</v>
      </c>
      <c r="B11640" t="s">
        <v>663</v>
      </c>
      <c r="C11640">
        <v>182</v>
      </c>
      <c r="D11640" t="s">
        <v>97</v>
      </c>
      <c r="E11640">
        <v>1.0561</v>
      </c>
      <c r="F11640">
        <v>-0.78029999999999999</v>
      </c>
      <c r="G11640">
        <v>5.9833999999999996</v>
      </c>
      <c r="H11640">
        <v>1.21E-2</v>
      </c>
      <c r="I11640">
        <v>1E-4</v>
      </c>
      <c r="J11640">
        <v>7.7000000000000002E-3</v>
      </c>
      <c r="K11640">
        <v>-2.9394</v>
      </c>
    </row>
    <row r="11641" spans="1:11" hidden="1">
      <c r="A11641" t="s">
        <v>664</v>
      </c>
      <c r="B11641" t="s">
        <v>663</v>
      </c>
      <c r="C11641">
        <v>182</v>
      </c>
      <c r="D11641" t="s">
        <v>97</v>
      </c>
      <c r="E11641">
        <v>1.4921</v>
      </c>
      <c r="F11641">
        <v>-0.78029999999999999</v>
      </c>
      <c r="G11641">
        <v>3.6150000000000002</v>
      </c>
      <c r="H11641">
        <v>1.21E-2</v>
      </c>
      <c r="I11641">
        <v>1E-4</v>
      </c>
      <c r="J11641">
        <v>2.5000000000000001E-3</v>
      </c>
      <c r="K11641">
        <v>-5.0317999999999996</v>
      </c>
    </row>
    <row r="11642" spans="1:11" hidden="1">
      <c r="A11642" t="s">
        <v>664</v>
      </c>
      <c r="B11642" t="s">
        <v>663</v>
      </c>
      <c r="C11642">
        <v>182</v>
      </c>
      <c r="D11642" t="s">
        <v>97</v>
      </c>
      <c r="E11642">
        <v>1.9279999999999999</v>
      </c>
      <c r="F11642">
        <v>-0.78029999999999999</v>
      </c>
      <c r="G11642">
        <v>1.2617</v>
      </c>
      <c r="H11642">
        <v>1.21E-2</v>
      </c>
      <c r="I11642">
        <v>1E-4</v>
      </c>
      <c r="J11642">
        <v>-2.8E-3</v>
      </c>
      <c r="K11642">
        <v>-6.0919999999999996</v>
      </c>
    </row>
    <row r="11643" spans="1:11" hidden="1">
      <c r="A11643" t="s">
        <v>664</v>
      </c>
      <c r="B11643" t="s">
        <v>663</v>
      </c>
      <c r="C11643">
        <v>182</v>
      </c>
      <c r="D11643" t="s">
        <v>97</v>
      </c>
      <c r="E11643">
        <v>2.3639999999999999</v>
      </c>
      <c r="F11643">
        <v>-0.78029999999999999</v>
      </c>
      <c r="G11643">
        <v>-0.46789999999999998</v>
      </c>
      <c r="H11643">
        <v>1.21E-2</v>
      </c>
      <c r="I11643">
        <v>1E-4</v>
      </c>
      <c r="J11643">
        <v>-8.0999999999999996E-3</v>
      </c>
      <c r="K11643">
        <v>-6.2308000000000003</v>
      </c>
    </row>
    <row r="11644" spans="1:11" hidden="1">
      <c r="A11644" t="s">
        <v>664</v>
      </c>
      <c r="B11644" t="s">
        <v>663</v>
      </c>
      <c r="C11644">
        <v>182</v>
      </c>
      <c r="D11644" t="s">
        <v>97</v>
      </c>
      <c r="E11644">
        <v>2.8</v>
      </c>
      <c r="F11644">
        <v>-0.78029999999999999</v>
      </c>
      <c r="G11644">
        <v>-1.2565</v>
      </c>
      <c r="H11644">
        <v>1.21E-2</v>
      </c>
      <c r="I11644">
        <v>1E-4</v>
      </c>
      <c r="J11644">
        <v>-1.34E-2</v>
      </c>
      <c r="K11644">
        <v>-5.8207000000000004</v>
      </c>
    </row>
    <row r="11645" spans="1:11" hidden="1">
      <c r="A11645" t="s">
        <v>664</v>
      </c>
      <c r="B11645" t="s">
        <v>663</v>
      </c>
      <c r="C11645">
        <v>182</v>
      </c>
      <c r="D11645" t="s">
        <v>97</v>
      </c>
      <c r="E11645">
        <v>2.8</v>
      </c>
      <c r="F11645">
        <v>0.21240000000000001</v>
      </c>
      <c r="G11645">
        <v>-4.6235999999999997</v>
      </c>
      <c r="H11645">
        <v>0.14269999999999999</v>
      </c>
      <c r="I11645">
        <v>1E-4</v>
      </c>
      <c r="J11645">
        <v>0.19719999999999999</v>
      </c>
      <c r="K11645">
        <v>-5.8207000000000004</v>
      </c>
    </row>
    <row r="11646" spans="1:11" hidden="1">
      <c r="A11646" t="s">
        <v>664</v>
      </c>
      <c r="B11646" t="s">
        <v>663</v>
      </c>
      <c r="C11646">
        <v>182</v>
      </c>
      <c r="D11646" t="s">
        <v>97</v>
      </c>
      <c r="E11646">
        <v>3.2360000000000002</v>
      </c>
      <c r="F11646">
        <v>0.21240000000000001</v>
      </c>
      <c r="G11646">
        <v>-4.9417999999999997</v>
      </c>
      <c r="H11646">
        <v>0.14269999999999999</v>
      </c>
      <c r="I11646">
        <v>1E-4</v>
      </c>
      <c r="J11646">
        <v>0.13500000000000001</v>
      </c>
      <c r="K11646">
        <v>-3.7355</v>
      </c>
    </row>
    <row r="11647" spans="1:11" hidden="1">
      <c r="A11647" t="s">
        <v>664</v>
      </c>
      <c r="B11647" t="s">
        <v>663</v>
      </c>
      <c r="C11647">
        <v>182</v>
      </c>
      <c r="D11647" t="s">
        <v>97</v>
      </c>
      <c r="E11647">
        <v>3.6720000000000002</v>
      </c>
      <c r="F11647">
        <v>0.21240000000000001</v>
      </c>
      <c r="G11647">
        <v>-5.26</v>
      </c>
      <c r="H11647">
        <v>0.14269999999999999</v>
      </c>
      <c r="I11647">
        <v>1E-4</v>
      </c>
      <c r="J11647">
        <v>7.2800000000000004E-2</v>
      </c>
      <c r="K11647">
        <v>-1.5116000000000001</v>
      </c>
    </row>
    <row r="11648" spans="1:11" hidden="1">
      <c r="A11648" t="s">
        <v>664</v>
      </c>
      <c r="B11648" t="s">
        <v>663</v>
      </c>
      <c r="C11648">
        <v>182</v>
      </c>
      <c r="D11648" t="s">
        <v>97</v>
      </c>
      <c r="E11648">
        <v>4.1079999999999997</v>
      </c>
      <c r="F11648">
        <v>0.21240000000000001</v>
      </c>
      <c r="G11648">
        <v>-5.5781999999999998</v>
      </c>
      <c r="H11648">
        <v>0.14269999999999999</v>
      </c>
      <c r="I11648">
        <v>1E-4</v>
      </c>
      <c r="J11648">
        <v>1.0500000000000001E-2</v>
      </c>
      <c r="K11648">
        <v>0.85099999999999998</v>
      </c>
    </row>
    <row r="11649" spans="1:11" hidden="1">
      <c r="A11649" t="s">
        <v>664</v>
      </c>
      <c r="B11649" t="s">
        <v>663</v>
      </c>
      <c r="C11649">
        <v>182</v>
      </c>
      <c r="D11649" t="s">
        <v>97</v>
      </c>
      <c r="E11649">
        <v>4.5438999999999998</v>
      </c>
      <c r="F11649">
        <v>0.21240000000000001</v>
      </c>
      <c r="G11649">
        <v>-5.8963999999999999</v>
      </c>
      <c r="H11649">
        <v>0.14269999999999999</v>
      </c>
      <c r="I11649">
        <v>1E-4</v>
      </c>
      <c r="J11649">
        <v>-5.1700000000000003E-2</v>
      </c>
      <c r="K11649">
        <v>3.3523999999999998</v>
      </c>
    </row>
    <row r="11650" spans="1:11" hidden="1">
      <c r="A11650" t="s">
        <v>664</v>
      </c>
      <c r="B11650" t="s">
        <v>663</v>
      </c>
      <c r="C11650">
        <v>182</v>
      </c>
      <c r="D11650" t="s">
        <v>97</v>
      </c>
      <c r="E11650">
        <v>4.9798999999999998</v>
      </c>
      <c r="F11650">
        <v>0.21240000000000001</v>
      </c>
      <c r="G11650">
        <v>-6.2145999999999999</v>
      </c>
      <c r="H11650">
        <v>0.14269999999999999</v>
      </c>
      <c r="I11650">
        <v>1E-4</v>
      </c>
      <c r="J11650">
        <v>-0.1139</v>
      </c>
      <c r="K11650">
        <v>5.9924999999999997</v>
      </c>
    </row>
    <row r="11651" spans="1:11" hidden="1">
      <c r="A11651" t="s">
        <v>664</v>
      </c>
      <c r="B11651" t="s">
        <v>663</v>
      </c>
      <c r="C11651">
        <v>182</v>
      </c>
      <c r="D11651" t="s">
        <v>97</v>
      </c>
      <c r="E11651">
        <v>5.4158999999999997</v>
      </c>
      <c r="F11651">
        <v>0.21240000000000001</v>
      </c>
      <c r="G11651">
        <v>-6.5327999999999999</v>
      </c>
      <c r="H11651">
        <v>0.14269999999999999</v>
      </c>
      <c r="I11651">
        <v>1E-4</v>
      </c>
      <c r="J11651">
        <v>-0.17610000000000001</v>
      </c>
      <c r="K11651">
        <v>8.7713999999999999</v>
      </c>
    </row>
    <row r="11652" spans="1:11" hidden="1">
      <c r="A11652" t="s">
        <v>664</v>
      </c>
      <c r="B11652" t="s">
        <v>663</v>
      </c>
      <c r="C11652">
        <v>182</v>
      </c>
      <c r="D11652" t="s">
        <v>98</v>
      </c>
      <c r="E11652">
        <v>0.18410000000000001</v>
      </c>
      <c r="F11652">
        <v>-9.4689999999999994</v>
      </c>
      <c r="G11652">
        <v>14.555899999999999</v>
      </c>
      <c r="H11652">
        <v>0.15939999999999999</v>
      </c>
      <c r="I11652">
        <v>2.0000000000000001E-4</v>
      </c>
      <c r="J11652">
        <v>0.2137</v>
      </c>
      <c r="K11652">
        <v>6.5335000000000001</v>
      </c>
    </row>
    <row r="11653" spans="1:11" hidden="1">
      <c r="A11653" t="s">
        <v>664</v>
      </c>
      <c r="B11653" t="s">
        <v>663</v>
      </c>
      <c r="C11653">
        <v>182</v>
      </c>
      <c r="D11653" t="s">
        <v>98</v>
      </c>
      <c r="E11653">
        <v>0.62009999999999998</v>
      </c>
      <c r="F11653">
        <v>-9.4689999999999994</v>
      </c>
      <c r="G11653">
        <v>12.7111</v>
      </c>
      <c r="H11653">
        <v>0.15939999999999999</v>
      </c>
      <c r="I11653">
        <v>2.0000000000000001E-4</v>
      </c>
      <c r="J11653">
        <v>0.14419999999999999</v>
      </c>
      <c r="K11653">
        <v>0.53639999999999999</v>
      </c>
    </row>
    <row r="11654" spans="1:11" hidden="1">
      <c r="A11654" t="s">
        <v>664</v>
      </c>
      <c r="B11654" t="s">
        <v>663</v>
      </c>
      <c r="C11654">
        <v>182</v>
      </c>
      <c r="D11654" t="s">
        <v>98</v>
      </c>
      <c r="E11654">
        <v>1.0561</v>
      </c>
      <c r="F11654">
        <v>-9.4689999999999994</v>
      </c>
      <c r="G11654">
        <v>9.4459</v>
      </c>
      <c r="H11654">
        <v>0.15939999999999999</v>
      </c>
      <c r="I11654">
        <v>2.0000000000000001E-4</v>
      </c>
      <c r="J11654">
        <v>7.46E-2</v>
      </c>
      <c r="K11654">
        <v>-4.3388999999999998</v>
      </c>
    </row>
    <row r="11655" spans="1:11" hidden="1">
      <c r="A11655" t="s">
        <v>664</v>
      </c>
      <c r="B11655" t="s">
        <v>663</v>
      </c>
      <c r="C11655">
        <v>182</v>
      </c>
      <c r="D11655" t="s">
        <v>98</v>
      </c>
      <c r="E11655">
        <v>1.4921</v>
      </c>
      <c r="F11655">
        <v>-9.4689999999999994</v>
      </c>
      <c r="G11655">
        <v>5.7617000000000003</v>
      </c>
      <c r="H11655">
        <v>0.15939999999999999</v>
      </c>
      <c r="I11655">
        <v>2.0000000000000001E-4</v>
      </c>
      <c r="J11655">
        <v>5.1000000000000004E-3</v>
      </c>
      <c r="K11655">
        <v>-7.6540999999999997</v>
      </c>
    </row>
    <row r="11656" spans="1:11" hidden="1">
      <c r="A11656" t="s">
        <v>664</v>
      </c>
      <c r="B11656" t="s">
        <v>663</v>
      </c>
      <c r="C11656">
        <v>182</v>
      </c>
      <c r="D11656" t="s">
        <v>98</v>
      </c>
      <c r="E11656">
        <v>1.9279999999999999</v>
      </c>
      <c r="F11656">
        <v>-9.4689999999999994</v>
      </c>
      <c r="G11656">
        <v>2.101</v>
      </c>
      <c r="H11656">
        <v>0.15939999999999999</v>
      </c>
      <c r="I11656">
        <v>2.0000000000000001E-4</v>
      </c>
      <c r="J11656">
        <v>-6.4399999999999999E-2</v>
      </c>
      <c r="K11656">
        <v>-9.3635999999999999</v>
      </c>
    </row>
    <row r="11657" spans="1:11" hidden="1">
      <c r="A11657" t="s">
        <v>664</v>
      </c>
      <c r="B11657" t="s">
        <v>663</v>
      </c>
      <c r="C11657">
        <v>182</v>
      </c>
      <c r="D11657" t="s">
        <v>98</v>
      </c>
      <c r="E11657">
        <v>2.3639999999999999</v>
      </c>
      <c r="F11657">
        <v>-9.4689999999999994</v>
      </c>
      <c r="G11657">
        <v>-0.58940000000000003</v>
      </c>
      <c r="H11657">
        <v>0.15939999999999999</v>
      </c>
      <c r="I11657">
        <v>2.0000000000000001E-4</v>
      </c>
      <c r="J11657">
        <v>-0.13389999999999999</v>
      </c>
      <c r="K11657">
        <v>-9.6399000000000008</v>
      </c>
    </row>
    <row r="11658" spans="1:11" hidden="1">
      <c r="A11658" t="s">
        <v>664</v>
      </c>
      <c r="B11658" t="s">
        <v>663</v>
      </c>
      <c r="C11658">
        <v>182</v>
      </c>
      <c r="D11658" t="s">
        <v>98</v>
      </c>
      <c r="E11658">
        <v>2.8</v>
      </c>
      <c r="F11658">
        <v>-9.4689999999999994</v>
      </c>
      <c r="G11658">
        <v>-1.8162</v>
      </c>
      <c r="H11658">
        <v>0.15939999999999999</v>
      </c>
      <c r="I11658">
        <v>2.0000000000000001E-4</v>
      </c>
      <c r="J11658">
        <v>-0.2034</v>
      </c>
      <c r="K11658">
        <v>-9.0623000000000005</v>
      </c>
    </row>
    <row r="11659" spans="1:11" hidden="1">
      <c r="A11659" t="s">
        <v>664</v>
      </c>
      <c r="B11659" t="s">
        <v>663</v>
      </c>
      <c r="C11659">
        <v>182</v>
      </c>
      <c r="D11659" t="s">
        <v>98</v>
      </c>
      <c r="E11659">
        <v>2.8</v>
      </c>
      <c r="F11659">
        <v>-0.40570000000000001</v>
      </c>
      <c r="G11659">
        <v>-7.0538999999999996</v>
      </c>
      <c r="H11659">
        <v>-0.54910000000000003</v>
      </c>
      <c r="I11659">
        <v>2.0000000000000001E-4</v>
      </c>
      <c r="J11659">
        <v>-0.84570000000000001</v>
      </c>
      <c r="K11659">
        <v>-9.0623000000000005</v>
      </c>
    </row>
    <row r="11660" spans="1:11" hidden="1">
      <c r="A11660" t="s">
        <v>664</v>
      </c>
      <c r="B11660" t="s">
        <v>663</v>
      </c>
      <c r="C11660">
        <v>182</v>
      </c>
      <c r="D11660" t="s">
        <v>98</v>
      </c>
      <c r="E11660">
        <v>3.2360000000000002</v>
      </c>
      <c r="F11660">
        <v>-0.40570000000000001</v>
      </c>
      <c r="G11660">
        <v>-7.5488999999999997</v>
      </c>
      <c r="H11660">
        <v>-0.54910000000000003</v>
      </c>
      <c r="I11660">
        <v>2.0000000000000001E-4</v>
      </c>
      <c r="J11660">
        <v>-0.60640000000000005</v>
      </c>
      <c r="K11660">
        <v>-5.8789999999999996</v>
      </c>
    </row>
    <row r="11661" spans="1:11" hidden="1">
      <c r="A11661" t="s">
        <v>664</v>
      </c>
      <c r="B11661" t="s">
        <v>663</v>
      </c>
      <c r="C11661">
        <v>182</v>
      </c>
      <c r="D11661" t="s">
        <v>98</v>
      </c>
      <c r="E11661">
        <v>3.6720000000000002</v>
      </c>
      <c r="F11661">
        <v>-0.40570000000000001</v>
      </c>
      <c r="G11661">
        <v>-8.0439000000000007</v>
      </c>
      <c r="H11661">
        <v>-0.54910000000000003</v>
      </c>
      <c r="I11661">
        <v>2.0000000000000001E-4</v>
      </c>
      <c r="J11661">
        <v>-0.36699999999999999</v>
      </c>
      <c r="K11661">
        <v>-2.4799000000000002</v>
      </c>
    </row>
    <row r="11662" spans="1:11" hidden="1">
      <c r="A11662" t="s">
        <v>664</v>
      </c>
      <c r="B11662" t="s">
        <v>663</v>
      </c>
      <c r="C11662">
        <v>182</v>
      </c>
      <c r="D11662" t="s">
        <v>98</v>
      </c>
      <c r="E11662">
        <v>4.1079999999999997</v>
      </c>
      <c r="F11662">
        <v>-0.40570000000000001</v>
      </c>
      <c r="G11662">
        <v>-8.5388999999999999</v>
      </c>
      <c r="H11662">
        <v>-0.54910000000000003</v>
      </c>
      <c r="I11662">
        <v>2.0000000000000001E-4</v>
      </c>
      <c r="J11662">
        <v>-0.12759999999999999</v>
      </c>
      <c r="K11662">
        <v>1.135</v>
      </c>
    </row>
    <row r="11663" spans="1:11" hidden="1">
      <c r="A11663" t="s">
        <v>664</v>
      </c>
      <c r="B11663" t="s">
        <v>663</v>
      </c>
      <c r="C11663">
        <v>182</v>
      </c>
      <c r="D11663" t="s">
        <v>98</v>
      </c>
      <c r="E11663">
        <v>4.5438999999999998</v>
      </c>
      <c r="F11663">
        <v>-0.40570000000000001</v>
      </c>
      <c r="G11663">
        <v>-9.0337999999999994</v>
      </c>
      <c r="H11663">
        <v>-0.54910000000000003</v>
      </c>
      <c r="I11663">
        <v>2.0000000000000001E-4</v>
      </c>
      <c r="J11663">
        <v>0.1118</v>
      </c>
      <c r="K11663">
        <v>4.9657</v>
      </c>
    </row>
    <row r="11664" spans="1:11" hidden="1">
      <c r="A11664" t="s">
        <v>664</v>
      </c>
      <c r="B11664" t="s">
        <v>663</v>
      </c>
      <c r="C11664">
        <v>182</v>
      </c>
      <c r="D11664" t="s">
        <v>98</v>
      </c>
      <c r="E11664">
        <v>4.9798999999999998</v>
      </c>
      <c r="F11664">
        <v>-0.40570000000000001</v>
      </c>
      <c r="G11664">
        <v>-9.5288000000000004</v>
      </c>
      <c r="H11664">
        <v>-0.54910000000000003</v>
      </c>
      <c r="I11664">
        <v>2.0000000000000001E-4</v>
      </c>
      <c r="J11664">
        <v>0.35120000000000001</v>
      </c>
      <c r="K11664">
        <v>9.0122</v>
      </c>
    </row>
    <row r="11665" spans="1:11" hidden="1">
      <c r="A11665" t="s">
        <v>664</v>
      </c>
      <c r="B11665" t="s">
        <v>663</v>
      </c>
      <c r="C11665">
        <v>182</v>
      </c>
      <c r="D11665" t="s">
        <v>98</v>
      </c>
      <c r="E11665">
        <v>5.4158999999999997</v>
      </c>
      <c r="F11665">
        <v>-0.40570000000000001</v>
      </c>
      <c r="G11665">
        <v>-10.0238</v>
      </c>
      <c r="H11665">
        <v>-0.54910000000000003</v>
      </c>
      <c r="I11665">
        <v>2.0000000000000001E-4</v>
      </c>
      <c r="J11665">
        <v>0.59060000000000001</v>
      </c>
      <c r="K11665">
        <v>13.2745</v>
      </c>
    </row>
    <row r="11666" spans="1:11" hidden="1">
      <c r="A11666" t="s">
        <v>664</v>
      </c>
      <c r="B11666" t="s">
        <v>663</v>
      </c>
      <c r="C11666">
        <v>182</v>
      </c>
      <c r="D11666" t="s">
        <v>99</v>
      </c>
      <c r="E11666">
        <v>0.18410000000000001</v>
      </c>
      <c r="F11666">
        <v>6.5555000000000003</v>
      </c>
      <c r="G11666">
        <v>14.4872</v>
      </c>
      <c r="H11666">
        <v>-0.1162</v>
      </c>
      <c r="I11666">
        <v>2.0000000000000001E-4</v>
      </c>
      <c r="J11666">
        <v>-0.1535</v>
      </c>
      <c r="K11666">
        <v>6.3533999999999997</v>
      </c>
    </row>
    <row r="11667" spans="1:11" hidden="1">
      <c r="A11667" t="s">
        <v>664</v>
      </c>
      <c r="B11667" t="s">
        <v>663</v>
      </c>
      <c r="C11667">
        <v>182</v>
      </c>
      <c r="D11667" t="s">
        <v>99</v>
      </c>
      <c r="E11667">
        <v>0.62009999999999998</v>
      </c>
      <c r="F11667">
        <v>6.5555000000000003</v>
      </c>
      <c r="G11667">
        <v>12.642300000000001</v>
      </c>
      <c r="H11667">
        <v>-0.1162</v>
      </c>
      <c r="I11667">
        <v>2.0000000000000001E-4</v>
      </c>
      <c r="J11667">
        <v>-0.1028</v>
      </c>
      <c r="K11667">
        <v>0.38629999999999998</v>
      </c>
    </row>
    <row r="11668" spans="1:11" hidden="1">
      <c r="A11668" t="s">
        <v>664</v>
      </c>
      <c r="B11668" t="s">
        <v>663</v>
      </c>
      <c r="C11668">
        <v>182</v>
      </c>
      <c r="D11668" t="s">
        <v>99</v>
      </c>
      <c r="E11668">
        <v>1.0561</v>
      </c>
      <c r="F11668">
        <v>6.5555000000000003</v>
      </c>
      <c r="G11668">
        <v>9.3772000000000002</v>
      </c>
      <c r="H11668">
        <v>-0.1162</v>
      </c>
      <c r="I11668">
        <v>2.0000000000000001E-4</v>
      </c>
      <c r="J11668">
        <v>-5.21E-2</v>
      </c>
      <c r="K11668">
        <v>-4.4591000000000003</v>
      </c>
    </row>
    <row r="11669" spans="1:11" hidden="1">
      <c r="A11669" t="s">
        <v>664</v>
      </c>
      <c r="B11669" t="s">
        <v>663</v>
      </c>
      <c r="C11669">
        <v>182</v>
      </c>
      <c r="D11669" t="s">
        <v>99</v>
      </c>
      <c r="E11669">
        <v>1.4921</v>
      </c>
      <c r="F11669">
        <v>6.5555000000000003</v>
      </c>
      <c r="G11669">
        <v>5.6929999999999996</v>
      </c>
      <c r="H11669">
        <v>-0.1162</v>
      </c>
      <c r="I11669">
        <v>2.0000000000000001E-4</v>
      </c>
      <c r="J11669">
        <v>-1.4E-3</v>
      </c>
      <c r="K11669">
        <v>-7.7442000000000002</v>
      </c>
    </row>
    <row r="11670" spans="1:11" hidden="1">
      <c r="A11670" t="s">
        <v>664</v>
      </c>
      <c r="B11670" t="s">
        <v>663</v>
      </c>
      <c r="C11670">
        <v>182</v>
      </c>
      <c r="D11670" t="s">
        <v>99</v>
      </c>
      <c r="E11670">
        <v>1.9279999999999999</v>
      </c>
      <c r="F11670">
        <v>6.5555000000000003</v>
      </c>
      <c r="G11670">
        <v>2.0322</v>
      </c>
      <c r="H11670">
        <v>-0.1162</v>
      </c>
      <c r="I11670">
        <v>2.0000000000000001E-4</v>
      </c>
      <c r="J11670">
        <v>4.9200000000000001E-2</v>
      </c>
      <c r="K11670">
        <v>-9.4238</v>
      </c>
    </row>
    <row r="11671" spans="1:11" hidden="1">
      <c r="A11671" t="s">
        <v>664</v>
      </c>
      <c r="B11671" t="s">
        <v>663</v>
      </c>
      <c r="C11671">
        <v>182</v>
      </c>
      <c r="D11671" t="s">
        <v>99</v>
      </c>
      <c r="E11671">
        <v>2.3639999999999999</v>
      </c>
      <c r="F11671">
        <v>6.5555000000000003</v>
      </c>
      <c r="G11671">
        <v>-0.65820000000000001</v>
      </c>
      <c r="H11671">
        <v>-0.1162</v>
      </c>
      <c r="I11671">
        <v>2.0000000000000001E-4</v>
      </c>
      <c r="J11671">
        <v>9.9900000000000003E-2</v>
      </c>
      <c r="K11671">
        <v>-9.6700999999999997</v>
      </c>
    </row>
    <row r="11672" spans="1:11" hidden="1">
      <c r="A11672" t="s">
        <v>664</v>
      </c>
      <c r="B11672" t="s">
        <v>663</v>
      </c>
      <c r="C11672">
        <v>182</v>
      </c>
      <c r="D11672" t="s">
        <v>99</v>
      </c>
      <c r="E11672">
        <v>2.8</v>
      </c>
      <c r="F11672">
        <v>6.5555000000000003</v>
      </c>
      <c r="G11672">
        <v>-1.885</v>
      </c>
      <c r="H11672">
        <v>-0.1162</v>
      </c>
      <c r="I11672">
        <v>2.0000000000000001E-4</v>
      </c>
      <c r="J11672">
        <v>0.15060000000000001</v>
      </c>
      <c r="K11672">
        <v>-9.0625</v>
      </c>
    </row>
    <row r="11673" spans="1:11" hidden="1">
      <c r="A11673" t="s">
        <v>664</v>
      </c>
      <c r="B11673" t="s">
        <v>663</v>
      </c>
      <c r="C11673">
        <v>182</v>
      </c>
      <c r="D11673" t="s">
        <v>99</v>
      </c>
      <c r="E11673">
        <v>2.8</v>
      </c>
      <c r="F11673">
        <v>-0.51249999999999996</v>
      </c>
      <c r="G11673">
        <v>-7.1227</v>
      </c>
      <c r="H11673">
        <v>0.38990000000000002</v>
      </c>
      <c r="I11673">
        <v>2.0000000000000001E-4</v>
      </c>
      <c r="J11673">
        <v>0.60209999999999997</v>
      </c>
      <c r="K11673">
        <v>-9.0625</v>
      </c>
    </row>
    <row r="11674" spans="1:11" hidden="1">
      <c r="A11674" t="s">
        <v>664</v>
      </c>
      <c r="B11674" t="s">
        <v>663</v>
      </c>
      <c r="C11674">
        <v>182</v>
      </c>
      <c r="D11674" t="s">
        <v>99</v>
      </c>
      <c r="E11674">
        <v>3.2360000000000002</v>
      </c>
      <c r="F11674">
        <v>-0.51249999999999996</v>
      </c>
      <c r="G11674">
        <v>-7.6177000000000001</v>
      </c>
      <c r="H11674">
        <v>0.38990000000000002</v>
      </c>
      <c r="I11674">
        <v>2.0000000000000001E-4</v>
      </c>
      <c r="J11674">
        <v>0.43209999999999998</v>
      </c>
      <c r="K11674">
        <v>-5.8493000000000004</v>
      </c>
    </row>
    <row r="11675" spans="1:11" hidden="1">
      <c r="A11675" t="s">
        <v>664</v>
      </c>
      <c r="B11675" t="s">
        <v>663</v>
      </c>
      <c r="C11675">
        <v>182</v>
      </c>
      <c r="D11675" t="s">
        <v>99</v>
      </c>
      <c r="E11675">
        <v>3.6720000000000002</v>
      </c>
      <c r="F11675">
        <v>-0.51249999999999996</v>
      </c>
      <c r="G11675">
        <v>-8.1126000000000005</v>
      </c>
      <c r="H11675">
        <v>0.38990000000000002</v>
      </c>
      <c r="I11675">
        <v>2.0000000000000001E-4</v>
      </c>
      <c r="J11675">
        <v>0.26219999999999999</v>
      </c>
      <c r="K11675">
        <v>-2.4201999999999999</v>
      </c>
    </row>
    <row r="11676" spans="1:11" hidden="1">
      <c r="A11676" t="s">
        <v>664</v>
      </c>
      <c r="B11676" t="s">
        <v>663</v>
      </c>
      <c r="C11676">
        <v>182</v>
      </c>
      <c r="D11676" t="s">
        <v>99</v>
      </c>
      <c r="E11676">
        <v>4.1079999999999997</v>
      </c>
      <c r="F11676">
        <v>-0.51249999999999996</v>
      </c>
      <c r="G11676">
        <v>-8.6075999999999997</v>
      </c>
      <c r="H11676">
        <v>0.38990000000000002</v>
      </c>
      <c r="I11676">
        <v>2.0000000000000001E-4</v>
      </c>
      <c r="J11676">
        <v>9.2200000000000004E-2</v>
      </c>
      <c r="K11676">
        <v>1.2246999999999999</v>
      </c>
    </row>
    <row r="11677" spans="1:11" hidden="1">
      <c r="A11677" t="s">
        <v>664</v>
      </c>
      <c r="B11677" t="s">
        <v>663</v>
      </c>
      <c r="C11677">
        <v>182</v>
      </c>
      <c r="D11677" t="s">
        <v>99</v>
      </c>
      <c r="E11677">
        <v>4.5438999999999998</v>
      </c>
      <c r="F11677">
        <v>-0.51249999999999996</v>
      </c>
      <c r="G11677">
        <v>-9.1026000000000007</v>
      </c>
      <c r="H11677">
        <v>0.38990000000000002</v>
      </c>
      <c r="I11677">
        <v>2.0000000000000001E-4</v>
      </c>
      <c r="J11677">
        <v>-7.7799999999999994E-2</v>
      </c>
      <c r="K11677">
        <v>5.0853999999999999</v>
      </c>
    </row>
    <row r="11678" spans="1:11" hidden="1">
      <c r="A11678" t="s">
        <v>664</v>
      </c>
      <c r="B11678" t="s">
        <v>663</v>
      </c>
      <c r="C11678">
        <v>182</v>
      </c>
      <c r="D11678" t="s">
        <v>99</v>
      </c>
      <c r="E11678">
        <v>4.9798999999999998</v>
      </c>
      <c r="F11678">
        <v>-0.51249999999999996</v>
      </c>
      <c r="G11678">
        <v>-9.5975999999999999</v>
      </c>
      <c r="H11678">
        <v>0.38990000000000002</v>
      </c>
      <c r="I11678">
        <v>2.0000000000000001E-4</v>
      </c>
      <c r="J11678">
        <v>-0.24779999999999999</v>
      </c>
      <c r="K11678">
        <v>9.1617999999999995</v>
      </c>
    </row>
    <row r="11679" spans="1:11" hidden="1">
      <c r="A11679" t="s">
        <v>664</v>
      </c>
      <c r="B11679" t="s">
        <v>663</v>
      </c>
      <c r="C11679">
        <v>182</v>
      </c>
      <c r="D11679" t="s">
        <v>99</v>
      </c>
      <c r="E11679">
        <v>5.4158999999999997</v>
      </c>
      <c r="F11679">
        <v>-0.51249999999999996</v>
      </c>
      <c r="G11679">
        <v>-10.092599999999999</v>
      </c>
      <c r="H11679">
        <v>0.38990000000000002</v>
      </c>
      <c r="I11679">
        <v>2.0000000000000001E-4</v>
      </c>
      <c r="J11679">
        <v>-0.4178</v>
      </c>
      <c r="K11679">
        <v>13.4541</v>
      </c>
    </row>
    <row r="11680" spans="1:11" hidden="1">
      <c r="A11680" t="s">
        <v>664</v>
      </c>
      <c r="B11680" t="s">
        <v>663</v>
      </c>
      <c r="C11680">
        <v>182</v>
      </c>
      <c r="D11680" t="s">
        <v>100</v>
      </c>
      <c r="E11680">
        <v>0.18410000000000001</v>
      </c>
      <c r="F11680">
        <v>-8.3821999999999992</v>
      </c>
      <c r="G11680">
        <v>23.664899999999999</v>
      </c>
      <c r="H11680">
        <v>0.13780000000000001</v>
      </c>
      <c r="I11680">
        <v>2.9999999999999997E-4</v>
      </c>
      <c r="J11680">
        <v>0.186</v>
      </c>
      <c r="K11680">
        <v>10.0619</v>
      </c>
    </row>
    <row r="11681" spans="1:11" hidden="1">
      <c r="A11681" t="s">
        <v>664</v>
      </c>
      <c r="B11681" t="s">
        <v>663</v>
      </c>
      <c r="C11681">
        <v>182</v>
      </c>
      <c r="D11681" t="s">
        <v>100</v>
      </c>
      <c r="E11681">
        <v>0.62009999999999998</v>
      </c>
      <c r="F11681">
        <v>-8.3821999999999992</v>
      </c>
      <c r="G11681">
        <v>20.6982</v>
      </c>
      <c r="H11681">
        <v>0.13780000000000001</v>
      </c>
      <c r="I11681">
        <v>2.9999999999999997E-4</v>
      </c>
      <c r="J11681">
        <v>0.12590000000000001</v>
      </c>
      <c r="K11681">
        <v>0.29370000000000002</v>
      </c>
    </row>
    <row r="11682" spans="1:11" hidden="1">
      <c r="A11682" t="s">
        <v>664</v>
      </c>
      <c r="B11682" t="s">
        <v>663</v>
      </c>
      <c r="C11682">
        <v>182</v>
      </c>
      <c r="D11682" t="s">
        <v>100</v>
      </c>
      <c r="E11682">
        <v>1.0561</v>
      </c>
      <c r="F11682">
        <v>-8.3821999999999992</v>
      </c>
      <c r="G11682">
        <v>15.1305</v>
      </c>
      <c r="H11682">
        <v>0.13780000000000001</v>
      </c>
      <c r="I11682">
        <v>2.9999999999999997E-4</v>
      </c>
      <c r="J11682">
        <v>6.5799999999999997E-2</v>
      </c>
      <c r="K11682">
        <v>-7.5994999999999999</v>
      </c>
    </row>
    <row r="11683" spans="1:11" hidden="1">
      <c r="A11683" t="s">
        <v>664</v>
      </c>
      <c r="B11683" t="s">
        <v>663</v>
      </c>
      <c r="C11683">
        <v>182</v>
      </c>
      <c r="D11683" t="s">
        <v>100</v>
      </c>
      <c r="E11683">
        <v>1.4921</v>
      </c>
      <c r="F11683">
        <v>-8.3821999999999992</v>
      </c>
      <c r="G11683">
        <v>8.7956000000000003</v>
      </c>
      <c r="H11683">
        <v>0.13780000000000001</v>
      </c>
      <c r="I11683">
        <v>2.9999999999999997E-4</v>
      </c>
      <c r="J11683">
        <v>5.7000000000000002E-3</v>
      </c>
      <c r="K11683">
        <v>-12.815200000000001</v>
      </c>
    </row>
    <row r="11684" spans="1:11" hidden="1">
      <c r="A11684" t="s">
        <v>664</v>
      </c>
      <c r="B11684" t="s">
        <v>663</v>
      </c>
      <c r="C11684">
        <v>182</v>
      </c>
      <c r="D11684" t="s">
        <v>100</v>
      </c>
      <c r="E11684">
        <v>1.9279999999999999</v>
      </c>
      <c r="F11684">
        <v>-8.3821999999999992</v>
      </c>
      <c r="G11684">
        <v>2.5034999999999998</v>
      </c>
      <c r="H11684">
        <v>0.13780000000000001</v>
      </c>
      <c r="I11684">
        <v>2.9999999999999997E-4</v>
      </c>
      <c r="J11684">
        <v>-5.4300000000000001E-2</v>
      </c>
      <c r="K11684">
        <v>-15.270099999999999</v>
      </c>
    </row>
    <row r="11685" spans="1:11" hidden="1">
      <c r="A11685" t="s">
        <v>664</v>
      </c>
      <c r="B11685" t="s">
        <v>663</v>
      </c>
      <c r="C11685">
        <v>182</v>
      </c>
      <c r="D11685" t="s">
        <v>100</v>
      </c>
      <c r="E11685">
        <v>2.3639999999999999</v>
      </c>
      <c r="F11685">
        <v>-8.3821999999999992</v>
      </c>
      <c r="G11685">
        <v>-2.0116999999999998</v>
      </c>
      <c r="H11685">
        <v>0.13780000000000001</v>
      </c>
      <c r="I11685">
        <v>2.9999999999999997E-4</v>
      </c>
      <c r="J11685">
        <v>-0.1144</v>
      </c>
      <c r="K11685">
        <v>-15.2799</v>
      </c>
    </row>
    <row r="11686" spans="1:11" hidden="1">
      <c r="A11686" t="s">
        <v>664</v>
      </c>
      <c r="B11686" t="s">
        <v>663</v>
      </c>
      <c r="C11686">
        <v>182</v>
      </c>
      <c r="D11686" t="s">
        <v>100</v>
      </c>
      <c r="E11686">
        <v>2.8</v>
      </c>
      <c r="F11686">
        <v>-8.3821999999999992</v>
      </c>
      <c r="G11686">
        <v>-3.8468</v>
      </c>
      <c r="H11686">
        <v>0.13780000000000001</v>
      </c>
      <c r="I11686">
        <v>2.9999999999999997E-4</v>
      </c>
      <c r="J11686">
        <v>-0.17449999999999999</v>
      </c>
      <c r="K11686">
        <v>-13.9054</v>
      </c>
    </row>
    <row r="11687" spans="1:11" hidden="1">
      <c r="A11687" t="s">
        <v>664</v>
      </c>
      <c r="B11687" t="s">
        <v>663</v>
      </c>
      <c r="C11687">
        <v>182</v>
      </c>
      <c r="D11687" t="s">
        <v>100</v>
      </c>
      <c r="E11687">
        <v>2.8</v>
      </c>
      <c r="F11687">
        <v>-0.81889999999999996</v>
      </c>
      <c r="G11687">
        <v>-11.9724</v>
      </c>
      <c r="H11687">
        <v>-0.48049999999999998</v>
      </c>
      <c r="I11687">
        <v>2.9999999999999997E-4</v>
      </c>
      <c r="J11687">
        <v>-0.73919999999999997</v>
      </c>
      <c r="K11687">
        <v>-13.9054</v>
      </c>
    </row>
    <row r="11688" spans="1:11" hidden="1">
      <c r="A11688" t="s">
        <v>664</v>
      </c>
      <c r="B11688" t="s">
        <v>663</v>
      </c>
      <c r="C11688">
        <v>182</v>
      </c>
      <c r="D11688" t="s">
        <v>100</v>
      </c>
      <c r="E11688">
        <v>3.2360000000000002</v>
      </c>
      <c r="F11688">
        <v>-0.81889999999999996</v>
      </c>
      <c r="G11688">
        <v>-12.4674</v>
      </c>
      <c r="H11688">
        <v>-0.48049999999999998</v>
      </c>
      <c r="I11688">
        <v>2.9999999999999997E-4</v>
      </c>
      <c r="J11688">
        <v>-0.52969999999999995</v>
      </c>
      <c r="K11688">
        <v>-8.5777000000000001</v>
      </c>
    </row>
    <row r="11689" spans="1:11" hidden="1">
      <c r="A11689" t="s">
        <v>664</v>
      </c>
      <c r="B11689" t="s">
        <v>663</v>
      </c>
      <c r="C11689">
        <v>182</v>
      </c>
      <c r="D11689" t="s">
        <v>100</v>
      </c>
      <c r="E11689">
        <v>3.6720000000000002</v>
      </c>
      <c r="F11689">
        <v>-0.81889999999999996</v>
      </c>
      <c r="G11689">
        <v>-12.962400000000001</v>
      </c>
      <c r="H11689">
        <v>-0.48049999999999998</v>
      </c>
      <c r="I11689">
        <v>2.9999999999999997E-4</v>
      </c>
      <c r="J11689">
        <v>-0.32019999999999998</v>
      </c>
      <c r="K11689">
        <v>-3.0343</v>
      </c>
    </row>
    <row r="11690" spans="1:11" hidden="1">
      <c r="A11690" t="s">
        <v>664</v>
      </c>
      <c r="B11690" t="s">
        <v>663</v>
      </c>
      <c r="C11690">
        <v>182</v>
      </c>
      <c r="D11690" t="s">
        <v>100</v>
      </c>
      <c r="E11690">
        <v>4.1079999999999997</v>
      </c>
      <c r="F11690">
        <v>-0.81889999999999996</v>
      </c>
      <c r="G11690">
        <v>-13.4574</v>
      </c>
      <c r="H11690">
        <v>-0.48049999999999998</v>
      </c>
      <c r="I11690">
        <v>2.9999999999999997E-4</v>
      </c>
      <c r="J11690">
        <v>-0.11070000000000001</v>
      </c>
      <c r="K11690">
        <v>2.7250000000000001</v>
      </c>
    </row>
    <row r="11691" spans="1:11" hidden="1">
      <c r="A11691" t="s">
        <v>664</v>
      </c>
      <c r="B11691" t="s">
        <v>663</v>
      </c>
      <c r="C11691">
        <v>182</v>
      </c>
      <c r="D11691" t="s">
        <v>100</v>
      </c>
      <c r="E11691">
        <v>4.5438999999999998</v>
      </c>
      <c r="F11691">
        <v>-0.81889999999999996</v>
      </c>
      <c r="G11691">
        <v>-13.952400000000001</v>
      </c>
      <c r="H11691">
        <v>-0.48049999999999998</v>
      </c>
      <c r="I11691">
        <v>2.9999999999999997E-4</v>
      </c>
      <c r="J11691">
        <v>9.8799999999999999E-2</v>
      </c>
      <c r="K11691">
        <v>8.7001000000000008</v>
      </c>
    </row>
    <row r="11692" spans="1:11" hidden="1">
      <c r="A11692" t="s">
        <v>664</v>
      </c>
      <c r="B11692" t="s">
        <v>663</v>
      </c>
      <c r="C11692">
        <v>182</v>
      </c>
      <c r="D11692" t="s">
        <v>100</v>
      </c>
      <c r="E11692">
        <v>4.9798999999999998</v>
      </c>
      <c r="F11692">
        <v>-0.81889999999999996</v>
      </c>
      <c r="G11692">
        <v>-14.4474</v>
      </c>
      <c r="H11692">
        <v>-0.48049999999999998</v>
      </c>
      <c r="I11692">
        <v>2.9999999999999997E-4</v>
      </c>
      <c r="J11692">
        <v>0.30830000000000002</v>
      </c>
      <c r="K11692">
        <v>14.891</v>
      </c>
    </row>
    <row r="11693" spans="1:11" hidden="1">
      <c r="A11693" t="s">
        <v>664</v>
      </c>
      <c r="B11693" t="s">
        <v>663</v>
      </c>
      <c r="C11693">
        <v>182</v>
      </c>
      <c r="D11693" t="s">
        <v>100</v>
      </c>
      <c r="E11693">
        <v>5.4158999999999997</v>
      </c>
      <c r="F11693">
        <v>-0.81889999999999996</v>
      </c>
      <c r="G11693">
        <v>-14.942299999999999</v>
      </c>
      <c r="H11693">
        <v>-0.48049999999999998</v>
      </c>
      <c r="I11693">
        <v>2.9999999999999997E-4</v>
      </c>
      <c r="J11693">
        <v>0.51780000000000004</v>
      </c>
      <c r="K11693">
        <v>21.297699999999999</v>
      </c>
    </row>
    <row r="11694" spans="1:11" hidden="1">
      <c r="A11694" t="s">
        <v>664</v>
      </c>
      <c r="B11694" t="s">
        <v>663</v>
      </c>
      <c r="C11694">
        <v>182</v>
      </c>
      <c r="D11694" t="s">
        <v>101</v>
      </c>
      <c r="E11694">
        <v>0.18410000000000001</v>
      </c>
      <c r="F11694">
        <v>3.6362000000000001</v>
      </c>
      <c r="G11694">
        <v>23.613399999999999</v>
      </c>
      <c r="H11694">
        <v>-6.9000000000000006E-2</v>
      </c>
      <c r="I11694">
        <v>4.0000000000000002E-4</v>
      </c>
      <c r="J11694">
        <v>-8.9399999999999993E-2</v>
      </c>
      <c r="K11694">
        <v>9.9268000000000001</v>
      </c>
    </row>
    <row r="11695" spans="1:11" hidden="1">
      <c r="A11695" t="s">
        <v>664</v>
      </c>
      <c r="B11695" t="s">
        <v>663</v>
      </c>
      <c r="C11695">
        <v>182</v>
      </c>
      <c r="D11695" t="s">
        <v>101</v>
      </c>
      <c r="E11695">
        <v>0.62009999999999998</v>
      </c>
      <c r="F11695">
        <v>3.6362000000000001</v>
      </c>
      <c r="G11695">
        <v>20.646599999999999</v>
      </c>
      <c r="H11695">
        <v>-6.9000000000000006E-2</v>
      </c>
      <c r="I11695">
        <v>4.0000000000000002E-4</v>
      </c>
      <c r="J11695">
        <v>-5.9299999999999999E-2</v>
      </c>
      <c r="K11695">
        <v>0.18110000000000001</v>
      </c>
    </row>
    <row r="11696" spans="1:11" hidden="1">
      <c r="A11696" t="s">
        <v>664</v>
      </c>
      <c r="B11696" t="s">
        <v>663</v>
      </c>
      <c r="C11696">
        <v>182</v>
      </c>
      <c r="D11696" t="s">
        <v>101</v>
      </c>
      <c r="E11696">
        <v>1.0561</v>
      </c>
      <c r="F11696">
        <v>3.6362000000000001</v>
      </c>
      <c r="G11696">
        <v>15.079000000000001</v>
      </c>
      <c r="H11696">
        <v>-6.9000000000000006E-2</v>
      </c>
      <c r="I11696">
        <v>4.0000000000000002E-4</v>
      </c>
      <c r="J11696">
        <v>-2.92E-2</v>
      </c>
      <c r="K11696">
        <v>-7.6896000000000004</v>
      </c>
    </row>
    <row r="11697" spans="1:11" hidden="1">
      <c r="A11697" t="s">
        <v>664</v>
      </c>
      <c r="B11697" t="s">
        <v>663</v>
      </c>
      <c r="C11697">
        <v>182</v>
      </c>
      <c r="D11697" t="s">
        <v>101</v>
      </c>
      <c r="E11697">
        <v>1.4921</v>
      </c>
      <c r="F11697">
        <v>3.6362000000000001</v>
      </c>
      <c r="G11697">
        <v>8.7439999999999998</v>
      </c>
      <c r="H11697">
        <v>-6.9000000000000006E-2</v>
      </c>
      <c r="I11697">
        <v>4.0000000000000002E-4</v>
      </c>
      <c r="J11697">
        <v>8.0000000000000004E-4</v>
      </c>
      <c r="K11697">
        <v>-12.8828</v>
      </c>
    </row>
    <row r="11698" spans="1:11" hidden="1">
      <c r="A11698" t="s">
        <v>664</v>
      </c>
      <c r="B11698" t="s">
        <v>663</v>
      </c>
      <c r="C11698">
        <v>182</v>
      </c>
      <c r="D11698" t="s">
        <v>101</v>
      </c>
      <c r="E11698">
        <v>1.9279999999999999</v>
      </c>
      <c r="F11698">
        <v>3.6362000000000001</v>
      </c>
      <c r="G11698">
        <v>2.4519000000000002</v>
      </c>
      <c r="H11698">
        <v>-6.9000000000000006E-2</v>
      </c>
      <c r="I11698">
        <v>4.0000000000000002E-4</v>
      </c>
      <c r="J11698">
        <v>3.09E-2</v>
      </c>
      <c r="K11698">
        <v>-15.315200000000001</v>
      </c>
    </row>
    <row r="11699" spans="1:11" hidden="1">
      <c r="A11699" t="s">
        <v>664</v>
      </c>
      <c r="B11699" t="s">
        <v>663</v>
      </c>
      <c r="C11699">
        <v>182</v>
      </c>
      <c r="D11699" t="s">
        <v>101</v>
      </c>
      <c r="E11699">
        <v>2.3639999999999999</v>
      </c>
      <c r="F11699">
        <v>3.6362000000000001</v>
      </c>
      <c r="G11699">
        <v>-2.0632999999999999</v>
      </c>
      <c r="H11699">
        <v>-6.9000000000000006E-2</v>
      </c>
      <c r="I11699">
        <v>4.0000000000000002E-4</v>
      </c>
      <c r="J11699">
        <v>6.0999999999999999E-2</v>
      </c>
      <c r="K11699">
        <v>-15.3025</v>
      </c>
    </row>
    <row r="11700" spans="1:11" hidden="1">
      <c r="A11700" t="s">
        <v>664</v>
      </c>
      <c r="B11700" t="s">
        <v>663</v>
      </c>
      <c r="C11700">
        <v>182</v>
      </c>
      <c r="D11700" t="s">
        <v>101</v>
      </c>
      <c r="E11700">
        <v>2.8</v>
      </c>
      <c r="F11700">
        <v>3.6362000000000001</v>
      </c>
      <c r="G11700">
        <v>-3.8982999999999999</v>
      </c>
      <c r="H11700">
        <v>-6.9000000000000006E-2</v>
      </c>
      <c r="I11700">
        <v>4.0000000000000002E-4</v>
      </c>
      <c r="J11700">
        <v>9.0999999999999998E-2</v>
      </c>
      <c r="K11700">
        <v>-13.9056</v>
      </c>
    </row>
    <row r="11701" spans="1:11" hidden="1">
      <c r="A11701" t="s">
        <v>664</v>
      </c>
      <c r="B11701" t="s">
        <v>663</v>
      </c>
      <c r="C11701">
        <v>182</v>
      </c>
      <c r="D11701" t="s">
        <v>101</v>
      </c>
      <c r="E11701">
        <v>2.8</v>
      </c>
      <c r="F11701">
        <v>-0.89900000000000002</v>
      </c>
      <c r="G11701">
        <v>-12.023999999999999</v>
      </c>
      <c r="H11701">
        <v>0.22370000000000001</v>
      </c>
      <c r="I11701">
        <v>4.0000000000000002E-4</v>
      </c>
      <c r="J11701">
        <v>0.34670000000000001</v>
      </c>
      <c r="K11701">
        <v>-13.9056</v>
      </c>
    </row>
    <row r="11702" spans="1:11" hidden="1">
      <c r="A11702" t="s">
        <v>664</v>
      </c>
      <c r="B11702" t="s">
        <v>663</v>
      </c>
      <c r="C11702">
        <v>182</v>
      </c>
      <c r="D11702" t="s">
        <v>101</v>
      </c>
      <c r="E11702">
        <v>3.2360000000000002</v>
      </c>
      <c r="F11702">
        <v>-0.89900000000000002</v>
      </c>
      <c r="G11702">
        <v>-12.519</v>
      </c>
      <c r="H11702">
        <v>0.22370000000000001</v>
      </c>
      <c r="I11702">
        <v>4.0000000000000002E-4</v>
      </c>
      <c r="J11702">
        <v>0.2492</v>
      </c>
      <c r="K11702">
        <v>-8.5554000000000006</v>
      </c>
    </row>
    <row r="11703" spans="1:11" hidden="1">
      <c r="A11703" t="s">
        <v>664</v>
      </c>
      <c r="B11703" t="s">
        <v>663</v>
      </c>
      <c r="C11703">
        <v>182</v>
      </c>
      <c r="D11703" t="s">
        <v>101</v>
      </c>
      <c r="E11703">
        <v>3.6720000000000002</v>
      </c>
      <c r="F11703">
        <v>-0.89900000000000002</v>
      </c>
      <c r="G11703">
        <v>-13.013999999999999</v>
      </c>
      <c r="H11703">
        <v>0.22370000000000001</v>
      </c>
      <c r="I11703">
        <v>4.0000000000000002E-4</v>
      </c>
      <c r="J11703">
        <v>0.15160000000000001</v>
      </c>
      <c r="K11703">
        <v>-2.9895</v>
      </c>
    </row>
    <row r="11704" spans="1:11" hidden="1">
      <c r="A11704" t="s">
        <v>664</v>
      </c>
      <c r="B11704" t="s">
        <v>663</v>
      </c>
      <c r="C11704">
        <v>182</v>
      </c>
      <c r="D11704" t="s">
        <v>101</v>
      </c>
      <c r="E11704">
        <v>4.1079999999999997</v>
      </c>
      <c r="F11704">
        <v>-0.89900000000000002</v>
      </c>
      <c r="G11704">
        <v>-13.509</v>
      </c>
      <c r="H11704">
        <v>0.22370000000000001</v>
      </c>
      <c r="I11704">
        <v>4.0000000000000002E-4</v>
      </c>
      <c r="J11704">
        <v>5.4100000000000002E-2</v>
      </c>
      <c r="K11704">
        <v>2.7923</v>
      </c>
    </row>
    <row r="11705" spans="1:11" hidden="1">
      <c r="A11705" t="s">
        <v>664</v>
      </c>
      <c r="B11705" t="s">
        <v>663</v>
      </c>
      <c r="C11705">
        <v>182</v>
      </c>
      <c r="D11705" t="s">
        <v>101</v>
      </c>
      <c r="E11705">
        <v>4.5438999999999998</v>
      </c>
      <c r="F11705">
        <v>-0.89900000000000002</v>
      </c>
      <c r="G11705">
        <v>-14.0039</v>
      </c>
      <c r="H11705">
        <v>0.22370000000000001</v>
      </c>
      <c r="I11705">
        <v>4.0000000000000002E-4</v>
      </c>
      <c r="J11705">
        <v>-4.3400000000000001E-2</v>
      </c>
      <c r="K11705">
        <v>8.7898999999999994</v>
      </c>
    </row>
    <row r="11706" spans="1:11" hidden="1">
      <c r="A11706" t="s">
        <v>664</v>
      </c>
      <c r="B11706" t="s">
        <v>663</v>
      </c>
      <c r="C11706">
        <v>182</v>
      </c>
      <c r="D11706" t="s">
        <v>101</v>
      </c>
      <c r="E11706">
        <v>4.9798999999999998</v>
      </c>
      <c r="F11706">
        <v>-0.89900000000000002</v>
      </c>
      <c r="G11706">
        <v>-14.498900000000001</v>
      </c>
      <c r="H11706">
        <v>0.22370000000000001</v>
      </c>
      <c r="I11706">
        <v>4.0000000000000002E-4</v>
      </c>
      <c r="J11706">
        <v>-0.14099999999999999</v>
      </c>
      <c r="K11706">
        <v>15.003299999999999</v>
      </c>
    </row>
    <row r="11707" spans="1:11" hidden="1">
      <c r="A11707" t="s">
        <v>664</v>
      </c>
      <c r="B11707" t="s">
        <v>663</v>
      </c>
      <c r="C11707">
        <v>182</v>
      </c>
      <c r="D11707" t="s">
        <v>101</v>
      </c>
      <c r="E11707">
        <v>5.4158999999999997</v>
      </c>
      <c r="F11707">
        <v>-0.89900000000000002</v>
      </c>
      <c r="G11707">
        <v>-14.9939</v>
      </c>
      <c r="H11707">
        <v>0.22370000000000001</v>
      </c>
      <c r="I11707">
        <v>4.0000000000000002E-4</v>
      </c>
      <c r="J11707">
        <v>-0.23849999999999999</v>
      </c>
      <c r="K11707">
        <v>21.432500000000001</v>
      </c>
    </row>
    <row r="11708" spans="1:11" hidden="1">
      <c r="A11708" t="s">
        <v>664</v>
      </c>
      <c r="B11708" t="s">
        <v>663</v>
      </c>
      <c r="C11708">
        <v>182</v>
      </c>
      <c r="D11708" t="s">
        <v>102</v>
      </c>
      <c r="E11708">
        <v>0.18410000000000001</v>
      </c>
      <c r="F11708">
        <v>-7.5598999999999998</v>
      </c>
      <c r="G11708">
        <v>15.4758</v>
      </c>
      <c r="H11708">
        <v>0.126</v>
      </c>
      <c r="I11708">
        <v>2.0000000000000001E-4</v>
      </c>
      <c r="J11708">
        <v>0.16930000000000001</v>
      </c>
      <c r="K11708">
        <v>6.6756000000000002</v>
      </c>
    </row>
    <row r="11709" spans="1:11" hidden="1">
      <c r="A11709" t="s">
        <v>664</v>
      </c>
      <c r="B11709" t="s">
        <v>663</v>
      </c>
      <c r="C11709">
        <v>182</v>
      </c>
      <c r="D11709" t="s">
        <v>102</v>
      </c>
      <c r="E11709">
        <v>0.62009999999999998</v>
      </c>
      <c r="F11709">
        <v>-7.5598999999999998</v>
      </c>
      <c r="G11709">
        <v>13.5311</v>
      </c>
      <c r="H11709">
        <v>0.126</v>
      </c>
      <c r="I11709">
        <v>2.0000000000000001E-4</v>
      </c>
      <c r="J11709">
        <v>0.1144</v>
      </c>
      <c r="K11709">
        <v>0.2903</v>
      </c>
    </row>
    <row r="11710" spans="1:11" hidden="1">
      <c r="A11710" t="s">
        <v>664</v>
      </c>
      <c r="B11710" t="s">
        <v>663</v>
      </c>
      <c r="C11710">
        <v>182</v>
      </c>
      <c r="D11710" t="s">
        <v>102</v>
      </c>
      <c r="E11710">
        <v>1.0561</v>
      </c>
      <c r="F11710">
        <v>-7.5598999999999998</v>
      </c>
      <c r="G11710">
        <v>9.9311000000000007</v>
      </c>
      <c r="H11710">
        <v>0.126</v>
      </c>
      <c r="I11710">
        <v>2.0000000000000001E-4</v>
      </c>
      <c r="J11710">
        <v>5.9499999999999997E-2</v>
      </c>
      <c r="K11710">
        <v>-4.8769999999999998</v>
      </c>
    </row>
    <row r="11711" spans="1:11" hidden="1">
      <c r="A11711" t="s">
        <v>664</v>
      </c>
      <c r="B11711" t="s">
        <v>663</v>
      </c>
      <c r="C11711">
        <v>182</v>
      </c>
      <c r="D11711" t="s">
        <v>102</v>
      </c>
      <c r="E11711">
        <v>1.4921</v>
      </c>
      <c r="F11711">
        <v>-7.5598999999999998</v>
      </c>
      <c r="G11711">
        <v>5.8425000000000002</v>
      </c>
      <c r="H11711">
        <v>0.126</v>
      </c>
      <c r="I11711">
        <v>2.0000000000000001E-4</v>
      </c>
      <c r="J11711">
        <v>4.5999999999999999E-3</v>
      </c>
      <c r="K11711">
        <v>-8.3155000000000001</v>
      </c>
    </row>
    <row r="11712" spans="1:11" hidden="1">
      <c r="A11712" t="s">
        <v>664</v>
      </c>
      <c r="B11712" t="s">
        <v>663</v>
      </c>
      <c r="C11712">
        <v>182</v>
      </c>
      <c r="D11712" t="s">
        <v>102</v>
      </c>
      <c r="E11712">
        <v>1.9279999999999999</v>
      </c>
      <c r="F11712">
        <v>-7.5598999999999998</v>
      </c>
      <c r="G11712">
        <v>1.7813000000000001</v>
      </c>
      <c r="H11712">
        <v>0.126</v>
      </c>
      <c r="I11712">
        <v>2.0000000000000001E-4</v>
      </c>
      <c r="J11712">
        <v>-5.04E-2</v>
      </c>
      <c r="K11712">
        <v>-9.9722000000000008</v>
      </c>
    </row>
    <row r="11713" spans="1:11" hidden="1">
      <c r="A11713" t="s">
        <v>664</v>
      </c>
      <c r="B11713" t="s">
        <v>663</v>
      </c>
      <c r="C11713">
        <v>182</v>
      </c>
      <c r="D11713" t="s">
        <v>102</v>
      </c>
      <c r="E11713">
        <v>2.3639999999999999</v>
      </c>
      <c r="F11713">
        <v>-7.5598999999999998</v>
      </c>
      <c r="G11713">
        <v>-1.1489</v>
      </c>
      <c r="H11713">
        <v>0.126</v>
      </c>
      <c r="I11713">
        <v>2.0000000000000001E-4</v>
      </c>
      <c r="J11713">
        <v>-0.1053</v>
      </c>
      <c r="K11713">
        <v>-10.048</v>
      </c>
    </row>
    <row r="11714" spans="1:11" hidden="1">
      <c r="A11714" t="s">
        <v>664</v>
      </c>
      <c r="B11714" t="s">
        <v>663</v>
      </c>
      <c r="C11714">
        <v>182</v>
      </c>
      <c r="D11714" t="s">
        <v>102</v>
      </c>
      <c r="E11714">
        <v>2.8</v>
      </c>
      <c r="F11714">
        <v>-7.5598999999999998</v>
      </c>
      <c r="G11714">
        <v>-2.3731</v>
      </c>
      <c r="H11714">
        <v>0.126</v>
      </c>
      <c r="I11714">
        <v>2.0000000000000001E-4</v>
      </c>
      <c r="J11714">
        <v>-0.16020000000000001</v>
      </c>
      <c r="K11714">
        <v>-9.2182999999999993</v>
      </c>
    </row>
    <row r="11715" spans="1:11" hidden="1">
      <c r="A11715" t="s">
        <v>664</v>
      </c>
      <c r="B11715" t="s">
        <v>663</v>
      </c>
      <c r="C11715">
        <v>182</v>
      </c>
      <c r="D11715" t="s">
        <v>102</v>
      </c>
      <c r="E11715">
        <v>2.8</v>
      </c>
      <c r="F11715">
        <v>-0.50419999999999998</v>
      </c>
      <c r="G11715">
        <v>-7.7454000000000001</v>
      </c>
      <c r="H11715">
        <v>-0.43619999999999998</v>
      </c>
      <c r="I11715">
        <v>2.0000000000000001E-4</v>
      </c>
      <c r="J11715">
        <v>-0.67149999999999999</v>
      </c>
      <c r="K11715">
        <v>-9.2182999999999993</v>
      </c>
    </row>
    <row r="11716" spans="1:11" hidden="1">
      <c r="A11716" t="s">
        <v>664</v>
      </c>
      <c r="B11716" t="s">
        <v>663</v>
      </c>
      <c r="C11716">
        <v>182</v>
      </c>
      <c r="D11716" t="s">
        <v>102</v>
      </c>
      <c r="E11716">
        <v>3.2360000000000002</v>
      </c>
      <c r="F11716">
        <v>-0.50419999999999998</v>
      </c>
      <c r="G11716">
        <v>-8.1166</v>
      </c>
      <c r="H11716">
        <v>-0.43619999999999998</v>
      </c>
      <c r="I11716">
        <v>2.0000000000000001E-4</v>
      </c>
      <c r="J11716">
        <v>-0.48139999999999999</v>
      </c>
      <c r="K11716">
        <v>-5.7605000000000004</v>
      </c>
    </row>
    <row r="11717" spans="1:11" hidden="1">
      <c r="A11717" t="s">
        <v>664</v>
      </c>
      <c r="B11717" t="s">
        <v>663</v>
      </c>
      <c r="C11717">
        <v>182</v>
      </c>
      <c r="D11717" t="s">
        <v>102</v>
      </c>
      <c r="E11717">
        <v>3.6720000000000002</v>
      </c>
      <c r="F11717">
        <v>-0.50419999999999998</v>
      </c>
      <c r="G11717">
        <v>-8.4878999999999998</v>
      </c>
      <c r="H11717">
        <v>-0.43619999999999998</v>
      </c>
      <c r="I11717">
        <v>2.0000000000000001E-4</v>
      </c>
      <c r="J11717">
        <v>-0.29120000000000001</v>
      </c>
      <c r="K11717">
        <v>-2.1408</v>
      </c>
    </row>
    <row r="11718" spans="1:11" hidden="1">
      <c r="A11718" t="s">
        <v>664</v>
      </c>
      <c r="B11718" t="s">
        <v>663</v>
      </c>
      <c r="C11718">
        <v>182</v>
      </c>
      <c r="D11718" t="s">
        <v>102</v>
      </c>
      <c r="E11718">
        <v>4.1079999999999997</v>
      </c>
      <c r="F11718">
        <v>-0.50419999999999998</v>
      </c>
      <c r="G11718">
        <v>-8.8590999999999998</v>
      </c>
      <c r="H11718">
        <v>-0.43619999999999998</v>
      </c>
      <c r="I11718">
        <v>2.0000000000000001E-4</v>
      </c>
      <c r="J11718">
        <v>-0.10100000000000001</v>
      </c>
      <c r="K11718">
        <v>1.6406000000000001</v>
      </c>
    </row>
    <row r="11719" spans="1:11" hidden="1">
      <c r="A11719" t="s">
        <v>664</v>
      </c>
      <c r="B11719" t="s">
        <v>663</v>
      </c>
      <c r="C11719">
        <v>182</v>
      </c>
      <c r="D11719" t="s">
        <v>102</v>
      </c>
      <c r="E11719">
        <v>4.5438999999999998</v>
      </c>
      <c r="F11719">
        <v>-0.50419999999999998</v>
      </c>
      <c r="G11719">
        <v>-9.2302999999999997</v>
      </c>
      <c r="H11719">
        <v>-0.43619999999999998</v>
      </c>
      <c r="I11719">
        <v>2.0000000000000001E-4</v>
      </c>
      <c r="J11719">
        <v>8.9200000000000002E-2</v>
      </c>
      <c r="K11719">
        <v>5.5839999999999996</v>
      </c>
    </row>
    <row r="11720" spans="1:11" hidden="1">
      <c r="A11720" t="s">
        <v>664</v>
      </c>
      <c r="B11720" t="s">
        <v>663</v>
      </c>
      <c r="C11720">
        <v>182</v>
      </c>
      <c r="D11720" t="s">
        <v>102</v>
      </c>
      <c r="E11720">
        <v>4.9798999999999998</v>
      </c>
      <c r="F11720">
        <v>-0.50419999999999998</v>
      </c>
      <c r="G11720">
        <v>-9.6015999999999995</v>
      </c>
      <c r="H11720">
        <v>-0.43619999999999998</v>
      </c>
      <c r="I11720">
        <v>2.0000000000000001E-4</v>
      </c>
      <c r="J11720">
        <v>0.27939999999999998</v>
      </c>
      <c r="K11720">
        <v>9.6891999999999996</v>
      </c>
    </row>
    <row r="11721" spans="1:11" hidden="1">
      <c r="A11721" t="s">
        <v>664</v>
      </c>
      <c r="B11721" t="s">
        <v>663</v>
      </c>
      <c r="C11721">
        <v>182</v>
      </c>
      <c r="D11721" t="s">
        <v>102</v>
      </c>
      <c r="E11721">
        <v>5.4158999999999997</v>
      </c>
      <c r="F11721">
        <v>-0.50419999999999998</v>
      </c>
      <c r="G11721">
        <v>-9.9727999999999994</v>
      </c>
      <c r="H11721">
        <v>-0.43619999999999998</v>
      </c>
      <c r="I11721">
        <v>2.0000000000000001E-4</v>
      </c>
      <c r="J11721">
        <v>0.46960000000000002</v>
      </c>
      <c r="K11721">
        <v>13.956300000000001</v>
      </c>
    </row>
    <row r="11722" spans="1:11" hidden="1">
      <c r="A11722" t="s">
        <v>664</v>
      </c>
      <c r="B11722" t="s">
        <v>663</v>
      </c>
      <c r="C11722">
        <v>182</v>
      </c>
      <c r="D11722" t="s">
        <v>103</v>
      </c>
      <c r="E11722">
        <v>0.18410000000000001</v>
      </c>
      <c r="F11722">
        <v>4.4584999999999999</v>
      </c>
      <c r="G11722">
        <v>15.424200000000001</v>
      </c>
      <c r="H11722">
        <v>-8.0799999999999997E-2</v>
      </c>
      <c r="I11722">
        <v>2.0000000000000001E-4</v>
      </c>
      <c r="J11722">
        <v>-0.106</v>
      </c>
      <c r="K11722">
        <v>6.5404999999999998</v>
      </c>
    </row>
    <row r="11723" spans="1:11" hidden="1">
      <c r="A11723" t="s">
        <v>664</v>
      </c>
      <c r="B11723" t="s">
        <v>663</v>
      </c>
      <c r="C11723">
        <v>182</v>
      </c>
      <c r="D11723" t="s">
        <v>103</v>
      </c>
      <c r="E11723">
        <v>0.62009999999999998</v>
      </c>
      <c r="F11723">
        <v>4.4584999999999999</v>
      </c>
      <c r="G11723">
        <v>13.4796</v>
      </c>
      <c r="H11723">
        <v>-8.0799999999999997E-2</v>
      </c>
      <c r="I11723">
        <v>2.0000000000000001E-4</v>
      </c>
      <c r="J11723">
        <v>-7.0800000000000002E-2</v>
      </c>
      <c r="K11723">
        <v>0.17780000000000001</v>
      </c>
    </row>
    <row r="11724" spans="1:11" hidden="1">
      <c r="A11724" t="s">
        <v>664</v>
      </c>
      <c r="B11724" t="s">
        <v>663</v>
      </c>
      <c r="C11724">
        <v>182</v>
      </c>
      <c r="D11724" t="s">
        <v>103</v>
      </c>
      <c r="E11724">
        <v>1.0561</v>
      </c>
      <c r="F11724">
        <v>4.4584999999999999</v>
      </c>
      <c r="G11724">
        <v>9.8795000000000002</v>
      </c>
      <c r="H11724">
        <v>-8.0799999999999997E-2</v>
      </c>
      <c r="I11724">
        <v>2.0000000000000001E-4</v>
      </c>
      <c r="J11724">
        <v>-3.56E-2</v>
      </c>
      <c r="K11724">
        <v>-4.9671000000000003</v>
      </c>
    </row>
    <row r="11725" spans="1:11" hidden="1">
      <c r="A11725" t="s">
        <v>664</v>
      </c>
      <c r="B11725" t="s">
        <v>663</v>
      </c>
      <c r="C11725">
        <v>182</v>
      </c>
      <c r="D11725" t="s">
        <v>103</v>
      </c>
      <c r="E11725">
        <v>1.4921</v>
      </c>
      <c r="F11725">
        <v>4.4584999999999999</v>
      </c>
      <c r="G11725">
        <v>5.7908999999999997</v>
      </c>
      <c r="H11725">
        <v>-8.0799999999999997E-2</v>
      </c>
      <c r="I11725">
        <v>2.0000000000000001E-4</v>
      </c>
      <c r="J11725">
        <v>-4.0000000000000002E-4</v>
      </c>
      <c r="K11725">
        <v>-8.3831000000000007</v>
      </c>
    </row>
    <row r="11726" spans="1:11" hidden="1">
      <c r="A11726" t="s">
        <v>664</v>
      </c>
      <c r="B11726" t="s">
        <v>663</v>
      </c>
      <c r="C11726">
        <v>182</v>
      </c>
      <c r="D11726" t="s">
        <v>103</v>
      </c>
      <c r="E11726">
        <v>1.9279999999999999</v>
      </c>
      <c r="F11726">
        <v>4.4584999999999999</v>
      </c>
      <c r="G11726">
        <v>1.7297</v>
      </c>
      <c r="H11726">
        <v>-8.0799999999999997E-2</v>
      </c>
      <c r="I11726">
        <v>2.0000000000000001E-4</v>
      </c>
      <c r="J11726">
        <v>3.49E-2</v>
      </c>
      <c r="K11726">
        <v>-10.017300000000001</v>
      </c>
    </row>
    <row r="11727" spans="1:11" hidden="1">
      <c r="A11727" t="s">
        <v>664</v>
      </c>
      <c r="B11727" t="s">
        <v>663</v>
      </c>
      <c r="C11727">
        <v>182</v>
      </c>
      <c r="D11727" t="s">
        <v>103</v>
      </c>
      <c r="E11727">
        <v>2.3639999999999999</v>
      </c>
      <c r="F11727">
        <v>4.4584999999999999</v>
      </c>
      <c r="G11727">
        <v>-1.2004999999999999</v>
      </c>
      <c r="H11727">
        <v>-8.0799999999999997E-2</v>
      </c>
      <c r="I11727">
        <v>2.0000000000000001E-4</v>
      </c>
      <c r="J11727">
        <v>7.0099999999999996E-2</v>
      </c>
      <c r="K11727">
        <v>-10.0707</v>
      </c>
    </row>
    <row r="11728" spans="1:11" hidden="1">
      <c r="A11728" t="s">
        <v>664</v>
      </c>
      <c r="B11728" t="s">
        <v>663</v>
      </c>
      <c r="C11728">
        <v>182</v>
      </c>
      <c r="D11728" t="s">
        <v>103</v>
      </c>
      <c r="E11728">
        <v>2.8</v>
      </c>
      <c r="F11728">
        <v>4.4584999999999999</v>
      </c>
      <c r="G11728">
        <v>-2.4247000000000001</v>
      </c>
      <c r="H11728">
        <v>-8.0799999999999997E-2</v>
      </c>
      <c r="I11728">
        <v>2.0000000000000001E-4</v>
      </c>
      <c r="J11728">
        <v>0.1053</v>
      </c>
      <c r="K11728">
        <v>-9.2184000000000008</v>
      </c>
    </row>
    <row r="11729" spans="1:11" hidden="1">
      <c r="A11729" t="s">
        <v>664</v>
      </c>
      <c r="B11729" t="s">
        <v>663</v>
      </c>
      <c r="C11729">
        <v>182</v>
      </c>
      <c r="D11729" t="s">
        <v>103</v>
      </c>
      <c r="E11729">
        <v>2.8</v>
      </c>
      <c r="F11729">
        <v>-0.58430000000000004</v>
      </c>
      <c r="G11729">
        <v>-7.7969999999999997</v>
      </c>
      <c r="H11729">
        <v>0.26800000000000002</v>
      </c>
      <c r="I11729">
        <v>2.0000000000000001E-4</v>
      </c>
      <c r="J11729">
        <v>0.41439999999999999</v>
      </c>
      <c r="K11729">
        <v>-9.2184000000000008</v>
      </c>
    </row>
    <row r="11730" spans="1:11" hidden="1">
      <c r="A11730" t="s">
        <v>664</v>
      </c>
      <c r="B11730" t="s">
        <v>663</v>
      </c>
      <c r="C11730">
        <v>182</v>
      </c>
      <c r="D11730" t="s">
        <v>103</v>
      </c>
      <c r="E11730">
        <v>3.2360000000000002</v>
      </c>
      <c r="F11730">
        <v>-0.58430000000000004</v>
      </c>
      <c r="G11730">
        <v>-8.1682000000000006</v>
      </c>
      <c r="H11730">
        <v>0.26800000000000002</v>
      </c>
      <c r="I11730">
        <v>2.0000000000000001E-4</v>
      </c>
      <c r="J11730">
        <v>0.29749999999999999</v>
      </c>
      <c r="K11730">
        <v>-5.7382</v>
      </c>
    </row>
    <row r="11731" spans="1:11" hidden="1">
      <c r="A11731" t="s">
        <v>664</v>
      </c>
      <c r="B11731" t="s">
        <v>663</v>
      </c>
      <c r="C11731">
        <v>182</v>
      </c>
      <c r="D11731" t="s">
        <v>103</v>
      </c>
      <c r="E11731">
        <v>3.6720000000000002</v>
      </c>
      <c r="F11731">
        <v>-0.58430000000000004</v>
      </c>
      <c r="G11731">
        <v>-8.5394000000000005</v>
      </c>
      <c r="H11731">
        <v>0.26800000000000002</v>
      </c>
      <c r="I11731">
        <v>2.0000000000000001E-4</v>
      </c>
      <c r="J11731">
        <v>0.1807</v>
      </c>
      <c r="K11731">
        <v>-2.0960000000000001</v>
      </c>
    </row>
    <row r="11732" spans="1:11" hidden="1">
      <c r="A11732" t="s">
        <v>664</v>
      </c>
      <c r="B11732" t="s">
        <v>663</v>
      </c>
      <c r="C11732">
        <v>182</v>
      </c>
      <c r="D11732" t="s">
        <v>103</v>
      </c>
      <c r="E11732">
        <v>4.1079999999999997</v>
      </c>
      <c r="F11732">
        <v>-0.58430000000000004</v>
      </c>
      <c r="G11732">
        <v>-8.9107000000000003</v>
      </c>
      <c r="H11732">
        <v>0.26800000000000002</v>
      </c>
      <c r="I11732">
        <v>2.0000000000000001E-4</v>
      </c>
      <c r="J11732">
        <v>6.3799999999999996E-2</v>
      </c>
      <c r="K11732">
        <v>1.7079</v>
      </c>
    </row>
    <row r="11733" spans="1:11" hidden="1">
      <c r="A11733" t="s">
        <v>664</v>
      </c>
      <c r="B11733" t="s">
        <v>663</v>
      </c>
      <c r="C11733">
        <v>182</v>
      </c>
      <c r="D11733" t="s">
        <v>103</v>
      </c>
      <c r="E11733">
        <v>4.5438999999999998</v>
      </c>
      <c r="F11733">
        <v>-0.58430000000000004</v>
      </c>
      <c r="G11733">
        <v>-9.2819000000000003</v>
      </c>
      <c r="H11733">
        <v>0.26800000000000002</v>
      </c>
      <c r="I11733">
        <v>2.0000000000000001E-4</v>
      </c>
      <c r="J11733">
        <v>-5.2999999999999999E-2</v>
      </c>
      <c r="K11733">
        <v>5.6738</v>
      </c>
    </row>
    <row r="11734" spans="1:11" hidden="1">
      <c r="A11734" t="s">
        <v>664</v>
      </c>
      <c r="B11734" t="s">
        <v>663</v>
      </c>
      <c r="C11734">
        <v>182</v>
      </c>
      <c r="D11734" t="s">
        <v>103</v>
      </c>
      <c r="E11734">
        <v>4.9798999999999998</v>
      </c>
      <c r="F11734">
        <v>-0.58430000000000004</v>
      </c>
      <c r="G11734">
        <v>-9.6532</v>
      </c>
      <c r="H11734">
        <v>0.26800000000000002</v>
      </c>
      <c r="I11734">
        <v>2.0000000000000001E-4</v>
      </c>
      <c r="J11734">
        <v>-0.1699</v>
      </c>
      <c r="K11734">
        <v>9.8015000000000008</v>
      </c>
    </row>
    <row r="11735" spans="1:11" hidden="1">
      <c r="A11735" t="s">
        <v>664</v>
      </c>
      <c r="B11735" t="s">
        <v>663</v>
      </c>
      <c r="C11735">
        <v>182</v>
      </c>
      <c r="D11735" t="s">
        <v>103</v>
      </c>
      <c r="E11735">
        <v>5.4158999999999997</v>
      </c>
      <c r="F11735">
        <v>-0.58430000000000004</v>
      </c>
      <c r="G11735">
        <v>-10.0244</v>
      </c>
      <c r="H11735">
        <v>0.26800000000000002</v>
      </c>
      <c r="I11735">
        <v>2.0000000000000001E-4</v>
      </c>
      <c r="J11735">
        <v>-0.28670000000000001</v>
      </c>
      <c r="K11735">
        <v>14.090999999999999</v>
      </c>
    </row>
    <row r="11736" spans="1:11" hidden="1">
      <c r="A11736" t="s">
        <v>664</v>
      </c>
      <c r="B11736" t="s">
        <v>663</v>
      </c>
      <c r="C11736">
        <v>182</v>
      </c>
      <c r="D11736" t="s">
        <v>104</v>
      </c>
      <c r="E11736">
        <v>0.18410000000000001</v>
      </c>
      <c r="F11736">
        <v>-7.5598999999999998</v>
      </c>
      <c r="G11736">
        <v>15.4758</v>
      </c>
      <c r="H11736">
        <v>0.126</v>
      </c>
      <c r="I11736">
        <v>2.0000000000000001E-4</v>
      </c>
      <c r="J11736">
        <v>0.16930000000000001</v>
      </c>
      <c r="K11736">
        <v>6.6756000000000002</v>
      </c>
    </row>
    <row r="11737" spans="1:11" hidden="1">
      <c r="A11737" t="s">
        <v>664</v>
      </c>
      <c r="B11737" t="s">
        <v>663</v>
      </c>
      <c r="C11737">
        <v>182</v>
      </c>
      <c r="D11737" t="s">
        <v>104</v>
      </c>
      <c r="E11737">
        <v>0.62009999999999998</v>
      </c>
      <c r="F11737">
        <v>-7.5598999999999998</v>
      </c>
      <c r="G11737">
        <v>13.5311</v>
      </c>
      <c r="H11737">
        <v>0.126</v>
      </c>
      <c r="I11737">
        <v>2.0000000000000001E-4</v>
      </c>
      <c r="J11737">
        <v>0.1144</v>
      </c>
      <c r="K11737">
        <v>0.2903</v>
      </c>
    </row>
    <row r="11738" spans="1:11" hidden="1">
      <c r="A11738" t="s">
        <v>664</v>
      </c>
      <c r="B11738" t="s">
        <v>663</v>
      </c>
      <c r="C11738">
        <v>182</v>
      </c>
      <c r="D11738" t="s">
        <v>104</v>
      </c>
      <c r="E11738">
        <v>1.0561</v>
      </c>
      <c r="F11738">
        <v>-7.5598999999999998</v>
      </c>
      <c r="G11738">
        <v>9.9311000000000007</v>
      </c>
      <c r="H11738">
        <v>0.126</v>
      </c>
      <c r="I11738">
        <v>2.0000000000000001E-4</v>
      </c>
      <c r="J11738">
        <v>5.9499999999999997E-2</v>
      </c>
      <c r="K11738">
        <v>-4.8769999999999998</v>
      </c>
    </row>
    <row r="11739" spans="1:11" hidden="1">
      <c r="A11739" t="s">
        <v>664</v>
      </c>
      <c r="B11739" t="s">
        <v>663</v>
      </c>
      <c r="C11739">
        <v>182</v>
      </c>
      <c r="D11739" t="s">
        <v>104</v>
      </c>
      <c r="E11739">
        <v>1.4921</v>
      </c>
      <c r="F11739">
        <v>-7.5598999999999998</v>
      </c>
      <c r="G11739">
        <v>5.8425000000000002</v>
      </c>
      <c r="H11739">
        <v>0.126</v>
      </c>
      <c r="I11739">
        <v>2.0000000000000001E-4</v>
      </c>
      <c r="J11739">
        <v>4.5999999999999999E-3</v>
      </c>
      <c r="K11739">
        <v>-8.3155000000000001</v>
      </c>
    </row>
    <row r="11740" spans="1:11" hidden="1">
      <c r="A11740" t="s">
        <v>664</v>
      </c>
      <c r="B11740" t="s">
        <v>663</v>
      </c>
      <c r="C11740">
        <v>182</v>
      </c>
      <c r="D11740" t="s">
        <v>104</v>
      </c>
      <c r="E11740">
        <v>1.9279999999999999</v>
      </c>
      <c r="F11740">
        <v>-7.5598999999999998</v>
      </c>
      <c r="G11740">
        <v>1.7813000000000001</v>
      </c>
      <c r="H11740">
        <v>0.126</v>
      </c>
      <c r="I11740">
        <v>2.0000000000000001E-4</v>
      </c>
      <c r="J11740">
        <v>-5.04E-2</v>
      </c>
      <c r="K11740">
        <v>-9.9722000000000008</v>
      </c>
    </row>
    <row r="11741" spans="1:11" hidden="1">
      <c r="A11741" t="s">
        <v>664</v>
      </c>
      <c r="B11741" t="s">
        <v>663</v>
      </c>
      <c r="C11741">
        <v>182</v>
      </c>
      <c r="D11741" t="s">
        <v>104</v>
      </c>
      <c r="E11741">
        <v>2.3639999999999999</v>
      </c>
      <c r="F11741">
        <v>-7.5598999999999998</v>
      </c>
      <c r="G11741">
        <v>-1.1489</v>
      </c>
      <c r="H11741">
        <v>0.126</v>
      </c>
      <c r="I11741">
        <v>2.0000000000000001E-4</v>
      </c>
      <c r="J11741">
        <v>-0.1053</v>
      </c>
      <c r="K11741">
        <v>-10.048</v>
      </c>
    </row>
    <row r="11742" spans="1:11" hidden="1">
      <c r="A11742" t="s">
        <v>664</v>
      </c>
      <c r="B11742" t="s">
        <v>663</v>
      </c>
      <c r="C11742">
        <v>182</v>
      </c>
      <c r="D11742" t="s">
        <v>104</v>
      </c>
      <c r="E11742">
        <v>2.8</v>
      </c>
      <c r="F11742">
        <v>-7.5598999999999998</v>
      </c>
      <c r="G11742">
        <v>-2.3731</v>
      </c>
      <c r="H11742">
        <v>0.126</v>
      </c>
      <c r="I11742">
        <v>2.0000000000000001E-4</v>
      </c>
      <c r="J11742">
        <v>-0.16020000000000001</v>
      </c>
      <c r="K11742">
        <v>-9.2182999999999993</v>
      </c>
    </row>
    <row r="11743" spans="1:11" hidden="1">
      <c r="A11743" t="s">
        <v>664</v>
      </c>
      <c r="B11743" t="s">
        <v>663</v>
      </c>
      <c r="C11743">
        <v>182</v>
      </c>
      <c r="D11743" t="s">
        <v>104</v>
      </c>
      <c r="E11743">
        <v>2.8</v>
      </c>
      <c r="F11743">
        <v>-0.50419999999999998</v>
      </c>
      <c r="G11743">
        <v>-7.7454000000000001</v>
      </c>
      <c r="H11743">
        <v>-0.43619999999999998</v>
      </c>
      <c r="I11743">
        <v>2.0000000000000001E-4</v>
      </c>
      <c r="J11743">
        <v>-0.67149999999999999</v>
      </c>
      <c r="K11743">
        <v>-9.2182999999999993</v>
      </c>
    </row>
    <row r="11744" spans="1:11" hidden="1">
      <c r="A11744" t="s">
        <v>664</v>
      </c>
      <c r="B11744" t="s">
        <v>663</v>
      </c>
      <c r="C11744">
        <v>182</v>
      </c>
      <c r="D11744" t="s">
        <v>104</v>
      </c>
      <c r="E11744">
        <v>3.2360000000000002</v>
      </c>
      <c r="F11744">
        <v>-0.50419999999999998</v>
      </c>
      <c r="G11744">
        <v>-8.1166</v>
      </c>
      <c r="H11744">
        <v>-0.43619999999999998</v>
      </c>
      <c r="I11744">
        <v>2.0000000000000001E-4</v>
      </c>
      <c r="J11744">
        <v>-0.48139999999999999</v>
      </c>
      <c r="K11744">
        <v>-5.7605000000000004</v>
      </c>
    </row>
    <row r="11745" spans="1:11" hidden="1">
      <c r="A11745" t="s">
        <v>664</v>
      </c>
      <c r="B11745" t="s">
        <v>663</v>
      </c>
      <c r="C11745">
        <v>182</v>
      </c>
      <c r="D11745" t="s">
        <v>104</v>
      </c>
      <c r="E11745">
        <v>3.6720000000000002</v>
      </c>
      <c r="F11745">
        <v>-0.50419999999999998</v>
      </c>
      <c r="G11745">
        <v>-8.4878999999999998</v>
      </c>
      <c r="H11745">
        <v>-0.43619999999999998</v>
      </c>
      <c r="I11745">
        <v>2.0000000000000001E-4</v>
      </c>
      <c r="J11745">
        <v>-0.29120000000000001</v>
      </c>
      <c r="K11745">
        <v>-2.1408</v>
      </c>
    </row>
    <row r="11746" spans="1:11" hidden="1">
      <c r="A11746" t="s">
        <v>664</v>
      </c>
      <c r="B11746" t="s">
        <v>663</v>
      </c>
      <c r="C11746">
        <v>182</v>
      </c>
      <c r="D11746" t="s">
        <v>104</v>
      </c>
      <c r="E11746">
        <v>4.1079999999999997</v>
      </c>
      <c r="F11746">
        <v>-0.50419999999999998</v>
      </c>
      <c r="G11746">
        <v>-8.8590999999999998</v>
      </c>
      <c r="H11746">
        <v>-0.43619999999999998</v>
      </c>
      <c r="I11746">
        <v>2.0000000000000001E-4</v>
      </c>
      <c r="J11746">
        <v>-0.10100000000000001</v>
      </c>
      <c r="K11746">
        <v>1.6406000000000001</v>
      </c>
    </row>
    <row r="11747" spans="1:11" hidden="1">
      <c r="A11747" t="s">
        <v>664</v>
      </c>
      <c r="B11747" t="s">
        <v>663</v>
      </c>
      <c r="C11747">
        <v>182</v>
      </c>
      <c r="D11747" t="s">
        <v>104</v>
      </c>
      <c r="E11747">
        <v>4.5438999999999998</v>
      </c>
      <c r="F11747">
        <v>-0.50419999999999998</v>
      </c>
      <c r="G11747">
        <v>-9.2302999999999997</v>
      </c>
      <c r="H11747">
        <v>-0.43619999999999998</v>
      </c>
      <c r="I11747">
        <v>2.0000000000000001E-4</v>
      </c>
      <c r="J11747">
        <v>8.9200000000000002E-2</v>
      </c>
      <c r="K11747">
        <v>5.5839999999999996</v>
      </c>
    </row>
    <row r="11748" spans="1:11" hidden="1">
      <c r="A11748" t="s">
        <v>664</v>
      </c>
      <c r="B11748" t="s">
        <v>663</v>
      </c>
      <c r="C11748">
        <v>182</v>
      </c>
      <c r="D11748" t="s">
        <v>104</v>
      </c>
      <c r="E11748">
        <v>4.9798999999999998</v>
      </c>
      <c r="F11748">
        <v>-0.50419999999999998</v>
      </c>
      <c r="G11748">
        <v>-9.6015999999999995</v>
      </c>
      <c r="H11748">
        <v>-0.43619999999999998</v>
      </c>
      <c r="I11748">
        <v>2.0000000000000001E-4</v>
      </c>
      <c r="J11748">
        <v>0.27939999999999998</v>
      </c>
      <c r="K11748">
        <v>9.6891999999999996</v>
      </c>
    </row>
    <row r="11749" spans="1:11" hidden="1">
      <c r="A11749" t="s">
        <v>664</v>
      </c>
      <c r="B11749" t="s">
        <v>663</v>
      </c>
      <c r="C11749">
        <v>182</v>
      </c>
      <c r="D11749" t="s">
        <v>104</v>
      </c>
      <c r="E11749">
        <v>5.4158999999999997</v>
      </c>
      <c r="F11749">
        <v>-0.50419999999999998</v>
      </c>
      <c r="G11749">
        <v>-9.9727999999999994</v>
      </c>
      <c r="H11749">
        <v>-0.43619999999999998</v>
      </c>
      <c r="I11749">
        <v>2.0000000000000001E-4</v>
      </c>
      <c r="J11749">
        <v>0.46960000000000002</v>
      </c>
      <c r="K11749">
        <v>13.956300000000001</v>
      </c>
    </row>
    <row r="11750" spans="1:11" hidden="1">
      <c r="A11750" t="s">
        <v>664</v>
      </c>
      <c r="B11750" t="s">
        <v>663</v>
      </c>
      <c r="C11750">
        <v>182</v>
      </c>
      <c r="D11750" t="s">
        <v>105</v>
      </c>
      <c r="E11750">
        <v>0.18410000000000001</v>
      </c>
      <c r="F11750">
        <v>4.4584999999999999</v>
      </c>
      <c r="G11750">
        <v>15.424200000000001</v>
      </c>
      <c r="H11750">
        <v>-8.0799999999999997E-2</v>
      </c>
      <c r="I11750">
        <v>2.0000000000000001E-4</v>
      </c>
      <c r="J11750">
        <v>-0.106</v>
      </c>
      <c r="K11750">
        <v>6.5404999999999998</v>
      </c>
    </row>
    <row r="11751" spans="1:11" hidden="1">
      <c r="A11751" t="s">
        <v>664</v>
      </c>
      <c r="B11751" t="s">
        <v>663</v>
      </c>
      <c r="C11751">
        <v>182</v>
      </c>
      <c r="D11751" t="s">
        <v>105</v>
      </c>
      <c r="E11751">
        <v>0.62009999999999998</v>
      </c>
      <c r="F11751">
        <v>4.4584999999999999</v>
      </c>
      <c r="G11751">
        <v>13.4796</v>
      </c>
      <c r="H11751">
        <v>-8.0799999999999997E-2</v>
      </c>
      <c r="I11751">
        <v>2.0000000000000001E-4</v>
      </c>
      <c r="J11751">
        <v>-7.0800000000000002E-2</v>
      </c>
      <c r="K11751">
        <v>0.17780000000000001</v>
      </c>
    </row>
    <row r="11752" spans="1:11" hidden="1">
      <c r="A11752" t="s">
        <v>664</v>
      </c>
      <c r="B11752" t="s">
        <v>663</v>
      </c>
      <c r="C11752">
        <v>182</v>
      </c>
      <c r="D11752" t="s">
        <v>105</v>
      </c>
      <c r="E11752">
        <v>1.0561</v>
      </c>
      <c r="F11752">
        <v>4.4584999999999999</v>
      </c>
      <c r="G11752">
        <v>9.8795000000000002</v>
      </c>
      <c r="H11752">
        <v>-8.0799999999999997E-2</v>
      </c>
      <c r="I11752">
        <v>2.0000000000000001E-4</v>
      </c>
      <c r="J11752">
        <v>-3.56E-2</v>
      </c>
      <c r="K11752">
        <v>-4.9671000000000003</v>
      </c>
    </row>
    <row r="11753" spans="1:11" hidden="1">
      <c r="A11753" t="s">
        <v>664</v>
      </c>
      <c r="B11753" t="s">
        <v>663</v>
      </c>
      <c r="C11753">
        <v>182</v>
      </c>
      <c r="D11753" t="s">
        <v>105</v>
      </c>
      <c r="E11753">
        <v>1.4921</v>
      </c>
      <c r="F11753">
        <v>4.4584999999999999</v>
      </c>
      <c r="G11753">
        <v>5.7908999999999997</v>
      </c>
      <c r="H11753">
        <v>-8.0799999999999997E-2</v>
      </c>
      <c r="I11753">
        <v>2.0000000000000001E-4</v>
      </c>
      <c r="J11753">
        <v>-4.0000000000000002E-4</v>
      </c>
      <c r="K11753">
        <v>-8.3831000000000007</v>
      </c>
    </row>
    <row r="11754" spans="1:11" hidden="1">
      <c r="A11754" t="s">
        <v>664</v>
      </c>
      <c r="B11754" t="s">
        <v>663</v>
      </c>
      <c r="C11754">
        <v>182</v>
      </c>
      <c r="D11754" t="s">
        <v>105</v>
      </c>
      <c r="E11754">
        <v>1.9279999999999999</v>
      </c>
      <c r="F11754">
        <v>4.4584999999999999</v>
      </c>
      <c r="G11754">
        <v>1.7297</v>
      </c>
      <c r="H11754">
        <v>-8.0799999999999997E-2</v>
      </c>
      <c r="I11754">
        <v>2.0000000000000001E-4</v>
      </c>
      <c r="J11754">
        <v>3.49E-2</v>
      </c>
      <c r="K11754">
        <v>-10.017300000000001</v>
      </c>
    </row>
    <row r="11755" spans="1:11" hidden="1">
      <c r="A11755" t="s">
        <v>664</v>
      </c>
      <c r="B11755" t="s">
        <v>663</v>
      </c>
      <c r="C11755">
        <v>182</v>
      </c>
      <c r="D11755" t="s">
        <v>105</v>
      </c>
      <c r="E11755">
        <v>2.3639999999999999</v>
      </c>
      <c r="F11755">
        <v>4.4584999999999999</v>
      </c>
      <c r="G11755">
        <v>-1.2004999999999999</v>
      </c>
      <c r="H11755">
        <v>-8.0799999999999997E-2</v>
      </c>
      <c r="I11755">
        <v>2.0000000000000001E-4</v>
      </c>
      <c r="J11755">
        <v>7.0099999999999996E-2</v>
      </c>
      <c r="K11755">
        <v>-10.0707</v>
      </c>
    </row>
    <row r="11756" spans="1:11" hidden="1">
      <c r="A11756" t="s">
        <v>664</v>
      </c>
      <c r="B11756" t="s">
        <v>663</v>
      </c>
      <c r="C11756">
        <v>182</v>
      </c>
      <c r="D11756" t="s">
        <v>105</v>
      </c>
      <c r="E11756">
        <v>2.8</v>
      </c>
      <c r="F11756">
        <v>4.4584999999999999</v>
      </c>
      <c r="G11756">
        <v>-2.4247000000000001</v>
      </c>
      <c r="H11756">
        <v>-8.0799999999999997E-2</v>
      </c>
      <c r="I11756">
        <v>2.0000000000000001E-4</v>
      </c>
      <c r="J11756">
        <v>0.1053</v>
      </c>
      <c r="K11756">
        <v>-9.2184000000000008</v>
      </c>
    </row>
    <row r="11757" spans="1:11" hidden="1">
      <c r="A11757" t="s">
        <v>664</v>
      </c>
      <c r="B11757" t="s">
        <v>663</v>
      </c>
      <c r="C11757">
        <v>182</v>
      </c>
      <c r="D11757" t="s">
        <v>105</v>
      </c>
      <c r="E11757">
        <v>2.8</v>
      </c>
      <c r="F11757">
        <v>-0.58430000000000004</v>
      </c>
      <c r="G11757">
        <v>-7.7969999999999997</v>
      </c>
      <c r="H11757">
        <v>0.26800000000000002</v>
      </c>
      <c r="I11757">
        <v>2.0000000000000001E-4</v>
      </c>
      <c r="J11757">
        <v>0.41439999999999999</v>
      </c>
      <c r="K11757">
        <v>-9.2184000000000008</v>
      </c>
    </row>
    <row r="11758" spans="1:11" hidden="1">
      <c r="A11758" t="s">
        <v>664</v>
      </c>
      <c r="B11758" t="s">
        <v>663</v>
      </c>
      <c r="C11758">
        <v>182</v>
      </c>
      <c r="D11758" t="s">
        <v>105</v>
      </c>
      <c r="E11758">
        <v>3.2360000000000002</v>
      </c>
      <c r="F11758">
        <v>-0.58430000000000004</v>
      </c>
      <c r="G11758">
        <v>-8.1682000000000006</v>
      </c>
      <c r="H11758">
        <v>0.26800000000000002</v>
      </c>
      <c r="I11758">
        <v>2.0000000000000001E-4</v>
      </c>
      <c r="J11758">
        <v>0.29749999999999999</v>
      </c>
      <c r="K11758">
        <v>-5.7382</v>
      </c>
    </row>
    <row r="11759" spans="1:11" hidden="1">
      <c r="A11759" t="s">
        <v>664</v>
      </c>
      <c r="B11759" t="s">
        <v>663</v>
      </c>
      <c r="C11759">
        <v>182</v>
      </c>
      <c r="D11759" t="s">
        <v>105</v>
      </c>
      <c r="E11759">
        <v>3.6720000000000002</v>
      </c>
      <c r="F11759">
        <v>-0.58430000000000004</v>
      </c>
      <c r="G11759">
        <v>-8.5394000000000005</v>
      </c>
      <c r="H11759">
        <v>0.26800000000000002</v>
      </c>
      <c r="I11759">
        <v>2.0000000000000001E-4</v>
      </c>
      <c r="J11759">
        <v>0.1807</v>
      </c>
      <c r="K11759">
        <v>-2.0960000000000001</v>
      </c>
    </row>
    <row r="11760" spans="1:11" hidden="1">
      <c r="A11760" t="s">
        <v>664</v>
      </c>
      <c r="B11760" t="s">
        <v>663</v>
      </c>
      <c r="C11760">
        <v>182</v>
      </c>
      <c r="D11760" t="s">
        <v>105</v>
      </c>
      <c r="E11760">
        <v>4.1079999999999997</v>
      </c>
      <c r="F11760">
        <v>-0.58430000000000004</v>
      </c>
      <c r="G11760">
        <v>-8.9107000000000003</v>
      </c>
      <c r="H11760">
        <v>0.26800000000000002</v>
      </c>
      <c r="I11760">
        <v>2.0000000000000001E-4</v>
      </c>
      <c r="J11760">
        <v>6.3799999999999996E-2</v>
      </c>
      <c r="K11760">
        <v>1.7079</v>
      </c>
    </row>
    <row r="11761" spans="1:11" hidden="1">
      <c r="A11761" t="s">
        <v>664</v>
      </c>
      <c r="B11761" t="s">
        <v>663</v>
      </c>
      <c r="C11761">
        <v>182</v>
      </c>
      <c r="D11761" t="s">
        <v>105</v>
      </c>
      <c r="E11761">
        <v>4.5438999999999998</v>
      </c>
      <c r="F11761">
        <v>-0.58430000000000004</v>
      </c>
      <c r="G11761">
        <v>-9.2819000000000003</v>
      </c>
      <c r="H11761">
        <v>0.26800000000000002</v>
      </c>
      <c r="I11761">
        <v>2.0000000000000001E-4</v>
      </c>
      <c r="J11761">
        <v>-5.2999999999999999E-2</v>
      </c>
      <c r="K11761">
        <v>5.6738</v>
      </c>
    </row>
    <row r="11762" spans="1:11" hidden="1">
      <c r="A11762" t="s">
        <v>664</v>
      </c>
      <c r="B11762" t="s">
        <v>663</v>
      </c>
      <c r="C11762">
        <v>182</v>
      </c>
      <c r="D11762" t="s">
        <v>105</v>
      </c>
      <c r="E11762">
        <v>4.9798999999999998</v>
      </c>
      <c r="F11762">
        <v>-0.58430000000000004</v>
      </c>
      <c r="G11762">
        <v>-9.6532</v>
      </c>
      <c r="H11762">
        <v>0.26800000000000002</v>
      </c>
      <c r="I11762">
        <v>2.0000000000000001E-4</v>
      </c>
      <c r="J11762">
        <v>-0.1699</v>
      </c>
      <c r="K11762">
        <v>9.8015000000000008</v>
      </c>
    </row>
    <row r="11763" spans="1:11" hidden="1">
      <c r="A11763" t="s">
        <v>664</v>
      </c>
      <c r="B11763" t="s">
        <v>663</v>
      </c>
      <c r="C11763">
        <v>182</v>
      </c>
      <c r="D11763" t="s">
        <v>105</v>
      </c>
      <c r="E11763">
        <v>5.4158999999999997</v>
      </c>
      <c r="F11763">
        <v>-0.58430000000000004</v>
      </c>
      <c r="G11763">
        <v>-10.0244</v>
      </c>
      <c r="H11763">
        <v>0.26800000000000002</v>
      </c>
      <c r="I11763">
        <v>2.0000000000000001E-4</v>
      </c>
      <c r="J11763">
        <v>-0.28670000000000001</v>
      </c>
      <c r="K11763">
        <v>14.090999999999999</v>
      </c>
    </row>
    <row r="11764" spans="1:11" hidden="1">
      <c r="A11764" t="s">
        <v>664</v>
      </c>
      <c r="B11764" t="s">
        <v>663</v>
      </c>
      <c r="C11764">
        <v>182</v>
      </c>
      <c r="D11764" t="s">
        <v>106</v>
      </c>
      <c r="E11764">
        <v>0.18410000000000001</v>
      </c>
      <c r="F11764">
        <v>-7.6932</v>
      </c>
      <c r="G11764">
        <v>15.5328</v>
      </c>
      <c r="H11764">
        <v>0.1275</v>
      </c>
      <c r="I11764">
        <v>2.0000000000000001E-4</v>
      </c>
      <c r="J11764">
        <v>0.17030000000000001</v>
      </c>
      <c r="K11764">
        <v>6.8204000000000002</v>
      </c>
    </row>
    <row r="11765" spans="1:11" hidden="1">
      <c r="A11765" t="s">
        <v>664</v>
      </c>
      <c r="B11765" t="s">
        <v>663</v>
      </c>
      <c r="C11765">
        <v>182</v>
      </c>
      <c r="D11765" t="s">
        <v>106</v>
      </c>
      <c r="E11765">
        <v>0.62009999999999998</v>
      </c>
      <c r="F11765">
        <v>-7.6932</v>
      </c>
      <c r="G11765">
        <v>13.588200000000001</v>
      </c>
      <c r="H11765">
        <v>0.1275</v>
      </c>
      <c r="I11765">
        <v>2.0000000000000001E-4</v>
      </c>
      <c r="J11765">
        <v>0.1147</v>
      </c>
      <c r="K11765">
        <v>0.4103</v>
      </c>
    </row>
    <row r="11766" spans="1:11" hidden="1">
      <c r="A11766" t="s">
        <v>664</v>
      </c>
      <c r="B11766" t="s">
        <v>663</v>
      </c>
      <c r="C11766">
        <v>182</v>
      </c>
      <c r="D11766" t="s">
        <v>106</v>
      </c>
      <c r="E11766">
        <v>1.0561</v>
      </c>
      <c r="F11766">
        <v>-7.6932</v>
      </c>
      <c r="G11766">
        <v>9.9880999999999993</v>
      </c>
      <c r="H11766">
        <v>0.1275</v>
      </c>
      <c r="I11766">
        <v>2.0000000000000001E-4</v>
      </c>
      <c r="J11766">
        <v>5.91E-2</v>
      </c>
      <c r="K11766">
        <v>-4.7819000000000003</v>
      </c>
    </row>
    <row r="11767" spans="1:11" hidden="1">
      <c r="A11767" t="s">
        <v>664</v>
      </c>
      <c r="B11767" t="s">
        <v>663</v>
      </c>
      <c r="C11767">
        <v>182</v>
      </c>
      <c r="D11767" t="s">
        <v>106</v>
      </c>
      <c r="E11767">
        <v>1.4921</v>
      </c>
      <c r="F11767">
        <v>-7.6932</v>
      </c>
      <c r="G11767">
        <v>5.8996000000000004</v>
      </c>
      <c r="H11767">
        <v>0.1275</v>
      </c>
      <c r="I11767">
        <v>2.0000000000000001E-4</v>
      </c>
      <c r="J11767">
        <v>3.5000000000000001E-3</v>
      </c>
      <c r="K11767">
        <v>-8.2452000000000005</v>
      </c>
    </row>
    <row r="11768" spans="1:11" hidden="1">
      <c r="A11768" t="s">
        <v>664</v>
      </c>
      <c r="B11768" t="s">
        <v>663</v>
      </c>
      <c r="C11768">
        <v>182</v>
      </c>
      <c r="D11768" t="s">
        <v>106</v>
      </c>
      <c r="E11768">
        <v>1.9279999999999999</v>
      </c>
      <c r="F11768">
        <v>-7.6932</v>
      </c>
      <c r="G11768">
        <v>1.8383</v>
      </c>
      <c r="H11768">
        <v>0.1275</v>
      </c>
      <c r="I11768">
        <v>2.0000000000000001E-4</v>
      </c>
      <c r="J11768">
        <v>-5.21E-2</v>
      </c>
      <c r="K11768">
        <v>-9.9268000000000001</v>
      </c>
    </row>
    <row r="11769" spans="1:11" hidden="1">
      <c r="A11769" t="s">
        <v>664</v>
      </c>
      <c r="B11769" t="s">
        <v>663</v>
      </c>
      <c r="C11769">
        <v>182</v>
      </c>
      <c r="D11769" t="s">
        <v>106</v>
      </c>
      <c r="E11769">
        <v>2.3639999999999999</v>
      </c>
      <c r="F11769">
        <v>-7.6932</v>
      </c>
      <c r="G11769">
        <v>-1.0919000000000001</v>
      </c>
      <c r="H11769">
        <v>0.1275</v>
      </c>
      <c r="I11769">
        <v>2.0000000000000001E-4</v>
      </c>
      <c r="J11769">
        <v>-0.1077</v>
      </c>
      <c r="K11769">
        <v>-10.0275</v>
      </c>
    </row>
    <row r="11770" spans="1:11" hidden="1">
      <c r="A11770" t="s">
        <v>664</v>
      </c>
      <c r="B11770" t="s">
        <v>663</v>
      </c>
      <c r="C11770">
        <v>182</v>
      </c>
      <c r="D11770" t="s">
        <v>106</v>
      </c>
      <c r="E11770">
        <v>2.8</v>
      </c>
      <c r="F11770">
        <v>-7.6932</v>
      </c>
      <c r="G11770">
        <v>-2.3161</v>
      </c>
      <c r="H11770">
        <v>0.1275</v>
      </c>
      <c r="I11770">
        <v>2.0000000000000001E-4</v>
      </c>
      <c r="J11770">
        <v>-0.1633</v>
      </c>
      <c r="K11770">
        <v>-9.2226999999999997</v>
      </c>
    </row>
    <row r="11771" spans="1:11" hidden="1">
      <c r="A11771" t="s">
        <v>664</v>
      </c>
      <c r="B11771" t="s">
        <v>663</v>
      </c>
      <c r="C11771">
        <v>182</v>
      </c>
      <c r="D11771" t="s">
        <v>106</v>
      </c>
      <c r="E11771">
        <v>2.8</v>
      </c>
      <c r="F11771">
        <v>-0.93730000000000002</v>
      </c>
      <c r="G11771">
        <v>-7.6882999999999999</v>
      </c>
      <c r="H11771">
        <v>-0.60160000000000002</v>
      </c>
      <c r="I11771">
        <v>2.0000000000000001E-4</v>
      </c>
      <c r="J11771">
        <v>-0.90659999999999996</v>
      </c>
      <c r="K11771">
        <v>-9.2226999999999997</v>
      </c>
    </row>
    <row r="11772" spans="1:11" hidden="1">
      <c r="A11772" t="s">
        <v>664</v>
      </c>
      <c r="B11772" t="s">
        <v>663</v>
      </c>
      <c r="C11772">
        <v>182</v>
      </c>
      <c r="D11772" t="s">
        <v>106</v>
      </c>
      <c r="E11772">
        <v>3.2360000000000002</v>
      </c>
      <c r="F11772">
        <v>-0.93730000000000002</v>
      </c>
      <c r="G11772">
        <v>-8.0595999999999997</v>
      </c>
      <c r="H11772">
        <v>-0.60160000000000002</v>
      </c>
      <c r="I11772">
        <v>2.0000000000000001E-4</v>
      </c>
      <c r="J11772">
        <v>-0.64429999999999998</v>
      </c>
      <c r="K11772">
        <v>-5.7896999999999998</v>
      </c>
    </row>
    <row r="11773" spans="1:11" hidden="1">
      <c r="A11773" t="s">
        <v>664</v>
      </c>
      <c r="B11773" t="s">
        <v>663</v>
      </c>
      <c r="C11773">
        <v>182</v>
      </c>
      <c r="D11773" t="s">
        <v>106</v>
      </c>
      <c r="E11773">
        <v>3.6720000000000002</v>
      </c>
      <c r="F11773">
        <v>-0.93730000000000002</v>
      </c>
      <c r="G11773">
        <v>-8.4307999999999996</v>
      </c>
      <c r="H11773">
        <v>-0.60160000000000002</v>
      </c>
      <c r="I11773">
        <v>2.0000000000000001E-4</v>
      </c>
      <c r="J11773">
        <v>-0.38200000000000001</v>
      </c>
      <c r="K11773">
        <v>-2.1949999999999998</v>
      </c>
    </row>
    <row r="11774" spans="1:11" hidden="1">
      <c r="A11774" t="s">
        <v>664</v>
      </c>
      <c r="B11774" t="s">
        <v>663</v>
      </c>
      <c r="C11774">
        <v>182</v>
      </c>
      <c r="D11774" t="s">
        <v>106</v>
      </c>
      <c r="E11774">
        <v>4.1079999999999997</v>
      </c>
      <c r="F11774">
        <v>-0.93730000000000002</v>
      </c>
      <c r="G11774">
        <v>-8.8020999999999994</v>
      </c>
      <c r="H11774">
        <v>-0.60160000000000002</v>
      </c>
      <c r="I11774">
        <v>2.0000000000000001E-4</v>
      </c>
      <c r="J11774">
        <v>-0.1197</v>
      </c>
      <c r="K11774">
        <v>1.5617000000000001</v>
      </c>
    </row>
    <row r="11775" spans="1:11" hidden="1">
      <c r="A11775" t="s">
        <v>664</v>
      </c>
      <c r="B11775" t="s">
        <v>663</v>
      </c>
      <c r="C11775">
        <v>182</v>
      </c>
      <c r="D11775" t="s">
        <v>106</v>
      </c>
      <c r="E11775">
        <v>4.5438999999999998</v>
      </c>
      <c r="F11775">
        <v>-0.93730000000000002</v>
      </c>
      <c r="G11775">
        <v>-9.1732999999999993</v>
      </c>
      <c r="H11775">
        <v>-0.60160000000000002</v>
      </c>
      <c r="I11775">
        <v>2.0000000000000001E-4</v>
      </c>
      <c r="J11775">
        <v>0.1426</v>
      </c>
      <c r="K11775">
        <v>5.4801000000000002</v>
      </c>
    </row>
    <row r="11776" spans="1:11" hidden="1">
      <c r="A11776" t="s">
        <v>664</v>
      </c>
      <c r="B11776" t="s">
        <v>663</v>
      </c>
      <c r="C11776">
        <v>182</v>
      </c>
      <c r="D11776" t="s">
        <v>106</v>
      </c>
      <c r="E11776">
        <v>4.9798999999999998</v>
      </c>
      <c r="F11776">
        <v>-0.93730000000000002</v>
      </c>
      <c r="G11776">
        <v>-9.5444999999999993</v>
      </c>
      <c r="H11776">
        <v>-0.60160000000000002</v>
      </c>
      <c r="I11776">
        <v>2.0000000000000001E-4</v>
      </c>
      <c r="J11776">
        <v>0.40489999999999998</v>
      </c>
      <c r="K11776">
        <v>9.5604999999999993</v>
      </c>
    </row>
    <row r="11777" spans="1:11" hidden="1">
      <c r="A11777" t="s">
        <v>664</v>
      </c>
      <c r="B11777" t="s">
        <v>663</v>
      </c>
      <c r="C11777">
        <v>182</v>
      </c>
      <c r="D11777" t="s">
        <v>106</v>
      </c>
      <c r="E11777">
        <v>5.4158999999999997</v>
      </c>
      <c r="F11777">
        <v>-0.93730000000000002</v>
      </c>
      <c r="G11777">
        <v>-9.9158000000000008</v>
      </c>
      <c r="H11777">
        <v>-0.60160000000000002</v>
      </c>
      <c r="I11777">
        <v>2.0000000000000001E-4</v>
      </c>
      <c r="J11777">
        <v>0.66720000000000002</v>
      </c>
      <c r="K11777">
        <v>13.8026</v>
      </c>
    </row>
    <row r="11778" spans="1:11" hidden="1">
      <c r="A11778" t="s">
        <v>664</v>
      </c>
      <c r="B11778" t="s">
        <v>663</v>
      </c>
      <c r="C11778">
        <v>182</v>
      </c>
      <c r="D11778" t="s">
        <v>107</v>
      </c>
      <c r="E11778">
        <v>0.18410000000000001</v>
      </c>
      <c r="F11778">
        <v>4.3251999999999997</v>
      </c>
      <c r="G11778">
        <v>15.481199999999999</v>
      </c>
      <c r="H11778">
        <v>-7.9200000000000007E-2</v>
      </c>
      <c r="I11778">
        <v>2.0000000000000001E-4</v>
      </c>
      <c r="J11778">
        <v>-0.1051</v>
      </c>
      <c r="K11778">
        <v>6.6853999999999996</v>
      </c>
    </row>
    <row r="11779" spans="1:11" hidden="1">
      <c r="A11779" t="s">
        <v>664</v>
      </c>
      <c r="B11779" t="s">
        <v>663</v>
      </c>
      <c r="C11779">
        <v>182</v>
      </c>
      <c r="D11779" t="s">
        <v>107</v>
      </c>
      <c r="E11779">
        <v>0.62009999999999998</v>
      </c>
      <c r="F11779">
        <v>4.3251999999999997</v>
      </c>
      <c r="G11779">
        <v>13.5366</v>
      </c>
      <c r="H11779">
        <v>-7.9200000000000007E-2</v>
      </c>
      <c r="I11779">
        <v>2.0000000000000001E-4</v>
      </c>
      <c r="J11779">
        <v>-7.0499999999999993E-2</v>
      </c>
      <c r="K11779">
        <v>0.29780000000000001</v>
      </c>
    </row>
    <row r="11780" spans="1:11" hidden="1">
      <c r="A11780" t="s">
        <v>664</v>
      </c>
      <c r="B11780" t="s">
        <v>663</v>
      </c>
      <c r="C11780">
        <v>182</v>
      </c>
      <c r="D11780" t="s">
        <v>107</v>
      </c>
      <c r="E11780">
        <v>1.0561</v>
      </c>
      <c r="F11780">
        <v>4.3251999999999997</v>
      </c>
      <c r="G11780">
        <v>9.9365000000000006</v>
      </c>
      <c r="H11780">
        <v>-7.9200000000000007E-2</v>
      </c>
      <c r="I11780">
        <v>2.0000000000000001E-4</v>
      </c>
      <c r="J11780">
        <v>-3.5999999999999997E-2</v>
      </c>
      <c r="K11780">
        <v>-4.8719999999999999</v>
      </c>
    </row>
    <row r="11781" spans="1:11" hidden="1">
      <c r="A11781" t="s">
        <v>664</v>
      </c>
      <c r="B11781" t="s">
        <v>663</v>
      </c>
      <c r="C11781">
        <v>182</v>
      </c>
      <c r="D11781" t="s">
        <v>107</v>
      </c>
      <c r="E11781">
        <v>1.4921</v>
      </c>
      <c r="F11781">
        <v>4.3251999999999997</v>
      </c>
      <c r="G11781">
        <v>5.8479999999999999</v>
      </c>
      <c r="H11781">
        <v>-7.9200000000000007E-2</v>
      </c>
      <c r="I11781">
        <v>2.0000000000000001E-4</v>
      </c>
      <c r="J11781">
        <v>-1.4E-3</v>
      </c>
      <c r="K11781">
        <v>-8.3129000000000008</v>
      </c>
    </row>
    <row r="11782" spans="1:11" hidden="1">
      <c r="A11782" t="s">
        <v>664</v>
      </c>
      <c r="B11782" t="s">
        <v>663</v>
      </c>
      <c r="C11782">
        <v>182</v>
      </c>
      <c r="D11782" t="s">
        <v>107</v>
      </c>
      <c r="E11782">
        <v>1.9279999999999999</v>
      </c>
      <c r="F11782">
        <v>4.3251999999999997</v>
      </c>
      <c r="G11782">
        <v>1.7867999999999999</v>
      </c>
      <c r="H11782">
        <v>-7.9200000000000007E-2</v>
      </c>
      <c r="I11782">
        <v>2.0000000000000001E-4</v>
      </c>
      <c r="J11782">
        <v>3.3099999999999997E-2</v>
      </c>
      <c r="K11782">
        <v>-9.9718999999999998</v>
      </c>
    </row>
    <row r="11783" spans="1:11" hidden="1">
      <c r="A11783" t="s">
        <v>664</v>
      </c>
      <c r="B11783" t="s">
        <v>663</v>
      </c>
      <c r="C11783">
        <v>182</v>
      </c>
      <c r="D11783" t="s">
        <v>107</v>
      </c>
      <c r="E11783">
        <v>2.3639999999999999</v>
      </c>
      <c r="F11783">
        <v>4.3251999999999997</v>
      </c>
      <c r="G11783">
        <v>-1.1434</v>
      </c>
      <c r="H11783">
        <v>-7.9200000000000007E-2</v>
      </c>
      <c r="I11783">
        <v>2.0000000000000001E-4</v>
      </c>
      <c r="J11783">
        <v>6.7599999999999993E-2</v>
      </c>
      <c r="K11783">
        <v>-10.0502</v>
      </c>
    </row>
    <row r="11784" spans="1:11" hidden="1">
      <c r="A11784" t="s">
        <v>664</v>
      </c>
      <c r="B11784" t="s">
        <v>663</v>
      </c>
      <c r="C11784">
        <v>182</v>
      </c>
      <c r="D11784" t="s">
        <v>107</v>
      </c>
      <c r="E11784">
        <v>2.8</v>
      </c>
      <c r="F11784">
        <v>4.3251999999999997</v>
      </c>
      <c r="G11784">
        <v>-2.3677000000000001</v>
      </c>
      <c r="H11784">
        <v>-7.9200000000000007E-2</v>
      </c>
      <c r="I11784">
        <v>2.0000000000000001E-4</v>
      </c>
      <c r="J11784">
        <v>0.1022</v>
      </c>
      <c r="K11784">
        <v>-9.2227999999999994</v>
      </c>
    </row>
    <row r="11785" spans="1:11" hidden="1">
      <c r="A11785" t="s">
        <v>664</v>
      </c>
      <c r="B11785" t="s">
        <v>663</v>
      </c>
      <c r="C11785">
        <v>182</v>
      </c>
      <c r="D11785" t="s">
        <v>107</v>
      </c>
      <c r="E11785">
        <v>2.8</v>
      </c>
      <c r="F11785">
        <v>-1.0174000000000001</v>
      </c>
      <c r="G11785">
        <v>-7.7398999999999996</v>
      </c>
      <c r="H11785">
        <v>0.1026</v>
      </c>
      <c r="I11785">
        <v>2.0000000000000001E-4</v>
      </c>
      <c r="J11785">
        <v>0.17929999999999999</v>
      </c>
      <c r="K11785">
        <v>-9.2227999999999994</v>
      </c>
    </row>
    <row r="11786" spans="1:11" hidden="1">
      <c r="A11786" t="s">
        <v>664</v>
      </c>
      <c r="B11786" t="s">
        <v>663</v>
      </c>
      <c r="C11786">
        <v>182</v>
      </c>
      <c r="D11786" t="s">
        <v>107</v>
      </c>
      <c r="E11786">
        <v>3.2360000000000002</v>
      </c>
      <c r="F11786">
        <v>-1.0174000000000001</v>
      </c>
      <c r="G11786">
        <v>-8.1111000000000004</v>
      </c>
      <c r="H11786">
        <v>0.1026</v>
      </c>
      <c r="I11786">
        <v>2.0000000000000001E-4</v>
      </c>
      <c r="J11786">
        <v>0.1346</v>
      </c>
      <c r="K11786">
        <v>-5.7674000000000003</v>
      </c>
    </row>
    <row r="11787" spans="1:11" hidden="1">
      <c r="A11787" t="s">
        <v>664</v>
      </c>
      <c r="B11787" t="s">
        <v>663</v>
      </c>
      <c r="C11787">
        <v>182</v>
      </c>
      <c r="D11787" t="s">
        <v>107</v>
      </c>
      <c r="E11787">
        <v>3.6720000000000002</v>
      </c>
      <c r="F11787">
        <v>-1.0174000000000001</v>
      </c>
      <c r="G11787">
        <v>-8.4824000000000002</v>
      </c>
      <c r="H11787">
        <v>0.1026</v>
      </c>
      <c r="I11787">
        <v>2.0000000000000001E-4</v>
      </c>
      <c r="J11787">
        <v>8.9800000000000005E-2</v>
      </c>
      <c r="K11787">
        <v>-2.1501999999999999</v>
      </c>
    </row>
    <row r="11788" spans="1:11" hidden="1">
      <c r="A11788" t="s">
        <v>664</v>
      </c>
      <c r="B11788" t="s">
        <v>663</v>
      </c>
      <c r="C11788">
        <v>182</v>
      </c>
      <c r="D11788" t="s">
        <v>107</v>
      </c>
      <c r="E11788">
        <v>4.1079999999999997</v>
      </c>
      <c r="F11788">
        <v>-1.0174000000000001</v>
      </c>
      <c r="G11788">
        <v>-8.8536000000000001</v>
      </c>
      <c r="H11788">
        <v>0.1026</v>
      </c>
      <c r="I11788">
        <v>2.0000000000000001E-4</v>
      </c>
      <c r="J11788">
        <v>4.5100000000000001E-2</v>
      </c>
      <c r="K11788">
        <v>1.6289</v>
      </c>
    </row>
    <row r="11789" spans="1:11" hidden="1">
      <c r="A11789" t="s">
        <v>664</v>
      </c>
      <c r="B11789" t="s">
        <v>663</v>
      </c>
      <c r="C11789">
        <v>182</v>
      </c>
      <c r="D11789" t="s">
        <v>107</v>
      </c>
      <c r="E11789">
        <v>4.5438999999999998</v>
      </c>
      <c r="F11789">
        <v>-1.0174000000000001</v>
      </c>
      <c r="G11789">
        <v>-9.2248999999999999</v>
      </c>
      <c r="H11789">
        <v>0.1026</v>
      </c>
      <c r="I11789">
        <v>2.0000000000000001E-4</v>
      </c>
      <c r="J11789">
        <v>4.0000000000000002E-4</v>
      </c>
      <c r="K11789">
        <v>5.5698999999999996</v>
      </c>
    </row>
    <row r="11790" spans="1:11" hidden="1">
      <c r="A11790" t="s">
        <v>664</v>
      </c>
      <c r="B11790" t="s">
        <v>663</v>
      </c>
      <c r="C11790">
        <v>182</v>
      </c>
      <c r="D11790" t="s">
        <v>107</v>
      </c>
      <c r="E11790">
        <v>4.9798999999999998</v>
      </c>
      <c r="F11790">
        <v>-1.0174000000000001</v>
      </c>
      <c r="G11790">
        <v>-9.5960999999999999</v>
      </c>
      <c r="H11790">
        <v>0.1026</v>
      </c>
      <c r="I11790">
        <v>2.0000000000000001E-4</v>
      </c>
      <c r="J11790">
        <v>-4.4299999999999999E-2</v>
      </c>
      <c r="K11790">
        <v>9.6727000000000007</v>
      </c>
    </row>
    <row r="11791" spans="1:11" hidden="1">
      <c r="A11791" t="s">
        <v>664</v>
      </c>
      <c r="B11791" t="s">
        <v>663</v>
      </c>
      <c r="C11791">
        <v>182</v>
      </c>
      <c r="D11791" t="s">
        <v>107</v>
      </c>
      <c r="E11791">
        <v>5.4158999999999997</v>
      </c>
      <c r="F11791">
        <v>-1.0174000000000001</v>
      </c>
      <c r="G11791">
        <v>-9.9672999999999998</v>
      </c>
      <c r="H11791">
        <v>0.1026</v>
      </c>
      <c r="I11791">
        <v>2.0000000000000001E-4</v>
      </c>
      <c r="J11791">
        <v>-8.9099999999999999E-2</v>
      </c>
      <c r="K11791">
        <v>13.9374</v>
      </c>
    </row>
    <row r="11792" spans="1:11" hidden="1">
      <c r="A11792" t="s">
        <v>664</v>
      </c>
      <c r="B11792" t="s">
        <v>663</v>
      </c>
      <c r="C11792">
        <v>182</v>
      </c>
      <c r="D11792" t="s">
        <v>108</v>
      </c>
      <c r="E11792">
        <v>0.18410000000000001</v>
      </c>
      <c r="F11792">
        <v>-7.4265999999999996</v>
      </c>
      <c r="G11792">
        <v>15.418699999999999</v>
      </c>
      <c r="H11792">
        <v>0.1245</v>
      </c>
      <c r="I11792">
        <v>2.0000000000000001E-4</v>
      </c>
      <c r="J11792">
        <v>0.16839999999999999</v>
      </c>
      <c r="K11792">
        <v>6.5307000000000004</v>
      </c>
    </row>
    <row r="11793" spans="1:11" hidden="1">
      <c r="A11793" t="s">
        <v>664</v>
      </c>
      <c r="B11793" t="s">
        <v>663</v>
      </c>
      <c r="C11793">
        <v>182</v>
      </c>
      <c r="D11793" t="s">
        <v>108</v>
      </c>
      <c r="E11793">
        <v>0.62009999999999998</v>
      </c>
      <c r="F11793">
        <v>-7.4265999999999996</v>
      </c>
      <c r="G11793">
        <v>13.4741</v>
      </c>
      <c r="H11793">
        <v>0.1245</v>
      </c>
      <c r="I11793">
        <v>2.0000000000000001E-4</v>
      </c>
      <c r="J11793">
        <v>0.1142</v>
      </c>
      <c r="K11793">
        <v>0.17030000000000001</v>
      </c>
    </row>
    <row r="11794" spans="1:11" hidden="1">
      <c r="A11794" t="s">
        <v>664</v>
      </c>
      <c r="B11794" t="s">
        <v>663</v>
      </c>
      <c r="C11794">
        <v>182</v>
      </c>
      <c r="D11794" t="s">
        <v>108</v>
      </c>
      <c r="E11794">
        <v>1.0561</v>
      </c>
      <c r="F11794">
        <v>-7.4265999999999996</v>
      </c>
      <c r="G11794">
        <v>9.8740000000000006</v>
      </c>
      <c r="H11794">
        <v>0.1245</v>
      </c>
      <c r="I11794">
        <v>2.0000000000000001E-4</v>
      </c>
      <c r="J11794">
        <v>5.9900000000000002E-2</v>
      </c>
      <c r="K11794">
        <v>-4.9721000000000002</v>
      </c>
    </row>
    <row r="11795" spans="1:11" hidden="1">
      <c r="A11795" t="s">
        <v>664</v>
      </c>
      <c r="B11795" t="s">
        <v>663</v>
      </c>
      <c r="C11795">
        <v>182</v>
      </c>
      <c r="D11795" t="s">
        <v>108</v>
      </c>
      <c r="E11795">
        <v>1.4921</v>
      </c>
      <c r="F11795">
        <v>-7.4265999999999996</v>
      </c>
      <c r="G11795">
        <v>5.7854999999999999</v>
      </c>
      <c r="H11795">
        <v>0.1245</v>
      </c>
      <c r="I11795">
        <v>2.0000000000000001E-4</v>
      </c>
      <c r="J11795">
        <v>5.5999999999999999E-3</v>
      </c>
      <c r="K11795">
        <v>-8.3856999999999999</v>
      </c>
    </row>
    <row r="11796" spans="1:11" hidden="1">
      <c r="A11796" t="s">
        <v>664</v>
      </c>
      <c r="B11796" t="s">
        <v>663</v>
      </c>
      <c r="C11796">
        <v>182</v>
      </c>
      <c r="D11796" t="s">
        <v>108</v>
      </c>
      <c r="E11796">
        <v>1.9279999999999999</v>
      </c>
      <c r="F11796">
        <v>-7.4265999999999996</v>
      </c>
      <c r="G11796">
        <v>1.7242</v>
      </c>
      <c r="H11796">
        <v>0.1245</v>
      </c>
      <c r="I11796">
        <v>2.0000000000000001E-4</v>
      </c>
      <c r="J11796">
        <v>-4.8599999999999997E-2</v>
      </c>
      <c r="K11796">
        <v>-10.0175</v>
      </c>
    </row>
    <row r="11797" spans="1:11" hidden="1">
      <c r="A11797" t="s">
        <v>664</v>
      </c>
      <c r="B11797" t="s">
        <v>663</v>
      </c>
      <c r="C11797">
        <v>182</v>
      </c>
      <c r="D11797" t="s">
        <v>108</v>
      </c>
      <c r="E11797">
        <v>2.3639999999999999</v>
      </c>
      <c r="F11797">
        <v>-7.4265999999999996</v>
      </c>
      <c r="G11797">
        <v>-1.206</v>
      </c>
      <c r="H11797">
        <v>0.1245</v>
      </c>
      <c r="I11797">
        <v>2.0000000000000001E-4</v>
      </c>
      <c r="J11797">
        <v>-0.10290000000000001</v>
      </c>
      <c r="K11797">
        <v>-10.0685</v>
      </c>
    </row>
    <row r="11798" spans="1:11" hidden="1">
      <c r="A11798" t="s">
        <v>664</v>
      </c>
      <c r="B11798" t="s">
        <v>663</v>
      </c>
      <c r="C11798">
        <v>182</v>
      </c>
      <c r="D11798" t="s">
        <v>108</v>
      </c>
      <c r="E11798">
        <v>2.8</v>
      </c>
      <c r="F11798">
        <v>-7.4265999999999996</v>
      </c>
      <c r="G11798">
        <v>-2.4302000000000001</v>
      </c>
      <c r="H11798">
        <v>0.1245</v>
      </c>
      <c r="I11798">
        <v>2.0000000000000001E-4</v>
      </c>
      <c r="J11798">
        <v>-0.15709999999999999</v>
      </c>
      <c r="K11798">
        <v>-9.2139000000000006</v>
      </c>
    </row>
    <row r="11799" spans="1:11" hidden="1">
      <c r="A11799" t="s">
        <v>664</v>
      </c>
      <c r="B11799" t="s">
        <v>663</v>
      </c>
      <c r="C11799">
        <v>182</v>
      </c>
      <c r="D11799" t="s">
        <v>108</v>
      </c>
      <c r="E11799">
        <v>2.8</v>
      </c>
      <c r="F11799">
        <v>-7.1099999999999997E-2</v>
      </c>
      <c r="G11799">
        <v>-7.8023999999999996</v>
      </c>
      <c r="H11799">
        <v>-0.27079999999999999</v>
      </c>
      <c r="I11799">
        <v>2.0000000000000001E-4</v>
      </c>
      <c r="J11799">
        <v>-0.4365</v>
      </c>
      <c r="K11799">
        <v>-9.2139000000000006</v>
      </c>
    </row>
    <row r="11800" spans="1:11" hidden="1">
      <c r="A11800" t="s">
        <v>664</v>
      </c>
      <c r="B11800" t="s">
        <v>663</v>
      </c>
      <c r="C11800">
        <v>182</v>
      </c>
      <c r="D11800" t="s">
        <v>108</v>
      </c>
      <c r="E11800">
        <v>3.2360000000000002</v>
      </c>
      <c r="F11800">
        <v>-7.1099999999999997E-2</v>
      </c>
      <c r="G11800">
        <v>-8.1737000000000002</v>
      </c>
      <c r="H11800">
        <v>-0.27079999999999999</v>
      </c>
      <c r="I11800">
        <v>2.0000000000000001E-4</v>
      </c>
      <c r="J11800">
        <v>-0.31840000000000002</v>
      </c>
      <c r="K11800">
        <v>-5.7312000000000003</v>
      </c>
    </row>
    <row r="11801" spans="1:11" hidden="1">
      <c r="A11801" t="s">
        <v>664</v>
      </c>
      <c r="B11801" t="s">
        <v>663</v>
      </c>
      <c r="C11801">
        <v>182</v>
      </c>
      <c r="D11801" t="s">
        <v>108</v>
      </c>
      <c r="E11801">
        <v>3.6720000000000002</v>
      </c>
      <c r="F11801">
        <v>-7.1099999999999997E-2</v>
      </c>
      <c r="G11801">
        <v>-8.5449000000000002</v>
      </c>
      <c r="H11801">
        <v>-0.27079999999999999</v>
      </c>
      <c r="I11801">
        <v>2.0000000000000001E-4</v>
      </c>
      <c r="J11801">
        <v>-0.20030000000000001</v>
      </c>
      <c r="K11801">
        <v>-2.0867</v>
      </c>
    </row>
    <row r="11802" spans="1:11" hidden="1">
      <c r="A11802" t="s">
        <v>664</v>
      </c>
      <c r="B11802" t="s">
        <v>663</v>
      </c>
      <c r="C11802">
        <v>182</v>
      </c>
      <c r="D11802" t="s">
        <v>108</v>
      </c>
      <c r="E11802">
        <v>4.1079999999999997</v>
      </c>
      <c r="F11802">
        <v>-7.1099999999999997E-2</v>
      </c>
      <c r="G11802">
        <v>-8.9161999999999999</v>
      </c>
      <c r="H11802">
        <v>-0.27079999999999999</v>
      </c>
      <c r="I11802">
        <v>2.0000000000000001E-4</v>
      </c>
      <c r="J11802">
        <v>-8.2299999999999998E-2</v>
      </c>
      <c r="K11802">
        <v>1.7196</v>
      </c>
    </row>
    <row r="11803" spans="1:11" hidden="1">
      <c r="A11803" t="s">
        <v>664</v>
      </c>
      <c r="B11803" t="s">
        <v>663</v>
      </c>
      <c r="C11803">
        <v>182</v>
      </c>
      <c r="D11803" t="s">
        <v>108</v>
      </c>
      <c r="E11803">
        <v>4.5438999999999998</v>
      </c>
      <c r="F11803">
        <v>-7.1099999999999997E-2</v>
      </c>
      <c r="G11803">
        <v>-9.2873999999999999</v>
      </c>
      <c r="H11803">
        <v>-0.27079999999999999</v>
      </c>
      <c r="I11803">
        <v>2.0000000000000001E-4</v>
      </c>
      <c r="J11803">
        <v>3.5799999999999998E-2</v>
      </c>
      <c r="K11803">
        <v>5.6879</v>
      </c>
    </row>
    <row r="11804" spans="1:11" hidden="1">
      <c r="A11804" t="s">
        <v>664</v>
      </c>
      <c r="B11804" t="s">
        <v>663</v>
      </c>
      <c r="C11804">
        <v>182</v>
      </c>
      <c r="D11804" t="s">
        <v>108</v>
      </c>
      <c r="E11804">
        <v>4.9798999999999998</v>
      </c>
      <c r="F11804">
        <v>-7.1099999999999997E-2</v>
      </c>
      <c r="G11804">
        <v>-9.6585999999999999</v>
      </c>
      <c r="H11804">
        <v>-0.27079999999999999</v>
      </c>
      <c r="I11804">
        <v>2.0000000000000001E-4</v>
      </c>
      <c r="J11804">
        <v>0.15379999999999999</v>
      </c>
      <c r="K11804">
        <v>9.8178999999999998</v>
      </c>
    </row>
    <row r="11805" spans="1:11" hidden="1">
      <c r="A11805" t="s">
        <v>664</v>
      </c>
      <c r="B11805" t="s">
        <v>663</v>
      </c>
      <c r="C11805">
        <v>182</v>
      </c>
      <c r="D11805" t="s">
        <v>108</v>
      </c>
      <c r="E11805">
        <v>5.4158999999999997</v>
      </c>
      <c r="F11805">
        <v>-7.1099999999999997E-2</v>
      </c>
      <c r="G11805">
        <v>-10.0299</v>
      </c>
      <c r="H11805">
        <v>-0.27079999999999999</v>
      </c>
      <c r="I11805">
        <v>2.0000000000000001E-4</v>
      </c>
      <c r="J11805">
        <v>0.27189999999999998</v>
      </c>
      <c r="K11805">
        <v>14.1099</v>
      </c>
    </row>
    <row r="11806" spans="1:11" hidden="1">
      <c r="A11806" t="s">
        <v>664</v>
      </c>
      <c r="B11806" t="s">
        <v>663</v>
      </c>
      <c r="C11806">
        <v>182</v>
      </c>
      <c r="D11806" t="s">
        <v>109</v>
      </c>
      <c r="E11806">
        <v>0.18410000000000001</v>
      </c>
      <c r="F11806">
        <v>4.5918000000000001</v>
      </c>
      <c r="G11806">
        <v>15.367100000000001</v>
      </c>
      <c r="H11806">
        <v>-8.2299999999999998E-2</v>
      </c>
      <c r="I11806">
        <v>2.0000000000000001E-4</v>
      </c>
      <c r="J11806">
        <v>-0.1069</v>
      </c>
      <c r="K11806">
        <v>6.3956999999999997</v>
      </c>
    </row>
    <row r="11807" spans="1:11" hidden="1">
      <c r="A11807" t="s">
        <v>664</v>
      </c>
      <c r="B11807" t="s">
        <v>663</v>
      </c>
      <c r="C11807">
        <v>182</v>
      </c>
      <c r="D11807" t="s">
        <v>109</v>
      </c>
      <c r="E11807">
        <v>0.62009999999999998</v>
      </c>
      <c r="F11807">
        <v>4.5918000000000001</v>
      </c>
      <c r="G11807">
        <v>13.422499999999999</v>
      </c>
      <c r="H11807">
        <v>-8.2299999999999998E-2</v>
      </c>
      <c r="I11807">
        <v>2.0000000000000001E-4</v>
      </c>
      <c r="J11807">
        <v>-7.0999999999999994E-2</v>
      </c>
      <c r="K11807">
        <v>5.7799999999999997E-2</v>
      </c>
    </row>
    <row r="11808" spans="1:11" hidden="1">
      <c r="A11808" t="s">
        <v>664</v>
      </c>
      <c r="B11808" t="s">
        <v>663</v>
      </c>
      <c r="C11808">
        <v>182</v>
      </c>
      <c r="D11808" t="s">
        <v>109</v>
      </c>
      <c r="E11808">
        <v>1.0561</v>
      </c>
      <c r="F11808">
        <v>4.5918000000000001</v>
      </c>
      <c r="G11808">
        <v>9.8224</v>
      </c>
      <c r="H11808">
        <v>-8.2299999999999998E-2</v>
      </c>
      <c r="I11808">
        <v>2.0000000000000001E-4</v>
      </c>
      <c r="J11808">
        <v>-3.5200000000000002E-2</v>
      </c>
      <c r="K11808">
        <v>-5.0621999999999998</v>
      </c>
    </row>
    <row r="11809" spans="1:11" hidden="1">
      <c r="A11809" t="s">
        <v>664</v>
      </c>
      <c r="B11809" t="s">
        <v>663</v>
      </c>
      <c r="C11809">
        <v>182</v>
      </c>
      <c r="D11809" t="s">
        <v>109</v>
      </c>
      <c r="E11809">
        <v>1.4921</v>
      </c>
      <c r="F11809">
        <v>4.5918000000000001</v>
      </c>
      <c r="G11809">
        <v>5.7339000000000002</v>
      </c>
      <c r="H11809">
        <v>-8.2299999999999998E-2</v>
      </c>
      <c r="I11809">
        <v>2.0000000000000001E-4</v>
      </c>
      <c r="J11809">
        <v>6.9999999999999999E-4</v>
      </c>
      <c r="K11809">
        <v>-8.4534000000000002</v>
      </c>
    </row>
    <row r="11810" spans="1:11" hidden="1">
      <c r="A11810" t="s">
        <v>664</v>
      </c>
      <c r="B11810" t="s">
        <v>663</v>
      </c>
      <c r="C11810">
        <v>182</v>
      </c>
      <c r="D11810" t="s">
        <v>109</v>
      </c>
      <c r="E11810">
        <v>1.9279999999999999</v>
      </c>
      <c r="F11810">
        <v>4.5918000000000001</v>
      </c>
      <c r="G11810">
        <v>1.6727000000000001</v>
      </c>
      <c r="H11810">
        <v>-8.2299999999999998E-2</v>
      </c>
      <c r="I11810">
        <v>2.0000000000000001E-4</v>
      </c>
      <c r="J11810">
        <v>3.6600000000000001E-2</v>
      </c>
      <c r="K11810">
        <v>-10.0627</v>
      </c>
    </row>
    <row r="11811" spans="1:11" hidden="1">
      <c r="A11811" t="s">
        <v>664</v>
      </c>
      <c r="B11811" t="s">
        <v>663</v>
      </c>
      <c r="C11811">
        <v>182</v>
      </c>
      <c r="D11811" t="s">
        <v>109</v>
      </c>
      <c r="E11811">
        <v>2.3639999999999999</v>
      </c>
      <c r="F11811">
        <v>4.5918000000000001</v>
      </c>
      <c r="G11811">
        <v>-1.2575000000000001</v>
      </c>
      <c r="H11811">
        <v>-8.2299999999999998E-2</v>
      </c>
      <c r="I11811">
        <v>2.0000000000000001E-4</v>
      </c>
      <c r="J11811">
        <v>7.2499999999999995E-2</v>
      </c>
      <c r="K11811">
        <v>-10.091200000000001</v>
      </c>
    </row>
    <row r="11812" spans="1:11" hidden="1">
      <c r="A11812" t="s">
        <v>664</v>
      </c>
      <c r="B11812" t="s">
        <v>663</v>
      </c>
      <c r="C11812">
        <v>182</v>
      </c>
      <c r="D11812" t="s">
        <v>109</v>
      </c>
      <c r="E11812">
        <v>2.8</v>
      </c>
      <c r="F11812">
        <v>4.5918000000000001</v>
      </c>
      <c r="G11812">
        <v>-2.4817999999999998</v>
      </c>
      <c r="H11812">
        <v>-8.2299999999999998E-2</v>
      </c>
      <c r="I11812">
        <v>2.0000000000000001E-4</v>
      </c>
      <c r="J11812">
        <v>0.1084</v>
      </c>
      <c r="K11812">
        <v>-9.2141000000000002</v>
      </c>
    </row>
    <row r="11813" spans="1:11" hidden="1">
      <c r="A11813" t="s">
        <v>664</v>
      </c>
      <c r="B11813" t="s">
        <v>663</v>
      </c>
      <c r="C11813">
        <v>182</v>
      </c>
      <c r="D11813" t="s">
        <v>109</v>
      </c>
      <c r="E11813">
        <v>2.8</v>
      </c>
      <c r="F11813">
        <v>-0.1512</v>
      </c>
      <c r="G11813">
        <v>-7.8540000000000001</v>
      </c>
      <c r="H11813">
        <v>0.43340000000000001</v>
      </c>
      <c r="I11813">
        <v>2.0000000000000001E-4</v>
      </c>
      <c r="J11813">
        <v>0.64939999999999998</v>
      </c>
      <c r="K11813">
        <v>-9.2141000000000002</v>
      </c>
    </row>
    <row r="11814" spans="1:11" hidden="1">
      <c r="A11814" t="s">
        <v>664</v>
      </c>
      <c r="B11814" t="s">
        <v>663</v>
      </c>
      <c r="C11814">
        <v>182</v>
      </c>
      <c r="D11814" t="s">
        <v>109</v>
      </c>
      <c r="E11814">
        <v>3.2360000000000002</v>
      </c>
      <c r="F11814">
        <v>-0.1512</v>
      </c>
      <c r="G11814">
        <v>-8.2253000000000007</v>
      </c>
      <c r="H11814">
        <v>0.43340000000000001</v>
      </c>
      <c r="I11814">
        <v>2.0000000000000001E-4</v>
      </c>
      <c r="J11814">
        <v>0.46050000000000002</v>
      </c>
      <c r="K11814">
        <v>-5.7088999999999999</v>
      </c>
    </row>
    <row r="11815" spans="1:11" hidden="1">
      <c r="A11815" t="s">
        <v>664</v>
      </c>
      <c r="B11815" t="s">
        <v>663</v>
      </c>
      <c r="C11815">
        <v>182</v>
      </c>
      <c r="D11815" t="s">
        <v>109</v>
      </c>
      <c r="E11815">
        <v>3.6720000000000002</v>
      </c>
      <c r="F11815">
        <v>-0.1512</v>
      </c>
      <c r="G11815">
        <v>-8.5965000000000007</v>
      </c>
      <c r="H11815">
        <v>0.43340000000000001</v>
      </c>
      <c r="I11815">
        <v>2.0000000000000001E-4</v>
      </c>
      <c r="J11815">
        <v>0.27150000000000002</v>
      </c>
      <c r="K11815">
        <v>-2.0419</v>
      </c>
    </row>
    <row r="11816" spans="1:11" hidden="1">
      <c r="A11816" t="s">
        <v>664</v>
      </c>
      <c r="B11816" t="s">
        <v>663</v>
      </c>
      <c r="C11816">
        <v>182</v>
      </c>
      <c r="D11816" t="s">
        <v>109</v>
      </c>
      <c r="E11816">
        <v>4.1079999999999997</v>
      </c>
      <c r="F11816">
        <v>-0.1512</v>
      </c>
      <c r="G11816">
        <v>-8.9677000000000007</v>
      </c>
      <c r="H11816">
        <v>0.43340000000000001</v>
      </c>
      <c r="I11816">
        <v>2.0000000000000001E-4</v>
      </c>
      <c r="J11816">
        <v>8.2500000000000004E-2</v>
      </c>
      <c r="K11816">
        <v>1.7868999999999999</v>
      </c>
    </row>
    <row r="11817" spans="1:11" hidden="1">
      <c r="A11817" t="s">
        <v>664</v>
      </c>
      <c r="B11817" t="s">
        <v>663</v>
      </c>
      <c r="C11817">
        <v>182</v>
      </c>
      <c r="D11817" t="s">
        <v>109</v>
      </c>
      <c r="E11817">
        <v>4.5438999999999998</v>
      </c>
      <c r="F11817">
        <v>-0.1512</v>
      </c>
      <c r="G11817">
        <v>-9.3390000000000004</v>
      </c>
      <c r="H11817">
        <v>0.43340000000000001</v>
      </c>
      <c r="I11817">
        <v>2.0000000000000001E-4</v>
      </c>
      <c r="J11817">
        <v>-0.10639999999999999</v>
      </c>
      <c r="K11817">
        <v>5.7775999999999996</v>
      </c>
    </row>
    <row r="11818" spans="1:11" hidden="1">
      <c r="A11818" t="s">
        <v>664</v>
      </c>
      <c r="B11818" t="s">
        <v>663</v>
      </c>
      <c r="C11818">
        <v>182</v>
      </c>
      <c r="D11818" t="s">
        <v>109</v>
      </c>
      <c r="E11818">
        <v>4.9798999999999998</v>
      </c>
      <c r="F11818">
        <v>-0.1512</v>
      </c>
      <c r="G11818">
        <v>-9.7102000000000004</v>
      </c>
      <c r="H11818">
        <v>0.43340000000000001</v>
      </c>
      <c r="I11818">
        <v>2.0000000000000001E-4</v>
      </c>
      <c r="J11818">
        <v>-0.2954</v>
      </c>
      <c r="K11818">
        <v>9.9301999999999992</v>
      </c>
    </row>
    <row r="11819" spans="1:11" hidden="1">
      <c r="A11819" t="s">
        <v>664</v>
      </c>
      <c r="B11819" t="s">
        <v>663</v>
      </c>
      <c r="C11819">
        <v>182</v>
      </c>
      <c r="D11819" t="s">
        <v>109</v>
      </c>
      <c r="E11819">
        <v>5.4158999999999997</v>
      </c>
      <c r="F11819">
        <v>-0.1512</v>
      </c>
      <c r="G11819">
        <v>-10.0814</v>
      </c>
      <c r="H11819">
        <v>0.43340000000000001</v>
      </c>
      <c r="I11819">
        <v>2.0000000000000001E-4</v>
      </c>
      <c r="J11819">
        <v>-0.4844</v>
      </c>
      <c r="K11819">
        <v>14.2446</v>
      </c>
    </row>
    <row r="11820" spans="1:11" hidden="1">
      <c r="A11820" t="s">
        <v>664</v>
      </c>
      <c r="B11820" t="s">
        <v>663</v>
      </c>
      <c r="C11820">
        <v>182</v>
      </c>
      <c r="D11820" t="s">
        <v>110</v>
      </c>
      <c r="E11820">
        <v>0.18410000000000001</v>
      </c>
      <c r="F11820">
        <v>-6.9457000000000004</v>
      </c>
      <c r="G11820">
        <v>9.3611000000000004</v>
      </c>
      <c r="H11820">
        <v>0.1173</v>
      </c>
      <c r="I11820">
        <v>1E-4</v>
      </c>
      <c r="J11820">
        <v>0.157</v>
      </c>
      <c r="K11820">
        <v>4.2098000000000004</v>
      </c>
    </row>
    <row r="11821" spans="1:11" hidden="1">
      <c r="A11821" t="s">
        <v>664</v>
      </c>
      <c r="B11821" t="s">
        <v>663</v>
      </c>
      <c r="C11821">
        <v>182</v>
      </c>
      <c r="D11821" t="s">
        <v>110</v>
      </c>
      <c r="E11821">
        <v>0.62009999999999998</v>
      </c>
      <c r="F11821">
        <v>-6.9457000000000004</v>
      </c>
      <c r="G11821">
        <v>8.1751000000000005</v>
      </c>
      <c r="H11821">
        <v>0.1173</v>
      </c>
      <c r="I11821">
        <v>1E-4</v>
      </c>
      <c r="J11821">
        <v>0.10589999999999999</v>
      </c>
      <c r="K11821">
        <v>0.3528</v>
      </c>
    </row>
    <row r="11822" spans="1:11" hidden="1">
      <c r="A11822" t="s">
        <v>664</v>
      </c>
      <c r="B11822" t="s">
        <v>663</v>
      </c>
      <c r="C11822">
        <v>182</v>
      </c>
      <c r="D11822" t="s">
        <v>110</v>
      </c>
      <c r="E11822">
        <v>1.0561</v>
      </c>
      <c r="F11822">
        <v>-6.9457000000000004</v>
      </c>
      <c r="G11822">
        <v>6.0761000000000003</v>
      </c>
      <c r="H11822">
        <v>0.1173</v>
      </c>
      <c r="I11822">
        <v>1E-4</v>
      </c>
      <c r="J11822">
        <v>5.4800000000000001E-2</v>
      </c>
      <c r="K11822">
        <v>-2.7829000000000002</v>
      </c>
    </row>
    <row r="11823" spans="1:11" hidden="1">
      <c r="A11823" t="s">
        <v>664</v>
      </c>
      <c r="B11823" t="s">
        <v>663</v>
      </c>
      <c r="C11823">
        <v>182</v>
      </c>
      <c r="D11823" t="s">
        <v>110</v>
      </c>
      <c r="E11823">
        <v>1.4921</v>
      </c>
      <c r="F11823">
        <v>-6.9457000000000004</v>
      </c>
      <c r="G11823">
        <v>3.7077</v>
      </c>
      <c r="H11823">
        <v>0.1173</v>
      </c>
      <c r="I11823">
        <v>1E-4</v>
      </c>
      <c r="J11823">
        <v>3.5999999999999999E-3</v>
      </c>
      <c r="K11823">
        <v>-4.9157000000000002</v>
      </c>
    </row>
    <row r="11824" spans="1:11" hidden="1">
      <c r="A11824" t="s">
        <v>664</v>
      </c>
      <c r="B11824" t="s">
        <v>663</v>
      </c>
      <c r="C11824">
        <v>182</v>
      </c>
      <c r="D11824" t="s">
        <v>110</v>
      </c>
      <c r="E11824">
        <v>1.9279999999999999</v>
      </c>
      <c r="F11824">
        <v>-6.9457000000000004</v>
      </c>
      <c r="G11824">
        <v>1.3543000000000001</v>
      </c>
      <c r="H11824">
        <v>0.1173</v>
      </c>
      <c r="I11824">
        <v>1E-4</v>
      </c>
      <c r="J11824">
        <v>-4.7500000000000001E-2</v>
      </c>
      <c r="K11824">
        <v>-6.0162000000000004</v>
      </c>
    </row>
    <row r="11825" spans="1:11" hidden="1">
      <c r="A11825" t="s">
        <v>664</v>
      </c>
      <c r="B11825" t="s">
        <v>663</v>
      </c>
      <c r="C11825">
        <v>182</v>
      </c>
      <c r="D11825" t="s">
        <v>110</v>
      </c>
      <c r="E11825">
        <v>2.3639999999999999</v>
      </c>
      <c r="F11825">
        <v>-6.9457000000000004</v>
      </c>
      <c r="G11825">
        <v>-0.37519999999999998</v>
      </c>
      <c r="H11825">
        <v>0.1173</v>
      </c>
      <c r="I11825">
        <v>1E-4</v>
      </c>
      <c r="J11825">
        <v>-9.8599999999999993E-2</v>
      </c>
      <c r="K11825">
        <v>-6.1955</v>
      </c>
    </row>
    <row r="11826" spans="1:11" hidden="1">
      <c r="A11826" t="s">
        <v>664</v>
      </c>
      <c r="B11826" t="s">
        <v>663</v>
      </c>
      <c r="C11826">
        <v>182</v>
      </c>
      <c r="D11826" t="s">
        <v>110</v>
      </c>
      <c r="E11826">
        <v>2.8</v>
      </c>
      <c r="F11826">
        <v>-6.9457000000000004</v>
      </c>
      <c r="G11826">
        <v>-1.1638999999999999</v>
      </c>
      <c r="H11826">
        <v>0.1173</v>
      </c>
      <c r="I11826">
        <v>1E-4</v>
      </c>
      <c r="J11826">
        <v>-0.1497</v>
      </c>
      <c r="K11826">
        <v>-5.8258000000000001</v>
      </c>
    </row>
    <row r="11827" spans="1:11" hidden="1">
      <c r="A11827" t="s">
        <v>664</v>
      </c>
      <c r="B11827" t="s">
        <v>663</v>
      </c>
      <c r="C11827">
        <v>182</v>
      </c>
      <c r="D11827" t="s">
        <v>110</v>
      </c>
      <c r="E11827">
        <v>2.8</v>
      </c>
      <c r="F11827">
        <v>-0.25509999999999999</v>
      </c>
      <c r="G11827">
        <v>-4.5309999999999997</v>
      </c>
      <c r="H11827">
        <v>-0.40329999999999999</v>
      </c>
      <c r="I11827">
        <v>1E-4</v>
      </c>
      <c r="J11827">
        <v>-0.62129999999999996</v>
      </c>
      <c r="K11827">
        <v>-5.8258000000000001</v>
      </c>
    </row>
    <row r="11828" spans="1:11" hidden="1">
      <c r="A11828" t="s">
        <v>664</v>
      </c>
      <c r="B11828" t="s">
        <v>663</v>
      </c>
      <c r="C11828">
        <v>182</v>
      </c>
      <c r="D11828" t="s">
        <v>110</v>
      </c>
      <c r="E11828">
        <v>3.2360000000000002</v>
      </c>
      <c r="F11828">
        <v>-0.25509999999999999</v>
      </c>
      <c r="G11828">
        <v>-4.8491999999999997</v>
      </c>
      <c r="H11828">
        <v>-0.40329999999999999</v>
      </c>
      <c r="I11828">
        <v>1E-4</v>
      </c>
      <c r="J11828">
        <v>-0.44540000000000002</v>
      </c>
      <c r="K11828">
        <v>-3.7810000000000001</v>
      </c>
    </row>
    <row r="11829" spans="1:11" hidden="1">
      <c r="A11829" t="s">
        <v>664</v>
      </c>
      <c r="B11829" t="s">
        <v>663</v>
      </c>
      <c r="C11829">
        <v>182</v>
      </c>
      <c r="D11829" t="s">
        <v>110</v>
      </c>
      <c r="E11829">
        <v>3.6720000000000002</v>
      </c>
      <c r="F11829">
        <v>-0.25509999999999999</v>
      </c>
      <c r="G11829">
        <v>-5.1673999999999998</v>
      </c>
      <c r="H11829">
        <v>-0.40329999999999999</v>
      </c>
      <c r="I11829">
        <v>1E-4</v>
      </c>
      <c r="J11829">
        <v>-0.26960000000000001</v>
      </c>
      <c r="K11829">
        <v>-1.5973999999999999</v>
      </c>
    </row>
    <row r="11830" spans="1:11" hidden="1">
      <c r="A11830" t="s">
        <v>664</v>
      </c>
      <c r="B11830" t="s">
        <v>663</v>
      </c>
      <c r="C11830">
        <v>182</v>
      </c>
      <c r="D11830" t="s">
        <v>110</v>
      </c>
      <c r="E11830">
        <v>4.1079999999999997</v>
      </c>
      <c r="F11830">
        <v>-0.25509999999999999</v>
      </c>
      <c r="G11830">
        <v>-5.4855999999999998</v>
      </c>
      <c r="H11830">
        <v>-0.40329999999999999</v>
      </c>
      <c r="I11830">
        <v>1E-4</v>
      </c>
      <c r="J11830">
        <v>-9.3799999999999994E-2</v>
      </c>
      <c r="K11830">
        <v>0.7248</v>
      </c>
    </row>
    <row r="11831" spans="1:11" hidden="1">
      <c r="A11831" t="s">
        <v>664</v>
      </c>
      <c r="B11831" t="s">
        <v>663</v>
      </c>
      <c r="C11831">
        <v>182</v>
      </c>
      <c r="D11831" t="s">
        <v>110</v>
      </c>
      <c r="E11831">
        <v>4.5438999999999998</v>
      </c>
      <c r="F11831">
        <v>-0.25509999999999999</v>
      </c>
      <c r="G11831">
        <v>-5.8037999999999998</v>
      </c>
      <c r="H11831">
        <v>-0.40329999999999999</v>
      </c>
      <c r="I11831">
        <v>1E-4</v>
      </c>
      <c r="J11831">
        <v>8.2000000000000003E-2</v>
      </c>
      <c r="K11831">
        <v>3.1858</v>
      </c>
    </row>
    <row r="11832" spans="1:11" hidden="1">
      <c r="A11832" t="s">
        <v>664</v>
      </c>
      <c r="B11832" t="s">
        <v>663</v>
      </c>
      <c r="C11832">
        <v>182</v>
      </c>
      <c r="D11832" t="s">
        <v>110</v>
      </c>
      <c r="E11832">
        <v>4.9798999999999998</v>
      </c>
      <c r="F11832">
        <v>-0.25509999999999999</v>
      </c>
      <c r="G11832">
        <v>-6.1219999999999999</v>
      </c>
      <c r="H11832">
        <v>-0.40329999999999999</v>
      </c>
      <c r="I11832">
        <v>1E-4</v>
      </c>
      <c r="J11832">
        <v>0.25790000000000002</v>
      </c>
      <c r="K11832">
        <v>5.7854999999999999</v>
      </c>
    </row>
    <row r="11833" spans="1:11" hidden="1">
      <c r="A11833" t="s">
        <v>664</v>
      </c>
      <c r="B11833" t="s">
        <v>663</v>
      </c>
      <c r="C11833">
        <v>182</v>
      </c>
      <c r="D11833" t="s">
        <v>110</v>
      </c>
      <c r="E11833">
        <v>5.4158999999999997</v>
      </c>
      <c r="F11833">
        <v>-0.25509999999999999</v>
      </c>
      <c r="G11833">
        <v>-6.4401999999999999</v>
      </c>
      <c r="H11833">
        <v>-0.40329999999999999</v>
      </c>
      <c r="I11833">
        <v>1E-4</v>
      </c>
      <c r="J11833">
        <v>0.43369999999999997</v>
      </c>
      <c r="K11833">
        <v>8.5239999999999991</v>
      </c>
    </row>
    <row r="11834" spans="1:11" hidden="1">
      <c r="A11834" t="s">
        <v>664</v>
      </c>
      <c r="B11834" t="s">
        <v>663</v>
      </c>
      <c r="C11834">
        <v>182</v>
      </c>
      <c r="D11834" t="s">
        <v>111</v>
      </c>
      <c r="E11834">
        <v>0.18410000000000001</v>
      </c>
      <c r="F11834">
        <v>5.0727000000000002</v>
      </c>
      <c r="G11834">
        <v>9.3094999999999999</v>
      </c>
      <c r="H11834">
        <v>-8.9499999999999996E-2</v>
      </c>
      <c r="I11834">
        <v>1E-4</v>
      </c>
      <c r="J11834">
        <v>-0.1183</v>
      </c>
      <c r="K11834">
        <v>4.0747</v>
      </c>
    </row>
    <row r="11835" spans="1:11" hidden="1">
      <c r="A11835" t="s">
        <v>664</v>
      </c>
      <c r="B11835" t="s">
        <v>663</v>
      </c>
      <c r="C11835">
        <v>182</v>
      </c>
      <c r="D11835" t="s">
        <v>111</v>
      </c>
      <c r="E11835">
        <v>0.62009999999999998</v>
      </c>
      <c r="F11835">
        <v>5.0727000000000002</v>
      </c>
      <c r="G11835">
        <v>8.1234999999999999</v>
      </c>
      <c r="H11835">
        <v>-8.9499999999999996E-2</v>
      </c>
      <c r="I11835">
        <v>1E-4</v>
      </c>
      <c r="J11835">
        <v>-7.9299999999999995E-2</v>
      </c>
      <c r="K11835">
        <v>0.24030000000000001</v>
      </c>
    </row>
    <row r="11836" spans="1:11" hidden="1">
      <c r="A11836" t="s">
        <v>664</v>
      </c>
      <c r="B11836" t="s">
        <v>663</v>
      </c>
      <c r="C11836">
        <v>182</v>
      </c>
      <c r="D11836" t="s">
        <v>111</v>
      </c>
      <c r="E11836">
        <v>1.0561</v>
      </c>
      <c r="F11836">
        <v>5.0727000000000002</v>
      </c>
      <c r="G11836">
        <v>6.0244999999999997</v>
      </c>
      <c r="H11836">
        <v>-8.9499999999999996E-2</v>
      </c>
      <c r="I11836">
        <v>1E-4</v>
      </c>
      <c r="J11836">
        <v>-4.0300000000000002E-2</v>
      </c>
      <c r="K11836">
        <v>-2.8730000000000002</v>
      </c>
    </row>
    <row r="11837" spans="1:11" hidden="1">
      <c r="A11837" t="s">
        <v>664</v>
      </c>
      <c r="B11837" t="s">
        <v>663</v>
      </c>
      <c r="C11837">
        <v>182</v>
      </c>
      <c r="D11837" t="s">
        <v>111</v>
      </c>
      <c r="E11837">
        <v>1.4921</v>
      </c>
      <c r="F11837">
        <v>5.0727000000000002</v>
      </c>
      <c r="G11837">
        <v>3.6560999999999999</v>
      </c>
      <c r="H11837">
        <v>-8.9499999999999996E-2</v>
      </c>
      <c r="I11837">
        <v>1E-4</v>
      </c>
      <c r="J11837">
        <v>-1.2999999999999999E-3</v>
      </c>
      <c r="K11837">
        <v>-4.9832999999999998</v>
      </c>
    </row>
    <row r="11838" spans="1:11" hidden="1">
      <c r="A11838" t="s">
        <v>664</v>
      </c>
      <c r="B11838" t="s">
        <v>663</v>
      </c>
      <c r="C11838">
        <v>182</v>
      </c>
      <c r="D11838" t="s">
        <v>111</v>
      </c>
      <c r="E11838">
        <v>1.9279999999999999</v>
      </c>
      <c r="F11838">
        <v>5.0727000000000002</v>
      </c>
      <c r="G11838">
        <v>1.3027</v>
      </c>
      <c r="H11838">
        <v>-8.9499999999999996E-2</v>
      </c>
      <c r="I11838">
        <v>1E-4</v>
      </c>
      <c r="J11838">
        <v>3.7699999999999997E-2</v>
      </c>
      <c r="K11838">
        <v>-6.0613999999999999</v>
      </c>
    </row>
    <row r="11839" spans="1:11" hidden="1">
      <c r="A11839" t="s">
        <v>664</v>
      </c>
      <c r="B11839" t="s">
        <v>663</v>
      </c>
      <c r="C11839">
        <v>182</v>
      </c>
      <c r="D11839" t="s">
        <v>111</v>
      </c>
      <c r="E11839">
        <v>2.3639999999999999</v>
      </c>
      <c r="F11839">
        <v>5.0727000000000002</v>
      </c>
      <c r="G11839">
        <v>-0.42680000000000001</v>
      </c>
      <c r="H11839">
        <v>-8.9499999999999996E-2</v>
      </c>
      <c r="I11839">
        <v>1E-4</v>
      </c>
      <c r="J11839">
        <v>7.6799999999999993E-2</v>
      </c>
      <c r="K11839">
        <v>-6.2180999999999997</v>
      </c>
    </row>
    <row r="11840" spans="1:11" hidden="1">
      <c r="A11840" t="s">
        <v>664</v>
      </c>
      <c r="B11840" t="s">
        <v>663</v>
      </c>
      <c r="C11840">
        <v>182</v>
      </c>
      <c r="D11840" t="s">
        <v>111</v>
      </c>
      <c r="E11840">
        <v>2.8</v>
      </c>
      <c r="F11840">
        <v>5.0727000000000002</v>
      </c>
      <c r="G11840">
        <v>-1.2155</v>
      </c>
      <c r="H11840">
        <v>-8.9499999999999996E-2</v>
      </c>
      <c r="I11840">
        <v>1E-4</v>
      </c>
      <c r="J11840">
        <v>0.1158</v>
      </c>
      <c r="K11840">
        <v>-5.8258999999999999</v>
      </c>
    </row>
    <row r="11841" spans="1:11" hidden="1">
      <c r="A11841" t="s">
        <v>664</v>
      </c>
      <c r="B11841" t="s">
        <v>663</v>
      </c>
      <c r="C11841">
        <v>182</v>
      </c>
      <c r="D11841" t="s">
        <v>111</v>
      </c>
      <c r="E11841">
        <v>2.8</v>
      </c>
      <c r="F11841">
        <v>-0.3352</v>
      </c>
      <c r="G11841">
        <v>-4.5824999999999996</v>
      </c>
      <c r="H11841">
        <v>0.3009</v>
      </c>
      <c r="I11841">
        <v>1E-4</v>
      </c>
      <c r="J11841">
        <v>0.46460000000000001</v>
      </c>
      <c r="K11841">
        <v>-5.8258999999999999</v>
      </c>
    </row>
    <row r="11842" spans="1:11" hidden="1">
      <c r="A11842" t="s">
        <v>664</v>
      </c>
      <c r="B11842" t="s">
        <v>663</v>
      </c>
      <c r="C11842">
        <v>182</v>
      </c>
      <c r="D11842" t="s">
        <v>111</v>
      </c>
      <c r="E11842">
        <v>3.2360000000000002</v>
      </c>
      <c r="F11842">
        <v>-0.3352</v>
      </c>
      <c r="G11842">
        <v>-4.9006999999999996</v>
      </c>
      <c r="H11842">
        <v>0.3009</v>
      </c>
      <c r="I11842">
        <v>1E-4</v>
      </c>
      <c r="J11842">
        <v>0.33339999999999997</v>
      </c>
      <c r="K11842">
        <v>-3.7587000000000002</v>
      </c>
    </row>
    <row r="11843" spans="1:11" hidden="1">
      <c r="A11843" t="s">
        <v>664</v>
      </c>
      <c r="B11843" t="s">
        <v>663</v>
      </c>
      <c r="C11843">
        <v>182</v>
      </c>
      <c r="D11843" t="s">
        <v>111</v>
      </c>
      <c r="E11843">
        <v>3.6720000000000002</v>
      </c>
      <c r="F11843">
        <v>-0.3352</v>
      </c>
      <c r="G11843">
        <v>-5.2188999999999997</v>
      </c>
      <c r="H11843">
        <v>0.3009</v>
      </c>
      <c r="I11843">
        <v>1E-4</v>
      </c>
      <c r="J11843">
        <v>0.20219999999999999</v>
      </c>
      <c r="K11843">
        <v>-1.5526</v>
      </c>
    </row>
    <row r="11844" spans="1:11" hidden="1">
      <c r="A11844" t="s">
        <v>664</v>
      </c>
      <c r="B11844" t="s">
        <v>663</v>
      </c>
      <c r="C11844">
        <v>182</v>
      </c>
      <c r="D11844" t="s">
        <v>111</v>
      </c>
      <c r="E11844">
        <v>4.1079999999999997</v>
      </c>
      <c r="F11844">
        <v>-0.3352</v>
      </c>
      <c r="G11844">
        <v>-5.5372000000000003</v>
      </c>
      <c r="H11844">
        <v>0.3009</v>
      </c>
      <c r="I11844">
        <v>1E-4</v>
      </c>
      <c r="J11844">
        <v>7.0999999999999994E-2</v>
      </c>
      <c r="K11844">
        <v>0.79210000000000003</v>
      </c>
    </row>
    <row r="11845" spans="1:11" hidden="1">
      <c r="A11845" t="s">
        <v>664</v>
      </c>
      <c r="B11845" t="s">
        <v>663</v>
      </c>
      <c r="C11845">
        <v>182</v>
      </c>
      <c r="D11845" t="s">
        <v>111</v>
      </c>
      <c r="E11845">
        <v>4.5438999999999998</v>
      </c>
      <c r="F11845">
        <v>-0.3352</v>
      </c>
      <c r="G11845">
        <v>-5.8554000000000004</v>
      </c>
      <c r="H11845">
        <v>0.3009</v>
      </c>
      <c r="I11845">
        <v>1E-4</v>
      </c>
      <c r="J11845">
        <v>-6.0199999999999997E-2</v>
      </c>
      <c r="K11845">
        <v>3.2755999999999998</v>
      </c>
    </row>
    <row r="11846" spans="1:11" hidden="1">
      <c r="A11846" t="s">
        <v>664</v>
      </c>
      <c r="B11846" t="s">
        <v>663</v>
      </c>
      <c r="C11846">
        <v>182</v>
      </c>
      <c r="D11846" t="s">
        <v>111</v>
      </c>
      <c r="E11846">
        <v>4.9798999999999998</v>
      </c>
      <c r="F11846">
        <v>-0.3352</v>
      </c>
      <c r="G11846">
        <v>-6.1736000000000004</v>
      </c>
      <c r="H11846">
        <v>0.3009</v>
      </c>
      <c r="I11846">
        <v>1E-4</v>
      </c>
      <c r="J11846">
        <v>-0.19139999999999999</v>
      </c>
      <c r="K11846">
        <v>5.8978000000000002</v>
      </c>
    </row>
    <row r="11847" spans="1:11" hidden="1">
      <c r="A11847" t="s">
        <v>664</v>
      </c>
      <c r="B11847" t="s">
        <v>663</v>
      </c>
      <c r="C11847">
        <v>182</v>
      </c>
      <c r="D11847" t="s">
        <v>111</v>
      </c>
      <c r="E11847">
        <v>5.4158999999999997</v>
      </c>
      <c r="F11847">
        <v>-0.3352</v>
      </c>
      <c r="G11847">
        <v>-6.4917999999999996</v>
      </c>
      <c r="H11847">
        <v>0.3009</v>
      </c>
      <c r="I11847">
        <v>1E-4</v>
      </c>
      <c r="J11847">
        <v>-0.3226</v>
      </c>
      <c r="K11847">
        <v>8.6586999999999996</v>
      </c>
    </row>
    <row r="11848" spans="1:11" hidden="1">
      <c r="A11848" t="s">
        <v>664</v>
      </c>
      <c r="B11848" t="s">
        <v>663</v>
      </c>
      <c r="C11848">
        <v>182</v>
      </c>
      <c r="D11848" t="s">
        <v>112</v>
      </c>
      <c r="E11848">
        <v>0.18410000000000001</v>
      </c>
      <c r="F11848">
        <v>-6.9457000000000004</v>
      </c>
      <c r="G11848">
        <v>9.3611000000000004</v>
      </c>
      <c r="H11848">
        <v>0.1173</v>
      </c>
      <c r="I11848">
        <v>1E-4</v>
      </c>
      <c r="J11848">
        <v>0.157</v>
      </c>
      <c r="K11848">
        <v>4.2098000000000004</v>
      </c>
    </row>
    <row r="11849" spans="1:11" hidden="1">
      <c r="A11849" t="s">
        <v>664</v>
      </c>
      <c r="B11849" t="s">
        <v>663</v>
      </c>
      <c r="C11849">
        <v>182</v>
      </c>
      <c r="D11849" t="s">
        <v>112</v>
      </c>
      <c r="E11849">
        <v>0.62009999999999998</v>
      </c>
      <c r="F11849">
        <v>-6.9457000000000004</v>
      </c>
      <c r="G11849">
        <v>8.1751000000000005</v>
      </c>
      <c r="H11849">
        <v>0.1173</v>
      </c>
      <c r="I11849">
        <v>1E-4</v>
      </c>
      <c r="J11849">
        <v>0.10589999999999999</v>
      </c>
      <c r="K11849">
        <v>0.3528</v>
      </c>
    </row>
    <row r="11850" spans="1:11" hidden="1">
      <c r="A11850" t="s">
        <v>664</v>
      </c>
      <c r="B11850" t="s">
        <v>663</v>
      </c>
      <c r="C11850">
        <v>182</v>
      </c>
      <c r="D11850" t="s">
        <v>112</v>
      </c>
      <c r="E11850">
        <v>1.0561</v>
      </c>
      <c r="F11850">
        <v>-6.9457000000000004</v>
      </c>
      <c r="G11850">
        <v>6.0761000000000003</v>
      </c>
      <c r="H11850">
        <v>0.1173</v>
      </c>
      <c r="I11850">
        <v>1E-4</v>
      </c>
      <c r="J11850">
        <v>5.4800000000000001E-2</v>
      </c>
      <c r="K11850">
        <v>-2.7829000000000002</v>
      </c>
    </row>
    <row r="11851" spans="1:11" hidden="1">
      <c r="A11851" t="s">
        <v>664</v>
      </c>
      <c r="B11851" t="s">
        <v>663</v>
      </c>
      <c r="C11851">
        <v>182</v>
      </c>
      <c r="D11851" t="s">
        <v>112</v>
      </c>
      <c r="E11851">
        <v>1.4921</v>
      </c>
      <c r="F11851">
        <v>-6.9457000000000004</v>
      </c>
      <c r="G11851">
        <v>3.7077</v>
      </c>
      <c r="H11851">
        <v>0.1173</v>
      </c>
      <c r="I11851">
        <v>1E-4</v>
      </c>
      <c r="J11851">
        <v>3.5999999999999999E-3</v>
      </c>
      <c r="K11851">
        <v>-4.9157000000000002</v>
      </c>
    </row>
    <row r="11852" spans="1:11" hidden="1">
      <c r="A11852" t="s">
        <v>664</v>
      </c>
      <c r="B11852" t="s">
        <v>663</v>
      </c>
      <c r="C11852">
        <v>182</v>
      </c>
      <c r="D11852" t="s">
        <v>112</v>
      </c>
      <c r="E11852">
        <v>1.9279999999999999</v>
      </c>
      <c r="F11852">
        <v>-6.9457000000000004</v>
      </c>
      <c r="G11852">
        <v>1.3543000000000001</v>
      </c>
      <c r="H11852">
        <v>0.1173</v>
      </c>
      <c r="I11852">
        <v>1E-4</v>
      </c>
      <c r="J11852">
        <v>-4.7500000000000001E-2</v>
      </c>
      <c r="K11852">
        <v>-6.0162000000000004</v>
      </c>
    </row>
    <row r="11853" spans="1:11" hidden="1">
      <c r="A11853" t="s">
        <v>664</v>
      </c>
      <c r="B11853" t="s">
        <v>663</v>
      </c>
      <c r="C11853">
        <v>182</v>
      </c>
      <c r="D11853" t="s">
        <v>112</v>
      </c>
      <c r="E11853">
        <v>2.3639999999999999</v>
      </c>
      <c r="F11853">
        <v>-6.9457000000000004</v>
      </c>
      <c r="G11853">
        <v>-0.37519999999999998</v>
      </c>
      <c r="H11853">
        <v>0.1173</v>
      </c>
      <c r="I11853">
        <v>1E-4</v>
      </c>
      <c r="J11853">
        <v>-9.8599999999999993E-2</v>
      </c>
      <c r="K11853">
        <v>-6.1955</v>
      </c>
    </row>
    <row r="11854" spans="1:11" hidden="1">
      <c r="A11854" t="s">
        <v>664</v>
      </c>
      <c r="B11854" t="s">
        <v>663</v>
      </c>
      <c r="C11854">
        <v>182</v>
      </c>
      <c r="D11854" t="s">
        <v>112</v>
      </c>
      <c r="E11854">
        <v>2.8</v>
      </c>
      <c r="F11854">
        <v>-6.9457000000000004</v>
      </c>
      <c r="G11854">
        <v>-1.1638999999999999</v>
      </c>
      <c r="H11854">
        <v>0.1173</v>
      </c>
      <c r="I11854">
        <v>1E-4</v>
      </c>
      <c r="J11854">
        <v>-0.1497</v>
      </c>
      <c r="K11854">
        <v>-5.8258000000000001</v>
      </c>
    </row>
    <row r="11855" spans="1:11" hidden="1">
      <c r="A11855" t="s">
        <v>664</v>
      </c>
      <c r="B11855" t="s">
        <v>663</v>
      </c>
      <c r="C11855">
        <v>182</v>
      </c>
      <c r="D11855" t="s">
        <v>112</v>
      </c>
      <c r="E11855">
        <v>2.8</v>
      </c>
      <c r="F11855">
        <v>-0.25509999999999999</v>
      </c>
      <c r="G11855">
        <v>-4.5309999999999997</v>
      </c>
      <c r="H11855">
        <v>-0.40329999999999999</v>
      </c>
      <c r="I11855">
        <v>1E-4</v>
      </c>
      <c r="J11855">
        <v>-0.62129999999999996</v>
      </c>
      <c r="K11855">
        <v>-5.8258000000000001</v>
      </c>
    </row>
    <row r="11856" spans="1:11" hidden="1">
      <c r="A11856" t="s">
        <v>664</v>
      </c>
      <c r="B11856" t="s">
        <v>663</v>
      </c>
      <c r="C11856">
        <v>182</v>
      </c>
      <c r="D11856" t="s">
        <v>112</v>
      </c>
      <c r="E11856">
        <v>3.2360000000000002</v>
      </c>
      <c r="F11856">
        <v>-0.25509999999999999</v>
      </c>
      <c r="G11856">
        <v>-4.8491999999999997</v>
      </c>
      <c r="H11856">
        <v>-0.40329999999999999</v>
      </c>
      <c r="I11856">
        <v>1E-4</v>
      </c>
      <c r="J11856">
        <v>-0.44540000000000002</v>
      </c>
      <c r="K11856">
        <v>-3.7810000000000001</v>
      </c>
    </row>
    <row r="11857" spans="1:11" hidden="1">
      <c r="A11857" t="s">
        <v>664</v>
      </c>
      <c r="B11857" t="s">
        <v>663</v>
      </c>
      <c r="C11857">
        <v>182</v>
      </c>
      <c r="D11857" t="s">
        <v>112</v>
      </c>
      <c r="E11857">
        <v>3.6720000000000002</v>
      </c>
      <c r="F11857">
        <v>-0.25509999999999999</v>
      </c>
      <c r="G11857">
        <v>-5.1673999999999998</v>
      </c>
      <c r="H11857">
        <v>-0.40329999999999999</v>
      </c>
      <c r="I11857">
        <v>1E-4</v>
      </c>
      <c r="J11857">
        <v>-0.26960000000000001</v>
      </c>
      <c r="K11857">
        <v>-1.5973999999999999</v>
      </c>
    </row>
    <row r="11858" spans="1:11" hidden="1">
      <c r="A11858" t="s">
        <v>664</v>
      </c>
      <c r="B11858" t="s">
        <v>663</v>
      </c>
      <c r="C11858">
        <v>182</v>
      </c>
      <c r="D11858" t="s">
        <v>112</v>
      </c>
      <c r="E11858">
        <v>4.1079999999999997</v>
      </c>
      <c r="F11858">
        <v>-0.25509999999999999</v>
      </c>
      <c r="G11858">
        <v>-5.4855999999999998</v>
      </c>
      <c r="H11858">
        <v>-0.40329999999999999</v>
      </c>
      <c r="I11858">
        <v>1E-4</v>
      </c>
      <c r="J11858">
        <v>-9.3799999999999994E-2</v>
      </c>
      <c r="K11858">
        <v>0.7248</v>
      </c>
    </row>
    <row r="11859" spans="1:11" hidden="1">
      <c r="A11859" t="s">
        <v>664</v>
      </c>
      <c r="B11859" t="s">
        <v>663</v>
      </c>
      <c r="C11859">
        <v>182</v>
      </c>
      <c r="D11859" t="s">
        <v>112</v>
      </c>
      <c r="E11859">
        <v>4.5438999999999998</v>
      </c>
      <c r="F11859">
        <v>-0.25509999999999999</v>
      </c>
      <c r="G11859">
        <v>-5.8037999999999998</v>
      </c>
      <c r="H11859">
        <v>-0.40329999999999999</v>
      </c>
      <c r="I11859">
        <v>1E-4</v>
      </c>
      <c r="J11859">
        <v>8.2000000000000003E-2</v>
      </c>
      <c r="K11859">
        <v>3.1858</v>
      </c>
    </row>
    <row r="11860" spans="1:11" hidden="1">
      <c r="A11860" t="s">
        <v>664</v>
      </c>
      <c r="B11860" t="s">
        <v>663</v>
      </c>
      <c r="C11860">
        <v>182</v>
      </c>
      <c r="D11860" t="s">
        <v>112</v>
      </c>
      <c r="E11860">
        <v>4.9798999999999998</v>
      </c>
      <c r="F11860">
        <v>-0.25509999999999999</v>
      </c>
      <c r="G11860">
        <v>-6.1219999999999999</v>
      </c>
      <c r="H11860">
        <v>-0.40329999999999999</v>
      </c>
      <c r="I11860">
        <v>1E-4</v>
      </c>
      <c r="J11860">
        <v>0.25790000000000002</v>
      </c>
      <c r="K11860">
        <v>5.7854999999999999</v>
      </c>
    </row>
    <row r="11861" spans="1:11" hidden="1">
      <c r="A11861" t="s">
        <v>664</v>
      </c>
      <c r="B11861" t="s">
        <v>663</v>
      </c>
      <c r="C11861">
        <v>182</v>
      </c>
      <c r="D11861" t="s">
        <v>112</v>
      </c>
      <c r="E11861">
        <v>5.4158999999999997</v>
      </c>
      <c r="F11861">
        <v>-0.25509999999999999</v>
      </c>
      <c r="G11861">
        <v>-6.4401999999999999</v>
      </c>
      <c r="H11861">
        <v>-0.40329999999999999</v>
      </c>
      <c r="I11861">
        <v>1E-4</v>
      </c>
      <c r="J11861">
        <v>0.43369999999999997</v>
      </c>
      <c r="K11861">
        <v>8.5239999999999991</v>
      </c>
    </row>
    <row r="11862" spans="1:11" hidden="1">
      <c r="A11862" t="s">
        <v>664</v>
      </c>
      <c r="B11862" t="s">
        <v>663</v>
      </c>
      <c r="C11862">
        <v>182</v>
      </c>
      <c r="D11862" t="s">
        <v>113</v>
      </c>
      <c r="E11862">
        <v>0.18410000000000001</v>
      </c>
      <c r="F11862">
        <v>5.0727000000000002</v>
      </c>
      <c r="G11862">
        <v>9.3094999999999999</v>
      </c>
      <c r="H11862">
        <v>-8.9499999999999996E-2</v>
      </c>
      <c r="I11862">
        <v>1E-4</v>
      </c>
      <c r="J11862">
        <v>-0.1183</v>
      </c>
      <c r="K11862">
        <v>4.0747</v>
      </c>
    </row>
    <row r="11863" spans="1:11" hidden="1">
      <c r="A11863" t="s">
        <v>664</v>
      </c>
      <c r="B11863" t="s">
        <v>663</v>
      </c>
      <c r="C11863">
        <v>182</v>
      </c>
      <c r="D11863" t="s">
        <v>113</v>
      </c>
      <c r="E11863">
        <v>0.62009999999999998</v>
      </c>
      <c r="F11863">
        <v>5.0727000000000002</v>
      </c>
      <c r="G11863">
        <v>8.1234999999999999</v>
      </c>
      <c r="H11863">
        <v>-8.9499999999999996E-2</v>
      </c>
      <c r="I11863">
        <v>1E-4</v>
      </c>
      <c r="J11863">
        <v>-7.9299999999999995E-2</v>
      </c>
      <c r="K11863">
        <v>0.24030000000000001</v>
      </c>
    </row>
    <row r="11864" spans="1:11" hidden="1">
      <c r="A11864" t="s">
        <v>664</v>
      </c>
      <c r="B11864" t="s">
        <v>663</v>
      </c>
      <c r="C11864">
        <v>182</v>
      </c>
      <c r="D11864" t="s">
        <v>113</v>
      </c>
      <c r="E11864">
        <v>1.0561</v>
      </c>
      <c r="F11864">
        <v>5.0727000000000002</v>
      </c>
      <c r="G11864">
        <v>6.0244999999999997</v>
      </c>
      <c r="H11864">
        <v>-8.9499999999999996E-2</v>
      </c>
      <c r="I11864">
        <v>1E-4</v>
      </c>
      <c r="J11864">
        <v>-4.0300000000000002E-2</v>
      </c>
      <c r="K11864">
        <v>-2.8730000000000002</v>
      </c>
    </row>
    <row r="11865" spans="1:11" hidden="1">
      <c r="A11865" t="s">
        <v>664</v>
      </c>
      <c r="B11865" t="s">
        <v>663</v>
      </c>
      <c r="C11865">
        <v>182</v>
      </c>
      <c r="D11865" t="s">
        <v>113</v>
      </c>
      <c r="E11865">
        <v>1.4921</v>
      </c>
      <c r="F11865">
        <v>5.0727000000000002</v>
      </c>
      <c r="G11865">
        <v>3.6560999999999999</v>
      </c>
      <c r="H11865">
        <v>-8.9499999999999996E-2</v>
      </c>
      <c r="I11865">
        <v>1E-4</v>
      </c>
      <c r="J11865">
        <v>-1.2999999999999999E-3</v>
      </c>
      <c r="K11865">
        <v>-4.9832999999999998</v>
      </c>
    </row>
    <row r="11866" spans="1:11" hidden="1">
      <c r="A11866" t="s">
        <v>664</v>
      </c>
      <c r="B11866" t="s">
        <v>663</v>
      </c>
      <c r="C11866">
        <v>182</v>
      </c>
      <c r="D11866" t="s">
        <v>113</v>
      </c>
      <c r="E11866">
        <v>1.9279999999999999</v>
      </c>
      <c r="F11866">
        <v>5.0727000000000002</v>
      </c>
      <c r="G11866">
        <v>1.3027</v>
      </c>
      <c r="H11866">
        <v>-8.9499999999999996E-2</v>
      </c>
      <c r="I11866">
        <v>1E-4</v>
      </c>
      <c r="J11866">
        <v>3.7699999999999997E-2</v>
      </c>
      <c r="K11866">
        <v>-6.0613999999999999</v>
      </c>
    </row>
    <row r="11867" spans="1:11" hidden="1">
      <c r="A11867" t="s">
        <v>664</v>
      </c>
      <c r="B11867" t="s">
        <v>663</v>
      </c>
      <c r="C11867">
        <v>182</v>
      </c>
      <c r="D11867" t="s">
        <v>113</v>
      </c>
      <c r="E11867">
        <v>2.3639999999999999</v>
      </c>
      <c r="F11867">
        <v>5.0727000000000002</v>
      </c>
      <c r="G11867">
        <v>-0.42680000000000001</v>
      </c>
      <c r="H11867">
        <v>-8.9499999999999996E-2</v>
      </c>
      <c r="I11867">
        <v>1E-4</v>
      </c>
      <c r="J11867">
        <v>7.6799999999999993E-2</v>
      </c>
      <c r="K11867">
        <v>-6.2180999999999997</v>
      </c>
    </row>
    <row r="11868" spans="1:11" hidden="1">
      <c r="A11868" t="s">
        <v>664</v>
      </c>
      <c r="B11868" t="s">
        <v>663</v>
      </c>
      <c r="C11868">
        <v>182</v>
      </c>
      <c r="D11868" t="s">
        <v>113</v>
      </c>
      <c r="E11868">
        <v>2.8</v>
      </c>
      <c r="F11868">
        <v>5.0727000000000002</v>
      </c>
      <c r="G11868">
        <v>-1.2155</v>
      </c>
      <c r="H11868">
        <v>-8.9499999999999996E-2</v>
      </c>
      <c r="I11868">
        <v>1E-4</v>
      </c>
      <c r="J11868">
        <v>0.1158</v>
      </c>
      <c r="K11868">
        <v>-5.8258999999999999</v>
      </c>
    </row>
    <row r="11869" spans="1:11" hidden="1">
      <c r="A11869" t="s">
        <v>664</v>
      </c>
      <c r="B11869" t="s">
        <v>663</v>
      </c>
      <c r="C11869">
        <v>182</v>
      </c>
      <c r="D11869" t="s">
        <v>113</v>
      </c>
      <c r="E11869">
        <v>2.8</v>
      </c>
      <c r="F11869">
        <v>-0.3352</v>
      </c>
      <c r="G11869">
        <v>-4.5824999999999996</v>
      </c>
      <c r="H11869">
        <v>0.3009</v>
      </c>
      <c r="I11869">
        <v>1E-4</v>
      </c>
      <c r="J11869">
        <v>0.46460000000000001</v>
      </c>
      <c r="K11869">
        <v>-5.8258999999999999</v>
      </c>
    </row>
    <row r="11870" spans="1:11" hidden="1">
      <c r="A11870" t="s">
        <v>664</v>
      </c>
      <c r="B11870" t="s">
        <v>663</v>
      </c>
      <c r="C11870">
        <v>182</v>
      </c>
      <c r="D11870" t="s">
        <v>113</v>
      </c>
      <c r="E11870">
        <v>3.2360000000000002</v>
      </c>
      <c r="F11870">
        <v>-0.3352</v>
      </c>
      <c r="G11870">
        <v>-4.9006999999999996</v>
      </c>
      <c r="H11870">
        <v>0.3009</v>
      </c>
      <c r="I11870">
        <v>1E-4</v>
      </c>
      <c r="J11870">
        <v>0.33339999999999997</v>
      </c>
      <c r="K11870">
        <v>-3.7587000000000002</v>
      </c>
    </row>
    <row r="11871" spans="1:11" hidden="1">
      <c r="A11871" t="s">
        <v>664</v>
      </c>
      <c r="B11871" t="s">
        <v>663</v>
      </c>
      <c r="C11871">
        <v>182</v>
      </c>
      <c r="D11871" t="s">
        <v>113</v>
      </c>
      <c r="E11871">
        <v>3.6720000000000002</v>
      </c>
      <c r="F11871">
        <v>-0.3352</v>
      </c>
      <c r="G11871">
        <v>-5.2188999999999997</v>
      </c>
      <c r="H11871">
        <v>0.3009</v>
      </c>
      <c r="I11871">
        <v>1E-4</v>
      </c>
      <c r="J11871">
        <v>0.20219999999999999</v>
      </c>
      <c r="K11871">
        <v>-1.5526</v>
      </c>
    </row>
    <row r="11872" spans="1:11" hidden="1">
      <c r="A11872" t="s">
        <v>664</v>
      </c>
      <c r="B11872" t="s">
        <v>663</v>
      </c>
      <c r="C11872">
        <v>182</v>
      </c>
      <c r="D11872" t="s">
        <v>113</v>
      </c>
      <c r="E11872">
        <v>4.1079999999999997</v>
      </c>
      <c r="F11872">
        <v>-0.3352</v>
      </c>
      <c r="G11872">
        <v>-5.5372000000000003</v>
      </c>
      <c r="H11872">
        <v>0.3009</v>
      </c>
      <c r="I11872">
        <v>1E-4</v>
      </c>
      <c r="J11872">
        <v>7.0999999999999994E-2</v>
      </c>
      <c r="K11872">
        <v>0.79210000000000003</v>
      </c>
    </row>
    <row r="11873" spans="1:11" hidden="1">
      <c r="A11873" t="s">
        <v>664</v>
      </c>
      <c r="B11873" t="s">
        <v>663</v>
      </c>
      <c r="C11873">
        <v>182</v>
      </c>
      <c r="D11873" t="s">
        <v>113</v>
      </c>
      <c r="E11873">
        <v>4.5438999999999998</v>
      </c>
      <c r="F11873">
        <v>-0.3352</v>
      </c>
      <c r="G11873">
        <v>-5.8554000000000004</v>
      </c>
      <c r="H11873">
        <v>0.3009</v>
      </c>
      <c r="I11873">
        <v>1E-4</v>
      </c>
      <c r="J11873">
        <v>-6.0199999999999997E-2</v>
      </c>
      <c r="K11873">
        <v>3.2755999999999998</v>
      </c>
    </row>
    <row r="11874" spans="1:11" hidden="1">
      <c r="A11874" t="s">
        <v>664</v>
      </c>
      <c r="B11874" t="s">
        <v>663</v>
      </c>
      <c r="C11874">
        <v>182</v>
      </c>
      <c r="D11874" t="s">
        <v>113</v>
      </c>
      <c r="E11874">
        <v>4.9798999999999998</v>
      </c>
      <c r="F11874">
        <v>-0.3352</v>
      </c>
      <c r="G11874">
        <v>-6.1736000000000004</v>
      </c>
      <c r="H11874">
        <v>0.3009</v>
      </c>
      <c r="I11874">
        <v>1E-4</v>
      </c>
      <c r="J11874">
        <v>-0.19139999999999999</v>
      </c>
      <c r="K11874">
        <v>5.8978000000000002</v>
      </c>
    </row>
    <row r="11875" spans="1:11" hidden="1">
      <c r="A11875" t="s">
        <v>664</v>
      </c>
      <c r="B11875" t="s">
        <v>663</v>
      </c>
      <c r="C11875">
        <v>182</v>
      </c>
      <c r="D11875" t="s">
        <v>113</v>
      </c>
      <c r="E11875">
        <v>5.4158999999999997</v>
      </c>
      <c r="F11875">
        <v>-0.3352</v>
      </c>
      <c r="G11875">
        <v>-6.4917999999999996</v>
      </c>
      <c r="H11875">
        <v>0.3009</v>
      </c>
      <c r="I11875">
        <v>1E-4</v>
      </c>
      <c r="J11875">
        <v>-0.3226</v>
      </c>
      <c r="K11875">
        <v>8.6586999999999996</v>
      </c>
    </row>
    <row r="11876" spans="1:11" hidden="1">
      <c r="A11876" t="s">
        <v>664</v>
      </c>
      <c r="B11876" t="s">
        <v>663</v>
      </c>
      <c r="C11876">
        <v>182</v>
      </c>
      <c r="D11876" t="s">
        <v>114</v>
      </c>
      <c r="E11876">
        <v>0.18410000000000001</v>
      </c>
      <c r="F11876">
        <v>-7.0789999999999997</v>
      </c>
      <c r="G11876">
        <v>9.4181000000000008</v>
      </c>
      <c r="H11876">
        <v>0.1188</v>
      </c>
      <c r="I11876">
        <v>1E-4</v>
      </c>
      <c r="J11876">
        <v>0.15790000000000001</v>
      </c>
      <c r="K11876">
        <v>4.3545999999999996</v>
      </c>
    </row>
    <row r="11877" spans="1:11" hidden="1">
      <c r="A11877" t="s">
        <v>664</v>
      </c>
      <c r="B11877" t="s">
        <v>663</v>
      </c>
      <c r="C11877">
        <v>182</v>
      </c>
      <c r="D11877" t="s">
        <v>114</v>
      </c>
      <c r="E11877">
        <v>0.62009999999999998</v>
      </c>
      <c r="F11877">
        <v>-7.0789999999999997</v>
      </c>
      <c r="G11877">
        <v>8.2322000000000006</v>
      </c>
      <c r="H11877">
        <v>0.1188</v>
      </c>
      <c r="I11877">
        <v>1E-4</v>
      </c>
      <c r="J11877">
        <v>0.1062</v>
      </c>
      <c r="K11877">
        <v>0.4728</v>
      </c>
    </row>
    <row r="11878" spans="1:11" hidden="1">
      <c r="A11878" t="s">
        <v>664</v>
      </c>
      <c r="B11878" t="s">
        <v>663</v>
      </c>
      <c r="C11878">
        <v>182</v>
      </c>
      <c r="D11878" t="s">
        <v>114</v>
      </c>
      <c r="E11878">
        <v>1.0561</v>
      </c>
      <c r="F11878">
        <v>-7.0789999999999997</v>
      </c>
      <c r="G11878">
        <v>6.1330999999999998</v>
      </c>
      <c r="H11878">
        <v>0.1188</v>
      </c>
      <c r="I11878">
        <v>1E-4</v>
      </c>
      <c r="J11878">
        <v>5.4399999999999997E-2</v>
      </c>
      <c r="K11878">
        <v>-2.6878000000000002</v>
      </c>
    </row>
    <row r="11879" spans="1:11" hidden="1">
      <c r="A11879" t="s">
        <v>664</v>
      </c>
      <c r="B11879" t="s">
        <v>663</v>
      </c>
      <c r="C11879">
        <v>182</v>
      </c>
      <c r="D11879" t="s">
        <v>114</v>
      </c>
      <c r="E11879">
        <v>1.4921</v>
      </c>
      <c r="F11879">
        <v>-7.0789999999999997</v>
      </c>
      <c r="G11879">
        <v>3.7646999999999999</v>
      </c>
      <c r="H11879">
        <v>0.1188</v>
      </c>
      <c r="I11879">
        <v>1E-4</v>
      </c>
      <c r="J11879">
        <v>2.5999999999999999E-3</v>
      </c>
      <c r="K11879">
        <v>-4.8453999999999997</v>
      </c>
    </row>
    <row r="11880" spans="1:11" hidden="1">
      <c r="A11880" t="s">
        <v>664</v>
      </c>
      <c r="B11880" t="s">
        <v>663</v>
      </c>
      <c r="C11880">
        <v>182</v>
      </c>
      <c r="D11880" t="s">
        <v>114</v>
      </c>
      <c r="E11880">
        <v>1.9279999999999999</v>
      </c>
      <c r="F11880">
        <v>-7.0789999999999997</v>
      </c>
      <c r="G11880">
        <v>1.4114</v>
      </c>
      <c r="H11880">
        <v>0.1188</v>
      </c>
      <c r="I11880">
        <v>1E-4</v>
      </c>
      <c r="J11880">
        <v>-4.9200000000000001E-2</v>
      </c>
      <c r="K11880">
        <v>-5.9709000000000003</v>
      </c>
    </row>
    <row r="11881" spans="1:11" hidden="1">
      <c r="A11881" t="s">
        <v>664</v>
      </c>
      <c r="B11881" t="s">
        <v>663</v>
      </c>
      <c r="C11881">
        <v>182</v>
      </c>
      <c r="D11881" t="s">
        <v>114</v>
      </c>
      <c r="E11881">
        <v>2.3639999999999999</v>
      </c>
      <c r="F11881">
        <v>-7.0789999999999997</v>
      </c>
      <c r="G11881">
        <v>-0.31819999999999998</v>
      </c>
      <c r="H11881">
        <v>0.1188</v>
      </c>
      <c r="I11881">
        <v>1E-4</v>
      </c>
      <c r="J11881">
        <v>-0.10100000000000001</v>
      </c>
      <c r="K11881">
        <v>-6.1749999999999998</v>
      </c>
    </row>
    <row r="11882" spans="1:11" hidden="1">
      <c r="A11882" t="s">
        <v>664</v>
      </c>
      <c r="B11882" t="s">
        <v>663</v>
      </c>
      <c r="C11882">
        <v>182</v>
      </c>
      <c r="D11882" t="s">
        <v>114</v>
      </c>
      <c r="E11882">
        <v>2.8</v>
      </c>
      <c r="F11882">
        <v>-7.0789999999999997</v>
      </c>
      <c r="G11882">
        <v>-1.1069</v>
      </c>
      <c r="H11882">
        <v>0.1188</v>
      </c>
      <c r="I11882">
        <v>1E-4</v>
      </c>
      <c r="J11882">
        <v>-0.15279999999999999</v>
      </c>
      <c r="K11882">
        <v>-5.8300999999999998</v>
      </c>
    </row>
    <row r="11883" spans="1:11" hidden="1">
      <c r="A11883" t="s">
        <v>664</v>
      </c>
      <c r="B11883" t="s">
        <v>663</v>
      </c>
      <c r="C11883">
        <v>182</v>
      </c>
      <c r="D11883" t="s">
        <v>114</v>
      </c>
      <c r="E11883">
        <v>2.8</v>
      </c>
      <c r="F11883">
        <v>-0.68820000000000003</v>
      </c>
      <c r="G11883">
        <v>-4.4739000000000004</v>
      </c>
      <c r="H11883">
        <v>-0.56869999999999998</v>
      </c>
      <c r="I11883">
        <v>1E-4</v>
      </c>
      <c r="J11883">
        <v>-0.85629999999999995</v>
      </c>
      <c r="K11883">
        <v>-5.8300999999999998</v>
      </c>
    </row>
    <row r="11884" spans="1:11" hidden="1">
      <c r="A11884" t="s">
        <v>664</v>
      </c>
      <c r="B11884" t="s">
        <v>663</v>
      </c>
      <c r="C11884">
        <v>182</v>
      </c>
      <c r="D11884" t="s">
        <v>114</v>
      </c>
      <c r="E11884">
        <v>3.2360000000000002</v>
      </c>
      <c r="F11884">
        <v>-0.68820000000000003</v>
      </c>
      <c r="G11884">
        <v>-4.7920999999999996</v>
      </c>
      <c r="H11884">
        <v>-0.56869999999999998</v>
      </c>
      <c r="I11884">
        <v>1E-4</v>
      </c>
      <c r="J11884">
        <v>-0.60840000000000005</v>
      </c>
      <c r="K11884">
        <v>-3.8102</v>
      </c>
    </row>
    <row r="11885" spans="1:11" hidden="1">
      <c r="A11885" t="s">
        <v>664</v>
      </c>
      <c r="B11885" t="s">
        <v>663</v>
      </c>
      <c r="C11885">
        <v>182</v>
      </c>
      <c r="D11885" t="s">
        <v>114</v>
      </c>
      <c r="E11885">
        <v>3.6720000000000002</v>
      </c>
      <c r="F11885">
        <v>-0.68820000000000003</v>
      </c>
      <c r="G11885">
        <v>-5.1102999999999996</v>
      </c>
      <c r="H11885">
        <v>-0.56869999999999998</v>
      </c>
      <c r="I11885">
        <v>1E-4</v>
      </c>
      <c r="J11885">
        <v>-0.3604</v>
      </c>
      <c r="K11885">
        <v>-1.6516</v>
      </c>
    </row>
    <row r="11886" spans="1:11" hidden="1">
      <c r="A11886" t="s">
        <v>664</v>
      </c>
      <c r="B11886" t="s">
        <v>663</v>
      </c>
      <c r="C11886">
        <v>182</v>
      </c>
      <c r="D11886" t="s">
        <v>114</v>
      </c>
      <c r="E11886">
        <v>4.1079999999999997</v>
      </c>
      <c r="F11886">
        <v>-0.68820000000000003</v>
      </c>
      <c r="G11886">
        <v>-5.4284999999999997</v>
      </c>
      <c r="H11886">
        <v>-0.56869999999999998</v>
      </c>
      <c r="I11886">
        <v>1E-4</v>
      </c>
      <c r="J11886">
        <v>-0.1125</v>
      </c>
      <c r="K11886">
        <v>0.64580000000000004</v>
      </c>
    </row>
    <row r="11887" spans="1:11" hidden="1">
      <c r="A11887" t="s">
        <v>664</v>
      </c>
      <c r="B11887" t="s">
        <v>663</v>
      </c>
      <c r="C11887">
        <v>182</v>
      </c>
      <c r="D11887" t="s">
        <v>114</v>
      </c>
      <c r="E11887">
        <v>4.5438999999999998</v>
      </c>
      <c r="F11887">
        <v>-0.68820000000000003</v>
      </c>
      <c r="G11887">
        <v>-5.7466999999999997</v>
      </c>
      <c r="H11887">
        <v>-0.56869999999999998</v>
      </c>
      <c r="I11887">
        <v>1E-4</v>
      </c>
      <c r="J11887">
        <v>0.13550000000000001</v>
      </c>
      <c r="K11887">
        <v>3.0819000000000001</v>
      </c>
    </row>
    <row r="11888" spans="1:11" hidden="1">
      <c r="A11888" t="s">
        <v>664</v>
      </c>
      <c r="B11888" t="s">
        <v>663</v>
      </c>
      <c r="C11888">
        <v>182</v>
      </c>
      <c r="D11888" t="s">
        <v>114</v>
      </c>
      <c r="E11888">
        <v>4.9798999999999998</v>
      </c>
      <c r="F11888">
        <v>-0.68820000000000003</v>
      </c>
      <c r="G11888">
        <v>-6.0648999999999997</v>
      </c>
      <c r="H11888">
        <v>-0.56869999999999998</v>
      </c>
      <c r="I11888">
        <v>1E-4</v>
      </c>
      <c r="J11888">
        <v>0.38340000000000002</v>
      </c>
      <c r="K11888">
        <v>5.6567999999999996</v>
      </c>
    </row>
    <row r="11889" spans="1:11" hidden="1">
      <c r="A11889" t="s">
        <v>664</v>
      </c>
      <c r="B11889" t="s">
        <v>663</v>
      </c>
      <c r="C11889">
        <v>182</v>
      </c>
      <c r="D11889" t="s">
        <v>114</v>
      </c>
      <c r="E11889">
        <v>5.4158999999999997</v>
      </c>
      <c r="F11889">
        <v>-0.68820000000000003</v>
      </c>
      <c r="G11889">
        <v>-6.3830999999999998</v>
      </c>
      <c r="H11889">
        <v>-0.56869999999999998</v>
      </c>
      <c r="I11889">
        <v>1E-4</v>
      </c>
      <c r="J11889">
        <v>0.63139999999999996</v>
      </c>
      <c r="K11889">
        <v>8.3704000000000001</v>
      </c>
    </row>
    <row r="11890" spans="1:11" hidden="1">
      <c r="A11890" t="s">
        <v>664</v>
      </c>
      <c r="B11890" t="s">
        <v>663</v>
      </c>
      <c r="C11890">
        <v>182</v>
      </c>
      <c r="D11890" t="s">
        <v>115</v>
      </c>
      <c r="E11890">
        <v>0.18410000000000001</v>
      </c>
      <c r="F11890">
        <v>4.9394</v>
      </c>
      <c r="G11890">
        <v>9.3665000000000003</v>
      </c>
      <c r="H11890">
        <v>-8.7999999999999995E-2</v>
      </c>
      <c r="I11890">
        <v>1E-4</v>
      </c>
      <c r="J11890">
        <v>-0.1174</v>
      </c>
      <c r="K11890">
        <v>4.2195999999999998</v>
      </c>
    </row>
    <row r="11891" spans="1:11" hidden="1">
      <c r="A11891" t="s">
        <v>664</v>
      </c>
      <c r="B11891" t="s">
        <v>663</v>
      </c>
      <c r="C11891">
        <v>182</v>
      </c>
      <c r="D11891" t="s">
        <v>115</v>
      </c>
      <c r="E11891">
        <v>0.62009999999999998</v>
      </c>
      <c r="F11891">
        <v>4.9394</v>
      </c>
      <c r="G11891">
        <v>8.1806000000000001</v>
      </c>
      <c r="H11891">
        <v>-8.7999999999999995E-2</v>
      </c>
      <c r="I11891">
        <v>1E-4</v>
      </c>
      <c r="J11891">
        <v>-7.9000000000000001E-2</v>
      </c>
      <c r="K11891">
        <v>0.36030000000000001</v>
      </c>
    </row>
    <row r="11892" spans="1:11" hidden="1">
      <c r="A11892" t="s">
        <v>664</v>
      </c>
      <c r="B11892" t="s">
        <v>663</v>
      </c>
      <c r="C11892">
        <v>182</v>
      </c>
      <c r="D11892" t="s">
        <v>115</v>
      </c>
      <c r="E11892">
        <v>1.0561</v>
      </c>
      <c r="F11892">
        <v>4.9394</v>
      </c>
      <c r="G11892">
        <v>6.0815999999999999</v>
      </c>
      <c r="H11892">
        <v>-8.7999999999999995E-2</v>
      </c>
      <c r="I11892">
        <v>1E-4</v>
      </c>
      <c r="J11892">
        <v>-4.07E-2</v>
      </c>
      <c r="K11892">
        <v>-2.7778999999999998</v>
      </c>
    </row>
    <row r="11893" spans="1:11" hidden="1">
      <c r="A11893" t="s">
        <v>664</v>
      </c>
      <c r="B11893" t="s">
        <v>663</v>
      </c>
      <c r="C11893">
        <v>182</v>
      </c>
      <c r="D11893" t="s">
        <v>115</v>
      </c>
      <c r="E11893">
        <v>1.4921</v>
      </c>
      <c r="F11893">
        <v>4.9394</v>
      </c>
      <c r="G11893">
        <v>3.7130999999999998</v>
      </c>
      <c r="H11893">
        <v>-8.7999999999999995E-2</v>
      </c>
      <c r="I11893">
        <v>1E-4</v>
      </c>
      <c r="J11893">
        <v>-2.3999999999999998E-3</v>
      </c>
      <c r="K11893">
        <v>-4.9130000000000003</v>
      </c>
    </row>
    <row r="11894" spans="1:11" hidden="1">
      <c r="A11894" t="s">
        <v>664</v>
      </c>
      <c r="B11894" t="s">
        <v>663</v>
      </c>
      <c r="C11894">
        <v>182</v>
      </c>
      <c r="D11894" t="s">
        <v>115</v>
      </c>
      <c r="E11894">
        <v>1.9279999999999999</v>
      </c>
      <c r="F11894">
        <v>4.9394</v>
      </c>
      <c r="G11894">
        <v>1.3597999999999999</v>
      </c>
      <c r="H11894">
        <v>-8.7999999999999995E-2</v>
      </c>
      <c r="I11894">
        <v>1E-4</v>
      </c>
      <c r="J11894">
        <v>3.5999999999999997E-2</v>
      </c>
      <c r="K11894">
        <v>-6.016</v>
      </c>
    </row>
    <row r="11895" spans="1:11" hidden="1">
      <c r="A11895" t="s">
        <v>664</v>
      </c>
      <c r="B11895" t="s">
        <v>663</v>
      </c>
      <c r="C11895">
        <v>182</v>
      </c>
      <c r="D11895" t="s">
        <v>115</v>
      </c>
      <c r="E11895">
        <v>2.3639999999999999</v>
      </c>
      <c r="F11895">
        <v>4.9394</v>
      </c>
      <c r="G11895">
        <v>-0.36980000000000002</v>
      </c>
      <c r="H11895">
        <v>-8.7999999999999995E-2</v>
      </c>
      <c r="I11895">
        <v>1E-4</v>
      </c>
      <c r="J11895">
        <v>7.4300000000000005E-2</v>
      </c>
      <c r="K11895">
        <v>-6.1976000000000004</v>
      </c>
    </row>
    <row r="11896" spans="1:11" hidden="1">
      <c r="A11896" t="s">
        <v>664</v>
      </c>
      <c r="B11896" t="s">
        <v>663</v>
      </c>
      <c r="C11896">
        <v>182</v>
      </c>
      <c r="D11896" t="s">
        <v>115</v>
      </c>
      <c r="E11896">
        <v>2.8</v>
      </c>
      <c r="F11896">
        <v>4.9394</v>
      </c>
      <c r="G11896">
        <v>-1.1584000000000001</v>
      </c>
      <c r="H11896">
        <v>-8.7999999999999995E-2</v>
      </c>
      <c r="I11896">
        <v>1E-4</v>
      </c>
      <c r="J11896">
        <v>0.11269999999999999</v>
      </c>
      <c r="K11896">
        <v>-5.8303000000000003</v>
      </c>
    </row>
    <row r="11897" spans="1:11" hidden="1">
      <c r="A11897" t="s">
        <v>664</v>
      </c>
      <c r="B11897" t="s">
        <v>663</v>
      </c>
      <c r="C11897">
        <v>182</v>
      </c>
      <c r="D11897" t="s">
        <v>115</v>
      </c>
      <c r="E11897">
        <v>2.8</v>
      </c>
      <c r="F11897">
        <v>-0.76829999999999998</v>
      </c>
      <c r="G11897">
        <v>-4.5255000000000001</v>
      </c>
      <c r="H11897">
        <v>0.13550000000000001</v>
      </c>
      <c r="I11897">
        <v>1E-4</v>
      </c>
      <c r="J11897">
        <v>0.2296</v>
      </c>
      <c r="K11897">
        <v>-5.8303000000000003</v>
      </c>
    </row>
    <row r="11898" spans="1:11" hidden="1">
      <c r="A11898" t="s">
        <v>664</v>
      </c>
      <c r="B11898" t="s">
        <v>663</v>
      </c>
      <c r="C11898">
        <v>182</v>
      </c>
      <c r="D11898" t="s">
        <v>115</v>
      </c>
      <c r="E11898">
        <v>3.2360000000000002</v>
      </c>
      <c r="F11898">
        <v>-0.76829999999999998</v>
      </c>
      <c r="G11898">
        <v>-4.8437000000000001</v>
      </c>
      <c r="H11898">
        <v>0.13550000000000001</v>
      </c>
      <c r="I11898">
        <v>1E-4</v>
      </c>
      <c r="J11898">
        <v>0.17050000000000001</v>
      </c>
      <c r="K11898">
        <v>-3.7879</v>
      </c>
    </row>
    <row r="11899" spans="1:11" hidden="1">
      <c r="A11899" t="s">
        <v>664</v>
      </c>
      <c r="B11899" t="s">
        <v>663</v>
      </c>
      <c r="C11899">
        <v>182</v>
      </c>
      <c r="D11899" t="s">
        <v>115</v>
      </c>
      <c r="E11899">
        <v>3.6720000000000002</v>
      </c>
      <c r="F11899">
        <v>-0.76829999999999998</v>
      </c>
      <c r="G11899">
        <v>-5.1619000000000002</v>
      </c>
      <c r="H11899">
        <v>0.13550000000000001</v>
      </c>
      <c r="I11899">
        <v>1E-4</v>
      </c>
      <c r="J11899">
        <v>0.1114</v>
      </c>
      <c r="K11899">
        <v>-1.6068</v>
      </c>
    </row>
    <row r="11900" spans="1:11" hidden="1">
      <c r="A11900" t="s">
        <v>664</v>
      </c>
      <c r="B11900" t="s">
        <v>663</v>
      </c>
      <c r="C11900">
        <v>182</v>
      </c>
      <c r="D11900" t="s">
        <v>115</v>
      </c>
      <c r="E11900">
        <v>4.1079999999999997</v>
      </c>
      <c r="F11900">
        <v>-0.76829999999999998</v>
      </c>
      <c r="G11900">
        <v>-5.4801000000000002</v>
      </c>
      <c r="H11900">
        <v>0.13550000000000001</v>
      </c>
      <c r="I11900">
        <v>1E-4</v>
      </c>
      <c r="J11900">
        <v>5.2299999999999999E-2</v>
      </c>
      <c r="K11900">
        <v>0.71309999999999996</v>
      </c>
    </row>
    <row r="11901" spans="1:11" hidden="1">
      <c r="A11901" t="s">
        <v>664</v>
      </c>
      <c r="B11901" t="s">
        <v>663</v>
      </c>
      <c r="C11901">
        <v>182</v>
      </c>
      <c r="D11901" t="s">
        <v>115</v>
      </c>
      <c r="E11901">
        <v>4.5438999999999998</v>
      </c>
      <c r="F11901">
        <v>-0.76829999999999998</v>
      </c>
      <c r="G11901">
        <v>-5.7983000000000002</v>
      </c>
      <c r="H11901">
        <v>0.13550000000000001</v>
      </c>
      <c r="I11901">
        <v>1E-4</v>
      </c>
      <c r="J11901">
        <v>-6.7999999999999996E-3</v>
      </c>
      <c r="K11901">
        <v>3.1717</v>
      </c>
    </row>
    <row r="11902" spans="1:11" hidden="1">
      <c r="A11902" t="s">
        <v>664</v>
      </c>
      <c r="B11902" t="s">
        <v>663</v>
      </c>
      <c r="C11902">
        <v>182</v>
      </c>
      <c r="D11902" t="s">
        <v>115</v>
      </c>
      <c r="E11902">
        <v>4.9798999999999998</v>
      </c>
      <c r="F11902">
        <v>-0.76829999999999998</v>
      </c>
      <c r="G11902">
        <v>-6.1165000000000003</v>
      </c>
      <c r="H11902">
        <v>0.13550000000000001</v>
      </c>
      <c r="I11902">
        <v>1E-4</v>
      </c>
      <c r="J11902">
        <v>-6.5799999999999997E-2</v>
      </c>
      <c r="K11902">
        <v>5.7690000000000001</v>
      </c>
    </row>
    <row r="11903" spans="1:11" hidden="1">
      <c r="A11903" t="s">
        <v>664</v>
      </c>
      <c r="B11903" t="s">
        <v>663</v>
      </c>
      <c r="C11903">
        <v>182</v>
      </c>
      <c r="D11903" t="s">
        <v>115</v>
      </c>
      <c r="E11903">
        <v>5.4158999999999997</v>
      </c>
      <c r="F11903">
        <v>-0.76829999999999998</v>
      </c>
      <c r="G11903">
        <v>-6.4347000000000003</v>
      </c>
      <c r="H11903">
        <v>0.13550000000000001</v>
      </c>
      <c r="I11903">
        <v>1E-4</v>
      </c>
      <c r="J11903">
        <v>-0.1249</v>
      </c>
      <c r="K11903">
        <v>8.5051000000000005</v>
      </c>
    </row>
    <row r="11904" spans="1:11" hidden="1">
      <c r="A11904" t="s">
        <v>664</v>
      </c>
      <c r="B11904" t="s">
        <v>663</v>
      </c>
      <c r="C11904">
        <v>182</v>
      </c>
      <c r="D11904" t="s">
        <v>116</v>
      </c>
      <c r="E11904">
        <v>0.18410000000000001</v>
      </c>
      <c r="F11904">
        <v>-6.8124000000000002</v>
      </c>
      <c r="G11904">
        <v>9.3040000000000003</v>
      </c>
      <c r="H11904">
        <v>0.1157</v>
      </c>
      <c r="I11904">
        <v>1E-4</v>
      </c>
      <c r="J11904">
        <v>0.15609999999999999</v>
      </c>
      <c r="K11904">
        <v>4.0648999999999997</v>
      </c>
    </row>
    <row r="11905" spans="1:11" hidden="1">
      <c r="A11905" t="s">
        <v>664</v>
      </c>
      <c r="B11905" t="s">
        <v>663</v>
      </c>
      <c r="C11905">
        <v>182</v>
      </c>
      <c r="D11905" t="s">
        <v>116</v>
      </c>
      <c r="E11905">
        <v>0.62009999999999998</v>
      </c>
      <c r="F11905">
        <v>-6.8124000000000002</v>
      </c>
      <c r="G11905">
        <v>8.1180000000000003</v>
      </c>
      <c r="H11905">
        <v>0.1157</v>
      </c>
      <c r="I11905">
        <v>1E-4</v>
      </c>
      <c r="J11905">
        <v>0.1057</v>
      </c>
      <c r="K11905">
        <v>0.2329</v>
      </c>
    </row>
    <row r="11906" spans="1:11" hidden="1">
      <c r="A11906" t="s">
        <v>664</v>
      </c>
      <c r="B11906" t="s">
        <v>663</v>
      </c>
      <c r="C11906">
        <v>182</v>
      </c>
      <c r="D11906" t="s">
        <v>116</v>
      </c>
      <c r="E11906">
        <v>1.0561</v>
      </c>
      <c r="F11906">
        <v>-6.8124000000000002</v>
      </c>
      <c r="G11906">
        <v>6.0190000000000001</v>
      </c>
      <c r="H11906">
        <v>0.1157</v>
      </c>
      <c r="I11906">
        <v>1E-4</v>
      </c>
      <c r="J11906">
        <v>5.5199999999999999E-2</v>
      </c>
      <c r="K11906">
        <v>-2.8780000000000001</v>
      </c>
    </row>
    <row r="11907" spans="1:11" hidden="1">
      <c r="A11907" t="s">
        <v>664</v>
      </c>
      <c r="B11907" t="s">
        <v>663</v>
      </c>
      <c r="C11907">
        <v>182</v>
      </c>
      <c r="D11907" t="s">
        <v>116</v>
      </c>
      <c r="E11907">
        <v>1.4921</v>
      </c>
      <c r="F11907">
        <v>-6.8124000000000002</v>
      </c>
      <c r="G11907">
        <v>3.6505999999999998</v>
      </c>
      <c r="H11907">
        <v>0.1157</v>
      </c>
      <c r="I11907">
        <v>1E-4</v>
      </c>
      <c r="J11907">
        <v>4.7000000000000002E-3</v>
      </c>
      <c r="K11907">
        <v>-4.9859</v>
      </c>
    </row>
    <row r="11908" spans="1:11" hidden="1">
      <c r="A11908" t="s">
        <v>664</v>
      </c>
      <c r="B11908" t="s">
        <v>663</v>
      </c>
      <c r="C11908">
        <v>182</v>
      </c>
      <c r="D11908" t="s">
        <v>116</v>
      </c>
      <c r="E11908">
        <v>1.9279999999999999</v>
      </c>
      <c r="F11908">
        <v>-6.8124000000000002</v>
      </c>
      <c r="G11908">
        <v>1.2972999999999999</v>
      </c>
      <c r="H11908">
        <v>0.1157</v>
      </c>
      <c r="I11908">
        <v>1E-4</v>
      </c>
      <c r="J11908">
        <v>-4.5699999999999998E-2</v>
      </c>
      <c r="K11908">
        <v>-6.0616000000000003</v>
      </c>
    </row>
    <row r="11909" spans="1:11" hidden="1">
      <c r="A11909" t="s">
        <v>664</v>
      </c>
      <c r="B11909" t="s">
        <v>663</v>
      </c>
      <c r="C11909">
        <v>182</v>
      </c>
      <c r="D11909" t="s">
        <v>116</v>
      </c>
      <c r="E11909">
        <v>2.3639999999999999</v>
      </c>
      <c r="F11909">
        <v>-6.8124000000000002</v>
      </c>
      <c r="G11909">
        <v>-0.43230000000000002</v>
      </c>
      <c r="H11909">
        <v>0.1157</v>
      </c>
      <c r="I11909">
        <v>1E-4</v>
      </c>
      <c r="J11909">
        <v>-9.6199999999999994E-2</v>
      </c>
      <c r="K11909">
        <v>-6.2160000000000002</v>
      </c>
    </row>
    <row r="11910" spans="1:11" hidden="1">
      <c r="A11910" t="s">
        <v>664</v>
      </c>
      <c r="B11910" t="s">
        <v>663</v>
      </c>
      <c r="C11910">
        <v>182</v>
      </c>
      <c r="D11910" t="s">
        <v>116</v>
      </c>
      <c r="E11910">
        <v>2.8</v>
      </c>
      <c r="F11910">
        <v>-6.8124000000000002</v>
      </c>
      <c r="G11910">
        <v>-1.2210000000000001</v>
      </c>
      <c r="H11910">
        <v>0.1157</v>
      </c>
      <c r="I11910">
        <v>1E-4</v>
      </c>
      <c r="J11910">
        <v>-0.14660000000000001</v>
      </c>
      <c r="K11910">
        <v>-5.8213999999999997</v>
      </c>
    </row>
    <row r="11911" spans="1:11" hidden="1">
      <c r="A11911" t="s">
        <v>664</v>
      </c>
      <c r="B11911" t="s">
        <v>663</v>
      </c>
      <c r="C11911">
        <v>182</v>
      </c>
      <c r="D11911" t="s">
        <v>116</v>
      </c>
      <c r="E11911">
        <v>2.8</v>
      </c>
      <c r="F11911">
        <v>0.17799999999999999</v>
      </c>
      <c r="G11911">
        <v>-4.5880000000000001</v>
      </c>
      <c r="H11911">
        <v>-0.2379</v>
      </c>
      <c r="I11911">
        <v>1E-4</v>
      </c>
      <c r="J11911">
        <v>-0.38619999999999999</v>
      </c>
      <c r="K11911">
        <v>-5.8213999999999997</v>
      </c>
    </row>
    <row r="11912" spans="1:11" hidden="1">
      <c r="A11912" t="s">
        <v>664</v>
      </c>
      <c r="B11912" t="s">
        <v>663</v>
      </c>
      <c r="C11912">
        <v>182</v>
      </c>
      <c r="D11912" t="s">
        <v>116</v>
      </c>
      <c r="E11912">
        <v>3.2360000000000002</v>
      </c>
      <c r="F11912">
        <v>0.17799999999999999</v>
      </c>
      <c r="G11912">
        <v>-4.9062000000000001</v>
      </c>
      <c r="H11912">
        <v>-0.2379</v>
      </c>
      <c r="I11912">
        <v>1E-4</v>
      </c>
      <c r="J11912">
        <v>-0.28249999999999997</v>
      </c>
      <c r="K11912">
        <v>-3.7517</v>
      </c>
    </row>
    <row r="11913" spans="1:11" hidden="1">
      <c r="A11913" t="s">
        <v>664</v>
      </c>
      <c r="B11913" t="s">
        <v>663</v>
      </c>
      <c r="C11913">
        <v>182</v>
      </c>
      <c r="D11913" t="s">
        <v>116</v>
      </c>
      <c r="E11913">
        <v>3.6720000000000002</v>
      </c>
      <c r="F11913">
        <v>0.17799999999999999</v>
      </c>
      <c r="G11913">
        <v>-5.2244000000000002</v>
      </c>
      <c r="H11913">
        <v>-0.2379</v>
      </c>
      <c r="I11913">
        <v>1E-4</v>
      </c>
      <c r="J11913">
        <v>-0.17879999999999999</v>
      </c>
      <c r="K11913">
        <v>-1.5432999999999999</v>
      </c>
    </row>
    <row r="11914" spans="1:11" hidden="1">
      <c r="A11914" t="s">
        <v>664</v>
      </c>
      <c r="B11914" t="s">
        <v>663</v>
      </c>
      <c r="C11914">
        <v>182</v>
      </c>
      <c r="D11914" t="s">
        <v>116</v>
      </c>
      <c r="E11914">
        <v>4.1079999999999997</v>
      </c>
      <c r="F11914">
        <v>0.17799999999999999</v>
      </c>
      <c r="G11914">
        <v>-5.5426000000000002</v>
      </c>
      <c r="H11914">
        <v>-0.2379</v>
      </c>
      <c r="I11914">
        <v>1E-4</v>
      </c>
      <c r="J11914">
        <v>-7.51E-2</v>
      </c>
      <c r="K11914">
        <v>0.80379999999999996</v>
      </c>
    </row>
    <row r="11915" spans="1:11" hidden="1">
      <c r="A11915" t="s">
        <v>664</v>
      </c>
      <c r="B11915" t="s">
        <v>663</v>
      </c>
      <c r="C11915">
        <v>182</v>
      </c>
      <c r="D11915" t="s">
        <v>116</v>
      </c>
      <c r="E11915">
        <v>4.5438999999999998</v>
      </c>
      <c r="F11915">
        <v>0.17799999999999999</v>
      </c>
      <c r="G11915">
        <v>-5.8608000000000002</v>
      </c>
      <c r="H11915">
        <v>-0.2379</v>
      </c>
      <c r="I11915">
        <v>1E-4</v>
      </c>
      <c r="J11915">
        <v>2.86E-2</v>
      </c>
      <c r="K11915">
        <v>3.2896999999999998</v>
      </c>
    </row>
    <row r="11916" spans="1:11" hidden="1">
      <c r="A11916" t="s">
        <v>664</v>
      </c>
      <c r="B11916" t="s">
        <v>663</v>
      </c>
      <c r="C11916">
        <v>182</v>
      </c>
      <c r="D11916" t="s">
        <v>116</v>
      </c>
      <c r="E11916">
        <v>4.9798999999999998</v>
      </c>
      <c r="F11916">
        <v>0.17799999999999999</v>
      </c>
      <c r="G11916">
        <v>-6.1790000000000003</v>
      </c>
      <c r="H11916">
        <v>-0.2379</v>
      </c>
      <c r="I11916">
        <v>1E-4</v>
      </c>
      <c r="J11916">
        <v>0.1323</v>
      </c>
      <c r="K11916">
        <v>5.9142999999999999</v>
      </c>
    </row>
    <row r="11917" spans="1:11" hidden="1">
      <c r="A11917" t="s">
        <v>664</v>
      </c>
      <c r="B11917" t="s">
        <v>663</v>
      </c>
      <c r="C11917">
        <v>182</v>
      </c>
      <c r="D11917" t="s">
        <v>116</v>
      </c>
      <c r="E11917">
        <v>5.4158999999999997</v>
      </c>
      <c r="F11917">
        <v>0.17799999999999999</v>
      </c>
      <c r="G11917">
        <v>-6.4973000000000001</v>
      </c>
      <c r="H11917">
        <v>-0.2379</v>
      </c>
      <c r="I11917">
        <v>1E-4</v>
      </c>
      <c r="J11917">
        <v>0.23599999999999999</v>
      </c>
      <c r="K11917">
        <v>8.6776</v>
      </c>
    </row>
    <row r="11918" spans="1:11" hidden="1">
      <c r="A11918" t="s">
        <v>664</v>
      </c>
      <c r="B11918" t="s">
        <v>663</v>
      </c>
      <c r="C11918">
        <v>182</v>
      </c>
      <c r="D11918" t="s">
        <v>117</v>
      </c>
      <c r="E11918">
        <v>0.18410000000000001</v>
      </c>
      <c r="F11918">
        <v>5.2060000000000004</v>
      </c>
      <c r="G11918">
        <v>9.2523999999999997</v>
      </c>
      <c r="H11918">
        <v>-9.0999999999999998E-2</v>
      </c>
      <c r="I11918">
        <v>1E-4</v>
      </c>
      <c r="J11918">
        <v>-0.1192</v>
      </c>
      <c r="K11918">
        <v>3.9298000000000002</v>
      </c>
    </row>
    <row r="11919" spans="1:11" hidden="1">
      <c r="A11919" t="s">
        <v>664</v>
      </c>
      <c r="B11919" t="s">
        <v>663</v>
      </c>
      <c r="C11919">
        <v>182</v>
      </c>
      <c r="D11919" t="s">
        <v>117</v>
      </c>
      <c r="E11919">
        <v>0.62009999999999998</v>
      </c>
      <c r="F11919">
        <v>5.2060000000000004</v>
      </c>
      <c r="G11919">
        <v>8.0664999999999996</v>
      </c>
      <c r="H11919">
        <v>-9.0999999999999998E-2</v>
      </c>
      <c r="I11919">
        <v>1E-4</v>
      </c>
      <c r="J11919">
        <v>-7.9600000000000004E-2</v>
      </c>
      <c r="K11919">
        <v>0.1203</v>
      </c>
    </row>
    <row r="11920" spans="1:11" hidden="1">
      <c r="A11920" t="s">
        <v>664</v>
      </c>
      <c r="B11920" t="s">
        <v>663</v>
      </c>
      <c r="C11920">
        <v>182</v>
      </c>
      <c r="D11920" t="s">
        <v>117</v>
      </c>
      <c r="E11920">
        <v>1.0561</v>
      </c>
      <c r="F11920">
        <v>5.2060000000000004</v>
      </c>
      <c r="G11920">
        <v>5.9675000000000002</v>
      </c>
      <c r="H11920">
        <v>-9.0999999999999998E-2</v>
      </c>
      <c r="I11920">
        <v>1E-4</v>
      </c>
      <c r="J11920">
        <v>-3.9899999999999998E-2</v>
      </c>
      <c r="K11920">
        <v>-2.9681000000000002</v>
      </c>
    </row>
    <row r="11921" spans="1:11" hidden="1">
      <c r="A11921" t="s">
        <v>664</v>
      </c>
      <c r="B11921" t="s">
        <v>663</v>
      </c>
      <c r="C11921">
        <v>182</v>
      </c>
      <c r="D11921" t="s">
        <v>117</v>
      </c>
      <c r="E11921">
        <v>1.4921</v>
      </c>
      <c r="F11921">
        <v>5.2060000000000004</v>
      </c>
      <c r="G11921">
        <v>3.5990000000000002</v>
      </c>
      <c r="H11921">
        <v>-9.0999999999999998E-2</v>
      </c>
      <c r="I11921">
        <v>1E-4</v>
      </c>
      <c r="J11921">
        <v>-2.0000000000000001E-4</v>
      </c>
      <c r="K11921">
        <v>-5.0534999999999997</v>
      </c>
    </row>
    <row r="11922" spans="1:11" hidden="1">
      <c r="A11922" t="s">
        <v>664</v>
      </c>
      <c r="B11922" t="s">
        <v>663</v>
      </c>
      <c r="C11922">
        <v>182</v>
      </c>
      <c r="D11922" t="s">
        <v>117</v>
      </c>
      <c r="E11922">
        <v>1.9279999999999999</v>
      </c>
      <c r="F11922">
        <v>5.2060000000000004</v>
      </c>
      <c r="G11922">
        <v>1.2457</v>
      </c>
      <c r="H11922">
        <v>-9.0999999999999998E-2</v>
      </c>
      <c r="I11922">
        <v>1E-4</v>
      </c>
      <c r="J11922">
        <v>3.95E-2</v>
      </c>
      <c r="K11922">
        <v>-6.1067</v>
      </c>
    </row>
    <row r="11923" spans="1:11" hidden="1">
      <c r="A11923" t="s">
        <v>664</v>
      </c>
      <c r="B11923" t="s">
        <v>663</v>
      </c>
      <c r="C11923">
        <v>182</v>
      </c>
      <c r="D11923" t="s">
        <v>117</v>
      </c>
      <c r="E11923">
        <v>2.3639999999999999</v>
      </c>
      <c r="F11923">
        <v>5.2060000000000004</v>
      </c>
      <c r="G11923">
        <v>-0.4839</v>
      </c>
      <c r="H11923">
        <v>-9.0999999999999998E-2</v>
      </c>
      <c r="I11923">
        <v>1E-4</v>
      </c>
      <c r="J11923">
        <v>7.9200000000000007E-2</v>
      </c>
      <c r="K11923">
        <v>-6.2385999999999999</v>
      </c>
    </row>
    <row r="11924" spans="1:11" hidden="1">
      <c r="A11924" t="s">
        <v>664</v>
      </c>
      <c r="B11924" t="s">
        <v>663</v>
      </c>
      <c r="C11924">
        <v>182</v>
      </c>
      <c r="D11924" t="s">
        <v>117</v>
      </c>
      <c r="E11924">
        <v>2.8</v>
      </c>
      <c r="F11924">
        <v>5.2060000000000004</v>
      </c>
      <c r="G11924">
        <v>-1.2725</v>
      </c>
      <c r="H11924">
        <v>-9.0999999999999998E-2</v>
      </c>
      <c r="I11924">
        <v>1E-4</v>
      </c>
      <c r="J11924">
        <v>0.11890000000000001</v>
      </c>
      <c r="K11924">
        <v>-5.8216000000000001</v>
      </c>
    </row>
    <row r="11925" spans="1:11" hidden="1">
      <c r="A11925" t="s">
        <v>664</v>
      </c>
      <c r="B11925" t="s">
        <v>663</v>
      </c>
      <c r="C11925">
        <v>182</v>
      </c>
      <c r="D11925" t="s">
        <v>117</v>
      </c>
      <c r="E11925">
        <v>2.8</v>
      </c>
      <c r="F11925">
        <v>9.7900000000000001E-2</v>
      </c>
      <c r="G11925">
        <v>-4.6395999999999997</v>
      </c>
      <c r="H11925">
        <v>0.46639999999999998</v>
      </c>
      <c r="I11925">
        <v>1E-4</v>
      </c>
      <c r="J11925">
        <v>0.69969999999999999</v>
      </c>
      <c r="K11925">
        <v>-5.8216000000000001</v>
      </c>
    </row>
    <row r="11926" spans="1:11" hidden="1">
      <c r="A11926" t="s">
        <v>664</v>
      </c>
      <c r="B11926" t="s">
        <v>663</v>
      </c>
      <c r="C11926">
        <v>182</v>
      </c>
      <c r="D11926" t="s">
        <v>117</v>
      </c>
      <c r="E11926">
        <v>3.2360000000000002</v>
      </c>
      <c r="F11926">
        <v>9.7900000000000001E-2</v>
      </c>
      <c r="G11926">
        <v>-4.9577999999999998</v>
      </c>
      <c r="H11926">
        <v>0.46639999999999998</v>
      </c>
      <c r="I11926">
        <v>1E-4</v>
      </c>
      <c r="J11926">
        <v>0.49640000000000001</v>
      </c>
      <c r="K11926">
        <v>-3.7294</v>
      </c>
    </row>
    <row r="11927" spans="1:11" hidden="1">
      <c r="A11927" t="s">
        <v>664</v>
      </c>
      <c r="B11927" t="s">
        <v>663</v>
      </c>
      <c r="C11927">
        <v>182</v>
      </c>
      <c r="D11927" t="s">
        <v>117</v>
      </c>
      <c r="E11927">
        <v>3.6720000000000002</v>
      </c>
      <c r="F11927">
        <v>9.7900000000000001E-2</v>
      </c>
      <c r="G11927">
        <v>-5.2759999999999998</v>
      </c>
      <c r="H11927">
        <v>0.46639999999999998</v>
      </c>
      <c r="I11927">
        <v>1E-4</v>
      </c>
      <c r="J11927">
        <v>0.29310000000000003</v>
      </c>
      <c r="K11927">
        <v>-1.4984999999999999</v>
      </c>
    </row>
    <row r="11928" spans="1:11" hidden="1">
      <c r="A11928" t="s">
        <v>664</v>
      </c>
      <c r="B11928" t="s">
        <v>663</v>
      </c>
      <c r="C11928">
        <v>182</v>
      </c>
      <c r="D11928" t="s">
        <v>117</v>
      </c>
      <c r="E11928">
        <v>4.1079999999999997</v>
      </c>
      <c r="F11928">
        <v>9.7900000000000001E-2</v>
      </c>
      <c r="G11928">
        <v>-5.5941999999999998</v>
      </c>
      <c r="H11928">
        <v>0.46639999999999998</v>
      </c>
      <c r="I11928">
        <v>1E-4</v>
      </c>
      <c r="J11928">
        <v>8.9700000000000002E-2</v>
      </c>
      <c r="K11928">
        <v>0.87109999999999999</v>
      </c>
    </row>
    <row r="11929" spans="1:11" hidden="1">
      <c r="A11929" t="s">
        <v>664</v>
      </c>
      <c r="B11929" t="s">
        <v>663</v>
      </c>
      <c r="C11929">
        <v>182</v>
      </c>
      <c r="D11929" t="s">
        <v>117</v>
      </c>
      <c r="E11929">
        <v>4.5438999999999998</v>
      </c>
      <c r="F11929">
        <v>9.7900000000000001E-2</v>
      </c>
      <c r="G11929">
        <v>-5.9123999999999999</v>
      </c>
      <c r="H11929">
        <v>0.46639999999999998</v>
      </c>
      <c r="I11929">
        <v>1E-4</v>
      </c>
      <c r="J11929">
        <v>-0.11360000000000001</v>
      </c>
      <c r="K11929">
        <v>3.3794</v>
      </c>
    </row>
    <row r="11930" spans="1:11" hidden="1">
      <c r="A11930" t="s">
        <v>664</v>
      </c>
      <c r="B11930" t="s">
        <v>663</v>
      </c>
      <c r="C11930">
        <v>182</v>
      </c>
      <c r="D11930" t="s">
        <v>117</v>
      </c>
      <c r="E11930">
        <v>4.9798999999999998</v>
      </c>
      <c r="F11930">
        <v>9.7900000000000001E-2</v>
      </c>
      <c r="G11930">
        <v>-6.2305999999999999</v>
      </c>
      <c r="H11930">
        <v>0.46639999999999998</v>
      </c>
      <c r="I11930">
        <v>1E-4</v>
      </c>
      <c r="J11930">
        <v>-0.31690000000000002</v>
      </c>
      <c r="K11930">
        <v>6.0265000000000004</v>
      </c>
    </row>
    <row r="11931" spans="1:11" hidden="1">
      <c r="A11931" t="s">
        <v>664</v>
      </c>
      <c r="B11931" t="s">
        <v>663</v>
      </c>
      <c r="C11931">
        <v>182</v>
      </c>
      <c r="D11931" t="s">
        <v>117</v>
      </c>
      <c r="E11931">
        <v>5.4158999999999997</v>
      </c>
      <c r="F11931">
        <v>9.7900000000000001E-2</v>
      </c>
      <c r="G11931">
        <v>-6.5488</v>
      </c>
      <c r="H11931">
        <v>0.46639999999999998</v>
      </c>
      <c r="I11931">
        <v>1E-4</v>
      </c>
      <c r="J11931">
        <v>-0.52029999999999998</v>
      </c>
      <c r="K11931">
        <v>8.8123000000000005</v>
      </c>
    </row>
    <row r="11932" spans="1:11" hidden="1">
      <c r="A11932" t="s">
        <v>664</v>
      </c>
      <c r="B11932" t="s">
        <v>663</v>
      </c>
      <c r="C11932">
        <v>182</v>
      </c>
      <c r="D11932" t="s">
        <v>118</v>
      </c>
      <c r="E11932">
        <v>0.18410000000000001</v>
      </c>
      <c r="F11932">
        <v>-7.5423999999999998</v>
      </c>
      <c r="G11932">
        <v>15.5206</v>
      </c>
      <c r="H11932">
        <v>0.126</v>
      </c>
      <c r="I11932">
        <v>2.0000000000000001E-4</v>
      </c>
      <c r="J11932">
        <v>0.16930000000000001</v>
      </c>
      <c r="K11932">
        <v>6.7889999999999997</v>
      </c>
    </row>
    <row r="11933" spans="1:11" hidden="1">
      <c r="A11933" t="s">
        <v>664</v>
      </c>
      <c r="B11933" t="s">
        <v>663</v>
      </c>
      <c r="C11933">
        <v>182</v>
      </c>
      <c r="D11933" t="s">
        <v>118</v>
      </c>
      <c r="E11933">
        <v>0.62009999999999998</v>
      </c>
      <c r="F11933">
        <v>-7.5423999999999998</v>
      </c>
      <c r="G11933">
        <v>13.575900000000001</v>
      </c>
      <c r="H11933">
        <v>0.126</v>
      </c>
      <c r="I11933">
        <v>2.0000000000000001E-4</v>
      </c>
      <c r="J11933">
        <v>0.1144</v>
      </c>
      <c r="K11933">
        <v>0.38419999999999999</v>
      </c>
    </row>
    <row r="11934" spans="1:11" hidden="1">
      <c r="A11934" t="s">
        <v>664</v>
      </c>
      <c r="B11934" t="s">
        <v>663</v>
      </c>
      <c r="C11934">
        <v>182</v>
      </c>
      <c r="D11934" t="s">
        <v>118</v>
      </c>
      <c r="E11934">
        <v>1.0561</v>
      </c>
      <c r="F11934">
        <v>-7.5423999999999998</v>
      </c>
      <c r="G11934">
        <v>9.9757999999999996</v>
      </c>
      <c r="H11934">
        <v>0.126</v>
      </c>
      <c r="I11934">
        <v>2.0000000000000001E-4</v>
      </c>
      <c r="J11934">
        <v>5.9499999999999997E-2</v>
      </c>
      <c r="K11934">
        <v>-4.8026999999999997</v>
      </c>
    </row>
    <row r="11935" spans="1:11" hidden="1">
      <c r="A11935" t="s">
        <v>664</v>
      </c>
      <c r="B11935" t="s">
        <v>663</v>
      </c>
      <c r="C11935">
        <v>182</v>
      </c>
      <c r="D11935" t="s">
        <v>118</v>
      </c>
      <c r="E11935">
        <v>1.4921</v>
      </c>
      <c r="F11935">
        <v>-7.5423999999999998</v>
      </c>
      <c r="G11935">
        <v>5.8872999999999998</v>
      </c>
      <c r="H11935">
        <v>0.126</v>
      </c>
      <c r="I11935">
        <v>2.0000000000000001E-4</v>
      </c>
      <c r="J11935">
        <v>4.5999999999999999E-3</v>
      </c>
      <c r="K11935">
        <v>-8.2606999999999999</v>
      </c>
    </row>
    <row r="11936" spans="1:11" hidden="1">
      <c r="A11936" t="s">
        <v>664</v>
      </c>
      <c r="B11936" t="s">
        <v>663</v>
      </c>
      <c r="C11936">
        <v>182</v>
      </c>
      <c r="D11936" t="s">
        <v>118</v>
      </c>
      <c r="E11936">
        <v>1.9279999999999999</v>
      </c>
      <c r="F11936">
        <v>-7.5423999999999998</v>
      </c>
      <c r="G11936">
        <v>1.8261000000000001</v>
      </c>
      <c r="H11936">
        <v>0.126</v>
      </c>
      <c r="I11936">
        <v>2.0000000000000001E-4</v>
      </c>
      <c r="J11936">
        <v>-5.0299999999999997E-2</v>
      </c>
      <c r="K11936">
        <v>-9.9368999999999996</v>
      </c>
    </row>
    <row r="11937" spans="1:11" hidden="1">
      <c r="A11937" t="s">
        <v>664</v>
      </c>
      <c r="B11937" t="s">
        <v>663</v>
      </c>
      <c r="C11937">
        <v>182</v>
      </c>
      <c r="D11937" t="s">
        <v>118</v>
      </c>
      <c r="E11937">
        <v>2.3639999999999999</v>
      </c>
      <c r="F11937">
        <v>-7.5423999999999998</v>
      </c>
      <c r="G11937">
        <v>-1.1041000000000001</v>
      </c>
      <c r="H11937">
        <v>0.126</v>
      </c>
      <c r="I11937">
        <v>2.0000000000000001E-4</v>
      </c>
      <c r="J11937">
        <v>-0.1052</v>
      </c>
      <c r="K11937">
        <v>-10.032299999999999</v>
      </c>
    </row>
    <row r="11938" spans="1:11" hidden="1">
      <c r="A11938" t="s">
        <v>664</v>
      </c>
      <c r="B11938" t="s">
        <v>663</v>
      </c>
      <c r="C11938">
        <v>182</v>
      </c>
      <c r="D11938" t="s">
        <v>118</v>
      </c>
      <c r="E11938">
        <v>2.8</v>
      </c>
      <c r="F11938">
        <v>-7.5423999999999998</v>
      </c>
      <c r="G11938">
        <v>-2.3283</v>
      </c>
      <c r="H11938">
        <v>0.126</v>
      </c>
      <c r="I11938">
        <v>2.0000000000000001E-4</v>
      </c>
      <c r="J11938">
        <v>-0.16009999999999999</v>
      </c>
      <c r="K11938">
        <v>-9.2182999999999993</v>
      </c>
    </row>
    <row r="11939" spans="1:11" hidden="1">
      <c r="A11939" t="s">
        <v>664</v>
      </c>
      <c r="B11939" t="s">
        <v>663</v>
      </c>
      <c r="C11939">
        <v>182</v>
      </c>
      <c r="D11939" t="s">
        <v>118</v>
      </c>
      <c r="E11939">
        <v>2.8</v>
      </c>
      <c r="F11939">
        <v>-0.49280000000000002</v>
      </c>
      <c r="G11939">
        <v>-7.7005999999999997</v>
      </c>
      <c r="H11939">
        <v>-0.43380000000000002</v>
      </c>
      <c r="I11939">
        <v>2.0000000000000001E-4</v>
      </c>
      <c r="J11939">
        <v>-0.66800000000000004</v>
      </c>
      <c r="K11939">
        <v>-9.2182999999999993</v>
      </c>
    </row>
    <row r="11940" spans="1:11" hidden="1">
      <c r="A11940" t="s">
        <v>664</v>
      </c>
      <c r="B11940" t="s">
        <v>663</v>
      </c>
      <c r="C11940">
        <v>182</v>
      </c>
      <c r="D11940" t="s">
        <v>118</v>
      </c>
      <c r="E11940">
        <v>3.2360000000000002</v>
      </c>
      <c r="F11940">
        <v>-0.49280000000000002</v>
      </c>
      <c r="G11940">
        <v>-8.0717999999999996</v>
      </c>
      <c r="H11940">
        <v>-0.43380000000000002</v>
      </c>
      <c r="I11940">
        <v>2.0000000000000001E-4</v>
      </c>
      <c r="J11940">
        <v>-0.47889999999999999</v>
      </c>
      <c r="K11940">
        <v>-5.7605000000000004</v>
      </c>
    </row>
    <row r="11941" spans="1:11" hidden="1">
      <c r="A11941" t="s">
        <v>664</v>
      </c>
      <c r="B11941" t="s">
        <v>663</v>
      </c>
      <c r="C11941">
        <v>182</v>
      </c>
      <c r="D11941" t="s">
        <v>118</v>
      </c>
      <c r="E11941">
        <v>3.6720000000000002</v>
      </c>
      <c r="F11941">
        <v>-0.49280000000000002</v>
      </c>
      <c r="G11941">
        <v>-8.4430999999999994</v>
      </c>
      <c r="H11941">
        <v>-0.43380000000000002</v>
      </c>
      <c r="I11941">
        <v>2.0000000000000001E-4</v>
      </c>
      <c r="J11941">
        <v>-0.2898</v>
      </c>
      <c r="K11941">
        <v>-2.1408</v>
      </c>
    </row>
    <row r="11942" spans="1:11" hidden="1">
      <c r="A11942" t="s">
        <v>664</v>
      </c>
      <c r="B11942" t="s">
        <v>663</v>
      </c>
      <c r="C11942">
        <v>182</v>
      </c>
      <c r="D11942" t="s">
        <v>118</v>
      </c>
      <c r="E11942">
        <v>4.1079999999999997</v>
      </c>
      <c r="F11942">
        <v>-0.49280000000000002</v>
      </c>
      <c r="G11942">
        <v>-8.8142999999999994</v>
      </c>
      <c r="H11942">
        <v>-0.43380000000000002</v>
      </c>
      <c r="I11942">
        <v>2.0000000000000001E-4</v>
      </c>
      <c r="J11942">
        <v>-0.1007</v>
      </c>
      <c r="K11942">
        <v>1.6406000000000001</v>
      </c>
    </row>
    <row r="11943" spans="1:11" hidden="1">
      <c r="A11943" t="s">
        <v>664</v>
      </c>
      <c r="B11943" t="s">
        <v>663</v>
      </c>
      <c r="C11943">
        <v>182</v>
      </c>
      <c r="D11943" t="s">
        <v>118</v>
      </c>
      <c r="E11943">
        <v>4.5438999999999998</v>
      </c>
      <c r="F11943">
        <v>-0.49280000000000002</v>
      </c>
      <c r="G11943">
        <v>-9.1854999999999993</v>
      </c>
      <c r="H11943">
        <v>-0.43380000000000002</v>
      </c>
      <c r="I11943">
        <v>2.0000000000000001E-4</v>
      </c>
      <c r="J11943">
        <v>8.9200000000000002E-2</v>
      </c>
      <c r="K11943">
        <v>5.5839999999999996</v>
      </c>
    </row>
    <row r="11944" spans="1:11" hidden="1">
      <c r="A11944" t="s">
        <v>664</v>
      </c>
      <c r="B11944" t="s">
        <v>663</v>
      </c>
      <c r="C11944">
        <v>182</v>
      </c>
      <c r="D11944" t="s">
        <v>118</v>
      </c>
      <c r="E11944">
        <v>4.9798999999999998</v>
      </c>
      <c r="F11944">
        <v>-0.49280000000000002</v>
      </c>
      <c r="G11944">
        <v>-9.5568000000000008</v>
      </c>
      <c r="H11944">
        <v>-0.43380000000000002</v>
      </c>
      <c r="I11944">
        <v>2.0000000000000001E-4</v>
      </c>
      <c r="J11944">
        <v>0.27939999999999998</v>
      </c>
      <c r="K11944">
        <v>9.6891999999999996</v>
      </c>
    </row>
    <row r="11945" spans="1:11" hidden="1">
      <c r="A11945" t="s">
        <v>664</v>
      </c>
      <c r="B11945" t="s">
        <v>663</v>
      </c>
      <c r="C11945">
        <v>182</v>
      </c>
      <c r="D11945" t="s">
        <v>118</v>
      </c>
      <c r="E11945">
        <v>5.4158999999999997</v>
      </c>
      <c r="F11945">
        <v>-0.49280000000000002</v>
      </c>
      <c r="G11945">
        <v>-9.9280000000000008</v>
      </c>
      <c r="H11945">
        <v>-0.43380000000000002</v>
      </c>
      <c r="I11945">
        <v>2.0000000000000001E-4</v>
      </c>
      <c r="J11945">
        <v>0.46960000000000002</v>
      </c>
      <c r="K11945">
        <v>13.956300000000001</v>
      </c>
    </row>
    <row r="11946" spans="1:11" hidden="1">
      <c r="A11946" t="s">
        <v>664</v>
      </c>
      <c r="B11946" t="s">
        <v>663</v>
      </c>
      <c r="C11946">
        <v>182</v>
      </c>
      <c r="D11946" t="s">
        <v>119</v>
      </c>
      <c r="E11946">
        <v>0.18410000000000001</v>
      </c>
      <c r="F11946">
        <v>-7.5598999999999998</v>
      </c>
      <c r="G11946">
        <v>15.4758</v>
      </c>
      <c r="H11946">
        <v>0.12590000000000001</v>
      </c>
      <c r="I11946">
        <v>2.0000000000000001E-4</v>
      </c>
      <c r="J11946">
        <v>0.16919999999999999</v>
      </c>
      <c r="K11946">
        <v>6.6756000000000002</v>
      </c>
    </row>
    <row r="11947" spans="1:11" hidden="1">
      <c r="A11947" t="s">
        <v>664</v>
      </c>
      <c r="B11947" t="s">
        <v>663</v>
      </c>
      <c r="C11947">
        <v>182</v>
      </c>
      <c r="D11947" t="s">
        <v>119</v>
      </c>
      <c r="E11947">
        <v>0.62009999999999998</v>
      </c>
      <c r="F11947">
        <v>-7.5598999999999998</v>
      </c>
      <c r="G11947">
        <v>13.5311</v>
      </c>
      <c r="H11947">
        <v>0.12590000000000001</v>
      </c>
      <c r="I11947">
        <v>2.0000000000000001E-4</v>
      </c>
      <c r="J11947">
        <v>0.1144</v>
      </c>
      <c r="K11947">
        <v>0.2903</v>
      </c>
    </row>
    <row r="11948" spans="1:11" hidden="1">
      <c r="A11948" t="s">
        <v>664</v>
      </c>
      <c r="B11948" t="s">
        <v>663</v>
      </c>
      <c r="C11948">
        <v>182</v>
      </c>
      <c r="D11948" t="s">
        <v>119</v>
      </c>
      <c r="E11948">
        <v>1.0561</v>
      </c>
      <c r="F11948">
        <v>-7.5598999999999998</v>
      </c>
      <c r="G11948">
        <v>9.9311000000000007</v>
      </c>
      <c r="H11948">
        <v>0.12590000000000001</v>
      </c>
      <c r="I11948">
        <v>2.0000000000000001E-4</v>
      </c>
      <c r="J11948">
        <v>5.9499999999999997E-2</v>
      </c>
      <c r="K11948">
        <v>-4.8769999999999998</v>
      </c>
    </row>
    <row r="11949" spans="1:11" hidden="1">
      <c r="A11949" t="s">
        <v>664</v>
      </c>
      <c r="B11949" t="s">
        <v>663</v>
      </c>
      <c r="C11949">
        <v>182</v>
      </c>
      <c r="D11949" t="s">
        <v>119</v>
      </c>
      <c r="E11949">
        <v>1.4921</v>
      </c>
      <c r="F11949">
        <v>-7.5598999999999998</v>
      </c>
      <c r="G11949">
        <v>5.8425000000000002</v>
      </c>
      <c r="H11949">
        <v>0.12590000000000001</v>
      </c>
      <c r="I11949">
        <v>2.0000000000000001E-4</v>
      </c>
      <c r="J11949">
        <v>4.5999999999999999E-3</v>
      </c>
      <c r="K11949">
        <v>-8.3155000000000001</v>
      </c>
    </row>
    <row r="11950" spans="1:11" hidden="1">
      <c r="A11950" t="s">
        <v>664</v>
      </c>
      <c r="B11950" t="s">
        <v>663</v>
      </c>
      <c r="C11950">
        <v>182</v>
      </c>
      <c r="D11950" t="s">
        <v>119</v>
      </c>
      <c r="E11950">
        <v>1.9279999999999999</v>
      </c>
      <c r="F11950">
        <v>-7.5598999999999998</v>
      </c>
      <c r="G11950">
        <v>1.7813000000000001</v>
      </c>
      <c r="H11950">
        <v>0.12590000000000001</v>
      </c>
      <c r="I11950">
        <v>2.0000000000000001E-4</v>
      </c>
      <c r="J11950">
        <v>-5.04E-2</v>
      </c>
      <c r="K11950">
        <v>-9.9722000000000008</v>
      </c>
    </row>
    <row r="11951" spans="1:11" hidden="1">
      <c r="A11951" t="s">
        <v>664</v>
      </c>
      <c r="B11951" t="s">
        <v>663</v>
      </c>
      <c r="C11951">
        <v>182</v>
      </c>
      <c r="D11951" t="s">
        <v>119</v>
      </c>
      <c r="E11951">
        <v>2.3639999999999999</v>
      </c>
      <c r="F11951">
        <v>-7.5598999999999998</v>
      </c>
      <c r="G11951">
        <v>-1.1489</v>
      </c>
      <c r="H11951">
        <v>0.12590000000000001</v>
      </c>
      <c r="I11951">
        <v>2.0000000000000001E-4</v>
      </c>
      <c r="J11951">
        <v>-0.1053</v>
      </c>
      <c r="K11951">
        <v>-10.048</v>
      </c>
    </row>
    <row r="11952" spans="1:11" hidden="1">
      <c r="A11952" t="s">
        <v>664</v>
      </c>
      <c r="B11952" t="s">
        <v>663</v>
      </c>
      <c r="C11952">
        <v>182</v>
      </c>
      <c r="D11952" t="s">
        <v>119</v>
      </c>
      <c r="E11952">
        <v>2.8</v>
      </c>
      <c r="F11952">
        <v>-7.5598999999999998</v>
      </c>
      <c r="G11952">
        <v>-2.3731</v>
      </c>
      <c r="H11952">
        <v>0.12590000000000001</v>
      </c>
      <c r="I11952">
        <v>2.0000000000000001E-4</v>
      </c>
      <c r="J11952">
        <v>-0.16020000000000001</v>
      </c>
      <c r="K11952">
        <v>-9.2220999999999993</v>
      </c>
    </row>
    <row r="11953" spans="1:11" hidden="1">
      <c r="A11953" t="s">
        <v>664</v>
      </c>
      <c r="B11953" t="s">
        <v>663</v>
      </c>
      <c r="C11953">
        <v>182</v>
      </c>
      <c r="D11953" t="s">
        <v>119</v>
      </c>
      <c r="E11953">
        <v>2.8</v>
      </c>
      <c r="F11953">
        <v>-0.50419999999999998</v>
      </c>
      <c r="G11953">
        <v>-7.7454000000000001</v>
      </c>
      <c r="H11953">
        <v>-0.43619999999999998</v>
      </c>
      <c r="I11953">
        <v>2.0000000000000001E-4</v>
      </c>
      <c r="J11953">
        <v>-0.67149999999999999</v>
      </c>
      <c r="K11953">
        <v>-9.2220999999999993</v>
      </c>
    </row>
    <row r="11954" spans="1:11" hidden="1">
      <c r="A11954" t="s">
        <v>664</v>
      </c>
      <c r="B11954" t="s">
        <v>663</v>
      </c>
      <c r="C11954">
        <v>182</v>
      </c>
      <c r="D11954" t="s">
        <v>119</v>
      </c>
      <c r="E11954">
        <v>3.2360000000000002</v>
      </c>
      <c r="F11954">
        <v>-0.50419999999999998</v>
      </c>
      <c r="G11954">
        <v>-8.1166</v>
      </c>
      <c r="H11954">
        <v>-0.43619999999999998</v>
      </c>
      <c r="I11954">
        <v>2.0000000000000001E-4</v>
      </c>
      <c r="J11954">
        <v>-0.48139999999999999</v>
      </c>
      <c r="K11954">
        <v>-5.7838000000000003</v>
      </c>
    </row>
    <row r="11955" spans="1:11" hidden="1">
      <c r="A11955" t="s">
        <v>664</v>
      </c>
      <c r="B11955" t="s">
        <v>663</v>
      </c>
      <c r="C11955">
        <v>182</v>
      </c>
      <c r="D11955" t="s">
        <v>119</v>
      </c>
      <c r="E11955">
        <v>3.6720000000000002</v>
      </c>
      <c r="F11955">
        <v>-0.50419999999999998</v>
      </c>
      <c r="G11955">
        <v>-8.4878999999999998</v>
      </c>
      <c r="H11955">
        <v>-0.43619999999999998</v>
      </c>
      <c r="I11955">
        <v>2.0000000000000001E-4</v>
      </c>
      <c r="J11955">
        <v>-0.29120000000000001</v>
      </c>
      <c r="K11955">
        <v>-2.1837</v>
      </c>
    </row>
    <row r="11956" spans="1:11" hidden="1">
      <c r="A11956" t="s">
        <v>664</v>
      </c>
      <c r="B11956" t="s">
        <v>663</v>
      </c>
      <c r="C11956">
        <v>182</v>
      </c>
      <c r="D11956" t="s">
        <v>119</v>
      </c>
      <c r="E11956">
        <v>4.1079999999999997</v>
      </c>
      <c r="F11956">
        <v>-0.50419999999999998</v>
      </c>
      <c r="G11956">
        <v>-8.8590999999999998</v>
      </c>
      <c r="H11956">
        <v>-0.43619999999999998</v>
      </c>
      <c r="I11956">
        <v>2.0000000000000001E-4</v>
      </c>
      <c r="J11956">
        <v>-0.10100000000000001</v>
      </c>
      <c r="K11956">
        <v>1.5782</v>
      </c>
    </row>
    <row r="11957" spans="1:11" hidden="1">
      <c r="A11957" t="s">
        <v>664</v>
      </c>
      <c r="B11957" t="s">
        <v>663</v>
      </c>
      <c r="C11957">
        <v>182</v>
      </c>
      <c r="D11957" t="s">
        <v>119</v>
      </c>
      <c r="E11957">
        <v>4.5438999999999998</v>
      </c>
      <c r="F11957">
        <v>-0.50419999999999998</v>
      </c>
      <c r="G11957">
        <v>-9.2302999999999997</v>
      </c>
      <c r="H11957">
        <v>-0.43619999999999998</v>
      </c>
      <c r="I11957">
        <v>2.0000000000000001E-4</v>
      </c>
      <c r="J11957">
        <v>8.8499999999999995E-2</v>
      </c>
      <c r="K11957">
        <v>5.5021000000000004</v>
      </c>
    </row>
    <row r="11958" spans="1:11" hidden="1">
      <c r="A11958" t="s">
        <v>664</v>
      </c>
      <c r="B11958" t="s">
        <v>663</v>
      </c>
      <c r="C11958">
        <v>182</v>
      </c>
      <c r="D11958" t="s">
        <v>119</v>
      </c>
      <c r="E11958">
        <v>4.9798999999999998</v>
      </c>
      <c r="F11958">
        <v>-0.50419999999999998</v>
      </c>
      <c r="G11958">
        <v>-9.6015999999999995</v>
      </c>
      <c r="H11958">
        <v>-0.43619999999999998</v>
      </c>
      <c r="I11958">
        <v>2.0000000000000001E-4</v>
      </c>
      <c r="J11958">
        <v>0.27760000000000001</v>
      </c>
      <c r="K11958">
        <v>9.5876999999999999</v>
      </c>
    </row>
    <row r="11959" spans="1:11" hidden="1">
      <c r="A11959" t="s">
        <v>664</v>
      </c>
      <c r="B11959" t="s">
        <v>663</v>
      </c>
      <c r="C11959">
        <v>182</v>
      </c>
      <c r="D11959" t="s">
        <v>119</v>
      </c>
      <c r="E11959">
        <v>5.4158999999999997</v>
      </c>
      <c r="F11959">
        <v>-0.50419999999999998</v>
      </c>
      <c r="G11959">
        <v>-9.9727999999999994</v>
      </c>
      <c r="H11959">
        <v>-0.43619999999999998</v>
      </c>
      <c r="I11959">
        <v>2.0000000000000001E-4</v>
      </c>
      <c r="J11959">
        <v>0.4667</v>
      </c>
      <c r="K11959">
        <v>13.8353</v>
      </c>
    </row>
    <row r="11960" spans="1:11" hidden="1">
      <c r="A11960" t="s">
        <v>664</v>
      </c>
      <c r="B11960" t="s">
        <v>663</v>
      </c>
      <c r="C11960">
        <v>182</v>
      </c>
      <c r="D11960" t="s">
        <v>120</v>
      </c>
      <c r="E11960">
        <v>0.18410000000000001</v>
      </c>
      <c r="F11960">
        <v>4.476</v>
      </c>
      <c r="G11960">
        <v>15.468999999999999</v>
      </c>
      <c r="H11960">
        <v>-8.0799999999999997E-2</v>
      </c>
      <c r="I11960">
        <v>2.0000000000000001E-4</v>
      </c>
      <c r="J11960">
        <v>-0.106</v>
      </c>
      <c r="K11960">
        <v>6.6539000000000001</v>
      </c>
    </row>
    <row r="11961" spans="1:11" hidden="1">
      <c r="A11961" t="s">
        <v>664</v>
      </c>
      <c r="B11961" t="s">
        <v>663</v>
      </c>
      <c r="C11961">
        <v>182</v>
      </c>
      <c r="D11961" t="s">
        <v>120</v>
      </c>
      <c r="E11961">
        <v>0.62009999999999998</v>
      </c>
      <c r="F11961">
        <v>4.476</v>
      </c>
      <c r="G11961">
        <v>13.5244</v>
      </c>
      <c r="H11961">
        <v>-8.0799999999999997E-2</v>
      </c>
      <c r="I11961">
        <v>2.0000000000000001E-4</v>
      </c>
      <c r="J11961">
        <v>-7.0800000000000002E-2</v>
      </c>
      <c r="K11961">
        <v>0.27160000000000001</v>
      </c>
    </row>
    <row r="11962" spans="1:11" hidden="1">
      <c r="A11962" t="s">
        <v>664</v>
      </c>
      <c r="B11962" t="s">
        <v>663</v>
      </c>
      <c r="C11962">
        <v>182</v>
      </c>
      <c r="D11962" t="s">
        <v>120</v>
      </c>
      <c r="E11962">
        <v>1.0561</v>
      </c>
      <c r="F11962">
        <v>4.476</v>
      </c>
      <c r="G11962">
        <v>9.9243000000000006</v>
      </c>
      <c r="H11962">
        <v>-8.0799999999999997E-2</v>
      </c>
      <c r="I11962">
        <v>2.0000000000000001E-4</v>
      </c>
      <c r="J11962">
        <v>-3.56E-2</v>
      </c>
      <c r="K11962">
        <v>-4.8928000000000003</v>
      </c>
    </row>
    <row r="11963" spans="1:11" hidden="1">
      <c r="A11963" t="s">
        <v>664</v>
      </c>
      <c r="B11963" t="s">
        <v>663</v>
      </c>
      <c r="C11963">
        <v>182</v>
      </c>
      <c r="D11963" t="s">
        <v>120</v>
      </c>
      <c r="E11963">
        <v>1.4921</v>
      </c>
      <c r="F11963">
        <v>4.476</v>
      </c>
      <c r="G11963">
        <v>5.8357000000000001</v>
      </c>
      <c r="H11963">
        <v>-8.0799999999999997E-2</v>
      </c>
      <c r="I11963">
        <v>2.0000000000000001E-4</v>
      </c>
      <c r="J11963">
        <v>-2.9999999999999997E-4</v>
      </c>
      <c r="K11963">
        <v>-8.3283000000000005</v>
      </c>
    </row>
    <row r="11964" spans="1:11" hidden="1">
      <c r="A11964" t="s">
        <v>664</v>
      </c>
      <c r="B11964" t="s">
        <v>663</v>
      </c>
      <c r="C11964">
        <v>182</v>
      </c>
      <c r="D11964" t="s">
        <v>120</v>
      </c>
      <c r="E11964">
        <v>1.9279999999999999</v>
      </c>
      <c r="F11964">
        <v>4.476</v>
      </c>
      <c r="G11964">
        <v>1.7745</v>
      </c>
      <c r="H11964">
        <v>-8.0799999999999997E-2</v>
      </c>
      <c r="I11964">
        <v>2.0000000000000001E-4</v>
      </c>
      <c r="J11964">
        <v>3.49E-2</v>
      </c>
      <c r="K11964">
        <v>-9.9819999999999993</v>
      </c>
    </row>
    <row r="11965" spans="1:11" hidden="1">
      <c r="A11965" t="s">
        <v>664</v>
      </c>
      <c r="B11965" t="s">
        <v>663</v>
      </c>
      <c r="C11965">
        <v>182</v>
      </c>
      <c r="D11965" t="s">
        <v>120</v>
      </c>
      <c r="E11965">
        <v>2.3639999999999999</v>
      </c>
      <c r="F11965">
        <v>4.476</v>
      </c>
      <c r="G11965">
        <v>-1.1556999999999999</v>
      </c>
      <c r="H11965">
        <v>-8.0799999999999997E-2</v>
      </c>
      <c r="I11965">
        <v>2.0000000000000001E-4</v>
      </c>
      <c r="J11965">
        <v>7.0199999999999999E-2</v>
      </c>
      <c r="K11965">
        <v>-10.055</v>
      </c>
    </row>
    <row r="11966" spans="1:11" hidden="1">
      <c r="A11966" t="s">
        <v>664</v>
      </c>
      <c r="B11966" t="s">
        <v>663</v>
      </c>
      <c r="C11966">
        <v>182</v>
      </c>
      <c r="D11966" t="s">
        <v>120</v>
      </c>
      <c r="E11966">
        <v>2.8</v>
      </c>
      <c r="F11966">
        <v>4.476</v>
      </c>
      <c r="G11966">
        <v>-2.3799000000000001</v>
      </c>
      <c r="H11966">
        <v>-8.0799999999999997E-2</v>
      </c>
      <c r="I11966">
        <v>2.0000000000000001E-4</v>
      </c>
      <c r="J11966">
        <v>0.10539999999999999</v>
      </c>
      <c r="K11966">
        <v>-9.2184000000000008</v>
      </c>
    </row>
    <row r="11967" spans="1:11" hidden="1">
      <c r="A11967" t="s">
        <v>664</v>
      </c>
      <c r="B11967" t="s">
        <v>663</v>
      </c>
      <c r="C11967">
        <v>182</v>
      </c>
      <c r="D11967" t="s">
        <v>120</v>
      </c>
      <c r="E11967">
        <v>2.8</v>
      </c>
      <c r="F11967">
        <v>-0.57279999999999998</v>
      </c>
      <c r="G11967">
        <v>-7.7522000000000002</v>
      </c>
      <c r="H11967">
        <v>0.27050000000000002</v>
      </c>
      <c r="I11967">
        <v>2.0000000000000001E-4</v>
      </c>
      <c r="J11967">
        <v>0.41789999999999999</v>
      </c>
      <c r="K11967">
        <v>-9.2184000000000008</v>
      </c>
    </row>
    <row r="11968" spans="1:11" hidden="1">
      <c r="A11968" t="s">
        <v>664</v>
      </c>
      <c r="B11968" t="s">
        <v>663</v>
      </c>
      <c r="C11968">
        <v>182</v>
      </c>
      <c r="D11968" t="s">
        <v>120</v>
      </c>
      <c r="E11968">
        <v>3.2360000000000002</v>
      </c>
      <c r="F11968">
        <v>-0.57279999999999998</v>
      </c>
      <c r="G11968">
        <v>-8.1234000000000002</v>
      </c>
      <c r="H11968">
        <v>0.27050000000000002</v>
      </c>
      <c r="I11968">
        <v>2.0000000000000001E-4</v>
      </c>
      <c r="J11968">
        <v>0.3</v>
      </c>
      <c r="K11968">
        <v>-5.7382</v>
      </c>
    </row>
    <row r="11969" spans="1:11" hidden="1">
      <c r="A11969" t="s">
        <v>664</v>
      </c>
      <c r="B11969" t="s">
        <v>663</v>
      </c>
      <c r="C11969">
        <v>182</v>
      </c>
      <c r="D11969" t="s">
        <v>120</v>
      </c>
      <c r="E11969">
        <v>3.6720000000000002</v>
      </c>
      <c r="F11969">
        <v>-0.57279999999999998</v>
      </c>
      <c r="G11969">
        <v>-8.4946000000000002</v>
      </c>
      <c r="H11969">
        <v>0.27050000000000002</v>
      </c>
      <c r="I11969">
        <v>2.0000000000000001E-4</v>
      </c>
      <c r="J11969">
        <v>0.18210000000000001</v>
      </c>
      <c r="K11969">
        <v>-2.0960000000000001</v>
      </c>
    </row>
    <row r="11970" spans="1:11" hidden="1">
      <c r="A11970" t="s">
        <v>664</v>
      </c>
      <c r="B11970" t="s">
        <v>663</v>
      </c>
      <c r="C11970">
        <v>182</v>
      </c>
      <c r="D11970" t="s">
        <v>120</v>
      </c>
      <c r="E11970">
        <v>4.1079999999999997</v>
      </c>
      <c r="F11970">
        <v>-0.57279999999999998</v>
      </c>
      <c r="G11970">
        <v>-8.8658999999999999</v>
      </c>
      <c r="H11970">
        <v>0.27050000000000002</v>
      </c>
      <c r="I11970">
        <v>2.0000000000000001E-4</v>
      </c>
      <c r="J11970">
        <v>6.4100000000000004E-2</v>
      </c>
      <c r="K11970">
        <v>1.7079</v>
      </c>
    </row>
    <row r="11971" spans="1:11" hidden="1">
      <c r="A11971" t="s">
        <v>664</v>
      </c>
      <c r="B11971" t="s">
        <v>663</v>
      </c>
      <c r="C11971">
        <v>182</v>
      </c>
      <c r="D11971" t="s">
        <v>120</v>
      </c>
      <c r="E11971">
        <v>4.5438999999999998</v>
      </c>
      <c r="F11971">
        <v>-0.57279999999999998</v>
      </c>
      <c r="G11971">
        <v>-9.2370999999999999</v>
      </c>
      <c r="H11971">
        <v>0.27050000000000002</v>
      </c>
      <c r="I11971">
        <v>2.0000000000000001E-4</v>
      </c>
      <c r="J11971">
        <v>-5.2999999999999999E-2</v>
      </c>
      <c r="K11971">
        <v>5.6738</v>
      </c>
    </row>
    <row r="11972" spans="1:11" hidden="1">
      <c r="A11972" t="s">
        <v>664</v>
      </c>
      <c r="B11972" t="s">
        <v>663</v>
      </c>
      <c r="C11972">
        <v>182</v>
      </c>
      <c r="D11972" t="s">
        <v>120</v>
      </c>
      <c r="E11972">
        <v>4.9798999999999998</v>
      </c>
      <c r="F11972">
        <v>-0.57279999999999998</v>
      </c>
      <c r="G11972">
        <v>-9.6083999999999996</v>
      </c>
      <c r="H11972">
        <v>0.27050000000000002</v>
      </c>
      <c r="I11972">
        <v>2.0000000000000001E-4</v>
      </c>
      <c r="J11972">
        <v>-0.1699</v>
      </c>
      <c r="K11972">
        <v>9.8015000000000008</v>
      </c>
    </row>
    <row r="11973" spans="1:11" hidden="1">
      <c r="A11973" t="s">
        <v>664</v>
      </c>
      <c r="B11973" t="s">
        <v>663</v>
      </c>
      <c r="C11973">
        <v>182</v>
      </c>
      <c r="D11973" t="s">
        <v>120</v>
      </c>
      <c r="E11973">
        <v>5.4158999999999997</v>
      </c>
      <c r="F11973">
        <v>-0.57279999999999998</v>
      </c>
      <c r="G11973">
        <v>-9.9795999999999996</v>
      </c>
      <c r="H11973">
        <v>0.27050000000000002</v>
      </c>
      <c r="I11973">
        <v>2.0000000000000001E-4</v>
      </c>
      <c r="J11973">
        <v>-0.28670000000000001</v>
      </c>
      <c r="K11973">
        <v>14.090999999999999</v>
      </c>
    </row>
    <row r="11974" spans="1:11" hidden="1">
      <c r="A11974" t="s">
        <v>664</v>
      </c>
      <c r="B11974" t="s">
        <v>663</v>
      </c>
      <c r="C11974">
        <v>182</v>
      </c>
      <c r="D11974" t="s">
        <v>121</v>
      </c>
      <c r="E11974">
        <v>0.18410000000000001</v>
      </c>
      <c r="F11974">
        <v>4.4584999999999999</v>
      </c>
      <c r="G11974">
        <v>15.424200000000001</v>
      </c>
      <c r="H11974">
        <v>-8.09E-2</v>
      </c>
      <c r="I11974">
        <v>2.0000000000000001E-4</v>
      </c>
      <c r="J11974">
        <v>-0.1061</v>
      </c>
      <c r="K11974">
        <v>6.5404999999999998</v>
      </c>
    </row>
    <row r="11975" spans="1:11" hidden="1">
      <c r="A11975" t="s">
        <v>664</v>
      </c>
      <c r="B11975" t="s">
        <v>663</v>
      </c>
      <c r="C11975">
        <v>182</v>
      </c>
      <c r="D11975" t="s">
        <v>121</v>
      </c>
      <c r="E11975">
        <v>0.62009999999999998</v>
      </c>
      <c r="F11975">
        <v>4.4584999999999999</v>
      </c>
      <c r="G11975">
        <v>13.4796</v>
      </c>
      <c r="H11975">
        <v>-8.09E-2</v>
      </c>
      <c r="I11975">
        <v>2.0000000000000001E-4</v>
      </c>
      <c r="J11975">
        <v>-7.0800000000000002E-2</v>
      </c>
      <c r="K11975">
        <v>0.17780000000000001</v>
      </c>
    </row>
    <row r="11976" spans="1:11" hidden="1">
      <c r="A11976" t="s">
        <v>664</v>
      </c>
      <c r="B11976" t="s">
        <v>663</v>
      </c>
      <c r="C11976">
        <v>182</v>
      </c>
      <c r="D11976" t="s">
        <v>121</v>
      </c>
      <c r="E11976">
        <v>1.0561</v>
      </c>
      <c r="F11976">
        <v>4.4584999999999999</v>
      </c>
      <c r="G11976">
        <v>9.8795000000000002</v>
      </c>
      <c r="H11976">
        <v>-8.09E-2</v>
      </c>
      <c r="I11976">
        <v>2.0000000000000001E-4</v>
      </c>
      <c r="J11976">
        <v>-3.56E-2</v>
      </c>
      <c r="K11976">
        <v>-4.9671000000000003</v>
      </c>
    </row>
    <row r="11977" spans="1:11" hidden="1">
      <c r="A11977" t="s">
        <v>664</v>
      </c>
      <c r="B11977" t="s">
        <v>663</v>
      </c>
      <c r="C11977">
        <v>182</v>
      </c>
      <c r="D11977" t="s">
        <v>121</v>
      </c>
      <c r="E11977">
        <v>1.4921</v>
      </c>
      <c r="F11977">
        <v>4.4584999999999999</v>
      </c>
      <c r="G11977">
        <v>5.7908999999999997</v>
      </c>
      <c r="H11977">
        <v>-8.09E-2</v>
      </c>
      <c r="I11977">
        <v>2.0000000000000001E-4</v>
      </c>
      <c r="J11977">
        <v>-4.0000000000000002E-4</v>
      </c>
      <c r="K11977">
        <v>-8.3831000000000007</v>
      </c>
    </row>
    <row r="11978" spans="1:11" hidden="1">
      <c r="A11978" t="s">
        <v>664</v>
      </c>
      <c r="B11978" t="s">
        <v>663</v>
      </c>
      <c r="C11978">
        <v>182</v>
      </c>
      <c r="D11978" t="s">
        <v>121</v>
      </c>
      <c r="E11978">
        <v>1.9279999999999999</v>
      </c>
      <c r="F11978">
        <v>4.4584999999999999</v>
      </c>
      <c r="G11978">
        <v>1.7297</v>
      </c>
      <c r="H11978">
        <v>-8.09E-2</v>
      </c>
      <c r="I11978">
        <v>2.0000000000000001E-4</v>
      </c>
      <c r="J11978">
        <v>3.49E-2</v>
      </c>
      <c r="K11978">
        <v>-10.017300000000001</v>
      </c>
    </row>
    <row r="11979" spans="1:11" hidden="1">
      <c r="A11979" t="s">
        <v>664</v>
      </c>
      <c r="B11979" t="s">
        <v>663</v>
      </c>
      <c r="C11979">
        <v>182</v>
      </c>
      <c r="D11979" t="s">
        <v>121</v>
      </c>
      <c r="E11979">
        <v>2.3639999999999999</v>
      </c>
      <c r="F11979">
        <v>4.4584999999999999</v>
      </c>
      <c r="G11979">
        <v>-1.2004999999999999</v>
      </c>
      <c r="H11979">
        <v>-8.09E-2</v>
      </c>
      <c r="I11979">
        <v>2.0000000000000001E-4</v>
      </c>
      <c r="J11979">
        <v>7.0099999999999996E-2</v>
      </c>
      <c r="K11979">
        <v>-10.0707</v>
      </c>
    </row>
    <row r="11980" spans="1:11" hidden="1">
      <c r="A11980" t="s">
        <v>664</v>
      </c>
      <c r="B11980" t="s">
        <v>663</v>
      </c>
      <c r="C11980">
        <v>182</v>
      </c>
      <c r="D11980" t="s">
        <v>121</v>
      </c>
      <c r="E11980">
        <v>2.8</v>
      </c>
      <c r="F11980">
        <v>4.4584999999999999</v>
      </c>
      <c r="G11980">
        <v>-2.4247000000000001</v>
      </c>
      <c r="H11980">
        <v>-8.09E-2</v>
      </c>
      <c r="I11980">
        <v>2.0000000000000001E-4</v>
      </c>
      <c r="J11980">
        <v>0.1053</v>
      </c>
      <c r="K11980">
        <v>-9.2223000000000006</v>
      </c>
    </row>
    <row r="11981" spans="1:11" hidden="1">
      <c r="A11981" t="s">
        <v>664</v>
      </c>
      <c r="B11981" t="s">
        <v>663</v>
      </c>
      <c r="C11981">
        <v>182</v>
      </c>
      <c r="D11981" t="s">
        <v>121</v>
      </c>
      <c r="E11981">
        <v>2.8</v>
      </c>
      <c r="F11981">
        <v>-0.58430000000000004</v>
      </c>
      <c r="G11981">
        <v>-7.7969999999999997</v>
      </c>
      <c r="H11981">
        <v>0.26800000000000002</v>
      </c>
      <c r="I11981">
        <v>2.0000000000000001E-4</v>
      </c>
      <c r="J11981">
        <v>0.41439999999999999</v>
      </c>
      <c r="K11981">
        <v>-9.2223000000000006</v>
      </c>
    </row>
    <row r="11982" spans="1:11" hidden="1">
      <c r="A11982" t="s">
        <v>664</v>
      </c>
      <c r="B11982" t="s">
        <v>663</v>
      </c>
      <c r="C11982">
        <v>182</v>
      </c>
      <c r="D11982" t="s">
        <v>121</v>
      </c>
      <c r="E11982">
        <v>3.2360000000000002</v>
      </c>
      <c r="F11982">
        <v>-0.58430000000000004</v>
      </c>
      <c r="G11982">
        <v>-8.1682000000000006</v>
      </c>
      <c r="H11982">
        <v>0.26800000000000002</v>
      </c>
      <c r="I11982">
        <v>2.0000000000000001E-4</v>
      </c>
      <c r="J11982">
        <v>0.29749999999999999</v>
      </c>
      <c r="K11982">
        <v>-5.7614999999999998</v>
      </c>
    </row>
    <row r="11983" spans="1:11" hidden="1">
      <c r="A11983" t="s">
        <v>664</v>
      </c>
      <c r="B11983" t="s">
        <v>663</v>
      </c>
      <c r="C11983">
        <v>182</v>
      </c>
      <c r="D11983" t="s">
        <v>121</v>
      </c>
      <c r="E11983">
        <v>3.6720000000000002</v>
      </c>
      <c r="F11983">
        <v>-0.58430000000000004</v>
      </c>
      <c r="G11983">
        <v>-8.5394000000000005</v>
      </c>
      <c r="H11983">
        <v>0.26800000000000002</v>
      </c>
      <c r="I11983">
        <v>2.0000000000000001E-4</v>
      </c>
      <c r="J11983">
        <v>0.1807</v>
      </c>
      <c r="K11983">
        <v>-2.1389</v>
      </c>
    </row>
    <row r="11984" spans="1:11" hidden="1">
      <c r="A11984" t="s">
        <v>664</v>
      </c>
      <c r="B11984" t="s">
        <v>663</v>
      </c>
      <c r="C11984">
        <v>182</v>
      </c>
      <c r="D11984" t="s">
        <v>121</v>
      </c>
      <c r="E11984">
        <v>4.1079999999999997</v>
      </c>
      <c r="F11984">
        <v>-0.58430000000000004</v>
      </c>
      <c r="G11984">
        <v>-8.9107000000000003</v>
      </c>
      <c r="H11984">
        <v>0.26800000000000002</v>
      </c>
      <c r="I11984">
        <v>2.0000000000000001E-4</v>
      </c>
      <c r="J11984">
        <v>6.3799999999999996E-2</v>
      </c>
      <c r="K11984">
        <v>1.6455</v>
      </c>
    </row>
    <row r="11985" spans="1:11" hidden="1">
      <c r="A11985" t="s">
        <v>664</v>
      </c>
      <c r="B11985" t="s">
        <v>663</v>
      </c>
      <c r="C11985">
        <v>182</v>
      </c>
      <c r="D11985" t="s">
        <v>121</v>
      </c>
      <c r="E11985">
        <v>4.5438999999999998</v>
      </c>
      <c r="F11985">
        <v>-0.58430000000000004</v>
      </c>
      <c r="G11985">
        <v>-9.2819000000000003</v>
      </c>
      <c r="H11985">
        <v>0.26800000000000002</v>
      </c>
      <c r="I11985">
        <v>2.0000000000000001E-4</v>
      </c>
      <c r="J11985">
        <v>-5.3800000000000001E-2</v>
      </c>
      <c r="K11985">
        <v>5.5918000000000001</v>
      </c>
    </row>
    <row r="11986" spans="1:11" hidden="1">
      <c r="A11986" t="s">
        <v>664</v>
      </c>
      <c r="B11986" t="s">
        <v>663</v>
      </c>
      <c r="C11986">
        <v>182</v>
      </c>
      <c r="D11986" t="s">
        <v>121</v>
      </c>
      <c r="E11986">
        <v>4.9798999999999998</v>
      </c>
      <c r="F11986">
        <v>-0.58430000000000004</v>
      </c>
      <c r="G11986">
        <v>-9.6532</v>
      </c>
      <c r="H11986">
        <v>0.26800000000000002</v>
      </c>
      <c r="I11986">
        <v>2.0000000000000001E-4</v>
      </c>
      <c r="J11986">
        <v>-0.17169999999999999</v>
      </c>
      <c r="K11986">
        <v>9.6999999999999993</v>
      </c>
    </row>
    <row r="11987" spans="1:11" hidden="1">
      <c r="A11987" t="s">
        <v>664</v>
      </c>
      <c r="B11987" t="s">
        <v>663</v>
      </c>
      <c r="C11987">
        <v>182</v>
      </c>
      <c r="D11987" t="s">
        <v>121</v>
      </c>
      <c r="E11987">
        <v>5.4158999999999997</v>
      </c>
      <c r="F11987">
        <v>-0.58430000000000004</v>
      </c>
      <c r="G11987">
        <v>-10.0244</v>
      </c>
      <c r="H11987">
        <v>0.26800000000000002</v>
      </c>
      <c r="I11987">
        <v>2.0000000000000001E-4</v>
      </c>
      <c r="J11987">
        <v>-0.28960000000000002</v>
      </c>
      <c r="K11987">
        <v>13.97</v>
      </c>
    </row>
    <row r="11988" spans="1:11" hidden="1">
      <c r="A11988" t="s">
        <v>664</v>
      </c>
      <c r="B11988" t="s">
        <v>663</v>
      </c>
      <c r="C11988">
        <v>182</v>
      </c>
      <c r="D11988" t="s">
        <v>122</v>
      </c>
      <c r="E11988">
        <v>0.18410000000000001</v>
      </c>
      <c r="F11988">
        <v>-7.5423999999999998</v>
      </c>
      <c r="G11988">
        <v>15.5206</v>
      </c>
      <c r="H11988">
        <v>0.126</v>
      </c>
      <c r="I11988">
        <v>2.0000000000000001E-4</v>
      </c>
      <c r="J11988">
        <v>0.16930000000000001</v>
      </c>
      <c r="K11988">
        <v>6.7889999999999997</v>
      </c>
    </row>
    <row r="11989" spans="1:11" hidden="1">
      <c r="A11989" t="s">
        <v>664</v>
      </c>
      <c r="B11989" t="s">
        <v>663</v>
      </c>
      <c r="C11989">
        <v>182</v>
      </c>
      <c r="D11989" t="s">
        <v>122</v>
      </c>
      <c r="E11989">
        <v>0.62009999999999998</v>
      </c>
      <c r="F11989">
        <v>-7.5423999999999998</v>
      </c>
      <c r="G11989">
        <v>13.575900000000001</v>
      </c>
      <c r="H11989">
        <v>0.126</v>
      </c>
      <c r="I11989">
        <v>2.0000000000000001E-4</v>
      </c>
      <c r="J11989">
        <v>0.1144</v>
      </c>
      <c r="K11989">
        <v>0.38419999999999999</v>
      </c>
    </row>
    <row r="11990" spans="1:11" hidden="1">
      <c r="A11990" t="s">
        <v>664</v>
      </c>
      <c r="B11990" t="s">
        <v>663</v>
      </c>
      <c r="C11990">
        <v>182</v>
      </c>
      <c r="D11990" t="s">
        <v>122</v>
      </c>
      <c r="E11990">
        <v>1.0561</v>
      </c>
      <c r="F11990">
        <v>-7.5423999999999998</v>
      </c>
      <c r="G11990">
        <v>9.9757999999999996</v>
      </c>
      <c r="H11990">
        <v>0.126</v>
      </c>
      <c r="I11990">
        <v>2.0000000000000001E-4</v>
      </c>
      <c r="J11990">
        <v>5.9499999999999997E-2</v>
      </c>
      <c r="K11990">
        <v>-4.8026999999999997</v>
      </c>
    </row>
    <row r="11991" spans="1:11" hidden="1">
      <c r="A11991" t="s">
        <v>664</v>
      </c>
      <c r="B11991" t="s">
        <v>663</v>
      </c>
      <c r="C11991">
        <v>182</v>
      </c>
      <c r="D11991" t="s">
        <v>122</v>
      </c>
      <c r="E11991">
        <v>1.4921</v>
      </c>
      <c r="F11991">
        <v>-7.5423999999999998</v>
      </c>
      <c r="G11991">
        <v>5.8872999999999998</v>
      </c>
      <c r="H11991">
        <v>0.126</v>
      </c>
      <c r="I11991">
        <v>2.0000000000000001E-4</v>
      </c>
      <c r="J11991">
        <v>4.5999999999999999E-3</v>
      </c>
      <c r="K11991">
        <v>-8.2606999999999999</v>
      </c>
    </row>
    <row r="11992" spans="1:11" hidden="1">
      <c r="A11992" t="s">
        <v>664</v>
      </c>
      <c r="B11992" t="s">
        <v>663</v>
      </c>
      <c r="C11992">
        <v>182</v>
      </c>
      <c r="D11992" t="s">
        <v>122</v>
      </c>
      <c r="E11992">
        <v>1.9279999999999999</v>
      </c>
      <c r="F11992">
        <v>-7.5423999999999998</v>
      </c>
      <c r="G11992">
        <v>1.8261000000000001</v>
      </c>
      <c r="H11992">
        <v>0.126</v>
      </c>
      <c r="I11992">
        <v>2.0000000000000001E-4</v>
      </c>
      <c r="J11992">
        <v>-5.0299999999999997E-2</v>
      </c>
      <c r="K11992">
        <v>-9.9368999999999996</v>
      </c>
    </row>
    <row r="11993" spans="1:11" hidden="1">
      <c r="A11993" t="s">
        <v>664</v>
      </c>
      <c r="B11993" t="s">
        <v>663</v>
      </c>
      <c r="C11993">
        <v>182</v>
      </c>
      <c r="D11993" t="s">
        <v>122</v>
      </c>
      <c r="E11993">
        <v>2.3639999999999999</v>
      </c>
      <c r="F11993">
        <v>-7.5423999999999998</v>
      </c>
      <c r="G11993">
        <v>-1.1041000000000001</v>
      </c>
      <c r="H11993">
        <v>0.126</v>
      </c>
      <c r="I11993">
        <v>2.0000000000000001E-4</v>
      </c>
      <c r="J11993">
        <v>-0.1052</v>
      </c>
      <c r="K11993">
        <v>-10.032299999999999</v>
      </c>
    </row>
    <row r="11994" spans="1:11" hidden="1">
      <c r="A11994" t="s">
        <v>664</v>
      </c>
      <c r="B11994" t="s">
        <v>663</v>
      </c>
      <c r="C11994">
        <v>182</v>
      </c>
      <c r="D11994" t="s">
        <v>122</v>
      </c>
      <c r="E11994">
        <v>2.8</v>
      </c>
      <c r="F11994">
        <v>-7.5423999999999998</v>
      </c>
      <c r="G11994">
        <v>-2.3283</v>
      </c>
      <c r="H11994">
        <v>0.126</v>
      </c>
      <c r="I11994">
        <v>2.0000000000000001E-4</v>
      </c>
      <c r="J11994">
        <v>-0.16009999999999999</v>
      </c>
      <c r="K11994">
        <v>-9.2182999999999993</v>
      </c>
    </row>
    <row r="11995" spans="1:11" hidden="1">
      <c r="A11995" t="s">
        <v>664</v>
      </c>
      <c r="B11995" t="s">
        <v>663</v>
      </c>
      <c r="C11995">
        <v>182</v>
      </c>
      <c r="D11995" t="s">
        <v>122</v>
      </c>
      <c r="E11995">
        <v>2.8</v>
      </c>
      <c r="F11995">
        <v>-0.49280000000000002</v>
      </c>
      <c r="G11995">
        <v>-7.7005999999999997</v>
      </c>
      <c r="H11995">
        <v>-0.43380000000000002</v>
      </c>
      <c r="I11995">
        <v>2.0000000000000001E-4</v>
      </c>
      <c r="J11995">
        <v>-0.66800000000000004</v>
      </c>
      <c r="K11995">
        <v>-9.2182999999999993</v>
      </c>
    </row>
    <row r="11996" spans="1:11" hidden="1">
      <c r="A11996" t="s">
        <v>664</v>
      </c>
      <c r="B11996" t="s">
        <v>663</v>
      </c>
      <c r="C11996">
        <v>182</v>
      </c>
      <c r="D11996" t="s">
        <v>122</v>
      </c>
      <c r="E11996">
        <v>3.2360000000000002</v>
      </c>
      <c r="F11996">
        <v>-0.49280000000000002</v>
      </c>
      <c r="G11996">
        <v>-8.0717999999999996</v>
      </c>
      <c r="H11996">
        <v>-0.43380000000000002</v>
      </c>
      <c r="I11996">
        <v>2.0000000000000001E-4</v>
      </c>
      <c r="J11996">
        <v>-0.47889999999999999</v>
      </c>
      <c r="K11996">
        <v>-5.7605000000000004</v>
      </c>
    </row>
    <row r="11997" spans="1:11" hidden="1">
      <c r="A11997" t="s">
        <v>664</v>
      </c>
      <c r="B11997" t="s">
        <v>663</v>
      </c>
      <c r="C11997">
        <v>182</v>
      </c>
      <c r="D11997" t="s">
        <v>122</v>
      </c>
      <c r="E11997">
        <v>3.6720000000000002</v>
      </c>
      <c r="F11997">
        <v>-0.49280000000000002</v>
      </c>
      <c r="G11997">
        <v>-8.4430999999999994</v>
      </c>
      <c r="H11997">
        <v>-0.43380000000000002</v>
      </c>
      <c r="I11997">
        <v>2.0000000000000001E-4</v>
      </c>
      <c r="J11997">
        <v>-0.2898</v>
      </c>
      <c r="K11997">
        <v>-2.1408</v>
      </c>
    </row>
    <row r="11998" spans="1:11" hidden="1">
      <c r="A11998" t="s">
        <v>664</v>
      </c>
      <c r="B11998" t="s">
        <v>663</v>
      </c>
      <c r="C11998">
        <v>182</v>
      </c>
      <c r="D11998" t="s">
        <v>122</v>
      </c>
      <c r="E11998">
        <v>4.1079999999999997</v>
      </c>
      <c r="F11998">
        <v>-0.49280000000000002</v>
      </c>
      <c r="G11998">
        <v>-8.8142999999999994</v>
      </c>
      <c r="H11998">
        <v>-0.43380000000000002</v>
      </c>
      <c r="I11998">
        <v>2.0000000000000001E-4</v>
      </c>
      <c r="J11998">
        <v>-0.1007</v>
      </c>
      <c r="K11998">
        <v>1.6406000000000001</v>
      </c>
    </row>
    <row r="11999" spans="1:11" hidden="1">
      <c r="A11999" t="s">
        <v>664</v>
      </c>
      <c r="B11999" t="s">
        <v>663</v>
      </c>
      <c r="C11999">
        <v>182</v>
      </c>
      <c r="D11999" t="s">
        <v>122</v>
      </c>
      <c r="E11999">
        <v>4.5438999999999998</v>
      </c>
      <c r="F11999">
        <v>-0.49280000000000002</v>
      </c>
      <c r="G11999">
        <v>-9.1854999999999993</v>
      </c>
      <c r="H11999">
        <v>-0.43380000000000002</v>
      </c>
      <c r="I11999">
        <v>2.0000000000000001E-4</v>
      </c>
      <c r="J11999">
        <v>8.9200000000000002E-2</v>
      </c>
      <c r="K11999">
        <v>5.5839999999999996</v>
      </c>
    </row>
    <row r="12000" spans="1:11" hidden="1">
      <c r="A12000" t="s">
        <v>664</v>
      </c>
      <c r="B12000" t="s">
        <v>663</v>
      </c>
      <c r="C12000">
        <v>182</v>
      </c>
      <c r="D12000" t="s">
        <v>122</v>
      </c>
      <c r="E12000">
        <v>4.9798999999999998</v>
      </c>
      <c r="F12000">
        <v>-0.49280000000000002</v>
      </c>
      <c r="G12000">
        <v>-9.5568000000000008</v>
      </c>
      <c r="H12000">
        <v>-0.43380000000000002</v>
      </c>
      <c r="I12000">
        <v>2.0000000000000001E-4</v>
      </c>
      <c r="J12000">
        <v>0.27939999999999998</v>
      </c>
      <c r="K12000">
        <v>9.6891999999999996</v>
      </c>
    </row>
    <row r="12001" spans="1:11" hidden="1">
      <c r="A12001" t="s">
        <v>664</v>
      </c>
      <c r="B12001" t="s">
        <v>663</v>
      </c>
      <c r="C12001">
        <v>182</v>
      </c>
      <c r="D12001" t="s">
        <v>122</v>
      </c>
      <c r="E12001">
        <v>5.4158999999999997</v>
      </c>
      <c r="F12001">
        <v>-0.49280000000000002</v>
      </c>
      <c r="G12001">
        <v>-9.9280000000000008</v>
      </c>
      <c r="H12001">
        <v>-0.43380000000000002</v>
      </c>
      <c r="I12001">
        <v>2.0000000000000001E-4</v>
      </c>
      <c r="J12001">
        <v>0.46960000000000002</v>
      </c>
      <c r="K12001">
        <v>13.956300000000001</v>
      </c>
    </row>
    <row r="12002" spans="1:11" hidden="1">
      <c r="A12002" t="s">
        <v>664</v>
      </c>
      <c r="B12002" t="s">
        <v>663</v>
      </c>
      <c r="C12002">
        <v>182</v>
      </c>
      <c r="D12002" t="s">
        <v>123</v>
      </c>
      <c r="E12002">
        <v>0.18410000000000001</v>
      </c>
      <c r="F12002">
        <v>-7.5598999999999998</v>
      </c>
      <c r="G12002">
        <v>15.4758</v>
      </c>
      <c r="H12002">
        <v>0.12590000000000001</v>
      </c>
      <c r="I12002">
        <v>2.0000000000000001E-4</v>
      </c>
      <c r="J12002">
        <v>0.16919999999999999</v>
      </c>
      <c r="K12002">
        <v>6.6756000000000002</v>
      </c>
    </row>
    <row r="12003" spans="1:11" hidden="1">
      <c r="A12003" t="s">
        <v>664</v>
      </c>
      <c r="B12003" t="s">
        <v>663</v>
      </c>
      <c r="C12003">
        <v>182</v>
      </c>
      <c r="D12003" t="s">
        <v>123</v>
      </c>
      <c r="E12003">
        <v>0.62009999999999998</v>
      </c>
      <c r="F12003">
        <v>-7.5598999999999998</v>
      </c>
      <c r="G12003">
        <v>13.5311</v>
      </c>
      <c r="H12003">
        <v>0.12590000000000001</v>
      </c>
      <c r="I12003">
        <v>2.0000000000000001E-4</v>
      </c>
      <c r="J12003">
        <v>0.1144</v>
      </c>
      <c r="K12003">
        <v>0.2903</v>
      </c>
    </row>
    <row r="12004" spans="1:11" hidden="1">
      <c r="A12004" t="s">
        <v>664</v>
      </c>
      <c r="B12004" t="s">
        <v>663</v>
      </c>
      <c r="C12004">
        <v>182</v>
      </c>
      <c r="D12004" t="s">
        <v>123</v>
      </c>
      <c r="E12004">
        <v>1.0561</v>
      </c>
      <c r="F12004">
        <v>-7.5598999999999998</v>
      </c>
      <c r="G12004">
        <v>9.9311000000000007</v>
      </c>
      <c r="H12004">
        <v>0.12590000000000001</v>
      </c>
      <c r="I12004">
        <v>2.0000000000000001E-4</v>
      </c>
      <c r="J12004">
        <v>5.9499999999999997E-2</v>
      </c>
      <c r="K12004">
        <v>-4.8769999999999998</v>
      </c>
    </row>
    <row r="12005" spans="1:11" hidden="1">
      <c r="A12005" t="s">
        <v>664</v>
      </c>
      <c r="B12005" t="s">
        <v>663</v>
      </c>
      <c r="C12005">
        <v>182</v>
      </c>
      <c r="D12005" t="s">
        <v>123</v>
      </c>
      <c r="E12005">
        <v>1.4921</v>
      </c>
      <c r="F12005">
        <v>-7.5598999999999998</v>
      </c>
      <c r="G12005">
        <v>5.8425000000000002</v>
      </c>
      <c r="H12005">
        <v>0.12590000000000001</v>
      </c>
      <c r="I12005">
        <v>2.0000000000000001E-4</v>
      </c>
      <c r="J12005">
        <v>4.5999999999999999E-3</v>
      </c>
      <c r="K12005">
        <v>-8.3155000000000001</v>
      </c>
    </row>
    <row r="12006" spans="1:11" hidden="1">
      <c r="A12006" t="s">
        <v>664</v>
      </c>
      <c r="B12006" t="s">
        <v>663</v>
      </c>
      <c r="C12006">
        <v>182</v>
      </c>
      <c r="D12006" t="s">
        <v>123</v>
      </c>
      <c r="E12006">
        <v>1.9279999999999999</v>
      </c>
      <c r="F12006">
        <v>-7.5598999999999998</v>
      </c>
      <c r="G12006">
        <v>1.7813000000000001</v>
      </c>
      <c r="H12006">
        <v>0.12590000000000001</v>
      </c>
      <c r="I12006">
        <v>2.0000000000000001E-4</v>
      </c>
      <c r="J12006">
        <v>-5.04E-2</v>
      </c>
      <c r="K12006">
        <v>-9.9722000000000008</v>
      </c>
    </row>
    <row r="12007" spans="1:11" hidden="1">
      <c r="A12007" t="s">
        <v>664</v>
      </c>
      <c r="B12007" t="s">
        <v>663</v>
      </c>
      <c r="C12007">
        <v>182</v>
      </c>
      <c r="D12007" t="s">
        <v>123</v>
      </c>
      <c r="E12007">
        <v>2.3639999999999999</v>
      </c>
      <c r="F12007">
        <v>-7.5598999999999998</v>
      </c>
      <c r="G12007">
        <v>-1.1489</v>
      </c>
      <c r="H12007">
        <v>0.12590000000000001</v>
      </c>
      <c r="I12007">
        <v>2.0000000000000001E-4</v>
      </c>
      <c r="J12007">
        <v>-0.1053</v>
      </c>
      <c r="K12007">
        <v>-10.048</v>
      </c>
    </row>
    <row r="12008" spans="1:11" hidden="1">
      <c r="A12008" t="s">
        <v>664</v>
      </c>
      <c r="B12008" t="s">
        <v>663</v>
      </c>
      <c r="C12008">
        <v>182</v>
      </c>
      <c r="D12008" t="s">
        <v>123</v>
      </c>
      <c r="E12008">
        <v>2.8</v>
      </c>
      <c r="F12008">
        <v>-7.5598999999999998</v>
      </c>
      <c r="G12008">
        <v>-2.3731</v>
      </c>
      <c r="H12008">
        <v>0.12590000000000001</v>
      </c>
      <c r="I12008">
        <v>2.0000000000000001E-4</v>
      </c>
      <c r="J12008">
        <v>-0.16020000000000001</v>
      </c>
      <c r="K12008">
        <v>-9.2220999999999993</v>
      </c>
    </row>
    <row r="12009" spans="1:11" hidden="1">
      <c r="A12009" t="s">
        <v>664</v>
      </c>
      <c r="B12009" t="s">
        <v>663</v>
      </c>
      <c r="C12009">
        <v>182</v>
      </c>
      <c r="D12009" t="s">
        <v>123</v>
      </c>
      <c r="E12009">
        <v>2.8</v>
      </c>
      <c r="F12009">
        <v>-0.50419999999999998</v>
      </c>
      <c r="G12009">
        <v>-7.7454000000000001</v>
      </c>
      <c r="H12009">
        <v>-0.43619999999999998</v>
      </c>
      <c r="I12009">
        <v>2.0000000000000001E-4</v>
      </c>
      <c r="J12009">
        <v>-0.67149999999999999</v>
      </c>
      <c r="K12009">
        <v>-9.2220999999999993</v>
      </c>
    </row>
    <row r="12010" spans="1:11" hidden="1">
      <c r="A12010" t="s">
        <v>664</v>
      </c>
      <c r="B12010" t="s">
        <v>663</v>
      </c>
      <c r="C12010">
        <v>182</v>
      </c>
      <c r="D12010" t="s">
        <v>123</v>
      </c>
      <c r="E12010">
        <v>3.2360000000000002</v>
      </c>
      <c r="F12010">
        <v>-0.50419999999999998</v>
      </c>
      <c r="G12010">
        <v>-8.1166</v>
      </c>
      <c r="H12010">
        <v>-0.43619999999999998</v>
      </c>
      <c r="I12010">
        <v>2.0000000000000001E-4</v>
      </c>
      <c r="J12010">
        <v>-0.48139999999999999</v>
      </c>
      <c r="K12010">
        <v>-5.7838000000000003</v>
      </c>
    </row>
    <row r="12011" spans="1:11" hidden="1">
      <c r="A12011" t="s">
        <v>664</v>
      </c>
      <c r="B12011" t="s">
        <v>663</v>
      </c>
      <c r="C12011">
        <v>182</v>
      </c>
      <c r="D12011" t="s">
        <v>123</v>
      </c>
      <c r="E12011">
        <v>3.6720000000000002</v>
      </c>
      <c r="F12011">
        <v>-0.50419999999999998</v>
      </c>
      <c r="G12011">
        <v>-8.4878999999999998</v>
      </c>
      <c r="H12011">
        <v>-0.43619999999999998</v>
      </c>
      <c r="I12011">
        <v>2.0000000000000001E-4</v>
      </c>
      <c r="J12011">
        <v>-0.29120000000000001</v>
      </c>
      <c r="K12011">
        <v>-2.1837</v>
      </c>
    </row>
    <row r="12012" spans="1:11" hidden="1">
      <c r="A12012" t="s">
        <v>664</v>
      </c>
      <c r="B12012" t="s">
        <v>663</v>
      </c>
      <c r="C12012">
        <v>182</v>
      </c>
      <c r="D12012" t="s">
        <v>123</v>
      </c>
      <c r="E12012">
        <v>4.1079999999999997</v>
      </c>
      <c r="F12012">
        <v>-0.50419999999999998</v>
      </c>
      <c r="G12012">
        <v>-8.8590999999999998</v>
      </c>
      <c r="H12012">
        <v>-0.43619999999999998</v>
      </c>
      <c r="I12012">
        <v>2.0000000000000001E-4</v>
      </c>
      <c r="J12012">
        <v>-0.10100000000000001</v>
      </c>
      <c r="K12012">
        <v>1.5782</v>
      </c>
    </row>
    <row r="12013" spans="1:11" hidden="1">
      <c r="A12013" t="s">
        <v>664</v>
      </c>
      <c r="B12013" t="s">
        <v>663</v>
      </c>
      <c r="C12013">
        <v>182</v>
      </c>
      <c r="D12013" t="s">
        <v>123</v>
      </c>
      <c r="E12013">
        <v>4.5438999999999998</v>
      </c>
      <c r="F12013">
        <v>-0.50419999999999998</v>
      </c>
      <c r="G12013">
        <v>-9.2302999999999997</v>
      </c>
      <c r="H12013">
        <v>-0.43619999999999998</v>
      </c>
      <c r="I12013">
        <v>2.0000000000000001E-4</v>
      </c>
      <c r="J12013">
        <v>8.8499999999999995E-2</v>
      </c>
      <c r="K12013">
        <v>5.5021000000000004</v>
      </c>
    </row>
    <row r="12014" spans="1:11" hidden="1">
      <c r="A12014" t="s">
        <v>664</v>
      </c>
      <c r="B12014" t="s">
        <v>663</v>
      </c>
      <c r="C12014">
        <v>182</v>
      </c>
      <c r="D12014" t="s">
        <v>123</v>
      </c>
      <c r="E12014">
        <v>4.9798999999999998</v>
      </c>
      <c r="F12014">
        <v>-0.50419999999999998</v>
      </c>
      <c r="G12014">
        <v>-9.6015999999999995</v>
      </c>
      <c r="H12014">
        <v>-0.43619999999999998</v>
      </c>
      <c r="I12014">
        <v>2.0000000000000001E-4</v>
      </c>
      <c r="J12014">
        <v>0.27760000000000001</v>
      </c>
      <c r="K12014">
        <v>9.5876999999999999</v>
      </c>
    </row>
    <row r="12015" spans="1:11" hidden="1">
      <c r="A12015" t="s">
        <v>664</v>
      </c>
      <c r="B12015" t="s">
        <v>663</v>
      </c>
      <c r="C12015">
        <v>182</v>
      </c>
      <c r="D12015" t="s">
        <v>123</v>
      </c>
      <c r="E12015">
        <v>5.4158999999999997</v>
      </c>
      <c r="F12015">
        <v>-0.50419999999999998</v>
      </c>
      <c r="G12015">
        <v>-9.9727999999999994</v>
      </c>
      <c r="H12015">
        <v>-0.43619999999999998</v>
      </c>
      <c r="I12015">
        <v>2.0000000000000001E-4</v>
      </c>
      <c r="J12015">
        <v>0.4667</v>
      </c>
      <c r="K12015">
        <v>13.8353</v>
      </c>
    </row>
    <row r="12016" spans="1:11" hidden="1">
      <c r="A12016" t="s">
        <v>664</v>
      </c>
      <c r="B12016" t="s">
        <v>663</v>
      </c>
      <c r="C12016">
        <v>182</v>
      </c>
      <c r="D12016" t="s">
        <v>124</v>
      </c>
      <c r="E12016">
        <v>0.18410000000000001</v>
      </c>
      <c r="F12016">
        <v>4.476</v>
      </c>
      <c r="G12016">
        <v>15.468999999999999</v>
      </c>
      <c r="H12016">
        <v>-8.0799999999999997E-2</v>
      </c>
      <c r="I12016">
        <v>2.0000000000000001E-4</v>
      </c>
      <c r="J12016">
        <v>-0.106</v>
      </c>
      <c r="K12016">
        <v>6.6539000000000001</v>
      </c>
    </row>
    <row r="12017" spans="1:11" hidden="1">
      <c r="A12017" t="s">
        <v>664</v>
      </c>
      <c r="B12017" t="s">
        <v>663</v>
      </c>
      <c r="C12017">
        <v>182</v>
      </c>
      <c r="D12017" t="s">
        <v>124</v>
      </c>
      <c r="E12017">
        <v>0.62009999999999998</v>
      </c>
      <c r="F12017">
        <v>4.476</v>
      </c>
      <c r="G12017">
        <v>13.5244</v>
      </c>
      <c r="H12017">
        <v>-8.0799999999999997E-2</v>
      </c>
      <c r="I12017">
        <v>2.0000000000000001E-4</v>
      </c>
      <c r="J12017">
        <v>-7.0800000000000002E-2</v>
      </c>
      <c r="K12017">
        <v>0.27160000000000001</v>
      </c>
    </row>
    <row r="12018" spans="1:11" hidden="1">
      <c r="A12018" t="s">
        <v>664</v>
      </c>
      <c r="B12018" t="s">
        <v>663</v>
      </c>
      <c r="C12018">
        <v>182</v>
      </c>
      <c r="D12018" t="s">
        <v>124</v>
      </c>
      <c r="E12018">
        <v>1.0561</v>
      </c>
      <c r="F12018">
        <v>4.476</v>
      </c>
      <c r="G12018">
        <v>9.9243000000000006</v>
      </c>
      <c r="H12018">
        <v>-8.0799999999999997E-2</v>
      </c>
      <c r="I12018">
        <v>2.0000000000000001E-4</v>
      </c>
      <c r="J12018">
        <v>-3.56E-2</v>
      </c>
      <c r="K12018">
        <v>-4.8928000000000003</v>
      </c>
    </row>
    <row r="12019" spans="1:11" hidden="1">
      <c r="A12019" t="s">
        <v>664</v>
      </c>
      <c r="B12019" t="s">
        <v>663</v>
      </c>
      <c r="C12019">
        <v>182</v>
      </c>
      <c r="D12019" t="s">
        <v>124</v>
      </c>
      <c r="E12019">
        <v>1.4921</v>
      </c>
      <c r="F12019">
        <v>4.476</v>
      </c>
      <c r="G12019">
        <v>5.8357000000000001</v>
      </c>
      <c r="H12019">
        <v>-8.0799999999999997E-2</v>
      </c>
      <c r="I12019">
        <v>2.0000000000000001E-4</v>
      </c>
      <c r="J12019">
        <v>-2.9999999999999997E-4</v>
      </c>
      <c r="K12019">
        <v>-8.3283000000000005</v>
      </c>
    </row>
    <row r="12020" spans="1:11" hidden="1">
      <c r="A12020" t="s">
        <v>664</v>
      </c>
      <c r="B12020" t="s">
        <v>663</v>
      </c>
      <c r="C12020">
        <v>182</v>
      </c>
      <c r="D12020" t="s">
        <v>124</v>
      </c>
      <c r="E12020">
        <v>1.9279999999999999</v>
      </c>
      <c r="F12020">
        <v>4.476</v>
      </c>
      <c r="G12020">
        <v>1.7745</v>
      </c>
      <c r="H12020">
        <v>-8.0799999999999997E-2</v>
      </c>
      <c r="I12020">
        <v>2.0000000000000001E-4</v>
      </c>
      <c r="J12020">
        <v>3.49E-2</v>
      </c>
      <c r="K12020">
        <v>-9.9819999999999993</v>
      </c>
    </row>
    <row r="12021" spans="1:11" hidden="1">
      <c r="A12021" t="s">
        <v>664</v>
      </c>
      <c r="B12021" t="s">
        <v>663</v>
      </c>
      <c r="C12021">
        <v>182</v>
      </c>
      <c r="D12021" t="s">
        <v>124</v>
      </c>
      <c r="E12021">
        <v>2.3639999999999999</v>
      </c>
      <c r="F12021">
        <v>4.476</v>
      </c>
      <c r="G12021">
        <v>-1.1556999999999999</v>
      </c>
      <c r="H12021">
        <v>-8.0799999999999997E-2</v>
      </c>
      <c r="I12021">
        <v>2.0000000000000001E-4</v>
      </c>
      <c r="J12021">
        <v>7.0199999999999999E-2</v>
      </c>
      <c r="K12021">
        <v>-10.055</v>
      </c>
    </row>
    <row r="12022" spans="1:11" hidden="1">
      <c r="A12022" t="s">
        <v>664</v>
      </c>
      <c r="B12022" t="s">
        <v>663</v>
      </c>
      <c r="C12022">
        <v>182</v>
      </c>
      <c r="D12022" t="s">
        <v>124</v>
      </c>
      <c r="E12022">
        <v>2.8</v>
      </c>
      <c r="F12022">
        <v>4.476</v>
      </c>
      <c r="G12022">
        <v>-2.3799000000000001</v>
      </c>
      <c r="H12022">
        <v>-8.0799999999999997E-2</v>
      </c>
      <c r="I12022">
        <v>2.0000000000000001E-4</v>
      </c>
      <c r="J12022">
        <v>0.10539999999999999</v>
      </c>
      <c r="K12022">
        <v>-9.2184000000000008</v>
      </c>
    </row>
    <row r="12023" spans="1:11" hidden="1">
      <c r="A12023" t="s">
        <v>664</v>
      </c>
      <c r="B12023" t="s">
        <v>663</v>
      </c>
      <c r="C12023">
        <v>182</v>
      </c>
      <c r="D12023" t="s">
        <v>124</v>
      </c>
      <c r="E12023">
        <v>2.8</v>
      </c>
      <c r="F12023">
        <v>-0.57279999999999998</v>
      </c>
      <c r="G12023">
        <v>-7.7522000000000002</v>
      </c>
      <c r="H12023">
        <v>0.27050000000000002</v>
      </c>
      <c r="I12023">
        <v>2.0000000000000001E-4</v>
      </c>
      <c r="J12023">
        <v>0.41789999999999999</v>
      </c>
      <c r="K12023">
        <v>-9.2184000000000008</v>
      </c>
    </row>
    <row r="12024" spans="1:11" hidden="1">
      <c r="A12024" t="s">
        <v>664</v>
      </c>
      <c r="B12024" t="s">
        <v>663</v>
      </c>
      <c r="C12024">
        <v>182</v>
      </c>
      <c r="D12024" t="s">
        <v>124</v>
      </c>
      <c r="E12024">
        <v>3.2360000000000002</v>
      </c>
      <c r="F12024">
        <v>-0.57279999999999998</v>
      </c>
      <c r="G12024">
        <v>-8.1234000000000002</v>
      </c>
      <c r="H12024">
        <v>0.27050000000000002</v>
      </c>
      <c r="I12024">
        <v>2.0000000000000001E-4</v>
      </c>
      <c r="J12024">
        <v>0.3</v>
      </c>
      <c r="K12024">
        <v>-5.7382</v>
      </c>
    </row>
    <row r="12025" spans="1:11" hidden="1">
      <c r="A12025" t="s">
        <v>664</v>
      </c>
      <c r="B12025" t="s">
        <v>663</v>
      </c>
      <c r="C12025">
        <v>182</v>
      </c>
      <c r="D12025" t="s">
        <v>124</v>
      </c>
      <c r="E12025">
        <v>3.6720000000000002</v>
      </c>
      <c r="F12025">
        <v>-0.57279999999999998</v>
      </c>
      <c r="G12025">
        <v>-8.4946000000000002</v>
      </c>
      <c r="H12025">
        <v>0.27050000000000002</v>
      </c>
      <c r="I12025">
        <v>2.0000000000000001E-4</v>
      </c>
      <c r="J12025">
        <v>0.18210000000000001</v>
      </c>
      <c r="K12025">
        <v>-2.0960000000000001</v>
      </c>
    </row>
    <row r="12026" spans="1:11" hidden="1">
      <c r="A12026" t="s">
        <v>664</v>
      </c>
      <c r="B12026" t="s">
        <v>663</v>
      </c>
      <c r="C12026">
        <v>182</v>
      </c>
      <c r="D12026" t="s">
        <v>124</v>
      </c>
      <c r="E12026">
        <v>4.1079999999999997</v>
      </c>
      <c r="F12026">
        <v>-0.57279999999999998</v>
      </c>
      <c r="G12026">
        <v>-8.8658999999999999</v>
      </c>
      <c r="H12026">
        <v>0.27050000000000002</v>
      </c>
      <c r="I12026">
        <v>2.0000000000000001E-4</v>
      </c>
      <c r="J12026">
        <v>6.4100000000000004E-2</v>
      </c>
      <c r="K12026">
        <v>1.7079</v>
      </c>
    </row>
    <row r="12027" spans="1:11" hidden="1">
      <c r="A12027" t="s">
        <v>664</v>
      </c>
      <c r="B12027" t="s">
        <v>663</v>
      </c>
      <c r="C12027">
        <v>182</v>
      </c>
      <c r="D12027" t="s">
        <v>124</v>
      </c>
      <c r="E12027">
        <v>4.5438999999999998</v>
      </c>
      <c r="F12027">
        <v>-0.57279999999999998</v>
      </c>
      <c r="G12027">
        <v>-9.2370999999999999</v>
      </c>
      <c r="H12027">
        <v>0.27050000000000002</v>
      </c>
      <c r="I12027">
        <v>2.0000000000000001E-4</v>
      </c>
      <c r="J12027">
        <v>-5.2999999999999999E-2</v>
      </c>
      <c r="K12027">
        <v>5.6738</v>
      </c>
    </row>
    <row r="12028" spans="1:11" hidden="1">
      <c r="A12028" t="s">
        <v>664</v>
      </c>
      <c r="B12028" t="s">
        <v>663</v>
      </c>
      <c r="C12028">
        <v>182</v>
      </c>
      <c r="D12028" t="s">
        <v>124</v>
      </c>
      <c r="E12028">
        <v>4.9798999999999998</v>
      </c>
      <c r="F12028">
        <v>-0.57279999999999998</v>
      </c>
      <c r="G12028">
        <v>-9.6083999999999996</v>
      </c>
      <c r="H12028">
        <v>0.27050000000000002</v>
      </c>
      <c r="I12028">
        <v>2.0000000000000001E-4</v>
      </c>
      <c r="J12028">
        <v>-0.1699</v>
      </c>
      <c r="K12028">
        <v>9.8015000000000008</v>
      </c>
    </row>
    <row r="12029" spans="1:11" hidden="1">
      <c r="A12029" t="s">
        <v>664</v>
      </c>
      <c r="B12029" t="s">
        <v>663</v>
      </c>
      <c r="C12029">
        <v>182</v>
      </c>
      <c r="D12029" t="s">
        <v>124</v>
      </c>
      <c r="E12029">
        <v>5.4158999999999997</v>
      </c>
      <c r="F12029">
        <v>-0.57279999999999998</v>
      </c>
      <c r="G12029">
        <v>-9.9795999999999996</v>
      </c>
      <c r="H12029">
        <v>0.27050000000000002</v>
      </c>
      <c r="I12029">
        <v>2.0000000000000001E-4</v>
      </c>
      <c r="J12029">
        <v>-0.28670000000000001</v>
      </c>
      <c r="K12029">
        <v>14.090999999999999</v>
      </c>
    </row>
    <row r="12030" spans="1:11" hidden="1">
      <c r="A12030" t="s">
        <v>664</v>
      </c>
      <c r="B12030" t="s">
        <v>663</v>
      </c>
      <c r="C12030">
        <v>182</v>
      </c>
      <c r="D12030" t="s">
        <v>125</v>
      </c>
      <c r="E12030">
        <v>0.18410000000000001</v>
      </c>
      <c r="F12030">
        <v>4.4584999999999999</v>
      </c>
      <c r="G12030">
        <v>15.424200000000001</v>
      </c>
      <c r="H12030">
        <v>-8.09E-2</v>
      </c>
      <c r="I12030">
        <v>2.0000000000000001E-4</v>
      </c>
      <c r="J12030">
        <v>-0.1061</v>
      </c>
      <c r="K12030">
        <v>6.5404999999999998</v>
      </c>
    </row>
    <row r="12031" spans="1:11" hidden="1">
      <c r="A12031" t="s">
        <v>664</v>
      </c>
      <c r="B12031" t="s">
        <v>663</v>
      </c>
      <c r="C12031">
        <v>182</v>
      </c>
      <c r="D12031" t="s">
        <v>125</v>
      </c>
      <c r="E12031">
        <v>0.62009999999999998</v>
      </c>
      <c r="F12031">
        <v>4.4584999999999999</v>
      </c>
      <c r="G12031">
        <v>13.4796</v>
      </c>
      <c r="H12031">
        <v>-8.09E-2</v>
      </c>
      <c r="I12031">
        <v>2.0000000000000001E-4</v>
      </c>
      <c r="J12031">
        <v>-7.0800000000000002E-2</v>
      </c>
      <c r="K12031">
        <v>0.17780000000000001</v>
      </c>
    </row>
    <row r="12032" spans="1:11" hidden="1">
      <c r="A12032" t="s">
        <v>664</v>
      </c>
      <c r="B12032" t="s">
        <v>663</v>
      </c>
      <c r="C12032">
        <v>182</v>
      </c>
      <c r="D12032" t="s">
        <v>125</v>
      </c>
      <c r="E12032">
        <v>1.0561</v>
      </c>
      <c r="F12032">
        <v>4.4584999999999999</v>
      </c>
      <c r="G12032">
        <v>9.8795000000000002</v>
      </c>
      <c r="H12032">
        <v>-8.09E-2</v>
      </c>
      <c r="I12032">
        <v>2.0000000000000001E-4</v>
      </c>
      <c r="J12032">
        <v>-3.56E-2</v>
      </c>
      <c r="K12032">
        <v>-4.9671000000000003</v>
      </c>
    </row>
    <row r="12033" spans="1:11" hidden="1">
      <c r="A12033" t="s">
        <v>664</v>
      </c>
      <c r="B12033" t="s">
        <v>663</v>
      </c>
      <c r="C12033">
        <v>182</v>
      </c>
      <c r="D12033" t="s">
        <v>125</v>
      </c>
      <c r="E12033">
        <v>1.4921</v>
      </c>
      <c r="F12033">
        <v>4.4584999999999999</v>
      </c>
      <c r="G12033">
        <v>5.7908999999999997</v>
      </c>
      <c r="H12033">
        <v>-8.09E-2</v>
      </c>
      <c r="I12033">
        <v>2.0000000000000001E-4</v>
      </c>
      <c r="J12033">
        <v>-4.0000000000000002E-4</v>
      </c>
      <c r="K12033">
        <v>-8.3831000000000007</v>
      </c>
    </row>
    <row r="12034" spans="1:11" hidden="1">
      <c r="A12034" t="s">
        <v>664</v>
      </c>
      <c r="B12034" t="s">
        <v>663</v>
      </c>
      <c r="C12034">
        <v>182</v>
      </c>
      <c r="D12034" t="s">
        <v>125</v>
      </c>
      <c r="E12034">
        <v>1.9279999999999999</v>
      </c>
      <c r="F12034">
        <v>4.4584999999999999</v>
      </c>
      <c r="G12034">
        <v>1.7297</v>
      </c>
      <c r="H12034">
        <v>-8.09E-2</v>
      </c>
      <c r="I12034">
        <v>2.0000000000000001E-4</v>
      </c>
      <c r="J12034">
        <v>3.49E-2</v>
      </c>
      <c r="K12034">
        <v>-10.017300000000001</v>
      </c>
    </row>
    <row r="12035" spans="1:11" hidden="1">
      <c r="A12035" t="s">
        <v>664</v>
      </c>
      <c r="B12035" t="s">
        <v>663</v>
      </c>
      <c r="C12035">
        <v>182</v>
      </c>
      <c r="D12035" t="s">
        <v>125</v>
      </c>
      <c r="E12035">
        <v>2.3639999999999999</v>
      </c>
      <c r="F12035">
        <v>4.4584999999999999</v>
      </c>
      <c r="G12035">
        <v>-1.2004999999999999</v>
      </c>
      <c r="H12035">
        <v>-8.09E-2</v>
      </c>
      <c r="I12035">
        <v>2.0000000000000001E-4</v>
      </c>
      <c r="J12035">
        <v>7.0099999999999996E-2</v>
      </c>
      <c r="K12035">
        <v>-10.0707</v>
      </c>
    </row>
    <row r="12036" spans="1:11" hidden="1">
      <c r="A12036" t="s">
        <v>664</v>
      </c>
      <c r="B12036" t="s">
        <v>663</v>
      </c>
      <c r="C12036">
        <v>182</v>
      </c>
      <c r="D12036" t="s">
        <v>125</v>
      </c>
      <c r="E12036">
        <v>2.8</v>
      </c>
      <c r="F12036">
        <v>4.4584999999999999</v>
      </c>
      <c r="G12036">
        <v>-2.4247000000000001</v>
      </c>
      <c r="H12036">
        <v>-8.09E-2</v>
      </c>
      <c r="I12036">
        <v>2.0000000000000001E-4</v>
      </c>
      <c r="J12036">
        <v>0.1053</v>
      </c>
      <c r="K12036">
        <v>-9.2223000000000006</v>
      </c>
    </row>
    <row r="12037" spans="1:11" hidden="1">
      <c r="A12037" t="s">
        <v>664</v>
      </c>
      <c r="B12037" t="s">
        <v>663</v>
      </c>
      <c r="C12037">
        <v>182</v>
      </c>
      <c r="D12037" t="s">
        <v>125</v>
      </c>
      <c r="E12037">
        <v>2.8</v>
      </c>
      <c r="F12037">
        <v>-0.58430000000000004</v>
      </c>
      <c r="G12037">
        <v>-7.7969999999999997</v>
      </c>
      <c r="H12037">
        <v>0.26800000000000002</v>
      </c>
      <c r="I12037">
        <v>2.0000000000000001E-4</v>
      </c>
      <c r="J12037">
        <v>0.41439999999999999</v>
      </c>
      <c r="K12037">
        <v>-9.2223000000000006</v>
      </c>
    </row>
    <row r="12038" spans="1:11" hidden="1">
      <c r="A12038" t="s">
        <v>664</v>
      </c>
      <c r="B12038" t="s">
        <v>663</v>
      </c>
      <c r="C12038">
        <v>182</v>
      </c>
      <c r="D12038" t="s">
        <v>125</v>
      </c>
      <c r="E12038">
        <v>3.2360000000000002</v>
      </c>
      <c r="F12038">
        <v>-0.58430000000000004</v>
      </c>
      <c r="G12038">
        <v>-8.1682000000000006</v>
      </c>
      <c r="H12038">
        <v>0.26800000000000002</v>
      </c>
      <c r="I12038">
        <v>2.0000000000000001E-4</v>
      </c>
      <c r="J12038">
        <v>0.29749999999999999</v>
      </c>
      <c r="K12038">
        <v>-5.7614999999999998</v>
      </c>
    </row>
    <row r="12039" spans="1:11" hidden="1">
      <c r="A12039" t="s">
        <v>664</v>
      </c>
      <c r="B12039" t="s">
        <v>663</v>
      </c>
      <c r="C12039">
        <v>182</v>
      </c>
      <c r="D12039" t="s">
        <v>125</v>
      </c>
      <c r="E12039">
        <v>3.6720000000000002</v>
      </c>
      <c r="F12039">
        <v>-0.58430000000000004</v>
      </c>
      <c r="G12039">
        <v>-8.5394000000000005</v>
      </c>
      <c r="H12039">
        <v>0.26800000000000002</v>
      </c>
      <c r="I12039">
        <v>2.0000000000000001E-4</v>
      </c>
      <c r="J12039">
        <v>0.1807</v>
      </c>
      <c r="K12039">
        <v>-2.1389</v>
      </c>
    </row>
    <row r="12040" spans="1:11" hidden="1">
      <c r="A12040" t="s">
        <v>664</v>
      </c>
      <c r="B12040" t="s">
        <v>663</v>
      </c>
      <c r="C12040">
        <v>182</v>
      </c>
      <c r="D12040" t="s">
        <v>125</v>
      </c>
      <c r="E12040">
        <v>4.1079999999999997</v>
      </c>
      <c r="F12040">
        <v>-0.58430000000000004</v>
      </c>
      <c r="G12040">
        <v>-8.9107000000000003</v>
      </c>
      <c r="H12040">
        <v>0.26800000000000002</v>
      </c>
      <c r="I12040">
        <v>2.0000000000000001E-4</v>
      </c>
      <c r="J12040">
        <v>6.3799999999999996E-2</v>
      </c>
      <c r="K12040">
        <v>1.6455</v>
      </c>
    </row>
    <row r="12041" spans="1:11" hidden="1">
      <c r="A12041" t="s">
        <v>664</v>
      </c>
      <c r="B12041" t="s">
        <v>663</v>
      </c>
      <c r="C12041">
        <v>182</v>
      </c>
      <c r="D12041" t="s">
        <v>125</v>
      </c>
      <c r="E12041">
        <v>4.5438999999999998</v>
      </c>
      <c r="F12041">
        <v>-0.58430000000000004</v>
      </c>
      <c r="G12041">
        <v>-9.2819000000000003</v>
      </c>
      <c r="H12041">
        <v>0.26800000000000002</v>
      </c>
      <c r="I12041">
        <v>2.0000000000000001E-4</v>
      </c>
      <c r="J12041">
        <v>-5.3800000000000001E-2</v>
      </c>
      <c r="K12041">
        <v>5.5918000000000001</v>
      </c>
    </row>
    <row r="12042" spans="1:11" hidden="1">
      <c r="A12042" t="s">
        <v>664</v>
      </c>
      <c r="B12042" t="s">
        <v>663</v>
      </c>
      <c r="C12042">
        <v>182</v>
      </c>
      <c r="D12042" t="s">
        <v>125</v>
      </c>
      <c r="E12042">
        <v>4.9798999999999998</v>
      </c>
      <c r="F12042">
        <v>-0.58430000000000004</v>
      </c>
      <c r="G12042">
        <v>-9.6532</v>
      </c>
      <c r="H12042">
        <v>0.26800000000000002</v>
      </c>
      <c r="I12042">
        <v>2.0000000000000001E-4</v>
      </c>
      <c r="J12042">
        <v>-0.17169999999999999</v>
      </c>
      <c r="K12042">
        <v>9.6999999999999993</v>
      </c>
    </row>
    <row r="12043" spans="1:11" hidden="1">
      <c r="A12043" t="s">
        <v>664</v>
      </c>
      <c r="B12043" t="s">
        <v>663</v>
      </c>
      <c r="C12043">
        <v>182</v>
      </c>
      <c r="D12043" t="s">
        <v>125</v>
      </c>
      <c r="E12043">
        <v>5.4158999999999997</v>
      </c>
      <c r="F12043">
        <v>-0.58430000000000004</v>
      </c>
      <c r="G12043">
        <v>-10.0244</v>
      </c>
      <c r="H12043">
        <v>0.26800000000000002</v>
      </c>
      <c r="I12043">
        <v>2.0000000000000001E-4</v>
      </c>
      <c r="J12043">
        <v>-0.28960000000000002</v>
      </c>
      <c r="K12043">
        <v>13.97</v>
      </c>
    </row>
    <row r="12044" spans="1:11" hidden="1">
      <c r="A12044" t="s">
        <v>664</v>
      </c>
      <c r="B12044" t="s">
        <v>663</v>
      </c>
      <c r="C12044">
        <v>182</v>
      </c>
      <c r="D12044" t="s">
        <v>126</v>
      </c>
      <c r="E12044">
        <v>0.18410000000000001</v>
      </c>
      <c r="F12044">
        <v>-7.5423999999999998</v>
      </c>
      <c r="G12044">
        <v>15.5206</v>
      </c>
      <c r="H12044">
        <v>0.126</v>
      </c>
      <c r="I12044">
        <v>2.0000000000000001E-4</v>
      </c>
      <c r="J12044">
        <v>0.16930000000000001</v>
      </c>
      <c r="K12044">
        <v>6.7889999999999997</v>
      </c>
    </row>
    <row r="12045" spans="1:11" hidden="1">
      <c r="A12045" t="s">
        <v>664</v>
      </c>
      <c r="B12045" t="s">
        <v>663</v>
      </c>
      <c r="C12045">
        <v>182</v>
      </c>
      <c r="D12045" t="s">
        <v>126</v>
      </c>
      <c r="E12045">
        <v>0.62009999999999998</v>
      </c>
      <c r="F12045">
        <v>-7.5423999999999998</v>
      </c>
      <c r="G12045">
        <v>13.575900000000001</v>
      </c>
      <c r="H12045">
        <v>0.126</v>
      </c>
      <c r="I12045">
        <v>2.0000000000000001E-4</v>
      </c>
      <c r="J12045">
        <v>0.1144</v>
      </c>
      <c r="K12045">
        <v>0.38419999999999999</v>
      </c>
    </row>
    <row r="12046" spans="1:11" hidden="1">
      <c r="A12046" t="s">
        <v>664</v>
      </c>
      <c r="B12046" t="s">
        <v>663</v>
      </c>
      <c r="C12046">
        <v>182</v>
      </c>
      <c r="D12046" t="s">
        <v>126</v>
      </c>
      <c r="E12046">
        <v>1.0561</v>
      </c>
      <c r="F12046">
        <v>-7.5423999999999998</v>
      </c>
      <c r="G12046">
        <v>9.9757999999999996</v>
      </c>
      <c r="H12046">
        <v>0.126</v>
      </c>
      <c r="I12046">
        <v>2.0000000000000001E-4</v>
      </c>
      <c r="J12046">
        <v>5.9499999999999997E-2</v>
      </c>
      <c r="K12046">
        <v>-4.8026999999999997</v>
      </c>
    </row>
    <row r="12047" spans="1:11" hidden="1">
      <c r="A12047" t="s">
        <v>664</v>
      </c>
      <c r="B12047" t="s">
        <v>663</v>
      </c>
      <c r="C12047">
        <v>182</v>
      </c>
      <c r="D12047" t="s">
        <v>126</v>
      </c>
      <c r="E12047">
        <v>1.4921</v>
      </c>
      <c r="F12047">
        <v>-7.5423999999999998</v>
      </c>
      <c r="G12047">
        <v>5.8872999999999998</v>
      </c>
      <c r="H12047">
        <v>0.126</v>
      </c>
      <c r="I12047">
        <v>2.0000000000000001E-4</v>
      </c>
      <c r="J12047">
        <v>4.5999999999999999E-3</v>
      </c>
      <c r="K12047">
        <v>-8.2606999999999999</v>
      </c>
    </row>
    <row r="12048" spans="1:11" hidden="1">
      <c r="A12048" t="s">
        <v>664</v>
      </c>
      <c r="B12048" t="s">
        <v>663</v>
      </c>
      <c r="C12048">
        <v>182</v>
      </c>
      <c r="D12048" t="s">
        <v>126</v>
      </c>
      <c r="E12048">
        <v>1.9279999999999999</v>
      </c>
      <c r="F12048">
        <v>-7.5423999999999998</v>
      </c>
      <c r="G12048">
        <v>1.8261000000000001</v>
      </c>
      <c r="H12048">
        <v>0.126</v>
      </c>
      <c r="I12048">
        <v>2.0000000000000001E-4</v>
      </c>
      <c r="J12048">
        <v>-5.0299999999999997E-2</v>
      </c>
      <c r="K12048">
        <v>-9.9368999999999996</v>
      </c>
    </row>
    <row r="12049" spans="1:11" hidden="1">
      <c r="A12049" t="s">
        <v>664</v>
      </c>
      <c r="B12049" t="s">
        <v>663</v>
      </c>
      <c r="C12049">
        <v>182</v>
      </c>
      <c r="D12049" t="s">
        <v>126</v>
      </c>
      <c r="E12049">
        <v>2.3639999999999999</v>
      </c>
      <c r="F12049">
        <v>-7.5423999999999998</v>
      </c>
      <c r="G12049">
        <v>-1.1041000000000001</v>
      </c>
      <c r="H12049">
        <v>0.126</v>
      </c>
      <c r="I12049">
        <v>2.0000000000000001E-4</v>
      </c>
      <c r="J12049">
        <v>-0.1052</v>
      </c>
      <c r="K12049">
        <v>-10.032299999999999</v>
      </c>
    </row>
    <row r="12050" spans="1:11" hidden="1">
      <c r="A12050" t="s">
        <v>664</v>
      </c>
      <c r="B12050" t="s">
        <v>663</v>
      </c>
      <c r="C12050">
        <v>182</v>
      </c>
      <c r="D12050" t="s">
        <v>126</v>
      </c>
      <c r="E12050">
        <v>2.8</v>
      </c>
      <c r="F12050">
        <v>-7.5423999999999998</v>
      </c>
      <c r="G12050">
        <v>-2.3283</v>
      </c>
      <c r="H12050">
        <v>0.126</v>
      </c>
      <c r="I12050">
        <v>2.0000000000000001E-4</v>
      </c>
      <c r="J12050">
        <v>-0.16009999999999999</v>
      </c>
      <c r="K12050">
        <v>-9.2182999999999993</v>
      </c>
    </row>
    <row r="12051" spans="1:11" hidden="1">
      <c r="A12051" t="s">
        <v>664</v>
      </c>
      <c r="B12051" t="s">
        <v>663</v>
      </c>
      <c r="C12051">
        <v>182</v>
      </c>
      <c r="D12051" t="s">
        <v>126</v>
      </c>
      <c r="E12051">
        <v>2.8</v>
      </c>
      <c r="F12051">
        <v>-0.49280000000000002</v>
      </c>
      <c r="G12051">
        <v>-7.7005999999999997</v>
      </c>
      <c r="H12051">
        <v>-0.43380000000000002</v>
      </c>
      <c r="I12051">
        <v>2.0000000000000001E-4</v>
      </c>
      <c r="J12051">
        <v>-0.66800000000000004</v>
      </c>
      <c r="K12051">
        <v>-9.2182999999999993</v>
      </c>
    </row>
    <row r="12052" spans="1:11" hidden="1">
      <c r="A12052" t="s">
        <v>664</v>
      </c>
      <c r="B12052" t="s">
        <v>663</v>
      </c>
      <c r="C12052">
        <v>182</v>
      </c>
      <c r="D12052" t="s">
        <v>126</v>
      </c>
      <c r="E12052">
        <v>3.2360000000000002</v>
      </c>
      <c r="F12052">
        <v>-0.49280000000000002</v>
      </c>
      <c r="G12052">
        <v>-8.0717999999999996</v>
      </c>
      <c r="H12052">
        <v>-0.43380000000000002</v>
      </c>
      <c r="I12052">
        <v>2.0000000000000001E-4</v>
      </c>
      <c r="J12052">
        <v>-0.47889999999999999</v>
      </c>
      <c r="K12052">
        <v>-5.7605000000000004</v>
      </c>
    </row>
    <row r="12053" spans="1:11" hidden="1">
      <c r="A12053" t="s">
        <v>664</v>
      </c>
      <c r="B12053" t="s">
        <v>663</v>
      </c>
      <c r="C12053">
        <v>182</v>
      </c>
      <c r="D12053" t="s">
        <v>126</v>
      </c>
      <c r="E12053">
        <v>3.6720000000000002</v>
      </c>
      <c r="F12053">
        <v>-0.49280000000000002</v>
      </c>
      <c r="G12053">
        <v>-8.4430999999999994</v>
      </c>
      <c r="H12053">
        <v>-0.43380000000000002</v>
      </c>
      <c r="I12053">
        <v>2.0000000000000001E-4</v>
      </c>
      <c r="J12053">
        <v>-0.2898</v>
      </c>
      <c r="K12053">
        <v>-2.1408</v>
      </c>
    </row>
    <row r="12054" spans="1:11" hidden="1">
      <c r="A12054" t="s">
        <v>664</v>
      </c>
      <c r="B12054" t="s">
        <v>663</v>
      </c>
      <c r="C12054">
        <v>182</v>
      </c>
      <c r="D12054" t="s">
        <v>126</v>
      </c>
      <c r="E12054">
        <v>4.1079999999999997</v>
      </c>
      <c r="F12054">
        <v>-0.49280000000000002</v>
      </c>
      <c r="G12054">
        <v>-8.8142999999999994</v>
      </c>
      <c r="H12054">
        <v>-0.43380000000000002</v>
      </c>
      <c r="I12054">
        <v>2.0000000000000001E-4</v>
      </c>
      <c r="J12054">
        <v>-0.1007</v>
      </c>
      <c r="K12054">
        <v>1.6406000000000001</v>
      </c>
    </row>
    <row r="12055" spans="1:11" hidden="1">
      <c r="A12055" t="s">
        <v>664</v>
      </c>
      <c r="B12055" t="s">
        <v>663</v>
      </c>
      <c r="C12055">
        <v>182</v>
      </c>
      <c r="D12055" t="s">
        <v>126</v>
      </c>
      <c r="E12055">
        <v>4.5438999999999998</v>
      </c>
      <c r="F12055">
        <v>-0.49280000000000002</v>
      </c>
      <c r="G12055">
        <v>-9.1854999999999993</v>
      </c>
      <c r="H12055">
        <v>-0.43380000000000002</v>
      </c>
      <c r="I12055">
        <v>2.0000000000000001E-4</v>
      </c>
      <c r="J12055">
        <v>8.9200000000000002E-2</v>
      </c>
      <c r="K12055">
        <v>5.5839999999999996</v>
      </c>
    </row>
    <row r="12056" spans="1:11" hidden="1">
      <c r="A12056" t="s">
        <v>664</v>
      </c>
      <c r="B12056" t="s">
        <v>663</v>
      </c>
      <c r="C12056">
        <v>182</v>
      </c>
      <c r="D12056" t="s">
        <v>126</v>
      </c>
      <c r="E12056">
        <v>4.9798999999999998</v>
      </c>
      <c r="F12056">
        <v>-0.49280000000000002</v>
      </c>
      <c r="G12056">
        <v>-9.5568000000000008</v>
      </c>
      <c r="H12056">
        <v>-0.43380000000000002</v>
      </c>
      <c r="I12056">
        <v>2.0000000000000001E-4</v>
      </c>
      <c r="J12056">
        <v>0.27939999999999998</v>
      </c>
      <c r="K12056">
        <v>9.6891999999999996</v>
      </c>
    </row>
    <row r="12057" spans="1:11" hidden="1">
      <c r="A12057" t="s">
        <v>664</v>
      </c>
      <c r="B12057" t="s">
        <v>663</v>
      </c>
      <c r="C12057">
        <v>182</v>
      </c>
      <c r="D12057" t="s">
        <v>126</v>
      </c>
      <c r="E12057">
        <v>5.4158999999999997</v>
      </c>
      <c r="F12057">
        <v>-0.49280000000000002</v>
      </c>
      <c r="G12057">
        <v>-9.9280000000000008</v>
      </c>
      <c r="H12057">
        <v>-0.43380000000000002</v>
      </c>
      <c r="I12057">
        <v>2.0000000000000001E-4</v>
      </c>
      <c r="J12057">
        <v>0.46960000000000002</v>
      </c>
      <c r="K12057">
        <v>13.956300000000001</v>
      </c>
    </row>
    <row r="12058" spans="1:11" hidden="1">
      <c r="A12058" t="s">
        <v>664</v>
      </c>
      <c r="B12058" t="s">
        <v>663</v>
      </c>
      <c r="C12058">
        <v>182</v>
      </c>
      <c r="D12058" t="s">
        <v>127</v>
      </c>
      <c r="E12058">
        <v>0.18410000000000001</v>
      </c>
      <c r="F12058">
        <v>-7.5598999999999998</v>
      </c>
      <c r="G12058">
        <v>15.4758</v>
      </c>
      <c r="H12058">
        <v>0.12590000000000001</v>
      </c>
      <c r="I12058">
        <v>2.0000000000000001E-4</v>
      </c>
      <c r="J12058">
        <v>0.16919999999999999</v>
      </c>
      <c r="K12058">
        <v>6.6756000000000002</v>
      </c>
    </row>
    <row r="12059" spans="1:11" hidden="1">
      <c r="A12059" t="s">
        <v>664</v>
      </c>
      <c r="B12059" t="s">
        <v>663</v>
      </c>
      <c r="C12059">
        <v>182</v>
      </c>
      <c r="D12059" t="s">
        <v>127</v>
      </c>
      <c r="E12059">
        <v>0.62009999999999998</v>
      </c>
      <c r="F12059">
        <v>-7.5598999999999998</v>
      </c>
      <c r="G12059">
        <v>13.5311</v>
      </c>
      <c r="H12059">
        <v>0.12590000000000001</v>
      </c>
      <c r="I12059">
        <v>2.0000000000000001E-4</v>
      </c>
      <c r="J12059">
        <v>0.1144</v>
      </c>
      <c r="K12059">
        <v>0.2903</v>
      </c>
    </row>
    <row r="12060" spans="1:11" hidden="1">
      <c r="A12060" t="s">
        <v>664</v>
      </c>
      <c r="B12060" t="s">
        <v>663</v>
      </c>
      <c r="C12060">
        <v>182</v>
      </c>
      <c r="D12060" t="s">
        <v>127</v>
      </c>
      <c r="E12060">
        <v>1.0561</v>
      </c>
      <c r="F12060">
        <v>-7.5598999999999998</v>
      </c>
      <c r="G12060">
        <v>9.9311000000000007</v>
      </c>
      <c r="H12060">
        <v>0.12590000000000001</v>
      </c>
      <c r="I12060">
        <v>2.0000000000000001E-4</v>
      </c>
      <c r="J12060">
        <v>5.9499999999999997E-2</v>
      </c>
      <c r="K12060">
        <v>-4.8769999999999998</v>
      </c>
    </row>
    <row r="12061" spans="1:11" hidden="1">
      <c r="A12061" t="s">
        <v>664</v>
      </c>
      <c r="B12061" t="s">
        <v>663</v>
      </c>
      <c r="C12061">
        <v>182</v>
      </c>
      <c r="D12061" t="s">
        <v>127</v>
      </c>
      <c r="E12061">
        <v>1.4921</v>
      </c>
      <c r="F12061">
        <v>-7.5598999999999998</v>
      </c>
      <c r="G12061">
        <v>5.8425000000000002</v>
      </c>
      <c r="H12061">
        <v>0.12590000000000001</v>
      </c>
      <c r="I12061">
        <v>2.0000000000000001E-4</v>
      </c>
      <c r="J12061">
        <v>4.5999999999999999E-3</v>
      </c>
      <c r="K12061">
        <v>-8.3155000000000001</v>
      </c>
    </row>
    <row r="12062" spans="1:11" hidden="1">
      <c r="A12062" t="s">
        <v>664</v>
      </c>
      <c r="B12062" t="s">
        <v>663</v>
      </c>
      <c r="C12062">
        <v>182</v>
      </c>
      <c r="D12062" t="s">
        <v>127</v>
      </c>
      <c r="E12062">
        <v>1.9279999999999999</v>
      </c>
      <c r="F12062">
        <v>-7.5598999999999998</v>
      </c>
      <c r="G12062">
        <v>1.7813000000000001</v>
      </c>
      <c r="H12062">
        <v>0.12590000000000001</v>
      </c>
      <c r="I12062">
        <v>2.0000000000000001E-4</v>
      </c>
      <c r="J12062">
        <v>-5.04E-2</v>
      </c>
      <c r="K12062">
        <v>-9.9722000000000008</v>
      </c>
    </row>
    <row r="12063" spans="1:11" hidden="1">
      <c r="A12063" t="s">
        <v>664</v>
      </c>
      <c r="B12063" t="s">
        <v>663</v>
      </c>
      <c r="C12063">
        <v>182</v>
      </c>
      <c r="D12063" t="s">
        <v>127</v>
      </c>
      <c r="E12063">
        <v>2.3639999999999999</v>
      </c>
      <c r="F12063">
        <v>-7.5598999999999998</v>
      </c>
      <c r="G12063">
        <v>-1.1489</v>
      </c>
      <c r="H12063">
        <v>0.12590000000000001</v>
      </c>
      <c r="I12063">
        <v>2.0000000000000001E-4</v>
      </c>
      <c r="J12063">
        <v>-0.1053</v>
      </c>
      <c r="K12063">
        <v>-10.048</v>
      </c>
    </row>
    <row r="12064" spans="1:11" hidden="1">
      <c r="A12064" t="s">
        <v>664</v>
      </c>
      <c r="B12064" t="s">
        <v>663</v>
      </c>
      <c r="C12064">
        <v>182</v>
      </c>
      <c r="D12064" t="s">
        <v>127</v>
      </c>
      <c r="E12064">
        <v>2.8</v>
      </c>
      <c r="F12064">
        <v>-7.5598999999999998</v>
      </c>
      <c r="G12064">
        <v>-2.3731</v>
      </c>
      <c r="H12064">
        <v>0.12590000000000001</v>
      </c>
      <c r="I12064">
        <v>2.0000000000000001E-4</v>
      </c>
      <c r="J12064">
        <v>-0.16020000000000001</v>
      </c>
      <c r="K12064">
        <v>-9.2220999999999993</v>
      </c>
    </row>
    <row r="12065" spans="1:11" hidden="1">
      <c r="A12065" t="s">
        <v>664</v>
      </c>
      <c r="B12065" t="s">
        <v>663</v>
      </c>
      <c r="C12065">
        <v>182</v>
      </c>
      <c r="D12065" t="s">
        <v>127</v>
      </c>
      <c r="E12065">
        <v>2.8</v>
      </c>
      <c r="F12065">
        <v>-0.50419999999999998</v>
      </c>
      <c r="G12065">
        <v>-7.7454000000000001</v>
      </c>
      <c r="H12065">
        <v>-0.43619999999999998</v>
      </c>
      <c r="I12065">
        <v>2.0000000000000001E-4</v>
      </c>
      <c r="J12065">
        <v>-0.67149999999999999</v>
      </c>
      <c r="K12065">
        <v>-9.2220999999999993</v>
      </c>
    </row>
    <row r="12066" spans="1:11" hidden="1">
      <c r="A12066" t="s">
        <v>664</v>
      </c>
      <c r="B12066" t="s">
        <v>663</v>
      </c>
      <c r="C12066">
        <v>182</v>
      </c>
      <c r="D12066" t="s">
        <v>127</v>
      </c>
      <c r="E12066">
        <v>3.2360000000000002</v>
      </c>
      <c r="F12066">
        <v>-0.50419999999999998</v>
      </c>
      <c r="G12066">
        <v>-8.1166</v>
      </c>
      <c r="H12066">
        <v>-0.43619999999999998</v>
      </c>
      <c r="I12066">
        <v>2.0000000000000001E-4</v>
      </c>
      <c r="J12066">
        <v>-0.48139999999999999</v>
      </c>
      <c r="K12066">
        <v>-5.7838000000000003</v>
      </c>
    </row>
    <row r="12067" spans="1:11" hidden="1">
      <c r="A12067" t="s">
        <v>664</v>
      </c>
      <c r="B12067" t="s">
        <v>663</v>
      </c>
      <c r="C12067">
        <v>182</v>
      </c>
      <c r="D12067" t="s">
        <v>127</v>
      </c>
      <c r="E12067">
        <v>3.6720000000000002</v>
      </c>
      <c r="F12067">
        <v>-0.50419999999999998</v>
      </c>
      <c r="G12067">
        <v>-8.4878999999999998</v>
      </c>
      <c r="H12067">
        <v>-0.43619999999999998</v>
      </c>
      <c r="I12067">
        <v>2.0000000000000001E-4</v>
      </c>
      <c r="J12067">
        <v>-0.29120000000000001</v>
      </c>
      <c r="K12067">
        <v>-2.1837</v>
      </c>
    </row>
    <row r="12068" spans="1:11" hidden="1">
      <c r="A12068" t="s">
        <v>664</v>
      </c>
      <c r="B12068" t="s">
        <v>663</v>
      </c>
      <c r="C12068">
        <v>182</v>
      </c>
      <c r="D12068" t="s">
        <v>127</v>
      </c>
      <c r="E12068">
        <v>4.1079999999999997</v>
      </c>
      <c r="F12068">
        <v>-0.50419999999999998</v>
      </c>
      <c r="G12068">
        <v>-8.8590999999999998</v>
      </c>
      <c r="H12068">
        <v>-0.43619999999999998</v>
      </c>
      <c r="I12068">
        <v>2.0000000000000001E-4</v>
      </c>
      <c r="J12068">
        <v>-0.10100000000000001</v>
      </c>
      <c r="K12068">
        <v>1.5782</v>
      </c>
    </row>
    <row r="12069" spans="1:11" hidden="1">
      <c r="A12069" t="s">
        <v>664</v>
      </c>
      <c r="B12069" t="s">
        <v>663</v>
      </c>
      <c r="C12069">
        <v>182</v>
      </c>
      <c r="D12069" t="s">
        <v>127</v>
      </c>
      <c r="E12069">
        <v>4.5438999999999998</v>
      </c>
      <c r="F12069">
        <v>-0.50419999999999998</v>
      </c>
      <c r="G12069">
        <v>-9.2302999999999997</v>
      </c>
      <c r="H12069">
        <v>-0.43619999999999998</v>
      </c>
      <c r="I12069">
        <v>2.0000000000000001E-4</v>
      </c>
      <c r="J12069">
        <v>8.8499999999999995E-2</v>
      </c>
      <c r="K12069">
        <v>5.5021000000000004</v>
      </c>
    </row>
    <row r="12070" spans="1:11" hidden="1">
      <c r="A12070" t="s">
        <v>664</v>
      </c>
      <c r="B12070" t="s">
        <v>663</v>
      </c>
      <c r="C12070">
        <v>182</v>
      </c>
      <c r="D12070" t="s">
        <v>127</v>
      </c>
      <c r="E12070">
        <v>4.9798999999999998</v>
      </c>
      <c r="F12070">
        <v>-0.50419999999999998</v>
      </c>
      <c r="G12070">
        <v>-9.6015999999999995</v>
      </c>
      <c r="H12070">
        <v>-0.43619999999999998</v>
      </c>
      <c r="I12070">
        <v>2.0000000000000001E-4</v>
      </c>
      <c r="J12070">
        <v>0.27760000000000001</v>
      </c>
      <c r="K12070">
        <v>9.5876999999999999</v>
      </c>
    </row>
    <row r="12071" spans="1:11" hidden="1">
      <c r="A12071" t="s">
        <v>664</v>
      </c>
      <c r="B12071" t="s">
        <v>663</v>
      </c>
      <c r="C12071">
        <v>182</v>
      </c>
      <c r="D12071" t="s">
        <v>127</v>
      </c>
      <c r="E12071">
        <v>5.4158999999999997</v>
      </c>
      <c r="F12071">
        <v>-0.50419999999999998</v>
      </c>
      <c r="G12071">
        <v>-9.9727999999999994</v>
      </c>
      <c r="H12071">
        <v>-0.43619999999999998</v>
      </c>
      <c r="I12071">
        <v>2.0000000000000001E-4</v>
      </c>
      <c r="J12071">
        <v>0.4667</v>
      </c>
      <c r="K12071">
        <v>13.8353</v>
      </c>
    </row>
    <row r="12072" spans="1:11" hidden="1">
      <c r="A12072" t="s">
        <v>664</v>
      </c>
      <c r="B12072" t="s">
        <v>663</v>
      </c>
      <c r="C12072">
        <v>182</v>
      </c>
      <c r="D12072" t="s">
        <v>128</v>
      </c>
      <c r="E12072">
        <v>0.18410000000000001</v>
      </c>
      <c r="F12072">
        <v>4.476</v>
      </c>
      <c r="G12072">
        <v>15.468999999999999</v>
      </c>
      <c r="H12072">
        <v>-8.0799999999999997E-2</v>
      </c>
      <c r="I12072">
        <v>2.0000000000000001E-4</v>
      </c>
      <c r="J12072">
        <v>-0.106</v>
      </c>
      <c r="K12072">
        <v>6.6539000000000001</v>
      </c>
    </row>
    <row r="12073" spans="1:11" hidden="1">
      <c r="A12073" t="s">
        <v>664</v>
      </c>
      <c r="B12073" t="s">
        <v>663</v>
      </c>
      <c r="C12073">
        <v>182</v>
      </c>
      <c r="D12073" t="s">
        <v>128</v>
      </c>
      <c r="E12073">
        <v>0.62009999999999998</v>
      </c>
      <c r="F12073">
        <v>4.476</v>
      </c>
      <c r="G12073">
        <v>13.5244</v>
      </c>
      <c r="H12073">
        <v>-8.0799999999999997E-2</v>
      </c>
      <c r="I12073">
        <v>2.0000000000000001E-4</v>
      </c>
      <c r="J12073">
        <v>-7.0800000000000002E-2</v>
      </c>
      <c r="K12073">
        <v>0.27160000000000001</v>
      </c>
    </row>
    <row r="12074" spans="1:11" hidden="1">
      <c r="A12074" t="s">
        <v>664</v>
      </c>
      <c r="B12074" t="s">
        <v>663</v>
      </c>
      <c r="C12074">
        <v>182</v>
      </c>
      <c r="D12074" t="s">
        <v>128</v>
      </c>
      <c r="E12074">
        <v>1.0561</v>
      </c>
      <c r="F12074">
        <v>4.476</v>
      </c>
      <c r="G12074">
        <v>9.9243000000000006</v>
      </c>
      <c r="H12074">
        <v>-8.0799999999999997E-2</v>
      </c>
      <c r="I12074">
        <v>2.0000000000000001E-4</v>
      </c>
      <c r="J12074">
        <v>-3.56E-2</v>
      </c>
      <c r="K12074">
        <v>-4.8928000000000003</v>
      </c>
    </row>
    <row r="12075" spans="1:11" hidden="1">
      <c r="A12075" t="s">
        <v>664</v>
      </c>
      <c r="B12075" t="s">
        <v>663</v>
      </c>
      <c r="C12075">
        <v>182</v>
      </c>
      <c r="D12075" t="s">
        <v>128</v>
      </c>
      <c r="E12075">
        <v>1.4921</v>
      </c>
      <c r="F12075">
        <v>4.476</v>
      </c>
      <c r="G12075">
        <v>5.8357000000000001</v>
      </c>
      <c r="H12075">
        <v>-8.0799999999999997E-2</v>
      </c>
      <c r="I12075">
        <v>2.0000000000000001E-4</v>
      </c>
      <c r="J12075">
        <v>-2.9999999999999997E-4</v>
      </c>
      <c r="K12075">
        <v>-8.3283000000000005</v>
      </c>
    </row>
    <row r="12076" spans="1:11" hidden="1">
      <c r="A12076" t="s">
        <v>664</v>
      </c>
      <c r="B12076" t="s">
        <v>663</v>
      </c>
      <c r="C12076">
        <v>182</v>
      </c>
      <c r="D12076" t="s">
        <v>128</v>
      </c>
      <c r="E12076">
        <v>1.9279999999999999</v>
      </c>
      <c r="F12076">
        <v>4.476</v>
      </c>
      <c r="G12076">
        <v>1.7745</v>
      </c>
      <c r="H12076">
        <v>-8.0799999999999997E-2</v>
      </c>
      <c r="I12076">
        <v>2.0000000000000001E-4</v>
      </c>
      <c r="J12076">
        <v>3.49E-2</v>
      </c>
      <c r="K12076">
        <v>-9.9819999999999993</v>
      </c>
    </row>
    <row r="12077" spans="1:11" hidden="1">
      <c r="A12077" t="s">
        <v>664</v>
      </c>
      <c r="B12077" t="s">
        <v>663</v>
      </c>
      <c r="C12077">
        <v>182</v>
      </c>
      <c r="D12077" t="s">
        <v>128</v>
      </c>
      <c r="E12077">
        <v>2.3639999999999999</v>
      </c>
      <c r="F12077">
        <v>4.476</v>
      </c>
      <c r="G12077">
        <v>-1.1556999999999999</v>
      </c>
      <c r="H12077">
        <v>-8.0799999999999997E-2</v>
      </c>
      <c r="I12077">
        <v>2.0000000000000001E-4</v>
      </c>
      <c r="J12077">
        <v>7.0199999999999999E-2</v>
      </c>
      <c r="K12077">
        <v>-10.055</v>
      </c>
    </row>
    <row r="12078" spans="1:11" hidden="1">
      <c r="A12078" t="s">
        <v>664</v>
      </c>
      <c r="B12078" t="s">
        <v>663</v>
      </c>
      <c r="C12078">
        <v>182</v>
      </c>
      <c r="D12078" t="s">
        <v>128</v>
      </c>
      <c r="E12078">
        <v>2.8</v>
      </c>
      <c r="F12078">
        <v>4.476</v>
      </c>
      <c r="G12078">
        <v>-2.3799000000000001</v>
      </c>
      <c r="H12078">
        <v>-8.0799999999999997E-2</v>
      </c>
      <c r="I12078">
        <v>2.0000000000000001E-4</v>
      </c>
      <c r="J12078">
        <v>0.10539999999999999</v>
      </c>
      <c r="K12078">
        <v>-9.2184000000000008</v>
      </c>
    </row>
    <row r="12079" spans="1:11" hidden="1">
      <c r="A12079" t="s">
        <v>664</v>
      </c>
      <c r="B12079" t="s">
        <v>663</v>
      </c>
      <c r="C12079">
        <v>182</v>
      </c>
      <c r="D12079" t="s">
        <v>128</v>
      </c>
      <c r="E12079">
        <v>2.8</v>
      </c>
      <c r="F12079">
        <v>-0.57279999999999998</v>
      </c>
      <c r="G12079">
        <v>-7.7522000000000002</v>
      </c>
      <c r="H12079">
        <v>0.27050000000000002</v>
      </c>
      <c r="I12079">
        <v>2.0000000000000001E-4</v>
      </c>
      <c r="J12079">
        <v>0.41789999999999999</v>
      </c>
      <c r="K12079">
        <v>-9.2184000000000008</v>
      </c>
    </row>
    <row r="12080" spans="1:11" hidden="1">
      <c r="A12080" t="s">
        <v>664</v>
      </c>
      <c r="B12080" t="s">
        <v>663</v>
      </c>
      <c r="C12080">
        <v>182</v>
      </c>
      <c r="D12080" t="s">
        <v>128</v>
      </c>
      <c r="E12080">
        <v>3.2360000000000002</v>
      </c>
      <c r="F12080">
        <v>-0.57279999999999998</v>
      </c>
      <c r="G12080">
        <v>-8.1234000000000002</v>
      </c>
      <c r="H12080">
        <v>0.27050000000000002</v>
      </c>
      <c r="I12080">
        <v>2.0000000000000001E-4</v>
      </c>
      <c r="J12080">
        <v>0.3</v>
      </c>
      <c r="K12080">
        <v>-5.7382</v>
      </c>
    </row>
    <row r="12081" spans="1:11" hidden="1">
      <c r="A12081" t="s">
        <v>664</v>
      </c>
      <c r="B12081" t="s">
        <v>663</v>
      </c>
      <c r="C12081">
        <v>182</v>
      </c>
      <c r="D12081" t="s">
        <v>128</v>
      </c>
      <c r="E12081">
        <v>3.6720000000000002</v>
      </c>
      <c r="F12081">
        <v>-0.57279999999999998</v>
      </c>
      <c r="G12081">
        <v>-8.4946000000000002</v>
      </c>
      <c r="H12081">
        <v>0.27050000000000002</v>
      </c>
      <c r="I12081">
        <v>2.0000000000000001E-4</v>
      </c>
      <c r="J12081">
        <v>0.18210000000000001</v>
      </c>
      <c r="K12081">
        <v>-2.0960000000000001</v>
      </c>
    </row>
    <row r="12082" spans="1:11" hidden="1">
      <c r="A12082" t="s">
        <v>664</v>
      </c>
      <c r="B12082" t="s">
        <v>663</v>
      </c>
      <c r="C12082">
        <v>182</v>
      </c>
      <c r="D12082" t="s">
        <v>128</v>
      </c>
      <c r="E12082">
        <v>4.1079999999999997</v>
      </c>
      <c r="F12082">
        <v>-0.57279999999999998</v>
      </c>
      <c r="G12082">
        <v>-8.8658999999999999</v>
      </c>
      <c r="H12082">
        <v>0.27050000000000002</v>
      </c>
      <c r="I12082">
        <v>2.0000000000000001E-4</v>
      </c>
      <c r="J12082">
        <v>6.4100000000000004E-2</v>
      </c>
      <c r="K12082">
        <v>1.7079</v>
      </c>
    </row>
    <row r="12083" spans="1:11" hidden="1">
      <c r="A12083" t="s">
        <v>664</v>
      </c>
      <c r="B12083" t="s">
        <v>663</v>
      </c>
      <c r="C12083">
        <v>182</v>
      </c>
      <c r="D12083" t="s">
        <v>128</v>
      </c>
      <c r="E12083">
        <v>4.5438999999999998</v>
      </c>
      <c r="F12083">
        <v>-0.57279999999999998</v>
      </c>
      <c r="G12083">
        <v>-9.2370999999999999</v>
      </c>
      <c r="H12083">
        <v>0.27050000000000002</v>
      </c>
      <c r="I12083">
        <v>2.0000000000000001E-4</v>
      </c>
      <c r="J12083">
        <v>-5.2999999999999999E-2</v>
      </c>
      <c r="K12083">
        <v>5.6738</v>
      </c>
    </row>
    <row r="12084" spans="1:11" hidden="1">
      <c r="A12084" t="s">
        <v>664</v>
      </c>
      <c r="B12084" t="s">
        <v>663</v>
      </c>
      <c r="C12084">
        <v>182</v>
      </c>
      <c r="D12084" t="s">
        <v>128</v>
      </c>
      <c r="E12084">
        <v>4.9798999999999998</v>
      </c>
      <c r="F12084">
        <v>-0.57279999999999998</v>
      </c>
      <c r="G12084">
        <v>-9.6083999999999996</v>
      </c>
      <c r="H12084">
        <v>0.27050000000000002</v>
      </c>
      <c r="I12084">
        <v>2.0000000000000001E-4</v>
      </c>
      <c r="J12084">
        <v>-0.1699</v>
      </c>
      <c r="K12084">
        <v>9.8015000000000008</v>
      </c>
    </row>
    <row r="12085" spans="1:11" hidden="1">
      <c r="A12085" t="s">
        <v>664</v>
      </c>
      <c r="B12085" t="s">
        <v>663</v>
      </c>
      <c r="C12085">
        <v>182</v>
      </c>
      <c r="D12085" t="s">
        <v>128</v>
      </c>
      <c r="E12085">
        <v>5.4158999999999997</v>
      </c>
      <c r="F12085">
        <v>-0.57279999999999998</v>
      </c>
      <c r="G12085">
        <v>-9.9795999999999996</v>
      </c>
      <c r="H12085">
        <v>0.27050000000000002</v>
      </c>
      <c r="I12085">
        <v>2.0000000000000001E-4</v>
      </c>
      <c r="J12085">
        <v>-0.28670000000000001</v>
      </c>
      <c r="K12085">
        <v>14.090999999999999</v>
      </c>
    </row>
    <row r="12086" spans="1:11" hidden="1">
      <c r="A12086" t="s">
        <v>664</v>
      </c>
      <c r="B12086" t="s">
        <v>663</v>
      </c>
      <c r="C12086">
        <v>182</v>
      </c>
      <c r="D12086" t="s">
        <v>129</v>
      </c>
      <c r="E12086">
        <v>0.18410000000000001</v>
      </c>
      <c r="F12086">
        <v>4.4584999999999999</v>
      </c>
      <c r="G12086">
        <v>15.424200000000001</v>
      </c>
      <c r="H12086">
        <v>-8.09E-2</v>
      </c>
      <c r="I12086">
        <v>2.0000000000000001E-4</v>
      </c>
      <c r="J12086">
        <v>-0.1061</v>
      </c>
      <c r="K12086">
        <v>6.5404999999999998</v>
      </c>
    </row>
    <row r="12087" spans="1:11" hidden="1">
      <c r="A12087" t="s">
        <v>664</v>
      </c>
      <c r="B12087" t="s">
        <v>663</v>
      </c>
      <c r="C12087">
        <v>182</v>
      </c>
      <c r="D12087" t="s">
        <v>129</v>
      </c>
      <c r="E12087">
        <v>0.62009999999999998</v>
      </c>
      <c r="F12087">
        <v>4.4584999999999999</v>
      </c>
      <c r="G12087">
        <v>13.4796</v>
      </c>
      <c r="H12087">
        <v>-8.09E-2</v>
      </c>
      <c r="I12087">
        <v>2.0000000000000001E-4</v>
      </c>
      <c r="J12087">
        <v>-7.0800000000000002E-2</v>
      </c>
      <c r="K12087">
        <v>0.17780000000000001</v>
      </c>
    </row>
    <row r="12088" spans="1:11" hidden="1">
      <c r="A12088" t="s">
        <v>664</v>
      </c>
      <c r="B12088" t="s">
        <v>663</v>
      </c>
      <c r="C12088">
        <v>182</v>
      </c>
      <c r="D12088" t="s">
        <v>129</v>
      </c>
      <c r="E12088">
        <v>1.0561</v>
      </c>
      <c r="F12088">
        <v>4.4584999999999999</v>
      </c>
      <c r="G12088">
        <v>9.8795000000000002</v>
      </c>
      <c r="H12088">
        <v>-8.09E-2</v>
      </c>
      <c r="I12088">
        <v>2.0000000000000001E-4</v>
      </c>
      <c r="J12088">
        <v>-3.56E-2</v>
      </c>
      <c r="K12088">
        <v>-4.9671000000000003</v>
      </c>
    </row>
    <row r="12089" spans="1:11" hidden="1">
      <c r="A12089" t="s">
        <v>664</v>
      </c>
      <c r="B12089" t="s">
        <v>663</v>
      </c>
      <c r="C12089">
        <v>182</v>
      </c>
      <c r="D12089" t="s">
        <v>129</v>
      </c>
      <c r="E12089">
        <v>1.4921</v>
      </c>
      <c r="F12089">
        <v>4.4584999999999999</v>
      </c>
      <c r="G12089">
        <v>5.7908999999999997</v>
      </c>
      <c r="H12089">
        <v>-8.09E-2</v>
      </c>
      <c r="I12089">
        <v>2.0000000000000001E-4</v>
      </c>
      <c r="J12089">
        <v>-4.0000000000000002E-4</v>
      </c>
      <c r="K12089">
        <v>-8.3831000000000007</v>
      </c>
    </row>
    <row r="12090" spans="1:11" hidden="1">
      <c r="A12090" t="s">
        <v>664</v>
      </c>
      <c r="B12090" t="s">
        <v>663</v>
      </c>
      <c r="C12090">
        <v>182</v>
      </c>
      <c r="D12090" t="s">
        <v>129</v>
      </c>
      <c r="E12090">
        <v>1.9279999999999999</v>
      </c>
      <c r="F12090">
        <v>4.4584999999999999</v>
      </c>
      <c r="G12090">
        <v>1.7297</v>
      </c>
      <c r="H12090">
        <v>-8.09E-2</v>
      </c>
      <c r="I12090">
        <v>2.0000000000000001E-4</v>
      </c>
      <c r="J12090">
        <v>3.49E-2</v>
      </c>
      <c r="K12090">
        <v>-10.017300000000001</v>
      </c>
    </row>
    <row r="12091" spans="1:11" hidden="1">
      <c r="A12091" t="s">
        <v>664</v>
      </c>
      <c r="B12091" t="s">
        <v>663</v>
      </c>
      <c r="C12091">
        <v>182</v>
      </c>
      <c r="D12091" t="s">
        <v>129</v>
      </c>
      <c r="E12091">
        <v>2.3639999999999999</v>
      </c>
      <c r="F12091">
        <v>4.4584999999999999</v>
      </c>
      <c r="G12091">
        <v>-1.2004999999999999</v>
      </c>
      <c r="H12091">
        <v>-8.09E-2</v>
      </c>
      <c r="I12091">
        <v>2.0000000000000001E-4</v>
      </c>
      <c r="J12091">
        <v>7.0099999999999996E-2</v>
      </c>
      <c r="K12091">
        <v>-10.0707</v>
      </c>
    </row>
    <row r="12092" spans="1:11" hidden="1">
      <c r="A12092" t="s">
        <v>664</v>
      </c>
      <c r="B12092" t="s">
        <v>663</v>
      </c>
      <c r="C12092">
        <v>182</v>
      </c>
      <c r="D12092" t="s">
        <v>129</v>
      </c>
      <c r="E12092">
        <v>2.8</v>
      </c>
      <c r="F12092">
        <v>4.4584999999999999</v>
      </c>
      <c r="G12092">
        <v>-2.4247000000000001</v>
      </c>
      <c r="H12092">
        <v>-8.09E-2</v>
      </c>
      <c r="I12092">
        <v>2.0000000000000001E-4</v>
      </c>
      <c r="J12092">
        <v>0.1053</v>
      </c>
      <c r="K12092">
        <v>-9.2223000000000006</v>
      </c>
    </row>
    <row r="12093" spans="1:11" hidden="1">
      <c r="A12093" t="s">
        <v>664</v>
      </c>
      <c r="B12093" t="s">
        <v>663</v>
      </c>
      <c r="C12093">
        <v>182</v>
      </c>
      <c r="D12093" t="s">
        <v>129</v>
      </c>
      <c r="E12093">
        <v>2.8</v>
      </c>
      <c r="F12093">
        <v>-0.58430000000000004</v>
      </c>
      <c r="G12093">
        <v>-7.7969999999999997</v>
      </c>
      <c r="H12093">
        <v>0.26800000000000002</v>
      </c>
      <c r="I12093">
        <v>2.0000000000000001E-4</v>
      </c>
      <c r="J12093">
        <v>0.41439999999999999</v>
      </c>
      <c r="K12093">
        <v>-9.2223000000000006</v>
      </c>
    </row>
    <row r="12094" spans="1:11" hidden="1">
      <c r="A12094" t="s">
        <v>664</v>
      </c>
      <c r="B12094" t="s">
        <v>663</v>
      </c>
      <c r="C12094">
        <v>182</v>
      </c>
      <c r="D12094" t="s">
        <v>129</v>
      </c>
      <c r="E12094">
        <v>3.2360000000000002</v>
      </c>
      <c r="F12094">
        <v>-0.58430000000000004</v>
      </c>
      <c r="G12094">
        <v>-8.1682000000000006</v>
      </c>
      <c r="H12094">
        <v>0.26800000000000002</v>
      </c>
      <c r="I12094">
        <v>2.0000000000000001E-4</v>
      </c>
      <c r="J12094">
        <v>0.29749999999999999</v>
      </c>
      <c r="K12094">
        <v>-5.7614999999999998</v>
      </c>
    </row>
    <row r="12095" spans="1:11" hidden="1">
      <c r="A12095" t="s">
        <v>664</v>
      </c>
      <c r="B12095" t="s">
        <v>663</v>
      </c>
      <c r="C12095">
        <v>182</v>
      </c>
      <c r="D12095" t="s">
        <v>129</v>
      </c>
      <c r="E12095">
        <v>3.6720000000000002</v>
      </c>
      <c r="F12095">
        <v>-0.58430000000000004</v>
      </c>
      <c r="G12095">
        <v>-8.5394000000000005</v>
      </c>
      <c r="H12095">
        <v>0.26800000000000002</v>
      </c>
      <c r="I12095">
        <v>2.0000000000000001E-4</v>
      </c>
      <c r="J12095">
        <v>0.1807</v>
      </c>
      <c r="K12095">
        <v>-2.1389</v>
      </c>
    </row>
    <row r="12096" spans="1:11" hidden="1">
      <c r="A12096" t="s">
        <v>664</v>
      </c>
      <c r="B12096" t="s">
        <v>663</v>
      </c>
      <c r="C12096">
        <v>182</v>
      </c>
      <c r="D12096" t="s">
        <v>129</v>
      </c>
      <c r="E12096">
        <v>4.1079999999999997</v>
      </c>
      <c r="F12096">
        <v>-0.58430000000000004</v>
      </c>
      <c r="G12096">
        <v>-8.9107000000000003</v>
      </c>
      <c r="H12096">
        <v>0.26800000000000002</v>
      </c>
      <c r="I12096">
        <v>2.0000000000000001E-4</v>
      </c>
      <c r="J12096">
        <v>6.3799999999999996E-2</v>
      </c>
      <c r="K12096">
        <v>1.6455</v>
      </c>
    </row>
    <row r="12097" spans="1:11" hidden="1">
      <c r="A12097" t="s">
        <v>664</v>
      </c>
      <c r="B12097" t="s">
        <v>663</v>
      </c>
      <c r="C12097">
        <v>182</v>
      </c>
      <c r="D12097" t="s">
        <v>129</v>
      </c>
      <c r="E12097">
        <v>4.5438999999999998</v>
      </c>
      <c r="F12097">
        <v>-0.58430000000000004</v>
      </c>
      <c r="G12097">
        <v>-9.2819000000000003</v>
      </c>
      <c r="H12097">
        <v>0.26800000000000002</v>
      </c>
      <c r="I12097">
        <v>2.0000000000000001E-4</v>
      </c>
      <c r="J12097">
        <v>-5.3800000000000001E-2</v>
      </c>
      <c r="K12097">
        <v>5.5918000000000001</v>
      </c>
    </row>
    <row r="12098" spans="1:11" hidden="1">
      <c r="A12098" t="s">
        <v>664</v>
      </c>
      <c r="B12098" t="s">
        <v>663</v>
      </c>
      <c r="C12098">
        <v>182</v>
      </c>
      <c r="D12098" t="s">
        <v>129</v>
      </c>
      <c r="E12098">
        <v>4.9798999999999998</v>
      </c>
      <c r="F12098">
        <v>-0.58430000000000004</v>
      </c>
      <c r="G12098">
        <v>-9.6532</v>
      </c>
      <c r="H12098">
        <v>0.26800000000000002</v>
      </c>
      <c r="I12098">
        <v>2.0000000000000001E-4</v>
      </c>
      <c r="J12098">
        <v>-0.17169999999999999</v>
      </c>
      <c r="K12098">
        <v>9.6999999999999993</v>
      </c>
    </row>
    <row r="12099" spans="1:11" hidden="1">
      <c r="A12099" t="s">
        <v>664</v>
      </c>
      <c r="B12099" t="s">
        <v>663</v>
      </c>
      <c r="C12099">
        <v>182</v>
      </c>
      <c r="D12099" t="s">
        <v>129</v>
      </c>
      <c r="E12099">
        <v>5.4158999999999997</v>
      </c>
      <c r="F12099">
        <v>-0.58430000000000004</v>
      </c>
      <c r="G12099">
        <v>-10.0244</v>
      </c>
      <c r="H12099">
        <v>0.26800000000000002</v>
      </c>
      <c r="I12099">
        <v>2.0000000000000001E-4</v>
      </c>
      <c r="J12099">
        <v>-0.28960000000000002</v>
      </c>
      <c r="K12099">
        <v>13.97</v>
      </c>
    </row>
    <row r="12100" spans="1:11" hidden="1">
      <c r="A12100" t="s">
        <v>664</v>
      </c>
      <c r="B12100" t="s">
        <v>663</v>
      </c>
      <c r="C12100">
        <v>182</v>
      </c>
      <c r="D12100" t="s">
        <v>130</v>
      </c>
      <c r="E12100">
        <v>0.18410000000000001</v>
      </c>
      <c r="F12100">
        <v>-7.5423999999999998</v>
      </c>
      <c r="G12100">
        <v>15.5206</v>
      </c>
      <c r="H12100">
        <v>0.126</v>
      </c>
      <c r="I12100">
        <v>2.0000000000000001E-4</v>
      </c>
      <c r="J12100">
        <v>0.16930000000000001</v>
      </c>
      <c r="K12100">
        <v>6.7889999999999997</v>
      </c>
    </row>
    <row r="12101" spans="1:11" hidden="1">
      <c r="A12101" t="s">
        <v>664</v>
      </c>
      <c r="B12101" t="s">
        <v>663</v>
      </c>
      <c r="C12101">
        <v>182</v>
      </c>
      <c r="D12101" t="s">
        <v>130</v>
      </c>
      <c r="E12101">
        <v>0.62009999999999998</v>
      </c>
      <c r="F12101">
        <v>-7.5423999999999998</v>
      </c>
      <c r="G12101">
        <v>13.575900000000001</v>
      </c>
      <c r="H12101">
        <v>0.126</v>
      </c>
      <c r="I12101">
        <v>2.0000000000000001E-4</v>
      </c>
      <c r="J12101">
        <v>0.1144</v>
      </c>
      <c r="K12101">
        <v>0.38419999999999999</v>
      </c>
    </row>
    <row r="12102" spans="1:11" hidden="1">
      <c r="A12102" t="s">
        <v>664</v>
      </c>
      <c r="B12102" t="s">
        <v>663</v>
      </c>
      <c r="C12102">
        <v>182</v>
      </c>
      <c r="D12102" t="s">
        <v>130</v>
      </c>
      <c r="E12102">
        <v>1.0561</v>
      </c>
      <c r="F12102">
        <v>-7.5423999999999998</v>
      </c>
      <c r="G12102">
        <v>9.9757999999999996</v>
      </c>
      <c r="H12102">
        <v>0.126</v>
      </c>
      <c r="I12102">
        <v>2.0000000000000001E-4</v>
      </c>
      <c r="J12102">
        <v>5.9499999999999997E-2</v>
      </c>
      <c r="K12102">
        <v>-4.8026999999999997</v>
      </c>
    </row>
    <row r="12103" spans="1:11" hidden="1">
      <c r="A12103" t="s">
        <v>664</v>
      </c>
      <c r="B12103" t="s">
        <v>663</v>
      </c>
      <c r="C12103">
        <v>182</v>
      </c>
      <c r="D12103" t="s">
        <v>130</v>
      </c>
      <c r="E12103">
        <v>1.4921</v>
      </c>
      <c r="F12103">
        <v>-7.5423999999999998</v>
      </c>
      <c r="G12103">
        <v>5.8872999999999998</v>
      </c>
      <c r="H12103">
        <v>0.126</v>
      </c>
      <c r="I12103">
        <v>2.0000000000000001E-4</v>
      </c>
      <c r="J12103">
        <v>4.5999999999999999E-3</v>
      </c>
      <c r="K12103">
        <v>-8.2606999999999999</v>
      </c>
    </row>
    <row r="12104" spans="1:11" hidden="1">
      <c r="A12104" t="s">
        <v>664</v>
      </c>
      <c r="B12104" t="s">
        <v>663</v>
      </c>
      <c r="C12104">
        <v>182</v>
      </c>
      <c r="D12104" t="s">
        <v>130</v>
      </c>
      <c r="E12104">
        <v>1.9279999999999999</v>
      </c>
      <c r="F12104">
        <v>-7.5423999999999998</v>
      </c>
      <c r="G12104">
        <v>1.8261000000000001</v>
      </c>
      <c r="H12104">
        <v>0.126</v>
      </c>
      <c r="I12104">
        <v>2.0000000000000001E-4</v>
      </c>
      <c r="J12104">
        <v>-5.0299999999999997E-2</v>
      </c>
      <c r="K12104">
        <v>-9.9368999999999996</v>
      </c>
    </row>
    <row r="12105" spans="1:11" hidden="1">
      <c r="A12105" t="s">
        <v>664</v>
      </c>
      <c r="B12105" t="s">
        <v>663</v>
      </c>
      <c r="C12105">
        <v>182</v>
      </c>
      <c r="D12105" t="s">
        <v>130</v>
      </c>
      <c r="E12105">
        <v>2.3639999999999999</v>
      </c>
      <c r="F12105">
        <v>-7.5423999999999998</v>
      </c>
      <c r="G12105">
        <v>-1.1041000000000001</v>
      </c>
      <c r="H12105">
        <v>0.126</v>
      </c>
      <c r="I12105">
        <v>2.0000000000000001E-4</v>
      </c>
      <c r="J12105">
        <v>-0.1052</v>
      </c>
      <c r="K12105">
        <v>-10.032299999999999</v>
      </c>
    </row>
    <row r="12106" spans="1:11" hidden="1">
      <c r="A12106" t="s">
        <v>664</v>
      </c>
      <c r="B12106" t="s">
        <v>663</v>
      </c>
      <c r="C12106">
        <v>182</v>
      </c>
      <c r="D12106" t="s">
        <v>130</v>
      </c>
      <c r="E12106">
        <v>2.8</v>
      </c>
      <c r="F12106">
        <v>-7.5423999999999998</v>
      </c>
      <c r="G12106">
        <v>-2.3283</v>
      </c>
      <c r="H12106">
        <v>0.126</v>
      </c>
      <c r="I12106">
        <v>2.0000000000000001E-4</v>
      </c>
      <c r="J12106">
        <v>-0.16009999999999999</v>
      </c>
      <c r="K12106">
        <v>-9.2182999999999993</v>
      </c>
    </row>
    <row r="12107" spans="1:11" hidden="1">
      <c r="A12107" t="s">
        <v>664</v>
      </c>
      <c r="B12107" t="s">
        <v>663</v>
      </c>
      <c r="C12107">
        <v>182</v>
      </c>
      <c r="D12107" t="s">
        <v>130</v>
      </c>
      <c r="E12107">
        <v>2.8</v>
      </c>
      <c r="F12107">
        <v>-0.49280000000000002</v>
      </c>
      <c r="G12107">
        <v>-7.7005999999999997</v>
      </c>
      <c r="H12107">
        <v>-0.43380000000000002</v>
      </c>
      <c r="I12107">
        <v>2.0000000000000001E-4</v>
      </c>
      <c r="J12107">
        <v>-0.66800000000000004</v>
      </c>
      <c r="K12107">
        <v>-9.2182999999999993</v>
      </c>
    </row>
    <row r="12108" spans="1:11" hidden="1">
      <c r="A12108" t="s">
        <v>664</v>
      </c>
      <c r="B12108" t="s">
        <v>663</v>
      </c>
      <c r="C12108">
        <v>182</v>
      </c>
      <c r="D12108" t="s">
        <v>130</v>
      </c>
      <c r="E12108">
        <v>3.2360000000000002</v>
      </c>
      <c r="F12108">
        <v>-0.49280000000000002</v>
      </c>
      <c r="G12108">
        <v>-8.0717999999999996</v>
      </c>
      <c r="H12108">
        <v>-0.43380000000000002</v>
      </c>
      <c r="I12108">
        <v>2.0000000000000001E-4</v>
      </c>
      <c r="J12108">
        <v>-0.47889999999999999</v>
      </c>
      <c r="K12108">
        <v>-5.7605000000000004</v>
      </c>
    </row>
    <row r="12109" spans="1:11" hidden="1">
      <c r="A12109" t="s">
        <v>664</v>
      </c>
      <c r="B12109" t="s">
        <v>663</v>
      </c>
      <c r="C12109">
        <v>182</v>
      </c>
      <c r="D12109" t="s">
        <v>130</v>
      </c>
      <c r="E12109">
        <v>3.6720000000000002</v>
      </c>
      <c r="F12109">
        <v>-0.49280000000000002</v>
      </c>
      <c r="G12109">
        <v>-8.4430999999999994</v>
      </c>
      <c r="H12109">
        <v>-0.43380000000000002</v>
      </c>
      <c r="I12109">
        <v>2.0000000000000001E-4</v>
      </c>
      <c r="J12109">
        <v>-0.2898</v>
      </c>
      <c r="K12109">
        <v>-2.1408</v>
      </c>
    </row>
    <row r="12110" spans="1:11" hidden="1">
      <c r="A12110" t="s">
        <v>664</v>
      </c>
      <c r="B12110" t="s">
        <v>663</v>
      </c>
      <c r="C12110">
        <v>182</v>
      </c>
      <c r="D12110" t="s">
        <v>130</v>
      </c>
      <c r="E12110">
        <v>4.1079999999999997</v>
      </c>
      <c r="F12110">
        <v>-0.49280000000000002</v>
      </c>
      <c r="G12110">
        <v>-8.8142999999999994</v>
      </c>
      <c r="H12110">
        <v>-0.43380000000000002</v>
      </c>
      <c r="I12110">
        <v>2.0000000000000001E-4</v>
      </c>
      <c r="J12110">
        <v>-0.1007</v>
      </c>
      <c r="K12110">
        <v>1.6406000000000001</v>
      </c>
    </row>
    <row r="12111" spans="1:11" hidden="1">
      <c r="A12111" t="s">
        <v>664</v>
      </c>
      <c r="B12111" t="s">
        <v>663</v>
      </c>
      <c r="C12111">
        <v>182</v>
      </c>
      <c r="D12111" t="s">
        <v>130</v>
      </c>
      <c r="E12111">
        <v>4.5438999999999998</v>
      </c>
      <c r="F12111">
        <v>-0.49280000000000002</v>
      </c>
      <c r="G12111">
        <v>-9.1854999999999993</v>
      </c>
      <c r="H12111">
        <v>-0.43380000000000002</v>
      </c>
      <c r="I12111">
        <v>2.0000000000000001E-4</v>
      </c>
      <c r="J12111">
        <v>8.9200000000000002E-2</v>
      </c>
      <c r="K12111">
        <v>5.5839999999999996</v>
      </c>
    </row>
    <row r="12112" spans="1:11" hidden="1">
      <c r="A12112" t="s">
        <v>664</v>
      </c>
      <c r="B12112" t="s">
        <v>663</v>
      </c>
      <c r="C12112">
        <v>182</v>
      </c>
      <c r="D12112" t="s">
        <v>130</v>
      </c>
      <c r="E12112">
        <v>4.9798999999999998</v>
      </c>
      <c r="F12112">
        <v>-0.49280000000000002</v>
      </c>
      <c r="G12112">
        <v>-9.5568000000000008</v>
      </c>
      <c r="H12112">
        <v>-0.43380000000000002</v>
      </c>
      <c r="I12112">
        <v>2.0000000000000001E-4</v>
      </c>
      <c r="J12112">
        <v>0.27939999999999998</v>
      </c>
      <c r="K12112">
        <v>9.6891999999999996</v>
      </c>
    </row>
    <row r="12113" spans="1:11" hidden="1">
      <c r="A12113" t="s">
        <v>664</v>
      </c>
      <c r="B12113" t="s">
        <v>663</v>
      </c>
      <c r="C12113">
        <v>182</v>
      </c>
      <c r="D12113" t="s">
        <v>130</v>
      </c>
      <c r="E12113">
        <v>5.4158999999999997</v>
      </c>
      <c r="F12113">
        <v>-0.49280000000000002</v>
      </c>
      <c r="G12113">
        <v>-9.9280000000000008</v>
      </c>
      <c r="H12113">
        <v>-0.43380000000000002</v>
      </c>
      <c r="I12113">
        <v>2.0000000000000001E-4</v>
      </c>
      <c r="J12113">
        <v>0.46960000000000002</v>
      </c>
      <c r="K12113">
        <v>13.956300000000001</v>
      </c>
    </row>
    <row r="12114" spans="1:11" hidden="1">
      <c r="A12114" t="s">
        <v>664</v>
      </c>
      <c r="B12114" t="s">
        <v>663</v>
      </c>
      <c r="C12114">
        <v>182</v>
      </c>
      <c r="D12114" t="s">
        <v>131</v>
      </c>
      <c r="E12114">
        <v>0.18410000000000001</v>
      </c>
      <c r="F12114">
        <v>-7.5598999999999998</v>
      </c>
      <c r="G12114">
        <v>15.4758</v>
      </c>
      <c r="H12114">
        <v>0.12590000000000001</v>
      </c>
      <c r="I12114">
        <v>2.0000000000000001E-4</v>
      </c>
      <c r="J12114">
        <v>0.16919999999999999</v>
      </c>
      <c r="K12114">
        <v>6.6756000000000002</v>
      </c>
    </row>
    <row r="12115" spans="1:11" hidden="1">
      <c r="A12115" t="s">
        <v>664</v>
      </c>
      <c r="B12115" t="s">
        <v>663</v>
      </c>
      <c r="C12115">
        <v>182</v>
      </c>
      <c r="D12115" t="s">
        <v>131</v>
      </c>
      <c r="E12115">
        <v>0.62009999999999998</v>
      </c>
      <c r="F12115">
        <v>-7.5598999999999998</v>
      </c>
      <c r="G12115">
        <v>13.5311</v>
      </c>
      <c r="H12115">
        <v>0.12590000000000001</v>
      </c>
      <c r="I12115">
        <v>2.0000000000000001E-4</v>
      </c>
      <c r="J12115">
        <v>0.1144</v>
      </c>
      <c r="K12115">
        <v>0.2903</v>
      </c>
    </row>
    <row r="12116" spans="1:11" hidden="1">
      <c r="A12116" t="s">
        <v>664</v>
      </c>
      <c r="B12116" t="s">
        <v>663</v>
      </c>
      <c r="C12116">
        <v>182</v>
      </c>
      <c r="D12116" t="s">
        <v>131</v>
      </c>
      <c r="E12116">
        <v>1.0561</v>
      </c>
      <c r="F12116">
        <v>-7.5598999999999998</v>
      </c>
      <c r="G12116">
        <v>9.9311000000000007</v>
      </c>
      <c r="H12116">
        <v>0.12590000000000001</v>
      </c>
      <c r="I12116">
        <v>2.0000000000000001E-4</v>
      </c>
      <c r="J12116">
        <v>5.9499999999999997E-2</v>
      </c>
      <c r="K12116">
        <v>-4.8769999999999998</v>
      </c>
    </row>
    <row r="12117" spans="1:11" hidden="1">
      <c r="A12117" t="s">
        <v>664</v>
      </c>
      <c r="B12117" t="s">
        <v>663</v>
      </c>
      <c r="C12117">
        <v>182</v>
      </c>
      <c r="D12117" t="s">
        <v>131</v>
      </c>
      <c r="E12117">
        <v>1.4921</v>
      </c>
      <c r="F12117">
        <v>-7.5598999999999998</v>
      </c>
      <c r="G12117">
        <v>5.8425000000000002</v>
      </c>
      <c r="H12117">
        <v>0.12590000000000001</v>
      </c>
      <c r="I12117">
        <v>2.0000000000000001E-4</v>
      </c>
      <c r="J12117">
        <v>4.5999999999999999E-3</v>
      </c>
      <c r="K12117">
        <v>-8.3155000000000001</v>
      </c>
    </row>
    <row r="12118" spans="1:11" hidden="1">
      <c r="A12118" t="s">
        <v>664</v>
      </c>
      <c r="B12118" t="s">
        <v>663</v>
      </c>
      <c r="C12118">
        <v>182</v>
      </c>
      <c r="D12118" t="s">
        <v>131</v>
      </c>
      <c r="E12118">
        <v>1.9279999999999999</v>
      </c>
      <c r="F12118">
        <v>-7.5598999999999998</v>
      </c>
      <c r="G12118">
        <v>1.7813000000000001</v>
      </c>
      <c r="H12118">
        <v>0.12590000000000001</v>
      </c>
      <c r="I12118">
        <v>2.0000000000000001E-4</v>
      </c>
      <c r="J12118">
        <v>-5.04E-2</v>
      </c>
      <c r="K12118">
        <v>-9.9722000000000008</v>
      </c>
    </row>
    <row r="12119" spans="1:11" hidden="1">
      <c r="A12119" t="s">
        <v>664</v>
      </c>
      <c r="B12119" t="s">
        <v>663</v>
      </c>
      <c r="C12119">
        <v>182</v>
      </c>
      <c r="D12119" t="s">
        <v>131</v>
      </c>
      <c r="E12119">
        <v>2.3639999999999999</v>
      </c>
      <c r="F12119">
        <v>-7.5598999999999998</v>
      </c>
      <c r="G12119">
        <v>-1.1489</v>
      </c>
      <c r="H12119">
        <v>0.12590000000000001</v>
      </c>
      <c r="I12119">
        <v>2.0000000000000001E-4</v>
      </c>
      <c r="J12119">
        <v>-0.1053</v>
      </c>
      <c r="K12119">
        <v>-10.048</v>
      </c>
    </row>
    <row r="12120" spans="1:11" hidden="1">
      <c r="A12120" t="s">
        <v>664</v>
      </c>
      <c r="B12120" t="s">
        <v>663</v>
      </c>
      <c r="C12120">
        <v>182</v>
      </c>
      <c r="D12120" t="s">
        <v>131</v>
      </c>
      <c r="E12120">
        <v>2.8</v>
      </c>
      <c r="F12120">
        <v>-7.5598999999999998</v>
      </c>
      <c r="G12120">
        <v>-2.3731</v>
      </c>
      <c r="H12120">
        <v>0.12590000000000001</v>
      </c>
      <c r="I12120">
        <v>2.0000000000000001E-4</v>
      </c>
      <c r="J12120">
        <v>-0.16020000000000001</v>
      </c>
      <c r="K12120">
        <v>-9.2220999999999993</v>
      </c>
    </row>
    <row r="12121" spans="1:11" hidden="1">
      <c r="A12121" t="s">
        <v>664</v>
      </c>
      <c r="B12121" t="s">
        <v>663</v>
      </c>
      <c r="C12121">
        <v>182</v>
      </c>
      <c r="D12121" t="s">
        <v>131</v>
      </c>
      <c r="E12121">
        <v>2.8</v>
      </c>
      <c r="F12121">
        <v>-0.50419999999999998</v>
      </c>
      <c r="G12121">
        <v>-7.7454000000000001</v>
      </c>
      <c r="H12121">
        <v>-0.43619999999999998</v>
      </c>
      <c r="I12121">
        <v>2.0000000000000001E-4</v>
      </c>
      <c r="J12121">
        <v>-0.67149999999999999</v>
      </c>
      <c r="K12121">
        <v>-9.2220999999999993</v>
      </c>
    </row>
    <row r="12122" spans="1:11" hidden="1">
      <c r="A12122" t="s">
        <v>664</v>
      </c>
      <c r="B12122" t="s">
        <v>663</v>
      </c>
      <c r="C12122">
        <v>182</v>
      </c>
      <c r="D12122" t="s">
        <v>131</v>
      </c>
      <c r="E12122">
        <v>3.2360000000000002</v>
      </c>
      <c r="F12122">
        <v>-0.50419999999999998</v>
      </c>
      <c r="G12122">
        <v>-8.1166</v>
      </c>
      <c r="H12122">
        <v>-0.43619999999999998</v>
      </c>
      <c r="I12122">
        <v>2.0000000000000001E-4</v>
      </c>
      <c r="J12122">
        <v>-0.48139999999999999</v>
      </c>
      <c r="K12122">
        <v>-5.7838000000000003</v>
      </c>
    </row>
    <row r="12123" spans="1:11" hidden="1">
      <c r="A12123" t="s">
        <v>664</v>
      </c>
      <c r="B12123" t="s">
        <v>663</v>
      </c>
      <c r="C12123">
        <v>182</v>
      </c>
      <c r="D12123" t="s">
        <v>131</v>
      </c>
      <c r="E12123">
        <v>3.6720000000000002</v>
      </c>
      <c r="F12123">
        <v>-0.50419999999999998</v>
      </c>
      <c r="G12123">
        <v>-8.4878999999999998</v>
      </c>
      <c r="H12123">
        <v>-0.43619999999999998</v>
      </c>
      <c r="I12123">
        <v>2.0000000000000001E-4</v>
      </c>
      <c r="J12123">
        <v>-0.29120000000000001</v>
      </c>
      <c r="K12123">
        <v>-2.1837</v>
      </c>
    </row>
    <row r="12124" spans="1:11" hidden="1">
      <c r="A12124" t="s">
        <v>664</v>
      </c>
      <c r="B12124" t="s">
        <v>663</v>
      </c>
      <c r="C12124">
        <v>182</v>
      </c>
      <c r="D12124" t="s">
        <v>131</v>
      </c>
      <c r="E12124">
        <v>4.1079999999999997</v>
      </c>
      <c r="F12124">
        <v>-0.50419999999999998</v>
      </c>
      <c r="G12124">
        <v>-8.8590999999999998</v>
      </c>
      <c r="H12124">
        <v>-0.43619999999999998</v>
      </c>
      <c r="I12124">
        <v>2.0000000000000001E-4</v>
      </c>
      <c r="J12124">
        <v>-0.10100000000000001</v>
      </c>
      <c r="K12124">
        <v>1.5782</v>
      </c>
    </row>
    <row r="12125" spans="1:11" hidden="1">
      <c r="A12125" t="s">
        <v>664</v>
      </c>
      <c r="B12125" t="s">
        <v>663</v>
      </c>
      <c r="C12125">
        <v>182</v>
      </c>
      <c r="D12125" t="s">
        <v>131</v>
      </c>
      <c r="E12125">
        <v>4.5438999999999998</v>
      </c>
      <c r="F12125">
        <v>-0.50419999999999998</v>
      </c>
      <c r="G12125">
        <v>-9.2302999999999997</v>
      </c>
      <c r="H12125">
        <v>-0.43619999999999998</v>
      </c>
      <c r="I12125">
        <v>2.0000000000000001E-4</v>
      </c>
      <c r="J12125">
        <v>8.8499999999999995E-2</v>
      </c>
      <c r="K12125">
        <v>5.5021000000000004</v>
      </c>
    </row>
    <row r="12126" spans="1:11" hidden="1">
      <c r="A12126" t="s">
        <v>664</v>
      </c>
      <c r="B12126" t="s">
        <v>663</v>
      </c>
      <c r="C12126">
        <v>182</v>
      </c>
      <c r="D12126" t="s">
        <v>131</v>
      </c>
      <c r="E12126">
        <v>4.9798999999999998</v>
      </c>
      <c r="F12126">
        <v>-0.50419999999999998</v>
      </c>
      <c r="G12126">
        <v>-9.6015999999999995</v>
      </c>
      <c r="H12126">
        <v>-0.43619999999999998</v>
      </c>
      <c r="I12126">
        <v>2.0000000000000001E-4</v>
      </c>
      <c r="J12126">
        <v>0.27760000000000001</v>
      </c>
      <c r="K12126">
        <v>9.5876999999999999</v>
      </c>
    </row>
    <row r="12127" spans="1:11" hidden="1">
      <c r="A12127" t="s">
        <v>664</v>
      </c>
      <c r="B12127" t="s">
        <v>663</v>
      </c>
      <c r="C12127">
        <v>182</v>
      </c>
      <c r="D12127" t="s">
        <v>131</v>
      </c>
      <c r="E12127">
        <v>5.4158999999999997</v>
      </c>
      <c r="F12127">
        <v>-0.50419999999999998</v>
      </c>
      <c r="G12127">
        <v>-9.9727999999999994</v>
      </c>
      <c r="H12127">
        <v>-0.43619999999999998</v>
      </c>
      <c r="I12127">
        <v>2.0000000000000001E-4</v>
      </c>
      <c r="J12127">
        <v>0.4667</v>
      </c>
      <c r="K12127">
        <v>13.8353</v>
      </c>
    </row>
    <row r="12128" spans="1:11" hidden="1">
      <c r="A12128" t="s">
        <v>664</v>
      </c>
      <c r="B12128" t="s">
        <v>663</v>
      </c>
      <c r="C12128">
        <v>182</v>
      </c>
      <c r="D12128" t="s">
        <v>132</v>
      </c>
      <c r="E12128">
        <v>0.18410000000000001</v>
      </c>
      <c r="F12128">
        <v>4.476</v>
      </c>
      <c r="G12128">
        <v>15.468999999999999</v>
      </c>
      <c r="H12128">
        <v>-8.0799999999999997E-2</v>
      </c>
      <c r="I12128">
        <v>2.0000000000000001E-4</v>
      </c>
      <c r="J12128">
        <v>-0.106</v>
      </c>
      <c r="K12128">
        <v>6.6539000000000001</v>
      </c>
    </row>
    <row r="12129" spans="1:11" hidden="1">
      <c r="A12129" t="s">
        <v>664</v>
      </c>
      <c r="B12129" t="s">
        <v>663</v>
      </c>
      <c r="C12129">
        <v>182</v>
      </c>
      <c r="D12129" t="s">
        <v>132</v>
      </c>
      <c r="E12129">
        <v>0.62009999999999998</v>
      </c>
      <c r="F12129">
        <v>4.476</v>
      </c>
      <c r="G12129">
        <v>13.5244</v>
      </c>
      <c r="H12129">
        <v>-8.0799999999999997E-2</v>
      </c>
      <c r="I12129">
        <v>2.0000000000000001E-4</v>
      </c>
      <c r="J12129">
        <v>-7.0800000000000002E-2</v>
      </c>
      <c r="K12129">
        <v>0.27160000000000001</v>
      </c>
    </row>
    <row r="12130" spans="1:11" hidden="1">
      <c r="A12130" t="s">
        <v>664</v>
      </c>
      <c r="B12130" t="s">
        <v>663</v>
      </c>
      <c r="C12130">
        <v>182</v>
      </c>
      <c r="D12130" t="s">
        <v>132</v>
      </c>
      <c r="E12130">
        <v>1.0561</v>
      </c>
      <c r="F12130">
        <v>4.476</v>
      </c>
      <c r="G12130">
        <v>9.9243000000000006</v>
      </c>
      <c r="H12130">
        <v>-8.0799999999999997E-2</v>
      </c>
      <c r="I12130">
        <v>2.0000000000000001E-4</v>
      </c>
      <c r="J12130">
        <v>-3.56E-2</v>
      </c>
      <c r="K12130">
        <v>-4.8928000000000003</v>
      </c>
    </row>
    <row r="12131" spans="1:11" hidden="1">
      <c r="A12131" t="s">
        <v>664</v>
      </c>
      <c r="B12131" t="s">
        <v>663</v>
      </c>
      <c r="C12131">
        <v>182</v>
      </c>
      <c r="D12131" t="s">
        <v>132</v>
      </c>
      <c r="E12131">
        <v>1.4921</v>
      </c>
      <c r="F12131">
        <v>4.476</v>
      </c>
      <c r="G12131">
        <v>5.8357000000000001</v>
      </c>
      <c r="H12131">
        <v>-8.0799999999999997E-2</v>
      </c>
      <c r="I12131">
        <v>2.0000000000000001E-4</v>
      </c>
      <c r="J12131">
        <v>-2.9999999999999997E-4</v>
      </c>
      <c r="K12131">
        <v>-8.3283000000000005</v>
      </c>
    </row>
    <row r="12132" spans="1:11" hidden="1">
      <c r="A12132" t="s">
        <v>664</v>
      </c>
      <c r="B12132" t="s">
        <v>663</v>
      </c>
      <c r="C12132">
        <v>182</v>
      </c>
      <c r="D12132" t="s">
        <v>132</v>
      </c>
      <c r="E12132">
        <v>1.9279999999999999</v>
      </c>
      <c r="F12132">
        <v>4.476</v>
      </c>
      <c r="G12132">
        <v>1.7745</v>
      </c>
      <c r="H12132">
        <v>-8.0799999999999997E-2</v>
      </c>
      <c r="I12132">
        <v>2.0000000000000001E-4</v>
      </c>
      <c r="J12132">
        <v>3.49E-2</v>
      </c>
      <c r="K12132">
        <v>-9.9819999999999993</v>
      </c>
    </row>
    <row r="12133" spans="1:11" hidden="1">
      <c r="A12133" t="s">
        <v>664</v>
      </c>
      <c r="B12133" t="s">
        <v>663</v>
      </c>
      <c r="C12133">
        <v>182</v>
      </c>
      <c r="D12133" t="s">
        <v>132</v>
      </c>
      <c r="E12133">
        <v>2.3639999999999999</v>
      </c>
      <c r="F12133">
        <v>4.476</v>
      </c>
      <c r="G12133">
        <v>-1.1556999999999999</v>
      </c>
      <c r="H12133">
        <v>-8.0799999999999997E-2</v>
      </c>
      <c r="I12133">
        <v>2.0000000000000001E-4</v>
      </c>
      <c r="J12133">
        <v>7.0199999999999999E-2</v>
      </c>
      <c r="K12133">
        <v>-10.055</v>
      </c>
    </row>
    <row r="12134" spans="1:11" hidden="1">
      <c r="A12134" t="s">
        <v>664</v>
      </c>
      <c r="B12134" t="s">
        <v>663</v>
      </c>
      <c r="C12134">
        <v>182</v>
      </c>
      <c r="D12134" t="s">
        <v>132</v>
      </c>
      <c r="E12134">
        <v>2.8</v>
      </c>
      <c r="F12134">
        <v>4.476</v>
      </c>
      <c r="G12134">
        <v>-2.3799000000000001</v>
      </c>
      <c r="H12134">
        <v>-8.0799999999999997E-2</v>
      </c>
      <c r="I12134">
        <v>2.0000000000000001E-4</v>
      </c>
      <c r="J12134">
        <v>0.10539999999999999</v>
      </c>
      <c r="K12134">
        <v>-9.2184000000000008</v>
      </c>
    </row>
    <row r="12135" spans="1:11" hidden="1">
      <c r="A12135" t="s">
        <v>664</v>
      </c>
      <c r="B12135" t="s">
        <v>663</v>
      </c>
      <c r="C12135">
        <v>182</v>
      </c>
      <c r="D12135" t="s">
        <v>132</v>
      </c>
      <c r="E12135">
        <v>2.8</v>
      </c>
      <c r="F12135">
        <v>-0.57279999999999998</v>
      </c>
      <c r="G12135">
        <v>-7.7522000000000002</v>
      </c>
      <c r="H12135">
        <v>0.27050000000000002</v>
      </c>
      <c r="I12135">
        <v>2.0000000000000001E-4</v>
      </c>
      <c r="J12135">
        <v>0.41789999999999999</v>
      </c>
      <c r="K12135">
        <v>-9.2184000000000008</v>
      </c>
    </row>
    <row r="12136" spans="1:11" hidden="1">
      <c r="A12136" t="s">
        <v>664</v>
      </c>
      <c r="B12136" t="s">
        <v>663</v>
      </c>
      <c r="C12136">
        <v>182</v>
      </c>
      <c r="D12136" t="s">
        <v>132</v>
      </c>
      <c r="E12136">
        <v>3.2360000000000002</v>
      </c>
      <c r="F12136">
        <v>-0.57279999999999998</v>
      </c>
      <c r="G12136">
        <v>-8.1234000000000002</v>
      </c>
      <c r="H12136">
        <v>0.27050000000000002</v>
      </c>
      <c r="I12136">
        <v>2.0000000000000001E-4</v>
      </c>
      <c r="J12136">
        <v>0.3</v>
      </c>
      <c r="K12136">
        <v>-5.7382</v>
      </c>
    </row>
    <row r="12137" spans="1:11" hidden="1">
      <c r="A12137" t="s">
        <v>664</v>
      </c>
      <c r="B12137" t="s">
        <v>663</v>
      </c>
      <c r="C12137">
        <v>182</v>
      </c>
      <c r="D12137" t="s">
        <v>132</v>
      </c>
      <c r="E12137">
        <v>3.6720000000000002</v>
      </c>
      <c r="F12137">
        <v>-0.57279999999999998</v>
      </c>
      <c r="G12137">
        <v>-8.4946000000000002</v>
      </c>
      <c r="H12137">
        <v>0.27050000000000002</v>
      </c>
      <c r="I12137">
        <v>2.0000000000000001E-4</v>
      </c>
      <c r="J12137">
        <v>0.18210000000000001</v>
      </c>
      <c r="K12137">
        <v>-2.0960000000000001</v>
      </c>
    </row>
    <row r="12138" spans="1:11" hidden="1">
      <c r="A12138" t="s">
        <v>664</v>
      </c>
      <c r="B12138" t="s">
        <v>663</v>
      </c>
      <c r="C12138">
        <v>182</v>
      </c>
      <c r="D12138" t="s">
        <v>132</v>
      </c>
      <c r="E12138">
        <v>4.1079999999999997</v>
      </c>
      <c r="F12138">
        <v>-0.57279999999999998</v>
      </c>
      <c r="G12138">
        <v>-8.8658999999999999</v>
      </c>
      <c r="H12138">
        <v>0.27050000000000002</v>
      </c>
      <c r="I12138">
        <v>2.0000000000000001E-4</v>
      </c>
      <c r="J12138">
        <v>6.4100000000000004E-2</v>
      </c>
      <c r="K12138">
        <v>1.7079</v>
      </c>
    </row>
    <row r="12139" spans="1:11" hidden="1">
      <c r="A12139" t="s">
        <v>664</v>
      </c>
      <c r="B12139" t="s">
        <v>663</v>
      </c>
      <c r="C12139">
        <v>182</v>
      </c>
      <c r="D12139" t="s">
        <v>132</v>
      </c>
      <c r="E12139">
        <v>4.5438999999999998</v>
      </c>
      <c r="F12139">
        <v>-0.57279999999999998</v>
      </c>
      <c r="G12139">
        <v>-9.2370999999999999</v>
      </c>
      <c r="H12139">
        <v>0.27050000000000002</v>
      </c>
      <c r="I12139">
        <v>2.0000000000000001E-4</v>
      </c>
      <c r="J12139">
        <v>-5.2999999999999999E-2</v>
      </c>
      <c r="K12139">
        <v>5.6738</v>
      </c>
    </row>
    <row r="12140" spans="1:11" hidden="1">
      <c r="A12140" t="s">
        <v>664</v>
      </c>
      <c r="B12140" t="s">
        <v>663</v>
      </c>
      <c r="C12140">
        <v>182</v>
      </c>
      <c r="D12140" t="s">
        <v>132</v>
      </c>
      <c r="E12140">
        <v>4.9798999999999998</v>
      </c>
      <c r="F12140">
        <v>-0.57279999999999998</v>
      </c>
      <c r="G12140">
        <v>-9.6083999999999996</v>
      </c>
      <c r="H12140">
        <v>0.27050000000000002</v>
      </c>
      <c r="I12140">
        <v>2.0000000000000001E-4</v>
      </c>
      <c r="J12140">
        <v>-0.1699</v>
      </c>
      <c r="K12140">
        <v>9.8015000000000008</v>
      </c>
    </row>
    <row r="12141" spans="1:11" hidden="1">
      <c r="A12141" t="s">
        <v>664</v>
      </c>
      <c r="B12141" t="s">
        <v>663</v>
      </c>
      <c r="C12141">
        <v>182</v>
      </c>
      <c r="D12141" t="s">
        <v>132</v>
      </c>
      <c r="E12141">
        <v>5.4158999999999997</v>
      </c>
      <c r="F12141">
        <v>-0.57279999999999998</v>
      </c>
      <c r="G12141">
        <v>-9.9795999999999996</v>
      </c>
      <c r="H12141">
        <v>0.27050000000000002</v>
      </c>
      <c r="I12141">
        <v>2.0000000000000001E-4</v>
      </c>
      <c r="J12141">
        <v>-0.28670000000000001</v>
      </c>
      <c r="K12141">
        <v>14.090999999999999</v>
      </c>
    </row>
    <row r="12142" spans="1:11" hidden="1">
      <c r="A12142" t="s">
        <v>664</v>
      </c>
      <c r="B12142" t="s">
        <v>663</v>
      </c>
      <c r="C12142">
        <v>182</v>
      </c>
      <c r="D12142" t="s">
        <v>133</v>
      </c>
      <c r="E12142">
        <v>0.18410000000000001</v>
      </c>
      <c r="F12142">
        <v>4.4584999999999999</v>
      </c>
      <c r="G12142">
        <v>15.424200000000001</v>
      </c>
      <c r="H12142">
        <v>-8.09E-2</v>
      </c>
      <c r="I12142">
        <v>2.0000000000000001E-4</v>
      </c>
      <c r="J12142">
        <v>-0.1061</v>
      </c>
      <c r="K12142">
        <v>6.5404999999999998</v>
      </c>
    </row>
    <row r="12143" spans="1:11" hidden="1">
      <c r="A12143" t="s">
        <v>664</v>
      </c>
      <c r="B12143" t="s">
        <v>663</v>
      </c>
      <c r="C12143">
        <v>182</v>
      </c>
      <c r="D12143" t="s">
        <v>133</v>
      </c>
      <c r="E12143">
        <v>0.62009999999999998</v>
      </c>
      <c r="F12143">
        <v>4.4584999999999999</v>
      </c>
      <c r="G12143">
        <v>13.4796</v>
      </c>
      <c r="H12143">
        <v>-8.09E-2</v>
      </c>
      <c r="I12143">
        <v>2.0000000000000001E-4</v>
      </c>
      <c r="J12143">
        <v>-7.0800000000000002E-2</v>
      </c>
      <c r="K12143">
        <v>0.17780000000000001</v>
      </c>
    </row>
    <row r="12144" spans="1:11" hidden="1">
      <c r="A12144" t="s">
        <v>664</v>
      </c>
      <c r="B12144" t="s">
        <v>663</v>
      </c>
      <c r="C12144">
        <v>182</v>
      </c>
      <c r="D12144" t="s">
        <v>133</v>
      </c>
      <c r="E12144">
        <v>1.0561</v>
      </c>
      <c r="F12144">
        <v>4.4584999999999999</v>
      </c>
      <c r="G12144">
        <v>9.8795000000000002</v>
      </c>
      <c r="H12144">
        <v>-8.09E-2</v>
      </c>
      <c r="I12144">
        <v>2.0000000000000001E-4</v>
      </c>
      <c r="J12144">
        <v>-3.56E-2</v>
      </c>
      <c r="K12144">
        <v>-4.9671000000000003</v>
      </c>
    </row>
    <row r="12145" spans="1:11" hidden="1">
      <c r="A12145" t="s">
        <v>664</v>
      </c>
      <c r="B12145" t="s">
        <v>663</v>
      </c>
      <c r="C12145">
        <v>182</v>
      </c>
      <c r="D12145" t="s">
        <v>133</v>
      </c>
      <c r="E12145">
        <v>1.4921</v>
      </c>
      <c r="F12145">
        <v>4.4584999999999999</v>
      </c>
      <c r="G12145">
        <v>5.7908999999999997</v>
      </c>
      <c r="H12145">
        <v>-8.09E-2</v>
      </c>
      <c r="I12145">
        <v>2.0000000000000001E-4</v>
      </c>
      <c r="J12145">
        <v>-4.0000000000000002E-4</v>
      </c>
      <c r="K12145">
        <v>-8.3831000000000007</v>
      </c>
    </row>
    <row r="12146" spans="1:11" hidden="1">
      <c r="A12146" t="s">
        <v>664</v>
      </c>
      <c r="B12146" t="s">
        <v>663</v>
      </c>
      <c r="C12146">
        <v>182</v>
      </c>
      <c r="D12146" t="s">
        <v>133</v>
      </c>
      <c r="E12146">
        <v>1.9279999999999999</v>
      </c>
      <c r="F12146">
        <v>4.4584999999999999</v>
      </c>
      <c r="G12146">
        <v>1.7297</v>
      </c>
      <c r="H12146">
        <v>-8.09E-2</v>
      </c>
      <c r="I12146">
        <v>2.0000000000000001E-4</v>
      </c>
      <c r="J12146">
        <v>3.49E-2</v>
      </c>
      <c r="K12146">
        <v>-10.017300000000001</v>
      </c>
    </row>
    <row r="12147" spans="1:11" hidden="1">
      <c r="A12147" t="s">
        <v>664</v>
      </c>
      <c r="B12147" t="s">
        <v>663</v>
      </c>
      <c r="C12147">
        <v>182</v>
      </c>
      <c r="D12147" t="s">
        <v>133</v>
      </c>
      <c r="E12147">
        <v>2.3639999999999999</v>
      </c>
      <c r="F12147">
        <v>4.4584999999999999</v>
      </c>
      <c r="G12147">
        <v>-1.2004999999999999</v>
      </c>
      <c r="H12147">
        <v>-8.09E-2</v>
      </c>
      <c r="I12147">
        <v>2.0000000000000001E-4</v>
      </c>
      <c r="J12147">
        <v>7.0099999999999996E-2</v>
      </c>
      <c r="K12147">
        <v>-10.0707</v>
      </c>
    </row>
    <row r="12148" spans="1:11" hidden="1">
      <c r="A12148" t="s">
        <v>664</v>
      </c>
      <c r="B12148" t="s">
        <v>663</v>
      </c>
      <c r="C12148">
        <v>182</v>
      </c>
      <c r="D12148" t="s">
        <v>133</v>
      </c>
      <c r="E12148">
        <v>2.8</v>
      </c>
      <c r="F12148">
        <v>4.4584999999999999</v>
      </c>
      <c r="G12148">
        <v>-2.4247000000000001</v>
      </c>
      <c r="H12148">
        <v>-8.09E-2</v>
      </c>
      <c r="I12148">
        <v>2.0000000000000001E-4</v>
      </c>
      <c r="J12148">
        <v>0.1053</v>
      </c>
      <c r="K12148">
        <v>-9.2223000000000006</v>
      </c>
    </row>
    <row r="12149" spans="1:11" hidden="1">
      <c r="A12149" t="s">
        <v>664</v>
      </c>
      <c r="B12149" t="s">
        <v>663</v>
      </c>
      <c r="C12149">
        <v>182</v>
      </c>
      <c r="D12149" t="s">
        <v>133</v>
      </c>
      <c r="E12149">
        <v>2.8</v>
      </c>
      <c r="F12149">
        <v>-0.58430000000000004</v>
      </c>
      <c r="G12149">
        <v>-7.7969999999999997</v>
      </c>
      <c r="H12149">
        <v>0.26800000000000002</v>
      </c>
      <c r="I12149">
        <v>2.0000000000000001E-4</v>
      </c>
      <c r="J12149">
        <v>0.41439999999999999</v>
      </c>
      <c r="K12149">
        <v>-9.2223000000000006</v>
      </c>
    </row>
    <row r="12150" spans="1:11" hidden="1">
      <c r="A12150" t="s">
        <v>664</v>
      </c>
      <c r="B12150" t="s">
        <v>663</v>
      </c>
      <c r="C12150">
        <v>182</v>
      </c>
      <c r="D12150" t="s">
        <v>133</v>
      </c>
      <c r="E12150">
        <v>3.2360000000000002</v>
      </c>
      <c r="F12150">
        <v>-0.58430000000000004</v>
      </c>
      <c r="G12150">
        <v>-8.1682000000000006</v>
      </c>
      <c r="H12150">
        <v>0.26800000000000002</v>
      </c>
      <c r="I12150">
        <v>2.0000000000000001E-4</v>
      </c>
      <c r="J12150">
        <v>0.29749999999999999</v>
      </c>
      <c r="K12150">
        <v>-5.7614999999999998</v>
      </c>
    </row>
    <row r="12151" spans="1:11" hidden="1">
      <c r="A12151" t="s">
        <v>664</v>
      </c>
      <c r="B12151" t="s">
        <v>663</v>
      </c>
      <c r="C12151">
        <v>182</v>
      </c>
      <c r="D12151" t="s">
        <v>133</v>
      </c>
      <c r="E12151">
        <v>3.6720000000000002</v>
      </c>
      <c r="F12151">
        <v>-0.58430000000000004</v>
      </c>
      <c r="G12151">
        <v>-8.5394000000000005</v>
      </c>
      <c r="H12151">
        <v>0.26800000000000002</v>
      </c>
      <c r="I12151">
        <v>2.0000000000000001E-4</v>
      </c>
      <c r="J12151">
        <v>0.1807</v>
      </c>
      <c r="K12151">
        <v>-2.1389</v>
      </c>
    </row>
    <row r="12152" spans="1:11" hidden="1">
      <c r="A12152" t="s">
        <v>664</v>
      </c>
      <c r="B12152" t="s">
        <v>663</v>
      </c>
      <c r="C12152">
        <v>182</v>
      </c>
      <c r="D12152" t="s">
        <v>133</v>
      </c>
      <c r="E12152">
        <v>4.1079999999999997</v>
      </c>
      <c r="F12152">
        <v>-0.58430000000000004</v>
      </c>
      <c r="G12152">
        <v>-8.9107000000000003</v>
      </c>
      <c r="H12152">
        <v>0.26800000000000002</v>
      </c>
      <c r="I12152">
        <v>2.0000000000000001E-4</v>
      </c>
      <c r="J12152">
        <v>6.3799999999999996E-2</v>
      </c>
      <c r="K12152">
        <v>1.6455</v>
      </c>
    </row>
    <row r="12153" spans="1:11" hidden="1">
      <c r="A12153" t="s">
        <v>664</v>
      </c>
      <c r="B12153" t="s">
        <v>663</v>
      </c>
      <c r="C12153">
        <v>182</v>
      </c>
      <c r="D12153" t="s">
        <v>133</v>
      </c>
      <c r="E12153">
        <v>4.5438999999999998</v>
      </c>
      <c r="F12153">
        <v>-0.58430000000000004</v>
      </c>
      <c r="G12153">
        <v>-9.2819000000000003</v>
      </c>
      <c r="H12153">
        <v>0.26800000000000002</v>
      </c>
      <c r="I12153">
        <v>2.0000000000000001E-4</v>
      </c>
      <c r="J12153">
        <v>-5.3800000000000001E-2</v>
      </c>
      <c r="K12153">
        <v>5.5918000000000001</v>
      </c>
    </row>
    <row r="12154" spans="1:11" hidden="1">
      <c r="A12154" t="s">
        <v>664</v>
      </c>
      <c r="B12154" t="s">
        <v>663</v>
      </c>
      <c r="C12154">
        <v>182</v>
      </c>
      <c r="D12154" t="s">
        <v>133</v>
      </c>
      <c r="E12154">
        <v>4.9798999999999998</v>
      </c>
      <c r="F12154">
        <v>-0.58430000000000004</v>
      </c>
      <c r="G12154">
        <v>-9.6532</v>
      </c>
      <c r="H12154">
        <v>0.26800000000000002</v>
      </c>
      <c r="I12154">
        <v>2.0000000000000001E-4</v>
      </c>
      <c r="J12154">
        <v>-0.17169999999999999</v>
      </c>
      <c r="K12154">
        <v>9.6999999999999993</v>
      </c>
    </row>
    <row r="12155" spans="1:11" hidden="1">
      <c r="A12155" t="s">
        <v>664</v>
      </c>
      <c r="B12155" t="s">
        <v>663</v>
      </c>
      <c r="C12155">
        <v>182</v>
      </c>
      <c r="D12155" t="s">
        <v>133</v>
      </c>
      <c r="E12155">
        <v>5.4158999999999997</v>
      </c>
      <c r="F12155">
        <v>-0.58430000000000004</v>
      </c>
      <c r="G12155">
        <v>-10.0244</v>
      </c>
      <c r="H12155">
        <v>0.26800000000000002</v>
      </c>
      <c r="I12155">
        <v>2.0000000000000001E-4</v>
      </c>
      <c r="J12155">
        <v>-0.28960000000000002</v>
      </c>
      <c r="K12155">
        <v>13.97</v>
      </c>
    </row>
    <row r="12156" spans="1:11" hidden="1">
      <c r="A12156" t="s">
        <v>664</v>
      </c>
      <c r="B12156" t="s">
        <v>663</v>
      </c>
      <c r="C12156">
        <v>182</v>
      </c>
      <c r="D12156" t="s">
        <v>134</v>
      </c>
      <c r="E12156">
        <v>0.18410000000000001</v>
      </c>
      <c r="F12156">
        <v>-6.9282000000000004</v>
      </c>
      <c r="G12156">
        <v>9.4059000000000008</v>
      </c>
      <c r="H12156">
        <v>0.1173</v>
      </c>
      <c r="I12156">
        <v>1E-4</v>
      </c>
      <c r="J12156">
        <v>0.157</v>
      </c>
      <c r="K12156">
        <v>4.3231999999999999</v>
      </c>
    </row>
    <row r="12157" spans="1:11" hidden="1">
      <c r="A12157" t="s">
        <v>664</v>
      </c>
      <c r="B12157" t="s">
        <v>663</v>
      </c>
      <c r="C12157">
        <v>182</v>
      </c>
      <c r="D12157" t="s">
        <v>134</v>
      </c>
      <c r="E12157">
        <v>0.62009999999999998</v>
      </c>
      <c r="F12157">
        <v>-6.9282000000000004</v>
      </c>
      <c r="G12157">
        <v>8.2199000000000009</v>
      </c>
      <c r="H12157">
        <v>0.1173</v>
      </c>
      <c r="I12157">
        <v>1E-4</v>
      </c>
      <c r="J12157">
        <v>0.10589999999999999</v>
      </c>
      <c r="K12157">
        <v>0.44669999999999999</v>
      </c>
    </row>
    <row r="12158" spans="1:11" hidden="1">
      <c r="A12158" t="s">
        <v>664</v>
      </c>
      <c r="B12158" t="s">
        <v>663</v>
      </c>
      <c r="C12158">
        <v>182</v>
      </c>
      <c r="D12158" t="s">
        <v>134</v>
      </c>
      <c r="E12158">
        <v>1.0561</v>
      </c>
      <c r="F12158">
        <v>-6.9282000000000004</v>
      </c>
      <c r="G12158">
        <v>6.1208999999999998</v>
      </c>
      <c r="H12158">
        <v>0.1173</v>
      </c>
      <c r="I12158">
        <v>1E-4</v>
      </c>
      <c r="J12158">
        <v>5.4800000000000001E-2</v>
      </c>
      <c r="K12158">
        <v>-2.7086000000000001</v>
      </c>
    </row>
    <row r="12159" spans="1:11" hidden="1">
      <c r="A12159" t="s">
        <v>664</v>
      </c>
      <c r="B12159" t="s">
        <v>663</v>
      </c>
      <c r="C12159">
        <v>182</v>
      </c>
      <c r="D12159" t="s">
        <v>134</v>
      </c>
      <c r="E12159">
        <v>1.4921</v>
      </c>
      <c r="F12159">
        <v>-6.9282000000000004</v>
      </c>
      <c r="G12159">
        <v>3.7524999999999999</v>
      </c>
      <c r="H12159">
        <v>0.1173</v>
      </c>
      <c r="I12159">
        <v>1E-4</v>
      </c>
      <c r="J12159">
        <v>3.7000000000000002E-3</v>
      </c>
      <c r="K12159">
        <v>-4.8609</v>
      </c>
    </row>
    <row r="12160" spans="1:11" hidden="1">
      <c r="A12160" t="s">
        <v>664</v>
      </c>
      <c r="B12160" t="s">
        <v>663</v>
      </c>
      <c r="C12160">
        <v>182</v>
      </c>
      <c r="D12160" t="s">
        <v>134</v>
      </c>
      <c r="E12160">
        <v>1.9279999999999999</v>
      </c>
      <c r="F12160">
        <v>-6.9282000000000004</v>
      </c>
      <c r="G12160">
        <v>1.3991</v>
      </c>
      <c r="H12160">
        <v>0.1173</v>
      </c>
      <c r="I12160">
        <v>1E-4</v>
      </c>
      <c r="J12160">
        <v>-4.7399999999999998E-2</v>
      </c>
      <c r="K12160">
        <v>-5.9809999999999999</v>
      </c>
    </row>
    <row r="12161" spans="1:11" hidden="1">
      <c r="A12161" t="s">
        <v>664</v>
      </c>
      <c r="B12161" t="s">
        <v>663</v>
      </c>
      <c r="C12161">
        <v>182</v>
      </c>
      <c r="D12161" t="s">
        <v>134</v>
      </c>
      <c r="E12161">
        <v>2.3639999999999999</v>
      </c>
      <c r="F12161">
        <v>-6.9282000000000004</v>
      </c>
      <c r="G12161">
        <v>-0.33040000000000003</v>
      </c>
      <c r="H12161">
        <v>0.1173</v>
      </c>
      <c r="I12161">
        <v>1E-4</v>
      </c>
      <c r="J12161">
        <v>-9.8500000000000004E-2</v>
      </c>
      <c r="K12161">
        <v>-6.1797000000000004</v>
      </c>
    </row>
    <row r="12162" spans="1:11" hidden="1">
      <c r="A12162" t="s">
        <v>664</v>
      </c>
      <c r="B12162" t="s">
        <v>663</v>
      </c>
      <c r="C12162">
        <v>182</v>
      </c>
      <c r="D12162" t="s">
        <v>134</v>
      </c>
      <c r="E12162">
        <v>2.8</v>
      </c>
      <c r="F12162">
        <v>-6.9282000000000004</v>
      </c>
      <c r="G12162">
        <v>-1.1191</v>
      </c>
      <c r="H12162">
        <v>0.1173</v>
      </c>
      <c r="I12162">
        <v>1E-4</v>
      </c>
      <c r="J12162">
        <v>-0.14960000000000001</v>
      </c>
      <c r="K12162">
        <v>-5.8258000000000001</v>
      </c>
    </row>
    <row r="12163" spans="1:11" hidden="1">
      <c r="A12163" t="s">
        <v>664</v>
      </c>
      <c r="B12163" t="s">
        <v>663</v>
      </c>
      <c r="C12163">
        <v>182</v>
      </c>
      <c r="D12163" t="s">
        <v>134</v>
      </c>
      <c r="E12163">
        <v>2.8</v>
      </c>
      <c r="F12163">
        <v>-0.24360000000000001</v>
      </c>
      <c r="G12163">
        <v>-4.4862000000000002</v>
      </c>
      <c r="H12163">
        <v>-0.40079999999999999</v>
      </c>
      <c r="I12163">
        <v>1E-4</v>
      </c>
      <c r="J12163">
        <v>-0.61770000000000003</v>
      </c>
      <c r="K12163">
        <v>-5.8258000000000001</v>
      </c>
    </row>
    <row r="12164" spans="1:11" hidden="1">
      <c r="A12164" t="s">
        <v>664</v>
      </c>
      <c r="B12164" t="s">
        <v>663</v>
      </c>
      <c r="C12164">
        <v>182</v>
      </c>
      <c r="D12164" t="s">
        <v>134</v>
      </c>
      <c r="E12164">
        <v>3.2360000000000002</v>
      </c>
      <c r="F12164">
        <v>-0.24360000000000001</v>
      </c>
      <c r="G12164">
        <v>-4.8044000000000002</v>
      </c>
      <c r="H12164">
        <v>-0.40079999999999999</v>
      </c>
      <c r="I12164">
        <v>1E-4</v>
      </c>
      <c r="J12164">
        <v>-0.443</v>
      </c>
      <c r="K12164">
        <v>-3.7810000000000001</v>
      </c>
    </row>
    <row r="12165" spans="1:11" hidden="1">
      <c r="A12165" t="s">
        <v>664</v>
      </c>
      <c r="B12165" t="s">
        <v>663</v>
      </c>
      <c r="C12165">
        <v>182</v>
      </c>
      <c r="D12165" t="s">
        <v>134</v>
      </c>
      <c r="E12165">
        <v>3.6720000000000002</v>
      </c>
      <c r="F12165">
        <v>-0.24360000000000001</v>
      </c>
      <c r="G12165">
        <v>-5.1226000000000003</v>
      </c>
      <c r="H12165">
        <v>-0.40079999999999999</v>
      </c>
      <c r="I12165">
        <v>1E-4</v>
      </c>
      <c r="J12165">
        <v>-0.26819999999999999</v>
      </c>
      <c r="K12165">
        <v>-1.5973999999999999</v>
      </c>
    </row>
    <row r="12166" spans="1:11" hidden="1">
      <c r="A12166" t="s">
        <v>664</v>
      </c>
      <c r="B12166" t="s">
        <v>663</v>
      </c>
      <c r="C12166">
        <v>182</v>
      </c>
      <c r="D12166" t="s">
        <v>134</v>
      </c>
      <c r="E12166">
        <v>4.1079999999999997</v>
      </c>
      <c r="F12166">
        <v>-0.24360000000000001</v>
      </c>
      <c r="G12166">
        <v>-5.4408000000000003</v>
      </c>
      <c r="H12166">
        <v>-0.40079999999999999</v>
      </c>
      <c r="I12166">
        <v>1E-4</v>
      </c>
      <c r="J12166">
        <v>-9.35E-2</v>
      </c>
      <c r="K12166">
        <v>0.7248</v>
      </c>
    </row>
    <row r="12167" spans="1:11" hidden="1">
      <c r="A12167" t="s">
        <v>664</v>
      </c>
      <c r="B12167" t="s">
        <v>663</v>
      </c>
      <c r="C12167">
        <v>182</v>
      </c>
      <c r="D12167" t="s">
        <v>134</v>
      </c>
      <c r="E12167">
        <v>4.5438999999999998</v>
      </c>
      <c r="F12167">
        <v>-0.24360000000000001</v>
      </c>
      <c r="G12167">
        <v>-5.7590000000000003</v>
      </c>
      <c r="H12167">
        <v>-0.40079999999999999</v>
      </c>
      <c r="I12167">
        <v>1E-4</v>
      </c>
      <c r="J12167">
        <v>8.2000000000000003E-2</v>
      </c>
      <c r="K12167">
        <v>3.1858</v>
      </c>
    </row>
    <row r="12168" spans="1:11" hidden="1">
      <c r="A12168" t="s">
        <v>664</v>
      </c>
      <c r="B12168" t="s">
        <v>663</v>
      </c>
      <c r="C12168">
        <v>182</v>
      </c>
      <c r="D12168" t="s">
        <v>134</v>
      </c>
      <c r="E12168">
        <v>4.9798999999999998</v>
      </c>
      <c r="F12168">
        <v>-0.24360000000000001</v>
      </c>
      <c r="G12168">
        <v>-6.0772000000000004</v>
      </c>
      <c r="H12168">
        <v>-0.40079999999999999</v>
      </c>
      <c r="I12168">
        <v>1E-4</v>
      </c>
      <c r="J12168">
        <v>0.25790000000000002</v>
      </c>
      <c r="K12168">
        <v>5.7854999999999999</v>
      </c>
    </row>
    <row r="12169" spans="1:11" hidden="1">
      <c r="A12169" t="s">
        <v>664</v>
      </c>
      <c r="B12169" t="s">
        <v>663</v>
      </c>
      <c r="C12169">
        <v>182</v>
      </c>
      <c r="D12169" t="s">
        <v>134</v>
      </c>
      <c r="E12169">
        <v>5.4158999999999997</v>
      </c>
      <c r="F12169">
        <v>-0.24360000000000001</v>
      </c>
      <c r="G12169">
        <v>-6.3954000000000004</v>
      </c>
      <c r="H12169">
        <v>-0.40079999999999999</v>
      </c>
      <c r="I12169">
        <v>1E-4</v>
      </c>
      <c r="J12169">
        <v>0.43369999999999997</v>
      </c>
      <c r="K12169">
        <v>8.5239999999999991</v>
      </c>
    </row>
    <row r="12170" spans="1:11" hidden="1">
      <c r="A12170" t="s">
        <v>664</v>
      </c>
      <c r="B12170" t="s">
        <v>663</v>
      </c>
      <c r="C12170">
        <v>182</v>
      </c>
      <c r="D12170" t="s">
        <v>135</v>
      </c>
      <c r="E12170">
        <v>0.18410000000000001</v>
      </c>
      <c r="F12170">
        <v>-6.9457000000000004</v>
      </c>
      <c r="G12170">
        <v>9.3611000000000004</v>
      </c>
      <c r="H12170">
        <v>0.1172</v>
      </c>
      <c r="I12170">
        <v>1E-4</v>
      </c>
      <c r="J12170">
        <v>0.15690000000000001</v>
      </c>
      <c r="K12170">
        <v>4.2098000000000004</v>
      </c>
    </row>
    <row r="12171" spans="1:11" hidden="1">
      <c r="A12171" t="s">
        <v>664</v>
      </c>
      <c r="B12171" t="s">
        <v>663</v>
      </c>
      <c r="C12171">
        <v>182</v>
      </c>
      <c r="D12171" t="s">
        <v>135</v>
      </c>
      <c r="E12171">
        <v>0.62009999999999998</v>
      </c>
      <c r="F12171">
        <v>-6.9457000000000004</v>
      </c>
      <c r="G12171">
        <v>8.1751000000000005</v>
      </c>
      <c r="H12171">
        <v>0.1172</v>
      </c>
      <c r="I12171">
        <v>1E-4</v>
      </c>
      <c r="J12171">
        <v>0.10580000000000001</v>
      </c>
      <c r="K12171">
        <v>0.3528</v>
      </c>
    </row>
    <row r="12172" spans="1:11" hidden="1">
      <c r="A12172" t="s">
        <v>664</v>
      </c>
      <c r="B12172" t="s">
        <v>663</v>
      </c>
      <c r="C12172">
        <v>182</v>
      </c>
      <c r="D12172" t="s">
        <v>135</v>
      </c>
      <c r="E12172">
        <v>1.0561</v>
      </c>
      <c r="F12172">
        <v>-6.9457000000000004</v>
      </c>
      <c r="G12172">
        <v>6.0761000000000003</v>
      </c>
      <c r="H12172">
        <v>0.1172</v>
      </c>
      <c r="I12172">
        <v>1E-4</v>
      </c>
      <c r="J12172">
        <v>5.4800000000000001E-2</v>
      </c>
      <c r="K12172">
        <v>-2.7829000000000002</v>
      </c>
    </row>
    <row r="12173" spans="1:11" hidden="1">
      <c r="A12173" t="s">
        <v>664</v>
      </c>
      <c r="B12173" t="s">
        <v>663</v>
      </c>
      <c r="C12173">
        <v>182</v>
      </c>
      <c r="D12173" t="s">
        <v>135</v>
      </c>
      <c r="E12173">
        <v>1.4921</v>
      </c>
      <c r="F12173">
        <v>-6.9457000000000004</v>
      </c>
      <c r="G12173">
        <v>3.7077</v>
      </c>
      <c r="H12173">
        <v>0.1172</v>
      </c>
      <c r="I12173">
        <v>1E-4</v>
      </c>
      <c r="J12173">
        <v>3.5999999999999999E-3</v>
      </c>
      <c r="K12173">
        <v>-4.9157000000000002</v>
      </c>
    </row>
    <row r="12174" spans="1:11" hidden="1">
      <c r="A12174" t="s">
        <v>664</v>
      </c>
      <c r="B12174" t="s">
        <v>663</v>
      </c>
      <c r="C12174">
        <v>182</v>
      </c>
      <c r="D12174" t="s">
        <v>135</v>
      </c>
      <c r="E12174">
        <v>1.9279999999999999</v>
      </c>
      <c r="F12174">
        <v>-6.9457000000000004</v>
      </c>
      <c r="G12174">
        <v>1.3543000000000001</v>
      </c>
      <c r="H12174">
        <v>0.1172</v>
      </c>
      <c r="I12174">
        <v>1E-4</v>
      </c>
      <c r="J12174">
        <v>-4.7500000000000001E-2</v>
      </c>
      <c r="K12174">
        <v>-6.0162000000000004</v>
      </c>
    </row>
    <row r="12175" spans="1:11" hidden="1">
      <c r="A12175" t="s">
        <v>664</v>
      </c>
      <c r="B12175" t="s">
        <v>663</v>
      </c>
      <c r="C12175">
        <v>182</v>
      </c>
      <c r="D12175" t="s">
        <v>135</v>
      </c>
      <c r="E12175">
        <v>2.3639999999999999</v>
      </c>
      <c r="F12175">
        <v>-6.9457000000000004</v>
      </c>
      <c r="G12175">
        <v>-0.37519999999999998</v>
      </c>
      <c r="H12175">
        <v>0.1172</v>
      </c>
      <c r="I12175">
        <v>1E-4</v>
      </c>
      <c r="J12175">
        <v>-9.8599999999999993E-2</v>
      </c>
      <c r="K12175">
        <v>-6.1955</v>
      </c>
    </row>
    <row r="12176" spans="1:11" hidden="1">
      <c r="A12176" t="s">
        <v>664</v>
      </c>
      <c r="B12176" t="s">
        <v>663</v>
      </c>
      <c r="C12176">
        <v>182</v>
      </c>
      <c r="D12176" t="s">
        <v>135</v>
      </c>
      <c r="E12176">
        <v>2.8</v>
      </c>
      <c r="F12176">
        <v>-6.9457000000000004</v>
      </c>
      <c r="G12176">
        <v>-1.1638999999999999</v>
      </c>
      <c r="H12176">
        <v>0.1172</v>
      </c>
      <c r="I12176">
        <v>1E-4</v>
      </c>
      <c r="J12176">
        <v>-0.1497</v>
      </c>
      <c r="K12176">
        <v>-5.8296000000000001</v>
      </c>
    </row>
    <row r="12177" spans="1:11" hidden="1">
      <c r="A12177" t="s">
        <v>664</v>
      </c>
      <c r="B12177" t="s">
        <v>663</v>
      </c>
      <c r="C12177">
        <v>182</v>
      </c>
      <c r="D12177" t="s">
        <v>135</v>
      </c>
      <c r="E12177">
        <v>2.8</v>
      </c>
      <c r="F12177">
        <v>-0.25509999999999999</v>
      </c>
      <c r="G12177">
        <v>-4.5309999999999997</v>
      </c>
      <c r="H12177">
        <v>-0.40329999999999999</v>
      </c>
      <c r="I12177">
        <v>1E-4</v>
      </c>
      <c r="J12177">
        <v>-0.62129999999999996</v>
      </c>
      <c r="K12177">
        <v>-5.8296000000000001</v>
      </c>
    </row>
    <row r="12178" spans="1:11" hidden="1">
      <c r="A12178" t="s">
        <v>664</v>
      </c>
      <c r="B12178" t="s">
        <v>663</v>
      </c>
      <c r="C12178">
        <v>182</v>
      </c>
      <c r="D12178" t="s">
        <v>135</v>
      </c>
      <c r="E12178">
        <v>3.2360000000000002</v>
      </c>
      <c r="F12178">
        <v>-0.25509999999999999</v>
      </c>
      <c r="G12178">
        <v>-4.8491999999999997</v>
      </c>
      <c r="H12178">
        <v>-0.40329999999999999</v>
      </c>
      <c r="I12178">
        <v>1E-4</v>
      </c>
      <c r="J12178">
        <v>-0.44540000000000002</v>
      </c>
      <c r="K12178">
        <v>-3.8043</v>
      </c>
    </row>
    <row r="12179" spans="1:11" hidden="1">
      <c r="A12179" t="s">
        <v>664</v>
      </c>
      <c r="B12179" t="s">
        <v>663</v>
      </c>
      <c r="C12179">
        <v>182</v>
      </c>
      <c r="D12179" t="s">
        <v>135</v>
      </c>
      <c r="E12179">
        <v>3.6720000000000002</v>
      </c>
      <c r="F12179">
        <v>-0.25509999999999999</v>
      </c>
      <c r="G12179">
        <v>-5.1673999999999998</v>
      </c>
      <c r="H12179">
        <v>-0.40329999999999999</v>
      </c>
      <c r="I12179">
        <v>1E-4</v>
      </c>
      <c r="J12179">
        <v>-0.26960000000000001</v>
      </c>
      <c r="K12179">
        <v>-1.6403000000000001</v>
      </c>
    </row>
    <row r="12180" spans="1:11" hidden="1">
      <c r="A12180" t="s">
        <v>664</v>
      </c>
      <c r="B12180" t="s">
        <v>663</v>
      </c>
      <c r="C12180">
        <v>182</v>
      </c>
      <c r="D12180" t="s">
        <v>135</v>
      </c>
      <c r="E12180">
        <v>4.1079999999999997</v>
      </c>
      <c r="F12180">
        <v>-0.25509999999999999</v>
      </c>
      <c r="G12180">
        <v>-5.4855999999999998</v>
      </c>
      <c r="H12180">
        <v>-0.40329999999999999</v>
      </c>
      <c r="I12180">
        <v>1E-4</v>
      </c>
      <c r="J12180">
        <v>-9.3799999999999994E-2</v>
      </c>
      <c r="K12180">
        <v>0.66239999999999999</v>
      </c>
    </row>
    <row r="12181" spans="1:11" hidden="1">
      <c r="A12181" t="s">
        <v>664</v>
      </c>
      <c r="B12181" t="s">
        <v>663</v>
      </c>
      <c r="C12181">
        <v>182</v>
      </c>
      <c r="D12181" t="s">
        <v>135</v>
      </c>
      <c r="E12181">
        <v>4.5438999999999998</v>
      </c>
      <c r="F12181">
        <v>-0.25509999999999999</v>
      </c>
      <c r="G12181">
        <v>-5.8037999999999998</v>
      </c>
      <c r="H12181">
        <v>-0.40329999999999999</v>
      </c>
      <c r="I12181">
        <v>1E-4</v>
      </c>
      <c r="J12181">
        <v>8.1299999999999997E-2</v>
      </c>
      <c r="K12181">
        <v>3.1038999999999999</v>
      </c>
    </row>
    <row r="12182" spans="1:11" hidden="1">
      <c r="A12182" t="s">
        <v>664</v>
      </c>
      <c r="B12182" t="s">
        <v>663</v>
      </c>
      <c r="C12182">
        <v>182</v>
      </c>
      <c r="D12182" t="s">
        <v>135</v>
      </c>
      <c r="E12182">
        <v>4.9798999999999998</v>
      </c>
      <c r="F12182">
        <v>-0.25509999999999999</v>
      </c>
      <c r="G12182">
        <v>-6.1219999999999999</v>
      </c>
      <c r="H12182">
        <v>-0.40329999999999999</v>
      </c>
      <c r="I12182">
        <v>1E-4</v>
      </c>
      <c r="J12182">
        <v>0.25609999999999999</v>
      </c>
      <c r="K12182">
        <v>5.6840999999999999</v>
      </c>
    </row>
    <row r="12183" spans="1:11" hidden="1">
      <c r="A12183" t="s">
        <v>664</v>
      </c>
      <c r="B12183" t="s">
        <v>663</v>
      </c>
      <c r="C12183">
        <v>182</v>
      </c>
      <c r="D12183" t="s">
        <v>135</v>
      </c>
      <c r="E12183">
        <v>5.4158999999999997</v>
      </c>
      <c r="F12183">
        <v>-0.25509999999999999</v>
      </c>
      <c r="G12183">
        <v>-6.4401999999999999</v>
      </c>
      <c r="H12183">
        <v>-0.40329999999999999</v>
      </c>
      <c r="I12183">
        <v>1E-4</v>
      </c>
      <c r="J12183">
        <v>0.43080000000000002</v>
      </c>
      <c r="K12183">
        <v>8.4030000000000005</v>
      </c>
    </row>
    <row r="12184" spans="1:11" hidden="1">
      <c r="A12184" t="s">
        <v>664</v>
      </c>
      <c r="B12184" t="s">
        <v>663</v>
      </c>
      <c r="C12184">
        <v>182</v>
      </c>
      <c r="D12184" t="s">
        <v>136</v>
      </c>
      <c r="E12184">
        <v>0.18410000000000001</v>
      </c>
      <c r="F12184">
        <v>5.0902000000000003</v>
      </c>
      <c r="G12184">
        <v>9.3543000000000003</v>
      </c>
      <c r="H12184">
        <v>-8.9499999999999996E-2</v>
      </c>
      <c r="I12184">
        <v>1E-4</v>
      </c>
      <c r="J12184">
        <v>-0.1183</v>
      </c>
      <c r="K12184">
        <v>4.1881000000000004</v>
      </c>
    </row>
    <row r="12185" spans="1:11" hidden="1">
      <c r="A12185" t="s">
        <v>664</v>
      </c>
      <c r="B12185" t="s">
        <v>663</v>
      </c>
      <c r="C12185">
        <v>182</v>
      </c>
      <c r="D12185" t="s">
        <v>136</v>
      </c>
      <c r="E12185">
        <v>0.62009999999999998</v>
      </c>
      <c r="F12185">
        <v>5.0902000000000003</v>
      </c>
      <c r="G12185">
        <v>8.1683000000000003</v>
      </c>
      <c r="H12185">
        <v>-8.9499999999999996E-2</v>
      </c>
      <c r="I12185">
        <v>1E-4</v>
      </c>
      <c r="J12185">
        <v>-7.9299999999999995E-2</v>
      </c>
      <c r="K12185">
        <v>0.33410000000000001</v>
      </c>
    </row>
    <row r="12186" spans="1:11" hidden="1">
      <c r="A12186" t="s">
        <v>664</v>
      </c>
      <c r="B12186" t="s">
        <v>663</v>
      </c>
      <c r="C12186">
        <v>182</v>
      </c>
      <c r="D12186" t="s">
        <v>136</v>
      </c>
      <c r="E12186">
        <v>1.0561</v>
      </c>
      <c r="F12186">
        <v>5.0902000000000003</v>
      </c>
      <c r="G12186">
        <v>6.0693000000000001</v>
      </c>
      <c r="H12186">
        <v>-8.9499999999999996E-2</v>
      </c>
      <c r="I12186">
        <v>1E-4</v>
      </c>
      <c r="J12186">
        <v>-4.0300000000000002E-2</v>
      </c>
      <c r="K12186">
        <v>-2.7987000000000002</v>
      </c>
    </row>
    <row r="12187" spans="1:11" hidden="1">
      <c r="A12187" t="s">
        <v>664</v>
      </c>
      <c r="B12187" t="s">
        <v>663</v>
      </c>
      <c r="C12187">
        <v>182</v>
      </c>
      <c r="D12187" t="s">
        <v>136</v>
      </c>
      <c r="E12187">
        <v>1.4921</v>
      </c>
      <c r="F12187">
        <v>5.0902000000000003</v>
      </c>
      <c r="G12187">
        <v>3.7008999999999999</v>
      </c>
      <c r="H12187">
        <v>-8.9499999999999996E-2</v>
      </c>
      <c r="I12187">
        <v>1E-4</v>
      </c>
      <c r="J12187">
        <v>-1.1999999999999999E-3</v>
      </c>
      <c r="K12187">
        <v>-4.9284999999999997</v>
      </c>
    </row>
    <row r="12188" spans="1:11" hidden="1">
      <c r="A12188" t="s">
        <v>664</v>
      </c>
      <c r="B12188" t="s">
        <v>663</v>
      </c>
      <c r="C12188">
        <v>182</v>
      </c>
      <c r="D12188" t="s">
        <v>136</v>
      </c>
      <c r="E12188">
        <v>1.9279999999999999</v>
      </c>
      <c r="F12188">
        <v>5.0902000000000003</v>
      </c>
      <c r="G12188">
        <v>1.3474999999999999</v>
      </c>
      <c r="H12188">
        <v>-8.9499999999999996E-2</v>
      </c>
      <c r="I12188">
        <v>1E-4</v>
      </c>
      <c r="J12188">
        <v>3.78E-2</v>
      </c>
      <c r="K12188">
        <v>-6.0260999999999996</v>
      </c>
    </row>
    <row r="12189" spans="1:11" hidden="1">
      <c r="A12189" t="s">
        <v>664</v>
      </c>
      <c r="B12189" t="s">
        <v>663</v>
      </c>
      <c r="C12189">
        <v>182</v>
      </c>
      <c r="D12189" t="s">
        <v>136</v>
      </c>
      <c r="E12189">
        <v>2.3639999999999999</v>
      </c>
      <c r="F12189">
        <v>5.0902000000000003</v>
      </c>
      <c r="G12189">
        <v>-0.38200000000000001</v>
      </c>
      <c r="H12189">
        <v>-8.9499999999999996E-2</v>
      </c>
      <c r="I12189">
        <v>1E-4</v>
      </c>
      <c r="J12189">
        <v>7.6899999999999996E-2</v>
      </c>
      <c r="K12189">
        <v>-6.2023999999999999</v>
      </c>
    </row>
    <row r="12190" spans="1:11" hidden="1">
      <c r="A12190" t="s">
        <v>664</v>
      </c>
      <c r="B12190" t="s">
        <v>663</v>
      </c>
      <c r="C12190">
        <v>182</v>
      </c>
      <c r="D12190" t="s">
        <v>136</v>
      </c>
      <c r="E12190">
        <v>2.8</v>
      </c>
      <c r="F12190">
        <v>5.0902000000000003</v>
      </c>
      <c r="G12190">
        <v>-1.1707000000000001</v>
      </c>
      <c r="H12190">
        <v>-8.9499999999999996E-2</v>
      </c>
      <c r="I12190">
        <v>1E-4</v>
      </c>
      <c r="J12190">
        <v>0.1159</v>
      </c>
      <c r="K12190">
        <v>-5.8258999999999999</v>
      </c>
    </row>
    <row r="12191" spans="1:11" hidden="1">
      <c r="A12191" t="s">
        <v>664</v>
      </c>
      <c r="B12191" t="s">
        <v>663</v>
      </c>
      <c r="C12191">
        <v>182</v>
      </c>
      <c r="D12191" t="s">
        <v>136</v>
      </c>
      <c r="E12191">
        <v>2.8</v>
      </c>
      <c r="F12191">
        <v>-0.32369999999999999</v>
      </c>
      <c r="G12191">
        <v>-4.5377000000000001</v>
      </c>
      <c r="H12191">
        <v>0.3034</v>
      </c>
      <c r="I12191">
        <v>1E-4</v>
      </c>
      <c r="J12191">
        <v>0.46820000000000001</v>
      </c>
      <c r="K12191">
        <v>-5.8258999999999999</v>
      </c>
    </row>
    <row r="12192" spans="1:11" hidden="1">
      <c r="A12192" t="s">
        <v>664</v>
      </c>
      <c r="B12192" t="s">
        <v>663</v>
      </c>
      <c r="C12192">
        <v>182</v>
      </c>
      <c r="D12192" t="s">
        <v>136</v>
      </c>
      <c r="E12192">
        <v>3.2360000000000002</v>
      </c>
      <c r="F12192">
        <v>-0.32369999999999999</v>
      </c>
      <c r="G12192">
        <v>-4.8559000000000001</v>
      </c>
      <c r="H12192">
        <v>0.3034</v>
      </c>
      <c r="I12192">
        <v>1E-4</v>
      </c>
      <c r="J12192">
        <v>0.33589999999999998</v>
      </c>
      <c r="K12192">
        <v>-3.7587000000000002</v>
      </c>
    </row>
    <row r="12193" spans="1:11" hidden="1">
      <c r="A12193" t="s">
        <v>664</v>
      </c>
      <c r="B12193" t="s">
        <v>663</v>
      </c>
      <c r="C12193">
        <v>182</v>
      </c>
      <c r="D12193" t="s">
        <v>136</v>
      </c>
      <c r="E12193">
        <v>3.6720000000000002</v>
      </c>
      <c r="F12193">
        <v>-0.32369999999999999</v>
      </c>
      <c r="G12193">
        <v>-5.1741999999999999</v>
      </c>
      <c r="H12193">
        <v>0.3034</v>
      </c>
      <c r="I12193">
        <v>1E-4</v>
      </c>
      <c r="J12193">
        <v>0.2036</v>
      </c>
      <c r="K12193">
        <v>-1.5526</v>
      </c>
    </row>
    <row r="12194" spans="1:11" hidden="1">
      <c r="A12194" t="s">
        <v>664</v>
      </c>
      <c r="B12194" t="s">
        <v>663</v>
      </c>
      <c r="C12194">
        <v>182</v>
      </c>
      <c r="D12194" t="s">
        <v>136</v>
      </c>
      <c r="E12194">
        <v>4.1079999999999997</v>
      </c>
      <c r="F12194">
        <v>-0.32369999999999999</v>
      </c>
      <c r="G12194">
        <v>-5.4923999999999999</v>
      </c>
      <c r="H12194">
        <v>0.3034</v>
      </c>
      <c r="I12194">
        <v>1E-4</v>
      </c>
      <c r="J12194">
        <v>7.1400000000000005E-2</v>
      </c>
      <c r="K12194">
        <v>0.79210000000000003</v>
      </c>
    </row>
    <row r="12195" spans="1:11" hidden="1">
      <c r="A12195" t="s">
        <v>664</v>
      </c>
      <c r="B12195" t="s">
        <v>663</v>
      </c>
      <c r="C12195">
        <v>182</v>
      </c>
      <c r="D12195" t="s">
        <v>136</v>
      </c>
      <c r="E12195">
        <v>4.5438999999999998</v>
      </c>
      <c r="F12195">
        <v>-0.32369999999999999</v>
      </c>
      <c r="G12195">
        <v>-5.8106</v>
      </c>
      <c r="H12195">
        <v>0.3034</v>
      </c>
      <c r="I12195">
        <v>1E-4</v>
      </c>
      <c r="J12195">
        <v>-6.0199999999999997E-2</v>
      </c>
      <c r="K12195">
        <v>3.2755999999999998</v>
      </c>
    </row>
    <row r="12196" spans="1:11" hidden="1">
      <c r="A12196" t="s">
        <v>664</v>
      </c>
      <c r="B12196" t="s">
        <v>663</v>
      </c>
      <c r="C12196">
        <v>182</v>
      </c>
      <c r="D12196" t="s">
        <v>136</v>
      </c>
      <c r="E12196">
        <v>4.9798999999999998</v>
      </c>
      <c r="F12196">
        <v>-0.32369999999999999</v>
      </c>
      <c r="G12196">
        <v>-6.1288</v>
      </c>
      <c r="H12196">
        <v>0.3034</v>
      </c>
      <c r="I12196">
        <v>1E-4</v>
      </c>
      <c r="J12196">
        <v>-0.19139999999999999</v>
      </c>
      <c r="K12196">
        <v>5.8978000000000002</v>
      </c>
    </row>
    <row r="12197" spans="1:11" hidden="1">
      <c r="A12197" t="s">
        <v>664</v>
      </c>
      <c r="B12197" t="s">
        <v>663</v>
      </c>
      <c r="C12197">
        <v>182</v>
      </c>
      <c r="D12197" t="s">
        <v>136</v>
      </c>
      <c r="E12197">
        <v>5.4158999999999997</v>
      </c>
      <c r="F12197">
        <v>-0.32369999999999999</v>
      </c>
      <c r="G12197">
        <v>-6.4470000000000001</v>
      </c>
      <c r="H12197">
        <v>0.3034</v>
      </c>
      <c r="I12197">
        <v>1E-4</v>
      </c>
      <c r="J12197">
        <v>-0.3226</v>
      </c>
      <c r="K12197">
        <v>8.6586999999999996</v>
      </c>
    </row>
    <row r="12198" spans="1:11" hidden="1">
      <c r="A12198" t="s">
        <v>664</v>
      </c>
      <c r="B12198" t="s">
        <v>663</v>
      </c>
      <c r="C12198">
        <v>182</v>
      </c>
      <c r="D12198" t="s">
        <v>137</v>
      </c>
      <c r="E12198">
        <v>0.18410000000000001</v>
      </c>
      <c r="F12198">
        <v>5.0727000000000002</v>
      </c>
      <c r="G12198">
        <v>9.3094999999999999</v>
      </c>
      <c r="H12198">
        <v>-8.9599999999999999E-2</v>
      </c>
      <c r="I12198">
        <v>1E-4</v>
      </c>
      <c r="J12198">
        <v>-0.11840000000000001</v>
      </c>
      <c r="K12198">
        <v>4.0747</v>
      </c>
    </row>
    <row r="12199" spans="1:11" hidden="1">
      <c r="A12199" t="s">
        <v>664</v>
      </c>
      <c r="B12199" t="s">
        <v>663</v>
      </c>
      <c r="C12199">
        <v>182</v>
      </c>
      <c r="D12199" t="s">
        <v>137</v>
      </c>
      <c r="E12199">
        <v>0.62009999999999998</v>
      </c>
      <c r="F12199">
        <v>5.0727000000000002</v>
      </c>
      <c r="G12199">
        <v>8.1234999999999999</v>
      </c>
      <c r="H12199">
        <v>-8.9599999999999999E-2</v>
      </c>
      <c r="I12199">
        <v>1E-4</v>
      </c>
      <c r="J12199">
        <v>-7.9399999999999998E-2</v>
      </c>
      <c r="K12199">
        <v>0.24030000000000001</v>
      </c>
    </row>
    <row r="12200" spans="1:11" hidden="1">
      <c r="A12200" t="s">
        <v>664</v>
      </c>
      <c r="B12200" t="s">
        <v>663</v>
      </c>
      <c r="C12200">
        <v>182</v>
      </c>
      <c r="D12200" t="s">
        <v>137</v>
      </c>
      <c r="E12200">
        <v>1.0561</v>
      </c>
      <c r="F12200">
        <v>5.0727000000000002</v>
      </c>
      <c r="G12200">
        <v>6.0244999999999997</v>
      </c>
      <c r="H12200">
        <v>-8.9599999999999999E-2</v>
      </c>
      <c r="I12200">
        <v>1E-4</v>
      </c>
      <c r="J12200">
        <v>-4.0300000000000002E-2</v>
      </c>
      <c r="K12200">
        <v>-2.8730000000000002</v>
      </c>
    </row>
    <row r="12201" spans="1:11" hidden="1">
      <c r="A12201" t="s">
        <v>664</v>
      </c>
      <c r="B12201" t="s">
        <v>663</v>
      </c>
      <c r="C12201">
        <v>182</v>
      </c>
      <c r="D12201" t="s">
        <v>137</v>
      </c>
      <c r="E12201">
        <v>1.4921</v>
      </c>
      <c r="F12201">
        <v>5.0727000000000002</v>
      </c>
      <c r="G12201">
        <v>3.6560999999999999</v>
      </c>
      <c r="H12201">
        <v>-8.9599999999999999E-2</v>
      </c>
      <c r="I12201">
        <v>1E-4</v>
      </c>
      <c r="J12201">
        <v>-1.2999999999999999E-3</v>
      </c>
      <c r="K12201">
        <v>-4.9832999999999998</v>
      </c>
    </row>
    <row r="12202" spans="1:11" hidden="1">
      <c r="A12202" t="s">
        <v>664</v>
      </c>
      <c r="B12202" t="s">
        <v>663</v>
      </c>
      <c r="C12202">
        <v>182</v>
      </c>
      <c r="D12202" t="s">
        <v>137</v>
      </c>
      <c r="E12202">
        <v>1.9279999999999999</v>
      </c>
      <c r="F12202">
        <v>5.0727000000000002</v>
      </c>
      <c r="G12202">
        <v>1.3027</v>
      </c>
      <c r="H12202">
        <v>-8.9599999999999999E-2</v>
      </c>
      <c r="I12202">
        <v>1E-4</v>
      </c>
      <c r="J12202">
        <v>3.7699999999999997E-2</v>
      </c>
      <c r="K12202">
        <v>-6.0613999999999999</v>
      </c>
    </row>
    <row r="12203" spans="1:11" hidden="1">
      <c r="A12203" t="s">
        <v>664</v>
      </c>
      <c r="B12203" t="s">
        <v>663</v>
      </c>
      <c r="C12203">
        <v>182</v>
      </c>
      <c r="D12203" t="s">
        <v>137</v>
      </c>
      <c r="E12203">
        <v>2.3639999999999999</v>
      </c>
      <c r="F12203">
        <v>5.0727000000000002</v>
      </c>
      <c r="G12203">
        <v>-0.42680000000000001</v>
      </c>
      <c r="H12203">
        <v>-8.9599999999999999E-2</v>
      </c>
      <c r="I12203">
        <v>1E-4</v>
      </c>
      <c r="J12203">
        <v>7.6799999999999993E-2</v>
      </c>
      <c r="K12203">
        <v>-6.2180999999999997</v>
      </c>
    </row>
    <row r="12204" spans="1:11" hidden="1">
      <c r="A12204" t="s">
        <v>664</v>
      </c>
      <c r="B12204" t="s">
        <v>663</v>
      </c>
      <c r="C12204">
        <v>182</v>
      </c>
      <c r="D12204" t="s">
        <v>137</v>
      </c>
      <c r="E12204">
        <v>2.8</v>
      </c>
      <c r="F12204">
        <v>5.0727000000000002</v>
      </c>
      <c r="G12204">
        <v>-1.2155</v>
      </c>
      <c r="H12204">
        <v>-8.9599999999999999E-2</v>
      </c>
      <c r="I12204">
        <v>1E-4</v>
      </c>
      <c r="J12204">
        <v>0.1158</v>
      </c>
      <c r="K12204">
        <v>-5.8296999999999999</v>
      </c>
    </row>
    <row r="12205" spans="1:11" hidden="1">
      <c r="A12205" t="s">
        <v>664</v>
      </c>
      <c r="B12205" t="s">
        <v>663</v>
      </c>
      <c r="C12205">
        <v>182</v>
      </c>
      <c r="D12205" t="s">
        <v>137</v>
      </c>
      <c r="E12205">
        <v>2.8</v>
      </c>
      <c r="F12205">
        <v>-0.3352</v>
      </c>
      <c r="G12205">
        <v>-4.5824999999999996</v>
      </c>
      <c r="H12205">
        <v>0.3009</v>
      </c>
      <c r="I12205">
        <v>1E-4</v>
      </c>
      <c r="J12205">
        <v>0.46460000000000001</v>
      </c>
      <c r="K12205">
        <v>-5.8296999999999999</v>
      </c>
    </row>
    <row r="12206" spans="1:11" hidden="1">
      <c r="A12206" t="s">
        <v>664</v>
      </c>
      <c r="B12206" t="s">
        <v>663</v>
      </c>
      <c r="C12206">
        <v>182</v>
      </c>
      <c r="D12206" t="s">
        <v>137</v>
      </c>
      <c r="E12206">
        <v>3.2360000000000002</v>
      </c>
      <c r="F12206">
        <v>-0.3352</v>
      </c>
      <c r="G12206">
        <v>-4.9006999999999996</v>
      </c>
      <c r="H12206">
        <v>0.3009</v>
      </c>
      <c r="I12206">
        <v>1E-4</v>
      </c>
      <c r="J12206">
        <v>0.33339999999999997</v>
      </c>
      <c r="K12206">
        <v>-3.782</v>
      </c>
    </row>
    <row r="12207" spans="1:11" hidden="1">
      <c r="A12207" t="s">
        <v>664</v>
      </c>
      <c r="B12207" t="s">
        <v>663</v>
      </c>
      <c r="C12207">
        <v>182</v>
      </c>
      <c r="D12207" t="s">
        <v>137</v>
      </c>
      <c r="E12207">
        <v>3.6720000000000002</v>
      </c>
      <c r="F12207">
        <v>-0.3352</v>
      </c>
      <c r="G12207">
        <v>-5.2188999999999997</v>
      </c>
      <c r="H12207">
        <v>0.3009</v>
      </c>
      <c r="I12207">
        <v>1E-4</v>
      </c>
      <c r="J12207">
        <v>0.20219999999999999</v>
      </c>
      <c r="K12207">
        <v>-1.5954999999999999</v>
      </c>
    </row>
    <row r="12208" spans="1:11" hidden="1">
      <c r="A12208" t="s">
        <v>664</v>
      </c>
      <c r="B12208" t="s">
        <v>663</v>
      </c>
      <c r="C12208">
        <v>182</v>
      </c>
      <c r="D12208" t="s">
        <v>137</v>
      </c>
      <c r="E12208">
        <v>4.1079999999999997</v>
      </c>
      <c r="F12208">
        <v>-0.3352</v>
      </c>
      <c r="G12208">
        <v>-5.5372000000000003</v>
      </c>
      <c r="H12208">
        <v>0.3009</v>
      </c>
      <c r="I12208">
        <v>1E-4</v>
      </c>
      <c r="J12208">
        <v>7.0999999999999994E-2</v>
      </c>
      <c r="K12208">
        <v>0.72970000000000002</v>
      </c>
    </row>
    <row r="12209" spans="1:11" hidden="1">
      <c r="A12209" t="s">
        <v>664</v>
      </c>
      <c r="B12209" t="s">
        <v>663</v>
      </c>
      <c r="C12209">
        <v>182</v>
      </c>
      <c r="D12209" t="s">
        <v>137</v>
      </c>
      <c r="E12209">
        <v>4.5438999999999998</v>
      </c>
      <c r="F12209">
        <v>-0.3352</v>
      </c>
      <c r="G12209">
        <v>-5.8554000000000004</v>
      </c>
      <c r="H12209">
        <v>0.3009</v>
      </c>
      <c r="I12209">
        <v>1E-4</v>
      </c>
      <c r="J12209">
        <v>-6.0900000000000003E-2</v>
      </c>
      <c r="K12209">
        <v>3.1936</v>
      </c>
    </row>
    <row r="12210" spans="1:11" hidden="1">
      <c r="A12210" t="s">
        <v>664</v>
      </c>
      <c r="B12210" t="s">
        <v>663</v>
      </c>
      <c r="C12210">
        <v>182</v>
      </c>
      <c r="D12210" t="s">
        <v>137</v>
      </c>
      <c r="E12210">
        <v>4.9798999999999998</v>
      </c>
      <c r="F12210">
        <v>-0.3352</v>
      </c>
      <c r="G12210">
        <v>-6.1736000000000004</v>
      </c>
      <c r="H12210">
        <v>0.3009</v>
      </c>
      <c r="I12210">
        <v>1E-4</v>
      </c>
      <c r="J12210">
        <v>-0.19320000000000001</v>
      </c>
      <c r="K12210">
        <v>5.7962999999999996</v>
      </c>
    </row>
    <row r="12211" spans="1:11" hidden="1">
      <c r="A12211" t="s">
        <v>664</v>
      </c>
      <c r="B12211" t="s">
        <v>663</v>
      </c>
      <c r="C12211">
        <v>182</v>
      </c>
      <c r="D12211" t="s">
        <v>137</v>
      </c>
      <c r="E12211">
        <v>5.4158999999999997</v>
      </c>
      <c r="F12211">
        <v>-0.3352</v>
      </c>
      <c r="G12211">
        <v>-6.4917999999999996</v>
      </c>
      <c r="H12211">
        <v>0.3009</v>
      </c>
      <c r="I12211">
        <v>1E-4</v>
      </c>
      <c r="J12211">
        <v>-0.32550000000000001</v>
      </c>
      <c r="K12211">
        <v>8.5376999999999992</v>
      </c>
    </row>
    <row r="12212" spans="1:11" hidden="1">
      <c r="A12212" t="s">
        <v>664</v>
      </c>
      <c r="B12212" t="s">
        <v>663</v>
      </c>
      <c r="C12212">
        <v>182</v>
      </c>
      <c r="D12212" t="s">
        <v>138</v>
      </c>
      <c r="E12212">
        <v>0.18410000000000001</v>
      </c>
      <c r="F12212">
        <v>-6.9282000000000004</v>
      </c>
      <c r="G12212">
        <v>9.4059000000000008</v>
      </c>
      <c r="H12212">
        <v>0.1173</v>
      </c>
      <c r="I12212">
        <v>1E-4</v>
      </c>
      <c r="J12212">
        <v>0.157</v>
      </c>
      <c r="K12212">
        <v>4.3231999999999999</v>
      </c>
    </row>
    <row r="12213" spans="1:11" hidden="1">
      <c r="A12213" t="s">
        <v>664</v>
      </c>
      <c r="B12213" t="s">
        <v>663</v>
      </c>
      <c r="C12213">
        <v>182</v>
      </c>
      <c r="D12213" t="s">
        <v>138</v>
      </c>
      <c r="E12213">
        <v>0.62009999999999998</v>
      </c>
      <c r="F12213">
        <v>-6.9282000000000004</v>
      </c>
      <c r="G12213">
        <v>8.2199000000000009</v>
      </c>
      <c r="H12213">
        <v>0.1173</v>
      </c>
      <c r="I12213">
        <v>1E-4</v>
      </c>
      <c r="J12213">
        <v>0.10589999999999999</v>
      </c>
      <c r="K12213">
        <v>0.44669999999999999</v>
      </c>
    </row>
    <row r="12214" spans="1:11" hidden="1">
      <c r="A12214" t="s">
        <v>664</v>
      </c>
      <c r="B12214" t="s">
        <v>663</v>
      </c>
      <c r="C12214">
        <v>182</v>
      </c>
      <c r="D12214" t="s">
        <v>138</v>
      </c>
      <c r="E12214">
        <v>1.0561</v>
      </c>
      <c r="F12214">
        <v>-6.9282000000000004</v>
      </c>
      <c r="G12214">
        <v>6.1208999999999998</v>
      </c>
      <c r="H12214">
        <v>0.1173</v>
      </c>
      <c r="I12214">
        <v>1E-4</v>
      </c>
      <c r="J12214">
        <v>5.4800000000000001E-2</v>
      </c>
      <c r="K12214">
        <v>-2.7086000000000001</v>
      </c>
    </row>
    <row r="12215" spans="1:11" hidden="1">
      <c r="A12215" t="s">
        <v>664</v>
      </c>
      <c r="B12215" t="s">
        <v>663</v>
      </c>
      <c r="C12215">
        <v>182</v>
      </c>
      <c r="D12215" t="s">
        <v>138</v>
      </c>
      <c r="E12215">
        <v>1.4921</v>
      </c>
      <c r="F12215">
        <v>-6.9282000000000004</v>
      </c>
      <c r="G12215">
        <v>3.7524999999999999</v>
      </c>
      <c r="H12215">
        <v>0.1173</v>
      </c>
      <c r="I12215">
        <v>1E-4</v>
      </c>
      <c r="J12215">
        <v>3.7000000000000002E-3</v>
      </c>
      <c r="K12215">
        <v>-4.8609</v>
      </c>
    </row>
    <row r="12216" spans="1:11" hidden="1">
      <c r="A12216" t="s">
        <v>664</v>
      </c>
      <c r="B12216" t="s">
        <v>663</v>
      </c>
      <c r="C12216">
        <v>182</v>
      </c>
      <c r="D12216" t="s">
        <v>138</v>
      </c>
      <c r="E12216">
        <v>1.9279999999999999</v>
      </c>
      <c r="F12216">
        <v>-6.9282000000000004</v>
      </c>
      <c r="G12216">
        <v>1.3991</v>
      </c>
      <c r="H12216">
        <v>0.1173</v>
      </c>
      <c r="I12216">
        <v>1E-4</v>
      </c>
      <c r="J12216">
        <v>-4.7399999999999998E-2</v>
      </c>
      <c r="K12216">
        <v>-5.9809999999999999</v>
      </c>
    </row>
    <row r="12217" spans="1:11" hidden="1">
      <c r="A12217" t="s">
        <v>664</v>
      </c>
      <c r="B12217" t="s">
        <v>663</v>
      </c>
      <c r="C12217">
        <v>182</v>
      </c>
      <c r="D12217" t="s">
        <v>138</v>
      </c>
      <c r="E12217">
        <v>2.3639999999999999</v>
      </c>
      <c r="F12217">
        <v>-6.9282000000000004</v>
      </c>
      <c r="G12217">
        <v>-0.33040000000000003</v>
      </c>
      <c r="H12217">
        <v>0.1173</v>
      </c>
      <c r="I12217">
        <v>1E-4</v>
      </c>
      <c r="J12217">
        <v>-9.8500000000000004E-2</v>
      </c>
      <c r="K12217">
        <v>-6.1797000000000004</v>
      </c>
    </row>
    <row r="12218" spans="1:11" hidden="1">
      <c r="A12218" t="s">
        <v>664</v>
      </c>
      <c r="B12218" t="s">
        <v>663</v>
      </c>
      <c r="C12218">
        <v>182</v>
      </c>
      <c r="D12218" t="s">
        <v>138</v>
      </c>
      <c r="E12218">
        <v>2.8</v>
      </c>
      <c r="F12218">
        <v>-6.9282000000000004</v>
      </c>
      <c r="G12218">
        <v>-1.1191</v>
      </c>
      <c r="H12218">
        <v>0.1173</v>
      </c>
      <c r="I12218">
        <v>1E-4</v>
      </c>
      <c r="J12218">
        <v>-0.14960000000000001</v>
      </c>
      <c r="K12218">
        <v>-5.8258000000000001</v>
      </c>
    </row>
    <row r="12219" spans="1:11" hidden="1">
      <c r="A12219" t="s">
        <v>664</v>
      </c>
      <c r="B12219" t="s">
        <v>663</v>
      </c>
      <c r="C12219">
        <v>182</v>
      </c>
      <c r="D12219" t="s">
        <v>138</v>
      </c>
      <c r="E12219">
        <v>2.8</v>
      </c>
      <c r="F12219">
        <v>-0.24360000000000001</v>
      </c>
      <c r="G12219">
        <v>-4.4862000000000002</v>
      </c>
      <c r="H12219">
        <v>-0.40079999999999999</v>
      </c>
      <c r="I12219">
        <v>1E-4</v>
      </c>
      <c r="J12219">
        <v>-0.61770000000000003</v>
      </c>
      <c r="K12219">
        <v>-5.8258000000000001</v>
      </c>
    </row>
    <row r="12220" spans="1:11" hidden="1">
      <c r="A12220" t="s">
        <v>664</v>
      </c>
      <c r="B12220" t="s">
        <v>663</v>
      </c>
      <c r="C12220">
        <v>182</v>
      </c>
      <c r="D12220" t="s">
        <v>138</v>
      </c>
      <c r="E12220">
        <v>3.2360000000000002</v>
      </c>
      <c r="F12220">
        <v>-0.24360000000000001</v>
      </c>
      <c r="G12220">
        <v>-4.8044000000000002</v>
      </c>
      <c r="H12220">
        <v>-0.40079999999999999</v>
      </c>
      <c r="I12220">
        <v>1E-4</v>
      </c>
      <c r="J12220">
        <v>-0.443</v>
      </c>
      <c r="K12220">
        <v>-3.7810000000000001</v>
      </c>
    </row>
    <row r="12221" spans="1:11" hidden="1">
      <c r="A12221" t="s">
        <v>664</v>
      </c>
      <c r="B12221" t="s">
        <v>663</v>
      </c>
      <c r="C12221">
        <v>182</v>
      </c>
      <c r="D12221" t="s">
        <v>138</v>
      </c>
      <c r="E12221">
        <v>3.6720000000000002</v>
      </c>
      <c r="F12221">
        <v>-0.24360000000000001</v>
      </c>
      <c r="G12221">
        <v>-5.1226000000000003</v>
      </c>
      <c r="H12221">
        <v>-0.40079999999999999</v>
      </c>
      <c r="I12221">
        <v>1E-4</v>
      </c>
      <c r="J12221">
        <v>-0.26819999999999999</v>
      </c>
      <c r="K12221">
        <v>-1.5973999999999999</v>
      </c>
    </row>
    <row r="12222" spans="1:11" hidden="1">
      <c r="A12222" t="s">
        <v>664</v>
      </c>
      <c r="B12222" t="s">
        <v>663</v>
      </c>
      <c r="C12222">
        <v>182</v>
      </c>
      <c r="D12222" t="s">
        <v>138</v>
      </c>
      <c r="E12222">
        <v>4.1079999999999997</v>
      </c>
      <c r="F12222">
        <v>-0.24360000000000001</v>
      </c>
      <c r="G12222">
        <v>-5.4408000000000003</v>
      </c>
      <c r="H12222">
        <v>-0.40079999999999999</v>
      </c>
      <c r="I12222">
        <v>1E-4</v>
      </c>
      <c r="J12222">
        <v>-9.35E-2</v>
      </c>
      <c r="K12222">
        <v>0.7248</v>
      </c>
    </row>
    <row r="12223" spans="1:11" hidden="1">
      <c r="A12223" t="s">
        <v>664</v>
      </c>
      <c r="B12223" t="s">
        <v>663</v>
      </c>
      <c r="C12223">
        <v>182</v>
      </c>
      <c r="D12223" t="s">
        <v>138</v>
      </c>
      <c r="E12223">
        <v>4.5438999999999998</v>
      </c>
      <c r="F12223">
        <v>-0.24360000000000001</v>
      </c>
      <c r="G12223">
        <v>-5.7590000000000003</v>
      </c>
      <c r="H12223">
        <v>-0.40079999999999999</v>
      </c>
      <c r="I12223">
        <v>1E-4</v>
      </c>
      <c r="J12223">
        <v>8.2000000000000003E-2</v>
      </c>
      <c r="K12223">
        <v>3.1858</v>
      </c>
    </row>
    <row r="12224" spans="1:11" hidden="1">
      <c r="A12224" t="s">
        <v>664</v>
      </c>
      <c r="B12224" t="s">
        <v>663</v>
      </c>
      <c r="C12224">
        <v>182</v>
      </c>
      <c r="D12224" t="s">
        <v>138</v>
      </c>
      <c r="E12224">
        <v>4.9798999999999998</v>
      </c>
      <c r="F12224">
        <v>-0.24360000000000001</v>
      </c>
      <c r="G12224">
        <v>-6.0772000000000004</v>
      </c>
      <c r="H12224">
        <v>-0.40079999999999999</v>
      </c>
      <c r="I12224">
        <v>1E-4</v>
      </c>
      <c r="J12224">
        <v>0.25790000000000002</v>
      </c>
      <c r="K12224">
        <v>5.7854999999999999</v>
      </c>
    </row>
    <row r="12225" spans="1:11" hidden="1">
      <c r="A12225" t="s">
        <v>664</v>
      </c>
      <c r="B12225" t="s">
        <v>663</v>
      </c>
      <c r="C12225">
        <v>182</v>
      </c>
      <c r="D12225" t="s">
        <v>138</v>
      </c>
      <c r="E12225">
        <v>5.4158999999999997</v>
      </c>
      <c r="F12225">
        <v>-0.24360000000000001</v>
      </c>
      <c r="G12225">
        <v>-6.3954000000000004</v>
      </c>
      <c r="H12225">
        <v>-0.40079999999999999</v>
      </c>
      <c r="I12225">
        <v>1E-4</v>
      </c>
      <c r="J12225">
        <v>0.43369999999999997</v>
      </c>
      <c r="K12225">
        <v>8.5239999999999991</v>
      </c>
    </row>
    <row r="12226" spans="1:11" hidden="1">
      <c r="A12226" t="s">
        <v>664</v>
      </c>
      <c r="B12226" t="s">
        <v>663</v>
      </c>
      <c r="C12226">
        <v>182</v>
      </c>
      <c r="D12226" t="s">
        <v>139</v>
      </c>
      <c r="E12226">
        <v>0.18410000000000001</v>
      </c>
      <c r="F12226">
        <v>-6.9457000000000004</v>
      </c>
      <c r="G12226">
        <v>9.3611000000000004</v>
      </c>
      <c r="H12226">
        <v>0.1172</v>
      </c>
      <c r="I12226">
        <v>1E-4</v>
      </c>
      <c r="J12226">
        <v>0.15690000000000001</v>
      </c>
      <c r="K12226">
        <v>4.2098000000000004</v>
      </c>
    </row>
    <row r="12227" spans="1:11" hidden="1">
      <c r="A12227" t="s">
        <v>664</v>
      </c>
      <c r="B12227" t="s">
        <v>663</v>
      </c>
      <c r="C12227">
        <v>182</v>
      </c>
      <c r="D12227" t="s">
        <v>139</v>
      </c>
      <c r="E12227">
        <v>0.62009999999999998</v>
      </c>
      <c r="F12227">
        <v>-6.9457000000000004</v>
      </c>
      <c r="G12227">
        <v>8.1751000000000005</v>
      </c>
      <c r="H12227">
        <v>0.1172</v>
      </c>
      <c r="I12227">
        <v>1E-4</v>
      </c>
      <c r="J12227">
        <v>0.10580000000000001</v>
      </c>
      <c r="K12227">
        <v>0.3528</v>
      </c>
    </row>
    <row r="12228" spans="1:11" hidden="1">
      <c r="A12228" t="s">
        <v>664</v>
      </c>
      <c r="B12228" t="s">
        <v>663</v>
      </c>
      <c r="C12228">
        <v>182</v>
      </c>
      <c r="D12228" t="s">
        <v>139</v>
      </c>
      <c r="E12228">
        <v>1.0561</v>
      </c>
      <c r="F12228">
        <v>-6.9457000000000004</v>
      </c>
      <c r="G12228">
        <v>6.0761000000000003</v>
      </c>
      <c r="H12228">
        <v>0.1172</v>
      </c>
      <c r="I12228">
        <v>1E-4</v>
      </c>
      <c r="J12228">
        <v>5.4800000000000001E-2</v>
      </c>
      <c r="K12228">
        <v>-2.7829000000000002</v>
      </c>
    </row>
    <row r="12229" spans="1:11" hidden="1">
      <c r="A12229" t="s">
        <v>664</v>
      </c>
      <c r="B12229" t="s">
        <v>663</v>
      </c>
      <c r="C12229">
        <v>182</v>
      </c>
      <c r="D12229" t="s">
        <v>139</v>
      </c>
      <c r="E12229">
        <v>1.4921</v>
      </c>
      <c r="F12229">
        <v>-6.9457000000000004</v>
      </c>
      <c r="G12229">
        <v>3.7077</v>
      </c>
      <c r="H12229">
        <v>0.1172</v>
      </c>
      <c r="I12229">
        <v>1E-4</v>
      </c>
      <c r="J12229">
        <v>3.5999999999999999E-3</v>
      </c>
      <c r="K12229">
        <v>-4.9157000000000002</v>
      </c>
    </row>
    <row r="12230" spans="1:11" hidden="1">
      <c r="A12230" t="s">
        <v>664</v>
      </c>
      <c r="B12230" t="s">
        <v>663</v>
      </c>
      <c r="C12230">
        <v>182</v>
      </c>
      <c r="D12230" t="s">
        <v>139</v>
      </c>
      <c r="E12230">
        <v>1.9279999999999999</v>
      </c>
      <c r="F12230">
        <v>-6.9457000000000004</v>
      </c>
      <c r="G12230">
        <v>1.3543000000000001</v>
      </c>
      <c r="H12230">
        <v>0.1172</v>
      </c>
      <c r="I12230">
        <v>1E-4</v>
      </c>
      <c r="J12230">
        <v>-4.7500000000000001E-2</v>
      </c>
      <c r="K12230">
        <v>-6.0162000000000004</v>
      </c>
    </row>
    <row r="12231" spans="1:11" hidden="1">
      <c r="A12231" t="s">
        <v>664</v>
      </c>
      <c r="B12231" t="s">
        <v>663</v>
      </c>
      <c r="C12231">
        <v>182</v>
      </c>
      <c r="D12231" t="s">
        <v>139</v>
      </c>
      <c r="E12231">
        <v>2.3639999999999999</v>
      </c>
      <c r="F12231">
        <v>-6.9457000000000004</v>
      </c>
      <c r="G12231">
        <v>-0.37519999999999998</v>
      </c>
      <c r="H12231">
        <v>0.1172</v>
      </c>
      <c r="I12231">
        <v>1E-4</v>
      </c>
      <c r="J12231">
        <v>-9.8599999999999993E-2</v>
      </c>
      <c r="K12231">
        <v>-6.1955</v>
      </c>
    </row>
    <row r="12232" spans="1:11" hidden="1">
      <c r="A12232" t="s">
        <v>664</v>
      </c>
      <c r="B12232" t="s">
        <v>663</v>
      </c>
      <c r="C12232">
        <v>182</v>
      </c>
      <c r="D12232" t="s">
        <v>139</v>
      </c>
      <c r="E12232">
        <v>2.8</v>
      </c>
      <c r="F12232">
        <v>-6.9457000000000004</v>
      </c>
      <c r="G12232">
        <v>-1.1638999999999999</v>
      </c>
      <c r="H12232">
        <v>0.1172</v>
      </c>
      <c r="I12232">
        <v>1E-4</v>
      </c>
      <c r="J12232">
        <v>-0.1497</v>
      </c>
      <c r="K12232">
        <v>-5.8296000000000001</v>
      </c>
    </row>
    <row r="12233" spans="1:11" hidden="1">
      <c r="A12233" t="s">
        <v>664</v>
      </c>
      <c r="B12233" t="s">
        <v>663</v>
      </c>
      <c r="C12233">
        <v>182</v>
      </c>
      <c r="D12233" t="s">
        <v>139</v>
      </c>
      <c r="E12233">
        <v>2.8</v>
      </c>
      <c r="F12233">
        <v>-0.25509999999999999</v>
      </c>
      <c r="G12233">
        <v>-4.5309999999999997</v>
      </c>
      <c r="H12233">
        <v>-0.40329999999999999</v>
      </c>
      <c r="I12233">
        <v>1E-4</v>
      </c>
      <c r="J12233">
        <v>-0.62129999999999996</v>
      </c>
      <c r="K12233">
        <v>-5.8296000000000001</v>
      </c>
    </row>
    <row r="12234" spans="1:11" hidden="1">
      <c r="A12234" t="s">
        <v>664</v>
      </c>
      <c r="B12234" t="s">
        <v>663</v>
      </c>
      <c r="C12234">
        <v>182</v>
      </c>
      <c r="D12234" t="s">
        <v>139</v>
      </c>
      <c r="E12234">
        <v>3.2360000000000002</v>
      </c>
      <c r="F12234">
        <v>-0.25509999999999999</v>
      </c>
      <c r="G12234">
        <v>-4.8491999999999997</v>
      </c>
      <c r="H12234">
        <v>-0.40329999999999999</v>
      </c>
      <c r="I12234">
        <v>1E-4</v>
      </c>
      <c r="J12234">
        <v>-0.44540000000000002</v>
      </c>
      <c r="K12234">
        <v>-3.8043</v>
      </c>
    </row>
    <row r="12235" spans="1:11" hidden="1">
      <c r="A12235" t="s">
        <v>664</v>
      </c>
      <c r="B12235" t="s">
        <v>663</v>
      </c>
      <c r="C12235">
        <v>182</v>
      </c>
      <c r="D12235" t="s">
        <v>139</v>
      </c>
      <c r="E12235">
        <v>3.6720000000000002</v>
      </c>
      <c r="F12235">
        <v>-0.25509999999999999</v>
      </c>
      <c r="G12235">
        <v>-5.1673999999999998</v>
      </c>
      <c r="H12235">
        <v>-0.40329999999999999</v>
      </c>
      <c r="I12235">
        <v>1E-4</v>
      </c>
      <c r="J12235">
        <v>-0.26960000000000001</v>
      </c>
      <c r="K12235">
        <v>-1.6403000000000001</v>
      </c>
    </row>
    <row r="12236" spans="1:11" hidden="1">
      <c r="A12236" t="s">
        <v>664</v>
      </c>
      <c r="B12236" t="s">
        <v>663</v>
      </c>
      <c r="C12236">
        <v>182</v>
      </c>
      <c r="D12236" t="s">
        <v>139</v>
      </c>
      <c r="E12236">
        <v>4.1079999999999997</v>
      </c>
      <c r="F12236">
        <v>-0.25509999999999999</v>
      </c>
      <c r="G12236">
        <v>-5.4855999999999998</v>
      </c>
      <c r="H12236">
        <v>-0.40329999999999999</v>
      </c>
      <c r="I12236">
        <v>1E-4</v>
      </c>
      <c r="J12236">
        <v>-9.3799999999999994E-2</v>
      </c>
      <c r="K12236">
        <v>0.66239999999999999</v>
      </c>
    </row>
    <row r="12237" spans="1:11" hidden="1">
      <c r="A12237" t="s">
        <v>664</v>
      </c>
      <c r="B12237" t="s">
        <v>663</v>
      </c>
      <c r="C12237">
        <v>182</v>
      </c>
      <c r="D12237" t="s">
        <v>139</v>
      </c>
      <c r="E12237">
        <v>4.5438999999999998</v>
      </c>
      <c r="F12237">
        <v>-0.25509999999999999</v>
      </c>
      <c r="G12237">
        <v>-5.8037999999999998</v>
      </c>
      <c r="H12237">
        <v>-0.40329999999999999</v>
      </c>
      <c r="I12237">
        <v>1E-4</v>
      </c>
      <c r="J12237">
        <v>8.1299999999999997E-2</v>
      </c>
      <c r="K12237">
        <v>3.1038999999999999</v>
      </c>
    </row>
    <row r="12238" spans="1:11" hidden="1">
      <c r="A12238" t="s">
        <v>664</v>
      </c>
      <c r="B12238" t="s">
        <v>663</v>
      </c>
      <c r="C12238">
        <v>182</v>
      </c>
      <c r="D12238" t="s">
        <v>139</v>
      </c>
      <c r="E12238">
        <v>4.9798999999999998</v>
      </c>
      <c r="F12238">
        <v>-0.25509999999999999</v>
      </c>
      <c r="G12238">
        <v>-6.1219999999999999</v>
      </c>
      <c r="H12238">
        <v>-0.40329999999999999</v>
      </c>
      <c r="I12238">
        <v>1E-4</v>
      </c>
      <c r="J12238">
        <v>0.25609999999999999</v>
      </c>
      <c r="K12238">
        <v>5.6840999999999999</v>
      </c>
    </row>
    <row r="12239" spans="1:11" hidden="1">
      <c r="A12239" t="s">
        <v>664</v>
      </c>
      <c r="B12239" t="s">
        <v>663</v>
      </c>
      <c r="C12239">
        <v>182</v>
      </c>
      <c r="D12239" t="s">
        <v>139</v>
      </c>
      <c r="E12239">
        <v>5.4158999999999997</v>
      </c>
      <c r="F12239">
        <v>-0.25509999999999999</v>
      </c>
      <c r="G12239">
        <v>-6.4401999999999999</v>
      </c>
      <c r="H12239">
        <v>-0.40329999999999999</v>
      </c>
      <c r="I12239">
        <v>1E-4</v>
      </c>
      <c r="J12239">
        <v>0.43080000000000002</v>
      </c>
      <c r="K12239">
        <v>8.4030000000000005</v>
      </c>
    </row>
    <row r="12240" spans="1:11" hidden="1">
      <c r="A12240" t="s">
        <v>664</v>
      </c>
      <c r="B12240" t="s">
        <v>663</v>
      </c>
      <c r="C12240">
        <v>182</v>
      </c>
      <c r="D12240" t="s">
        <v>140</v>
      </c>
      <c r="E12240">
        <v>0.18410000000000001</v>
      </c>
      <c r="F12240">
        <v>5.0902000000000003</v>
      </c>
      <c r="G12240">
        <v>9.3543000000000003</v>
      </c>
      <c r="H12240">
        <v>-8.9499999999999996E-2</v>
      </c>
      <c r="I12240">
        <v>1E-4</v>
      </c>
      <c r="J12240">
        <v>-0.1183</v>
      </c>
      <c r="K12240">
        <v>4.1881000000000004</v>
      </c>
    </row>
    <row r="12241" spans="1:11" hidden="1">
      <c r="A12241" t="s">
        <v>664</v>
      </c>
      <c r="B12241" t="s">
        <v>663</v>
      </c>
      <c r="C12241">
        <v>182</v>
      </c>
      <c r="D12241" t="s">
        <v>140</v>
      </c>
      <c r="E12241">
        <v>0.62009999999999998</v>
      </c>
      <c r="F12241">
        <v>5.0902000000000003</v>
      </c>
      <c r="G12241">
        <v>8.1683000000000003</v>
      </c>
      <c r="H12241">
        <v>-8.9499999999999996E-2</v>
      </c>
      <c r="I12241">
        <v>1E-4</v>
      </c>
      <c r="J12241">
        <v>-7.9299999999999995E-2</v>
      </c>
      <c r="K12241">
        <v>0.33410000000000001</v>
      </c>
    </row>
    <row r="12242" spans="1:11" hidden="1">
      <c r="A12242" t="s">
        <v>664</v>
      </c>
      <c r="B12242" t="s">
        <v>663</v>
      </c>
      <c r="C12242">
        <v>182</v>
      </c>
      <c r="D12242" t="s">
        <v>140</v>
      </c>
      <c r="E12242">
        <v>1.0561</v>
      </c>
      <c r="F12242">
        <v>5.0902000000000003</v>
      </c>
      <c r="G12242">
        <v>6.0693000000000001</v>
      </c>
      <c r="H12242">
        <v>-8.9499999999999996E-2</v>
      </c>
      <c r="I12242">
        <v>1E-4</v>
      </c>
      <c r="J12242">
        <v>-4.0300000000000002E-2</v>
      </c>
      <c r="K12242">
        <v>-2.7987000000000002</v>
      </c>
    </row>
    <row r="12243" spans="1:11" hidden="1">
      <c r="A12243" t="s">
        <v>664</v>
      </c>
      <c r="B12243" t="s">
        <v>663</v>
      </c>
      <c r="C12243">
        <v>182</v>
      </c>
      <c r="D12243" t="s">
        <v>140</v>
      </c>
      <c r="E12243">
        <v>1.4921</v>
      </c>
      <c r="F12243">
        <v>5.0902000000000003</v>
      </c>
      <c r="G12243">
        <v>3.7008999999999999</v>
      </c>
      <c r="H12243">
        <v>-8.9499999999999996E-2</v>
      </c>
      <c r="I12243">
        <v>1E-4</v>
      </c>
      <c r="J12243">
        <v>-1.1999999999999999E-3</v>
      </c>
      <c r="K12243">
        <v>-4.9284999999999997</v>
      </c>
    </row>
    <row r="12244" spans="1:11" hidden="1">
      <c r="A12244" t="s">
        <v>664</v>
      </c>
      <c r="B12244" t="s">
        <v>663</v>
      </c>
      <c r="C12244">
        <v>182</v>
      </c>
      <c r="D12244" t="s">
        <v>140</v>
      </c>
      <c r="E12244">
        <v>1.9279999999999999</v>
      </c>
      <c r="F12244">
        <v>5.0902000000000003</v>
      </c>
      <c r="G12244">
        <v>1.3474999999999999</v>
      </c>
      <c r="H12244">
        <v>-8.9499999999999996E-2</v>
      </c>
      <c r="I12244">
        <v>1E-4</v>
      </c>
      <c r="J12244">
        <v>3.78E-2</v>
      </c>
      <c r="K12244">
        <v>-6.0260999999999996</v>
      </c>
    </row>
    <row r="12245" spans="1:11" hidden="1">
      <c r="A12245" t="s">
        <v>664</v>
      </c>
      <c r="B12245" t="s">
        <v>663</v>
      </c>
      <c r="C12245">
        <v>182</v>
      </c>
      <c r="D12245" t="s">
        <v>140</v>
      </c>
      <c r="E12245">
        <v>2.3639999999999999</v>
      </c>
      <c r="F12245">
        <v>5.0902000000000003</v>
      </c>
      <c r="G12245">
        <v>-0.38200000000000001</v>
      </c>
      <c r="H12245">
        <v>-8.9499999999999996E-2</v>
      </c>
      <c r="I12245">
        <v>1E-4</v>
      </c>
      <c r="J12245">
        <v>7.6899999999999996E-2</v>
      </c>
      <c r="K12245">
        <v>-6.2023999999999999</v>
      </c>
    </row>
    <row r="12246" spans="1:11" hidden="1">
      <c r="A12246" t="s">
        <v>664</v>
      </c>
      <c r="B12246" t="s">
        <v>663</v>
      </c>
      <c r="C12246">
        <v>182</v>
      </c>
      <c r="D12246" t="s">
        <v>140</v>
      </c>
      <c r="E12246">
        <v>2.8</v>
      </c>
      <c r="F12246">
        <v>5.0902000000000003</v>
      </c>
      <c r="G12246">
        <v>-1.1707000000000001</v>
      </c>
      <c r="H12246">
        <v>-8.9499999999999996E-2</v>
      </c>
      <c r="I12246">
        <v>1E-4</v>
      </c>
      <c r="J12246">
        <v>0.1159</v>
      </c>
      <c r="K12246">
        <v>-5.8258999999999999</v>
      </c>
    </row>
    <row r="12247" spans="1:11" hidden="1">
      <c r="A12247" t="s">
        <v>664</v>
      </c>
      <c r="B12247" t="s">
        <v>663</v>
      </c>
      <c r="C12247">
        <v>182</v>
      </c>
      <c r="D12247" t="s">
        <v>140</v>
      </c>
      <c r="E12247">
        <v>2.8</v>
      </c>
      <c r="F12247">
        <v>-0.32369999999999999</v>
      </c>
      <c r="G12247">
        <v>-4.5377000000000001</v>
      </c>
      <c r="H12247">
        <v>0.3034</v>
      </c>
      <c r="I12247">
        <v>1E-4</v>
      </c>
      <c r="J12247">
        <v>0.46820000000000001</v>
      </c>
      <c r="K12247">
        <v>-5.8258999999999999</v>
      </c>
    </row>
    <row r="12248" spans="1:11" hidden="1">
      <c r="A12248" t="s">
        <v>664</v>
      </c>
      <c r="B12248" t="s">
        <v>663</v>
      </c>
      <c r="C12248">
        <v>182</v>
      </c>
      <c r="D12248" t="s">
        <v>140</v>
      </c>
      <c r="E12248">
        <v>3.2360000000000002</v>
      </c>
      <c r="F12248">
        <v>-0.32369999999999999</v>
      </c>
      <c r="G12248">
        <v>-4.8559000000000001</v>
      </c>
      <c r="H12248">
        <v>0.3034</v>
      </c>
      <c r="I12248">
        <v>1E-4</v>
      </c>
      <c r="J12248">
        <v>0.33589999999999998</v>
      </c>
      <c r="K12248">
        <v>-3.7587000000000002</v>
      </c>
    </row>
    <row r="12249" spans="1:11" hidden="1">
      <c r="A12249" t="s">
        <v>664</v>
      </c>
      <c r="B12249" t="s">
        <v>663</v>
      </c>
      <c r="C12249">
        <v>182</v>
      </c>
      <c r="D12249" t="s">
        <v>140</v>
      </c>
      <c r="E12249">
        <v>3.6720000000000002</v>
      </c>
      <c r="F12249">
        <v>-0.32369999999999999</v>
      </c>
      <c r="G12249">
        <v>-5.1741999999999999</v>
      </c>
      <c r="H12249">
        <v>0.3034</v>
      </c>
      <c r="I12249">
        <v>1E-4</v>
      </c>
      <c r="J12249">
        <v>0.2036</v>
      </c>
      <c r="K12249">
        <v>-1.5526</v>
      </c>
    </row>
    <row r="12250" spans="1:11" hidden="1">
      <c r="A12250" t="s">
        <v>664</v>
      </c>
      <c r="B12250" t="s">
        <v>663</v>
      </c>
      <c r="C12250">
        <v>182</v>
      </c>
      <c r="D12250" t="s">
        <v>140</v>
      </c>
      <c r="E12250">
        <v>4.1079999999999997</v>
      </c>
      <c r="F12250">
        <v>-0.32369999999999999</v>
      </c>
      <c r="G12250">
        <v>-5.4923999999999999</v>
      </c>
      <c r="H12250">
        <v>0.3034</v>
      </c>
      <c r="I12250">
        <v>1E-4</v>
      </c>
      <c r="J12250">
        <v>7.1400000000000005E-2</v>
      </c>
      <c r="K12250">
        <v>0.79210000000000003</v>
      </c>
    </row>
    <row r="12251" spans="1:11" hidden="1">
      <c r="A12251" t="s">
        <v>664</v>
      </c>
      <c r="B12251" t="s">
        <v>663</v>
      </c>
      <c r="C12251">
        <v>182</v>
      </c>
      <c r="D12251" t="s">
        <v>140</v>
      </c>
      <c r="E12251">
        <v>4.5438999999999998</v>
      </c>
      <c r="F12251">
        <v>-0.32369999999999999</v>
      </c>
      <c r="G12251">
        <v>-5.8106</v>
      </c>
      <c r="H12251">
        <v>0.3034</v>
      </c>
      <c r="I12251">
        <v>1E-4</v>
      </c>
      <c r="J12251">
        <v>-6.0199999999999997E-2</v>
      </c>
      <c r="K12251">
        <v>3.2755999999999998</v>
      </c>
    </row>
    <row r="12252" spans="1:11" hidden="1">
      <c r="A12252" t="s">
        <v>664</v>
      </c>
      <c r="B12252" t="s">
        <v>663</v>
      </c>
      <c r="C12252">
        <v>182</v>
      </c>
      <c r="D12252" t="s">
        <v>140</v>
      </c>
      <c r="E12252">
        <v>4.9798999999999998</v>
      </c>
      <c r="F12252">
        <v>-0.32369999999999999</v>
      </c>
      <c r="G12252">
        <v>-6.1288</v>
      </c>
      <c r="H12252">
        <v>0.3034</v>
      </c>
      <c r="I12252">
        <v>1E-4</v>
      </c>
      <c r="J12252">
        <v>-0.19139999999999999</v>
      </c>
      <c r="K12252">
        <v>5.8978000000000002</v>
      </c>
    </row>
    <row r="12253" spans="1:11" hidden="1">
      <c r="A12253" t="s">
        <v>664</v>
      </c>
      <c r="B12253" t="s">
        <v>663</v>
      </c>
      <c r="C12253">
        <v>182</v>
      </c>
      <c r="D12253" t="s">
        <v>140</v>
      </c>
      <c r="E12253">
        <v>5.4158999999999997</v>
      </c>
      <c r="F12253">
        <v>-0.32369999999999999</v>
      </c>
      <c r="G12253">
        <v>-6.4470000000000001</v>
      </c>
      <c r="H12253">
        <v>0.3034</v>
      </c>
      <c r="I12253">
        <v>1E-4</v>
      </c>
      <c r="J12253">
        <v>-0.3226</v>
      </c>
      <c r="K12253">
        <v>8.6586999999999996</v>
      </c>
    </row>
    <row r="12254" spans="1:11" hidden="1">
      <c r="A12254" t="s">
        <v>664</v>
      </c>
      <c r="B12254" t="s">
        <v>663</v>
      </c>
      <c r="C12254">
        <v>182</v>
      </c>
      <c r="D12254" t="s">
        <v>141</v>
      </c>
      <c r="E12254">
        <v>0.18410000000000001</v>
      </c>
      <c r="F12254">
        <v>5.0727000000000002</v>
      </c>
      <c r="G12254">
        <v>9.3094999999999999</v>
      </c>
      <c r="H12254">
        <v>-8.9599999999999999E-2</v>
      </c>
      <c r="I12254">
        <v>1E-4</v>
      </c>
      <c r="J12254">
        <v>-0.11840000000000001</v>
      </c>
      <c r="K12254">
        <v>4.0747</v>
      </c>
    </row>
    <row r="12255" spans="1:11" hidden="1">
      <c r="A12255" t="s">
        <v>664</v>
      </c>
      <c r="B12255" t="s">
        <v>663</v>
      </c>
      <c r="C12255">
        <v>182</v>
      </c>
      <c r="D12255" t="s">
        <v>141</v>
      </c>
      <c r="E12255">
        <v>0.62009999999999998</v>
      </c>
      <c r="F12255">
        <v>5.0727000000000002</v>
      </c>
      <c r="G12255">
        <v>8.1234999999999999</v>
      </c>
      <c r="H12255">
        <v>-8.9599999999999999E-2</v>
      </c>
      <c r="I12255">
        <v>1E-4</v>
      </c>
      <c r="J12255">
        <v>-7.9399999999999998E-2</v>
      </c>
      <c r="K12255">
        <v>0.24030000000000001</v>
      </c>
    </row>
    <row r="12256" spans="1:11" hidden="1">
      <c r="A12256" t="s">
        <v>664</v>
      </c>
      <c r="B12256" t="s">
        <v>663</v>
      </c>
      <c r="C12256">
        <v>182</v>
      </c>
      <c r="D12256" t="s">
        <v>141</v>
      </c>
      <c r="E12256">
        <v>1.0561</v>
      </c>
      <c r="F12256">
        <v>5.0727000000000002</v>
      </c>
      <c r="G12256">
        <v>6.0244999999999997</v>
      </c>
      <c r="H12256">
        <v>-8.9599999999999999E-2</v>
      </c>
      <c r="I12256">
        <v>1E-4</v>
      </c>
      <c r="J12256">
        <v>-4.0300000000000002E-2</v>
      </c>
      <c r="K12256">
        <v>-2.8730000000000002</v>
      </c>
    </row>
    <row r="12257" spans="1:11" hidden="1">
      <c r="A12257" t="s">
        <v>664</v>
      </c>
      <c r="B12257" t="s">
        <v>663</v>
      </c>
      <c r="C12257">
        <v>182</v>
      </c>
      <c r="D12257" t="s">
        <v>141</v>
      </c>
      <c r="E12257">
        <v>1.4921</v>
      </c>
      <c r="F12257">
        <v>5.0727000000000002</v>
      </c>
      <c r="G12257">
        <v>3.6560999999999999</v>
      </c>
      <c r="H12257">
        <v>-8.9599999999999999E-2</v>
      </c>
      <c r="I12257">
        <v>1E-4</v>
      </c>
      <c r="J12257">
        <v>-1.2999999999999999E-3</v>
      </c>
      <c r="K12257">
        <v>-4.9832999999999998</v>
      </c>
    </row>
    <row r="12258" spans="1:11" hidden="1">
      <c r="A12258" t="s">
        <v>664</v>
      </c>
      <c r="B12258" t="s">
        <v>663</v>
      </c>
      <c r="C12258">
        <v>182</v>
      </c>
      <c r="D12258" t="s">
        <v>141</v>
      </c>
      <c r="E12258">
        <v>1.9279999999999999</v>
      </c>
      <c r="F12258">
        <v>5.0727000000000002</v>
      </c>
      <c r="G12258">
        <v>1.3027</v>
      </c>
      <c r="H12258">
        <v>-8.9599999999999999E-2</v>
      </c>
      <c r="I12258">
        <v>1E-4</v>
      </c>
      <c r="J12258">
        <v>3.7699999999999997E-2</v>
      </c>
      <c r="K12258">
        <v>-6.0613999999999999</v>
      </c>
    </row>
    <row r="12259" spans="1:11" hidden="1">
      <c r="A12259" t="s">
        <v>664</v>
      </c>
      <c r="B12259" t="s">
        <v>663</v>
      </c>
      <c r="C12259">
        <v>182</v>
      </c>
      <c r="D12259" t="s">
        <v>141</v>
      </c>
      <c r="E12259">
        <v>2.3639999999999999</v>
      </c>
      <c r="F12259">
        <v>5.0727000000000002</v>
      </c>
      <c r="G12259">
        <v>-0.42680000000000001</v>
      </c>
      <c r="H12259">
        <v>-8.9599999999999999E-2</v>
      </c>
      <c r="I12259">
        <v>1E-4</v>
      </c>
      <c r="J12259">
        <v>7.6799999999999993E-2</v>
      </c>
      <c r="K12259">
        <v>-6.2180999999999997</v>
      </c>
    </row>
    <row r="12260" spans="1:11" hidden="1">
      <c r="A12260" t="s">
        <v>664</v>
      </c>
      <c r="B12260" t="s">
        <v>663</v>
      </c>
      <c r="C12260">
        <v>182</v>
      </c>
      <c r="D12260" t="s">
        <v>141</v>
      </c>
      <c r="E12260">
        <v>2.8</v>
      </c>
      <c r="F12260">
        <v>5.0727000000000002</v>
      </c>
      <c r="G12260">
        <v>-1.2155</v>
      </c>
      <c r="H12260">
        <v>-8.9599999999999999E-2</v>
      </c>
      <c r="I12260">
        <v>1E-4</v>
      </c>
      <c r="J12260">
        <v>0.1158</v>
      </c>
      <c r="K12260">
        <v>-5.8296999999999999</v>
      </c>
    </row>
    <row r="12261" spans="1:11" hidden="1">
      <c r="A12261" t="s">
        <v>664</v>
      </c>
      <c r="B12261" t="s">
        <v>663</v>
      </c>
      <c r="C12261">
        <v>182</v>
      </c>
      <c r="D12261" t="s">
        <v>141</v>
      </c>
      <c r="E12261">
        <v>2.8</v>
      </c>
      <c r="F12261">
        <v>-0.3352</v>
      </c>
      <c r="G12261">
        <v>-4.5824999999999996</v>
      </c>
      <c r="H12261">
        <v>0.3009</v>
      </c>
      <c r="I12261">
        <v>1E-4</v>
      </c>
      <c r="J12261">
        <v>0.46460000000000001</v>
      </c>
      <c r="K12261">
        <v>-5.8296999999999999</v>
      </c>
    </row>
    <row r="12262" spans="1:11" hidden="1">
      <c r="A12262" t="s">
        <v>664</v>
      </c>
      <c r="B12262" t="s">
        <v>663</v>
      </c>
      <c r="C12262">
        <v>182</v>
      </c>
      <c r="D12262" t="s">
        <v>141</v>
      </c>
      <c r="E12262">
        <v>3.2360000000000002</v>
      </c>
      <c r="F12262">
        <v>-0.3352</v>
      </c>
      <c r="G12262">
        <v>-4.9006999999999996</v>
      </c>
      <c r="H12262">
        <v>0.3009</v>
      </c>
      <c r="I12262">
        <v>1E-4</v>
      </c>
      <c r="J12262">
        <v>0.33339999999999997</v>
      </c>
      <c r="K12262">
        <v>-3.782</v>
      </c>
    </row>
    <row r="12263" spans="1:11" hidden="1">
      <c r="A12263" t="s">
        <v>664</v>
      </c>
      <c r="B12263" t="s">
        <v>663</v>
      </c>
      <c r="C12263">
        <v>182</v>
      </c>
      <c r="D12263" t="s">
        <v>141</v>
      </c>
      <c r="E12263">
        <v>3.6720000000000002</v>
      </c>
      <c r="F12263">
        <v>-0.3352</v>
      </c>
      <c r="G12263">
        <v>-5.2188999999999997</v>
      </c>
      <c r="H12263">
        <v>0.3009</v>
      </c>
      <c r="I12263">
        <v>1E-4</v>
      </c>
      <c r="J12263">
        <v>0.20219999999999999</v>
      </c>
      <c r="K12263">
        <v>-1.5954999999999999</v>
      </c>
    </row>
    <row r="12264" spans="1:11" hidden="1">
      <c r="A12264" t="s">
        <v>664</v>
      </c>
      <c r="B12264" t="s">
        <v>663</v>
      </c>
      <c r="C12264">
        <v>182</v>
      </c>
      <c r="D12264" t="s">
        <v>141</v>
      </c>
      <c r="E12264">
        <v>4.1079999999999997</v>
      </c>
      <c r="F12264">
        <v>-0.3352</v>
      </c>
      <c r="G12264">
        <v>-5.5372000000000003</v>
      </c>
      <c r="H12264">
        <v>0.3009</v>
      </c>
      <c r="I12264">
        <v>1E-4</v>
      </c>
      <c r="J12264">
        <v>7.0999999999999994E-2</v>
      </c>
      <c r="K12264">
        <v>0.72970000000000002</v>
      </c>
    </row>
    <row r="12265" spans="1:11" hidden="1">
      <c r="A12265" t="s">
        <v>664</v>
      </c>
      <c r="B12265" t="s">
        <v>663</v>
      </c>
      <c r="C12265">
        <v>182</v>
      </c>
      <c r="D12265" t="s">
        <v>141</v>
      </c>
      <c r="E12265">
        <v>4.5438999999999998</v>
      </c>
      <c r="F12265">
        <v>-0.3352</v>
      </c>
      <c r="G12265">
        <v>-5.8554000000000004</v>
      </c>
      <c r="H12265">
        <v>0.3009</v>
      </c>
      <c r="I12265">
        <v>1E-4</v>
      </c>
      <c r="J12265">
        <v>-6.0900000000000003E-2</v>
      </c>
      <c r="K12265">
        <v>3.1936</v>
      </c>
    </row>
    <row r="12266" spans="1:11" hidden="1">
      <c r="A12266" t="s">
        <v>664</v>
      </c>
      <c r="B12266" t="s">
        <v>663</v>
      </c>
      <c r="C12266">
        <v>182</v>
      </c>
      <c r="D12266" t="s">
        <v>141</v>
      </c>
      <c r="E12266">
        <v>4.9798999999999998</v>
      </c>
      <c r="F12266">
        <v>-0.3352</v>
      </c>
      <c r="G12266">
        <v>-6.1736000000000004</v>
      </c>
      <c r="H12266">
        <v>0.3009</v>
      </c>
      <c r="I12266">
        <v>1E-4</v>
      </c>
      <c r="J12266">
        <v>-0.19320000000000001</v>
      </c>
      <c r="K12266">
        <v>5.7962999999999996</v>
      </c>
    </row>
    <row r="12267" spans="1:11" hidden="1">
      <c r="A12267" t="s">
        <v>664</v>
      </c>
      <c r="B12267" t="s">
        <v>663</v>
      </c>
      <c r="C12267">
        <v>182</v>
      </c>
      <c r="D12267" t="s">
        <v>141</v>
      </c>
      <c r="E12267">
        <v>5.4158999999999997</v>
      </c>
      <c r="F12267">
        <v>-0.3352</v>
      </c>
      <c r="G12267">
        <v>-6.4917999999999996</v>
      </c>
      <c r="H12267">
        <v>0.3009</v>
      </c>
      <c r="I12267">
        <v>1E-4</v>
      </c>
      <c r="J12267">
        <v>-0.32550000000000001</v>
      </c>
      <c r="K12267">
        <v>8.5376999999999992</v>
      </c>
    </row>
    <row r="12268" spans="1:11" hidden="1">
      <c r="A12268" t="s">
        <v>664</v>
      </c>
      <c r="B12268" t="s">
        <v>663</v>
      </c>
      <c r="C12268">
        <v>182</v>
      </c>
      <c r="D12268" t="s">
        <v>142</v>
      </c>
      <c r="E12268">
        <v>0.18410000000000001</v>
      </c>
      <c r="F12268">
        <v>-6.9282000000000004</v>
      </c>
      <c r="G12268">
        <v>9.4059000000000008</v>
      </c>
      <c r="H12268">
        <v>0.1173</v>
      </c>
      <c r="I12268">
        <v>1E-4</v>
      </c>
      <c r="J12268">
        <v>0.157</v>
      </c>
      <c r="K12268">
        <v>4.3231999999999999</v>
      </c>
    </row>
    <row r="12269" spans="1:11" hidden="1">
      <c r="A12269" t="s">
        <v>664</v>
      </c>
      <c r="B12269" t="s">
        <v>663</v>
      </c>
      <c r="C12269">
        <v>182</v>
      </c>
      <c r="D12269" t="s">
        <v>142</v>
      </c>
      <c r="E12269">
        <v>0.62009999999999998</v>
      </c>
      <c r="F12269">
        <v>-6.9282000000000004</v>
      </c>
      <c r="G12269">
        <v>8.2199000000000009</v>
      </c>
      <c r="H12269">
        <v>0.1173</v>
      </c>
      <c r="I12269">
        <v>1E-4</v>
      </c>
      <c r="J12269">
        <v>0.10589999999999999</v>
      </c>
      <c r="K12269">
        <v>0.44669999999999999</v>
      </c>
    </row>
    <row r="12270" spans="1:11" hidden="1">
      <c r="A12270" t="s">
        <v>664</v>
      </c>
      <c r="B12270" t="s">
        <v>663</v>
      </c>
      <c r="C12270">
        <v>182</v>
      </c>
      <c r="D12270" t="s">
        <v>142</v>
      </c>
      <c r="E12270">
        <v>1.0561</v>
      </c>
      <c r="F12270">
        <v>-6.9282000000000004</v>
      </c>
      <c r="G12270">
        <v>6.1208999999999998</v>
      </c>
      <c r="H12270">
        <v>0.1173</v>
      </c>
      <c r="I12270">
        <v>1E-4</v>
      </c>
      <c r="J12270">
        <v>5.4800000000000001E-2</v>
      </c>
      <c r="K12270">
        <v>-2.7086000000000001</v>
      </c>
    </row>
    <row r="12271" spans="1:11" hidden="1">
      <c r="A12271" t="s">
        <v>664</v>
      </c>
      <c r="B12271" t="s">
        <v>663</v>
      </c>
      <c r="C12271">
        <v>182</v>
      </c>
      <c r="D12271" t="s">
        <v>142</v>
      </c>
      <c r="E12271">
        <v>1.4921</v>
      </c>
      <c r="F12271">
        <v>-6.9282000000000004</v>
      </c>
      <c r="G12271">
        <v>3.7524999999999999</v>
      </c>
      <c r="H12271">
        <v>0.1173</v>
      </c>
      <c r="I12271">
        <v>1E-4</v>
      </c>
      <c r="J12271">
        <v>3.7000000000000002E-3</v>
      </c>
      <c r="K12271">
        <v>-4.8609</v>
      </c>
    </row>
    <row r="12272" spans="1:11" hidden="1">
      <c r="A12272" t="s">
        <v>664</v>
      </c>
      <c r="B12272" t="s">
        <v>663</v>
      </c>
      <c r="C12272">
        <v>182</v>
      </c>
      <c r="D12272" t="s">
        <v>142</v>
      </c>
      <c r="E12272">
        <v>1.9279999999999999</v>
      </c>
      <c r="F12272">
        <v>-6.9282000000000004</v>
      </c>
      <c r="G12272">
        <v>1.3991</v>
      </c>
      <c r="H12272">
        <v>0.1173</v>
      </c>
      <c r="I12272">
        <v>1E-4</v>
      </c>
      <c r="J12272">
        <v>-4.7399999999999998E-2</v>
      </c>
      <c r="K12272">
        <v>-5.9809999999999999</v>
      </c>
    </row>
    <row r="12273" spans="1:11" hidden="1">
      <c r="A12273" t="s">
        <v>664</v>
      </c>
      <c r="B12273" t="s">
        <v>663</v>
      </c>
      <c r="C12273">
        <v>182</v>
      </c>
      <c r="D12273" t="s">
        <v>142</v>
      </c>
      <c r="E12273">
        <v>2.3639999999999999</v>
      </c>
      <c r="F12273">
        <v>-6.9282000000000004</v>
      </c>
      <c r="G12273">
        <v>-0.33040000000000003</v>
      </c>
      <c r="H12273">
        <v>0.1173</v>
      </c>
      <c r="I12273">
        <v>1E-4</v>
      </c>
      <c r="J12273">
        <v>-9.8500000000000004E-2</v>
      </c>
      <c r="K12273">
        <v>-6.1797000000000004</v>
      </c>
    </row>
    <row r="12274" spans="1:11" hidden="1">
      <c r="A12274" t="s">
        <v>664</v>
      </c>
      <c r="B12274" t="s">
        <v>663</v>
      </c>
      <c r="C12274">
        <v>182</v>
      </c>
      <c r="D12274" t="s">
        <v>142</v>
      </c>
      <c r="E12274">
        <v>2.8</v>
      </c>
      <c r="F12274">
        <v>-6.9282000000000004</v>
      </c>
      <c r="G12274">
        <v>-1.1191</v>
      </c>
      <c r="H12274">
        <v>0.1173</v>
      </c>
      <c r="I12274">
        <v>1E-4</v>
      </c>
      <c r="J12274">
        <v>-0.14960000000000001</v>
      </c>
      <c r="K12274">
        <v>-5.8258000000000001</v>
      </c>
    </row>
    <row r="12275" spans="1:11" hidden="1">
      <c r="A12275" t="s">
        <v>664</v>
      </c>
      <c r="B12275" t="s">
        <v>663</v>
      </c>
      <c r="C12275">
        <v>182</v>
      </c>
      <c r="D12275" t="s">
        <v>142</v>
      </c>
      <c r="E12275">
        <v>2.8</v>
      </c>
      <c r="F12275">
        <v>-0.24360000000000001</v>
      </c>
      <c r="G12275">
        <v>-4.4862000000000002</v>
      </c>
      <c r="H12275">
        <v>-0.40079999999999999</v>
      </c>
      <c r="I12275">
        <v>1E-4</v>
      </c>
      <c r="J12275">
        <v>-0.61770000000000003</v>
      </c>
      <c r="K12275">
        <v>-5.8258000000000001</v>
      </c>
    </row>
    <row r="12276" spans="1:11" hidden="1">
      <c r="A12276" t="s">
        <v>664</v>
      </c>
      <c r="B12276" t="s">
        <v>663</v>
      </c>
      <c r="C12276">
        <v>182</v>
      </c>
      <c r="D12276" t="s">
        <v>142</v>
      </c>
      <c r="E12276">
        <v>3.2360000000000002</v>
      </c>
      <c r="F12276">
        <v>-0.24360000000000001</v>
      </c>
      <c r="G12276">
        <v>-4.8044000000000002</v>
      </c>
      <c r="H12276">
        <v>-0.40079999999999999</v>
      </c>
      <c r="I12276">
        <v>1E-4</v>
      </c>
      <c r="J12276">
        <v>-0.443</v>
      </c>
      <c r="K12276">
        <v>-3.7810000000000001</v>
      </c>
    </row>
    <row r="12277" spans="1:11" hidden="1">
      <c r="A12277" t="s">
        <v>664</v>
      </c>
      <c r="B12277" t="s">
        <v>663</v>
      </c>
      <c r="C12277">
        <v>182</v>
      </c>
      <c r="D12277" t="s">
        <v>142</v>
      </c>
      <c r="E12277">
        <v>3.6720000000000002</v>
      </c>
      <c r="F12277">
        <v>-0.24360000000000001</v>
      </c>
      <c r="G12277">
        <v>-5.1226000000000003</v>
      </c>
      <c r="H12277">
        <v>-0.40079999999999999</v>
      </c>
      <c r="I12277">
        <v>1E-4</v>
      </c>
      <c r="J12277">
        <v>-0.26819999999999999</v>
      </c>
      <c r="K12277">
        <v>-1.5973999999999999</v>
      </c>
    </row>
    <row r="12278" spans="1:11" hidden="1">
      <c r="A12278" t="s">
        <v>664</v>
      </c>
      <c r="B12278" t="s">
        <v>663</v>
      </c>
      <c r="C12278">
        <v>182</v>
      </c>
      <c r="D12278" t="s">
        <v>142</v>
      </c>
      <c r="E12278">
        <v>4.1079999999999997</v>
      </c>
      <c r="F12278">
        <v>-0.24360000000000001</v>
      </c>
      <c r="G12278">
        <v>-5.4408000000000003</v>
      </c>
      <c r="H12278">
        <v>-0.40079999999999999</v>
      </c>
      <c r="I12278">
        <v>1E-4</v>
      </c>
      <c r="J12278">
        <v>-9.35E-2</v>
      </c>
      <c r="K12278">
        <v>0.7248</v>
      </c>
    </row>
    <row r="12279" spans="1:11" hidden="1">
      <c r="A12279" t="s">
        <v>664</v>
      </c>
      <c r="B12279" t="s">
        <v>663</v>
      </c>
      <c r="C12279">
        <v>182</v>
      </c>
      <c r="D12279" t="s">
        <v>142</v>
      </c>
      <c r="E12279">
        <v>4.5438999999999998</v>
      </c>
      <c r="F12279">
        <v>-0.24360000000000001</v>
      </c>
      <c r="G12279">
        <v>-5.7590000000000003</v>
      </c>
      <c r="H12279">
        <v>-0.40079999999999999</v>
      </c>
      <c r="I12279">
        <v>1E-4</v>
      </c>
      <c r="J12279">
        <v>8.2000000000000003E-2</v>
      </c>
      <c r="K12279">
        <v>3.1858</v>
      </c>
    </row>
    <row r="12280" spans="1:11" hidden="1">
      <c r="A12280" t="s">
        <v>664</v>
      </c>
      <c r="B12280" t="s">
        <v>663</v>
      </c>
      <c r="C12280">
        <v>182</v>
      </c>
      <c r="D12280" t="s">
        <v>142</v>
      </c>
      <c r="E12280">
        <v>4.9798999999999998</v>
      </c>
      <c r="F12280">
        <v>-0.24360000000000001</v>
      </c>
      <c r="G12280">
        <v>-6.0772000000000004</v>
      </c>
      <c r="H12280">
        <v>-0.40079999999999999</v>
      </c>
      <c r="I12280">
        <v>1E-4</v>
      </c>
      <c r="J12280">
        <v>0.25790000000000002</v>
      </c>
      <c r="K12280">
        <v>5.7854999999999999</v>
      </c>
    </row>
    <row r="12281" spans="1:11" hidden="1">
      <c r="A12281" t="s">
        <v>664</v>
      </c>
      <c r="B12281" t="s">
        <v>663</v>
      </c>
      <c r="C12281">
        <v>182</v>
      </c>
      <c r="D12281" t="s">
        <v>142</v>
      </c>
      <c r="E12281">
        <v>5.4158999999999997</v>
      </c>
      <c r="F12281">
        <v>-0.24360000000000001</v>
      </c>
      <c r="G12281">
        <v>-6.3954000000000004</v>
      </c>
      <c r="H12281">
        <v>-0.40079999999999999</v>
      </c>
      <c r="I12281">
        <v>1E-4</v>
      </c>
      <c r="J12281">
        <v>0.43369999999999997</v>
      </c>
      <c r="K12281">
        <v>8.5239999999999991</v>
      </c>
    </row>
    <row r="12282" spans="1:11" hidden="1">
      <c r="A12282" t="s">
        <v>664</v>
      </c>
      <c r="B12282" t="s">
        <v>663</v>
      </c>
      <c r="C12282">
        <v>182</v>
      </c>
      <c r="D12282" t="s">
        <v>143</v>
      </c>
      <c r="E12282">
        <v>0.18410000000000001</v>
      </c>
      <c r="F12282">
        <v>-6.9457000000000004</v>
      </c>
      <c r="G12282">
        <v>9.3611000000000004</v>
      </c>
      <c r="H12282">
        <v>0.1172</v>
      </c>
      <c r="I12282">
        <v>1E-4</v>
      </c>
      <c r="J12282">
        <v>0.15690000000000001</v>
      </c>
      <c r="K12282">
        <v>4.2098000000000004</v>
      </c>
    </row>
    <row r="12283" spans="1:11" hidden="1">
      <c r="A12283" t="s">
        <v>664</v>
      </c>
      <c r="B12283" t="s">
        <v>663</v>
      </c>
      <c r="C12283">
        <v>182</v>
      </c>
      <c r="D12283" t="s">
        <v>143</v>
      </c>
      <c r="E12283">
        <v>0.62009999999999998</v>
      </c>
      <c r="F12283">
        <v>-6.9457000000000004</v>
      </c>
      <c r="G12283">
        <v>8.1751000000000005</v>
      </c>
      <c r="H12283">
        <v>0.1172</v>
      </c>
      <c r="I12283">
        <v>1E-4</v>
      </c>
      <c r="J12283">
        <v>0.10580000000000001</v>
      </c>
      <c r="K12283">
        <v>0.3528</v>
      </c>
    </row>
    <row r="12284" spans="1:11" hidden="1">
      <c r="A12284" t="s">
        <v>664</v>
      </c>
      <c r="B12284" t="s">
        <v>663</v>
      </c>
      <c r="C12284">
        <v>182</v>
      </c>
      <c r="D12284" t="s">
        <v>143</v>
      </c>
      <c r="E12284">
        <v>1.0561</v>
      </c>
      <c r="F12284">
        <v>-6.9457000000000004</v>
      </c>
      <c r="G12284">
        <v>6.0761000000000003</v>
      </c>
      <c r="H12284">
        <v>0.1172</v>
      </c>
      <c r="I12284">
        <v>1E-4</v>
      </c>
      <c r="J12284">
        <v>5.4800000000000001E-2</v>
      </c>
      <c r="K12284">
        <v>-2.7829000000000002</v>
      </c>
    </row>
    <row r="12285" spans="1:11" hidden="1">
      <c r="A12285" t="s">
        <v>664</v>
      </c>
      <c r="B12285" t="s">
        <v>663</v>
      </c>
      <c r="C12285">
        <v>182</v>
      </c>
      <c r="D12285" t="s">
        <v>143</v>
      </c>
      <c r="E12285">
        <v>1.4921</v>
      </c>
      <c r="F12285">
        <v>-6.9457000000000004</v>
      </c>
      <c r="G12285">
        <v>3.7077</v>
      </c>
      <c r="H12285">
        <v>0.1172</v>
      </c>
      <c r="I12285">
        <v>1E-4</v>
      </c>
      <c r="J12285">
        <v>3.5999999999999999E-3</v>
      </c>
      <c r="K12285">
        <v>-4.9157000000000002</v>
      </c>
    </row>
    <row r="12286" spans="1:11" hidden="1">
      <c r="A12286" t="s">
        <v>664</v>
      </c>
      <c r="B12286" t="s">
        <v>663</v>
      </c>
      <c r="C12286">
        <v>182</v>
      </c>
      <c r="D12286" t="s">
        <v>143</v>
      </c>
      <c r="E12286">
        <v>1.9279999999999999</v>
      </c>
      <c r="F12286">
        <v>-6.9457000000000004</v>
      </c>
      <c r="G12286">
        <v>1.3543000000000001</v>
      </c>
      <c r="H12286">
        <v>0.1172</v>
      </c>
      <c r="I12286">
        <v>1E-4</v>
      </c>
      <c r="J12286">
        <v>-4.7500000000000001E-2</v>
      </c>
      <c r="K12286">
        <v>-6.0162000000000004</v>
      </c>
    </row>
    <row r="12287" spans="1:11" hidden="1">
      <c r="A12287" t="s">
        <v>664</v>
      </c>
      <c r="B12287" t="s">
        <v>663</v>
      </c>
      <c r="C12287">
        <v>182</v>
      </c>
      <c r="D12287" t="s">
        <v>143</v>
      </c>
      <c r="E12287">
        <v>2.3639999999999999</v>
      </c>
      <c r="F12287">
        <v>-6.9457000000000004</v>
      </c>
      <c r="G12287">
        <v>-0.37519999999999998</v>
      </c>
      <c r="H12287">
        <v>0.1172</v>
      </c>
      <c r="I12287">
        <v>1E-4</v>
      </c>
      <c r="J12287">
        <v>-9.8599999999999993E-2</v>
      </c>
      <c r="K12287">
        <v>-6.1955</v>
      </c>
    </row>
    <row r="12288" spans="1:11" hidden="1">
      <c r="A12288" t="s">
        <v>664</v>
      </c>
      <c r="B12288" t="s">
        <v>663</v>
      </c>
      <c r="C12288">
        <v>182</v>
      </c>
      <c r="D12288" t="s">
        <v>143</v>
      </c>
      <c r="E12288">
        <v>2.8</v>
      </c>
      <c r="F12288">
        <v>-6.9457000000000004</v>
      </c>
      <c r="G12288">
        <v>-1.1638999999999999</v>
      </c>
      <c r="H12288">
        <v>0.1172</v>
      </c>
      <c r="I12288">
        <v>1E-4</v>
      </c>
      <c r="J12288">
        <v>-0.1497</v>
      </c>
      <c r="K12288">
        <v>-5.8296000000000001</v>
      </c>
    </row>
    <row r="12289" spans="1:11" hidden="1">
      <c r="A12289" t="s">
        <v>664</v>
      </c>
      <c r="B12289" t="s">
        <v>663</v>
      </c>
      <c r="C12289">
        <v>182</v>
      </c>
      <c r="D12289" t="s">
        <v>143</v>
      </c>
      <c r="E12289">
        <v>2.8</v>
      </c>
      <c r="F12289">
        <v>-0.25509999999999999</v>
      </c>
      <c r="G12289">
        <v>-4.5309999999999997</v>
      </c>
      <c r="H12289">
        <v>-0.40329999999999999</v>
      </c>
      <c r="I12289">
        <v>1E-4</v>
      </c>
      <c r="J12289">
        <v>-0.62129999999999996</v>
      </c>
      <c r="K12289">
        <v>-5.8296000000000001</v>
      </c>
    </row>
    <row r="12290" spans="1:11" hidden="1">
      <c r="A12290" t="s">
        <v>664</v>
      </c>
      <c r="B12290" t="s">
        <v>663</v>
      </c>
      <c r="C12290">
        <v>182</v>
      </c>
      <c r="D12290" t="s">
        <v>143</v>
      </c>
      <c r="E12290">
        <v>3.2360000000000002</v>
      </c>
      <c r="F12290">
        <v>-0.25509999999999999</v>
      </c>
      <c r="G12290">
        <v>-4.8491999999999997</v>
      </c>
      <c r="H12290">
        <v>-0.40329999999999999</v>
      </c>
      <c r="I12290">
        <v>1E-4</v>
      </c>
      <c r="J12290">
        <v>-0.44540000000000002</v>
      </c>
      <c r="K12290">
        <v>-3.8043</v>
      </c>
    </row>
    <row r="12291" spans="1:11" hidden="1">
      <c r="A12291" t="s">
        <v>664</v>
      </c>
      <c r="B12291" t="s">
        <v>663</v>
      </c>
      <c r="C12291">
        <v>182</v>
      </c>
      <c r="D12291" t="s">
        <v>143</v>
      </c>
      <c r="E12291">
        <v>3.6720000000000002</v>
      </c>
      <c r="F12291">
        <v>-0.25509999999999999</v>
      </c>
      <c r="G12291">
        <v>-5.1673999999999998</v>
      </c>
      <c r="H12291">
        <v>-0.40329999999999999</v>
      </c>
      <c r="I12291">
        <v>1E-4</v>
      </c>
      <c r="J12291">
        <v>-0.26960000000000001</v>
      </c>
      <c r="K12291">
        <v>-1.6403000000000001</v>
      </c>
    </row>
    <row r="12292" spans="1:11" hidden="1">
      <c r="A12292" t="s">
        <v>664</v>
      </c>
      <c r="B12292" t="s">
        <v>663</v>
      </c>
      <c r="C12292">
        <v>182</v>
      </c>
      <c r="D12292" t="s">
        <v>143</v>
      </c>
      <c r="E12292">
        <v>4.1079999999999997</v>
      </c>
      <c r="F12292">
        <v>-0.25509999999999999</v>
      </c>
      <c r="G12292">
        <v>-5.4855999999999998</v>
      </c>
      <c r="H12292">
        <v>-0.40329999999999999</v>
      </c>
      <c r="I12292">
        <v>1E-4</v>
      </c>
      <c r="J12292">
        <v>-9.3799999999999994E-2</v>
      </c>
      <c r="K12292">
        <v>0.66239999999999999</v>
      </c>
    </row>
    <row r="12293" spans="1:11" hidden="1">
      <c r="A12293" t="s">
        <v>664</v>
      </c>
      <c r="B12293" t="s">
        <v>663</v>
      </c>
      <c r="C12293">
        <v>182</v>
      </c>
      <c r="D12293" t="s">
        <v>143</v>
      </c>
      <c r="E12293">
        <v>4.5438999999999998</v>
      </c>
      <c r="F12293">
        <v>-0.25509999999999999</v>
      </c>
      <c r="G12293">
        <v>-5.8037999999999998</v>
      </c>
      <c r="H12293">
        <v>-0.40329999999999999</v>
      </c>
      <c r="I12293">
        <v>1E-4</v>
      </c>
      <c r="J12293">
        <v>8.1299999999999997E-2</v>
      </c>
      <c r="K12293">
        <v>3.1038999999999999</v>
      </c>
    </row>
    <row r="12294" spans="1:11" hidden="1">
      <c r="A12294" t="s">
        <v>664</v>
      </c>
      <c r="B12294" t="s">
        <v>663</v>
      </c>
      <c r="C12294">
        <v>182</v>
      </c>
      <c r="D12294" t="s">
        <v>143</v>
      </c>
      <c r="E12294">
        <v>4.9798999999999998</v>
      </c>
      <c r="F12294">
        <v>-0.25509999999999999</v>
      </c>
      <c r="G12294">
        <v>-6.1219999999999999</v>
      </c>
      <c r="H12294">
        <v>-0.40329999999999999</v>
      </c>
      <c r="I12294">
        <v>1E-4</v>
      </c>
      <c r="J12294">
        <v>0.25609999999999999</v>
      </c>
      <c r="K12294">
        <v>5.6840999999999999</v>
      </c>
    </row>
    <row r="12295" spans="1:11" hidden="1">
      <c r="A12295" t="s">
        <v>664</v>
      </c>
      <c r="B12295" t="s">
        <v>663</v>
      </c>
      <c r="C12295">
        <v>182</v>
      </c>
      <c r="D12295" t="s">
        <v>143</v>
      </c>
      <c r="E12295">
        <v>5.4158999999999997</v>
      </c>
      <c r="F12295">
        <v>-0.25509999999999999</v>
      </c>
      <c r="G12295">
        <v>-6.4401999999999999</v>
      </c>
      <c r="H12295">
        <v>-0.40329999999999999</v>
      </c>
      <c r="I12295">
        <v>1E-4</v>
      </c>
      <c r="J12295">
        <v>0.43080000000000002</v>
      </c>
      <c r="K12295">
        <v>8.4030000000000005</v>
      </c>
    </row>
    <row r="12296" spans="1:11" hidden="1">
      <c r="A12296" t="s">
        <v>664</v>
      </c>
      <c r="B12296" t="s">
        <v>663</v>
      </c>
      <c r="C12296">
        <v>182</v>
      </c>
      <c r="D12296" t="s">
        <v>144</v>
      </c>
      <c r="E12296">
        <v>0.18410000000000001</v>
      </c>
      <c r="F12296">
        <v>5.0902000000000003</v>
      </c>
      <c r="G12296">
        <v>9.3543000000000003</v>
      </c>
      <c r="H12296">
        <v>-8.9499999999999996E-2</v>
      </c>
      <c r="I12296">
        <v>1E-4</v>
      </c>
      <c r="J12296">
        <v>-0.1183</v>
      </c>
      <c r="K12296">
        <v>4.1881000000000004</v>
      </c>
    </row>
    <row r="12297" spans="1:11" hidden="1">
      <c r="A12297" t="s">
        <v>664</v>
      </c>
      <c r="B12297" t="s">
        <v>663</v>
      </c>
      <c r="C12297">
        <v>182</v>
      </c>
      <c r="D12297" t="s">
        <v>144</v>
      </c>
      <c r="E12297">
        <v>0.62009999999999998</v>
      </c>
      <c r="F12297">
        <v>5.0902000000000003</v>
      </c>
      <c r="G12297">
        <v>8.1683000000000003</v>
      </c>
      <c r="H12297">
        <v>-8.9499999999999996E-2</v>
      </c>
      <c r="I12297">
        <v>1E-4</v>
      </c>
      <c r="J12297">
        <v>-7.9299999999999995E-2</v>
      </c>
      <c r="K12297">
        <v>0.33410000000000001</v>
      </c>
    </row>
    <row r="12298" spans="1:11" hidden="1">
      <c r="A12298" t="s">
        <v>664</v>
      </c>
      <c r="B12298" t="s">
        <v>663</v>
      </c>
      <c r="C12298">
        <v>182</v>
      </c>
      <c r="D12298" t="s">
        <v>144</v>
      </c>
      <c r="E12298">
        <v>1.0561</v>
      </c>
      <c r="F12298">
        <v>5.0902000000000003</v>
      </c>
      <c r="G12298">
        <v>6.0693000000000001</v>
      </c>
      <c r="H12298">
        <v>-8.9499999999999996E-2</v>
      </c>
      <c r="I12298">
        <v>1E-4</v>
      </c>
      <c r="J12298">
        <v>-4.0300000000000002E-2</v>
      </c>
      <c r="K12298">
        <v>-2.7987000000000002</v>
      </c>
    </row>
    <row r="12299" spans="1:11" hidden="1">
      <c r="A12299" t="s">
        <v>664</v>
      </c>
      <c r="B12299" t="s">
        <v>663</v>
      </c>
      <c r="C12299">
        <v>182</v>
      </c>
      <c r="D12299" t="s">
        <v>144</v>
      </c>
      <c r="E12299">
        <v>1.4921</v>
      </c>
      <c r="F12299">
        <v>5.0902000000000003</v>
      </c>
      <c r="G12299">
        <v>3.7008999999999999</v>
      </c>
      <c r="H12299">
        <v>-8.9499999999999996E-2</v>
      </c>
      <c r="I12299">
        <v>1E-4</v>
      </c>
      <c r="J12299">
        <v>-1.1999999999999999E-3</v>
      </c>
      <c r="K12299">
        <v>-4.9284999999999997</v>
      </c>
    </row>
    <row r="12300" spans="1:11" hidden="1">
      <c r="A12300" t="s">
        <v>664</v>
      </c>
      <c r="B12300" t="s">
        <v>663</v>
      </c>
      <c r="C12300">
        <v>182</v>
      </c>
      <c r="D12300" t="s">
        <v>144</v>
      </c>
      <c r="E12300">
        <v>1.9279999999999999</v>
      </c>
      <c r="F12300">
        <v>5.0902000000000003</v>
      </c>
      <c r="G12300">
        <v>1.3474999999999999</v>
      </c>
      <c r="H12300">
        <v>-8.9499999999999996E-2</v>
      </c>
      <c r="I12300">
        <v>1E-4</v>
      </c>
      <c r="J12300">
        <v>3.78E-2</v>
      </c>
      <c r="K12300">
        <v>-6.0260999999999996</v>
      </c>
    </row>
    <row r="12301" spans="1:11" hidden="1">
      <c r="A12301" t="s">
        <v>664</v>
      </c>
      <c r="B12301" t="s">
        <v>663</v>
      </c>
      <c r="C12301">
        <v>182</v>
      </c>
      <c r="D12301" t="s">
        <v>144</v>
      </c>
      <c r="E12301">
        <v>2.3639999999999999</v>
      </c>
      <c r="F12301">
        <v>5.0902000000000003</v>
      </c>
      <c r="G12301">
        <v>-0.38200000000000001</v>
      </c>
      <c r="H12301">
        <v>-8.9499999999999996E-2</v>
      </c>
      <c r="I12301">
        <v>1E-4</v>
      </c>
      <c r="J12301">
        <v>7.6899999999999996E-2</v>
      </c>
      <c r="K12301">
        <v>-6.2023999999999999</v>
      </c>
    </row>
    <row r="12302" spans="1:11" hidden="1">
      <c r="A12302" t="s">
        <v>664</v>
      </c>
      <c r="B12302" t="s">
        <v>663</v>
      </c>
      <c r="C12302">
        <v>182</v>
      </c>
      <c r="D12302" t="s">
        <v>144</v>
      </c>
      <c r="E12302">
        <v>2.8</v>
      </c>
      <c r="F12302">
        <v>5.0902000000000003</v>
      </c>
      <c r="G12302">
        <v>-1.1707000000000001</v>
      </c>
      <c r="H12302">
        <v>-8.9499999999999996E-2</v>
      </c>
      <c r="I12302">
        <v>1E-4</v>
      </c>
      <c r="J12302">
        <v>0.1159</v>
      </c>
      <c r="K12302">
        <v>-5.8258999999999999</v>
      </c>
    </row>
    <row r="12303" spans="1:11" hidden="1">
      <c r="A12303" t="s">
        <v>664</v>
      </c>
      <c r="B12303" t="s">
        <v>663</v>
      </c>
      <c r="C12303">
        <v>182</v>
      </c>
      <c r="D12303" t="s">
        <v>144</v>
      </c>
      <c r="E12303">
        <v>2.8</v>
      </c>
      <c r="F12303">
        <v>-0.32369999999999999</v>
      </c>
      <c r="G12303">
        <v>-4.5377000000000001</v>
      </c>
      <c r="H12303">
        <v>0.3034</v>
      </c>
      <c r="I12303">
        <v>1E-4</v>
      </c>
      <c r="J12303">
        <v>0.46820000000000001</v>
      </c>
      <c r="K12303">
        <v>-5.8258999999999999</v>
      </c>
    </row>
    <row r="12304" spans="1:11" hidden="1">
      <c r="A12304" t="s">
        <v>664</v>
      </c>
      <c r="B12304" t="s">
        <v>663</v>
      </c>
      <c r="C12304">
        <v>182</v>
      </c>
      <c r="D12304" t="s">
        <v>144</v>
      </c>
      <c r="E12304">
        <v>3.2360000000000002</v>
      </c>
      <c r="F12304">
        <v>-0.32369999999999999</v>
      </c>
      <c r="G12304">
        <v>-4.8559000000000001</v>
      </c>
      <c r="H12304">
        <v>0.3034</v>
      </c>
      <c r="I12304">
        <v>1E-4</v>
      </c>
      <c r="J12304">
        <v>0.33589999999999998</v>
      </c>
      <c r="K12304">
        <v>-3.7587000000000002</v>
      </c>
    </row>
    <row r="12305" spans="1:11" hidden="1">
      <c r="A12305" t="s">
        <v>664</v>
      </c>
      <c r="B12305" t="s">
        <v>663</v>
      </c>
      <c r="C12305">
        <v>182</v>
      </c>
      <c r="D12305" t="s">
        <v>144</v>
      </c>
      <c r="E12305">
        <v>3.6720000000000002</v>
      </c>
      <c r="F12305">
        <v>-0.32369999999999999</v>
      </c>
      <c r="G12305">
        <v>-5.1741999999999999</v>
      </c>
      <c r="H12305">
        <v>0.3034</v>
      </c>
      <c r="I12305">
        <v>1E-4</v>
      </c>
      <c r="J12305">
        <v>0.2036</v>
      </c>
      <c r="K12305">
        <v>-1.5526</v>
      </c>
    </row>
    <row r="12306" spans="1:11" hidden="1">
      <c r="A12306" t="s">
        <v>664</v>
      </c>
      <c r="B12306" t="s">
        <v>663</v>
      </c>
      <c r="C12306">
        <v>182</v>
      </c>
      <c r="D12306" t="s">
        <v>144</v>
      </c>
      <c r="E12306">
        <v>4.1079999999999997</v>
      </c>
      <c r="F12306">
        <v>-0.32369999999999999</v>
      </c>
      <c r="G12306">
        <v>-5.4923999999999999</v>
      </c>
      <c r="H12306">
        <v>0.3034</v>
      </c>
      <c r="I12306">
        <v>1E-4</v>
      </c>
      <c r="J12306">
        <v>7.1400000000000005E-2</v>
      </c>
      <c r="K12306">
        <v>0.79210000000000003</v>
      </c>
    </row>
    <row r="12307" spans="1:11" hidden="1">
      <c r="A12307" t="s">
        <v>664</v>
      </c>
      <c r="B12307" t="s">
        <v>663</v>
      </c>
      <c r="C12307">
        <v>182</v>
      </c>
      <c r="D12307" t="s">
        <v>144</v>
      </c>
      <c r="E12307">
        <v>4.5438999999999998</v>
      </c>
      <c r="F12307">
        <v>-0.32369999999999999</v>
      </c>
      <c r="G12307">
        <v>-5.8106</v>
      </c>
      <c r="H12307">
        <v>0.3034</v>
      </c>
      <c r="I12307">
        <v>1E-4</v>
      </c>
      <c r="J12307">
        <v>-6.0199999999999997E-2</v>
      </c>
      <c r="K12307">
        <v>3.2755999999999998</v>
      </c>
    </row>
    <row r="12308" spans="1:11" hidden="1">
      <c r="A12308" t="s">
        <v>664</v>
      </c>
      <c r="B12308" t="s">
        <v>663</v>
      </c>
      <c r="C12308">
        <v>182</v>
      </c>
      <c r="D12308" t="s">
        <v>144</v>
      </c>
      <c r="E12308">
        <v>4.9798999999999998</v>
      </c>
      <c r="F12308">
        <v>-0.32369999999999999</v>
      </c>
      <c r="G12308">
        <v>-6.1288</v>
      </c>
      <c r="H12308">
        <v>0.3034</v>
      </c>
      <c r="I12308">
        <v>1E-4</v>
      </c>
      <c r="J12308">
        <v>-0.19139999999999999</v>
      </c>
      <c r="K12308">
        <v>5.8978000000000002</v>
      </c>
    </row>
    <row r="12309" spans="1:11" hidden="1">
      <c r="A12309" t="s">
        <v>664</v>
      </c>
      <c r="B12309" t="s">
        <v>663</v>
      </c>
      <c r="C12309">
        <v>182</v>
      </c>
      <c r="D12309" t="s">
        <v>144</v>
      </c>
      <c r="E12309">
        <v>5.4158999999999997</v>
      </c>
      <c r="F12309">
        <v>-0.32369999999999999</v>
      </c>
      <c r="G12309">
        <v>-6.4470000000000001</v>
      </c>
      <c r="H12309">
        <v>0.3034</v>
      </c>
      <c r="I12309">
        <v>1E-4</v>
      </c>
      <c r="J12309">
        <v>-0.3226</v>
      </c>
      <c r="K12309">
        <v>8.6586999999999996</v>
      </c>
    </row>
    <row r="12310" spans="1:11" hidden="1">
      <c r="A12310" t="s">
        <v>664</v>
      </c>
      <c r="B12310" t="s">
        <v>663</v>
      </c>
      <c r="C12310">
        <v>182</v>
      </c>
      <c r="D12310" t="s">
        <v>145</v>
      </c>
      <c r="E12310">
        <v>0.18410000000000001</v>
      </c>
      <c r="F12310">
        <v>5.0727000000000002</v>
      </c>
      <c r="G12310">
        <v>9.3094999999999999</v>
      </c>
      <c r="H12310">
        <v>-8.9599999999999999E-2</v>
      </c>
      <c r="I12310">
        <v>1E-4</v>
      </c>
      <c r="J12310">
        <v>-0.11840000000000001</v>
      </c>
      <c r="K12310">
        <v>4.0747</v>
      </c>
    </row>
    <row r="12311" spans="1:11" hidden="1">
      <c r="A12311" t="s">
        <v>664</v>
      </c>
      <c r="B12311" t="s">
        <v>663</v>
      </c>
      <c r="C12311">
        <v>182</v>
      </c>
      <c r="D12311" t="s">
        <v>145</v>
      </c>
      <c r="E12311">
        <v>0.62009999999999998</v>
      </c>
      <c r="F12311">
        <v>5.0727000000000002</v>
      </c>
      <c r="G12311">
        <v>8.1234999999999999</v>
      </c>
      <c r="H12311">
        <v>-8.9599999999999999E-2</v>
      </c>
      <c r="I12311">
        <v>1E-4</v>
      </c>
      <c r="J12311">
        <v>-7.9399999999999998E-2</v>
      </c>
      <c r="K12311">
        <v>0.24030000000000001</v>
      </c>
    </row>
    <row r="12312" spans="1:11" hidden="1">
      <c r="A12312" t="s">
        <v>664</v>
      </c>
      <c r="B12312" t="s">
        <v>663</v>
      </c>
      <c r="C12312">
        <v>182</v>
      </c>
      <c r="D12312" t="s">
        <v>145</v>
      </c>
      <c r="E12312">
        <v>1.0561</v>
      </c>
      <c r="F12312">
        <v>5.0727000000000002</v>
      </c>
      <c r="G12312">
        <v>6.0244999999999997</v>
      </c>
      <c r="H12312">
        <v>-8.9599999999999999E-2</v>
      </c>
      <c r="I12312">
        <v>1E-4</v>
      </c>
      <c r="J12312">
        <v>-4.0300000000000002E-2</v>
      </c>
      <c r="K12312">
        <v>-2.8730000000000002</v>
      </c>
    </row>
    <row r="12313" spans="1:11" hidden="1">
      <c r="A12313" t="s">
        <v>664</v>
      </c>
      <c r="B12313" t="s">
        <v>663</v>
      </c>
      <c r="C12313">
        <v>182</v>
      </c>
      <c r="D12313" t="s">
        <v>145</v>
      </c>
      <c r="E12313">
        <v>1.4921</v>
      </c>
      <c r="F12313">
        <v>5.0727000000000002</v>
      </c>
      <c r="G12313">
        <v>3.6560999999999999</v>
      </c>
      <c r="H12313">
        <v>-8.9599999999999999E-2</v>
      </c>
      <c r="I12313">
        <v>1E-4</v>
      </c>
      <c r="J12313">
        <v>-1.2999999999999999E-3</v>
      </c>
      <c r="K12313">
        <v>-4.9832999999999998</v>
      </c>
    </row>
    <row r="12314" spans="1:11" hidden="1">
      <c r="A12314" t="s">
        <v>664</v>
      </c>
      <c r="B12314" t="s">
        <v>663</v>
      </c>
      <c r="C12314">
        <v>182</v>
      </c>
      <c r="D12314" t="s">
        <v>145</v>
      </c>
      <c r="E12314">
        <v>1.9279999999999999</v>
      </c>
      <c r="F12314">
        <v>5.0727000000000002</v>
      </c>
      <c r="G12314">
        <v>1.3027</v>
      </c>
      <c r="H12314">
        <v>-8.9599999999999999E-2</v>
      </c>
      <c r="I12314">
        <v>1E-4</v>
      </c>
      <c r="J12314">
        <v>3.7699999999999997E-2</v>
      </c>
      <c r="K12314">
        <v>-6.0613999999999999</v>
      </c>
    </row>
    <row r="12315" spans="1:11" hidden="1">
      <c r="A12315" t="s">
        <v>664</v>
      </c>
      <c r="B12315" t="s">
        <v>663</v>
      </c>
      <c r="C12315">
        <v>182</v>
      </c>
      <c r="D12315" t="s">
        <v>145</v>
      </c>
      <c r="E12315">
        <v>2.3639999999999999</v>
      </c>
      <c r="F12315">
        <v>5.0727000000000002</v>
      </c>
      <c r="G12315">
        <v>-0.42680000000000001</v>
      </c>
      <c r="H12315">
        <v>-8.9599999999999999E-2</v>
      </c>
      <c r="I12315">
        <v>1E-4</v>
      </c>
      <c r="J12315">
        <v>7.6799999999999993E-2</v>
      </c>
      <c r="K12315">
        <v>-6.2180999999999997</v>
      </c>
    </row>
    <row r="12316" spans="1:11" hidden="1">
      <c r="A12316" t="s">
        <v>664</v>
      </c>
      <c r="B12316" t="s">
        <v>663</v>
      </c>
      <c r="C12316">
        <v>182</v>
      </c>
      <c r="D12316" t="s">
        <v>145</v>
      </c>
      <c r="E12316">
        <v>2.8</v>
      </c>
      <c r="F12316">
        <v>5.0727000000000002</v>
      </c>
      <c r="G12316">
        <v>-1.2155</v>
      </c>
      <c r="H12316">
        <v>-8.9599999999999999E-2</v>
      </c>
      <c r="I12316">
        <v>1E-4</v>
      </c>
      <c r="J12316">
        <v>0.1158</v>
      </c>
      <c r="K12316">
        <v>-5.8296999999999999</v>
      </c>
    </row>
    <row r="12317" spans="1:11" hidden="1">
      <c r="A12317" t="s">
        <v>664</v>
      </c>
      <c r="B12317" t="s">
        <v>663</v>
      </c>
      <c r="C12317">
        <v>182</v>
      </c>
      <c r="D12317" t="s">
        <v>145</v>
      </c>
      <c r="E12317">
        <v>2.8</v>
      </c>
      <c r="F12317">
        <v>-0.3352</v>
      </c>
      <c r="G12317">
        <v>-4.5824999999999996</v>
      </c>
      <c r="H12317">
        <v>0.3009</v>
      </c>
      <c r="I12317">
        <v>1E-4</v>
      </c>
      <c r="J12317">
        <v>0.46460000000000001</v>
      </c>
      <c r="K12317">
        <v>-5.8296999999999999</v>
      </c>
    </row>
    <row r="12318" spans="1:11" hidden="1">
      <c r="A12318" t="s">
        <v>664</v>
      </c>
      <c r="B12318" t="s">
        <v>663</v>
      </c>
      <c r="C12318">
        <v>182</v>
      </c>
      <c r="D12318" t="s">
        <v>145</v>
      </c>
      <c r="E12318">
        <v>3.2360000000000002</v>
      </c>
      <c r="F12318">
        <v>-0.3352</v>
      </c>
      <c r="G12318">
        <v>-4.9006999999999996</v>
      </c>
      <c r="H12318">
        <v>0.3009</v>
      </c>
      <c r="I12318">
        <v>1E-4</v>
      </c>
      <c r="J12318">
        <v>0.33339999999999997</v>
      </c>
      <c r="K12318">
        <v>-3.782</v>
      </c>
    </row>
    <row r="12319" spans="1:11" hidden="1">
      <c r="A12319" t="s">
        <v>664</v>
      </c>
      <c r="B12319" t="s">
        <v>663</v>
      </c>
      <c r="C12319">
        <v>182</v>
      </c>
      <c r="D12319" t="s">
        <v>145</v>
      </c>
      <c r="E12319">
        <v>3.6720000000000002</v>
      </c>
      <c r="F12319">
        <v>-0.3352</v>
      </c>
      <c r="G12319">
        <v>-5.2188999999999997</v>
      </c>
      <c r="H12319">
        <v>0.3009</v>
      </c>
      <c r="I12319">
        <v>1E-4</v>
      </c>
      <c r="J12319">
        <v>0.20219999999999999</v>
      </c>
      <c r="K12319">
        <v>-1.5954999999999999</v>
      </c>
    </row>
    <row r="12320" spans="1:11" hidden="1">
      <c r="A12320" t="s">
        <v>664</v>
      </c>
      <c r="B12320" t="s">
        <v>663</v>
      </c>
      <c r="C12320">
        <v>182</v>
      </c>
      <c r="D12320" t="s">
        <v>145</v>
      </c>
      <c r="E12320">
        <v>4.1079999999999997</v>
      </c>
      <c r="F12320">
        <v>-0.3352</v>
      </c>
      <c r="G12320">
        <v>-5.5372000000000003</v>
      </c>
      <c r="H12320">
        <v>0.3009</v>
      </c>
      <c r="I12320">
        <v>1E-4</v>
      </c>
      <c r="J12320">
        <v>7.0999999999999994E-2</v>
      </c>
      <c r="K12320">
        <v>0.72970000000000002</v>
      </c>
    </row>
    <row r="12321" spans="1:11" hidden="1">
      <c r="A12321" t="s">
        <v>664</v>
      </c>
      <c r="B12321" t="s">
        <v>663</v>
      </c>
      <c r="C12321">
        <v>182</v>
      </c>
      <c r="D12321" t="s">
        <v>145</v>
      </c>
      <c r="E12321">
        <v>4.5438999999999998</v>
      </c>
      <c r="F12321">
        <v>-0.3352</v>
      </c>
      <c r="G12321">
        <v>-5.8554000000000004</v>
      </c>
      <c r="H12321">
        <v>0.3009</v>
      </c>
      <c r="I12321">
        <v>1E-4</v>
      </c>
      <c r="J12321">
        <v>-6.0900000000000003E-2</v>
      </c>
      <c r="K12321">
        <v>3.1936</v>
      </c>
    </row>
    <row r="12322" spans="1:11" hidden="1">
      <c r="A12322" t="s">
        <v>664</v>
      </c>
      <c r="B12322" t="s">
        <v>663</v>
      </c>
      <c r="C12322">
        <v>182</v>
      </c>
      <c r="D12322" t="s">
        <v>145</v>
      </c>
      <c r="E12322">
        <v>4.9798999999999998</v>
      </c>
      <c r="F12322">
        <v>-0.3352</v>
      </c>
      <c r="G12322">
        <v>-6.1736000000000004</v>
      </c>
      <c r="H12322">
        <v>0.3009</v>
      </c>
      <c r="I12322">
        <v>1E-4</v>
      </c>
      <c r="J12322">
        <v>-0.19320000000000001</v>
      </c>
      <c r="K12322">
        <v>5.7962999999999996</v>
      </c>
    </row>
    <row r="12323" spans="1:11" hidden="1">
      <c r="A12323" t="s">
        <v>664</v>
      </c>
      <c r="B12323" t="s">
        <v>663</v>
      </c>
      <c r="C12323">
        <v>182</v>
      </c>
      <c r="D12323" t="s">
        <v>145</v>
      </c>
      <c r="E12323">
        <v>5.4158999999999997</v>
      </c>
      <c r="F12323">
        <v>-0.3352</v>
      </c>
      <c r="G12323">
        <v>-6.4917999999999996</v>
      </c>
      <c r="H12323">
        <v>0.3009</v>
      </c>
      <c r="I12323">
        <v>1E-4</v>
      </c>
      <c r="J12323">
        <v>-0.32550000000000001</v>
      </c>
      <c r="K12323">
        <v>8.5376999999999992</v>
      </c>
    </row>
    <row r="12324" spans="1:11" hidden="1">
      <c r="A12324" t="s">
        <v>664</v>
      </c>
      <c r="B12324" t="s">
        <v>663</v>
      </c>
      <c r="C12324">
        <v>182</v>
      </c>
      <c r="D12324" t="s">
        <v>146</v>
      </c>
      <c r="E12324">
        <v>0.18410000000000001</v>
      </c>
      <c r="F12324">
        <v>-6.9282000000000004</v>
      </c>
      <c r="G12324">
        <v>9.4059000000000008</v>
      </c>
      <c r="H12324">
        <v>0.1173</v>
      </c>
      <c r="I12324">
        <v>1E-4</v>
      </c>
      <c r="J12324">
        <v>0.157</v>
      </c>
      <c r="K12324">
        <v>4.3231999999999999</v>
      </c>
    </row>
    <row r="12325" spans="1:11" hidden="1">
      <c r="A12325" t="s">
        <v>664</v>
      </c>
      <c r="B12325" t="s">
        <v>663</v>
      </c>
      <c r="C12325">
        <v>182</v>
      </c>
      <c r="D12325" t="s">
        <v>146</v>
      </c>
      <c r="E12325">
        <v>0.62009999999999998</v>
      </c>
      <c r="F12325">
        <v>-6.9282000000000004</v>
      </c>
      <c r="G12325">
        <v>8.2199000000000009</v>
      </c>
      <c r="H12325">
        <v>0.1173</v>
      </c>
      <c r="I12325">
        <v>1E-4</v>
      </c>
      <c r="J12325">
        <v>0.10589999999999999</v>
      </c>
      <c r="K12325">
        <v>0.44669999999999999</v>
      </c>
    </row>
    <row r="12326" spans="1:11" hidden="1">
      <c r="A12326" t="s">
        <v>664</v>
      </c>
      <c r="B12326" t="s">
        <v>663</v>
      </c>
      <c r="C12326">
        <v>182</v>
      </c>
      <c r="D12326" t="s">
        <v>146</v>
      </c>
      <c r="E12326">
        <v>1.0561</v>
      </c>
      <c r="F12326">
        <v>-6.9282000000000004</v>
      </c>
      <c r="G12326">
        <v>6.1208999999999998</v>
      </c>
      <c r="H12326">
        <v>0.1173</v>
      </c>
      <c r="I12326">
        <v>1E-4</v>
      </c>
      <c r="J12326">
        <v>5.4800000000000001E-2</v>
      </c>
      <c r="K12326">
        <v>-2.7086000000000001</v>
      </c>
    </row>
    <row r="12327" spans="1:11" hidden="1">
      <c r="A12327" t="s">
        <v>664</v>
      </c>
      <c r="B12327" t="s">
        <v>663</v>
      </c>
      <c r="C12327">
        <v>182</v>
      </c>
      <c r="D12327" t="s">
        <v>146</v>
      </c>
      <c r="E12327">
        <v>1.4921</v>
      </c>
      <c r="F12327">
        <v>-6.9282000000000004</v>
      </c>
      <c r="G12327">
        <v>3.7524999999999999</v>
      </c>
      <c r="H12327">
        <v>0.1173</v>
      </c>
      <c r="I12327">
        <v>1E-4</v>
      </c>
      <c r="J12327">
        <v>3.7000000000000002E-3</v>
      </c>
      <c r="K12327">
        <v>-4.8609</v>
      </c>
    </row>
    <row r="12328" spans="1:11" hidden="1">
      <c r="A12328" t="s">
        <v>664</v>
      </c>
      <c r="B12328" t="s">
        <v>663</v>
      </c>
      <c r="C12328">
        <v>182</v>
      </c>
      <c r="D12328" t="s">
        <v>146</v>
      </c>
      <c r="E12328">
        <v>1.9279999999999999</v>
      </c>
      <c r="F12328">
        <v>-6.9282000000000004</v>
      </c>
      <c r="G12328">
        <v>1.3991</v>
      </c>
      <c r="H12328">
        <v>0.1173</v>
      </c>
      <c r="I12328">
        <v>1E-4</v>
      </c>
      <c r="J12328">
        <v>-4.7399999999999998E-2</v>
      </c>
      <c r="K12328">
        <v>-5.9809999999999999</v>
      </c>
    </row>
    <row r="12329" spans="1:11" hidden="1">
      <c r="A12329" t="s">
        <v>664</v>
      </c>
      <c r="B12329" t="s">
        <v>663</v>
      </c>
      <c r="C12329">
        <v>182</v>
      </c>
      <c r="D12329" t="s">
        <v>146</v>
      </c>
      <c r="E12329">
        <v>2.3639999999999999</v>
      </c>
      <c r="F12329">
        <v>-6.9282000000000004</v>
      </c>
      <c r="G12329">
        <v>-0.33040000000000003</v>
      </c>
      <c r="H12329">
        <v>0.1173</v>
      </c>
      <c r="I12329">
        <v>1E-4</v>
      </c>
      <c r="J12329">
        <v>-9.8500000000000004E-2</v>
      </c>
      <c r="K12329">
        <v>-6.1797000000000004</v>
      </c>
    </row>
    <row r="12330" spans="1:11" hidden="1">
      <c r="A12330" t="s">
        <v>664</v>
      </c>
      <c r="B12330" t="s">
        <v>663</v>
      </c>
      <c r="C12330">
        <v>182</v>
      </c>
      <c r="D12330" t="s">
        <v>146</v>
      </c>
      <c r="E12330">
        <v>2.8</v>
      </c>
      <c r="F12330">
        <v>-6.9282000000000004</v>
      </c>
      <c r="G12330">
        <v>-1.1191</v>
      </c>
      <c r="H12330">
        <v>0.1173</v>
      </c>
      <c r="I12330">
        <v>1E-4</v>
      </c>
      <c r="J12330">
        <v>-0.14960000000000001</v>
      </c>
      <c r="K12330">
        <v>-5.8258000000000001</v>
      </c>
    </row>
    <row r="12331" spans="1:11" hidden="1">
      <c r="A12331" t="s">
        <v>664</v>
      </c>
      <c r="B12331" t="s">
        <v>663</v>
      </c>
      <c r="C12331">
        <v>182</v>
      </c>
      <c r="D12331" t="s">
        <v>146</v>
      </c>
      <c r="E12331">
        <v>2.8</v>
      </c>
      <c r="F12331">
        <v>-0.24360000000000001</v>
      </c>
      <c r="G12331">
        <v>-4.4862000000000002</v>
      </c>
      <c r="H12331">
        <v>-0.40079999999999999</v>
      </c>
      <c r="I12331">
        <v>1E-4</v>
      </c>
      <c r="J12331">
        <v>-0.61770000000000003</v>
      </c>
      <c r="K12331">
        <v>-5.8258000000000001</v>
      </c>
    </row>
    <row r="12332" spans="1:11" hidden="1">
      <c r="A12332" t="s">
        <v>664</v>
      </c>
      <c r="B12332" t="s">
        <v>663</v>
      </c>
      <c r="C12332">
        <v>182</v>
      </c>
      <c r="D12332" t="s">
        <v>146</v>
      </c>
      <c r="E12332">
        <v>3.2360000000000002</v>
      </c>
      <c r="F12332">
        <v>-0.24360000000000001</v>
      </c>
      <c r="G12332">
        <v>-4.8044000000000002</v>
      </c>
      <c r="H12332">
        <v>-0.40079999999999999</v>
      </c>
      <c r="I12332">
        <v>1E-4</v>
      </c>
      <c r="J12332">
        <v>-0.443</v>
      </c>
      <c r="K12332">
        <v>-3.7810000000000001</v>
      </c>
    </row>
    <row r="12333" spans="1:11" hidden="1">
      <c r="A12333" t="s">
        <v>664</v>
      </c>
      <c r="B12333" t="s">
        <v>663</v>
      </c>
      <c r="C12333">
        <v>182</v>
      </c>
      <c r="D12333" t="s">
        <v>146</v>
      </c>
      <c r="E12333">
        <v>3.6720000000000002</v>
      </c>
      <c r="F12333">
        <v>-0.24360000000000001</v>
      </c>
      <c r="G12333">
        <v>-5.1226000000000003</v>
      </c>
      <c r="H12333">
        <v>-0.40079999999999999</v>
      </c>
      <c r="I12333">
        <v>1E-4</v>
      </c>
      <c r="J12333">
        <v>-0.26819999999999999</v>
      </c>
      <c r="K12333">
        <v>-1.5973999999999999</v>
      </c>
    </row>
    <row r="12334" spans="1:11" hidden="1">
      <c r="A12334" t="s">
        <v>664</v>
      </c>
      <c r="B12334" t="s">
        <v>663</v>
      </c>
      <c r="C12334">
        <v>182</v>
      </c>
      <c r="D12334" t="s">
        <v>146</v>
      </c>
      <c r="E12334">
        <v>4.1079999999999997</v>
      </c>
      <c r="F12334">
        <v>-0.24360000000000001</v>
      </c>
      <c r="G12334">
        <v>-5.4408000000000003</v>
      </c>
      <c r="H12334">
        <v>-0.40079999999999999</v>
      </c>
      <c r="I12334">
        <v>1E-4</v>
      </c>
      <c r="J12334">
        <v>-9.35E-2</v>
      </c>
      <c r="K12334">
        <v>0.7248</v>
      </c>
    </row>
    <row r="12335" spans="1:11" hidden="1">
      <c r="A12335" t="s">
        <v>664</v>
      </c>
      <c r="B12335" t="s">
        <v>663</v>
      </c>
      <c r="C12335">
        <v>182</v>
      </c>
      <c r="D12335" t="s">
        <v>146</v>
      </c>
      <c r="E12335">
        <v>4.5438999999999998</v>
      </c>
      <c r="F12335">
        <v>-0.24360000000000001</v>
      </c>
      <c r="G12335">
        <v>-5.7590000000000003</v>
      </c>
      <c r="H12335">
        <v>-0.40079999999999999</v>
      </c>
      <c r="I12335">
        <v>1E-4</v>
      </c>
      <c r="J12335">
        <v>8.2000000000000003E-2</v>
      </c>
      <c r="K12335">
        <v>3.1858</v>
      </c>
    </row>
    <row r="12336" spans="1:11" hidden="1">
      <c r="A12336" t="s">
        <v>664</v>
      </c>
      <c r="B12336" t="s">
        <v>663</v>
      </c>
      <c r="C12336">
        <v>182</v>
      </c>
      <c r="D12336" t="s">
        <v>146</v>
      </c>
      <c r="E12336">
        <v>4.9798999999999998</v>
      </c>
      <c r="F12336">
        <v>-0.24360000000000001</v>
      </c>
      <c r="G12336">
        <v>-6.0772000000000004</v>
      </c>
      <c r="H12336">
        <v>-0.40079999999999999</v>
      </c>
      <c r="I12336">
        <v>1E-4</v>
      </c>
      <c r="J12336">
        <v>0.25790000000000002</v>
      </c>
      <c r="K12336">
        <v>5.7854999999999999</v>
      </c>
    </row>
    <row r="12337" spans="1:11" hidden="1">
      <c r="A12337" t="s">
        <v>664</v>
      </c>
      <c r="B12337" t="s">
        <v>663</v>
      </c>
      <c r="C12337">
        <v>182</v>
      </c>
      <c r="D12337" t="s">
        <v>146</v>
      </c>
      <c r="E12337">
        <v>5.4158999999999997</v>
      </c>
      <c r="F12337">
        <v>-0.24360000000000001</v>
      </c>
      <c r="G12337">
        <v>-6.3954000000000004</v>
      </c>
      <c r="H12337">
        <v>-0.40079999999999999</v>
      </c>
      <c r="I12337">
        <v>1E-4</v>
      </c>
      <c r="J12337">
        <v>0.43369999999999997</v>
      </c>
      <c r="K12337">
        <v>8.5239999999999991</v>
      </c>
    </row>
    <row r="12338" spans="1:11" hidden="1">
      <c r="A12338" t="s">
        <v>664</v>
      </c>
      <c r="B12338" t="s">
        <v>663</v>
      </c>
      <c r="C12338">
        <v>182</v>
      </c>
      <c r="D12338" t="s">
        <v>147</v>
      </c>
      <c r="E12338">
        <v>0.18410000000000001</v>
      </c>
      <c r="F12338">
        <v>-6.9457000000000004</v>
      </c>
      <c r="G12338">
        <v>9.3611000000000004</v>
      </c>
      <c r="H12338">
        <v>0.1172</v>
      </c>
      <c r="I12338">
        <v>1E-4</v>
      </c>
      <c r="J12338">
        <v>0.15690000000000001</v>
      </c>
      <c r="K12338">
        <v>4.2098000000000004</v>
      </c>
    </row>
    <row r="12339" spans="1:11" hidden="1">
      <c r="A12339" t="s">
        <v>664</v>
      </c>
      <c r="B12339" t="s">
        <v>663</v>
      </c>
      <c r="C12339">
        <v>182</v>
      </c>
      <c r="D12339" t="s">
        <v>147</v>
      </c>
      <c r="E12339">
        <v>0.62009999999999998</v>
      </c>
      <c r="F12339">
        <v>-6.9457000000000004</v>
      </c>
      <c r="G12339">
        <v>8.1751000000000005</v>
      </c>
      <c r="H12339">
        <v>0.1172</v>
      </c>
      <c r="I12339">
        <v>1E-4</v>
      </c>
      <c r="J12339">
        <v>0.10580000000000001</v>
      </c>
      <c r="K12339">
        <v>0.3528</v>
      </c>
    </row>
    <row r="12340" spans="1:11" hidden="1">
      <c r="A12340" t="s">
        <v>664</v>
      </c>
      <c r="B12340" t="s">
        <v>663</v>
      </c>
      <c r="C12340">
        <v>182</v>
      </c>
      <c r="D12340" t="s">
        <v>147</v>
      </c>
      <c r="E12340">
        <v>1.0561</v>
      </c>
      <c r="F12340">
        <v>-6.9457000000000004</v>
      </c>
      <c r="G12340">
        <v>6.0761000000000003</v>
      </c>
      <c r="H12340">
        <v>0.1172</v>
      </c>
      <c r="I12340">
        <v>1E-4</v>
      </c>
      <c r="J12340">
        <v>5.4800000000000001E-2</v>
      </c>
      <c r="K12340">
        <v>-2.7829000000000002</v>
      </c>
    </row>
    <row r="12341" spans="1:11" hidden="1">
      <c r="A12341" t="s">
        <v>664</v>
      </c>
      <c r="B12341" t="s">
        <v>663</v>
      </c>
      <c r="C12341">
        <v>182</v>
      </c>
      <c r="D12341" t="s">
        <v>147</v>
      </c>
      <c r="E12341">
        <v>1.4921</v>
      </c>
      <c r="F12341">
        <v>-6.9457000000000004</v>
      </c>
      <c r="G12341">
        <v>3.7077</v>
      </c>
      <c r="H12341">
        <v>0.1172</v>
      </c>
      <c r="I12341">
        <v>1E-4</v>
      </c>
      <c r="J12341">
        <v>3.5999999999999999E-3</v>
      </c>
      <c r="K12341">
        <v>-4.9157000000000002</v>
      </c>
    </row>
    <row r="12342" spans="1:11" hidden="1">
      <c r="A12342" t="s">
        <v>664</v>
      </c>
      <c r="B12342" t="s">
        <v>663</v>
      </c>
      <c r="C12342">
        <v>182</v>
      </c>
      <c r="D12342" t="s">
        <v>147</v>
      </c>
      <c r="E12342">
        <v>1.9279999999999999</v>
      </c>
      <c r="F12342">
        <v>-6.9457000000000004</v>
      </c>
      <c r="G12342">
        <v>1.3543000000000001</v>
      </c>
      <c r="H12342">
        <v>0.1172</v>
      </c>
      <c r="I12342">
        <v>1E-4</v>
      </c>
      <c r="J12342">
        <v>-4.7500000000000001E-2</v>
      </c>
      <c r="K12342">
        <v>-6.0162000000000004</v>
      </c>
    </row>
    <row r="12343" spans="1:11" hidden="1">
      <c r="A12343" t="s">
        <v>664</v>
      </c>
      <c r="B12343" t="s">
        <v>663</v>
      </c>
      <c r="C12343">
        <v>182</v>
      </c>
      <c r="D12343" t="s">
        <v>147</v>
      </c>
      <c r="E12343">
        <v>2.3639999999999999</v>
      </c>
      <c r="F12343">
        <v>-6.9457000000000004</v>
      </c>
      <c r="G12343">
        <v>-0.37519999999999998</v>
      </c>
      <c r="H12343">
        <v>0.1172</v>
      </c>
      <c r="I12343">
        <v>1E-4</v>
      </c>
      <c r="J12343">
        <v>-9.8599999999999993E-2</v>
      </c>
      <c r="K12343">
        <v>-6.1955</v>
      </c>
    </row>
    <row r="12344" spans="1:11" hidden="1">
      <c r="A12344" t="s">
        <v>664</v>
      </c>
      <c r="B12344" t="s">
        <v>663</v>
      </c>
      <c r="C12344">
        <v>182</v>
      </c>
      <c r="D12344" t="s">
        <v>147</v>
      </c>
      <c r="E12344">
        <v>2.8</v>
      </c>
      <c r="F12344">
        <v>-6.9457000000000004</v>
      </c>
      <c r="G12344">
        <v>-1.1638999999999999</v>
      </c>
      <c r="H12344">
        <v>0.1172</v>
      </c>
      <c r="I12344">
        <v>1E-4</v>
      </c>
      <c r="J12344">
        <v>-0.1497</v>
      </c>
      <c r="K12344">
        <v>-5.8296000000000001</v>
      </c>
    </row>
    <row r="12345" spans="1:11" hidden="1">
      <c r="A12345" t="s">
        <v>664</v>
      </c>
      <c r="B12345" t="s">
        <v>663</v>
      </c>
      <c r="C12345">
        <v>182</v>
      </c>
      <c r="D12345" t="s">
        <v>147</v>
      </c>
      <c r="E12345">
        <v>2.8</v>
      </c>
      <c r="F12345">
        <v>-0.25509999999999999</v>
      </c>
      <c r="G12345">
        <v>-4.5309999999999997</v>
      </c>
      <c r="H12345">
        <v>-0.40329999999999999</v>
      </c>
      <c r="I12345">
        <v>1E-4</v>
      </c>
      <c r="J12345">
        <v>-0.62129999999999996</v>
      </c>
      <c r="K12345">
        <v>-5.8296000000000001</v>
      </c>
    </row>
    <row r="12346" spans="1:11" hidden="1">
      <c r="A12346" t="s">
        <v>664</v>
      </c>
      <c r="B12346" t="s">
        <v>663</v>
      </c>
      <c r="C12346">
        <v>182</v>
      </c>
      <c r="D12346" t="s">
        <v>147</v>
      </c>
      <c r="E12346">
        <v>3.2360000000000002</v>
      </c>
      <c r="F12346">
        <v>-0.25509999999999999</v>
      </c>
      <c r="G12346">
        <v>-4.8491999999999997</v>
      </c>
      <c r="H12346">
        <v>-0.40329999999999999</v>
      </c>
      <c r="I12346">
        <v>1E-4</v>
      </c>
      <c r="J12346">
        <v>-0.44540000000000002</v>
      </c>
      <c r="K12346">
        <v>-3.8043</v>
      </c>
    </row>
    <row r="12347" spans="1:11" hidden="1">
      <c r="A12347" t="s">
        <v>664</v>
      </c>
      <c r="B12347" t="s">
        <v>663</v>
      </c>
      <c r="C12347">
        <v>182</v>
      </c>
      <c r="D12347" t="s">
        <v>147</v>
      </c>
      <c r="E12347">
        <v>3.6720000000000002</v>
      </c>
      <c r="F12347">
        <v>-0.25509999999999999</v>
      </c>
      <c r="G12347">
        <v>-5.1673999999999998</v>
      </c>
      <c r="H12347">
        <v>-0.40329999999999999</v>
      </c>
      <c r="I12347">
        <v>1E-4</v>
      </c>
      <c r="J12347">
        <v>-0.26960000000000001</v>
      </c>
      <c r="K12347">
        <v>-1.6403000000000001</v>
      </c>
    </row>
    <row r="12348" spans="1:11" hidden="1">
      <c r="A12348" t="s">
        <v>664</v>
      </c>
      <c r="B12348" t="s">
        <v>663</v>
      </c>
      <c r="C12348">
        <v>182</v>
      </c>
      <c r="D12348" t="s">
        <v>147</v>
      </c>
      <c r="E12348">
        <v>4.1079999999999997</v>
      </c>
      <c r="F12348">
        <v>-0.25509999999999999</v>
      </c>
      <c r="G12348">
        <v>-5.4855999999999998</v>
      </c>
      <c r="H12348">
        <v>-0.40329999999999999</v>
      </c>
      <c r="I12348">
        <v>1E-4</v>
      </c>
      <c r="J12348">
        <v>-9.3799999999999994E-2</v>
      </c>
      <c r="K12348">
        <v>0.66239999999999999</v>
      </c>
    </row>
    <row r="12349" spans="1:11" hidden="1">
      <c r="A12349" t="s">
        <v>664</v>
      </c>
      <c r="B12349" t="s">
        <v>663</v>
      </c>
      <c r="C12349">
        <v>182</v>
      </c>
      <c r="D12349" t="s">
        <v>147</v>
      </c>
      <c r="E12349">
        <v>4.5438999999999998</v>
      </c>
      <c r="F12349">
        <v>-0.25509999999999999</v>
      </c>
      <c r="G12349">
        <v>-5.8037999999999998</v>
      </c>
      <c r="H12349">
        <v>-0.40329999999999999</v>
      </c>
      <c r="I12349">
        <v>1E-4</v>
      </c>
      <c r="J12349">
        <v>8.1299999999999997E-2</v>
      </c>
      <c r="K12349">
        <v>3.1038999999999999</v>
      </c>
    </row>
    <row r="12350" spans="1:11" hidden="1">
      <c r="A12350" t="s">
        <v>664</v>
      </c>
      <c r="B12350" t="s">
        <v>663</v>
      </c>
      <c r="C12350">
        <v>182</v>
      </c>
      <c r="D12350" t="s">
        <v>147</v>
      </c>
      <c r="E12350">
        <v>4.9798999999999998</v>
      </c>
      <c r="F12350">
        <v>-0.25509999999999999</v>
      </c>
      <c r="G12350">
        <v>-6.1219999999999999</v>
      </c>
      <c r="H12350">
        <v>-0.40329999999999999</v>
      </c>
      <c r="I12350">
        <v>1E-4</v>
      </c>
      <c r="J12350">
        <v>0.25609999999999999</v>
      </c>
      <c r="K12350">
        <v>5.6840999999999999</v>
      </c>
    </row>
    <row r="12351" spans="1:11" hidden="1">
      <c r="A12351" t="s">
        <v>664</v>
      </c>
      <c r="B12351" t="s">
        <v>663</v>
      </c>
      <c r="C12351">
        <v>182</v>
      </c>
      <c r="D12351" t="s">
        <v>147</v>
      </c>
      <c r="E12351">
        <v>5.4158999999999997</v>
      </c>
      <c r="F12351">
        <v>-0.25509999999999999</v>
      </c>
      <c r="G12351">
        <v>-6.4401999999999999</v>
      </c>
      <c r="H12351">
        <v>-0.40329999999999999</v>
      </c>
      <c r="I12351">
        <v>1E-4</v>
      </c>
      <c r="J12351">
        <v>0.43080000000000002</v>
      </c>
      <c r="K12351">
        <v>8.4030000000000005</v>
      </c>
    </row>
    <row r="12352" spans="1:11" hidden="1">
      <c r="A12352" t="s">
        <v>664</v>
      </c>
      <c r="B12352" t="s">
        <v>663</v>
      </c>
      <c r="C12352">
        <v>182</v>
      </c>
      <c r="D12352" t="s">
        <v>148</v>
      </c>
      <c r="E12352">
        <v>0.18410000000000001</v>
      </c>
      <c r="F12352">
        <v>5.0902000000000003</v>
      </c>
      <c r="G12352">
        <v>9.3543000000000003</v>
      </c>
      <c r="H12352">
        <v>-8.9499999999999996E-2</v>
      </c>
      <c r="I12352">
        <v>1E-4</v>
      </c>
      <c r="J12352">
        <v>-0.1183</v>
      </c>
      <c r="K12352">
        <v>4.1881000000000004</v>
      </c>
    </row>
    <row r="12353" spans="1:11" hidden="1">
      <c r="A12353" t="s">
        <v>664</v>
      </c>
      <c r="B12353" t="s">
        <v>663</v>
      </c>
      <c r="C12353">
        <v>182</v>
      </c>
      <c r="D12353" t="s">
        <v>148</v>
      </c>
      <c r="E12353">
        <v>0.62009999999999998</v>
      </c>
      <c r="F12353">
        <v>5.0902000000000003</v>
      </c>
      <c r="G12353">
        <v>8.1683000000000003</v>
      </c>
      <c r="H12353">
        <v>-8.9499999999999996E-2</v>
      </c>
      <c r="I12353">
        <v>1E-4</v>
      </c>
      <c r="J12353">
        <v>-7.9299999999999995E-2</v>
      </c>
      <c r="K12353">
        <v>0.33410000000000001</v>
      </c>
    </row>
    <row r="12354" spans="1:11" hidden="1">
      <c r="A12354" t="s">
        <v>664</v>
      </c>
      <c r="B12354" t="s">
        <v>663</v>
      </c>
      <c r="C12354">
        <v>182</v>
      </c>
      <c r="D12354" t="s">
        <v>148</v>
      </c>
      <c r="E12354">
        <v>1.0561</v>
      </c>
      <c r="F12354">
        <v>5.0902000000000003</v>
      </c>
      <c r="G12354">
        <v>6.0693000000000001</v>
      </c>
      <c r="H12354">
        <v>-8.9499999999999996E-2</v>
      </c>
      <c r="I12354">
        <v>1E-4</v>
      </c>
      <c r="J12354">
        <v>-4.0300000000000002E-2</v>
      </c>
      <c r="K12354">
        <v>-2.7987000000000002</v>
      </c>
    </row>
    <row r="12355" spans="1:11" hidden="1">
      <c r="A12355" t="s">
        <v>664</v>
      </c>
      <c r="B12355" t="s">
        <v>663</v>
      </c>
      <c r="C12355">
        <v>182</v>
      </c>
      <c r="D12355" t="s">
        <v>148</v>
      </c>
      <c r="E12355">
        <v>1.4921</v>
      </c>
      <c r="F12355">
        <v>5.0902000000000003</v>
      </c>
      <c r="G12355">
        <v>3.7008999999999999</v>
      </c>
      <c r="H12355">
        <v>-8.9499999999999996E-2</v>
      </c>
      <c r="I12355">
        <v>1E-4</v>
      </c>
      <c r="J12355">
        <v>-1.1999999999999999E-3</v>
      </c>
      <c r="K12355">
        <v>-4.9284999999999997</v>
      </c>
    </row>
    <row r="12356" spans="1:11" hidden="1">
      <c r="A12356" t="s">
        <v>664</v>
      </c>
      <c r="B12356" t="s">
        <v>663</v>
      </c>
      <c r="C12356">
        <v>182</v>
      </c>
      <c r="D12356" t="s">
        <v>148</v>
      </c>
      <c r="E12356">
        <v>1.9279999999999999</v>
      </c>
      <c r="F12356">
        <v>5.0902000000000003</v>
      </c>
      <c r="G12356">
        <v>1.3474999999999999</v>
      </c>
      <c r="H12356">
        <v>-8.9499999999999996E-2</v>
      </c>
      <c r="I12356">
        <v>1E-4</v>
      </c>
      <c r="J12356">
        <v>3.78E-2</v>
      </c>
      <c r="K12356">
        <v>-6.0260999999999996</v>
      </c>
    </row>
    <row r="12357" spans="1:11" hidden="1">
      <c r="A12357" t="s">
        <v>664</v>
      </c>
      <c r="B12357" t="s">
        <v>663</v>
      </c>
      <c r="C12357">
        <v>182</v>
      </c>
      <c r="D12357" t="s">
        <v>148</v>
      </c>
      <c r="E12357">
        <v>2.3639999999999999</v>
      </c>
      <c r="F12357">
        <v>5.0902000000000003</v>
      </c>
      <c r="G12357">
        <v>-0.38200000000000001</v>
      </c>
      <c r="H12357">
        <v>-8.9499999999999996E-2</v>
      </c>
      <c r="I12357">
        <v>1E-4</v>
      </c>
      <c r="J12357">
        <v>7.6899999999999996E-2</v>
      </c>
      <c r="K12357">
        <v>-6.2023999999999999</v>
      </c>
    </row>
    <row r="12358" spans="1:11" hidden="1">
      <c r="A12358" t="s">
        <v>664</v>
      </c>
      <c r="B12358" t="s">
        <v>663</v>
      </c>
      <c r="C12358">
        <v>182</v>
      </c>
      <c r="D12358" t="s">
        <v>148</v>
      </c>
      <c r="E12358">
        <v>2.8</v>
      </c>
      <c r="F12358">
        <v>5.0902000000000003</v>
      </c>
      <c r="G12358">
        <v>-1.1707000000000001</v>
      </c>
      <c r="H12358">
        <v>-8.9499999999999996E-2</v>
      </c>
      <c r="I12358">
        <v>1E-4</v>
      </c>
      <c r="J12358">
        <v>0.1159</v>
      </c>
      <c r="K12358">
        <v>-5.8258999999999999</v>
      </c>
    </row>
    <row r="12359" spans="1:11" hidden="1">
      <c r="A12359" t="s">
        <v>664</v>
      </c>
      <c r="B12359" t="s">
        <v>663</v>
      </c>
      <c r="C12359">
        <v>182</v>
      </c>
      <c r="D12359" t="s">
        <v>148</v>
      </c>
      <c r="E12359">
        <v>2.8</v>
      </c>
      <c r="F12359">
        <v>-0.32369999999999999</v>
      </c>
      <c r="G12359">
        <v>-4.5377000000000001</v>
      </c>
      <c r="H12359">
        <v>0.3034</v>
      </c>
      <c r="I12359">
        <v>1E-4</v>
      </c>
      <c r="J12359">
        <v>0.46820000000000001</v>
      </c>
      <c r="K12359">
        <v>-5.8258999999999999</v>
      </c>
    </row>
    <row r="12360" spans="1:11" hidden="1">
      <c r="A12360" t="s">
        <v>664</v>
      </c>
      <c r="B12360" t="s">
        <v>663</v>
      </c>
      <c r="C12360">
        <v>182</v>
      </c>
      <c r="D12360" t="s">
        <v>148</v>
      </c>
      <c r="E12360">
        <v>3.2360000000000002</v>
      </c>
      <c r="F12360">
        <v>-0.32369999999999999</v>
      </c>
      <c r="G12360">
        <v>-4.8559000000000001</v>
      </c>
      <c r="H12360">
        <v>0.3034</v>
      </c>
      <c r="I12360">
        <v>1E-4</v>
      </c>
      <c r="J12360">
        <v>0.33589999999999998</v>
      </c>
      <c r="K12360">
        <v>-3.7587000000000002</v>
      </c>
    </row>
    <row r="12361" spans="1:11" hidden="1">
      <c r="A12361" t="s">
        <v>664</v>
      </c>
      <c r="B12361" t="s">
        <v>663</v>
      </c>
      <c r="C12361">
        <v>182</v>
      </c>
      <c r="D12361" t="s">
        <v>148</v>
      </c>
      <c r="E12361">
        <v>3.6720000000000002</v>
      </c>
      <c r="F12361">
        <v>-0.32369999999999999</v>
      </c>
      <c r="G12361">
        <v>-5.1741999999999999</v>
      </c>
      <c r="H12361">
        <v>0.3034</v>
      </c>
      <c r="I12361">
        <v>1E-4</v>
      </c>
      <c r="J12361">
        <v>0.2036</v>
      </c>
      <c r="K12361">
        <v>-1.5526</v>
      </c>
    </row>
    <row r="12362" spans="1:11" hidden="1">
      <c r="A12362" t="s">
        <v>664</v>
      </c>
      <c r="B12362" t="s">
        <v>663</v>
      </c>
      <c r="C12362">
        <v>182</v>
      </c>
      <c r="D12362" t="s">
        <v>148</v>
      </c>
      <c r="E12362">
        <v>4.1079999999999997</v>
      </c>
      <c r="F12362">
        <v>-0.32369999999999999</v>
      </c>
      <c r="G12362">
        <v>-5.4923999999999999</v>
      </c>
      <c r="H12362">
        <v>0.3034</v>
      </c>
      <c r="I12362">
        <v>1E-4</v>
      </c>
      <c r="J12362">
        <v>7.1400000000000005E-2</v>
      </c>
      <c r="K12362">
        <v>0.79210000000000003</v>
      </c>
    </row>
    <row r="12363" spans="1:11" hidden="1">
      <c r="A12363" t="s">
        <v>664</v>
      </c>
      <c r="B12363" t="s">
        <v>663</v>
      </c>
      <c r="C12363">
        <v>182</v>
      </c>
      <c r="D12363" t="s">
        <v>148</v>
      </c>
      <c r="E12363">
        <v>4.5438999999999998</v>
      </c>
      <c r="F12363">
        <v>-0.32369999999999999</v>
      </c>
      <c r="G12363">
        <v>-5.8106</v>
      </c>
      <c r="H12363">
        <v>0.3034</v>
      </c>
      <c r="I12363">
        <v>1E-4</v>
      </c>
      <c r="J12363">
        <v>-6.0199999999999997E-2</v>
      </c>
      <c r="K12363">
        <v>3.2755999999999998</v>
      </c>
    </row>
    <row r="12364" spans="1:11" hidden="1">
      <c r="A12364" t="s">
        <v>664</v>
      </c>
      <c r="B12364" t="s">
        <v>663</v>
      </c>
      <c r="C12364">
        <v>182</v>
      </c>
      <c r="D12364" t="s">
        <v>148</v>
      </c>
      <c r="E12364">
        <v>4.9798999999999998</v>
      </c>
      <c r="F12364">
        <v>-0.32369999999999999</v>
      </c>
      <c r="G12364">
        <v>-6.1288</v>
      </c>
      <c r="H12364">
        <v>0.3034</v>
      </c>
      <c r="I12364">
        <v>1E-4</v>
      </c>
      <c r="J12364">
        <v>-0.19139999999999999</v>
      </c>
      <c r="K12364">
        <v>5.8978000000000002</v>
      </c>
    </row>
    <row r="12365" spans="1:11" hidden="1">
      <c r="A12365" t="s">
        <v>664</v>
      </c>
      <c r="B12365" t="s">
        <v>663</v>
      </c>
      <c r="C12365">
        <v>182</v>
      </c>
      <c r="D12365" t="s">
        <v>148</v>
      </c>
      <c r="E12365">
        <v>5.4158999999999997</v>
      </c>
      <c r="F12365">
        <v>-0.32369999999999999</v>
      </c>
      <c r="G12365">
        <v>-6.4470000000000001</v>
      </c>
      <c r="H12365">
        <v>0.3034</v>
      </c>
      <c r="I12365">
        <v>1E-4</v>
      </c>
      <c r="J12365">
        <v>-0.3226</v>
      </c>
      <c r="K12365">
        <v>8.6586999999999996</v>
      </c>
    </row>
    <row r="12366" spans="1:11" hidden="1">
      <c r="A12366" t="s">
        <v>664</v>
      </c>
      <c r="B12366" t="s">
        <v>663</v>
      </c>
      <c r="C12366">
        <v>182</v>
      </c>
      <c r="D12366" t="s">
        <v>149</v>
      </c>
      <c r="E12366">
        <v>0.18410000000000001</v>
      </c>
      <c r="F12366">
        <v>5.0727000000000002</v>
      </c>
      <c r="G12366">
        <v>9.3094999999999999</v>
      </c>
      <c r="H12366">
        <v>-8.9599999999999999E-2</v>
      </c>
      <c r="I12366">
        <v>1E-4</v>
      </c>
      <c r="J12366">
        <v>-0.11840000000000001</v>
      </c>
      <c r="K12366">
        <v>4.0747</v>
      </c>
    </row>
    <row r="12367" spans="1:11" hidden="1">
      <c r="A12367" t="s">
        <v>664</v>
      </c>
      <c r="B12367" t="s">
        <v>663</v>
      </c>
      <c r="C12367">
        <v>182</v>
      </c>
      <c r="D12367" t="s">
        <v>149</v>
      </c>
      <c r="E12367">
        <v>0.62009999999999998</v>
      </c>
      <c r="F12367">
        <v>5.0727000000000002</v>
      </c>
      <c r="G12367">
        <v>8.1234999999999999</v>
      </c>
      <c r="H12367">
        <v>-8.9599999999999999E-2</v>
      </c>
      <c r="I12367">
        <v>1E-4</v>
      </c>
      <c r="J12367">
        <v>-7.9399999999999998E-2</v>
      </c>
      <c r="K12367">
        <v>0.24030000000000001</v>
      </c>
    </row>
    <row r="12368" spans="1:11" hidden="1">
      <c r="A12368" t="s">
        <v>664</v>
      </c>
      <c r="B12368" t="s">
        <v>663</v>
      </c>
      <c r="C12368">
        <v>182</v>
      </c>
      <c r="D12368" t="s">
        <v>149</v>
      </c>
      <c r="E12368">
        <v>1.0561</v>
      </c>
      <c r="F12368">
        <v>5.0727000000000002</v>
      </c>
      <c r="G12368">
        <v>6.0244999999999997</v>
      </c>
      <c r="H12368">
        <v>-8.9599999999999999E-2</v>
      </c>
      <c r="I12368">
        <v>1E-4</v>
      </c>
      <c r="J12368">
        <v>-4.0300000000000002E-2</v>
      </c>
      <c r="K12368">
        <v>-2.8730000000000002</v>
      </c>
    </row>
    <row r="12369" spans="1:11" hidden="1">
      <c r="A12369" t="s">
        <v>664</v>
      </c>
      <c r="B12369" t="s">
        <v>663</v>
      </c>
      <c r="C12369">
        <v>182</v>
      </c>
      <c r="D12369" t="s">
        <v>149</v>
      </c>
      <c r="E12369">
        <v>1.4921</v>
      </c>
      <c r="F12369">
        <v>5.0727000000000002</v>
      </c>
      <c r="G12369">
        <v>3.6560999999999999</v>
      </c>
      <c r="H12369">
        <v>-8.9599999999999999E-2</v>
      </c>
      <c r="I12369">
        <v>1E-4</v>
      </c>
      <c r="J12369">
        <v>-1.2999999999999999E-3</v>
      </c>
      <c r="K12369">
        <v>-4.9832999999999998</v>
      </c>
    </row>
    <row r="12370" spans="1:11" hidden="1">
      <c r="A12370" t="s">
        <v>664</v>
      </c>
      <c r="B12370" t="s">
        <v>663</v>
      </c>
      <c r="C12370">
        <v>182</v>
      </c>
      <c r="D12370" t="s">
        <v>149</v>
      </c>
      <c r="E12370">
        <v>1.9279999999999999</v>
      </c>
      <c r="F12370">
        <v>5.0727000000000002</v>
      </c>
      <c r="G12370">
        <v>1.3027</v>
      </c>
      <c r="H12370">
        <v>-8.9599999999999999E-2</v>
      </c>
      <c r="I12370">
        <v>1E-4</v>
      </c>
      <c r="J12370">
        <v>3.7699999999999997E-2</v>
      </c>
      <c r="K12370">
        <v>-6.0613999999999999</v>
      </c>
    </row>
    <row r="12371" spans="1:11" hidden="1">
      <c r="A12371" t="s">
        <v>664</v>
      </c>
      <c r="B12371" t="s">
        <v>663</v>
      </c>
      <c r="C12371">
        <v>182</v>
      </c>
      <c r="D12371" t="s">
        <v>149</v>
      </c>
      <c r="E12371">
        <v>2.3639999999999999</v>
      </c>
      <c r="F12371">
        <v>5.0727000000000002</v>
      </c>
      <c r="G12371">
        <v>-0.42680000000000001</v>
      </c>
      <c r="H12371">
        <v>-8.9599999999999999E-2</v>
      </c>
      <c r="I12371">
        <v>1E-4</v>
      </c>
      <c r="J12371">
        <v>7.6799999999999993E-2</v>
      </c>
      <c r="K12371">
        <v>-6.2180999999999997</v>
      </c>
    </row>
    <row r="12372" spans="1:11" hidden="1">
      <c r="A12372" t="s">
        <v>664</v>
      </c>
      <c r="B12372" t="s">
        <v>663</v>
      </c>
      <c r="C12372">
        <v>182</v>
      </c>
      <c r="D12372" t="s">
        <v>149</v>
      </c>
      <c r="E12372">
        <v>2.8</v>
      </c>
      <c r="F12372">
        <v>5.0727000000000002</v>
      </c>
      <c r="G12372">
        <v>-1.2155</v>
      </c>
      <c r="H12372">
        <v>-8.9599999999999999E-2</v>
      </c>
      <c r="I12372">
        <v>1E-4</v>
      </c>
      <c r="J12372">
        <v>0.1158</v>
      </c>
      <c r="K12372">
        <v>-5.8296999999999999</v>
      </c>
    </row>
    <row r="12373" spans="1:11" hidden="1">
      <c r="A12373" t="s">
        <v>664</v>
      </c>
      <c r="B12373" t="s">
        <v>663</v>
      </c>
      <c r="C12373">
        <v>182</v>
      </c>
      <c r="D12373" t="s">
        <v>149</v>
      </c>
      <c r="E12373">
        <v>2.8</v>
      </c>
      <c r="F12373">
        <v>-0.3352</v>
      </c>
      <c r="G12373">
        <v>-4.5824999999999996</v>
      </c>
      <c r="H12373">
        <v>0.3009</v>
      </c>
      <c r="I12373">
        <v>1E-4</v>
      </c>
      <c r="J12373">
        <v>0.46460000000000001</v>
      </c>
      <c r="K12373">
        <v>-5.8296999999999999</v>
      </c>
    </row>
    <row r="12374" spans="1:11" hidden="1">
      <c r="A12374" t="s">
        <v>664</v>
      </c>
      <c r="B12374" t="s">
        <v>663</v>
      </c>
      <c r="C12374">
        <v>182</v>
      </c>
      <c r="D12374" t="s">
        <v>149</v>
      </c>
      <c r="E12374">
        <v>3.2360000000000002</v>
      </c>
      <c r="F12374">
        <v>-0.3352</v>
      </c>
      <c r="G12374">
        <v>-4.9006999999999996</v>
      </c>
      <c r="H12374">
        <v>0.3009</v>
      </c>
      <c r="I12374">
        <v>1E-4</v>
      </c>
      <c r="J12374">
        <v>0.33339999999999997</v>
      </c>
      <c r="K12374">
        <v>-3.782</v>
      </c>
    </row>
    <row r="12375" spans="1:11" hidden="1">
      <c r="A12375" t="s">
        <v>664</v>
      </c>
      <c r="B12375" t="s">
        <v>663</v>
      </c>
      <c r="C12375">
        <v>182</v>
      </c>
      <c r="D12375" t="s">
        <v>149</v>
      </c>
      <c r="E12375">
        <v>3.6720000000000002</v>
      </c>
      <c r="F12375">
        <v>-0.3352</v>
      </c>
      <c r="G12375">
        <v>-5.2188999999999997</v>
      </c>
      <c r="H12375">
        <v>0.3009</v>
      </c>
      <c r="I12375">
        <v>1E-4</v>
      </c>
      <c r="J12375">
        <v>0.20219999999999999</v>
      </c>
      <c r="K12375">
        <v>-1.5954999999999999</v>
      </c>
    </row>
    <row r="12376" spans="1:11" hidden="1">
      <c r="A12376" t="s">
        <v>664</v>
      </c>
      <c r="B12376" t="s">
        <v>663</v>
      </c>
      <c r="C12376">
        <v>182</v>
      </c>
      <c r="D12376" t="s">
        <v>149</v>
      </c>
      <c r="E12376">
        <v>4.1079999999999997</v>
      </c>
      <c r="F12376">
        <v>-0.3352</v>
      </c>
      <c r="G12376">
        <v>-5.5372000000000003</v>
      </c>
      <c r="H12376">
        <v>0.3009</v>
      </c>
      <c r="I12376">
        <v>1E-4</v>
      </c>
      <c r="J12376">
        <v>7.0999999999999994E-2</v>
      </c>
      <c r="K12376">
        <v>0.72970000000000002</v>
      </c>
    </row>
    <row r="12377" spans="1:11" hidden="1">
      <c r="A12377" t="s">
        <v>664</v>
      </c>
      <c r="B12377" t="s">
        <v>663</v>
      </c>
      <c r="C12377">
        <v>182</v>
      </c>
      <c r="D12377" t="s">
        <v>149</v>
      </c>
      <c r="E12377">
        <v>4.5438999999999998</v>
      </c>
      <c r="F12377">
        <v>-0.3352</v>
      </c>
      <c r="G12377">
        <v>-5.8554000000000004</v>
      </c>
      <c r="H12377">
        <v>0.3009</v>
      </c>
      <c r="I12377">
        <v>1E-4</v>
      </c>
      <c r="J12377">
        <v>-6.0900000000000003E-2</v>
      </c>
      <c r="K12377">
        <v>3.1936</v>
      </c>
    </row>
    <row r="12378" spans="1:11" hidden="1">
      <c r="A12378" t="s">
        <v>664</v>
      </c>
      <c r="B12378" t="s">
        <v>663</v>
      </c>
      <c r="C12378">
        <v>182</v>
      </c>
      <c r="D12378" t="s">
        <v>149</v>
      </c>
      <c r="E12378">
        <v>4.9798999999999998</v>
      </c>
      <c r="F12378">
        <v>-0.3352</v>
      </c>
      <c r="G12378">
        <v>-6.1736000000000004</v>
      </c>
      <c r="H12378">
        <v>0.3009</v>
      </c>
      <c r="I12378">
        <v>1E-4</v>
      </c>
      <c r="J12378">
        <v>-0.19320000000000001</v>
      </c>
      <c r="K12378">
        <v>5.7962999999999996</v>
      </c>
    </row>
    <row r="12379" spans="1:11" hidden="1">
      <c r="A12379" t="s">
        <v>664</v>
      </c>
      <c r="B12379" t="s">
        <v>663</v>
      </c>
      <c r="C12379">
        <v>182</v>
      </c>
      <c r="D12379" t="s">
        <v>149</v>
      </c>
      <c r="E12379">
        <v>5.4158999999999997</v>
      </c>
      <c r="F12379">
        <v>-0.3352</v>
      </c>
      <c r="G12379">
        <v>-6.4917999999999996</v>
      </c>
      <c r="H12379">
        <v>0.3009</v>
      </c>
      <c r="I12379">
        <v>1E-4</v>
      </c>
      <c r="J12379">
        <v>-0.32550000000000001</v>
      </c>
      <c r="K12379">
        <v>8.5376999999999992</v>
      </c>
    </row>
    <row r="12380" spans="1:11" hidden="1">
      <c r="A12380" t="s">
        <v>664</v>
      </c>
      <c r="B12380" t="s">
        <v>663</v>
      </c>
      <c r="C12380">
        <v>182</v>
      </c>
      <c r="D12380" t="s">
        <v>150</v>
      </c>
      <c r="E12380">
        <v>0.18410000000000001</v>
      </c>
      <c r="F12380">
        <v>-1.0718000000000001</v>
      </c>
      <c r="G12380">
        <v>10.385899999999999</v>
      </c>
      <c r="H12380">
        <v>1.5800000000000002E-2</v>
      </c>
      <c r="I12380">
        <v>2.0000000000000001E-4</v>
      </c>
      <c r="J12380">
        <v>2.1700000000000001E-2</v>
      </c>
      <c r="K12380">
        <v>4.6364000000000001</v>
      </c>
    </row>
    <row r="12381" spans="1:11" hidden="1">
      <c r="A12381" t="s">
        <v>664</v>
      </c>
      <c r="B12381" t="s">
        <v>663</v>
      </c>
      <c r="C12381">
        <v>182</v>
      </c>
      <c r="D12381" t="s">
        <v>150</v>
      </c>
      <c r="E12381">
        <v>0.62009999999999998</v>
      </c>
      <c r="F12381">
        <v>-1.0718000000000001</v>
      </c>
      <c r="G12381">
        <v>9.0681999999999992</v>
      </c>
      <c r="H12381">
        <v>1.5800000000000002E-2</v>
      </c>
      <c r="I12381">
        <v>2.0000000000000001E-4</v>
      </c>
      <c r="J12381">
        <v>1.4800000000000001E-2</v>
      </c>
      <c r="K12381">
        <v>0.35759999999999997</v>
      </c>
    </row>
    <row r="12382" spans="1:11" hidden="1">
      <c r="A12382" t="s">
        <v>664</v>
      </c>
      <c r="B12382" t="s">
        <v>663</v>
      </c>
      <c r="C12382">
        <v>182</v>
      </c>
      <c r="D12382" t="s">
        <v>150</v>
      </c>
      <c r="E12382">
        <v>1.0561</v>
      </c>
      <c r="F12382">
        <v>-1.0718000000000001</v>
      </c>
      <c r="G12382">
        <v>6.7359</v>
      </c>
      <c r="H12382">
        <v>1.5800000000000002E-2</v>
      </c>
      <c r="I12382">
        <v>2.0000000000000001E-4</v>
      </c>
      <c r="J12382">
        <v>8.0000000000000002E-3</v>
      </c>
      <c r="K12382">
        <v>-3.1198999999999999</v>
      </c>
    </row>
    <row r="12383" spans="1:11" hidden="1">
      <c r="A12383" t="s">
        <v>664</v>
      </c>
      <c r="B12383" t="s">
        <v>663</v>
      </c>
      <c r="C12383">
        <v>182</v>
      </c>
      <c r="D12383" t="s">
        <v>150</v>
      </c>
      <c r="E12383">
        <v>1.4921</v>
      </c>
      <c r="F12383">
        <v>-1.0718000000000001</v>
      </c>
      <c r="G12383">
        <v>4.1043000000000003</v>
      </c>
      <c r="H12383">
        <v>1.5800000000000002E-2</v>
      </c>
      <c r="I12383">
        <v>2.0000000000000001E-4</v>
      </c>
      <c r="J12383">
        <v>1.1000000000000001E-3</v>
      </c>
      <c r="K12383">
        <v>-5.4828999999999999</v>
      </c>
    </row>
    <row r="12384" spans="1:11" hidden="1">
      <c r="A12384" t="s">
        <v>664</v>
      </c>
      <c r="B12384" t="s">
        <v>663</v>
      </c>
      <c r="C12384">
        <v>182</v>
      </c>
      <c r="D12384" t="s">
        <v>150</v>
      </c>
      <c r="E12384">
        <v>1.9279999999999999</v>
      </c>
      <c r="F12384">
        <v>-1.0718000000000001</v>
      </c>
      <c r="G12384">
        <v>1.4895</v>
      </c>
      <c r="H12384">
        <v>1.5800000000000002E-2</v>
      </c>
      <c r="I12384">
        <v>2.0000000000000001E-4</v>
      </c>
      <c r="J12384">
        <v>-5.7999999999999996E-3</v>
      </c>
      <c r="K12384">
        <v>-6.6990999999999996</v>
      </c>
    </row>
    <row r="12385" spans="1:11" hidden="1">
      <c r="A12385" t="s">
        <v>664</v>
      </c>
      <c r="B12385" t="s">
        <v>663</v>
      </c>
      <c r="C12385">
        <v>182</v>
      </c>
      <c r="D12385" t="s">
        <v>150</v>
      </c>
      <c r="E12385">
        <v>2.3639999999999999</v>
      </c>
      <c r="F12385">
        <v>-1.0718000000000001</v>
      </c>
      <c r="G12385">
        <v>-0.43219999999999997</v>
      </c>
      <c r="H12385">
        <v>1.5800000000000002E-2</v>
      </c>
      <c r="I12385">
        <v>2.0000000000000001E-4</v>
      </c>
      <c r="J12385">
        <v>-1.2699999999999999E-2</v>
      </c>
      <c r="K12385">
        <v>-6.8916000000000004</v>
      </c>
    </row>
    <row r="12386" spans="1:11" hidden="1">
      <c r="A12386" t="s">
        <v>664</v>
      </c>
      <c r="B12386" t="s">
        <v>663</v>
      </c>
      <c r="C12386">
        <v>182</v>
      </c>
      <c r="D12386" t="s">
        <v>150</v>
      </c>
      <c r="E12386">
        <v>2.8</v>
      </c>
      <c r="F12386">
        <v>-1.0718000000000001</v>
      </c>
      <c r="G12386">
        <v>-1.3085</v>
      </c>
      <c r="H12386">
        <v>1.5800000000000002E-2</v>
      </c>
      <c r="I12386">
        <v>2.0000000000000001E-4</v>
      </c>
      <c r="J12386">
        <v>-1.9599999999999999E-2</v>
      </c>
      <c r="K12386">
        <v>-6.4741999999999997</v>
      </c>
    </row>
    <row r="12387" spans="1:11" hidden="1">
      <c r="A12387" t="s">
        <v>664</v>
      </c>
      <c r="B12387" t="s">
        <v>663</v>
      </c>
      <c r="C12387">
        <v>182</v>
      </c>
      <c r="D12387" t="s">
        <v>150</v>
      </c>
      <c r="E12387">
        <v>2.8</v>
      </c>
      <c r="F12387">
        <v>-0.42949999999999999</v>
      </c>
      <c r="G12387">
        <v>-5.0496999999999996</v>
      </c>
      <c r="H12387">
        <v>-9.5600000000000004E-2</v>
      </c>
      <c r="I12387">
        <v>2.0000000000000001E-4</v>
      </c>
      <c r="J12387">
        <v>-0.1421</v>
      </c>
      <c r="K12387">
        <v>-6.4741999999999997</v>
      </c>
    </row>
    <row r="12388" spans="1:11" hidden="1">
      <c r="A12388" t="s">
        <v>664</v>
      </c>
      <c r="B12388" t="s">
        <v>663</v>
      </c>
      <c r="C12388">
        <v>182</v>
      </c>
      <c r="D12388" t="s">
        <v>150</v>
      </c>
      <c r="E12388">
        <v>3.2360000000000002</v>
      </c>
      <c r="F12388">
        <v>-0.42949999999999999</v>
      </c>
      <c r="G12388">
        <v>-5.4032999999999998</v>
      </c>
      <c r="H12388">
        <v>-9.5600000000000004E-2</v>
      </c>
      <c r="I12388">
        <v>2.0000000000000001E-4</v>
      </c>
      <c r="J12388">
        <v>-0.1004</v>
      </c>
      <c r="K12388">
        <v>-4.1955</v>
      </c>
    </row>
    <row r="12389" spans="1:11" hidden="1">
      <c r="A12389" t="s">
        <v>664</v>
      </c>
      <c r="B12389" t="s">
        <v>663</v>
      </c>
      <c r="C12389">
        <v>182</v>
      </c>
      <c r="D12389" t="s">
        <v>150</v>
      </c>
      <c r="E12389">
        <v>3.6720000000000002</v>
      </c>
      <c r="F12389">
        <v>-0.42949999999999999</v>
      </c>
      <c r="G12389">
        <v>-5.7568000000000001</v>
      </c>
      <c r="H12389">
        <v>-9.5600000000000004E-2</v>
      </c>
      <c r="I12389">
        <v>2.0000000000000001E-4</v>
      </c>
      <c r="J12389">
        <v>-5.8700000000000002E-2</v>
      </c>
      <c r="K12389">
        <v>-1.7626999999999999</v>
      </c>
    </row>
    <row r="12390" spans="1:11" hidden="1">
      <c r="A12390" t="s">
        <v>664</v>
      </c>
      <c r="B12390" t="s">
        <v>663</v>
      </c>
      <c r="C12390">
        <v>182</v>
      </c>
      <c r="D12390" t="s">
        <v>150</v>
      </c>
      <c r="E12390">
        <v>4.1079999999999997</v>
      </c>
      <c r="F12390">
        <v>-0.42949999999999999</v>
      </c>
      <c r="G12390">
        <v>-6.1104000000000003</v>
      </c>
      <c r="H12390">
        <v>-9.5600000000000004E-2</v>
      </c>
      <c r="I12390">
        <v>2.0000000000000001E-4</v>
      </c>
      <c r="J12390">
        <v>-1.7000000000000001E-2</v>
      </c>
      <c r="K12390">
        <v>0.82420000000000004</v>
      </c>
    </row>
    <row r="12391" spans="1:11" hidden="1">
      <c r="A12391" t="s">
        <v>664</v>
      </c>
      <c r="B12391" t="s">
        <v>663</v>
      </c>
      <c r="C12391">
        <v>182</v>
      </c>
      <c r="D12391" t="s">
        <v>150</v>
      </c>
      <c r="E12391">
        <v>4.5438999999999998</v>
      </c>
      <c r="F12391">
        <v>-0.42949999999999999</v>
      </c>
      <c r="G12391">
        <v>-6.4638999999999998</v>
      </c>
      <c r="H12391">
        <v>-9.5600000000000004E-2</v>
      </c>
      <c r="I12391">
        <v>2.0000000000000001E-4</v>
      </c>
      <c r="J12391">
        <v>2.47E-2</v>
      </c>
      <c r="K12391">
        <v>3.5653000000000001</v>
      </c>
    </row>
    <row r="12392" spans="1:11" hidden="1">
      <c r="A12392" t="s">
        <v>664</v>
      </c>
      <c r="B12392" t="s">
        <v>663</v>
      </c>
      <c r="C12392">
        <v>182</v>
      </c>
      <c r="D12392" t="s">
        <v>150</v>
      </c>
      <c r="E12392">
        <v>4.9798999999999998</v>
      </c>
      <c r="F12392">
        <v>-0.42949999999999999</v>
      </c>
      <c r="G12392">
        <v>-6.8174999999999999</v>
      </c>
      <c r="H12392">
        <v>-9.5600000000000004E-2</v>
      </c>
      <c r="I12392">
        <v>2.0000000000000001E-4</v>
      </c>
      <c r="J12392">
        <v>6.6400000000000001E-2</v>
      </c>
      <c r="K12392">
        <v>6.4604999999999997</v>
      </c>
    </row>
    <row r="12393" spans="1:11" hidden="1">
      <c r="A12393" t="s">
        <v>664</v>
      </c>
      <c r="B12393" t="s">
        <v>663</v>
      </c>
      <c r="C12393">
        <v>182</v>
      </c>
      <c r="D12393" t="s">
        <v>150</v>
      </c>
      <c r="E12393">
        <v>5.4158999999999997</v>
      </c>
      <c r="F12393">
        <v>-0.42949999999999999</v>
      </c>
      <c r="G12393">
        <v>-7.1711</v>
      </c>
      <c r="H12393">
        <v>-9.5600000000000004E-2</v>
      </c>
      <c r="I12393">
        <v>2.0000000000000001E-4</v>
      </c>
      <c r="J12393">
        <v>0.108</v>
      </c>
      <c r="K12393">
        <v>9.5099</v>
      </c>
    </row>
    <row r="12394" spans="1:11" hidden="1">
      <c r="A12394" t="s">
        <v>664</v>
      </c>
      <c r="B12394" t="s">
        <v>663</v>
      </c>
      <c r="C12394">
        <v>182</v>
      </c>
      <c r="D12394" t="s">
        <v>151</v>
      </c>
      <c r="E12394">
        <v>0.18410000000000001</v>
      </c>
      <c r="F12394">
        <v>-1.0718000000000001</v>
      </c>
      <c r="G12394">
        <v>10.385899999999999</v>
      </c>
      <c r="H12394">
        <v>1.5800000000000002E-2</v>
      </c>
      <c r="I12394">
        <v>2.0000000000000001E-4</v>
      </c>
      <c r="J12394">
        <v>2.1700000000000001E-2</v>
      </c>
      <c r="K12394">
        <v>4.6364000000000001</v>
      </c>
    </row>
    <row r="12395" spans="1:11" hidden="1">
      <c r="A12395" t="s">
        <v>664</v>
      </c>
      <c r="B12395" t="s">
        <v>663</v>
      </c>
      <c r="C12395">
        <v>182</v>
      </c>
      <c r="D12395" t="s">
        <v>151</v>
      </c>
      <c r="E12395">
        <v>0.62009999999999998</v>
      </c>
      <c r="F12395">
        <v>-1.0718000000000001</v>
      </c>
      <c r="G12395">
        <v>9.0681999999999992</v>
      </c>
      <c r="H12395">
        <v>1.5800000000000002E-2</v>
      </c>
      <c r="I12395">
        <v>2.0000000000000001E-4</v>
      </c>
      <c r="J12395">
        <v>1.4800000000000001E-2</v>
      </c>
      <c r="K12395">
        <v>0.35759999999999997</v>
      </c>
    </row>
    <row r="12396" spans="1:11" hidden="1">
      <c r="A12396" t="s">
        <v>664</v>
      </c>
      <c r="B12396" t="s">
        <v>663</v>
      </c>
      <c r="C12396">
        <v>182</v>
      </c>
      <c r="D12396" t="s">
        <v>151</v>
      </c>
      <c r="E12396">
        <v>1.0561</v>
      </c>
      <c r="F12396">
        <v>-1.0718000000000001</v>
      </c>
      <c r="G12396">
        <v>6.7359</v>
      </c>
      <c r="H12396">
        <v>1.5800000000000002E-2</v>
      </c>
      <c r="I12396">
        <v>2.0000000000000001E-4</v>
      </c>
      <c r="J12396">
        <v>8.0000000000000002E-3</v>
      </c>
      <c r="K12396">
        <v>-3.1198999999999999</v>
      </c>
    </row>
    <row r="12397" spans="1:11" hidden="1">
      <c r="A12397" t="s">
        <v>664</v>
      </c>
      <c r="B12397" t="s">
        <v>663</v>
      </c>
      <c r="C12397">
        <v>182</v>
      </c>
      <c r="D12397" t="s">
        <v>151</v>
      </c>
      <c r="E12397">
        <v>1.4921</v>
      </c>
      <c r="F12397">
        <v>-1.0718000000000001</v>
      </c>
      <c r="G12397">
        <v>4.1043000000000003</v>
      </c>
      <c r="H12397">
        <v>1.5800000000000002E-2</v>
      </c>
      <c r="I12397">
        <v>2.0000000000000001E-4</v>
      </c>
      <c r="J12397">
        <v>1.1000000000000001E-3</v>
      </c>
      <c r="K12397">
        <v>-5.4828999999999999</v>
      </c>
    </row>
    <row r="12398" spans="1:11" hidden="1">
      <c r="A12398" t="s">
        <v>664</v>
      </c>
      <c r="B12398" t="s">
        <v>663</v>
      </c>
      <c r="C12398">
        <v>182</v>
      </c>
      <c r="D12398" t="s">
        <v>151</v>
      </c>
      <c r="E12398">
        <v>1.9279999999999999</v>
      </c>
      <c r="F12398">
        <v>-1.0718000000000001</v>
      </c>
      <c r="G12398">
        <v>1.4895</v>
      </c>
      <c r="H12398">
        <v>1.5800000000000002E-2</v>
      </c>
      <c r="I12398">
        <v>2.0000000000000001E-4</v>
      </c>
      <c r="J12398">
        <v>-5.7999999999999996E-3</v>
      </c>
      <c r="K12398">
        <v>-6.6990999999999996</v>
      </c>
    </row>
    <row r="12399" spans="1:11" hidden="1">
      <c r="A12399" t="s">
        <v>664</v>
      </c>
      <c r="B12399" t="s">
        <v>663</v>
      </c>
      <c r="C12399">
        <v>182</v>
      </c>
      <c r="D12399" t="s">
        <v>151</v>
      </c>
      <c r="E12399">
        <v>2.3639999999999999</v>
      </c>
      <c r="F12399">
        <v>-1.0718000000000001</v>
      </c>
      <c r="G12399">
        <v>-0.43219999999999997</v>
      </c>
      <c r="H12399">
        <v>1.5800000000000002E-2</v>
      </c>
      <c r="I12399">
        <v>2.0000000000000001E-4</v>
      </c>
      <c r="J12399">
        <v>-1.2699999999999999E-2</v>
      </c>
      <c r="K12399">
        <v>-6.8916000000000004</v>
      </c>
    </row>
    <row r="12400" spans="1:11" hidden="1">
      <c r="A12400" t="s">
        <v>664</v>
      </c>
      <c r="B12400" t="s">
        <v>663</v>
      </c>
      <c r="C12400">
        <v>182</v>
      </c>
      <c r="D12400" t="s">
        <v>151</v>
      </c>
      <c r="E12400">
        <v>2.8</v>
      </c>
      <c r="F12400">
        <v>-1.0718000000000001</v>
      </c>
      <c r="G12400">
        <v>-1.3085</v>
      </c>
      <c r="H12400">
        <v>1.5800000000000002E-2</v>
      </c>
      <c r="I12400">
        <v>2.0000000000000001E-4</v>
      </c>
      <c r="J12400">
        <v>-1.9599999999999999E-2</v>
      </c>
      <c r="K12400">
        <v>-6.4741999999999997</v>
      </c>
    </row>
    <row r="12401" spans="1:11" hidden="1">
      <c r="A12401" t="s">
        <v>664</v>
      </c>
      <c r="B12401" t="s">
        <v>663</v>
      </c>
      <c r="C12401">
        <v>182</v>
      </c>
      <c r="D12401" t="s">
        <v>151</v>
      </c>
      <c r="E12401">
        <v>2.8</v>
      </c>
      <c r="F12401">
        <v>-0.42949999999999999</v>
      </c>
      <c r="G12401">
        <v>-5.0496999999999996</v>
      </c>
      <c r="H12401">
        <v>-9.5600000000000004E-2</v>
      </c>
      <c r="I12401">
        <v>2.0000000000000001E-4</v>
      </c>
      <c r="J12401">
        <v>-0.1421</v>
      </c>
      <c r="K12401">
        <v>-6.4741999999999997</v>
      </c>
    </row>
    <row r="12402" spans="1:11" hidden="1">
      <c r="A12402" t="s">
        <v>664</v>
      </c>
      <c r="B12402" t="s">
        <v>663</v>
      </c>
      <c r="C12402">
        <v>182</v>
      </c>
      <c r="D12402" t="s">
        <v>151</v>
      </c>
      <c r="E12402">
        <v>3.2360000000000002</v>
      </c>
      <c r="F12402">
        <v>-0.42949999999999999</v>
      </c>
      <c r="G12402">
        <v>-5.4032999999999998</v>
      </c>
      <c r="H12402">
        <v>-9.5600000000000004E-2</v>
      </c>
      <c r="I12402">
        <v>2.0000000000000001E-4</v>
      </c>
      <c r="J12402">
        <v>-0.1004</v>
      </c>
      <c r="K12402">
        <v>-4.1955</v>
      </c>
    </row>
    <row r="12403" spans="1:11" hidden="1">
      <c r="A12403" t="s">
        <v>664</v>
      </c>
      <c r="B12403" t="s">
        <v>663</v>
      </c>
      <c r="C12403">
        <v>182</v>
      </c>
      <c r="D12403" t="s">
        <v>151</v>
      </c>
      <c r="E12403">
        <v>3.6720000000000002</v>
      </c>
      <c r="F12403">
        <v>-0.42949999999999999</v>
      </c>
      <c r="G12403">
        <v>-5.7568000000000001</v>
      </c>
      <c r="H12403">
        <v>-9.5600000000000004E-2</v>
      </c>
      <c r="I12403">
        <v>2.0000000000000001E-4</v>
      </c>
      <c r="J12403">
        <v>-5.8700000000000002E-2</v>
      </c>
      <c r="K12403">
        <v>-1.7626999999999999</v>
      </c>
    </row>
    <row r="12404" spans="1:11" hidden="1">
      <c r="A12404" t="s">
        <v>664</v>
      </c>
      <c r="B12404" t="s">
        <v>663</v>
      </c>
      <c r="C12404">
        <v>182</v>
      </c>
      <c r="D12404" t="s">
        <v>151</v>
      </c>
      <c r="E12404">
        <v>4.1079999999999997</v>
      </c>
      <c r="F12404">
        <v>-0.42949999999999999</v>
      </c>
      <c r="G12404">
        <v>-6.1104000000000003</v>
      </c>
      <c r="H12404">
        <v>-9.5600000000000004E-2</v>
      </c>
      <c r="I12404">
        <v>2.0000000000000001E-4</v>
      </c>
      <c r="J12404">
        <v>-1.7000000000000001E-2</v>
      </c>
      <c r="K12404">
        <v>0.82420000000000004</v>
      </c>
    </row>
    <row r="12405" spans="1:11" hidden="1">
      <c r="A12405" t="s">
        <v>664</v>
      </c>
      <c r="B12405" t="s">
        <v>663</v>
      </c>
      <c r="C12405">
        <v>182</v>
      </c>
      <c r="D12405" t="s">
        <v>151</v>
      </c>
      <c r="E12405">
        <v>4.5438999999999998</v>
      </c>
      <c r="F12405">
        <v>-0.42949999999999999</v>
      </c>
      <c r="G12405">
        <v>-6.4638999999999998</v>
      </c>
      <c r="H12405">
        <v>-9.5600000000000004E-2</v>
      </c>
      <c r="I12405">
        <v>2.0000000000000001E-4</v>
      </c>
      <c r="J12405">
        <v>2.47E-2</v>
      </c>
      <c r="K12405">
        <v>3.5653000000000001</v>
      </c>
    </row>
    <row r="12406" spans="1:11" hidden="1">
      <c r="A12406" t="s">
        <v>664</v>
      </c>
      <c r="B12406" t="s">
        <v>663</v>
      </c>
      <c r="C12406">
        <v>182</v>
      </c>
      <c r="D12406" t="s">
        <v>151</v>
      </c>
      <c r="E12406">
        <v>4.9798999999999998</v>
      </c>
      <c r="F12406">
        <v>-0.42949999999999999</v>
      </c>
      <c r="G12406">
        <v>-6.8174999999999999</v>
      </c>
      <c r="H12406">
        <v>-9.5600000000000004E-2</v>
      </c>
      <c r="I12406">
        <v>2.0000000000000001E-4</v>
      </c>
      <c r="J12406">
        <v>6.6400000000000001E-2</v>
      </c>
      <c r="K12406">
        <v>6.4604999999999997</v>
      </c>
    </row>
    <row r="12407" spans="1:11" hidden="1">
      <c r="A12407" t="s">
        <v>664</v>
      </c>
      <c r="B12407" t="s">
        <v>663</v>
      </c>
      <c r="C12407">
        <v>182</v>
      </c>
      <c r="D12407" t="s">
        <v>151</v>
      </c>
      <c r="E12407">
        <v>5.4158999999999997</v>
      </c>
      <c r="F12407">
        <v>-0.42949999999999999</v>
      </c>
      <c r="G12407">
        <v>-7.1711</v>
      </c>
      <c r="H12407">
        <v>-9.5600000000000004E-2</v>
      </c>
      <c r="I12407">
        <v>2.0000000000000001E-4</v>
      </c>
      <c r="J12407">
        <v>0.108</v>
      </c>
      <c r="K12407">
        <v>9.5099</v>
      </c>
    </row>
    <row r="12408" spans="1:11" hidden="1">
      <c r="A12408" t="s">
        <v>664</v>
      </c>
      <c r="B12408" t="s">
        <v>663</v>
      </c>
      <c r="C12408">
        <v>182</v>
      </c>
      <c r="D12408" t="s">
        <v>152</v>
      </c>
      <c r="E12408">
        <v>0.18410000000000001</v>
      </c>
      <c r="F12408">
        <v>-1.0093000000000001</v>
      </c>
      <c r="G12408">
        <v>10.3592</v>
      </c>
      <c r="H12408">
        <v>1.5100000000000001E-2</v>
      </c>
      <c r="I12408">
        <v>2.0000000000000001E-4</v>
      </c>
      <c r="J12408">
        <v>2.1299999999999999E-2</v>
      </c>
      <c r="K12408">
        <v>4.5685000000000002</v>
      </c>
    </row>
    <row r="12409" spans="1:11" hidden="1">
      <c r="A12409" t="s">
        <v>664</v>
      </c>
      <c r="B12409" t="s">
        <v>663</v>
      </c>
      <c r="C12409">
        <v>182</v>
      </c>
      <c r="D12409" t="s">
        <v>152</v>
      </c>
      <c r="E12409">
        <v>0.62009999999999998</v>
      </c>
      <c r="F12409">
        <v>-1.0093000000000001</v>
      </c>
      <c r="G12409">
        <v>9.0413999999999994</v>
      </c>
      <c r="H12409">
        <v>1.5100000000000001E-2</v>
      </c>
      <c r="I12409">
        <v>2.0000000000000001E-4</v>
      </c>
      <c r="J12409">
        <v>1.47E-2</v>
      </c>
      <c r="K12409">
        <v>0.3014</v>
      </c>
    </row>
    <row r="12410" spans="1:11" hidden="1">
      <c r="A12410" t="s">
        <v>664</v>
      </c>
      <c r="B12410" t="s">
        <v>663</v>
      </c>
      <c r="C12410">
        <v>182</v>
      </c>
      <c r="D12410" t="s">
        <v>152</v>
      </c>
      <c r="E12410">
        <v>1.0561</v>
      </c>
      <c r="F12410">
        <v>-1.0093000000000001</v>
      </c>
      <c r="G12410">
        <v>6.7092000000000001</v>
      </c>
      <c r="H12410">
        <v>1.5100000000000001E-2</v>
      </c>
      <c r="I12410">
        <v>2.0000000000000001E-4</v>
      </c>
      <c r="J12410">
        <v>8.0999999999999996E-3</v>
      </c>
      <c r="K12410">
        <v>-3.1644000000000001</v>
      </c>
    </row>
    <row r="12411" spans="1:11" hidden="1">
      <c r="A12411" t="s">
        <v>664</v>
      </c>
      <c r="B12411" t="s">
        <v>663</v>
      </c>
      <c r="C12411">
        <v>182</v>
      </c>
      <c r="D12411" t="s">
        <v>152</v>
      </c>
      <c r="E12411">
        <v>1.4921</v>
      </c>
      <c r="F12411">
        <v>-1.0093000000000001</v>
      </c>
      <c r="G12411">
        <v>4.0776000000000003</v>
      </c>
      <c r="H12411">
        <v>1.5100000000000001E-2</v>
      </c>
      <c r="I12411">
        <v>2.0000000000000001E-4</v>
      </c>
      <c r="J12411">
        <v>1.6000000000000001E-3</v>
      </c>
      <c r="K12411">
        <v>-5.5159000000000002</v>
      </c>
    </row>
    <row r="12412" spans="1:11" hidden="1">
      <c r="A12412" t="s">
        <v>664</v>
      </c>
      <c r="B12412" t="s">
        <v>663</v>
      </c>
      <c r="C12412">
        <v>182</v>
      </c>
      <c r="D12412" t="s">
        <v>152</v>
      </c>
      <c r="E12412">
        <v>1.9279999999999999</v>
      </c>
      <c r="F12412">
        <v>-1.0093000000000001</v>
      </c>
      <c r="G12412">
        <v>1.4628000000000001</v>
      </c>
      <c r="H12412">
        <v>1.5100000000000001E-2</v>
      </c>
      <c r="I12412">
        <v>2.0000000000000001E-4</v>
      </c>
      <c r="J12412">
        <v>-5.0000000000000001E-3</v>
      </c>
      <c r="K12412">
        <v>-6.7203999999999997</v>
      </c>
    </row>
    <row r="12413" spans="1:11" hidden="1">
      <c r="A12413" t="s">
        <v>664</v>
      </c>
      <c r="B12413" t="s">
        <v>663</v>
      </c>
      <c r="C12413">
        <v>182</v>
      </c>
      <c r="D12413" t="s">
        <v>152</v>
      </c>
      <c r="E12413">
        <v>2.3639999999999999</v>
      </c>
      <c r="F12413">
        <v>-1.0093000000000001</v>
      </c>
      <c r="G12413">
        <v>-0.45900000000000002</v>
      </c>
      <c r="H12413">
        <v>1.5100000000000001E-2</v>
      </c>
      <c r="I12413">
        <v>2.0000000000000001E-4</v>
      </c>
      <c r="J12413">
        <v>-1.1599999999999999E-2</v>
      </c>
      <c r="K12413">
        <v>-6.9012000000000002</v>
      </c>
    </row>
    <row r="12414" spans="1:11" hidden="1">
      <c r="A12414" t="s">
        <v>664</v>
      </c>
      <c r="B12414" t="s">
        <v>663</v>
      </c>
      <c r="C12414">
        <v>182</v>
      </c>
      <c r="D12414" t="s">
        <v>152</v>
      </c>
      <c r="E12414">
        <v>2.8</v>
      </c>
      <c r="F12414">
        <v>-1.0093000000000001</v>
      </c>
      <c r="G12414">
        <v>-1.3351999999999999</v>
      </c>
      <c r="H12414">
        <v>1.5100000000000001E-2</v>
      </c>
      <c r="I12414">
        <v>2.0000000000000001E-4</v>
      </c>
      <c r="J12414">
        <v>-1.8100000000000002E-2</v>
      </c>
      <c r="K12414">
        <v>-6.4721000000000002</v>
      </c>
    </row>
    <row r="12415" spans="1:11" hidden="1">
      <c r="A12415" t="s">
        <v>664</v>
      </c>
      <c r="B12415" t="s">
        <v>663</v>
      </c>
      <c r="C12415">
        <v>182</v>
      </c>
      <c r="D12415" t="s">
        <v>152</v>
      </c>
      <c r="E12415">
        <v>2.8</v>
      </c>
      <c r="F12415">
        <v>-0.22639999999999999</v>
      </c>
      <c r="G12415">
        <v>-5.0763999999999996</v>
      </c>
      <c r="H12415">
        <v>-1.8100000000000002E-2</v>
      </c>
      <c r="I12415">
        <v>2.0000000000000001E-4</v>
      </c>
      <c r="J12415">
        <v>-3.1899999999999998E-2</v>
      </c>
      <c r="K12415">
        <v>-6.4721000000000002</v>
      </c>
    </row>
    <row r="12416" spans="1:11" hidden="1">
      <c r="A12416" t="s">
        <v>664</v>
      </c>
      <c r="B12416" t="s">
        <v>663</v>
      </c>
      <c r="C12416">
        <v>182</v>
      </c>
      <c r="D12416" t="s">
        <v>152</v>
      </c>
      <c r="E12416">
        <v>3.2360000000000002</v>
      </c>
      <c r="F12416">
        <v>-0.22639999999999999</v>
      </c>
      <c r="G12416">
        <v>-5.43</v>
      </c>
      <c r="H12416">
        <v>-1.8100000000000002E-2</v>
      </c>
      <c r="I12416">
        <v>2.0000000000000001E-4</v>
      </c>
      <c r="J12416">
        <v>-2.4E-2</v>
      </c>
      <c r="K12416">
        <v>-4.1818</v>
      </c>
    </row>
    <row r="12417" spans="1:11" hidden="1">
      <c r="A12417" t="s">
        <v>664</v>
      </c>
      <c r="B12417" t="s">
        <v>663</v>
      </c>
      <c r="C12417">
        <v>182</v>
      </c>
      <c r="D12417" t="s">
        <v>152</v>
      </c>
      <c r="E12417">
        <v>3.6720000000000002</v>
      </c>
      <c r="F12417">
        <v>-0.22639999999999999</v>
      </c>
      <c r="G12417">
        <v>-5.7835999999999999</v>
      </c>
      <c r="H12417">
        <v>-1.8100000000000002E-2</v>
      </c>
      <c r="I12417">
        <v>2.0000000000000001E-4</v>
      </c>
      <c r="J12417">
        <v>-1.61E-2</v>
      </c>
      <c r="K12417">
        <v>-1.7374000000000001</v>
      </c>
    </row>
    <row r="12418" spans="1:11" hidden="1">
      <c r="A12418" t="s">
        <v>664</v>
      </c>
      <c r="B12418" t="s">
        <v>663</v>
      </c>
      <c r="C12418">
        <v>182</v>
      </c>
      <c r="D12418" t="s">
        <v>152</v>
      </c>
      <c r="E12418">
        <v>4.1079999999999997</v>
      </c>
      <c r="F12418">
        <v>-0.22639999999999999</v>
      </c>
      <c r="G12418">
        <v>-6.1371000000000002</v>
      </c>
      <c r="H12418">
        <v>-1.8100000000000002E-2</v>
      </c>
      <c r="I12418">
        <v>2.0000000000000001E-4</v>
      </c>
      <c r="J12418">
        <v>-8.3000000000000001E-3</v>
      </c>
      <c r="K12418">
        <v>0.86119999999999997</v>
      </c>
    </row>
    <row r="12419" spans="1:11" hidden="1">
      <c r="A12419" t="s">
        <v>664</v>
      </c>
      <c r="B12419" t="s">
        <v>663</v>
      </c>
      <c r="C12419">
        <v>182</v>
      </c>
      <c r="D12419" t="s">
        <v>152</v>
      </c>
      <c r="E12419">
        <v>4.5438999999999998</v>
      </c>
      <c r="F12419">
        <v>-0.22639999999999999</v>
      </c>
      <c r="G12419">
        <v>-6.4907000000000004</v>
      </c>
      <c r="H12419">
        <v>-1.8100000000000002E-2</v>
      </c>
      <c r="I12419">
        <v>2.0000000000000001E-4</v>
      </c>
      <c r="J12419">
        <v>-4.0000000000000002E-4</v>
      </c>
      <c r="K12419">
        <v>3.6139999999999999</v>
      </c>
    </row>
    <row r="12420" spans="1:11" hidden="1">
      <c r="A12420" t="s">
        <v>664</v>
      </c>
      <c r="B12420" t="s">
        <v>663</v>
      </c>
      <c r="C12420">
        <v>182</v>
      </c>
      <c r="D12420" t="s">
        <v>152</v>
      </c>
      <c r="E12420">
        <v>4.9798999999999998</v>
      </c>
      <c r="F12420">
        <v>-0.22639999999999999</v>
      </c>
      <c r="G12420">
        <v>-6.8441999999999998</v>
      </c>
      <c r="H12420">
        <v>-1.8100000000000002E-2</v>
      </c>
      <c r="I12420">
        <v>2.0000000000000001E-4</v>
      </c>
      <c r="J12420">
        <v>7.4999999999999997E-3</v>
      </c>
      <c r="K12420">
        <v>6.5209000000000001</v>
      </c>
    </row>
    <row r="12421" spans="1:11" hidden="1">
      <c r="A12421" t="s">
        <v>664</v>
      </c>
      <c r="B12421" t="s">
        <v>663</v>
      </c>
      <c r="C12421">
        <v>182</v>
      </c>
      <c r="D12421" t="s">
        <v>152</v>
      </c>
      <c r="E12421">
        <v>5.4158999999999997</v>
      </c>
      <c r="F12421">
        <v>-0.22639999999999999</v>
      </c>
      <c r="G12421">
        <v>-7.1978</v>
      </c>
      <c r="H12421">
        <v>-1.8100000000000002E-2</v>
      </c>
      <c r="I12421">
        <v>2.0000000000000001E-4</v>
      </c>
      <c r="J12421">
        <v>1.54E-2</v>
      </c>
      <c r="K12421">
        <v>9.5818999999999992</v>
      </c>
    </row>
    <row r="12422" spans="1:11" hidden="1">
      <c r="A12422" t="s">
        <v>664</v>
      </c>
      <c r="B12422" t="s">
        <v>663</v>
      </c>
      <c r="C12422">
        <v>182</v>
      </c>
      <c r="D12422" t="s">
        <v>153</v>
      </c>
      <c r="E12422">
        <v>0.18410000000000001</v>
      </c>
      <c r="F12422">
        <v>-1.0093000000000001</v>
      </c>
      <c r="G12422">
        <v>10.3592</v>
      </c>
      <c r="H12422">
        <v>1.5100000000000001E-2</v>
      </c>
      <c r="I12422">
        <v>2.0000000000000001E-4</v>
      </c>
      <c r="J12422">
        <v>2.1299999999999999E-2</v>
      </c>
      <c r="K12422">
        <v>4.5685000000000002</v>
      </c>
    </row>
    <row r="12423" spans="1:11" hidden="1">
      <c r="A12423" t="s">
        <v>664</v>
      </c>
      <c r="B12423" t="s">
        <v>663</v>
      </c>
      <c r="C12423">
        <v>182</v>
      </c>
      <c r="D12423" t="s">
        <v>153</v>
      </c>
      <c r="E12423">
        <v>0.62009999999999998</v>
      </c>
      <c r="F12423">
        <v>-1.0093000000000001</v>
      </c>
      <c r="G12423">
        <v>9.0413999999999994</v>
      </c>
      <c r="H12423">
        <v>1.5100000000000001E-2</v>
      </c>
      <c r="I12423">
        <v>2.0000000000000001E-4</v>
      </c>
      <c r="J12423">
        <v>1.47E-2</v>
      </c>
      <c r="K12423">
        <v>0.3014</v>
      </c>
    </row>
    <row r="12424" spans="1:11" hidden="1">
      <c r="A12424" t="s">
        <v>664</v>
      </c>
      <c r="B12424" t="s">
        <v>663</v>
      </c>
      <c r="C12424">
        <v>182</v>
      </c>
      <c r="D12424" t="s">
        <v>153</v>
      </c>
      <c r="E12424">
        <v>1.0561</v>
      </c>
      <c r="F12424">
        <v>-1.0093000000000001</v>
      </c>
      <c r="G12424">
        <v>6.7092000000000001</v>
      </c>
      <c r="H12424">
        <v>1.5100000000000001E-2</v>
      </c>
      <c r="I12424">
        <v>2.0000000000000001E-4</v>
      </c>
      <c r="J12424">
        <v>8.0999999999999996E-3</v>
      </c>
      <c r="K12424">
        <v>-3.1644000000000001</v>
      </c>
    </row>
    <row r="12425" spans="1:11" hidden="1">
      <c r="A12425" t="s">
        <v>664</v>
      </c>
      <c r="B12425" t="s">
        <v>663</v>
      </c>
      <c r="C12425">
        <v>182</v>
      </c>
      <c r="D12425" t="s">
        <v>153</v>
      </c>
      <c r="E12425">
        <v>1.4921</v>
      </c>
      <c r="F12425">
        <v>-1.0093000000000001</v>
      </c>
      <c r="G12425">
        <v>4.0776000000000003</v>
      </c>
      <c r="H12425">
        <v>1.5100000000000001E-2</v>
      </c>
      <c r="I12425">
        <v>2.0000000000000001E-4</v>
      </c>
      <c r="J12425">
        <v>1.6000000000000001E-3</v>
      </c>
      <c r="K12425">
        <v>-5.5159000000000002</v>
      </c>
    </row>
    <row r="12426" spans="1:11" hidden="1">
      <c r="A12426" t="s">
        <v>664</v>
      </c>
      <c r="B12426" t="s">
        <v>663</v>
      </c>
      <c r="C12426">
        <v>182</v>
      </c>
      <c r="D12426" t="s">
        <v>153</v>
      </c>
      <c r="E12426">
        <v>1.9279999999999999</v>
      </c>
      <c r="F12426">
        <v>-1.0093000000000001</v>
      </c>
      <c r="G12426">
        <v>1.4628000000000001</v>
      </c>
      <c r="H12426">
        <v>1.5100000000000001E-2</v>
      </c>
      <c r="I12426">
        <v>2.0000000000000001E-4</v>
      </c>
      <c r="J12426">
        <v>-5.0000000000000001E-3</v>
      </c>
      <c r="K12426">
        <v>-6.7203999999999997</v>
      </c>
    </row>
    <row r="12427" spans="1:11" hidden="1">
      <c r="A12427" t="s">
        <v>664</v>
      </c>
      <c r="B12427" t="s">
        <v>663</v>
      </c>
      <c r="C12427">
        <v>182</v>
      </c>
      <c r="D12427" t="s">
        <v>153</v>
      </c>
      <c r="E12427">
        <v>2.3639999999999999</v>
      </c>
      <c r="F12427">
        <v>-1.0093000000000001</v>
      </c>
      <c r="G12427">
        <v>-0.45900000000000002</v>
      </c>
      <c r="H12427">
        <v>1.5100000000000001E-2</v>
      </c>
      <c r="I12427">
        <v>2.0000000000000001E-4</v>
      </c>
      <c r="J12427">
        <v>-1.1599999999999999E-2</v>
      </c>
      <c r="K12427">
        <v>-6.9012000000000002</v>
      </c>
    </row>
    <row r="12428" spans="1:11" hidden="1">
      <c r="A12428" t="s">
        <v>664</v>
      </c>
      <c r="B12428" t="s">
        <v>663</v>
      </c>
      <c r="C12428">
        <v>182</v>
      </c>
      <c r="D12428" t="s">
        <v>153</v>
      </c>
      <c r="E12428">
        <v>2.8</v>
      </c>
      <c r="F12428">
        <v>-1.0093000000000001</v>
      </c>
      <c r="G12428">
        <v>-1.3351999999999999</v>
      </c>
      <c r="H12428">
        <v>1.5100000000000001E-2</v>
      </c>
      <c r="I12428">
        <v>2.0000000000000001E-4</v>
      </c>
      <c r="J12428">
        <v>-1.8100000000000002E-2</v>
      </c>
      <c r="K12428">
        <v>-6.4721000000000002</v>
      </c>
    </row>
    <row r="12429" spans="1:11" hidden="1">
      <c r="A12429" t="s">
        <v>664</v>
      </c>
      <c r="B12429" t="s">
        <v>663</v>
      </c>
      <c r="C12429">
        <v>182</v>
      </c>
      <c r="D12429" t="s">
        <v>153</v>
      </c>
      <c r="E12429">
        <v>2.8</v>
      </c>
      <c r="F12429">
        <v>-0.22639999999999999</v>
      </c>
      <c r="G12429">
        <v>-5.0763999999999996</v>
      </c>
      <c r="H12429">
        <v>-1.8100000000000002E-2</v>
      </c>
      <c r="I12429">
        <v>2.0000000000000001E-4</v>
      </c>
      <c r="J12429">
        <v>-3.1899999999999998E-2</v>
      </c>
      <c r="K12429">
        <v>-6.4721000000000002</v>
      </c>
    </row>
    <row r="12430" spans="1:11" hidden="1">
      <c r="A12430" t="s">
        <v>664</v>
      </c>
      <c r="B12430" t="s">
        <v>663</v>
      </c>
      <c r="C12430">
        <v>182</v>
      </c>
      <c r="D12430" t="s">
        <v>153</v>
      </c>
      <c r="E12430">
        <v>3.2360000000000002</v>
      </c>
      <c r="F12430">
        <v>-0.22639999999999999</v>
      </c>
      <c r="G12430">
        <v>-5.43</v>
      </c>
      <c r="H12430">
        <v>-1.8100000000000002E-2</v>
      </c>
      <c r="I12430">
        <v>2.0000000000000001E-4</v>
      </c>
      <c r="J12430">
        <v>-2.4E-2</v>
      </c>
      <c r="K12430">
        <v>-4.1818</v>
      </c>
    </row>
    <row r="12431" spans="1:11" hidden="1">
      <c r="A12431" t="s">
        <v>664</v>
      </c>
      <c r="B12431" t="s">
        <v>663</v>
      </c>
      <c r="C12431">
        <v>182</v>
      </c>
      <c r="D12431" t="s">
        <v>153</v>
      </c>
      <c r="E12431">
        <v>3.6720000000000002</v>
      </c>
      <c r="F12431">
        <v>-0.22639999999999999</v>
      </c>
      <c r="G12431">
        <v>-5.7835999999999999</v>
      </c>
      <c r="H12431">
        <v>-1.8100000000000002E-2</v>
      </c>
      <c r="I12431">
        <v>2.0000000000000001E-4</v>
      </c>
      <c r="J12431">
        <v>-1.61E-2</v>
      </c>
      <c r="K12431">
        <v>-1.7374000000000001</v>
      </c>
    </row>
    <row r="12432" spans="1:11" hidden="1">
      <c r="A12432" t="s">
        <v>664</v>
      </c>
      <c r="B12432" t="s">
        <v>663</v>
      </c>
      <c r="C12432">
        <v>182</v>
      </c>
      <c r="D12432" t="s">
        <v>153</v>
      </c>
      <c r="E12432">
        <v>4.1079999999999997</v>
      </c>
      <c r="F12432">
        <v>-0.22639999999999999</v>
      </c>
      <c r="G12432">
        <v>-6.1371000000000002</v>
      </c>
      <c r="H12432">
        <v>-1.8100000000000002E-2</v>
      </c>
      <c r="I12432">
        <v>2.0000000000000001E-4</v>
      </c>
      <c r="J12432">
        <v>-8.3000000000000001E-3</v>
      </c>
      <c r="K12432">
        <v>0.86119999999999997</v>
      </c>
    </row>
    <row r="12433" spans="1:11" hidden="1">
      <c r="A12433" t="s">
        <v>664</v>
      </c>
      <c r="B12433" t="s">
        <v>663</v>
      </c>
      <c r="C12433">
        <v>182</v>
      </c>
      <c r="D12433" t="s">
        <v>153</v>
      </c>
      <c r="E12433">
        <v>4.5438999999999998</v>
      </c>
      <c r="F12433">
        <v>-0.22639999999999999</v>
      </c>
      <c r="G12433">
        <v>-6.4907000000000004</v>
      </c>
      <c r="H12433">
        <v>-1.8100000000000002E-2</v>
      </c>
      <c r="I12433">
        <v>2.0000000000000001E-4</v>
      </c>
      <c r="J12433">
        <v>-4.0000000000000002E-4</v>
      </c>
      <c r="K12433">
        <v>3.6139999999999999</v>
      </c>
    </row>
    <row r="12434" spans="1:11" hidden="1">
      <c r="A12434" t="s">
        <v>664</v>
      </c>
      <c r="B12434" t="s">
        <v>663</v>
      </c>
      <c r="C12434">
        <v>182</v>
      </c>
      <c r="D12434" t="s">
        <v>153</v>
      </c>
      <c r="E12434">
        <v>4.9798999999999998</v>
      </c>
      <c r="F12434">
        <v>-0.22639999999999999</v>
      </c>
      <c r="G12434">
        <v>-6.8441999999999998</v>
      </c>
      <c r="H12434">
        <v>-1.8100000000000002E-2</v>
      </c>
      <c r="I12434">
        <v>2.0000000000000001E-4</v>
      </c>
      <c r="J12434">
        <v>7.4999999999999997E-3</v>
      </c>
      <c r="K12434">
        <v>6.5209000000000001</v>
      </c>
    </row>
    <row r="12435" spans="1:11" hidden="1">
      <c r="A12435" t="s">
        <v>664</v>
      </c>
      <c r="B12435" t="s">
        <v>663</v>
      </c>
      <c r="C12435">
        <v>182</v>
      </c>
      <c r="D12435" t="s">
        <v>153</v>
      </c>
      <c r="E12435">
        <v>5.4158999999999997</v>
      </c>
      <c r="F12435">
        <v>-0.22639999999999999</v>
      </c>
      <c r="G12435">
        <v>-7.1978</v>
      </c>
      <c r="H12435">
        <v>-1.8100000000000002E-2</v>
      </c>
      <c r="I12435">
        <v>2.0000000000000001E-4</v>
      </c>
      <c r="J12435">
        <v>1.54E-2</v>
      </c>
      <c r="K12435">
        <v>9.5818999999999992</v>
      </c>
    </row>
    <row r="12436" spans="1:11" hidden="1">
      <c r="A12436" t="s">
        <v>664</v>
      </c>
      <c r="B12436" t="s">
        <v>663</v>
      </c>
      <c r="C12436">
        <v>182</v>
      </c>
      <c r="D12436" t="s">
        <v>154</v>
      </c>
      <c r="E12436">
        <v>0.18410000000000001</v>
      </c>
      <c r="F12436">
        <v>-1.1447000000000001</v>
      </c>
      <c r="G12436">
        <v>10.4171</v>
      </c>
      <c r="H12436">
        <v>1.66E-2</v>
      </c>
      <c r="I12436">
        <v>1E-4</v>
      </c>
      <c r="J12436">
        <v>2.2200000000000001E-2</v>
      </c>
      <c r="K12436">
        <v>4.7157</v>
      </c>
    </row>
    <row r="12437" spans="1:11" hidden="1">
      <c r="A12437" t="s">
        <v>664</v>
      </c>
      <c r="B12437" t="s">
        <v>663</v>
      </c>
      <c r="C12437">
        <v>182</v>
      </c>
      <c r="D12437" t="s">
        <v>154</v>
      </c>
      <c r="E12437">
        <v>0.62009999999999998</v>
      </c>
      <c r="F12437">
        <v>-1.1447000000000001</v>
      </c>
      <c r="G12437">
        <v>9.0993999999999993</v>
      </c>
      <c r="H12437">
        <v>1.66E-2</v>
      </c>
      <c r="I12437">
        <v>1E-4</v>
      </c>
      <c r="J12437">
        <v>1.4999999999999999E-2</v>
      </c>
      <c r="K12437">
        <v>0.42330000000000001</v>
      </c>
    </row>
    <row r="12438" spans="1:11" hidden="1">
      <c r="A12438" t="s">
        <v>664</v>
      </c>
      <c r="B12438" t="s">
        <v>663</v>
      </c>
      <c r="C12438">
        <v>182</v>
      </c>
      <c r="D12438" t="s">
        <v>154</v>
      </c>
      <c r="E12438">
        <v>1.0561</v>
      </c>
      <c r="F12438">
        <v>-1.1447000000000001</v>
      </c>
      <c r="G12438">
        <v>6.7671000000000001</v>
      </c>
      <c r="H12438">
        <v>1.66E-2</v>
      </c>
      <c r="I12438">
        <v>1E-4</v>
      </c>
      <c r="J12438">
        <v>7.7000000000000002E-3</v>
      </c>
      <c r="K12438">
        <v>-3.0678000000000001</v>
      </c>
    </row>
    <row r="12439" spans="1:11" hidden="1">
      <c r="A12439" t="s">
        <v>664</v>
      </c>
      <c r="B12439" t="s">
        <v>663</v>
      </c>
      <c r="C12439">
        <v>182</v>
      </c>
      <c r="D12439" t="s">
        <v>154</v>
      </c>
      <c r="E12439">
        <v>1.4921</v>
      </c>
      <c r="F12439">
        <v>-1.1447000000000001</v>
      </c>
      <c r="G12439">
        <v>4.1355000000000004</v>
      </c>
      <c r="H12439">
        <v>1.66E-2</v>
      </c>
      <c r="I12439">
        <v>1E-4</v>
      </c>
      <c r="J12439">
        <v>5.0000000000000001E-4</v>
      </c>
      <c r="K12439">
        <v>-5.4444999999999997</v>
      </c>
    </row>
    <row r="12440" spans="1:11" hidden="1">
      <c r="A12440" t="s">
        <v>664</v>
      </c>
      <c r="B12440" t="s">
        <v>663</v>
      </c>
      <c r="C12440">
        <v>182</v>
      </c>
      <c r="D12440" t="s">
        <v>154</v>
      </c>
      <c r="E12440">
        <v>1.9279999999999999</v>
      </c>
      <c r="F12440">
        <v>-1.1447000000000001</v>
      </c>
      <c r="G12440">
        <v>1.5206999999999999</v>
      </c>
      <c r="H12440">
        <v>1.66E-2</v>
      </c>
      <c r="I12440">
        <v>1E-4</v>
      </c>
      <c r="J12440">
        <v>-6.7999999999999996E-3</v>
      </c>
      <c r="K12440">
        <v>-6.6742999999999997</v>
      </c>
    </row>
    <row r="12441" spans="1:11" hidden="1">
      <c r="A12441" t="s">
        <v>664</v>
      </c>
      <c r="B12441" t="s">
        <v>663</v>
      </c>
      <c r="C12441">
        <v>182</v>
      </c>
      <c r="D12441" t="s">
        <v>154</v>
      </c>
      <c r="E12441">
        <v>2.3639999999999999</v>
      </c>
      <c r="F12441">
        <v>-1.1447000000000001</v>
      </c>
      <c r="G12441">
        <v>-0.40100000000000002</v>
      </c>
      <c r="H12441">
        <v>1.66E-2</v>
      </c>
      <c r="I12441">
        <v>1E-4</v>
      </c>
      <c r="J12441">
        <v>-1.4E-2</v>
      </c>
      <c r="K12441">
        <v>-6.8803999999999998</v>
      </c>
    </row>
    <row r="12442" spans="1:11" hidden="1">
      <c r="A12442" t="s">
        <v>664</v>
      </c>
      <c r="B12442" t="s">
        <v>663</v>
      </c>
      <c r="C12442">
        <v>182</v>
      </c>
      <c r="D12442" t="s">
        <v>154</v>
      </c>
      <c r="E12442">
        <v>2.8</v>
      </c>
      <c r="F12442">
        <v>-1.1447000000000001</v>
      </c>
      <c r="G12442">
        <v>-1.2773000000000001</v>
      </c>
      <c r="H12442">
        <v>1.66E-2</v>
      </c>
      <c r="I12442">
        <v>1E-4</v>
      </c>
      <c r="J12442">
        <v>-2.1299999999999999E-2</v>
      </c>
      <c r="K12442">
        <v>-6.4766000000000004</v>
      </c>
    </row>
    <row r="12443" spans="1:11" hidden="1">
      <c r="A12443" t="s">
        <v>664</v>
      </c>
      <c r="B12443" t="s">
        <v>663</v>
      </c>
      <c r="C12443">
        <v>182</v>
      </c>
      <c r="D12443" t="s">
        <v>154</v>
      </c>
      <c r="E12443">
        <v>2.8</v>
      </c>
      <c r="F12443">
        <v>-0.6663</v>
      </c>
      <c r="G12443">
        <v>-5.0185000000000004</v>
      </c>
      <c r="H12443">
        <v>-0.18609999999999999</v>
      </c>
      <c r="I12443">
        <v>1E-4</v>
      </c>
      <c r="J12443">
        <v>-0.2707</v>
      </c>
      <c r="K12443">
        <v>-6.4766000000000004</v>
      </c>
    </row>
    <row r="12444" spans="1:11" hidden="1">
      <c r="A12444" t="s">
        <v>664</v>
      </c>
      <c r="B12444" t="s">
        <v>663</v>
      </c>
      <c r="C12444">
        <v>182</v>
      </c>
      <c r="D12444" t="s">
        <v>154</v>
      </c>
      <c r="E12444">
        <v>3.2360000000000002</v>
      </c>
      <c r="F12444">
        <v>-0.6663</v>
      </c>
      <c r="G12444">
        <v>-5.3720999999999997</v>
      </c>
      <c r="H12444">
        <v>-0.18609999999999999</v>
      </c>
      <c r="I12444">
        <v>1E-4</v>
      </c>
      <c r="J12444">
        <v>-0.1895</v>
      </c>
      <c r="K12444">
        <v>-4.2115</v>
      </c>
    </row>
    <row r="12445" spans="1:11" hidden="1">
      <c r="A12445" t="s">
        <v>664</v>
      </c>
      <c r="B12445" t="s">
        <v>663</v>
      </c>
      <c r="C12445">
        <v>182</v>
      </c>
      <c r="D12445" t="s">
        <v>154</v>
      </c>
      <c r="E12445">
        <v>3.6720000000000002</v>
      </c>
      <c r="F12445">
        <v>-0.6663</v>
      </c>
      <c r="G12445">
        <v>-5.7256</v>
      </c>
      <c r="H12445">
        <v>-0.18609999999999999</v>
      </c>
      <c r="I12445">
        <v>1E-4</v>
      </c>
      <c r="J12445">
        <v>-0.1084</v>
      </c>
      <c r="K12445">
        <v>-1.7923</v>
      </c>
    </row>
    <row r="12446" spans="1:11" hidden="1">
      <c r="A12446" t="s">
        <v>664</v>
      </c>
      <c r="B12446" t="s">
        <v>663</v>
      </c>
      <c r="C12446">
        <v>182</v>
      </c>
      <c r="D12446" t="s">
        <v>154</v>
      </c>
      <c r="E12446">
        <v>4.1079999999999997</v>
      </c>
      <c r="F12446">
        <v>-0.6663</v>
      </c>
      <c r="G12446">
        <v>-6.0792000000000002</v>
      </c>
      <c r="H12446">
        <v>-0.18609999999999999</v>
      </c>
      <c r="I12446">
        <v>1E-4</v>
      </c>
      <c r="J12446">
        <v>-2.7300000000000001E-2</v>
      </c>
      <c r="K12446">
        <v>0.78100000000000003</v>
      </c>
    </row>
    <row r="12447" spans="1:11" hidden="1">
      <c r="A12447" t="s">
        <v>664</v>
      </c>
      <c r="B12447" t="s">
        <v>663</v>
      </c>
      <c r="C12447">
        <v>182</v>
      </c>
      <c r="D12447" t="s">
        <v>154</v>
      </c>
      <c r="E12447">
        <v>4.5438999999999998</v>
      </c>
      <c r="F12447">
        <v>-0.6663</v>
      </c>
      <c r="G12447">
        <v>-6.4326999999999996</v>
      </c>
      <c r="H12447">
        <v>-0.18609999999999999</v>
      </c>
      <c r="I12447">
        <v>1E-4</v>
      </c>
      <c r="J12447">
        <v>5.3900000000000003E-2</v>
      </c>
      <c r="K12447">
        <v>3.5085000000000002</v>
      </c>
    </row>
    <row r="12448" spans="1:11" hidden="1">
      <c r="A12448" t="s">
        <v>664</v>
      </c>
      <c r="B12448" t="s">
        <v>663</v>
      </c>
      <c r="C12448">
        <v>182</v>
      </c>
      <c r="D12448" t="s">
        <v>154</v>
      </c>
      <c r="E12448">
        <v>4.9798999999999998</v>
      </c>
      <c r="F12448">
        <v>-0.6663</v>
      </c>
      <c r="G12448">
        <v>-6.7862999999999998</v>
      </c>
      <c r="H12448">
        <v>-0.18609999999999999</v>
      </c>
      <c r="I12448">
        <v>1E-4</v>
      </c>
      <c r="J12448">
        <v>0.13500000000000001</v>
      </c>
      <c r="K12448">
        <v>6.3901000000000003</v>
      </c>
    </row>
    <row r="12449" spans="1:11" hidden="1">
      <c r="A12449" t="s">
        <v>664</v>
      </c>
      <c r="B12449" t="s">
        <v>663</v>
      </c>
      <c r="C12449">
        <v>182</v>
      </c>
      <c r="D12449" t="s">
        <v>154</v>
      </c>
      <c r="E12449">
        <v>5.4158999999999997</v>
      </c>
      <c r="F12449">
        <v>-0.6663</v>
      </c>
      <c r="G12449">
        <v>-7.1398999999999999</v>
      </c>
      <c r="H12449">
        <v>-0.18609999999999999</v>
      </c>
      <c r="I12449">
        <v>1E-4</v>
      </c>
      <c r="J12449">
        <v>0.21609999999999999</v>
      </c>
      <c r="K12449">
        <v>9.4259000000000004</v>
      </c>
    </row>
    <row r="12450" spans="1:11" hidden="1">
      <c r="A12450" t="s">
        <v>664</v>
      </c>
      <c r="B12450" t="s">
        <v>663</v>
      </c>
      <c r="C12450">
        <v>182</v>
      </c>
      <c r="D12450" t="s">
        <v>155</v>
      </c>
      <c r="E12450">
        <v>0.18410000000000001</v>
      </c>
      <c r="F12450">
        <v>-0.93640000000000001</v>
      </c>
      <c r="G12450">
        <v>10.327999999999999</v>
      </c>
      <c r="H12450">
        <v>1.4200000000000001E-2</v>
      </c>
      <c r="I12450">
        <v>2.0000000000000001E-4</v>
      </c>
      <c r="J12450">
        <v>2.0799999999999999E-2</v>
      </c>
      <c r="K12450">
        <v>4.4893000000000001</v>
      </c>
    </row>
    <row r="12451" spans="1:11" hidden="1">
      <c r="A12451" t="s">
        <v>664</v>
      </c>
      <c r="B12451" t="s">
        <v>663</v>
      </c>
      <c r="C12451">
        <v>182</v>
      </c>
      <c r="D12451" t="s">
        <v>155</v>
      </c>
      <c r="E12451">
        <v>0.62009999999999998</v>
      </c>
      <c r="F12451">
        <v>-0.93640000000000001</v>
      </c>
      <c r="G12451">
        <v>9.0101999999999993</v>
      </c>
      <c r="H12451">
        <v>1.4200000000000001E-2</v>
      </c>
      <c r="I12451">
        <v>2.0000000000000001E-4</v>
      </c>
      <c r="J12451">
        <v>1.46E-2</v>
      </c>
      <c r="K12451">
        <v>0.23580000000000001</v>
      </c>
    </row>
    <row r="12452" spans="1:11" hidden="1">
      <c r="A12452" t="s">
        <v>664</v>
      </c>
      <c r="B12452" t="s">
        <v>663</v>
      </c>
      <c r="C12452">
        <v>182</v>
      </c>
      <c r="D12452" t="s">
        <v>155</v>
      </c>
      <c r="E12452">
        <v>1.0561</v>
      </c>
      <c r="F12452">
        <v>-0.93640000000000001</v>
      </c>
      <c r="G12452">
        <v>6.6779999999999999</v>
      </c>
      <c r="H12452">
        <v>1.4200000000000001E-2</v>
      </c>
      <c r="I12452">
        <v>2.0000000000000001E-4</v>
      </c>
      <c r="J12452">
        <v>8.3999999999999995E-3</v>
      </c>
      <c r="K12452">
        <v>-3.2164999999999999</v>
      </c>
    </row>
    <row r="12453" spans="1:11" hidden="1">
      <c r="A12453" t="s">
        <v>664</v>
      </c>
      <c r="B12453" t="s">
        <v>663</v>
      </c>
      <c r="C12453">
        <v>182</v>
      </c>
      <c r="D12453" t="s">
        <v>155</v>
      </c>
      <c r="E12453">
        <v>1.4921</v>
      </c>
      <c r="F12453">
        <v>-0.93640000000000001</v>
      </c>
      <c r="G12453">
        <v>4.0464000000000002</v>
      </c>
      <c r="H12453">
        <v>1.4200000000000001E-2</v>
      </c>
      <c r="I12453">
        <v>2.0000000000000001E-4</v>
      </c>
      <c r="J12453">
        <v>2.2000000000000001E-3</v>
      </c>
      <c r="K12453">
        <v>-5.5542999999999996</v>
      </c>
    </row>
    <row r="12454" spans="1:11" hidden="1">
      <c r="A12454" t="s">
        <v>664</v>
      </c>
      <c r="B12454" t="s">
        <v>663</v>
      </c>
      <c r="C12454">
        <v>182</v>
      </c>
      <c r="D12454" t="s">
        <v>155</v>
      </c>
      <c r="E12454">
        <v>1.9279999999999999</v>
      </c>
      <c r="F12454">
        <v>-0.93640000000000001</v>
      </c>
      <c r="G12454">
        <v>1.4316</v>
      </c>
      <c r="H12454">
        <v>1.4200000000000001E-2</v>
      </c>
      <c r="I12454">
        <v>2.0000000000000001E-4</v>
      </c>
      <c r="J12454">
        <v>-4.0000000000000001E-3</v>
      </c>
      <c r="K12454">
        <v>-6.7451999999999996</v>
      </c>
    </row>
    <row r="12455" spans="1:11" hidden="1">
      <c r="A12455" t="s">
        <v>664</v>
      </c>
      <c r="B12455" t="s">
        <v>663</v>
      </c>
      <c r="C12455">
        <v>182</v>
      </c>
      <c r="D12455" t="s">
        <v>155</v>
      </c>
      <c r="E12455">
        <v>2.3639999999999999</v>
      </c>
      <c r="F12455">
        <v>-0.93640000000000001</v>
      </c>
      <c r="G12455">
        <v>-0.49020000000000002</v>
      </c>
      <c r="H12455">
        <v>1.4200000000000001E-2</v>
      </c>
      <c r="I12455">
        <v>2.0000000000000001E-4</v>
      </c>
      <c r="J12455">
        <v>-1.0200000000000001E-2</v>
      </c>
      <c r="K12455">
        <v>-6.9124999999999996</v>
      </c>
    </row>
    <row r="12456" spans="1:11" hidden="1">
      <c r="A12456" t="s">
        <v>664</v>
      </c>
      <c r="B12456" t="s">
        <v>663</v>
      </c>
      <c r="C12456">
        <v>182</v>
      </c>
      <c r="D12456" t="s">
        <v>155</v>
      </c>
      <c r="E12456">
        <v>2.8</v>
      </c>
      <c r="F12456">
        <v>-0.93640000000000001</v>
      </c>
      <c r="G12456">
        <v>-1.3664000000000001</v>
      </c>
      <c r="H12456">
        <v>1.4200000000000001E-2</v>
      </c>
      <c r="I12456">
        <v>2.0000000000000001E-4</v>
      </c>
      <c r="J12456">
        <v>-1.6500000000000001E-2</v>
      </c>
      <c r="K12456">
        <v>-6.4698000000000002</v>
      </c>
    </row>
    <row r="12457" spans="1:11" hidden="1">
      <c r="A12457" t="s">
        <v>664</v>
      </c>
      <c r="B12457" t="s">
        <v>663</v>
      </c>
      <c r="C12457">
        <v>182</v>
      </c>
      <c r="D12457" t="s">
        <v>155</v>
      </c>
      <c r="E12457">
        <v>2.8</v>
      </c>
      <c r="F12457">
        <v>1.04E-2</v>
      </c>
      <c r="G12457">
        <v>-5.1075999999999997</v>
      </c>
      <c r="H12457">
        <v>7.2400000000000006E-2</v>
      </c>
      <c r="I12457">
        <v>2.0000000000000001E-4</v>
      </c>
      <c r="J12457">
        <v>9.6600000000000005E-2</v>
      </c>
      <c r="K12457">
        <v>-6.4698000000000002</v>
      </c>
    </row>
    <row r="12458" spans="1:11" hidden="1">
      <c r="A12458" t="s">
        <v>664</v>
      </c>
      <c r="B12458" t="s">
        <v>663</v>
      </c>
      <c r="C12458">
        <v>182</v>
      </c>
      <c r="D12458" t="s">
        <v>155</v>
      </c>
      <c r="E12458">
        <v>3.2360000000000002</v>
      </c>
      <c r="F12458">
        <v>1.04E-2</v>
      </c>
      <c r="G12458">
        <v>-5.4611999999999998</v>
      </c>
      <c r="H12458">
        <v>7.2400000000000006E-2</v>
      </c>
      <c r="I12458">
        <v>2.0000000000000001E-4</v>
      </c>
      <c r="J12458">
        <v>6.5100000000000005E-2</v>
      </c>
      <c r="K12458">
        <v>-4.1657999999999999</v>
      </c>
    </row>
    <row r="12459" spans="1:11" hidden="1">
      <c r="A12459" t="s">
        <v>664</v>
      </c>
      <c r="B12459" t="s">
        <v>663</v>
      </c>
      <c r="C12459">
        <v>182</v>
      </c>
      <c r="D12459" t="s">
        <v>155</v>
      </c>
      <c r="E12459">
        <v>3.6720000000000002</v>
      </c>
      <c r="F12459">
        <v>1.04E-2</v>
      </c>
      <c r="G12459">
        <v>-5.8148</v>
      </c>
      <c r="H12459">
        <v>7.2400000000000006E-2</v>
      </c>
      <c r="I12459">
        <v>2.0000000000000001E-4</v>
      </c>
      <c r="J12459">
        <v>3.3500000000000002E-2</v>
      </c>
      <c r="K12459">
        <v>-1.7078</v>
      </c>
    </row>
    <row r="12460" spans="1:11" hidden="1">
      <c r="A12460" t="s">
        <v>664</v>
      </c>
      <c r="B12460" t="s">
        <v>663</v>
      </c>
      <c r="C12460">
        <v>182</v>
      </c>
      <c r="D12460" t="s">
        <v>155</v>
      </c>
      <c r="E12460">
        <v>4.1079999999999997</v>
      </c>
      <c r="F12460">
        <v>1.04E-2</v>
      </c>
      <c r="G12460">
        <v>-6.1683000000000003</v>
      </c>
      <c r="H12460">
        <v>7.2400000000000006E-2</v>
      </c>
      <c r="I12460">
        <v>2.0000000000000001E-4</v>
      </c>
      <c r="J12460">
        <v>2E-3</v>
      </c>
      <c r="K12460">
        <v>0.90439999999999998</v>
      </c>
    </row>
    <row r="12461" spans="1:11" hidden="1">
      <c r="A12461" t="s">
        <v>664</v>
      </c>
      <c r="B12461" t="s">
        <v>663</v>
      </c>
      <c r="C12461">
        <v>182</v>
      </c>
      <c r="D12461" t="s">
        <v>155</v>
      </c>
      <c r="E12461">
        <v>4.5438999999999998</v>
      </c>
      <c r="F12461">
        <v>1.04E-2</v>
      </c>
      <c r="G12461">
        <v>-6.5218999999999996</v>
      </c>
      <c r="H12461">
        <v>7.2400000000000006E-2</v>
      </c>
      <c r="I12461">
        <v>2.0000000000000001E-4</v>
      </c>
      <c r="J12461">
        <v>-2.9600000000000001E-2</v>
      </c>
      <c r="K12461">
        <v>3.6707999999999998</v>
      </c>
    </row>
    <row r="12462" spans="1:11" hidden="1">
      <c r="A12462" t="s">
        <v>664</v>
      </c>
      <c r="B12462" t="s">
        <v>663</v>
      </c>
      <c r="C12462">
        <v>182</v>
      </c>
      <c r="D12462" t="s">
        <v>155</v>
      </c>
      <c r="E12462">
        <v>4.9798999999999998</v>
      </c>
      <c r="F12462">
        <v>1.04E-2</v>
      </c>
      <c r="G12462">
        <v>-6.8754</v>
      </c>
      <c r="H12462">
        <v>7.2400000000000006E-2</v>
      </c>
      <c r="I12462">
        <v>2.0000000000000001E-4</v>
      </c>
      <c r="J12462">
        <v>-6.1100000000000002E-2</v>
      </c>
      <c r="K12462">
        <v>6.5913000000000004</v>
      </c>
    </row>
    <row r="12463" spans="1:11" hidden="1">
      <c r="A12463" t="s">
        <v>664</v>
      </c>
      <c r="B12463" t="s">
        <v>663</v>
      </c>
      <c r="C12463">
        <v>182</v>
      </c>
      <c r="D12463" t="s">
        <v>155</v>
      </c>
      <c r="E12463">
        <v>5.4158999999999997</v>
      </c>
      <c r="F12463">
        <v>1.04E-2</v>
      </c>
      <c r="G12463">
        <v>-7.2290000000000001</v>
      </c>
      <c r="H12463">
        <v>7.2400000000000006E-2</v>
      </c>
      <c r="I12463">
        <v>2.0000000000000001E-4</v>
      </c>
      <c r="J12463">
        <v>-9.2700000000000005E-2</v>
      </c>
      <c r="K12463">
        <v>9.6659000000000006</v>
      </c>
    </row>
    <row r="12464" spans="1:11" hidden="1">
      <c r="A12464" t="s">
        <v>664</v>
      </c>
      <c r="B12464" t="s">
        <v>663</v>
      </c>
      <c r="C12464">
        <v>182</v>
      </c>
      <c r="D12464" t="s">
        <v>156</v>
      </c>
      <c r="E12464">
        <v>0.18410000000000001</v>
      </c>
      <c r="F12464">
        <v>-1.1447000000000001</v>
      </c>
      <c r="G12464">
        <v>10.4171</v>
      </c>
      <c r="H12464">
        <v>1.66E-2</v>
      </c>
      <c r="I12464">
        <v>1E-4</v>
      </c>
      <c r="J12464">
        <v>2.2200000000000001E-2</v>
      </c>
      <c r="K12464">
        <v>4.7157</v>
      </c>
    </row>
    <row r="12465" spans="1:11" hidden="1">
      <c r="A12465" t="s">
        <v>664</v>
      </c>
      <c r="B12465" t="s">
        <v>663</v>
      </c>
      <c r="C12465">
        <v>182</v>
      </c>
      <c r="D12465" t="s">
        <v>156</v>
      </c>
      <c r="E12465">
        <v>0.62009999999999998</v>
      </c>
      <c r="F12465">
        <v>-1.1447000000000001</v>
      </c>
      <c r="G12465">
        <v>9.0993999999999993</v>
      </c>
      <c r="H12465">
        <v>1.66E-2</v>
      </c>
      <c r="I12465">
        <v>1E-4</v>
      </c>
      <c r="J12465">
        <v>1.4999999999999999E-2</v>
      </c>
      <c r="K12465">
        <v>0.42330000000000001</v>
      </c>
    </row>
    <row r="12466" spans="1:11" hidden="1">
      <c r="A12466" t="s">
        <v>664</v>
      </c>
      <c r="B12466" t="s">
        <v>663</v>
      </c>
      <c r="C12466">
        <v>182</v>
      </c>
      <c r="D12466" t="s">
        <v>156</v>
      </c>
      <c r="E12466">
        <v>1.0561</v>
      </c>
      <c r="F12466">
        <v>-1.1447000000000001</v>
      </c>
      <c r="G12466">
        <v>6.7671000000000001</v>
      </c>
      <c r="H12466">
        <v>1.66E-2</v>
      </c>
      <c r="I12466">
        <v>1E-4</v>
      </c>
      <c r="J12466">
        <v>7.7000000000000002E-3</v>
      </c>
      <c r="K12466">
        <v>-3.0678000000000001</v>
      </c>
    </row>
    <row r="12467" spans="1:11" hidden="1">
      <c r="A12467" t="s">
        <v>664</v>
      </c>
      <c r="B12467" t="s">
        <v>663</v>
      </c>
      <c r="C12467">
        <v>182</v>
      </c>
      <c r="D12467" t="s">
        <v>156</v>
      </c>
      <c r="E12467">
        <v>1.4921</v>
      </c>
      <c r="F12467">
        <v>-1.1447000000000001</v>
      </c>
      <c r="G12467">
        <v>4.1355000000000004</v>
      </c>
      <c r="H12467">
        <v>1.66E-2</v>
      </c>
      <c r="I12467">
        <v>1E-4</v>
      </c>
      <c r="J12467">
        <v>5.0000000000000001E-4</v>
      </c>
      <c r="K12467">
        <v>-5.4444999999999997</v>
      </c>
    </row>
    <row r="12468" spans="1:11" hidden="1">
      <c r="A12468" t="s">
        <v>664</v>
      </c>
      <c r="B12468" t="s">
        <v>663</v>
      </c>
      <c r="C12468">
        <v>182</v>
      </c>
      <c r="D12468" t="s">
        <v>156</v>
      </c>
      <c r="E12468">
        <v>1.9279999999999999</v>
      </c>
      <c r="F12468">
        <v>-1.1447000000000001</v>
      </c>
      <c r="G12468">
        <v>1.5206999999999999</v>
      </c>
      <c r="H12468">
        <v>1.66E-2</v>
      </c>
      <c r="I12468">
        <v>1E-4</v>
      </c>
      <c r="J12468">
        <v>-6.7999999999999996E-3</v>
      </c>
      <c r="K12468">
        <v>-6.6742999999999997</v>
      </c>
    </row>
    <row r="12469" spans="1:11" hidden="1">
      <c r="A12469" t="s">
        <v>664</v>
      </c>
      <c r="B12469" t="s">
        <v>663</v>
      </c>
      <c r="C12469">
        <v>182</v>
      </c>
      <c r="D12469" t="s">
        <v>156</v>
      </c>
      <c r="E12469">
        <v>2.3639999999999999</v>
      </c>
      <c r="F12469">
        <v>-1.1447000000000001</v>
      </c>
      <c r="G12469">
        <v>-0.40100000000000002</v>
      </c>
      <c r="H12469">
        <v>1.66E-2</v>
      </c>
      <c r="I12469">
        <v>1E-4</v>
      </c>
      <c r="J12469">
        <v>-1.4E-2</v>
      </c>
      <c r="K12469">
        <v>-6.8803999999999998</v>
      </c>
    </row>
    <row r="12470" spans="1:11" hidden="1">
      <c r="A12470" t="s">
        <v>664</v>
      </c>
      <c r="B12470" t="s">
        <v>663</v>
      </c>
      <c r="C12470">
        <v>182</v>
      </c>
      <c r="D12470" t="s">
        <v>156</v>
      </c>
      <c r="E12470">
        <v>2.8</v>
      </c>
      <c r="F12470">
        <v>-1.1447000000000001</v>
      </c>
      <c r="G12470">
        <v>-1.2773000000000001</v>
      </c>
      <c r="H12470">
        <v>1.66E-2</v>
      </c>
      <c r="I12470">
        <v>1E-4</v>
      </c>
      <c r="J12470">
        <v>-2.1299999999999999E-2</v>
      </c>
      <c r="K12470">
        <v>-6.4766000000000004</v>
      </c>
    </row>
    <row r="12471" spans="1:11" hidden="1">
      <c r="A12471" t="s">
        <v>664</v>
      </c>
      <c r="B12471" t="s">
        <v>663</v>
      </c>
      <c r="C12471">
        <v>182</v>
      </c>
      <c r="D12471" t="s">
        <v>156</v>
      </c>
      <c r="E12471">
        <v>2.8</v>
      </c>
      <c r="F12471">
        <v>-0.6663</v>
      </c>
      <c r="G12471">
        <v>-5.0185000000000004</v>
      </c>
      <c r="H12471">
        <v>-0.18609999999999999</v>
      </c>
      <c r="I12471">
        <v>1E-4</v>
      </c>
      <c r="J12471">
        <v>-0.2707</v>
      </c>
      <c r="K12471">
        <v>-6.4766000000000004</v>
      </c>
    </row>
    <row r="12472" spans="1:11" hidden="1">
      <c r="A12472" t="s">
        <v>664</v>
      </c>
      <c r="B12472" t="s">
        <v>663</v>
      </c>
      <c r="C12472">
        <v>182</v>
      </c>
      <c r="D12472" t="s">
        <v>156</v>
      </c>
      <c r="E12472">
        <v>3.2360000000000002</v>
      </c>
      <c r="F12472">
        <v>-0.6663</v>
      </c>
      <c r="G12472">
        <v>-5.3720999999999997</v>
      </c>
      <c r="H12472">
        <v>-0.18609999999999999</v>
      </c>
      <c r="I12472">
        <v>1E-4</v>
      </c>
      <c r="J12472">
        <v>-0.1895</v>
      </c>
      <c r="K12472">
        <v>-4.2115</v>
      </c>
    </row>
    <row r="12473" spans="1:11" hidden="1">
      <c r="A12473" t="s">
        <v>664</v>
      </c>
      <c r="B12473" t="s">
        <v>663</v>
      </c>
      <c r="C12473">
        <v>182</v>
      </c>
      <c r="D12473" t="s">
        <v>156</v>
      </c>
      <c r="E12473">
        <v>3.6720000000000002</v>
      </c>
      <c r="F12473">
        <v>-0.6663</v>
      </c>
      <c r="G12473">
        <v>-5.7256</v>
      </c>
      <c r="H12473">
        <v>-0.18609999999999999</v>
      </c>
      <c r="I12473">
        <v>1E-4</v>
      </c>
      <c r="J12473">
        <v>-0.1084</v>
      </c>
      <c r="K12473">
        <v>-1.7923</v>
      </c>
    </row>
    <row r="12474" spans="1:11" hidden="1">
      <c r="A12474" t="s">
        <v>664</v>
      </c>
      <c r="B12474" t="s">
        <v>663</v>
      </c>
      <c r="C12474">
        <v>182</v>
      </c>
      <c r="D12474" t="s">
        <v>156</v>
      </c>
      <c r="E12474">
        <v>4.1079999999999997</v>
      </c>
      <c r="F12474">
        <v>-0.6663</v>
      </c>
      <c r="G12474">
        <v>-6.0792000000000002</v>
      </c>
      <c r="H12474">
        <v>-0.18609999999999999</v>
      </c>
      <c r="I12474">
        <v>1E-4</v>
      </c>
      <c r="J12474">
        <v>-2.7300000000000001E-2</v>
      </c>
      <c r="K12474">
        <v>0.78100000000000003</v>
      </c>
    </row>
    <row r="12475" spans="1:11" hidden="1">
      <c r="A12475" t="s">
        <v>664</v>
      </c>
      <c r="B12475" t="s">
        <v>663</v>
      </c>
      <c r="C12475">
        <v>182</v>
      </c>
      <c r="D12475" t="s">
        <v>156</v>
      </c>
      <c r="E12475">
        <v>4.5438999999999998</v>
      </c>
      <c r="F12475">
        <v>-0.6663</v>
      </c>
      <c r="G12475">
        <v>-6.4326999999999996</v>
      </c>
      <c r="H12475">
        <v>-0.18609999999999999</v>
      </c>
      <c r="I12475">
        <v>1E-4</v>
      </c>
      <c r="J12475">
        <v>5.3900000000000003E-2</v>
      </c>
      <c r="K12475">
        <v>3.5085000000000002</v>
      </c>
    </row>
    <row r="12476" spans="1:11" hidden="1">
      <c r="A12476" t="s">
        <v>664</v>
      </c>
      <c r="B12476" t="s">
        <v>663</v>
      </c>
      <c r="C12476">
        <v>182</v>
      </c>
      <c r="D12476" t="s">
        <v>156</v>
      </c>
      <c r="E12476">
        <v>4.9798999999999998</v>
      </c>
      <c r="F12476">
        <v>-0.6663</v>
      </c>
      <c r="G12476">
        <v>-6.7862999999999998</v>
      </c>
      <c r="H12476">
        <v>-0.18609999999999999</v>
      </c>
      <c r="I12476">
        <v>1E-4</v>
      </c>
      <c r="J12476">
        <v>0.13500000000000001</v>
      </c>
      <c r="K12476">
        <v>6.3901000000000003</v>
      </c>
    </row>
    <row r="12477" spans="1:11" hidden="1">
      <c r="A12477" t="s">
        <v>664</v>
      </c>
      <c r="B12477" t="s">
        <v>663</v>
      </c>
      <c r="C12477">
        <v>182</v>
      </c>
      <c r="D12477" t="s">
        <v>156</v>
      </c>
      <c r="E12477">
        <v>5.4158999999999997</v>
      </c>
      <c r="F12477">
        <v>-0.6663</v>
      </c>
      <c r="G12477">
        <v>-7.1398999999999999</v>
      </c>
      <c r="H12477">
        <v>-0.18609999999999999</v>
      </c>
      <c r="I12477">
        <v>1E-4</v>
      </c>
      <c r="J12477">
        <v>0.21609999999999999</v>
      </c>
      <c r="K12477">
        <v>9.4259000000000004</v>
      </c>
    </row>
    <row r="12478" spans="1:11" hidden="1">
      <c r="A12478" t="s">
        <v>664</v>
      </c>
      <c r="B12478" t="s">
        <v>663</v>
      </c>
      <c r="C12478">
        <v>182</v>
      </c>
      <c r="D12478" t="s">
        <v>157</v>
      </c>
      <c r="E12478">
        <v>0.18410000000000001</v>
      </c>
      <c r="F12478">
        <v>-0.93640000000000001</v>
      </c>
      <c r="G12478">
        <v>10.327999999999999</v>
      </c>
      <c r="H12478">
        <v>1.4200000000000001E-2</v>
      </c>
      <c r="I12478">
        <v>2.0000000000000001E-4</v>
      </c>
      <c r="J12478">
        <v>2.0799999999999999E-2</v>
      </c>
      <c r="K12478">
        <v>4.4893000000000001</v>
      </c>
    </row>
    <row r="12479" spans="1:11" hidden="1">
      <c r="A12479" t="s">
        <v>664</v>
      </c>
      <c r="B12479" t="s">
        <v>663</v>
      </c>
      <c r="C12479">
        <v>182</v>
      </c>
      <c r="D12479" t="s">
        <v>157</v>
      </c>
      <c r="E12479">
        <v>0.62009999999999998</v>
      </c>
      <c r="F12479">
        <v>-0.93640000000000001</v>
      </c>
      <c r="G12479">
        <v>9.0101999999999993</v>
      </c>
      <c r="H12479">
        <v>1.4200000000000001E-2</v>
      </c>
      <c r="I12479">
        <v>2.0000000000000001E-4</v>
      </c>
      <c r="J12479">
        <v>1.46E-2</v>
      </c>
      <c r="K12479">
        <v>0.23580000000000001</v>
      </c>
    </row>
    <row r="12480" spans="1:11" hidden="1">
      <c r="A12480" t="s">
        <v>664</v>
      </c>
      <c r="B12480" t="s">
        <v>663</v>
      </c>
      <c r="C12480">
        <v>182</v>
      </c>
      <c r="D12480" t="s">
        <v>157</v>
      </c>
      <c r="E12480">
        <v>1.0561</v>
      </c>
      <c r="F12480">
        <v>-0.93640000000000001</v>
      </c>
      <c r="G12480">
        <v>6.6779999999999999</v>
      </c>
      <c r="H12480">
        <v>1.4200000000000001E-2</v>
      </c>
      <c r="I12480">
        <v>2.0000000000000001E-4</v>
      </c>
      <c r="J12480">
        <v>8.3999999999999995E-3</v>
      </c>
      <c r="K12480">
        <v>-3.2164999999999999</v>
      </c>
    </row>
    <row r="12481" spans="1:11" hidden="1">
      <c r="A12481" t="s">
        <v>664</v>
      </c>
      <c r="B12481" t="s">
        <v>663</v>
      </c>
      <c r="C12481">
        <v>182</v>
      </c>
      <c r="D12481" t="s">
        <v>157</v>
      </c>
      <c r="E12481">
        <v>1.4921</v>
      </c>
      <c r="F12481">
        <v>-0.93640000000000001</v>
      </c>
      <c r="G12481">
        <v>4.0464000000000002</v>
      </c>
      <c r="H12481">
        <v>1.4200000000000001E-2</v>
      </c>
      <c r="I12481">
        <v>2.0000000000000001E-4</v>
      </c>
      <c r="J12481">
        <v>2.2000000000000001E-3</v>
      </c>
      <c r="K12481">
        <v>-5.5542999999999996</v>
      </c>
    </row>
    <row r="12482" spans="1:11" hidden="1">
      <c r="A12482" t="s">
        <v>664</v>
      </c>
      <c r="B12482" t="s">
        <v>663</v>
      </c>
      <c r="C12482">
        <v>182</v>
      </c>
      <c r="D12482" t="s">
        <v>157</v>
      </c>
      <c r="E12482">
        <v>1.9279999999999999</v>
      </c>
      <c r="F12482">
        <v>-0.93640000000000001</v>
      </c>
      <c r="G12482">
        <v>1.4316</v>
      </c>
      <c r="H12482">
        <v>1.4200000000000001E-2</v>
      </c>
      <c r="I12482">
        <v>2.0000000000000001E-4</v>
      </c>
      <c r="J12482">
        <v>-4.0000000000000001E-3</v>
      </c>
      <c r="K12482">
        <v>-6.7451999999999996</v>
      </c>
    </row>
    <row r="12483" spans="1:11" hidden="1">
      <c r="A12483" t="s">
        <v>664</v>
      </c>
      <c r="B12483" t="s">
        <v>663</v>
      </c>
      <c r="C12483">
        <v>182</v>
      </c>
      <c r="D12483" t="s">
        <v>157</v>
      </c>
      <c r="E12483">
        <v>2.3639999999999999</v>
      </c>
      <c r="F12483">
        <v>-0.93640000000000001</v>
      </c>
      <c r="G12483">
        <v>-0.49020000000000002</v>
      </c>
      <c r="H12483">
        <v>1.4200000000000001E-2</v>
      </c>
      <c r="I12483">
        <v>2.0000000000000001E-4</v>
      </c>
      <c r="J12483">
        <v>-1.0200000000000001E-2</v>
      </c>
      <c r="K12483">
        <v>-6.9124999999999996</v>
      </c>
    </row>
    <row r="12484" spans="1:11" hidden="1">
      <c r="A12484" t="s">
        <v>664</v>
      </c>
      <c r="B12484" t="s">
        <v>663</v>
      </c>
      <c r="C12484">
        <v>182</v>
      </c>
      <c r="D12484" t="s">
        <v>157</v>
      </c>
      <c r="E12484">
        <v>2.8</v>
      </c>
      <c r="F12484">
        <v>-0.93640000000000001</v>
      </c>
      <c r="G12484">
        <v>-1.3664000000000001</v>
      </c>
      <c r="H12484">
        <v>1.4200000000000001E-2</v>
      </c>
      <c r="I12484">
        <v>2.0000000000000001E-4</v>
      </c>
      <c r="J12484">
        <v>-1.6500000000000001E-2</v>
      </c>
      <c r="K12484">
        <v>-6.4698000000000002</v>
      </c>
    </row>
    <row r="12485" spans="1:11" hidden="1">
      <c r="A12485" t="s">
        <v>664</v>
      </c>
      <c r="B12485" t="s">
        <v>663</v>
      </c>
      <c r="C12485">
        <v>182</v>
      </c>
      <c r="D12485" t="s">
        <v>157</v>
      </c>
      <c r="E12485">
        <v>2.8</v>
      </c>
      <c r="F12485">
        <v>1.04E-2</v>
      </c>
      <c r="G12485">
        <v>-5.1075999999999997</v>
      </c>
      <c r="H12485">
        <v>7.2400000000000006E-2</v>
      </c>
      <c r="I12485">
        <v>2.0000000000000001E-4</v>
      </c>
      <c r="J12485">
        <v>9.6600000000000005E-2</v>
      </c>
      <c r="K12485">
        <v>-6.4698000000000002</v>
      </c>
    </row>
    <row r="12486" spans="1:11" hidden="1">
      <c r="A12486" t="s">
        <v>664</v>
      </c>
      <c r="B12486" t="s">
        <v>663</v>
      </c>
      <c r="C12486">
        <v>182</v>
      </c>
      <c r="D12486" t="s">
        <v>157</v>
      </c>
      <c r="E12486">
        <v>3.2360000000000002</v>
      </c>
      <c r="F12486">
        <v>1.04E-2</v>
      </c>
      <c r="G12486">
        <v>-5.4611999999999998</v>
      </c>
      <c r="H12486">
        <v>7.2400000000000006E-2</v>
      </c>
      <c r="I12486">
        <v>2.0000000000000001E-4</v>
      </c>
      <c r="J12486">
        <v>6.5100000000000005E-2</v>
      </c>
      <c r="K12486">
        <v>-4.1657999999999999</v>
      </c>
    </row>
    <row r="12487" spans="1:11" hidden="1">
      <c r="A12487" t="s">
        <v>664</v>
      </c>
      <c r="B12487" t="s">
        <v>663</v>
      </c>
      <c r="C12487">
        <v>182</v>
      </c>
      <c r="D12487" t="s">
        <v>157</v>
      </c>
      <c r="E12487">
        <v>3.6720000000000002</v>
      </c>
      <c r="F12487">
        <v>1.04E-2</v>
      </c>
      <c r="G12487">
        <v>-5.8148</v>
      </c>
      <c r="H12487">
        <v>7.2400000000000006E-2</v>
      </c>
      <c r="I12487">
        <v>2.0000000000000001E-4</v>
      </c>
      <c r="J12487">
        <v>3.3500000000000002E-2</v>
      </c>
      <c r="K12487">
        <v>-1.7078</v>
      </c>
    </row>
    <row r="12488" spans="1:11" hidden="1">
      <c r="A12488" t="s">
        <v>664</v>
      </c>
      <c r="B12488" t="s">
        <v>663</v>
      </c>
      <c r="C12488">
        <v>182</v>
      </c>
      <c r="D12488" t="s">
        <v>157</v>
      </c>
      <c r="E12488">
        <v>4.1079999999999997</v>
      </c>
      <c r="F12488">
        <v>1.04E-2</v>
      </c>
      <c r="G12488">
        <v>-6.1683000000000003</v>
      </c>
      <c r="H12488">
        <v>7.2400000000000006E-2</v>
      </c>
      <c r="I12488">
        <v>2.0000000000000001E-4</v>
      </c>
      <c r="J12488">
        <v>2E-3</v>
      </c>
      <c r="K12488">
        <v>0.90439999999999998</v>
      </c>
    </row>
    <row r="12489" spans="1:11" hidden="1">
      <c r="A12489" t="s">
        <v>664</v>
      </c>
      <c r="B12489" t="s">
        <v>663</v>
      </c>
      <c r="C12489">
        <v>182</v>
      </c>
      <c r="D12489" t="s">
        <v>157</v>
      </c>
      <c r="E12489">
        <v>4.5438999999999998</v>
      </c>
      <c r="F12489">
        <v>1.04E-2</v>
      </c>
      <c r="G12489">
        <v>-6.5218999999999996</v>
      </c>
      <c r="H12489">
        <v>7.2400000000000006E-2</v>
      </c>
      <c r="I12489">
        <v>2.0000000000000001E-4</v>
      </c>
      <c r="J12489">
        <v>-2.9600000000000001E-2</v>
      </c>
      <c r="K12489">
        <v>3.6707999999999998</v>
      </c>
    </row>
    <row r="12490" spans="1:11" hidden="1">
      <c r="A12490" t="s">
        <v>664</v>
      </c>
      <c r="B12490" t="s">
        <v>663</v>
      </c>
      <c r="C12490">
        <v>182</v>
      </c>
      <c r="D12490" t="s">
        <v>157</v>
      </c>
      <c r="E12490">
        <v>4.9798999999999998</v>
      </c>
      <c r="F12490">
        <v>1.04E-2</v>
      </c>
      <c r="G12490">
        <v>-6.8754</v>
      </c>
      <c r="H12490">
        <v>7.2400000000000006E-2</v>
      </c>
      <c r="I12490">
        <v>2.0000000000000001E-4</v>
      </c>
      <c r="J12490">
        <v>-6.1100000000000002E-2</v>
      </c>
      <c r="K12490">
        <v>6.5913000000000004</v>
      </c>
    </row>
    <row r="12491" spans="1:11" hidden="1">
      <c r="A12491" t="s">
        <v>664</v>
      </c>
      <c r="B12491" t="s">
        <v>663</v>
      </c>
      <c r="C12491">
        <v>182</v>
      </c>
      <c r="D12491" t="s">
        <v>157</v>
      </c>
      <c r="E12491">
        <v>5.4158999999999997</v>
      </c>
      <c r="F12491">
        <v>1.04E-2</v>
      </c>
      <c r="G12491">
        <v>-7.2290000000000001</v>
      </c>
      <c r="H12491">
        <v>7.2400000000000006E-2</v>
      </c>
      <c r="I12491">
        <v>2.0000000000000001E-4</v>
      </c>
      <c r="J12491">
        <v>-9.2700000000000005E-2</v>
      </c>
      <c r="K12491">
        <v>9.6659000000000006</v>
      </c>
    </row>
    <row r="12492" spans="1:11" hidden="1">
      <c r="A12492" t="s">
        <v>664</v>
      </c>
      <c r="B12492" t="s">
        <v>663</v>
      </c>
      <c r="C12492">
        <v>182</v>
      </c>
      <c r="D12492" t="s">
        <v>158</v>
      </c>
      <c r="E12492">
        <v>0.18410000000000001</v>
      </c>
      <c r="F12492">
        <v>-1.6444000000000001</v>
      </c>
      <c r="G12492">
        <v>16.084399999999999</v>
      </c>
      <c r="H12492">
        <v>2.3800000000000002E-2</v>
      </c>
      <c r="I12492">
        <v>2.0000000000000001E-4</v>
      </c>
      <c r="J12492">
        <v>3.3099999999999997E-2</v>
      </c>
      <c r="K12492">
        <v>6.8556999999999997</v>
      </c>
    </row>
    <row r="12493" spans="1:11" hidden="1">
      <c r="A12493" t="s">
        <v>664</v>
      </c>
      <c r="B12493" t="s">
        <v>663</v>
      </c>
      <c r="C12493">
        <v>182</v>
      </c>
      <c r="D12493" t="s">
        <v>158</v>
      </c>
      <c r="E12493">
        <v>0.62009999999999998</v>
      </c>
      <c r="F12493">
        <v>-1.6444000000000001</v>
      </c>
      <c r="G12493">
        <v>14.0655</v>
      </c>
      <c r="H12493">
        <v>2.3800000000000002E-2</v>
      </c>
      <c r="I12493">
        <v>2.0000000000000001E-4</v>
      </c>
      <c r="J12493">
        <v>2.2700000000000001E-2</v>
      </c>
      <c r="K12493">
        <v>0.2177</v>
      </c>
    </row>
    <row r="12494" spans="1:11" hidden="1">
      <c r="A12494" t="s">
        <v>664</v>
      </c>
      <c r="B12494" t="s">
        <v>663</v>
      </c>
      <c r="C12494">
        <v>182</v>
      </c>
      <c r="D12494" t="s">
        <v>158</v>
      </c>
      <c r="E12494">
        <v>1.0561</v>
      </c>
      <c r="F12494">
        <v>-1.6444000000000001</v>
      </c>
      <c r="G12494">
        <v>10.2942</v>
      </c>
      <c r="H12494">
        <v>2.3800000000000002E-2</v>
      </c>
      <c r="I12494">
        <v>2.0000000000000001E-4</v>
      </c>
      <c r="J12494">
        <v>1.23E-2</v>
      </c>
      <c r="K12494">
        <v>-5.1482999999999999</v>
      </c>
    </row>
    <row r="12495" spans="1:11" hidden="1">
      <c r="A12495" t="s">
        <v>664</v>
      </c>
      <c r="B12495" t="s">
        <v>663</v>
      </c>
      <c r="C12495">
        <v>182</v>
      </c>
      <c r="D12495" t="s">
        <v>158</v>
      </c>
      <c r="E12495">
        <v>1.4921</v>
      </c>
      <c r="F12495">
        <v>-1.6444000000000001</v>
      </c>
      <c r="G12495">
        <v>6.0057999999999998</v>
      </c>
      <c r="H12495">
        <v>2.3800000000000002E-2</v>
      </c>
      <c r="I12495">
        <v>2.0000000000000001E-4</v>
      </c>
      <c r="J12495">
        <v>2E-3</v>
      </c>
      <c r="K12495">
        <v>-8.7015999999999991</v>
      </c>
    </row>
    <row r="12496" spans="1:11" hidden="1">
      <c r="A12496" t="s">
        <v>664</v>
      </c>
      <c r="B12496" t="s">
        <v>663</v>
      </c>
      <c r="C12496">
        <v>182</v>
      </c>
      <c r="D12496" t="s">
        <v>158</v>
      </c>
      <c r="E12496">
        <v>1.9279999999999999</v>
      </c>
      <c r="F12496">
        <v>-1.6444000000000001</v>
      </c>
      <c r="G12496">
        <v>1.7464999999999999</v>
      </c>
      <c r="H12496">
        <v>2.3800000000000002E-2</v>
      </c>
      <c r="I12496">
        <v>2.0000000000000001E-4</v>
      </c>
      <c r="J12496">
        <v>-8.3999999999999995E-3</v>
      </c>
      <c r="K12496">
        <v>-10.385999999999999</v>
      </c>
    </row>
    <row r="12497" spans="1:11" hidden="1">
      <c r="A12497" t="s">
        <v>664</v>
      </c>
      <c r="B12497" t="s">
        <v>663</v>
      </c>
      <c r="C12497">
        <v>182</v>
      </c>
      <c r="D12497" t="s">
        <v>158</v>
      </c>
      <c r="E12497">
        <v>2.3639999999999999</v>
      </c>
      <c r="F12497">
        <v>-1.6444000000000001</v>
      </c>
      <c r="G12497">
        <v>-1.3158000000000001</v>
      </c>
      <c r="H12497">
        <v>2.3800000000000002E-2</v>
      </c>
      <c r="I12497">
        <v>2.0000000000000001E-4</v>
      </c>
      <c r="J12497">
        <v>-1.8800000000000001E-2</v>
      </c>
      <c r="K12497">
        <v>-10.414300000000001</v>
      </c>
    </row>
    <row r="12498" spans="1:11" hidden="1">
      <c r="A12498" t="s">
        <v>664</v>
      </c>
      <c r="B12498" t="s">
        <v>663</v>
      </c>
      <c r="C12498">
        <v>182</v>
      </c>
      <c r="D12498" t="s">
        <v>158</v>
      </c>
      <c r="E12498">
        <v>2.8</v>
      </c>
      <c r="F12498">
        <v>-1.6444000000000001</v>
      </c>
      <c r="G12498">
        <v>-2.5722</v>
      </c>
      <c r="H12498">
        <v>2.3800000000000002E-2</v>
      </c>
      <c r="I12498">
        <v>2.0000000000000001E-4</v>
      </c>
      <c r="J12498">
        <v>-2.92E-2</v>
      </c>
      <c r="K12498">
        <v>-9.5010999999999992</v>
      </c>
    </row>
    <row r="12499" spans="1:11" hidden="1">
      <c r="A12499" t="s">
        <v>664</v>
      </c>
      <c r="B12499" t="s">
        <v>663</v>
      </c>
      <c r="C12499">
        <v>182</v>
      </c>
      <c r="D12499" t="s">
        <v>158</v>
      </c>
      <c r="E12499">
        <v>2.8</v>
      </c>
      <c r="F12499">
        <v>-0.6794</v>
      </c>
      <c r="G12499">
        <v>-8.1183999999999994</v>
      </c>
      <c r="H12499">
        <v>-0.12609999999999999</v>
      </c>
      <c r="I12499">
        <v>2.0000000000000001E-4</v>
      </c>
      <c r="J12499">
        <v>-0.18859999999999999</v>
      </c>
      <c r="K12499">
        <v>-9.5010999999999992</v>
      </c>
    </row>
    <row r="12500" spans="1:11" hidden="1">
      <c r="A12500" t="s">
        <v>664</v>
      </c>
      <c r="B12500" t="s">
        <v>663</v>
      </c>
      <c r="C12500">
        <v>182</v>
      </c>
      <c r="D12500" t="s">
        <v>158</v>
      </c>
      <c r="E12500">
        <v>3.2360000000000002</v>
      </c>
      <c r="F12500">
        <v>-0.6794</v>
      </c>
      <c r="G12500">
        <v>-8.4719999999999995</v>
      </c>
      <c r="H12500">
        <v>-0.12609999999999999</v>
      </c>
      <c r="I12500">
        <v>2.0000000000000001E-4</v>
      </c>
      <c r="J12500">
        <v>-0.1336</v>
      </c>
      <c r="K12500">
        <v>-5.8845999999999998</v>
      </c>
    </row>
    <row r="12501" spans="1:11" hidden="1">
      <c r="A12501" t="s">
        <v>664</v>
      </c>
      <c r="B12501" t="s">
        <v>663</v>
      </c>
      <c r="C12501">
        <v>182</v>
      </c>
      <c r="D12501" t="s">
        <v>158</v>
      </c>
      <c r="E12501">
        <v>3.6720000000000002</v>
      </c>
      <c r="F12501">
        <v>-0.6794</v>
      </c>
      <c r="G12501">
        <v>-8.8254999999999999</v>
      </c>
      <c r="H12501">
        <v>-0.12609999999999999</v>
      </c>
      <c r="I12501">
        <v>2.0000000000000001E-4</v>
      </c>
      <c r="J12501">
        <v>-7.8700000000000006E-2</v>
      </c>
      <c r="K12501">
        <v>-2.1139000000000001</v>
      </c>
    </row>
    <row r="12502" spans="1:11" hidden="1">
      <c r="A12502" t="s">
        <v>664</v>
      </c>
      <c r="B12502" t="s">
        <v>663</v>
      </c>
      <c r="C12502">
        <v>182</v>
      </c>
      <c r="D12502" t="s">
        <v>158</v>
      </c>
      <c r="E12502">
        <v>4.1079999999999997</v>
      </c>
      <c r="F12502">
        <v>-0.6794</v>
      </c>
      <c r="G12502">
        <v>-9.1791</v>
      </c>
      <c r="H12502">
        <v>-0.12609999999999999</v>
      </c>
      <c r="I12502">
        <v>2.0000000000000001E-4</v>
      </c>
      <c r="J12502">
        <v>-2.3699999999999999E-2</v>
      </c>
      <c r="K12502">
        <v>1.8109999999999999</v>
      </c>
    </row>
    <row r="12503" spans="1:11" hidden="1">
      <c r="A12503" t="s">
        <v>664</v>
      </c>
      <c r="B12503" t="s">
        <v>663</v>
      </c>
      <c r="C12503">
        <v>182</v>
      </c>
      <c r="D12503" t="s">
        <v>158</v>
      </c>
      <c r="E12503">
        <v>4.5438999999999998</v>
      </c>
      <c r="F12503">
        <v>-0.6794</v>
      </c>
      <c r="G12503">
        <v>-9.5326000000000004</v>
      </c>
      <c r="H12503">
        <v>-0.12609999999999999</v>
      </c>
      <c r="I12503">
        <v>2.0000000000000001E-4</v>
      </c>
      <c r="J12503">
        <v>3.1300000000000001E-2</v>
      </c>
      <c r="K12503">
        <v>5.89</v>
      </c>
    </row>
    <row r="12504" spans="1:11" hidden="1">
      <c r="A12504" t="s">
        <v>664</v>
      </c>
      <c r="B12504" t="s">
        <v>663</v>
      </c>
      <c r="C12504">
        <v>182</v>
      </c>
      <c r="D12504" t="s">
        <v>158</v>
      </c>
      <c r="E12504">
        <v>4.9798999999999998</v>
      </c>
      <c r="F12504">
        <v>-0.6794</v>
      </c>
      <c r="G12504">
        <v>-9.8862000000000005</v>
      </c>
      <c r="H12504">
        <v>-0.12609999999999999</v>
      </c>
      <c r="I12504">
        <v>2.0000000000000001E-4</v>
      </c>
      <c r="J12504">
        <v>8.6300000000000002E-2</v>
      </c>
      <c r="K12504">
        <v>10.123100000000001</v>
      </c>
    </row>
    <row r="12505" spans="1:11" hidden="1">
      <c r="A12505" t="s">
        <v>664</v>
      </c>
      <c r="B12505" t="s">
        <v>663</v>
      </c>
      <c r="C12505">
        <v>182</v>
      </c>
      <c r="D12505" t="s">
        <v>158</v>
      </c>
      <c r="E12505">
        <v>5.4158999999999997</v>
      </c>
      <c r="F12505">
        <v>-0.6794</v>
      </c>
      <c r="G12505">
        <v>-10.239800000000001</v>
      </c>
      <c r="H12505">
        <v>-0.12609999999999999</v>
      </c>
      <c r="I12505">
        <v>2.0000000000000001E-4</v>
      </c>
      <c r="J12505">
        <v>0.14130000000000001</v>
      </c>
      <c r="K12505">
        <v>14.510400000000001</v>
      </c>
    </row>
    <row r="12506" spans="1:11" hidden="1">
      <c r="A12506" t="s">
        <v>664</v>
      </c>
      <c r="B12506" t="s">
        <v>663</v>
      </c>
      <c r="C12506">
        <v>182</v>
      </c>
      <c r="D12506" t="s">
        <v>159</v>
      </c>
      <c r="E12506">
        <v>0.18410000000000001</v>
      </c>
      <c r="F12506">
        <v>-1.6444000000000001</v>
      </c>
      <c r="G12506">
        <v>16.084399999999999</v>
      </c>
      <c r="H12506">
        <v>2.3800000000000002E-2</v>
      </c>
      <c r="I12506">
        <v>2.0000000000000001E-4</v>
      </c>
      <c r="J12506">
        <v>3.3099999999999997E-2</v>
      </c>
      <c r="K12506">
        <v>6.8556999999999997</v>
      </c>
    </row>
    <row r="12507" spans="1:11" hidden="1">
      <c r="A12507" t="s">
        <v>664</v>
      </c>
      <c r="B12507" t="s">
        <v>663</v>
      </c>
      <c r="C12507">
        <v>182</v>
      </c>
      <c r="D12507" t="s">
        <v>159</v>
      </c>
      <c r="E12507">
        <v>0.62009999999999998</v>
      </c>
      <c r="F12507">
        <v>-1.6444000000000001</v>
      </c>
      <c r="G12507">
        <v>14.0655</v>
      </c>
      <c r="H12507">
        <v>2.3800000000000002E-2</v>
      </c>
      <c r="I12507">
        <v>2.0000000000000001E-4</v>
      </c>
      <c r="J12507">
        <v>2.2700000000000001E-2</v>
      </c>
      <c r="K12507">
        <v>0.2177</v>
      </c>
    </row>
    <row r="12508" spans="1:11" hidden="1">
      <c r="A12508" t="s">
        <v>664</v>
      </c>
      <c r="B12508" t="s">
        <v>663</v>
      </c>
      <c r="C12508">
        <v>182</v>
      </c>
      <c r="D12508" t="s">
        <v>159</v>
      </c>
      <c r="E12508">
        <v>1.0561</v>
      </c>
      <c r="F12508">
        <v>-1.6444000000000001</v>
      </c>
      <c r="G12508">
        <v>10.2942</v>
      </c>
      <c r="H12508">
        <v>2.3800000000000002E-2</v>
      </c>
      <c r="I12508">
        <v>2.0000000000000001E-4</v>
      </c>
      <c r="J12508">
        <v>1.23E-2</v>
      </c>
      <c r="K12508">
        <v>-5.1482999999999999</v>
      </c>
    </row>
    <row r="12509" spans="1:11" hidden="1">
      <c r="A12509" t="s">
        <v>664</v>
      </c>
      <c r="B12509" t="s">
        <v>663</v>
      </c>
      <c r="C12509">
        <v>182</v>
      </c>
      <c r="D12509" t="s">
        <v>159</v>
      </c>
      <c r="E12509">
        <v>1.4921</v>
      </c>
      <c r="F12509">
        <v>-1.6444000000000001</v>
      </c>
      <c r="G12509">
        <v>6.0057999999999998</v>
      </c>
      <c r="H12509">
        <v>2.3800000000000002E-2</v>
      </c>
      <c r="I12509">
        <v>2.0000000000000001E-4</v>
      </c>
      <c r="J12509">
        <v>2E-3</v>
      </c>
      <c r="K12509">
        <v>-8.7015999999999991</v>
      </c>
    </row>
    <row r="12510" spans="1:11" hidden="1">
      <c r="A12510" t="s">
        <v>664</v>
      </c>
      <c r="B12510" t="s">
        <v>663</v>
      </c>
      <c r="C12510">
        <v>182</v>
      </c>
      <c r="D12510" t="s">
        <v>159</v>
      </c>
      <c r="E12510">
        <v>1.9279999999999999</v>
      </c>
      <c r="F12510">
        <v>-1.6444000000000001</v>
      </c>
      <c r="G12510">
        <v>1.7464999999999999</v>
      </c>
      <c r="H12510">
        <v>2.3800000000000002E-2</v>
      </c>
      <c r="I12510">
        <v>2.0000000000000001E-4</v>
      </c>
      <c r="J12510">
        <v>-8.3999999999999995E-3</v>
      </c>
      <c r="K12510">
        <v>-10.385999999999999</v>
      </c>
    </row>
    <row r="12511" spans="1:11" hidden="1">
      <c r="A12511" t="s">
        <v>664</v>
      </c>
      <c r="B12511" t="s">
        <v>663</v>
      </c>
      <c r="C12511">
        <v>182</v>
      </c>
      <c r="D12511" t="s">
        <v>159</v>
      </c>
      <c r="E12511">
        <v>2.3639999999999999</v>
      </c>
      <c r="F12511">
        <v>-1.6444000000000001</v>
      </c>
      <c r="G12511">
        <v>-1.3158000000000001</v>
      </c>
      <c r="H12511">
        <v>2.3800000000000002E-2</v>
      </c>
      <c r="I12511">
        <v>2.0000000000000001E-4</v>
      </c>
      <c r="J12511">
        <v>-1.8800000000000001E-2</v>
      </c>
      <c r="K12511">
        <v>-10.414300000000001</v>
      </c>
    </row>
    <row r="12512" spans="1:11" hidden="1">
      <c r="A12512" t="s">
        <v>664</v>
      </c>
      <c r="B12512" t="s">
        <v>663</v>
      </c>
      <c r="C12512">
        <v>182</v>
      </c>
      <c r="D12512" t="s">
        <v>159</v>
      </c>
      <c r="E12512">
        <v>2.8</v>
      </c>
      <c r="F12512">
        <v>-1.6444000000000001</v>
      </c>
      <c r="G12512">
        <v>-2.5722</v>
      </c>
      <c r="H12512">
        <v>2.3800000000000002E-2</v>
      </c>
      <c r="I12512">
        <v>2.0000000000000001E-4</v>
      </c>
      <c r="J12512">
        <v>-2.92E-2</v>
      </c>
      <c r="K12512">
        <v>-9.5010999999999992</v>
      </c>
    </row>
    <row r="12513" spans="1:11" hidden="1">
      <c r="A12513" t="s">
        <v>664</v>
      </c>
      <c r="B12513" t="s">
        <v>663</v>
      </c>
      <c r="C12513">
        <v>182</v>
      </c>
      <c r="D12513" t="s">
        <v>159</v>
      </c>
      <c r="E12513">
        <v>2.8</v>
      </c>
      <c r="F12513">
        <v>-0.6794</v>
      </c>
      <c r="G12513">
        <v>-8.1183999999999994</v>
      </c>
      <c r="H12513">
        <v>-0.12609999999999999</v>
      </c>
      <c r="I12513">
        <v>2.0000000000000001E-4</v>
      </c>
      <c r="J12513">
        <v>-0.18859999999999999</v>
      </c>
      <c r="K12513">
        <v>-9.5010999999999992</v>
      </c>
    </row>
    <row r="12514" spans="1:11" hidden="1">
      <c r="A12514" t="s">
        <v>664</v>
      </c>
      <c r="B12514" t="s">
        <v>663</v>
      </c>
      <c r="C12514">
        <v>182</v>
      </c>
      <c r="D12514" t="s">
        <v>159</v>
      </c>
      <c r="E12514">
        <v>3.2360000000000002</v>
      </c>
      <c r="F12514">
        <v>-0.6794</v>
      </c>
      <c r="G12514">
        <v>-8.4719999999999995</v>
      </c>
      <c r="H12514">
        <v>-0.12609999999999999</v>
      </c>
      <c r="I12514">
        <v>2.0000000000000001E-4</v>
      </c>
      <c r="J12514">
        <v>-0.1336</v>
      </c>
      <c r="K12514">
        <v>-5.8845999999999998</v>
      </c>
    </row>
    <row r="12515" spans="1:11" hidden="1">
      <c r="A12515" t="s">
        <v>664</v>
      </c>
      <c r="B12515" t="s">
        <v>663</v>
      </c>
      <c r="C12515">
        <v>182</v>
      </c>
      <c r="D12515" t="s">
        <v>159</v>
      </c>
      <c r="E12515">
        <v>3.6720000000000002</v>
      </c>
      <c r="F12515">
        <v>-0.6794</v>
      </c>
      <c r="G12515">
        <v>-8.8254999999999999</v>
      </c>
      <c r="H12515">
        <v>-0.12609999999999999</v>
      </c>
      <c r="I12515">
        <v>2.0000000000000001E-4</v>
      </c>
      <c r="J12515">
        <v>-7.8700000000000006E-2</v>
      </c>
      <c r="K12515">
        <v>-2.1139000000000001</v>
      </c>
    </row>
    <row r="12516" spans="1:11" hidden="1">
      <c r="A12516" t="s">
        <v>664</v>
      </c>
      <c r="B12516" t="s">
        <v>663</v>
      </c>
      <c r="C12516">
        <v>182</v>
      </c>
      <c r="D12516" t="s">
        <v>159</v>
      </c>
      <c r="E12516">
        <v>4.1079999999999997</v>
      </c>
      <c r="F12516">
        <v>-0.6794</v>
      </c>
      <c r="G12516">
        <v>-9.1791</v>
      </c>
      <c r="H12516">
        <v>-0.12609999999999999</v>
      </c>
      <c r="I12516">
        <v>2.0000000000000001E-4</v>
      </c>
      <c r="J12516">
        <v>-2.3699999999999999E-2</v>
      </c>
      <c r="K12516">
        <v>1.8109999999999999</v>
      </c>
    </row>
    <row r="12517" spans="1:11" hidden="1">
      <c r="A12517" t="s">
        <v>664</v>
      </c>
      <c r="B12517" t="s">
        <v>663</v>
      </c>
      <c r="C12517">
        <v>182</v>
      </c>
      <c r="D12517" t="s">
        <v>159</v>
      </c>
      <c r="E12517">
        <v>4.5438999999999998</v>
      </c>
      <c r="F12517">
        <v>-0.6794</v>
      </c>
      <c r="G12517">
        <v>-9.5326000000000004</v>
      </c>
      <c r="H12517">
        <v>-0.12609999999999999</v>
      </c>
      <c r="I12517">
        <v>2.0000000000000001E-4</v>
      </c>
      <c r="J12517">
        <v>3.1300000000000001E-2</v>
      </c>
      <c r="K12517">
        <v>5.89</v>
      </c>
    </row>
    <row r="12518" spans="1:11" hidden="1">
      <c r="A12518" t="s">
        <v>664</v>
      </c>
      <c r="B12518" t="s">
        <v>663</v>
      </c>
      <c r="C12518">
        <v>182</v>
      </c>
      <c r="D12518" t="s">
        <v>159</v>
      </c>
      <c r="E12518">
        <v>4.9798999999999998</v>
      </c>
      <c r="F12518">
        <v>-0.6794</v>
      </c>
      <c r="G12518">
        <v>-9.8862000000000005</v>
      </c>
      <c r="H12518">
        <v>-0.12609999999999999</v>
      </c>
      <c r="I12518">
        <v>2.0000000000000001E-4</v>
      </c>
      <c r="J12518">
        <v>8.6300000000000002E-2</v>
      </c>
      <c r="K12518">
        <v>10.123100000000001</v>
      </c>
    </row>
    <row r="12519" spans="1:11" hidden="1">
      <c r="A12519" t="s">
        <v>664</v>
      </c>
      <c r="B12519" t="s">
        <v>663</v>
      </c>
      <c r="C12519">
        <v>182</v>
      </c>
      <c r="D12519" t="s">
        <v>159</v>
      </c>
      <c r="E12519">
        <v>5.4158999999999997</v>
      </c>
      <c r="F12519">
        <v>-0.6794</v>
      </c>
      <c r="G12519">
        <v>-10.239800000000001</v>
      </c>
      <c r="H12519">
        <v>-0.12609999999999999</v>
      </c>
      <c r="I12519">
        <v>2.0000000000000001E-4</v>
      </c>
      <c r="J12519">
        <v>0.14130000000000001</v>
      </c>
      <c r="K12519">
        <v>14.510400000000001</v>
      </c>
    </row>
    <row r="12520" spans="1:11" hidden="1">
      <c r="A12520" t="s">
        <v>664</v>
      </c>
      <c r="B12520" t="s">
        <v>663</v>
      </c>
      <c r="C12520">
        <v>182</v>
      </c>
      <c r="D12520" t="s">
        <v>160</v>
      </c>
      <c r="E12520">
        <v>0.18410000000000001</v>
      </c>
      <c r="F12520">
        <v>-1.5820000000000001</v>
      </c>
      <c r="G12520">
        <v>16.057700000000001</v>
      </c>
      <c r="H12520">
        <v>2.3099999999999999E-2</v>
      </c>
      <c r="I12520">
        <v>2.0000000000000001E-4</v>
      </c>
      <c r="J12520">
        <v>3.27E-2</v>
      </c>
      <c r="K12520">
        <v>6.7877999999999998</v>
      </c>
    </row>
    <row r="12521" spans="1:11" hidden="1">
      <c r="A12521" t="s">
        <v>664</v>
      </c>
      <c r="B12521" t="s">
        <v>663</v>
      </c>
      <c r="C12521">
        <v>182</v>
      </c>
      <c r="D12521" t="s">
        <v>160</v>
      </c>
      <c r="E12521">
        <v>0.62009999999999998</v>
      </c>
      <c r="F12521">
        <v>-1.5820000000000001</v>
      </c>
      <c r="G12521">
        <v>14.0387</v>
      </c>
      <c r="H12521">
        <v>2.3099999999999999E-2</v>
      </c>
      <c r="I12521">
        <v>2.0000000000000001E-4</v>
      </c>
      <c r="J12521">
        <v>2.2599999999999999E-2</v>
      </c>
      <c r="K12521">
        <v>0.1615</v>
      </c>
    </row>
    <row r="12522" spans="1:11" hidden="1">
      <c r="A12522" t="s">
        <v>664</v>
      </c>
      <c r="B12522" t="s">
        <v>663</v>
      </c>
      <c r="C12522">
        <v>182</v>
      </c>
      <c r="D12522" t="s">
        <v>160</v>
      </c>
      <c r="E12522">
        <v>1.0561</v>
      </c>
      <c r="F12522">
        <v>-1.5820000000000001</v>
      </c>
      <c r="G12522">
        <v>10.2674</v>
      </c>
      <c r="H12522">
        <v>2.3099999999999999E-2</v>
      </c>
      <c r="I12522">
        <v>2.0000000000000001E-4</v>
      </c>
      <c r="J12522">
        <v>1.2500000000000001E-2</v>
      </c>
      <c r="K12522">
        <v>-5.1928999999999998</v>
      </c>
    </row>
    <row r="12523" spans="1:11" hidden="1">
      <c r="A12523" t="s">
        <v>664</v>
      </c>
      <c r="B12523" t="s">
        <v>663</v>
      </c>
      <c r="C12523">
        <v>182</v>
      </c>
      <c r="D12523" t="s">
        <v>160</v>
      </c>
      <c r="E12523">
        <v>1.4921</v>
      </c>
      <c r="F12523">
        <v>-1.5820000000000001</v>
      </c>
      <c r="G12523">
        <v>5.9790999999999999</v>
      </c>
      <c r="H12523">
        <v>2.3099999999999999E-2</v>
      </c>
      <c r="I12523">
        <v>2.0000000000000001E-4</v>
      </c>
      <c r="J12523">
        <v>2.5000000000000001E-3</v>
      </c>
      <c r="K12523">
        <v>-8.7345000000000006</v>
      </c>
    </row>
    <row r="12524" spans="1:11" hidden="1">
      <c r="A12524" t="s">
        <v>664</v>
      </c>
      <c r="B12524" t="s">
        <v>663</v>
      </c>
      <c r="C12524">
        <v>182</v>
      </c>
      <c r="D12524" t="s">
        <v>160</v>
      </c>
      <c r="E12524">
        <v>1.9279999999999999</v>
      </c>
      <c r="F12524">
        <v>-1.5820000000000001</v>
      </c>
      <c r="G12524">
        <v>1.7197</v>
      </c>
      <c r="H12524">
        <v>2.3099999999999999E-2</v>
      </c>
      <c r="I12524">
        <v>2.0000000000000001E-4</v>
      </c>
      <c r="J12524">
        <v>-7.6E-3</v>
      </c>
      <c r="K12524">
        <v>-10.407299999999999</v>
      </c>
    </row>
    <row r="12525" spans="1:11" hidden="1">
      <c r="A12525" t="s">
        <v>664</v>
      </c>
      <c r="B12525" t="s">
        <v>663</v>
      </c>
      <c r="C12525">
        <v>182</v>
      </c>
      <c r="D12525" t="s">
        <v>160</v>
      </c>
      <c r="E12525">
        <v>2.3639999999999999</v>
      </c>
      <c r="F12525">
        <v>-1.5820000000000001</v>
      </c>
      <c r="G12525">
        <v>-1.3425</v>
      </c>
      <c r="H12525">
        <v>2.3099999999999999E-2</v>
      </c>
      <c r="I12525">
        <v>2.0000000000000001E-4</v>
      </c>
      <c r="J12525">
        <v>-1.77E-2</v>
      </c>
      <c r="K12525">
        <v>-10.4239</v>
      </c>
    </row>
    <row r="12526" spans="1:11" hidden="1">
      <c r="A12526" t="s">
        <v>664</v>
      </c>
      <c r="B12526" t="s">
        <v>663</v>
      </c>
      <c r="C12526">
        <v>182</v>
      </c>
      <c r="D12526" t="s">
        <v>160</v>
      </c>
      <c r="E12526">
        <v>2.8</v>
      </c>
      <c r="F12526">
        <v>-1.5820000000000001</v>
      </c>
      <c r="G12526">
        <v>-2.5989</v>
      </c>
      <c r="H12526">
        <v>2.3099999999999999E-2</v>
      </c>
      <c r="I12526">
        <v>2.0000000000000001E-4</v>
      </c>
      <c r="J12526">
        <v>-2.7699999999999999E-2</v>
      </c>
      <c r="K12526">
        <v>-9.4991000000000003</v>
      </c>
    </row>
    <row r="12527" spans="1:11" hidden="1">
      <c r="A12527" t="s">
        <v>664</v>
      </c>
      <c r="B12527" t="s">
        <v>663</v>
      </c>
      <c r="C12527">
        <v>182</v>
      </c>
      <c r="D12527" t="s">
        <v>160</v>
      </c>
      <c r="E12527">
        <v>2.8</v>
      </c>
      <c r="F12527">
        <v>-0.4763</v>
      </c>
      <c r="G12527">
        <v>-8.1450999999999993</v>
      </c>
      <c r="H12527">
        <v>-4.8599999999999997E-2</v>
      </c>
      <c r="I12527">
        <v>2.0000000000000001E-4</v>
      </c>
      <c r="J12527">
        <v>-7.8399999999999997E-2</v>
      </c>
      <c r="K12527">
        <v>-9.4991000000000003</v>
      </c>
    </row>
    <row r="12528" spans="1:11" hidden="1">
      <c r="A12528" t="s">
        <v>664</v>
      </c>
      <c r="B12528" t="s">
        <v>663</v>
      </c>
      <c r="C12528">
        <v>182</v>
      </c>
      <c r="D12528" t="s">
        <v>160</v>
      </c>
      <c r="E12528">
        <v>3.2360000000000002</v>
      </c>
      <c r="F12528">
        <v>-0.4763</v>
      </c>
      <c r="G12528">
        <v>-8.4986999999999995</v>
      </c>
      <c r="H12528">
        <v>-4.8599999999999997E-2</v>
      </c>
      <c r="I12528">
        <v>2.0000000000000001E-4</v>
      </c>
      <c r="J12528">
        <v>-5.7299999999999997E-2</v>
      </c>
      <c r="K12528">
        <v>-5.8708</v>
      </c>
    </row>
    <row r="12529" spans="1:11" hidden="1">
      <c r="A12529" t="s">
        <v>664</v>
      </c>
      <c r="B12529" t="s">
        <v>663</v>
      </c>
      <c r="C12529">
        <v>182</v>
      </c>
      <c r="D12529" t="s">
        <v>160</v>
      </c>
      <c r="E12529">
        <v>3.6720000000000002</v>
      </c>
      <c r="F12529">
        <v>-0.4763</v>
      </c>
      <c r="G12529">
        <v>-8.8522999999999996</v>
      </c>
      <c r="H12529">
        <v>-4.8599999999999997E-2</v>
      </c>
      <c r="I12529">
        <v>2.0000000000000001E-4</v>
      </c>
      <c r="J12529">
        <v>-3.61E-2</v>
      </c>
      <c r="K12529">
        <v>-2.0884999999999998</v>
      </c>
    </row>
    <row r="12530" spans="1:11" hidden="1">
      <c r="A12530" t="s">
        <v>664</v>
      </c>
      <c r="B12530" t="s">
        <v>663</v>
      </c>
      <c r="C12530">
        <v>182</v>
      </c>
      <c r="D12530" t="s">
        <v>160</v>
      </c>
      <c r="E12530">
        <v>4.1079999999999997</v>
      </c>
      <c r="F12530">
        <v>-0.4763</v>
      </c>
      <c r="G12530">
        <v>-9.2058</v>
      </c>
      <c r="H12530">
        <v>-4.8599999999999997E-2</v>
      </c>
      <c r="I12530">
        <v>2.0000000000000001E-4</v>
      </c>
      <c r="J12530">
        <v>-1.49E-2</v>
      </c>
      <c r="K12530">
        <v>1.8480000000000001</v>
      </c>
    </row>
    <row r="12531" spans="1:11" hidden="1">
      <c r="A12531" t="s">
        <v>664</v>
      </c>
      <c r="B12531" t="s">
        <v>663</v>
      </c>
      <c r="C12531">
        <v>182</v>
      </c>
      <c r="D12531" t="s">
        <v>160</v>
      </c>
      <c r="E12531">
        <v>4.5438999999999998</v>
      </c>
      <c r="F12531">
        <v>-0.4763</v>
      </c>
      <c r="G12531">
        <v>-9.5594000000000001</v>
      </c>
      <c r="H12531">
        <v>-4.8599999999999997E-2</v>
      </c>
      <c r="I12531">
        <v>2.0000000000000001E-4</v>
      </c>
      <c r="J12531">
        <v>6.3E-3</v>
      </c>
      <c r="K12531">
        <v>5.9386999999999999</v>
      </c>
    </row>
    <row r="12532" spans="1:11" hidden="1">
      <c r="A12532" t="s">
        <v>664</v>
      </c>
      <c r="B12532" t="s">
        <v>663</v>
      </c>
      <c r="C12532">
        <v>182</v>
      </c>
      <c r="D12532" t="s">
        <v>160</v>
      </c>
      <c r="E12532">
        <v>4.9798999999999998</v>
      </c>
      <c r="F12532">
        <v>-0.4763</v>
      </c>
      <c r="G12532">
        <v>-9.9129000000000005</v>
      </c>
      <c r="H12532">
        <v>-4.8599999999999997E-2</v>
      </c>
      <c r="I12532">
        <v>2.0000000000000001E-4</v>
      </c>
      <c r="J12532">
        <v>2.75E-2</v>
      </c>
      <c r="K12532">
        <v>10.1835</v>
      </c>
    </row>
    <row r="12533" spans="1:11" hidden="1">
      <c r="A12533" t="s">
        <v>664</v>
      </c>
      <c r="B12533" t="s">
        <v>663</v>
      </c>
      <c r="C12533">
        <v>182</v>
      </c>
      <c r="D12533" t="s">
        <v>160</v>
      </c>
      <c r="E12533">
        <v>5.4158999999999997</v>
      </c>
      <c r="F12533">
        <v>-0.4763</v>
      </c>
      <c r="G12533">
        <v>-10.266500000000001</v>
      </c>
      <c r="H12533">
        <v>-4.8599999999999997E-2</v>
      </c>
      <c r="I12533">
        <v>2.0000000000000001E-4</v>
      </c>
      <c r="J12533">
        <v>4.87E-2</v>
      </c>
      <c r="K12533">
        <v>14.5824</v>
      </c>
    </row>
    <row r="12534" spans="1:11" hidden="1">
      <c r="A12534" t="s">
        <v>664</v>
      </c>
      <c r="B12534" t="s">
        <v>663</v>
      </c>
      <c r="C12534">
        <v>182</v>
      </c>
      <c r="D12534" t="s">
        <v>161</v>
      </c>
      <c r="E12534">
        <v>0.18410000000000001</v>
      </c>
      <c r="F12534">
        <v>-1.5820000000000001</v>
      </c>
      <c r="G12534">
        <v>16.057700000000001</v>
      </c>
      <c r="H12534">
        <v>2.3099999999999999E-2</v>
      </c>
      <c r="I12534">
        <v>2.0000000000000001E-4</v>
      </c>
      <c r="J12534">
        <v>3.27E-2</v>
      </c>
      <c r="K12534">
        <v>6.7877999999999998</v>
      </c>
    </row>
    <row r="12535" spans="1:11" hidden="1">
      <c r="A12535" t="s">
        <v>664</v>
      </c>
      <c r="B12535" t="s">
        <v>663</v>
      </c>
      <c r="C12535">
        <v>182</v>
      </c>
      <c r="D12535" t="s">
        <v>161</v>
      </c>
      <c r="E12535">
        <v>0.62009999999999998</v>
      </c>
      <c r="F12535">
        <v>-1.5820000000000001</v>
      </c>
      <c r="G12535">
        <v>14.0387</v>
      </c>
      <c r="H12535">
        <v>2.3099999999999999E-2</v>
      </c>
      <c r="I12535">
        <v>2.0000000000000001E-4</v>
      </c>
      <c r="J12535">
        <v>2.2599999999999999E-2</v>
      </c>
      <c r="K12535">
        <v>0.1615</v>
      </c>
    </row>
    <row r="12536" spans="1:11" hidden="1">
      <c r="A12536" t="s">
        <v>664</v>
      </c>
      <c r="B12536" t="s">
        <v>663</v>
      </c>
      <c r="C12536">
        <v>182</v>
      </c>
      <c r="D12536" t="s">
        <v>161</v>
      </c>
      <c r="E12536">
        <v>1.0561</v>
      </c>
      <c r="F12536">
        <v>-1.5820000000000001</v>
      </c>
      <c r="G12536">
        <v>10.2674</v>
      </c>
      <c r="H12536">
        <v>2.3099999999999999E-2</v>
      </c>
      <c r="I12536">
        <v>2.0000000000000001E-4</v>
      </c>
      <c r="J12536">
        <v>1.2500000000000001E-2</v>
      </c>
      <c r="K12536">
        <v>-5.1928999999999998</v>
      </c>
    </row>
    <row r="12537" spans="1:11" hidden="1">
      <c r="A12537" t="s">
        <v>664</v>
      </c>
      <c r="B12537" t="s">
        <v>663</v>
      </c>
      <c r="C12537">
        <v>182</v>
      </c>
      <c r="D12537" t="s">
        <v>161</v>
      </c>
      <c r="E12537">
        <v>1.4921</v>
      </c>
      <c r="F12537">
        <v>-1.5820000000000001</v>
      </c>
      <c r="G12537">
        <v>5.9790999999999999</v>
      </c>
      <c r="H12537">
        <v>2.3099999999999999E-2</v>
      </c>
      <c r="I12537">
        <v>2.0000000000000001E-4</v>
      </c>
      <c r="J12537">
        <v>2.5000000000000001E-3</v>
      </c>
      <c r="K12537">
        <v>-8.7345000000000006</v>
      </c>
    </row>
    <row r="12538" spans="1:11" hidden="1">
      <c r="A12538" t="s">
        <v>664</v>
      </c>
      <c r="B12538" t="s">
        <v>663</v>
      </c>
      <c r="C12538">
        <v>182</v>
      </c>
      <c r="D12538" t="s">
        <v>161</v>
      </c>
      <c r="E12538">
        <v>1.9279999999999999</v>
      </c>
      <c r="F12538">
        <v>-1.5820000000000001</v>
      </c>
      <c r="G12538">
        <v>1.7197</v>
      </c>
      <c r="H12538">
        <v>2.3099999999999999E-2</v>
      </c>
      <c r="I12538">
        <v>2.0000000000000001E-4</v>
      </c>
      <c r="J12538">
        <v>-7.6E-3</v>
      </c>
      <c r="K12538">
        <v>-10.407299999999999</v>
      </c>
    </row>
    <row r="12539" spans="1:11" hidden="1">
      <c r="A12539" t="s">
        <v>664</v>
      </c>
      <c r="B12539" t="s">
        <v>663</v>
      </c>
      <c r="C12539">
        <v>182</v>
      </c>
      <c r="D12539" t="s">
        <v>161</v>
      </c>
      <c r="E12539">
        <v>2.3639999999999999</v>
      </c>
      <c r="F12539">
        <v>-1.5820000000000001</v>
      </c>
      <c r="G12539">
        <v>-1.3425</v>
      </c>
      <c r="H12539">
        <v>2.3099999999999999E-2</v>
      </c>
      <c r="I12539">
        <v>2.0000000000000001E-4</v>
      </c>
      <c r="J12539">
        <v>-1.77E-2</v>
      </c>
      <c r="K12539">
        <v>-10.4239</v>
      </c>
    </row>
    <row r="12540" spans="1:11" hidden="1">
      <c r="A12540" t="s">
        <v>664</v>
      </c>
      <c r="B12540" t="s">
        <v>663</v>
      </c>
      <c r="C12540">
        <v>182</v>
      </c>
      <c r="D12540" t="s">
        <v>161</v>
      </c>
      <c r="E12540">
        <v>2.8</v>
      </c>
      <c r="F12540">
        <v>-1.5820000000000001</v>
      </c>
      <c r="G12540">
        <v>-2.5989</v>
      </c>
      <c r="H12540">
        <v>2.3099999999999999E-2</v>
      </c>
      <c r="I12540">
        <v>2.0000000000000001E-4</v>
      </c>
      <c r="J12540">
        <v>-2.7699999999999999E-2</v>
      </c>
      <c r="K12540">
        <v>-9.4991000000000003</v>
      </c>
    </row>
    <row r="12541" spans="1:11" hidden="1">
      <c r="A12541" t="s">
        <v>664</v>
      </c>
      <c r="B12541" t="s">
        <v>663</v>
      </c>
      <c r="C12541">
        <v>182</v>
      </c>
      <c r="D12541" t="s">
        <v>161</v>
      </c>
      <c r="E12541">
        <v>2.8</v>
      </c>
      <c r="F12541">
        <v>-0.4763</v>
      </c>
      <c r="G12541">
        <v>-8.1450999999999993</v>
      </c>
      <c r="H12541">
        <v>-4.8599999999999997E-2</v>
      </c>
      <c r="I12541">
        <v>2.0000000000000001E-4</v>
      </c>
      <c r="J12541">
        <v>-7.8399999999999997E-2</v>
      </c>
      <c r="K12541">
        <v>-9.4991000000000003</v>
      </c>
    </row>
    <row r="12542" spans="1:11" hidden="1">
      <c r="A12542" t="s">
        <v>664</v>
      </c>
      <c r="B12542" t="s">
        <v>663</v>
      </c>
      <c r="C12542">
        <v>182</v>
      </c>
      <c r="D12542" t="s">
        <v>161</v>
      </c>
      <c r="E12542">
        <v>3.2360000000000002</v>
      </c>
      <c r="F12542">
        <v>-0.4763</v>
      </c>
      <c r="G12542">
        <v>-8.4986999999999995</v>
      </c>
      <c r="H12542">
        <v>-4.8599999999999997E-2</v>
      </c>
      <c r="I12542">
        <v>2.0000000000000001E-4</v>
      </c>
      <c r="J12542">
        <v>-5.7299999999999997E-2</v>
      </c>
      <c r="K12542">
        <v>-5.8708</v>
      </c>
    </row>
    <row r="12543" spans="1:11" hidden="1">
      <c r="A12543" t="s">
        <v>664</v>
      </c>
      <c r="B12543" t="s">
        <v>663</v>
      </c>
      <c r="C12543">
        <v>182</v>
      </c>
      <c r="D12543" t="s">
        <v>161</v>
      </c>
      <c r="E12543">
        <v>3.6720000000000002</v>
      </c>
      <c r="F12543">
        <v>-0.4763</v>
      </c>
      <c r="G12543">
        <v>-8.8522999999999996</v>
      </c>
      <c r="H12543">
        <v>-4.8599999999999997E-2</v>
      </c>
      <c r="I12543">
        <v>2.0000000000000001E-4</v>
      </c>
      <c r="J12543">
        <v>-3.61E-2</v>
      </c>
      <c r="K12543">
        <v>-2.0884999999999998</v>
      </c>
    </row>
    <row r="12544" spans="1:11" hidden="1">
      <c r="A12544" t="s">
        <v>664</v>
      </c>
      <c r="B12544" t="s">
        <v>663</v>
      </c>
      <c r="C12544">
        <v>182</v>
      </c>
      <c r="D12544" t="s">
        <v>161</v>
      </c>
      <c r="E12544">
        <v>4.1079999999999997</v>
      </c>
      <c r="F12544">
        <v>-0.4763</v>
      </c>
      <c r="G12544">
        <v>-9.2058</v>
      </c>
      <c r="H12544">
        <v>-4.8599999999999997E-2</v>
      </c>
      <c r="I12544">
        <v>2.0000000000000001E-4</v>
      </c>
      <c r="J12544">
        <v>-1.49E-2</v>
      </c>
      <c r="K12544">
        <v>1.8480000000000001</v>
      </c>
    </row>
    <row r="12545" spans="1:11" hidden="1">
      <c r="A12545" t="s">
        <v>664</v>
      </c>
      <c r="B12545" t="s">
        <v>663</v>
      </c>
      <c r="C12545">
        <v>182</v>
      </c>
      <c r="D12545" t="s">
        <v>161</v>
      </c>
      <c r="E12545">
        <v>4.5438999999999998</v>
      </c>
      <c r="F12545">
        <v>-0.4763</v>
      </c>
      <c r="G12545">
        <v>-9.5594000000000001</v>
      </c>
      <c r="H12545">
        <v>-4.8599999999999997E-2</v>
      </c>
      <c r="I12545">
        <v>2.0000000000000001E-4</v>
      </c>
      <c r="J12545">
        <v>6.3E-3</v>
      </c>
      <c r="K12545">
        <v>5.9386999999999999</v>
      </c>
    </row>
    <row r="12546" spans="1:11" hidden="1">
      <c r="A12546" t="s">
        <v>664</v>
      </c>
      <c r="B12546" t="s">
        <v>663</v>
      </c>
      <c r="C12546">
        <v>182</v>
      </c>
      <c r="D12546" t="s">
        <v>161</v>
      </c>
      <c r="E12546">
        <v>4.9798999999999998</v>
      </c>
      <c r="F12546">
        <v>-0.4763</v>
      </c>
      <c r="G12546">
        <v>-9.9129000000000005</v>
      </c>
      <c r="H12546">
        <v>-4.8599999999999997E-2</v>
      </c>
      <c r="I12546">
        <v>2.0000000000000001E-4</v>
      </c>
      <c r="J12546">
        <v>2.75E-2</v>
      </c>
      <c r="K12546">
        <v>10.1835</v>
      </c>
    </row>
    <row r="12547" spans="1:11" hidden="1">
      <c r="A12547" t="s">
        <v>664</v>
      </c>
      <c r="B12547" t="s">
        <v>663</v>
      </c>
      <c r="C12547">
        <v>182</v>
      </c>
      <c r="D12547" t="s">
        <v>161</v>
      </c>
      <c r="E12547">
        <v>5.4158999999999997</v>
      </c>
      <c r="F12547">
        <v>-0.4763</v>
      </c>
      <c r="G12547">
        <v>-10.266500000000001</v>
      </c>
      <c r="H12547">
        <v>-4.8599999999999997E-2</v>
      </c>
      <c r="I12547">
        <v>2.0000000000000001E-4</v>
      </c>
      <c r="J12547">
        <v>4.87E-2</v>
      </c>
      <c r="K12547">
        <v>14.5824</v>
      </c>
    </row>
    <row r="12548" spans="1:11" hidden="1">
      <c r="A12548" t="s">
        <v>664</v>
      </c>
      <c r="B12548" t="s">
        <v>663</v>
      </c>
      <c r="C12548">
        <v>182</v>
      </c>
      <c r="D12548" t="s">
        <v>162</v>
      </c>
      <c r="E12548">
        <v>0.18410000000000001</v>
      </c>
      <c r="F12548">
        <v>-1.7173</v>
      </c>
      <c r="G12548">
        <v>16.115600000000001</v>
      </c>
      <c r="H12548">
        <v>2.46E-2</v>
      </c>
      <c r="I12548">
        <v>2.0000000000000001E-4</v>
      </c>
      <c r="J12548">
        <v>3.3599999999999998E-2</v>
      </c>
      <c r="K12548">
        <v>6.9349999999999996</v>
      </c>
    </row>
    <row r="12549" spans="1:11" hidden="1">
      <c r="A12549" t="s">
        <v>664</v>
      </c>
      <c r="B12549" t="s">
        <v>663</v>
      </c>
      <c r="C12549">
        <v>182</v>
      </c>
      <c r="D12549" t="s">
        <v>162</v>
      </c>
      <c r="E12549">
        <v>0.62009999999999998</v>
      </c>
      <c r="F12549">
        <v>-1.7173</v>
      </c>
      <c r="G12549">
        <v>14.0967</v>
      </c>
      <c r="H12549">
        <v>2.46E-2</v>
      </c>
      <c r="I12549">
        <v>2.0000000000000001E-4</v>
      </c>
      <c r="J12549">
        <v>2.29E-2</v>
      </c>
      <c r="K12549">
        <v>0.2833</v>
      </c>
    </row>
    <row r="12550" spans="1:11" hidden="1">
      <c r="A12550" t="s">
        <v>664</v>
      </c>
      <c r="B12550" t="s">
        <v>663</v>
      </c>
      <c r="C12550">
        <v>182</v>
      </c>
      <c r="D12550" t="s">
        <v>162</v>
      </c>
      <c r="E12550">
        <v>1.0561</v>
      </c>
      <c r="F12550">
        <v>-1.7173</v>
      </c>
      <c r="G12550">
        <v>10.3254</v>
      </c>
      <c r="H12550">
        <v>2.46E-2</v>
      </c>
      <c r="I12550">
        <v>2.0000000000000001E-4</v>
      </c>
      <c r="J12550">
        <v>1.21E-2</v>
      </c>
      <c r="K12550">
        <v>-5.0963000000000003</v>
      </c>
    </row>
    <row r="12551" spans="1:11" hidden="1">
      <c r="A12551" t="s">
        <v>664</v>
      </c>
      <c r="B12551" t="s">
        <v>663</v>
      </c>
      <c r="C12551">
        <v>182</v>
      </c>
      <c r="D12551" t="s">
        <v>162</v>
      </c>
      <c r="E12551">
        <v>1.4921</v>
      </c>
      <c r="F12551">
        <v>-1.7173</v>
      </c>
      <c r="G12551">
        <v>6.0370999999999997</v>
      </c>
      <c r="H12551">
        <v>2.46E-2</v>
      </c>
      <c r="I12551">
        <v>2.0000000000000001E-4</v>
      </c>
      <c r="J12551">
        <v>1.4E-3</v>
      </c>
      <c r="K12551">
        <v>-8.6631999999999998</v>
      </c>
    </row>
    <row r="12552" spans="1:11" hidden="1">
      <c r="A12552" t="s">
        <v>664</v>
      </c>
      <c r="B12552" t="s">
        <v>663</v>
      </c>
      <c r="C12552">
        <v>182</v>
      </c>
      <c r="D12552" t="s">
        <v>162</v>
      </c>
      <c r="E12552">
        <v>1.9279999999999999</v>
      </c>
      <c r="F12552">
        <v>-1.7173</v>
      </c>
      <c r="G12552">
        <v>1.7777000000000001</v>
      </c>
      <c r="H12552">
        <v>2.46E-2</v>
      </c>
      <c r="I12552">
        <v>2.0000000000000001E-4</v>
      </c>
      <c r="J12552">
        <v>-9.4000000000000004E-3</v>
      </c>
      <c r="K12552">
        <v>-10.3612</v>
      </c>
    </row>
    <row r="12553" spans="1:11" hidden="1">
      <c r="A12553" t="s">
        <v>664</v>
      </c>
      <c r="B12553" t="s">
        <v>663</v>
      </c>
      <c r="C12553">
        <v>182</v>
      </c>
      <c r="D12553" t="s">
        <v>162</v>
      </c>
      <c r="E12553">
        <v>2.3639999999999999</v>
      </c>
      <c r="F12553">
        <v>-1.7173</v>
      </c>
      <c r="G12553">
        <v>-1.2846</v>
      </c>
      <c r="H12553">
        <v>2.46E-2</v>
      </c>
      <c r="I12553">
        <v>2.0000000000000001E-4</v>
      </c>
      <c r="J12553">
        <v>-2.01E-2</v>
      </c>
      <c r="K12553">
        <v>-10.4031</v>
      </c>
    </row>
    <row r="12554" spans="1:11" hidden="1">
      <c r="A12554" t="s">
        <v>664</v>
      </c>
      <c r="B12554" t="s">
        <v>663</v>
      </c>
      <c r="C12554">
        <v>182</v>
      </c>
      <c r="D12554" t="s">
        <v>162</v>
      </c>
      <c r="E12554">
        <v>2.8</v>
      </c>
      <c r="F12554">
        <v>-1.7173</v>
      </c>
      <c r="G12554">
        <v>-2.5409999999999999</v>
      </c>
      <c r="H12554">
        <v>2.46E-2</v>
      </c>
      <c r="I12554">
        <v>2.0000000000000001E-4</v>
      </c>
      <c r="J12554">
        <v>-3.09E-2</v>
      </c>
      <c r="K12554">
        <v>-9.5035000000000007</v>
      </c>
    </row>
    <row r="12555" spans="1:11" hidden="1">
      <c r="A12555" t="s">
        <v>664</v>
      </c>
      <c r="B12555" t="s">
        <v>663</v>
      </c>
      <c r="C12555">
        <v>182</v>
      </c>
      <c r="D12555" t="s">
        <v>162</v>
      </c>
      <c r="E12555">
        <v>2.8</v>
      </c>
      <c r="F12555">
        <v>-0.91620000000000001</v>
      </c>
      <c r="G12555">
        <v>-8.0871999999999993</v>
      </c>
      <c r="H12555">
        <v>-0.21659999999999999</v>
      </c>
      <c r="I12555">
        <v>2.0000000000000001E-4</v>
      </c>
      <c r="J12555">
        <v>-0.31719999999999998</v>
      </c>
      <c r="K12555">
        <v>-9.5035000000000007</v>
      </c>
    </row>
    <row r="12556" spans="1:11" hidden="1">
      <c r="A12556" t="s">
        <v>664</v>
      </c>
      <c r="B12556" t="s">
        <v>663</v>
      </c>
      <c r="C12556">
        <v>182</v>
      </c>
      <c r="D12556" t="s">
        <v>162</v>
      </c>
      <c r="E12556">
        <v>3.2360000000000002</v>
      </c>
      <c r="F12556">
        <v>-0.91620000000000001</v>
      </c>
      <c r="G12556">
        <v>-8.4407999999999994</v>
      </c>
      <c r="H12556">
        <v>-0.21659999999999999</v>
      </c>
      <c r="I12556">
        <v>2.0000000000000001E-4</v>
      </c>
      <c r="J12556">
        <v>-0.2228</v>
      </c>
      <c r="K12556">
        <v>-5.9005999999999998</v>
      </c>
    </row>
    <row r="12557" spans="1:11" hidden="1">
      <c r="A12557" t="s">
        <v>664</v>
      </c>
      <c r="B12557" t="s">
        <v>663</v>
      </c>
      <c r="C12557">
        <v>182</v>
      </c>
      <c r="D12557" t="s">
        <v>162</v>
      </c>
      <c r="E12557">
        <v>3.6720000000000002</v>
      </c>
      <c r="F12557">
        <v>-0.91620000000000001</v>
      </c>
      <c r="G12557">
        <v>-8.7942999999999998</v>
      </c>
      <c r="H12557">
        <v>-0.21659999999999999</v>
      </c>
      <c r="I12557">
        <v>2.0000000000000001E-4</v>
      </c>
      <c r="J12557">
        <v>-0.1283</v>
      </c>
      <c r="K12557">
        <v>-2.1435</v>
      </c>
    </row>
    <row r="12558" spans="1:11" hidden="1">
      <c r="A12558" t="s">
        <v>664</v>
      </c>
      <c r="B12558" t="s">
        <v>663</v>
      </c>
      <c r="C12558">
        <v>182</v>
      </c>
      <c r="D12558" t="s">
        <v>162</v>
      </c>
      <c r="E12558">
        <v>4.1079999999999997</v>
      </c>
      <c r="F12558">
        <v>-0.91620000000000001</v>
      </c>
      <c r="G12558">
        <v>-9.1478999999999999</v>
      </c>
      <c r="H12558">
        <v>-0.21659999999999999</v>
      </c>
      <c r="I12558">
        <v>2.0000000000000001E-4</v>
      </c>
      <c r="J12558">
        <v>-3.39E-2</v>
      </c>
      <c r="K12558">
        <v>1.7678</v>
      </c>
    </row>
    <row r="12559" spans="1:11" hidden="1">
      <c r="A12559" t="s">
        <v>664</v>
      </c>
      <c r="B12559" t="s">
        <v>663</v>
      </c>
      <c r="C12559">
        <v>182</v>
      </c>
      <c r="D12559" t="s">
        <v>162</v>
      </c>
      <c r="E12559">
        <v>4.5438999999999998</v>
      </c>
      <c r="F12559">
        <v>-0.91620000000000001</v>
      </c>
      <c r="G12559">
        <v>-9.5014000000000003</v>
      </c>
      <c r="H12559">
        <v>-0.21659999999999999</v>
      </c>
      <c r="I12559">
        <v>2.0000000000000001E-4</v>
      </c>
      <c r="J12559">
        <v>6.0499999999999998E-2</v>
      </c>
      <c r="K12559">
        <v>5.8331999999999997</v>
      </c>
    </row>
    <row r="12560" spans="1:11" hidden="1">
      <c r="A12560" t="s">
        <v>664</v>
      </c>
      <c r="B12560" t="s">
        <v>663</v>
      </c>
      <c r="C12560">
        <v>182</v>
      </c>
      <c r="D12560" t="s">
        <v>162</v>
      </c>
      <c r="E12560">
        <v>4.9798999999999998</v>
      </c>
      <c r="F12560">
        <v>-0.91620000000000001</v>
      </c>
      <c r="G12560">
        <v>-9.8550000000000004</v>
      </c>
      <c r="H12560">
        <v>-0.21659999999999999</v>
      </c>
      <c r="I12560">
        <v>2.0000000000000001E-4</v>
      </c>
      <c r="J12560">
        <v>0.155</v>
      </c>
      <c r="K12560">
        <v>10.0527</v>
      </c>
    </row>
    <row r="12561" spans="1:11" hidden="1">
      <c r="A12561" t="s">
        <v>664</v>
      </c>
      <c r="B12561" t="s">
        <v>663</v>
      </c>
      <c r="C12561">
        <v>182</v>
      </c>
      <c r="D12561" t="s">
        <v>162</v>
      </c>
      <c r="E12561">
        <v>5.4158999999999997</v>
      </c>
      <c r="F12561">
        <v>-0.91620000000000001</v>
      </c>
      <c r="G12561">
        <v>-10.208600000000001</v>
      </c>
      <c r="H12561">
        <v>-0.21659999999999999</v>
      </c>
      <c r="I12561">
        <v>2.0000000000000001E-4</v>
      </c>
      <c r="J12561">
        <v>0.24940000000000001</v>
      </c>
      <c r="K12561">
        <v>14.426399999999999</v>
      </c>
    </row>
    <row r="12562" spans="1:11" hidden="1">
      <c r="A12562" t="s">
        <v>664</v>
      </c>
      <c r="B12562" t="s">
        <v>663</v>
      </c>
      <c r="C12562">
        <v>182</v>
      </c>
      <c r="D12562" t="s">
        <v>163</v>
      </c>
      <c r="E12562">
        <v>0.18410000000000001</v>
      </c>
      <c r="F12562">
        <v>-1.5091000000000001</v>
      </c>
      <c r="G12562">
        <v>16.026499999999999</v>
      </c>
      <c r="H12562">
        <v>2.2200000000000001E-2</v>
      </c>
      <c r="I12562">
        <v>2.0000000000000001E-4</v>
      </c>
      <c r="J12562">
        <v>3.2199999999999999E-2</v>
      </c>
      <c r="K12562">
        <v>6.7085999999999997</v>
      </c>
    </row>
    <row r="12563" spans="1:11" hidden="1">
      <c r="A12563" t="s">
        <v>664</v>
      </c>
      <c r="B12563" t="s">
        <v>663</v>
      </c>
      <c r="C12563">
        <v>182</v>
      </c>
      <c r="D12563" t="s">
        <v>163</v>
      </c>
      <c r="E12563">
        <v>0.62009999999999998</v>
      </c>
      <c r="F12563">
        <v>-1.5091000000000001</v>
      </c>
      <c r="G12563">
        <v>14.0075</v>
      </c>
      <c r="H12563">
        <v>2.2200000000000001E-2</v>
      </c>
      <c r="I12563">
        <v>2.0000000000000001E-4</v>
      </c>
      <c r="J12563">
        <v>2.2499999999999999E-2</v>
      </c>
      <c r="K12563">
        <v>9.5799999999999996E-2</v>
      </c>
    </row>
    <row r="12564" spans="1:11" hidden="1">
      <c r="A12564" t="s">
        <v>664</v>
      </c>
      <c r="B12564" t="s">
        <v>663</v>
      </c>
      <c r="C12564">
        <v>182</v>
      </c>
      <c r="D12564" t="s">
        <v>163</v>
      </c>
      <c r="E12564">
        <v>1.0561</v>
      </c>
      <c r="F12564">
        <v>-1.5091000000000001</v>
      </c>
      <c r="G12564">
        <v>10.2362</v>
      </c>
      <c r="H12564">
        <v>2.2200000000000001E-2</v>
      </c>
      <c r="I12564">
        <v>2.0000000000000001E-4</v>
      </c>
      <c r="J12564">
        <v>1.2800000000000001E-2</v>
      </c>
      <c r="K12564">
        <v>-5.2449000000000003</v>
      </c>
    </row>
    <row r="12565" spans="1:11" hidden="1">
      <c r="A12565" t="s">
        <v>664</v>
      </c>
      <c r="B12565" t="s">
        <v>663</v>
      </c>
      <c r="C12565">
        <v>182</v>
      </c>
      <c r="D12565" t="s">
        <v>163</v>
      </c>
      <c r="E12565">
        <v>1.4921</v>
      </c>
      <c r="F12565">
        <v>-1.5091000000000001</v>
      </c>
      <c r="G12565">
        <v>5.9478999999999997</v>
      </c>
      <c r="H12565">
        <v>2.2200000000000001E-2</v>
      </c>
      <c r="I12565">
        <v>2.0000000000000001E-4</v>
      </c>
      <c r="J12565">
        <v>3.0999999999999999E-3</v>
      </c>
      <c r="K12565">
        <v>-8.7728999999999999</v>
      </c>
    </row>
    <row r="12566" spans="1:11" hidden="1">
      <c r="A12566" t="s">
        <v>664</v>
      </c>
      <c r="B12566" t="s">
        <v>663</v>
      </c>
      <c r="C12566">
        <v>182</v>
      </c>
      <c r="D12566" t="s">
        <v>163</v>
      </c>
      <c r="E12566">
        <v>1.9279999999999999</v>
      </c>
      <c r="F12566">
        <v>-1.5091000000000001</v>
      </c>
      <c r="G12566">
        <v>1.6884999999999999</v>
      </c>
      <c r="H12566">
        <v>2.2200000000000001E-2</v>
      </c>
      <c r="I12566">
        <v>2.0000000000000001E-4</v>
      </c>
      <c r="J12566">
        <v>-6.6E-3</v>
      </c>
      <c r="K12566">
        <v>-10.4321</v>
      </c>
    </row>
    <row r="12567" spans="1:11" hidden="1">
      <c r="A12567" t="s">
        <v>664</v>
      </c>
      <c r="B12567" t="s">
        <v>663</v>
      </c>
      <c r="C12567">
        <v>182</v>
      </c>
      <c r="D12567" t="s">
        <v>163</v>
      </c>
      <c r="E12567">
        <v>2.3639999999999999</v>
      </c>
      <c r="F12567">
        <v>-1.5091000000000001</v>
      </c>
      <c r="G12567">
        <v>-1.3736999999999999</v>
      </c>
      <c r="H12567">
        <v>2.2200000000000001E-2</v>
      </c>
      <c r="I12567">
        <v>2.0000000000000001E-4</v>
      </c>
      <c r="J12567">
        <v>-1.6299999999999999E-2</v>
      </c>
      <c r="K12567">
        <v>-10.4351</v>
      </c>
    </row>
    <row r="12568" spans="1:11" hidden="1">
      <c r="A12568" t="s">
        <v>664</v>
      </c>
      <c r="B12568" t="s">
        <v>663</v>
      </c>
      <c r="C12568">
        <v>182</v>
      </c>
      <c r="D12568" t="s">
        <v>163</v>
      </c>
      <c r="E12568">
        <v>2.8</v>
      </c>
      <c r="F12568">
        <v>-1.5091000000000001</v>
      </c>
      <c r="G12568">
        <v>-2.6301000000000001</v>
      </c>
      <c r="H12568">
        <v>2.2200000000000001E-2</v>
      </c>
      <c r="I12568">
        <v>2.0000000000000001E-4</v>
      </c>
      <c r="J12568">
        <v>-2.5999999999999999E-2</v>
      </c>
      <c r="K12568">
        <v>-9.4967000000000006</v>
      </c>
    </row>
    <row r="12569" spans="1:11" hidden="1">
      <c r="A12569" t="s">
        <v>664</v>
      </c>
      <c r="B12569" t="s">
        <v>663</v>
      </c>
      <c r="C12569">
        <v>182</v>
      </c>
      <c r="D12569" t="s">
        <v>163</v>
      </c>
      <c r="E12569">
        <v>2.8</v>
      </c>
      <c r="F12569">
        <v>-0.23949999999999999</v>
      </c>
      <c r="G12569">
        <v>-8.1762999999999995</v>
      </c>
      <c r="H12569">
        <v>4.19E-2</v>
      </c>
      <c r="I12569">
        <v>2.0000000000000001E-4</v>
      </c>
      <c r="J12569">
        <v>5.0099999999999999E-2</v>
      </c>
      <c r="K12569">
        <v>-9.4967000000000006</v>
      </c>
    </row>
    <row r="12570" spans="1:11" hidden="1">
      <c r="A12570" t="s">
        <v>664</v>
      </c>
      <c r="B12570" t="s">
        <v>663</v>
      </c>
      <c r="C12570">
        <v>182</v>
      </c>
      <c r="D12570" t="s">
        <v>163</v>
      </c>
      <c r="E12570">
        <v>3.2360000000000002</v>
      </c>
      <c r="F12570">
        <v>-0.23949999999999999</v>
      </c>
      <c r="G12570">
        <v>-8.5298999999999996</v>
      </c>
      <c r="H12570">
        <v>4.19E-2</v>
      </c>
      <c r="I12570">
        <v>2.0000000000000001E-4</v>
      </c>
      <c r="J12570">
        <v>3.1899999999999998E-2</v>
      </c>
      <c r="K12570">
        <v>-5.8548999999999998</v>
      </c>
    </row>
    <row r="12571" spans="1:11" hidden="1">
      <c r="A12571" t="s">
        <v>664</v>
      </c>
      <c r="B12571" t="s">
        <v>663</v>
      </c>
      <c r="C12571">
        <v>182</v>
      </c>
      <c r="D12571" t="s">
        <v>163</v>
      </c>
      <c r="E12571">
        <v>3.6720000000000002</v>
      </c>
      <c r="F12571">
        <v>-0.23949999999999999</v>
      </c>
      <c r="G12571">
        <v>-8.8834999999999997</v>
      </c>
      <c r="H12571">
        <v>4.19E-2</v>
      </c>
      <c r="I12571">
        <v>2.0000000000000001E-4</v>
      </c>
      <c r="J12571">
        <v>1.3599999999999999E-2</v>
      </c>
      <c r="K12571">
        <v>-2.0589</v>
      </c>
    </row>
    <row r="12572" spans="1:11" hidden="1">
      <c r="A12572" t="s">
        <v>664</v>
      </c>
      <c r="B12572" t="s">
        <v>663</v>
      </c>
      <c r="C12572">
        <v>182</v>
      </c>
      <c r="D12572" t="s">
        <v>163</v>
      </c>
      <c r="E12572">
        <v>4.1079999999999997</v>
      </c>
      <c r="F12572">
        <v>-0.23949999999999999</v>
      </c>
      <c r="G12572">
        <v>-9.2370000000000001</v>
      </c>
      <c r="H12572">
        <v>4.19E-2</v>
      </c>
      <c r="I12572">
        <v>2.0000000000000001E-4</v>
      </c>
      <c r="J12572">
        <v>-4.7000000000000002E-3</v>
      </c>
      <c r="K12572">
        <v>1.8912</v>
      </c>
    </row>
    <row r="12573" spans="1:11" hidden="1">
      <c r="A12573" t="s">
        <v>664</v>
      </c>
      <c r="B12573" t="s">
        <v>663</v>
      </c>
      <c r="C12573">
        <v>182</v>
      </c>
      <c r="D12573" t="s">
        <v>163</v>
      </c>
      <c r="E12573">
        <v>4.5438999999999998</v>
      </c>
      <c r="F12573">
        <v>-0.23949999999999999</v>
      </c>
      <c r="G12573">
        <v>-9.5906000000000002</v>
      </c>
      <c r="H12573">
        <v>4.19E-2</v>
      </c>
      <c r="I12573">
        <v>2.0000000000000001E-4</v>
      </c>
      <c r="J12573">
        <v>-2.29E-2</v>
      </c>
      <c r="K12573">
        <v>5.9954999999999998</v>
      </c>
    </row>
    <row r="12574" spans="1:11" hidden="1">
      <c r="A12574" t="s">
        <v>664</v>
      </c>
      <c r="B12574" t="s">
        <v>663</v>
      </c>
      <c r="C12574">
        <v>182</v>
      </c>
      <c r="D12574" t="s">
        <v>163</v>
      </c>
      <c r="E12574">
        <v>4.9798999999999998</v>
      </c>
      <c r="F12574">
        <v>-0.23949999999999999</v>
      </c>
      <c r="G12574">
        <v>-9.9441000000000006</v>
      </c>
      <c r="H12574">
        <v>4.19E-2</v>
      </c>
      <c r="I12574">
        <v>2.0000000000000001E-4</v>
      </c>
      <c r="J12574">
        <v>-4.1200000000000001E-2</v>
      </c>
      <c r="K12574">
        <v>10.2539</v>
      </c>
    </row>
    <row r="12575" spans="1:11" hidden="1">
      <c r="A12575" t="s">
        <v>664</v>
      </c>
      <c r="B12575" t="s">
        <v>663</v>
      </c>
      <c r="C12575">
        <v>182</v>
      </c>
      <c r="D12575" t="s">
        <v>163</v>
      </c>
      <c r="E12575">
        <v>5.4158999999999997</v>
      </c>
      <c r="F12575">
        <v>-0.23949999999999999</v>
      </c>
      <c r="G12575">
        <v>-10.297700000000001</v>
      </c>
      <c r="H12575">
        <v>4.19E-2</v>
      </c>
      <c r="I12575">
        <v>2.0000000000000001E-4</v>
      </c>
      <c r="J12575">
        <v>-5.9400000000000001E-2</v>
      </c>
      <c r="K12575">
        <v>14.666399999999999</v>
      </c>
    </row>
    <row r="12576" spans="1:11" hidden="1">
      <c r="A12576" t="s">
        <v>664</v>
      </c>
      <c r="B12576" t="s">
        <v>663</v>
      </c>
      <c r="C12576">
        <v>182</v>
      </c>
      <c r="D12576" t="s">
        <v>164</v>
      </c>
      <c r="E12576">
        <v>0.18410000000000001</v>
      </c>
      <c r="F12576">
        <v>-1.7173</v>
      </c>
      <c r="G12576">
        <v>16.115600000000001</v>
      </c>
      <c r="H12576">
        <v>2.46E-2</v>
      </c>
      <c r="I12576">
        <v>2.0000000000000001E-4</v>
      </c>
      <c r="J12576">
        <v>3.3599999999999998E-2</v>
      </c>
      <c r="K12576">
        <v>6.9349999999999996</v>
      </c>
    </row>
    <row r="12577" spans="1:11" hidden="1">
      <c r="A12577" t="s">
        <v>664</v>
      </c>
      <c r="B12577" t="s">
        <v>663</v>
      </c>
      <c r="C12577">
        <v>182</v>
      </c>
      <c r="D12577" t="s">
        <v>164</v>
      </c>
      <c r="E12577">
        <v>0.62009999999999998</v>
      </c>
      <c r="F12577">
        <v>-1.7173</v>
      </c>
      <c r="G12577">
        <v>14.0967</v>
      </c>
      <c r="H12577">
        <v>2.46E-2</v>
      </c>
      <c r="I12577">
        <v>2.0000000000000001E-4</v>
      </c>
      <c r="J12577">
        <v>2.29E-2</v>
      </c>
      <c r="K12577">
        <v>0.2833</v>
      </c>
    </row>
    <row r="12578" spans="1:11" hidden="1">
      <c r="A12578" t="s">
        <v>664</v>
      </c>
      <c r="B12578" t="s">
        <v>663</v>
      </c>
      <c r="C12578">
        <v>182</v>
      </c>
      <c r="D12578" t="s">
        <v>164</v>
      </c>
      <c r="E12578">
        <v>1.0561</v>
      </c>
      <c r="F12578">
        <v>-1.7173</v>
      </c>
      <c r="G12578">
        <v>10.3254</v>
      </c>
      <c r="H12578">
        <v>2.46E-2</v>
      </c>
      <c r="I12578">
        <v>2.0000000000000001E-4</v>
      </c>
      <c r="J12578">
        <v>1.21E-2</v>
      </c>
      <c r="K12578">
        <v>-5.0963000000000003</v>
      </c>
    </row>
    <row r="12579" spans="1:11" hidden="1">
      <c r="A12579" t="s">
        <v>664</v>
      </c>
      <c r="B12579" t="s">
        <v>663</v>
      </c>
      <c r="C12579">
        <v>182</v>
      </c>
      <c r="D12579" t="s">
        <v>164</v>
      </c>
      <c r="E12579">
        <v>1.4921</v>
      </c>
      <c r="F12579">
        <v>-1.7173</v>
      </c>
      <c r="G12579">
        <v>6.0370999999999997</v>
      </c>
      <c r="H12579">
        <v>2.46E-2</v>
      </c>
      <c r="I12579">
        <v>2.0000000000000001E-4</v>
      </c>
      <c r="J12579">
        <v>1.4E-3</v>
      </c>
      <c r="K12579">
        <v>-8.6631999999999998</v>
      </c>
    </row>
    <row r="12580" spans="1:11" hidden="1">
      <c r="A12580" t="s">
        <v>664</v>
      </c>
      <c r="B12580" t="s">
        <v>663</v>
      </c>
      <c r="C12580">
        <v>182</v>
      </c>
      <c r="D12580" t="s">
        <v>164</v>
      </c>
      <c r="E12580">
        <v>1.9279999999999999</v>
      </c>
      <c r="F12580">
        <v>-1.7173</v>
      </c>
      <c r="G12580">
        <v>1.7777000000000001</v>
      </c>
      <c r="H12580">
        <v>2.46E-2</v>
      </c>
      <c r="I12580">
        <v>2.0000000000000001E-4</v>
      </c>
      <c r="J12580">
        <v>-9.4000000000000004E-3</v>
      </c>
      <c r="K12580">
        <v>-10.3612</v>
      </c>
    </row>
    <row r="12581" spans="1:11" hidden="1">
      <c r="A12581" t="s">
        <v>664</v>
      </c>
      <c r="B12581" t="s">
        <v>663</v>
      </c>
      <c r="C12581">
        <v>182</v>
      </c>
      <c r="D12581" t="s">
        <v>164</v>
      </c>
      <c r="E12581">
        <v>2.3639999999999999</v>
      </c>
      <c r="F12581">
        <v>-1.7173</v>
      </c>
      <c r="G12581">
        <v>-1.2846</v>
      </c>
      <c r="H12581">
        <v>2.46E-2</v>
      </c>
      <c r="I12581">
        <v>2.0000000000000001E-4</v>
      </c>
      <c r="J12581">
        <v>-2.01E-2</v>
      </c>
      <c r="K12581">
        <v>-10.4031</v>
      </c>
    </row>
    <row r="12582" spans="1:11" hidden="1">
      <c r="A12582" t="s">
        <v>664</v>
      </c>
      <c r="B12582" t="s">
        <v>663</v>
      </c>
      <c r="C12582">
        <v>182</v>
      </c>
      <c r="D12582" t="s">
        <v>164</v>
      </c>
      <c r="E12582">
        <v>2.8</v>
      </c>
      <c r="F12582">
        <v>-1.7173</v>
      </c>
      <c r="G12582">
        <v>-2.5409999999999999</v>
      </c>
      <c r="H12582">
        <v>2.46E-2</v>
      </c>
      <c r="I12582">
        <v>2.0000000000000001E-4</v>
      </c>
      <c r="J12582">
        <v>-3.09E-2</v>
      </c>
      <c r="K12582">
        <v>-9.5035000000000007</v>
      </c>
    </row>
    <row r="12583" spans="1:11" hidden="1">
      <c r="A12583" t="s">
        <v>664</v>
      </c>
      <c r="B12583" t="s">
        <v>663</v>
      </c>
      <c r="C12583">
        <v>182</v>
      </c>
      <c r="D12583" t="s">
        <v>164</v>
      </c>
      <c r="E12583">
        <v>2.8</v>
      </c>
      <c r="F12583">
        <v>-0.91620000000000001</v>
      </c>
      <c r="G12583">
        <v>-8.0871999999999993</v>
      </c>
      <c r="H12583">
        <v>-0.21659999999999999</v>
      </c>
      <c r="I12583">
        <v>2.0000000000000001E-4</v>
      </c>
      <c r="J12583">
        <v>-0.31719999999999998</v>
      </c>
      <c r="K12583">
        <v>-9.5035000000000007</v>
      </c>
    </row>
    <row r="12584" spans="1:11" hidden="1">
      <c r="A12584" t="s">
        <v>664</v>
      </c>
      <c r="B12584" t="s">
        <v>663</v>
      </c>
      <c r="C12584">
        <v>182</v>
      </c>
      <c r="D12584" t="s">
        <v>164</v>
      </c>
      <c r="E12584">
        <v>3.2360000000000002</v>
      </c>
      <c r="F12584">
        <v>-0.91620000000000001</v>
      </c>
      <c r="G12584">
        <v>-8.4407999999999994</v>
      </c>
      <c r="H12584">
        <v>-0.21659999999999999</v>
      </c>
      <c r="I12584">
        <v>2.0000000000000001E-4</v>
      </c>
      <c r="J12584">
        <v>-0.2228</v>
      </c>
      <c r="K12584">
        <v>-5.9005999999999998</v>
      </c>
    </row>
    <row r="12585" spans="1:11" hidden="1">
      <c r="A12585" t="s">
        <v>664</v>
      </c>
      <c r="B12585" t="s">
        <v>663</v>
      </c>
      <c r="C12585">
        <v>182</v>
      </c>
      <c r="D12585" t="s">
        <v>164</v>
      </c>
      <c r="E12585">
        <v>3.6720000000000002</v>
      </c>
      <c r="F12585">
        <v>-0.91620000000000001</v>
      </c>
      <c r="G12585">
        <v>-8.7942999999999998</v>
      </c>
      <c r="H12585">
        <v>-0.21659999999999999</v>
      </c>
      <c r="I12585">
        <v>2.0000000000000001E-4</v>
      </c>
      <c r="J12585">
        <v>-0.1283</v>
      </c>
      <c r="K12585">
        <v>-2.1435</v>
      </c>
    </row>
    <row r="12586" spans="1:11" hidden="1">
      <c r="A12586" t="s">
        <v>664</v>
      </c>
      <c r="B12586" t="s">
        <v>663</v>
      </c>
      <c r="C12586">
        <v>182</v>
      </c>
      <c r="D12586" t="s">
        <v>164</v>
      </c>
      <c r="E12586">
        <v>4.1079999999999997</v>
      </c>
      <c r="F12586">
        <v>-0.91620000000000001</v>
      </c>
      <c r="G12586">
        <v>-9.1478999999999999</v>
      </c>
      <c r="H12586">
        <v>-0.21659999999999999</v>
      </c>
      <c r="I12586">
        <v>2.0000000000000001E-4</v>
      </c>
      <c r="J12586">
        <v>-3.39E-2</v>
      </c>
      <c r="K12586">
        <v>1.7678</v>
      </c>
    </row>
    <row r="12587" spans="1:11" hidden="1">
      <c r="A12587" t="s">
        <v>664</v>
      </c>
      <c r="B12587" t="s">
        <v>663</v>
      </c>
      <c r="C12587">
        <v>182</v>
      </c>
      <c r="D12587" t="s">
        <v>164</v>
      </c>
      <c r="E12587">
        <v>4.5438999999999998</v>
      </c>
      <c r="F12587">
        <v>-0.91620000000000001</v>
      </c>
      <c r="G12587">
        <v>-9.5014000000000003</v>
      </c>
      <c r="H12587">
        <v>-0.21659999999999999</v>
      </c>
      <c r="I12587">
        <v>2.0000000000000001E-4</v>
      </c>
      <c r="J12587">
        <v>6.0499999999999998E-2</v>
      </c>
      <c r="K12587">
        <v>5.8331999999999997</v>
      </c>
    </row>
    <row r="12588" spans="1:11" hidden="1">
      <c r="A12588" t="s">
        <v>664</v>
      </c>
      <c r="B12588" t="s">
        <v>663</v>
      </c>
      <c r="C12588">
        <v>182</v>
      </c>
      <c r="D12588" t="s">
        <v>164</v>
      </c>
      <c r="E12588">
        <v>4.9798999999999998</v>
      </c>
      <c r="F12588">
        <v>-0.91620000000000001</v>
      </c>
      <c r="G12588">
        <v>-9.8550000000000004</v>
      </c>
      <c r="H12588">
        <v>-0.21659999999999999</v>
      </c>
      <c r="I12588">
        <v>2.0000000000000001E-4</v>
      </c>
      <c r="J12588">
        <v>0.155</v>
      </c>
      <c r="K12588">
        <v>10.0527</v>
      </c>
    </row>
    <row r="12589" spans="1:11" hidden="1">
      <c r="A12589" t="s">
        <v>664</v>
      </c>
      <c r="B12589" t="s">
        <v>663</v>
      </c>
      <c r="C12589">
        <v>182</v>
      </c>
      <c r="D12589" t="s">
        <v>164</v>
      </c>
      <c r="E12589">
        <v>5.4158999999999997</v>
      </c>
      <c r="F12589">
        <v>-0.91620000000000001</v>
      </c>
      <c r="G12589">
        <v>-10.208600000000001</v>
      </c>
      <c r="H12589">
        <v>-0.21659999999999999</v>
      </c>
      <c r="I12589">
        <v>2.0000000000000001E-4</v>
      </c>
      <c r="J12589">
        <v>0.24940000000000001</v>
      </c>
      <c r="K12589">
        <v>14.426399999999999</v>
      </c>
    </row>
    <row r="12590" spans="1:11" hidden="1">
      <c r="A12590" t="s">
        <v>664</v>
      </c>
      <c r="B12590" t="s">
        <v>663</v>
      </c>
      <c r="C12590">
        <v>182</v>
      </c>
      <c r="D12590" t="s">
        <v>165</v>
      </c>
      <c r="E12590">
        <v>0.18410000000000001</v>
      </c>
      <c r="F12590">
        <v>-1.5091000000000001</v>
      </c>
      <c r="G12590">
        <v>16.026499999999999</v>
      </c>
      <c r="H12590">
        <v>2.2200000000000001E-2</v>
      </c>
      <c r="I12590">
        <v>2.0000000000000001E-4</v>
      </c>
      <c r="J12590">
        <v>3.2199999999999999E-2</v>
      </c>
      <c r="K12590">
        <v>6.7085999999999997</v>
      </c>
    </row>
    <row r="12591" spans="1:11" hidden="1">
      <c r="A12591" t="s">
        <v>664</v>
      </c>
      <c r="B12591" t="s">
        <v>663</v>
      </c>
      <c r="C12591">
        <v>182</v>
      </c>
      <c r="D12591" t="s">
        <v>165</v>
      </c>
      <c r="E12591">
        <v>0.62009999999999998</v>
      </c>
      <c r="F12591">
        <v>-1.5091000000000001</v>
      </c>
      <c r="G12591">
        <v>14.0075</v>
      </c>
      <c r="H12591">
        <v>2.2200000000000001E-2</v>
      </c>
      <c r="I12591">
        <v>2.0000000000000001E-4</v>
      </c>
      <c r="J12591">
        <v>2.2499999999999999E-2</v>
      </c>
      <c r="K12591">
        <v>9.5799999999999996E-2</v>
      </c>
    </row>
    <row r="12592" spans="1:11" hidden="1">
      <c r="A12592" t="s">
        <v>664</v>
      </c>
      <c r="B12592" t="s">
        <v>663</v>
      </c>
      <c r="C12592">
        <v>182</v>
      </c>
      <c r="D12592" t="s">
        <v>165</v>
      </c>
      <c r="E12592">
        <v>1.0561</v>
      </c>
      <c r="F12592">
        <v>-1.5091000000000001</v>
      </c>
      <c r="G12592">
        <v>10.2362</v>
      </c>
      <c r="H12592">
        <v>2.2200000000000001E-2</v>
      </c>
      <c r="I12592">
        <v>2.0000000000000001E-4</v>
      </c>
      <c r="J12592">
        <v>1.2800000000000001E-2</v>
      </c>
      <c r="K12592">
        <v>-5.2449000000000003</v>
      </c>
    </row>
    <row r="12593" spans="1:11" hidden="1">
      <c r="A12593" t="s">
        <v>664</v>
      </c>
      <c r="B12593" t="s">
        <v>663</v>
      </c>
      <c r="C12593">
        <v>182</v>
      </c>
      <c r="D12593" t="s">
        <v>165</v>
      </c>
      <c r="E12593">
        <v>1.4921</v>
      </c>
      <c r="F12593">
        <v>-1.5091000000000001</v>
      </c>
      <c r="G12593">
        <v>5.9478999999999997</v>
      </c>
      <c r="H12593">
        <v>2.2200000000000001E-2</v>
      </c>
      <c r="I12593">
        <v>2.0000000000000001E-4</v>
      </c>
      <c r="J12593">
        <v>3.0999999999999999E-3</v>
      </c>
      <c r="K12593">
        <v>-8.7728999999999999</v>
      </c>
    </row>
    <row r="12594" spans="1:11" hidden="1">
      <c r="A12594" t="s">
        <v>664</v>
      </c>
      <c r="B12594" t="s">
        <v>663</v>
      </c>
      <c r="C12594">
        <v>182</v>
      </c>
      <c r="D12594" t="s">
        <v>165</v>
      </c>
      <c r="E12594">
        <v>1.9279999999999999</v>
      </c>
      <c r="F12594">
        <v>-1.5091000000000001</v>
      </c>
      <c r="G12594">
        <v>1.6884999999999999</v>
      </c>
      <c r="H12594">
        <v>2.2200000000000001E-2</v>
      </c>
      <c r="I12594">
        <v>2.0000000000000001E-4</v>
      </c>
      <c r="J12594">
        <v>-6.6E-3</v>
      </c>
      <c r="K12594">
        <v>-10.4321</v>
      </c>
    </row>
    <row r="12595" spans="1:11" hidden="1">
      <c r="A12595" t="s">
        <v>664</v>
      </c>
      <c r="B12595" t="s">
        <v>663</v>
      </c>
      <c r="C12595">
        <v>182</v>
      </c>
      <c r="D12595" t="s">
        <v>165</v>
      </c>
      <c r="E12595">
        <v>2.3639999999999999</v>
      </c>
      <c r="F12595">
        <v>-1.5091000000000001</v>
      </c>
      <c r="G12595">
        <v>-1.3736999999999999</v>
      </c>
      <c r="H12595">
        <v>2.2200000000000001E-2</v>
      </c>
      <c r="I12595">
        <v>2.0000000000000001E-4</v>
      </c>
      <c r="J12595">
        <v>-1.6299999999999999E-2</v>
      </c>
      <c r="K12595">
        <v>-10.4351</v>
      </c>
    </row>
    <row r="12596" spans="1:11" hidden="1">
      <c r="A12596" t="s">
        <v>664</v>
      </c>
      <c r="B12596" t="s">
        <v>663</v>
      </c>
      <c r="C12596">
        <v>182</v>
      </c>
      <c r="D12596" t="s">
        <v>165</v>
      </c>
      <c r="E12596">
        <v>2.8</v>
      </c>
      <c r="F12596">
        <v>-1.5091000000000001</v>
      </c>
      <c r="G12596">
        <v>-2.6301000000000001</v>
      </c>
      <c r="H12596">
        <v>2.2200000000000001E-2</v>
      </c>
      <c r="I12596">
        <v>2.0000000000000001E-4</v>
      </c>
      <c r="J12596">
        <v>-2.5999999999999999E-2</v>
      </c>
      <c r="K12596">
        <v>-9.4967000000000006</v>
      </c>
    </row>
    <row r="12597" spans="1:11" hidden="1">
      <c r="A12597" t="s">
        <v>664</v>
      </c>
      <c r="B12597" t="s">
        <v>663</v>
      </c>
      <c r="C12597">
        <v>182</v>
      </c>
      <c r="D12597" t="s">
        <v>165</v>
      </c>
      <c r="E12597">
        <v>2.8</v>
      </c>
      <c r="F12597">
        <v>-0.23949999999999999</v>
      </c>
      <c r="G12597">
        <v>-8.1762999999999995</v>
      </c>
      <c r="H12597">
        <v>4.19E-2</v>
      </c>
      <c r="I12597">
        <v>2.0000000000000001E-4</v>
      </c>
      <c r="J12597">
        <v>5.0099999999999999E-2</v>
      </c>
      <c r="K12597">
        <v>-9.4967000000000006</v>
      </c>
    </row>
    <row r="12598" spans="1:11" hidden="1">
      <c r="A12598" t="s">
        <v>664</v>
      </c>
      <c r="B12598" t="s">
        <v>663</v>
      </c>
      <c r="C12598">
        <v>182</v>
      </c>
      <c r="D12598" t="s">
        <v>165</v>
      </c>
      <c r="E12598">
        <v>3.2360000000000002</v>
      </c>
      <c r="F12598">
        <v>-0.23949999999999999</v>
      </c>
      <c r="G12598">
        <v>-8.5298999999999996</v>
      </c>
      <c r="H12598">
        <v>4.19E-2</v>
      </c>
      <c r="I12598">
        <v>2.0000000000000001E-4</v>
      </c>
      <c r="J12598">
        <v>3.1899999999999998E-2</v>
      </c>
      <c r="K12598">
        <v>-5.8548999999999998</v>
      </c>
    </row>
    <row r="12599" spans="1:11" hidden="1">
      <c r="A12599" t="s">
        <v>664</v>
      </c>
      <c r="B12599" t="s">
        <v>663</v>
      </c>
      <c r="C12599">
        <v>182</v>
      </c>
      <c r="D12599" t="s">
        <v>165</v>
      </c>
      <c r="E12599">
        <v>3.6720000000000002</v>
      </c>
      <c r="F12599">
        <v>-0.23949999999999999</v>
      </c>
      <c r="G12599">
        <v>-8.8834999999999997</v>
      </c>
      <c r="H12599">
        <v>4.19E-2</v>
      </c>
      <c r="I12599">
        <v>2.0000000000000001E-4</v>
      </c>
      <c r="J12599">
        <v>1.3599999999999999E-2</v>
      </c>
      <c r="K12599">
        <v>-2.0589</v>
      </c>
    </row>
    <row r="12600" spans="1:11" hidden="1">
      <c r="A12600" t="s">
        <v>664</v>
      </c>
      <c r="B12600" t="s">
        <v>663</v>
      </c>
      <c r="C12600">
        <v>182</v>
      </c>
      <c r="D12600" t="s">
        <v>165</v>
      </c>
      <c r="E12600">
        <v>4.1079999999999997</v>
      </c>
      <c r="F12600">
        <v>-0.23949999999999999</v>
      </c>
      <c r="G12600">
        <v>-9.2370000000000001</v>
      </c>
      <c r="H12600">
        <v>4.19E-2</v>
      </c>
      <c r="I12600">
        <v>2.0000000000000001E-4</v>
      </c>
      <c r="J12600">
        <v>-4.7000000000000002E-3</v>
      </c>
      <c r="K12600">
        <v>1.8912</v>
      </c>
    </row>
    <row r="12601" spans="1:11" hidden="1">
      <c r="A12601" t="s">
        <v>664</v>
      </c>
      <c r="B12601" t="s">
        <v>663</v>
      </c>
      <c r="C12601">
        <v>182</v>
      </c>
      <c r="D12601" t="s">
        <v>165</v>
      </c>
      <c r="E12601">
        <v>4.5438999999999998</v>
      </c>
      <c r="F12601">
        <v>-0.23949999999999999</v>
      </c>
      <c r="G12601">
        <v>-9.5906000000000002</v>
      </c>
      <c r="H12601">
        <v>4.19E-2</v>
      </c>
      <c r="I12601">
        <v>2.0000000000000001E-4</v>
      </c>
      <c r="J12601">
        <v>-2.29E-2</v>
      </c>
      <c r="K12601">
        <v>5.9954999999999998</v>
      </c>
    </row>
    <row r="12602" spans="1:11" hidden="1">
      <c r="A12602" t="s">
        <v>664</v>
      </c>
      <c r="B12602" t="s">
        <v>663</v>
      </c>
      <c r="C12602">
        <v>182</v>
      </c>
      <c r="D12602" t="s">
        <v>165</v>
      </c>
      <c r="E12602">
        <v>4.9798999999999998</v>
      </c>
      <c r="F12602">
        <v>-0.23949999999999999</v>
      </c>
      <c r="G12602">
        <v>-9.9441000000000006</v>
      </c>
      <c r="H12602">
        <v>4.19E-2</v>
      </c>
      <c r="I12602">
        <v>2.0000000000000001E-4</v>
      </c>
      <c r="J12602">
        <v>-4.1200000000000001E-2</v>
      </c>
      <c r="K12602">
        <v>10.2539</v>
      </c>
    </row>
    <row r="12603" spans="1:11" hidden="1">
      <c r="A12603" t="s">
        <v>664</v>
      </c>
      <c r="B12603" t="s">
        <v>663</v>
      </c>
      <c r="C12603">
        <v>182</v>
      </c>
      <c r="D12603" t="s">
        <v>165</v>
      </c>
      <c r="E12603">
        <v>5.4158999999999997</v>
      </c>
      <c r="F12603">
        <v>-0.23949999999999999</v>
      </c>
      <c r="G12603">
        <v>-10.297700000000001</v>
      </c>
      <c r="H12603">
        <v>4.19E-2</v>
      </c>
      <c r="I12603">
        <v>2.0000000000000001E-4</v>
      </c>
      <c r="J12603">
        <v>-5.9400000000000001E-2</v>
      </c>
      <c r="K12603">
        <v>14.666399999999999</v>
      </c>
    </row>
    <row r="12604" spans="1:11" hidden="1">
      <c r="A12604" t="s">
        <v>167</v>
      </c>
      <c r="B12604" t="s">
        <v>662</v>
      </c>
      <c r="C12604">
        <v>185</v>
      </c>
      <c r="D12604" t="s">
        <v>16</v>
      </c>
      <c r="E12604">
        <v>0.18729999999999999</v>
      </c>
      <c r="F12604">
        <v>0</v>
      </c>
      <c r="G12604">
        <v>-34.720599999999997</v>
      </c>
      <c r="H12604">
        <v>0</v>
      </c>
      <c r="I12604">
        <v>-1E-4</v>
      </c>
      <c r="J12604">
        <v>0</v>
      </c>
      <c r="K12604">
        <v>-19.129899999999999</v>
      </c>
    </row>
    <row r="12605" spans="1:11" hidden="1">
      <c r="A12605" t="s">
        <v>167</v>
      </c>
      <c r="B12605" t="s">
        <v>662</v>
      </c>
      <c r="C12605">
        <v>185</v>
      </c>
      <c r="D12605" t="s">
        <v>16</v>
      </c>
      <c r="E12605">
        <v>0.62280000000000002</v>
      </c>
      <c r="F12605">
        <v>0</v>
      </c>
      <c r="G12605">
        <v>-29.692299999999999</v>
      </c>
      <c r="H12605">
        <v>0</v>
      </c>
      <c r="I12605">
        <v>-1E-4</v>
      </c>
      <c r="J12605">
        <v>0</v>
      </c>
      <c r="K12605">
        <v>-5.0332999999999997</v>
      </c>
    </row>
    <row r="12606" spans="1:11" hidden="1">
      <c r="A12606" t="s">
        <v>167</v>
      </c>
      <c r="B12606" t="s">
        <v>662</v>
      </c>
      <c r="C12606">
        <v>185</v>
      </c>
      <c r="D12606" t="s">
        <v>16</v>
      </c>
      <c r="E12606">
        <v>1.0582</v>
      </c>
      <c r="F12606">
        <v>0</v>
      </c>
      <c r="G12606">
        <v>-22.734400000000001</v>
      </c>
      <c r="H12606">
        <v>0</v>
      </c>
      <c r="I12606">
        <v>-1E-4</v>
      </c>
      <c r="J12606">
        <v>0</v>
      </c>
      <c r="K12606">
        <v>6.4424000000000001</v>
      </c>
    </row>
    <row r="12607" spans="1:11" hidden="1">
      <c r="A12607" t="s">
        <v>167</v>
      </c>
      <c r="B12607" t="s">
        <v>662</v>
      </c>
      <c r="C12607">
        <v>185</v>
      </c>
      <c r="D12607" t="s">
        <v>16</v>
      </c>
      <c r="E12607">
        <v>1.4937</v>
      </c>
      <c r="F12607">
        <v>0</v>
      </c>
      <c r="G12607">
        <v>-15.2143</v>
      </c>
      <c r="H12607">
        <v>0</v>
      </c>
      <c r="I12607">
        <v>-1E-4</v>
      </c>
      <c r="J12607">
        <v>0</v>
      </c>
      <c r="K12607">
        <v>14.704700000000001</v>
      </c>
    </row>
    <row r="12608" spans="1:11" hidden="1">
      <c r="A12608" t="s">
        <v>167</v>
      </c>
      <c r="B12608" t="s">
        <v>662</v>
      </c>
      <c r="C12608">
        <v>185</v>
      </c>
      <c r="D12608" t="s">
        <v>16</v>
      </c>
      <c r="E12608">
        <v>1.9291</v>
      </c>
      <c r="F12608">
        <v>0</v>
      </c>
      <c r="G12608">
        <v>-7.7271000000000001</v>
      </c>
      <c r="H12608">
        <v>0</v>
      </c>
      <c r="I12608">
        <v>-1E-4</v>
      </c>
      <c r="J12608">
        <v>0</v>
      </c>
      <c r="K12608">
        <v>19.6934</v>
      </c>
    </row>
    <row r="12609" spans="1:11" hidden="1">
      <c r="A12609" t="s">
        <v>167</v>
      </c>
      <c r="B12609" t="s">
        <v>662</v>
      </c>
      <c r="C12609">
        <v>185</v>
      </c>
      <c r="D12609" t="s">
        <v>16</v>
      </c>
      <c r="E12609">
        <v>2.3645999999999998</v>
      </c>
      <c r="F12609">
        <v>0</v>
      </c>
      <c r="G12609">
        <v>-1.5641</v>
      </c>
      <c r="H12609">
        <v>0</v>
      </c>
      <c r="I12609">
        <v>-1E-4</v>
      </c>
      <c r="J12609">
        <v>0</v>
      </c>
      <c r="K12609">
        <v>21.643999999999998</v>
      </c>
    </row>
    <row r="12610" spans="1:11" hidden="1">
      <c r="A12610" t="s">
        <v>167</v>
      </c>
      <c r="B12610" t="s">
        <v>662</v>
      </c>
      <c r="C12610">
        <v>185</v>
      </c>
      <c r="D12610" t="s">
        <v>16</v>
      </c>
      <c r="E12610">
        <v>2.8</v>
      </c>
      <c r="F12610">
        <v>0</v>
      </c>
      <c r="G12610">
        <v>2.6078000000000001</v>
      </c>
      <c r="H12610">
        <v>0</v>
      </c>
      <c r="I12610">
        <v>-1E-4</v>
      </c>
      <c r="J12610">
        <v>0</v>
      </c>
      <c r="K12610">
        <v>21.3446</v>
      </c>
    </row>
    <row r="12611" spans="1:11" hidden="1">
      <c r="A12611" t="s">
        <v>167</v>
      </c>
      <c r="B12611" t="s">
        <v>662</v>
      </c>
      <c r="C12611">
        <v>185</v>
      </c>
      <c r="D12611" t="s">
        <v>16</v>
      </c>
      <c r="E12611">
        <v>2.8</v>
      </c>
      <c r="F12611">
        <v>0</v>
      </c>
      <c r="G12611">
        <v>8.6052999999999997</v>
      </c>
      <c r="H12611">
        <v>0</v>
      </c>
      <c r="I12611">
        <v>-1E-4</v>
      </c>
      <c r="J12611">
        <v>0</v>
      </c>
      <c r="K12611">
        <v>21.3446</v>
      </c>
    </row>
    <row r="12612" spans="1:11" hidden="1">
      <c r="A12612" t="s">
        <v>167</v>
      </c>
      <c r="B12612" t="s">
        <v>662</v>
      </c>
      <c r="C12612">
        <v>185</v>
      </c>
      <c r="D12612" t="s">
        <v>16</v>
      </c>
      <c r="E12612">
        <v>3.2355</v>
      </c>
      <c r="F12612">
        <v>0</v>
      </c>
      <c r="G12612">
        <v>11.781700000000001</v>
      </c>
      <c r="H12612">
        <v>0</v>
      </c>
      <c r="I12612">
        <v>-1E-4</v>
      </c>
      <c r="J12612">
        <v>0</v>
      </c>
      <c r="K12612">
        <v>16.905799999999999</v>
      </c>
    </row>
    <row r="12613" spans="1:11" hidden="1">
      <c r="A12613" t="s">
        <v>167</v>
      </c>
      <c r="B12613" t="s">
        <v>662</v>
      </c>
      <c r="C12613">
        <v>185</v>
      </c>
      <c r="D12613" t="s">
        <v>16</v>
      </c>
      <c r="E12613">
        <v>3.6709000000000001</v>
      </c>
      <c r="F12613">
        <v>0</v>
      </c>
      <c r="G12613">
        <v>14.9582</v>
      </c>
      <c r="H12613">
        <v>0</v>
      </c>
      <c r="I12613">
        <v>-1E-4</v>
      </c>
      <c r="J12613">
        <v>0</v>
      </c>
      <c r="K12613">
        <v>11.0838</v>
      </c>
    </row>
    <row r="12614" spans="1:11" hidden="1">
      <c r="A12614" t="s">
        <v>167</v>
      </c>
      <c r="B12614" t="s">
        <v>662</v>
      </c>
      <c r="C12614">
        <v>185</v>
      </c>
      <c r="D12614" t="s">
        <v>16</v>
      </c>
      <c r="E12614">
        <v>4.1063999999999998</v>
      </c>
      <c r="F12614">
        <v>0</v>
      </c>
      <c r="G12614">
        <v>18.134699999999999</v>
      </c>
      <c r="H12614">
        <v>0</v>
      </c>
      <c r="I12614">
        <v>-1E-4</v>
      </c>
      <c r="J12614">
        <v>0</v>
      </c>
      <c r="K12614">
        <v>3.8786999999999998</v>
      </c>
    </row>
    <row r="12615" spans="1:11" hidden="1">
      <c r="A12615" t="s">
        <v>167</v>
      </c>
      <c r="B12615" t="s">
        <v>662</v>
      </c>
      <c r="C12615">
        <v>185</v>
      </c>
      <c r="D12615" t="s">
        <v>16</v>
      </c>
      <c r="E12615">
        <v>4.5418000000000003</v>
      </c>
      <c r="F12615">
        <v>0</v>
      </c>
      <c r="G12615">
        <v>21.311199999999999</v>
      </c>
      <c r="H12615">
        <v>0</v>
      </c>
      <c r="I12615">
        <v>-1E-4</v>
      </c>
      <c r="J12615">
        <v>0</v>
      </c>
      <c r="K12615">
        <v>-4.7096999999999998</v>
      </c>
    </row>
    <row r="12616" spans="1:11" hidden="1">
      <c r="A12616" t="s">
        <v>167</v>
      </c>
      <c r="B12616" t="s">
        <v>662</v>
      </c>
      <c r="C12616">
        <v>185</v>
      </c>
      <c r="D12616" t="s">
        <v>16</v>
      </c>
      <c r="E12616">
        <v>4.9772999999999996</v>
      </c>
      <c r="F12616">
        <v>0</v>
      </c>
      <c r="G12616">
        <v>24.4877</v>
      </c>
      <c r="H12616">
        <v>0</v>
      </c>
      <c r="I12616">
        <v>-1E-4</v>
      </c>
      <c r="J12616">
        <v>0</v>
      </c>
      <c r="K12616">
        <v>-14.6812</v>
      </c>
    </row>
    <row r="12617" spans="1:11" hidden="1">
      <c r="A12617" t="s">
        <v>167</v>
      </c>
      <c r="B12617" t="s">
        <v>662</v>
      </c>
      <c r="C12617">
        <v>185</v>
      </c>
      <c r="D12617" t="s">
        <v>16</v>
      </c>
      <c r="E12617">
        <v>5.4127000000000001</v>
      </c>
      <c r="F12617">
        <v>0</v>
      </c>
      <c r="G12617">
        <v>27.664100000000001</v>
      </c>
      <c r="H12617">
        <v>0</v>
      </c>
      <c r="I12617">
        <v>-1E-4</v>
      </c>
      <c r="J12617">
        <v>0</v>
      </c>
      <c r="K12617">
        <v>-26.036000000000001</v>
      </c>
    </row>
    <row r="12618" spans="1:11" hidden="1">
      <c r="A12618" t="s">
        <v>167</v>
      </c>
      <c r="B12618" t="s">
        <v>662</v>
      </c>
      <c r="C12618">
        <v>185</v>
      </c>
      <c r="D12618" t="s">
        <v>17</v>
      </c>
      <c r="E12618">
        <v>0.18729999999999999</v>
      </c>
      <c r="F12618">
        <v>0</v>
      </c>
      <c r="G12618">
        <v>-19.4099</v>
      </c>
      <c r="H12618">
        <v>0</v>
      </c>
      <c r="I12618">
        <v>-1E-4</v>
      </c>
      <c r="J12618">
        <v>0</v>
      </c>
      <c r="K12618">
        <v>-10.845700000000001</v>
      </c>
    </row>
    <row r="12619" spans="1:11" hidden="1">
      <c r="A12619" t="s">
        <v>167</v>
      </c>
      <c r="B12619" t="s">
        <v>662</v>
      </c>
      <c r="C12619">
        <v>185</v>
      </c>
      <c r="D12619" t="s">
        <v>17</v>
      </c>
      <c r="E12619">
        <v>0.62280000000000002</v>
      </c>
      <c r="F12619">
        <v>0</v>
      </c>
      <c r="G12619">
        <v>-16.607800000000001</v>
      </c>
      <c r="H12619">
        <v>0</v>
      </c>
      <c r="I12619">
        <v>-1E-4</v>
      </c>
      <c r="J12619">
        <v>0</v>
      </c>
      <c r="K12619">
        <v>-2.9659</v>
      </c>
    </row>
    <row r="12620" spans="1:11" hidden="1">
      <c r="A12620" t="s">
        <v>167</v>
      </c>
      <c r="B12620" t="s">
        <v>662</v>
      </c>
      <c r="C12620">
        <v>185</v>
      </c>
      <c r="D12620" t="s">
        <v>17</v>
      </c>
      <c r="E12620">
        <v>1.0582</v>
      </c>
      <c r="F12620">
        <v>0</v>
      </c>
      <c r="G12620">
        <v>-12.7951</v>
      </c>
      <c r="H12620">
        <v>0</v>
      </c>
      <c r="I12620">
        <v>-1E-4</v>
      </c>
      <c r="J12620">
        <v>0</v>
      </c>
      <c r="K12620">
        <v>3.4678</v>
      </c>
    </row>
    <row r="12621" spans="1:11" hidden="1">
      <c r="A12621" t="s">
        <v>167</v>
      </c>
      <c r="B12621" t="s">
        <v>662</v>
      </c>
      <c r="C12621">
        <v>185</v>
      </c>
      <c r="D12621" t="s">
        <v>17</v>
      </c>
      <c r="E12621">
        <v>1.4937</v>
      </c>
      <c r="F12621">
        <v>0</v>
      </c>
      <c r="G12621">
        <v>-8.6877999999999993</v>
      </c>
      <c r="H12621">
        <v>0</v>
      </c>
      <c r="I12621">
        <v>-1E-4</v>
      </c>
      <c r="J12621">
        <v>0</v>
      </c>
      <c r="K12621">
        <v>8.1452000000000009</v>
      </c>
    </row>
    <row r="12622" spans="1:11" hidden="1">
      <c r="A12622" t="s">
        <v>167</v>
      </c>
      <c r="B12622" t="s">
        <v>662</v>
      </c>
      <c r="C12622">
        <v>185</v>
      </c>
      <c r="D12622" t="s">
        <v>17</v>
      </c>
      <c r="E12622">
        <v>1.9291</v>
      </c>
      <c r="F12622">
        <v>0</v>
      </c>
      <c r="G12622">
        <v>-4.5978000000000003</v>
      </c>
      <c r="H12622">
        <v>0</v>
      </c>
      <c r="I12622">
        <v>-1E-4</v>
      </c>
      <c r="J12622">
        <v>0</v>
      </c>
      <c r="K12622">
        <v>11.0345</v>
      </c>
    </row>
    <row r="12623" spans="1:11" hidden="1">
      <c r="A12623" t="s">
        <v>167</v>
      </c>
      <c r="B12623" t="s">
        <v>662</v>
      </c>
      <c r="C12623">
        <v>185</v>
      </c>
      <c r="D12623" t="s">
        <v>17</v>
      </c>
      <c r="E12623">
        <v>2.3645999999999998</v>
      </c>
      <c r="F12623">
        <v>0</v>
      </c>
      <c r="G12623">
        <v>-1.2014</v>
      </c>
      <c r="H12623">
        <v>0</v>
      </c>
      <c r="I12623">
        <v>-1E-4</v>
      </c>
      <c r="J12623">
        <v>0</v>
      </c>
      <c r="K12623">
        <v>12.2593</v>
      </c>
    </row>
    <row r="12624" spans="1:11" hidden="1">
      <c r="A12624" t="s">
        <v>167</v>
      </c>
      <c r="B12624" t="s">
        <v>662</v>
      </c>
      <c r="C12624">
        <v>185</v>
      </c>
      <c r="D12624" t="s">
        <v>17</v>
      </c>
      <c r="E12624">
        <v>2.8</v>
      </c>
      <c r="F12624">
        <v>0</v>
      </c>
      <c r="G12624">
        <v>1.1520999999999999</v>
      </c>
      <c r="H12624">
        <v>0</v>
      </c>
      <c r="I12624">
        <v>-1E-4</v>
      </c>
      <c r="J12624">
        <v>0</v>
      </c>
      <c r="K12624">
        <v>12.248200000000001</v>
      </c>
    </row>
    <row r="12625" spans="1:11" hidden="1">
      <c r="A12625" t="s">
        <v>167</v>
      </c>
      <c r="B12625" t="s">
        <v>662</v>
      </c>
      <c r="C12625">
        <v>185</v>
      </c>
      <c r="D12625" t="s">
        <v>17</v>
      </c>
      <c r="E12625">
        <v>2.8</v>
      </c>
      <c r="F12625">
        <v>0</v>
      </c>
      <c r="G12625">
        <v>4.8933</v>
      </c>
      <c r="H12625">
        <v>0</v>
      </c>
      <c r="I12625">
        <v>-1E-4</v>
      </c>
      <c r="J12625">
        <v>0</v>
      </c>
      <c r="K12625">
        <v>12.248200000000001</v>
      </c>
    </row>
    <row r="12626" spans="1:11" hidden="1">
      <c r="A12626" t="s">
        <v>167</v>
      </c>
      <c r="B12626" t="s">
        <v>662</v>
      </c>
      <c r="C12626">
        <v>185</v>
      </c>
      <c r="D12626" t="s">
        <v>17</v>
      </c>
      <c r="E12626">
        <v>3.2355</v>
      </c>
      <c r="F12626">
        <v>0</v>
      </c>
      <c r="G12626">
        <v>6.7252999999999998</v>
      </c>
      <c r="H12626">
        <v>0</v>
      </c>
      <c r="I12626">
        <v>-1E-4</v>
      </c>
      <c r="J12626">
        <v>0</v>
      </c>
      <c r="K12626">
        <v>9.7378999999999998</v>
      </c>
    </row>
    <row r="12627" spans="1:11" hidden="1">
      <c r="A12627" t="s">
        <v>167</v>
      </c>
      <c r="B12627" t="s">
        <v>662</v>
      </c>
      <c r="C12627">
        <v>185</v>
      </c>
      <c r="D12627" t="s">
        <v>17</v>
      </c>
      <c r="E12627">
        <v>3.6709000000000001</v>
      </c>
      <c r="F12627">
        <v>0</v>
      </c>
      <c r="G12627">
        <v>8.5572999999999997</v>
      </c>
      <c r="H12627">
        <v>0</v>
      </c>
      <c r="I12627">
        <v>-1E-4</v>
      </c>
      <c r="J12627">
        <v>0</v>
      </c>
      <c r="K12627">
        <v>6.4298999999999999</v>
      </c>
    </row>
    <row r="12628" spans="1:11" hidden="1">
      <c r="A12628" t="s">
        <v>167</v>
      </c>
      <c r="B12628" t="s">
        <v>662</v>
      </c>
      <c r="C12628">
        <v>185</v>
      </c>
      <c r="D12628" t="s">
        <v>17</v>
      </c>
      <c r="E12628">
        <v>4.1063999999999998</v>
      </c>
      <c r="F12628">
        <v>0</v>
      </c>
      <c r="G12628">
        <v>10.3893</v>
      </c>
      <c r="H12628">
        <v>0</v>
      </c>
      <c r="I12628">
        <v>-1E-4</v>
      </c>
      <c r="J12628">
        <v>0</v>
      </c>
      <c r="K12628">
        <v>2.3241000000000001</v>
      </c>
    </row>
    <row r="12629" spans="1:11" hidden="1">
      <c r="A12629" t="s">
        <v>167</v>
      </c>
      <c r="B12629" t="s">
        <v>662</v>
      </c>
      <c r="C12629">
        <v>185</v>
      </c>
      <c r="D12629" t="s">
        <v>17</v>
      </c>
      <c r="E12629">
        <v>4.5418000000000003</v>
      </c>
      <c r="F12629">
        <v>0</v>
      </c>
      <c r="G12629">
        <v>12.221399999999999</v>
      </c>
      <c r="H12629">
        <v>0</v>
      </c>
      <c r="I12629">
        <v>-1E-4</v>
      </c>
      <c r="J12629">
        <v>0</v>
      </c>
      <c r="K12629">
        <v>-2.5794999999999999</v>
      </c>
    </row>
    <row r="12630" spans="1:11" hidden="1">
      <c r="A12630" t="s">
        <v>167</v>
      </c>
      <c r="B12630" t="s">
        <v>662</v>
      </c>
      <c r="C12630">
        <v>185</v>
      </c>
      <c r="D12630" t="s">
        <v>17</v>
      </c>
      <c r="E12630">
        <v>4.9772999999999996</v>
      </c>
      <c r="F12630">
        <v>0</v>
      </c>
      <c r="G12630">
        <v>14.0534</v>
      </c>
      <c r="H12630">
        <v>0</v>
      </c>
      <c r="I12630">
        <v>-1E-4</v>
      </c>
      <c r="J12630">
        <v>0</v>
      </c>
      <c r="K12630">
        <v>-8.2807999999999993</v>
      </c>
    </row>
    <row r="12631" spans="1:11" hidden="1">
      <c r="A12631" t="s">
        <v>167</v>
      </c>
      <c r="B12631" t="s">
        <v>662</v>
      </c>
      <c r="C12631">
        <v>185</v>
      </c>
      <c r="D12631" t="s">
        <v>17</v>
      </c>
      <c r="E12631">
        <v>5.4127000000000001</v>
      </c>
      <c r="F12631">
        <v>0</v>
      </c>
      <c r="G12631">
        <v>15.885400000000001</v>
      </c>
      <c r="H12631">
        <v>0</v>
      </c>
      <c r="I12631">
        <v>-1E-4</v>
      </c>
      <c r="J12631">
        <v>0</v>
      </c>
      <c r="K12631">
        <v>-14.7798</v>
      </c>
    </row>
    <row r="12632" spans="1:11" hidden="1">
      <c r="A12632" t="s">
        <v>167</v>
      </c>
      <c r="B12632" t="s">
        <v>662</v>
      </c>
      <c r="C12632">
        <v>185</v>
      </c>
      <c r="D12632" t="s">
        <v>18</v>
      </c>
      <c r="E12632">
        <v>0.18729999999999999</v>
      </c>
      <c r="F12632">
        <v>0</v>
      </c>
      <c r="G12632">
        <v>-19.4543</v>
      </c>
      <c r="H12632">
        <v>0</v>
      </c>
      <c r="I12632">
        <v>-1E-4</v>
      </c>
      <c r="J12632">
        <v>0</v>
      </c>
      <c r="K12632">
        <v>-10.9459</v>
      </c>
    </row>
    <row r="12633" spans="1:11" hidden="1">
      <c r="A12633" t="s">
        <v>167</v>
      </c>
      <c r="B12633" t="s">
        <v>662</v>
      </c>
      <c r="C12633">
        <v>185</v>
      </c>
      <c r="D12633" t="s">
        <v>18</v>
      </c>
      <c r="E12633">
        <v>0.62280000000000002</v>
      </c>
      <c r="F12633">
        <v>0</v>
      </c>
      <c r="G12633">
        <v>-16.6523</v>
      </c>
      <c r="H12633">
        <v>0</v>
      </c>
      <c r="I12633">
        <v>-1E-4</v>
      </c>
      <c r="J12633">
        <v>0</v>
      </c>
      <c r="K12633">
        <v>-3.0467</v>
      </c>
    </row>
    <row r="12634" spans="1:11" hidden="1">
      <c r="A12634" t="s">
        <v>167</v>
      </c>
      <c r="B12634" t="s">
        <v>662</v>
      </c>
      <c r="C12634">
        <v>185</v>
      </c>
      <c r="D12634" t="s">
        <v>18</v>
      </c>
      <c r="E12634">
        <v>1.0582</v>
      </c>
      <c r="F12634">
        <v>0</v>
      </c>
      <c r="G12634">
        <v>-12.839499999999999</v>
      </c>
      <c r="H12634">
        <v>0</v>
      </c>
      <c r="I12634">
        <v>-1E-4</v>
      </c>
      <c r="J12634">
        <v>0</v>
      </c>
      <c r="K12634">
        <v>3.4064000000000001</v>
      </c>
    </row>
    <row r="12635" spans="1:11" hidden="1">
      <c r="A12635" t="s">
        <v>167</v>
      </c>
      <c r="B12635" t="s">
        <v>662</v>
      </c>
      <c r="C12635">
        <v>185</v>
      </c>
      <c r="D12635" t="s">
        <v>18</v>
      </c>
      <c r="E12635">
        <v>1.4937</v>
      </c>
      <c r="F12635">
        <v>0</v>
      </c>
      <c r="G12635">
        <v>-8.7323000000000004</v>
      </c>
      <c r="H12635">
        <v>0</v>
      </c>
      <c r="I12635">
        <v>-1E-4</v>
      </c>
      <c r="J12635">
        <v>0</v>
      </c>
      <c r="K12635">
        <v>8.1030999999999995</v>
      </c>
    </row>
    <row r="12636" spans="1:11" hidden="1">
      <c r="A12636" t="s">
        <v>167</v>
      </c>
      <c r="B12636" t="s">
        <v>662</v>
      </c>
      <c r="C12636">
        <v>185</v>
      </c>
      <c r="D12636" t="s">
        <v>18</v>
      </c>
      <c r="E12636">
        <v>1.9291</v>
      </c>
      <c r="F12636">
        <v>0</v>
      </c>
      <c r="G12636">
        <v>-4.6421999999999999</v>
      </c>
      <c r="H12636">
        <v>0</v>
      </c>
      <c r="I12636">
        <v>-1E-4</v>
      </c>
      <c r="J12636">
        <v>0</v>
      </c>
      <c r="K12636">
        <v>11.011799999999999</v>
      </c>
    </row>
    <row r="12637" spans="1:11" hidden="1">
      <c r="A12637" t="s">
        <v>167</v>
      </c>
      <c r="B12637" t="s">
        <v>662</v>
      </c>
      <c r="C12637">
        <v>185</v>
      </c>
      <c r="D12637" t="s">
        <v>18</v>
      </c>
      <c r="E12637">
        <v>2.3645999999999998</v>
      </c>
      <c r="F12637">
        <v>0</v>
      </c>
      <c r="G12637">
        <v>-1.2459</v>
      </c>
      <c r="H12637">
        <v>0</v>
      </c>
      <c r="I12637">
        <v>-1E-4</v>
      </c>
      <c r="J12637">
        <v>0</v>
      </c>
      <c r="K12637">
        <v>12.2559</v>
      </c>
    </row>
    <row r="12638" spans="1:11" hidden="1">
      <c r="A12638" t="s">
        <v>167</v>
      </c>
      <c r="B12638" t="s">
        <v>662</v>
      </c>
      <c r="C12638">
        <v>185</v>
      </c>
      <c r="D12638" t="s">
        <v>18</v>
      </c>
      <c r="E12638">
        <v>2.8</v>
      </c>
      <c r="F12638">
        <v>0</v>
      </c>
      <c r="G12638">
        <v>1.1075999999999999</v>
      </c>
      <c r="H12638">
        <v>0</v>
      </c>
      <c r="I12638">
        <v>-1E-4</v>
      </c>
      <c r="J12638">
        <v>0</v>
      </c>
      <c r="K12638">
        <v>12.232200000000001</v>
      </c>
    </row>
    <row r="12639" spans="1:11" hidden="1">
      <c r="A12639" t="s">
        <v>167</v>
      </c>
      <c r="B12639" t="s">
        <v>662</v>
      </c>
      <c r="C12639">
        <v>185</v>
      </c>
      <c r="D12639" t="s">
        <v>18</v>
      </c>
      <c r="E12639">
        <v>2.8</v>
      </c>
      <c r="F12639">
        <v>0</v>
      </c>
      <c r="G12639">
        <v>4.8487999999999998</v>
      </c>
      <c r="H12639">
        <v>0</v>
      </c>
      <c r="I12639">
        <v>-1E-4</v>
      </c>
      <c r="J12639">
        <v>0</v>
      </c>
      <c r="K12639">
        <v>12.232200000000001</v>
      </c>
    </row>
    <row r="12640" spans="1:11" hidden="1">
      <c r="A12640" t="s">
        <v>167</v>
      </c>
      <c r="B12640" t="s">
        <v>662</v>
      </c>
      <c r="C12640">
        <v>185</v>
      </c>
      <c r="D12640" t="s">
        <v>18</v>
      </c>
      <c r="E12640">
        <v>3.2355</v>
      </c>
      <c r="F12640">
        <v>0</v>
      </c>
      <c r="G12640">
        <v>6.6807999999999996</v>
      </c>
      <c r="H12640">
        <v>0</v>
      </c>
      <c r="I12640">
        <v>-1E-4</v>
      </c>
      <c r="J12640">
        <v>0</v>
      </c>
      <c r="K12640">
        <v>9.7025000000000006</v>
      </c>
    </row>
    <row r="12641" spans="1:11" hidden="1">
      <c r="A12641" t="s">
        <v>167</v>
      </c>
      <c r="B12641" t="s">
        <v>662</v>
      </c>
      <c r="C12641">
        <v>185</v>
      </c>
      <c r="D12641" t="s">
        <v>18</v>
      </c>
      <c r="E12641">
        <v>3.6709000000000001</v>
      </c>
      <c r="F12641">
        <v>0</v>
      </c>
      <c r="G12641">
        <v>8.5128000000000004</v>
      </c>
      <c r="H12641">
        <v>0</v>
      </c>
      <c r="I12641">
        <v>-1E-4</v>
      </c>
      <c r="J12641">
        <v>0</v>
      </c>
      <c r="K12641">
        <v>6.3750999999999998</v>
      </c>
    </row>
    <row r="12642" spans="1:11" hidden="1">
      <c r="A12642" t="s">
        <v>167</v>
      </c>
      <c r="B12642" t="s">
        <v>662</v>
      </c>
      <c r="C12642">
        <v>185</v>
      </c>
      <c r="D12642" t="s">
        <v>18</v>
      </c>
      <c r="E12642">
        <v>4.1063999999999998</v>
      </c>
      <c r="F12642">
        <v>0</v>
      </c>
      <c r="G12642">
        <v>10.344900000000001</v>
      </c>
      <c r="H12642">
        <v>0</v>
      </c>
      <c r="I12642">
        <v>-1E-4</v>
      </c>
      <c r="J12642">
        <v>0</v>
      </c>
      <c r="K12642">
        <v>2.25</v>
      </c>
    </row>
    <row r="12643" spans="1:11" hidden="1">
      <c r="A12643" t="s">
        <v>167</v>
      </c>
      <c r="B12643" t="s">
        <v>662</v>
      </c>
      <c r="C12643">
        <v>185</v>
      </c>
      <c r="D12643" t="s">
        <v>18</v>
      </c>
      <c r="E12643">
        <v>4.5418000000000003</v>
      </c>
      <c r="F12643">
        <v>0</v>
      </c>
      <c r="G12643">
        <v>12.1769</v>
      </c>
      <c r="H12643">
        <v>0</v>
      </c>
      <c r="I12643">
        <v>-1E-4</v>
      </c>
      <c r="J12643">
        <v>0</v>
      </c>
      <c r="K12643">
        <v>-2.6728999999999998</v>
      </c>
    </row>
    <row r="12644" spans="1:11" hidden="1">
      <c r="A12644" t="s">
        <v>167</v>
      </c>
      <c r="B12644" t="s">
        <v>662</v>
      </c>
      <c r="C12644">
        <v>185</v>
      </c>
      <c r="D12644" t="s">
        <v>18</v>
      </c>
      <c r="E12644">
        <v>4.9772999999999996</v>
      </c>
      <c r="F12644">
        <v>0</v>
      </c>
      <c r="G12644">
        <v>14.008900000000001</v>
      </c>
      <c r="H12644">
        <v>0</v>
      </c>
      <c r="I12644">
        <v>-1E-4</v>
      </c>
      <c r="J12644">
        <v>0</v>
      </c>
      <c r="K12644">
        <v>-8.3935999999999993</v>
      </c>
    </row>
    <row r="12645" spans="1:11" hidden="1">
      <c r="A12645" t="s">
        <v>167</v>
      </c>
      <c r="B12645" t="s">
        <v>662</v>
      </c>
      <c r="C12645">
        <v>185</v>
      </c>
      <c r="D12645" t="s">
        <v>18</v>
      </c>
      <c r="E12645">
        <v>5.4127000000000001</v>
      </c>
      <c r="F12645">
        <v>0</v>
      </c>
      <c r="G12645">
        <v>15.8409</v>
      </c>
      <c r="H12645">
        <v>0</v>
      </c>
      <c r="I12645">
        <v>-1E-4</v>
      </c>
      <c r="J12645">
        <v>0</v>
      </c>
      <c r="K12645">
        <v>-14.912000000000001</v>
      </c>
    </row>
    <row r="12646" spans="1:11" hidden="1">
      <c r="A12646" t="s">
        <v>167</v>
      </c>
      <c r="B12646" t="s">
        <v>662</v>
      </c>
      <c r="C12646">
        <v>185</v>
      </c>
      <c r="D12646" t="s">
        <v>19</v>
      </c>
      <c r="E12646">
        <v>0.18729999999999999</v>
      </c>
      <c r="F12646">
        <v>0</v>
      </c>
      <c r="G12646">
        <v>-19.4099</v>
      </c>
      <c r="H12646">
        <v>0</v>
      </c>
      <c r="I12646">
        <v>-1E-4</v>
      </c>
      <c r="J12646">
        <v>0</v>
      </c>
      <c r="K12646">
        <v>-10.845700000000001</v>
      </c>
    </row>
    <row r="12647" spans="1:11" hidden="1">
      <c r="A12647" t="s">
        <v>167</v>
      </c>
      <c r="B12647" t="s">
        <v>662</v>
      </c>
      <c r="C12647">
        <v>185</v>
      </c>
      <c r="D12647" t="s">
        <v>19</v>
      </c>
      <c r="E12647">
        <v>0.62280000000000002</v>
      </c>
      <c r="F12647">
        <v>0</v>
      </c>
      <c r="G12647">
        <v>-16.607800000000001</v>
      </c>
      <c r="H12647">
        <v>0</v>
      </c>
      <c r="I12647">
        <v>-1E-4</v>
      </c>
      <c r="J12647">
        <v>0</v>
      </c>
      <c r="K12647">
        <v>-2.9659</v>
      </c>
    </row>
    <row r="12648" spans="1:11" hidden="1">
      <c r="A12648" t="s">
        <v>167</v>
      </c>
      <c r="B12648" t="s">
        <v>662</v>
      </c>
      <c r="C12648">
        <v>185</v>
      </c>
      <c r="D12648" t="s">
        <v>19</v>
      </c>
      <c r="E12648">
        <v>1.0582</v>
      </c>
      <c r="F12648">
        <v>0</v>
      </c>
      <c r="G12648">
        <v>-12.7951</v>
      </c>
      <c r="H12648">
        <v>0</v>
      </c>
      <c r="I12648">
        <v>-1E-4</v>
      </c>
      <c r="J12648">
        <v>0</v>
      </c>
      <c r="K12648">
        <v>3.4678</v>
      </c>
    </row>
    <row r="12649" spans="1:11" hidden="1">
      <c r="A12649" t="s">
        <v>167</v>
      </c>
      <c r="B12649" t="s">
        <v>662</v>
      </c>
      <c r="C12649">
        <v>185</v>
      </c>
      <c r="D12649" t="s">
        <v>19</v>
      </c>
      <c r="E12649">
        <v>1.4937</v>
      </c>
      <c r="F12649">
        <v>0</v>
      </c>
      <c r="G12649">
        <v>-8.6877999999999993</v>
      </c>
      <c r="H12649">
        <v>0</v>
      </c>
      <c r="I12649">
        <v>-1E-4</v>
      </c>
      <c r="J12649">
        <v>0</v>
      </c>
      <c r="K12649">
        <v>8.1452000000000009</v>
      </c>
    </row>
    <row r="12650" spans="1:11" hidden="1">
      <c r="A12650" t="s">
        <v>167</v>
      </c>
      <c r="B12650" t="s">
        <v>662</v>
      </c>
      <c r="C12650">
        <v>185</v>
      </c>
      <c r="D12650" t="s">
        <v>19</v>
      </c>
      <c r="E12650">
        <v>1.9291</v>
      </c>
      <c r="F12650">
        <v>0</v>
      </c>
      <c r="G12650">
        <v>-4.5978000000000003</v>
      </c>
      <c r="H12650">
        <v>0</v>
      </c>
      <c r="I12650">
        <v>-1E-4</v>
      </c>
      <c r="J12650">
        <v>0</v>
      </c>
      <c r="K12650">
        <v>11.0345</v>
      </c>
    </row>
    <row r="12651" spans="1:11" hidden="1">
      <c r="A12651" t="s">
        <v>167</v>
      </c>
      <c r="B12651" t="s">
        <v>662</v>
      </c>
      <c r="C12651">
        <v>185</v>
      </c>
      <c r="D12651" t="s">
        <v>19</v>
      </c>
      <c r="E12651">
        <v>2.3645999999999998</v>
      </c>
      <c r="F12651">
        <v>0</v>
      </c>
      <c r="G12651">
        <v>-1.2014</v>
      </c>
      <c r="H12651">
        <v>0</v>
      </c>
      <c r="I12651">
        <v>-1E-4</v>
      </c>
      <c r="J12651">
        <v>0</v>
      </c>
      <c r="K12651">
        <v>12.2593</v>
      </c>
    </row>
    <row r="12652" spans="1:11" hidden="1">
      <c r="A12652" t="s">
        <v>167</v>
      </c>
      <c r="B12652" t="s">
        <v>662</v>
      </c>
      <c r="C12652">
        <v>185</v>
      </c>
      <c r="D12652" t="s">
        <v>19</v>
      </c>
      <c r="E12652">
        <v>2.8</v>
      </c>
      <c r="F12652">
        <v>0</v>
      </c>
      <c r="G12652">
        <v>1.1520999999999999</v>
      </c>
      <c r="H12652">
        <v>0</v>
      </c>
      <c r="I12652">
        <v>-1E-4</v>
      </c>
      <c r="J12652">
        <v>0</v>
      </c>
      <c r="K12652">
        <v>12.248200000000001</v>
      </c>
    </row>
    <row r="12653" spans="1:11" hidden="1">
      <c r="A12653" t="s">
        <v>167</v>
      </c>
      <c r="B12653" t="s">
        <v>662</v>
      </c>
      <c r="C12653">
        <v>185</v>
      </c>
      <c r="D12653" t="s">
        <v>19</v>
      </c>
      <c r="E12653">
        <v>2.8</v>
      </c>
      <c r="F12653">
        <v>0</v>
      </c>
      <c r="G12653">
        <v>4.8933</v>
      </c>
      <c r="H12653">
        <v>0</v>
      </c>
      <c r="I12653">
        <v>-1E-4</v>
      </c>
      <c r="J12653">
        <v>0</v>
      </c>
      <c r="K12653">
        <v>12.248200000000001</v>
      </c>
    </row>
    <row r="12654" spans="1:11" hidden="1">
      <c r="A12654" t="s">
        <v>167</v>
      </c>
      <c r="B12654" t="s">
        <v>662</v>
      </c>
      <c r="C12654">
        <v>185</v>
      </c>
      <c r="D12654" t="s">
        <v>19</v>
      </c>
      <c r="E12654">
        <v>3.2355</v>
      </c>
      <c r="F12654">
        <v>0</v>
      </c>
      <c r="G12654">
        <v>6.7252999999999998</v>
      </c>
      <c r="H12654">
        <v>0</v>
      </c>
      <c r="I12654">
        <v>-1E-4</v>
      </c>
      <c r="J12654">
        <v>0</v>
      </c>
      <c r="K12654">
        <v>9.7378999999999998</v>
      </c>
    </row>
    <row r="12655" spans="1:11" hidden="1">
      <c r="A12655" t="s">
        <v>167</v>
      </c>
      <c r="B12655" t="s">
        <v>662</v>
      </c>
      <c r="C12655">
        <v>185</v>
      </c>
      <c r="D12655" t="s">
        <v>19</v>
      </c>
      <c r="E12655">
        <v>3.6709000000000001</v>
      </c>
      <c r="F12655">
        <v>0</v>
      </c>
      <c r="G12655">
        <v>8.5572999999999997</v>
      </c>
      <c r="H12655">
        <v>0</v>
      </c>
      <c r="I12655">
        <v>-1E-4</v>
      </c>
      <c r="J12655">
        <v>0</v>
      </c>
      <c r="K12655">
        <v>6.4298999999999999</v>
      </c>
    </row>
    <row r="12656" spans="1:11" hidden="1">
      <c r="A12656" t="s">
        <v>167</v>
      </c>
      <c r="B12656" t="s">
        <v>662</v>
      </c>
      <c r="C12656">
        <v>185</v>
      </c>
      <c r="D12656" t="s">
        <v>19</v>
      </c>
      <c r="E12656">
        <v>4.1063999999999998</v>
      </c>
      <c r="F12656">
        <v>0</v>
      </c>
      <c r="G12656">
        <v>10.3893</v>
      </c>
      <c r="H12656">
        <v>0</v>
      </c>
      <c r="I12656">
        <v>-1E-4</v>
      </c>
      <c r="J12656">
        <v>0</v>
      </c>
      <c r="K12656">
        <v>2.3241000000000001</v>
      </c>
    </row>
    <row r="12657" spans="1:11" hidden="1">
      <c r="A12657" t="s">
        <v>167</v>
      </c>
      <c r="B12657" t="s">
        <v>662</v>
      </c>
      <c r="C12657">
        <v>185</v>
      </c>
      <c r="D12657" t="s">
        <v>19</v>
      </c>
      <c r="E12657">
        <v>4.5418000000000003</v>
      </c>
      <c r="F12657">
        <v>0</v>
      </c>
      <c r="G12657">
        <v>12.221399999999999</v>
      </c>
      <c r="H12657">
        <v>0</v>
      </c>
      <c r="I12657">
        <v>-1E-4</v>
      </c>
      <c r="J12657">
        <v>0</v>
      </c>
      <c r="K12657">
        <v>-2.5794999999999999</v>
      </c>
    </row>
    <row r="12658" spans="1:11" hidden="1">
      <c r="A12658" t="s">
        <v>167</v>
      </c>
      <c r="B12658" t="s">
        <v>662</v>
      </c>
      <c r="C12658">
        <v>185</v>
      </c>
      <c r="D12658" t="s">
        <v>19</v>
      </c>
      <c r="E12658">
        <v>4.9772999999999996</v>
      </c>
      <c r="F12658">
        <v>0</v>
      </c>
      <c r="G12658">
        <v>14.0534</v>
      </c>
      <c r="H12658">
        <v>0</v>
      </c>
      <c r="I12658">
        <v>-1E-4</v>
      </c>
      <c r="J12658">
        <v>0</v>
      </c>
      <c r="K12658">
        <v>-8.2807999999999993</v>
      </c>
    </row>
    <row r="12659" spans="1:11" hidden="1">
      <c r="A12659" t="s">
        <v>167</v>
      </c>
      <c r="B12659" t="s">
        <v>662</v>
      </c>
      <c r="C12659">
        <v>185</v>
      </c>
      <c r="D12659" t="s">
        <v>19</v>
      </c>
      <c r="E12659">
        <v>5.4127000000000001</v>
      </c>
      <c r="F12659">
        <v>0</v>
      </c>
      <c r="G12659">
        <v>15.885400000000001</v>
      </c>
      <c r="H12659">
        <v>0</v>
      </c>
      <c r="I12659">
        <v>-1E-4</v>
      </c>
      <c r="J12659">
        <v>0</v>
      </c>
      <c r="K12659">
        <v>-14.7798</v>
      </c>
    </row>
    <row r="12660" spans="1:11" hidden="1">
      <c r="A12660" t="s">
        <v>167</v>
      </c>
      <c r="B12660" t="s">
        <v>662</v>
      </c>
      <c r="C12660">
        <v>185</v>
      </c>
      <c r="D12660" t="s">
        <v>20</v>
      </c>
      <c r="E12660">
        <v>0.18729999999999999</v>
      </c>
      <c r="F12660">
        <v>0</v>
      </c>
      <c r="G12660">
        <v>-19.4543</v>
      </c>
      <c r="H12660">
        <v>0</v>
      </c>
      <c r="I12660">
        <v>-1E-4</v>
      </c>
      <c r="J12660">
        <v>0</v>
      </c>
      <c r="K12660">
        <v>-10.9459</v>
      </c>
    </row>
    <row r="12661" spans="1:11" hidden="1">
      <c r="A12661" t="s">
        <v>167</v>
      </c>
      <c r="B12661" t="s">
        <v>662</v>
      </c>
      <c r="C12661">
        <v>185</v>
      </c>
      <c r="D12661" t="s">
        <v>20</v>
      </c>
      <c r="E12661">
        <v>0.62280000000000002</v>
      </c>
      <c r="F12661">
        <v>0</v>
      </c>
      <c r="G12661">
        <v>-16.6523</v>
      </c>
      <c r="H12661">
        <v>0</v>
      </c>
      <c r="I12661">
        <v>-1E-4</v>
      </c>
      <c r="J12661">
        <v>0</v>
      </c>
      <c r="K12661">
        <v>-3.0467</v>
      </c>
    </row>
    <row r="12662" spans="1:11" hidden="1">
      <c r="A12662" t="s">
        <v>167</v>
      </c>
      <c r="B12662" t="s">
        <v>662</v>
      </c>
      <c r="C12662">
        <v>185</v>
      </c>
      <c r="D12662" t="s">
        <v>20</v>
      </c>
      <c r="E12662">
        <v>1.0582</v>
      </c>
      <c r="F12662">
        <v>0</v>
      </c>
      <c r="G12662">
        <v>-12.839499999999999</v>
      </c>
      <c r="H12662">
        <v>0</v>
      </c>
      <c r="I12662">
        <v>-1E-4</v>
      </c>
      <c r="J12662">
        <v>0</v>
      </c>
      <c r="K12662">
        <v>3.4064000000000001</v>
      </c>
    </row>
    <row r="12663" spans="1:11" hidden="1">
      <c r="A12663" t="s">
        <v>167</v>
      </c>
      <c r="B12663" t="s">
        <v>662</v>
      </c>
      <c r="C12663">
        <v>185</v>
      </c>
      <c r="D12663" t="s">
        <v>20</v>
      </c>
      <c r="E12663">
        <v>1.4937</v>
      </c>
      <c r="F12663">
        <v>0</v>
      </c>
      <c r="G12663">
        <v>-8.7323000000000004</v>
      </c>
      <c r="H12663">
        <v>0</v>
      </c>
      <c r="I12663">
        <v>-1E-4</v>
      </c>
      <c r="J12663">
        <v>0</v>
      </c>
      <c r="K12663">
        <v>8.1030999999999995</v>
      </c>
    </row>
    <row r="12664" spans="1:11" hidden="1">
      <c r="A12664" t="s">
        <v>167</v>
      </c>
      <c r="B12664" t="s">
        <v>662</v>
      </c>
      <c r="C12664">
        <v>185</v>
      </c>
      <c r="D12664" t="s">
        <v>20</v>
      </c>
      <c r="E12664">
        <v>1.9291</v>
      </c>
      <c r="F12664">
        <v>0</v>
      </c>
      <c r="G12664">
        <v>-4.6421999999999999</v>
      </c>
      <c r="H12664">
        <v>0</v>
      </c>
      <c r="I12664">
        <v>-1E-4</v>
      </c>
      <c r="J12664">
        <v>0</v>
      </c>
      <c r="K12664">
        <v>11.011799999999999</v>
      </c>
    </row>
    <row r="12665" spans="1:11" hidden="1">
      <c r="A12665" t="s">
        <v>167</v>
      </c>
      <c r="B12665" t="s">
        <v>662</v>
      </c>
      <c r="C12665">
        <v>185</v>
      </c>
      <c r="D12665" t="s">
        <v>20</v>
      </c>
      <c r="E12665">
        <v>2.3645999999999998</v>
      </c>
      <c r="F12665">
        <v>0</v>
      </c>
      <c r="G12665">
        <v>-1.2459</v>
      </c>
      <c r="H12665">
        <v>0</v>
      </c>
      <c r="I12665">
        <v>-1E-4</v>
      </c>
      <c r="J12665">
        <v>0</v>
      </c>
      <c r="K12665">
        <v>12.2559</v>
      </c>
    </row>
    <row r="12666" spans="1:11" hidden="1">
      <c r="A12666" t="s">
        <v>167</v>
      </c>
      <c r="B12666" t="s">
        <v>662</v>
      </c>
      <c r="C12666">
        <v>185</v>
      </c>
      <c r="D12666" t="s">
        <v>20</v>
      </c>
      <c r="E12666">
        <v>2.8</v>
      </c>
      <c r="F12666">
        <v>0</v>
      </c>
      <c r="G12666">
        <v>1.1075999999999999</v>
      </c>
      <c r="H12666">
        <v>0</v>
      </c>
      <c r="I12666">
        <v>-1E-4</v>
      </c>
      <c r="J12666">
        <v>0</v>
      </c>
      <c r="K12666">
        <v>12.232200000000001</v>
      </c>
    </row>
    <row r="12667" spans="1:11" hidden="1">
      <c r="A12667" t="s">
        <v>167</v>
      </c>
      <c r="B12667" t="s">
        <v>662</v>
      </c>
      <c r="C12667">
        <v>185</v>
      </c>
      <c r="D12667" t="s">
        <v>20</v>
      </c>
      <c r="E12667">
        <v>2.8</v>
      </c>
      <c r="F12667">
        <v>0</v>
      </c>
      <c r="G12667">
        <v>4.8487999999999998</v>
      </c>
      <c r="H12667">
        <v>0</v>
      </c>
      <c r="I12667">
        <v>-1E-4</v>
      </c>
      <c r="J12667">
        <v>0</v>
      </c>
      <c r="K12667">
        <v>12.232200000000001</v>
      </c>
    </row>
    <row r="12668" spans="1:11" hidden="1">
      <c r="A12668" t="s">
        <v>167</v>
      </c>
      <c r="B12668" t="s">
        <v>662</v>
      </c>
      <c r="C12668">
        <v>185</v>
      </c>
      <c r="D12668" t="s">
        <v>20</v>
      </c>
      <c r="E12668">
        <v>3.2355</v>
      </c>
      <c r="F12668">
        <v>0</v>
      </c>
      <c r="G12668">
        <v>6.6807999999999996</v>
      </c>
      <c r="H12668">
        <v>0</v>
      </c>
      <c r="I12668">
        <v>-1E-4</v>
      </c>
      <c r="J12668">
        <v>0</v>
      </c>
      <c r="K12668">
        <v>9.7025000000000006</v>
      </c>
    </row>
    <row r="12669" spans="1:11" hidden="1">
      <c r="A12669" t="s">
        <v>167</v>
      </c>
      <c r="B12669" t="s">
        <v>662</v>
      </c>
      <c r="C12669">
        <v>185</v>
      </c>
      <c r="D12669" t="s">
        <v>20</v>
      </c>
      <c r="E12669">
        <v>3.6709000000000001</v>
      </c>
      <c r="F12669">
        <v>0</v>
      </c>
      <c r="G12669">
        <v>8.5128000000000004</v>
      </c>
      <c r="H12669">
        <v>0</v>
      </c>
      <c r="I12669">
        <v>-1E-4</v>
      </c>
      <c r="J12669">
        <v>0</v>
      </c>
      <c r="K12669">
        <v>6.3750999999999998</v>
      </c>
    </row>
    <row r="12670" spans="1:11" hidden="1">
      <c r="A12670" t="s">
        <v>167</v>
      </c>
      <c r="B12670" t="s">
        <v>662</v>
      </c>
      <c r="C12670">
        <v>185</v>
      </c>
      <c r="D12670" t="s">
        <v>20</v>
      </c>
      <c r="E12670">
        <v>4.1063999999999998</v>
      </c>
      <c r="F12670">
        <v>0</v>
      </c>
      <c r="G12670">
        <v>10.344900000000001</v>
      </c>
      <c r="H12670">
        <v>0</v>
      </c>
      <c r="I12670">
        <v>-1E-4</v>
      </c>
      <c r="J12670">
        <v>0</v>
      </c>
      <c r="K12670">
        <v>2.25</v>
      </c>
    </row>
    <row r="12671" spans="1:11" hidden="1">
      <c r="A12671" t="s">
        <v>167</v>
      </c>
      <c r="B12671" t="s">
        <v>662</v>
      </c>
      <c r="C12671">
        <v>185</v>
      </c>
      <c r="D12671" t="s">
        <v>20</v>
      </c>
      <c r="E12671">
        <v>4.5418000000000003</v>
      </c>
      <c r="F12671">
        <v>0</v>
      </c>
      <c r="G12671">
        <v>12.1769</v>
      </c>
      <c r="H12671">
        <v>0</v>
      </c>
      <c r="I12671">
        <v>-1E-4</v>
      </c>
      <c r="J12671">
        <v>0</v>
      </c>
      <c r="K12671">
        <v>-2.6728999999999998</v>
      </c>
    </row>
    <row r="12672" spans="1:11" hidden="1">
      <c r="A12672" t="s">
        <v>167</v>
      </c>
      <c r="B12672" t="s">
        <v>662</v>
      </c>
      <c r="C12672">
        <v>185</v>
      </c>
      <c r="D12672" t="s">
        <v>20</v>
      </c>
      <c r="E12672">
        <v>4.9772999999999996</v>
      </c>
      <c r="F12672">
        <v>0</v>
      </c>
      <c r="G12672">
        <v>14.008900000000001</v>
      </c>
      <c r="H12672">
        <v>0</v>
      </c>
      <c r="I12672">
        <v>-1E-4</v>
      </c>
      <c r="J12672">
        <v>0</v>
      </c>
      <c r="K12672">
        <v>-8.3935999999999993</v>
      </c>
    </row>
    <row r="12673" spans="1:11" hidden="1">
      <c r="A12673" t="s">
        <v>167</v>
      </c>
      <c r="B12673" t="s">
        <v>662</v>
      </c>
      <c r="C12673">
        <v>185</v>
      </c>
      <c r="D12673" t="s">
        <v>20</v>
      </c>
      <c r="E12673">
        <v>5.4127000000000001</v>
      </c>
      <c r="F12673">
        <v>0</v>
      </c>
      <c r="G12673">
        <v>15.8409</v>
      </c>
      <c r="H12673">
        <v>0</v>
      </c>
      <c r="I12673">
        <v>-1E-4</v>
      </c>
      <c r="J12673">
        <v>0</v>
      </c>
      <c r="K12673">
        <v>-14.912000000000001</v>
      </c>
    </row>
    <row r="12674" spans="1:11" hidden="1">
      <c r="A12674" t="s">
        <v>167</v>
      </c>
      <c r="B12674" t="s">
        <v>662</v>
      </c>
      <c r="C12674">
        <v>185</v>
      </c>
      <c r="D12674" t="s">
        <v>21</v>
      </c>
      <c r="E12674">
        <v>0.18729999999999999</v>
      </c>
      <c r="F12674">
        <v>0</v>
      </c>
      <c r="G12674">
        <v>-19.4099</v>
      </c>
      <c r="H12674">
        <v>0</v>
      </c>
      <c r="I12674">
        <v>-1E-4</v>
      </c>
      <c r="J12674">
        <v>0</v>
      </c>
      <c r="K12674">
        <v>-10.845700000000001</v>
      </c>
    </row>
    <row r="12675" spans="1:11" hidden="1">
      <c r="A12675" t="s">
        <v>167</v>
      </c>
      <c r="B12675" t="s">
        <v>662</v>
      </c>
      <c r="C12675">
        <v>185</v>
      </c>
      <c r="D12675" t="s">
        <v>21</v>
      </c>
      <c r="E12675">
        <v>0.62280000000000002</v>
      </c>
      <c r="F12675">
        <v>0</v>
      </c>
      <c r="G12675">
        <v>-16.607800000000001</v>
      </c>
      <c r="H12675">
        <v>0</v>
      </c>
      <c r="I12675">
        <v>-1E-4</v>
      </c>
      <c r="J12675">
        <v>0</v>
      </c>
      <c r="K12675">
        <v>-2.9659</v>
      </c>
    </row>
    <row r="12676" spans="1:11" hidden="1">
      <c r="A12676" t="s">
        <v>167</v>
      </c>
      <c r="B12676" t="s">
        <v>662</v>
      </c>
      <c r="C12676">
        <v>185</v>
      </c>
      <c r="D12676" t="s">
        <v>21</v>
      </c>
      <c r="E12676">
        <v>1.0582</v>
      </c>
      <c r="F12676">
        <v>0</v>
      </c>
      <c r="G12676">
        <v>-12.7951</v>
      </c>
      <c r="H12676">
        <v>0</v>
      </c>
      <c r="I12676">
        <v>-1E-4</v>
      </c>
      <c r="J12676">
        <v>0</v>
      </c>
      <c r="K12676">
        <v>3.4678</v>
      </c>
    </row>
    <row r="12677" spans="1:11" hidden="1">
      <c r="A12677" t="s">
        <v>167</v>
      </c>
      <c r="B12677" t="s">
        <v>662</v>
      </c>
      <c r="C12677">
        <v>185</v>
      </c>
      <c r="D12677" t="s">
        <v>21</v>
      </c>
      <c r="E12677">
        <v>1.4937</v>
      </c>
      <c r="F12677">
        <v>0</v>
      </c>
      <c r="G12677">
        <v>-8.6877999999999993</v>
      </c>
      <c r="H12677">
        <v>0</v>
      </c>
      <c r="I12677">
        <v>-1E-4</v>
      </c>
      <c r="J12677">
        <v>0</v>
      </c>
      <c r="K12677">
        <v>8.1452000000000009</v>
      </c>
    </row>
    <row r="12678" spans="1:11" hidden="1">
      <c r="A12678" t="s">
        <v>167</v>
      </c>
      <c r="B12678" t="s">
        <v>662</v>
      </c>
      <c r="C12678">
        <v>185</v>
      </c>
      <c r="D12678" t="s">
        <v>21</v>
      </c>
      <c r="E12678">
        <v>1.9291</v>
      </c>
      <c r="F12678">
        <v>0</v>
      </c>
      <c r="G12678">
        <v>-4.5978000000000003</v>
      </c>
      <c r="H12678">
        <v>0</v>
      </c>
      <c r="I12678">
        <v>-1E-4</v>
      </c>
      <c r="J12678">
        <v>0</v>
      </c>
      <c r="K12678">
        <v>11.0345</v>
      </c>
    </row>
    <row r="12679" spans="1:11" hidden="1">
      <c r="A12679" t="s">
        <v>167</v>
      </c>
      <c r="B12679" t="s">
        <v>662</v>
      </c>
      <c r="C12679">
        <v>185</v>
      </c>
      <c r="D12679" t="s">
        <v>21</v>
      </c>
      <c r="E12679">
        <v>2.3645999999999998</v>
      </c>
      <c r="F12679">
        <v>0</v>
      </c>
      <c r="G12679">
        <v>-1.2014</v>
      </c>
      <c r="H12679">
        <v>0</v>
      </c>
      <c r="I12679">
        <v>-1E-4</v>
      </c>
      <c r="J12679">
        <v>0</v>
      </c>
      <c r="K12679">
        <v>12.2593</v>
      </c>
    </row>
    <row r="12680" spans="1:11" hidden="1">
      <c r="A12680" t="s">
        <v>167</v>
      </c>
      <c r="B12680" t="s">
        <v>662</v>
      </c>
      <c r="C12680">
        <v>185</v>
      </c>
      <c r="D12680" t="s">
        <v>21</v>
      </c>
      <c r="E12680">
        <v>2.8</v>
      </c>
      <c r="F12680">
        <v>0</v>
      </c>
      <c r="G12680">
        <v>1.1520999999999999</v>
      </c>
      <c r="H12680">
        <v>0</v>
      </c>
      <c r="I12680">
        <v>-1E-4</v>
      </c>
      <c r="J12680">
        <v>0</v>
      </c>
      <c r="K12680">
        <v>12.248200000000001</v>
      </c>
    </row>
    <row r="12681" spans="1:11" hidden="1">
      <c r="A12681" t="s">
        <v>167</v>
      </c>
      <c r="B12681" t="s">
        <v>662</v>
      </c>
      <c r="C12681">
        <v>185</v>
      </c>
      <c r="D12681" t="s">
        <v>21</v>
      </c>
      <c r="E12681">
        <v>2.8</v>
      </c>
      <c r="F12681">
        <v>0</v>
      </c>
      <c r="G12681">
        <v>4.8933</v>
      </c>
      <c r="H12681">
        <v>0</v>
      </c>
      <c r="I12681">
        <v>-1E-4</v>
      </c>
      <c r="J12681">
        <v>0</v>
      </c>
      <c r="K12681">
        <v>12.248200000000001</v>
      </c>
    </row>
    <row r="12682" spans="1:11" hidden="1">
      <c r="A12682" t="s">
        <v>167</v>
      </c>
      <c r="B12682" t="s">
        <v>662</v>
      </c>
      <c r="C12682">
        <v>185</v>
      </c>
      <c r="D12682" t="s">
        <v>21</v>
      </c>
      <c r="E12682">
        <v>3.2355</v>
      </c>
      <c r="F12682">
        <v>0</v>
      </c>
      <c r="G12682">
        <v>6.7252999999999998</v>
      </c>
      <c r="H12682">
        <v>0</v>
      </c>
      <c r="I12682">
        <v>-1E-4</v>
      </c>
      <c r="J12682">
        <v>0</v>
      </c>
      <c r="K12682">
        <v>9.7378999999999998</v>
      </c>
    </row>
    <row r="12683" spans="1:11" hidden="1">
      <c r="A12683" t="s">
        <v>167</v>
      </c>
      <c r="B12683" t="s">
        <v>662</v>
      </c>
      <c r="C12683">
        <v>185</v>
      </c>
      <c r="D12683" t="s">
        <v>21</v>
      </c>
      <c r="E12683">
        <v>3.6709000000000001</v>
      </c>
      <c r="F12683">
        <v>0</v>
      </c>
      <c r="G12683">
        <v>8.5572999999999997</v>
      </c>
      <c r="H12683">
        <v>0</v>
      </c>
      <c r="I12683">
        <v>-1E-4</v>
      </c>
      <c r="J12683">
        <v>0</v>
      </c>
      <c r="K12683">
        <v>6.4298999999999999</v>
      </c>
    </row>
    <row r="12684" spans="1:11" hidden="1">
      <c r="A12684" t="s">
        <v>167</v>
      </c>
      <c r="B12684" t="s">
        <v>662</v>
      </c>
      <c r="C12684">
        <v>185</v>
      </c>
      <c r="D12684" t="s">
        <v>21</v>
      </c>
      <c r="E12684">
        <v>4.1063999999999998</v>
      </c>
      <c r="F12684">
        <v>0</v>
      </c>
      <c r="G12684">
        <v>10.3893</v>
      </c>
      <c r="H12684">
        <v>0</v>
      </c>
      <c r="I12684">
        <v>-1E-4</v>
      </c>
      <c r="J12684">
        <v>0</v>
      </c>
      <c r="K12684">
        <v>2.3241000000000001</v>
      </c>
    </row>
    <row r="12685" spans="1:11" hidden="1">
      <c r="A12685" t="s">
        <v>167</v>
      </c>
      <c r="B12685" t="s">
        <v>662</v>
      </c>
      <c r="C12685">
        <v>185</v>
      </c>
      <c r="D12685" t="s">
        <v>21</v>
      </c>
      <c r="E12685">
        <v>4.5418000000000003</v>
      </c>
      <c r="F12685">
        <v>0</v>
      </c>
      <c r="G12685">
        <v>12.221399999999999</v>
      </c>
      <c r="H12685">
        <v>0</v>
      </c>
      <c r="I12685">
        <v>-1E-4</v>
      </c>
      <c r="J12685">
        <v>0</v>
      </c>
      <c r="K12685">
        <v>-2.5794999999999999</v>
      </c>
    </row>
    <row r="12686" spans="1:11" hidden="1">
      <c r="A12686" t="s">
        <v>167</v>
      </c>
      <c r="B12686" t="s">
        <v>662</v>
      </c>
      <c r="C12686">
        <v>185</v>
      </c>
      <c r="D12686" t="s">
        <v>21</v>
      </c>
      <c r="E12686">
        <v>4.9772999999999996</v>
      </c>
      <c r="F12686">
        <v>0</v>
      </c>
      <c r="G12686">
        <v>14.0534</v>
      </c>
      <c r="H12686">
        <v>0</v>
      </c>
      <c r="I12686">
        <v>-1E-4</v>
      </c>
      <c r="J12686">
        <v>0</v>
      </c>
      <c r="K12686">
        <v>-8.2807999999999993</v>
      </c>
    </row>
    <row r="12687" spans="1:11" hidden="1">
      <c r="A12687" t="s">
        <v>167</v>
      </c>
      <c r="B12687" t="s">
        <v>662</v>
      </c>
      <c r="C12687">
        <v>185</v>
      </c>
      <c r="D12687" t="s">
        <v>21</v>
      </c>
      <c r="E12687">
        <v>5.4127000000000001</v>
      </c>
      <c r="F12687">
        <v>0</v>
      </c>
      <c r="G12687">
        <v>15.885400000000001</v>
      </c>
      <c r="H12687">
        <v>0</v>
      </c>
      <c r="I12687">
        <v>-1E-4</v>
      </c>
      <c r="J12687">
        <v>0</v>
      </c>
      <c r="K12687">
        <v>-14.7798</v>
      </c>
    </row>
    <row r="12688" spans="1:11" hidden="1">
      <c r="A12688" t="s">
        <v>167</v>
      </c>
      <c r="B12688" t="s">
        <v>662</v>
      </c>
      <c r="C12688">
        <v>185</v>
      </c>
      <c r="D12688" t="s">
        <v>22</v>
      </c>
      <c r="E12688">
        <v>0.18729999999999999</v>
      </c>
      <c r="F12688">
        <v>0</v>
      </c>
      <c r="G12688">
        <v>-19.4543</v>
      </c>
      <c r="H12688">
        <v>0</v>
      </c>
      <c r="I12688">
        <v>-1E-4</v>
      </c>
      <c r="J12688">
        <v>0</v>
      </c>
      <c r="K12688">
        <v>-10.9459</v>
      </c>
    </row>
    <row r="12689" spans="1:11" hidden="1">
      <c r="A12689" t="s">
        <v>167</v>
      </c>
      <c r="B12689" t="s">
        <v>662</v>
      </c>
      <c r="C12689">
        <v>185</v>
      </c>
      <c r="D12689" t="s">
        <v>22</v>
      </c>
      <c r="E12689">
        <v>0.62280000000000002</v>
      </c>
      <c r="F12689">
        <v>0</v>
      </c>
      <c r="G12689">
        <v>-16.6523</v>
      </c>
      <c r="H12689">
        <v>0</v>
      </c>
      <c r="I12689">
        <v>-1E-4</v>
      </c>
      <c r="J12689">
        <v>0</v>
      </c>
      <c r="K12689">
        <v>-3.0467</v>
      </c>
    </row>
    <row r="12690" spans="1:11" hidden="1">
      <c r="A12690" t="s">
        <v>167</v>
      </c>
      <c r="B12690" t="s">
        <v>662</v>
      </c>
      <c r="C12690">
        <v>185</v>
      </c>
      <c r="D12690" t="s">
        <v>22</v>
      </c>
      <c r="E12690">
        <v>1.0582</v>
      </c>
      <c r="F12690">
        <v>0</v>
      </c>
      <c r="G12690">
        <v>-12.839499999999999</v>
      </c>
      <c r="H12690">
        <v>0</v>
      </c>
      <c r="I12690">
        <v>-1E-4</v>
      </c>
      <c r="J12690">
        <v>0</v>
      </c>
      <c r="K12690">
        <v>3.4064000000000001</v>
      </c>
    </row>
    <row r="12691" spans="1:11" hidden="1">
      <c r="A12691" t="s">
        <v>167</v>
      </c>
      <c r="B12691" t="s">
        <v>662</v>
      </c>
      <c r="C12691">
        <v>185</v>
      </c>
      <c r="D12691" t="s">
        <v>22</v>
      </c>
      <c r="E12691">
        <v>1.4937</v>
      </c>
      <c r="F12691">
        <v>0</v>
      </c>
      <c r="G12691">
        <v>-8.7323000000000004</v>
      </c>
      <c r="H12691">
        <v>0</v>
      </c>
      <c r="I12691">
        <v>-1E-4</v>
      </c>
      <c r="J12691">
        <v>0</v>
      </c>
      <c r="K12691">
        <v>8.1030999999999995</v>
      </c>
    </row>
    <row r="12692" spans="1:11" hidden="1">
      <c r="A12692" t="s">
        <v>167</v>
      </c>
      <c r="B12692" t="s">
        <v>662</v>
      </c>
      <c r="C12692">
        <v>185</v>
      </c>
      <c r="D12692" t="s">
        <v>22</v>
      </c>
      <c r="E12692">
        <v>1.9291</v>
      </c>
      <c r="F12692">
        <v>0</v>
      </c>
      <c r="G12692">
        <v>-4.6421999999999999</v>
      </c>
      <c r="H12692">
        <v>0</v>
      </c>
      <c r="I12692">
        <v>-1E-4</v>
      </c>
      <c r="J12692">
        <v>0</v>
      </c>
      <c r="K12692">
        <v>11.011799999999999</v>
      </c>
    </row>
    <row r="12693" spans="1:11" hidden="1">
      <c r="A12693" t="s">
        <v>167</v>
      </c>
      <c r="B12693" t="s">
        <v>662</v>
      </c>
      <c r="C12693">
        <v>185</v>
      </c>
      <c r="D12693" t="s">
        <v>22</v>
      </c>
      <c r="E12693">
        <v>2.3645999999999998</v>
      </c>
      <c r="F12693">
        <v>0</v>
      </c>
      <c r="G12693">
        <v>-1.2459</v>
      </c>
      <c r="H12693">
        <v>0</v>
      </c>
      <c r="I12693">
        <v>-1E-4</v>
      </c>
      <c r="J12693">
        <v>0</v>
      </c>
      <c r="K12693">
        <v>12.2559</v>
      </c>
    </row>
    <row r="12694" spans="1:11" hidden="1">
      <c r="A12694" t="s">
        <v>167</v>
      </c>
      <c r="B12694" t="s">
        <v>662</v>
      </c>
      <c r="C12694">
        <v>185</v>
      </c>
      <c r="D12694" t="s">
        <v>22</v>
      </c>
      <c r="E12694">
        <v>2.8</v>
      </c>
      <c r="F12694">
        <v>0</v>
      </c>
      <c r="G12694">
        <v>1.1075999999999999</v>
      </c>
      <c r="H12694">
        <v>0</v>
      </c>
      <c r="I12694">
        <v>-1E-4</v>
      </c>
      <c r="J12694">
        <v>0</v>
      </c>
      <c r="K12694">
        <v>12.232200000000001</v>
      </c>
    </row>
    <row r="12695" spans="1:11" hidden="1">
      <c r="A12695" t="s">
        <v>167</v>
      </c>
      <c r="B12695" t="s">
        <v>662</v>
      </c>
      <c r="C12695">
        <v>185</v>
      </c>
      <c r="D12695" t="s">
        <v>22</v>
      </c>
      <c r="E12695">
        <v>2.8</v>
      </c>
      <c r="F12695">
        <v>0</v>
      </c>
      <c r="G12695">
        <v>4.8487999999999998</v>
      </c>
      <c r="H12695">
        <v>0</v>
      </c>
      <c r="I12695">
        <v>-1E-4</v>
      </c>
      <c r="J12695">
        <v>0</v>
      </c>
      <c r="K12695">
        <v>12.232200000000001</v>
      </c>
    </row>
    <row r="12696" spans="1:11" hidden="1">
      <c r="A12696" t="s">
        <v>167</v>
      </c>
      <c r="B12696" t="s">
        <v>662</v>
      </c>
      <c r="C12696">
        <v>185</v>
      </c>
      <c r="D12696" t="s">
        <v>22</v>
      </c>
      <c r="E12696">
        <v>3.2355</v>
      </c>
      <c r="F12696">
        <v>0</v>
      </c>
      <c r="G12696">
        <v>6.6807999999999996</v>
      </c>
      <c r="H12696">
        <v>0</v>
      </c>
      <c r="I12696">
        <v>-1E-4</v>
      </c>
      <c r="J12696">
        <v>0</v>
      </c>
      <c r="K12696">
        <v>9.7025000000000006</v>
      </c>
    </row>
    <row r="12697" spans="1:11" hidden="1">
      <c r="A12697" t="s">
        <v>167</v>
      </c>
      <c r="B12697" t="s">
        <v>662</v>
      </c>
      <c r="C12697">
        <v>185</v>
      </c>
      <c r="D12697" t="s">
        <v>22</v>
      </c>
      <c r="E12697">
        <v>3.6709000000000001</v>
      </c>
      <c r="F12697">
        <v>0</v>
      </c>
      <c r="G12697">
        <v>8.5128000000000004</v>
      </c>
      <c r="H12697">
        <v>0</v>
      </c>
      <c r="I12697">
        <v>-1E-4</v>
      </c>
      <c r="J12697">
        <v>0</v>
      </c>
      <c r="K12697">
        <v>6.3750999999999998</v>
      </c>
    </row>
    <row r="12698" spans="1:11" hidden="1">
      <c r="A12698" t="s">
        <v>167</v>
      </c>
      <c r="B12698" t="s">
        <v>662</v>
      </c>
      <c r="C12698">
        <v>185</v>
      </c>
      <c r="D12698" t="s">
        <v>22</v>
      </c>
      <c r="E12698">
        <v>4.1063999999999998</v>
      </c>
      <c r="F12698">
        <v>0</v>
      </c>
      <c r="G12698">
        <v>10.344900000000001</v>
      </c>
      <c r="H12698">
        <v>0</v>
      </c>
      <c r="I12698">
        <v>-1E-4</v>
      </c>
      <c r="J12698">
        <v>0</v>
      </c>
      <c r="K12698">
        <v>2.25</v>
      </c>
    </row>
    <row r="12699" spans="1:11" hidden="1">
      <c r="A12699" t="s">
        <v>167</v>
      </c>
      <c r="B12699" t="s">
        <v>662</v>
      </c>
      <c r="C12699">
        <v>185</v>
      </c>
      <c r="D12699" t="s">
        <v>22</v>
      </c>
      <c r="E12699">
        <v>4.5418000000000003</v>
      </c>
      <c r="F12699">
        <v>0</v>
      </c>
      <c r="G12699">
        <v>12.1769</v>
      </c>
      <c r="H12699">
        <v>0</v>
      </c>
      <c r="I12699">
        <v>-1E-4</v>
      </c>
      <c r="J12699">
        <v>0</v>
      </c>
      <c r="K12699">
        <v>-2.6728999999999998</v>
      </c>
    </row>
    <row r="12700" spans="1:11" hidden="1">
      <c r="A12700" t="s">
        <v>167</v>
      </c>
      <c r="B12700" t="s">
        <v>662</v>
      </c>
      <c r="C12700">
        <v>185</v>
      </c>
      <c r="D12700" t="s">
        <v>22</v>
      </c>
      <c r="E12700">
        <v>4.9772999999999996</v>
      </c>
      <c r="F12700">
        <v>0</v>
      </c>
      <c r="G12700">
        <v>14.008900000000001</v>
      </c>
      <c r="H12700">
        <v>0</v>
      </c>
      <c r="I12700">
        <v>-1E-4</v>
      </c>
      <c r="J12700">
        <v>0</v>
      </c>
      <c r="K12700">
        <v>-8.3935999999999993</v>
      </c>
    </row>
    <row r="12701" spans="1:11" hidden="1">
      <c r="A12701" t="s">
        <v>167</v>
      </c>
      <c r="B12701" t="s">
        <v>662</v>
      </c>
      <c r="C12701">
        <v>185</v>
      </c>
      <c r="D12701" t="s">
        <v>22</v>
      </c>
      <c r="E12701">
        <v>5.4127000000000001</v>
      </c>
      <c r="F12701">
        <v>0</v>
      </c>
      <c r="G12701">
        <v>15.8409</v>
      </c>
      <c r="H12701">
        <v>0</v>
      </c>
      <c r="I12701">
        <v>-1E-4</v>
      </c>
      <c r="J12701">
        <v>0</v>
      </c>
      <c r="K12701">
        <v>-14.912000000000001</v>
      </c>
    </row>
    <row r="12702" spans="1:11" hidden="1">
      <c r="A12702" t="s">
        <v>167</v>
      </c>
      <c r="B12702" t="s">
        <v>662</v>
      </c>
      <c r="C12702">
        <v>185</v>
      </c>
      <c r="D12702" t="s">
        <v>23</v>
      </c>
      <c r="E12702">
        <v>0.18729999999999999</v>
      </c>
      <c r="F12702">
        <v>0</v>
      </c>
      <c r="G12702">
        <v>-19.4099</v>
      </c>
      <c r="H12702">
        <v>0</v>
      </c>
      <c r="I12702">
        <v>-1E-4</v>
      </c>
      <c r="J12702">
        <v>0</v>
      </c>
      <c r="K12702">
        <v>-10.845700000000001</v>
      </c>
    </row>
    <row r="12703" spans="1:11" hidden="1">
      <c r="A12703" t="s">
        <v>167</v>
      </c>
      <c r="B12703" t="s">
        <v>662</v>
      </c>
      <c r="C12703">
        <v>185</v>
      </c>
      <c r="D12703" t="s">
        <v>23</v>
      </c>
      <c r="E12703">
        <v>0.62280000000000002</v>
      </c>
      <c r="F12703">
        <v>0</v>
      </c>
      <c r="G12703">
        <v>-16.607800000000001</v>
      </c>
      <c r="H12703">
        <v>0</v>
      </c>
      <c r="I12703">
        <v>-1E-4</v>
      </c>
      <c r="J12703">
        <v>0</v>
      </c>
      <c r="K12703">
        <v>-2.9659</v>
      </c>
    </row>
    <row r="12704" spans="1:11" hidden="1">
      <c r="A12704" t="s">
        <v>167</v>
      </c>
      <c r="B12704" t="s">
        <v>662</v>
      </c>
      <c r="C12704">
        <v>185</v>
      </c>
      <c r="D12704" t="s">
        <v>23</v>
      </c>
      <c r="E12704">
        <v>1.0582</v>
      </c>
      <c r="F12704">
        <v>0</v>
      </c>
      <c r="G12704">
        <v>-12.7951</v>
      </c>
      <c r="H12704">
        <v>0</v>
      </c>
      <c r="I12704">
        <v>-1E-4</v>
      </c>
      <c r="J12704">
        <v>0</v>
      </c>
      <c r="K12704">
        <v>3.4678</v>
      </c>
    </row>
    <row r="12705" spans="1:11" hidden="1">
      <c r="A12705" t="s">
        <v>167</v>
      </c>
      <c r="B12705" t="s">
        <v>662</v>
      </c>
      <c r="C12705">
        <v>185</v>
      </c>
      <c r="D12705" t="s">
        <v>23</v>
      </c>
      <c r="E12705">
        <v>1.4937</v>
      </c>
      <c r="F12705">
        <v>0</v>
      </c>
      <c r="G12705">
        <v>-8.6877999999999993</v>
      </c>
      <c r="H12705">
        <v>0</v>
      </c>
      <c r="I12705">
        <v>-1E-4</v>
      </c>
      <c r="J12705">
        <v>0</v>
      </c>
      <c r="K12705">
        <v>8.1452000000000009</v>
      </c>
    </row>
    <row r="12706" spans="1:11" hidden="1">
      <c r="A12706" t="s">
        <v>167</v>
      </c>
      <c r="B12706" t="s">
        <v>662</v>
      </c>
      <c r="C12706">
        <v>185</v>
      </c>
      <c r="D12706" t="s">
        <v>23</v>
      </c>
      <c r="E12706">
        <v>1.9291</v>
      </c>
      <c r="F12706">
        <v>0</v>
      </c>
      <c r="G12706">
        <v>-4.5978000000000003</v>
      </c>
      <c r="H12706">
        <v>0</v>
      </c>
      <c r="I12706">
        <v>-1E-4</v>
      </c>
      <c r="J12706">
        <v>0</v>
      </c>
      <c r="K12706">
        <v>11.0345</v>
      </c>
    </row>
    <row r="12707" spans="1:11" hidden="1">
      <c r="A12707" t="s">
        <v>167</v>
      </c>
      <c r="B12707" t="s">
        <v>662</v>
      </c>
      <c r="C12707">
        <v>185</v>
      </c>
      <c r="D12707" t="s">
        <v>23</v>
      </c>
      <c r="E12707">
        <v>2.3645999999999998</v>
      </c>
      <c r="F12707">
        <v>0</v>
      </c>
      <c r="G12707">
        <v>-1.2014</v>
      </c>
      <c r="H12707">
        <v>0</v>
      </c>
      <c r="I12707">
        <v>-1E-4</v>
      </c>
      <c r="J12707">
        <v>0</v>
      </c>
      <c r="K12707">
        <v>12.2593</v>
      </c>
    </row>
    <row r="12708" spans="1:11" hidden="1">
      <c r="A12708" t="s">
        <v>167</v>
      </c>
      <c r="B12708" t="s">
        <v>662</v>
      </c>
      <c r="C12708">
        <v>185</v>
      </c>
      <c r="D12708" t="s">
        <v>23</v>
      </c>
      <c r="E12708">
        <v>2.8</v>
      </c>
      <c r="F12708">
        <v>0</v>
      </c>
      <c r="G12708">
        <v>1.1520999999999999</v>
      </c>
      <c r="H12708">
        <v>0</v>
      </c>
      <c r="I12708">
        <v>-1E-4</v>
      </c>
      <c r="J12708">
        <v>0</v>
      </c>
      <c r="K12708">
        <v>12.248200000000001</v>
      </c>
    </row>
    <row r="12709" spans="1:11" hidden="1">
      <c r="A12709" t="s">
        <v>167</v>
      </c>
      <c r="B12709" t="s">
        <v>662</v>
      </c>
      <c r="C12709">
        <v>185</v>
      </c>
      <c r="D12709" t="s">
        <v>23</v>
      </c>
      <c r="E12709">
        <v>2.8</v>
      </c>
      <c r="F12709">
        <v>0</v>
      </c>
      <c r="G12709">
        <v>4.8933</v>
      </c>
      <c r="H12709">
        <v>0</v>
      </c>
      <c r="I12709">
        <v>-1E-4</v>
      </c>
      <c r="J12709">
        <v>0</v>
      </c>
      <c r="K12709">
        <v>12.248200000000001</v>
      </c>
    </row>
    <row r="12710" spans="1:11" hidden="1">
      <c r="A12710" t="s">
        <v>167</v>
      </c>
      <c r="B12710" t="s">
        <v>662</v>
      </c>
      <c r="C12710">
        <v>185</v>
      </c>
      <c r="D12710" t="s">
        <v>23</v>
      </c>
      <c r="E12710">
        <v>3.2355</v>
      </c>
      <c r="F12710">
        <v>0</v>
      </c>
      <c r="G12710">
        <v>6.7252999999999998</v>
      </c>
      <c r="H12710">
        <v>0</v>
      </c>
      <c r="I12710">
        <v>-1E-4</v>
      </c>
      <c r="J12710">
        <v>0</v>
      </c>
      <c r="K12710">
        <v>9.7378999999999998</v>
      </c>
    </row>
    <row r="12711" spans="1:11" hidden="1">
      <c r="A12711" t="s">
        <v>167</v>
      </c>
      <c r="B12711" t="s">
        <v>662</v>
      </c>
      <c r="C12711">
        <v>185</v>
      </c>
      <c r="D12711" t="s">
        <v>23</v>
      </c>
      <c r="E12711">
        <v>3.6709000000000001</v>
      </c>
      <c r="F12711">
        <v>0</v>
      </c>
      <c r="G12711">
        <v>8.5572999999999997</v>
      </c>
      <c r="H12711">
        <v>0</v>
      </c>
      <c r="I12711">
        <v>-1E-4</v>
      </c>
      <c r="J12711">
        <v>0</v>
      </c>
      <c r="K12711">
        <v>6.4298999999999999</v>
      </c>
    </row>
    <row r="12712" spans="1:11" hidden="1">
      <c r="A12712" t="s">
        <v>167</v>
      </c>
      <c r="B12712" t="s">
        <v>662</v>
      </c>
      <c r="C12712">
        <v>185</v>
      </c>
      <c r="D12712" t="s">
        <v>23</v>
      </c>
      <c r="E12712">
        <v>4.1063999999999998</v>
      </c>
      <c r="F12712">
        <v>0</v>
      </c>
      <c r="G12712">
        <v>10.3893</v>
      </c>
      <c r="H12712">
        <v>0</v>
      </c>
      <c r="I12712">
        <v>-1E-4</v>
      </c>
      <c r="J12712">
        <v>0</v>
      </c>
      <c r="K12712">
        <v>2.3241000000000001</v>
      </c>
    </row>
    <row r="12713" spans="1:11" hidden="1">
      <c r="A12713" t="s">
        <v>167</v>
      </c>
      <c r="B12713" t="s">
        <v>662</v>
      </c>
      <c r="C12713">
        <v>185</v>
      </c>
      <c r="D12713" t="s">
        <v>23</v>
      </c>
      <c r="E12713">
        <v>4.5418000000000003</v>
      </c>
      <c r="F12713">
        <v>0</v>
      </c>
      <c r="G12713">
        <v>12.221399999999999</v>
      </c>
      <c r="H12713">
        <v>0</v>
      </c>
      <c r="I12713">
        <v>-1E-4</v>
      </c>
      <c r="J12713">
        <v>0</v>
      </c>
      <c r="K12713">
        <v>-2.5794999999999999</v>
      </c>
    </row>
    <row r="12714" spans="1:11" hidden="1">
      <c r="A12714" t="s">
        <v>167</v>
      </c>
      <c r="B12714" t="s">
        <v>662</v>
      </c>
      <c r="C12714">
        <v>185</v>
      </c>
      <c r="D12714" t="s">
        <v>23</v>
      </c>
      <c r="E12714">
        <v>4.9772999999999996</v>
      </c>
      <c r="F12714">
        <v>0</v>
      </c>
      <c r="G12714">
        <v>14.0534</v>
      </c>
      <c r="H12714">
        <v>0</v>
      </c>
      <c r="I12714">
        <v>-1E-4</v>
      </c>
      <c r="J12714">
        <v>0</v>
      </c>
      <c r="K12714">
        <v>-8.2807999999999993</v>
      </c>
    </row>
    <row r="12715" spans="1:11" hidden="1">
      <c r="A12715" t="s">
        <v>167</v>
      </c>
      <c r="B12715" t="s">
        <v>662</v>
      </c>
      <c r="C12715">
        <v>185</v>
      </c>
      <c r="D12715" t="s">
        <v>23</v>
      </c>
      <c r="E12715">
        <v>5.4127000000000001</v>
      </c>
      <c r="F12715">
        <v>0</v>
      </c>
      <c r="G12715">
        <v>15.885400000000001</v>
      </c>
      <c r="H12715">
        <v>0</v>
      </c>
      <c r="I12715">
        <v>-1E-4</v>
      </c>
      <c r="J12715">
        <v>0</v>
      </c>
      <c r="K12715">
        <v>-14.7798</v>
      </c>
    </row>
    <row r="12716" spans="1:11" hidden="1">
      <c r="A12716" t="s">
        <v>167</v>
      </c>
      <c r="B12716" t="s">
        <v>662</v>
      </c>
      <c r="C12716">
        <v>185</v>
      </c>
      <c r="D12716" t="s">
        <v>24</v>
      </c>
      <c r="E12716">
        <v>0.18729999999999999</v>
      </c>
      <c r="F12716">
        <v>0</v>
      </c>
      <c r="G12716">
        <v>-19.4543</v>
      </c>
      <c r="H12716">
        <v>0</v>
      </c>
      <c r="I12716">
        <v>-1E-4</v>
      </c>
      <c r="J12716">
        <v>0</v>
      </c>
      <c r="K12716">
        <v>-10.9459</v>
      </c>
    </row>
    <row r="12717" spans="1:11" hidden="1">
      <c r="A12717" t="s">
        <v>167</v>
      </c>
      <c r="B12717" t="s">
        <v>662</v>
      </c>
      <c r="C12717">
        <v>185</v>
      </c>
      <c r="D12717" t="s">
        <v>24</v>
      </c>
      <c r="E12717">
        <v>0.62280000000000002</v>
      </c>
      <c r="F12717">
        <v>0</v>
      </c>
      <c r="G12717">
        <v>-16.6523</v>
      </c>
      <c r="H12717">
        <v>0</v>
      </c>
      <c r="I12717">
        <v>-1E-4</v>
      </c>
      <c r="J12717">
        <v>0</v>
      </c>
      <c r="K12717">
        <v>-3.0467</v>
      </c>
    </row>
    <row r="12718" spans="1:11" hidden="1">
      <c r="A12718" t="s">
        <v>167</v>
      </c>
      <c r="B12718" t="s">
        <v>662</v>
      </c>
      <c r="C12718">
        <v>185</v>
      </c>
      <c r="D12718" t="s">
        <v>24</v>
      </c>
      <c r="E12718">
        <v>1.0582</v>
      </c>
      <c r="F12718">
        <v>0</v>
      </c>
      <c r="G12718">
        <v>-12.839499999999999</v>
      </c>
      <c r="H12718">
        <v>0</v>
      </c>
      <c r="I12718">
        <v>-1E-4</v>
      </c>
      <c r="J12718">
        <v>0</v>
      </c>
      <c r="K12718">
        <v>3.4064000000000001</v>
      </c>
    </row>
    <row r="12719" spans="1:11" hidden="1">
      <c r="A12719" t="s">
        <v>167</v>
      </c>
      <c r="B12719" t="s">
        <v>662</v>
      </c>
      <c r="C12719">
        <v>185</v>
      </c>
      <c r="D12719" t="s">
        <v>24</v>
      </c>
      <c r="E12719">
        <v>1.4937</v>
      </c>
      <c r="F12719">
        <v>0</v>
      </c>
      <c r="G12719">
        <v>-8.7323000000000004</v>
      </c>
      <c r="H12719">
        <v>0</v>
      </c>
      <c r="I12719">
        <v>-1E-4</v>
      </c>
      <c r="J12719">
        <v>0</v>
      </c>
      <c r="K12719">
        <v>8.1030999999999995</v>
      </c>
    </row>
    <row r="12720" spans="1:11" hidden="1">
      <c r="A12720" t="s">
        <v>167</v>
      </c>
      <c r="B12720" t="s">
        <v>662</v>
      </c>
      <c r="C12720">
        <v>185</v>
      </c>
      <c r="D12720" t="s">
        <v>24</v>
      </c>
      <c r="E12720">
        <v>1.9291</v>
      </c>
      <c r="F12720">
        <v>0</v>
      </c>
      <c r="G12720">
        <v>-4.6421999999999999</v>
      </c>
      <c r="H12720">
        <v>0</v>
      </c>
      <c r="I12720">
        <v>-1E-4</v>
      </c>
      <c r="J12720">
        <v>0</v>
      </c>
      <c r="K12720">
        <v>11.011799999999999</v>
      </c>
    </row>
    <row r="12721" spans="1:11" hidden="1">
      <c r="A12721" t="s">
        <v>167</v>
      </c>
      <c r="B12721" t="s">
        <v>662</v>
      </c>
      <c r="C12721">
        <v>185</v>
      </c>
      <c r="D12721" t="s">
        <v>24</v>
      </c>
      <c r="E12721">
        <v>2.3645999999999998</v>
      </c>
      <c r="F12721">
        <v>0</v>
      </c>
      <c r="G12721">
        <v>-1.2459</v>
      </c>
      <c r="H12721">
        <v>0</v>
      </c>
      <c r="I12721">
        <v>-1E-4</v>
      </c>
      <c r="J12721">
        <v>0</v>
      </c>
      <c r="K12721">
        <v>12.2559</v>
      </c>
    </row>
    <row r="12722" spans="1:11" hidden="1">
      <c r="A12722" t="s">
        <v>167</v>
      </c>
      <c r="B12722" t="s">
        <v>662</v>
      </c>
      <c r="C12722">
        <v>185</v>
      </c>
      <c r="D12722" t="s">
        <v>24</v>
      </c>
      <c r="E12722">
        <v>2.8</v>
      </c>
      <c r="F12722">
        <v>0</v>
      </c>
      <c r="G12722">
        <v>1.1075999999999999</v>
      </c>
      <c r="H12722">
        <v>0</v>
      </c>
      <c r="I12722">
        <v>-1E-4</v>
      </c>
      <c r="J12722">
        <v>0</v>
      </c>
      <c r="K12722">
        <v>12.232200000000001</v>
      </c>
    </row>
    <row r="12723" spans="1:11" hidden="1">
      <c r="A12723" t="s">
        <v>167</v>
      </c>
      <c r="B12723" t="s">
        <v>662</v>
      </c>
      <c r="C12723">
        <v>185</v>
      </c>
      <c r="D12723" t="s">
        <v>24</v>
      </c>
      <c r="E12723">
        <v>2.8</v>
      </c>
      <c r="F12723">
        <v>0</v>
      </c>
      <c r="G12723">
        <v>4.8487999999999998</v>
      </c>
      <c r="H12723">
        <v>0</v>
      </c>
      <c r="I12723">
        <v>-1E-4</v>
      </c>
      <c r="J12723">
        <v>0</v>
      </c>
      <c r="K12723">
        <v>12.232200000000001</v>
      </c>
    </row>
    <row r="12724" spans="1:11" hidden="1">
      <c r="A12724" t="s">
        <v>167</v>
      </c>
      <c r="B12724" t="s">
        <v>662</v>
      </c>
      <c r="C12724">
        <v>185</v>
      </c>
      <c r="D12724" t="s">
        <v>24</v>
      </c>
      <c r="E12724">
        <v>3.2355</v>
      </c>
      <c r="F12724">
        <v>0</v>
      </c>
      <c r="G12724">
        <v>6.6807999999999996</v>
      </c>
      <c r="H12724">
        <v>0</v>
      </c>
      <c r="I12724">
        <v>-1E-4</v>
      </c>
      <c r="J12724">
        <v>0</v>
      </c>
      <c r="K12724">
        <v>9.7025000000000006</v>
      </c>
    </row>
    <row r="12725" spans="1:11" hidden="1">
      <c r="A12725" t="s">
        <v>167</v>
      </c>
      <c r="B12725" t="s">
        <v>662</v>
      </c>
      <c r="C12725">
        <v>185</v>
      </c>
      <c r="D12725" t="s">
        <v>24</v>
      </c>
      <c r="E12725">
        <v>3.6709000000000001</v>
      </c>
      <c r="F12725">
        <v>0</v>
      </c>
      <c r="G12725">
        <v>8.5128000000000004</v>
      </c>
      <c r="H12725">
        <v>0</v>
      </c>
      <c r="I12725">
        <v>-1E-4</v>
      </c>
      <c r="J12725">
        <v>0</v>
      </c>
      <c r="K12725">
        <v>6.3750999999999998</v>
      </c>
    </row>
    <row r="12726" spans="1:11" hidden="1">
      <c r="A12726" t="s">
        <v>167</v>
      </c>
      <c r="B12726" t="s">
        <v>662</v>
      </c>
      <c r="C12726">
        <v>185</v>
      </c>
      <c r="D12726" t="s">
        <v>24</v>
      </c>
      <c r="E12726">
        <v>4.1063999999999998</v>
      </c>
      <c r="F12726">
        <v>0</v>
      </c>
      <c r="G12726">
        <v>10.344900000000001</v>
      </c>
      <c r="H12726">
        <v>0</v>
      </c>
      <c r="I12726">
        <v>-1E-4</v>
      </c>
      <c r="J12726">
        <v>0</v>
      </c>
      <c r="K12726">
        <v>2.25</v>
      </c>
    </row>
    <row r="12727" spans="1:11" hidden="1">
      <c r="A12727" t="s">
        <v>167</v>
      </c>
      <c r="B12727" t="s">
        <v>662</v>
      </c>
      <c r="C12727">
        <v>185</v>
      </c>
      <c r="D12727" t="s">
        <v>24</v>
      </c>
      <c r="E12727">
        <v>4.5418000000000003</v>
      </c>
      <c r="F12727">
        <v>0</v>
      </c>
      <c r="G12727">
        <v>12.1769</v>
      </c>
      <c r="H12727">
        <v>0</v>
      </c>
      <c r="I12727">
        <v>-1E-4</v>
      </c>
      <c r="J12727">
        <v>0</v>
      </c>
      <c r="K12727">
        <v>-2.6728999999999998</v>
      </c>
    </row>
    <row r="12728" spans="1:11" hidden="1">
      <c r="A12728" t="s">
        <v>167</v>
      </c>
      <c r="B12728" t="s">
        <v>662</v>
      </c>
      <c r="C12728">
        <v>185</v>
      </c>
      <c r="D12728" t="s">
        <v>24</v>
      </c>
      <c r="E12728">
        <v>4.9772999999999996</v>
      </c>
      <c r="F12728">
        <v>0</v>
      </c>
      <c r="G12728">
        <v>14.008900000000001</v>
      </c>
      <c r="H12728">
        <v>0</v>
      </c>
      <c r="I12728">
        <v>-1E-4</v>
      </c>
      <c r="J12728">
        <v>0</v>
      </c>
      <c r="K12728">
        <v>-8.3935999999999993</v>
      </c>
    </row>
    <row r="12729" spans="1:11" hidden="1">
      <c r="A12729" t="s">
        <v>167</v>
      </c>
      <c r="B12729" t="s">
        <v>662</v>
      </c>
      <c r="C12729">
        <v>185</v>
      </c>
      <c r="D12729" t="s">
        <v>24</v>
      </c>
      <c r="E12729">
        <v>5.4127000000000001</v>
      </c>
      <c r="F12729">
        <v>0</v>
      </c>
      <c r="G12729">
        <v>15.8409</v>
      </c>
      <c r="H12729">
        <v>0</v>
      </c>
      <c r="I12729">
        <v>-1E-4</v>
      </c>
      <c r="J12729">
        <v>0</v>
      </c>
      <c r="K12729">
        <v>-14.912000000000001</v>
      </c>
    </row>
    <row r="12730" spans="1:11" hidden="1">
      <c r="A12730" t="s">
        <v>167</v>
      </c>
      <c r="B12730" t="s">
        <v>662</v>
      </c>
      <c r="C12730">
        <v>185</v>
      </c>
      <c r="D12730" t="s">
        <v>25</v>
      </c>
      <c r="E12730">
        <v>0.18729999999999999</v>
      </c>
      <c r="F12730">
        <v>0</v>
      </c>
      <c r="G12730">
        <v>-31.6585</v>
      </c>
      <c r="H12730">
        <v>0</v>
      </c>
      <c r="I12730">
        <v>-1E-4</v>
      </c>
      <c r="J12730">
        <v>0</v>
      </c>
      <c r="K12730">
        <v>-17.472999999999999</v>
      </c>
    </row>
    <row r="12731" spans="1:11" hidden="1">
      <c r="A12731" t="s">
        <v>167</v>
      </c>
      <c r="B12731" t="s">
        <v>662</v>
      </c>
      <c r="C12731">
        <v>185</v>
      </c>
      <c r="D12731" t="s">
        <v>25</v>
      </c>
      <c r="E12731">
        <v>0.62280000000000002</v>
      </c>
      <c r="F12731">
        <v>0</v>
      </c>
      <c r="G12731">
        <v>-27.075399999999998</v>
      </c>
      <c r="H12731">
        <v>0</v>
      </c>
      <c r="I12731">
        <v>-1E-4</v>
      </c>
      <c r="J12731">
        <v>0</v>
      </c>
      <c r="K12731">
        <v>-4.6197999999999997</v>
      </c>
    </row>
    <row r="12732" spans="1:11" hidden="1">
      <c r="A12732" t="s">
        <v>167</v>
      </c>
      <c r="B12732" t="s">
        <v>662</v>
      </c>
      <c r="C12732">
        <v>185</v>
      </c>
      <c r="D12732" t="s">
        <v>25</v>
      </c>
      <c r="E12732">
        <v>1.0582</v>
      </c>
      <c r="F12732">
        <v>0</v>
      </c>
      <c r="G12732">
        <v>-20.746500000000001</v>
      </c>
      <c r="H12732">
        <v>0</v>
      </c>
      <c r="I12732">
        <v>-1E-4</v>
      </c>
      <c r="J12732">
        <v>0</v>
      </c>
      <c r="K12732">
        <v>5.8474000000000004</v>
      </c>
    </row>
    <row r="12733" spans="1:11" hidden="1">
      <c r="A12733" t="s">
        <v>167</v>
      </c>
      <c r="B12733" t="s">
        <v>662</v>
      </c>
      <c r="C12733">
        <v>185</v>
      </c>
      <c r="D12733" t="s">
        <v>25</v>
      </c>
      <c r="E12733">
        <v>1.4937</v>
      </c>
      <c r="F12733">
        <v>0</v>
      </c>
      <c r="G12733">
        <v>-13.909000000000001</v>
      </c>
      <c r="H12733">
        <v>0</v>
      </c>
      <c r="I12733">
        <v>-1E-4</v>
      </c>
      <c r="J12733">
        <v>0</v>
      </c>
      <c r="K12733">
        <v>13.392799999999999</v>
      </c>
    </row>
    <row r="12734" spans="1:11" hidden="1">
      <c r="A12734" t="s">
        <v>167</v>
      </c>
      <c r="B12734" t="s">
        <v>662</v>
      </c>
      <c r="C12734">
        <v>185</v>
      </c>
      <c r="D12734" t="s">
        <v>25</v>
      </c>
      <c r="E12734">
        <v>1.9291</v>
      </c>
      <c r="F12734">
        <v>0</v>
      </c>
      <c r="G12734">
        <v>-7.1012000000000004</v>
      </c>
      <c r="H12734">
        <v>0</v>
      </c>
      <c r="I12734">
        <v>-1E-4</v>
      </c>
      <c r="J12734">
        <v>0</v>
      </c>
      <c r="K12734">
        <v>17.961600000000001</v>
      </c>
    </row>
    <row r="12735" spans="1:11" hidden="1">
      <c r="A12735" t="s">
        <v>167</v>
      </c>
      <c r="B12735" t="s">
        <v>662</v>
      </c>
      <c r="C12735">
        <v>185</v>
      </c>
      <c r="D12735" t="s">
        <v>25</v>
      </c>
      <c r="E12735">
        <v>2.3645999999999998</v>
      </c>
      <c r="F12735">
        <v>0</v>
      </c>
      <c r="G12735">
        <v>-1.4916</v>
      </c>
      <c r="H12735">
        <v>0</v>
      </c>
      <c r="I12735">
        <v>-1E-4</v>
      </c>
      <c r="J12735">
        <v>0</v>
      </c>
      <c r="K12735">
        <v>19.767099999999999</v>
      </c>
    </row>
    <row r="12736" spans="1:11" hidden="1">
      <c r="A12736" t="s">
        <v>167</v>
      </c>
      <c r="B12736" t="s">
        <v>662</v>
      </c>
      <c r="C12736">
        <v>185</v>
      </c>
      <c r="D12736" t="s">
        <v>25</v>
      </c>
      <c r="E12736">
        <v>2.8</v>
      </c>
      <c r="F12736">
        <v>0</v>
      </c>
      <c r="G12736">
        <v>2.3167</v>
      </c>
      <c r="H12736">
        <v>0</v>
      </c>
      <c r="I12736">
        <v>-1E-4</v>
      </c>
      <c r="J12736">
        <v>0</v>
      </c>
      <c r="K12736">
        <v>19.5349</v>
      </c>
    </row>
    <row r="12737" spans="1:11" hidden="1">
      <c r="A12737" t="s">
        <v>167</v>
      </c>
      <c r="B12737" t="s">
        <v>662</v>
      </c>
      <c r="C12737">
        <v>185</v>
      </c>
      <c r="D12737" t="s">
        <v>25</v>
      </c>
      <c r="E12737">
        <v>2.8</v>
      </c>
      <c r="F12737">
        <v>0</v>
      </c>
      <c r="G12737">
        <v>7.8628999999999998</v>
      </c>
      <c r="H12737">
        <v>0</v>
      </c>
      <c r="I12737">
        <v>-1E-4</v>
      </c>
      <c r="J12737">
        <v>0</v>
      </c>
      <c r="K12737">
        <v>19.5349</v>
      </c>
    </row>
    <row r="12738" spans="1:11" hidden="1">
      <c r="A12738" t="s">
        <v>167</v>
      </c>
      <c r="B12738" t="s">
        <v>662</v>
      </c>
      <c r="C12738">
        <v>185</v>
      </c>
      <c r="D12738" t="s">
        <v>25</v>
      </c>
      <c r="E12738">
        <v>3.2355</v>
      </c>
      <c r="F12738">
        <v>0</v>
      </c>
      <c r="G12738">
        <v>10.7705</v>
      </c>
      <c r="H12738">
        <v>0</v>
      </c>
      <c r="I12738">
        <v>-1E-4</v>
      </c>
      <c r="J12738">
        <v>0</v>
      </c>
      <c r="K12738">
        <v>15.493399999999999</v>
      </c>
    </row>
    <row r="12739" spans="1:11" hidden="1">
      <c r="A12739" t="s">
        <v>167</v>
      </c>
      <c r="B12739" t="s">
        <v>662</v>
      </c>
      <c r="C12739">
        <v>185</v>
      </c>
      <c r="D12739" t="s">
        <v>25</v>
      </c>
      <c r="E12739">
        <v>3.6709000000000001</v>
      </c>
      <c r="F12739">
        <v>0</v>
      </c>
      <c r="G12739">
        <v>13.678000000000001</v>
      </c>
      <c r="H12739">
        <v>0</v>
      </c>
      <c r="I12739">
        <v>-1E-4</v>
      </c>
      <c r="J12739">
        <v>0</v>
      </c>
      <c r="K12739">
        <v>10.1859</v>
      </c>
    </row>
    <row r="12740" spans="1:11" hidden="1">
      <c r="A12740" t="s">
        <v>167</v>
      </c>
      <c r="B12740" t="s">
        <v>662</v>
      </c>
      <c r="C12740">
        <v>185</v>
      </c>
      <c r="D12740" t="s">
        <v>25</v>
      </c>
      <c r="E12740">
        <v>4.1063999999999998</v>
      </c>
      <c r="F12740">
        <v>0</v>
      </c>
      <c r="G12740">
        <v>16.585599999999999</v>
      </c>
      <c r="H12740">
        <v>0</v>
      </c>
      <c r="I12740">
        <v>-1E-4</v>
      </c>
      <c r="J12740">
        <v>0</v>
      </c>
      <c r="K12740">
        <v>3.6122000000000001</v>
      </c>
    </row>
    <row r="12741" spans="1:11" hidden="1">
      <c r="A12741" t="s">
        <v>167</v>
      </c>
      <c r="B12741" t="s">
        <v>662</v>
      </c>
      <c r="C12741">
        <v>185</v>
      </c>
      <c r="D12741" t="s">
        <v>25</v>
      </c>
      <c r="E12741">
        <v>4.5418000000000003</v>
      </c>
      <c r="F12741">
        <v>0</v>
      </c>
      <c r="G12741">
        <v>19.493200000000002</v>
      </c>
      <c r="H12741">
        <v>0</v>
      </c>
      <c r="I12741">
        <v>-1E-4</v>
      </c>
      <c r="J12741">
        <v>0</v>
      </c>
      <c r="K12741">
        <v>-4.2275999999999998</v>
      </c>
    </row>
    <row r="12742" spans="1:11" hidden="1">
      <c r="A12742" t="s">
        <v>167</v>
      </c>
      <c r="B12742" t="s">
        <v>662</v>
      </c>
      <c r="C12742">
        <v>185</v>
      </c>
      <c r="D12742" t="s">
        <v>25</v>
      </c>
      <c r="E12742">
        <v>4.9772999999999996</v>
      </c>
      <c r="F12742">
        <v>0</v>
      </c>
      <c r="G12742">
        <v>22.4008</v>
      </c>
      <c r="H12742">
        <v>0</v>
      </c>
      <c r="I12742">
        <v>-1E-4</v>
      </c>
      <c r="J12742">
        <v>0</v>
      </c>
      <c r="K12742">
        <v>-13.333500000000001</v>
      </c>
    </row>
    <row r="12743" spans="1:11" hidden="1">
      <c r="A12743" t="s">
        <v>167</v>
      </c>
      <c r="B12743" t="s">
        <v>662</v>
      </c>
      <c r="C12743">
        <v>185</v>
      </c>
      <c r="D12743" t="s">
        <v>25</v>
      </c>
      <c r="E12743">
        <v>5.4127000000000001</v>
      </c>
      <c r="F12743">
        <v>0</v>
      </c>
      <c r="G12743">
        <v>25.308399999999999</v>
      </c>
      <c r="H12743">
        <v>0</v>
      </c>
      <c r="I12743">
        <v>-1E-4</v>
      </c>
      <c r="J12743">
        <v>0</v>
      </c>
      <c r="K12743">
        <v>-23.705400000000001</v>
      </c>
    </row>
    <row r="12744" spans="1:11" hidden="1">
      <c r="A12744" t="s">
        <v>167</v>
      </c>
      <c r="B12744" t="s">
        <v>662</v>
      </c>
      <c r="C12744">
        <v>185</v>
      </c>
      <c r="D12744" t="s">
        <v>26</v>
      </c>
      <c r="E12744">
        <v>0.18729999999999999</v>
      </c>
      <c r="F12744">
        <v>0</v>
      </c>
      <c r="G12744">
        <v>-31.693999999999999</v>
      </c>
      <c r="H12744">
        <v>0</v>
      </c>
      <c r="I12744">
        <v>-1E-4</v>
      </c>
      <c r="J12744">
        <v>0</v>
      </c>
      <c r="K12744">
        <v>-17.5532</v>
      </c>
    </row>
    <row r="12745" spans="1:11" hidden="1">
      <c r="A12745" t="s">
        <v>167</v>
      </c>
      <c r="B12745" t="s">
        <v>662</v>
      </c>
      <c r="C12745">
        <v>185</v>
      </c>
      <c r="D12745" t="s">
        <v>26</v>
      </c>
      <c r="E12745">
        <v>0.62280000000000002</v>
      </c>
      <c r="F12745">
        <v>0</v>
      </c>
      <c r="G12745">
        <v>-27.110900000000001</v>
      </c>
      <c r="H12745">
        <v>0</v>
      </c>
      <c r="I12745">
        <v>-1E-4</v>
      </c>
      <c r="J12745">
        <v>0</v>
      </c>
      <c r="K12745">
        <v>-4.6844999999999999</v>
      </c>
    </row>
    <row r="12746" spans="1:11" hidden="1">
      <c r="A12746" t="s">
        <v>167</v>
      </c>
      <c r="B12746" t="s">
        <v>662</v>
      </c>
      <c r="C12746">
        <v>185</v>
      </c>
      <c r="D12746" t="s">
        <v>26</v>
      </c>
      <c r="E12746">
        <v>1.0582</v>
      </c>
      <c r="F12746">
        <v>0</v>
      </c>
      <c r="G12746">
        <v>-20.7821</v>
      </c>
      <c r="H12746">
        <v>0</v>
      </c>
      <c r="I12746">
        <v>-1E-4</v>
      </c>
      <c r="J12746">
        <v>0</v>
      </c>
      <c r="K12746">
        <v>5.7983000000000002</v>
      </c>
    </row>
    <row r="12747" spans="1:11" hidden="1">
      <c r="A12747" t="s">
        <v>167</v>
      </c>
      <c r="B12747" t="s">
        <v>662</v>
      </c>
      <c r="C12747">
        <v>185</v>
      </c>
      <c r="D12747" t="s">
        <v>26</v>
      </c>
      <c r="E12747">
        <v>1.4937</v>
      </c>
      <c r="F12747">
        <v>0</v>
      </c>
      <c r="G12747">
        <v>-13.944599999999999</v>
      </c>
      <c r="H12747">
        <v>0</v>
      </c>
      <c r="I12747">
        <v>-1E-4</v>
      </c>
      <c r="J12747">
        <v>0</v>
      </c>
      <c r="K12747">
        <v>13.3591</v>
      </c>
    </row>
    <row r="12748" spans="1:11" hidden="1">
      <c r="A12748" t="s">
        <v>167</v>
      </c>
      <c r="B12748" t="s">
        <v>662</v>
      </c>
      <c r="C12748">
        <v>185</v>
      </c>
      <c r="D12748" t="s">
        <v>26</v>
      </c>
      <c r="E12748">
        <v>1.9291</v>
      </c>
      <c r="F12748">
        <v>0</v>
      </c>
      <c r="G12748">
        <v>-7.1368</v>
      </c>
      <c r="H12748">
        <v>0</v>
      </c>
      <c r="I12748">
        <v>-1E-4</v>
      </c>
      <c r="J12748">
        <v>0</v>
      </c>
      <c r="K12748">
        <v>17.9434</v>
      </c>
    </row>
    <row r="12749" spans="1:11" hidden="1">
      <c r="A12749" t="s">
        <v>167</v>
      </c>
      <c r="B12749" t="s">
        <v>662</v>
      </c>
      <c r="C12749">
        <v>185</v>
      </c>
      <c r="D12749" t="s">
        <v>26</v>
      </c>
      <c r="E12749">
        <v>2.3645999999999998</v>
      </c>
      <c r="F12749">
        <v>0</v>
      </c>
      <c r="G12749">
        <v>-1.5271999999999999</v>
      </c>
      <c r="H12749">
        <v>0</v>
      </c>
      <c r="I12749">
        <v>-1E-4</v>
      </c>
      <c r="J12749">
        <v>0</v>
      </c>
      <c r="K12749">
        <v>19.764399999999998</v>
      </c>
    </row>
    <row r="12750" spans="1:11" hidden="1">
      <c r="A12750" t="s">
        <v>167</v>
      </c>
      <c r="B12750" t="s">
        <v>662</v>
      </c>
      <c r="C12750">
        <v>185</v>
      </c>
      <c r="D12750" t="s">
        <v>26</v>
      </c>
      <c r="E12750">
        <v>2.8</v>
      </c>
      <c r="F12750">
        <v>0</v>
      </c>
      <c r="G12750">
        <v>2.2810999999999999</v>
      </c>
      <c r="H12750">
        <v>0</v>
      </c>
      <c r="I12750">
        <v>-1E-4</v>
      </c>
      <c r="J12750">
        <v>0</v>
      </c>
      <c r="K12750">
        <v>19.522099999999998</v>
      </c>
    </row>
    <row r="12751" spans="1:11" hidden="1">
      <c r="A12751" t="s">
        <v>167</v>
      </c>
      <c r="B12751" t="s">
        <v>662</v>
      </c>
      <c r="C12751">
        <v>185</v>
      </c>
      <c r="D12751" t="s">
        <v>26</v>
      </c>
      <c r="E12751">
        <v>2.8</v>
      </c>
      <c r="F12751">
        <v>0</v>
      </c>
      <c r="G12751">
        <v>7.8273000000000001</v>
      </c>
      <c r="H12751">
        <v>0</v>
      </c>
      <c r="I12751">
        <v>-1E-4</v>
      </c>
      <c r="J12751">
        <v>0</v>
      </c>
      <c r="K12751">
        <v>19.522099999999998</v>
      </c>
    </row>
    <row r="12752" spans="1:11" hidden="1">
      <c r="A12752" t="s">
        <v>167</v>
      </c>
      <c r="B12752" t="s">
        <v>662</v>
      </c>
      <c r="C12752">
        <v>185</v>
      </c>
      <c r="D12752" t="s">
        <v>26</v>
      </c>
      <c r="E12752">
        <v>3.2355</v>
      </c>
      <c r="F12752">
        <v>0</v>
      </c>
      <c r="G12752">
        <v>10.7349</v>
      </c>
      <c r="H12752">
        <v>0</v>
      </c>
      <c r="I12752">
        <v>-1E-4</v>
      </c>
      <c r="J12752">
        <v>0</v>
      </c>
      <c r="K12752">
        <v>15.4651</v>
      </c>
    </row>
    <row r="12753" spans="1:11" hidden="1">
      <c r="A12753" t="s">
        <v>167</v>
      </c>
      <c r="B12753" t="s">
        <v>662</v>
      </c>
      <c r="C12753">
        <v>185</v>
      </c>
      <c r="D12753" t="s">
        <v>26</v>
      </c>
      <c r="E12753">
        <v>3.6709000000000001</v>
      </c>
      <c r="F12753">
        <v>0</v>
      </c>
      <c r="G12753">
        <v>13.6425</v>
      </c>
      <c r="H12753">
        <v>0</v>
      </c>
      <c r="I12753">
        <v>-1E-4</v>
      </c>
      <c r="J12753">
        <v>0</v>
      </c>
      <c r="K12753">
        <v>10.142099999999999</v>
      </c>
    </row>
    <row r="12754" spans="1:11" hidden="1">
      <c r="A12754" t="s">
        <v>167</v>
      </c>
      <c r="B12754" t="s">
        <v>662</v>
      </c>
      <c r="C12754">
        <v>185</v>
      </c>
      <c r="D12754" t="s">
        <v>26</v>
      </c>
      <c r="E12754">
        <v>4.1063999999999998</v>
      </c>
      <c r="F12754">
        <v>0</v>
      </c>
      <c r="G12754">
        <v>16.5501</v>
      </c>
      <c r="H12754">
        <v>0</v>
      </c>
      <c r="I12754">
        <v>-1E-4</v>
      </c>
      <c r="J12754">
        <v>0</v>
      </c>
      <c r="K12754">
        <v>3.5529000000000002</v>
      </c>
    </row>
    <row r="12755" spans="1:11" hidden="1">
      <c r="A12755" t="s">
        <v>167</v>
      </c>
      <c r="B12755" t="s">
        <v>662</v>
      </c>
      <c r="C12755">
        <v>185</v>
      </c>
      <c r="D12755" t="s">
        <v>26</v>
      </c>
      <c r="E12755">
        <v>4.5418000000000003</v>
      </c>
      <c r="F12755">
        <v>0</v>
      </c>
      <c r="G12755">
        <v>19.457599999999999</v>
      </c>
      <c r="H12755">
        <v>0</v>
      </c>
      <c r="I12755">
        <v>-1E-4</v>
      </c>
      <c r="J12755">
        <v>0</v>
      </c>
      <c r="K12755">
        <v>-4.3022999999999998</v>
      </c>
    </row>
    <row r="12756" spans="1:11" hidden="1">
      <c r="A12756" t="s">
        <v>167</v>
      </c>
      <c r="B12756" t="s">
        <v>662</v>
      </c>
      <c r="C12756">
        <v>185</v>
      </c>
      <c r="D12756" t="s">
        <v>26</v>
      </c>
      <c r="E12756">
        <v>4.9772999999999996</v>
      </c>
      <c r="F12756">
        <v>0</v>
      </c>
      <c r="G12756">
        <v>22.365200000000002</v>
      </c>
      <c r="H12756">
        <v>0</v>
      </c>
      <c r="I12756">
        <v>-1E-4</v>
      </c>
      <c r="J12756">
        <v>0</v>
      </c>
      <c r="K12756">
        <v>-13.4237</v>
      </c>
    </row>
    <row r="12757" spans="1:11" hidden="1">
      <c r="A12757" t="s">
        <v>167</v>
      </c>
      <c r="B12757" t="s">
        <v>662</v>
      </c>
      <c r="C12757">
        <v>185</v>
      </c>
      <c r="D12757" t="s">
        <v>26</v>
      </c>
      <c r="E12757">
        <v>5.4127000000000001</v>
      </c>
      <c r="F12757">
        <v>0</v>
      </c>
      <c r="G12757">
        <v>25.2728</v>
      </c>
      <c r="H12757">
        <v>0</v>
      </c>
      <c r="I12757">
        <v>-1E-4</v>
      </c>
      <c r="J12757">
        <v>0</v>
      </c>
      <c r="K12757">
        <v>-23.811199999999999</v>
      </c>
    </row>
    <row r="12758" spans="1:11" hidden="1">
      <c r="A12758" t="s">
        <v>167</v>
      </c>
      <c r="B12758" t="s">
        <v>662</v>
      </c>
      <c r="C12758">
        <v>185</v>
      </c>
      <c r="D12758" t="s">
        <v>27</v>
      </c>
      <c r="E12758">
        <v>0.18729999999999999</v>
      </c>
      <c r="F12758">
        <v>0</v>
      </c>
      <c r="G12758">
        <v>-31.6585</v>
      </c>
      <c r="H12758">
        <v>0</v>
      </c>
      <c r="I12758">
        <v>-1E-4</v>
      </c>
      <c r="J12758">
        <v>0</v>
      </c>
      <c r="K12758">
        <v>-17.472999999999999</v>
      </c>
    </row>
    <row r="12759" spans="1:11" hidden="1">
      <c r="A12759" t="s">
        <v>167</v>
      </c>
      <c r="B12759" t="s">
        <v>662</v>
      </c>
      <c r="C12759">
        <v>185</v>
      </c>
      <c r="D12759" t="s">
        <v>27</v>
      </c>
      <c r="E12759">
        <v>0.62280000000000002</v>
      </c>
      <c r="F12759">
        <v>0</v>
      </c>
      <c r="G12759">
        <v>-27.075399999999998</v>
      </c>
      <c r="H12759">
        <v>0</v>
      </c>
      <c r="I12759">
        <v>-1E-4</v>
      </c>
      <c r="J12759">
        <v>0</v>
      </c>
      <c r="K12759">
        <v>-4.6197999999999997</v>
      </c>
    </row>
    <row r="12760" spans="1:11" hidden="1">
      <c r="A12760" t="s">
        <v>167</v>
      </c>
      <c r="B12760" t="s">
        <v>662</v>
      </c>
      <c r="C12760">
        <v>185</v>
      </c>
      <c r="D12760" t="s">
        <v>27</v>
      </c>
      <c r="E12760">
        <v>1.0582</v>
      </c>
      <c r="F12760">
        <v>0</v>
      </c>
      <c r="G12760">
        <v>-20.746500000000001</v>
      </c>
      <c r="H12760">
        <v>0</v>
      </c>
      <c r="I12760">
        <v>-1E-4</v>
      </c>
      <c r="J12760">
        <v>0</v>
      </c>
      <c r="K12760">
        <v>5.8474000000000004</v>
      </c>
    </row>
    <row r="12761" spans="1:11" hidden="1">
      <c r="A12761" t="s">
        <v>167</v>
      </c>
      <c r="B12761" t="s">
        <v>662</v>
      </c>
      <c r="C12761">
        <v>185</v>
      </c>
      <c r="D12761" t="s">
        <v>27</v>
      </c>
      <c r="E12761">
        <v>1.4937</v>
      </c>
      <c r="F12761">
        <v>0</v>
      </c>
      <c r="G12761">
        <v>-13.909000000000001</v>
      </c>
      <c r="H12761">
        <v>0</v>
      </c>
      <c r="I12761">
        <v>-1E-4</v>
      </c>
      <c r="J12761">
        <v>0</v>
      </c>
      <c r="K12761">
        <v>13.392799999999999</v>
      </c>
    </row>
    <row r="12762" spans="1:11" hidden="1">
      <c r="A12762" t="s">
        <v>167</v>
      </c>
      <c r="B12762" t="s">
        <v>662</v>
      </c>
      <c r="C12762">
        <v>185</v>
      </c>
      <c r="D12762" t="s">
        <v>27</v>
      </c>
      <c r="E12762">
        <v>1.9291</v>
      </c>
      <c r="F12762">
        <v>0</v>
      </c>
      <c r="G12762">
        <v>-7.1012000000000004</v>
      </c>
      <c r="H12762">
        <v>0</v>
      </c>
      <c r="I12762">
        <v>-1E-4</v>
      </c>
      <c r="J12762">
        <v>0</v>
      </c>
      <c r="K12762">
        <v>17.961600000000001</v>
      </c>
    </row>
    <row r="12763" spans="1:11" hidden="1">
      <c r="A12763" t="s">
        <v>167</v>
      </c>
      <c r="B12763" t="s">
        <v>662</v>
      </c>
      <c r="C12763">
        <v>185</v>
      </c>
      <c r="D12763" t="s">
        <v>27</v>
      </c>
      <c r="E12763">
        <v>2.3645999999999998</v>
      </c>
      <c r="F12763">
        <v>0</v>
      </c>
      <c r="G12763">
        <v>-1.4916</v>
      </c>
      <c r="H12763">
        <v>0</v>
      </c>
      <c r="I12763">
        <v>-1E-4</v>
      </c>
      <c r="J12763">
        <v>0</v>
      </c>
      <c r="K12763">
        <v>19.767099999999999</v>
      </c>
    </row>
    <row r="12764" spans="1:11" hidden="1">
      <c r="A12764" t="s">
        <v>167</v>
      </c>
      <c r="B12764" t="s">
        <v>662</v>
      </c>
      <c r="C12764">
        <v>185</v>
      </c>
      <c r="D12764" t="s">
        <v>27</v>
      </c>
      <c r="E12764">
        <v>2.8</v>
      </c>
      <c r="F12764">
        <v>0</v>
      </c>
      <c r="G12764">
        <v>2.3167</v>
      </c>
      <c r="H12764">
        <v>0</v>
      </c>
      <c r="I12764">
        <v>-1E-4</v>
      </c>
      <c r="J12764">
        <v>0</v>
      </c>
      <c r="K12764">
        <v>19.5349</v>
      </c>
    </row>
    <row r="12765" spans="1:11" hidden="1">
      <c r="A12765" t="s">
        <v>167</v>
      </c>
      <c r="B12765" t="s">
        <v>662</v>
      </c>
      <c r="C12765">
        <v>185</v>
      </c>
      <c r="D12765" t="s">
        <v>27</v>
      </c>
      <c r="E12765">
        <v>2.8</v>
      </c>
      <c r="F12765">
        <v>0</v>
      </c>
      <c r="G12765">
        <v>7.8628999999999998</v>
      </c>
      <c r="H12765">
        <v>0</v>
      </c>
      <c r="I12765">
        <v>-1E-4</v>
      </c>
      <c r="J12765">
        <v>0</v>
      </c>
      <c r="K12765">
        <v>19.5349</v>
      </c>
    </row>
    <row r="12766" spans="1:11" hidden="1">
      <c r="A12766" t="s">
        <v>167</v>
      </c>
      <c r="B12766" t="s">
        <v>662</v>
      </c>
      <c r="C12766">
        <v>185</v>
      </c>
      <c r="D12766" t="s">
        <v>27</v>
      </c>
      <c r="E12766">
        <v>3.2355</v>
      </c>
      <c r="F12766">
        <v>0</v>
      </c>
      <c r="G12766">
        <v>10.7705</v>
      </c>
      <c r="H12766">
        <v>0</v>
      </c>
      <c r="I12766">
        <v>-1E-4</v>
      </c>
      <c r="J12766">
        <v>0</v>
      </c>
      <c r="K12766">
        <v>15.493399999999999</v>
      </c>
    </row>
    <row r="12767" spans="1:11" hidden="1">
      <c r="A12767" t="s">
        <v>167</v>
      </c>
      <c r="B12767" t="s">
        <v>662</v>
      </c>
      <c r="C12767">
        <v>185</v>
      </c>
      <c r="D12767" t="s">
        <v>27</v>
      </c>
      <c r="E12767">
        <v>3.6709000000000001</v>
      </c>
      <c r="F12767">
        <v>0</v>
      </c>
      <c r="G12767">
        <v>13.678000000000001</v>
      </c>
      <c r="H12767">
        <v>0</v>
      </c>
      <c r="I12767">
        <v>-1E-4</v>
      </c>
      <c r="J12767">
        <v>0</v>
      </c>
      <c r="K12767">
        <v>10.1859</v>
      </c>
    </row>
    <row r="12768" spans="1:11" hidden="1">
      <c r="A12768" t="s">
        <v>167</v>
      </c>
      <c r="B12768" t="s">
        <v>662</v>
      </c>
      <c r="C12768">
        <v>185</v>
      </c>
      <c r="D12768" t="s">
        <v>27</v>
      </c>
      <c r="E12768">
        <v>4.1063999999999998</v>
      </c>
      <c r="F12768">
        <v>0</v>
      </c>
      <c r="G12768">
        <v>16.585599999999999</v>
      </c>
      <c r="H12768">
        <v>0</v>
      </c>
      <c r="I12768">
        <v>-1E-4</v>
      </c>
      <c r="J12768">
        <v>0</v>
      </c>
      <c r="K12768">
        <v>3.6122000000000001</v>
      </c>
    </row>
    <row r="12769" spans="1:11" hidden="1">
      <c r="A12769" t="s">
        <v>167</v>
      </c>
      <c r="B12769" t="s">
        <v>662</v>
      </c>
      <c r="C12769">
        <v>185</v>
      </c>
      <c r="D12769" t="s">
        <v>27</v>
      </c>
      <c r="E12769">
        <v>4.5418000000000003</v>
      </c>
      <c r="F12769">
        <v>0</v>
      </c>
      <c r="G12769">
        <v>19.493200000000002</v>
      </c>
      <c r="H12769">
        <v>0</v>
      </c>
      <c r="I12769">
        <v>-1E-4</v>
      </c>
      <c r="J12769">
        <v>0</v>
      </c>
      <c r="K12769">
        <v>-4.2275999999999998</v>
      </c>
    </row>
    <row r="12770" spans="1:11" hidden="1">
      <c r="A12770" t="s">
        <v>167</v>
      </c>
      <c r="B12770" t="s">
        <v>662</v>
      </c>
      <c r="C12770">
        <v>185</v>
      </c>
      <c r="D12770" t="s">
        <v>27</v>
      </c>
      <c r="E12770">
        <v>4.9772999999999996</v>
      </c>
      <c r="F12770">
        <v>0</v>
      </c>
      <c r="G12770">
        <v>22.4008</v>
      </c>
      <c r="H12770">
        <v>0</v>
      </c>
      <c r="I12770">
        <v>-1E-4</v>
      </c>
      <c r="J12770">
        <v>0</v>
      </c>
      <c r="K12770">
        <v>-13.333500000000001</v>
      </c>
    </row>
    <row r="12771" spans="1:11" hidden="1">
      <c r="A12771" t="s">
        <v>167</v>
      </c>
      <c r="B12771" t="s">
        <v>662</v>
      </c>
      <c r="C12771">
        <v>185</v>
      </c>
      <c r="D12771" t="s">
        <v>27</v>
      </c>
      <c r="E12771">
        <v>5.4127000000000001</v>
      </c>
      <c r="F12771">
        <v>0</v>
      </c>
      <c r="G12771">
        <v>25.308399999999999</v>
      </c>
      <c r="H12771">
        <v>0</v>
      </c>
      <c r="I12771">
        <v>-1E-4</v>
      </c>
      <c r="J12771">
        <v>0</v>
      </c>
      <c r="K12771">
        <v>-23.705400000000001</v>
      </c>
    </row>
    <row r="12772" spans="1:11" hidden="1">
      <c r="A12772" t="s">
        <v>167</v>
      </c>
      <c r="B12772" t="s">
        <v>662</v>
      </c>
      <c r="C12772">
        <v>185</v>
      </c>
      <c r="D12772" t="s">
        <v>28</v>
      </c>
      <c r="E12772">
        <v>0.18729999999999999</v>
      </c>
      <c r="F12772">
        <v>0</v>
      </c>
      <c r="G12772">
        <v>-31.693999999999999</v>
      </c>
      <c r="H12772">
        <v>0</v>
      </c>
      <c r="I12772">
        <v>-1E-4</v>
      </c>
      <c r="J12772">
        <v>0</v>
      </c>
      <c r="K12772">
        <v>-17.5532</v>
      </c>
    </row>
    <row r="12773" spans="1:11" hidden="1">
      <c r="A12773" t="s">
        <v>167</v>
      </c>
      <c r="B12773" t="s">
        <v>662</v>
      </c>
      <c r="C12773">
        <v>185</v>
      </c>
      <c r="D12773" t="s">
        <v>28</v>
      </c>
      <c r="E12773">
        <v>0.62280000000000002</v>
      </c>
      <c r="F12773">
        <v>0</v>
      </c>
      <c r="G12773">
        <v>-27.110900000000001</v>
      </c>
      <c r="H12773">
        <v>0</v>
      </c>
      <c r="I12773">
        <v>-1E-4</v>
      </c>
      <c r="J12773">
        <v>0</v>
      </c>
      <c r="K12773">
        <v>-4.6844999999999999</v>
      </c>
    </row>
    <row r="12774" spans="1:11" hidden="1">
      <c r="A12774" t="s">
        <v>167</v>
      </c>
      <c r="B12774" t="s">
        <v>662</v>
      </c>
      <c r="C12774">
        <v>185</v>
      </c>
      <c r="D12774" t="s">
        <v>28</v>
      </c>
      <c r="E12774">
        <v>1.0582</v>
      </c>
      <c r="F12774">
        <v>0</v>
      </c>
      <c r="G12774">
        <v>-20.7821</v>
      </c>
      <c r="H12774">
        <v>0</v>
      </c>
      <c r="I12774">
        <v>-1E-4</v>
      </c>
      <c r="J12774">
        <v>0</v>
      </c>
      <c r="K12774">
        <v>5.7983000000000002</v>
      </c>
    </row>
    <row r="12775" spans="1:11" hidden="1">
      <c r="A12775" t="s">
        <v>167</v>
      </c>
      <c r="B12775" t="s">
        <v>662</v>
      </c>
      <c r="C12775">
        <v>185</v>
      </c>
      <c r="D12775" t="s">
        <v>28</v>
      </c>
      <c r="E12775">
        <v>1.4937</v>
      </c>
      <c r="F12775">
        <v>0</v>
      </c>
      <c r="G12775">
        <v>-13.944599999999999</v>
      </c>
      <c r="H12775">
        <v>0</v>
      </c>
      <c r="I12775">
        <v>-1E-4</v>
      </c>
      <c r="J12775">
        <v>0</v>
      </c>
      <c r="K12775">
        <v>13.3591</v>
      </c>
    </row>
    <row r="12776" spans="1:11" hidden="1">
      <c r="A12776" t="s">
        <v>167</v>
      </c>
      <c r="B12776" t="s">
        <v>662</v>
      </c>
      <c r="C12776">
        <v>185</v>
      </c>
      <c r="D12776" t="s">
        <v>28</v>
      </c>
      <c r="E12776">
        <v>1.9291</v>
      </c>
      <c r="F12776">
        <v>0</v>
      </c>
      <c r="G12776">
        <v>-7.1368</v>
      </c>
      <c r="H12776">
        <v>0</v>
      </c>
      <c r="I12776">
        <v>-1E-4</v>
      </c>
      <c r="J12776">
        <v>0</v>
      </c>
      <c r="K12776">
        <v>17.9434</v>
      </c>
    </row>
    <row r="12777" spans="1:11" hidden="1">
      <c r="A12777" t="s">
        <v>167</v>
      </c>
      <c r="B12777" t="s">
        <v>662</v>
      </c>
      <c r="C12777">
        <v>185</v>
      </c>
      <c r="D12777" t="s">
        <v>28</v>
      </c>
      <c r="E12777">
        <v>2.3645999999999998</v>
      </c>
      <c r="F12777">
        <v>0</v>
      </c>
      <c r="G12777">
        <v>-1.5271999999999999</v>
      </c>
      <c r="H12777">
        <v>0</v>
      </c>
      <c r="I12777">
        <v>-1E-4</v>
      </c>
      <c r="J12777">
        <v>0</v>
      </c>
      <c r="K12777">
        <v>19.764399999999998</v>
      </c>
    </row>
    <row r="12778" spans="1:11" hidden="1">
      <c r="A12778" t="s">
        <v>167</v>
      </c>
      <c r="B12778" t="s">
        <v>662</v>
      </c>
      <c r="C12778">
        <v>185</v>
      </c>
      <c r="D12778" t="s">
        <v>28</v>
      </c>
      <c r="E12778">
        <v>2.8</v>
      </c>
      <c r="F12778">
        <v>0</v>
      </c>
      <c r="G12778">
        <v>2.2810999999999999</v>
      </c>
      <c r="H12778">
        <v>0</v>
      </c>
      <c r="I12778">
        <v>-1E-4</v>
      </c>
      <c r="J12778">
        <v>0</v>
      </c>
      <c r="K12778">
        <v>19.522099999999998</v>
      </c>
    </row>
    <row r="12779" spans="1:11" hidden="1">
      <c r="A12779" t="s">
        <v>167</v>
      </c>
      <c r="B12779" t="s">
        <v>662</v>
      </c>
      <c r="C12779">
        <v>185</v>
      </c>
      <c r="D12779" t="s">
        <v>28</v>
      </c>
      <c r="E12779">
        <v>2.8</v>
      </c>
      <c r="F12779">
        <v>0</v>
      </c>
      <c r="G12779">
        <v>7.8273000000000001</v>
      </c>
      <c r="H12779">
        <v>0</v>
      </c>
      <c r="I12779">
        <v>-1E-4</v>
      </c>
      <c r="J12779">
        <v>0</v>
      </c>
      <c r="K12779">
        <v>19.522099999999998</v>
      </c>
    </row>
    <row r="12780" spans="1:11" hidden="1">
      <c r="A12780" t="s">
        <v>167</v>
      </c>
      <c r="B12780" t="s">
        <v>662</v>
      </c>
      <c r="C12780">
        <v>185</v>
      </c>
      <c r="D12780" t="s">
        <v>28</v>
      </c>
      <c r="E12780">
        <v>3.2355</v>
      </c>
      <c r="F12780">
        <v>0</v>
      </c>
      <c r="G12780">
        <v>10.7349</v>
      </c>
      <c r="H12780">
        <v>0</v>
      </c>
      <c r="I12780">
        <v>-1E-4</v>
      </c>
      <c r="J12780">
        <v>0</v>
      </c>
      <c r="K12780">
        <v>15.4651</v>
      </c>
    </row>
    <row r="12781" spans="1:11" hidden="1">
      <c r="A12781" t="s">
        <v>167</v>
      </c>
      <c r="B12781" t="s">
        <v>662</v>
      </c>
      <c r="C12781">
        <v>185</v>
      </c>
      <c r="D12781" t="s">
        <v>28</v>
      </c>
      <c r="E12781">
        <v>3.6709000000000001</v>
      </c>
      <c r="F12781">
        <v>0</v>
      </c>
      <c r="G12781">
        <v>13.6425</v>
      </c>
      <c r="H12781">
        <v>0</v>
      </c>
      <c r="I12781">
        <v>-1E-4</v>
      </c>
      <c r="J12781">
        <v>0</v>
      </c>
      <c r="K12781">
        <v>10.142099999999999</v>
      </c>
    </row>
    <row r="12782" spans="1:11" hidden="1">
      <c r="A12782" t="s">
        <v>167</v>
      </c>
      <c r="B12782" t="s">
        <v>662</v>
      </c>
      <c r="C12782">
        <v>185</v>
      </c>
      <c r="D12782" t="s">
        <v>28</v>
      </c>
      <c r="E12782">
        <v>4.1063999999999998</v>
      </c>
      <c r="F12782">
        <v>0</v>
      </c>
      <c r="G12782">
        <v>16.5501</v>
      </c>
      <c r="H12782">
        <v>0</v>
      </c>
      <c r="I12782">
        <v>-1E-4</v>
      </c>
      <c r="J12782">
        <v>0</v>
      </c>
      <c r="K12782">
        <v>3.5529000000000002</v>
      </c>
    </row>
    <row r="12783" spans="1:11" hidden="1">
      <c r="A12783" t="s">
        <v>167</v>
      </c>
      <c r="B12783" t="s">
        <v>662</v>
      </c>
      <c r="C12783">
        <v>185</v>
      </c>
      <c r="D12783" t="s">
        <v>28</v>
      </c>
      <c r="E12783">
        <v>4.5418000000000003</v>
      </c>
      <c r="F12783">
        <v>0</v>
      </c>
      <c r="G12783">
        <v>19.457599999999999</v>
      </c>
      <c r="H12783">
        <v>0</v>
      </c>
      <c r="I12783">
        <v>-1E-4</v>
      </c>
      <c r="J12783">
        <v>0</v>
      </c>
      <c r="K12783">
        <v>-4.3022999999999998</v>
      </c>
    </row>
    <row r="12784" spans="1:11" hidden="1">
      <c r="A12784" t="s">
        <v>167</v>
      </c>
      <c r="B12784" t="s">
        <v>662</v>
      </c>
      <c r="C12784">
        <v>185</v>
      </c>
      <c r="D12784" t="s">
        <v>28</v>
      </c>
      <c r="E12784">
        <v>4.9772999999999996</v>
      </c>
      <c r="F12784">
        <v>0</v>
      </c>
      <c r="G12784">
        <v>22.365200000000002</v>
      </c>
      <c r="H12784">
        <v>0</v>
      </c>
      <c r="I12784">
        <v>-1E-4</v>
      </c>
      <c r="J12784">
        <v>0</v>
      </c>
      <c r="K12784">
        <v>-13.4237</v>
      </c>
    </row>
    <row r="12785" spans="1:11" hidden="1">
      <c r="A12785" t="s">
        <v>167</v>
      </c>
      <c r="B12785" t="s">
        <v>662</v>
      </c>
      <c r="C12785">
        <v>185</v>
      </c>
      <c r="D12785" t="s">
        <v>28</v>
      </c>
      <c r="E12785">
        <v>5.4127000000000001</v>
      </c>
      <c r="F12785">
        <v>0</v>
      </c>
      <c r="G12785">
        <v>25.2728</v>
      </c>
      <c r="H12785">
        <v>0</v>
      </c>
      <c r="I12785">
        <v>-1E-4</v>
      </c>
      <c r="J12785">
        <v>0</v>
      </c>
      <c r="K12785">
        <v>-23.811199999999999</v>
      </c>
    </row>
    <row r="12786" spans="1:11" hidden="1">
      <c r="A12786" t="s">
        <v>167</v>
      </c>
      <c r="B12786" t="s">
        <v>662</v>
      </c>
      <c r="C12786">
        <v>185</v>
      </c>
      <c r="D12786" t="s">
        <v>29</v>
      </c>
      <c r="E12786">
        <v>0.18729999999999999</v>
      </c>
      <c r="F12786">
        <v>0</v>
      </c>
      <c r="G12786">
        <v>-31.6585</v>
      </c>
      <c r="H12786">
        <v>0</v>
      </c>
      <c r="I12786">
        <v>-1E-4</v>
      </c>
      <c r="J12786">
        <v>0</v>
      </c>
      <c r="K12786">
        <v>-17.472999999999999</v>
      </c>
    </row>
    <row r="12787" spans="1:11" hidden="1">
      <c r="A12787" t="s">
        <v>167</v>
      </c>
      <c r="B12787" t="s">
        <v>662</v>
      </c>
      <c r="C12787">
        <v>185</v>
      </c>
      <c r="D12787" t="s">
        <v>29</v>
      </c>
      <c r="E12787">
        <v>0.62280000000000002</v>
      </c>
      <c r="F12787">
        <v>0</v>
      </c>
      <c r="G12787">
        <v>-27.075399999999998</v>
      </c>
      <c r="H12787">
        <v>0</v>
      </c>
      <c r="I12787">
        <v>-1E-4</v>
      </c>
      <c r="J12787">
        <v>0</v>
      </c>
      <c r="K12787">
        <v>-4.6197999999999997</v>
      </c>
    </row>
    <row r="12788" spans="1:11" hidden="1">
      <c r="A12788" t="s">
        <v>167</v>
      </c>
      <c r="B12788" t="s">
        <v>662</v>
      </c>
      <c r="C12788">
        <v>185</v>
      </c>
      <c r="D12788" t="s">
        <v>29</v>
      </c>
      <c r="E12788">
        <v>1.0582</v>
      </c>
      <c r="F12788">
        <v>0</v>
      </c>
      <c r="G12788">
        <v>-20.746500000000001</v>
      </c>
      <c r="H12788">
        <v>0</v>
      </c>
      <c r="I12788">
        <v>-1E-4</v>
      </c>
      <c r="J12788">
        <v>0</v>
      </c>
      <c r="K12788">
        <v>5.8474000000000004</v>
      </c>
    </row>
    <row r="12789" spans="1:11" hidden="1">
      <c r="A12789" t="s">
        <v>167</v>
      </c>
      <c r="B12789" t="s">
        <v>662</v>
      </c>
      <c r="C12789">
        <v>185</v>
      </c>
      <c r="D12789" t="s">
        <v>29</v>
      </c>
      <c r="E12789">
        <v>1.4937</v>
      </c>
      <c r="F12789">
        <v>0</v>
      </c>
      <c r="G12789">
        <v>-13.909000000000001</v>
      </c>
      <c r="H12789">
        <v>0</v>
      </c>
      <c r="I12789">
        <v>-1E-4</v>
      </c>
      <c r="J12789">
        <v>0</v>
      </c>
      <c r="K12789">
        <v>13.392799999999999</v>
      </c>
    </row>
    <row r="12790" spans="1:11" hidden="1">
      <c r="A12790" t="s">
        <v>167</v>
      </c>
      <c r="B12790" t="s">
        <v>662</v>
      </c>
      <c r="C12790">
        <v>185</v>
      </c>
      <c r="D12790" t="s">
        <v>29</v>
      </c>
      <c r="E12790">
        <v>1.9291</v>
      </c>
      <c r="F12790">
        <v>0</v>
      </c>
      <c r="G12790">
        <v>-7.1012000000000004</v>
      </c>
      <c r="H12790">
        <v>0</v>
      </c>
      <c r="I12790">
        <v>-1E-4</v>
      </c>
      <c r="J12790">
        <v>0</v>
      </c>
      <c r="K12790">
        <v>17.961600000000001</v>
      </c>
    </row>
    <row r="12791" spans="1:11" hidden="1">
      <c r="A12791" t="s">
        <v>167</v>
      </c>
      <c r="B12791" t="s">
        <v>662</v>
      </c>
      <c r="C12791">
        <v>185</v>
      </c>
      <c r="D12791" t="s">
        <v>29</v>
      </c>
      <c r="E12791">
        <v>2.3645999999999998</v>
      </c>
      <c r="F12791">
        <v>0</v>
      </c>
      <c r="G12791">
        <v>-1.4916</v>
      </c>
      <c r="H12791">
        <v>0</v>
      </c>
      <c r="I12791">
        <v>-1E-4</v>
      </c>
      <c r="J12791">
        <v>0</v>
      </c>
      <c r="K12791">
        <v>19.767099999999999</v>
      </c>
    </row>
    <row r="12792" spans="1:11" hidden="1">
      <c r="A12792" t="s">
        <v>167</v>
      </c>
      <c r="B12792" t="s">
        <v>662</v>
      </c>
      <c r="C12792">
        <v>185</v>
      </c>
      <c r="D12792" t="s">
        <v>29</v>
      </c>
      <c r="E12792">
        <v>2.8</v>
      </c>
      <c r="F12792">
        <v>0</v>
      </c>
      <c r="G12792">
        <v>2.3167</v>
      </c>
      <c r="H12792">
        <v>0</v>
      </c>
      <c r="I12792">
        <v>-1E-4</v>
      </c>
      <c r="J12792">
        <v>0</v>
      </c>
      <c r="K12792">
        <v>19.5349</v>
      </c>
    </row>
    <row r="12793" spans="1:11" hidden="1">
      <c r="A12793" t="s">
        <v>167</v>
      </c>
      <c r="B12793" t="s">
        <v>662</v>
      </c>
      <c r="C12793">
        <v>185</v>
      </c>
      <c r="D12793" t="s">
        <v>29</v>
      </c>
      <c r="E12793">
        <v>2.8</v>
      </c>
      <c r="F12793">
        <v>0</v>
      </c>
      <c r="G12793">
        <v>7.8628999999999998</v>
      </c>
      <c r="H12793">
        <v>0</v>
      </c>
      <c r="I12793">
        <v>-1E-4</v>
      </c>
      <c r="J12793">
        <v>0</v>
      </c>
      <c r="K12793">
        <v>19.5349</v>
      </c>
    </row>
    <row r="12794" spans="1:11" hidden="1">
      <c r="A12794" t="s">
        <v>167</v>
      </c>
      <c r="B12794" t="s">
        <v>662</v>
      </c>
      <c r="C12794">
        <v>185</v>
      </c>
      <c r="D12794" t="s">
        <v>29</v>
      </c>
      <c r="E12794">
        <v>3.2355</v>
      </c>
      <c r="F12794">
        <v>0</v>
      </c>
      <c r="G12794">
        <v>10.7705</v>
      </c>
      <c r="H12794">
        <v>0</v>
      </c>
      <c r="I12794">
        <v>-1E-4</v>
      </c>
      <c r="J12794">
        <v>0</v>
      </c>
      <c r="K12794">
        <v>15.493399999999999</v>
      </c>
    </row>
    <row r="12795" spans="1:11" hidden="1">
      <c r="A12795" t="s">
        <v>167</v>
      </c>
      <c r="B12795" t="s">
        <v>662</v>
      </c>
      <c r="C12795">
        <v>185</v>
      </c>
      <c r="D12795" t="s">
        <v>29</v>
      </c>
      <c r="E12795">
        <v>3.6709000000000001</v>
      </c>
      <c r="F12795">
        <v>0</v>
      </c>
      <c r="G12795">
        <v>13.678000000000001</v>
      </c>
      <c r="H12795">
        <v>0</v>
      </c>
      <c r="I12795">
        <v>-1E-4</v>
      </c>
      <c r="J12795">
        <v>0</v>
      </c>
      <c r="K12795">
        <v>10.1859</v>
      </c>
    </row>
    <row r="12796" spans="1:11" hidden="1">
      <c r="A12796" t="s">
        <v>167</v>
      </c>
      <c r="B12796" t="s">
        <v>662</v>
      </c>
      <c r="C12796">
        <v>185</v>
      </c>
      <c r="D12796" t="s">
        <v>29</v>
      </c>
      <c r="E12796">
        <v>4.1063999999999998</v>
      </c>
      <c r="F12796">
        <v>0</v>
      </c>
      <c r="G12796">
        <v>16.585599999999999</v>
      </c>
      <c r="H12796">
        <v>0</v>
      </c>
      <c r="I12796">
        <v>-1E-4</v>
      </c>
      <c r="J12796">
        <v>0</v>
      </c>
      <c r="K12796">
        <v>3.6122000000000001</v>
      </c>
    </row>
    <row r="12797" spans="1:11" hidden="1">
      <c r="A12797" t="s">
        <v>167</v>
      </c>
      <c r="B12797" t="s">
        <v>662</v>
      </c>
      <c r="C12797">
        <v>185</v>
      </c>
      <c r="D12797" t="s">
        <v>29</v>
      </c>
      <c r="E12797">
        <v>4.5418000000000003</v>
      </c>
      <c r="F12797">
        <v>0</v>
      </c>
      <c r="G12797">
        <v>19.493200000000002</v>
      </c>
      <c r="H12797">
        <v>0</v>
      </c>
      <c r="I12797">
        <v>-1E-4</v>
      </c>
      <c r="J12797">
        <v>0</v>
      </c>
      <c r="K12797">
        <v>-4.2275999999999998</v>
      </c>
    </row>
    <row r="12798" spans="1:11" hidden="1">
      <c r="A12798" t="s">
        <v>167</v>
      </c>
      <c r="B12798" t="s">
        <v>662</v>
      </c>
      <c r="C12798">
        <v>185</v>
      </c>
      <c r="D12798" t="s">
        <v>29</v>
      </c>
      <c r="E12798">
        <v>4.9772999999999996</v>
      </c>
      <c r="F12798">
        <v>0</v>
      </c>
      <c r="G12798">
        <v>22.4008</v>
      </c>
      <c r="H12798">
        <v>0</v>
      </c>
      <c r="I12798">
        <v>-1E-4</v>
      </c>
      <c r="J12798">
        <v>0</v>
      </c>
      <c r="K12798">
        <v>-13.333500000000001</v>
      </c>
    </row>
    <row r="12799" spans="1:11" hidden="1">
      <c r="A12799" t="s">
        <v>167</v>
      </c>
      <c r="B12799" t="s">
        <v>662</v>
      </c>
      <c r="C12799">
        <v>185</v>
      </c>
      <c r="D12799" t="s">
        <v>29</v>
      </c>
      <c r="E12799">
        <v>5.4127000000000001</v>
      </c>
      <c r="F12799">
        <v>0</v>
      </c>
      <c r="G12799">
        <v>25.308399999999999</v>
      </c>
      <c r="H12799">
        <v>0</v>
      </c>
      <c r="I12799">
        <v>-1E-4</v>
      </c>
      <c r="J12799">
        <v>0</v>
      </c>
      <c r="K12799">
        <v>-23.705400000000001</v>
      </c>
    </row>
    <row r="12800" spans="1:11" hidden="1">
      <c r="A12800" t="s">
        <v>167</v>
      </c>
      <c r="B12800" t="s">
        <v>662</v>
      </c>
      <c r="C12800">
        <v>185</v>
      </c>
      <c r="D12800" t="s">
        <v>30</v>
      </c>
      <c r="E12800">
        <v>0.18729999999999999</v>
      </c>
      <c r="F12800">
        <v>0</v>
      </c>
      <c r="G12800">
        <v>-31.693999999999999</v>
      </c>
      <c r="H12800">
        <v>0</v>
      </c>
      <c r="I12800">
        <v>-1E-4</v>
      </c>
      <c r="J12800">
        <v>0</v>
      </c>
      <c r="K12800">
        <v>-17.5532</v>
      </c>
    </row>
    <row r="12801" spans="1:11" hidden="1">
      <c r="A12801" t="s">
        <v>167</v>
      </c>
      <c r="B12801" t="s">
        <v>662</v>
      </c>
      <c r="C12801">
        <v>185</v>
      </c>
      <c r="D12801" t="s">
        <v>30</v>
      </c>
      <c r="E12801">
        <v>0.62280000000000002</v>
      </c>
      <c r="F12801">
        <v>0</v>
      </c>
      <c r="G12801">
        <v>-27.110900000000001</v>
      </c>
      <c r="H12801">
        <v>0</v>
      </c>
      <c r="I12801">
        <v>-1E-4</v>
      </c>
      <c r="J12801">
        <v>0</v>
      </c>
      <c r="K12801">
        <v>-4.6844999999999999</v>
      </c>
    </row>
    <row r="12802" spans="1:11" hidden="1">
      <c r="A12802" t="s">
        <v>167</v>
      </c>
      <c r="B12802" t="s">
        <v>662</v>
      </c>
      <c r="C12802">
        <v>185</v>
      </c>
      <c r="D12802" t="s">
        <v>30</v>
      </c>
      <c r="E12802">
        <v>1.0582</v>
      </c>
      <c r="F12802">
        <v>0</v>
      </c>
      <c r="G12802">
        <v>-20.7821</v>
      </c>
      <c r="H12802">
        <v>0</v>
      </c>
      <c r="I12802">
        <v>-1E-4</v>
      </c>
      <c r="J12802">
        <v>0</v>
      </c>
      <c r="K12802">
        <v>5.7983000000000002</v>
      </c>
    </row>
    <row r="12803" spans="1:11" hidden="1">
      <c r="A12803" t="s">
        <v>167</v>
      </c>
      <c r="B12803" t="s">
        <v>662</v>
      </c>
      <c r="C12803">
        <v>185</v>
      </c>
      <c r="D12803" t="s">
        <v>30</v>
      </c>
      <c r="E12803">
        <v>1.4937</v>
      </c>
      <c r="F12803">
        <v>0</v>
      </c>
      <c r="G12803">
        <v>-13.944599999999999</v>
      </c>
      <c r="H12803">
        <v>0</v>
      </c>
      <c r="I12803">
        <v>-1E-4</v>
      </c>
      <c r="J12803">
        <v>0</v>
      </c>
      <c r="K12803">
        <v>13.3591</v>
      </c>
    </row>
    <row r="12804" spans="1:11" hidden="1">
      <c r="A12804" t="s">
        <v>167</v>
      </c>
      <c r="B12804" t="s">
        <v>662</v>
      </c>
      <c r="C12804">
        <v>185</v>
      </c>
      <c r="D12804" t="s">
        <v>30</v>
      </c>
      <c r="E12804">
        <v>1.9291</v>
      </c>
      <c r="F12804">
        <v>0</v>
      </c>
      <c r="G12804">
        <v>-7.1368</v>
      </c>
      <c r="H12804">
        <v>0</v>
      </c>
      <c r="I12804">
        <v>-1E-4</v>
      </c>
      <c r="J12804">
        <v>0</v>
      </c>
      <c r="K12804">
        <v>17.9434</v>
      </c>
    </row>
    <row r="12805" spans="1:11" hidden="1">
      <c r="A12805" t="s">
        <v>167</v>
      </c>
      <c r="B12805" t="s">
        <v>662</v>
      </c>
      <c r="C12805">
        <v>185</v>
      </c>
      <c r="D12805" t="s">
        <v>30</v>
      </c>
      <c r="E12805">
        <v>2.3645999999999998</v>
      </c>
      <c r="F12805">
        <v>0</v>
      </c>
      <c r="G12805">
        <v>-1.5271999999999999</v>
      </c>
      <c r="H12805">
        <v>0</v>
      </c>
      <c r="I12805">
        <v>-1E-4</v>
      </c>
      <c r="J12805">
        <v>0</v>
      </c>
      <c r="K12805">
        <v>19.764399999999998</v>
      </c>
    </row>
    <row r="12806" spans="1:11" hidden="1">
      <c r="A12806" t="s">
        <v>167</v>
      </c>
      <c r="B12806" t="s">
        <v>662</v>
      </c>
      <c r="C12806">
        <v>185</v>
      </c>
      <c r="D12806" t="s">
        <v>30</v>
      </c>
      <c r="E12806">
        <v>2.8</v>
      </c>
      <c r="F12806">
        <v>0</v>
      </c>
      <c r="G12806">
        <v>2.2810999999999999</v>
      </c>
      <c r="H12806">
        <v>0</v>
      </c>
      <c r="I12806">
        <v>-1E-4</v>
      </c>
      <c r="J12806">
        <v>0</v>
      </c>
      <c r="K12806">
        <v>19.522099999999998</v>
      </c>
    </row>
    <row r="12807" spans="1:11" hidden="1">
      <c r="A12807" t="s">
        <v>167</v>
      </c>
      <c r="B12807" t="s">
        <v>662</v>
      </c>
      <c r="C12807">
        <v>185</v>
      </c>
      <c r="D12807" t="s">
        <v>30</v>
      </c>
      <c r="E12807">
        <v>2.8</v>
      </c>
      <c r="F12807">
        <v>0</v>
      </c>
      <c r="G12807">
        <v>7.8273000000000001</v>
      </c>
      <c r="H12807">
        <v>0</v>
      </c>
      <c r="I12807">
        <v>-1E-4</v>
      </c>
      <c r="J12807">
        <v>0</v>
      </c>
      <c r="K12807">
        <v>19.522099999999998</v>
      </c>
    </row>
    <row r="12808" spans="1:11" hidden="1">
      <c r="A12808" t="s">
        <v>167</v>
      </c>
      <c r="B12808" t="s">
        <v>662</v>
      </c>
      <c r="C12808">
        <v>185</v>
      </c>
      <c r="D12808" t="s">
        <v>30</v>
      </c>
      <c r="E12808">
        <v>3.2355</v>
      </c>
      <c r="F12808">
        <v>0</v>
      </c>
      <c r="G12808">
        <v>10.7349</v>
      </c>
      <c r="H12808">
        <v>0</v>
      </c>
      <c r="I12808">
        <v>-1E-4</v>
      </c>
      <c r="J12808">
        <v>0</v>
      </c>
      <c r="K12808">
        <v>15.4651</v>
      </c>
    </row>
    <row r="12809" spans="1:11" hidden="1">
      <c r="A12809" t="s">
        <v>167</v>
      </c>
      <c r="B12809" t="s">
        <v>662</v>
      </c>
      <c r="C12809">
        <v>185</v>
      </c>
      <c r="D12809" t="s">
        <v>30</v>
      </c>
      <c r="E12809">
        <v>3.6709000000000001</v>
      </c>
      <c r="F12809">
        <v>0</v>
      </c>
      <c r="G12809">
        <v>13.6425</v>
      </c>
      <c r="H12809">
        <v>0</v>
      </c>
      <c r="I12809">
        <v>-1E-4</v>
      </c>
      <c r="J12809">
        <v>0</v>
      </c>
      <c r="K12809">
        <v>10.142099999999999</v>
      </c>
    </row>
    <row r="12810" spans="1:11" hidden="1">
      <c r="A12810" t="s">
        <v>167</v>
      </c>
      <c r="B12810" t="s">
        <v>662</v>
      </c>
      <c r="C12810">
        <v>185</v>
      </c>
      <c r="D12810" t="s">
        <v>30</v>
      </c>
      <c r="E12810">
        <v>4.1063999999999998</v>
      </c>
      <c r="F12810">
        <v>0</v>
      </c>
      <c r="G12810">
        <v>16.5501</v>
      </c>
      <c r="H12810">
        <v>0</v>
      </c>
      <c r="I12810">
        <v>-1E-4</v>
      </c>
      <c r="J12810">
        <v>0</v>
      </c>
      <c r="K12810">
        <v>3.5529000000000002</v>
      </c>
    </row>
    <row r="12811" spans="1:11" hidden="1">
      <c r="A12811" t="s">
        <v>167</v>
      </c>
      <c r="B12811" t="s">
        <v>662</v>
      </c>
      <c r="C12811">
        <v>185</v>
      </c>
      <c r="D12811" t="s">
        <v>30</v>
      </c>
      <c r="E12811">
        <v>4.5418000000000003</v>
      </c>
      <c r="F12811">
        <v>0</v>
      </c>
      <c r="G12811">
        <v>19.457599999999999</v>
      </c>
      <c r="H12811">
        <v>0</v>
      </c>
      <c r="I12811">
        <v>-1E-4</v>
      </c>
      <c r="J12811">
        <v>0</v>
      </c>
      <c r="K12811">
        <v>-4.3022999999999998</v>
      </c>
    </row>
    <row r="12812" spans="1:11" hidden="1">
      <c r="A12812" t="s">
        <v>167</v>
      </c>
      <c r="B12812" t="s">
        <v>662</v>
      </c>
      <c r="C12812">
        <v>185</v>
      </c>
      <c r="D12812" t="s">
        <v>30</v>
      </c>
      <c r="E12812">
        <v>4.9772999999999996</v>
      </c>
      <c r="F12812">
        <v>0</v>
      </c>
      <c r="G12812">
        <v>22.365200000000002</v>
      </c>
      <c r="H12812">
        <v>0</v>
      </c>
      <c r="I12812">
        <v>-1E-4</v>
      </c>
      <c r="J12812">
        <v>0</v>
      </c>
      <c r="K12812">
        <v>-13.4237</v>
      </c>
    </row>
    <row r="12813" spans="1:11" hidden="1">
      <c r="A12813" t="s">
        <v>167</v>
      </c>
      <c r="B12813" t="s">
        <v>662</v>
      </c>
      <c r="C12813">
        <v>185</v>
      </c>
      <c r="D12813" t="s">
        <v>30</v>
      </c>
      <c r="E12813">
        <v>5.4127000000000001</v>
      </c>
      <c r="F12813">
        <v>0</v>
      </c>
      <c r="G12813">
        <v>25.2728</v>
      </c>
      <c r="H12813">
        <v>0</v>
      </c>
      <c r="I12813">
        <v>-1E-4</v>
      </c>
      <c r="J12813">
        <v>0</v>
      </c>
      <c r="K12813">
        <v>-23.811199999999999</v>
      </c>
    </row>
    <row r="12814" spans="1:11" hidden="1">
      <c r="A12814" t="s">
        <v>167</v>
      </c>
      <c r="B12814" t="s">
        <v>662</v>
      </c>
      <c r="C12814">
        <v>185</v>
      </c>
      <c r="D12814" t="s">
        <v>31</v>
      </c>
      <c r="E12814">
        <v>0.18729999999999999</v>
      </c>
      <c r="F12814">
        <v>0</v>
      </c>
      <c r="G12814">
        <v>-31.6585</v>
      </c>
      <c r="H12814">
        <v>0</v>
      </c>
      <c r="I12814">
        <v>-1E-4</v>
      </c>
      <c r="J12814">
        <v>0</v>
      </c>
      <c r="K12814">
        <v>-17.472999999999999</v>
      </c>
    </row>
    <row r="12815" spans="1:11" hidden="1">
      <c r="A12815" t="s">
        <v>167</v>
      </c>
      <c r="B12815" t="s">
        <v>662</v>
      </c>
      <c r="C12815">
        <v>185</v>
      </c>
      <c r="D12815" t="s">
        <v>31</v>
      </c>
      <c r="E12815">
        <v>0.62280000000000002</v>
      </c>
      <c r="F12815">
        <v>0</v>
      </c>
      <c r="G12815">
        <v>-27.075399999999998</v>
      </c>
      <c r="H12815">
        <v>0</v>
      </c>
      <c r="I12815">
        <v>-1E-4</v>
      </c>
      <c r="J12815">
        <v>0</v>
      </c>
      <c r="K12815">
        <v>-4.6197999999999997</v>
      </c>
    </row>
    <row r="12816" spans="1:11" hidden="1">
      <c r="A12816" t="s">
        <v>167</v>
      </c>
      <c r="B12816" t="s">
        <v>662</v>
      </c>
      <c r="C12816">
        <v>185</v>
      </c>
      <c r="D12816" t="s">
        <v>31</v>
      </c>
      <c r="E12816">
        <v>1.0582</v>
      </c>
      <c r="F12816">
        <v>0</v>
      </c>
      <c r="G12816">
        <v>-20.746500000000001</v>
      </c>
      <c r="H12816">
        <v>0</v>
      </c>
      <c r="I12816">
        <v>-1E-4</v>
      </c>
      <c r="J12816">
        <v>0</v>
      </c>
      <c r="K12816">
        <v>5.8474000000000004</v>
      </c>
    </row>
    <row r="12817" spans="1:11" hidden="1">
      <c r="A12817" t="s">
        <v>167</v>
      </c>
      <c r="B12817" t="s">
        <v>662</v>
      </c>
      <c r="C12817">
        <v>185</v>
      </c>
      <c r="D12817" t="s">
        <v>31</v>
      </c>
      <c r="E12817">
        <v>1.4937</v>
      </c>
      <c r="F12817">
        <v>0</v>
      </c>
      <c r="G12817">
        <v>-13.909000000000001</v>
      </c>
      <c r="H12817">
        <v>0</v>
      </c>
      <c r="I12817">
        <v>-1E-4</v>
      </c>
      <c r="J12817">
        <v>0</v>
      </c>
      <c r="K12817">
        <v>13.392799999999999</v>
      </c>
    </row>
    <row r="12818" spans="1:11" hidden="1">
      <c r="A12818" t="s">
        <v>167</v>
      </c>
      <c r="B12818" t="s">
        <v>662</v>
      </c>
      <c r="C12818">
        <v>185</v>
      </c>
      <c r="D12818" t="s">
        <v>31</v>
      </c>
      <c r="E12818">
        <v>1.9291</v>
      </c>
      <c r="F12818">
        <v>0</v>
      </c>
      <c r="G12818">
        <v>-7.1012000000000004</v>
      </c>
      <c r="H12818">
        <v>0</v>
      </c>
      <c r="I12818">
        <v>-1E-4</v>
      </c>
      <c r="J12818">
        <v>0</v>
      </c>
      <c r="K12818">
        <v>17.961600000000001</v>
      </c>
    </row>
    <row r="12819" spans="1:11" hidden="1">
      <c r="A12819" t="s">
        <v>167</v>
      </c>
      <c r="B12819" t="s">
        <v>662</v>
      </c>
      <c r="C12819">
        <v>185</v>
      </c>
      <c r="D12819" t="s">
        <v>31</v>
      </c>
      <c r="E12819">
        <v>2.3645999999999998</v>
      </c>
      <c r="F12819">
        <v>0</v>
      </c>
      <c r="G12819">
        <v>-1.4916</v>
      </c>
      <c r="H12819">
        <v>0</v>
      </c>
      <c r="I12819">
        <v>-1E-4</v>
      </c>
      <c r="J12819">
        <v>0</v>
      </c>
      <c r="K12819">
        <v>19.767099999999999</v>
      </c>
    </row>
    <row r="12820" spans="1:11" hidden="1">
      <c r="A12820" t="s">
        <v>167</v>
      </c>
      <c r="B12820" t="s">
        <v>662</v>
      </c>
      <c r="C12820">
        <v>185</v>
      </c>
      <c r="D12820" t="s">
        <v>31</v>
      </c>
      <c r="E12820">
        <v>2.8</v>
      </c>
      <c r="F12820">
        <v>0</v>
      </c>
      <c r="G12820">
        <v>2.3167</v>
      </c>
      <c r="H12820">
        <v>0</v>
      </c>
      <c r="I12820">
        <v>-1E-4</v>
      </c>
      <c r="J12820">
        <v>0</v>
      </c>
      <c r="K12820">
        <v>19.5349</v>
      </c>
    </row>
    <row r="12821" spans="1:11" hidden="1">
      <c r="A12821" t="s">
        <v>167</v>
      </c>
      <c r="B12821" t="s">
        <v>662</v>
      </c>
      <c r="C12821">
        <v>185</v>
      </c>
      <c r="D12821" t="s">
        <v>31</v>
      </c>
      <c r="E12821">
        <v>2.8</v>
      </c>
      <c r="F12821">
        <v>0</v>
      </c>
      <c r="G12821">
        <v>7.8628999999999998</v>
      </c>
      <c r="H12821">
        <v>0</v>
      </c>
      <c r="I12821">
        <v>-1E-4</v>
      </c>
      <c r="J12821">
        <v>0</v>
      </c>
      <c r="K12821">
        <v>19.5349</v>
      </c>
    </row>
    <row r="12822" spans="1:11" hidden="1">
      <c r="A12822" t="s">
        <v>167</v>
      </c>
      <c r="B12822" t="s">
        <v>662</v>
      </c>
      <c r="C12822">
        <v>185</v>
      </c>
      <c r="D12822" t="s">
        <v>31</v>
      </c>
      <c r="E12822">
        <v>3.2355</v>
      </c>
      <c r="F12822">
        <v>0</v>
      </c>
      <c r="G12822">
        <v>10.7705</v>
      </c>
      <c r="H12822">
        <v>0</v>
      </c>
      <c r="I12822">
        <v>-1E-4</v>
      </c>
      <c r="J12822">
        <v>0</v>
      </c>
      <c r="K12822">
        <v>15.493399999999999</v>
      </c>
    </row>
    <row r="12823" spans="1:11" hidden="1">
      <c r="A12823" t="s">
        <v>167</v>
      </c>
      <c r="B12823" t="s">
        <v>662</v>
      </c>
      <c r="C12823">
        <v>185</v>
      </c>
      <c r="D12823" t="s">
        <v>31</v>
      </c>
      <c r="E12823">
        <v>3.6709000000000001</v>
      </c>
      <c r="F12823">
        <v>0</v>
      </c>
      <c r="G12823">
        <v>13.678000000000001</v>
      </c>
      <c r="H12823">
        <v>0</v>
      </c>
      <c r="I12823">
        <v>-1E-4</v>
      </c>
      <c r="J12823">
        <v>0</v>
      </c>
      <c r="K12823">
        <v>10.1859</v>
      </c>
    </row>
    <row r="12824" spans="1:11" hidden="1">
      <c r="A12824" t="s">
        <v>167</v>
      </c>
      <c r="B12824" t="s">
        <v>662</v>
      </c>
      <c r="C12824">
        <v>185</v>
      </c>
      <c r="D12824" t="s">
        <v>31</v>
      </c>
      <c r="E12824">
        <v>4.1063999999999998</v>
      </c>
      <c r="F12824">
        <v>0</v>
      </c>
      <c r="G12824">
        <v>16.585599999999999</v>
      </c>
      <c r="H12824">
        <v>0</v>
      </c>
      <c r="I12824">
        <v>-1E-4</v>
      </c>
      <c r="J12824">
        <v>0</v>
      </c>
      <c r="K12824">
        <v>3.6122000000000001</v>
      </c>
    </row>
    <row r="12825" spans="1:11" hidden="1">
      <c r="A12825" t="s">
        <v>167</v>
      </c>
      <c r="B12825" t="s">
        <v>662</v>
      </c>
      <c r="C12825">
        <v>185</v>
      </c>
      <c r="D12825" t="s">
        <v>31</v>
      </c>
      <c r="E12825">
        <v>4.5418000000000003</v>
      </c>
      <c r="F12825">
        <v>0</v>
      </c>
      <c r="G12825">
        <v>19.493200000000002</v>
      </c>
      <c r="H12825">
        <v>0</v>
      </c>
      <c r="I12825">
        <v>-1E-4</v>
      </c>
      <c r="J12825">
        <v>0</v>
      </c>
      <c r="K12825">
        <v>-4.2275999999999998</v>
      </c>
    </row>
    <row r="12826" spans="1:11" hidden="1">
      <c r="A12826" t="s">
        <v>167</v>
      </c>
      <c r="B12826" t="s">
        <v>662</v>
      </c>
      <c r="C12826">
        <v>185</v>
      </c>
      <c r="D12826" t="s">
        <v>31</v>
      </c>
      <c r="E12826">
        <v>4.9772999999999996</v>
      </c>
      <c r="F12826">
        <v>0</v>
      </c>
      <c r="G12826">
        <v>22.4008</v>
      </c>
      <c r="H12826">
        <v>0</v>
      </c>
      <c r="I12826">
        <v>-1E-4</v>
      </c>
      <c r="J12826">
        <v>0</v>
      </c>
      <c r="K12826">
        <v>-13.333500000000001</v>
      </c>
    </row>
    <row r="12827" spans="1:11" hidden="1">
      <c r="A12827" t="s">
        <v>167</v>
      </c>
      <c r="B12827" t="s">
        <v>662</v>
      </c>
      <c r="C12827">
        <v>185</v>
      </c>
      <c r="D12827" t="s">
        <v>31</v>
      </c>
      <c r="E12827">
        <v>5.4127000000000001</v>
      </c>
      <c r="F12827">
        <v>0</v>
      </c>
      <c r="G12827">
        <v>25.308399999999999</v>
      </c>
      <c r="H12827">
        <v>0</v>
      </c>
      <c r="I12827">
        <v>-1E-4</v>
      </c>
      <c r="J12827">
        <v>0</v>
      </c>
      <c r="K12827">
        <v>-23.705400000000001</v>
      </c>
    </row>
    <row r="12828" spans="1:11" hidden="1">
      <c r="A12828" t="s">
        <v>167</v>
      </c>
      <c r="B12828" t="s">
        <v>662</v>
      </c>
      <c r="C12828">
        <v>185</v>
      </c>
      <c r="D12828" t="s">
        <v>32</v>
      </c>
      <c r="E12828">
        <v>0.18729999999999999</v>
      </c>
      <c r="F12828">
        <v>0</v>
      </c>
      <c r="G12828">
        <v>-31.693999999999999</v>
      </c>
      <c r="H12828">
        <v>0</v>
      </c>
      <c r="I12828">
        <v>-1E-4</v>
      </c>
      <c r="J12828">
        <v>0</v>
      </c>
      <c r="K12828">
        <v>-17.5532</v>
      </c>
    </row>
    <row r="12829" spans="1:11" hidden="1">
      <c r="A12829" t="s">
        <v>167</v>
      </c>
      <c r="B12829" t="s">
        <v>662</v>
      </c>
      <c r="C12829">
        <v>185</v>
      </c>
      <c r="D12829" t="s">
        <v>32</v>
      </c>
      <c r="E12829">
        <v>0.62280000000000002</v>
      </c>
      <c r="F12829">
        <v>0</v>
      </c>
      <c r="G12829">
        <v>-27.110900000000001</v>
      </c>
      <c r="H12829">
        <v>0</v>
      </c>
      <c r="I12829">
        <v>-1E-4</v>
      </c>
      <c r="J12829">
        <v>0</v>
      </c>
      <c r="K12829">
        <v>-4.6844999999999999</v>
      </c>
    </row>
    <row r="12830" spans="1:11" hidden="1">
      <c r="A12830" t="s">
        <v>167</v>
      </c>
      <c r="B12830" t="s">
        <v>662</v>
      </c>
      <c r="C12830">
        <v>185</v>
      </c>
      <c r="D12830" t="s">
        <v>32</v>
      </c>
      <c r="E12830">
        <v>1.0582</v>
      </c>
      <c r="F12830">
        <v>0</v>
      </c>
      <c r="G12830">
        <v>-20.7821</v>
      </c>
      <c r="H12830">
        <v>0</v>
      </c>
      <c r="I12830">
        <v>-1E-4</v>
      </c>
      <c r="J12830">
        <v>0</v>
      </c>
      <c r="K12830">
        <v>5.7983000000000002</v>
      </c>
    </row>
    <row r="12831" spans="1:11" hidden="1">
      <c r="A12831" t="s">
        <v>167</v>
      </c>
      <c r="B12831" t="s">
        <v>662</v>
      </c>
      <c r="C12831">
        <v>185</v>
      </c>
      <c r="D12831" t="s">
        <v>32</v>
      </c>
      <c r="E12831">
        <v>1.4937</v>
      </c>
      <c r="F12831">
        <v>0</v>
      </c>
      <c r="G12831">
        <v>-13.944599999999999</v>
      </c>
      <c r="H12831">
        <v>0</v>
      </c>
      <c r="I12831">
        <v>-1E-4</v>
      </c>
      <c r="J12831">
        <v>0</v>
      </c>
      <c r="K12831">
        <v>13.3591</v>
      </c>
    </row>
    <row r="12832" spans="1:11" hidden="1">
      <c r="A12832" t="s">
        <v>167</v>
      </c>
      <c r="B12832" t="s">
        <v>662</v>
      </c>
      <c r="C12832">
        <v>185</v>
      </c>
      <c r="D12832" t="s">
        <v>32</v>
      </c>
      <c r="E12832">
        <v>1.9291</v>
      </c>
      <c r="F12832">
        <v>0</v>
      </c>
      <c r="G12832">
        <v>-7.1368</v>
      </c>
      <c r="H12832">
        <v>0</v>
      </c>
      <c r="I12832">
        <v>-1E-4</v>
      </c>
      <c r="J12832">
        <v>0</v>
      </c>
      <c r="K12832">
        <v>17.9434</v>
      </c>
    </row>
    <row r="12833" spans="1:11" hidden="1">
      <c r="A12833" t="s">
        <v>167</v>
      </c>
      <c r="B12833" t="s">
        <v>662</v>
      </c>
      <c r="C12833">
        <v>185</v>
      </c>
      <c r="D12833" t="s">
        <v>32</v>
      </c>
      <c r="E12833">
        <v>2.3645999999999998</v>
      </c>
      <c r="F12833">
        <v>0</v>
      </c>
      <c r="G12833">
        <v>-1.5271999999999999</v>
      </c>
      <c r="H12833">
        <v>0</v>
      </c>
      <c r="I12833">
        <v>-1E-4</v>
      </c>
      <c r="J12833">
        <v>0</v>
      </c>
      <c r="K12833">
        <v>19.764399999999998</v>
      </c>
    </row>
    <row r="12834" spans="1:11" hidden="1">
      <c r="A12834" t="s">
        <v>167</v>
      </c>
      <c r="B12834" t="s">
        <v>662</v>
      </c>
      <c r="C12834">
        <v>185</v>
      </c>
      <c r="D12834" t="s">
        <v>32</v>
      </c>
      <c r="E12834">
        <v>2.8</v>
      </c>
      <c r="F12834">
        <v>0</v>
      </c>
      <c r="G12834">
        <v>2.2810999999999999</v>
      </c>
      <c r="H12834">
        <v>0</v>
      </c>
      <c r="I12834">
        <v>-1E-4</v>
      </c>
      <c r="J12834">
        <v>0</v>
      </c>
      <c r="K12834">
        <v>19.522099999999998</v>
      </c>
    </row>
    <row r="12835" spans="1:11" hidden="1">
      <c r="A12835" t="s">
        <v>167</v>
      </c>
      <c r="B12835" t="s">
        <v>662</v>
      </c>
      <c r="C12835">
        <v>185</v>
      </c>
      <c r="D12835" t="s">
        <v>32</v>
      </c>
      <c r="E12835">
        <v>2.8</v>
      </c>
      <c r="F12835">
        <v>0</v>
      </c>
      <c r="G12835">
        <v>7.8273000000000001</v>
      </c>
      <c r="H12835">
        <v>0</v>
      </c>
      <c r="I12835">
        <v>-1E-4</v>
      </c>
      <c r="J12835">
        <v>0</v>
      </c>
      <c r="K12835">
        <v>19.522099999999998</v>
      </c>
    </row>
    <row r="12836" spans="1:11" hidden="1">
      <c r="A12836" t="s">
        <v>167</v>
      </c>
      <c r="B12836" t="s">
        <v>662</v>
      </c>
      <c r="C12836">
        <v>185</v>
      </c>
      <c r="D12836" t="s">
        <v>32</v>
      </c>
      <c r="E12836">
        <v>3.2355</v>
      </c>
      <c r="F12836">
        <v>0</v>
      </c>
      <c r="G12836">
        <v>10.7349</v>
      </c>
      <c r="H12836">
        <v>0</v>
      </c>
      <c r="I12836">
        <v>-1E-4</v>
      </c>
      <c r="J12836">
        <v>0</v>
      </c>
      <c r="K12836">
        <v>15.4651</v>
      </c>
    </row>
    <row r="12837" spans="1:11" hidden="1">
      <c r="A12837" t="s">
        <v>167</v>
      </c>
      <c r="B12837" t="s">
        <v>662</v>
      </c>
      <c r="C12837">
        <v>185</v>
      </c>
      <c r="D12837" t="s">
        <v>32</v>
      </c>
      <c r="E12837">
        <v>3.6709000000000001</v>
      </c>
      <c r="F12837">
        <v>0</v>
      </c>
      <c r="G12837">
        <v>13.6425</v>
      </c>
      <c r="H12837">
        <v>0</v>
      </c>
      <c r="I12837">
        <v>-1E-4</v>
      </c>
      <c r="J12837">
        <v>0</v>
      </c>
      <c r="K12837">
        <v>10.142099999999999</v>
      </c>
    </row>
    <row r="12838" spans="1:11" hidden="1">
      <c r="A12838" t="s">
        <v>167</v>
      </c>
      <c r="B12838" t="s">
        <v>662</v>
      </c>
      <c r="C12838">
        <v>185</v>
      </c>
      <c r="D12838" t="s">
        <v>32</v>
      </c>
      <c r="E12838">
        <v>4.1063999999999998</v>
      </c>
      <c r="F12838">
        <v>0</v>
      </c>
      <c r="G12838">
        <v>16.5501</v>
      </c>
      <c r="H12838">
        <v>0</v>
      </c>
      <c r="I12838">
        <v>-1E-4</v>
      </c>
      <c r="J12838">
        <v>0</v>
      </c>
      <c r="K12838">
        <v>3.5529000000000002</v>
      </c>
    </row>
    <row r="12839" spans="1:11" hidden="1">
      <c r="A12839" t="s">
        <v>167</v>
      </c>
      <c r="B12839" t="s">
        <v>662</v>
      </c>
      <c r="C12839">
        <v>185</v>
      </c>
      <c r="D12839" t="s">
        <v>32</v>
      </c>
      <c r="E12839">
        <v>4.5418000000000003</v>
      </c>
      <c r="F12839">
        <v>0</v>
      </c>
      <c r="G12839">
        <v>19.457599999999999</v>
      </c>
      <c r="H12839">
        <v>0</v>
      </c>
      <c r="I12839">
        <v>-1E-4</v>
      </c>
      <c r="J12839">
        <v>0</v>
      </c>
      <c r="K12839">
        <v>-4.3022999999999998</v>
      </c>
    </row>
    <row r="12840" spans="1:11" hidden="1">
      <c r="A12840" t="s">
        <v>167</v>
      </c>
      <c r="B12840" t="s">
        <v>662</v>
      </c>
      <c r="C12840">
        <v>185</v>
      </c>
      <c r="D12840" t="s">
        <v>32</v>
      </c>
      <c r="E12840">
        <v>4.9772999999999996</v>
      </c>
      <c r="F12840">
        <v>0</v>
      </c>
      <c r="G12840">
        <v>22.365200000000002</v>
      </c>
      <c r="H12840">
        <v>0</v>
      </c>
      <c r="I12840">
        <v>-1E-4</v>
      </c>
      <c r="J12840">
        <v>0</v>
      </c>
      <c r="K12840">
        <v>-13.4237</v>
      </c>
    </row>
    <row r="12841" spans="1:11" hidden="1">
      <c r="A12841" t="s">
        <v>167</v>
      </c>
      <c r="B12841" t="s">
        <v>662</v>
      </c>
      <c r="C12841">
        <v>185</v>
      </c>
      <c r="D12841" t="s">
        <v>32</v>
      </c>
      <c r="E12841">
        <v>5.4127000000000001</v>
      </c>
      <c r="F12841">
        <v>0</v>
      </c>
      <c r="G12841">
        <v>25.2728</v>
      </c>
      <c r="H12841">
        <v>0</v>
      </c>
      <c r="I12841">
        <v>-1E-4</v>
      </c>
      <c r="J12841">
        <v>0</v>
      </c>
      <c r="K12841">
        <v>-23.811199999999999</v>
      </c>
    </row>
    <row r="12842" spans="1:11" hidden="1">
      <c r="A12842" t="s">
        <v>167</v>
      </c>
      <c r="B12842" t="s">
        <v>662</v>
      </c>
      <c r="C12842">
        <v>185</v>
      </c>
      <c r="D12842" t="s">
        <v>33</v>
      </c>
      <c r="E12842">
        <v>0.18729999999999999</v>
      </c>
      <c r="F12842">
        <v>0</v>
      </c>
      <c r="G12842">
        <v>-19.4099</v>
      </c>
      <c r="H12842">
        <v>0</v>
      </c>
      <c r="I12842">
        <v>-1E-4</v>
      </c>
      <c r="J12842">
        <v>0</v>
      </c>
      <c r="K12842">
        <v>-10.845700000000001</v>
      </c>
    </row>
    <row r="12843" spans="1:11" hidden="1">
      <c r="A12843" t="s">
        <v>167</v>
      </c>
      <c r="B12843" t="s">
        <v>662</v>
      </c>
      <c r="C12843">
        <v>185</v>
      </c>
      <c r="D12843" t="s">
        <v>33</v>
      </c>
      <c r="E12843">
        <v>0.62280000000000002</v>
      </c>
      <c r="F12843">
        <v>0</v>
      </c>
      <c r="G12843">
        <v>-16.607800000000001</v>
      </c>
      <c r="H12843">
        <v>0</v>
      </c>
      <c r="I12843">
        <v>-1E-4</v>
      </c>
      <c r="J12843">
        <v>0</v>
      </c>
      <c r="K12843">
        <v>-2.9659</v>
      </c>
    </row>
    <row r="12844" spans="1:11" hidden="1">
      <c r="A12844" t="s">
        <v>167</v>
      </c>
      <c r="B12844" t="s">
        <v>662</v>
      </c>
      <c r="C12844">
        <v>185</v>
      </c>
      <c r="D12844" t="s">
        <v>33</v>
      </c>
      <c r="E12844">
        <v>1.0582</v>
      </c>
      <c r="F12844">
        <v>0</v>
      </c>
      <c r="G12844">
        <v>-12.7951</v>
      </c>
      <c r="H12844">
        <v>0</v>
      </c>
      <c r="I12844">
        <v>-1E-4</v>
      </c>
      <c r="J12844">
        <v>0</v>
      </c>
      <c r="K12844">
        <v>3.4678</v>
      </c>
    </row>
    <row r="12845" spans="1:11" hidden="1">
      <c r="A12845" t="s">
        <v>167</v>
      </c>
      <c r="B12845" t="s">
        <v>662</v>
      </c>
      <c r="C12845">
        <v>185</v>
      </c>
      <c r="D12845" t="s">
        <v>33</v>
      </c>
      <c r="E12845">
        <v>1.4937</v>
      </c>
      <c r="F12845">
        <v>0</v>
      </c>
      <c r="G12845">
        <v>-8.6877999999999993</v>
      </c>
      <c r="H12845">
        <v>0</v>
      </c>
      <c r="I12845">
        <v>-1E-4</v>
      </c>
      <c r="J12845">
        <v>0</v>
      </c>
      <c r="K12845">
        <v>8.1452000000000009</v>
      </c>
    </row>
    <row r="12846" spans="1:11" hidden="1">
      <c r="A12846" t="s">
        <v>167</v>
      </c>
      <c r="B12846" t="s">
        <v>662</v>
      </c>
      <c r="C12846">
        <v>185</v>
      </c>
      <c r="D12846" t="s">
        <v>33</v>
      </c>
      <c r="E12846">
        <v>1.9291</v>
      </c>
      <c r="F12846">
        <v>0</v>
      </c>
      <c r="G12846">
        <v>-4.5978000000000003</v>
      </c>
      <c r="H12846">
        <v>0</v>
      </c>
      <c r="I12846">
        <v>-1E-4</v>
      </c>
      <c r="J12846">
        <v>0</v>
      </c>
      <c r="K12846">
        <v>11.0345</v>
      </c>
    </row>
    <row r="12847" spans="1:11" hidden="1">
      <c r="A12847" t="s">
        <v>167</v>
      </c>
      <c r="B12847" t="s">
        <v>662</v>
      </c>
      <c r="C12847">
        <v>185</v>
      </c>
      <c r="D12847" t="s">
        <v>33</v>
      </c>
      <c r="E12847">
        <v>2.3645999999999998</v>
      </c>
      <c r="F12847">
        <v>0</v>
      </c>
      <c r="G12847">
        <v>-1.2014</v>
      </c>
      <c r="H12847">
        <v>0</v>
      </c>
      <c r="I12847">
        <v>-1E-4</v>
      </c>
      <c r="J12847">
        <v>0</v>
      </c>
      <c r="K12847">
        <v>12.2593</v>
      </c>
    </row>
    <row r="12848" spans="1:11" hidden="1">
      <c r="A12848" t="s">
        <v>167</v>
      </c>
      <c r="B12848" t="s">
        <v>662</v>
      </c>
      <c r="C12848">
        <v>185</v>
      </c>
      <c r="D12848" t="s">
        <v>33</v>
      </c>
      <c r="E12848">
        <v>2.8</v>
      </c>
      <c r="F12848">
        <v>0</v>
      </c>
      <c r="G12848">
        <v>1.1520999999999999</v>
      </c>
      <c r="H12848">
        <v>0</v>
      </c>
      <c r="I12848">
        <v>-1E-4</v>
      </c>
      <c r="J12848">
        <v>0</v>
      </c>
      <c r="K12848">
        <v>12.232200000000001</v>
      </c>
    </row>
    <row r="12849" spans="1:11" hidden="1">
      <c r="A12849" t="s">
        <v>167</v>
      </c>
      <c r="B12849" t="s">
        <v>662</v>
      </c>
      <c r="C12849">
        <v>185</v>
      </c>
      <c r="D12849" t="s">
        <v>33</v>
      </c>
      <c r="E12849">
        <v>2.8</v>
      </c>
      <c r="F12849">
        <v>0</v>
      </c>
      <c r="G12849">
        <v>4.8933</v>
      </c>
      <c r="H12849">
        <v>0</v>
      </c>
      <c r="I12849">
        <v>-1E-4</v>
      </c>
      <c r="J12849">
        <v>0</v>
      </c>
      <c r="K12849">
        <v>12.232200000000001</v>
      </c>
    </row>
    <row r="12850" spans="1:11" hidden="1">
      <c r="A12850" t="s">
        <v>167</v>
      </c>
      <c r="B12850" t="s">
        <v>662</v>
      </c>
      <c r="C12850">
        <v>185</v>
      </c>
      <c r="D12850" t="s">
        <v>33</v>
      </c>
      <c r="E12850">
        <v>3.2355</v>
      </c>
      <c r="F12850">
        <v>0</v>
      </c>
      <c r="G12850">
        <v>6.7252999999999998</v>
      </c>
      <c r="H12850">
        <v>0</v>
      </c>
      <c r="I12850">
        <v>-1E-4</v>
      </c>
      <c r="J12850">
        <v>0</v>
      </c>
      <c r="K12850">
        <v>9.7025000000000006</v>
      </c>
    </row>
    <row r="12851" spans="1:11" hidden="1">
      <c r="A12851" t="s">
        <v>167</v>
      </c>
      <c r="B12851" t="s">
        <v>662</v>
      </c>
      <c r="C12851">
        <v>185</v>
      </c>
      <c r="D12851" t="s">
        <v>33</v>
      </c>
      <c r="E12851">
        <v>3.6709000000000001</v>
      </c>
      <c r="F12851">
        <v>0</v>
      </c>
      <c r="G12851">
        <v>8.5572999999999997</v>
      </c>
      <c r="H12851">
        <v>0</v>
      </c>
      <c r="I12851">
        <v>-1E-4</v>
      </c>
      <c r="J12851">
        <v>0</v>
      </c>
      <c r="K12851">
        <v>6.3750999999999998</v>
      </c>
    </row>
    <row r="12852" spans="1:11" hidden="1">
      <c r="A12852" t="s">
        <v>167</v>
      </c>
      <c r="B12852" t="s">
        <v>662</v>
      </c>
      <c r="C12852">
        <v>185</v>
      </c>
      <c r="D12852" t="s">
        <v>33</v>
      </c>
      <c r="E12852">
        <v>4.1063999999999998</v>
      </c>
      <c r="F12852">
        <v>0</v>
      </c>
      <c r="G12852">
        <v>10.3893</v>
      </c>
      <c r="H12852">
        <v>0</v>
      </c>
      <c r="I12852">
        <v>-1E-4</v>
      </c>
      <c r="J12852">
        <v>0</v>
      </c>
      <c r="K12852">
        <v>2.25</v>
      </c>
    </row>
    <row r="12853" spans="1:11" hidden="1">
      <c r="A12853" t="s">
        <v>167</v>
      </c>
      <c r="B12853" t="s">
        <v>662</v>
      </c>
      <c r="C12853">
        <v>185</v>
      </c>
      <c r="D12853" t="s">
        <v>33</v>
      </c>
      <c r="E12853">
        <v>4.5418000000000003</v>
      </c>
      <c r="F12853">
        <v>0</v>
      </c>
      <c r="G12853">
        <v>12.221399999999999</v>
      </c>
      <c r="H12853">
        <v>0</v>
      </c>
      <c r="I12853">
        <v>-1E-4</v>
      </c>
      <c r="J12853">
        <v>0</v>
      </c>
      <c r="K12853">
        <v>-2.6728999999999998</v>
      </c>
    </row>
    <row r="12854" spans="1:11" hidden="1">
      <c r="A12854" t="s">
        <v>167</v>
      </c>
      <c r="B12854" t="s">
        <v>662</v>
      </c>
      <c r="C12854">
        <v>185</v>
      </c>
      <c r="D12854" t="s">
        <v>33</v>
      </c>
      <c r="E12854">
        <v>4.9772999999999996</v>
      </c>
      <c r="F12854">
        <v>0</v>
      </c>
      <c r="G12854">
        <v>14.0534</v>
      </c>
      <c r="H12854">
        <v>0</v>
      </c>
      <c r="I12854">
        <v>-1E-4</v>
      </c>
      <c r="J12854">
        <v>0</v>
      </c>
      <c r="K12854">
        <v>-8.3935999999999993</v>
      </c>
    </row>
    <row r="12855" spans="1:11" hidden="1">
      <c r="A12855" t="s">
        <v>167</v>
      </c>
      <c r="B12855" t="s">
        <v>662</v>
      </c>
      <c r="C12855">
        <v>185</v>
      </c>
      <c r="D12855" t="s">
        <v>33</v>
      </c>
      <c r="E12855">
        <v>5.4127000000000001</v>
      </c>
      <c r="F12855">
        <v>0</v>
      </c>
      <c r="G12855">
        <v>15.885400000000001</v>
      </c>
      <c r="H12855">
        <v>0</v>
      </c>
      <c r="I12855">
        <v>-1E-4</v>
      </c>
      <c r="J12855">
        <v>0</v>
      </c>
      <c r="K12855">
        <v>-14.912000000000001</v>
      </c>
    </row>
    <row r="12856" spans="1:11" hidden="1">
      <c r="A12856" t="s">
        <v>167</v>
      </c>
      <c r="B12856" t="s">
        <v>662</v>
      </c>
      <c r="C12856">
        <v>185</v>
      </c>
      <c r="D12856" t="s">
        <v>34</v>
      </c>
      <c r="E12856">
        <v>0.18729999999999999</v>
      </c>
      <c r="F12856">
        <v>0</v>
      </c>
      <c r="G12856">
        <v>-19.4099</v>
      </c>
      <c r="H12856">
        <v>0</v>
      </c>
      <c r="I12856">
        <v>-1E-4</v>
      </c>
      <c r="J12856">
        <v>0</v>
      </c>
      <c r="K12856">
        <v>-10.845700000000001</v>
      </c>
    </row>
    <row r="12857" spans="1:11" hidden="1">
      <c r="A12857" t="s">
        <v>167</v>
      </c>
      <c r="B12857" t="s">
        <v>662</v>
      </c>
      <c r="C12857">
        <v>185</v>
      </c>
      <c r="D12857" t="s">
        <v>34</v>
      </c>
      <c r="E12857">
        <v>0.62280000000000002</v>
      </c>
      <c r="F12857">
        <v>0</v>
      </c>
      <c r="G12857">
        <v>-16.607800000000001</v>
      </c>
      <c r="H12857">
        <v>0</v>
      </c>
      <c r="I12857">
        <v>-1E-4</v>
      </c>
      <c r="J12857">
        <v>0</v>
      </c>
      <c r="K12857">
        <v>-2.9659</v>
      </c>
    </row>
    <row r="12858" spans="1:11" hidden="1">
      <c r="A12858" t="s">
        <v>167</v>
      </c>
      <c r="B12858" t="s">
        <v>662</v>
      </c>
      <c r="C12858">
        <v>185</v>
      </c>
      <c r="D12858" t="s">
        <v>34</v>
      </c>
      <c r="E12858">
        <v>1.0582</v>
      </c>
      <c r="F12858">
        <v>0</v>
      </c>
      <c r="G12858">
        <v>-12.7951</v>
      </c>
      <c r="H12858">
        <v>0</v>
      </c>
      <c r="I12858">
        <v>-1E-4</v>
      </c>
      <c r="J12858">
        <v>0</v>
      </c>
      <c r="K12858">
        <v>3.4678</v>
      </c>
    </row>
    <row r="12859" spans="1:11" hidden="1">
      <c r="A12859" t="s">
        <v>167</v>
      </c>
      <c r="B12859" t="s">
        <v>662</v>
      </c>
      <c r="C12859">
        <v>185</v>
      </c>
      <c r="D12859" t="s">
        <v>34</v>
      </c>
      <c r="E12859">
        <v>1.4937</v>
      </c>
      <c r="F12859">
        <v>0</v>
      </c>
      <c r="G12859">
        <v>-8.6877999999999993</v>
      </c>
      <c r="H12859">
        <v>0</v>
      </c>
      <c r="I12859">
        <v>-1E-4</v>
      </c>
      <c r="J12859">
        <v>0</v>
      </c>
      <c r="K12859">
        <v>8.1452000000000009</v>
      </c>
    </row>
    <row r="12860" spans="1:11" hidden="1">
      <c r="A12860" t="s">
        <v>167</v>
      </c>
      <c r="B12860" t="s">
        <v>662</v>
      </c>
      <c r="C12860">
        <v>185</v>
      </c>
      <c r="D12860" t="s">
        <v>34</v>
      </c>
      <c r="E12860">
        <v>1.9291</v>
      </c>
      <c r="F12860">
        <v>0</v>
      </c>
      <c r="G12860">
        <v>-4.5978000000000003</v>
      </c>
      <c r="H12860">
        <v>0</v>
      </c>
      <c r="I12860">
        <v>-1E-4</v>
      </c>
      <c r="J12860">
        <v>0</v>
      </c>
      <c r="K12860">
        <v>11.0345</v>
      </c>
    </row>
    <row r="12861" spans="1:11" hidden="1">
      <c r="A12861" t="s">
        <v>167</v>
      </c>
      <c r="B12861" t="s">
        <v>662</v>
      </c>
      <c r="C12861">
        <v>185</v>
      </c>
      <c r="D12861" t="s">
        <v>34</v>
      </c>
      <c r="E12861">
        <v>2.3645999999999998</v>
      </c>
      <c r="F12861">
        <v>0</v>
      </c>
      <c r="G12861">
        <v>-1.2014</v>
      </c>
      <c r="H12861">
        <v>0</v>
      </c>
      <c r="I12861">
        <v>-1E-4</v>
      </c>
      <c r="J12861">
        <v>0</v>
      </c>
      <c r="K12861">
        <v>12.2593</v>
      </c>
    </row>
    <row r="12862" spans="1:11" hidden="1">
      <c r="A12862" t="s">
        <v>167</v>
      </c>
      <c r="B12862" t="s">
        <v>662</v>
      </c>
      <c r="C12862">
        <v>185</v>
      </c>
      <c r="D12862" t="s">
        <v>34</v>
      </c>
      <c r="E12862">
        <v>2.8</v>
      </c>
      <c r="F12862">
        <v>0</v>
      </c>
      <c r="G12862">
        <v>1.1520999999999999</v>
      </c>
      <c r="H12862">
        <v>0</v>
      </c>
      <c r="I12862">
        <v>-1E-4</v>
      </c>
      <c r="J12862">
        <v>0</v>
      </c>
      <c r="K12862">
        <v>12.232200000000001</v>
      </c>
    </row>
    <row r="12863" spans="1:11" hidden="1">
      <c r="A12863" t="s">
        <v>167</v>
      </c>
      <c r="B12863" t="s">
        <v>662</v>
      </c>
      <c r="C12863">
        <v>185</v>
      </c>
      <c r="D12863" t="s">
        <v>34</v>
      </c>
      <c r="E12863">
        <v>2.8</v>
      </c>
      <c r="F12863">
        <v>0</v>
      </c>
      <c r="G12863">
        <v>4.8933</v>
      </c>
      <c r="H12863">
        <v>0</v>
      </c>
      <c r="I12863">
        <v>-1E-4</v>
      </c>
      <c r="J12863">
        <v>0</v>
      </c>
      <c r="K12863">
        <v>12.232200000000001</v>
      </c>
    </row>
    <row r="12864" spans="1:11" hidden="1">
      <c r="A12864" t="s">
        <v>167</v>
      </c>
      <c r="B12864" t="s">
        <v>662</v>
      </c>
      <c r="C12864">
        <v>185</v>
      </c>
      <c r="D12864" t="s">
        <v>34</v>
      </c>
      <c r="E12864">
        <v>3.2355</v>
      </c>
      <c r="F12864">
        <v>0</v>
      </c>
      <c r="G12864">
        <v>6.7252999999999998</v>
      </c>
      <c r="H12864">
        <v>0</v>
      </c>
      <c r="I12864">
        <v>-1E-4</v>
      </c>
      <c r="J12864">
        <v>0</v>
      </c>
      <c r="K12864">
        <v>9.7025000000000006</v>
      </c>
    </row>
    <row r="12865" spans="1:11" hidden="1">
      <c r="A12865" t="s">
        <v>167</v>
      </c>
      <c r="B12865" t="s">
        <v>662</v>
      </c>
      <c r="C12865">
        <v>185</v>
      </c>
      <c r="D12865" t="s">
        <v>34</v>
      </c>
      <c r="E12865">
        <v>3.6709000000000001</v>
      </c>
      <c r="F12865">
        <v>0</v>
      </c>
      <c r="G12865">
        <v>8.5572999999999997</v>
      </c>
      <c r="H12865">
        <v>0</v>
      </c>
      <c r="I12865">
        <v>-1E-4</v>
      </c>
      <c r="J12865">
        <v>0</v>
      </c>
      <c r="K12865">
        <v>6.3750999999999998</v>
      </c>
    </row>
    <row r="12866" spans="1:11" hidden="1">
      <c r="A12866" t="s">
        <v>167</v>
      </c>
      <c r="B12866" t="s">
        <v>662</v>
      </c>
      <c r="C12866">
        <v>185</v>
      </c>
      <c r="D12866" t="s">
        <v>34</v>
      </c>
      <c r="E12866">
        <v>4.1063999999999998</v>
      </c>
      <c r="F12866">
        <v>0</v>
      </c>
      <c r="G12866">
        <v>10.3893</v>
      </c>
      <c r="H12866">
        <v>0</v>
      </c>
      <c r="I12866">
        <v>-1E-4</v>
      </c>
      <c r="J12866">
        <v>0</v>
      </c>
      <c r="K12866">
        <v>2.25</v>
      </c>
    </row>
    <row r="12867" spans="1:11" hidden="1">
      <c r="A12867" t="s">
        <v>167</v>
      </c>
      <c r="B12867" t="s">
        <v>662</v>
      </c>
      <c r="C12867">
        <v>185</v>
      </c>
      <c r="D12867" t="s">
        <v>34</v>
      </c>
      <c r="E12867">
        <v>4.5418000000000003</v>
      </c>
      <c r="F12867">
        <v>0</v>
      </c>
      <c r="G12867">
        <v>12.221399999999999</v>
      </c>
      <c r="H12867">
        <v>0</v>
      </c>
      <c r="I12867">
        <v>-1E-4</v>
      </c>
      <c r="J12867">
        <v>0</v>
      </c>
      <c r="K12867">
        <v>-2.6728999999999998</v>
      </c>
    </row>
    <row r="12868" spans="1:11" hidden="1">
      <c r="A12868" t="s">
        <v>167</v>
      </c>
      <c r="B12868" t="s">
        <v>662</v>
      </c>
      <c r="C12868">
        <v>185</v>
      </c>
      <c r="D12868" t="s">
        <v>34</v>
      </c>
      <c r="E12868">
        <v>4.9772999999999996</v>
      </c>
      <c r="F12868">
        <v>0</v>
      </c>
      <c r="G12868">
        <v>14.0534</v>
      </c>
      <c r="H12868">
        <v>0</v>
      </c>
      <c r="I12868">
        <v>-1E-4</v>
      </c>
      <c r="J12868">
        <v>0</v>
      </c>
      <c r="K12868">
        <v>-8.3935999999999993</v>
      </c>
    </row>
    <row r="12869" spans="1:11" hidden="1">
      <c r="A12869" t="s">
        <v>167</v>
      </c>
      <c r="B12869" t="s">
        <v>662</v>
      </c>
      <c r="C12869">
        <v>185</v>
      </c>
      <c r="D12869" t="s">
        <v>34</v>
      </c>
      <c r="E12869">
        <v>5.4127000000000001</v>
      </c>
      <c r="F12869">
        <v>0</v>
      </c>
      <c r="G12869">
        <v>15.885400000000001</v>
      </c>
      <c r="H12869">
        <v>0</v>
      </c>
      <c r="I12869">
        <v>-1E-4</v>
      </c>
      <c r="J12869">
        <v>0</v>
      </c>
      <c r="K12869">
        <v>-14.912000000000001</v>
      </c>
    </row>
    <row r="12870" spans="1:11" hidden="1">
      <c r="A12870" t="s">
        <v>167</v>
      </c>
      <c r="B12870" t="s">
        <v>662</v>
      </c>
      <c r="C12870">
        <v>185</v>
      </c>
      <c r="D12870" t="s">
        <v>35</v>
      </c>
      <c r="E12870">
        <v>0.18729999999999999</v>
      </c>
      <c r="F12870">
        <v>0</v>
      </c>
      <c r="G12870">
        <v>-19.491499999999998</v>
      </c>
      <c r="H12870">
        <v>0</v>
      </c>
      <c r="I12870">
        <v>-1E-4</v>
      </c>
      <c r="J12870">
        <v>0</v>
      </c>
      <c r="K12870">
        <v>-11.0419</v>
      </c>
    </row>
    <row r="12871" spans="1:11" hidden="1">
      <c r="A12871" t="s">
        <v>167</v>
      </c>
      <c r="B12871" t="s">
        <v>662</v>
      </c>
      <c r="C12871">
        <v>185</v>
      </c>
      <c r="D12871" t="s">
        <v>35</v>
      </c>
      <c r="E12871">
        <v>0.62280000000000002</v>
      </c>
      <c r="F12871">
        <v>0</v>
      </c>
      <c r="G12871">
        <v>-16.689499999999999</v>
      </c>
      <c r="H12871">
        <v>0</v>
      </c>
      <c r="I12871">
        <v>-1E-4</v>
      </c>
      <c r="J12871">
        <v>0</v>
      </c>
      <c r="K12871">
        <v>-3.1265999999999998</v>
      </c>
    </row>
    <row r="12872" spans="1:11" hidden="1">
      <c r="A12872" t="s">
        <v>167</v>
      </c>
      <c r="B12872" t="s">
        <v>662</v>
      </c>
      <c r="C12872">
        <v>185</v>
      </c>
      <c r="D12872" t="s">
        <v>35</v>
      </c>
      <c r="E12872">
        <v>1.0582</v>
      </c>
      <c r="F12872">
        <v>0</v>
      </c>
      <c r="G12872">
        <v>-12.8767</v>
      </c>
      <c r="H12872">
        <v>0</v>
      </c>
      <c r="I12872">
        <v>-1E-4</v>
      </c>
      <c r="J12872">
        <v>0</v>
      </c>
      <c r="K12872">
        <v>3.3426999999999998</v>
      </c>
    </row>
    <row r="12873" spans="1:11" hidden="1">
      <c r="A12873" t="s">
        <v>167</v>
      </c>
      <c r="B12873" t="s">
        <v>662</v>
      </c>
      <c r="C12873">
        <v>185</v>
      </c>
      <c r="D12873" t="s">
        <v>35</v>
      </c>
      <c r="E12873">
        <v>1.4937</v>
      </c>
      <c r="F12873">
        <v>0</v>
      </c>
      <c r="G12873">
        <v>-8.7695000000000007</v>
      </c>
      <c r="H12873">
        <v>0</v>
      </c>
      <c r="I12873">
        <v>-1E-4</v>
      </c>
      <c r="J12873">
        <v>0</v>
      </c>
      <c r="K12873">
        <v>8.0556000000000001</v>
      </c>
    </row>
    <row r="12874" spans="1:11" hidden="1">
      <c r="A12874" t="s">
        <v>167</v>
      </c>
      <c r="B12874" t="s">
        <v>662</v>
      </c>
      <c r="C12874">
        <v>185</v>
      </c>
      <c r="D12874" t="s">
        <v>35</v>
      </c>
      <c r="E12874">
        <v>1.9291</v>
      </c>
      <c r="F12874">
        <v>0</v>
      </c>
      <c r="G12874">
        <v>-4.6794000000000002</v>
      </c>
      <c r="H12874">
        <v>0</v>
      </c>
      <c r="I12874">
        <v>-1E-4</v>
      </c>
      <c r="J12874">
        <v>0</v>
      </c>
      <c r="K12874">
        <v>10.980499999999999</v>
      </c>
    </row>
    <row r="12875" spans="1:11" hidden="1">
      <c r="A12875" t="s">
        <v>167</v>
      </c>
      <c r="B12875" t="s">
        <v>662</v>
      </c>
      <c r="C12875">
        <v>185</v>
      </c>
      <c r="D12875" t="s">
        <v>35</v>
      </c>
      <c r="E12875">
        <v>2.3645999999999998</v>
      </c>
      <c r="F12875">
        <v>0</v>
      </c>
      <c r="G12875">
        <v>-1.2830999999999999</v>
      </c>
      <c r="H12875">
        <v>0</v>
      </c>
      <c r="I12875">
        <v>-1E-4</v>
      </c>
      <c r="J12875">
        <v>0</v>
      </c>
      <c r="K12875">
        <v>12.2408</v>
      </c>
    </row>
    <row r="12876" spans="1:11" hidden="1">
      <c r="A12876" t="s">
        <v>167</v>
      </c>
      <c r="B12876" t="s">
        <v>662</v>
      </c>
      <c r="C12876">
        <v>185</v>
      </c>
      <c r="D12876" t="s">
        <v>35</v>
      </c>
      <c r="E12876">
        <v>2.8</v>
      </c>
      <c r="F12876">
        <v>0</v>
      </c>
      <c r="G12876">
        <v>1.0704</v>
      </c>
      <c r="H12876">
        <v>0</v>
      </c>
      <c r="I12876">
        <v>-1E-4</v>
      </c>
      <c r="J12876">
        <v>0</v>
      </c>
      <c r="K12876">
        <v>12.2493</v>
      </c>
    </row>
    <row r="12877" spans="1:11" hidden="1">
      <c r="A12877" t="s">
        <v>167</v>
      </c>
      <c r="B12877" t="s">
        <v>662</v>
      </c>
      <c r="C12877">
        <v>185</v>
      </c>
      <c r="D12877" t="s">
        <v>35</v>
      </c>
      <c r="E12877">
        <v>2.8</v>
      </c>
      <c r="F12877">
        <v>0</v>
      </c>
      <c r="G12877">
        <v>4.8116000000000003</v>
      </c>
      <c r="H12877">
        <v>0</v>
      </c>
      <c r="I12877">
        <v>-1E-4</v>
      </c>
      <c r="J12877">
        <v>0</v>
      </c>
      <c r="K12877">
        <v>12.2493</v>
      </c>
    </row>
    <row r="12878" spans="1:11" hidden="1">
      <c r="A12878" t="s">
        <v>167</v>
      </c>
      <c r="B12878" t="s">
        <v>662</v>
      </c>
      <c r="C12878">
        <v>185</v>
      </c>
      <c r="D12878" t="s">
        <v>35</v>
      </c>
      <c r="E12878">
        <v>3.2355</v>
      </c>
      <c r="F12878">
        <v>0</v>
      </c>
      <c r="G12878">
        <v>6.6436000000000002</v>
      </c>
      <c r="H12878">
        <v>0</v>
      </c>
      <c r="I12878">
        <v>-1E-4</v>
      </c>
      <c r="J12878">
        <v>0</v>
      </c>
      <c r="K12878">
        <v>9.7552000000000003</v>
      </c>
    </row>
    <row r="12879" spans="1:11" hidden="1">
      <c r="A12879" t="s">
        <v>167</v>
      </c>
      <c r="B12879" t="s">
        <v>662</v>
      </c>
      <c r="C12879">
        <v>185</v>
      </c>
      <c r="D12879" t="s">
        <v>35</v>
      </c>
      <c r="E12879">
        <v>3.6709000000000001</v>
      </c>
      <c r="F12879">
        <v>0</v>
      </c>
      <c r="G12879">
        <v>8.4756999999999998</v>
      </c>
      <c r="H12879">
        <v>0</v>
      </c>
      <c r="I12879">
        <v>-1E-4</v>
      </c>
      <c r="J12879">
        <v>0</v>
      </c>
      <c r="K12879">
        <v>6.4633000000000003</v>
      </c>
    </row>
    <row r="12880" spans="1:11" hidden="1">
      <c r="A12880" t="s">
        <v>167</v>
      </c>
      <c r="B12880" t="s">
        <v>662</v>
      </c>
      <c r="C12880">
        <v>185</v>
      </c>
      <c r="D12880" t="s">
        <v>35</v>
      </c>
      <c r="E12880">
        <v>4.1063999999999998</v>
      </c>
      <c r="F12880">
        <v>0</v>
      </c>
      <c r="G12880">
        <v>10.307700000000001</v>
      </c>
      <c r="H12880">
        <v>0</v>
      </c>
      <c r="I12880">
        <v>-1E-4</v>
      </c>
      <c r="J12880">
        <v>0</v>
      </c>
      <c r="K12880">
        <v>2.3736999999999999</v>
      </c>
    </row>
    <row r="12881" spans="1:11" hidden="1">
      <c r="A12881" t="s">
        <v>167</v>
      </c>
      <c r="B12881" t="s">
        <v>662</v>
      </c>
      <c r="C12881">
        <v>185</v>
      </c>
      <c r="D12881" t="s">
        <v>35</v>
      </c>
      <c r="E12881">
        <v>4.5418000000000003</v>
      </c>
      <c r="F12881">
        <v>0</v>
      </c>
      <c r="G12881">
        <v>12.139699999999999</v>
      </c>
      <c r="H12881">
        <v>0</v>
      </c>
      <c r="I12881">
        <v>-1E-4</v>
      </c>
      <c r="J12881">
        <v>0</v>
      </c>
      <c r="K12881">
        <v>-2.5135999999999998</v>
      </c>
    </row>
    <row r="12882" spans="1:11" hidden="1">
      <c r="A12882" t="s">
        <v>167</v>
      </c>
      <c r="B12882" t="s">
        <v>662</v>
      </c>
      <c r="C12882">
        <v>185</v>
      </c>
      <c r="D12882" t="s">
        <v>35</v>
      </c>
      <c r="E12882">
        <v>4.9772999999999996</v>
      </c>
      <c r="F12882">
        <v>0</v>
      </c>
      <c r="G12882">
        <v>13.9717</v>
      </c>
      <c r="H12882">
        <v>0</v>
      </c>
      <c r="I12882">
        <v>-1E-4</v>
      </c>
      <c r="J12882">
        <v>0</v>
      </c>
      <c r="K12882">
        <v>-8.1987000000000005</v>
      </c>
    </row>
    <row r="12883" spans="1:11" hidden="1">
      <c r="A12883" t="s">
        <v>167</v>
      </c>
      <c r="B12883" t="s">
        <v>662</v>
      </c>
      <c r="C12883">
        <v>185</v>
      </c>
      <c r="D12883" t="s">
        <v>35</v>
      </c>
      <c r="E12883">
        <v>5.4127000000000001</v>
      </c>
      <c r="F12883">
        <v>0</v>
      </c>
      <c r="G12883">
        <v>15.803800000000001</v>
      </c>
      <c r="H12883">
        <v>0</v>
      </c>
      <c r="I12883">
        <v>-1E-4</v>
      </c>
      <c r="J12883">
        <v>0</v>
      </c>
      <c r="K12883">
        <v>-14.6816</v>
      </c>
    </row>
    <row r="12884" spans="1:11" hidden="1">
      <c r="A12884" t="s">
        <v>167</v>
      </c>
      <c r="B12884" t="s">
        <v>662</v>
      </c>
      <c r="C12884">
        <v>185</v>
      </c>
      <c r="D12884" t="s">
        <v>36</v>
      </c>
      <c r="E12884">
        <v>0.18729999999999999</v>
      </c>
      <c r="F12884">
        <v>0</v>
      </c>
      <c r="G12884">
        <v>-19.328199999999999</v>
      </c>
      <c r="H12884">
        <v>0</v>
      </c>
      <c r="I12884">
        <v>-4.4379999999999999E-5</v>
      </c>
      <c r="J12884">
        <v>0</v>
      </c>
      <c r="K12884">
        <v>-10.6495</v>
      </c>
    </row>
    <row r="12885" spans="1:11" hidden="1">
      <c r="A12885" t="s">
        <v>167</v>
      </c>
      <c r="B12885" t="s">
        <v>662</v>
      </c>
      <c r="C12885">
        <v>185</v>
      </c>
      <c r="D12885" t="s">
        <v>36</v>
      </c>
      <c r="E12885">
        <v>0.62280000000000002</v>
      </c>
      <c r="F12885">
        <v>0</v>
      </c>
      <c r="G12885">
        <v>-16.526199999999999</v>
      </c>
      <c r="H12885">
        <v>0</v>
      </c>
      <c r="I12885">
        <v>-4.4379999999999999E-5</v>
      </c>
      <c r="J12885">
        <v>0</v>
      </c>
      <c r="K12885">
        <v>-2.8052000000000001</v>
      </c>
    </row>
    <row r="12886" spans="1:11" hidden="1">
      <c r="A12886" t="s">
        <v>167</v>
      </c>
      <c r="B12886" t="s">
        <v>662</v>
      </c>
      <c r="C12886">
        <v>185</v>
      </c>
      <c r="D12886" t="s">
        <v>36</v>
      </c>
      <c r="E12886">
        <v>1.0582</v>
      </c>
      <c r="F12886">
        <v>0</v>
      </c>
      <c r="G12886">
        <v>-12.7134</v>
      </c>
      <c r="H12886">
        <v>0</v>
      </c>
      <c r="I12886">
        <v>-4.4379999999999999E-5</v>
      </c>
      <c r="J12886">
        <v>0</v>
      </c>
      <c r="K12886">
        <v>3.5929000000000002</v>
      </c>
    </row>
    <row r="12887" spans="1:11" hidden="1">
      <c r="A12887" t="s">
        <v>167</v>
      </c>
      <c r="B12887" t="s">
        <v>662</v>
      </c>
      <c r="C12887">
        <v>185</v>
      </c>
      <c r="D12887" t="s">
        <v>36</v>
      </c>
      <c r="E12887">
        <v>1.4937</v>
      </c>
      <c r="F12887">
        <v>0</v>
      </c>
      <c r="G12887">
        <v>-8.6061999999999994</v>
      </c>
      <c r="H12887">
        <v>0</v>
      </c>
      <c r="I12887">
        <v>-4.4379999999999999E-5</v>
      </c>
      <c r="J12887">
        <v>0</v>
      </c>
      <c r="K12887">
        <v>8.2347000000000001</v>
      </c>
    </row>
    <row r="12888" spans="1:11" hidden="1">
      <c r="A12888" t="s">
        <v>167</v>
      </c>
      <c r="B12888" t="s">
        <v>662</v>
      </c>
      <c r="C12888">
        <v>185</v>
      </c>
      <c r="D12888" t="s">
        <v>36</v>
      </c>
      <c r="E12888">
        <v>1.9291</v>
      </c>
      <c r="F12888">
        <v>0</v>
      </c>
      <c r="G12888">
        <v>-4.5160999999999998</v>
      </c>
      <c r="H12888">
        <v>0</v>
      </c>
      <c r="I12888">
        <v>-4.4379999999999999E-5</v>
      </c>
      <c r="J12888">
        <v>0</v>
      </c>
      <c r="K12888">
        <v>11.0885</v>
      </c>
    </row>
    <row r="12889" spans="1:11" hidden="1">
      <c r="A12889" t="s">
        <v>167</v>
      </c>
      <c r="B12889" t="s">
        <v>662</v>
      </c>
      <c r="C12889">
        <v>185</v>
      </c>
      <c r="D12889" t="s">
        <v>36</v>
      </c>
      <c r="E12889">
        <v>2.3645999999999998</v>
      </c>
      <c r="F12889">
        <v>0</v>
      </c>
      <c r="G12889">
        <v>-1.1197999999999999</v>
      </c>
      <c r="H12889">
        <v>0</v>
      </c>
      <c r="I12889">
        <v>-4.4379999999999999E-5</v>
      </c>
      <c r="J12889">
        <v>0</v>
      </c>
      <c r="K12889">
        <v>12.277699999999999</v>
      </c>
    </row>
    <row r="12890" spans="1:11" hidden="1">
      <c r="A12890" t="s">
        <v>167</v>
      </c>
      <c r="B12890" t="s">
        <v>662</v>
      </c>
      <c r="C12890">
        <v>185</v>
      </c>
      <c r="D12890" t="s">
        <v>36</v>
      </c>
      <c r="E12890">
        <v>2.8</v>
      </c>
      <c r="F12890">
        <v>0</v>
      </c>
      <c r="G12890">
        <v>1.2337</v>
      </c>
      <c r="H12890">
        <v>0</v>
      </c>
      <c r="I12890">
        <v>-4.4379999999999999E-5</v>
      </c>
      <c r="J12890">
        <v>0</v>
      </c>
      <c r="K12890">
        <v>12.2151</v>
      </c>
    </row>
    <row r="12891" spans="1:11" hidden="1">
      <c r="A12891" t="s">
        <v>167</v>
      </c>
      <c r="B12891" t="s">
        <v>662</v>
      </c>
      <c r="C12891">
        <v>185</v>
      </c>
      <c r="D12891" t="s">
        <v>36</v>
      </c>
      <c r="E12891">
        <v>2.8</v>
      </c>
      <c r="F12891">
        <v>0</v>
      </c>
      <c r="G12891">
        <v>4.9748999999999999</v>
      </c>
      <c r="H12891">
        <v>0</v>
      </c>
      <c r="I12891">
        <v>-4.4379999999999999E-5</v>
      </c>
      <c r="J12891">
        <v>0</v>
      </c>
      <c r="K12891">
        <v>12.2151</v>
      </c>
    </row>
    <row r="12892" spans="1:11" hidden="1">
      <c r="A12892" t="s">
        <v>167</v>
      </c>
      <c r="B12892" t="s">
        <v>662</v>
      </c>
      <c r="C12892">
        <v>185</v>
      </c>
      <c r="D12892" t="s">
        <v>36</v>
      </c>
      <c r="E12892">
        <v>3.2355</v>
      </c>
      <c r="F12892">
        <v>0</v>
      </c>
      <c r="G12892">
        <v>6.8068999999999997</v>
      </c>
      <c r="H12892">
        <v>0</v>
      </c>
      <c r="I12892">
        <v>-4.4379999999999999E-5</v>
      </c>
      <c r="J12892">
        <v>0</v>
      </c>
      <c r="K12892">
        <v>9.6499000000000006</v>
      </c>
    </row>
    <row r="12893" spans="1:11" hidden="1">
      <c r="A12893" t="s">
        <v>167</v>
      </c>
      <c r="B12893" t="s">
        <v>662</v>
      </c>
      <c r="C12893">
        <v>185</v>
      </c>
      <c r="D12893" t="s">
        <v>36</v>
      </c>
      <c r="E12893">
        <v>3.6709000000000001</v>
      </c>
      <c r="F12893">
        <v>0</v>
      </c>
      <c r="G12893">
        <v>8.6388999999999996</v>
      </c>
      <c r="H12893">
        <v>0</v>
      </c>
      <c r="I12893">
        <v>-4.4379999999999999E-5</v>
      </c>
      <c r="J12893">
        <v>0</v>
      </c>
      <c r="K12893">
        <v>6.2869000000000002</v>
      </c>
    </row>
    <row r="12894" spans="1:11" hidden="1">
      <c r="A12894" t="s">
        <v>167</v>
      </c>
      <c r="B12894" t="s">
        <v>662</v>
      </c>
      <c r="C12894">
        <v>185</v>
      </c>
      <c r="D12894" t="s">
        <v>36</v>
      </c>
      <c r="E12894">
        <v>4.1063999999999998</v>
      </c>
      <c r="F12894">
        <v>0</v>
      </c>
      <c r="G12894">
        <v>10.471</v>
      </c>
      <c r="H12894">
        <v>0</v>
      </c>
      <c r="I12894">
        <v>-4.4379999999999999E-5</v>
      </c>
      <c r="J12894">
        <v>0</v>
      </c>
      <c r="K12894">
        <v>2.1261999999999999</v>
      </c>
    </row>
    <row r="12895" spans="1:11" hidden="1">
      <c r="A12895" t="s">
        <v>167</v>
      </c>
      <c r="B12895" t="s">
        <v>662</v>
      </c>
      <c r="C12895">
        <v>185</v>
      </c>
      <c r="D12895" t="s">
        <v>36</v>
      </c>
      <c r="E12895">
        <v>4.5418000000000003</v>
      </c>
      <c r="F12895">
        <v>0</v>
      </c>
      <c r="G12895">
        <v>12.303000000000001</v>
      </c>
      <c r="H12895">
        <v>0</v>
      </c>
      <c r="I12895">
        <v>-4.4379999999999999E-5</v>
      </c>
      <c r="J12895">
        <v>0</v>
      </c>
      <c r="K12895">
        <v>-2.8321999999999998</v>
      </c>
    </row>
    <row r="12896" spans="1:11" hidden="1">
      <c r="A12896" t="s">
        <v>167</v>
      </c>
      <c r="B12896" t="s">
        <v>662</v>
      </c>
      <c r="C12896">
        <v>185</v>
      </c>
      <c r="D12896" t="s">
        <v>36</v>
      </c>
      <c r="E12896">
        <v>4.9772999999999996</v>
      </c>
      <c r="F12896">
        <v>0</v>
      </c>
      <c r="G12896">
        <v>14.135</v>
      </c>
      <c r="H12896">
        <v>0</v>
      </c>
      <c r="I12896">
        <v>-4.4379999999999999E-5</v>
      </c>
      <c r="J12896">
        <v>0</v>
      </c>
      <c r="K12896">
        <v>-8.5884999999999998</v>
      </c>
    </row>
    <row r="12897" spans="1:11" hidden="1">
      <c r="A12897" t="s">
        <v>167</v>
      </c>
      <c r="B12897" t="s">
        <v>662</v>
      </c>
      <c r="C12897">
        <v>185</v>
      </c>
      <c r="D12897" t="s">
        <v>36</v>
      </c>
      <c r="E12897">
        <v>5.4127000000000001</v>
      </c>
      <c r="F12897">
        <v>0</v>
      </c>
      <c r="G12897">
        <v>15.967000000000001</v>
      </c>
      <c r="H12897">
        <v>0</v>
      </c>
      <c r="I12897">
        <v>-4.4379999999999999E-5</v>
      </c>
      <c r="J12897">
        <v>0</v>
      </c>
      <c r="K12897">
        <v>-15.1424</v>
      </c>
    </row>
    <row r="12898" spans="1:11" hidden="1">
      <c r="A12898" t="s">
        <v>167</v>
      </c>
      <c r="B12898" t="s">
        <v>662</v>
      </c>
      <c r="C12898">
        <v>185</v>
      </c>
      <c r="D12898" t="s">
        <v>37</v>
      </c>
      <c r="E12898">
        <v>0.18729999999999999</v>
      </c>
      <c r="F12898">
        <v>0</v>
      </c>
      <c r="G12898">
        <v>-31.6585</v>
      </c>
      <c r="H12898">
        <v>0</v>
      </c>
      <c r="I12898">
        <v>-1E-4</v>
      </c>
      <c r="J12898">
        <v>0</v>
      </c>
      <c r="K12898">
        <v>-17.472999999999999</v>
      </c>
    </row>
    <row r="12899" spans="1:11" hidden="1">
      <c r="A12899" t="s">
        <v>167</v>
      </c>
      <c r="B12899" t="s">
        <v>662</v>
      </c>
      <c r="C12899">
        <v>185</v>
      </c>
      <c r="D12899" t="s">
        <v>37</v>
      </c>
      <c r="E12899">
        <v>0.62280000000000002</v>
      </c>
      <c r="F12899">
        <v>0</v>
      </c>
      <c r="G12899">
        <v>-27.075399999999998</v>
      </c>
      <c r="H12899">
        <v>0</v>
      </c>
      <c r="I12899">
        <v>-1E-4</v>
      </c>
      <c r="J12899">
        <v>0</v>
      </c>
      <c r="K12899">
        <v>-4.6197999999999997</v>
      </c>
    </row>
    <row r="12900" spans="1:11" hidden="1">
      <c r="A12900" t="s">
        <v>167</v>
      </c>
      <c r="B12900" t="s">
        <v>662</v>
      </c>
      <c r="C12900">
        <v>185</v>
      </c>
      <c r="D12900" t="s">
        <v>37</v>
      </c>
      <c r="E12900">
        <v>1.0582</v>
      </c>
      <c r="F12900">
        <v>0</v>
      </c>
      <c r="G12900">
        <v>-20.746500000000001</v>
      </c>
      <c r="H12900">
        <v>0</v>
      </c>
      <c r="I12900">
        <v>-1E-4</v>
      </c>
      <c r="J12900">
        <v>0</v>
      </c>
      <c r="K12900">
        <v>5.8474000000000004</v>
      </c>
    </row>
    <row r="12901" spans="1:11" hidden="1">
      <c r="A12901" t="s">
        <v>167</v>
      </c>
      <c r="B12901" t="s">
        <v>662</v>
      </c>
      <c r="C12901">
        <v>185</v>
      </c>
      <c r="D12901" t="s">
        <v>37</v>
      </c>
      <c r="E12901">
        <v>1.4937</v>
      </c>
      <c r="F12901">
        <v>0</v>
      </c>
      <c r="G12901">
        <v>-13.909000000000001</v>
      </c>
      <c r="H12901">
        <v>0</v>
      </c>
      <c r="I12901">
        <v>-1E-4</v>
      </c>
      <c r="J12901">
        <v>0</v>
      </c>
      <c r="K12901">
        <v>13.392799999999999</v>
      </c>
    </row>
    <row r="12902" spans="1:11" hidden="1">
      <c r="A12902" t="s">
        <v>167</v>
      </c>
      <c r="B12902" t="s">
        <v>662</v>
      </c>
      <c r="C12902">
        <v>185</v>
      </c>
      <c r="D12902" t="s">
        <v>37</v>
      </c>
      <c r="E12902">
        <v>1.9291</v>
      </c>
      <c r="F12902">
        <v>0</v>
      </c>
      <c r="G12902">
        <v>-7.1012000000000004</v>
      </c>
      <c r="H12902">
        <v>0</v>
      </c>
      <c r="I12902">
        <v>-1E-4</v>
      </c>
      <c r="J12902">
        <v>0</v>
      </c>
      <c r="K12902">
        <v>17.961600000000001</v>
      </c>
    </row>
    <row r="12903" spans="1:11" hidden="1">
      <c r="A12903" t="s">
        <v>167</v>
      </c>
      <c r="B12903" t="s">
        <v>662</v>
      </c>
      <c r="C12903">
        <v>185</v>
      </c>
      <c r="D12903" t="s">
        <v>37</v>
      </c>
      <c r="E12903">
        <v>2.3645999999999998</v>
      </c>
      <c r="F12903">
        <v>0</v>
      </c>
      <c r="G12903">
        <v>-1.4916</v>
      </c>
      <c r="H12903">
        <v>0</v>
      </c>
      <c r="I12903">
        <v>-1E-4</v>
      </c>
      <c r="J12903">
        <v>0</v>
      </c>
      <c r="K12903">
        <v>19.767099999999999</v>
      </c>
    </row>
    <row r="12904" spans="1:11" hidden="1">
      <c r="A12904" t="s">
        <v>167</v>
      </c>
      <c r="B12904" t="s">
        <v>662</v>
      </c>
      <c r="C12904">
        <v>185</v>
      </c>
      <c r="D12904" t="s">
        <v>37</v>
      </c>
      <c r="E12904">
        <v>2.8</v>
      </c>
      <c r="F12904">
        <v>0</v>
      </c>
      <c r="G12904">
        <v>2.3167</v>
      </c>
      <c r="H12904">
        <v>0</v>
      </c>
      <c r="I12904">
        <v>-1E-4</v>
      </c>
      <c r="J12904">
        <v>0</v>
      </c>
      <c r="K12904">
        <v>19.522099999999998</v>
      </c>
    </row>
    <row r="12905" spans="1:11" hidden="1">
      <c r="A12905" t="s">
        <v>167</v>
      </c>
      <c r="B12905" t="s">
        <v>662</v>
      </c>
      <c r="C12905">
        <v>185</v>
      </c>
      <c r="D12905" t="s">
        <v>37</v>
      </c>
      <c r="E12905">
        <v>2.8</v>
      </c>
      <c r="F12905">
        <v>0</v>
      </c>
      <c r="G12905">
        <v>7.8628999999999998</v>
      </c>
      <c r="H12905">
        <v>0</v>
      </c>
      <c r="I12905">
        <v>-1E-4</v>
      </c>
      <c r="J12905">
        <v>0</v>
      </c>
      <c r="K12905">
        <v>19.522099999999998</v>
      </c>
    </row>
    <row r="12906" spans="1:11" hidden="1">
      <c r="A12906" t="s">
        <v>167</v>
      </c>
      <c r="B12906" t="s">
        <v>662</v>
      </c>
      <c r="C12906">
        <v>185</v>
      </c>
      <c r="D12906" t="s">
        <v>37</v>
      </c>
      <c r="E12906">
        <v>3.2355</v>
      </c>
      <c r="F12906">
        <v>0</v>
      </c>
      <c r="G12906">
        <v>10.7705</v>
      </c>
      <c r="H12906">
        <v>0</v>
      </c>
      <c r="I12906">
        <v>-1E-4</v>
      </c>
      <c r="J12906">
        <v>0</v>
      </c>
      <c r="K12906">
        <v>15.4651</v>
      </c>
    </row>
    <row r="12907" spans="1:11" hidden="1">
      <c r="A12907" t="s">
        <v>167</v>
      </c>
      <c r="B12907" t="s">
        <v>662</v>
      </c>
      <c r="C12907">
        <v>185</v>
      </c>
      <c r="D12907" t="s">
        <v>37</v>
      </c>
      <c r="E12907">
        <v>3.6709000000000001</v>
      </c>
      <c r="F12907">
        <v>0</v>
      </c>
      <c r="G12907">
        <v>13.678000000000001</v>
      </c>
      <c r="H12907">
        <v>0</v>
      </c>
      <c r="I12907">
        <v>-1E-4</v>
      </c>
      <c r="J12907">
        <v>0</v>
      </c>
      <c r="K12907">
        <v>10.142099999999999</v>
      </c>
    </row>
    <row r="12908" spans="1:11" hidden="1">
      <c r="A12908" t="s">
        <v>167</v>
      </c>
      <c r="B12908" t="s">
        <v>662</v>
      </c>
      <c r="C12908">
        <v>185</v>
      </c>
      <c r="D12908" t="s">
        <v>37</v>
      </c>
      <c r="E12908">
        <v>4.1063999999999998</v>
      </c>
      <c r="F12908">
        <v>0</v>
      </c>
      <c r="G12908">
        <v>16.585599999999999</v>
      </c>
      <c r="H12908">
        <v>0</v>
      </c>
      <c r="I12908">
        <v>-1E-4</v>
      </c>
      <c r="J12908">
        <v>0</v>
      </c>
      <c r="K12908">
        <v>3.5529000000000002</v>
      </c>
    </row>
    <row r="12909" spans="1:11" hidden="1">
      <c r="A12909" t="s">
        <v>167</v>
      </c>
      <c r="B12909" t="s">
        <v>662</v>
      </c>
      <c r="C12909">
        <v>185</v>
      </c>
      <c r="D12909" t="s">
        <v>37</v>
      </c>
      <c r="E12909">
        <v>4.5418000000000003</v>
      </c>
      <c r="F12909">
        <v>0</v>
      </c>
      <c r="G12909">
        <v>19.493200000000002</v>
      </c>
      <c r="H12909">
        <v>0</v>
      </c>
      <c r="I12909">
        <v>-1E-4</v>
      </c>
      <c r="J12909">
        <v>0</v>
      </c>
      <c r="K12909">
        <v>-4.3022999999999998</v>
      </c>
    </row>
    <row r="12910" spans="1:11" hidden="1">
      <c r="A12910" t="s">
        <v>167</v>
      </c>
      <c r="B12910" t="s">
        <v>662</v>
      </c>
      <c r="C12910">
        <v>185</v>
      </c>
      <c r="D12910" t="s">
        <v>37</v>
      </c>
      <c r="E12910">
        <v>4.9772999999999996</v>
      </c>
      <c r="F12910">
        <v>0</v>
      </c>
      <c r="G12910">
        <v>22.4008</v>
      </c>
      <c r="H12910">
        <v>0</v>
      </c>
      <c r="I12910">
        <v>-1E-4</v>
      </c>
      <c r="J12910">
        <v>0</v>
      </c>
      <c r="K12910">
        <v>-13.4237</v>
      </c>
    </row>
    <row r="12911" spans="1:11" hidden="1">
      <c r="A12911" t="s">
        <v>167</v>
      </c>
      <c r="B12911" t="s">
        <v>662</v>
      </c>
      <c r="C12911">
        <v>185</v>
      </c>
      <c r="D12911" t="s">
        <v>37</v>
      </c>
      <c r="E12911">
        <v>5.4127000000000001</v>
      </c>
      <c r="F12911">
        <v>0</v>
      </c>
      <c r="G12911">
        <v>25.308399999999999</v>
      </c>
      <c r="H12911">
        <v>0</v>
      </c>
      <c r="I12911">
        <v>-1E-4</v>
      </c>
      <c r="J12911">
        <v>0</v>
      </c>
      <c r="K12911">
        <v>-23.811199999999999</v>
      </c>
    </row>
    <row r="12912" spans="1:11" hidden="1">
      <c r="A12912" t="s">
        <v>167</v>
      </c>
      <c r="B12912" t="s">
        <v>662</v>
      </c>
      <c r="C12912">
        <v>185</v>
      </c>
      <c r="D12912" t="s">
        <v>38</v>
      </c>
      <c r="E12912">
        <v>0.18729999999999999</v>
      </c>
      <c r="F12912">
        <v>0</v>
      </c>
      <c r="G12912">
        <v>-31.6585</v>
      </c>
      <c r="H12912">
        <v>0</v>
      </c>
      <c r="I12912">
        <v>-1E-4</v>
      </c>
      <c r="J12912">
        <v>0</v>
      </c>
      <c r="K12912">
        <v>-17.472999999999999</v>
      </c>
    </row>
    <row r="12913" spans="1:11" hidden="1">
      <c r="A12913" t="s">
        <v>167</v>
      </c>
      <c r="B12913" t="s">
        <v>662</v>
      </c>
      <c r="C12913">
        <v>185</v>
      </c>
      <c r="D12913" t="s">
        <v>38</v>
      </c>
      <c r="E12913">
        <v>0.62280000000000002</v>
      </c>
      <c r="F12913">
        <v>0</v>
      </c>
      <c r="G12913">
        <v>-27.075399999999998</v>
      </c>
      <c r="H12913">
        <v>0</v>
      </c>
      <c r="I12913">
        <v>-1E-4</v>
      </c>
      <c r="J12913">
        <v>0</v>
      </c>
      <c r="K12913">
        <v>-4.6197999999999997</v>
      </c>
    </row>
    <row r="12914" spans="1:11" hidden="1">
      <c r="A12914" t="s">
        <v>167</v>
      </c>
      <c r="B12914" t="s">
        <v>662</v>
      </c>
      <c r="C12914">
        <v>185</v>
      </c>
      <c r="D12914" t="s">
        <v>38</v>
      </c>
      <c r="E12914">
        <v>1.0582</v>
      </c>
      <c r="F12914">
        <v>0</v>
      </c>
      <c r="G12914">
        <v>-20.746500000000001</v>
      </c>
      <c r="H12914">
        <v>0</v>
      </c>
      <c r="I12914">
        <v>-1E-4</v>
      </c>
      <c r="J12914">
        <v>0</v>
      </c>
      <c r="K12914">
        <v>5.8474000000000004</v>
      </c>
    </row>
    <row r="12915" spans="1:11" hidden="1">
      <c r="A12915" t="s">
        <v>167</v>
      </c>
      <c r="B12915" t="s">
        <v>662</v>
      </c>
      <c r="C12915">
        <v>185</v>
      </c>
      <c r="D12915" t="s">
        <v>38</v>
      </c>
      <c r="E12915">
        <v>1.4937</v>
      </c>
      <c r="F12915">
        <v>0</v>
      </c>
      <c r="G12915">
        <v>-13.909000000000001</v>
      </c>
      <c r="H12915">
        <v>0</v>
      </c>
      <c r="I12915">
        <v>-1E-4</v>
      </c>
      <c r="J12915">
        <v>0</v>
      </c>
      <c r="K12915">
        <v>13.392799999999999</v>
      </c>
    </row>
    <row r="12916" spans="1:11" hidden="1">
      <c r="A12916" t="s">
        <v>167</v>
      </c>
      <c r="B12916" t="s">
        <v>662</v>
      </c>
      <c r="C12916">
        <v>185</v>
      </c>
      <c r="D12916" t="s">
        <v>38</v>
      </c>
      <c r="E12916">
        <v>1.9291</v>
      </c>
      <c r="F12916">
        <v>0</v>
      </c>
      <c r="G12916">
        <v>-7.1012000000000004</v>
      </c>
      <c r="H12916">
        <v>0</v>
      </c>
      <c r="I12916">
        <v>-1E-4</v>
      </c>
      <c r="J12916">
        <v>0</v>
      </c>
      <c r="K12916">
        <v>17.961600000000001</v>
      </c>
    </row>
    <row r="12917" spans="1:11" hidden="1">
      <c r="A12917" t="s">
        <v>167</v>
      </c>
      <c r="B12917" t="s">
        <v>662</v>
      </c>
      <c r="C12917">
        <v>185</v>
      </c>
      <c r="D12917" t="s">
        <v>38</v>
      </c>
      <c r="E12917">
        <v>2.3645999999999998</v>
      </c>
      <c r="F12917">
        <v>0</v>
      </c>
      <c r="G12917">
        <v>-1.4916</v>
      </c>
      <c r="H12917">
        <v>0</v>
      </c>
      <c r="I12917">
        <v>-1E-4</v>
      </c>
      <c r="J12917">
        <v>0</v>
      </c>
      <c r="K12917">
        <v>19.767099999999999</v>
      </c>
    </row>
    <row r="12918" spans="1:11" hidden="1">
      <c r="A12918" t="s">
        <v>167</v>
      </c>
      <c r="B12918" t="s">
        <v>662</v>
      </c>
      <c r="C12918">
        <v>185</v>
      </c>
      <c r="D12918" t="s">
        <v>38</v>
      </c>
      <c r="E12918">
        <v>2.8</v>
      </c>
      <c r="F12918">
        <v>0</v>
      </c>
      <c r="G12918">
        <v>2.3167</v>
      </c>
      <c r="H12918">
        <v>0</v>
      </c>
      <c r="I12918">
        <v>-1E-4</v>
      </c>
      <c r="J12918">
        <v>0</v>
      </c>
      <c r="K12918">
        <v>19.522099999999998</v>
      </c>
    </row>
    <row r="12919" spans="1:11" hidden="1">
      <c r="A12919" t="s">
        <v>167</v>
      </c>
      <c r="B12919" t="s">
        <v>662</v>
      </c>
      <c r="C12919">
        <v>185</v>
      </c>
      <c r="D12919" t="s">
        <v>38</v>
      </c>
      <c r="E12919">
        <v>2.8</v>
      </c>
      <c r="F12919">
        <v>0</v>
      </c>
      <c r="G12919">
        <v>7.8628999999999998</v>
      </c>
      <c r="H12919">
        <v>0</v>
      </c>
      <c r="I12919">
        <v>-1E-4</v>
      </c>
      <c r="J12919">
        <v>0</v>
      </c>
      <c r="K12919">
        <v>19.522099999999998</v>
      </c>
    </row>
    <row r="12920" spans="1:11" hidden="1">
      <c r="A12920" t="s">
        <v>167</v>
      </c>
      <c r="B12920" t="s">
        <v>662</v>
      </c>
      <c r="C12920">
        <v>185</v>
      </c>
      <c r="D12920" t="s">
        <v>38</v>
      </c>
      <c r="E12920">
        <v>3.2355</v>
      </c>
      <c r="F12920">
        <v>0</v>
      </c>
      <c r="G12920">
        <v>10.7705</v>
      </c>
      <c r="H12920">
        <v>0</v>
      </c>
      <c r="I12920">
        <v>-1E-4</v>
      </c>
      <c r="J12920">
        <v>0</v>
      </c>
      <c r="K12920">
        <v>15.4651</v>
      </c>
    </row>
    <row r="12921" spans="1:11" hidden="1">
      <c r="A12921" t="s">
        <v>167</v>
      </c>
      <c r="B12921" t="s">
        <v>662</v>
      </c>
      <c r="C12921">
        <v>185</v>
      </c>
      <c r="D12921" t="s">
        <v>38</v>
      </c>
      <c r="E12921">
        <v>3.6709000000000001</v>
      </c>
      <c r="F12921">
        <v>0</v>
      </c>
      <c r="G12921">
        <v>13.678000000000001</v>
      </c>
      <c r="H12921">
        <v>0</v>
      </c>
      <c r="I12921">
        <v>-1E-4</v>
      </c>
      <c r="J12921">
        <v>0</v>
      </c>
      <c r="K12921">
        <v>10.142099999999999</v>
      </c>
    </row>
    <row r="12922" spans="1:11" hidden="1">
      <c r="A12922" t="s">
        <v>167</v>
      </c>
      <c r="B12922" t="s">
        <v>662</v>
      </c>
      <c r="C12922">
        <v>185</v>
      </c>
      <c r="D12922" t="s">
        <v>38</v>
      </c>
      <c r="E12922">
        <v>4.1063999999999998</v>
      </c>
      <c r="F12922">
        <v>0</v>
      </c>
      <c r="G12922">
        <v>16.585599999999999</v>
      </c>
      <c r="H12922">
        <v>0</v>
      </c>
      <c r="I12922">
        <v>-1E-4</v>
      </c>
      <c r="J12922">
        <v>0</v>
      </c>
      <c r="K12922">
        <v>3.5529000000000002</v>
      </c>
    </row>
    <row r="12923" spans="1:11" hidden="1">
      <c r="A12923" t="s">
        <v>167</v>
      </c>
      <c r="B12923" t="s">
        <v>662</v>
      </c>
      <c r="C12923">
        <v>185</v>
      </c>
      <c r="D12923" t="s">
        <v>38</v>
      </c>
      <c r="E12923">
        <v>4.5418000000000003</v>
      </c>
      <c r="F12923">
        <v>0</v>
      </c>
      <c r="G12923">
        <v>19.493200000000002</v>
      </c>
      <c r="H12923">
        <v>0</v>
      </c>
      <c r="I12923">
        <v>-1E-4</v>
      </c>
      <c r="J12923">
        <v>0</v>
      </c>
      <c r="K12923">
        <v>-4.3022999999999998</v>
      </c>
    </row>
    <row r="12924" spans="1:11" hidden="1">
      <c r="A12924" t="s">
        <v>167</v>
      </c>
      <c r="B12924" t="s">
        <v>662</v>
      </c>
      <c r="C12924">
        <v>185</v>
      </c>
      <c r="D12924" t="s">
        <v>38</v>
      </c>
      <c r="E12924">
        <v>4.9772999999999996</v>
      </c>
      <c r="F12924">
        <v>0</v>
      </c>
      <c r="G12924">
        <v>22.4008</v>
      </c>
      <c r="H12924">
        <v>0</v>
      </c>
      <c r="I12924">
        <v>-1E-4</v>
      </c>
      <c r="J12924">
        <v>0</v>
      </c>
      <c r="K12924">
        <v>-13.4237</v>
      </c>
    </row>
    <row r="12925" spans="1:11" hidden="1">
      <c r="A12925" t="s">
        <v>167</v>
      </c>
      <c r="B12925" t="s">
        <v>662</v>
      </c>
      <c r="C12925">
        <v>185</v>
      </c>
      <c r="D12925" t="s">
        <v>38</v>
      </c>
      <c r="E12925">
        <v>5.4127000000000001</v>
      </c>
      <c r="F12925">
        <v>0</v>
      </c>
      <c r="G12925">
        <v>25.308399999999999</v>
      </c>
      <c r="H12925">
        <v>0</v>
      </c>
      <c r="I12925">
        <v>-1E-4</v>
      </c>
      <c r="J12925">
        <v>0</v>
      </c>
      <c r="K12925">
        <v>-23.811199999999999</v>
      </c>
    </row>
    <row r="12926" spans="1:11" hidden="1">
      <c r="A12926" t="s">
        <v>167</v>
      </c>
      <c r="B12926" t="s">
        <v>662</v>
      </c>
      <c r="C12926">
        <v>185</v>
      </c>
      <c r="D12926" t="s">
        <v>39</v>
      </c>
      <c r="E12926">
        <v>0.18729999999999999</v>
      </c>
      <c r="F12926">
        <v>0</v>
      </c>
      <c r="G12926">
        <v>-31.723800000000001</v>
      </c>
      <c r="H12926">
        <v>0</v>
      </c>
      <c r="I12926">
        <v>-1E-4</v>
      </c>
      <c r="J12926">
        <v>0</v>
      </c>
      <c r="K12926">
        <v>-17.63</v>
      </c>
    </row>
    <row r="12927" spans="1:11" hidden="1">
      <c r="A12927" t="s">
        <v>167</v>
      </c>
      <c r="B12927" t="s">
        <v>662</v>
      </c>
      <c r="C12927">
        <v>185</v>
      </c>
      <c r="D12927" t="s">
        <v>39</v>
      </c>
      <c r="E12927">
        <v>0.62280000000000002</v>
      </c>
      <c r="F12927">
        <v>0</v>
      </c>
      <c r="G12927">
        <v>-27.140699999999999</v>
      </c>
      <c r="H12927">
        <v>0</v>
      </c>
      <c r="I12927">
        <v>-1E-4</v>
      </c>
      <c r="J12927">
        <v>0</v>
      </c>
      <c r="K12927">
        <v>-4.7484000000000002</v>
      </c>
    </row>
    <row r="12928" spans="1:11" hidden="1">
      <c r="A12928" t="s">
        <v>167</v>
      </c>
      <c r="B12928" t="s">
        <v>662</v>
      </c>
      <c r="C12928">
        <v>185</v>
      </c>
      <c r="D12928" t="s">
        <v>39</v>
      </c>
      <c r="E12928">
        <v>1.0582</v>
      </c>
      <c r="F12928">
        <v>0</v>
      </c>
      <c r="G12928">
        <v>-20.811900000000001</v>
      </c>
      <c r="H12928">
        <v>0</v>
      </c>
      <c r="I12928">
        <v>-1E-4</v>
      </c>
      <c r="J12928">
        <v>0</v>
      </c>
      <c r="K12928">
        <v>5.7473999999999998</v>
      </c>
    </row>
    <row r="12929" spans="1:11" hidden="1">
      <c r="A12929" t="s">
        <v>167</v>
      </c>
      <c r="B12929" t="s">
        <v>662</v>
      </c>
      <c r="C12929">
        <v>185</v>
      </c>
      <c r="D12929" t="s">
        <v>39</v>
      </c>
      <c r="E12929">
        <v>1.4937</v>
      </c>
      <c r="F12929">
        <v>0</v>
      </c>
      <c r="G12929">
        <v>-13.974299999999999</v>
      </c>
      <c r="H12929">
        <v>0</v>
      </c>
      <c r="I12929">
        <v>-1E-4</v>
      </c>
      <c r="J12929">
        <v>0</v>
      </c>
      <c r="K12929">
        <v>13.321199999999999</v>
      </c>
    </row>
    <row r="12930" spans="1:11" hidden="1">
      <c r="A12930" t="s">
        <v>167</v>
      </c>
      <c r="B12930" t="s">
        <v>662</v>
      </c>
      <c r="C12930">
        <v>185</v>
      </c>
      <c r="D12930" t="s">
        <v>39</v>
      </c>
      <c r="E12930">
        <v>1.9291</v>
      </c>
      <c r="F12930">
        <v>0</v>
      </c>
      <c r="G12930">
        <v>-7.1665000000000001</v>
      </c>
      <c r="H12930">
        <v>0</v>
      </c>
      <c r="I12930">
        <v>-1E-4</v>
      </c>
      <c r="J12930">
        <v>0</v>
      </c>
      <c r="K12930">
        <v>17.918399999999998</v>
      </c>
    </row>
    <row r="12931" spans="1:11" hidden="1">
      <c r="A12931" t="s">
        <v>167</v>
      </c>
      <c r="B12931" t="s">
        <v>662</v>
      </c>
      <c r="C12931">
        <v>185</v>
      </c>
      <c r="D12931" t="s">
        <v>39</v>
      </c>
      <c r="E12931">
        <v>2.3645999999999998</v>
      </c>
      <c r="F12931">
        <v>0</v>
      </c>
      <c r="G12931">
        <v>-1.5569</v>
      </c>
      <c r="H12931">
        <v>0</v>
      </c>
      <c r="I12931">
        <v>-1E-4</v>
      </c>
      <c r="J12931">
        <v>0</v>
      </c>
      <c r="K12931">
        <v>19.752300000000002</v>
      </c>
    </row>
    <row r="12932" spans="1:11" hidden="1">
      <c r="A12932" t="s">
        <v>167</v>
      </c>
      <c r="B12932" t="s">
        <v>662</v>
      </c>
      <c r="C12932">
        <v>185</v>
      </c>
      <c r="D12932" t="s">
        <v>39</v>
      </c>
      <c r="E12932">
        <v>2.8</v>
      </c>
      <c r="F12932">
        <v>0</v>
      </c>
      <c r="G12932">
        <v>2.2513999999999998</v>
      </c>
      <c r="H12932">
        <v>0</v>
      </c>
      <c r="I12932">
        <v>-1E-4</v>
      </c>
      <c r="J12932">
        <v>0</v>
      </c>
      <c r="K12932">
        <v>19.535799999999998</v>
      </c>
    </row>
    <row r="12933" spans="1:11" hidden="1">
      <c r="A12933" t="s">
        <v>167</v>
      </c>
      <c r="B12933" t="s">
        <v>662</v>
      </c>
      <c r="C12933">
        <v>185</v>
      </c>
      <c r="D12933" t="s">
        <v>39</v>
      </c>
      <c r="E12933">
        <v>2.8</v>
      </c>
      <c r="F12933">
        <v>0</v>
      </c>
      <c r="G12933">
        <v>7.7976000000000001</v>
      </c>
      <c r="H12933">
        <v>0</v>
      </c>
      <c r="I12933">
        <v>-1E-4</v>
      </c>
      <c r="J12933">
        <v>0</v>
      </c>
      <c r="K12933">
        <v>19.535799999999998</v>
      </c>
    </row>
    <row r="12934" spans="1:11" hidden="1">
      <c r="A12934" t="s">
        <v>167</v>
      </c>
      <c r="B12934" t="s">
        <v>662</v>
      </c>
      <c r="C12934">
        <v>185</v>
      </c>
      <c r="D12934" t="s">
        <v>39</v>
      </c>
      <c r="E12934">
        <v>3.2355</v>
      </c>
      <c r="F12934">
        <v>0</v>
      </c>
      <c r="G12934">
        <v>10.7051</v>
      </c>
      <c r="H12934">
        <v>0</v>
      </c>
      <c r="I12934">
        <v>-1E-4</v>
      </c>
      <c r="J12934">
        <v>0</v>
      </c>
      <c r="K12934">
        <v>15.507300000000001</v>
      </c>
    </row>
    <row r="12935" spans="1:11" hidden="1">
      <c r="A12935" t="s">
        <v>167</v>
      </c>
      <c r="B12935" t="s">
        <v>662</v>
      </c>
      <c r="C12935">
        <v>185</v>
      </c>
      <c r="D12935" t="s">
        <v>39</v>
      </c>
      <c r="E12935">
        <v>3.6709000000000001</v>
      </c>
      <c r="F12935">
        <v>0</v>
      </c>
      <c r="G12935">
        <v>13.6127</v>
      </c>
      <c r="H12935">
        <v>0</v>
      </c>
      <c r="I12935">
        <v>-1E-4</v>
      </c>
      <c r="J12935">
        <v>0</v>
      </c>
      <c r="K12935">
        <v>10.2127</v>
      </c>
    </row>
    <row r="12936" spans="1:11" hidden="1">
      <c r="A12936" t="s">
        <v>167</v>
      </c>
      <c r="B12936" t="s">
        <v>662</v>
      </c>
      <c r="C12936">
        <v>185</v>
      </c>
      <c r="D12936" t="s">
        <v>39</v>
      </c>
      <c r="E12936">
        <v>4.1063999999999998</v>
      </c>
      <c r="F12936">
        <v>0</v>
      </c>
      <c r="G12936">
        <v>16.520299999999999</v>
      </c>
      <c r="H12936">
        <v>0</v>
      </c>
      <c r="I12936">
        <v>-1E-4</v>
      </c>
      <c r="J12936">
        <v>0</v>
      </c>
      <c r="K12936">
        <v>3.6520000000000001</v>
      </c>
    </row>
    <row r="12937" spans="1:11" hidden="1">
      <c r="A12937" t="s">
        <v>167</v>
      </c>
      <c r="B12937" t="s">
        <v>662</v>
      </c>
      <c r="C12937">
        <v>185</v>
      </c>
      <c r="D12937" t="s">
        <v>39</v>
      </c>
      <c r="E12937">
        <v>4.5418000000000003</v>
      </c>
      <c r="F12937">
        <v>0</v>
      </c>
      <c r="G12937">
        <v>19.427900000000001</v>
      </c>
      <c r="H12937">
        <v>0</v>
      </c>
      <c r="I12937">
        <v>-1E-4</v>
      </c>
      <c r="J12937">
        <v>0</v>
      </c>
      <c r="K12937">
        <v>-4.1749000000000001</v>
      </c>
    </row>
    <row r="12938" spans="1:11" hidden="1">
      <c r="A12938" t="s">
        <v>167</v>
      </c>
      <c r="B12938" t="s">
        <v>662</v>
      </c>
      <c r="C12938">
        <v>185</v>
      </c>
      <c r="D12938" t="s">
        <v>39</v>
      </c>
      <c r="E12938">
        <v>4.9772999999999996</v>
      </c>
      <c r="F12938">
        <v>0</v>
      </c>
      <c r="G12938">
        <v>22.3355</v>
      </c>
      <c r="H12938">
        <v>0</v>
      </c>
      <c r="I12938">
        <v>-1E-4</v>
      </c>
      <c r="J12938">
        <v>0</v>
      </c>
      <c r="K12938">
        <v>-13.267799999999999</v>
      </c>
    </row>
    <row r="12939" spans="1:11" hidden="1">
      <c r="A12939" t="s">
        <v>167</v>
      </c>
      <c r="B12939" t="s">
        <v>662</v>
      </c>
      <c r="C12939">
        <v>185</v>
      </c>
      <c r="D12939" t="s">
        <v>39</v>
      </c>
      <c r="E12939">
        <v>5.4127000000000001</v>
      </c>
      <c r="F12939">
        <v>0</v>
      </c>
      <c r="G12939">
        <v>25.243099999999998</v>
      </c>
      <c r="H12939">
        <v>0</v>
      </c>
      <c r="I12939">
        <v>-1E-4</v>
      </c>
      <c r="J12939">
        <v>0</v>
      </c>
      <c r="K12939">
        <v>-23.626799999999999</v>
      </c>
    </row>
    <row r="12940" spans="1:11" hidden="1">
      <c r="A12940" t="s">
        <v>167</v>
      </c>
      <c r="B12940" t="s">
        <v>662</v>
      </c>
      <c r="C12940">
        <v>185</v>
      </c>
      <c r="D12940" t="s">
        <v>40</v>
      </c>
      <c r="E12940">
        <v>0.18729999999999999</v>
      </c>
      <c r="F12940">
        <v>0</v>
      </c>
      <c r="G12940">
        <v>-31.5931</v>
      </c>
      <c r="H12940">
        <v>0</v>
      </c>
      <c r="I12940">
        <v>-1E-4</v>
      </c>
      <c r="J12940">
        <v>0</v>
      </c>
      <c r="K12940">
        <v>-17.316099999999999</v>
      </c>
    </row>
    <row r="12941" spans="1:11" hidden="1">
      <c r="A12941" t="s">
        <v>167</v>
      </c>
      <c r="B12941" t="s">
        <v>662</v>
      </c>
      <c r="C12941">
        <v>185</v>
      </c>
      <c r="D12941" t="s">
        <v>40</v>
      </c>
      <c r="E12941">
        <v>0.62280000000000002</v>
      </c>
      <c r="F12941">
        <v>0</v>
      </c>
      <c r="G12941">
        <v>-27.010100000000001</v>
      </c>
      <c r="H12941">
        <v>0</v>
      </c>
      <c r="I12941">
        <v>-1E-4</v>
      </c>
      <c r="J12941">
        <v>0</v>
      </c>
      <c r="K12941">
        <v>-4.4912999999999998</v>
      </c>
    </row>
    <row r="12942" spans="1:11" hidden="1">
      <c r="A12942" t="s">
        <v>167</v>
      </c>
      <c r="B12942" t="s">
        <v>662</v>
      </c>
      <c r="C12942">
        <v>185</v>
      </c>
      <c r="D12942" t="s">
        <v>40</v>
      </c>
      <c r="E12942">
        <v>1.0582</v>
      </c>
      <c r="F12942">
        <v>0</v>
      </c>
      <c r="G12942">
        <v>-20.6812</v>
      </c>
      <c r="H12942">
        <v>0</v>
      </c>
      <c r="I12942">
        <v>-1E-4</v>
      </c>
      <c r="J12942">
        <v>0</v>
      </c>
      <c r="K12942">
        <v>5.9474999999999998</v>
      </c>
    </row>
    <row r="12943" spans="1:11" hidden="1">
      <c r="A12943" t="s">
        <v>167</v>
      </c>
      <c r="B12943" t="s">
        <v>662</v>
      </c>
      <c r="C12943">
        <v>185</v>
      </c>
      <c r="D12943" t="s">
        <v>40</v>
      </c>
      <c r="E12943">
        <v>1.4937</v>
      </c>
      <c r="F12943">
        <v>0</v>
      </c>
      <c r="G12943">
        <v>-13.8437</v>
      </c>
      <c r="H12943">
        <v>0</v>
      </c>
      <c r="I12943">
        <v>-1E-4</v>
      </c>
      <c r="J12943">
        <v>0</v>
      </c>
      <c r="K12943">
        <v>13.464499999999999</v>
      </c>
    </row>
    <row r="12944" spans="1:11" hidden="1">
      <c r="A12944" t="s">
        <v>167</v>
      </c>
      <c r="B12944" t="s">
        <v>662</v>
      </c>
      <c r="C12944">
        <v>185</v>
      </c>
      <c r="D12944" t="s">
        <v>40</v>
      </c>
      <c r="E12944">
        <v>1.9291</v>
      </c>
      <c r="F12944">
        <v>0</v>
      </c>
      <c r="G12944">
        <v>-7.0358999999999998</v>
      </c>
      <c r="H12944">
        <v>0</v>
      </c>
      <c r="I12944">
        <v>-1E-4</v>
      </c>
      <c r="J12944">
        <v>0</v>
      </c>
      <c r="K12944">
        <v>18.004799999999999</v>
      </c>
    </row>
    <row r="12945" spans="1:11" hidden="1">
      <c r="A12945" t="s">
        <v>167</v>
      </c>
      <c r="B12945" t="s">
        <v>662</v>
      </c>
      <c r="C12945">
        <v>185</v>
      </c>
      <c r="D12945" t="s">
        <v>40</v>
      </c>
      <c r="E12945">
        <v>2.3645999999999998</v>
      </c>
      <c r="F12945">
        <v>0</v>
      </c>
      <c r="G12945">
        <v>-1.4262999999999999</v>
      </c>
      <c r="H12945">
        <v>0</v>
      </c>
      <c r="I12945">
        <v>-1E-4</v>
      </c>
      <c r="J12945">
        <v>0</v>
      </c>
      <c r="K12945">
        <v>19.7819</v>
      </c>
    </row>
    <row r="12946" spans="1:11" hidden="1">
      <c r="A12946" t="s">
        <v>167</v>
      </c>
      <c r="B12946" t="s">
        <v>662</v>
      </c>
      <c r="C12946">
        <v>185</v>
      </c>
      <c r="D12946" t="s">
        <v>40</v>
      </c>
      <c r="E12946">
        <v>2.8</v>
      </c>
      <c r="F12946">
        <v>0</v>
      </c>
      <c r="G12946">
        <v>2.3820000000000001</v>
      </c>
      <c r="H12946">
        <v>0</v>
      </c>
      <c r="I12946">
        <v>-1E-4</v>
      </c>
      <c r="J12946">
        <v>0</v>
      </c>
      <c r="K12946">
        <v>19.508400000000002</v>
      </c>
    </row>
    <row r="12947" spans="1:11" hidden="1">
      <c r="A12947" t="s">
        <v>167</v>
      </c>
      <c r="B12947" t="s">
        <v>662</v>
      </c>
      <c r="C12947">
        <v>185</v>
      </c>
      <c r="D12947" t="s">
        <v>40</v>
      </c>
      <c r="E12947">
        <v>2.8</v>
      </c>
      <c r="F12947">
        <v>0</v>
      </c>
      <c r="G12947">
        <v>7.9282000000000004</v>
      </c>
      <c r="H12947">
        <v>0</v>
      </c>
      <c r="I12947">
        <v>-1E-4</v>
      </c>
      <c r="J12947">
        <v>0</v>
      </c>
      <c r="K12947">
        <v>19.508400000000002</v>
      </c>
    </row>
    <row r="12948" spans="1:11" hidden="1">
      <c r="A12948" t="s">
        <v>167</v>
      </c>
      <c r="B12948" t="s">
        <v>662</v>
      </c>
      <c r="C12948">
        <v>185</v>
      </c>
      <c r="D12948" t="s">
        <v>40</v>
      </c>
      <c r="E12948">
        <v>3.2355</v>
      </c>
      <c r="F12948">
        <v>0</v>
      </c>
      <c r="G12948">
        <v>10.835800000000001</v>
      </c>
      <c r="H12948">
        <v>0</v>
      </c>
      <c r="I12948">
        <v>-1E-4</v>
      </c>
      <c r="J12948">
        <v>0</v>
      </c>
      <c r="K12948">
        <v>15.423</v>
      </c>
    </row>
    <row r="12949" spans="1:11" hidden="1">
      <c r="A12949" t="s">
        <v>167</v>
      </c>
      <c r="B12949" t="s">
        <v>662</v>
      </c>
      <c r="C12949">
        <v>185</v>
      </c>
      <c r="D12949" t="s">
        <v>40</v>
      </c>
      <c r="E12949">
        <v>3.6709000000000001</v>
      </c>
      <c r="F12949">
        <v>0</v>
      </c>
      <c r="G12949">
        <v>13.743399999999999</v>
      </c>
      <c r="H12949">
        <v>0</v>
      </c>
      <c r="I12949">
        <v>-1E-4</v>
      </c>
      <c r="J12949">
        <v>0</v>
      </c>
      <c r="K12949">
        <v>10.0715</v>
      </c>
    </row>
    <row r="12950" spans="1:11" hidden="1">
      <c r="A12950" t="s">
        <v>167</v>
      </c>
      <c r="B12950" t="s">
        <v>662</v>
      </c>
      <c r="C12950">
        <v>185</v>
      </c>
      <c r="D12950" t="s">
        <v>40</v>
      </c>
      <c r="E12950">
        <v>4.1063999999999998</v>
      </c>
      <c r="F12950">
        <v>0</v>
      </c>
      <c r="G12950">
        <v>16.6509</v>
      </c>
      <c r="H12950">
        <v>0</v>
      </c>
      <c r="I12950">
        <v>-1E-4</v>
      </c>
      <c r="J12950">
        <v>0</v>
      </c>
      <c r="K12950">
        <v>3.4539</v>
      </c>
    </row>
    <row r="12951" spans="1:11" hidden="1">
      <c r="A12951" t="s">
        <v>167</v>
      </c>
      <c r="B12951" t="s">
        <v>662</v>
      </c>
      <c r="C12951">
        <v>185</v>
      </c>
      <c r="D12951" t="s">
        <v>40</v>
      </c>
      <c r="E12951">
        <v>4.5418000000000003</v>
      </c>
      <c r="F12951">
        <v>0</v>
      </c>
      <c r="G12951">
        <v>19.558499999999999</v>
      </c>
      <c r="H12951">
        <v>0</v>
      </c>
      <c r="I12951">
        <v>-1E-4</v>
      </c>
      <c r="J12951">
        <v>0</v>
      </c>
      <c r="K12951">
        <v>-4.4298000000000002</v>
      </c>
    </row>
    <row r="12952" spans="1:11" hidden="1">
      <c r="A12952" t="s">
        <v>167</v>
      </c>
      <c r="B12952" t="s">
        <v>662</v>
      </c>
      <c r="C12952">
        <v>185</v>
      </c>
      <c r="D12952" t="s">
        <v>40</v>
      </c>
      <c r="E12952">
        <v>4.9772999999999996</v>
      </c>
      <c r="F12952">
        <v>0</v>
      </c>
      <c r="G12952">
        <v>22.466100000000001</v>
      </c>
      <c r="H12952">
        <v>0</v>
      </c>
      <c r="I12952">
        <v>-1E-4</v>
      </c>
      <c r="J12952">
        <v>0</v>
      </c>
      <c r="K12952">
        <v>-13.579599999999999</v>
      </c>
    </row>
    <row r="12953" spans="1:11" hidden="1">
      <c r="A12953" t="s">
        <v>167</v>
      </c>
      <c r="B12953" t="s">
        <v>662</v>
      </c>
      <c r="C12953">
        <v>185</v>
      </c>
      <c r="D12953" t="s">
        <v>40</v>
      </c>
      <c r="E12953">
        <v>5.4127000000000001</v>
      </c>
      <c r="F12953">
        <v>0</v>
      </c>
      <c r="G12953">
        <v>25.373699999999999</v>
      </c>
      <c r="H12953">
        <v>0</v>
      </c>
      <c r="I12953">
        <v>-1E-4</v>
      </c>
      <c r="J12953">
        <v>0</v>
      </c>
      <c r="K12953">
        <v>-23.9955</v>
      </c>
    </row>
    <row r="12954" spans="1:11" hidden="1">
      <c r="A12954" t="s">
        <v>167</v>
      </c>
      <c r="B12954" t="s">
        <v>662</v>
      </c>
      <c r="C12954">
        <v>185</v>
      </c>
      <c r="D12954" t="s">
        <v>41</v>
      </c>
      <c r="E12954">
        <v>0.18729999999999999</v>
      </c>
      <c r="F12954">
        <v>0</v>
      </c>
      <c r="G12954">
        <v>-52.0809</v>
      </c>
      <c r="H12954">
        <v>0</v>
      </c>
      <c r="I12954">
        <v>-1E-4</v>
      </c>
      <c r="J12954">
        <v>0</v>
      </c>
      <c r="K12954">
        <v>-28.694800000000001</v>
      </c>
    </row>
    <row r="12955" spans="1:11" hidden="1">
      <c r="A12955" t="s">
        <v>167</v>
      </c>
      <c r="B12955" t="s">
        <v>662</v>
      </c>
      <c r="C12955">
        <v>185</v>
      </c>
      <c r="D12955" t="s">
        <v>41</v>
      </c>
      <c r="E12955">
        <v>0.62280000000000002</v>
      </c>
      <c r="F12955">
        <v>0</v>
      </c>
      <c r="G12955">
        <v>-44.538400000000003</v>
      </c>
      <c r="H12955">
        <v>0</v>
      </c>
      <c r="I12955">
        <v>-1E-4</v>
      </c>
      <c r="J12955">
        <v>0</v>
      </c>
      <c r="K12955">
        <v>-7.55</v>
      </c>
    </row>
    <row r="12956" spans="1:11" hidden="1">
      <c r="A12956" t="s">
        <v>167</v>
      </c>
      <c r="B12956" t="s">
        <v>662</v>
      </c>
      <c r="C12956">
        <v>185</v>
      </c>
      <c r="D12956" t="s">
        <v>41</v>
      </c>
      <c r="E12956">
        <v>1.0582</v>
      </c>
      <c r="F12956">
        <v>0</v>
      </c>
      <c r="G12956">
        <v>-34.101599999999998</v>
      </c>
      <c r="H12956">
        <v>0</v>
      </c>
      <c r="I12956">
        <v>-1E-4</v>
      </c>
      <c r="J12956">
        <v>0</v>
      </c>
      <c r="K12956">
        <v>9.6635000000000009</v>
      </c>
    </row>
    <row r="12957" spans="1:11" hidden="1">
      <c r="A12957" t="s">
        <v>167</v>
      </c>
      <c r="B12957" t="s">
        <v>662</v>
      </c>
      <c r="C12957">
        <v>185</v>
      </c>
      <c r="D12957" t="s">
        <v>41</v>
      </c>
      <c r="E12957">
        <v>1.4937</v>
      </c>
      <c r="F12957">
        <v>0</v>
      </c>
      <c r="G12957">
        <v>-22.8215</v>
      </c>
      <c r="H12957">
        <v>0</v>
      </c>
      <c r="I12957">
        <v>-1E-4</v>
      </c>
      <c r="J12957">
        <v>0</v>
      </c>
      <c r="K12957">
        <v>22.057099999999998</v>
      </c>
    </row>
    <row r="12958" spans="1:11" hidden="1">
      <c r="A12958" t="s">
        <v>167</v>
      </c>
      <c r="B12958" t="s">
        <v>662</v>
      </c>
      <c r="C12958">
        <v>185</v>
      </c>
      <c r="D12958" t="s">
        <v>41</v>
      </c>
      <c r="E12958">
        <v>1.9291</v>
      </c>
      <c r="F12958">
        <v>0</v>
      </c>
      <c r="G12958">
        <v>-11.5906</v>
      </c>
      <c r="H12958">
        <v>0</v>
      </c>
      <c r="I12958">
        <v>-1E-4</v>
      </c>
      <c r="J12958">
        <v>0</v>
      </c>
      <c r="K12958">
        <v>29.540099999999999</v>
      </c>
    </row>
    <row r="12959" spans="1:11" hidden="1">
      <c r="A12959" t="s">
        <v>167</v>
      </c>
      <c r="B12959" t="s">
        <v>662</v>
      </c>
      <c r="C12959">
        <v>185</v>
      </c>
      <c r="D12959" t="s">
        <v>41</v>
      </c>
      <c r="E12959">
        <v>2.3645999999999998</v>
      </c>
      <c r="F12959">
        <v>0</v>
      </c>
      <c r="G12959">
        <v>-2.3462000000000001</v>
      </c>
      <c r="H12959">
        <v>0</v>
      </c>
      <c r="I12959">
        <v>-1E-4</v>
      </c>
      <c r="J12959">
        <v>0</v>
      </c>
      <c r="K12959">
        <v>32.466099999999997</v>
      </c>
    </row>
    <row r="12960" spans="1:11" hidden="1">
      <c r="A12960" t="s">
        <v>167</v>
      </c>
      <c r="B12960" t="s">
        <v>662</v>
      </c>
      <c r="C12960">
        <v>185</v>
      </c>
      <c r="D12960" t="s">
        <v>41</v>
      </c>
      <c r="E12960">
        <v>2.8</v>
      </c>
      <c r="F12960">
        <v>0</v>
      </c>
      <c r="G12960">
        <v>3.9117000000000002</v>
      </c>
      <c r="H12960">
        <v>0</v>
      </c>
      <c r="I12960">
        <v>-1E-4</v>
      </c>
      <c r="J12960">
        <v>0</v>
      </c>
      <c r="K12960">
        <v>32.016800000000003</v>
      </c>
    </row>
    <row r="12961" spans="1:11" hidden="1">
      <c r="A12961" t="s">
        <v>167</v>
      </c>
      <c r="B12961" t="s">
        <v>662</v>
      </c>
      <c r="C12961">
        <v>185</v>
      </c>
      <c r="D12961" t="s">
        <v>41</v>
      </c>
      <c r="E12961">
        <v>2.8</v>
      </c>
      <c r="F12961">
        <v>0</v>
      </c>
      <c r="G12961">
        <v>12.9079</v>
      </c>
      <c r="H12961">
        <v>0</v>
      </c>
      <c r="I12961">
        <v>-1E-4</v>
      </c>
      <c r="J12961">
        <v>0</v>
      </c>
      <c r="K12961">
        <v>32.016800000000003</v>
      </c>
    </row>
    <row r="12962" spans="1:11" hidden="1">
      <c r="A12962" t="s">
        <v>167</v>
      </c>
      <c r="B12962" t="s">
        <v>662</v>
      </c>
      <c r="C12962">
        <v>185</v>
      </c>
      <c r="D12962" t="s">
        <v>41</v>
      </c>
      <c r="E12962">
        <v>3.2355</v>
      </c>
      <c r="F12962">
        <v>0</v>
      </c>
      <c r="G12962">
        <v>17.672599999999999</v>
      </c>
      <c r="H12962">
        <v>0</v>
      </c>
      <c r="I12962">
        <v>-1E-4</v>
      </c>
      <c r="J12962">
        <v>0</v>
      </c>
      <c r="K12962">
        <v>25.358699999999999</v>
      </c>
    </row>
    <row r="12963" spans="1:11" hidden="1">
      <c r="A12963" t="s">
        <v>167</v>
      </c>
      <c r="B12963" t="s">
        <v>662</v>
      </c>
      <c r="C12963">
        <v>185</v>
      </c>
      <c r="D12963" t="s">
        <v>41</v>
      </c>
      <c r="E12963">
        <v>3.6709000000000001</v>
      </c>
      <c r="F12963">
        <v>0</v>
      </c>
      <c r="G12963">
        <v>22.4373</v>
      </c>
      <c r="H12963">
        <v>0</v>
      </c>
      <c r="I12963">
        <v>-1E-4</v>
      </c>
      <c r="J12963">
        <v>0</v>
      </c>
      <c r="K12963">
        <v>16.625800000000002</v>
      </c>
    </row>
    <row r="12964" spans="1:11" hidden="1">
      <c r="A12964" t="s">
        <v>167</v>
      </c>
      <c r="B12964" t="s">
        <v>662</v>
      </c>
      <c r="C12964">
        <v>185</v>
      </c>
      <c r="D12964" t="s">
        <v>41</v>
      </c>
      <c r="E12964">
        <v>4.1063999999999998</v>
      </c>
      <c r="F12964">
        <v>0</v>
      </c>
      <c r="G12964">
        <v>27.202000000000002</v>
      </c>
      <c r="H12964">
        <v>0</v>
      </c>
      <c r="I12964">
        <v>-1E-4</v>
      </c>
      <c r="J12964">
        <v>0</v>
      </c>
      <c r="K12964">
        <v>5.8179999999999996</v>
      </c>
    </row>
    <row r="12965" spans="1:11" hidden="1">
      <c r="A12965" t="s">
        <v>167</v>
      </c>
      <c r="B12965" t="s">
        <v>662</v>
      </c>
      <c r="C12965">
        <v>185</v>
      </c>
      <c r="D12965" t="s">
        <v>41</v>
      </c>
      <c r="E12965">
        <v>4.5418000000000003</v>
      </c>
      <c r="F12965">
        <v>0</v>
      </c>
      <c r="G12965">
        <v>31.966799999999999</v>
      </c>
      <c r="H12965">
        <v>0</v>
      </c>
      <c r="I12965">
        <v>-1E-4</v>
      </c>
      <c r="J12965">
        <v>0</v>
      </c>
      <c r="K12965">
        <v>-7.0644999999999998</v>
      </c>
    </row>
    <row r="12966" spans="1:11" hidden="1">
      <c r="A12966" t="s">
        <v>167</v>
      </c>
      <c r="B12966" t="s">
        <v>662</v>
      </c>
      <c r="C12966">
        <v>185</v>
      </c>
      <c r="D12966" t="s">
        <v>41</v>
      </c>
      <c r="E12966">
        <v>4.9772999999999996</v>
      </c>
      <c r="F12966">
        <v>0</v>
      </c>
      <c r="G12966">
        <v>36.731499999999997</v>
      </c>
      <c r="H12966">
        <v>0</v>
      </c>
      <c r="I12966">
        <v>-1E-4</v>
      </c>
      <c r="J12966">
        <v>0</v>
      </c>
      <c r="K12966">
        <v>-22.021799999999999</v>
      </c>
    </row>
    <row r="12967" spans="1:11" hidden="1">
      <c r="A12967" t="s">
        <v>167</v>
      </c>
      <c r="B12967" t="s">
        <v>662</v>
      </c>
      <c r="C12967">
        <v>185</v>
      </c>
      <c r="D12967" t="s">
        <v>41</v>
      </c>
      <c r="E12967">
        <v>5.4127000000000001</v>
      </c>
      <c r="F12967">
        <v>0</v>
      </c>
      <c r="G12967">
        <v>41.496200000000002</v>
      </c>
      <c r="H12967">
        <v>0</v>
      </c>
      <c r="I12967">
        <v>-1E-4</v>
      </c>
      <c r="J12967">
        <v>0</v>
      </c>
      <c r="K12967">
        <v>-39.054000000000002</v>
      </c>
    </row>
    <row r="12968" spans="1:11" hidden="1">
      <c r="A12968" t="s">
        <v>167</v>
      </c>
      <c r="B12968" t="s">
        <v>662</v>
      </c>
      <c r="C12968">
        <v>185</v>
      </c>
      <c r="D12968" t="s">
        <v>42</v>
      </c>
      <c r="E12968">
        <v>0.18729999999999999</v>
      </c>
      <c r="F12968">
        <v>0</v>
      </c>
      <c r="G12968">
        <v>-29.114799999999999</v>
      </c>
      <c r="H12968">
        <v>0</v>
      </c>
      <c r="I12968">
        <v>-1E-4</v>
      </c>
      <c r="J12968">
        <v>0</v>
      </c>
      <c r="K12968">
        <v>-16.2685</v>
      </c>
    </row>
    <row r="12969" spans="1:11" hidden="1">
      <c r="A12969" t="s">
        <v>167</v>
      </c>
      <c r="B12969" t="s">
        <v>662</v>
      </c>
      <c r="C12969">
        <v>185</v>
      </c>
      <c r="D12969" t="s">
        <v>42</v>
      </c>
      <c r="E12969">
        <v>0.62280000000000002</v>
      </c>
      <c r="F12969">
        <v>0</v>
      </c>
      <c r="G12969">
        <v>-24.9117</v>
      </c>
      <c r="H12969">
        <v>0</v>
      </c>
      <c r="I12969">
        <v>-1E-4</v>
      </c>
      <c r="J12969">
        <v>0</v>
      </c>
      <c r="K12969">
        <v>-4.4489000000000001</v>
      </c>
    </row>
    <row r="12970" spans="1:11" hidden="1">
      <c r="A12970" t="s">
        <v>167</v>
      </c>
      <c r="B12970" t="s">
        <v>662</v>
      </c>
      <c r="C12970">
        <v>185</v>
      </c>
      <c r="D12970" t="s">
        <v>42</v>
      </c>
      <c r="E12970">
        <v>1.0582</v>
      </c>
      <c r="F12970">
        <v>0</v>
      </c>
      <c r="G12970">
        <v>-19.192599999999999</v>
      </c>
      <c r="H12970">
        <v>0</v>
      </c>
      <c r="I12970">
        <v>-1E-4</v>
      </c>
      <c r="J12970">
        <v>0</v>
      </c>
      <c r="K12970">
        <v>5.2016999999999998</v>
      </c>
    </row>
    <row r="12971" spans="1:11" hidden="1">
      <c r="A12971" t="s">
        <v>167</v>
      </c>
      <c r="B12971" t="s">
        <v>662</v>
      </c>
      <c r="C12971">
        <v>185</v>
      </c>
      <c r="D12971" t="s">
        <v>42</v>
      </c>
      <c r="E12971">
        <v>1.4937</v>
      </c>
      <c r="F12971">
        <v>0</v>
      </c>
      <c r="G12971">
        <v>-13.031700000000001</v>
      </c>
      <c r="H12971">
        <v>0</v>
      </c>
      <c r="I12971">
        <v>-1E-4</v>
      </c>
      <c r="J12971">
        <v>0</v>
      </c>
      <c r="K12971">
        <v>12.2178</v>
      </c>
    </row>
    <row r="12972" spans="1:11" hidden="1">
      <c r="A12972" t="s">
        <v>167</v>
      </c>
      <c r="B12972" t="s">
        <v>662</v>
      </c>
      <c r="C12972">
        <v>185</v>
      </c>
      <c r="D12972" t="s">
        <v>42</v>
      </c>
      <c r="E12972">
        <v>1.9291</v>
      </c>
      <c r="F12972">
        <v>0</v>
      </c>
      <c r="G12972">
        <v>-6.8967000000000001</v>
      </c>
      <c r="H12972">
        <v>0</v>
      </c>
      <c r="I12972">
        <v>-1E-4</v>
      </c>
      <c r="J12972">
        <v>0</v>
      </c>
      <c r="K12972">
        <v>16.5518</v>
      </c>
    </row>
    <row r="12973" spans="1:11" hidden="1">
      <c r="A12973" t="s">
        <v>167</v>
      </c>
      <c r="B12973" t="s">
        <v>662</v>
      </c>
      <c r="C12973">
        <v>185</v>
      </c>
      <c r="D12973" t="s">
        <v>42</v>
      </c>
      <c r="E12973">
        <v>2.3645999999999998</v>
      </c>
      <c r="F12973">
        <v>0</v>
      </c>
      <c r="G12973">
        <v>-1.8021</v>
      </c>
      <c r="H12973">
        <v>0</v>
      </c>
      <c r="I12973">
        <v>-1E-4</v>
      </c>
      <c r="J12973">
        <v>0</v>
      </c>
      <c r="K12973">
        <v>18.3889</v>
      </c>
    </row>
    <row r="12974" spans="1:11" hidden="1">
      <c r="A12974" t="s">
        <v>167</v>
      </c>
      <c r="B12974" t="s">
        <v>662</v>
      </c>
      <c r="C12974">
        <v>185</v>
      </c>
      <c r="D12974" t="s">
        <v>42</v>
      </c>
      <c r="E12974">
        <v>2.8</v>
      </c>
      <c r="F12974">
        <v>0</v>
      </c>
      <c r="G12974">
        <v>1.7281</v>
      </c>
      <c r="H12974">
        <v>0</v>
      </c>
      <c r="I12974">
        <v>-1E-4</v>
      </c>
      <c r="J12974">
        <v>0</v>
      </c>
      <c r="K12974">
        <v>18.372299999999999</v>
      </c>
    </row>
    <row r="12975" spans="1:11" hidden="1">
      <c r="A12975" t="s">
        <v>167</v>
      </c>
      <c r="B12975" t="s">
        <v>662</v>
      </c>
      <c r="C12975">
        <v>185</v>
      </c>
      <c r="D12975" t="s">
        <v>42</v>
      </c>
      <c r="E12975">
        <v>2.8</v>
      </c>
      <c r="F12975">
        <v>0</v>
      </c>
      <c r="G12975">
        <v>7.3399000000000001</v>
      </c>
      <c r="H12975">
        <v>0</v>
      </c>
      <c r="I12975">
        <v>-1E-4</v>
      </c>
      <c r="J12975">
        <v>0</v>
      </c>
      <c r="K12975">
        <v>18.372299999999999</v>
      </c>
    </row>
    <row r="12976" spans="1:11" hidden="1">
      <c r="A12976" t="s">
        <v>167</v>
      </c>
      <c r="B12976" t="s">
        <v>662</v>
      </c>
      <c r="C12976">
        <v>185</v>
      </c>
      <c r="D12976" t="s">
        <v>42</v>
      </c>
      <c r="E12976">
        <v>3.2355</v>
      </c>
      <c r="F12976">
        <v>0</v>
      </c>
      <c r="G12976">
        <v>10.087899999999999</v>
      </c>
      <c r="H12976">
        <v>0</v>
      </c>
      <c r="I12976">
        <v>-1E-4</v>
      </c>
      <c r="J12976">
        <v>0</v>
      </c>
      <c r="K12976">
        <v>14.6068</v>
      </c>
    </row>
    <row r="12977" spans="1:11" hidden="1">
      <c r="A12977" t="s">
        <v>167</v>
      </c>
      <c r="B12977" t="s">
        <v>662</v>
      </c>
      <c r="C12977">
        <v>185</v>
      </c>
      <c r="D12977" t="s">
        <v>42</v>
      </c>
      <c r="E12977">
        <v>3.6709000000000001</v>
      </c>
      <c r="F12977">
        <v>0</v>
      </c>
      <c r="G12977">
        <v>12.836</v>
      </c>
      <c r="H12977">
        <v>0</v>
      </c>
      <c r="I12977">
        <v>-1E-4</v>
      </c>
      <c r="J12977">
        <v>0</v>
      </c>
      <c r="K12977">
        <v>9.6448</v>
      </c>
    </row>
    <row r="12978" spans="1:11" hidden="1">
      <c r="A12978" t="s">
        <v>167</v>
      </c>
      <c r="B12978" t="s">
        <v>662</v>
      </c>
      <c r="C12978">
        <v>185</v>
      </c>
      <c r="D12978" t="s">
        <v>42</v>
      </c>
      <c r="E12978">
        <v>4.1063999999999998</v>
      </c>
      <c r="F12978">
        <v>0</v>
      </c>
      <c r="G12978">
        <v>15.584</v>
      </c>
      <c r="H12978">
        <v>0</v>
      </c>
      <c r="I12978">
        <v>-1E-4</v>
      </c>
      <c r="J12978">
        <v>0</v>
      </c>
      <c r="K12978">
        <v>3.4861</v>
      </c>
    </row>
    <row r="12979" spans="1:11" hidden="1">
      <c r="A12979" t="s">
        <v>167</v>
      </c>
      <c r="B12979" t="s">
        <v>662</v>
      </c>
      <c r="C12979">
        <v>185</v>
      </c>
      <c r="D12979" t="s">
        <v>42</v>
      </c>
      <c r="E12979">
        <v>4.5418000000000003</v>
      </c>
      <c r="F12979">
        <v>0</v>
      </c>
      <c r="G12979">
        <v>18.332000000000001</v>
      </c>
      <c r="H12979">
        <v>0</v>
      </c>
      <c r="I12979">
        <v>-1E-4</v>
      </c>
      <c r="J12979">
        <v>0</v>
      </c>
      <c r="K12979">
        <v>-3.8692000000000002</v>
      </c>
    </row>
    <row r="12980" spans="1:11" hidden="1">
      <c r="A12980" t="s">
        <v>167</v>
      </c>
      <c r="B12980" t="s">
        <v>662</v>
      </c>
      <c r="C12980">
        <v>185</v>
      </c>
      <c r="D12980" t="s">
        <v>42</v>
      </c>
      <c r="E12980">
        <v>4.9772999999999996</v>
      </c>
      <c r="F12980">
        <v>0</v>
      </c>
      <c r="G12980">
        <v>21.080100000000002</v>
      </c>
      <c r="H12980">
        <v>0</v>
      </c>
      <c r="I12980">
        <v>-1E-4</v>
      </c>
      <c r="J12980">
        <v>0</v>
      </c>
      <c r="K12980">
        <v>-12.421200000000001</v>
      </c>
    </row>
    <row r="12981" spans="1:11" hidden="1">
      <c r="A12981" t="s">
        <v>167</v>
      </c>
      <c r="B12981" t="s">
        <v>662</v>
      </c>
      <c r="C12981">
        <v>185</v>
      </c>
      <c r="D12981" t="s">
        <v>42</v>
      </c>
      <c r="E12981">
        <v>5.4127000000000001</v>
      </c>
      <c r="F12981">
        <v>0</v>
      </c>
      <c r="G12981">
        <v>23.828099999999999</v>
      </c>
      <c r="H12981">
        <v>0</v>
      </c>
      <c r="I12981">
        <v>-1E-4</v>
      </c>
      <c r="J12981">
        <v>0</v>
      </c>
      <c r="K12981">
        <v>-22.169799999999999</v>
      </c>
    </row>
    <row r="12982" spans="1:11" hidden="1">
      <c r="A12982" t="s">
        <v>167</v>
      </c>
      <c r="B12982" t="s">
        <v>662</v>
      </c>
      <c r="C12982">
        <v>185</v>
      </c>
      <c r="D12982" t="s">
        <v>43</v>
      </c>
      <c r="E12982">
        <v>0.18729999999999999</v>
      </c>
      <c r="F12982">
        <v>0</v>
      </c>
      <c r="G12982">
        <v>-29.1815</v>
      </c>
      <c r="H12982">
        <v>0</v>
      </c>
      <c r="I12982">
        <v>-1E-4</v>
      </c>
      <c r="J12982">
        <v>0</v>
      </c>
      <c r="K12982">
        <v>-16.418800000000001</v>
      </c>
    </row>
    <row r="12983" spans="1:11" hidden="1">
      <c r="A12983" t="s">
        <v>167</v>
      </c>
      <c r="B12983" t="s">
        <v>662</v>
      </c>
      <c r="C12983">
        <v>185</v>
      </c>
      <c r="D12983" t="s">
        <v>43</v>
      </c>
      <c r="E12983">
        <v>0.62280000000000002</v>
      </c>
      <c r="F12983">
        <v>0</v>
      </c>
      <c r="G12983">
        <v>-24.978400000000001</v>
      </c>
      <c r="H12983">
        <v>0</v>
      </c>
      <c r="I12983">
        <v>-1E-4</v>
      </c>
      <c r="J12983">
        <v>0</v>
      </c>
      <c r="K12983">
        <v>-4.5701000000000001</v>
      </c>
    </row>
    <row r="12984" spans="1:11" hidden="1">
      <c r="A12984" t="s">
        <v>167</v>
      </c>
      <c r="B12984" t="s">
        <v>662</v>
      </c>
      <c r="C12984">
        <v>185</v>
      </c>
      <c r="D12984" t="s">
        <v>43</v>
      </c>
      <c r="E12984">
        <v>1.0582</v>
      </c>
      <c r="F12984">
        <v>0</v>
      </c>
      <c r="G12984">
        <v>-19.2593</v>
      </c>
      <c r="H12984">
        <v>0</v>
      </c>
      <c r="I12984">
        <v>-1E-4</v>
      </c>
      <c r="J12984">
        <v>0</v>
      </c>
      <c r="K12984">
        <v>5.1094999999999997</v>
      </c>
    </row>
    <row r="12985" spans="1:11" hidden="1">
      <c r="A12985" t="s">
        <v>167</v>
      </c>
      <c r="B12985" t="s">
        <v>662</v>
      </c>
      <c r="C12985">
        <v>185</v>
      </c>
      <c r="D12985" t="s">
        <v>43</v>
      </c>
      <c r="E12985">
        <v>1.4937</v>
      </c>
      <c r="F12985">
        <v>0</v>
      </c>
      <c r="G12985">
        <v>-13.0984</v>
      </c>
      <c r="H12985">
        <v>0</v>
      </c>
      <c r="I12985">
        <v>-1E-4</v>
      </c>
      <c r="J12985">
        <v>0</v>
      </c>
      <c r="K12985">
        <v>12.1546</v>
      </c>
    </row>
    <row r="12986" spans="1:11" hidden="1">
      <c r="A12986" t="s">
        <v>167</v>
      </c>
      <c r="B12986" t="s">
        <v>662</v>
      </c>
      <c r="C12986">
        <v>185</v>
      </c>
      <c r="D12986" t="s">
        <v>43</v>
      </c>
      <c r="E12986">
        <v>1.9291</v>
      </c>
      <c r="F12986">
        <v>0</v>
      </c>
      <c r="G12986">
        <v>-6.9634</v>
      </c>
      <c r="H12986">
        <v>0</v>
      </c>
      <c r="I12986">
        <v>-1E-4</v>
      </c>
      <c r="J12986">
        <v>0</v>
      </c>
      <c r="K12986">
        <v>16.517600000000002</v>
      </c>
    </row>
    <row r="12987" spans="1:11" hidden="1">
      <c r="A12987" t="s">
        <v>167</v>
      </c>
      <c r="B12987" t="s">
        <v>662</v>
      </c>
      <c r="C12987">
        <v>185</v>
      </c>
      <c r="D12987" t="s">
        <v>43</v>
      </c>
      <c r="E12987">
        <v>2.3645999999999998</v>
      </c>
      <c r="F12987">
        <v>0</v>
      </c>
      <c r="G12987">
        <v>-1.8688</v>
      </c>
      <c r="H12987">
        <v>0</v>
      </c>
      <c r="I12987">
        <v>-1E-4</v>
      </c>
      <c r="J12987">
        <v>0</v>
      </c>
      <c r="K12987">
        <v>18.383900000000001</v>
      </c>
    </row>
    <row r="12988" spans="1:11" hidden="1">
      <c r="A12988" t="s">
        <v>167</v>
      </c>
      <c r="B12988" t="s">
        <v>662</v>
      </c>
      <c r="C12988">
        <v>185</v>
      </c>
      <c r="D12988" t="s">
        <v>43</v>
      </c>
      <c r="E12988">
        <v>2.8</v>
      </c>
      <c r="F12988">
        <v>0</v>
      </c>
      <c r="G12988">
        <v>1.6614</v>
      </c>
      <c r="H12988">
        <v>0</v>
      </c>
      <c r="I12988">
        <v>-1E-4</v>
      </c>
      <c r="J12988">
        <v>0</v>
      </c>
      <c r="K12988">
        <v>18.348299999999998</v>
      </c>
    </row>
    <row r="12989" spans="1:11" hidden="1">
      <c r="A12989" t="s">
        <v>167</v>
      </c>
      <c r="B12989" t="s">
        <v>662</v>
      </c>
      <c r="C12989">
        <v>185</v>
      </c>
      <c r="D12989" t="s">
        <v>43</v>
      </c>
      <c r="E12989">
        <v>2.8</v>
      </c>
      <c r="F12989">
        <v>0</v>
      </c>
      <c r="G12989">
        <v>7.2732000000000001</v>
      </c>
      <c r="H12989">
        <v>0</v>
      </c>
      <c r="I12989">
        <v>-1E-4</v>
      </c>
      <c r="J12989">
        <v>0</v>
      </c>
      <c r="K12989">
        <v>18.348299999999998</v>
      </c>
    </row>
    <row r="12990" spans="1:11" hidden="1">
      <c r="A12990" t="s">
        <v>167</v>
      </c>
      <c r="B12990" t="s">
        <v>662</v>
      </c>
      <c r="C12990">
        <v>185</v>
      </c>
      <c r="D12990" t="s">
        <v>43</v>
      </c>
      <c r="E12990">
        <v>3.2355</v>
      </c>
      <c r="F12990">
        <v>0</v>
      </c>
      <c r="G12990">
        <v>10.0212</v>
      </c>
      <c r="H12990">
        <v>0</v>
      </c>
      <c r="I12990">
        <v>-1E-4</v>
      </c>
      <c r="J12990">
        <v>0</v>
      </c>
      <c r="K12990">
        <v>14.553800000000001</v>
      </c>
    </row>
    <row r="12991" spans="1:11" hidden="1">
      <c r="A12991" t="s">
        <v>167</v>
      </c>
      <c r="B12991" t="s">
        <v>662</v>
      </c>
      <c r="C12991">
        <v>185</v>
      </c>
      <c r="D12991" t="s">
        <v>43</v>
      </c>
      <c r="E12991">
        <v>3.6709000000000001</v>
      </c>
      <c r="F12991">
        <v>0</v>
      </c>
      <c r="G12991">
        <v>12.769299999999999</v>
      </c>
      <c r="H12991">
        <v>0</v>
      </c>
      <c r="I12991">
        <v>-1E-4</v>
      </c>
      <c r="J12991">
        <v>0</v>
      </c>
      <c r="K12991">
        <v>9.5626999999999995</v>
      </c>
    </row>
    <row r="12992" spans="1:11" hidden="1">
      <c r="A12992" t="s">
        <v>167</v>
      </c>
      <c r="B12992" t="s">
        <v>662</v>
      </c>
      <c r="C12992">
        <v>185</v>
      </c>
      <c r="D12992" t="s">
        <v>43</v>
      </c>
      <c r="E12992">
        <v>4.1063999999999998</v>
      </c>
      <c r="F12992">
        <v>0</v>
      </c>
      <c r="G12992">
        <v>15.517300000000001</v>
      </c>
      <c r="H12992">
        <v>0</v>
      </c>
      <c r="I12992">
        <v>-1E-4</v>
      </c>
      <c r="J12992">
        <v>0</v>
      </c>
      <c r="K12992">
        <v>3.375</v>
      </c>
    </row>
    <row r="12993" spans="1:11" hidden="1">
      <c r="A12993" t="s">
        <v>167</v>
      </c>
      <c r="B12993" t="s">
        <v>662</v>
      </c>
      <c r="C12993">
        <v>185</v>
      </c>
      <c r="D12993" t="s">
        <v>43</v>
      </c>
      <c r="E12993">
        <v>4.5418000000000003</v>
      </c>
      <c r="F12993">
        <v>0</v>
      </c>
      <c r="G12993">
        <v>18.2653</v>
      </c>
      <c r="H12993">
        <v>0</v>
      </c>
      <c r="I12993">
        <v>-1E-4</v>
      </c>
      <c r="J12993">
        <v>0</v>
      </c>
      <c r="K12993">
        <v>-4.0094000000000003</v>
      </c>
    </row>
    <row r="12994" spans="1:11" hidden="1">
      <c r="A12994" t="s">
        <v>167</v>
      </c>
      <c r="B12994" t="s">
        <v>662</v>
      </c>
      <c r="C12994">
        <v>185</v>
      </c>
      <c r="D12994" t="s">
        <v>43</v>
      </c>
      <c r="E12994">
        <v>4.9772999999999996</v>
      </c>
      <c r="F12994">
        <v>0</v>
      </c>
      <c r="G12994">
        <v>21.013400000000001</v>
      </c>
      <c r="H12994">
        <v>0</v>
      </c>
      <c r="I12994">
        <v>-1E-4</v>
      </c>
      <c r="J12994">
        <v>0</v>
      </c>
      <c r="K12994">
        <v>-12.590400000000001</v>
      </c>
    </row>
    <row r="12995" spans="1:11" hidden="1">
      <c r="A12995" t="s">
        <v>167</v>
      </c>
      <c r="B12995" t="s">
        <v>662</v>
      </c>
      <c r="C12995">
        <v>185</v>
      </c>
      <c r="D12995" t="s">
        <v>43</v>
      </c>
      <c r="E12995">
        <v>5.4127000000000001</v>
      </c>
      <c r="F12995">
        <v>0</v>
      </c>
      <c r="G12995">
        <v>23.761399999999998</v>
      </c>
      <c r="H12995">
        <v>0</v>
      </c>
      <c r="I12995">
        <v>-1E-4</v>
      </c>
      <c r="J12995">
        <v>0</v>
      </c>
      <c r="K12995">
        <v>-22.367999999999999</v>
      </c>
    </row>
    <row r="12996" spans="1:11" hidden="1">
      <c r="A12996" t="s">
        <v>167</v>
      </c>
      <c r="B12996" t="s">
        <v>662</v>
      </c>
      <c r="C12996">
        <v>185</v>
      </c>
      <c r="D12996" t="s">
        <v>44</v>
      </c>
      <c r="E12996">
        <v>0.18729999999999999</v>
      </c>
      <c r="F12996">
        <v>0</v>
      </c>
      <c r="G12996">
        <v>-29.114799999999999</v>
      </c>
      <c r="H12996">
        <v>0</v>
      </c>
      <c r="I12996">
        <v>-1E-4</v>
      </c>
      <c r="J12996">
        <v>0</v>
      </c>
      <c r="K12996">
        <v>-16.2685</v>
      </c>
    </row>
    <row r="12997" spans="1:11" hidden="1">
      <c r="A12997" t="s">
        <v>167</v>
      </c>
      <c r="B12997" t="s">
        <v>662</v>
      </c>
      <c r="C12997">
        <v>185</v>
      </c>
      <c r="D12997" t="s">
        <v>44</v>
      </c>
      <c r="E12997">
        <v>0.62280000000000002</v>
      </c>
      <c r="F12997">
        <v>0</v>
      </c>
      <c r="G12997">
        <v>-24.9117</v>
      </c>
      <c r="H12997">
        <v>0</v>
      </c>
      <c r="I12997">
        <v>-1E-4</v>
      </c>
      <c r="J12997">
        <v>0</v>
      </c>
      <c r="K12997">
        <v>-4.4489000000000001</v>
      </c>
    </row>
    <row r="12998" spans="1:11" hidden="1">
      <c r="A12998" t="s">
        <v>167</v>
      </c>
      <c r="B12998" t="s">
        <v>662</v>
      </c>
      <c r="C12998">
        <v>185</v>
      </c>
      <c r="D12998" t="s">
        <v>44</v>
      </c>
      <c r="E12998">
        <v>1.0582</v>
      </c>
      <c r="F12998">
        <v>0</v>
      </c>
      <c r="G12998">
        <v>-19.192599999999999</v>
      </c>
      <c r="H12998">
        <v>0</v>
      </c>
      <c r="I12998">
        <v>-1E-4</v>
      </c>
      <c r="J12998">
        <v>0</v>
      </c>
      <c r="K12998">
        <v>5.2016999999999998</v>
      </c>
    </row>
    <row r="12999" spans="1:11" hidden="1">
      <c r="A12999" t="s">
        <v>167</v>
      </c>
      <c r="B12999" t="s">
        <v>662</v>
      </c>
      <c r="C12999">
        <v>185</v>
      </c>
      <c r="D12999" t="s">
        <v>44</v>
      </c>
      <c r="E12999">
        <v>1.4937</v>
      </c>
      <c r="F12999">
        <v>0</v>
      </c>
      <c r="G12999">
        <v>-13.031700000000001</v>
      </c>
      <c r="H12999">
        <v>0</v>
      </c>
      <c r="I12999">
        <v>-1E-4</v>
      </c>
      <c r="J12999">
        <v>0</v>
      </c>
      <c r="K12999">
        <v>12.2178</v>
      </c>
    </row>
    <row r="13000" spans="1:11" hidden="1">
      <c r="A13000" t="s">
        <v>167</v>
      </c>
      <c r="B13000" t="s">
        <v>662</v>
      </c>
      <c r="C13000">
        <v>185</v>
      </c>
      <c r="D13000" t="s">
        <v>44</v>
      </c>
      <c r="E13000">
        <v>1.9291</v>
      </c>
      <c r="F13000">
        <v>0</v>
      </c>
      <c r="G13000">
        <v>-6.8967000000000001</v>
      </c>
      <c r="H13000">
        <v>0</v>
      </c>
      <c r="I13000">
        <v>-1E-4</v>
      </c>
      <c r="J13000">
        <v>0</v>
      </c>
      <c r="K13000">
        <v>16.5518</v>
      </c>
    </row>
    <row r="13001" spans="1:11" hidden="1">
      <c r="A13001" t="s">
        <v>167</v>
      </c>
      <c r="B13001" t="s">
        <v>662</v>
      </c>
      <c r="C13001">
        <v>185</v>
      </c>
      <c r="D13001" t="s">
        <v>44</v>
      </c>
      <c r="E13001">
        <v>2.3645999999999998</v>
      </c>
      <c r="F13001">
        <v>0</v>
      </c>
      <c r="G13001">
        <v>-1.8021</v>
      </c>
      <c r="H13001">
        <v>0</v>
      </c>
      <c r="I13001">
        <v>-1E-4</v>
      </c>
      <c r="J13001">
        <v>0</v>
      </c>
      <c r="K13001">
        <v>18.3889</v>
      </c>
    </row>
    <row r="13002" spans="1:11" hidden="1">
      <c r="A13002" t="s">
        <v>167</v>
      </c>
      <c r="B13002" t="s">
        <v>662</v>
      </c>
      <c r="C13002">
        <v>185</v>
      </c>
      <c r="D13002" t="s">
        <v>44</v>
      </c>
      <c r="E13002">
        <v>2.8</v>
      </c>
      <c r="F13002">
        <v>0</v>
      </c>
      <c r="G13002">
        <v>1.7281</v>
      </c>
      <c r="H13002">
        <v>0</v>
      </c>
      <c r="I13002">
        <v>-1E-4</v>
      </c>
      <c r="J13002">
        <v>0</v>
      </c>
      <c r="K13002">
        <v>18.372299999999999</v>
      </c>
    </row>
    <row r="13003" spans="1:11" hidden="1">
      <c r="A13003" t="s">
        <v>167</v>
      </c>
      <c r="B13003" t="s">
        <v>662</v>
      </c>
      <c r="C13003">
        <v>185</v>
      </c>
      <c r="D13003" t="s">
        <v>44</v>
      </c>
      <c r="E13003">
        <v>2.8</v>
      </c>
      <c r="F13003">
        <v>0</v>
      </c>
      <c r="G13003">
        <v>7.3399000000000001</v>
      </c>
      <c r="H13003">
        <v>0</v>
      </c>
      <c r="I13003">
        <v>-1E-4</v>
      </c>
      <c r="J13003">
        <v>0</v>
      </c>
      <c r="K13003">
        <v>18.372299999999999</v>
      </c>
    </row>
    <row r="13004" spans="1:11" hidden="1">
      <c r="A13004" t="s">
        <v>167</v>
      </c>
      <c r="B13004" t="s">
        <v>662</v>
      </c>
      <c r="C13004">
        <v>185</v>
      </c>
      <c r="D13004" t="s">
        <v>44</v>
      </c>
      <c r="E13004">
        <v>3.2355</v>
      </c>
      <c r="F13004">
        <v>0</v>
      </c>
      <c r="G13004">
        <v>10.087899999999999</v>
      </c>
      <c r="H13004">
        <v>0</v>
      </c>
      <c r="I13004">
        <v>-1E-4</v>
      </c>
      <c r="J13004">
        <v>0</v>
      </c>
      <c r="K13004">
        <v>14.6068</v>
      </c>
    </row>
    <row r="13005" spans="1:11" hidden="1">
      <c r="A13005" t="s">
        <v>167</v>
      </c>
      <c r="B13005" t="s">
        <v>662</v>
      </c>
      <c r="C13005">
        <v>185</v>
      </c>
      <c r="D13005" t="s">
        <v>44</v>
      </c>
      <c r="E13005">
        <v>3.6709000000000001</v>
      </c>
      <c r="F13005">
        <v>0</v>
      </c>
      <c r="G13005">
        <v>12.836</v>
      </c>
      <c r="H13005">
        <v>0</v>
      </c>
      <c r="I13005">
        <v>-1E-4</v>
      </c>
      <c r="J13005">
        <v>0</v>
      </c>
      <c r="K13005">
        <v>9.6448</v>
      </c>
    </row>
    <row r="13006" spans="1:11" hidden="1">
      <c r="A13006" t="s">
        <v>167</v>
      </c>
      <c r="B13006" t="s">
        <v>662</v>
      </c>
      <c r="C13006">
        <v>185</v>
      </c>
      <c r="D13006" t="s">
        <v>44</v>
      </c>
      <c r="E13006">
        <v>4.1063999999999998</v>
      </c>
      <c r="F13006">
        <v>0</v>
      </c>
      <c r="G13006">
        <v>15.584</v>
      </c>
      <c r="H13006">
        <v>0</v>
      </c>
      <c r="I13006">
        <v>-1E-4</v>
      </c>
      <c r="J13006">
        <v>0</v>
      </c>
      <c r="K13006">
        <v>3.4861</v>
      </c>
    </row>
    <row r="13007" spans="1:11" hidden="1">
      <c r="A13007" t="s">
        <v>167</v>
      </c>
      <c r="B13007" t="s">
        <v>662</v>
      </c>
      <c r="C13007">
        <v>185</v>
      </c>
      <c r="D13007" t="s">
        <v>44</v>
      </c>
      <c r="E13007">
        <v>4.5418000000000003</v>
      </c>
      <c r="F13007">
        <v>0</v>
      </c>
      <c r="G13007">
        <v>18.332000000000001</v>
      </c>
      <c r="H13007">
        <v>0</v>
      </c>
      <c r="I13007">
        <v>-1E-4</v>
      </c>
      <c r="J13007">
        <v>0</v>
      </c>
      <c r="K13007">
        <v>-3.8692000000000002</v>
      </c>
    </row>
    <row r="13008" spans="1:11" hidden="1">
      <c r="A13008" t="s">
        <v>167</v>
      </c>
      <c r="B13008" t="s">
        <v>662</v>
      </c>
      <c r="C13008">
        <v>185</v>
      </c>
      <c r="D13008" t="s">
        <v>44</v>
      </c>
      <c r="E13008">
        <v>4.9772999999999996</v>
      </c>
      <c r="F13008">
        <v>0</v>
      </c>
      <c r="G13008">
        <v>21.080100000000002</v>
      </c>
      <c r="H13008">
        <v>0</v>
      </c>
      <c r="I13008">
        <v>-1E-4</v>
      </c>
      <c r="J13008">
        <v>0</v>
      </c>
      <c r="K13008">
        <v>-12.421200000000001</v>
      </c>
    </row>
    <row r="13009" spans="1:11" hidden="1">
      <c r="A13009" t="s">
        <v>167</v>
      </c>
      <c r="B13009" t="s">
        <v>662</v>
      </c>
      <c r="C13009">
        <v>185</v>
      </c>
      <c r="D13009" t="s">
        <v>44</v>
      </c>
      <c r="E13009">
        <v>5.4127000000000001</v>
      </c>
      <c r="F13009">
        <v>0</v>
      </c>
      <c r="G13009">
        <v>23.828099999999999</v>
      </c>
      <c r="H13009">
        <v>0</v>
      </c>
      <c r="I13009">
        <v>-1E-4</v>
      </c>
      <c r="J13009">
        <v>0</v>
      </c>
      <c r="K13009">
        <v>-22.169799999999999</v>
      </c>
    </row>
    <row r="13010" spans="1:11" hidden="1">
      <c r="A13010" t="s">
        <v>167</v>
      </c>
      <c r="B13010" t="s">
        <v>662</v>
      </c>
      <c r="C13010">
        <v>185</v>
      </c>
      <c r="D13010" t="s">
        <v>45</v>
      </c>
      <c r="E13010">
        <v>0.18729999999999999</v>
      </c>
      <c r="F13010">
        <v>0</v>
      </c>
      <c r="G13010">
        <v>-29.1815</v>
      </c>
      <c r="H13010">
        <v>0</v>
      </c>
      <c r="I13010">
        <v>-1E-4</v>
      </c>
      <c r="J13010">
        <v>0</v>
      </c>
      <c r="K13010">
        <v>-16.418800000000001</v>
      </c>
    </row>
    <row r="13011" spans="1:11" hidden="1">
      <c r="A13011" t="s">
        <v>167</v>
      </c>
      <c r="B13011" t="s">
        <v>662</v>
      </c>
      <c r="C13011">
        <v>185</v>
      </c>
      <c r="D13011" t="s">
        <v>45</v>
      </c>
      <c r="E13011">
        <v>0.62280000000000002</v>
      </c>
      <c r="F13011">
        <v>0</v>
      </c>
      <c r="G13011">
        <v>-24.978400000000001</v>
      </c>
      <c r="H13011">
        <v>0</v>
      </c>
      <c r="I13011">
        <v>-1E-4</v>
      </c>
      <c r="J13011">
        <v>0</v>
      </c>
      <c r="K13011">
        <v>-4.5701000000000001</v>
      </c>
    </row>
    <row r="13012" spans="1:11" hidden="1">
      <c r="A13012" t="s">
        <v>167</v>
      </c>
      <c r="B13012" t="s">
        <v>662</v>
      </c>
      <c r="C13012">
        <v>185</v>
      </c>
      <c r="D13012" t="s">
        <v>45</v>
      </c>
      <c r="E13012">
        <v>1.0582</v>
      </c>
      <c r="F13012">
        <v>0</v>
      </c>
      <c r="G13012">
        <v>-19.2593</v>
      </c>
      <c r="H13012">
        <v>0</v>
      </c>
      <c r="I13012">
        <v>-1E-4</v>
      </c>
      <c r="J13012">
        <v>0</v>
      </c>
      <c r="K13012">
        <v>5.1094999999999997</v>
      </c>
    </row>
    <row r="13013" spans="1:11" hidden="1">
      <c r="A13013" t="s">
        <v>167</v>
      </c>
      <c r="B13013" t="s">
        <v>662</v>
      </c>
      <c r="C13013">
        <v>185</v>
      </c>
      <c r="D13013" t="s">
        <v>45</v>
      </c>
      <c r="E13013">
        <v>1.4937</v>
      </c>
      <c r="F13013">
        <v>0</v>
      </c>
      <c r="G13013">
        <v>-13.0984</v>
      </c>
      <c r="H13013">
        <v>0</v>
      </c>
      <c r="I13013">
        <v>-1E-4</v>
      </c>
      <c r="J13013">
        <v>0</v>
      </c>
      <c r="K13013">
        <v>12.1546</v>
      </c>
    </row>
    <row r="13014" spans="1:11" hidden="1">
      <c r="A13014" t="s">
        <v>167</v>
      </c>
      <c r="B13014" t="s">
        <v>662</v>
      </c>
      <c r="C13014">
        <v>185</v>
      </c>
      <c r="D13014" t="s">
        <v>45</v>
      </c>
      <c r="E13014">
        <v>1.9291</v>
      </c>
      <c r="F13014">
        <v>0</v>
      </c>
      <c r="G13014">
        <v>-6.9634</v>
      </c>
      <c r="H13014">
        <v>0</v>
      </c>
      <c r="I13014">
        <v>-1E-4</v>
      </c>
      <c r="J13014">
        <v>0</v>
      </c>
      <c r="K13014">
        <v>16.517600000000002</v>
      </c>
    </row>
    <row r="13015" spans="1:11" hidden="1">
      <c r="A13015" t="s">
        <v>167</v>
      </c>
      <c r="B13015" t="s">
        <v>662</v>
      </c>
      <c r="C13015">
        <v>185</v>
      </c>
      <c r="D13015" t="s">
        <v>45</v>
      </c>
      <c r="E13015">
        <v>2.3645999999999998</v>
      </c>
      <c r="F13015">
        <v>0</v>
      </c>
      <c r="G13015">
        <v>-1.8688</v>
      </c>
      <c r="H13015">
        <v>0</v>
      </c>
      <c r="I13015">
        <v>-1E-4</v>
      </c>
      <c r="J13015">
        <v>0</v>
      </c>
      <c r="K13015">
        <v>18.383900000000001</v>
      </c>
    </row>
    <row r="13016" spans="1:11" hidden="1">
      <c r="A13016" t="s">
        <v>167</v>
      </c>
      <c r="B13016" t="s">
        <v>662</v>
      </c>
      <c r="C13016">
        <v>185</v>
      </c>
      <c r="D13016" t="s">
        <v>45</v>
      </c>
      <c r="E13016">
        <v>2.8</v>
      </c>
      <c r="F13016">
        <v>0</v>
      </c>
      <c r="G13016">
        <v>1.6614</v>
      </c>
      <c r="H13016">
        <v>0</v>
      </c>
      <c r="I13016">
        <v>-1E-4</v>
      </c>
      <c r="J13016">
        <v>0</v>
      </c>
      <c r="K13016">
        <v>18.348299999999998</v>
      </c>
    </row>
    <row r="13017" spans="1:11" hidden="1">
      <c r="A13017" t="s">
        <v>167</v>
      </c>
      <c r="B13017" t="s">
        <v>662</v>
      </c>
      <c r="C13017">
        <v>185</v>
      </c>
      <c r="D13017" t="s">
        <v>45</v>
      </c>
      <c r="E13017">
        <v>2.8</v>
      </c>
      <c r="F13017">
        <v>0</v>
      </c>
      <c r="G13017">
        <v>7.2732000000000001</v>
      </c>
      <c r="H13017">
        <v>0</v>
      </c>
      <c r="I13017">
        <v>-1E-4</v>
      </c>
      <c r="J13017">
        <v>0</v>
      </c>
      <c r="K13017">
        <v>18.348299999999998</v>
      </c>
    </row>
    <row r="13018" spans="1:11" hidden="1">
      <c r="A13018" t="s">
        <v>167</v>
      </c>
      <c r="B13018" t="s">
        <v>662</v>
      </c>
      <c r="C13018">
        <v>185</v>
      </c>
      <c r="D13018" t="s">
        <v>45</v>
      </c>
      <c r="E13018">
        <v>3.2355</v>
      </c>
      <c r="F13018">
        <v>0</v>
      </c>
      <c r="G13018">
        <v>10.0212</v>
      </c>
      <c r="H13018">
        <v>0</v>
      </c>
      <c r="I13018">
        <v>-1E-4</v>
      </c>
      <c r="J13018">
        <v>0</v>
      </c>
      <c r="K13018">
        <v>14.553800000000001</v>
      </c>
    </row>
    <row r="13019" spans="1:11" hidden="1">
      <c r="A13019" t="s">
        <v>167</v>
      </c>
      <c r="B13019" t="s">
        <v>662</v>
      </c>
      <c r="C13019">
        <v>185</v>
      </c>
      <c r="D13019" t="s">
        <v>45</v>
      </c>
      <c r="E13019">
        <v>3.6709000000000001</v>
      </c>
      <c r="F13019">
        <v>0</v>
      </c>
      <c r="G13019">
        <v>12.769299999999999</v>
      </c>
      <c r="H13019">
        <v>0</v>
      </c>
      <c r="I13019">
        <v>-1E-4</v>
      </c>
      <c r="J13019">
        <v>0</v>
      </c>
      <c r="K13019">
        <v>9.5626999999999995</v>
      </c>
    </row>
    <row r="13020" spans="1:11" hidden="1">
      <c r="A13020" t="s">
        <v>167</v>
      </c>
      <c r="B13020" t="s">
        <v>662</v>
      </c>
      <c r="C13020">
        <v>185</v>
      </c>
      <c r="D13020" t="s">
        <v>45</v>
      </c>
      <c r="E13020">
        <v>4.1063999999999998</v>
      </c>
      <c r="F13020">
        <v>0</v>
      </c>
      <c r="G13020">
        <v>15.517300000000001</v>
      </c>
      <c r="H13020">
        <v>0</v>
      </c>
      <c r="I13020">
        <v>-1E-4</v>
      </c>
      <c r="J13020">
        <v>0</v>
      </c>
      <c r="K13020">
        <v>3.375</v>
      </c>
    </row>
    <row r="13021" spans="1:11" hidden="1">
      <c r="A13021" t="s">
        <v>167</v>
      </c>
      <c r="B13021" t="s">
        <v>662</v>
      </c>
      <c r="C13021">
        <v>185</v>
      </c>
      <c r="D13021" t="s">
        <v>45</v>
      </c>
      <c r="E13021">
        <v>4.5418000000000003</v>
      </c>
      <c r="F13021">
        <v>0</v>
      </c>
      <c r="G13021">
        <v>18.2653</v>
      </c>
      <c r="H13021">
        <v>0</v>
      </c>
      <c r="I13021">
        <v>-1E-4</v>
      </c>
      <c r="J13021">
        <v>0</v>
      </c>
      <c r="K13021">
        <v>-4.0094000000000003</v>
      </c>
    </row>
    <row r="13022" spans="1:11" hidden="1">
      <c r="A13022" t="s">
        <v>167</v>
      </c>
      <c r="B13022" t="s">
        <v>662</v>
      </c>
      <c r="C13022">
        <v>185</v>
      </c>
      <c r="D13022" t="s">
        <v>45</v>
      </c>
      <c r="E13022">
        <v>4.9772999999999996</v>
      </c>
      <c r="F13022">
        <v>0</v>
      </c>
      <c r="G13022">
        <v>21.013400000000001</v>
      </c>
      <c r="H13022">
        <v>0</v>
      </c>
      <c r="I13022">
        <v>-1E-4</v>
      </c>
      <c r="J13022">
        <v>0</v>
      </c>
      <c r="K13022">
        <v>-12.590400000000001</v>
      </c>
    </row>
    <row r="13023" spans="1:11" hidden="1">
      <c r="A13023" t="s">
        <v>167</v>
      </c>
      <c r="B13023" t="s">
        <v>662</v>
      </c>
      <c r="C13023">
        <v>185</v>
      </c>
      <c r="D13023" t="s">
        <v>45</v>
      </c>
      <c r="E13023">
        <v>5.4127000000000001</v>
      </c>
      <c r="F13023">
        <v>0</v>
      </c>
      <c r="G13023">
        <v>23.761399999999998</v>
      </c>
      <c r="H13023">
        <v>0</v>
      </c>
      <c r="I13023">
        <v>-1E-4</v>
      </c>
      <c r="J13023">
        <v>0</v>
      </c>
      <c r="K13023">
        <v>-22.367999999999999</v>
      </c>
    </row>
    <row r="13024" spans="1:11" hidden="1">
      <c r="A13024" t="s">
        <v>167</v>
      </c>
      <c r="B13024" t="s">
        <v>662</v>
      </c>
      <c r="C13024">
        <v>185</v>
      </c>
      <c r="D13024" t="s">
        <v>46</v>
      </c>
      <c r="E13024">
        <v>0.18729999999999999</v>
      </c>
      <c r="F13024">
        <v>0</v>
      </c>
      <c r="G13024">
        <v>-29.114799999999999</v>
      </c>
      <c r="H13024">
        <v>0</v>
      </c>
      <c r="I13024">
        <v>-1E-4</v>
      </c>
      <c r="J13024">
        <v>0</v>
      </c>
      <c r="K13024">
        <v>-16.2685</v>
      </c>
    </row>
    <row r="13025" spans="1:11" hidden="1">
      <c r="A13025" t="s">
        <v>167</v>
      </c>
      <c r="B13025" t="s">
        <v>662</v>
      </c>
      <c r="C13025">
        <v>185</v>
      </c>
      <c r="D13025" t="s">
        <v>46</v>
      </c>
      <c r="E13025">
        <v>0.62280000000000002</v>
      </c>
      <c r="F13025">
        <v>0</v>
      </c>
      <c r="G13025">
        <v>-24.9117</v>
      </c>
      <c r="H13025">
        <v>0</v>
      </c>
      <c r="I13025">
        <v>-1E-4</v>
      </c>
      <c r="J13025">
        <v>0</v>
      </c>
      <c r="K13025">
        <v>-4.4489000000000001</v>
      </c>
    </row>
    <row r="13026" spans="1:11" hidden="1">
      <c r="A13026" t="s">
        <v>167</v>
      </c>
      <c r="B13026" t="s">
        <v>662</v>
      </c>
      <c r="C13026">
        <v>185</v>
      </c>
      <c r="D13026" t="s">
        <v>46</v>
      </c>
      <c r="E13026">
        <v>1.0582</v>
      </c>
      <c r="F13026">
        <v>0</v>
      </c>
      <c r="G13026">
        <v>-19.192599999999999</v>
      </c>
      <c r="H13026">
        <v>0</v>
      </c>
      <c r="I13026">
        <v>-1E-4</v>
      </c>
      <c r="J13026">
        <v>0</v>
      </c>
      <c r="K13026">
        <v>5.2016999999999998</v>
      </c>
    </row>
    <row r="13027" spans="1:11" hidden="1">
      <c r="A13027" t="s">
        <v>167</v>
      </c>
      <c r="B13027" t="s">
        <v>662</v>
      </c>
      <c r="C13027">
        <v>185</v>
      </c>
      <c r="D13027" t="s">
        <v>46</v>
      </c>
      <c r="E13027">
        <v>1.4937</v>
      </c>
      <c r="F13027">
        <v>0</v>
      </c>
      <c r="G13027">
        <v>-13.031700000000001</v>
      </c>
      <c r="H13027">
        <v>0</v>
      </c>
      <c r="I13027">
        <v>-1E-4</v>
      </c>
      <c r="J13027">
        <v>0</v>
      </c>
      <c r="K13027">
        <v>12.2178</v>
      </c>
    </row>
    <row r="13028" spans="1:11" hidden="1">
      <c r="A13028" t="s">
        <v>167</v>
      </c>
      <c r="B13028" t="s">
        <v>662</v>
      </c>
      <c r="C13028">
        <v>185</v>
      </c>
      <c r="D13028" t="s">
        <v>46</v>
      </c>
      <c r="E13028">
        <v>1.9291</v>
      </c>
      <c r="F13028">
        <v>0</v>
      </c>
      <c r="G13028">
        <v>-6.8967000000000001</v>
      </c>
      <c r="H13028">
        <v>0</v>
      </c>
      <c r="I13028">
        <v>-1E-4</v>
      </c>
      <c r="J13028">
        <v>0</v>
      </c>
      <c r="K13028">
        <v>16.5518</v>
      </c>
    </row>
    <row r="13029" spans="1:11" hidden="1">
      <c r="A13029" t="s">
        <v>167</v>
      </c>
      <c r="B13029" t="s">
        <v>662</v>
      </c>
      <c r="C13029">
        <v>185</v>
      </c>
      <c r="D13029" t="s">
        <v>46</v>
      </c>
      <c r="E13029">
        <v>2.3645999999999998</v>
      </c>
      <c r="F13029">
        <v>0</v>
      </c>
      <c r="G13029">
        <v>-1.8021</v>
      </c>
      <c r="H13029">
        <v>0</v>
      </c>
      <c r="I13029">
        <v>-1E-4</v>
      </c>
      <c r="J13029">
        <v>0</v>
      </c>
      <c r="K13029">
        <v>18.3889</v>
      </c>
    </row>
    <row r="13030" spans="1:11" hidden="1">
      <c r="A13030" t="s">
        <v>167</v>
      </c>
      <c r="B13030" t="s">
        <v>662</v>
      </c>
      <c r="C13030">
        <v>185</v>
      </c>
      <c r="D13030" t="s">
        <v>46</v>
      </c>
      <c r="E13030">
        <v>2.8</v>
      </c>
      <c r="F13030">
        <v>0</v>
      </c>
      <c r="G13030">
        <v>1.7281</v>
      </c>
      <c r="H13030">
        <v>0</v>
      </c>
      <c r="I13030">
        <v>-1E-4</v>
      </c>
      <c r="J13030">
        <v>0</v>
      </c>
      <c r="K13030">
        <v>18.372299999999999</v>
      </c>
    </row>
    <row r="13031" spans="1:11" hidden="1">
      <c r="A13031" t="s">
        <v>167</v>
      </c>
      <c r="B13031" t="s">
        <v>662</v>
      </c>
      <c r="C13031">
        <v>185</v>
      </c>
      <c r="D13031" t="s">
        <v>46</v>
      </c>
      <c r="E13031">
        <v>2.8</v>
      </c>
      <c r="F13031">
        <v>0</v>
      </c>
      <c r="G13031">
        <v>7.3399000000000001</v>
      </c>
      <c r="H13031">
        <v>0</v>
      </c>
      <c r="I13031">
        <v>-1E-4</v>
      </c>
      <c r="J13031">
        <v>0</v>
      </c>
      <c r="K13031">
        <v>18.372299999999999</v>
      </c>
    </row>
    <row r="13032" spans="1:11" hidden="1">
      <c r="A13032" t="s">
        <v>167</v>
      </c>
      <c r="B13032" t="s">
        <v>662</v>
      </c>
      <c r="C13032">
        <v>185</v>
      </c>
      <c r="D13032" t="s">
        <v>46</v>
      </c>
      <c r="E13032">
        <v>3.2355</v>
      </c>
      <c r="F13032">
        <v>0</v>
      </c>
      <c r="G13032">
        <v>10.087899999999999</v>
      </c>
      <c r="H13032">
        <v>0</v>
      </c>
      <c r="I13032">
        <v>-1E-4</v>
      </c>
      <c r="J13032">
        <v>0</v>
      </c>
      <c r="K13032">
        <v>14.6068</v>
      </c>
    </row>
    <row r="13033" spans="1:11" hidden="1">
      <c r="A13033" t="s">
        <v>167</v>
      </c>
      <c r="B13033" t="s">
        <v>662</v>
      </c>
      <c r="C13033">
        <v>185</v>
      </c>
      <c r="D13033" t="s">
        <v>46</v>
      </c>
      <c r="E13033">
        <v>3.6709000000000001</v>
      </c>
      <c r="F13033">
        <v>0</v>
      </c>
      <c r="G13033">
        <v>12.836</v>
      </c>
      <c r="H13033">
        <v>0</v>
      </c>
      <c r="I13033">
        <v>-1E-4</v>
      </c>
      <c r="J13033">
        <v>0</v>
      </c>
      <c r="K13033">
        <v>9.6448</v>
      </c>
    </row>
    <row r="13034" spans="1:11" hidden="1">
      <c r="A13034" t="s">
        <v>167</v>
      </c>
      <c r="B13034" t="s">
        <v>662</v>
      </c>
      <c r="C13034">
        <v>185</v>
      </c>
      <c r="D13034" t="s">
        <v>46</v>
      </c>
      <c r="E13034">
        <v>4.1063999999999998</v>
      </c>
      <c r="F13034">
        <v>0</v>
      </c>
      <c r="G13034">
        <v>15.584</v>
      </c>
      <c r="H13034">
        <v>0</v>
      </c>
      <c r="I13034">
        <v>-1E-4</v>
      </c>
      <c r="J13034">
        <v>0</v>
      </c>
      <c r="K13034">
        <v>3.4861</v>
      </c>
    </row>
    <row r="13035" spans="1:11" hidden="1">
      <c r="A13035" t="s">
        <v>167</v>
      </c>
      <c r="B13035" t="s">
        <v>662</v>
      </c>
      <c r="C13035">
        <v>185</v>
      </c>
      <c r="D13035" t="s">
        <v>46</v>
      </c>
      <c r="E13035">
        <v>4.5418000000000003</v>
      </c>
      <c r="F13035">
        <v>0</v>
      </c>
      <c r="G13035">
        <v>18.332000000000001</v>
      </c>
      <c r="H13035">
        <v>0</v>
      </c>
      <c r="I13035">
        <v>-1E-4</v>
      </c>
      <c r="J13035">
        <v>0</v>
      </c>
      <c r="K13035">
        <v>-3.8692000000000002</v>
      </c>
    </row>
    <row r="13036" spans="1:11" hidden="1">
      <c r="A13036" t="s">
        <v>167</v>
      </c>
      <c r="B13036" t="s">
        <v>662</v>
      </c>
      <c r="C13036">
        <v>185</v>
      </c>
      <c r="D13036" t="s">
        <v>46</v>
      </c>
      <c r="E13036">
        <v>4.9772999999999996</v>
      </c>
      <c r="F13036">
        <v>0</v>
      </c>
      <c r="G13036">
        <v>21.080100000000002</v>
      </c>
      <c r="H13036">
        <v>0</v>
      </c>
      <c r="I13036">
        <v>-1E-4</v>
      </c>
      <c r="J13036">
        <v>0</v>
      </c>
      <c r="K13036">
        <v>-12.421200000000001</v>
      </c>
    </row>
    <row r="13037" spans="1:11" hidden="1">
      <c r="A13037" t="s">
        <v>167</v>
      </c>
      <c r="B13037" t="s">
        <v>662</v>
      </c>
      <c r="C13037">
        <v>185</v>
      </c>
      <c r="D13037" t="s">
        <v>46</v>
      </c>
      <c r="E13037">
        <v>5.4127000000000001</v>
      </c>
      <c r="F13037">
        <v>0</v>
      </c>
      <c r="G13037">
        <v>23.828099999999999</v>
      </c>
      <c r="H13037">
        <v>0</v>
      </c>
      <c r="I13037">
        <v>-1E-4</v>
      </c>
      <c r="J13037">
        <v>0</v>
      </c>
      <c r="K13037">
        <v>-22.169799999999999</v>
      </c>
    </row>
    <row r="13038" spans="1:11" hidden="1">
      <c r="A13038" t="s">
        <v>167</v>
      </c>
      <c r="B13038" t="s">
        <v>662</v>
      </c>
      <c r="C13038">
        <v>185</v>
      </c>
      <c r="D13038" t="s">
        <v>47</v>
      </c>
      <c r="E13038">
        <v>0.18729999999999999</v>
      </c>
      <c r="F13038">
        <v>0</v>
      </c>
      <c r="G13038">
        <v>-29.1815</v>
      </c>
      <c r="H13038">
        <v>0</v>
      </c>
      <c r="I13038">
        <v>-1E-4</v>
      </c>
      <c r="J13038">
        <v>0</v>
      </c>
      <c r="K13038">
        <v>-16.418800000000001</v>
      </c>
    </row>
    <row r="13039" spans="1:11" hidden="1">
      <c r="A13039" t="s">
        <v>167</v>
      </c>
      <c r="B13039" t="s">
        <v>662</v>
      </c>
      <c r="C13039">
        <v>185</v>
      </c>
      <c r="D13039" t="s">
        <v>47</v>
      </c>
      <c r="E13039">
        <v>0.62280000000000002</v>
      </c>
      <c r="F13039">
        <v>0</v>
      </c>
      <c r="G13039">
        <v>-24.978400000000001</v>
      </c>
      <c r="H13039">
        <v>0</v>
      </c>
      <c r="I13039">
        <v>-1E-4</v>
      </c>
      <c r="J13039">
        <v>0</v>
      </c>
      <c r="K13039">
        <v>-4.5701000000000001</v>
      </c>
    </row>
    <row r="13040" spans="1:11" hidden="1">
      <c r="A13040" t="s">
        <v>167</v>
      </c>
      <c r="B13040" t="s">
        <v>662</v>
      </c>
      <c r="C13040">
        <v>185</v>
      </c>
      <c r="D13040" t="s">
        <v>47</v>
      </c>
      <c r="E13040">
        <v>1.0582</v>
      </c>
      <c r="F13040">
        <v>0</v>
      </c>
      <c r="G13040">
        <v>-19.2593</v>
      </c>
      <c r="H13040">
        <v>0</v>
      </c>
      <c r="I13040">
        <v>-1E-4</v>
      </c>
      <c r="J13040">
        <v>0</v>
      </c>
      <c r="K13040">
        <v>5.1094999999999997</v>
      </c>
    </row>
    <row r="13041" spans="1:11" hidden="1">
      <c r="A13041" t="s">
        <v>167</v>
      </c>
      <c r="B13041" t="s">
        <v>662</v>
      </c>
      <c r="C13041">
        <v>185</v>
      </c>
      <c r="D13041" t="s">
        <v>47</v>
      </c>
      <c r="E13041">
        <v>1.4937</v>
      </c>
      <c r="F13041">
        <v>0</v>
      </c>
      <c r="G13041">
        <v>-13.0984</v>
      </c>
      <c r="H13041">
        <v>0</v>
      </c>
      <c r="I13041">
        <v>-1E-4</v>
      </c>
      <c r="J13041">
        <v>0</v>
      </c>
      <c r="K13041">
        <v>12.1546</v>
      </c>
    </row>
    <row r="13042" spans="1:11" hidden="1">
      <c r="A13042" t="s">
        <v>167</v>
      </c>
      <c r="B13042" t="s">
        <v>662</v>
      </c>
      <c r="C13042">
        <v>185</v>
      </c>
      <c r="D13042" t="s">
        <v>47</v>
      </c>
      <c r="E13042">
        <v>1.9291</v>
      </c>
      <c r="F13042">
        <v>0</v>
      </c>
      <c r="G13042">
        <v>-6.9634</v>
      </c>
      <c r="H13042">
        <v>0</v>
      </c>
      <c r="I13042">
        <v>-1E-4</v>
      </c>
      <c r="J13042">
        <v>0</v>
      </c>
      <c r="K13042">
        <v>16.517600000000002</v>
      </c>
    </row>
    <row r="13043" spans="1:11" hidden="1">
      <c r="A13043" t="s">
        <v>167</v>
      </c>
      <c r="B13043" t="s">
        <v>662</v>
      </c>
      <c r="C13043">
        <v>185</v>
      </c>
      <c r="D13043" t="s">
        <v>47</v>
      </c>
      <c r="E13043">
        <v>2.3645999999999998</v>
      </c>
      <c r="F13043">
        <v>0</v>
      </c>
      <c r="G13043">
        <v>-1.8688</v>
      </c>
      <c r="H13043">
        <v>0</v>
      </c>
      <c r="I13043">
        <v>-1E-4</v>
      </c>
      <c r="J13043">
        <v>0</v>
      </c>
      <c r="K13043">
        <v>18.383900000000001</v>
      </c>
    </row>
    <row r="13044" spans="1:11" hidden="1">
      <c r="A13044" t="s">
        <v>167</v>
      </c>
      <c r="B13044" t="s">
        <v>662</v>
      </c>
      <c r="C13044">
        <v>185</v>
      </c>
      <c r="D13044" t="s">
        <v>47</v>
      </c>
      <c r="E13044">
        <v>2.8</v>
      </c>
      <c r="F13044">
        <v>0</v>
      </c>
      <c r="G13044">
        <v>1.6614</v>
      </c>
      <c r="H13044">
        <v>0</v>
      </c>
      <c r="I13044">
        <v>-1E-4</v>
      </c>
      <c r="J13044">
        <v>0</v>
      </c>
      <c r="K13044">
        <v>18.348299999999998</v>
      </c>
    </row>
    <row r="13045" spans="1:11" hidden="1">
      <c r="A13045" t="s">
        <v>167</v>
      </c>
      <c r="B13045" t="s">
        <v>662</v>
      </c>
      <c r="C13045">
        <v>185</v>
      </c>
      <c r="D13045" t="s">
        <v>47</v>
      </c>
      <c r="E13045">
        <v>2.8</v>
      </c>
      <c r="F13045">
        <v>0</v>
      </c>
      <c r="G13045">
        <v>7.2732000000000001</v>
      </c>
      <c r="H13045">
        <v>0</v>
      </c>
      <c r="I13045">
        <v>-1E-4</v>
      </c>
      <c r="J13045">
        <v>0</v>
      </c>
      <c r="K13045">
        <v>18.348299999999998</v>
      </c>
    </row>
    <row r="13046" spans="1:11" hidden="1">
      <c r="A13046" t="s">
        <v>167</v>
      </c>
      <c r="B13046" t="s">
        <v>662</v>
      </c>
      <c r="C13046">
        <v>185</v>
      </c>
      <c r="D13046" t="s">
        <v>47</v>
      </c>
      <c r="E13046">
        <v>3.2355</v>
      </c>
      <c r="F13046">
        <v>0</v>
      </c>
      <c r="G13046">
        <v>10.0212</v>
      </c>
      <c r="H13046">
        <v>0</v>
      </c>
      <c r="I13046">
        <v>-1E-4</v>
      </c>
      <c r="J13046">
        <v>0</v>
      </c>
      <c r="K13046">
        <v>14.553800000000001</v>
      </c>
    </row>
    <row r="13047" spans="1:11" hidden="1">
      <c r="A13047" t="s">
        <v>167</v>
      </c>
      <c r="B13047" t="s">
        <v>662</v>
      </c>
      <c r="C13047">
        <v>185</v>
      </c>
      <c r="D13047" t="s">
        <v>47</v>
      </c>
      <c r="E13047">
        <v>3.6709000000000001</v>
      </c>
      <c r="F13047">
        <v>0</v>
      </c>
      <c r="G13047">
        <v>12.769299999999999</v>
      </c>
      <c r="H13047">
        <v>0</v>
      </c>
      <c r="I13047">
        <v>-1E-4</v>
      </c>
      <c r="J13047">
        <v>0</v>
      </c>
      <c r="K13047">
        <v>9.5626999999999995</v>
      </c>
    </row>
    <row r="13048" spans="1:11" hidden="1">
      <c r="A13048" t="s">
        <v>167</v>
      </c>
      <c r="B13048" t="s">
        <v>662</v>
      </c>
      <c r="C13048">
        <v>185</v>
      </c>
      <c r="D13048" t="s">
        <v>47</v>
      </c>
      <c r="E13048">
        <v>4.1063999999999998</v>
      </c>
      <c r="F13048">
        <v>0</v>
      </c>
      <c r="G13048">
        <v>15.517300000000001</v>
      </c>
      <c r="H13048">
        <v>0</v>
      </c>
      <c r="I13048">
        <v>-1E-4</v>
      </c>
      <c r="J13048">
        <v>0</v>
      </c>
      <c r="K13048">
        <v>3.375</v>
      </c>
    </row>
    <row r="13049" spans="1:11" hidden="1">
      <c r="A13049" t="s">
        <v>167</v>
      </c>
      <c r="B13049" t="s">
        <v>662</v>
      </c>
      <c r="C13049">
        <v>185</v>
      </c>
      <c r="D13049" t="s">
        <v>47</v>
      </c>
      <c r="E13049">
        <v>4.5418000000000003</v>
      </c>
      <c r="F13049">
        <v>0</v>
      </c>
      <c r="G13049">
        <v>18.2653</v>
      </c>
      <c r="H13049">
        <v>0</v>
      </c>
      <c r="I13049">
        <v>-1E-4</v>
      </c>
      <c r="J13049">
        <v>0</v>
      </c>
      <c r="K13049">
        <v>-4.0094000000000003</v>
      </c>
    </row>
    <row r="13050" spans="1:11" hidden="1">
      <c r="A13050" t="s">
        <v>167</v>
      </c>
      <c r="B13050" t="s">
        <v>662</v>
      </c>
      <c r="C13050">
        <v>185</v>
      </c>
      <c r="D13050" t="s">
        <v>47</v>
      </c>
      <c r="E13050">
        <v>4.9772999999999996</v>
      </c>
      <c r="F13050">
        <v>0</v>
      </c>
      <c r="G13050">
        <v>21.013400000000001</v>
      </c>
      <c r="H13050">
        <v>0</v>
      </c>
      <c r="I13050">
        <v>-1E-4</v>
      </c>
      <c r="J13050">
        <v>0</v>
      </c>
      <c r="K13050">
        <v>-12.590400000000001</v>
      </c>
    </row>
    <row r="13051" spans="1:11" hidden="1">
      <c r="A13051" t="s">
        <v>167</v>
      </c>
      <c r="B13051" t="s">
        <v>662</v>
      </c>
      <c r="C13051">
        <v>185</v>
      </c>
      <c r="D13051" t="s">
        <v>47</v>
      </c>
      <c r="E13051">
        <v>5.4127000000000001</v>
      </c>
      <c r="F13051">
        <v>0</v>
      </c>
      <c r="G13051">
        <v>23.761399999999998</v>
      </c>
      <c r="H13051">
        <v>0</v>
      </c>
      <c r="I13051">
        <v>-1E-4</v>
      </c>
      <c r="J13051">
        <v>0</v>
      </c>
      <c r="K13051">
        <v>-22.367999999999999</v>
      </c>
    </row>
    <row r="13052" spans="1:11" hidden="1">
      <c r="A13052" t="s">
        <v>167</v>
      </c>
      <c r="B13052" t="s">
        <v>662</v>
      </c>
      <c r="C13052">
        <v>185</v>
      </c>
      <c r="D13052" t="s">
        <v>48</v>
      </c>
      <c r="E13052">
        <v>0.18729999999999999</v>
      </c>
      <c r="F13052">
        <v>0</v>
      </c>
      <c r="G13052">
        <v>-29.114799999999999</v>
      </c>
      <c r="H13052">
        <v>0</v>
      </c>
      <c r="I13052">
        <v>-1E-4</v>
      </c>
      <c r="J13052">
        <v>0</v>
      </c>
      <c r="K13052">
        <v>-16.2685</v>
      </c>
    </row>
    <row r="13053" spans="1:11" hidden="1">
      <c r="A13053" t="s">
        <v>167</v>
      </c>
      <c r="B13053" t="s">
        <v>662</v>
      </c>
      <c r="C13053">
        <v>185</v>
      </c>
      <c r="D13053" t="s">
        <v>48</v>
      </c>
      <c r="E13053">
        <v>0.62280000000000002</v>
      </c>
      <c r="F13053">
        <v>0</v>
      </c>
      <c r="G13053">
        <v>-24.9117</v>
      </c>
      <c r="H13053">
        <v>0</v>
      </c>
      <c r="I13053">
        <v>-1E-4</v>
      </c>
      <c r="J13053">
        <v>0</v>
      </c>
      <c r="K13053">
        <v>-4.4489000000000001</v>
      </c>
    </row>
    <row r="13054" spans="1:11" hidden="1">
      <c r="A13054" t="s">
        <v>167</v>
      </c>
      <c r="B13054" t="s">
        <v>662</v>
      </c>
      <c r="C13054">
        <v>185</v>
      </c>
      <c r="D13054" t="s">
        <v>48</v>
      </c>
      <c r="E13054">
        <v>1.0582</v>
      </c>
      <c r="F13054">
        <v>0</v>
      </c>
      <c r="G13054">
        <v>-19.192599999999999</v>
      </c>
      <c r="H13054">
        <v>0</v>
      </c>
      <c r="I13054">
        <v>-1E-4</v>
      </c>
      <c r="J13054">
        <v>0</v>
      </c>
      <c r="K13054">
        <v>5.2016999999999998</v>
      </c>
    </row>
    <row r="13055" spans="1:11" hidden="1">
      <c r="A13055" t="s">
        <v>167</v>
      </c>
      <c r="B13055" t="s">
        <v>662</v>
      </c>
      <c r="C13055">
        <v>185</v>
      </c>
      <c r="D13055" t="s">
        <v>48</v>
      </c>
      <c r="E13055">
        <v>1.4937</v>
      </c>
      <c r="F13055">
        <v>0</v>
      </c>
      <c r="G13055">
        <v>-13.031700000000001</v>
      </c>
      <c r="H13055">
        <v>0</v>
      </c>
      <c r="I13055">
        <v>-1E-4</v>
      </c>
      <c r="J13055">
        <v>0</v>
      </c>
      <c r="K13055">
        <v>12.2178</v>
      </c>
    </row>
    <row r="13056" spans="1:11" hidden="1">
      <c r="A13056" t="s">
        <v>167</v>
      </c>
      <c r="B13056" t="s">
        <v>662</v>
      </c>
      <c r="C13056">
        <v>185</v>
      </c>
      <c r="D13056" t="s">
        <v>48</v>
      </c>
      <c r="E13056">
        <v>1.9291</v>
      </c>
      <c r="F13056">
        <v>0</v>
      </c>
      <c r="G13056">
        <v>-6.8967000000000001</v>
      </c>
      <c r="H13056">
        <v>0</v>
      </c>
      <c r="I13056">
        <v>-1E-4</v>
      </c>
      <c r="J13056">
        <v>0</v>
      </c>
      <c r="K13056">
        <v>16.5518</v>
      </c>
    </row>
    <row r="13057" spans="1:11" hidden="1">
      <c r="A13057" t="s">
        <v>167</v>
      </c>
      <c r="B13057" t="s">
        <v>662</v>
      </c>
      <c r="C13057">
        <v>185</v>
      </c>
      <c r="D13057" t="s">
        <v>48</v>
      </c>
      <c r="E13057">
        <v>2.3645999999999998</v>
      </c>
      <c r="F13057">
        <v>0</v>
      </c>
      <c r="G13057">
        <v>-1.8021</v>
      </c>
      <c r="H13057">
        <v>0</v>
      </c>
      <c r="I13057">
        <v>-1E-4</v>
      </c>
      <c r="J13057">
        <v>0</v>
      </c>
      <c r="K13057">
        <v>18.3889</v>
      </c>
    </row>
    <row r="13058" spans="1:11" hidden="1">
      <c r="A13058" t="s">
        <v>167</v>
      </c>
      <c r="B13058" t="s">
        <v>662</v>
      </c>
      <c r="C13058">
        <v>185</v>
      </c>
      <c r="D13058" t="s">
        <v>48</v>
      </c>
      <c r="E13058">
        <v>2.8</v>
      </c>
      <c r="F13058">
        <v>0</v>
      </c>
      <c r="G13058">
        <v>1.7281</v>
      </c>
      <c r="H13058">
        <v>0</v>
      </c>
      <c r="I13058">
        <v>-1E-4</v>
      </c>
      <c r="J13058">
        <v>0</v>
      </c>
      <c r="K13058">
        <v>18.372299999999999</v>
      </c>
    </row>
    <row r="13059" spans="1:11" hidden="1">
      <c r="A13059" t="s">
        <v>167</v>
      </c>
      <c r="B13059" t="s">
        <v>662</v>
      </c>
      <c r="C13059">
        <v>185</v>
      </c>
      <c r="D13059" t="s">
        <v>48</v>
      </c>
      <c r="E13059">
        <v>2.8</v>
      </c>
      <c r="F13059">
        <v>0</v>
      </c>
      <c r="G13059">
        <v>7.3399000000000001</v>
      </c>
      <c r="H13059">
        <v>0</v>
      </c>
      <c r="I13059">
        <v>-1E-4</v>
      </c>
      <c r="J13059">
        <v>0</v>
      </c>
      <c r="K13059">
        <v>18.372299999999999</v>
      </c>
    </row>
    <row r="13060" spans="1:11" hidden="1">
      <c r="A13060" t="s">
        <v>167</v>
      </c>
      <c r="B13060" t="s">
        <v>662</v>
      </c>
      <c r="C13060">
        <v>185</v>
      </c>
      <c r="D13060" t="s">
        <v>48</v>
      </c>
      <c r="E13060">
        <v>3.2355</v>
      </c>
      <c r="F13060">
        <v>0</v>
      </c>
      <c r="G13060">
        <v>10.087899999999999</v>
      </c>
      <c r="H13060">
        <v>0</v>
      </c>
      <c r="I13060">
        <v>-1E-4</v>
      </c>
      <c r="J13060">
        <v>0</v>
      </c>
      <c r="K13060">
        <v>14.6068</v>
      </c>
    </row>
    <row r="13061" spans="1:11" hidden="1">
      <c r="A13061" t="s">
        <v>167</v>
      </c>
      <c r="B13061" t="s">
        <v>662</v>
      </c>
      <c r="C13061">
        <v>185</v>
      </c>
      <c r="D13061" t="s">
        <v>48</v>
      </c>
      <c r="E13061">
        <v>3.6709000000000001</v>
      </c>
      <c r="F13061">
        <v>0</v>
      </c>
      <c r="G13061">
        <v>12.836</v>
      </c>
      <c r="H13061">
        <v>0</v>
      </c>
      <c r="I13061">
        <v>-1E-4</v>
      </c>
      <c r="J13061">
        <v>0</v>
      </c>
      <c r="K13061">
        <v>9.6448</v>
      </c>
    </row>
    <row r="13062" spans="1:11" hidden="1">
      <c r="A13062" t="s">
        <v>167</v>
      </c>
      <c r="B13062" t="s">
        <v>662</v>
      </c>
      <c r="C13062">
        <v>185</v>
      </c>
      <c r="D13062" t="s">
        <v>48</v>
      </c>
      <c r="E13062">
        <v>4.1063999999999998</v>
      </c>
      <c r="F13062">
        <v>0</v>
      </c>
      <c r="G13062">
        <v>15.584</v>
      </c>
      <c r="H13062">
        <v>0</v>
      </c>
      <c r="I13062">
        <v>-1E-4</v>
      </c>
      <c r="J13062">
        <v>0</v>
      </c>
      <c r="K13062">
        <v>3.4861</v>
      </c>
    </row>
    <row r="13063" spans="1:11" hidden="1">
      <c r="A13063" t="s">
        <v>167</v>
      </c>
      <c r="B13063" t="s">
        <v>662</v>
      </c>
      <c r="C13063">
        <v>185</v>
      </c>
      <c r="D13063" t="s">
        <v>48</v>
      </c>
      <c r="E13063">
        <v>4.5418000000000003</v>
      </c>
      <c r="F13063">
        <v>0</v>
      </c>
      <c r="G13063">
        <v>18.332000000000001</v>
      </c>
      <c r="H13063">
        <v>0</v>
      </c>
      <c r="I13063">
        <v>-1E-4</v>
      </c>
      <c r="J13063">
        <v>0</v>
      </c>
      <c r="K13063">
        <v>-3.8692000000000002</v>
      </c>
    </row>
    <row r="13064" spans="1:11" hidden="1">
      <c r="A13064" t="s">
        <v>167</v>
      </c>
      <c r="B13064" t="s">
        <v>662</v>
      </c>
      <c r="C13064">
        <v>185</v>
      </c>
      <c r="D13064" t="s">
        <v>48</v>
      </c>
      <c r="E13064">
        <v>4.9772999999999996</v>
      </c>
      <c r="F13064">
        <v>0</v>
      </c>
      <c r="G13064">
        <v>21.080100000000002</v>
      </c>
      <c r="H13064">
        <v>0</v>
      </c>
      <c r="I13064">
        <v>-1E-4</v>
      </c>
      <c r="J13064">
        <v>0</v>
      </c>
      <c r="K13064">
        <v>-12.421200000000001</v>
      </c>
    </row>
    <row r="13065" spans="1:11" hidden="1">
      <c r="A13065" t="s">
        <v>167</v>
      </c>
      <c r="B13065" t="s">
        <v>662</v>
      </c>
      <c r="C13065">
        <v>185</v>
      </c>
      <c r="D13065" t="s">
        <v>48</v>
      </c>
      <c r="E13065">
        <v>5.4127000000000001</v>
      </c>
      <c r="F13065">
        <v>0</v>
      </c>
      <c r="G13065">
        <v>23.828099999999999</v>
      </c>
      <c r="H13065">
        <v>0</v>
      </c>
      <c r="I13065">
        <v>-1E-4</v>
      </c>
      <c r="J13065">
        <v>0</v>
      </c>
      <c r="K13065">
        <v>-22.169799999999999</v>
      </c>
    </row>
    <row r="13066" spans="1:11" hidden="1">
      <c r="A13066" t="s">
        <v>167</v>
      </c>
      <c r="B13066" t="s">
        <v>662</v>
      </c>
      <c r="C13066">
        <v>185</v>
      </c>
      <c r="D13066" t="s">
        <v>49</v>
      </c>
      <c r="E13066">
        <v>0.18729999999999999</v>
      </c>
      <c r="F13066">
        <v>0</v>
      </c>
      <c r="G13066">
        <v>-29.1815</v>
      </c>
      <c r="H13066">
        <v>0</v>
      </c>
      <c r="I13066">
        <v>-1E-4</v>
      </c>
      <c r="J13066">
        <v>0</v>
      </c>
      <c r="K13066">
        <v>-16.418800000000001</v>
      </c>
    </row>
    <row r="13067" spans="1:11" hidden="1">
      <c r="A13067" t="s">
        <v>167</v>
      </c>
      <c r="B13067" t="s">
        <v>662</v>
      </c>
      <c r="C13067">
        <v>185</v>
      </c>
      <c r="D13067" t="s">
        <v>49</v>
      </c>
      <c r="E13067">
        <v>0.62280000000000002</v>
      </c>
      <c r="F13067">
        <v>0</v>
      </c>
      <c r="G13067">
        <v>-24.978400000000001</v>
      </c>
      <c r="H13067">
        <v>0</v>
      </c>
      <c r="I13067">
        <v>-1E-4</v>
      </c>
      <c r="J13067">
        <v>0</v>
      </c>
      <c r="K13067">
        <v>-4.5701000000000001</v>
      </c>
    </row>
    <row r="13068" spans="1:11" hidden="1">
      <c r="A13068" t="s">
        <v>167</v>
      </c>
      <c r="B13068" t="s">
        <v>662</v>
      </c>
      <c r="C13068">
        <v>185</v>
      </c>
      <c r="D13068" t="s">
        <v>49</v>
      </c>
      <c r="E13068">
        <v>1.0582</v>
      </c>
      <c r="F13068">
        <v>0</v>
      </c>
      <c r="G13068">
        <v>-19.2593</v>
      </c>
      <c r="H13068">
        <v>0</v>
      </c>
      <c r="I13068">
        <v>-1E-4</v>
      </c>
      <c r="J13068">
        <v>0</v>
      </c>
      <c r="K13068">
        <v>5.1094999999999997</v>
      </c>
    </row>
    <row r="13069" spans="1:11" hidden="1">
      <c r="A13069" t="s">
        <v>167</v>
      </c>
      <c r="B13069" t="s">
        <v>662</v>
      </c>
      <c r="C13069">
        <v>185</v>
      </c>
      <c r="D13069" t="s">
        <v>49</v>
      </c>
      <c r="E13069">
        <v>1.4937</v>
      </c>
      <c r="F13069">
        <v>0</v>
      </c>
      <c r="G13069">
        <v>-13.0984</v>
      </c>
      <c r="H13069">
        <v>0</v>
      </c>
      <c r="I13069">
        <v>-1E-4</v>
      </c>
      <c r="J13069">
        <v>0</v>
      </c>
      <c r="K13069">
        <v>12.1546</v>
      </c>
    </row>
    <row r="13070" spans="1:11" hidden="1">
      <c r="A13070" t="s">
        <v>167</v>
      </c>
      <c r="B13070" t="s">
        <v>662</v>
      </c>
      <c r="C13070">
        <v>185</v>
      </c>
      <c r="D13070" t="s">
        <v>49</v>
      </c>
      <c r="E13070">
        <v>1.9291</v>
      </c>
      <c r="F13070">
        <v>0</v>
      </c>
      <c r="G13070">
        <v>-6.9634</v>
      </c>
      <c r="H13070">
        <v>0</v>
      </c>
      <c r="I13070">
        <v>-1E-4</v>
      </c>
      <c r="J13070">
        <v>0</v>
      </c>
      <c r="K13070">
        <v>16.517600000000002</v>
      </c>
    </row>
    <row r="13071" spans="1:11" hidden="1">
      <c r="A13071" t="s">
        <v>167</v>
      </c>
      <c r="B13071" t="s">
        <v>662</v>
      </c>
      <c r="C13071">
        <v>185</v>
      </c>
      <c r="D13071" t="s">
        <v>49</v>
      </c>
      <c r="E13071">
        <v>2.3645999999999998</v>
      </c>
      <c r="F13071">
        <v>0</v>
      </c>
      <c r="G13071">
        <v>-1.8688</v>
      </c>
      <c r="H13071">
        <v>0</v>
      </c>
      <c r="I13071">
        <v>-1E-4</v>
      </c>
      <c r="J13071">
        <v>0</v>
      </c>
      <c r="K13071">
        <v>18.383900000000001</v>
      </c>
    </row>
    <row r="13072" spans="1:11" hidden="1">
      <c r="A13072" t="s">
        <v>167</v>
      </c>
      <c r="B13072" t="s">
        <v>662</v>
      </c>
      <c r="C13072">
        <v>185</v>
      </c>
      <c r="D13072" t="s">
        <v>49</v>
      </c>
      <c r="E13072">
        <v>2.8</v>
      </c>
      <c r="F13072">
        <v>0</v>
      </c>
      <c r="G13072">
        <v>1.6614</v>
      </c>
      <c r="H13072">
        <v>0</v>
      </c>
      <c r="I13072">
        <v>-1E-4</v>
      </c>
      <c r="J13072">
        <v>0</v>
      </c>
      <c r="K13072">
        <v>18.348299999999998</v>
      </c>
    </row>
    <row r="13073" spans="1:11" hidden="1">
      <c r="A13073" t="s">
        <v>167</v>
      </c>
      <c r="B13073" t="s">
        <v>662</v>
      </c>
      <c r="C13073">
        <v>185</v>
      </c>
      <c r="D13073" t="s">
        <v>49</v>
      </c>
      <c r="E13073">
        <v>2.8</v>
      </c>
      <c r="F13073">
        <v>0</v>
      </c>
      <c r="G13073">
        <v>7.2732000000000001</v>
      </c>
      <c r="H13073">
        <v>0</v>
      </c>
      <c r="I13073">
        <v>-1E-4</v>
      </c>
      <c r="J13073">
        <v>0</v>
      </c>
      <c r="K13073">
        <v>18.348299999999998</v>
      </c>
    </row>
    <row r="13074" spans="1:11" hidden="1">
      <c r="A13074" t="s">
        <v>167</v>
      </c>
      <c r="B13074" t="s">
        <v>662</v>
      </c>
      <c r="C13074">
        <v>185</v>
      </c>
      <c r="D13074" t="s">
        <v>49</v>
      </c>
      <c r="E13074">
        <v>3.2355</v>
      </c>
      <c r="F13074">
        <v>0</v>
      </c>
      <c r="G13074">
        <v>10.0212</v>
      </c>
      <c r="H13074">
        <v>0</v>
      </c>
      <c r="I13074">
        <v>-1E-4</v>
      </c>
      <c r="J13074">
        <v>0</v>
      </c>
      <c r="K13074">
        <v>14.553800000000001</v>
      </c>
    </row>
    <row r="13075" spans="1:11" hidden="1">
      <c r="A13075" t="s">
        <v>167</v>
      </c>
      <c r="B13075" t="s">
        <v>662</v>
      </c>
      <c r="C13075">
        <v>185</v>
      </c>
      <c r="D13075" t="s">
        <v>49</v>
      </c>
      <c r="E13075">
        <v>3.6709000000000001</v>
      </c>
      <c r="F13075">
        <v>0</v>
      </c>
      <c r="G13075">
        <v>12.769299999999999</v>
      </c>
      <c r="H13075">
        <v>0</v>
      </c>
      <c r="I13075">
        <v>-1E-4</v>
      </c>
      <c r="J13075">
        <v>0</v>
      </c>
      <c r="K13075">
        <v>9.5626999999999995</v>
      </c>
    </row>
    <row r="13076" spans="1:11" hidden="1">
      <c r="A13076" t="s">
        <v>167</v>
      </c>
      <c r="B13076" t="s">
        <v>662</v>
      </c>
      <c r="C13076">
        <v>185</v>
      </c>
      <c r="D13076" t="s">
        <v>49</v>
      </c>
      <c r="E13076">
        <v>4.1063999999999998</v>
      </c>
      <c r="F13076">
        <v>0</v>
      </c>
      <c r="G13076">
        <v>15.517300000000001</v>
      </c>
      <c r="H13076">
        <v>0</v>
      </c>
      <c r="I13076">
        <v>-1E-4</v>
      </c>
      <c r="J13076">
        <v>0</v>
      </c>
      <c r="K13076">
        <v>3.375</v>
      </c>
    </row>
    <row r="13077" spans="1:11" hidden="1">
      <c r="A13077" t="s">
        <v>167</v>
      </c>
      <c r="B13077" t="s">
        <v>662</v>
      </c>
      <c r="C13077">
        <v>185</v>
      </c>
      <c r="D13077" t="s">
        <v>49</v>
      </c>
      <c r="E13077">
        <v>4.5418000000000003</v>
      </c>
      <c r="F13077">
        <v>0</v>
      </c>
      <c r="G13077">
        <v>18.2653</v>
      </c>
      <c r="H13077">
        <v>0</v>
      </c>
      <c r="I13077">
        <v>-1E-4</v>
      </c>
      <c r="J13077">
        <v>0</v>
      </c>
      <c r="K13077">
        <v>-4.0094000000000003</v>
      </c>
    </row>
    <row r="13078" spans="1:11" hidden="1">
      <c r="A13078" t="s">
        <v>167</v>
      </c>
      <c r="B13078" t="s">
        <v>662</v>
      </c>
      <c r="C13078">
        <v>185</v>
      </c>
      <c r="D13078" t="s">
        <v>49</v>
      </c>
      <c r="E13078">
        <v>4.9772999999999996</v>
      </c>
      <c r="F13078">
        <v>0</v>
      </c>
      <c r="G13078">
        <v>21.013400000000001</v>
      </c>
      <c r="H13078">
        <v>0</v>
      </c>
      <c r="I13078">
        <v>-1E-4</v>
      </c>
      <c r="J13078">
        <v>0</v>
      </c>
      <c r="K13078">
        <v>-12.590400000000001</v>
      </c>
    </row>
    <row r="13079" spans="1:11" hidden="1">
      <c r="A13079" t="s">
        <v>167</v>
      </c>
      <c r="B13079" t="s">
        <v>662</v>
      </c>
      <c r="C13079">
        <v>185</v>
      </c>
      <c r="D13079" t="s">
        <v>49</v>
      </c>
      <c r="E13079">
        <v>5.4127000000000001</v>
      </c>
      <c r="F13079">
        <v>0</v>
      </c>
      <c r="G13079">
        <v>23.761399999999998</v>
      </c>
      <c r="H13079">
        <v>0</v>
      </c>
      <c r="I13079">
        <v>-1E-4</v>
      </c>
      <c r="J13079">
        <v>0</v>
      </c>
      <c r="K13079">
        <v>-22.367999999999999</v>
      </c>
    </row>
    <row r="13080" spans="1:11" hidden="1">
      <c r="A13080" t="s">
        <v>167</v>
      </c>
      <c r="B13080" t="s">
        <v>662</v>
      </c>
      <c r="C13080">
        <v>185</v>
      </c>
      <c r="D13080" t="s">
        <v>50</v>
      </c>
      <c r="E13080">
        <v>0.18729999999999999</v>
      </c>
      <c r="F13080">
        <v>0</v>
      </c>
      <c r="G13080">
        <v>-17.468900000000001</v>
      </c>
      <c r="H13080">
        <v>0</v>
      </c>
      <c r="I13080">
        <v>-4.6279999999999997E-5</v>
      </c>
      <c r="J13080">
        <v>0</v>
      </c>
      <c r="K13080">
        <v>-9.7611000000000008</v>
      </c>
    </row>
    <row r="13081" spans="1:11" hidden="1">
      <c r="A13081" t="s">
        <v>167</v>
      </c>
      <c r="B13081" t="s">
        <v>662</v>
      </c>
      <c r="C13081">
        <v>185</v>
      </c>
      <c r="D13081" t="s">
        <v>50</v>
      </c>
      <c r="E13081">
        <v>0.62280000000000002</v>
      </c>
      <c r="F13081">
        <v>0</v>
      </c>
      <c r="G13081">
        <v>-14.946999999999999</v>
      </c>
      <c r="H13081">
        <v>0</v>
      </c>
      <c r="I13081">
        <v>-4.6279999999999997E-5</v>
      </c>
      <c r="J13081">
        <v>0</v>
      </c>
      <c r="K13081">
        <v>-2.6692999999999998</v>
      </c>
    </row>
    <row r="13082" spans="1:11" hidden="1">
      <c r="A13082" t="s">
        <v>167</v>
      </c>
      <c r="B13082" t="s">
        <v>662</v>
      </c>
      <c r="C13082">
        <v>185</v>
      </c>
      <c r="D13082" t="s">
        <v>50</v>
      </c>
      <c r="E13082">
        <v>1.0582</v>
      </c>
      <c r="F13082">
        <v>0</v>
      </c>
      <c r="G13082">
        <v>-11.515599999999999</v>
      </c>
      <c r="H13082">
        <v>0</v>
      </c>
      <c r="I13082">
        <v>-4.6279999999999997E-5</v>
      </c>
      <c r="J13082">
        <v>0</v>
      </c>
      <c r="K13082">
        <v>3.121</v>
      </c>
    </row>
    <row r="13083" spans="1:11" hidden="1">
      <c r="A13083" t="s">
        <v>167</v>
      </c>
      <c r="B13083" t="s">
        <v>662</v>
      </c>
      <c r="C13083">
        <v>185</v>
      </c>
      <c r="D13083" t="s">
        <v>50</v>
      </c>
      <c r="E13083">
        <v>1.4937</v>
      </c>
      <c r="F13083">
        <v>0</v>
      </c>
      <c r="G13083">
        <v>-7.819</v>
      </c>
      <c r="H13083">
        <v>0</v>
      </c>
      <c r="I13083">
        <v>-4.6279999999999997E-5</v>
      </c>
      <c r="J13083">
        <v>0</v>
      </c>
      <c r="K13083">
        <v>7.3307000000000002</v>
      </c>
    </row>
    <row r="13084" spans="1:11" hidden="1">
      <c r="A13084" t="s">
        <v>167</v>
      </c>
      <c r="B13084" t="s">
        <v>662</v>
      </c>
      <c r="C13084">
        <v>185</v>
      </c>
      <c r="D13084" t="s">
        <v>50</v>
      </c>
      <c r="E13084">
        <v>1.9291</v>
      </c>
      <c r="F13084">
        <v>0</v>
      </c>
      <c r="G13084">
        <v>-4.1379999999999999</v>
      </c>
      <c r="H13084">
        <v>0</v>
      </c>
      <c r="I13084">
        <v>-4.6279999999999997E-5</v>
      </c>
      <c r="J13084">
        <v>0</v>
      </c>
      <c r="K13084">
        <v>9.9311000000000007</v>
      </c>
    </row>
    <row r="13085" spans="1:11" hidden="1">
      <c r="A13085" t="s">
        <v>167</v>
      </c>
      <c r="B13085" t="s">
        <v>662</v>
      </c>
      <c r="C13085">
        <v>185</v>
      </c>
      <c r="D13085" t="s">
        <v>50</v>
      </c>
      <c r="E13085">
        <v>2.3645999999999998</v>
      </c>
      <c r="F13085">
        <v>0</v>
      </c>
      <c r="G13085">
        <v>-1.0812999999999999</v>
      </c>
      <c r="H13085">
        <v>0</v>
      </c>
      <c r="I13085">
        <v>-4.6279999999999997E-5</v>
      </c>
      <c r="J13085">
        <v>0</v>
      </c>
      <c r="K13085">
        <v>11.0334</v>
      </c>
    </row>
    <row r="13086" spans="1:11" hidden="1">
      <c r="A13086" t="s">
        <v>167</v>
      </c>
      <c r="B13086" t="s">
        <v>662</v>
      </c>
      <c r="C13086">
        <v>185</v>
      </c>
      <c r="D13086" t="s">
        <v>50</v>
      </c>
      <c r="E13086">
        <v>2.8</v>
      </c>
      <c r="F13086">
        <v>0</v>
      </c>
      <c r="G13086">
        <v>1.0368999999999999</v>
      </c>
      <c r="H13086">
        <v>0</v>
      </c>
      <c r="I13086">
        <v>-4.6279999999999997E-5</v>
      </c>
      <c r="J13086">
        <v>0</v>
      </c>
      <c r="K13086">
        <v>11.0329</v>
      </c>
    </row>
    <row r="13087" spans="1:11" hidden="1">
      <c r="A13087" t="s">
        <v>167</v>
      </c>
      <c r="B13087" t="s">
        <v>662</v>
      </c>
      <c r="C13087">
        <v>185</v>
      </c>
      <c r="D13087" t="s">
        <v>50</v>
      </c>
      <c r="E13087">
        <v>2.8</v>
      </c>
      <c r="F13087">
        <v>0</v>
      </c>
      <c r="G13087">
        <v>4.4039000000000001</v>
      </c>
      <c r="H13087">
        <v>0</v>
      </c>
      <c r="I13087">
        <v>-4.6279999999999997E-5</v>
      </c>
      <c r="J13087">
        <v>0</v>
      </c>
      <c r="K13087">
        <v>11.0329</v>
      </c>
    </row>
    <row r="13088" spans="1:11" hidden="1">
      <c r="A13088" t="s">
        <v>167</v>
      </c>
      <c r="B13088" t="s">
        <v>662</v>
      </c>
      <c r="C13088">
        <v>185</v>
      </c>
      <c r="D13088" t="s">
        <v>50</v>
      </c>
      <c r="E13088">
        <v>3.2355</v>
      </c>
      <c r="F13088">
        <v>0</v>
      </c>
      <c r="G13088">
        <v>6.0528000000000004</v>
      </c>
      <c r="H13088">
        <v>0</v>
      </c>
      <c r="I13088">
        <v>-4.6279999999999997E-5</v>
      </c>
      <c r="J13088">
        <v>0</v>
      </c>
      <c r="K13088">
        <v>8.7852999999999994</v>
      </c>
    </row>
    <row r="13089" spans="1:11" hidden="1">
      <c r="A13089" t="s">
        <v>167</v>
      </c>
      <c r="B13089" t="s">
        <v>662</v>
      </c>
      <c r="C13089">
        <v>185</v>
      </c>
      <c r="D13089" t="s">
        <v>50</v>
      </c>
      <c r="E13089">
        <v>3.6709000000000001</v>
      </c>
      <c r="F13089">
        <v>0</v>
      </c>
      <c r="G13089">
        <v>7.7016</v>
      </c>
      <c r="H13089">
        <v>0</v>
      </c>
      <c r="I13089">
        <v>-4.6279999999999997E-5</v>
      </c>
      <c r="J13089">
        <v>0</v>
      </c>
      <c r="K13089">
        <v>5.8197000000000001</v>
      </c>
    </row>
    <row r="13090" spans="1:11" hidden="1">
      <c r="A13090" t="s">
        <v>167</v>
      </c>
      <c r="B13090" t="s">
        <v>662</v>
      </c>
      <c r="C13090">
        <v>185</v>
      </c>
      <c r="D13090" t="s">
        <v>50</v>
      </c>
      <c r="E13090">
        <v>4.1063999999999998</v>
      </c>
      <c r="F13090">
        <v>0</v>
      </c>
      <c r="G13090">
        <v>9.3504000000000005</v>
      </c>
      <c r="H13090">
        <v>0</v>
      </c>
      <c r="I13090">
        <v>-4.6279999999999997E-5</v>
      </c>
      <c r="J13090">
        <v>0</v>
      </c>
      <c r="K13090">
        <v>2.1360999999999999</v>
      </c>
    </row>
    <row r="13091" spans="1:11" hidden="1">
      <c r="A13091" t="s">
        <v>167</v>
      </c>
      <c r="B13091" t="s">
        <v>662</v>
      </c>
      <c r="C13091">
        <v>185</v>
      </c>
      <c r="D13091" t="s">
        <v>50</v>
      </c>
      <c r="E13091">
        <v>4.5418000000000003</v>
      </c>
      <c r="F13091">
        <v>0</v>
      </c>
      <c r="G13091">
        <v>10.9992</v>
      </c>
      <c r="H13091">
        <v>0</v>
      </c>
      <c r="I13091">
        <v>-4.6279999999999997E-5</v>
      </c>
      <c r="J13091">
        <v>0</v>
      </c>
      <c r="K13091">
        <v>-2.2654999999999998</v>
      </c>
    </row>
    <row r="13092" spans="1:11" hidden="1">
      <c r="A13092" t="s">
        <v>167</v>
      </c>
      <c r="B13092" t="s">
        <v>662</v>
      </c>
      <c r="C13092">
        <v>185</v>
      </c>
      <c r="D13092" t="s">
        <v>50</v>
      </c>
      <c r="E13092">
        <v>4.9772999999999996</v>
      </c>
      <c r="F13092">
        <v>0</v>
      </c>
      <c r="G13092">
        <v>12.648</v>
      </c>
      <c r="H13092">
        <v>0</v>
      </c>
      <c r="I13092">
        <v>-4.6279999999999997E-5</v>
      </c>
      <c r="J13092">
        <v>0</v>
      </c>
      <c r="K13092">
        <v>-7.3849999999999998</v>
      </c>
    </row>
    <row r="13093" spans="1:11" hidden="1">
      <c r="A13093" t="s">
        <v>167</v>
      </c>
      <c r="B13093" t="s">
        <v>662</v>
      </c>
      <c r="C13093">
        <v>185</v>
      </c>
      <c r="D13093" t="s">
        <v>50</v>
      </c>
      <c r="E13093">
        <v>5.4127000000000001</v>
      </c>
      <c r="F13093">
        <v>0</v>
      </c>
      <c r="G13093">
        <v>14.296900000000001</v>
      </c>
      <c r="H13093">
        <v>0</v>
      </c>
      <c r="I13093">
        <v>-4.6279999999999997E-5</v>
      </c>
      <c r="J13093">
        <v>0</v>
      </c>
      <c r="K13093">
        <v>-13.2226</v>
      </c>
    </row>
    <row r="13094" spans="1:11" hidden="1">
      <c r="A13094" t="s">
        <v>167</v>
      </c>
      <c r="B13094" t="s">
        <v>662</v>
      </c>
      <c r="C13094">
        <v>185</v>
      </c>
      <c r="D13094" t="s">
        <v>51</v>
      </c>
      <c r="E13094">
        <v>0.18729999999999999</v>
      </c>
      <c r="F13094">
        <v>0</v>
      </c>
      <c r="G13094">
        <v>-17.535599999999999</v>
      </c>
      <c r="H13094">
        <v>0</v>
      </c>
      <c r="I13094">
        <v>-1E-4</v>
      </c>
      <c r="J13094">
        <v>0</v>
      </c>
      <c r="K13094">
        <v>-9.9114000000000004</v>
      </c>
    </row>
    <row r="13095" spans="1:11" hidden="1">
      <c r="A13095" t="s">
        <v>167</v>
      </c>
      <c r="B13095" t="s">
        <v>662</v>
      </c>
      <c r="C13095">
        <v>185</v>
      </c>
      <c r="D13095" t="s">
        <v>51</v>
      </c>
      <c r="E13095">
        <v>0.62280000000000002</v>
      </c>
      <c r="F13095">
        <v>0</v>
      </c>
      <c r="G13095">
        <v>-15.0137</v>
      </c>
      <c r="H13095">
        <v>0</v>
      </c>
      <c r="I13095">
        <v>-1E-4</v>
      </c>
      <c r="J13095">
        <v>0</v>
      </c>
      <c r="K13095">
        <v>-2.7906</v>
      </c>
    </row>
    <row r="13096" spans="1:11" hidden="1">
      <c r="A13096" t="s">
        <v>167</v>
      </c>
      <c r="B13096" t="s">
        <v>662</v>
      </c>
      <c r="C13096">
        <v>185</v>
      </c>
      <c r="D13096" t="s">
        <v>51</v>
      </c>
      <c r="E13096">
        <v>1.0582</v>
      </c>
      <c r="F13096">
        <v>0</v>
      </c>
      <c r="G13096">
        <v>-11.5823</v>
      </c>
      <c r="H13096">
        <v>0</v>
      </c>
      <c r="I13096">
        <v>-1E-4</v>
      </c>
      <c r="J13096">
        <v>0</v>
      </c>
      <c r="K13096">
        <v>3.0289000000000001</v>
      </c>
    </row>
    <row r="13097" spans="1:11" hidden="1">
      <c r="A13097" t="s">
        <v>167</v>
      </c>
      <c r="B13097" t="s">
        <v>662</v>
      </c>
      <c r="C13097">
        <v>185</v>
      </c>
      <c r="D13097" t="s">
        <v>51</v>
      </c>
      <c r="E13097">
        <v>1.4937</v>
      </c>
      <c r="F13097">
        <v>0</v>
      </c>
      <c r="G13097">
        <v>-7.8856999999999999</v>
      </c>
      <c r="H13097">
        <v>0</v>
      </c>
      <c r="I13097">
        <v>-1E-4</v>
      </c>
      <c r="J13097">
        <v>0</v>
      </c>
      <c r="K13097">
        <v>7.2675000000000001</v>
      </c>
    </row>
    <row r="13098" spans="1:11" hidden="1">
      <c r="A13098" t="s">
        <v>167</v>
      </c>
      <c r="B13098" t="s">
        <v>662</v>
      </c>
      <c r="C13098">
        <v>185</v>
      </c>
      <c r="D13098" t="s">
        <v>51</v>
      </c>
      <c r="E13098">
        <v>1.9291</v>
      </c>
      <c r="F13098">
        <v>0</v>
      </c>
      <c r="G13098">
        <v>-4.2046999999999999</v>
      </c>
      <c r="H13098">
        <v>0</v>
      </c>
      <c r="I13098">
        <v>-1E-4</v>
      </c>
      <c r="J13098">
        <v>0</v>
      </c>
      <c r="K13098">
        <v>9.8969000000000005</v>
      </c>
    </row>
    <row r="13099" spans="1:11" hidden="1">
      <c r="A13099" t="s">
        <v>167</v>
      </c>
      <c r="B13099" t="s">
        <v>662</v>
      </c>
      <c r="C13099">
        <v>185</v>
      </c>
      <c r="D13099" t="s">
        <v>51</v>
      </c>
      <c r="E13099">
        <v>2.3645999999999998</v>
      </c>
      <c r="F13099">
        <v>0</v>
      </c>
      <c r="G13099">
        <v>-1.1479999999999999</v>
      </c>
      <c r="H13099">
        <v>0</v>
      </c>
      <c r="I13099">
        <v>-1E-4</v>
      </c>
      <c r="J13099">
        <v>0</v>
      </c>
      <c r="K13099">
        <v>11.0283</v>
      </c>
    </row>
    <row r="13100" spans="1:11" hidden="1">
      <c r="A13100" t="s">
        <v>167</v>
      </c>
      <c r="B13100" t="s">
        <v>662</v>
      </c>
      <c r="C13100">
        <v>185</v>
      </c>
      <c r="D13100" t="s">
        <v>51</v>
      </c>
      <c r="E13100">
        <v>2.8</v>
      </c>
      <c r="F13100">
        <v>0</v>
      </c>
      <c r="G13100">
        <v>0.97019999999999995</v>
      </c>
      <c r="H13100">
        <v>0</v>
      </c>
      <c r="I13100">
        <v>-1E-4</v>
      </c>
      <c r="J13100">
        <v>0</v>
      </c>
      <c r="K13100">
        <v>11.009</v>
      </c>
    </row>
    <row r="13101" spans="1:11" hidden="1">
      <c r="A13101" t="s">
        <v>167</v>
      </c>
      <c r="B13101" t="s">
        <v>662</v>
      </c>
      <c r="C13101">
        <v>185</v>
      </c>
      <c r="D13101" t="s">
        <v>51</v>
      </c>
      <c r="E13101">
        <v>2.8</v>
      </c>
      <c r="F13101">
        <v>0</v>
      </c>
      <c r="G13101">
        <v>4.3372000000000002</v>
      </c>
      <c r="H13101">
        <v>0</v>
      </c>
      <c r="I13101">
        <v>-1E-4</v>
      </c>
      <c r="J13101">
        <v>0</v>
      </c>
      <c r="K13101">
        <v>11.009</v>
      </c>
    </row>
    <row r="13102" spans="1:11" hidden="1">
      <c r="A13102" t="s">
        <v>167</v>
      </c>
      <c r="B13102" t="s">
        <v>662</v>
      </c>
      <c r="C13102">
        <v>185</v>
      </c>
      <c r="D13102" t="s">
        <v>51</v>
      </c>
      <c r="E13102">
        <v>3.2355</v>
      </c>
      <c r="F13102">
        <v>0</v>
      </c>
      <c r="G13102">
        <v>5.9859999999999998</v>
      </c>
      <c r="H13102">
        <v>0</v>
      </c>
      <c r="I13102">
        <v>-1E-4</v>
      </c>
      <c r="J13102">
        <v>0</v>
      </c>
      <c r="K13102">
        <v>8.7323000000000004</v>
      </c>
    </row>
    <row r="13103" spans="1:11" hidden="1">
      <c r="A13103" t="s">
        <v>167</v>
      </c>
      <c r="B13103" t="s">
        <v>662</v>
      </c>
      <c r="C13103">
        <v>185</v>
      </c>
      <c r="D13103" t="s">
        <v>51</v>
      </c>
      <c r="E13103">
        <v>3.6709000000000001</v>
      </c>
      <c r="F13103">
        <v>0</v>
      </c>
      <c r="G13103">
        <v>7.6349</v>
      </c>
      <c r="H13103">
        <v>0</v>
      </c>
      <c r="I13103">
        <v>-1E-4</v>
      </c>
      <c r="J13103">
        <v>0</v>
      </c>
      <c r="K13103">
        <v>5.7375999999999996</v>
      </c>
    </row>
    <row r="13104" spans="1:11" hidden="1">
      <c r="A13104" t="s">
        <v>167</v>
      </c>
      <c r="B13104" t="s">
        <v>662</v>
      </c>
      <c r="C13104">
        <v>185</v>
      </c>
      <c r="D13104" t="s">
        <v>51</v>
      </c>
      <c r="E13104">
        <v>4.1063999999999998</v>
      </c>
      <c r="F13104">
        <v>0</v>
      </c>
      <c r="G13104">
        <v>9.2836999999999996</v>
      </c>
      <c r="H13104">
        <v>0</v>
      </c>
      <c r="I13104">
        <v>-1E-4</v>
      </c>
      <c r="J13104">
        <v>0</v>
      </c>
      <c r="K13104">
        <v>2.0249999999999999</v>
      </c>
    </row>
    <row r="13105" spans="1:11" hidden="1">
      <c r="A13105" t="s">
        <v>167</v>
      </c>
      <c r="B13105" t="s">
        <v>662</v>
      </c>
      <c r="C13105">
        <v>185</v>
      </c>
      <c r="D13105" t="s">
        <v>51</v>
      </c>
      <c r="E13105">
        <v>4.5418000000000003</v>
      </c>
      <c r="F13105">
        <v>0</v>
      </c>
      <c r="G13105">
        <v>10.932499999999999</v>
      </c>
      <c r="H13105">
        <v>0</v>
      </c>
      <c r="I13105">
        <v>-1E-4</v>
      </c>
      <c r="J13105">
        <v>0</v>
      </c>
      <c r="K13105">
        <v>-2.4056000000000002</v>
      </c>
    </row>
    <row r="13106" spans="1:11" hidden="1">
      <c r="A13106" t="s">
        <v>167</v>
      </c>
      <c r="B13106" t="s">
        <v>662</v>
      </c>
      <c r="C13106">
        <v>185</v>
      </c>
      <c r="D13106" t="s">
        <v>51</v>
      </c>
      <c r="E13106">
        <v>4.9772999999999996</v>
      </c>
      <c r="F13106">
        <v>0</v>
      </c>
      <c r="G13106">
        <v>12.581300000000001</v>
      </c>
      <c r="H13106">
        <v>0</v>
      </c>
      <c r="I13106">
        <v>-1E-4</v>
      </c>
      <c r="J13106">
        <v>0</v>
      </c>
      <c r="K13106">
        <v>-7.5541999999999998</v>
      </c>
    </row>
    <row r="13107" spans="1:11" hidden="1">
      <c r="A13107" t="s">
        <v>167</v>
      </c>
      <c r="B13107" t="s">
        <v>662</v>
      </c>
      <c r="C13107">
        <v>185</v>
      </c>
      <c r="D13107" t="s">
        <v>51</v>
      </c>
      <c r="E13107">
        <v>5.4127000000000001</v>
      </c>
      <c r="F13107">
        <v>0</v>
      </c>
      <c r="G13107">
        <v>14.2302</v>
      </c>
      <c r="H13107">
        <v>0</v>
      </c>
      <c r="I13107">
        <v>-1E-4</v>
      </c>
      <c r="J13107">
        <v>0</v>
      </c>
      <c r="K13107">
        <v>-13.4208</v>
      </c>
    </row>
    <row r="13108" spans="1:11" hidden="1">
      <c r="A13108" t="s">
        <v>167</v>
      </c>
      <c r="B13108" t="s">
        <v>662</v>
      </c>
      <c r="C13108">
        <v>185</v>
      </c>
      <c r="D13108" t="s">
        <v>52</v>
      </c>
      <c r="E13108">
        <v>0.18729999999999999</v>
      </c>
      <c r="F13108">
        <v>0</v>
      </c>
      <c r="G13108">
        <v>-17.468900000000001</v>
      </c>
      <c r="H13108">
        <v>0</v>
      </c>
      <c r="I13108">
        <v>-4.6279999999999997E-5</v>
      </c>
      <c r="J13108">
        <v>0</v>
      </c>
      <c r="K13108">
        <v>-9.7611000000000008</v>
      </c>
    </row>
    <row r="13109" spans="1:11" hidden="1">
      <c r="A13109" t="s">
        <v>167</v>
      </c>
      <c r="B13109" t="s">
        <v>662</v>
      </c>
      <c r="C13109">
        <v>185</v>
      </c>
      <c r="D13109" t="s">
        <v>52</v>
      </c>
      <c r="E13109">
        <v>0.62280000000000002</v>
      </c>
      <c r="F13109">
        <v>0</v>
      </c>
      <c r="G13109">
        <v>-14.946999999999999</v>
      </c>
      <c r="H13109">
        <v>0</v>
      </c>
      <c r="I13109">
        <v>-4.6279999999999997E-5</v>
      </c>
      <c r="J13109">
        <v>0</v>
      </c>
      <c r="K13109">
        <v>-2.6692999999999998</v>
      </c>
    </row>
    <row r="13110" spans="1:11" hidden="1">
      <c r="A13110" t="s">
        <v>167</v>
      </c>
      <c r="B13110" t="s">
        <v>662</v>
      </c>
      <c r="C13110">
        <v>185</v>
      </c>
      <c r="D13110" t="s">
        <v>52</v>
      </c>
      <c r="E13110">
        <v>1.0582</v>
      </c>
      <c r="F13110">
        <v>0</v>
      </c>
      <c r="G13110">
        <v>-11.515599999999999</v>
      </c>
      <c r="H13110">
        <v>0</v>
      </c>
      <c r="I13110">
        <v>-4.6279999999999997E-5</v>
      </c>
      <c r="J13110">
        <v>0</v>
      </c>
      <c r="K13110">
        <v>3.121</v>
      </c>
    </row>
    <row r="13111" spans="1:11" hidden="1">
      <c r="A13111" t="s">
        <v>167</v>
      </c>
      <c r="B13111" t="s">
        <v>662</v>
      </c>
      <c r="C13111">
        <v>185</v>
      </c>
      <c r="D13111" t="s">
        <v>52</v>
      </c>
      <c r="E13111">
        <v>1.4937</v>
      </c>
      <c r="F13111">
        <v>0</v>
      </c>
      <c r="G13111">
        <v>-7.819</v>
      </c>
      <c r="H13111">
        <v>0</v>
      </c>
      <c r="I13111">
        <v>-4.6279999999999997E-5</v>
      </c>
      <c r="J13111">
        <v>0</v>
      </c>
      <c r="K13111">
        <v>7.3307000000000002</v>
      </c>
    </row>
    <row r="13112" spans="1:11" hidden="1">
      <c r="A13112" t="s">
        <v>167</v>
      </c>
      <c r="B13112" t="s">
        <v>662</v>
      </c>
      <c r="C13112">
        <v>185</v>
      </c>
      <c r="D13112" t="s">
        <v>52</v>
      </c>
      <c r="E13112">
        <v>1.9291</v>
      </c>
      <c r="F13112">
        <v>0</v>
      </c>
      <c r="G13112">
        <v>-4.1379999999999999</v>
      </c>
      <c r="H13112">
        <v>0</v>
      </c>
      <c r="I13112">
        <v>-4.6279999999999997E-5</v>
      </c>
      <c r="J13112">
        <v>0</v>
      </c>
      <c r="K13112">
        <v>9.9311000000000007</v>
      </c>
    </row>
    <row r="13113" spans="1:11" hidden="1">
      <c r="A13113" t="s">
        <v>167</v>
      </c>
      <c r="B13113" t="s">
        <v>662</v>
      </c>
      <c r="C13113">
        <v>185</v>
      </c>
      <c r="D13113" t="s">
        <v>52</v>
      </c>
      <c r="E13113">
        <v>2.3645999999999998</v>
      </c>
      <c r="F13113">
        <v>0</v>
      </c>
      <c r="G13113">
        <v>-1.0812999999999999</v>
      </c>
      <c r="H13113">
        <v>0</v>
      </c>
      <c r="I13113">
        <v>-4.6279999999999997E-5</v>
      </c>
      <c r="J13113">
        <v>0</v>
      </c>
      <c r="K13113">
        <v>11.0334</v>
      </c>
    </row>
    <row r="13114" spans="1:11" hidden="1">
      <c r="A13114" t="s">
        <v>167</v>
      </c>
      <c r="B13114" t="s">
        <v>662</v>
      </c>
      <c r="C13114">
        <v>185</v>
      </c>
      <c r="D13114" t="s">
        <v>52</v>
      </c>
      <c r="E13114">
        <v>2.8</v>
      </c>
      <c r="F13114">
        <v>0</v>
      </c>
      <c r="G13114">
        <v>1.0368999999999999</v>
      </c>
      <c r="H13114">
        <v>0</v>
      </c>
      <c r="I13114">
        <v>-4.6279999999999997E-5</v>
      </c>
      <c r="J13114">
        <v>0</v>
      </c>
      <c r="K13114">
        <v>11.0329</v>
      </c>
    </row>
    <row r="13115" spans="1:11" hidden="1">
      <c r="A13115" t="s">
        <v>167</v>
      </c>
      <c r="B13115" t="s">
        <v>662</v>
      </c>
      <c r="C13115">
        <v>185</v>
      </c>
      <c r="D13115" t="s">
        <v>52</v>
      </c>
      <c r="E13115">
        <v>2.8</v>
      </c>
      <c r="F13115">
        <v>0</v>
      </c>
      <c r="G13115">
        <v>4.4039000000000001</v>
      </c>
      <c r="H13115">
        <v>0</v>
      </c>
      <c r="I13115">
        <v>-4.6279999999999997E-5</v>
      </c>
      <c r="J13115">
        <v>0</v>
      </c>
      <c r="K13115">
        <v>11.0329</v>
      </c>
    </row>
    <row r="13116" spans="1:11" hidden="1">
      <c r="A13116" t="s">
        <v>167</v>
      </c>
      <c r="B13116" t="s">
        <v>662</v>
      </c>
      <c r="C13116">
        <v>185</v>
      </c>
      <c r="D13116" t="s">
        <v>52</v>
      </c>
      <c r="E13116">
        <v>3.2355</v>
      </c>
      <c r="F13116">
        <v>0</v>
      </c>
      <c r="G13116">
        <v>6.0528000000000004</v>
      </c>
      <c r="H13116">
        <v>0</v>
      </c>
      <c r="I13116">
        <v>-4.6279999999999997E-5</v>
      </c>
      <c r="J13116">
        <v>0</v>
      </c>
      <c r="K13116">
        <v>8.7852999999999994</v>
      </c>
    </row>
    <row r="13117" spans="1:11" hidden="1">
      <c r="A13117" t="s">
        <v>167</v>
      </c>
      <c r="B13117" t="s">
        <v>662</v>
      </c>
      <c r="C13117">
        <v>185</v>
      </c>
      <c r="D13117" t="s">
        <v>52</v>
      </c>
      <c r="E13117">
        <v>3.6709000000000001</v>
      </c>
      <c r="F13117">
        <v>0</v>
      </c>
      <c r="G13117">
        <v>7.7016</v>
      </c>
      <c r="H13117">
        <v>0</v>
      </c>
      <c r="I13117">
        <v>-4.6279999999999997E-5</v>
      </c>
      <c r="J13117">
        <v>0</v>
      </c>
      <c r="K13117">
        <v>5.8197000000000001</v>
      </c>
    </row>
    <row r="13118" spans="1:11" hidden="1">
      <c r="A13118" t="s">
        <v>167</v>
      </c>
      <c r="B13118" t="s">
        <v>662</v>
      </c>
      <c r="C13118">
        <v>185</v>
      </c>
      <c r="D13118" t="s">
        <v>52</v>
      </c>
      <c r="E13118">
        <v>4.1063999999999998</v>
      </c>
      <c r="F13118">
        <v>0</v>
      </c>
      <c r="G13118">
        <v>9.3504000000000005</v>
      </c>
      <c r="H13118">
        <v>0</v>
      </c>
      <c r="I13118">
        <v>-4.6279999999999997E-5</v>
      </c>
      <c r="J13118">
        <v>0</v>
      </c>
      <c r="K13118">
        <v>2.1360999999999999</v>
      </c>
    </row>
    <row r="13119" spans="1:11" hidden="1">
      <c r="A13119" t="s">
        <v>167</v>
      </c>
      <c r="B13119" t="s">
        <v>662</v>
      </c>
      <c r="C13119">
        <v>185</v>
      </c>
      <c r="D13119" t="s">
        <v>52</v>
      </c>
      <c r="E13119">
        <v>4.5418000000000003</v>
      </c>
      <c r="F13119">
        <v>0</v>
      </c>
      <c r="G13119">
        <v>10.9992</v>
      </c>
      <c r="H13119">
        <v>0</v>
      </c>
      <c r="I13119">
        <v>-4.6279999999999997E-5</v>
      </c>
      <c r="J13119">
        <v>0</v>
      </c>
      <c r="K13119">
        <v>-2.2654999999999998</v>
      </c>
    </row>
    <row r="13120" spans="1:11" hidden="1">
      <c r="A13120" t="s">
        <v>167</v>
      </c>
      <c r="B13120" t="s">
        <v>662</v>
      </c>
      <c r="C13120">
        <v>185</v>
      </c>
      <c r="D13120" t="s">
        <v>52</v>
      </c>
      <c r="E13120">
        <v>4.9772999999999996</v>
      </c>
      <c r="F13120">
        <v>0</v>
      </c>
      <c r="G13120">
        <v>12.648</v>
      </c>
      <c r="H13120">
        <v>0</v>
      </c>
      <c r="I13120">
        <v>-4.6279999999999997E-5</v>
      </c>
      <c r="J13120">
        <v>0</v>
      </c>
      <c r="K13120">
        <v>-7.3849999999999998</v>
      </c>
    </row>
    <row r="13121" spans="1:11" hidden="1">
      <c r="A13121" t="s">
        <v>167</v>
      </c>
      <c r="B13121" t="s">
        <v>662</v>
      </c>
      <c r="C13121">
        <v>185</v>
      </c>
      <c r="D13121" t="s">
        <v>52</v>
      </c>
      <c r="E13121">
        <v>5.4127000000000001</v>
      </c>
      <c r="F13121">
        <v>0</v>
      </c>
      <c r="G13121">
        <v>14.296900000000001</v>
      </c>
      <c r="H13121">
        <v>0</v>
      </c>
      <c r="I13121">
        <v>-4.6279999999999997E-5</v>
      </c>
      <c r="J13121">
        <v>0</v>
      </c>
      <c r="K13121">
        <v>-13.2226</v>
      </c>
    </row>
    <row r="13122" spans="1:11" hidden="1">
      <c r="A13122" t="s">
        <v>167</v>
      </c>
      <c r="B13122" t="s">
        <v>662</v>
      </c>
      <c r="C13122">
        <v>185</v>
      </c>
      <c r="D13122" t="s">
        <v>53</v>
      </c>
      <c r="E13122">
        <v>0.18729999999999999</v>
      </c>
      <c r="F13122">
        <v>0</v>
      </c>
      <c r="G13122">
        <v>-17.535599999999999</v>
      </c>
      <c r="H13122">
        <v>0</v>
      </c>
      <c r="I13122">
        <v>-1E-4</v>
      </c>
      <c r="J13122">
        <v>0</v>
      </c>
      <c r="K13122">
        <v>-9.9114000000000004</v>
      </c>
    </row>
    <row r="13123" spans="1:11" hidden="1">
      <c r="A13123" t="s">
        <v>167</v>
      </c>
      <c r="B13123" t="s">
        <v>662</v>
      </c>
      <c r="C13123">
        <v>185</v>
      </c>
      <c r="D13123" t="s">
        <v>53</v>
      </c>
      <c r="E13123">
        <v>0.62280000000000002</v>
      </c>
      <c r="F13123">
        <v>0</v>
      </c>
      <c r="G13123">
        <v>-15.0137</v>
      </c>
      <c r="H13123">
        <v>0</v>
      </c>
      <c r="I13123">
        <v>-1E-4</v>
      </c>
      <c r="J13123">
        <v>0</v>
      </c>
      <c r="K13123">
        <v>-2.7906</v>
      </c>
    </row>
    <row r="13124" spans="1:11" hidden="1">
      <c r="A13124" t="s">
        <v>167</v>
      </c>
      <c r="B13124" t="s">
        <v>662</v>
      </c>
      <c r="C13124">
        <v>185</v>
      </c>
      <c r="D13124" t="s">
        <v>53</v>
      </c>
      <c r="E13124">
        <v>1.0582</v>
      </c>
      <c r="F13124">
        <v>0</v>
      </c>
      <c r="G13124">
        <v>-11.5823</v>
      </c>
      <c r="H13124">
        <v>0</v>
      </c>
      <c r="I13124">
        <v>-1E-4</v>
      </c>
      <c r="J13124">
        <v>0</v>
      </c>
      <c r="K13124">
        <v>3.0289000000000001</v>
      </c>
    </row>
    <row r="13125" spans="1:11" hidden="1">
      <c r="A13125" t="s">
        <v>167</v>
      </c>
      <c r="B13125" t="s">
        <v>662</v>
      </c>
      <c r="C13125">
        <v>185</v>
      </c>
      <c r="D13125" t="s">
        <v>53</v>
      </c>
      <c r="E13125">
        <v>1.4937</v>
      </c>
      <c r="F13125">
        <v>0</v>
      </c>
      <c r="G13125">
        <v>-7.8856999999999999</v>
      </c>
      <c r="H13125">
        <v>0</v>
      </c>
      <c r="I13125">
        <v>-1E-4</v>
      </c>
      <c r="J13125">
        <v>0</v>
      </c>
      <c r="K13125">
        <v>7.2675000000000001</v>
      </c>
    </row>
    <row r="13126" spans="1:11" hidden="1">
      <c r="A13126" t="s">
        <v>167</v>
      </c>
      <c r="B13126" t="s">
        <v>662</v>
      </c>
      <c r="C13126">
        <v>185</v>
      </c>
      <c r="D13126" t="s">
        <v>53</v>
      </c>
      <c r="E13126">
        <v>1.9291</v>
      </c>
      <c r="F13126">
        <v>0</v>
      </c>
      <c r="G13126">
        <v>-4.2046999999999999</v>
      </c>
      <c r="H13126">
        <v>0</v>
      </c>
      <c r="I13126">
        <v>-1E-4</v>
      </c>
      <c r="J13126">
        <v>0</v>
      </c>
      <c r="K13126">
        <v>9.8969000000000005</v>
      </c>
    </row>
    <row r="13127" spans="1:11" hidden="1">
      <c r="A13127" t="s">
        <v>167</v>
      </c>
      <c r="B13127" t="s">
        <v>662</v>
      </c>
      <c r="C13127">
        <v>185</v>
      </c>
      <c r="D13127" t="s">
        <v>53</v>
      </c>
      <c r="E13127">
        <v>2.3645999999999998</v>
      </c>
      <c r="F13127">
        <v>0</v>
      </c>
      <c r="G13127">
        <v>-1.1479999999999999</v>
      </c>
      <c r="H13127">
        <v>0</v>
      </c>
      <c r="I13127">
        <v>-1E-4</v>
      </c>
      <c r="J13127">
        <v>0</v>
      </c>
      <c r="K13127">
        <v>11.0283</v>
      </c>
    </row>
    <row r="13128" spans="1:11" hidden="1">
      <c r="A13128" t="s">
        <v>167</v>
      </c>
      <c r="B13128" t="s">
        <v>662</v>
      </c>
      <c r="C13128">
        <v>185</v>
      </c>
      <c r="D13128" t="s">
        <v>53</v>
      </c>
      <c r="E13128">
        <v>2.8</v>
      </c>
      <c r="F13128">
        <v>0</v>
      </c>
      <c r="G13128">
        <v>0.97019999999999995</v>
      </c>
      <c r="H13128">
        <v>0</v>
      </c>
      <c r="I13128">
        <v>-1E-4</v>
      </c>
      <c r="J13128">
        <v>0</v>
      </c>
      <c r="K13128">
        <v>11.009</v>
      </c>
    </row>
    <row r="13129" spans="1:11" hidden="1">
      <c r="A13129" t="s">
        <v>167</v>
      </c>
      <c r="B13129" t="s">
        <v>662</v>
      </c>
      <c r="C13129">
        <v>185</v>
      </c>
      <c r="D13129" t="s">
        <v>53</v>
      </c>
      <c r="E13129">
        <v>2.8</v>
      </c>
      <c r="F13129">
        <v>0</v>
      </c>
      <c r="G13129">
        <v>4.3372000000000002</v>
      </c>
      <c r="H13129">
        <v>0</v>
      </c>
      <c r="I13129">
        <v>-1E-4</v>
      </c>
      <c r="J13129">
        <v>0</v>
      </c>
      <c r="K13129">
        <v>11.009</v>
      </c>
    </row>
    <row r="13130" spans="1:11" hidden="1">
      <c r="A13130" t="s">
        <v>167</v>
      </c>
      <c r="B13130" t="s">
        <v>662</v>
      </c>
      <c r="C13130">
        <v>185</v>
      </c>
      <c r="D13130" t="s">
        <v>53</v>
      </c>
      <c r="E13130">
        <v>3.2355</v>
      </c>
      <c r="F13130">
        <v>0</v>
      </c>
      <c r="G13130">
        <v>5.9859999999999998</v>
      </c>
      <c r="H13130">
        <v>0</v>
      </c>
      <c r="I13130">
        <v>-1E-4</v>
      </c>
      <c r="J13130">
        <v>0</v>
      </c>
      <c r="K13130">
        <v>8.7323000000000004</v>
      </c>
    </row>
    <row r="13131" spans="1:11" hidden="1">
      <c r="A13131" t="s">
        <v>167</v>
      </c>
      <c r="B13131" t="s">
        <v>662</v>
      </c>
      <c r="C13131">
        <v>185</v>
      </c>
      <c r="D13131" t="s">
        <v>53</v>
      </c>
      <c r="E13131">
        <v>3.6709000000000001</v>
      </c>
      <c r="F13131">
        <v>0</v>
      </c>
      <c r="G13131">
        <v>7.6349</v>
      </c>
      <c r="H13131">
        <v>0</v>
      </c>
      <c r="I13131">
        <v>-1E-4</v>
      </c>
      <c r="J13131">
        <v>0</v>
      </c>
      <c r="K13131">
        <v>5.7375999999999996</v>
      </c>
    </row>
    <row r="13132" spans="1:11" hidden="1">
      <c r="A13132" t="s">
        <v>167</v>
      </c>
      <c r="B13132" t="s">
        <v>662</v>
      </c>
      <c r="C13132">
        <v>185</v>
      </c>
      <c r="D13132" t="s">
        <v>53</v>
      </c>
      <c r="E13132">
        <v>4.1063999999999998</v>
      </c>
      <c r="F13132">
        <v>0</v>
      </c>
      <c r="G13132">
        <v>9.2836999999999996</v>
      </c>
      <c r="H13132">
        <v>0</v>
      </c>
      <c r="I13132">
        <v>-1E-4</v>
      </c>
      <c r="J13132">
        <v>0</v>
      </c>
      <c r="K13132">
        <v>2.0249999999999999</v>
      </c>
    </row>
    <row r="13133" spans="1:11" hidden="1">
      <c r="A13133" t="s">
        <v>167</v>
      </c>
      <c r="B13133" t="s">
        <v>662</v>
      </c>
      <c r="C13133">
        <v>185</v>
      </c>
      <c r="D13133" t="s">
        <v>53</v>
      </c>
      <c r="E13133">
        <v>4.5418000000000003</v>
      </c>
      <c r="F13133">
        <v>0</v>
      </c>
      <c r="G13133">
        <v>10.932499999999999</v>
      </c>
      <c r="H13133">
        <v>0</v>
      </c>
      <c r="I13133">
        <v>-1E-4</v>
      </c>
      <c r="J13133">
        <v>0</v>
      </c>
      <c r="K13133">
        <v>-2.4056000000000002</v>
      </c>
    </row>
    <row r="13134" spans="1:11" hidden="1">
      <c r="A13134" t="s">
        <v>167</v>
      </c>
      <c r="B13134" t="s">
        <v>662</v>
      </c>
      <c r="C13134">
        <v>185</v>
      </c>
      <c r="D13134" t="s">
        <v>53</v>
      </c>
      <c r="E13134">
        <v>4.9772999999999996</v>
      </c>
      <c r="F13134">
        <v>0</v>
      </c>
      <c r="G13134">
        <v>12.581300000000001</v>
      </c>
      <c r="H13134">
        <v>0</v>
      </c>
      <c r="I13134">
        <v>-1E-4</v>
      </c>
      <c r="J13134">
        <v>0</v>
      </c>
      <c r="K13134">
        <v>-7.5541999999999998</v>
      </c>
    </row>
    <row r="13135" spans="1:11" hidden="1">
      <c r="A13135" t="s">
        <v>167</v>
      </c>
      <c r="B13135" t="s">
        <v>662</v>
      </c>
      <c r="C13135">
        <v>185</v>
      </c>
      <c r="D13135" t="s">
        <v>53</v>
      </c>
      <c r="E13135">
        <v>5.4127000000000001</v>
      </c>
      <c r="F13135">
        <v>0</v>
      </c>
      <c r="G13135">
        <v>14.2302</v>
      </c>
      <c r="H13135">
        <v>0</v>
      </c>
      <c r="I13135">
        <v>-1E-4</v>
      </c>
      <c r="J13135">
        <v>0</v>
      </c>
      <c r="K13135">
        <v>-13.4208</v>
      </c>
    </row>
    <row r="13136" spans="1:11" hidden="1">
      <c r="A13136" t="s">
        <v>167</v>
      </c>
      <c r="B13136" t="s">
        <v>662</v>
      </c>
      <c r="C13136">
        <v>185</v>
      </c>
      <c r="D13136" t="s">
        <v>54</v>
      </c>
      <c r="E13136">
        <v>0.18729999999999999</v>
      </c>
      <c r="F13136">
        <v>0</v>
      </c>
      <c r="G13136">
        <v>-17.468900000000001</v>
      </c>
      <c r="H13136">
        <v>0</v>
      </c>
      <c r="I13136">
        <v>-4.6279999999999997E-5</v>
      </c>
      <c r="J13136">
        <v>0</v>
      </c>
      <c r="K13136">
        <v>-9.7611000000000008</v>
      </c>
    </row>
    <row r="13137" spans="1:11" hidden="1">
      <c r="A13137" t="s">
        <v>167</v>
      </c>
      <c r="B13137" t="s">
        <v>662</v>
      </c>
      <c r="C13137">
        <v>185</v>
      </c>
      <c r="D13137" t="s">
        <v>54</v>
      </c>
      <c r="E13137">
        <v>0.62280000000000002</v>
      </c>
      <c r="F13137">
        <v>0</v>
      </c>
      <c r="G13137">
        <v>-14.946999999999999</v>
      </c>
      <c r="H13137">
        <v>0</v>
      </c>
      <c r="I13137">
        <v>-4.6279999999999997E-5</v>
      </c>
      <c r="J13137">
        <v>0</v>
      </c>
      <c r="K13137">
        <v>-2.6692999999999998</v>
      </c>
    </row>
    <row r="13138" spans="1:11" hidden="1">
      <c r="A13138" t="s">
        <v>167</v>
      </c>
      <c r="B13138" t="s">
        <v>662</v>
      </c>
      <c r="C13138">
        <v>185</v>
      </c>
      <c r="D13138" t="s">
        <v>54</v>
      </c>
      <c r="E13138">
        <v>1.0582</v>
      </c>
      <c r="F13138">
        <v>0</v>
      </c>
      <c r="G13138">
        <v>-11.515599999999999</v>
      </c>
      <c r="H13138">
        <v>0</v>
      </c>
      <c r="I13138">
        <v>-4.6279999999999997E-5</v>
      </c>
      <c r="J13138">
        <v>0</v>
      </c>
      <c r="K13138">
        <v>3.121</v>
      </c>
    </row>
    <row r="13139" spans="1:11" hidden="1">
      <c r="A13139" t="s">
        <v>167</v>
      </c>
      <c r="B13139" t="s">
        <v>662</v>
      </c>
      <c r="C13139">
        <v>185</v>
      </c>
      <c r="D13139" t="s">
        <v>54</v>
      </c>
      <c r="E13139">
        <v>1.4937</v>
      </c>
      <c r="F13139">
        <v>0</v>
      </c>
      <c r="G13139">
        <v>-7.819</v>
      </c>
      <c r="H13139">
        <v>0</v>
      </c>
      <c r="I13139">
        <v>-4.6279999999999997E-5</v>
      </c>
      <c r="J13139">
        <v>0</v>
      </c>
      <c r="K13139">
        <v>7.3307000000000002</v>
      </c>
    </row>
    <row r="13140" spans="1:11" hidden="1">
      <c r="A13140" t="s">
        <v>167</v>
      </c>
      <c r="B13140" t="s">
        <v>662</v>
      </c>
      <c r="C13140">
        <v>185</v>
      </c>
      <c r="D13140" t="s">
        <v>54</v>
      </c>
      <c r="E13140">
        <v>1.9291</v>
      </c>
      <c r="F13140">
        <v>0</v>
      </c>
      <c r="G13140">
        <v>-4.1379999999999999</v>
      </c>
      <c r="H13140">
        <v>0</v>
      </c>
      <c r="I13140">
        <v>-4.6279999999999997E-5</v>
      </c>
      <c r="J13140">
        <v>0</v>
      </c>
      <c r="K13140">
        <v>9.9311000000000007</v>
      </c>
    </row>
    <row r="13141" spans="1:11" hidden="1">
      <c r="A13141" t="s">
        <v>167</v>
      </c>
      <c r="B13141" t="s">
        <v>662</v>
      </c>
      <c r="C13141">
        <v>185</v>
      </c>
      <c r="D13141" t="s">
        <v>54</v>
      </c>
      <c r="E13141">
        <v>2.3645999999999998</v>
      </c>
      <c r="F13141">
        <v>0</v>
      </c>
      <c r="G13141">
        <v>-1.0812999999999999</v>
      </c>
      <c r="H13141">
        <v>0</v>
      </c>
      <c r="I13141">
        <v>-4.6279999999999997E-5</v>
      </c>
      <c r="J13141">
        <v>0</v>
      </c>
      <c r="K13141">
        <v>11.0334</v>
      </c>
    </row>
    <row r="13142" spans="1:11" hidden="1">
      <c r="A13142" t="s">
        <v>167</v>
      </c>
      <c r="B13142" t="s">
        <v>662</v>
      </c>
      <c r="C13142">
        <v>185</v>
      </c>
      <c r="D13142" t="s">
        <v>54</v>
      </c>
      <c r="E13142">
        <v>2.8</v>
      </c>
      <c r="F13142">
        <v>0</v>
      </c>
      <c r="G13142">
        <v>1.0368999999999999</v>
      </c>
      <c r="H13142">
        <v>0</v>
      </c>
      <c r="I13142">
        <v>-4.6279999999999997E-5</v>
      </c>
      <c r="J13142">
        <v>0</v>
      </c>
      <c r="K13142">
        <v>11.0329</v>
      </c>
    </row>
    <row r="13143" spans="1:11" hidden="1">
      <c r="A13143" t="s">
        <v>167</v>
      </c>
      <c r="B13143" t="s">
        <v>662</v>
      </c>
      <c r="C13143">
        <v>185</v>
      </c>
      <c r="D13143" t="s">
        <v>54</v>
      </c>
      <c r="E13143">
        <v>2.8</v>
      </c>
      <c r="F13143">
        <v>0</v>
      </c>
      <c r="G13143">
        <v>4.4039000000000001</v>
      </c>
      <c r="H13143">
        <v>0</v>
      </c>
      <c r="I13143">
        <v>-4.6279999999999997E-5</v>
      </c>
      <c r="J13143">
        <v>0</v>
      </c>
      <c r="K13143">
        <v>11.0329</v>
      </c>
    </row>
    <row r="13144" spans="1:11" hidden="1">
      <c r="A13144" t="s">
        <v>167</v>
      </c>
      <c r="B13144" t="s">
        <v>662</v>
      </c>
      <c r="C13144">
        <v>185</v>
      </c>
      <c r="D13144" t="s">
        <v>54</v>
      </c>
      <c r="E13144">
        <v>3.2355</v>
      </c>
      <c r="F13144">
        <v>0</v>
      </c>
      <c r="G13144">
        <v>6.0528000000000004</v>
      </c>
      <c r="H13144">
        <v>0</v>
      </c>
      <c r="I13144">
        <v>-4.6279999999999997E-5</v>
      </c>
      <c r="J13144">
        <v>0</v>
      </c>
      <c r="K13144">
        <v>8.7852999999999994</v>
      </c>
    </row>
    <row r="13145" spans="1:11" hidden="1">
      <c r="A13145" t="s">
        <v>167</v>
      </c>
      <c r="B13145" t="s">
        <v>662</v>
      </c>
      <c r="C13145">
        <v>185</v>
      </c>
      <c r="D13145" t="s">
        <v>54</v>
      </c>
      <c r="E13145">
        <v>3.6709000000000001</v>
      </c>
      <c r="F13145">
        <v>0</v>
      </c>
      <c r="G13145">
        <v>7.7016</v>
      </c>
      <c r="H13145">
        <v>0</v>
      </c>
      <c r="I13145">
        <v>-4.6279999999999997E-5</v>
      </c>
      <c r="J13145">
        <v>0</v>
      </c>
      <c r="K13145">
        <v>5.8197000000000001</v>
      </c>
    </row>
    <row r="13146" spans="1:11" hidden="1">
      <c r="A13146" t="s">
        <v>167</v>
      </c>
      <c r="B13146" t="s">
        <v>662</v>
      </c>
      <c r="C13146">
        <v>185</v>
      </c>
      <c r="D13146" t="s">
        <v>54</v>
      </c>
      <c r="E13146">
        <v>4.1063999999999998</v>
      </c>
      <c r="F13146">
        <v>0</v>
      </c>
      <c r="G13146">
        <v>9.3504000000000005</v>
      </c>
      <c r="H13146">
        <v>0</v>
      </c>
      <c r="I13146">
        <v>-4.6279999999999997E-5</v>
      </c>
      <c r="J13146">
        <v>0</v>
      </c>
      <c r="K13146">
        <v>2.1360999999999999</v>
      </c>
    </row>
    <row r="13147" spans="1:11" hidden="1">
      <c r="A13147" t="s">
        <v>167</v>
      </c>
      <c r="B13147" t="s">
        <v>662</v>
      </c>
      <c r="C13147">
        <v>185</v>
      </c>
      <c r="D13147" t="s">
        <v>54</v>
      </c>
      <c r="E13147">
        <v>4.5418000000000003</v>
      </c>
      <c r="F13147">
        <v>0</v>
      </c>
      <c r="G13147">
        <v>10.9992</v>
      </c>
      <c r="H13147">
        <v>0</v>
      </c>
      <c r="I13147">
        <v>-4.6279999999999997E-5</v>
      </c>
      <c r="J13147">
        <v>0</v>
      </c>
      <c r="K13147">
        <v>-2.2654999999999998</v>
      </c>
    </row>
    <row r="13148" spans="1:11" hidden="1">
      <c r="A13148" t="s">
        <v>167</v>
      </c>
      <c r="B13148" t="s">
        <v>662</v>
      </c>
      <c r="C13148">
        <v>185</v>
      </c>
      <c r="D13148" t="s">
        <v>54</v>
      </c>
      <c r="E13148">
        <v>4.9772999999999996</v>
      </c>
      <c r="F13148">
        <v>0</v>
      </c>
      <c r="G13148">
        <v>12.648</v>
      </c>
      <c r="H13148">
        <v>0</v>
      </c>
      <c r="I13148">
        <v>-4.6279999999999997E-5</v>
      </c>
      <c r="J13148">
        <v>0</v>
      </c>
      <c r="K13148">
        <v>-7.3849999999999998</v>
      </c>
    </row>
    <row r="13149" spans="1:11" hidden="1">
      <c r="A13149" t="s">
        <v>167</v>
      </c>
      <c r="B13149" t="s">
        <v>662</v>
      </c>
      <c r="C13149">
        <v>185</v>
      </c>
      <c r="D13149" t="s">
        <v>54</v>
      </c>
      <c r="E13149">
        <v>5.4127000000000001</v>
      </c>
      <c r="F13149">
        <v>0</v>
      </c>
      <c r="G13149">
        <v>14.296900000000001</v>
      </c>
      <c r="H13149">
        <v>0</v>
      </c>
      <c r="I13149">
        <v>-4.6279999999999997E-5</v>
      </c>
      <c r="J13149">
        <v>0</v>
      </c>
      <c r="K13149">
        <v>-13.2226</v>
      </c>
    </row>
    <row r="13150" spans="1:11" hidden="1">
      <c r="A13150" t="s">
        <v>167</v>
      </c>
      <c r="B13150" t="s">
        <v>662</v>
      </c>
      <c r="C13150">
        <v>185</v>
      </c>
      <c r="D13150" t="s">
        <v>55</v>
      </c>
      <c r="E13150">
        <v>0.18729999999999999</v>
      </c>
      <c r="F13150">
        <v>0</v>
      </c>
      <c r="G13150">
        <v>-17.535599999999999</v>
      </c>
      <c r="H13150">
        <v>0</v>
      </c>
      <c r="I13150">
        <v>-1E-4</v>
      </c>
      <c r="J13150">
        <v>0</v>
      </c>
      <c r="K13150">
        <v>-9.9114000000000004</v>
      </c>
    </row>
    <row r="13151" spans="1:11" hidden="1">
      <c r="A13151" t="s">
        <v>167</v>
      </c>
      <c r="B13151" t="s">
        <v>662</v>
      </c>
      <c r="C13151">
        <v>185</v>
      </c>
      <c r="D13151" t="s">
        <v>55</v>
      </c>
      <c r="E13151">
        <v>0.62280000000000002</v>
      </c>
      <c r="F13151">
        <v>0</v>
      </c>
      <c r="G13151">
        <v>-15.0137</v>
      </c>
      <c r="H13151">
        <v>0</v>
      </c>
      <c r="I13151">
        <v>-1E-4</v>
      </c>
      <c r="J13151">
        <v>0</v>
      </c>
      <c r="K13151">
        <v>-2.7906</v>
      </c>
    </row>
    <row r="13152" spans="1:11" hidden="1">
      <c r="A13152" t="s">
        <v>167</v>
      </c>
      <c r="B13152" t="s">
        <v>662</v>
      </c>
      <c r="C13152">
        <v>185</v>
      </c>
      <c r="D13152" t="s">
        <v>55</v>
      </c>
      <c r="E13152">
        <v>1.0582</v>
      </c>
      <c r="F13152">
        <v>0</v>
      </c>
      <c r="G13152">
        <v>-11.5823</v>
      </c>
      <c r="H13152">
        <v>0</v>
      </c>
      <c r="I13152">
        <v>-1E-4</v>
      </c>
      <c r="J13152">
        <v>0</v>
      </c>
      <c r="K13152">
        <v>3.0289000000000001</v>
      </c>
    </row>
    <row r="13153" spans="1:11" hidden="1">
      <c r="A13153" t="s">
        <v>167</v>
      </c>
      <c r="B13153" t="s">
        <v>662</v>
      </c>
      <c r="C13153">
        <v>185</v>
      </c>
      <c r="D13153" t="s">
        <v>55</v>
      </c>
      <c r="E13153">
        <v>1.4937</v>
      </c>
      <c r="F13153">
        <v>0</v>
      </c>
      <c r="G13153">
        <v>-7.8856999999999999</v>
      </c>
      <c r="H13153">
        <v>0</v>
      </c>
      <c r="I13153">
        <v>-1E-4</v>
      </c>
      <c r="J13153">
        <v>0</v>
      </c>
      <c r="K13153">
        <v>7.2675000000000001</v>
      </c>
    </row>
    <row r="13154" spans="1:11" hidden="1">
      <c r="A13154" t="s">
        <v>167</v>
      </c>
      <c r="B13154" t="s">
        <v>662</v>
      </c>
      <c r="C13154">
        <v>185</v>
      </c>
      <c r="D13154" t="s">
        <v>55</v>
      </c>
      <c r="E13154">
        <v>1.9291</v>
      </c>
      <c r="F13154">
        <v>0</v>
      </c>
      <c r="G13154">
        <v>-4.2046999999999999</v>
      </c>
      <c r="H13154">
        <v>0</v>
      </c>
      <c r="I13154">
        <v>-1E-4</v>
      </c>
      <c r="J13154">
        <v>0</v>
      </c>
      <c r="K13154">
        <v>9.8969000000000005</v>
      </c>
    </row>
    <row r="13155" spans="1:11" hidden="1">
      <c r="A13155" t="s">
        <v>167</v>
      </c>
      <c r="B13155" t="s">
        <v>662</v>
      </c>
      <c r="C13155">
        <v>185</v>
      </c>
      <c r="D13155" t="s">
        <v>55</v>
      </c>
      <c r="E13155">
        <v>2.3645999999999998</v>
      </c>
      <c r="F13155">
        <v>0</v>
      </c>
      <c r="G13155">
        <v>-1.1479999999999999</v>
      </c>
      <c r="H13155">
        <v>0</v>
      </c>
      <c r="I13155">
        <v>-1E-4</v>
      </c>
      <c r="J13155">
        <v>0</v>
      </c>
      <c r="K13155">
        <v>11.0283</v>
      </c>
    </row>
    <row r="13156" spans="1:11" hidden="1">
      <c r="A13156" t="s">
        <v>167</v>
      </c>
      <c r="B13156" t="s">
        <v>662</v>
      </c>
      <c r="C13156">
        <v>185</v>
      </c>
      <c r="D13156" t="s">
        <v>55</v>
      </c>
      <c r="E13156">
        <v>2.8</v>
      </c>
      <c r="F13156">
        <v>0</v>
      </c>
      <c r="G13156">
        <v>0.97019999999999995</v>
      </c>
      <c r="H13156">
        <v>0</v>
      </c>
      <c r="I13156">
        <v>-1E-4</v>
      </c>
      <c r="J13156">
        <v>0</v>
      </c>
      <c r="K13156">
        <v>11.009</v>
      </c>
    </row>
    <row r="13157" spans="1:11" hidden="1">
      <c r="A13157" t="s">
        <v>167</v>
      </c>
      <c r="B13157" t="s">
        <v>662</v>
      </c>
      <c r="C13157">
        <v>185</v>
      </c>
      <c r="D13157" t="s">
        <v>55</v>
      </c>
      <c r="E13157">
        <v>2.8</v>
      </c>
      <c r="F13157">
        <v>0</v>
      </c>
      <c r="G13157">
        <v>4.3372000000000002</v>
      </c>
      <c r="H13157">
        <v>0</v>
      </c>
      <c r="I13157">
        <v>-1E-4</v>
      </c>
      <c r="J13157">
        <v>0</v>
      </c>
      <c r="K13157">
        <v>11.009</v>
      </c>
    </row>
    <row r="13158" spans="1:11" hidden="1">
      <c r="A13158" t="s">
        <v>167</v>
      </c>
      <c r="B13158" t="s">
        <v>662</v>
      </c>
      <c r="C13158">
        <v>185</v>
      </c>
      <c r="D13158" t="s">
        <v>55</v>
      </c>
      <c r="E13158">
        <v>3.2355</v>
      </c>
      <c r="F13158">
        <v>0</v>
      </c>
      <c r="G13158">
        <v>5.9859999999999998</v>
      </c>
      <c r="H13158">
        <v>0</v>
      </c>
      <c r="I13158">
        <v>-1E-4</v>
      </c>
      <c r="J13158">
        <v>0</v>
      </c>
      <c r="K13158">
        <v>8.7323000000000004</v>
      </c>
    </row>
    <row r="13159" spans="1:11" hidden="1">
      <c r="A13159" t="s">
        <v>167</v>
      </c>
      <c r="B13159" t="s">
        <v>662</v>
      </c>
      <c r="C13159">
        <v>185</v>
      </c>
      <c r="D13159" t="s">
        <v>55</v>
      </c>
      <c r="E13159">
        <v>3.6709000000000001</v>
      </c>
      <c r="F13159">
        <v>0</v>
      </c>
      <c r="G13159">
        <v>7.6349</v>
      </c>
      <c r="H13159">
        <v>0</v>
      </c>
      <c r="I13159">
        <v>-1E-4</v>
      </c>
      <c r="J13159">
        <v>0</v>
      </c>
      <c r="K13159">
        <v>5.7375999999999996</v>
      </c>
    </row>
    <row r="13160" spans="1:11" hidden="1">
      <c r="A13160" t="s">
        <v>167</v>
      </c>
      <c r="B13160" t="s">
        <v>662</v>
      </c>
      <c r="C13160">
        <v>185</v>
      </c>
      <c r="D13160" t="s">
        <v>55</v>
      </c>
      <c r="E13160">
        <v>4.1063999999999998</v>
      </c>
      <c r="F13160">
        <v>0</v>
      </c>
      <c r="G13160">
        <v>9.2836999999999996</v>
      </c>
      <c r="H13160">
        <v>0</v>
      </c>
      <c r="I13160">
        <v>-1E-4</v>
      </c>
      <c r="J13160">
        <v>0</v>
      </c>
      <c r="K13160">
        <v>2.0249999999999999</v>
      </c>
    </row>
    <row r="13161" spans="1:11" hidden="1">
      <c r="A13161" t="s">
        <v>167</v>
      </c>
      <c r="B13161" t="s">
        <v>662</v>
      </c>
      <c r="C13161">
        <v>185</v>
      </c>
      <c r="D13161" t="s">
        <v>55</v>
      </c>
      <c r="E13161">
        <v>4.5418000000000003</v>
      </c>
      <c r="F13161">
        <v>0</v>
      </c>
      <c r="G13161">
        <v>10.932499999999999</v>
      </c>
      <c r="H13161">
        <v>0</v>
      </c>
      <c r="I13161">
        <v>-1E-4</v>
      </c>
      <c r="J13161">
        <v>0</v>
      </c>
      <c r="K13161">
        <v>-2.4056000000000002</v>
      </c>
    </row>
    <row r="13162" spans="1:11" hidden="1">
      <c r="A13162" t="s">
        <v>167</v>
      </c>
      <c r="B13162" t="s">
        <v>662</v>
      </c>
      <c r="C13162">
        <v>185</v>
      </c>
      <c r="D13162" t="s">
        <v>55</v>
      </c>
      <c r="E13162">
        <v>4.9772999999999996</v>
      </c>
      <c r="F13162">
        <v>0</v>
      </c>
      <c r="G13162">
        <v>12.581300000000001</v>
      </c>
      <c r="H13162">
        <v>0</v>
      </c>
      <c r="I13162">
        <v>-1E-4</v>
      </c>
      <c r="J13162">
        <v>0</v>
      </c>
      <c r="K13162">
        <v>-7.5541999999999998</v>
      </c>
    </row>
    <row r="13163" spans="1:11" hidden="1">
      <c r="A13163" t="s">
        <v>167</v>
      </c>
      <c r="B13163" t="s">
        <v>662</v>
      </c>
      <c r="C13163">
        <v>185</v>
      </c>
      <c r="D13163" t="s">
        <v>55</v>
      </c>
      <c r="E13163">
        <v>5.4127000000000001</v>
      </c>
      <c r="F13163">
        <v>0</v>
      </c>
      <c r="G13163">
        <v>14.2302</v>
      </c>
      <c r="H13163">
        <v>0</v>
      </c>
      <c r="I13163">
        <v>-1E-4</v>
      </c>
      <c r="J13163">
        <v>0</v>
      </c>
      <c r="K13163">
        <v>-13.4208</v>
      </c>
    </row>
    <row r="13164" spans="1:11" hidden="1">
      <c r="A13164" t="s">
        <v>167</v>
      </c>
      <c r="B13164" t="s">
        <v>662</v>
      </c>
      <c r="C13164">
        <v>185</v>
      </c>
      <c r="D13164" t="s">
        <v>56</v>
      </c>
      <c r="E13164">
        <v>0.18729999999999999</v>
      </c>
      <c r="F13164">
        <v>0</v>
      </c>
      <c r="G13164">
        <v>-17.468900000000001</v>
      </c>
      <c r="H13164">
        <v>0</v>
      </c>
      <c r="I13164">
        <v>-4.6279999999999997E-5</v>
      </c>
      <c r="J13164">
        <v>0</v>
      </c>
      <c r="K13164">
        <v>-9.7611000000000008</v>
      </c>
    </row>
    <row r="13165" spans="1:11" hidden="1">
      <c r="A13165" t="s">
        <v>167</v>
      </c>
      <c r="B13165" t="s">
        <v>662</v>
      </c>
      <c r="C13165">
        <v>185</v>
      </c>
      <c r="D13165" t="s">
        <v>56</v>
      </c>
      <c r="E13165">
        <v>0.62280000000000002</v>
      </c>
      <c r="F13165">
        <v>0</v>
      </c>
      <c r="G13165">
        <v>-14.946999999999999</v>
      </c>
      <c r="H13165">
        <v>0</v>
      </c>
      <c r="I13165">
        <v>-4.6279999999999997E-5</v>
      </c>
      <c r="J13165">
        <v>0</v>
      </c>
      <c r="K13165">
        <v>-2.6692999999999998</v>
      </c>
    </row>
    <row r="13166" spans="1:11" hidden="1">
      <c r="A13166" t="s">
        <v>167</v>
      </c>
      <c r="B13166" t="s">
        <v>662</v>
      </c>
      <c r="C13166">
        <v>185</v>
      </c>
      <c r="D13166" t="s">
        <v>56</v>
      </c>
      <c r="E13166">
        <v>1.0582</v>
      </c>
      <c r="F13166">
        <v>0</v>
      </c>
      <c r="G13166">
        <v>-11.515599999999999</v>
      </c>
      <c r="H13166">
        <v>0</v>
      </c>
      <c r="I13166">
        <v>-4.6279999999999997E-5</v>
      </c>
      <c r="J13166">
        <v>0</v>
      </c>
      <c r="K13166">
        <v>3.121</v>
      </c>
    </row>
    <row r="13167" spans="1:11" hidden="1">
      <c r="A13167" t="s">
        <v>167</v>
      </c>
      <c r="B13167" t="s">
        <v>662</v>
      </c>
      <c r="C13167">
        <v>185</v>
      </c>
      <c r="D13167" t="s">
        <v>56</v>
      </c>
      <c r="E13167">
        <v>1.4937</v>
      </c>
      <c r="F13167">
        <v>0</v>
      </c>
      <c r="G13167">
        <v>-7.819</v>
      </c>
      <c r="H13167">
        <v>0</v>
      </c>
      <c r="I13167">
        <v>-4.6279999999999997E-5</v>
      </c>
      <c r="J13167">
        <v>0</v>
      </c>
      <c r="K13167">
        <v>7.3307000000000002</v>
      </c>
    </row>
    <row r="13168" spans="1:11" hidden="1">
      <c r="A13168" t="s">
        <v>167</v>
      </c>
      <c r="B13168" t="s">
        <v>662</v>
      </c>
      <c r="C13168">
        <v>185</v>
      </c>
      <c r="D13168" t="s">
        <v>56</v>
      </c>
      <c r="E13168">
        <v>1.9291</v>
      </c>
      <c r="F13168">
        <v>0</v>
      </c>
      <c r="G13168">
        <v>-4.1379999999999999</v>
      </c>
      <c r="H13168">
        <v>0</v>
      </c>
      <c r="I13168">
        <v>-4.6279999999999997E-5</v>
      </c>
      <c r="J13168">
        <v>0</v>
      </c>
      <c r="K13168">
        <v>9.9311000000000007</v>
      </c>
    </row>
    <row r="13169" spans="1:11" hidden="1">
      <c r="A13169" t="s">
        <v>167</v>
      </c>
      <c r="B13169" t="s">
        <v>662</v>
      </c>
      <c r="C13169">
        <v>185</v>
      </c>
      <c r="D13169" t="s">
        <v>56</v>
      </c>
      <c r="E13169">
        <v>2.3645999999999998</v>
      </c>
      <c r="F13169">
        <v>0</v>
      </c>
      <c r="G13169">
        <v>-1.0812999999999999</v>
      </c>
      <c r="H13169">
        <v>0</v>
      </c>
      <c r="I13169">
        <v>-4.6279999999999997E-5</v>
      </c>
      <c r="J13169">
        <v>0</v>
      </c>
      <c r="K13169">
        <v>11.0334</v>
      </c>
    </row>
    <row r="13170" spans="1:11" hidden="1">
      <c r="A13170" t="s">
        <v>167</v>
      </c>
      <c r="B13170" t="s">
        <v>662</v>
      </c>
      <c r="C13170">
        <v>185</v>
      </c>
      <c r="D13170" t="s">
        <v>56</v>
      </c>
      <c r="E13170">
        <v>2.8</v>
      </c>
      <c r="F13170">
        <v>0</v>
      </c>
      <c r="G13170">
        <v>1.0368999999999999</v>
      </c>
      <c r="H13170">
        <v>0</v>
      </c>
      <c r="I13170">
        <v>-4.6279999999999997E-5</v>
      </c>
      <c r="J13170">
        <v>0</v>
      </c>
      <c r="K13170">
        <v>11.0329</v>
      </c>
    </row>
    <row r="13171" spans="1:11" hidden="1">
      <c r="A13171" t="s">
        <v>167</v>
      </c>
      <c r="B13171" t="s">
        <v>662</v>
      </c>
      <c r="C13171">
        <v>185</v>
      </c>
      <c r="D13171" t="s">
        <v>56</v>
      </c>
      <c r="E13171">
        <v>2.8</v>
      </c>
      <c r="F13171">
        <v>0</v>
      </c>
      <c r="G13171">
        <v>4.4039000000000001</v>
      </c>
      <c r="H13171">
        <v>0</v>
      </c>
      <c r="I13171">
        <v>-4.6279999999999997E-5</v>
      </c>
      <c r="J13171">
        <v>0</v>
      </c>
      <c r="K13171">
        <v>11.0329</v>
      </c>
    </row>
    <row r="13172" spans="1:11" hidden="1">
      <c r="A13172" t="s">
        <v>167</v>
      </c>
      <c r="B13172" t="s">
        <v>662</v>
      </c>
      <c r="C13172">
        <v>185</v>
      </c>
      <c r="D13172" t="s">
        <v>56</v>
      </c>
      <c r="E13172">
        <v>3.2355</v>
      </c>
      <c r="F13172">
        <v>0</v>
      </c>
      <c r="G13172">
        <v>6.0528000000000004</v>
      </c>
      <c r="H13172">
        <v>0</v>
      </c>
      <c r="I13172">
        <v>-4.6279999999999997E-5</v>
      </c>
      <c r="J13172">
        <v>0</v>
      </c>
      <c r="K13172">
        <v>8.7852999999999994</v>
      </c>
    </row>
    <row r="13173" spans="1:11" hidden="1">
      <c r="A13173" t="s">
        <v>167</v>
      </c>
      <c r="B13173" t="s">
        <v>662</v>
      </c>
      <c r="C13173">
        <v>185</v>
      </c>
      <c r="D13173" t="s">
        <v>56</v>
      </c>
      <c r="E13173">
        <v>3.6709000000000001</v>
      </c>
      <c r="F13173">
        <v>0</v>
      </c>
      <c r="G13173">
        <v>7.7016</v>
      </c>
      <c r="H13173">
        <v>0</v>
      </c>
      <c r="I13173">
        <v>-4.6279999999999997E-5</v>
      </c>
      <c r="J13173">
        <v>0</v>
      </c>
      <c r="K13173">
        <v>5.8197000000000001</v>
      </c>
    </row>
    <row r="13174" spans="1:11" hidden="1">
      <c r="A13174" t="s">
        <v>167</v>
      </c>
      <c r="B13174" t="s">
        <v>662</v>
      </c>
      <c r="C13174">
        <v>185</v>
      </c>
      <c r="D13174" t="s">
        <v>56</v>
      </c>
      <c r="E13174">
        <v>4.1063999999999998</v>
      </c>
      <c r="F13174">
        <v>0</v>
      </c>
      <c r="G13174">
        <v>9.3504000000000005</v>
      </c>
      <c r="H13174">
        <v>0</v>
      </c>
      <c r="I13174">
        <v>-4.6279999999999997E-5</v>
      </c>
      <c r="J13174">
        <v>0</v>
      </c>
      <c r="K13174">
        <v>2.1360999999999999</v>
      </c>
    </row>
    <row r="13175" spans="1:11" hidden="1">
      <c r="A13175" t="s">
        <v>167</v>
      </c>
      <c r="B13175" t="s">
        <v>662</v>
      </c>
      <c r="C13175">
        <v>185</v>
      </c>
      <c r="D13175" t="s">
        <v>56</v>
      </c>
      <c r="E13175">
        <v>4.5418000000000003</v>
      </c>
      <c r="F13175">
        <v>0</v>
      </c>
      <c r="G13175">
        <v>10.9992</v>
      </c>
      <c r="H13175">
        <v>0</v>
      </c>
      <c r="I13175">
        <v>-4.6279999999999997E-5</v>
      </c>
      <c r="J13175">
        <v>0</v>
      </c>
      <c r="K13175">
        <v>-2.2654999999999998</v>
      </c>
    </row>
    <row r="13176" spans="1:11" hidden="1">
      <c r="A13176" t="s">
        <v>167</v>
      </c>
      <c r="B13176" t="s">
        <v>662</v>
      </c>
      <c r="C13176">
        <v>185</v>
      </c>
      <c r="D13176" t="s">
        <v>56</v>
      </c>
      <c r="E13176">
        <v>4.9772999999999996</v>
      </c>
      <c r="F13176">
        <v>0</v>
      </c>
      <c r="G13176">
        <v>12.648</v>
      </c>
      <c r="H13176">
        <v>0</v>
      </c>
      <c r="I13176">
        <v>-4.6279999999999997E-5</v>
      </c>
      <c r="J13176">
        <v>0</v>
      </c>
      <c r="K13176">
        <v>-7.3849999999999998</v>
      </c>
    </row>
    <row r="13177" spans="1:11" hidden="1">
      <c r="A13177" t="s">
        <v>167</v>
      </c>
      <c r="B13177" t="s">
        <v>662</v>
      </c>
      <c r="C13177">
        <v>185</v>
      </c>
      <c r="D13177" t="s">
        <v>56</v>
      </c>
      <c r="E13177">
        <v>5.4127000000000001</v>
      </c>
      <c r="F13177">
        <v>0</v>
      </c>
      <c r="G13177">
        <v>14.296900000000001</v>
      </c>
      <c r="H13177">
        <v>0</v>
      </c>
      <c r="I13177">
        <v>-4.6279999999999997E-5</v>
      </c>
      <c r="J13177">
        <v>0</v>
      </c>
      <c r="K13177">
        <v>-13.2226</v>
      </c>
    </row>
    <row r="13178" spans="1:11" hidden="1">
      <c r="A13178" t="s">
        <v>167</v>
      </c>
      <c r="B13178" t="s">
        <v>662</v>
      </c>
      <c r="C13178">
        <v>185</v>
      </c>
      <c r="D13178" t="s">
        <v>57</v>
      </c>
      <c r="E13178">
        <v>0.18729999999999999</v>
      </c>
      <c r="F13178">
        <v>0</v>
      </c>
      <c r="G13178">
        <v>-17.535599999999999</v>
      </c>
      <c r="H13178">
        <v>0</v>
      </c>
      <c r="I13178">
        <v>-1E-4</v>
      </c>
      <c r="J13178">
        <v>0</v>
      </c>
      <c r="K13178">
        <v>-9.9114000000000004</v>
      </c>
    </row>
    <row r="13179" spans="1:11" hidden="1">
      <c r="A13179" t="s">
        <v>167</v>
      </c>
      <c r="B13179" t="s">
        <v>662</v>
      </c>
      <c r="C13179">
        <v>185</v>
      </c>
      <c r="D13179" t="s">
        <v>57</v>
      </c>
      <c r="E13179">
        <v>0.62280000000000002</v>
      </c>
      <c r="F13179">
        <v>0</v>
      </c>
      <c r="G13179">
        <v>-15.0137</v>
      </c>
      <c r="H13179">
        <v>0</v>
      </c>
      <c r="I13179">
        <v>-1E-4</v>
      </c>
      <c r="J13179">
        <v>0</v>
      </c>
      <c r="K13179">
        <v>-2.7906</v>
      </c>
    </row>
    <row r="13180" spans="1:11" hidden="1">
      <c r="A13180" t="s">
        <v>167</v>
      </c>
      <c r="B13180" t="s">
        <v>662</v>
      </c>
      <c r="C13180">
        <v>185</v>
      </c>
      <c r="D13180" t="s">
        <v>57</v>
      </c>
      <c r="E13180">
        <v>1.0582</v>
      </c>
      <c r="F13180">
        <v>0</v>
      </c>
      <c r="G13180">
        <v>-11.5823</v>
      </c>
      <c r="H13180">
        <v>0</v>
      </c>
      <c r="I13180">
        <v>-1E-4</v>
      </c>
      <c r="J13180">
        <v>0</v>
      </c>
      <c r="K13180">
        <v>3.0289000000000001</v>
      </c>
    </row>
    <row r="13181" spans="1:11" hidden="1">
      <c r="A13181" t="s">
        <v>167</v>
      </c>
      <c r="B13181" t="s">
        <v>662</v>
      </c>
      <c r="C13181">
        <v>185</v>
      </c>
      <c r="D13181" t="s">
        <v>57</v>
      </c>
      <c r="E13181">
        <v>1.4937</v>
      </c>
      <c r="F13181">
        <v>0</v>
      </c>
      <c r="G13181">
        <v>-7.8856999999999999</v>
      </c>
      <c r="H13181">
        <v>0</v>
      </c>
      <c r="I13181">
        <v>-1E-4</v>
      </c>
      <c r="J13181">
        <v>0</v>
      </c>
      <c r="K13181">
        <v>7.2675000000000001</v>
      </c>
    </row>
    <row r="13182" spans="1:11" hidden="1">
      <c r="A13182" t="s">
        <v>167</v>
      </c>
      <c r="B13182" t="s">
        <v>662</v>
      </c>
      <c r="C13182">
        <v>185</v>
      </c>
      <c r="D13182" t="s">
        <v>57</v>
      </c>
      <c r="E13182">
        <v>1.9291</v>
      </c>
      <c r="F13182">
        <v>0</v>
      </c>
      <c r="G13182">
        <v>-4.2046999999999999</v>
      </c>
      <c r="H13182">
        <v>0</v>
      </c>
      <c r="I13182">
        <v>-1E-4</v>
      </c>
      <c r="J13182">
        <v>0</v>
      </c>
      <c r="K13182">
        <v>9.8969000000000005</v>
      </c>
    </row>
    <row r="13183" spans="1:11" hidden="1">
      <c r="A13183" t="s">
        <v>167</v>
      </c>
      <c r="B13183" t="s">
        <v>662</v>
      </c>
      <c r="C13183">
        <v>185</v>
      </c>
      <c r="D13183" t="s">
        <v>57</v>
      </c>
      <c r="E13183">
        <v>2.3645999999999998</v>
      </c>
      <c r="F13183">
        <v>0</v>
      </c>
      <c r="G13183">
        <v>-1.1479999999999999</v>
      </c>
      <c r="H13183">
        <v>0</v>
      </c>
      <c r="I13183">
        <v>-1E-4</v>
      </c>
      <c r="J13183">
        <v>0</v>
      </c>
      <c r="K13183">
        <v>11.0283</v>
      </c>
    </row>
    <row r="13184" spans="1:11" hidden="1">
      <c r="A13184" t="s">
        <v>167</v>
      </c>
      <c r="B13184" t="s">
        <v>662</v>
      </c>
      <c r="C13184">
        <v>185</v>
      </c>
      <c r="D13184" t="s">
        <v>57</v>
      </c>
      <c r="E13184">
        <v>2.8</v>
      </c>
      <c r="F13184">
        <v>0</v>
      </c>
      <c r="G13184">
        <v>0.97019999999999995</v>
      </c>
      <c r="H13184">
        <v>0</v>
      </c>
      <c r="I13184">
        <v>-1E-4</v>
      </c>
      <c r="J13184">
        <v>0</v>
      </c>
      <c r="K13184">
        <v>11.009</v>
      </c>
    </row>
    <row r="13185" spans="1:11" hidden="1">
      <c r="A13185" t="s">
        <v>167</v>
      </c>
      <c r="B13185" t="s">
        <v>662</v>
      </c>
      <c r="C13185">
        <v>185</v>
      </c>
      <c r="D13185" t="s">
        <v>57</v>
      </c>
      <c r="E13185">
        <v>2.8</v>
      </c>
      <c r="F13185">
        <v>0</v>
      </c>
      <c r="G13185">
        <v>4.3372000000000002</v>
      </c>
      <c r="H13185">
        <v>0</v>
      </c>
      <c r="I13185">
        <v>-1E-4</v>
      </c>
      <c r="J13185">
        <v>0</v>
      </c>
      <c r="K13185">
        <v>11.009</v>
      </c>
    </row>
    <row r="13186" spans="1:11" hidden="1">
      <c r="A13186" t="s">
        <v>167</v>
      </c>
      <c r="B13186" t="s">
        <v>662</v>
      </c>
      <c r="C13186">
        <v>185</v>
      </c>
      <c r="D13186" t="s">
        <v>57</v>
      </c>
      <c r="E13186">
        <v>3.2355</v>
      </c>
      <c r="F13186">
        <v>0</v>
      </c>
      <c r="G13186">
        <v>5.9859999999999998</v>
      </c>
      <c r="H13186">
        <v>0</v>
      </c>
      <c r="I13186">
        <v>-1E-4</v>
      </c>
      <c r="J13186">
        <v>0</v>
      </c>
      <c r="K13186">
        <v>8.7323000000000004</v>
      </c>
    </row>
    <row r="13187" spans="1:11" hidden="1">
      <c r="A13187" t="s">
        <v>167</v>
      </c>
      <c r="B13187" t="s">
        <v>662</v>
      </c>
      <c r="C13187">
        <v>185</v>
      </c>
      <c r="D13187" t="s">
        <v>57</v>
      </c>
      <c r="E13187">
        <v>3.6709000000000001</v>
      </c>
      <c r="F13187">
        <v>0</v>
      </c>
      <c r="G13187">
        <v>7.6349</v>
      </c>
      <c r="H13187">
        <v>0</v>
      </c>
      <c r="I13187">
        <v>-1E-4</v>
      </c>
      <c r="J13187">
        <v>0</v>
      </c>
      <c r="K13187">
        <v>5.7375999999999996</v>
      </c>
    </row>
    <row r="13188" spans="1:11" hidden="1">
      <c r="A13188" t="s">
        <v>167</v>
      </c>
      <c r="B13188" t="s">
        <v>662</v>
      </c>
      <c r="C13188">
        <v>185</v>
      </c>
      <c r="D13188" t="s">
        <v>57</v>
      </c>
      <c r="E13188">
        <v>4.1063999999999998</v>
      </c>
      <c r="F13188">
        <v>0</v>
      </c>
      <c r="G13188">
        <v>9.2836999999999996</v>
      </c>
      <c r="H13188">
        <v>0</v>
      </c>
      <c r="I13188">
        <v>-1E-4</v>
      </c>
      <c r="J13188">
        <v>0</v>
      </c>
      <c r="K13188">
        <v>2.0249999999999999</v>
      </c>
    </row>
    <row r="13189" spans="1:11" hidden="1">
      <c r="A13189" t="s">
        <v>167</v>
      </c>
      <c r="B13189" t="s">
        <v>662</v>
      </c>
      <c r="C13189">
        <v>185</v>
      </c>
      <c r="D13189" t="s">
        <v>57</v>
      </c>
      <c r="E13189">
        <v>4.5418000000000003</v>
      </c>
      <c r="F13189">
        <v>0</v>
      </c>
      <c r="G13189">
        <v>10.932499999999999</v>
      </c>
      <c r="H13189">
        <v>0</v>
      </c>
      <c r="I13189">
        <v>-1E-4</v>
      </c>
      <c r="J13189">
        <v>0</v>
      </c>
      <c r="K13189">
        <v>-2.4056000000000002</v>
      </c>
    </row>
    <row r="13190" spans="1:11" hidden="1">
      <c r="A13190" t="s">
        <v>167</v>
      </c>
      <c r="B13190" t="s">
        <v>662</v>
      </c>
      <c r="C13190">
        <v>185</v>
      </c>
      <c r="D13190" t="s">
        <v>57</v>
      </c>
      <c r="E13190">
        <v>4.9772999999999996</v>
      </c>
      <c r="F13190">
        <v>0</v>
      </c>
      <c r="G13190">
        <v>12.581300000000001</v>
      </c>
      <c r="H13190">
        <v>0</v>
      </c>
      <c r="I13190">
        <v>-1E-4</v>
      </c>
      <c r="J13190">
        <v>0</v>
      </c>
      <c r="K13190">
        <v>-7.5541999999999998</v>
      </c>
    </row>
    <row r="13191" spans="1:11" hidden="1">
      <c r="A13191" t="s">
        <v>167</v>
      </c>
      <c r="B13191" t="s">
        <v>662</v>
      </c>
      <c r="C13191">
        <v>185</v>
      </c>
      <c r="D13191" t="s">
        <v>57</v>
      </c>
      <c r="E13191">
        <v>5.4127000000000001</v>
      </c>
      <c r="F13191">
        <v>0</v>
      </c>
      <c r="G13191">
        <v>14.2302</v>
      </c>
      <c r="H13191">
        <v>0</v>
      </c>
      <c r="I13191">
        <v>-1E-4</v>
      </c>
      <c r="J13191">
        <v>0</v>
      </c>
      <c r="K13191">
        <v>-13.4208</v>
      </c>
    </row>
    <row r="13192" spans="1:11" hidden="1">
      <c r="A13192" t="s">
        <v>167</v>
      </c>
      <c r="B13192" t="s">
        <v>662</v>
      </c>
      <c r="C13192">
        <v>185</v>
      </c>
      <c r="D13192" t="s">
        <v>58</v>
      </c>
      <c r="E13192">
        <v>0.18729999999999999</v>
      </c>
      <c r="F13192">
        <v>0</v>
      </c>
      <c r="G13192">
        <v>-41.664700000000003</v>
      </c>
      <c r="H13192">
        <v>0</v>
      </c>
      <c r="I13192">
        <v>-1E-4</v>
      </c>
      <c r="J13192">
        <v>0</v>
      </c>
      <c r="K13192">
        <v>-22.9558</v>
      </c>
    </row>
    <row r="13193" spans="1:11" hidden="1">
      <c r="A13193" t="s">
        <v>167</v>
      </c>
      <c r="B13193" t="s">
        <v>662</v>
      </c>
      <c r="C13193">
        <v>185</v>
      </c>
      <c r="D13193" t="s">
        <v>58</v>
      </c>
      <c r="E13193">
        <v>0.62280000000000002</v>
      </c>
      <c r="F13193">
        <v>0</v>
      </c>
      <c r="G13193">
        <v>-35.630699999999997</v>
      </c>
      <c r="H13193">
        <v>0</v>
      </c>
      <c r="I13193">
        <v>-1E-4</v>
      </c>
      <c r="J13193">
        <v>0</v>
      </c>
      <c r="K13193">
        <v>-6.04</v>
      </c>
    </row>
    <row r="13194" spans="1:11" hidden="1">
      <c r="A13194" t="s">
        <v>167</v>
      </c>
      <c r="B13194" t="s">
        <v>662</v>
      </c>
      <c r="C13194">
        <v>185</v>
      </c>
      <c r="D13194" t="s">
        <v>58</v>
      </c>
      <c r="E13194">
        <v>1.0582</v>
      </c>
      <c r="F13194">
        <v>0</v>
      </c>
      <c r="G13194">
        <v>-27.281300000000002</v>
      </c>
      <c r="H13194">
        <v>0</v>
      </c>
      <c r="I13194">
        <v>-1E-4</v>
      </c>
      <c r="J13194">
        <v>0</v>
      </c>
      <c r="K13194">
        <v>7.7308000000000003</v>
      </c>
    </row>
    <row r="13195" spans="1:11" hidden="1">
      <c r="A13195" t="s">
        <v>167</v>
      </c>
      <c r="B13195" t="s">
        <v>662</v>
      </c>
      <c r="C13195">
        <v>185</v>
      </c>
      <c r="D13195" t="s">
        <v>58</v>
      </c>
      <c r="E13195">
        <v>1.4937</v>
      </c>
      <c r="F13195">
        <v>0</v>
      </c>
      <c r="G13195">
        <v>-18.257200000000001</v>
      </c>
      <c r="H13195">
        <v>0</v>
      </c>
      <c r="I13195">
        <v>-1E-4</v>
      </c>
      <c r="J13195">
        <v>0</v>
      </c>
      <c r="K13195">
        <v>17.645700000000001</v>
      </c>
    </row>
    <row r="13196" spans="1:11" hidden="1">
      <c r="A13196" t="s">
        <v>167</v>
      </c>
      <c r="B13196" t="s">
        <v>662</v>
      </c>
      <c r="C13196">
        <v>185</v>
      </c>
      <c r="D13196" t="s">
        <v>58</v>
      </c>
      <c r="E13196">
        <v>1.9291</v>
      </c>
      <c r="F13196">
        <v>0</v>
      </c>
      <c r="G13196">
        <v>-9.2725000000000009</v>
      </c>
      <c r="H13196">
        <v>0</v>
      </c>
      <c r="I13196">
        <v>-1E-4</v>
      </c>
      <c r="J13196">
        <v>0</v>
      </c>
      <c r="K13196">
        <v>23.632000000000001</v>
      </c>
    </row>
    <row r="13197" spans="1:11" hidden="1">
      <c r="A13197" t="s">
        <v>167</v>
      </c>
      <c r="B13197" t="s">
        <v>662</v>
      </c>
      <c r="C13197">
        <v>185</v>
      </c>
      <c r="D13197" t="s">
        <v>58</v>
      </c>
      <c r="E13197">
        <v>2.3645999999999998</v>
      </c>
      <c r="F13197">
        <v>0</v>
      </c>
      <c r="G13197">
        <v>-1.877</v>
      </c>
      <c r="H13197">
        <v>0</v>
      </c>
      <c r="I13197">
        <v>-1E-4</v>
      </c>
      <c r="J13197">
        <v>0</v>
      </c>
      <c r="K13197">
        <v>25.972899999999999</v>
      </c>
    </row>
    <row r="13198" spans="1:11" hidden="1">
      <c r="A13198" t="s">
        <v>167</v>
      </c>
      <c r="B13198" t="s">
        <v>662</v>
      </c>
      <c r="C13198">
        <v>185</v>
      </c>
      <c r="D13198" t="s">
        <v>58</v>
      </c>
      <c r="E13198">
        <v>2.8</v>
      </c>
      <c r="F13198">
        <v>0</v>
      </c>
      <c r="G13198">
        <v>3.1294</v>
      </c>
      <c r="H13198">
        <v>0</v>
      </c>
      <c r="I13198">
        <v>-1E-4</v>
      </c>
      <c r="J13198">
        <v>0</v>
      </c>
      <c r="K13198">
        <v>25.6327</v>
      </c>
    </row>
    <row r="13199" spans="1:11" hidden="1">
      <c r="A13199" t="s">
        <v>167</v>
      </c>
      <c r="B13199" t="s">
        <v>662</v>
      </c>
      <c r="C13199">
        <v>185</v>
      </c>
      <c r="D13199" t="s">
        <v>58</v>
      </c>
      <c r="E13199">
        <v>2.8</v>
      </c>
      <c r="F13199">
        <v>0</v>
      </c>
      <c r="G13199">
        <v>10.3263</v>
      </c>
      <c r="H13199">
        <v>0</v>
      </c>
      <c r="I13199">
        <v>-1E-4</v>
      </c>
      <c r="J13199">
        <v>0</v>
      </c>
      <c r="K13199">
        <v>25.6327</v>
      </c>
    </row>
    <row r="13200" spans="1:11" hidden="1">
      <c r="A13200" t="s">
        <v>167</v>
      </c>
      <c r="B13200" t="s">
        <v>662</v>
      </c>
      <c r="C13200">
        <v>185</v>
      </c>
      <c r="D13200" t="s">
        <v>58</v>
      </c>
      <c r="E13200">
        <v>3.2355</v>
      </c>
      <c r="F13200">
        <v>0</v>
      </c>
      <c r="G13200">
        <v>14.1381</v>
      </c>
      <c r="H13200">
        <v>0</v>
      </c>
      <c r="I13200">
        <v>-1E-4</v>
      </c>
      <c r="J13200">
        <v>0</v>
      </c>
      <c r="K13200">
        <v>20.3294</v>
      </c>
    </row>
    <row r="13201" spans="1:11" hidden="1">
      <c r="A13201" t="s">
        <v>167</v>
      </c>
      <c r="B13201" t="s">
        <v>662</v>
      </c>
      <c r="C13201">
        <v>185</v>
      </c>
      <c r="D13201" t="s">
        <v>58</v>
      </c>
      <c r="E13201">
        <v>3.6709000000000001</v>
      </c>
      <c r="F13201">
        <v>0</v>
      </c>
      <c r="G13201">
        <v>17.9499</v>
      </c>
      <c r="H13201">
        <v>0</v>
      </c>
      <c r="I13201">
        <v>-1E-4</v>
      </c>
      <c r="J13201">
        <v>0</v>
      </c>
      <c r="K13201">
        <v>13.366300000000001</v>
      </c>
    </row>
    <row r="13202" spans="1:11" hidden="1">
      <c r="A13202" t="s">
        <v>167</v>
      </c>
      <c r="B13202" t="s">
        <v>662</v>
      </c>
      <c r="C13202">
        <v>185</v>
      </c>
      <c r="D13202" t="s">
        <v>58</v>
      </c>
      <c r="E13202">
        <v>4.1063999999999998</v>
      </c>
      <c r="F13202">
        <v>0</v>
      </c>
      <c r="G13202">
        <v>21.761600000000001</v>
      </c>
      <c r="H13202">
        <v>0</v>
      </c>
      <c r="I13202">
        <v>-1E-4</v>
      </c>
      <c r="J13202">
        <v>0</v>
      </c>
      <c r="K13202">
        <v>4.7432999999999996</v>
      </c>
    </row>
    <row r="13203" spans="1:11" hidden="1">
      <c r="A13203" t="s">
        <v>167</v>
      </c>
      <c r="B13203" t="s">
        <v>662</v>
      </c>
      <c r="C13203">
        <v>185</v>
      </c>
      <c r="D13203" t="s">
        <v>58</v>
      </c>
      <c r="E13203">
        <v>4.5418000000000003</v>
      </c>
      <c r="F13203">
        <v>0</v>
      </c>
      <c r="G13203">
        <v>25.573399999999999</v>
      </c>
      <c r="H13203">
        <v>0</v>
      </c>
      <c r="I13203">
        <v>-1E-4</v>
      </c>
      <c r="J13203">
        <v>0</v>
      </c>
      <c r="K13203">
        <v>-5.5395000000000003</v>
      </c>
    </row>
    <row r="13204" spans="1:11" hidden="1">
      <c r="A13204" t="s">
        <v>167</v>
      </c>
      <c r="B13204" t="s">
        <v>662</v>
      </c>
      <c r="C13204">
        <v>185</v>
      </c>
      <c r="D13204" t="s">
        <v>58</v>
      </c>
      <c r="E13204">
        <v>4.9772999999999996</v>
      </c>
      <c r="F13204">
        <v>0</v>
      </c>
      <c r="G13204">
        <v>29.385200000000001</v>
      </c>
      <c r="H13204">
        <v>0</v>
      </c>
      <c r="I13204">
        <v>-1E-4</v>
      </c>
      <c r="J13204">
        <v>0</v>
      </c>
      <c r="K13204">
        <v>-17.482099999999999</v>
      </c>
    </row>
    <row r="13205" spans="1:11" hidden="1">
      <c r="A13205" t="s">
        <v>167</v>
      </c>
      <c r="B13205" t="s">
        <v>662</v>
      </c>
      <c r="C13205">
        <v>185</v>
      </c>
      <c r="D13205" t="s">
        <v>58</v>
      </c>
      <c r="E13205">
        <v>5.4127000000000001</v>
      </c>
      <c r="F13205">
        <v>0</v>
      </c>
      <c r="G13205">
        <v>33.197000000000003</v>
      </c>
      <c r="H13205">
        <v>0</v>
      </c>
      <c r="I13205">
        <v>-1E-4</v>
      </c>
      <c r="J13205">
        <v>0</v>
      </c>
      <c r="K13205">
        <v>-31.084599999999998</v>
      </c>
    </row>
    <row r="13206" spans="1:11" hidden="1">
      <c r="A13206" t="s">
        <v>167</v>
      </c>
      <c r="B13206" t="s">
        <v>662</v>
      </c>
      <c r="C13206">
        <v>185</v>
      </c>
      <c r="D13206" t="s">
        <v>59</v>
      </c>
      <c r="E13206">
        <v>0.18729999999999999</v>
      </c>
      <c r="F13206">
        <v>0</v>
      </c>
      <c r="G13206">
        <v>-41.7181</v>
      </c>
      <c r="H13206">
        <v>0</v>
      </c>
      <c r="I13206">
        <v>-1E-4</v>
      </c>
      <c r="J13206">
        <v>0</v>
      </c>
      <c r="K13206">
        <v>-23.0761</v>
      </c>
    </row>
    <row r="13207" spans="1:11" hidden="1">
      <c r="A13207" t="s">
        <v>167</v>
      </c>
      <c r="B13207" t="s">
        <v>662</v>
      </c>
      <c r="C13207">
        <v>185</v>
      </c>
      <c r="D13207" t="s">
        <v>59</v>
      </c>
      <c r="E13207">
        <v>0.62280000000000002</v>
      </c>
      <c r="F13207">
        <v>0</v>
      </c>
      <c r="G13207">
        <v>-35.684100000000001</v>
      </c>
      <c r="H13207">
        <v>0</v>
      </c>
      <c r="I13207">
        <v>-1E-4</v>
      </c>
      <c r="J13207">
        <v>0</v>
      </c>
      <c r="K13207">
        <v>-6.1369999999999996</v>
      </c>
    </row>
    <row r="13208" spans="1:11" hidden="1">
      <c r="A13208" t="s">
        <v>167</v>
      </c>
      <c r="B13208" t="s">
        <v>662</v>
      </c>
      <c r="C13208">
        <v>185</v>
      </c>
      <c r="D13208" t="s">
        <v>59</v>
      </c>
      <c r="E13208">
        <v>1.0582</v>
      </c>
      <c r="F13208">
        <v>0</v>
      </c>
      <c r="G13208">
        <v>-27.334599999999998</v>
      </c>
      <c r="H13208">
        <v>0</v>
      </c>
      <c r="I13208">
        <v>-1E-4</v>
      </c>
      <c r="J13208">
        <v>0</v>
      </c>
      <c r="K13208">
        <v>7.6570999999999998</v>
      </c>
    </row>
    <row r="13209" spans="1:11" hidden="1">
      <c r="A13209" t="s">
        <v>167</v>
      </c>
      <c r="B13209" t="s">
        <v>662</v>
      </c>
      <c r="C13209">
        <v>185</v>
      </c>
      <c r="D13209" t="s">
        <v>59</v>
      </c>
      <c r="E13209">
        <v>1.4937</v>
      </c>
      <c r="F13209">
        <v>0</v>
      </c>
      <c r="G13209">
        <v>-18.310500000000001</v>
      </c>
      <c r="H13209">
        <v>0</v>
      </c>
      <c r="I13209">
        <v>-1E-4</v>
      </c>
      <c r="J13209">
        <v>0</v>
      </c>
      <c r="K13209">
        <v>17.595199999999998</v>
      </c>
    </row>
    <row r="13210" spans="1:11" hidden="1">
      <c r="A13210" t="s">
        <v>167</v>
      </c>
      <c r="B13210" t="s">
        <v>662</v>
      </c>
      <c r="C13210">
        <v>185</v>
      </c>
      <c r="D13210" t="s">
        <v>59</v>
      </c>
      <c r="E13210">
        <v>1.9291</v>
      </c>
      <c r="F13210">
        <v>0</v>
      </c>
      <c r="G13210">
        <v>-9.3257999999999992</v>
      </c>
      <c r="H13210">
        <v>0</v>
      </c>
      <c r="I13210">
        <v>-1E-4</v>
      </c>
      <c r="J13210">
        <v>0</v>
      </c>
      <c r="K13210">
        <v>23.604800000000001</v>
      </c>
    </row>
    <row r="13211" spans="1:11" hidden="1">
      <c r="A13211" t="s">
        <v>167</v>
      </c>
      <c r="B13211" t="s">
        <v>662</v>
      </c>
      <c r="C13211">
        <v>185</v>
      </c>
      <c r="D13211" t="s">
        <v>59</v>
      </c>
      <c r="E13211">
        <v>2.3645999999999998</v>
      </c>
      <c r="F13211">
        <v>0</v>
      </c>
      <c r="G13211">
        <v>-1.9302999999999999</v>
      </c>
      <c r="H13211">
        <v>0</v>
      </c>
      <c r="I13211">
        <v>-1E-4</v>
      </c>
      <c r="J13211">
        <v>0</v>
      </c>
      <c r="K13211">
        <v>25.968800000000002</v>
      </c>
    </row>
    <row r="13212" spans="1:11" hidden="1">
      <c r="A13212" t="s">
        <v>167</v>
      </c>
      <c r="B13212" t="s">
        <v>662</v>
      </c>
      <c r="C13212">
        <v>185</v>
      </c>
      <c r="D13212" t="s">
        <v>59</v>
      </c>
      <c r="E13212">
        <v>2.8</v>
      </c>
      <c r="F13212">
        <v>0</v>
      </c>
      <c r="G13212">
        <v>3.0760000000000001</v>
      </c>
      <c r="H13212">
        <v>0</v>
      </c>
      <c r="I13212">
        <v>-1E-4</v>
      </c>
      <c r="J13212">
        <v>0</v>
      </c>
      <c r="K13212">
        <v>25.613499999999998</v>
      </c>
    </row>
    <row r="13213" spans="1:11" hidden="1">
      <c r="A13213" t="s">
        <v>167</v>
      </c>
      <c r="B13213" t="s">
        <v>662</v>
      </c>
      <c r="C13213">
        <v>185</v>
      </c>
      <c r="D13213" t="s">
        <v>59</v>
      </c>
      <c r="E13213">
        <v>2.8</v>
      </c>
      <c r="F13213">
        <v>0</v>
      </c>
      <c r="G13213">
        <v>10.273</v>
      </c>
      <c r="H13213">
        <v>0</v>
      </c>
      <c r="I13213">
        <v>-1E-4</v>
      </c>
      <c r="J13213">
        <v>0</v>
      </c>
      <c r="K13213">
        <v>25.613499999999998</v>
      </c>
    </row>
    <row r="13214" spans="1:11" hidden="1">
      <c r="A13214" t="s">
        <v>167</v>
      </c>
      <c r="B13214" t="s">
        <v>662</v>
      </c>
      <c r="C13214">
        <v>185</v>
      </c>
      <c r="D13214" t="s">
        <v>59</v>
      </c>
      <c r="E13214">
        <v>3.2355</v>
      </c>
      <c r="F13214">
        <v>0</v>
      </c>
      <c r="G13214">
        <v>14.0847</v>
      </c>
      <c r="H13214">
        <v>0</v>
      </c>
      <c r="I13214">
        <v>-1E-4</v>
      </c>
      <c r="J13214">
        <v>0</v>
      </c>
      <c r="K13214">
        <v>20.286999999999999</v>
      </c>
    </row>
    <row r="13215" spans="1:11" hidden="1">
      <c r="A13215" t="s">
        <v>167</v>
      </c>
      <c r="B13215" t="s">
        <v>662</v>
      </c>
      <c r="C13215">
        <v>185</v>
      </c>
      <c r="D13215" t="s">
        <v>59</v>
      </c>
      <c r="E13215">
        <v>3.6709000000000001</v>
      </c>
      <c r="F13215">
        <v>0</v>
      </c>
      <c r="G13215">
        <v>17.8965</v>
      </c>
      <c r="H13215">
        <v>0</v>
      </c>
      <c r="I13215">
        <v>-1E-4</v>
      </c>
      <c r="J13215">
        <v>0</v>
      </c>
      <c r="K13215">
        <v>13.300599999999999</v>
      </c>
    </row>
    <row r="13216" spans="1:11" hidden="1">
      <c r="A13216" t="s">
        <v>167</v>
      </c>
      <c r="B13216" t="s">
        <v>662</v>
      </c>
      <c r="C13216">
        <v>185</v>
      </c>
      <c r="D13216" t="s">
        <v>59</v>
      </c>
      <c r="E13216">
        <v>4.1063999999999998</v>
      </c>
      <c r="F13216">
        <v>0</v>
      </c>
      <c r="G13216">
        <v>21.708300000000001</v>
      </c>
      <c r="H13216">
        <v>0</v>
      </c>
      <c r="I13216">
        <v>-1E-4</v>
      </c>
      <c r="J13216">
        <v>0</v>
      </c>
      <c r="K13216">
        <v>4.6543999999999999</v>
      </c>
    </row>
    <row r="13217" spans="1:11" hidden="1">
      <c r="A13217" t="s">
        <v>167</v>
      </c>
      <c r="B13217" t="s">
        <v>662</v>
      </c>
      <c r="C13217">
        <v>185</v>
      </c>
      <c r="D13217" t="s">
        <v>59</v>
      </c>
      <c r="E13217">
        <v>4.5418000000000003</v>
      </c>
      <c r="F13217">
        <v>0</v>
      </c>
      <c r="G13217">
        <v>25.520099999999999</v>
      </c>
      <c r="H13217">
        <v>0</v>
      </c>
      <c r="I13217">
        <v>-1E-4</v>
      </c>
      <c r="J13217">
        <v>0</v>
      </c>
      <c r="K13217">
        <v>-5.6516000000000002</v>
      </c>
    </row>
    <row r="13218" spans="1:11" hidden="1">
      <c r="A13218" t="s">
        <v>167</v>
      </c>
      <c r="B13218" t="s">
        <v>662</v>
      </c>
      <c r="C13218">
        <v>185</v>
      </c>
      <c r="D13218" t="s">
        <v>59</v>
      </c>
      <c r="E13218">
        <v>4.9772999999999996</v>
      </c>
      <c r="F13218">
        <v>0</v>
      </c>
      <c r="G13218">
        <v>29.331800000000001</v>
      </c>
      <c r="H13218">
        <v>0</v>
      </c>
      <c r="I13218">
        <v>-1E-4</v>
      </c>
      <c r="J13218">
        <v>0</v>
      </c>
      <c r="K13218">
        <v>-17.6175</v>
      </c>
    </row>
    <row r="13219" spans="1:11" hidden="1">
      <c r="A13219" t="s">
        <v>167</v>
      </c>
      <c r="B13219" t="s">
        <v>662</v>
      </c>
      <c r="C13219">
        <v>185</v>
      </c>
      <c r="D13219" t="s">
        <v>59</v>
      </c>
      <c r="E13219">
        <v>5.4127000000000001</v>
      </c>
      <c r="F13219">
        <v>0</v>
      </c>
      <c r="G13219">
        <v>33.143599999999999</v>
      </c>
      <c r="H13219">
        <v>0</v>
      </c>
      <c r="I13219">
        <v>-1E-4</v>
      </c>
      <c r="J13219">
        <v>0</v>
      </c>
      <c r="K13219">
        <v>-31.243200000000002</v>
      </c>
    </row>
    <row r="13220" spans="1:11" hidden="1">
      <c r="A13220" t="s">
        <v>167</v>
      </c>
      <c r="B13220" t="s">
        <v>662</v>
      </c>
      <c r="C13220">
        <v>185</v>
      </c>
      <c r="D13220" t="s">
        <v>60</v>
      </c>
      <c r="E13220">
        <v>0.18729999999999999</v>
      </c>
      <c r="F13220">
        <v>0</v>
      </c>
      <c r="G13220">
        <v>-41.664700000000003</v>
      </c>
      <c r="H13220">
        <v>0</v>
      </c>
      <c r="I13220">
        <v>-1E-4</v>
      </c>
      <c r="J13220">
        <v>0</v>
      </c>
      <c r="K13220">
        <v>-22.9558</v>
      </c>
    </row>
    <row r="13221" spans="1:11" hidden="1">
      <c r="A13221" t="s">
        <v>167</v>
      </c>
      <c r="B13221" t="s">
        <v>662</v>
      </c>
      <c r="C13221">
        <v>185</v>
      </c>
      <c r="D13221" t="s">
        <v>60</v>
      </c>
      <c r="E13221">
        <v>0.62280000000000002</v>
      </c>
      <c r="F13221">
        <v>0</v>
      </c>
      <c r="G13221">
        <v>-35.630699999999997</v>
      </c>
      <c r="H13221">
        <v>0</v>
      </c>
      <c r="I13221">
        <v>-1E-4</v>
      </c>
      <c r="J13221">
        <v>0</v>
      </c>
      <c r="K13221">
        <v>-6.04</v>
      </c>
    </row>
    <row r="13222" spans="1:11" hidden="1">
      <c r="A13222" t="s">
        <v>167</v>
      </c>
      <c r="B13222" t="s">
        <v>662</v>
      </c>
      <c r="C13222">
        <v>185</v>
      </c>
      <c r="D13222" t="s">
        <v>60</v>
      </c>
      <c r="E13222">
        <v>1.0582</v>
      </c>
      <c r="F13222">
        <v>0</v>
      </c>
      <c r="G13222">
        <v>-27.281300000000002</v>
      </c>
      <c r="H13222">
        <v>0</v>
      </c>
      <c r="I13222">
        <v>-1E-4</v>
      </c>
      <c r="J13222">
        <v>0</v>
      </c>
      <c r="K13222">
        <v>7.7308000000000003</v>
      </c>
    </row>
    <row r="13223" spans="1:11" hidden="1">
      <c r="A13223" t="s">
        <v>167</v>
      </c>
      <c r="B13223" t="s">
        <v>662</v>
      </c>
      <c r="C13223">
        <v>185</v>
      </c>
      <c r="D13223" t="s">
        <v>60</v>
      </c>
      <c r="E13223">
        <v>1.4937</v>
      </c>
      <c r="F13223">
        <v>0</v>
      </c>
      <c r="G13223">
        <v>-18.257200000000001</v>
      </c>
      <c r="H13223">
        <v>0</v>
      </c>
      <c r="I13223">
        <v>-1E-4</v>
      </c>
      <c r="J13223">
        <v>0</v>
      </c>
      <c r="K13223">
        <v>17.645700000000001</v>
      </c>
    </row>
    <row r="13224" spans="1:11" hidden="1">
      <c r="A13224" t="s">
        <v>167</v>
      </c>
      <c r="B13224" t="s">
        <v>662</v>
      </c>
      <c r="C13224">
        <v>185</v>
      </c>
      <c r="D13224" t="s">
        <v>60</v>
      </c>
      <c r="E13224">
        <v>1.9291</v>
      </c>
      <c r="F13224">
        <v>0</v>
      </c>
      <c r="G13224">
        <v>-9.2725000000000009</v>
      </c>
      <c r="H13224">
        <v>0</v>
      </c>
      <c r="I13224">
        <v>-1E-4</v>
      </c>
      <c r="J13224">
        <v>0</v>
      </c>
      <c r="K13224">
        <v>23.632000000000001</v>
      </c>
    </row>
    <row r="13225" spans="1:11" hidden="1">
      <c r="A13225" t="s">
        <v>167</v>
      </c>
      <c r="B13225" t="s">
        <v>662</v>
      </c>
      <c r="C13225">
        <v>185</v>
      </c>
      <c r="D13225" t="s">
        <v>60</v>
      </c>
      <c r="E13225">
        <v>2.3645999999999998</v>
      </c>
      <c r="F13225">
        <v>0</v>
      </c>
      <c r="G13225">
        <v>-1.877</v>
      </c>
      <c r="H13225">
        <v>0</v>
      </c>
      <c r="I13225">
        <v>-1E-4</v>
      </c>
      <c r="J13225">
        <v>0</v>
      </c>
      <c r="K13225">
        <v>25.972899999999999</v>
      </c>
    </row>
    <row r="13226" spans="1:11" hidden="1">
      <c r="A13226" t="s">
        <v>167</v>
      </c>
      <c r="B13226" t="s">
        <v>662</v>
      </c>
      <c r="C13226">
        <v>185</v>
      </c>
      <c r="D13226" t="s">
        <v>60</v>
      </c>
      <c r="E13226">
        <v>2.8</v>
      </c>
      <c r="F13226">
        <v>0</v>
      </c>
      <c r="G13226">
        <v>3.1294</v>
      </c>
      <c r="H13226">
        <v>0</v>
      </c>
      <c r="I13226">
        <v>-1E-4</v>
      </c>
      <c r="J13226">
        <v>0</v>
      </c>
      <c r="K13226">
        <v>25.6327</v>
      </c>
    </row>
    <row r="13227" spans="1:11" hidden="1">
      <c r="A13227" t="s">
        <v>167</v>
      </c>
      <c r="B13227" t="s">
        <v>662</v>
      </c>
      <c r="C13227">
        <v>185</v>
      </c>
      <c r="D13227" t="s">
        <v>60</v>
      </c>
      <c r="E13227">
        <v>2.8</v>
      </c>
      <c r="F13227">
        <v>0</v>
      </c>
      <c r="G13227">
        <v>10.3263</v>
      </c>
      <c r="H13227">
        <v>0</v>
      </c>
      <c r="I13227">
        <v>-1E-4</v>
      </c>
      <c r="J13227">
        <v>0</v>
      </c>
      <c r="K13227">
        <v>25.6327</v>
      </c>
    </row>
    <row r="13228" spans="1:11" hidden="1">
      <c r="A13228" t="s">
        <v>167</v>
      </c>
      <c r="B13228" t="s">
        <v>662</v>
      </c>
      <c r="C13228">
        <v>185</v>
      </c>
      <c r="D13228" t="s">
        <v>60</v>
      </c>
      <c r="E13228">
        <v>3.2355</v>
      </c>
      <c r="F13228">
        <v>0</v>
      </c>
      <c r="G13228">
        <v>14.1381</v>
      </c>
      <c r="H13228">
        <v>0</v>
      </c>
      <c r="I13228">
        <v>-1E-4</v>
      </c>
      <c r="J13228">
        <v>0</v>
      </c>
      <c r="K13228">
        <v>20.3294</v>
      </c>
    </row>
    <row r="13229" spans="1:11" hidden="1">
      <c r="A13229" t="s">
        <v>167</v>
      </c>
      <c r="B13229" t="s">
        <v>662</v>
      </c>
      <c r="C13229">
        <v>185</v>
      </c>
      <c r="D13229" t="s">
        <v>60</v>
      </c>
      <c r="E13229">
        <v>3.6709000000000001</v>
      </c>
      <c r="F13229">
        <v>0</v>
      </c>
      <c r="G13229">
        <v>17.9499</v>
      </c>
      <c r="H13229">
        <v>0</v>
      </c>
      <c r="I13229">
        <v>-1E-4</v>
      </c>
      <c r="J13229">
        <v>0</v>
      </c>
      <c r="K13229">
        <v>13.366300000000001</v>
      </c>
    </row>
    <row r="13230" spans="1:11" hidden="1">
      <c r="A13230" t="s">
        <v>167</v>
      </c>
      <c r="B13230" t="s">
        <v>662</v>
      </c>
      <c r="C13230">
        <v>185</v>
      </c>
      <c r="D13230" t="s">
        <v>60</v>
      </c>
      <c r="E13230">
        <v>4.1063999999999998</v>
      </c>
      <c r="F13230">
        <v>0</v>
      </c>
      <c r="G13230">
        <v>21.761600000000001</v>
      </c>
      <c r="H13230">
        <v>0</v>
      </c>
      <c r="I13230">
        <v>-1E-4</v>
      </c>
      <c r="J13230">
        <v>0</v>
      </c>
      <c r="K13230">
        <v>4.7432999999999996</v>
      </c>
    </row>
    <row r="13231" spans="1:11" hidden="1">
      <c r="A13231" t="s">
        <v>167</v>
      </c>
      <c r="B13231" t="s">
        <v>662</v>
      </c>
      <c r="C13231">
        <v>185</v>
      </c>
      <c r="D13231" t="s">
        <v>60</v>
      </c>
      <c r="E13231">
        <v>4.5418000000000003</v>
      </c>
      <c r="F13231">
        <v>0</v>
      </c>
      <c r="G13231">
        <v>25.573399999999999</v>
      </c>
      <c r="H13231">
        <v>0</v>
      </c>
      <c r="I13231">
        <v>-1E-4</v>
      </c>
      <c r="J13231">
        <v>0</v>
      </c>
      <c r="K13231">
        <v>-5.5395000000000003</v>
      </c>
    </row>
    <row r="13232" spans="1:11" hidden="1">
      <c r="A13232" t="s">
        <v>167</v>
      </c>
      <c r="B13232" t="s">
        <v>662</v>
      </c>
      <c r="C13232">
        <v>185</v>
      </c>
      <c r="D13232" t="s">
        <v>60</v>
      </c>
      <c r="E13232">
        <v>4.9772999999999996</v>
      </c>
      <c r="F13232">
        <v>0</v>
      </c>
      <c r="G13232">
        <v>29.385200000000001</v>
      </c>
      <c r="H13232">
        <v>0</v>
      </c>
      <c r="I13232">
        <v>-1E-4</v>
      </c>
      <c r="J13232">
        <v>0</v>
      </c>
      <c r="K13232">
        <v>-17.482099999999999</v>
      </c>
    </row>
    <row r="13233" spans="1:11" hidden="1">
      <c r="A13233" t="s">
        <v>167</v>
      </c>
      <c r="B13233" t="s">
        <v>662</v>
      </c>
      <c r="C13233">
        <v>185</v>
      </c>
      <c r="D13233" t="s">
        <v>60</v>
      </c>
      <c r="E13233">
        <v>5.4127000000000001</v>
      </c>
      <c r="F13233">
        <v>0</v>
      </c>
      <c r="G13233">
        <v>33.197000000000003</v>
      </c>
      <c r="H13233">
        <v>0</v>
      </c>
      <c r="I13233">
        <v>-1E-4</v>
      </c>
      <c r="J13233">
        <v>0</v>
      </c>
      <c r="K13233">
        <v>-31.084599999999998</v>
      </c>
    </row>
    <row r="13234" spans="1:11" hidden="1">
      <c r="A13234" t="s">
        <v>167</v>
      </c>
      <c r="B13234" t="s">
        <v>662</v>
      </c>
      <c r="C13234">
        <v>185</v>
      </c>
      <c r="D13234" t="s">
        <v>61</v>
      </c>
      <c r="E13234">
        <v>0.18729999999999999</v>
      </c>
      <c r="F13234">
        <v>0</v>
      </c>
      <c r="G13234">
        <v>-41.7181</v>
      </c>
      <c r="H13234">
        <v>0</v>
      </c>
      <c r="I13234">
        <v>-1E-4</v>
      </c>
      <c r="J13234">
        <v>0</v>
      </c>
      <c r="K13234">
        <v>-23.0761</v>
      </c>
    </row>
    <row r="13235" spans="1:11" hidden="1">
      <c r="A13235" t="s">
        <v>167</v>
      </c>
      <c r="B13235" t="s">
        <v>662</v>
      </c>
      <c r="C13235">
        <v>185</v>
      </c>
      <c r="D13235" t="s">
        <v>61</v>
      </c>
      <c r="E13235">
        <v>0.62280000000000002</v>
      </c>
      <c r="F13235">
        <v>0</v>
      </c>
      <c r="G13235">
        <v>-35.684100000000001</v>
      </c>
      <c r="H13235">
        <v>0</v>
      </c>
      <c r="I13235">
        <v>-1E-4</v>
      </c>
      <c r="J13235">
        <v>0</v>
      </c>
      <c r="K13235">
        <v>-6.1369999999999996</v>
      </c>
    </row>
    <row r="13236" spans="1:11" hidden="1">
      <c r="A13236" t="s">
        <v>167</v>
      </c>
      <c r="B13236" t="s">
        <v>662</v>
      </c>
      <c r="C13236">
        <v>185</v>
      </c>
      <c r="D13236" t="s">
        <v>61</v>
      </c>
      <c r="E13236">
        <v>1.0582</v>
      </c>
      <c r="F13236">
        <v>0</v>
      </c>
      <c r="G13236">
        <v>-27.334599999999998</v>
      </c>
      <c r="H13236">
        <v>0</v>
      </c>
      <c r="I13236">
        <v>-1E-4</v>
      </c>
      <c r="J13236">
        <v>0</v>
      </c>
      <c r="K13236">
        <v>7.6570999999999998</v>
      </c>
    </row>
    <row r="13237" spans="1:11" hidden="1">
      <c r="A13237" t="s">
        <v>167</v>
      </c>
      <c r="B13237" t="s">
        <v>662</v>
      </c>
      <c r="C13237">
        <v>185</v>
      </c>
      <c r="D13237" t="s">
        <v>61</v>
      </c>
      <c r="E13237">
        <v>1.4937</v>
      </c>
      <c r="F13237">
        <v>0</v>
      </c>
      <c r="G13237">
        <v>-18.310500000000001</v>
      </c>
      <c r="H13237">
        <v>0</v>
      </c>
      <c r="I13237">
        <v>-1E-4</v>
      </c>
      <c r="J13237">
        <v>0</v>
      </c>
      <c r="K13237">
        <v>17.595199999999998</v>
      </c>
    </row>
    <row r="13238" spans="1:11" hidden="1">
      <c r="A13238" t="s">
        <v>167</v>
      </c>
      <c r="B13238" t="s">
        <v>662</v>
      </c>
      <c r="C13238">
        <v>185</v>
      </c>
      <c r="D13238" t="s">
        <v>61</v>
      </c>
      <c r="E13238">
        <v>1.9291</v>
      </c>
      <c r="F13238">
        <v>0</v>
      </c>
      <c r="G13238">
        <v>-9.3257999999999992</v>
      </c>
      <c r="H13238">
        <v>0</v>
      </c>
      <c r="I13238">
        <v>-1E-4</v>
      </c>
      <c r="J13238">
        <v>0</v>
      </c>
      <c r="K13238">
        <v>23.604800000000001</v>
      </c>
    </row>
    <row r="13239" spans="1:11" hidden="1">
      <c r="A13239" t="s">
        <v>167</v>
      </c>
      <c r="B13239" t="s">
        <v>662</v>
      </c>
      <c r="C13239">
        <v>185</v>
      </c>
      <c r="D13239" t="s">
        <v>61</v>
      </c>
      <c r="E13239">
        <v>2.3645999999999998</v>
      </c>
      <c r="F13239">
        <v>0</v>
      </c>
      <c r="G13239">
        <v>-1.9302999999999999</v>
      </c>
      <c r="H13239">
        <v>0</v>
      </c>
      <c r="I13239">
        <v>-1E-4</v>
      </c>
      <c r="J13239">
        <v>0</v>
      </c>
      <c r="K13239">
        <v>25.968800000000002</v>
      </c>
    </row>
    <row r="13240" spans="1:11" hidden="1">
      <c r="A13240" t="s">
        <v>167</v>
      </c>
      <c r="B13240" t="s">
        <v>662</v>
      </c>
      <c r="C13240">
        <v>185</v>
      </c>
      <c r="D13240" t="s">
        <v>61</v>
      </c>
      <c r="E13240">
        <v>2.8</v>
      </c>
      <c r="F13240">
        <v>0</v>
      </c>
      <c r="G13240">
        <v>3.0760000000000001</v>
      </c>
      <c r="H13240">
        <v>0</v>
      </c>
      <c r="I13240">
        <v>-1E-4</v>
      </c>
      <c r="J13240">
        <v>0</v>
      </c>
      <c r="K13240">
        <v>25.613499999999998</v>
      </c>
    </row>
    <row r="13241" spans="1:11" hidden="1">
      <c r="A13241" t="s">
        <v>167</v>
      </c>
      <c r="B13241" t="s">
        <v>662</v>
      </c>
      <c r="C13241">
        <v>185</v>
      </c>
      <c r="D13241" t="s">
        <v>61</v>
      </c>
      <c r="E13241">
        <v>2.8</v>
      </c>
      <c r="F13241">
        <v>0</v>
      </c>
      <c r="G13241">
        <v>10.273</v>
      </c>
      <c r="H13241">
        <v>0</v>
      </c>
      <c r="I13241">
        <v>-1E-4</v>
      </c>
      <c r="J13241">
        <v>0</v>
      </c>
      <c r="K13241">
        <v>25.613499999999998</v>
      </c>
    </row>
    <row r="13242" spans="1:11" hidden="1">
      <c r="A13242" t="s">
        <v>167</v>
      </c>
      <c r="B13242" t="s">
        <v>662</v>
      </c>
      <c r="C13242">
        <v>185</v>
      </c>
      <c r="D13242" t="s">
        <v>61</v>
      </c>
      <c r="E13242">
        <v>3.2355</v>
      </c>
      <c r="F13242">
        <v>0</v>
      </c>
      <c r="G13242">
        <v>14.0847</v>
      </c>
      <c r="H13242">
        <v>0</v>
      </c>
      <c r="I13242">
        <v>-1E-4</v>
      </c>
      <c r="J13242">
        <v>0</v>
      </c>
      <c r="K13242">
        <v>20.286999999999999</v>
      </c>
    </row>
    <row r="13243" spans="1:11" hidden="1">
      <c r="A13243" t="s">
        <v>167</v>
      </c>
      <c r="B13243" t="s">
        <v>662</v>
      </c>
      <c r="C13243">
        <v>185</v>
      </c>
      <c r="D13243" t="s">
        <v>61</v>
      </c>
      <c r="E13243">
        <v>3.6709000000000001</v>
      </c>
      <c r="F13243">
        <v>0</v>
      </c>
      <c r="G13243">
        <v>17.8965</v>
      </c>
      <c r="H13243">
        <v>0</v>
      </c>
      <c r="I13243">
        <v>-1E-4</v>
      </c>
      <c r="J13243">
        <v>0</v>
      </c>
      <c r="K13243">
        <v>13.300599999999999</v>
      </c>
    </row>
    <row r="13244" spans="1:11" hidden="1">
      <c r="A13244" t="s">
        <v>167</v>
      </c>
      <c r="B13244" t="s">
        <v>662</v>
      </c>
      <c r="C13244">
        <v>185</v>
      </c>
      <c r="D13244" t="s">
        <v>61</v>
      </c>
      <c r="E13244">
        <v>4.1063999999999998</v>
      </c>
      <c r="F13244">
        <v>0</v>
      </c>
      <c r="G13244">
        <v>21.708300000000001</v>
      </c>
      <c r="H13244">
        <v>0</v>
      </c>
      <c r="I13244">
        <v>-1E-4</v>
      </c>
      <c r="J13244">
        <v>0</v>
      </c>
      <c r="K13244">
        <v>4.6543999999999999</v>
      </c>
    </row>
    <row r="13245" spans="1:11" hidden="1">
      <c r="A13245" t="s">
        <v>167</v>
      </c>
      <c r="B13245" t="s">
        <v>662</v>
      </c>
      <c r="C13245">
        <v>185</v>
      </c>
      <c r="D13245" t="s">
        <v>61</v>
      </c>
      <c r="E13245">
        <v>4.5418000000000003</v>
      </c>
      <c r="F13245">
        <v>0</v>
      </c>
      <c r="G13245">
        <v>25.520099999999999</v>
      </c>
      <c r="H13245">
        <v>0</v>
      </c>
      <c r="I13245">
        <v>-1E-4</v>
      </c>
      <c r="J13245">
        <v>0</v>
      </c>
      <c r="K13245">
        <v>-5.6516000000000002</v>
      </c>
    </row>
    <row r="13246" spans="1:11" hidden="1">
      <c r="A13246" t="s">
        <v>167</v>
      </c>
      <c r="B13246" t="s">
        <v>662</v>
      </c>
      <c r="C13246">
        <v>185</v>
      </c>
      <c r="D13246" t="s">
        <v>61</v>
      </c>
      <c r="E13246">
        <v>4.9772999999999996</v>
      </c>
      <c r="F13246">
        <v>0</v>
      </c>
      <c r="G13246">
        <v>29.331800000000001</v>
      </c>
      <c r="H13246">
        <v>0</v>
      </c>
      <c r="I13246">
        <v>-1E-4</v>
      </c>
      <c r="J13246">
        <v>0</v>
      </c>
      <c r="K13246">
        <v>-17.6175</v>
      </c>
    </row>
    <row r="13247" spans="1:11" hidden="1">
      <c r="A13247" t="s">
        <v>167</v>
      </c>
      <c r="B13247" t="s">
        <v>662</v>
      </c>
      <c r="C13247">
        <v>185</v>
      </c>
      <c r="D13247" t="s">
        <v>61</v>
      </c>
      <c r="E13247">
        <v>5.4127000000000001</v>
      </c>
      <c r="F13247">
        <v>0</v>
      </c>
      <c r="G13247">
        <v>33.143599999999999</v>
      </c>
      <c r="H13247">
        <v>0</v>
      </c>
      <c r="I13247">
        <v>-1E-4</v>
      </c>
      <c r="J13247">
        <v>0</v>
      </c>
      <c r="K13247">
        <v>-31.243200000000002</v>
      </c>
    </row>
    <row r="13248" spans="1:11" hidden="1">
      <c r="A13248" t="s">
        <v>167</v>
      </c>
      <c r="B13248" t="s">
        <v>662</v>
      </c>
      <c r="C13248">
        <v>185</v>
      </c>
      <c r="D13248" t="s">
        <v>62</v>
      </c>
      <c r="E13248">
        <v>0.18729999999999999</v>
      </c>
      <c r="F13248">
        <v>0</v>
      </c>
      <c r="G13248">
        <v>-41.664700000000003</v>
      </c>
      <c r="H13248">
        <v>0</v>
      </c>
      <c r="I13248">
        <v>-1E-4</v>
      </c>
      <c r="J13248">
        <v>0</v>
      </c>
      <c r="K13248">
        <v>-22.9558</v>
      </c>
    </row>
    <row r="13249" spans="1:11" hidden="1">
      <c r="A13249" t="s">
        <v>167</v>
      </c>
      <c r="B13249" t="s">
        <v>662</v>
      </c>
      <c r="C13249">
        <v>185</v>
      </c>
      <c r="D13249" t="s">
        <v>62</v>
      </c>
      <c r="E13249">
        <v>0.62280000000000002</v>
      </c>
      <c r="F13249">
        <v>0</v>
      </c>
      <c r="G13249">
        <v>-35.630699999999997</v>
      </c>
      <c r="H13249">
        <v>0</v>
      </c>
      <c r="I13249">
        <v>-1E-4</v>
      </c>
      <c r="J13249">
        <v>0</v>
      </c>
      <c r="K13249">
        <v>-6.04</v>
      </c>
    </row>
    <row r="13250" spans="1:11" hidden="1">
      <c r="A13250" t="s">
        <v>167</v>
      </c>
      <c r="B13250" t="s">
        <v>662</v>
      </c>
      <c r="C13250">
        <v>185</v>
      </c>
      <c r="D13250" t="s">
        <v>62</v>
      </c>
      <c r="E13250">
        <v>1.0582</v>
      </c>
      <c r="F13250">
        <v>0</v>
      </c>
      <c r="G13250">
        <v>-27.281300000000002</v>
      </c>
      <c r="H13250">
        <v>0</v>
      </c>
      <c r="I13250">
        <v>-1E-4</v>
      </c>
      <c r="J13250">
        <v>0</v>
      </c>
      <c r="K13250">
        <v>7.7308000000000003</v>
      </c>
    </row>
    <row r="13251" spans="1:11" hidden="1">
      <c r="A13251" t="s">
        <v>167</v>
      </c>
      <c r="B13251" t="s">
        <v>662</v>
      </c>
      <c r="C13251">
        <v>185</v>
      </c>
      <c r="D13251" t="s">
        <v>62</v>
      </c>
      <c r="E13251">
        <v>1.4937</v>
      </c>
      <c r="F13251">
        <v>0</v>
      </c>
      <c r="G13251">
        <v>-18.257200000000001</v>
      </c>
      <c r="H13251">
        <v>0</v>
      </c>
      <c r="I13251">
        <v>-1E-4</v>
      </c>
      <c r="J13251">
        <v>0</v>
      </c>
      <c r="K13251">
        <v>17.645700000000001</v>
      </c>
    </row>
    <row r="13252" spans="1:11" hidden="1">
      <c r="A13252" t="s">
        <v>167</v>
      </c>
      <c r="B13252" t="s">
        <v>662</v>
      </c>
      <c r="C13252">
        <v>185</v>
      </c>
      <c r="D13252" t="s">
        <v>62</v>
      </c>
      <c r="E13252">
        <v>1.9291</v>
      </c>
      <c r="F13252">
        <v>0</v>
      </c>
      <c r="G13252">
        <v>-9.2725000000000009</v>
      </c>
      <c r="H13252">
        <v>0</v>
      </c>
      <c r="I13252">
        <v>-1E-4</v>
      </c>
      <c r="J13252">
        <v>0</v>
      </c>
      <c r="K13252">
        <v>23.632000000000001</v>
      </c>
    </row>
    <row r="13253" spans="1:11" hidden="1">
      <c r="A13253" t="s">
        <v>167</v>
      </c>
      <c r="B13253" t="s">
        <v>662</v>
      </c>
      <c r="C13253">
        <v>185</v>
      </c>
      <c r="D13253" t="s">
        <v>62</v>
      </c>
      <c r="E13253">
        <v>2.3645999999999998</v>
      </c>
      <c r="F13253">
        <v>0</v>
      </c>
      <c r="G13253">
        <v>-1.877</v>
      </c>
      <c r="H13253">
        <v>0</v>
      </c>
      <c r="I13253">
        <v>-1E-4</v>
      </c>
      <c r="J13253">
        <v>0</v>
      </c>
      <c r="K13253">
        <v>25.972899999999999</v>
      </c>
    </row>
    <row r="13254" spans="1:11" hidden="1">
      <c r="A13254" t="s">
        <v>167</v>
      </c>
      <c r="B13254" t="s">
        <v>662</v>
      </c>
      <c r="C13254">
        <v>185</v>
      </c>
      <c r="D13254" t="s">
        <v>62</v>
      </c>
      <c r="E13254">
        <v>2.8</v>
      </c>
      <c r="F13254">
        <v>0</v>
      </c>
      <c r="G13254">
        <v>3.1294</v>
      </c>
      <c r="H13254">
        <v>0</v>
      </c>
      <c r="I13254">
        <v>-1E-4</v>
      </c>
      <c r="J13254">
        <v>0</v>
      </c>
      <c r="K13254">
        <v>25.6327</v>
      </c>
    </row>
    <row r="13255" spans="1:11" hidden="1">
      <c r="A13255" t="s">
        <v>167</v>
      </c>
      <c r="B13255" t="s">
        <v>662</v>
      </c>
      <c r="C13255">
        <v>185</v>
      </c>
      <c r="D13255" t="s">
        <v>62</v>
      </c>
      <c r="E13255">
        <v>2.8</v>
      </c>
      <c r="F13255">
        <v>0</v>
      </c>
      <c r="G13255">
        <v>10.3263</v>
      </c>
      <c r="H13255">
        <v>0</v>
      </c>
      <c r="I13255">
        <v>-1E-4</v>
      </c>
      <c r="J13255">
        <v>0</v>
      </c>
      <c r="K13255">
        <v>25.6327</v>
      </c>
    </row>
    <row r="13256" spans="1:11" hidden="1">
      <c r="A13256" t="s">
        <v>167</v>
      </c>
      <c r="B13256" t="s">
        <v>662</v>
      </c>
      <c r="C13256">
        <v>185</v>
      </c>
      <c r="D13256" t="s">
        <v>62</v>
      </c>
      <c r="E13256">
        <v>3.2355</v>
      </c>
      <c r="F13256">
        <v>0</v>
      </c>
      <c r="G13256">
        <v>14.1381</v>
      </c>
      <c r="H13256">
        <v>0</v>
      </c>
      <c r="I13256">
        <v>-1E-4</v>
      </c>
      <c r="J13256">
        <v>0</v>
      </c>
      <c r="K13256">
        <v>20.3294</v>
      </c>
    </row>
    <row r="13257" spans="1:11" hidden="1">
      <c r="A13257" t="s">
        <v>167</v>
      </c>
      <c r="B13257" t="s">
        <v>662</v>
      </c>
      <c r="C13257">
        <v>185</v>
      </c>
      <c r="D13257" t="s">
        <v>62</v>
      </c>
      <c r="E13257">
        <v>3.6709000000000001</v>
      </c>
      <c r="F13257">
        <v>0</v>
      </c>
      <c r="G13257">
        <v>17.9499</v>
      </c>
      <c r="H13257">
        <v>0</v>
      </c>
      <c r="I13257">
        <v>-1E-4</v>
      </c>
      <c r="J13257">
        <v>0</v>
      </c>
      <c r="K13257">
        <v>13.366300000000001</v>
      </c>
    </row>
    <row r="13258" spans="1:11" hidden="1">
      <c r="A13258" t="s">
        <v>167</v>
      </c>
      <c r="B13258" t="s">
        <v>662</v>
      </c>
      <c r="C13258">
        <v>185</v>
      </c>
      <c r="D13258" t="s">
        <v>62</v>
      </c>
      <c r="E13258">
        <v>4.1063999999999998</v>
      </c>
      <c r="F13258">
        <v>0</v>
      </c>
      <c r="G13258">
        <v>21.761600000000001</v>
      </c>
      <c r="H13258">
        <v>0</v>
      </c>
      <c r="I13258">
        <v>-1E-4</v>
      </c>
      <c r="J13258">
        <v>0</v>
      </c>
      <c r="K13258">
        <v>4.7432999999999996</v>
      </c>
    </row>
    <row r="13259" spans="1:11" hidden="1">
      <c r="A13259" t="s">
        <v>167</v>
      </c>
      <c r="B13259" t="s">
        <v>662</v>
      </c>
      <c r="C13259">
        <v>185</v>
      </c>
      <c r="D13259" t="s">
        <v>62</v>
      </c>
      <c r="E13259">
        <v>4.5418000000000003</v>
      </c>
      <c r="F13259">
        <v>0</v>
      </c>
      <c r="G13259">
        <v>25.573399999999999</v>
      </c>
      <c r="H13259">
        <v>0</v>
      </c>
      <c r="I13259">
        <v>-1E-4</v>
      </c>
      <c r="J13259">
        <v>0</v>
      </c>
      <c r="K13259">
        <v>-5.5395000000000003</v>
      </c>
    </row>
    <row r="13260" spans="1:11" hidden="1">
      <c r="A13260" t="s">
        <v>167</v>
      </c>
      <c r="B13260" t="s">
        <v>662</v>
      </c>
      <c r="C13260">
        <v>185</v>
      </c>
      <c r="D13260" t="s">
        <v>62</v>
      </c>
      <c r="E13260">
        <v>4.9772999999999996</v>
      </c>
      <c r="F13260">
        <v>0</v>
      </c>
      <c r="G13260">
        <v>29.385200000000001</v>
      </c>
      <c r="H13260">
        <v>0</v>
      </c>
      <c r="I13260">
        <v>-1E-4</v>
      </c>
      <c r="J13260">
        <v>0</v>
      </c>
      <c r="K13260">
        <v>-17.482099999999999</v>
      </c>
    </row>
    <row r="13261" spans="1:11" hidden="1">
      <c r="A13261" t="s">
        <v>167</v>
      </c>
      <c r="B13261" t="s">
        <v>662</v>
      </c>
      <c r="C13261">
        <v>185</v>
      </c>
      <c r="D13261" t="s">
        <v>62</v>
      </c>
      <c r="E13261">
        <v>5.4127000000000001</v>
      </c>
      <c r="F13261">
        <v>0</v>
      </c>
      <c r="G13261">
        <v>33.197000000000003</v>
      </c>
      <c r="H13261">
        <v>0</v>
      </c>
      <c r="I13261">
        <v>-1E-4</v>
      </c>
      <c r="J13261">
        <v>0</v>
      </c>
      <c r="K13261">
        <v>-31.084599999999998</v>
      </c>
    </row>
    <row r="13262" spans="1:11" hidden="1">
      <c r="A13262" t="s">
        <v>167</v>
      </c>
      <c r="B13262" t="s">
        <v>662</v>
      </c>
      <c r="C13262">
        <v>185</v>
      </c>
      <c r="D13262" t="s">
        <v>63</v>
      </c>
      <c r="E13262">
        <v>0.18729999999999999</v>
      </c>
      <c r="F13262">
        <v>0</v>
      </c>
      <c r="G13262">
        <v>-41.7181</v>
      </c>
      <c r="H13262">
        <v>0</v>
      </c>
      <c r="I13262">
        <v>-1E-4</v>
      </c>
      <c r="J13262">
        <v>0</v>
      </c>
      <c r="K13262">
        <v>-23.0761</v>
      </c>
    </row>
    <row r="13263" spans="1:11" hidden="1">
      <c r="A13263" t="s">
        <v>167</v>
      </c>
      <c r="B13263" t="s">
        <v>662</v>
      </c>
      <c r="C13263">
        <v>185</v>
      </c>
      <c r="D13263" t="s">
        <v>63</v>
      </c>
      <c r="E13263">
        <v>0.62280000000000002</v>
      </c>
      <c r="F13263">
        <v>0</v>
      </c>
      <c r="G13263">
        <v>-35.684100000000001</v>
      </c>
      <c r="H13263">
        <v>0</v>
      </c>
      <c r="I13263">
        <v>-1E-4</v>
      </c>
      <c r="J13263">
        <v>0</v>
      </c>
      <c r="K13263">
        <v>-6.1369999999999996</v>
      </c>
    </row>
    <row r="13264" spans="1:11" hidden="1">
      <c r="A13264" t="s">
        <v>167</v>
      </c>
      <c r="B13264" t="s">
        <v>662</v>
      </c>
      <c r="C13264">
        <v>185</v>
      </c>
      <c r="D13264" t="s">
        <v>63</v>
      </c>
      <c r="E13264">
        <v>1.0582</v>
      </c>
      <c r="F13264">
        <v>0</v>
      </c>
      <c r="G13264">
        <v>-27.334599999999998</v>
      </c>
      <c r="H13264">
        <v>0</v>
      </c>
      <c r="I13264">
        <v>-1E-4</v>
      </c>
      <c r="J13264">
        <v>0</v>
      </c>
      <c r="K13264">
        <v>7.6570999999999998</v>
      </c>
    </row>
    <row r="13265" spans="1:11" hidden="1">
      <c r="A13265" t="s">
        <v>167</v>
      </c>
      <c r="B13265" t="s">
        <v>662</v>
      </c>
      <c r="C13265">
        <v>185</v>
      </c>
      <c r="D13265" t="s">
        <v>63</v>
      </c>
      <c r="E13265">
        <v>1.4937</v>
      </c>
      <c r="F13265">
        <v>0</v>
      </c>
      <c r="G13265">
        <v>-18.310500000000001</v>
      </c>
      <c r="H13265">
        <v>0</v>
      </c>
      <c r="I13265">
        <v>-1E-4</v>
      </c>
      <c r="J13265">
        <v>0</v>
      </c>
      <c r="K13265">
        <v>17.595199999999998</v>
      </c>
    </row>
    <row r="13266" spans="1:11" hidden="1">
      <c r="A13266" t="s">
        <v>167</v>
      </c>
      <c r="B13266" t="s">
        <v>662</v>
      </c>
      <c r="C13266">
        <v>185</v>
      </c>
      <c r="D13266" t="s">
        <v>63</v>
      </c>
      <c r="E13266">
        <v>1.9291</v>
      </c>
      <c r="F13266">
        <v>0</v>
      </c>
      <c r="G13266">
        <v>-9.3257999999999992</v>
      </c>
      <c r="H13266">
        <v>0</v>
      </c>
      <c r="I13266">
        <v>-1E-4</v>
      </c>
      <c r="J13266">
        <v>0</v>
      </c>
      <c r="K13266">
        <v>23.604800000000001</v>
      </c>
    </row>
    <row r="13267" spans="1:11" hidden="1">
      <c r="A13267" t="s">
        <v>167</v>
      </c>
      <c r="B13267" t="s">
        <v>662</v>
      </c>
      <c r="C13267">
        <v>185</v>
      </c>
      <c r="D13267" t="s">
        <v>63</v>
      </c>
      <c r="E13267">
        <v>2.3645999999999998</v>
      </c>
      <c r="F13267">
        <v>0</v>
      </c>
      <c r="G13267">
        <v>-1.9302999999999999</v>
      </c>
      <c r="H13267">
        <v>0</v>
      </c>
      <c r="I13267">
        <v>-1E-4</v>
      </c>
      <c r="J13267">
        <v>0</v>
      </c>
      <c r="K13267">
        <v>25.968800000000002</v>
      </c>
    </row>
    <row r="13268" spans="1:11" hidden="1">
      <c r="A13268" t="s">
        <v>167</v>
      </c>
      <c r="B13268" t="s">
        <v>662</v>
      </c>
      <c r="C13268">
        <v>185</v>
      </c>
      <c r="D13268" t="s">
        <v>63</v>
      </c>
      <c r="E13268">
        <v>2.8</v>
      </c>
      <c r="F13268">
        <v>0</v>
      </c>
      <c r="G13268">
        <v>3.0760000000000001</v>
      </c>
      <c r="H13268">
        <v>0</v>
      </c>
      <c r="I13268">
        <v>-1E-4</v>
      </c>
      <c r="J13268">
        <v>0</v>
      </c>
      <c r="K13268">
        <v>25.613499999999998</v>
      </c>
    </row>
    <row r="13269" spans="1:11" hidden="1">
      <c r="A13269" t="s">
        <v>167</v>
      </c>
      <c r="B13269" t="s">
        <v>662</v>
      </c>
      <c r="C13269">
        <v>185</v>
      </c>
      <c r="D13269" t="s">
        <v>63</v>
      </c>
      <c r="E13269">
        <v>2.8</v>
      </c>
      <c r="F13269">
        <v>0</v>
      </c>
      <c r="G13269">
        <v>10.273</v>
      </c>
      <c r="H13269">
        <v>0</v>
      </c>
      <c r="I13269">
        <v>-1E-4</v>
      </c>
      <c r="J13269">
        <v>0</v>
      </c>
      <c r="K13269">
        <v>25.613499999999998</v>
      </c>
    </row>
    <row r="13270" spans="1:11" hidden="1">
      <c r="A13270" t="s">
        <v>167</v>
      </c>
      <c r="B13270" t="s">
        <v>662</v>
      </c>
      <c r="C13270">
        <v>185</v>
      </c>
      <c r="D13270" t="s">
        <v>63</v>
      </c>
      <c r="E13270">
        <v>3.2355</v>
      </c>
      <c r="F13270">
        <v>0</v>
      </c>
      <c r="G13270">
        <v>14.0847</v>
      </c>
      <c r="H13270">
        <v>0</v>
      </c>
      <c r="I13270">
        <v>-1E-4</v>
      </c>
      <c r="J13270">
        <v>0</v>
      </c>
      <c r="K13270">
        <v>20.286999999999999</v>
      </c>
    </row>
    <row r="13271" spans="1:11" hidden="1">
      <c r="A13271" t="s">
        <v>167</v>
      </c>
      <c r="B13271" t="s">
        <v>662</v>
      </c>
      <c r="C13271">
        <v>185</v>
      </c>
      <c r="D13271" t="s">
        <v>63</v>
      </c>
      <c r="E13271">
        <v>3.6709000000000001</v>
      </c>
      <c r="F13271">
        <v>0</v>
      </c>
      <c r="G13271">
        <v>17.8965</v>
      </c>
      <c r="H13271">
        <v>0</v>
      </c>
      <c r="I13271">
        <v>-1E-4</v>
      </c>
      <c r="J13271">
        <v>0</v>
      </c>
      <c r="K13271">
        <v>13.300599999999999</v>
      </c>
    </row>
    <row r="13272" spans="1:11" hidden="1">
      <c r="A13272" t="s">
        <v>167</v>
      </c>
      <c r="B13272" t="s">
        <v>662</v>
      </c>
      <c r="C13272">
        <v>185</v>
      </c>
      <c r="D13272" t="s">
        <v>63</v>
      </c>
      <c r="E13272">
        <v>4.1063999999999998</v>
      </c>
      <c r="F13272">
        <v>0</v>
      </c>
      <c r="G13272">
        <v>21.708300000000001</v>
      </c>
      <c r="H13272">
        <v>0</v>
      </c>
      <c r="I13272">
        <v>-1E-4</v>
      </c>
      <c r="J13272">
        <v>0</v>
      </c>
      <c r="K13272">
        <v>4.6543999999999999</v>
      </c>
    </row>
    <row r="13273" spans="1:11" hidden="1">
      <c r="A13273" t="s">
        <v>167</v>
      </c>
      <c r="B13273" t="s">
        <v>662</v>
      </c>
      <c r="C13273">
        <v>185</v>
      </c>
      <c r="D13273" t="s">
        <v>63</v>
      </c>
      <c r="E13273">
        <v>4.5418000000000003</v>
      </c>
      <c r="F13273">
        <v>0</v>
      </c>
      <c r="G13273">
        <v>25.520099999999999</v>
      </c>
      <c r="H13273">
        <v>0</v>
      </c>
      <c r="I13273">
        <v>-1E-4</v>
      </c>
      <c r="J13273">
        <v>0</v>
      </c>
      <c r="K13273">
        <v>-5.6516000000000002</v>
      </c>
    </row>
    <row r="13274" spans="1:11" hidden="1">
      <c r="A13274" t="s">
        <v>167</v>
      </c>
      <c r="B13274" t="s">
        <v>662</v>
      </c>
      <c r="C13274">
        <v>185</v>
      </c>
      <c r="D13274" t="s">
        <v>63</v>
      </c>
      <c r="E13274">
        <v>4.9772999999999996</v>
      </c>
      <c r="F13274">
        <v>0</v>
      </c>
      <c r="G13274">
        <v>29.331800000000001</v>
      </c>
      <c r="H13274">
        <v>0</v>
      </c>
      <c r="I13274">
        <v>-1E-4</v>
      </c>
      <c r="J13274">
        <v>0</v>
      </c>
      <c r="K13274">
        <v>-17.6175</v>
      </c>
    </row>
    <row r="13275" spans="1:11" hidden="1">
      <c r="A13275" t="s">
        <v>167</v>
      </c>
      <c r="B13275" t="s">
        <v>662</v>
      </c>
      <c r="C13275">
        <v>185</v>
      </c>
      <c r="D13275" t="s">
        <v>63</v>
      </c>
      <c r="E13275">
        <v>5.4127000000000001</v>
      </c>
      <c r="F13275">
        <v>0</v>
      </c>
      <c r="G13275">
        <v>33.143599999999999</v>
      </c>
      <c r="H13275">
        <v>0</v>
      </c>
      <c r="I13275">
        <v>-1E-4</v>
      </c>
      <c r="J13275">
        <v>0</v>
      </c>
      <c r="K13275">
        <v>-31.243200000000002</v>
      </c>
    </row>
    <row r="13276" spans="1:11" hidden="1">
      <c r="A13276" t="s">
        <v>167</v>
      </c>
      <c r="B13276" t="s">
        <v>662</v>
      </c>
      <c r="C13276">
        <v>185</v>
      </c>
      <c r="D13276" t="s">
        <v>64</v>
      </c>
      <c r="E13276">
        <v>0.18729999999999999</v>
      </c>
      <c r="F13276">
        <v>0</v>
      </c>
      <c r="G13276">
        <v>-41.664700000000003</v>
      </c>
      <c r="H13276">
        <v>0</v>
      </c>
      <c r="I13276">
        <v>-1E-4</v>
      </c>
      <c r="J13276">
        <v>0</v>
      </c>
      <c r="K13276">
        <v>-22.9558</v>
      </c>
    </row>
    <row r="13277" spans="1:11" hidden="1">
      <c r="A13277" t="s">
        <v>167</v>
      </c>
      <c r="B13277" t="s">
        <v>662</v>
      </c>
      <c r="C13277">
        <v>185</v>
      </c>
      <c r="D13277" t="s">
        <v>64</v>
      </c>
      <c r="E13277">
        <v>0.62280000000000002</v>
      </c>
      <c r="F13277">
        <v>0</v>
      </c>
      <c r="G13277">
        <v>-35.630699999999997</v>
      </c>
      <c r="H13277">
        <v>0</v>
      </c>
      <c r="I13277">
        <v>-1E-4</v>
      </c>
      <c r="J13277">
        <v>0</v>
      </c>
      <c r="K13277">
        <v>-6.04</v>
      </c>
    </row>
    <row r="13278" spans="1:11" hidden="1">
      <c r="A13278" t="s">
        <v>167</v>
      </c>
      <c r="B13278" t="s">
        <v>662</v>
      </c>
      <c r="C13278">
        <v>185</v>
      </c>
      <c r="D13278" t="s">
        <v>64</v>
      </c>
      <c r="E13278">
        <v>1.0582</v>
      </c>
      <c r="F13278">
        <v>0</v>
      </c>
      <c r="G13278">
        <v>-27.281300000000002</v>
      </c>
      <c r="H13278">
        <v>0</v>
      </c>
      <c r="I13278">
        <v>-1E-4</v>
      </c>
      <c r="J13278">
        <v>0</v>
      </c>
      <c r="K13278">
        <v>7.7308000000000003</v>
      </c>
    </row>
    <row r="13279" spans="1:11" hidden="1">
      <c r="A13279" t="s">
        <v>167</v>
      </c>
      <c r="B13279" t="s">
        <v>662</v>
      </c>
      <c r="C13279">
        <v>185</v>
      </c>
      <c r="D13279" t="s">
        <v>64</v>
      </c>
      <c r="E13279">
        <v>1.4937</v>
      </c>
      <c r="F13279">
        <v>0</v>
      </c>
      <c r="G13279">
        <v>-18.257200000000001</v>
      </c>
      <c r="H13279">
        <v>0</v>
      </c>
      <c r="I13279">
        <v>-1E-4</v>
      </c>
      <c r="J13279">
        <v>0</v>
      </c>
      <c r="K13279">
        <v>17.645700000000001</v>
      </c>
    </row>
    <row r="13280" spans="1:11" hidden="1">
      <c r="A13280" t="s">
        <v>167</v>
      </c>
      <c r="B13280" t="s">
        <v>662</v>
      </c>
      <c r="C13280">
        <v>185</v>
      </c>
      <c r="D13280" t="s">
        <v>64</v>
      </c>
      <c r="E13280">
        <v>1.9291</v>
      </c>
      <c r="F13280">
        <v>0</v>
      </c>
      <c r="G13280">
        <v>-9.2725000000000009</v>
      </c>
      <c r="H13280">
        <v>0</v>
      </c>
      <c r="I13280">
        <v>-1E-4</v>
      </c>
      <c r="J13280">
        <v>0</v>
      </c>
      <c r="K13280">
        <v>23.632000000000001</v>
      </c>
    </row>
    <row r="13281" spans="1:11" hidden="1">
      <c r="A13281" t="s">
        <v>167</v>
      </c>
      <c r="B13281" t="s">
        <v>662</v>
      </c>
      <c r="C13281">
        <v>185</v>
      </c>
      <c r="D13281" t="s">
        <v>64</v>
      </c>
      <c r="E13281">
        <v>2.3645999999999998</v>
      </c>
      <c r="F13281">
        <v>0</v>
      </c>
      <c r="G13281">
        <v>-1.877</v>
      </c>
      <c r="H13281">
        <v>0</v>
      </c>
      <c r="I13281">
        <v>-1E-4</v>
      </c>
      <c r="J13281">
        <v>0</v>
      </c>
      <c r="K13281">
        <v>25.972899999999999</v>
      </c>
    </row>
    <row r="13282" spans="1:11" hidden="1">
      <c r="A13282" t="s">
        <v>167</v>
      </c>
      <c r="B13282" t="s">
        <v>662</v>
      </c>
      <c r="C13282">
        <v>185</v>
      </c>
      <c r="D13282" t="s">
        <v>64</v>
      </c>
      <c r="E13282">
        <v>2.8</v>
      </c>
      <c r="F13282">
        <v>0</v>
      </c>
      <c r="G13282">
        <v>3.1294</v>
      </c>
      <c r="H13282">
        <v>0</v>
      </c>
      <c r="I13282">
        <v>-1E-4</v>
      </c>
      <c r="J13282">
        <v>0</v>
      </c>
      <c r="K13282">
        <v>25.6327</v>
      </c>
    </row>
    <row r="13283" spans="1:11" hidden="1">
      <c r="A13283" t="s">
        <v>167</v>
      </c>
      <c r="B13283" t="s">
        <v>662</v>
      </c>
      <c r="C13283">
        <v>185</v>
      </c>
      <c r="D13283" t="s">
        <v>64</v>
      </c>
      <c r="E13283">
        <v>2.8</v>
      </c>
      <c r="F13283">
        <v>0</v>
      </c>
      <c r="G13283">
        <v>10.3263</v>
      </c>
      <c r="H13283">
        <v>0</v>
      </c>
      <c r="I13283">
        <v>-1E-4</v>
      </c>
      <c r="J13283">
        <v>0</v>
      </c>
      <c r="K13283">
        <v>25.6327</v>
      </c>
    </row>
    <row r="13284" spans="1:11" hidden="1">
      <c r="A13284" t="s">
        <v>167</v>
      </c>
      <c r="B13284" t="s">
        <v>662</v>
      </c>
      <c r="C13284">
        <v>185</v>
      </c>
      <c r="D13284" t="s">
        <v>64</v>
      </c>
      <c r="E13284">
        <v>3.2355</v>
      </c>
      <c r="F13284">
        <v>0</v>
      </c>
      <c r="G13284">
        <v>14.1381</v>
      </c>
      <c r="H13284">
        <v>0</v>
      </c>
      <c r="I13284">
        <v>-1E-4</v>
      </c>
      <c r="J13284">
        <v>0</v>
      </c>
      <c r="K13284">
        <v>20.3294</v>
      </c>
    </row>
    <row r="13285" spans="1:11" hidden="1">
      <c r="A13285" t="s">
        <v>167</v>
      </c>
      <c r="B13285" t="s">
        <v>662</v>
      </c>
      <c r="C13285">
        <v>185</v>
      </c>
      <c r="D13285" t="s">
        <v>64</v>
      </c>
      <c r="E13285">
        <v>3.6709000000000001</v>
      </c>
      <c r="F13285">
        <v>0</v>
      </c>
      <c r="G13285">
        <v>17.9499</v>
      </c>
      <c r="H13285">
        <v>0</v>
      </c>
      <c r="I13285">
        <v>-1E-4</v>
      </c>
      <c r="J13285">
        <v>0</v>
      </c>
      <c r="K13285">
        <v>13.366300000000001</v>
      </c>
    </row>
    <row r="13286" spans="1:11" hidden="1">
      <c r="A13286" t="s">
        <v>167</v>
      </c>
      <c r="B13286" t="s">
        <v>662</v>
      </c>
      <c r="C13286">
        <v>185</v>
      </c>
      <c r="D13286" t="s">
        <v>64</v>
      </c>
      <c r="E13286">
        <v>4.1063999999999998</v>
      </c>
      <c r="F13286">
        <v>0</v>
      </c>
      <c r="G13286">
        <v>21.761600000000001</v>
      </c>
      <c r="H13286">
        <v>0</v>
      </c>
      <c r="I13286">
        <v>-1E-4</v>
      </c>
      <c r="J13286">
        <v>0</v>
      </c>
      <c r="K13286">
        <v>4.7432999999999996</v>
      </c>
    </row>
    <row r="13287" spans="1:11" hidden="1">
      <c r="A13287" t="s">
        <v>167</v>
      </c>
      <c r="B13287" t="s">
        <v>662</v>
      </c>
      <c r="C13287">
        <v>185</v>
      </c>
      <c r="D13287" t="s">
        <v>64</v>
      </c>
      <c r="E13287">
        <v>4.5418000000000003</v>
      </c>
      <c r="F13287">
        <v>0</v>
      </c>
      <c r="G13287">
        <v>25.573399999999999</v>
      </c>
      <c r="H13287">
        <v>0</v>
      </c>
      <c r="I13287">
        <v>-1E-4</v>
      </c>
      <c r="J13287">
        <v>0</v>
      </c>
      <c r="K13287">
        <v>-5.5395000000000003</v>
      </c>
    </row>
    <row r="13288" spans="1:11" hidden="1">
      <c r="A13288" t="s">
        <v>167</v>
      </c>
      <c r="B13288" t="s">
        <v>662</v>
      </c>
      <c r="C13288">
        <v>185</v>
      </c>
      <c r="D13288" t="s">
        <v>64</v>
      </c>
      <c r="E13288">
        <v>4.9772999999999996</v>
      </c>
      <c r="F13288">
        <v>0</v>
      </c>
      <c r="G13288">
        <v>29.385200000000001</v>
      </c>
      <c r="H13288">
        <v>0</v>
      </c>
      <c r="I13288">
        <v>-1E-4</v>
      </c>
      <c r="J13288">
        <v>0</v>
      </c>
      <c r="K13288">
        <v>-17.482099999999999</v>
      </c>
    </row>
    <row r="13289" spans="1:11" hidden="1">
      <c r="A13289" t="s">
        <v>167</v>
      </c>
      <c r="B13289" t="s">
        <v>662</v>
      </c>
      <c r="C13289">
        <v>185</v>
      </c>
      <c r="D13289" t="s">
        <v>64</v>
      </c>
      <c r="E13289">
        <v>5.4127000000000001</v>
      </c>
      <c r="F13289">
        <v>0</v>
      </c>
      <c r="G13289">
        <v>33.197000000000003</v>
      </c>
      <c r="H13289">
        <v>0</v>
      </c>
      <c r="I13289">
        <v>-1E-4</v>
      </c>
      <c r="J13289">
        <v>0</v>
      </c>
      <c r="K13289">
        <v>-31.084599999999998</v>
      </c>
    </row>
    <row r="13290" spans="1:11" hidden="1">
      <c r="A13290" t="s">
        <v>167</v>
      </c>
      <c r="B13290" t="s">
        <v>662</v>
      </c>
      <c r="C13290">
        <v>185</v>
      </c>
      <c r="D13290" t="s">
        <v>65</v>
      </c>
      <c r="E13290">
        <v>0.18729999999999999</v>
      </c>
      <c r="F13290">
        <v>0</v>
      </c>
      <c r="G13290">
        <v>-41.7181</v>
      </c>
      <c r="H13290">
        <v>0</v>
      </c>
      <c r="I13290">
        <v>-1E-4</v>
      </c>
      <c r="J13290">
        <v>0</v>
      </c>
      <c r="K13290">
        <v>-23.0761</v>
      </c>
    </row>
    <row r="13291" spans="1:11" hidden="1">
      <c r="A13291" t="s">
        <v>167</v>
      </c>
      <c r="B13291" t="s">
        <v>662</v>
      </c>
      <c r="C13291">
        <v>185</v>
      </c>
      <c r="D13291" t="s">
        <v>65</v>
      </c>
      <c r="E13291">
        <v>0.62280000000000002</v>
      </c>
      <c r="F13291">
        <v>0</v>
      </c>
      <c r="G13291">
        <v>-35.684100000000001</v>
      </c>
      <c r="H13291">
        <v>0</v>
      </c>
      <c r="I13291">
        <v>-1E-4</v>
      </c>
      <c r="J13291">
        <v>0</v>
      </c>
      <c r="K13291">
        <v>-6.1369999999999996</v>
      </c>
    </row>
    <row r="13292" spans="1:11" hidden="1">
      <c r="A13292" t="s">
        <v>167</v>
      </c>
      <c r="B13292" t="s">
        <v>662</v>
      </c>
      <c r="C13292">
        <v>185</v>
      </c>
      <c r="D13292" t="s">
        <v>65</v>
      </c>
      <c r="E13292">
        <v>1.0582</v>
      </c>
      <c r="F13292">
        <v>0</v>
      </c>
      <c r="G13292">
        <v>-27.334599999999998</v>
      </c>
      <c r="H13292">
        <v>0</v>
      </c>
      <c r="I13292">
        <v>-1E-4</v>
      </c>
      <c r="J13292">
        <v>0</v>
      </c>
      <c r="K13292">
        <v>7.6570999999999998</v>
      </c>
    </row>
    <row r="13293" spans="1:11" hidden="1">
      <c r="A13293" t="s">
        <v>167</v>
      </c>
      <c r="B13293" t="s">
        <v>662</v>
      </c>
      <c r="C13293">
        <v>185</v>
      </c>
      <c r="D13293" t="s">
        <v>65</v>
      </c>
      <c r="E13293">
        <v>1.4937</v>
      </c>
      <c r="F13293">
        <v>0</v>
      </c>
      <c r="G13293">
        <v>-18.310500000000001</v>
      </c>
      <c r="H13293">
        <v>0</v>
      </c>
      <c r="I13293">
        <v>-1E-4</v>
      </c>
      <c r="J13293">
        <v>0</v>
      </c>
      <c r="K13293">
        <v>17.595199999999998</v>
      </c>
    </row>
    <row r="13294" spans="1:11" hidden="1">
      <c r="A13294" t="s">
        <v>167</v>
      </c>
      <c r="B13294" t="s">
        <v>662</v>
      </c>
      <c r="C13294">
        <v>185</v>
      </c>
      <c r="D13294" t="s">
        <v>65</v>
      </c>
      <c r="E13294">
        <v>1.9291</v>
      </c>
      <c r="F13294">
        <v>0</v>
      </c>
      <c r="G13294">
        <v>-9.3257999999999992</v>
      </c>
      <c r="H13294">
        <v>0</v>
      </c>
      <c r="I13294">
        <v>-1E-4</v>
      </c>
      <c r="J13294">
        <v>0</v>
      </c>
      <c r="K13294">
        <v>23.604800000000001</v>
      </c>
    </row>
    <row r="13295" spans="1:11" hidden="1">
      <c r="A13295" t="s">
        <v>167</v>
      </c>
      <c r="B13295" t="s">
        <v>662</v>
      </c>
      <c r="C13295">
        <v>185</v>
      </c>
      <c r="D13295" t="s">
        <v>65</v>
      </c>
      <c r="E13295">
        <v>2.3645999999999998</v>
      </c>
      <c r="F13295">
        <v>0</v>
      </c>
      <c r="G13295">
        <v>-1.9302999999999999</v>
      </c>
      <c r="H13295">
        <v>0</v>
      </c>
      <c r="I13295">
        <v>-1E-4</v>
      </c>
      <c r="J13295">
        <v>0</v>
      </c>
      <c r="K13295">
        <v>25.968800000000002</v>
      </c>
    </row>
    <row r="13296" spans="1:11" hidden="1">
      <c r="A13296" t="s">
        <v>167</v>
      </c>
      <c r="B13296" t="s">
        <v>662</v>
      </c>
      <c r="C13296">
        <v>185</v>
      </c>
      <c r="D13296" t="s">
        <v>65</v>
      </c>
      <c r="E13296">
        <v>2.8</v>
      </c>
      <c r="F13296">
        <v>0</v>
      </c>
      <c r="G13296">
        <v>3.0760000000000001</v>
      </c>
      <c r="H13296">
        <v>0</v>
      </c>
      <c r="I13296">
        <v>-1E-4</v>
      </c>
      <c r="J13296">
        <v>0</v>
      </c>
      <c r="K13296">
        <v>25.613499999999998</v>
      </c>
    </row>
    <row r="13297" spans="1:11" hidden="1">
      <c r="A13297" t="s">
        <v>167</v>
      </c>
      <c r="B13297" t="s">
        <v>662</v>
      </c>
      <c r="C13297">
        <v>185</v>
      </c>
      <c r="D13297" t="s">
        <v>65</v>
      </c>
      <c r="E13297">
        <v>2.8</v>
      </c>
      <c r="F13297">
        <v>0</v>
      </c>
      <c r="G13297">
        <v>10.273</v>
      </c>
      <c r="H13297">
        <v>0</v>
      </c>
      <c r="I13297">
        <v>-1E-4</v>
      </c>
      <c r="J13297">
        <v>0</v>
      </c>
      <c r="K13297">
        <v>25.613499999999998</v>
      </c>
    </row>
    <row r="13298" spans="1:11" hidden="1">
      <c r="A13298" t="s">
        <v>167</v>
      </c>
      <c r="B13298" t="s">
        <v>662</v>
      </c>
      <c r="C13298">
        <v>185</v>
      </c>
      <c r="D13298" t="s">
        <v>65</v>
      </c>
      <c r="E13298">
        <v>3.2355</v>
      </c>
      <c r="F13298">
        <v>0</v>
      </c>
      <c r="G13298">
        <v>14.0847</v>
      </c>
      <c r="H13298">
        <v>0</v>
      </c>
      <c r="I13298">
        <v>-1E-4</v>
      </c>
      <c r="J13298">
        <v>0</v>
      </c>
      <c r="K13298">
        <v>20.286999999999999</v>
      </c>
    </row>
    <row r="13299" spans="1:11" hidden="1">
      <c r="A13299" t="s">
        <v>167</v>
      </c>
      <c r="B13299" t="s">
        <v>662</v>
      </c>
      <c r="C13299">
        <v>185</v>
      </c>
      <c r="D13299" t="s">
        <v>65</v>
      </c>
      <c r="E13299">
        <v>3.6709000000000001</v>
      </c>
      <c r="F13299">
        <v>0</v>
      </c>
      <c r="G13299">
        <v>17.8965</v>
      </c>
      <c r="H13299">
        <v>0</v>
      </c>
      <c r="I13299">
        <v>-1E-4</v>
      </c>
      <c r="J13299">
        <v>0</v>
      </c>
      <c r="K13299">
        <v>13.300599999999999</v>
      </c>
    </row>
    <row r="13300" spans="1:11" hidden="1">
      <c r="A13300" t="s">
        <v>167</v>
      </c>
      <c r="B13300" t="s">
        <v>662</v>
      </c>
      <c r="C13300">
        <v>185</v>
      </c>
      <c r="D13300" t="s">
        <v>65</v>
      </c>
      <c r="E13300">
        <v>4.1063999999999998</v>
      </c>
      <c r="F13300">
        <v>0</v>
      </c>
      <c r="G13300">
        <v>21.708300000000001</v>
      </c>
      <c r="H13300">
        <v>0</v>
      </c>
      <c r="I13300">
        <v>-1E-4</v>
      </c>
      <c r="J13300">
        <v>0</v>
      </c>
      <c r="K13300">
        <v>4.6543999999999999</v>
      </c>
    </row>
    <row r="13301" spans="1:11" hidden="1">
      <c r="A13301" t="s">
        <v>167</v>
      </c>
      <c r="B13301" t="s">
        <v>662</v>
      </c>
      <c r="C13301">
        <v>185</v>
      </c>
      <c r="D13301" t="s">
        <v>65</v>
      </c>
      <c r="E13301">
        <v>4.5418000000000003</v>
      </c>
      <c r="F13301">
        <v>0</v>
      </c>
      <c r="G13301">
        <v>25.520099999999999</v>
      </c>
      <c r="H13301">
        <v>0</v>
      </c>
      <c r="I13301">
        <v>-1E-4</v>
      </c>
      <c r="J13301">
        <v>0</v>
      </c>
      <c r="K13301">
        <v>-5.6516000000000002</v>
      </c>
    </row>
    <row r="13302" spans="1:11" hidden="1">
      <c r="A13302" t="s">
        <v>167</v>
      </c>
      <c r="B13302" t="s">
        <v>662</v>
      </c>
      <c r="C13302">
        <v>185</v>
      </c>
      <c r="D13302" t="s">
        <v>65</v>
      </c>
      <c r="E13302">
        <v>4.9772999999999996</v>
      </c>
      <c r="F13302">
        <v>0</v>
      </c>
      <c r="G13302">
        <v>29.331800000000001</v>
      </c>
      <c r="H13302">
        <v>0</v>
      </c>
      <c r="I13302">
        <v>-1E-4</v>
      </c>
      <c r="J13302">
        <v>0</v>
      </c>
      <c r="K13302">
        <v>-17.6175</v>
      </c>
    </row>
    <row r="13303" spans="1:11" hidden="1">
      <c r="A13303" t="s">
        <v>167</v>
      </c>
      <c r="B13303" t="s">
        <v>662</v>
      </c>
      <c r="C13303">
        <v>185</v>
      </c>
      <c r="D13303" t="s">
        <v>65</v>
      </c>
      <c r="E13303">
        <v>5.4127000000000001</v>
      </c>
      <c r="F13303">
        <v>0</v>
      </c>
      <c r="G13303">
        <v>33.143599999999999</v>
      </c>
      <c r="H13303">
        <v>0</v>
      </c>
      <c r="I13303">
        <v>-1E-4</v>
      </c>
      <c r="J13303">
        <v>0</v>
      </c>
      <c r="K13303">
        <v>-31.243200000000002</v>
      </c>
    </row>
    <row r="13304" spans="1:11" hidden="1">
      <c r="A13304" t="s">
        <v>167</v>
      </c>
      <c r="B13304" t="s">
        <v>662</v>
      </c>
      <c r="C13304">
        <v>185</v>
      </c>
      <c r="D13304" t="s">
        <v>66</v>
      </c>
      <c r="E13304">
        <v>0.18729999999999999</v>
      </c>
      <c r="F13304">
        <v>0</v>
      </c>
      <c r="G13304">
        <v>-29.114799999999999</v>
      </c>
      <c r="H13304">
        <v>0</v>
      </c>
      <c r="I13304">
        <v>-1E-4</v>
      </c>
      <c r="J13304">
        <v>0</v>
      </c>
      <c r="K13304">
        <v>-16.2685</v>
      </c>
    </row>
    <row r="13305" spans="1:11" hidden="1">
      <c r="A13305" t="s">
        <v>167</v>
      </c>
      <c r="B13305" t="s">
        <v>662</v>
      </c>
      <c r="C13305">
        <v>185</v>
      </c>
      <c r="D13305" t="s">
        <v>66</v>
      </c>
      <c r="E13305">
        <v>0.62280000000000002</v>
      </c>
      <c r="F13305">
        <v>0</v>
      </c>
      <c r="G13305">
        <v>-24.9117</v>
      </c>
      <c r="H13305">
        <v>0</v>
      </c>
      <c r="I13305">
        <v>-1E-4</v>
      </c>
      <c r="J13305">
        <v>0</v>
      </c>
      <c r="K13305">
        <v>-4.4489000000000001</v>
      </c>
    </row>
    <row r="13306" spans="1:11" hidden="1">
      <c r="A13306" t="s">
        <v>167</v>
      </c>
      <c r="B13306" t="s">
        <v>662</v>
      </c>
      <c r="C13306">
        <v>185</v>
      </c>
      <c r="D13306" t="s">
        <v>66</v>
      </c>
      <c r="E13306">
        <v>1.0582</v>
      </c>
      <c r="F13306">
        <v>0</v>
      </c>
      <c r="G13306">
        <v>-19.192599999999999</v>
      </c>
      <c r="H13306">
        <v>0</v>
      </c>
      <c r="I13306">
        <v>-1E-4</v>
      </c>
      <c r="J13306">
        <v>0</v>
      </c>
      <c r="K13306">
        <v>5.2016999999999998</v>
      </c>
    </row>
    <row r="13307" spans="1:11" hidden="1">
      <c r="A13307" t="s">
        <v>167</v>
      </c>
      <c r="B13307" t="s">
        <v>662</v>
      </c>
      <c r="C13307">
        <v>185</v>
      </c>
      <c r="D13307" t="s">
        <v>66</v>
      </c>
      <c r="E13307">
        <v>1.4937</v>
      </c>
      <c r="F13307">
        <v>0</v>
      </c>
      <c r="G13307">
        <v>-13.031700000000001</v>
      </c>
      <c r="H13307">
        <v>0</v>
      </c>
      <c r="I13307">
        <v>-1E-4</v>
      </c>
      <c r="J13307">
        <v>0</v>
      </c>
      <c r="K13307">
        <v>12.2178</v>
      </c>
    </row>
    <row r="13308" spans="1:11" hidden="1">
      <c r="A13308" t="s">
        <v>167</v>
      </c>
      <c r="B13308" t="s">
        <v>662</v>
      </c>
      <c r="C13308">
        <v>185</v>
      </c>
      <c r="D13308" t="s">
        <v>66</v>
      </c>
      <c r="E13308">
        <v>1.9291</v>
      </c>
      <c r="F13308">
        <v>0</v>
      </c>
      <c r="G13308">
        <v>-6.8967000000000001</v>
      </c>
      <c r="H13308">
        <v>0</v>
      </c>
      <c r="I13308">
        <v>-1E-4</v>
      </c>
      <c r="J13308">
        <v>0</v>
      </c>
      <c r="K13308">
        <v>16.5518</v>
      </c>
    </row>
    <row r="13309" spans="1:11" hidden="1">
      <c r="A13309" t="s">
        <v>167</v>
      </c>
      <c r="B13309" t="s">
        <v>662</v>
      </c>
      <c r="C13309">
        <v>185</v>
      </c>
      <c r="D13309" t="s">
        <v>66</v>
      </c>
      <c r="E13309">
        <v>2.3645999999999998</v>
      </c>
      <c r="F13309">
        <v>0</v>
      </c>
      <c r="G13309">
        <v>-1.8021</v>
      </c>
      <c r="H13309">
        <v>0</v>
      </c>
      <c r="I13309">
        <v>-1E-4</v>
      </c>
      <c r="J13309">
        <v>0</v>
      </c>
      <c r="K13309">
        <v>18.3889</v>
      </c>
    </row>
    <row r="13310" spans="1:11" hidden="1">
      <c r="A13310" t="s">
        <v>167</v>
      </c>
      <c r="B13310" t="s">
        <v>662</v>
      </c>
      <c r="C13310">
        <v>185</v>
      </c>
      <c r="D13310" t="s">
        <v>66</v>
      </c>
      <c r="E13310">
        <v>2.8</v>
      </c>
      <c r="F13310">
        <v>0</v>
      </c>
      <c r="G13310">
        <v>1.7281</v>
      </c>
      <c r="H13310">
        <v>0</v>
      </c>
      <c r="I13310">
        <v>-1E-4</v>
      </c>
      <c r="J13310">
        <v>0</v>
      </c>
      <c r="K13310">
        <v>18.348299999999998</v>
      </c>
    </row>
    <row r="13311" spans="1:11" hidden="1">
      <c r="A13311" t="s">
        <v>167</v>
      </c>
      <c r="B13311" t="s">
        <v>662</v>
      </c>
      <c r="C13311">
        <v>185</v>
      </c>
      <c r="D13311" t="s">
        <v>66</v>
      </c>
      <c r="E13311">
        <v>2.8</v>
      </c>
      <c r="F13311">
        <v>0</v>
      </c>
      <c r="G13311">
        <v>7.3399000000000001</v>
      </c>
      <c r="H13311">
        <v>0</v>
      </c>
      <c r="I13311">
        <v>-1E-4</v>
      </c>
      <c r="J13311">
        <v>0</v>
      </c>
      <c r="K13311">
        <v>18.348299999999998</v>
      </c>
    </row>
    <row r="13312" spans="1:11" hidden="1">
      <c r="A13312" t="s">
        <v>167</v>
      </c>
      <c r="B13312" t="s">
        <v>662</v>
      </c>
      <c r="C13312">
        <v>185</v>
      </c>
      <c r="D13312" t="s">
        <v>66</v>
      </c>
      <c r="E13312">
        <v>3.2355</v>
      </c>
      <c r="F13312">
        <v>0</v>
      </c>
      <c r="G13312">
        <v>10.087899999999999</v>
      </c>
      <c r="H13312">
        <v>0</v>
      </c>
      <c r="I13312">
        <v>-1E-4</v>
      </c>
      <c r="J13312">
        <v>0</v>
      </c>
      <c r="K13312">
        <v>14.553800000000001</v>
      </c>
    </row>
    <row r="13313" spans="1:11" hidden="1">
      <c r="A13313" t="s">
        <v>167</v>
      </c>
      <c r="B13313" t="s">
        <v>662</v>
      </c>
      <c r="C13313">
        <v>185</v>
      </c>
      <c r="D13313" t="s">
        <v>66</v>
      </c>
      <c r="E13313">
        <v>3.6709000000000001</v>
      </c>
      <c r="F13313">
        <v>0</v>
      </c>
      <c r="G13313">
        <v>12.836</v>
      </c>
      <c r="H13313">
        <v>0</v>
      </c>
      <c r="I13313">
        <v>-1E-4</v>
      </c>
      <c r="J13313">
        <v>0</v>
      </c>
      <c r="K13313">
        <v>9.5626999999999995</v>
      </c>
    </row>
    <row r="13314" spans="1:11" hidden="1">
      <c r="A13314" t="s">
        <v>167</v>
      </c>
      <c r="B13314" t="s">
        <v>662</v>
      </c>
      <c r="C13314">
        <v>185</v>
      </c>
      <c r="D13314" t="s">
        <v>66</v>
      </c>
      <c r="E13314">
        <v>4.1063999999999998</v>
      </c>
      <c r="F13314">
        <v>0</v>
      </c>
      <c r="G13314">
        <v>15.584</v>
      </c>
      <c r="H13314">
        <v>0</v>
      </c>
      <c r="I13314">
        <v>-1E-4</v>
      </c>
      <c r="J13314">
        <v>0</v>
      </c>
      <c r="K13314">
        <v>3.375</v>
      </c>
    </row>
    <row r="13315" spans="1:11" hidden="1">
      <c r="A13315" t="s">
        <v>167</v>
      </c>
      <c r="B13315" t="s">
        <v>662</v>
      </c>
      <c r="C13315">
        <v>185</v>
      </c>
      <c r="D13315" t="s">
        <v>66</v>
      </c>
      <c r="E13315">
        <v>4.5418000000000003</v>
      </c>
      <c r="F13315">
        <v>0</v>
      </c>
      <c r="G13315">
        <v>18.332000000000001</v>
      </c>
      <c r="H13315">
        <v>0</v>
      </c>
      <c r="I13315">
        <v>-1E-4</v>
      </c>
      <c r="J13315">
        <v>0</v>
      </c>
      <c r="K13315">
        <v>-4.0094000000000003</v>
      </c>
    </row>
    <row r="13316" spans="1:11" hidden="1">
      <c r="A13316" t="s">
        <v>167</v>
      </c>
      <c r="B13316" t="s">
        <v>662</v>
      </c>
      <c r="C13316">
        <v>185</v>
      </c>
      <c r="D13316" t="s">
        <v>66</v>
      </c>
      <c r="E13316">
        <v>4.9772999999999996</v>
      </c>
      <c r="F13316">
        <v>0</v>
      </c>
      <c r="G13316">
        <v>21.080100000000002</v>
      </c>
      <c r="H13316">
        <v>0</v>
      </c>
      <c r="I13316">
        <v>-1E-4</v>
      </c>
      <c r="J13316">
        <v>0</v>
      </c>
      <c r="K13316">
        <v>-12.590400000000001</v>
      </c>
    </row>
    <row r="13317" spans="1:11" hidden="1">
      <c r="A13317" t="s">
        <v>167</v>
      </c>
      <c r="B13317" t="s">
        <v>662</v>
      </c>
      <c r="C13317">
        <v>185</v>
      </c>
      <c r="D13317" t="s">
        <v>66</v>
      </c>
      <c r="E13317">
        <v>5.4127000000000001</v>
      </c>
      <c r="F13317">
        <v>0</v>
      </c>
      <c r="G13317">
        <v>23.828099999999999</v>
      </c>
      <c r="H13317">
        <v>0</v>
      </c>
      <c r="I13317">
        <v>-1E-4</v>
      </c>
      <c r="J13317">
        <v>0</v>
      </c>
      <c r="K13317">
        <v>-22.367999999999999</v>
      </c>
    </row>
    <row r="13318" spans="1:11" hidden="1">
      <c r="A13318" t="s">
        <v>167</v>
      </c>
      <c r="B13318" t="s">
        <v>662</v>
      </c>
      <c r="C13318">
        <v>185</v>
      </c>
      <c r="D13318" t="s">
        <v>67</v>
      </c>
      <c r="E13318">
        <v>0.18729999999999999</v>
      </c>
      <c r="F13318">
        <v>0</v>
      </c>
      <c r="G13318">
        <v>-29.114799999999999</v>
      </c>
      <c r="H13318">
        <v>0</v>
      </c>
      <c r="I13318">
        <v>-1E-4</v>
      </c>
      <c r="J13318">
        <v>0</v>
      </c>
      <c r="K13318">
        <v>-16.2685</v>
      </c>
    </row>
    <row r="13319" spans="1:11" hidden="1">
      <c r="A13319" t="s">
        <v>167</v>
      </c>
      <c r="B13319" t="s">
        <v>662</v>
      </c>
      <c r="C13319">
        <v>185</v>
      </c>
      <c r="D13319" t="s">
        <v>67</v>
      </c>
      <c r="E13319">
        <v>0.62280000000000002</v>
      </c>
      <c r="F13319">
        <v>0</v>
      </c>
      <c r="G13319">
        <v>-24.9117</v>
      </c>
      <c r="H13319">
        <v>0</v>
      </c>
      <c r="I13319">
        <v>-1E-4</v>
      </c>
      <c r="J13319">
        <v>0</v>
      </c>
      <c r="K13319">
        <v>-4.4489000000000001</v>
      </c>
    </row>
    <row r="13320" spans="1:11" hidden="1">
      <c r="A13320" t="s">
        <v>167</v>
      </c>
      <c r="B13320" t="s">
        <v>662</v>
      </c>
      <c r="C13320">
        <v>185</v>
      </c>
      <c r="D13320" t="s">
        <v>67</v>
      </c>
      <c r="E13320">
        <v>1.0582</v>
      </c>
      <c r="F13320">
        <v>0</v>
      </c>
      <c r="G13320">
        <v>-19.192599999999999</v>
      </c>
      <c r="H13320">
        <v>0</v>
      </c>
      <c r="I13320">
        <v>-1E-4</v>
      </c>
      <c r="J13320">
        <v>0</v>
      </c>
      <c r="K13320">
        <v>5.2016999999999998</v>
      </c>
    </row>
    <row r="13321" spans="1:11" hidden="1">
      <c r="A13321" t="s">
        <v>167</v>
      </c>
      <c r="B13321" t="s">
        <v>662</v>
      </c>
      <c r="C13321">
        <v>185</v>
      </c>
      <c r="D13321" t="s">
        <v>67</v>
      </c>
      <c r="E13321">
        <v>1.4937</v>
      </c>
      <c r="F13321">
        <v>0</v>
      </c>
      <c r="G13321">
        <v>-13.031700000000001</v>
      </c>
      <c r="H13321">
        <v>0</v>
      </c>
      <c r="I13321">
        <v>-1E-4</v>
      </c>
      <c r="J13321">
        <v>0</v>
      </c>
      <c r="K13321">
        <v>12.2178</v>
      </c>
    </row>
    <row r="13322" spans="1:11" hidden="1">
      <c r="A13322" t="s">
        <v>167</v>
      </c>
      <c r="B13322" t="s">
        <v>662</v>
      </c>
      <c r="C13322">
        <v>185</v>
      </c>
      <c r="D13322" t="s">
        <v>67</v>
      </c>
      <c r="E13322">
        <v>1.9291</v>
      </c>
      <c r="F13322">
        <v>0</v>
      </c>
      <c r="G13322">
        <v>-6.8967000000000001</v>
      </c>
      <c r="H13322">
        <v>0</v>
      </c>
      <c r="I13322">
        <v>-1E-4</v>
      </c>
      <c r="J13322">
        <v>0</v>
      </c>
      <c r="K13322">
        <v>16.5518</v>
      </c>
    </row>
    <row r="13323" spans="1:11" hidden="1">
      <c r="A13323" t="s">
        <v>167</v>
      </c>
      <c r="B13323" t="s">
        <v>662</v>
      </c>
      <c r="C13323">
        <v>185</v>
      </c>
      <c r="D13323" t="s">
        <v>67</v>
      </c>
      <c r="E13323">
        <v>2.3645999999999998</v>
      </c>
      <c r="F13323">
        <v>0</v>
      </c>
      <c r="G13323">
        <v>-1.8021</v>
      </c>
      <c r="H13323">
        <v>0</v>
      </c>
      <c r="I13323">
        <v>-1E-4</v>
      </c>
      <c r="J13323">
        <v>0</v>
      </c>
      <c r="K13323">
        <v>18.3889</v>
      </c>
    </row>
    <row r="13324" spans="1:11" hidden="1">
      <c r="A13324" t="s">
        <v>167</v>
      </c>
      <c r="B13324" t="s">
        <v>662</v>
      </c>
      <c r="C13324">
        <v>185</v>
      </c>
      <c r="D13324" t="s">
        <v>67</v>
      </c>
      <c r="E13324">
        <v>2.8</v>
      </c>
      <c r="F13324">
        <v>0</v>
      </c>
      <c r="G13324">
        <v>1.7281</v>
      </c>
      <c r="H13324">
        <v>0</v>
      </c>
      <c r="I13324">
        <v>-1E-4</v>
      </c>
      <c r="J13324">
        <v>0</v>
      </c>
      <c r="K13324">
        <v>18.348299999999998</v>
      </c>
    </row>
    <row r="13325" spans="1:11" hidden="1">
      <c r="A13325" t="s">
        <v>167</v>
      </c>
      <c r="B13325" t="s">
        <v>662</v>
      </c>
      <c r="C13325">
        <v>185</v>
      </c>
      <c r="D13325" t="s">
        <v>67</v>
      </c>
      <c r="E13325">
        <v>2.8</v>
      </c>
      <c r="F13325">
        <v>0</v>
      </c>
      <c r="G13325">
        <v>7.3399000000000001</v>
      </c>
      <c r="H13325">
        <v>0</v>
      </c>
      <c r="I13325">
        <v>-1E-4</v>
      </c>
      <c r="J13325">
        <v>0</v>
      </c>
      <c r="K13325">
        <v>18.348299999999998</v>
      </c>
    </row>
    <row r="13326" spans="1:11" hidden="1">
      <c r="A13326" t="s">
        <v>167</v>
      </c>
      <c r="B13326" t="s">
        <v>662</v>
      </c>
      <c r="C13326">
        <v>185</v>
      </c>
      <c r="D13326" t="s">
        <v>67</v>
      </c>
      <c r="E13326">
        <v>3.2355</v>
      </c>
      <c r="F13326">
        <v>0</v>
      </c>
      <c r="G13326">
        <v>10.087899999999999</v>
      </c>
      <c r="H13326">
        <v>0</v>
      </c>
      <c r="I13326">
        <v>-1E-4</v>
      </c>
      <c r="J13326">
        <v>0</v>
      </c>
      <c r="K13326">
        <v>14.553800000000001</v>
      </c>
    </row>
    <row r="13327" spans="1:11" hidden="1">
      <c r="A13327" t="s">
        <v>167</v>
      </c>
      <c r="B13327" t="s">
        <v>662</v>
      </c>
      <c r="C13327">
        <v>185</v>
      </c>
      <c r="D13327" t="s">
        <v>67</v>
      </c>
      <c r="E13327">
        <v>3.6709000000000001</v>
      </c>
      <c r="F13327">
        <v>0</v>
      </c>
      <c r="G13327">
        <v>12.836</v>
      </c>
      <c r="H13327">
        <v>0</v>
      </c>
      <c r="I13327">
        <v>-1E-4</v>
      </c>
      <c r="J13327">
        <v>0</v>
      </c>
      <c r="K13327">
        <v>9.5626999999999995</v>
      </c>
    </row>
    <row r="13328" spans="1:11" hidden="1">
      <c r="A13328" t="s">
        <v>167</v>
      </c>
      <c r="B13328" t="s">
        <v>662</v>
      </c>
      <c r="C13328">
        <v>185</v>
      </c>
      <c r="D13328" t="s">
        <v>67</v>
      </c>
      <c r="E13328">
        <v>4.1063999999999998</v>
      </c>
      <c r="F13328">
        <v>0</v>
      </c>
      <c r="G13328">
        <v>15.584</v>
      </c>
      <c r="H13328">
        <v>0</v>
      </c>
      <c r="I13328">
        <v>-1E-4</v>
      </c>
      <c r="J13328">
        <v>0</v>
      </c>
      <c r="K13328">
        <v>3.375</v>
      </c>
    </row>
    <row r="13329" spans="1:11" hidden="1">
      <c r="A13329" t="s">
        <v>167</v>
      </c>
      <c r="B13329" t="s">
        <v>662</v>
      </c>
      <c r="C13329">
        <v>185</v>
      </c>
      <c r="D13329" t="s">
        <v>67</v>
      </c>
      <c r="E13329">
        <v>4.5418000000000003</v>
      </c>
      <c r="F13329">
        <v>0</v>
      </c>
      <c r="G13329">
        <v>18.332000000000001</v>
      </c>
      <c r="H13329">
        <v>0</v>
      </c>
      <c r="I13329">
        <v>-1E-4</v>
      </c>
      <c r="J13329">
        <v>0</v>
      </c>
      <c r="K13329">
        <v>-4.0094000000000003</v>
      </c>
    </row>
    <row r="13330" spans="1:11" hidden="1">
      <c r="A13330" t="s">
        <v>167</v>
      </c>
      <c r="B13330" t="s">
        <v>662</v>
      </c>
      <c r="C13330">
        <v>185</v>
      </c>
      <c r="D13330" t="s">
        <v>67</v>
      </c>
      <c r="E13330">
        <v>4.9772999999999996</v>
      </c>
      <c r="F13330">
        <v>0</v>
      </c>
      <c r="G13330">
        <v>21.080100000000002</v>
      </c>
      <c r="H13330">
        <v>0</v>
      </c>
      <c r="I13330">
        <v>-1E-4</v>
      </c>
      <c r="J13330">
        <v>0</v>
      </c>
      <c r="K13330">
        <v>-12.590400000000001</v>
      </c>
    </row>
    <row r="13331" spans="1:11" hidden="1">
      <c r="A13331" t="s">
        <v>167</v>
      </c>
      <c r="B13331" t="s">
        <v>662</v>
      </c>
      <c r="C13331">
        <v>185</v>
      </c>
      <c r="D13331" t="s">
        <v>67</v>
      </c>
      <c r="E13331">
        <v>5.4127000000000001</v>
      </c>
      <c r="F13331">
        <v>0</v>
      </c>
      <c r="G13331">
        <v>23.828099999999999</v>
      </c>
      <c r="H13331">
        <v>0</v>
      </c>
      <c r="I13331">
        <v>-1E-4</v>
      </c>
      <c r="J13331">
        <v>0</v>
      </c>
      <c r="K13331">
        <v>-22.367999999999999</v>
      </c>
    </row>
    <row r="13332" spans="1:11" hidden="1">
      <c r="A13332" t="s">
        <v>167</v>
      </c>
      <c r="B13332" t="s">
        <v>662</v>
      </c>
      <c r="C13332">
        <v>185</v>
      </c>
      <c r="D13332" t="s">
        <v>68</v>
      </c>
      <c r="E13332">
        <v>0.18729999999999999</v>
      </c>
      <c r="F13332">
        <v>0</v>
      </c>
      <c r="G13332">
        <v>-29.237300000000001</v>
      </c>
      <c r="H13332">
        <v>0</v>
      </c>
      <c r="I13332">
        <v>-1E-4</v>
      </c>
      <c r="J13332">
        <v>0</v>
      </c>
      <c r="K13332">
        <v>-16.562899999999999</v>
      </c>
    </row>
    <row r="13333" spans="1:11" hidden="1">
      <c r="A13333" t="s">
        <v>167</v>
      </c>
      <c r="B13333" t="s">
        <v>662</v>
      </c>
      <c r="C13333">
        <v>185</v>
      </c>
      <c r="D13333" t="s">
        <v>68</v>
      </c>
      <c r="E13333">
        <v>0.62280000000000002</v>
      </c>
      <c r="F13333">
        <v>0</v>
      </c>
      <c r="G13333">
        <v>-25.034199999999998</v>
      </c>
      <c r="H13333">
        <v>0</v>
      </c>
      <c r="I13333">
        <v>-1E-4</v>
      </c>
      <c r="J13333">
        <v>0</v>
      </c>
      <c r="K13333">
        <v>-4.6898</v>
      </c>
    </row>
    <row r="13334" spans="1:11" hidden="1">
      <c r="A13334" t="s">
        <v>167</v>
      </c>
      <c r="B13334" t="s">
        <v>662</v>
      </c>
      <c r="C13334">
        <v>185</v>
      </c>
      <c r="D13334" t="s">
        <v>68</v>
      </c>
      <c r="E13334">
        <v>1.0582</v>
      </c>
      <c r="F13334">
        <v>0</v>
      </c>
      <c r="G13334">
        <v>-19.315100000000001</v>
      </c>
      <c r="H13334">
        <v>0</v>
      </c>
      <c r="I13334">
        <v>-1E-4</v>
      </c>
      <c r="J13334">
        <v>0</v>
      </c>
      <c r="K13334">
        <v>5.0141</v>
      </c>
    </row>
    <row r="13335" spans="1:11" hidden="1">
      <c r="A13335" t="s">
        <v>167</v>
      </c>
      <c r="B13335" t="s">
        <v>662</v>
      </c>
      <c r="C13335">
        <v>185</v>
      </c>
      <c r="D13335" t="s">
        <v>68</v>
      </c>
      <c r="E13335">
        <v>1.4937</v>
      </c>
      <c r="F13335">
        <v>0</v>
      </c>
      <c r="G13335">
        <v>-13.154199999999999</v>
      </c>
      <c r="H13335">
        <v>0</v>
      </c>
      <c r="I13335">
        <v>-1E-4</v>
      </c>
      <c r="J13335">
        <v>0</v>
      </c>
      <c r="K13335">
        <v>12.083500000000001</v>
      </c>
    </row>
    <row r="13336" spans="1:11" hidden="1">
      <c r="A13336" t="s">
        <v>167</v>
      </c>
      <c r="B13336" t="s">
        <v>662</v>
      </c>
      <c r="C13336">
        <v>185</v>
      </c>
      <c r="D13336" t="s">
        <v>68</v>
      </c>
      <c r="E13336">
        <v>1.9291</v>
      </c>
      <c r="F13336">
        <v>0</v>
      </c>
      <c r="G13336">
        <v>-7.0190999999999999</v>
      </c>
      <c r="H13336">
        <v>0</v>
      </c>
      <c r="I13336">
        <v>-1E-4</v>
      </c>
      <c r="J13336">
        <v>0</v>
      </c>
      <c r="K13336">
        <v>16.470700000000001</v>
      </c>
    </row>
    <row r="13337" spans="1:11" hidden="1">
      <c r="A13337" t="s">
        <v>167</v>
      </c>
      <c r="B13337" t="s">
        <v>662</v>
      </c>
      <c r="C13337">
        <v>185</v>
      </c>
      <c r="D13337" t="s">
        <v>68</v>
      </c>
      <c r="E13337">
        <v>2.3645999999999998</v>
      </c>
      <c r="F13337">
        <v>0</v>
      </c>
      <c r="G13337">
        <v>-1.9246000000000001</v>
      </c>
      <c r="H13337">
        <v>0</v>
      </c>
      <c r="I13337">
        <v>-1E-4</v>
      </c>
      <c r="J13337">
        <v>0</v>
      </c>
      <c r="K13337">
        <v>18.3613</v>
      </c>
    </row>
    <row r="13338" spans="1:11" hidden="1">
      <c r="A13338" t="s">
        <v>167</v>
      </c>
      <c r="B13338" t="s">
        <v>662</v>
      </c>
      <c r="C13338">
        <v>185</v>
      </c>
      <c r="D13338" t="s">
        <v>68</v>
      </c>
      <c r="E13338">
        <v>2.8</v>
      </c>
      <c r="F13338">
        <v>0</v>
      </c>
      <c r="G13338">
        <v>1.6055999999999999</v>
      </c>
      <c r="H13338">
        <v>0</v>
      </c>
      <c r="I13338">
        <v>-1E-4</v>
      </c>
      <c r="J13338">
        <v>0</v>
      </c>
      <c r="K13338">
        <v>18.373899999999999</v>
      </c>
    </row>
    <row r="13339" spans="1:11" hidden="1">
      <c r="A13339" t="s">
        <v>167</v>
      </c>
      <c r="B13339" t="s">
        <v>662</v>
      </c>
      <c r="C13339">
        <v>185</v>
      </c>
      <c r="D13339" t="s">
        <v>68</v>
      </c>
      <c r="E13339">
        <v>2.8</v>
      </c>
      <c r="F13339">
        <v>0</v>
      </c>
      <c r="G13339">
        <v>7.2173999999999996</v>
      </c>
      <c r="H13339">
        <v>0</v>
      </c>
      <c r="I13339">
        <v>-1E-4</v>
      </c>
      <c r="J13339">
        <v>0</v>
      </c>
      <c r="K13339">
        <v>18.373899999999999</v>
      </c>
    </row>
    <row r="13340" spans="1:11" hidden="1">
      <c r="A13340" t="s">
        <v>167</v>
      </c>
      <c r="B13340" t="s">
        <v>662</v>
      </c>
      <c r="C13340">
        <v>185</v>
      </c>
      <c r="D13340" t="s">
        <v>68</v>
      </c>
      <c r="E13340">
        <v>3.2355</v>
      </c>
      <c r="F13340">
        <v>0</v>
      </c>
      <c r="G13340">
        <v>9.9655000000000005</v>
      </c>
      <c r="H13340">
        <v>0</v>
      </c>
      <c r="I13340">
        <v>-1E-4</v>
      </c>
      <c r="J13340">
        <v>0</v>
      </c>
      <c r="K13340">
        <v>14.6328</v>
      </c>
    </row>
    <row r="13341" spans="1:11" hidden="1">
      <c r="A13341" t="s">
        <v>167</v>
      </c>
      <c r="B13341" t="s">
        <v>662</v>
      </c>
      <c r="C13341">
        <v>185</v>
      </c>
      <c r="D13341" t="s">
        <v>68</v>
      </c>
      <c r="E13341">
        <v>3.6709000000000001</v>
      </c>
      <c r="F13341">
        <v>0</v>
      </c>
      <c r="G13341">
        <v>12.7135</v>
      </c>
      <c r="H13341">
        <v>0</v>
      </c>
      <c r="I13341">
        <v>-1E-4</v>
      </c>
      <c r="J13341">
        <v>0</v>
      </c>
      <c r="K13341">
        <v>9.6950000000000003</v>
      </c>
    </row>
    <row r="13342" spans="1:11" hidden="1">
      <c r="A13342" t="s">
        <v>167</v>
      </c>
      <c r="B13342" t="s">
        <v>662</v>
      </c>
      <c r="C13342">
        <v>185</v>
      </c>
      <c r="D13342" t="s">
        <v>68</v>
      </c>
      <c r="E13342">
        <v>4.1063999999999998</v>
      </c>
      <c r="F13342">
        <v>0</v>
      </c>
      <c r="G13342">
        <v>15.461499999999999</v>
      </c>
      <c r="H13342">
        <v>0</v>
      </c>
      <c r="I13342">
        <v>-1E-4</v>
      </c>
      <c r="J13342">
        <v>0</v>
      </c>
      <c r="K13342">
        <v>3.5606</v>
      </c>
    </row>
    <row r="13343" spans="1:11" hidden="1">
      <c r="A13343" t="s">
        <v>167</v>
      </c>
      <c r="B13343" t="s">
        <v>662</v>
      </c>
      <c r="C13343">
        <v>185</v>
      </c>
      <c r="D13343" t="s">
        <v>68</v>
      </c>
      <c r="E13343">
        <v>4.5418000000000003</v>
      </c>
      <c r="F13343">
        <v>0</v>
      </c>
      <c r="G13343">
        <v>18.209599999999998</v>
      </c>
      <c r="H13343">
        <v>0</v>
      </c>
      <c r="I13343">
        <v>-1E-4</v>
      </c>
      <c r="J13343">
        <v>0</v>
      </c>
      <c r="K13343">
        <v>-3.7704</v>
      </c>
    </row>
    <row r="13344" spans="1:11" hidden="1">
      <c r="A13344" t="s">
        <v>167</v>
      </c>
      <c r="B13344" t="s">
        <v>662</v>
      </c>
      <c r="C13344">
        <v>185</v>
      </c>
      <c r="D13344" t="s">
        <v>68</v>
      </c>
      <c r="E13344">
        <v>4.9772999999999996</v>
      </c>
      <c r="F13344">
        <v>0</v>
      </c>
      <c r="G13344">
        <v>20.957599999999999</v>
      </c>
      <c r="H13344">
        <v>0</v>
      </c>
      <c r="I13344">
        <v>-1E-4</v>
      </c>
      <c r="J13344">
        <v>0</v>
      </c>
      <c r="K13344">
        <v>-12.2981</v>
      </c>
    </row>
    <row r="13345" spans="1:11" hidden="1">
      <c r="A13345" t="s">
        <v>167</v>
      </c>
      <c r="B13345" t="s">
        <v>662</v>
      </c>
      <c r="C13345">
        <v>185</v>
      </c>
      <c r="D13345" t="s">
        <v>68</v>
      </c>
      <c r="E13345">
        <v>5.4127000000000001</v>
      </c>
      <c r="F13345">
        <v>0</v>
      </c>
      <c r="G13345">
        <v>23.7056</v>
      </c>
      <c r="H13345">
        <v>0</v>
      </c>
      <c r="I13345">
        <v>-1E-4</v>
      </c>
      <c r="J13345">
        <v>0</v>
      </c>
      <c r="K13345">
        <v>-22.022400000000001</v>
      </c>
    </row>
    <row r="13346" spans="1:11" hidden="1">
      <c r="A13346" t="s">
        <v>167</v>
      </c>
      <c r="B13346" t="s">
        <v>662</v>
      </c>
      <c r="C13346">
        <v>185</v>
      </c>
      <c r="D13346" t="s">
        <v>69</v>
      </c>
      <c r="E13346">
        <v>0.18729999999999999</v>
      </c>
      <c r="F13346">
        <v>0</v>
      </c>
      <c r="G13346">
        <v>-28.9923</v>
      </c>
      <c r="H13346">
        <v>0</v>
      </c>
      <c r="I13346">
        <v>-1E-4</v>
      </c>
      <c r="J13346">
        <v>0</v>
      </c>
      <c r="K13346">
        <v>-15.9742</v>
      </c>
    </row>
    <row r="13347" spans="1:11" hidden="1">
      <c r="A13347" t="s">
        <v>167</v>
      </c>
      <c r="B13347" t="s">
        <v>662</v>
      </c>
      <c r="C13347">
        <v>185</v>
      </c>
      <c r="D13347" t="s">
        <v>69</v>
      </c>
      <c r="E13347">
        <v>0.62280000000000002</v>
      </c>
      <c r="F13347">
        <v>0</v>
      </c>
      <c r="G13347">
        <v>-24.789200000000001</v>
      </c>
      <c r="H13347">
        <v>0</v>
      </c>
      <c r="I13347">
        <v>-1E-4</v>
      </c>
      <c r="J13347">
        <v>0</v>
      </c>
      <c r="K13347">
        <v>-4.2079000000000004</v>
      </c>
    </row>
    <row r="13348" spans="1:11" hidden="1">
      <c r="A13348" t="s">
        <v>167</v>
      </c>
      <c r="B13348" t="s">
        <v>662</v>
      </c>
      <c r="C13348">
        <v>185</v>
      </c>
      <c r="D13348" t="s">
        <v>69</v>
      </c>
      <c r="E13348">
        <v>1.0582</v>
      </c>
      <c r="F13348">
        <v>0</v>
      </c>
      <c r="G13348">
        <v>-19.0701</v>
      </c>
      <c r="H13348">
        <v>0</v>
      </c>
      <c r="I13348">
        <v>-1E-4</v>
      </c>
      <c r="J13348">
        <v>0</v>
      </c>
      <c r="K13348">
        <v>5.3894000000000002</v>
      </c>
    </row>
    <row r="13349" spans="1:11" hidden="1">
      <c r="A13349" t="s">
        <v>167</v>
      </c>
      <c r="B13349" t="s">
        <v>662</v>
      </c>
      <c r="C13349">
        <v>185</v>
      </c>
      <c r="D13349" t="s">
        <v>69</v>
      </c>
      <c r="E13349">
        <v>1.4937</v>
      </c>
      <c r="F13349">
        <v>0</v>
      </c>
      <c r="G13349">
        <v>-12.9093</v>
      </c>
      <c r="H13349">
        <v>0</v>
      </c>
      <c r="I13349">
        <v>-1E-4</v>
      </c>
      <c r="J13349">
        <v>0</v>
      </c>
      <c r="K13349">
        <v>12.3521</v>
      </c>
    </row>
    <row r="13350" spans="1:11" hidden="1">
      <c r="A13350" t="s">
        <v>167</v>
      </c>
      <c r="B13350" t="s">
        <v>662</v>
      </c>
      <c r="C13350">
        <v>185</v>
      </c>
      <c r="D13350" t="s">
        <v>69</v>
      </c>
      <c r="E13350">
        <v>1.9291</v>
      </c>
      <c r="F13350">
        <v>0</v>
      </c>
      <c r="G13350">
        <v>-6.7742000000000004</v>
      </c>
      <c r="H13350">
        <v>0</v>
      </c>
      <c r="I13350">
        <v>-1E-4</v>
      </c>
      <c r="J13350">
        <v>0</v>
      </c>
      <c r="K13350">
        <v>16.6328</v>
      </c>
    </row>
    <row r="13351" spans="1:11" hidden="1">
      <c r="A13351" t="s">
        <v>167</v>
      </c>
      <c r="B13351" t="s">
        <v>662</v>
      </c>
      <c r="C13351">
        <v>185</v>
      </c>
      <c r="D13351" t="s">
        <v>69</v>
      </c>
      <c r="E13351">
        <v>2.3645999999999998</v>
      </c>
      <c r="F13351">
        <v>0</v>
      </c>
      <c r="G13351">
        <v>-1.6796</v>
      </c>
      <c r="H13351">
        <v>0</v>
      </c>
      <c r="I13351">
        <v>-1E-4</v>
      </c>
      <c r="J13351">
        <v>0</v>
      </c>
      <c r="K13351">
        <v>18.416599999999999</v>
      </c>
    </row>
    <row r="13352" spans="1:11" hidden="1">
      <c r="A13352" t="s">
        <v>167</v>
      </c>
      <c r="B13352" t="s">
        <v>662</v>
      </c>
      <c r="C13352">
        <v>185</v>
      </c>
      <c r="D13352" t="s">
        <v>69</v>
      </c>
      <c r="E13352">
        <v>2.8</v>
      </c>
      <c r="F13352">
        <v>0</v>
      </c>
      <c r="G13352">
        <v>1.8506</v>
      </c>
      <c r="H13352">
        <v>0</v>
      </c>
      <c r="I13352">
        <v>-1E-4</v>
      </c>
      <c r="J13352">
        <v>0</v>
      </c>
      <c r="K13352">
        <v>18.322600000000001</v>
      </c>
    </row>
    <row r="13353" spans="1:11" hidden="1">
      <c r="A13353" t="s">
        <v>167</v>
      </c>
      <c r="B13353" t="s">
        <v>662</v>
      </c>
      <c r="C13353">
        <v>185</v>
      </c>
      <c r="D13353" t="s">
        <v>69</v>
      </c>
      <c r="E13353">
        <v>2.8</v>
      </c>
      <c r="F13353">
        <v>0</v>
      </c>
      <c r="G13353">
        <v>7.4622999999999999</v>
      </c>
      <c r="H13353">
        <v>0</v>
      </c>
      <c r="I13353">
        <v>-1E-4</v>
      </c>
      <c r="J13353">
        <v>0</v>
      </c>
      <c r="K13353">
        <v>18.322600000000001</v>
      </c>
    </row>
    <row r="13354" spans="1:11" hidden="1">
      <c r="A13354" t="s">
        <v>167</v>
      </c>
      <c r="B13354" t="s">
        <v>662</v>
      </c>
      <c r="C13354">
        <v>185</v>
      </c>
      <c r="D13354" t="s">
        <v>69</v>
      </c>
      <c r="E13354">
        <v>3.2355</v>
      </c>
      <c r="F13354">
        <v>0</v>
      </c>
      <c r="G13354">
        <v>10.2104</v>
      </c>
      <c r="H13354">
        <v>0</v>
      </c>
      <c r="I13354">
        <v>-1E-4</v>
      </c>
      <c r="J13354">
        <v>0</v>
      </c>
      <c r="K13354">
        <v>14.4748</v>
      </c>
    </row>
    <row r="13355" spans="1:11" hidden="1">
      <c r="A13355" t="s">
        <v>167</v>
      </c>
      <c r="B13355" t="s">
        <v>662</v>
      </c>
      <c r="C13355">
        <v>185</v>
      </c>
      <c r="D13355" t="s">
        <v>69</v>
      </c>
      <c r="E13355">
        <v>3.6709000000000001</v>
      </c>
      <c r="F13355">
        <v>0</v>
      </c>
      <c r="G13355">
        <v>12.958399999999999</v>
      </c>
      <c r="H13355">
        <v>0</v>
      </c>
      <c r="I13355">
        <v>-1E-4</v>
      </c>
      <c r="J13355">
        <v>0</v>
      </c>
      <c r="K13355">
        <v>9.4304000000000006</v>
      </c>
    </row>
    <row r="13356" spans="1:11" hidden="1">
      <c r="A13356" t="s">
        <v>167</v>
      </c>
      <c r="B13356" t="s">
        <v>662</v>
      </c>
      <c r="C13356">
        <v>185</v>
      </c>
      <c r="D13356" t="s">
        <v>69</v>
      </c>
      <c r="E13356">
        <v>4.1063999999999998</v>
      </c>
      <c r="F13356">
        <v>0</v>
      </c>
      <c r="G13356">
        <v>15.7065</v>
      </c>
      <c r="H13356">
        <v>0</v>
      </c>
      <c r="I13356">
        <v>-1E-4</v>
      </c>
      <c r="J13356">
        <v>0</v>
      </c>
      <c r="K13356">
        <v>3.1892999999999998</v>
      </c>
    </row>
    <row r="13357" spans="1:11" hidden="1">
      <c r="A13357" t="s">
        <v>167</v>
      </c>
      <c r="B13357" t="s">
        <v>662</v>
      </c>
      <c r="C13357">
        <v>185</v>
      </c>
      <c r="D13357" t="s">
        <v>69</v>
      </c>
      <c r="E13357">
        <v>4.5418000000000003</v>
      </c>
      <c r="F13357">
        <v>0</v>
      </c>
      <c r="G13357">
        <v>18.454499999999999</v>
      </c>
      <c r="H13357">
        <v>0</v>
      </c>
      <c r="I13357">
        <v>-1E-4</v>
      </c>
      <c r="J13357">
        <v>0</v>
      </c>
      <c r="K13357">
        <v>-4.2484000000000002</v>
      </c>
    </row>
    <row r="13358" spans="1:11" hidden="1">
      <c r="A13358" t="s">
        <v>167</v>
      </c>
      <c r="B13358" t="s">
        <v>662</v>
      </c>
      <c r="C13358">
        <v>185</v>
      </c>
      <c r="D13358" t="s">
        <v>69</v>
      </c>
      <c r="E13358">
        <v>4.9772999999999996</v>
      </c>
      <c r="F13358">
        <v>0</v>
      </c>
      <c r="G13358">
        <v>21.202500000000001</v>
      </c>
      <c r="H13358">
        <v>0</v>
      </c>
      <c r="I13358">
        <v>-1E-4</v>
      </c>
      <c r="J13358">
        <v>0</v>
      </c>
      <c r="K13358">
        <v>-12.8827</v>
      </c>
    </row>
    <row r="13359" spans="1:11" hidden="1">
      <c r="A13359" t="s">
        <v>167</v>
      </c>
      <c r="B13359" t="s">
        <v>662</v>
      </c>
      <c r="C13359">
        <v>185</v>
      </c>
      <c r="D13359" t="s">
        <v>69</v>
      </c>
      <c r="E13359">
        <v>5.4127000000000001</v>
      </c>
      <c r="F13359">
        <v>0</v>
      </c>
      <c r="G13359">
        <v>23.950600000000001</v>
      </c>
      <c r="H13359">
        <v>0</v>
      </c>
      <c r="I13359">
        <v>-1E-4</v>
      </c>
      <c r="J13359">
        <v>0</v>
      </c>
      <c r="K13359">
        <v>-22.7136</v>
      </c>
    </row>
    <row r="13360" spans="1:11" hidden="1">
      <c r="A13360" t="s">
        <v>167</v>
      </c>
      <c r="B13360" t="s">
        <v>662</v>
      </c>
      <c r="C13360">
        <v>185</v>
      </c>
      <c r="D13360" t="s">
        <v>70</v>
      </c>
      <c r="E13360">
        <v>0.18729999999999999</v>
      </c>
      <c r="F13360">
        <v>0</v>
      </c>
      <c r="G13360">
        <v>-17.468900000000001</v>
      </c>
      <c r="H13360">
        <v>0</v>
      </c>
      <c r="I13360">
        <v>-4.6279999999999997E-5</v>
      </c>
      <c r="J13360">
        <v>0</v>
      </c>
      <c r="K13360">
        <v>-9.7611000000000008</v>
      </c>
    </row>
    <row r="13361" spans="1:11" hidden="1">
      <c r="A13361" t="s">
        <v>167</v>
      </c>
      <c r="B13361" t="s">
        <v>662</v>
      </c>
      <c r="C13361">
        <v>185</v>
      </c>
      <c r="D13361" t="s">
        <v>70</v>
      </c>
      <c r="E13361">
        <v>0.62280000000000002</v>
      </c>
      <c r="F13361">
        <v>0</v>
      </c>
      <c r="G13361">
        <v>-14.946999999999999</v>
      </c>
      <c r="H13361">
        <v>0</v>
      </c>
      <c r="I13361">
        <v>-4.6279999999999997E-5</v>
      </c>
      <c r="J13361">
        <v>0</v>
      </c>
      <c r="K13361">
        <v>-2.6692999999999998</v>
      </c>
    </row>
    <row r="13362" spans="1:11" hidden="1">
      <c r="A13362" t="s">
        <v>167</v>
      </c>
      <c r="B13362" t="s">
        <v>662</v>
      </c>
      <c r="C13362">
        <v>185</v>
      </c>
      <c r="D13362" t="s">
        <v>70</v>
      </c>
      <c r="E13362">
        <v>1.0582</v>
      </c>
      <c r="F13362">
        <v>0</v>
      </c>
      <c r="G13362">
        <v>-11.515599999999999</v>
      </c>
      <c r="H13362">
        <v>0</v>
      </c>
      <c r="I13362">
        <v>-4.6279999999999997E-5</v>
      </c>
      <c r="J13362">
        <v>0</v>
      </c>
      <c r="K13362">
        <v>3.121</v>
      </c>
    </row>
    <row r="13363" spans="1:11" hidden="1">
      <c r="A13363" t="s">
        <v>167</v>
      </c>
      <c r="B13363" t="s">
        <v>662</v>
      </c>
      <c r="C13363">
        <v>185</v>
      </c>
      <c r="D13363" t="s">
        <v>70</v>
      </c>
      <c r="E13363">
        <v>1.4937</v>
      </c>
      <c r="F13363">
        <v>0</v>
      </c>
      <c r="G13363">
        <v>-7.819</v>
      </c>
      <c r="H13363">
        <v>0</v>
      </c>
      <c r="I13363">
        <v>-4.6279999999999997E-5</v>
      </c>
      <c r="J13363">
        <v>0</v>
      </c>
      <c r="K13363">
        <v>7.3307000000000002</v>
      </c>
    </row>
    <row r="13364" spans="1:11" hidden="1">
      <c r="A13364" t="s">
        <v>167</v>
      </c>
      <c r="B13364" t="s">
        <v>662</v>
      </c>
      <c r="C13364">
        <v>185</v>
      </c>
      <c r="D13364" t="s">
        <v>70</v>
      </c>
      <c r="E13364">
        <v>1.9291</v>
      </c>
      <c r="F13364">
        <v>0</v>
      </c>
      <c r="G13364">
        <v>-4.1379999999999999</v>
      </c>
      <c r="H13364">
        <v>0</v>
      </c>
      <c r="I13364">
        <v>-4.6279999999999997E-5</v>
      </c>
      <c r="J13364">
        <v>0</v>
      </c>
      <c r="K13364">
        <v>9.9311000000000007</v>
      </c>
    </row>
    <row r="13365" spans="1:11" hidden="1">
      <c r="A13365" t="s">
        <v>167</v>
      </c>
      <c r="B13365" t="s">
        <v>662</v>
      </c>
      <c r="C13365">
        <v>185</v>
      </c>
      <c r="D13365" t="s">
        <v>70</v>
      </c>
      <c r="E13365">
        <v>2.3645999999999998</v>
      </c>
      <c r="F13365">
        <v>0</v>
      </c>
      <c r="G13365">
        <v>-1.0812999999999999</v>
      </c>
      <c r="H13365">
        <v>0</v>
      </c>
      <c r="I13365">
        <v>-4.6279999999999997E-5</v>
      </c>
      <c r="J13365">
        <v>0</v>
      </c>
      <c r="K13365">
        <v>11.0334</v>
      </c>
    </row>
    <row r="13366" spans="1:11" hidden="1">
      <c r="A13366" t="s">
        <v>167</v>
      </c>
      <c r="B13366" t="s">
        <v>662</v>
      </c>
      <c r="C13366">
        <v>185</v>
      </c>
      <c r="D13366" t="s">
        <v>70</v>
      </c>
      <c r="E13366">
        <v>2.8</v>
      </c>
      <c r="F13366">
        <v>0</v>
      </c>
      <c r="G13366">
        <v>1.0368999999999999</v>
      </c>
      <c r="H13366">
        <v>0</v>
      </c>
      <c r="I13366">
        <v>-4.6279999999999997E-5</v>
      </c>
      <c r="J13366">
        <v>0</v>
      </c>
      <c r="K13366">
        <v>11.009</v>
      </c>
    </row>
    <row r="13367" spans="1:11" hidden="1">
      <c r="A13367" t="s">
        <v>167</v>
      </c>
      <c r="B13367" t="s">
        <v>662</v>
      </c>
      <c r="C13367">
        <v>185</v>
      </c>
      <c r="D13367" t="s">
        <v>70</v>
      </c>
      <c r="E13367">
        <v>2.8</v>
      </c>
      <c r="F13367">
        <v>0</v>
      </c>
      <c r="G13367">
        <v>4.4039000000000001</v>
      </c>
      <c r="H13367">
        <v>0</v>
      </c>
      <c r="I13367">
        <v>-4.6279999999999997E-5</v>
      </c>
      <c r="J13367">
        <v>0</v>
      </c>
      <c r="K13367">
        <v>11.009</v>
      </c>
    </row>
    <row r="13368" spans="1:11" hidden="1">
      <c r="A13368" t="s">
        <v>167</v>
      </c>
      <c r="B13368" t="s">
        <v>662</v>
      </c>
      <c r="C13368">
        <v>185</v>
      </c>
      <c r="D13368" t="s">
        <v>70</v>
      </c>
      <c r="E13368">
        <v>3.2355</v>
      </c>
      <c r="F13368">
        <v>0</v>
      </c>
      <c r="G13368">
        <v>6.0528000000000004</v>
      </c>
      <c r="H13368">
        <v>0</v>
      </c>
      <c r="I13368">
        <v>-4.6279999999999997E-5</v>
      </c>
      <c r="J13368">
        <v>0</v>
      </c>
      <c r="K13368">
        <v>8.7323000000000004</v>
      </c>
    </row>
    <row r="13369" spans="1:11" hidden="1">
      <c r="A13369" t="s">
        <v>167</v>
      </c>
      <c r="B13369" t="s">
        <v>662</v>
      </c>
      <c r="C13369">
        <v>185</v>
      </c>
      <c r="D13369" t="s">
        <v>70</v>
      </c>
      <c r="E13369">
        <v>3.6709000000000001</v>
      </c>
      <c r="F13369">
        <v>0</v>
      </c>
      <c r="G13369">
        <v>7.7016</v>
      </c>
      <c r="H13369">
        <v>0</v>
      </c>
      <c r="I13369">
        <v>-4.6279999999999997E-5</v>
      </c>
      <c r="J13369">
        <v>0</v>
      </c>
      <c r="K13369">
        <v>5.7375999999999996</v>
      </c>
    </row>
    <row r="13370" spans="1:11" hidden="1">
      <c r="A13370" t="s">
        <v>167</v>
      </c>
      <c r="B13370" t="s">
        <v>662</v>
      </c>
      <c r="C13370">
        <v>185</v>
      </c>
      <c r="D13370" t="s">
        <v>70</v>
      </c>
      <c r="E13370">
        <v>4.1063999999999998</v>
      </c>
      <c r="F13370">
        <v>0</v>
      </c>
      <c r="G13370">
        <v>9.3504000000000005</v>
      </c>
      <c r="H13370">
        <v>0</v>
      </c>
      <c r="I13370">
        <v>-4.6279999999999997E-5</v>
      </c>
      <c r="J13370">
        <v>0</v>
      </c>
      <c r="K13370">
        <v>2.0249999999999999</v>
      </c>
    </row>
    <row r="13371" spans="1:11" hidden="1">
      <c r="A13371" t="s">
        <v>167</v>
      </c>
      <c r="B13371" t="s">
        <v>662</v>
      </c>
      <c r="C13371">
        <v>185</v>
      </c>
      <c r="D13371" t="s">
        <v>70</v>
      </c>
      <c r="E13371">
        <v>4.5418000000000003</v>
      </c>
      <c r="F13371">
        <v>0</v>
      </c>
      <c r="G13371">
        <v>10.9992</v>
      </c>
      <c r="H13371">
        <v>0</v>
      </c>
      <c r="I13371">
        <v>-4.6279999999999997E-5</v>
      </c>
      <c r="J13371">
        <v>0</v>
      </c>
      <c r="K13371">
        <v>-2.4056000000000002</v>
      </c>
    </row>
    <row r="13372" spans="1:11" hidden="1">
      <c r="A13372" t="s">
        <v>167</v>
      </c>
      <c r="B13372" t="s">
        <v>662</v>
      </c>
      <c r="C13372">
        <v>185</v>
      </c>
      <c r="D13372" t="s">
        <v>70</v>
      </c>
      <c r="E13372">
        <v>4.9772999999999996</v>
      </c>
      <c r="F13372">
        <v>0</v>
      </c>
      <c r="G13372">
        <v>12.648</v>
      </c>
      <c r="H13372">
        <v>0</v>
      </c>
      <c r="I13372">
        <v>-4.6279999999999997E-5</v>
      </c>
      <c r="J13372">
        <v>0</v>
      </c>
      <c r="K13372">
        <v>-7.5541999999999998</v>
      </c>
    </row>
    <row r="13373" spans="1:11" hidden="1">
      <c r="A13373" t="s">
        <v>167</v>
      </c>
      <c r="B13373" t="s">
        <v>662</v>
      </c>
      <c r="C13373">
        <v>185</v>
      </c>
      <c r="D13373" t="s">
        <v>70</v>
      </c>
      <c r="E13373">
        <v>5.4127000000000001</v>
      </c>
      <c r="F13373">
        <v>0</v>
      </c>
      <c r="G13373">
        <v>14.296900000000001</v>
      </c>
      <c r="H13373">
        <v>0</v>
      </c>
      <c r="I13373">
        <v>-4.6279999999999997E-5</v>
      </c>
      <c r="J13373">
        <v>0</v>
      </c>
      <c r="K13373">
        <v>-13.4208</v>
      </c>
    </row>
    <row r="13374" spans="1:11" hidden="1">
      <c r="A13374" t="s">
        <v>167</v>
      </c>
      <c r="B13374" t="s">
        <v>662</v>
      </c>
      <c r="C13374">
        <v>185</v>
      </c>
      <c r="D13374" t="s">
        <v>71</v>
      </c>
      <c r="E13374">
        <v>0.18729999999999999</v>
      </c>
      <c r="F13374">
        <v>0</v>
      </c>
      <c r="G13374">
        <v>-17.468900000000001</v>
      </c>
      <c r="H13374">
        <v>0</v>
      </c>
      <c r="I13374">
        <v>-4.6279999999999997E-5</v>
      </c>
      <c r="J13374">
        <v>0</v>
      </c>
      <c r="K13374">
        <v>-9.7611000000000008</v>
      </c>
    </row>
    <row r="13375" spans="1:11" hidden="1">
      <c r="A13375" t="s">
        <v>167</v>
      </c>
      <c r="B13375" t="s">
        <v>662</v>
      </c>
      <c r="C13375">
        <v>185</v>
      </c>
      <c r="D13375" t="s">
        <v>71</v>
      </c>
      <c r="E13375">
        <v>0.62280000000000002</v>
      </c>
      <c r="F13375">
        <v>0</v>
      </c>
      <c r="G13375">
        <v>-14.946999999999999</v>
      </c>
      <c r="H13375">
        <v>0</v>
      </c>
      <c r="I13375">
        <v>-4.6279999999999997E-5</v>
      </c>
      <c r="J13375">
        <v>0</v>
      </c>
      <c r="K13375">
        <v>-2.6692999999999998</v>
      </c>
    </row>
    <row r="13376" spans="1:11" hidden="1">
      <c r="A13376" t="s">
        <v>167</v>
      </c>
      <c r="B13376" t="s">
        <v>662</v>
      </c>
      <c r="C13376">
        <v>185</v>
      </c>
      <c r="D13376" t="s">
        <v>71</v>
      </c>
      <c r="E13376">
        <v>1.0582</v>
      </c>
      <c r="F13376">
        <v>0</v>
      </c>
      <c r="G13376">
        <v>-11.515599999999999</v>
      </c>
      <c r="H13376">
        <v>0</v>
      </c>
      <c r="I13376">
        <v>-4.6279999999999997E-5</v>
      </c>
      <c r="J13376">
        <v>0</v>
      </c>
      <c r="K13376">
        <v>3.121</v>
      </c>
    </row>
    <row r="13377" spans="1:11" hidden="1">
      <c r="A13377" t="s">
        <v>167</v>
      </c>
      <c r="B13377" t="s">
        <v>662</v>
      </c>
      <c r="C13377">
        <v>185</v>
      </c>
      <c r="D13377" t="s">
        <v>71</v>
      </c>
      <c r="E13377">
        <v>1.4937</v>
      </c>
      <c r="F13377">
        <v>0</v>
      </c>
      <c r="G13377">
        <v>-7.819</v>
      </c>
      <c r="H13377">
        <v>0</v>
      </c>
      <c r="I13377">
        <v>-4.6279999999999997E-5</v>
      </c>
      <c r="J13377">
        <v>0</v>
      </c>
      <c r="K13377">
        <v>7.3307000000000002</v>
      </c>
    </row>
    <row r="13378" spans="1:11" hidden="1">
      <c r="A13378" t="s">
        <v>167</v>
      </c>
      <c r="B13378" t="s">
        <v>662</v>
      </c>
      <c r="C13378">
        <v>185</v>
      </c>
      <c r="D13378" t="s">
        <v>71</v>
      </c>
      <c r="E13378">
        <v>1.9291</v>
      </c>
      <c r="F13378">
        <v>0</v>
      </c>
      <c r="G13378">
        <v>-4.1379999999999999</v>
      </c>
      <c r="H13378">
        <v>0</v>
      </c>
      <c r="I13378">
        <v>-4.6279999999999997E-5</v>
      </c>
      <c r="J13378">
        <v>0</v>
      </c>
      <c r="K13378">
        <v>9.9311000000000007</v>
      </c>
    </row>
    <row r="13379" spans="1:11" hidden="1">
      <c r="A13379" t="s">
        <v>167</v>
      </c>
      <c r="B13379" t="s">
        <v>662</v>
      </c>
      <c r="C13379">
        <v>185</v>
      </c>
      <c r="D13379" t="s">
        <v>71</v>
      </c>
      <c r="E13379">
        <v>2.3645999999999998</v>
      </c>
      <c r="F13379">
        <v>0</v>
      </c>
      <c r="G13379">
        <v>-1.0812999999999999</v>
      </c>
      <c r="H13379">
        <v>0</v>
      </c>
      <c r="I13379">
        <v>-4.6279999999999997E-5</v>
      </c>
      <c r="J13379">
        <v>0</v>
      </c>
      <c r="K13379">
        <v>11.0334</v>
      </c>
    </row>
    <row r="13380" spans="1:11" hidden="1">
      <c r="A13380" t="s">
        <v>167</v>
      </c>
      <c r="B13380" t="s">
        <v>662</v>
      </c>
      <c r="C13380">
        <v>185</v>
      </c>
      <c r="D13380" t="s">
        <v>71</v>
      </c>
      <c r="E13380">
        <v>2.8</v>
      </c>
      <c r="F13380">
        <v>0</v>
      </c>
      <c r="G13380">
        <v>1.0368999999999999</v>
      </c>
      <c r="H13380">
        <v>0</v>
      </c>
      <c r="I13380">
        <v>-4.6279999999999997E-5</v>
      </c>
      <c r="J13380">
        <v>0</v>
      </c>
      <c r="K13380">
        <v>11.009</v>
      </c>
    </row>
    <row r="13381" spans="1:11" hidden="1">
      <c r="A13381" t="s">
        <v>167</v>
      </c>
      <c r="B13381" t="s">
        <v>662</v>
      </c>
      <c r="C13381">
        <v>185</v>
      </c>
      <c r="D13381" t="s">
        <v>71</v>
      </c>
      <c r="E13381">
        <v>2.8</v>
      </c>
      <c r="F13381">
        <v>0</v>
      </c>
      <c r="G13381">
        <v>4.4039000000000001</v>
      </c>
      <c r="H13381">
        <v>0</v>
      </c>
      <c r="I13381">
        <v>-4.6279999999999997E-5</v>
      </c>
      <c r="J13381">
        <v>0</v>
      </c>
      <c r="K13381">
        <v>11.009</v>
      </c>
    </row>
    <row r="13382" spans="1:11" hidden="1">
      <c r="A13382" t="s">
        <v>167</v>
      </c>
      <c r="B13382" t="s">
        <v>662</v>
      </c>
      <c r="C13382">
        <v>185</v>
      </c>
      <c r="D13382" t="s">
        <v>71</v>
      </c>
      <c r="E13382">
        <v>3.2355</v>
      </c>
      <c r="F13382">
        <v>0</v>
      </c>
      <c r="G13382">
        <v>6.0528000000000004</v>
      </c>
      <c r="H13382">
        <v>0</v>
      </c>
      <c r="I13382">
        <v>-4.6279999999999997E-5</v>
      </c>
      <c r="J13382">
        <v>0</v>
      </c>
      <c r="K13382">
        <v>8.7323000000000004</v>
      </c>
    </row>
    <row r="13383" spans="1:11" hidden="1">
      <c r="A13383" t="s">
        <v>167</v>
      </c>
      <c r="B13383" t="s">
        <v>662</v>
      </c>
      <c r="C13383">
        <v>185</v>
      </c>
      <c r="D13383" t="s">
        <v>71</v>
      </c>
      <c r="E13383">
        <v>3.6709000000000001</v>
      </c>
      <c r="F13383">
        <v>0</v>
      </c>
      <c r="G13383">
        <v>7.7016</v>
      </c>
      <c r="H13383">
        <v>0</v>
      </c>
      <c r="I13383">
        <v>-4.6279999999999997E-5</v>
      </c>
      <c r="J13383">
        <v>0</v>
      </c>
      <c r="K13383">
        <v>5.7375999999999996</v>
      </c>
    </row>
    <row r="13384" spans="1:11" hidden="1">
      <c r="A13384" t="s">
        <v>167</v>
      </c>
      <c r="B13384" t="s">
        <v>662</v>
      </c>
      <c r="C13384">
        <v>185</v>
      </c>
      <c r="D13384" t="s">
        <v>71</v>
      </c>
      <c r="E13384">
        <v>4.1063999999999998</v>
      </c>
      <c r="F13384">
        <v>0</v>
      </c>
      <c r="G13384">
        <v>9.3504000000000005</v>
      </c>
      <c r="H13384">
        <v>0</v>
      </c>
      <c r="I13384">
        <v>-4.6279999999999997E-5</v>
      </c>
      <c r="J13384">
        <v>0</v>
      </c>
      <c r="K13384">
        <v>2.0249999999999999</v>
      </c>
    </row>
    <row r="13385" spans="1:11" hidden="1">
      <c r="A13385" t="s">
        <v>167</v>
      </c>
      <c r="B13385" t="s">
        <v>662</v>
      </c>
      <c r="C13385">
        <v>185</v>
      </c>
      <c r="D13385" t="s">
        <v>71</v>
      </c>
      <c r="E13385">
        <v>4.5418000000000003</v>
      </c>
      <c r="F13385">
        <v>0</v>
      </c>
      <c r="G13385">
        <v>10.9992</v>
      </c>
      <c r="H13385">
        <v>0</v>
      </c>
      <c r="I13385">
        <v>-4.6279999999999997E-5</v>
      </c>
      <c r="J13385">
        <v>0</v>
      </c>
      <c r="K13385">
        <v>-2.4056000000000002</v>
      </c>
    </row>
    <row r="13386" spans="1:11" hidden="1">
      <c r="A13386" t="s">
        <v>167</v>
      </c>
      <c r="B13386" t="s">
        <v>662</v>
      </c>
      <c r="C13386">
        <v>185</v>
      </c>
      <c r="D13386" t="s">
        <v>71</v>
      </c>
      <c r="E13386">
        <v>4.9772999999999996</v>
      </c>
      <c r="F13386">
        <v>0</v>
      </c>
      <c r="G13386">
        <v>12.648</v>
      </c>
      <c r="H13386">
        <v>0</v>
      </c>
      <c r="I13386">
        <v>-4.6279999999999997E-5</v>
      </c>
      <c r="J13386">
        <v>0</v>
      </c>
      <c r="K13386">
        <v>-7.5541999999999998</v>
      </c>
    </row>
    <row r="13387" spans="1:11" hidden="1">
      <c r="A13387" t="s">
        <v>167</v>
      </c>
      <c r="B13387" t="s">
        <v>662</v>
      </c>
      <c r="C13387">
        <v>185</v>
      </c>
      <c r="D13387" t="s">
        <v>71</v>
      </c>
      <c r="E13387">
        <v>5.4127000000000001</v>
      </c>
      <c r="F13387">
        <v>0</v>
      </c>
      <c r="G13387">
        <v>14.296900000000001</v>
      </c>
      <c r="H13387">
        <v>0</v>
      </c>
      <c r="I13387">
        <v>-4.6279999999999997E-5</v>
      </c>
      <c r="J13387">
        <v>0</v>
      </c>
      <c r="K13387">
        <v>-13.4208</v>
      </c>
    </row>
    <row r="13388" spans="1:11" hidden="1">
      <c r="A13388" t="s">
        <v>167</v>
      </c>
      <c r="B13388" t="s">
        <v>662</v>
      </c>
      <c r="C13388">
        <v>185</v>
      </c>
      <c r="D13388" t="s">
        <v>72</v>
      </c>
      <c r="E13388">
        <v>0.18729999999999999</v>
      </c>
      <c r="F13388">
        <v>0</v>
      </c>
      <c r="G13388">
        <v>-17.5913</v>
      </c>
      <c r="H13388">
        <v>0</v>
      </c>
      <c r="I13388">
        <v>-1E-4</v>
      </c>
      <c r="J13388">
        <v>0</v>
      </c>
      <c r="K13388">
        <v>-10.055400000000001</v>
      </c>
    </row>
    <row r="13389" spans="1:11" hidden="1">
      <c r="A13389" t="s">
        <v>167</v>
      </c>
      <c r="B13389" t="s">
        <v>662</v>
      </c>
      <c r="C13389">
        <v>185</v>
      </c>
      <c r="D13389" t="s">
        <v>72</v>
      </c>
      <c r="E13389">
        <v>0.62280000000000002</v>
      </c>
      <c r="F13389">
        <v>0</v>
      </c>
      <c r="G13389">
        <v>-15.0695</v>
      </c>
      <c r="H13389">
        <v>0</v>
      </c>
      <c r="I13389">
        <v>-1E-4</v>
      </c>
      <c r="J13389">
        <v>0</v>
      </c>
      <c r="K13389">
        <v>-2.9102999999999999</v>
      </c>
    </row>
    <row r="13390" spans="1:11" hidden="1">
      <c r="A13390" t="s">
        <v>167</v>
      </c>
      <c r="B13390" t="s">
        <v>662</v>
      </c>
      <c r="C13390">
        <v>185</v>
      </c>
      <c r="D13390" t="s">
        <v>72</v>
      </c>
      <c r="E13390">
        <v>1.0582</v>
      </c>
      <c r="F13390">
        <v>0</v>
      </c>
      <c r="G13390">
        <v>-11.638</v>
      </c>
      <c r="H13390">
        <v>0</v>
      </c>
      <c r="I13390">
        <v>-1E-4</v>
      </c>
      <c r="J13390">
        <v>0</v>
      </c>
      <c r="K13390">
        <v>2.9333999999999998</v>
      </c>
    </row>
    <row r="13391" spans="1:11" hidden="1">
      <c r="A13391" t="s">
        <v>167</v>
      </c>
      <c r="B13391" t="s">
        <v>662</v>
      </c>
      <c r="C13391">
        <v>185</v>
      </c>
      <c r="D13391" t="s">
        <v>72</v>
      </c>
      <c r="E13391">
        <v>1.4937</v>
      </c>
      <c r="F13391">
        <v>0</v>
      </c>
      <c r="G13391">
        <v>-7.9414999999999996</v>
      </c>
      <c r="H13391">
        <v>0</v>
      </c>
      <c r="I13391">
        <v>-1E-4</v>
      </c>
      <c r="J13391">
        <v>0</v>
      </c>
      <c r="K13391">
        <v>7.1962999999999999</v>
      </c>
    </row>
    <row r="13392" spans="1:11" hidden="1">
      <c r="A13392" t="s">
        <v>167</v>
      </c>
      <c r="B13392" t="s">
        <v>662</v>
      </c>
      <c r="C13392">
        <v>185</v>
      </c>
      <c r="D13392" t="s">
        <v>72</v>
      </c>
      <c r="E13392">
        <v>1.9291</v>
      </c>
      <c r="F13392">
        <v>0</v>
      </c>
      <c r="G13392">
        <v>-4.2605000000000004</v>
      </c>
      <c r="H13392">
        <v>0</v>
      </c>
      <c r="I13392">
        <v>-1E-4</v>
      </c>
      <c r="J13392">
        <v>0</v>
      </c>
      <c r="K13392">
        <v>9.85</v>
      </c>
    </row>
    <row r="13393" spans="1:11" hidden="1">
      <c r="A13393" t="s">
        <v>167</v>
      </c>
      <c r="B13393" t="s">
        <v>662</v>
      </c>
      <c r="C13393">
        <v>185</v>
      </c>
      <c r="D13393" t="s">
        <v>72</v>
      </c>
      <c r="E13393">
        <v>2.3645999999999998</v>
      </c>
      <c r="F13393">
        <v>0</v>
      </c>
      <c r="G13393">
        <v>-1.2037</v>
      </c>
      <c r="H13393">
        <v>0</v>
      </c>
      <c r="I13393">
        <v>-1E-4</v>
      </c>
      <c r="J13393">
        <v>0</v>
      </c>
      <c r="K13393">
        <v>11.005699999999999</v>
      </c>
    </row>
    <row r="13394" spans="1:11" hidden="1">
      <c r="A13394" t="s">
        <v>167</v>
      </c>
      <c r="B13394" t="s">
        <v>662</v>
      </c>
      <c r="C13394">
        <v>185</v>
      </c>
      <c r="D13394" t="s">
        <v>72</v>
      </c>
      <c r="E13394">
        <v>2.8</v>
      </c>
      <c r="F13394">
        <v>0</v>
      </c>
      <c r="G13394">
        <v>0.91439999999999999</v>
      </c>
      <c r="H13394">
        <v>0</v>
      </c>
      <c r="I13394">
        <v>-1E-4</v>
      </c>
      <c r="J13394">
        <v>0</v>
      </c>
      <c r="K13394">
        <v>11.034599999999999</v>
      </c>
    </row>
    <row r="13395" spans="1:11" hidden="1">
      <c r="A13395" t="s">
        <v>167</v>
      </c>
      <c r="B13395" t="s">
        <v>662</v>
      </c>
      <c r="C13395">
        <v>185</v>
      </c>
      <c r="D13395" t="s">
        <v>72</v>
      </c>
      <c r="E13395">
        <v>2.8</v>
      </c>
      <c r="F13395">
        <v>0</v>
      </c>
      <c r="G13395">
        <v>4.2815000000000003</v>
      </c>
      <c r="H13395">
        <v>0</v>
      </c>
      <c r="I13395">
        <v>-1E-4</v>
      </c>
      <c r="J13395">
        <v>0</v>
      </c>
      <c r="K13395">
        <v>11.034599999999999</v>
      </c>
    </row>
    <row r="13396" spans="1:11" hidden="1">
      <c r="A13396" t="s">
        <v>167</v>
      </c>
      <c r="B13396" t="s">
        <v>662</v>
      </c>
      <c r="C13396">
        <v>185</v>
      </c>
      <c r="D13396" t="s">
        <v>72</v>
      </c>
      <c r="E13396">
        <v>3.2355</v>
      </c>
      <c r="F13396">
        <v>0</v>
      </c>
      <c r="G13396">
        <v>5.9302999999999999</v>
      </c>
      <c r="H13396">
        <v>0</v>
      </c>
      <c r="I13396">
        <v>-1E-4</v>
      </c>
      <c r="J13396">
        <v>0</v>
      </c>
      <c r="K13396">
        <v>8.8112999999999992</v>
      </c>
    </row>
    <row r="13397" spans="1:11" hidden="1">
      <c r="A13397" t="s">
        <v>167</v>
      </c>
      <c r="B13397" t="s">
        <v>662</v>
      </c>
      <c r="C13397">
        <v>185</v>
      </c>
      <c r="D13397" t="s">
        <v>72</v>
      </c>
      <c r="E13397">
        <v>3.6709000000000001</v>
      </c>
      <c r="F13397">
        <v>0</v>
      </c>
      <c r="G13397">
        <v>7.5791000000000004</v>
      </c>
      <c r="H13397">
        <v>0</v>
      </c>
      <c r="I13397">
        <v>-1E-4</v>
      </c>
      <c r="J13397">
        <v>0</v>
      </c>
      <c r="K13397">
        <v>5.8699000000000003</v>
      </c>
    </row>
    <row r="13398" spans="1:11" hidden="1">
      <c r="A13398" t="s">
        <v>167</v>
      </c>
      <c r="B13398" t="s">
        <v>662</v>
      </c>
      <c r="C13398">
        <v>185</v>
      </c>
      <c r="D13398" t="s">
        <v>72</v>
      </c>
      <c r="E13398">
        <v>4.1063999999999998</v>
      </c>
      <c r="F13398">
        <v>0</v>
      </c>
      <c r="G13398">
        <v>9.2279</v>
      </c>
      <c r="H13398">
        <v>0</v>
      </c>
      <c r="I13398">
        <v>-1E-4</v>
      </c>
      <c r="J13398">
        <v>0</v>
      </c>
      <c r="K13398">
        <v>2.2105999999999999</v>
      </c>
    </row>
    <row r="13399" spans="1:11" hidden="1">
      <c r="A13399" t="s">
        <v>167</v>
      </c>
      <c r="B13399" t="s">
        <v>662</v>
      </c>
      <c r="C13399">
        <v>185</v>
      </c>
      <c r="D13399" t="s">
        <v>72</v>
      </c>
      <c r="E13399">
        <v>4.5418000000000003</v>
      </c>
      <c r="F13399">
        <v>0</v>
      </c>
      <c r="G13399">
        <v>10.8767</v>
      </c>
      <c r="H13399">
        <v>0</v>
      </c>
      <c r="I13399">
        <v>-1E-4</v>
      </c>
      <c r="J13399">
        <v>0</v>
      </c>
      <c r="K13399">
        <v>-2.1667000000000001</v>
      </c>
    </row>
    <row r="13400" spans="1:11" hidden="1">
      <c r="A13400" t="s">
        <v>167</v>
      </c>
      <c r="B13400" t="s">
        <v>662</v>
      </c>
      <c r="C13400">
        <v>185</v>
      </c>
      <c r="D13400" t="s">
        <v>72</v>
      </c>
      <c r="E13400">
        <v>4.9772999999999996</v>
      </c>
      <c r="F13400">
        <v>0</v>
      </c>
      <c r="G13400">
        <v>12.525600000000001</v>
      </c>
      <c r="H13400">
        <v>0</v>
      </c>
      <c r="I13400">
        <v>-1E-4</v>
      </c>
      <c r="J13400">
        <v>0</v>
      </c>
      <c r="K13400">
        <v>-7.2618999999999998</v>
      </c>
    </row>
    <row r="13401" spans="1:11" hidden="1">
      <c r="A13401" t="s">
        <v>167</v>
      </c>
      <c r="B13401" t="s">
        <v>662</v>
      </c>
      <c r="C13401">
        <v>185</v>
      </c>
      <c r="D13401" t="s">
        <v>72</v>
      </c>
      <c r="E13401">
        <v>5.4127000000000001</v>
      </c>
      <c r="F13401">
        <v>0</v>
      </c>
      <c r="G13401">
        <v>14.1744</v>
      </c>
      <c r="H13401">
        <v>0</v>
      </c>
      <c r="I13401">
        <v>-1E-4</v>
      </c>
      <c r="J13401">
        <v>0</v>
      </c>
      <c r="K13401">
        <v>-13.075200000000001</v>
      </c>
    </row>
    <row r="13402" spans="1:11" hidden="1">
      <c r="A13402" t="s">
        <v>167</v>
      </c>
      <c r="B13402" t="s">
        <v>662</v>
      </c>
      <c r="C13402">
        <v>185</v>
      </c>
      <c r="D13402" t="s">
        <v>73</v>
      </c>
      <c r="E13402">
        <v>0.18729999999999999</v>
      </c>
      <c r="F13402">
        <v>0</v>
      </c>
      <c r="G13402">
        <v>-17.346399999999999</v>
      </c>
      <c r="H13402">
        <v>0</v>
      </c>
      <c r="I13402">
        <v>-3.5710000000000002E-5</v>
      </c>
      <c r="J13402">
        <v>0</v>
      </c>
      <c r="K13402">
        <v>-9.4667999999999992</v>
      </c>
    </row>
    <row r="13403" spans="1:11" hidden="1">
      <c r="A13403" t="s">
        <v>167</v>
      </c>
      <c r="B13403" t="s">
        <v>662</v>
      </c>
      <c r="C13403">
        <v>185</v>
      </c>
      <c r="D13403" t="s">
        <v>73</v>
      </c>
      <c r="E13403">
        <v>0.62280000000000002</v>
      </c>
      <c r="F13403">
        <v>0</v>
      </c>
      <c r="G13403">
        <v>-14.8246</v>
      </c>
      <c r="H13403">
        <v>0</v>
      </c>
      <c r="I13403">
        <v>-3.5710000000000002E-5</v>
      </c>
      <c r="J13403">
        <v>0</v>
      </c>
      <c r="K13403">
        <v>-2.4283000000000001</v>
      </c>
    </row>
    <row r="13404" spans="1:11" hidden="1">
      <c r="A13404" t="s">
        <v>167</v>
      </c>
      <c r="B13404" t="s">
        <v>662</v>
      </c>
      <c r="C13404">
        <v>185</v>
      </c>
      <c r="D13404" t="s">
        <v>73</v>
      </c>
      <c r="E13404">
        <v>1.0582</v>
      </c>
      <c r="F13404">
        <v>0</v>
      </c>
      <c r="G13404">
        <v>-11.3931</v>
      </c>
      <c r="H13404">
        <v>0</v>
      </c>
      <c r="I13404">
        <v>-3.5710000000000002E-5</v>
      </c>
      <c r="J13404">
        <v>0</v>
      </c>
      <c r="K13404">
        <v>3.3087</v>
      </c>
    </row>
    <row r="13405" spans="1:11" hidden="1">
      <c r="A13405" t="s">
        <v>167</v>
      </c>
      <c r="B13405" t="s">
        <v>662</v>
      </c>
      <c r="C13405">
        <v>185</v>
      </c>
      <c r="D13405" t="s">
        <v>73</v>
      </c>
      <c r="E13405">
        <v>1.4937</v>
      </c>
      <c r="F13405">
        <v>0</v>
      </c>
      <c r="G13405">
        <v>-7.6966000000000001</v>
      </c>
      <c r="H13405">
        <v>0</v>
      </c>
      <c r="I13405">
        <v>-3.5710000000000002E-5</v>
      </c>
      <c r="J13405">
        <v>0</v>
      </c>
      <c r="K13405">
        <v>7.4649999999999999</v>
      </c>
    </row>
    <row r="13406" spans="1:11" hidden="1">
      <c r="A13406" t="s">
        <v>167</v>
      </c>
      <c r="B13406" t="s">
        <v>662</v>
      </c>
      <c r="C13406">
        <v>185</v>
      </c>
      <c r="D13406" t="s">
        <v>73</v>
      </c>
      <c r="E13406">
        <v>1.9291</v>
      </c>
      <c r="F13406">
        <v>0</v>
      </c>
      <c r="G13406">
        <v>-4.0155000000000003</v>
      </c>
      <c r="H13406">
        <v>0</v>
      </c>
      <c r="I13406">
        <v>-3.5710000000000002E-5</v>
      </c>
      <c r="J13406">
        <v>0</v>
      </c>
      <c r="K13406">
        <v>10.0121</v>
      </c>
    </row>
    <row r="13407" spans="1:11" hidden="1">
      <c r="A13407" t="s">
        <v>167</v>
      </c>
      <c r="B13407" t="s">
        <v>662</v>
      </c>
      <c r="C13407">
        <v>185</v>
      </c>
      <c r="D13407" t="s">
        <v>73</v>
      </c>
      <c r="E13407">
        <v>2.3645999999999998</v>
      </c>
      <c r="F13407">
        <v>0</v>
      </c>
      <c r="G13407">
        <v>-0.95879999999999999</v>
      </c>
      <c r="H13407">
        <v>0</v>
      </c>
      <c r="I13407">
        <v>-3.5710000000000002E-5</v>
      </c>
      <c r="J13407">
        <v>0</v>
      </c>
      <c r="K13407">
        <v>11.061</v>
      </c>
    </row>
    <row r="13408" spans="1:11" hidden="1">
      <c r="A13408" t="s">
        <v>167</v>
      </c>
      <c r="B13408" t="s">
        <v>662</v>
      </c>
      <c r="C13408">
        <v>185</v>
      </c>
      <c r="D13408" t="s">
        <v>73</v>
      </c>
      <c r="E13408">
        <v>2.8</v>
      </c>
      <c r="F13408">
        <v>0</v>
      </c>
      <c r="G13408">
        <v>1.1593</v>
      </c>
      <c r="H13408">
        <v>0</v>
      </c>
      <c r="I13408">
        <v>-3.5710000000000002E-5</v>
      </c>
      <c r="J13408">
        <v>0</v>
      </c>
      <c r="K13408">
        <v>10.9833</v>
      </c>
    </row>
    <row r="13409" spans="1:11" hidden="1">
      <c r="A13409" t="s">
        <v>167</v>
      </c>
      <c r="B13409" t="s">
        <v>662</v>
      </c>
      <c r="C13409">
        <v>185</v>
      </c>
      <c r="D13409" t="s">
        <v>73</v>
      </c>
      <c r="E13409">
        <v>2.8</v>
      </c>
      <c r="F13409">
        <v>0</v>
      </c>
      <c r="G13409">
        <v>4.5263999999999998</v>
      </c>
      <c r="H13409">
        <v>0</v>
      </c>
      <c r="I13409">
        <v>-3.5719999999999997E-5</v>
      </c>
      <c r="J13409">
        <v>0</v>
      </c>
      <c r="K13409">
        <v>10.9833</v>
      </c>
    </row>
    <row r="13410" spans="1:11" hidden="1">
      <c r="A13410" t="s">
        <v>167</v>
      </c>
      <c r="B13410" t="s">
        <v>662</v>
      </c>
      <c r="C13410">
        <v>185</v>
      </c>
      <c r="D13410" t="s">
        <v>73</v>
      </c>
      <c r="E13410">
        <v>3.2355</v>
      </c>
      <c r="F13410">
        <v>0</v>
      </c>
      <c r="G13410">
        <v>6.1752000000000002</v>
      </c>
      <c r="H13410">
        <v>0</v>
      </c>
      <c r="I13410">
        <v>-3.5719999999999997E-5</v>
      </c>
      <c r="J13410">
        <v>0</v>
      </c>
      <c r="K13410">
        <v>8.6532999999999998</v>
      </c>
    </row>
    <row r="13411" spans="1:11" hidden="1">
      <c r="A13411" t="s">
        <v>167</v>
      </c>
      <c r="B13411" t="s">
        <v>662</v>
      </c>
      <c r="C13411">
        <v>185</v>
      </c>
      <c r="D13411" t="s">
        <v>73</v>
      </c>
      <c r="E13411">
        <v>3.6709000000000001</v>
      </c>
      <c r="F13411">
        <v>0</v>
      </c>
      <c r="G13411">
        <v>7.8239999999999998</v>
      </c>
      <c r="H13411">
        <v>0</v>
      </c>
      <c r="I13411">
        <v>-3.5719999999999997E-5</v>
      </c>
      <c r="J13411">
        <v>0</v>
      </c>
      <c r="K13411">
        <v>5.6052999999999997</v>
      </c>
    </row>
    <row r="13412" spans="1:11" hidden="1">
      <c r="A13412" t="s">
        <v>167</v>
      </c>
      <c r="B13412" t="s">
        <v>662</v>
      </c>
      <c r="C13412">
        <v>185</v>
      </c>
      <c r="D13412" t="s">
        <v>73</v>
      </c>
      <c r="E13412">
        <v>4.1063999999999998</v>
      </c>
      <c r="F13412">
        <v>0</v>
      </c>
      <c r="G13412">
        <v>9.4728999999999992</v>
      </c>
      <c r="H13412">
        <v>0</v>
      </c>
      <c r="I13412">
        <v>-3.5719999999999997E-5</v>
      </c>
      <c r="J13412">
        <v>0</v>
      </c>
      <c r="K13412">
        <v>1.8392999999999999</v>
      </c>
    </row>
    <row r="13413" spans="1:11" hidden="1">
      <c r="A13413" t="s">
        <v>167</v>
      </c>
      <c r="B13413" t="s">
        <v>662</v>
      </c>
      <c r="C13413">
        <v>185</v>
      </c>
      <c r="D13413" t="s">
        <v>73</v>
      </c>
      <c r="E13413">
        <v>4.5418000000000003</v>
      </c>
      <c r="F13413">
        <v>0</v>
      </c>
      <c r="G13413">
        <v>11.121700000000001</v>
      </c>
      <c r="H13413">
        <v>0</v>
      </c>
      <c r="I13413">
        <v>-3.5719999999999997E-5</v>
      </c>
      <c r="J13413">
        <v>0</v>
      </c>
      <c r="K13413">
        <v>-2.6446000000000001</v>
      </c>
    </row>
    <row r="13414" spans="1:11" hidden="1">
      <c r="A13414" t="s">
        <v>167</v>
      </c>
      <c r="B13414" t="s">
        <v>662</v>
      </c>
      <c r="C13414">
        <v>185</v>
      </c>
      <c r="D13414" t="s">
        <v>73</v>
      </c>
      <c r="E13414">
        <v>4.9772999999999996</v>
      </c>
      <c r="F13414">
        <v>0</v>
      </c>
      <c r="G13414">
        <v>12.7705</v>
      </c>
      <c r="H13414">
        <v>0</v>
      </c>
      <c r="I13414">
        <v>-3.5719999999999997E-5</v>
      </c>
      <c r="J13414">
        <v>0</v>
      </c>
      <c r="K13414">
        <v>-7.8464999999999998</v>
      </c>
    </row>
    <row r="13415" spans="1:11" hidden="1">
      <c r="A13415" t="s">
        <v>167</v>
      </c>
      <c r="B13415" t="s">
        <v>662</v>
      </c>
      <c r="C13415">
        <v>185</v>
      </c>
      <c r="D13415" t="s">
        <v>73</v>
      </c>
      <c r="E13415">
        <v>5.4127000000000001</v>
      </c>
      <c r="F13415">
        <v>0</v>
      </c>
      <c r="G13415">
        <v>14.4193</v>
      </c>
      <c r="H13415">
        <v>0</v>
      </c>
      <c r="I13415">
        <v>-3.5719999999999997E-5</v>
      </c>
      <c r="J13415">
        <v>0</v>
      </c>
      <c r="K13415">
        <v>-13.766400000000001</v>
      </c>
    </row>
    <row r="13416" spans="1:11" hidden="1">
      <c r="A13416" t="s">
        <v>167</v>
      </c>
      <c r="B13416" t="s">
        <v>662</v>
      </c>
      <c r="C13416">
        <v>185</v>
      </c>
      <c r="D13416" t="s">
        <v>74</v>
      </c>
      <c r="E13416">
        <v>0.18729999999999999</v>
      </c>
      <c r="F13416">
        <v>0</v>
      </c>
      <c r="G13416">
        <v>-41.694099999999999</v>
      </c>
      <c r="H13416">
        <v>0</v>
      </c>
      <c r="I13416">
        <v>-1E-4</v>
      </c>
      <c r="J13416">
        <v>0</v>
      </c>
      <c r="K13416">
        <v>-23.026499999999999</v>
      </c>
    </row>
    <row r="13417" spans="1:11" hidden="1">
      <c r="A13417" t="s">
        <v>167</v>
      </c>
      <c r="B13417" t="s">
        <v>662</v>
      </c>
      <c r="C13417">
        <v>185</v>
      </c>
      <c r="D13417" t="s">
        <v>74</v>
      </c>
      <c r="E13417">
        <v>0.62280000000000002</v>
      </c>
      <c r="F13417">
        <v>0</v>
      </c>
      <c r="G13417">
        <v>-35.6601</v>
      </c>
      <c r="H13417">
        <v>0</v>
      </c>
      <c r="I13417">
        <v>-1E-4</v>
      </c>
      <c r="J13417">
        <v>0</v>
      </c>
      <c r="K13417">
        <v>-6.0978000000000003</v>
      </c>
    </row>
    <row r="13418" spans="1:11" hidden="1">
      <c r="A13418" t="s">
        <v>167</v>
      </c>
      <c r="B13418" t="s">
        <v>662</v>
      </c>
      <c r="C13418">
        <v>185</v>
      </c>
      <c r="D13418" t="s">
        <v>74</v>
      </c>
      <c r="E13418">
        <v>1.0582</v>
      </c>
      <c r="F13418">
        <v>0</v>
      </c>
      <c r="G13418">
        <v>-27.310700000000001</v>
      </c>
      <c r="H13418">
        <v>0</v>
      </c>
      <c r="I13418">
        <v>-1E-4</v>
      </c>
      <c r="J13418">
        <v>0</v>
      </c>
      <c r="K13418">
        <v>7.6858000000000004</v>
      </c>
    </row>
    <row r="13419" spans="1:11" hidden="1">
      <c r="A13419" t="s">
        <v>167</v>
      </c>
      <c r="B13419" t="s">
        <v>662</v>
      </c>
      <c r="C13419">
        <v>185</v>
      </c>
      <c r="D13419" t="s">
        <v>74</v>
      </c>
      <c r="E13419">
        <v>1.4937</v>
      </c>
      <c r="F13419">
        <v>0</v>
      </c>
      <c r="G13419">
        <v>-18.2866</v>
      </c>
      <c r="H13419">
        <v>0</v>
      </c>
      <c r="I13419">
        <v>-1E-4</v>
      </c>
      <c r="J13419">
        <v>0</v>
      </c>
      <c r="K13419">
        <v>17.613399999999999</v>
      </c>
    </row>
    <row r="13420" spans="1:11" hidden="1">
      <c r="A13420" t="s">
        <v>167</v>
      </c>
      <c r="B13420" t="s">
        <v>662</v>
      </c>
      <c r="C13420">
        <v>185</v>
      </c>
      <c r="D13420" t="s">
        <v>74</v>
      </c>
      <c r="E13420">
        <v>1.9291</v>
      </c>
      <c r="F13420">
        <v>0</v>
      </c>
      <c r="G13420">
        <v>-9.3018999999999998</v>
      </c>
      <c r="H13420">
        <v>0</v>
      </c>
      <c r="I13420">
        <v>-1E-4</v>
      </c>
      <c r="J13420">
        <v>0</v>
      </c>
      <c r="K13420">
        <v>23.6126</v>
      </c>
    </row>
    <row r="13421" spans="1:11" hidden="1">
      <c r="A13421" t="s">
        <v>167</v>
      </c>
      <c r="B13421" t="s">
        <v>662</v>
      </c>
      <c r="C13421">
        <v>185</v>
      </c>
      <c r="D13421" t="s">
        <v>74</v>
      </c>
      <c r="E13421">
        <v>2.3645999999999998</v>
      </c>
      <c r="F13421">
        <v>0</v>
      </c>
      <c r="G13421">
        <v>-1.9064000000000001</v>
      </c>
      <c r="H13421">
        <v>0</v>
      </c>
      <c r="I13421">
        <v>-1E-4</v>
      </c>
      <c r="J13421">
        <v>0</v>
      </c>
      <c r="K13421">
        <v>25.966200000000001</v>
      </c>
    </row>
    <row r="13422" spans="1:11" hidden="1">
      <c r="A13422" t="s">
        <v>167</v>
      </c>
      <c r="B13422" t="s">
        <v>662</v>
      </c>
      <c r="C13422">
        <v>185</v>
      </c>
      <c r="D13422" t="s">
        <v>74</v>
      </c>
      <c r="E13422">
        <v>2.8</v>
      </c>
      <c r="F13422">
        <v>0</v>
      </c>
      <c r="G13422">
        <v>3.1</v>
      </c>
      <c r="H13422">
        <v>0</v>
      </c>
      <c r="I13422">
        <v>-1E-4</v>
      </c>
      <c r="J13422">
        <v>0</v>
      </c>
      <c r="K13422">
        <v>25.619599999999998</v>
      </c>
    </row>
    <row r="13423" spans="1:11" hidden="1">
      <c r="A13423" t="s">
        <v>167</v>
      </c>
      <c r="B13423" t="s">
        <v>662</v>
      </c>
      <c r="C13423">
        <v>185</v>
      </c>
      <c r="D13423" t="s">
        <v>74</v>
      </c>
      <c r="E13423">
        <v>2.8</v>
      </c>
      <c r="F13423">
        <v>0</v>
      </c>
      <c r="G13423">
        <v>10.296900000000001</v>
      </c>
      <c r="H13423">
        <v>0</v>
      </c>
      <c r="I13423">
        <v>-1E-4</v>
      </c>
      <c r="J13423">
        <v>0</v>
      </c>
      <c r="K13423">
        <v>25.619599999999998</v>
      </c>
    </row>
    <row r="13424" spans="1:11" hidden="1">
      <c r="A13424" t="s">
        <v>167</v>
      </c>
      <c r="B13424" t="s">
        <v>662</v>
      </c>
      <c r="C13424">
        <v>185</v>
      </c>
      <c r="D13424" t="s">
        <v>74</v>
      </c>
      <c r="E13424">
        <v>3.2355</v>
      </c>
      <c r="F13424">
        <v>0</v>
      </c>
      <c r="G13424">
        <v>14.108700000000001</v>
      </c>
      <c r="H13424">
        <v>0</v>
      </c>
      <c r="I13424">
        <v>-1E-4</v>
      </c>
      <c r="J13424">
        <v>0</v>
      </c>
      <c r="K13424">
        <v>20.305900000000001</v>
      </c>
    </row>
    <row r="13425" spans="1:11" hidden="1">
      <c r="A13425" t="s">
        <v>167</v>
      </c>
      <c r="B13425" t="s">
        <v>662</v>
      </c>
      <c r="C13425">
        <v>185</v>
      </c>
      <c r="D13425" t="s">
        <v>74</v>
      </c>
      <c r="E13425">
        <v>3.6709000000000001</v>
      </c>
      <c r="F13425">
        <v>0</v>
      </c>
      <c r="G13425">
        <v>17.920500000000001</v>
      </c>
      <c r="H13425">
        <v>0</v>
      </c>
      <c r="I13425">
        <v>-1E-4</v>
      </c>
      <c r="J13425">
        <v>0</v>
      </c>
      <c r="K13425">
        <v>13.3324</v>
      </c>
    </row>
    <row r="13426" spans="1:11" hidden="1">
      <c r="A13426" t="s">
        <v>167</v>
      </c>
      <c r="B13426" t="s">
        <v>662</v>
      </c>
      <c r="C13426">
        <v>185</v>
      </c>
      <c r="D13426" t="s">
        <v>74</v>
      </c>
      <c r="E13426">
        <v>4.1063999999999998</v>
      </c>
      <c r="F13426">
        <v>0</v>
      </c>
      <c r="G13426">
        <v>21.732199999999999</v>
      </c>
      <c r="H13426">
        <v>0</v>
      </c>
      <c r="I13426">
        <v>-1E-4</v>
      </c>
      <c r="J13426">
        <v>0</v>
      </c>
      <c r="K13426">
        <v>4.6989999999999998</v>
      </c>
    </row>
    <row r="13427" spans="1:11" hidden="1">
      <c r="A13427" t="s">
        <v>167</v>
      </c>
      <c r="B13427" t="s">
        <v>662</v>
      </c>
      <c r="C13427">
        <v>185</v>
      </c>
      <c r="D13427" t="s">
        <v>74</v>
      </c>
      <c r="E13427">
        <v>4.5418000000000003</v>
      </c>
      <c r="F13427">
        <v>0</v>
      </c>
      <c r="G13427">
        <v>25.544</v>
      </c>
      <c r="H13427">
        <v>0</v>
      </c>
      <c r="I13427">
        <v>-1E-4</v>
      </c>
      <c r="J13427">
        <v>0</v>
      </c>
      <c r="K13427">
        <v>-5.5942999999999996</v>
      </c>
    </row>
    <row r="13428" spans="1:11" hidden="1">
      <c r="A13428" t="s">
        <v>167</v>
      </c>
      <c r="B13428" t="s">
        <v>662</v>
      </c>
      <c r="C13428">
        <v>185</v>
      </c>
      <c r="D13428" t="s">
        <v>74</v>
      </c>
      <c r="E13428">
        <v>4.9772999999999996</v>
      </c>
      <c r="F13428">
        <v>0</v>
      </c>
      <c r="G13428">
        <v>29.355799999999999</v>
      </c>
      <c r="H13428">
        <v>0</v>
      </c>
      <c r="I13428">
        <v>-1E-4</v>
      </c>
      <c r="J13428">
        <v>0</v>
      </c>
      <c r="K13428">
        <v>-17.5473</v>
      </c>
    </row>
    <row r="13429" spans="1:11" hidden="1">
      <c r="A13429" t="s">
        <v>167</v>
      </c>
      <c r="B13429" t="s">
        <v>662</v>
      </c>
      <c r="C13429">
        <v>185</v>
      </c>
      <c r="D13429" t="s">
        <v>74</v>
      </c>
      <c r="E13429">
        <v>5.4127000000000001</v>
      </c>
      <c r="F13429">
        <v>0</v>
      </c>
      <c r="G13429">
        <v>33.1676</v>
      </c>
      <c r="H13429">
        <v>0</v>
      </c>
      <c r="I13429">
        <v>-1E-4</v>
      </c>
      <c r="J13429">
        <v>0</v>
      </c>
      <c r="K13429">
        <v>-31.1602</v>
      </c>
    </row>
    <row r="13430" spans="1:11" hidden="1">
      <c r="A13430" t="s">
        <v>167</v>
      </c>
      <c r="B13430" t="s">
        <v>662</v>
      </c>
      <c r="C13430">
        <v>185</v>
      </c>
      <c r="D13430" t="s">
        <v>75</v>
      </c>
      <c r="E13430">
        <v>0.18729999999999999</v>
      </c>
      <c r="F13430">
        <v>0</v>
      </c>
      <c r="G13430">
        <v>-41.694099999999999</v>
      </c>
      <c r="H13430">
        <v>0</v>
      </c>
      <c r="I13430">
        <v>-1E-4</v>
      </c>
      <c r="J13430">
        <v>0</v>
      </c>
      <c r="K13430">
        <v>-23.026499999999999</v>
      </c>
    </row>
    <row r="13431" spans="1:11" hidden="1">
      <c r="A13431" t="s">
        <v>167</v>
      </c>
      <c r="B13431" t="s">
        <v>662</v>
      </c>
      <c r="C13431">
        <v>185</v>
      </c>
      <c r="D13431" t="s">
        <v>75</v>
      </c>
      <c r="E13431">
        <v>0.62280000000000002</v>
      </c>
      <c r="F13431">
        <v>0</v>
      </c>
      <c r="G13431">
        <v>-35.6601</v>
      </c>
      <c r="H13431">
        <v>0</v>
      </c>
      <c r="I13431">
        <v>-1E-4</v>
      </c>
      <c r="J13431">
        <v>0</v>
      </c>
      <c r="K13431">
        <v>-6.0978000000000003</v>
      </c>
    </row>
    <row r="13432" spans="1:11" hidden="1">
      <c r="A13432" t="s">
        <v>167</v>
      </c>
      <c r="B13432" t="s">
        <v>662</v>
      </c>
      <c r="C13432">
        <v>185</v>
      </c>
      <c r="D13432" t="s">
        <v>75</v>
      </c>
      <c r="E13432">
        <v>1.0582</v>
      </c>
      <c r="F13432">
        <v>0</v>
      </c>
      <c r="G13432">
        <v>-27.310700000000001</v>
      </c>
      <c r="H13432">
        <v>0</v>
      </c>
      <c r="I13432">
        <v>-1E-4</v>
      </c>
      <c r="J13432">
        <v>0</v>
      </c>
      <c r="K13432">
        <v>7.6858000000000004</v>
      </c>
    </row>
    <row r="13433" spans="1:11" hidden="1">
      <c r="A13433" t="s">
        <v>167</v>
      </c>
      <c r="B13433" t="s">
        <v>662</v>
      </c>
      <c r="C13433">
        <v>185</v>
      </c>
      <c r="D13433" t="s">
        <v>75</v>
      </c>
      <c r="E13433">
        <v>1.4937</v>
      </c>
      <c r="F13433">
        <v>0</v>
      </c>
      <c r="G13433">
        <v>-18.2866</v>
      </c>
      <c r="H13433">
        <v>0</v>
      </c>
      <c r="I13433">
        <v>-1E-4</v>
      </c>
      <c r="J13433">
        <v>0</v>
      </c>
      <c r="K13433">
        <v>17.613399999999999</v>
      </c>
    </row>
    <row r="13434" spans="1:11" hidden="1">
      <c r="A13434" t="s">
        <v>167</v>
      </c>
      <c r="B13434" t="s">
        <v>662</v>
      </c>
      <c r="C13434">
        <v>185</v>
      </c>
      <c r="D13434" t="s">
        <v>75</v>
      </c>
      <c r="E13434">
        <v>1.9291</v>
      </c>
      <c r="F13434">
        <v>0</v>
      </c>
      <c r="G13434">
        <v>-9.3018999999999998</v>
      </c>
      <c r="H13434">
        <v>0</v>
      </c>
      <c r="I13434">
        <v>-1E-4</v>
      </c>
      <c r="J13434">
        <v>0</v>
      </c>
      <c r="K13434">
        <v>23.6126</v>
      </c>
    </row>
    <row r="13435" spans="1:11" hidden="1">
      <c r="A13435" t="s">
        <v>167</v>
      </c>
      <c r="B13435" t="s">
        <v>662</v>
      </c>
      <c r="C13435">
        <v>185</v>
      </c>
      <c r="D13435" t="s">
        <v>75</v>
      </c>
      <c r="E13435">
        <v>2.3645999999999998</v>
      </c>
      <c r="F13435">
        <v>0</v>
      </c>
      <c r="G13435">
        <v>-1.9064000000000001</v>
      </c>
      <c r="H13435">
        <v>0</v>
      </c>
      <c r="I13435">
        <v>-1E-4</v>
      </c>
      <c r="J13435">
        <v>0</v>
      </c>
      <c r="K13435">
        <v>25.966200000000001</v>
      </c>
    </row>
    <row r="13436" spans="1:11" hidden="1">
      <c r="A13436" t="s">
        <v>167</v>
      </c>
      <c r="B13436" t="s">
        <v>662</v>
      </c>
      <c r="C13436">
        <v>185</v>
      </c>
      <c r="D13436" t="s">
        <v>75</v>
      </c>
      <c r="E13436">
        <v>2.8</v>
      </c>
      <c r="F13436">
        <v>0</v>
      </c>
      <c r="G13436">
        <v>3.1</v>
      </c>
      <c r="H13436">
        <v>0</v>
      </c>
      <c r="I13436">
        <v>-1E-4</v>
      </c>
      <c r="J13436">
        <v>0</v>
      </c>
      <c r="K13436">
        <v>25.619599999999998</v>
      </c>
    </row>
    <row r="13437" spans="1:11" hidden="1">
      <c r="A13437" t="s">
        <v>167</v>
      </c>
      <c r="B13437" t="s">
        <v>662</v>
      </c>
      <c r="C13437">
        <v>185</v>
      </c>
      <c r="D13437" t="s">
        <v>75</v>
      </c>
      <c r="E13437">
        <v>2.8</v>
      </c>
      <c r="F13437">
        <v>0</v>
      </c>
      <c r="G13437">
        <v>10.296900000000001</v>
      </c>
      <c r="H13437">
        <v>0</v>
      </c>
      <c r="I13437">
        <v>-1E-4</v>
      </c>
      <c r="J13437">
        <v>0</v>
      </c>
      <c r="K13437">
        <v>25.619599999999998</v>
      </c>
    </row>
    <row r="13438" spans="1:11" hidden="1">
      <c r="A13438" t="s">
        <v>167</v>
      </c>
      <c r="B13438" t="s">
        <v>662</v>
      </c>
      <c r="C13438">
        <v>185</v>
      </c>
      <c r="D13438" t="s">
        <v>75</v>
      </c>
      <c r="E13438">
        <v>3.2355</v>
      </c>
      <c r="F13438">
        <v>0</v>
      </c>
      <c r="G13438">
        <v>14.108700000000001</v>
      </c>
      <c r="H13438">
        <v>0</v>
      </c>
      <c r="I13438">
        <v>-1E-4</v>
      </c>
      <c r="J13438">
        <v>0</v>
      </c>
      <c r="K13438">
        <v>20.305900000000001</v>
      </c>
    </row>
    <row r="13439" spans="1:11" hidden="1">
      <c r="A13439" t="s">
        <v>167</v>
      </c>
      <c r="B13439" t="s">
        <v>662</v>
      </c>
      <c r="C13439">
        <v>185</v>
      </c>
      <c r="D13439" t="s">
        <v>75</v>
      </c>
      <c r="E13439">
        <v>3.6709000000000001</v>
      </c>
      <c r="F13439">
        <v>0</v>
      </c>
      <c r="G13439">
        <v>17.920500000000001</v>
      </c>
      <c r="H13439">
        <v>0</v>
      </c>
      <c r="I13439">
        <v>-1E-4</v>
      </c>
      <c r="J13439">
        <v>0</v>
      </c>
      <c r="K13439">
        <v>13.3324</v>
      </c>
    </row>
    <row r="13440" spans="1:11" hidden="1">
      <c r="A13440" t="s">
        <v>167</v>
      </c>
      <c r="B13440" t="s">
        <v>662</v>
      </c>
      <c r="C13440">
        <v>185</v>
      </c>
      <c r="D13440" t="s">
        <v>75</v>
      </c>
      <c r="E13440">
        <v>4.1063999999999998</v>
      </c>
      <c r="F13440">
        <v>0</v>
      </c>
      <c r="G13440">
        <v>21.732199999999999</v>
      </c>
      <c r="H13440">
        <v>0</v>
      </c>
      <c r="I13440">
        <v>-1E-4</v>
      </c>
      <c r="J13440">
        <v>0</v>
      </c>
      <c r="K13440">
        <v>4.6989999999999998</v>
      </c>
    </row>
    <row r="13441" spans="1:11" hidden="1">
      <c r="A13441" t="s">
        <v>167</v>
      </c>
      <c r="B13441" t="s">
        <v>662</v>
      </c>
      <c r="C13441">
        <v>185</v>
      </c>
      <c r="D13441" t="s">
        <v>75</v>
      </c>
      <c r="E13441">
        <v>4.5418000000000003</v>
      </c>
      <c r="F13441">
        <v>0</v>
      </c>
      <c r="G13441">
        <v>25.544</v>
      </c>
      <c r="H13441">
        <v>0</v>
      </c>
      <c r="I13441">
        <v>-1E-4</v>
      </c>
      <c r="J13441">
        <v>0</v>
      </c>
      <c r="K13441">
        <v>-5.5942999999999996</v>
      </c>
    </row>
    <row r="13442" spans="1:11" hidden="1">
      <c r="A13442" t="s">
        <v>167</v>
      </c>
      <c r="B13442" t="s">
        <v>662</v>
      </c>
      <c r="C13442">
        <v>185</v>
      </c>
      <c r="D13442" t="s">
        <v>75</v>
      </c>
      <c r="E13442">
        <v>4.9772999999999996</v>
      </c>
      <c r="F13442">
        <v>0</v>
      </c>
      <c r="G13442">
        <v>29.355799999999999</v>
      </c>
      <c r="H13442">
        <v>0</v>
      </c>
      <c r="I13442">
        <v>-1E-4</v>
      </c>
      <c r="J13442">
        <v>0</v>
      </c>
      <c r="K13442">
        <v>-17.5473</v>
      </c>
    </row>
    <row r="13443" spans="1:11" hidden="1">
      <c r="A13443" t="s">
        <v>167</v>
      </c>
      <c r="B13443" t="s">
        <v>662</v>
      </c>
      <c r="C13443">
        <v>185</v>
      </c>
      <c r="D13443" t="s">
        <v>75</v>
      </c>
      <c r="E13443">
        <v>5.4127000000000001</v>
      </c>
      <c r="F13443">
        <v>0</v>
      </c>
      <c r="G13443">
        <v>33.1676</v>
      </c>
      <c r="H13443">
        <v>0</v>
      </c>
      <c r="I13443">
        <v>-1E-4</v>
      </c>
      <c r="J13443">
        <v>0</v>
      </c>
      <c r="K13443">
        <v>-31.1602</v>
      </c>
    </row>
    <row r="13444" spans="1:11" hidden="1">
      <c r="A13444" t="s">
        <v>167</v>
      </c>
      <c r="B13444" t="s">
        <v>662</v>
      </c>
      <c r="C13444">
        <v>185</v>
      </c>
      <c r="D13444" t="s">
        <v>76</v>
      </c>
      <c r="E13444">
        <v>0.18729999999999999</v>
      </c>
      <c r="F13444">
        <v>0</v>
      </c>
      <c r="G13444">
        <v>-41.635300000000001</v>
      </c>
      <c r="H13444">
        <v>0</v>
      </c>
      <c r="I13444">
        <v>-1E-4</v>
      </c>
      <c r="J13444">
        <v>0</v>
      </c>
      <c r="K13444">
        <v>-22.885200000000001</v>
      </c>
    </row>
    <row r="13445" spans="1:11" hidden="1">
      <c r="A13445" t="s">
        <v>167</v>
      </c>
      <c r="B13445" t="s">
        <v>662</v>
      </c>
      <c r="C13445">
        <v>185</v>
      </c>
      <c r="D13445" t="s">
        <v>76</v>
      </c>
      <c r="E13445">
        <v>0.62280000000000002</v>
      </c>
      <c r="F13445">
        <v>0</v>
      </c>
      <c r="G13445">
        <v>-35.601300000000002</v>
      </c>
      <c r="H13445">
        <v>0</v>
      </c>
      <c r="I13445">
        <v>-1E-4</v>
      </c>
      <c r="J13445">
        <v>0</v>
      </c>
      <c r="K13445">
        <v>-5.9821999999999997</v>
      </c>
    </row>
    <row r="13446" spans="1:11" hidden="1">
      <c r="A13446" t="s">
        <v>167</v>
      </c>
      <c r="B13446" t="s">
        <v>662</v>
      </c>
      <c r="C13446">
        <v>185</v>
      </c>
      <c r="D13446" t="s">
        <v>76</v>
      </c>
      <c r="E13446">
        <v>1.0582</v>
      </c>
      <c r="F13446">
        <v>0</v>
      </c>
      <c r="G13446">
        <v>-27.251899999999999</v>
      </c>
      <c r="H13446">
        <v>0</v>
      </c>
      <c r="I13446">
        <v>-1E-4</v>
      </c>
      <c r="J13446">
        <v>0</v>
      </c>
      <c r="K13446">
        <v>7.7759</v>
      </c>
    </row>
    <row r="13447" spans="1:11" hidden="1">
      <c r="A13447" t="s">
        <v>167</v>
      </c>
      <c r="B13447" t="s">
        <v>662</v>
      </c>
      <c r="C13447">
        <v>185</v>
      </c>
      <c r="D13447" t="s">
        <v>76</v>
      </c>
      <c r="E13447">
        <v>1.4937</v>
      </c>
      <c r="F13447">
        <v>0</v>
      </c>
      <c r="G13447">
        <v>-18.227799999999998</v>
      </c>
      <c r="H13447">
        <v>0</v>
      </c>
      <c r="I13447">
        <v>-1E-4</v>
      </c>
      <c r="J13447">
        <v>0</v>
      </c>
      <c r="K13447">
        <v>17.677900000000001</v>
      </c>
    </row>
    <row r="13448" spans="1:11" hidden="1">
      <c r="A13448" t="s">
        <v>167</v>
      </c>
      <c r="B13448" t="s">
        <v>662</v>
      </c>
      <c r="C13448">
        <v>185</v>
      </c>
      <c r="D13448" t="s">
        <v>76</v>
      </c>
      <c r="E13448">
        <v>1.9291</v>
      </c>
      <c r="F13448">
        <v>0</v>
      </c>
      <c r="G13448">
        <v>-9.2431000000000001</v>
      </c>
      <c r="H13448">
        <v>0</v>
      </c>
      <c r="I13448">
        <v>-1E-4</v>
      </c>
      <c r="J13448">
        <v>0</v>
      </c>
      <c r="K13448">
        <v>23.651499999999999</v>
      </c>
    </row>
    <row r="13449" spans="1:11" hidden="1">
      <c r="A13449" t="s">
        <v>167</v>
      </c>
      <c r="B13449" t="s">
        <v>662</v>
      </c>
      <c r="C13449">
        <v>185</v>
      </c>
      <c r="D13449" t="s">
        <v>76</v>
      </c>
      <c r="E13449">
        <v>2.3645999999999998</v>
      </c>
      <c r="F13449">
        <v>0</v>
      </c>
      <c r="G13449">
        <v>-1.8475999999999999</v>
      </c>
      <c r="H13449">
        <v>0</v>
      </c>
      <c r="I13449">
        <v>-1E-4</v>
      </c>
      <c r="J13449">
        <v>0</v>
      </c>
      <c r="K13449">
        <v>25.979500000000002</v>
      </c>
    </row>
    <row r="13450" spans="1:11" hidden="1">
      <c r="A13450" t="s">
        <v>167</v>
      </c>
      <c r="B13450" t="s">
        <v>662</v>
      </c>
      <c r="C13450">
        <v>185</v>
      </c>
      <c r="D13450" t="s">
        <v>76</v>
      </c>
      <c r="E13450">
        <v>2.8</v>
      </c>
      <c r="F13450">
        <v>0</v>
      </c>
      <c r="G13450">
        <v>3.1587999999999998</v>
      </c>
      <c r="H13450">
        <v>0</v>
      </c>
      <c r="I13450">
        <v>-1E-4</v>
      </c>
      <c r="J13450">
        <v>0</v>
      </c>
      <c r="K13450">
        <v>25.607299999999999</v>
      </c>
    </row>
    <row r="13451" spans="1:11" hidden="1">
      <c r="A13451" t="s">
        <v>167</v>
      </c>
      <c r="B13451" t="s">
        <v>662</v>
      </c>
      <c r="C13451">
        <v>185</v>
      </c>
      <c r="D13451" t="s">
        <v>76</v>
      </c>
      <c r="E13451">
        <v>2.8</v>
      </c>
      <c r="F13451">
        <v>0</v>
      </c>
      <c r="G13451">
        <v>10.355700000000001</v>
      </c>
      <c r="H13451">
        <v>0</v>
      </c>
      <c r="I13451">
        <v>-1E-4</v>
      </c>
      <c r="J13451">
        <v>0</v>
      </c>
      <c r="K13451">
        <v>25.607299999999999</v>
      </c>
    </row>
    <row r="13452" spans="1:11" hidden="1">
      <c r="A13452" t="s">
        <v>167</v>
      </c>
      <c r="B13452" t="s">
        <v>662</v>
      </c>
      <c r="C13452">
        <v>185</v>
      </c>
      <c r="D13452" t="s">
        <v>76</v>
      </c>
      <c r="E13452">
        <v>3.2355</v>
      </c>
      <c r="F13452">
        <v>0</v>
      </c>
      <c r="G13452">
        <v>14.1675</v>
      </c>
      <c r="H13452">
        <v>0</v>
      </c>
      <c r="I13452">
        <v>-1E-4</v>
      </c>
      <c r="J13452">
        <v>0</v>
      </c>
      <c r="K13452">
        <v>20.268000000000001</v>
      </c>
    </row>
    <row r="13453" spans="1:11" hidden="1">
      <c r="A13453" t="s">
        <v>167</v>
      </c>
      <c r="B13453" t="s">
        <v>662</v>
      </c>
      <c r="C13453">
        <v>185</v>
      </c>
      <c r="D13453" t="s">
        <v>76</v>
      </c>
      <c r="E13453">
        <v>3.6709000000000001</v>
      </c>
      <c r="F13453">
        <v>0</v>
      </c>
      <c r="G13453">
        <v>17.979299999999999</v>
      </c>
      <c r="H13453">
        <v>0</v>
      </c>
      <c r="I13453">
        <v>-1E-4</v>
      </c>
      <c r="J13453">
        <v>0</v>
      </c>
      <c r="K13453">
        <v>13.2689</v>
      </c>
    </row>
    <row r="13454" spans="1:11" hidden="1">
      <c r="A13454" t="s">
        <v>167</v>
      </c>
      <c r="B13454" t="s">
        <v>662</v>
      </c>
      <c r="C13454">
        <v>185</v>
      </c>
      <c r="D13454" t="s">
        <v>76</v>
      </c>
      <c r="E13454">
        <v>4.1063999999999998</v>
      </c>
      <c r="F13454">
        <v>0</v>
      </c>
      <c r="G13454">
        <v>21.791</v>
      </c>
      <c r="H13454">
        <v>0</v>
      </c>
      <c r="I13454">
        <v>-1E-4</v>
      </c>
      <c r="J13454">
        <v>0</v>
      </c>
      <c r="K13454">
        <v>4.6098999999999997</v>
      </c>
    </row>
    <row r="13455" spans="1:11" hidden="1">
      <c r="A13455" t="s">
        <v>167</v>
      </c>
      <c r="B13455" t="s">
        <v>662</v>
      </c>
      <c r="C13455">
        <v>185</v>
      </c>
      <c r="D13455" t="s">
        <v>76</v>
      </c>
      <c r="E13455">
        <v>4.5418000000000003</v>
      </c>
      <c r="F13455">
        <v>0</v>
      </c>
      <c r="G13455">
        <v>25.602799999999998</v>
      </c>
      <c r="H13455">
        <v>0</v>
      </c>
      <c r="I13455">
        <v>-1E-4</v>
      </c>
      <c r="J13455">
        <v>0</v>
      </c>
      <c r="K13455">
        <v>-5.7089999999999996</v>
      </c>
    </row>
    <row r="13456" spans="1:11" hidden="1">
      <c r="A13456" t="s">
        <v>167</v>
      </c>
      <c r="B13456" t="s">
        <v>662</v>
      </c>
      <c r="C13456">
        <v>185</v>
      </c>
      <c r="D13456" t="s">
        <v>76</v>
      </c>
      <c r="E13456">
        <v>4.9772999999999996</v>
      </c>
      <c r="F13456">
        <v>0</v>
      </c>
      <c r="G13456">
        <v>29.4146</v>
      </c>
      <c r="H13456">
        <v>0</v>
      </c>
      <c r="I13456">
        <v>-1E-4</v>
      </c>
      <c r="J13456">
        <v>0</v>
      </c>
      <c r="K13456">
        <v>-17.6876</v>
      </c>
    </row>
    <row r="13457" spans="1:11" hidden="1">
      <c r="A13457" t="s">
        <v>167</v>
      </c>
      <c r="B13457" t="s">
        <v>662</v>
      </c>
      <c r="C13457">
        <v>185</v>
      </c>
      <c r="D13457" t="s">
        <v>76</v>
      </c>
      <c r="E13457">
        <v>5.4127000000000001</v>
      </c>
      <c r="F13457">
        <v>0</v>
      </c>
      <c r="G13457">
        <v>33.226300000000002</v>
      </c>
      <c r="H13457">
        <v>0</v>
      </c>
      <c r="I13457">
        <v>-1E-4</v>
      </c>
      <c r="J13457">
        <v>0</v>
      </c>
      <c r="K13457">
        <v>-31.3261</v>
      </c>
    </row>
    <row r="13458" spans="1:11" hidden="1">
      <c r="A13458" t="s">
        <v>167</v>
      </c>
      <c r="B13458" t="s">
        <v>662</v>
      </c>
      <c r="C13458">
        <v>185</v>
      </c>
      <c r="D13458" t="s">
        <v>77</v>
      </c>
      <c r="E13458">
        <v>0.18729999999999999</v>
      </c>
      <c r="F13458">
        <v>0</v>
      </c>
      <c r="G13458">
        <v>-41.635300000000001</v>
      </c>
      <c r="H13458">
        <v>0</v>
      </c>
      <c r="I13458">
        <v>-1E-4</v>
      </c>
      <c r="J13458">
        <v>0</v>
      </c>
      <c r="K13458">
        <v>-22.885200000000001</v>
      </c>
    </row>
    <row r="13459" spans="1:11" hidden="1">
      <c r="A13459" t="s">
        <v>167</v>
      </c>
      <c r="B13459" t="s">
        <v>662</v>
      </c>
      <c r="C13459">
        <v>185</v>
      </c>
      <c r="D13459" t="s">
        <v>77</v>
      </c>
      <c r="E13459">
        <v>0.62280000000000002</v>
      </c>
      <c r="F13459">
        <v>0</v>
      </c>
      <c r="G13459">
        <v>-35.601300000000002</v>
      </c>
      <c r="H13459">
        <v>0</v>
      </c>
      <c r="I13459">
        <v>-1E-4</v>
      </c>
      <c r="J13459">
        <v>0</v>
      </c>
      <c r="K13459">
        <v>-5.9821999999999997</v>
      </c>
    </row>
    <row r="13460" spans="1:11" hidden="1">
      <c r="A13460" t="s">
        <v>167</v>
      </c>
      <c r="B13460" t="s">
        <v>662</v>
      </c>
      <c r="C13460">
        <v>185</v>
      </c>
      <c r="D13460" t="s">
        <v>77</v>
      </c>
      <c r="E13460">
        <v>1.0582</v>
      </c>
      <c r="F13460">
        <v>0</v>
      </c>
      <c r="G13460">
        <v>-27.251899999999999</v>
      </c>
      <c r="H13460">
        <v>0</v>
      </c>
      <c r="I13460">
        <v>-1E-4</v>
      </c>
      <c r="J13460">
        <v>0</v>
      </c>
      <c r="K13460">
        <v>7.7759</v>
      </c>
    </row>
    <row r="13461" spans="1:11" hidden="1">
      <c r="A13461" t="s">
        <v>167</v>
      </c>
      <c r="B13461" t="s">
        <v>662</v>
      </c>
      <c r="C13461">
        <v>185</v>
      </c>
      <c r="D13461" t="s">
        <v>77</v>
      </c>
      <c r="E13461">
        <v>1.4937</v>
      </c>
      <c r="F13461">
        <v>0</v>
      </c>
      <c r="G13461">
        <v>-18.227799999999998</v>
      </c>
      <c r="H13461">
        <v>0</v>
      </c>
      <c r="I13461">
        <v>-1E-4</v>
      </c>
      <c r="J13461">
        <v>0</v>
      </c>
      <c r="K13461">
        <v>17.677900000000001</v>
      </c>
    </row>
    <row r="13462" spans="1:11" hidden="1">
      <c r="A13462" t="s">
        <v>167</v>
      </c>
      <c r="B13462" t="s">
        <v>662</v>
      </c>
      <c r="C13462">
        <v>185</v>
      </c>
      <c r="D13462" t="s">
        <v>77</v>
      </c>
      <c r="E13462">
        <v>1.9291</v>
      </c>
      <c r="F13462">
        <v>0</v>
      </c>
      <c r="G13462">
        <v>-9.2431000000000001</v>
      </c>
      <c r="H13462">
        <v>0</v>
      </c>
      <c r="I13462">
        <v>-1E-4</v>
      </c>
      <c r="J13462">
        <v>0</v>
      </c>
      <c r="K13462">
        <v>23.651499999999999</v>
      </c>
    </row>
    <row r="13463" spans="1:11" hidden="1">
      <c r="A13463" t="s">
        <v>167</v>
      </c>
      <c r="B13463" t="s">
        <v>662</v>
      </c>
      <c r="C13463">
        <v>185</v>
      </c>
      <c r="D13463" t="s">
        <v>77</v>
      </c>
      <c r="E13463">
        <v>2.3645999999999998</v>
      </c>
      <c r="F13463">
        <v>0</v>
      </c>
      <c r="G13463">
        <v>-1.8475999999999999</v>
      </c>
      <c r="H13463">
        <v>0</v>
      </c>
      <c r="I13463">
        <v>-1E-4</v>
      </c>
      <c r="J13463">
        <v>0</v>
      </c>
      <c r="K13463">
        <v>25.979500000000002</v>
      </c>
    </row>
    <row r="13464" spans="1:11" hidden="1">
      <c r="A13464" t="s">
        <v>167</v>
      </c>
      <c r="B13464" t="s">
        <v>662</v>
      </c>
      <c r="C13464">
        <v>185</v>
      </c>
      <c r="D13464" t="s">
        <v>77</v>
      </c>
      <c r="E13464">
        <v>2.8</v>
      </c>
      <c r="F13464">
        <v>0</v>
      </c>
      <c r="G13464">
        <v>3.1587999999999998</v>
      </c>
      <c r="H13464">
        <v>0</v>
      </c>
      <c r="I13464">
        <v>-1E-4</v>
      </c>
      <c r="J13464">
        <v>0</v>
      </c>
      <c r="K13464">
        <v>25.607299999999999</v>
      </c>
    </row>
    <row r="13465" spans="1:11" hidden="1">
      <c r="A13465" t="s">
        <v>167</v>
      </c>
      <c r="B13465" t="s">
        <v>662</v>
      </c>
      <c r="C13465">
        <v>185</v>
      </c>
      <c r="D13465" t="s">
        <v>77</v>
      </c>
      <c r="E13465">
        <v>2.8</v>
      </c>
      <c r="F13465">
        <v>0</v>
      </c>
      <c r="G13465">
        <v>10.355700000000001</v>
      </c>
      <c r="H13465">
        <v>0</v>
      </c>
      <c r="I13465">
        <v>-1E-4</v>
      </c>
      <c r="J13465">
        <v>0</v>
      </c>
      <c r="K13465">
        <v>25.607299999999999</v>
      </c>
    </row>
    <row r="13466" spans="1:11" hidden="1">
      <c r="A13466" t="s">
        <v>167</v>
      </c>
      <c r="B13466" t="s">
        <v>662</v>
      </c>
      <c r="C13466">
        <v>185</v>
      </c>
      <c r="D13466" t="s">
        <v>77</v>
      </c>
      <c r="E13466">
        <v>3.2355</v>
      </c>
      <c r="F13466">
        <v>0</v>
      </c>
      <c r="G13466">
        <v>14.1675</v>
      </c>
      <c r="H13466">
        <v>0</v>
      </c>
      <c r="I13466">
        <v>-1E-4</v>
      </c>
      <c r="J13466">
        <v>0</v>
      </c>
      <c r="K13466">
        <v>20.268000000000001</v>
      </c>
    </row>
    <row r="13467" spans="1:11" hidden="1">
      <c r="A13467" t="s">
        <v>167</v>
      </c>
      <c r="B13467" t="s">
        <v>662</v>
      </c>
      <c r="C13467">
        <v>185</v>
      </c>
      <c r="D13467" t="s">
        <v>77</v>
      </c>
      <c r="E13467">
        <v>3.6709000000000001</v>
      </c>
      <c r="F13467">
        <v>0</v>
      </c>
      <c r="G13467">
        <v>17.979299999999999</v>
      </c>
      <c r="H13467">
        <v>0</v>
      </c>
      <c r="I13467">
        <v>-1E-4</v>
      </c>
      <c r="J13467">
        <v>0</v>
      </c>
      <c r="K13467">
        <v>13.2689</v>
      </c>
    </row>
    <row r="13468" spans="1:11" hidden="1">
      <c r="A13468" t="s">
        <v>167</v>
      </c>
      <c r="B13468" t="s">
        <v>662</v>
      </c>
      <c r="C13468">
        <v>185</v>
      </c>
      <c r="D13468" t="s">
        <v>77</v>
      </c>
      <c r="E13468">
        <v>4.1063999999999998</v>
      </c>
      <c r="F13468">
        <v>0</v>
      </c>
      <c r="G13468">
        <v>21.791</v>
      </c>
      <c r="H13468">
        <v>0</v>
      </c>
      <c r="I13468">
        <v>-1E-4</v>
      </c>
      <c r="J13468">
        <v>0</v>
      </c>
      <c r="K13468">
        <v>4.6098999999999997</v>
      </c>
    </row>
    <row r="13469" spans="1:11" hidden="1">
      <c r="A13469" t="s">
        <v>167</v>
      </c>
      <c r="B13469" t="s">
        <v>662</v>
      </c>
      <c r="C13469">
        <v>185</v>
      </c>
      <c r="D13469" t="s">
        <v>77</v>
      </c>
      <c r="E13469">
        <v>4.5418000000000003</v>
      </c>
      <c r="F13469">
        <v>0</v>
      </c>
      <c r="G13469">
        <v>25.602799999999998</v>
      </c>
      <c r="H13469">
        <v>0</v>
      </c>
      <c r="I13469">
        <v>-1E-4</v>
      </c>
      <c r="J13469">
        <v>0</v>
      </c>
      <c r="K13469">
        <v>-5.7089999999999996</v>
      </c>
    </row>
    <row r="13470" spans="1:11" hidden="1">
      <c r="A13470" t="s">
        <v>167</v>
      </c>
      <c r="B13470" t="s">
        <v>662</v>
      </c>
      <c r="C13470">
        <v>185</v>
      </c>
      <c r="D13470" t="s">
        <v>77</v>
      </c>
      <c r="E13470">
        <v>4.9772999999999996</v>
      </c>
      <c r="F13470">
        <v>0</v>
      </c>
      <c r="G13470">
        <v>29.4146</v>
      </c>
      <c r="H13470">
        <v>0</v>
      </c>
      <c r="I13470">
        <v>-1E-4</v>
      </c>
      <c r="J13470">
        <v>0</v>
      </c>
      <c r="K13470">
        <v>-17.6876</v>
      </c>
    </row>
    <row r="13471" spans="1:11" hidden="1">
      <c r="A13471" t="s">
        <v>167</v>
      </c>
      <c r="B13471" t="s">
        <v>662</v>
      </c>
      <c r="C13471">
        <v>185</v>
      </c>
      <c r="D13471" t="s">
        <v>77</v>
      </c>
      <c r="E13471">
        <v>5.4127000000000001</v>
      </c>
      <c r="F13471">
        <v>0</v>
      </c>
      <c r="G13471">
        <v>33.226300000000002</v>
      </c>
      <c r="H13471">
        <v>0</v>
      </c>
      <c r="I13471">
        <v>-1E-4</v>
      </c>
      <c r="J13471">
        <v>0</v>
      </c>
      <c r="K13471">
        <v>-31.3261</v>
      </c>
    </row>
    <row r="13472" spans="1:11" hidden="1">
      <c r="A13472" t="s">
        <v>167</v>
      </c>
      <c r="B13472" t="s">
        <v>662</v>
      </c>
      <c r="C13472">
        <v>185</v>
      </c>
      <c r="D13472" t="s">
        <v>78</v>
      </c>
      <c r="E13472">
        <v>0.18729999999999999</v>
      </c>
      <c r="F13472">
        <v>0</v>
      </c>
      <c r="G13472">
        <v>-41.762700000000002</v>
      </c>
      <c r="H13472">
        <v>0</v>
      </c>
      <c r="I13472">
        <v>-1E-4</v>
      </c>
      <c r="J13472">
        <v>0</v>
      </c>
      <c r="K13472">
        <v>-23.191299999999998</v>
      </c>
    </row>
    <row r="13473" spans="1:11" hidden="1">
      <c r="A13473" t="s">
        <v>167</v>
      </c>
      <c r="B13473" t="s">
        <v>662</v>
      </c>
      <c r="C13473">
        <v>185</v>
      </c>
      <c r="D13473" t="s">
        <v>78</v>
      </c>
      <c r="E13473">
        <v>0.62280000000000002</v>
      </c>
      <c r="F13473">
        <v>0</v>
      </c>
      <c r="G13473">
        <v>-35.728700000000003</v>
      </c>
      <c r="H13473">
        <v>0</v>
      </c>
      <c r="I13473">
        <v>-1E-4</v>
      </c>
      <c r="J13473">
        <v>0</v>
      </c>
      <c r="K13473">
        <v>-6.2328000000000001</v>
      </c>
    </row>
    <row r="13474" spans="1:11" hidden="1">
      <c r="A13474" t="s">
        <v>167</v>
      </c>
      <c r="B13474" t="s">
        <v>662</v>
      </c>
      <c r="C13474">
        <v>185</v>
      </c>
      <c r="D13474" t="s">
        <v>78</v>
      </c>
      <c r="E13474">
        <v>1.0582</v>
      </c>
      <c r="F13474">
        <v>0</v>
      </c>
      <c r="G13474">
        <v>-27.379300000000001</v>
      </c>
      <c r="H13474">
        <v>0</v>
      </c>
      <c r="I13474">
        <v>-1E-4</v>
      </c>
      <c r="J13474">
        <v>0</v>
      </c>
      <c r="K13474">
        <v>7.5807000000000002</v>
      </c>
    </row>
    <row r="13475" spans="1:11" hidden="1">
      <c r="A13475" t="s">
        <v>167</v>
      </c>
      <c r="B13475" t="s">
        <v>662</v>
      </c>
      <c r="C13475">
        <v>185</v>
      </c>
      <c r="D13475" t="s">
        <v>78</v>
      </c>
      <c r="E13475">
        <v>1.4937</v>
      </c>
      <c r="F13475">
        <v>0</v>
      </c>
      <c r="G13475">
        <v>-18.3552</v>
      </c>
      <c r="H13475">
        <v>0</v>
      </c>
      <c r="I13475">
        <v>-1E-4</v>
      </c>
      <c r="J13475">
        <v>0</v>
      </c>
      <c r="K13475">
        <v>17.5382</v>
      </c>
    </row>
    <row r="13476" spans="1:11" hidden="1">
      <c r="A13476" t="s">
        <v>167</v>
      </c>
      <c r="B13476" t="s">
        <v>662</v>
      </c>
      <c r="C13476">
        <v>185</v>
      </c>
      <c r="D13476" t="s">
        <v>78</v>
      </c>
      <c r="E13476">
        <v>1.9291</v>
      </c>
      <c r="F13476">
        <v>0</v>
      </c>
      <c r="G13476">
        <v>-9.3704999999999998</v>
      </c>
      <c r="H13476">
        <v>0</v>
      </c>
      <c r="I13476">
        <v>-1E-4</v>
      </c>
      <c r="J13476">
        <v>0</v>
      </c>
      <c r="K13476">
        <v>23.5672</v>
      </c>
    </row>
    <row r="13477" spans="1:11" hidden="1">
      <c r="A13477" t="s">
        <v>167</v>
      </c>
      <c r="B13477" t="s">
        <v>662</v>
      </c>
      <c r="C13477">
        <v>185</v>
      </c>
      <c r="D13477" t="s">
        <v>78</v>
      </c>
      <c r="E13477">
        <v>2.3645999999999998</v>
      </c>
      <c r="F13477">
        <v>0</v>
      </c>
      <c r="G13477">
        <v>-1.9749000000000001</v>
      </c>
      <c r="H13477">
        <v>0</v>
      </c>
      <c r="I13477">
        <v>-1E-4</v>
      </c>
      <c r="J13477">
        <v>0</v>
      </c>
      <c r="K13477">
        <v>25.950700000000001</v>
      </c>
    </row>
    <row r="13478" spans="1:11" hidden="1">
      <c r="A13478" t="s">
        <v>167</v>
      </c>
      <c r="B13478" t="s">
        <v>662</v>
      </c>
      <c r="C13478">
        <v>185</v>
      </c>
      <c r="D13478" t="s">
        <v>78</v>
      </c>
      <c r="E13478">
        <v>2.8</v>
      </c>
      <c r="F13478">
        <v>0</v>
      </c>
      <c r="G13478">
        <v>3.0314000000000001</v>
      </c>
      <c r="H13478">
        <v>0</v>
      </c>
      <c r="I13478">
        <v>-1E-4</v>
      </c>
      <c r="J13478">
        <v>0</v>
      </c>
      <c r="K13478">
        <v>25.634</v>
      </c>
    </row>
    <row r="13479" spans="1:11" hidden="1">
      <c r="A13479" t="s">
        <v>167</v>
      </c>
      <c r="B13479" t="s">
        <v>662</v>
      </c>
      <c r="C13479">
        <v>185</v>
      </c>
      <c r="D13479" t="s">
        <v>78</v>
      </c>
      <c r="E13479">
        <v>2.8</v>
      </c>
      <c r="F13479">
        <v>0</v>
      </c>
      <c r="G13479">
        <v>10.228300000000001</v>
      </c>
      <c r="H13479">
        <v>0</v>
      </c>
      <c r="I13479">
        <v>-1E-4</v>
      </c>
      <c r="J13479">
        <v>0</v>
      </c>
      <c r="K13479">
        <v>25.634</v>
      </c>
    </row>
    <row r="13480" spans="1:11" hidden="1">
      <c r="A13480" t="s">
        <v>167</v>
      </c>
      <c r="B13480" t="s">
        <v>662</v>
      </c>
      <c r="C13480">
        <v>185</v>
      </c>
      <c r="D13480" t="s">
        <v>78</v>
      </c>
      <c r="E13480">
        <v>3.2355</v>
      </c>
      <c r="F13480">
        <v>0</v>
      </c>
      <c r="G13480">
        <v>14.040100000000001</v>
      </c>
      <c r="H13480">
        <v>0</v>
      </c>
      <c r="I13480">
        <v>-1E-4</v>
      </c>
      <c r="J13480">
        <v>0</v>
      </c>
      <c r="K13480">
        <v>20.350100000000001</v>
      </c>
    </row>
    <row r="13481" spans="1:11" hidden="1">
      <c r="A13481" t="s">
        <v>167</v>
      </c>
      <c r="B13481" t="s">
        <v>662</v>
      </c>
      <c r="C13481">
        <v>185</v>
      </c>
      <c r="D13481" t="s">
        <v>78</v>
      </c>
      <c r="E13481">
        <v>3.6709000000000001</v>
      </c>
      <c r="F13481">
        <v>0</v>
      </c>
      <c r="G13481">
        <v>17.851900000000001</v>
      </c>
      <c r="H13481">
        <v>0</v>
      </c>
      <c r="I13481">
        <v>-1E-4</v>
      </c>
      <c r="J13481">
        <v>0</v>
      </c>
      <c r="K13481">
        <v>13.406499999999999</v>
      </c>
    </row>
    <row r="13482" spans="1:11" hidden="1">
      <c r="A13482" t="s">
        <v>167</v>
      </c>
      <c r="B13482" t="s">
        <v>662</v>
      </c>
      <c r="C13482">
        <v>185</v>
      </c>
      <c r="D13482" t="s">
        <v>78</v>
      </c>
      <c r="E13482">
        <v>4.1063999999999998</v>
      </c>
      <c r="F13482">
        <v>0</v>
      </c>
      <c r="G13482">
        <v>21.663699999999999</v>
      </c>
      <c r="H13482">
        <v>0</v>
      </c>
      <c r="I13482">
        <v>-1E-4</v>
      </c>
      <c r="J13482">
        <v>0</v>
      </c>
      <c r="K13482">
        <v>4.8029000000000002</v>
      </c>
    </row>
    <row r="13483" spans="1:11" hidden="1">
      <c r="A13483" t="s">
        <v>167</v>
      </c>
      <c r="B13483" t="s">
        <v>662</v>
      </c>
      <c r="C13483">
        <v>185</v>
      </c>
      <c r="D13483" t="s">
        <v>78</v>
      </c>
      <c r="E13483">
        <v>4.5418000000000003</v>
      </c>
      <c r="F13483">
        <v>0</v>
      </c>
      <c r="G13483">
        <v>25.4754</v>
      </c>
      <c r="H13483">
        <v>0</v>
      </c>
      <c r="I13483">
        <v>-1E-4</v>
      </c>
      <c r="J13483">
        <v>0</v>
      </c>
      <c r="K13483">
        <v>-5.4603999999999999</v>
      </c>
    </row>
    <row r="13484" spans="1:11" hidden="1">
      <c r="A13484" t="s">
        <v>167</v>
      </c>
      <c r="B13484" t="s">
        <v>662</v>
      </c>
      <c r="C13484">
        <v>185</v>
      </c>
      <c r="D13484" t="s">
        <v>78</v>
      </c>
      <c r="E13484">
        <v>4.9772999999999996</v>
      </c>
      <c r="F13484">
        <v>0</v>
      </c>
      <c r="G13484">
        <v>29.287199999999999</v>
      </c>
      <c r="H13484">
        <v>0</v>
      </c>
      <c r="I13484">
        <v>-1E-4</v>
      </c>
      <c r="J13484">
        <v>0</v>
      </c>
      <c r="K13484">
        <v>-17.383600000000001</v>
      </c>
    </row>
    <row r="13485" spans="1:11" hidden="1">
      <c r="A13485" t="s">
        <v>167</v>
      </c>
      <c r="B13485" t="s">
        <v>662</v>
      </c>
      <c r="C13485">
        <v>185</v>
      </c>
      <c r="D13485" t="s">
        <v>78</v>
      </c>
      <c r="E13485">
        <v>5.4127000000000001</v>
      </c>
      <c r="F13485">
        <v>0</v>
      </c>
      <c r="G13485">
        <v>33.098999999999997</v>
      </c>
      <c r="H13485">
        <v>0</v>
      </c>
      <c r="I13485">
        <v>-1E-4</v>
      </c>
      <c r="J13485">
        <v>0</v>
      </c>
      <c r="K13485">
        <v>-30.966699999999999</v>
      </c>
    </row>
    <row r="13486" spans="1:11" hidden="1">
      <c r="A13486" t="s">
        <v>167</v>
      </c>
      <c r="B13486" t="s">
        <v>662</v>
      </c>
      <c r="C13486">
        <v>185</v>
      </c>
      <c r="D13486" t="s">
        <v>79</v>
      </c>
      <c r="E13486">
        <v>0.18729999999999999</v>
      </c>
      <c r="F13486">
        <v>0</v>
      </c>
      <c r="G13486">
        <v>-41.566699999999997</v>
      </c>
      <c r="H13486">
        <v>0</v>
      </c>
      <c r="I13486">
        <v>-1E-4</v>
      </c>
      <c r="J13486">
        <v>0</v>
      </c>
      <c r="K13486">
        <v>-22.720400000000001</v>
      </c>
    </row>
    <row r="13487" spans="1:11" hidden="1">
      <c r="A13487" t="s">
        <v>167</v>
      </c>
      <c r="B13487" t="s">
        <v>662</v>
      </c>
      <c r="C13487">
        <v>185</v>
      </c>
      <c r="D13487" t="s">
        <v>79</v>
      </c>
      <c r="E13487">
        <v>0.62280000000000002</v>
      </c>
      <c r="F13487">
        <v>0</v>
      </c>
      <c r="G13487">
        <v>-35.532699999999998</v>
      </c>
      <c r="H13487">
        <v>0</v>
      </c>
      <c r="I13487">
        <v>-1E-4</v>
      </c>
      <c r="J13487">
        <v>0</v>
      </c>
      <c r="K13487">
        <v>-5.8472</v>
      </c>
    </row>
    <row r="13488" spans="1:11" hidden="1">
      <c r="A13488" t="s">
        <v>167</v>
      </c>
      <c r="B13488" t="s">
        <v>662</v>
      </c>
      <c r="C13488">
        <v>185</v>
      </c>
      <c r="D13488" t="s">
        <v>79</v>
      </c>
      <c r="E13488">
        <v>1.0582</v>
      </c>
      <c r="F13488">
        <v>0</v>
      </c>
      <c r="G13488">
        <v>-27.183299999999999</v>
      </c>
      <c r="H13488">
        <v>0</v>
      </c>
      <c r="I13488">
        <v>-1E-4</v>
      </c>
      <c r="J13488">
        <v>0</v>
      </c>
      <c r="K13488">
        <v>7.8810000000000002</v>
      </c>
    </row>
    <row r="13489" spans="1:11" hidden="1">
      <c r="A13489" t="s">
        <v>167</v>
      </c>
      <c r="B13489" t="s">
        <v>662</v>
      </c>
      <c r="C13489">
        <v>185</v>
      </c>
      <c r="D13489" t="s">
        <v>79</v>
      </c>
      <c r="E13489">
        <v>1.4937</v>
      </c>
      <c r="F13489">
        <v>0</v>
      </c>
      <c r="G13489">
        <v>-18.159199999999998</v>
      </c>
      <c r="H13489">
        <v>0</v>
      </c>
      <c r="I13489">
        <v>-1E-4</v>
      </c>
      <c r="J13489">
        <v>0</v>
      </c>
      <c r="K13489">
        <v>17.7532</v>
      </c>
    </row>
    <row r="13490" spans="1:11" hidden="1">
      <c r="A13490" t="s">
        <v>167</v>
      </c>
      <c r="B13490" t="s">
        <v>662</v>
      </c>
      <c r="C13490">
        <v>185</v>
      </c>
      <c r="D13490" t="s">
        <v>79</v>
      </c>
      <c r="E13490">
        <v>1.9291</v>
      </c>
      <c r="F13490">
        <v>0</v>
      </c>
      <c r="G13490">
        <v>-9.1745000000000001</v>
      </c>
      <c r="H13490">
        <v>0</v>
      </c>
      <c r="I13490">
        <v>-1E-4</v>
      </c>
      <c r="J13490">
        <v>0</v>
      </c>
      <c r="K13490">
        <v>23.6968</v>
      </c>
    </row>
    <row r="13491" spans="1:11" hidden="1">
      <c r="A13491" t="s">
        <v>167</v>
      </c>
      <c r="B13491" t="s">
        <v>662</v>
      </c>
      <c r="C13491">
        <v>185</v>
      </c>
      <c r="D13491" t="s">
        <v>79</v>
      </c>
      <c r="E13491">
        <v>2.3645999999999998</v>
      </c>
      <c r="F13491">
        <v>0</v>
      </c>
      <c r="G13491">
        <v>-1.7789999999999999</v>
      </c>
      <c r="H13491">
        <v>0</v>
      </c>
      <c r="I13491">
        <v>-1E-4</v>
      </c>
      <c r="J13491">
        <v>0</v>
      </c>
      <c r="K13491">
        <v>25.995000000000001</v>
      </c>
    </row>
    <row r="13492" spans="1:11" hidden="1">
      <c r="A13492" t="s">
        <v>167</v>
      </c>
      <c r="B13492" t="s">
        <v>662</v>
      </c>
      <c r="C13492">
        <v>185</v>
      </c>
      <c r="D13492" t="s">
        <v>79</v>
      </c>
      <c r="E13492">
        <v>2.8</v>
      </c>
      <c r="F13492">
        <v>0</v>
      </c>
      <c r="G13492">
        <v>3.2273999999999998</v>
      </c>
      <c r="H13492">
        <v>0</v>
      </c>
      <c r="I13492">
        <v>-1E-4</v>
      </c>
      <c r="J13492">
        <v>0</v>
      </c>
      <c r="K13492">
        <v>25.5929</v>
      </c>
    </row>
    <row r="13493" spans="1:11" hidden="1">
      <c r="A13493" t="s">
        <v>167</v>
      </c>
      <c r="B13493" t="s">
        <v>662</v>
      </c>
      <c r="C13493">
        <v>185</v>
      </c>
      <c r="D13493" t="s">
        <v>79</v>
      </c>
      <c r="E13493">
        <v>2.8</v>
      </c>
      <c r="F13493">
        <v>0</v>
      </c>
      <c r="G13493">
        <v>10.424300000000001</v>
      </c>
      <c r="H13493">
        <v>0</v>
      </c>
      <c r="I13493">
        <v>-1E-4</v>
      </c>
      <c r="J13493">
        <v>0</v>
      </c>
      <c r="K13493">
        <v>25.5929</v>
      </c>
    </row>
    <row r="13494" spans="1:11" hidden="1">
      <c r="A13494" t="s">
        <v>167</v>
      </c>
      <c r="B13494" t="s">
        <v>662</v>
      </c>
      <c r="C13494">
        <v>185</v>
      </c>
      <c r="D13494" t="s">
        <v>79</v>
      </c>
      <c r="E13494">
        <v>3.2355</v>
      </c>
      <c r="F13494">
        <v>0</v>
      </c>
      <c r="G13494">
        <v>14.2361</v>
      </c>
      <c r="H13494">
        <v>0</v>
      </c>
      <c r="I13494">
        <v>-1E-4</v>
      </c>
      <c r="J13494">
        <v>0</v>
      </c>
      <c r="K13494">
        <v>20.223800000000001</v>
      </c>
    </row>
    <row r="13495" spans="1:11" hidden="1">
      <c r="A13495" t="s">
        <v>167</v>
      </c>
      <c r="B13495" t="s">
        <v>662</v>
      </c>
      <c r="C13495">
        <v>185</v>
      </c>
      <c r="D13495" t="s">
        <v>79</v>
      </c>
      <c r="E13495">
        <v>3.6709000000000001</v>
      </c>
      <c r="F13495">
        <v>0</v>
      </c>
      <c r="G13495">
        <v>18.047799999999999</v>
      </c>
      <c r="H13495">
        <v>0</v>
      </c>
      <c r="I13495">
        <v>-1E-4</v>
      </c>
      <c r="J13495">
        <v>0</v>
      </c>
      <c r="K13495">
        <v>13.194800000000001</v>
      </c>
    </row>
    <row r="13496" spans="1:11" hidden="1">
      <c r="A13496" t="s">
        <v>167</v>
      </c>
      <c r="B13496" t="s">
        <v>662</v>
      </c>
      <c r="C13496">
        <v>185</v>
      </c>
      <c r="D13496" t="s">
        <v>79</v>
      </c>
      <c r="E13496">
        <v>4.1063999999999998</v>
      </c>
      <c r="F13496">
        <v>0</v>
      </c>
      <c r="G13496">
        <v>21.8596</v>
      </c>
      <c r="H13496">
        <v>0</v>
      </c>
      <c r="I13496">
        <v>-1E-4</v>
      </c>
      <c r="J13496">
        <v>0</v>
      </c>
      <c r="K13496">
        <v>4.5058999999999996</v>
      </c>
    </row>
    <row r="13497" spans="1:11" hidden="1">
      <c r="A13497" t="s">
        <v>167</v>
      </c>
      <c r="B13497" t="s">
        <v>662</v>
      </c>
      <c r="C13497">
        <v>185</v>
      </c>
      <c r="D13497" t="s">
        <v>79</v>
      </c>
      <c r="E13497">
        <v>4.5418000000000003</v>
      </c>
      <c r="F13497">
        <v>0</v>
      </c>
      <c r="G13497">
        <v>25.671399999999998</v>
      </c>
      <c r="H13497">
        <v>0</v>
      </c>
      <c r="I13497">
        <v>-1E-4</v>
      </c>
      <c r="J13497">
        <v>0</v>
      </c>
      <c r="K13497">
        <v>-5.8428000000000004</v>
      </c>
    </row>
    <row r="13498" spans="1:11" hidden="1">
      <c r="A13498" t="s">
        <v>167</v>
      </c>
      <c r="B13498" t="s">
        <v>662</v>
      </c>
      <c r="C13498">
        <v>185</v>
      </c>
      <c r="D13498" t="s">
        <v>79</v>
      </c>
      <c r="E13498">
        <v>4.9772999999999996</v>
      </c>
      <c r="F13498">
        <v>0</v>
      </c>
      <c r="G13498">
        <v>29.4832</v>
      </c>
      <c r="H13498">
        <v>0</v>
      </c>
      <c r="I13498">
        <v>-1E-4</v>
      </c>
      <c r="J13498">
        <v>0</v>
      </c>
      <c r="K13498">
        <v>-17.851299999999998</v>
      </c>
    </row>
    <row r="13499" spans="1:11" hidden="1">
      <c r="A13499" t="s">
        <v>167</v>
      </c>
      <c r="B13499" t="s">
        <v>662</v>
      </c>
      <c r="C13499">
        <v>185</v>
      </c>
      <c r="D13499" t="s">
        <v>79</v>
      </c>
      <c r="E13499">
        <v>5.4127000000000001</v>
      </c>
      <c r="F13499">
        <v>0</v>
      </c>
      <c r="G13499">
        <v>33.294899999999998</v>
      </c>
      <c r="H13499">
        <v>0</v>
      </c>
      <c r="I13499">
        <v>-1E-4</v>
      </c>
      <c r="J13499">
        <v>0</v>
      </c>
      <c r="K13499">
        <v>-31.5197</v>
      </c>
    </row>
    <row r="13500" spans="1:11" hidden="1">
      <c r="A13500" t="s">
        <v>167</v>
      </c>
      <c r="B13500" t="s">
        <v>662</v>
      </c>
      <c r="C13500">
        <v>185</v>
      </c>
      <c r="D13500" t="s">
        <v>80</v>
      </c>
      <c r="E13500">
        <v>0.18729999999999999</v>
      </c>
      <c r="F13500">
        <v>0</v>
      </c>
      <c r="G13500">
        <v>-41.762700000000002</v>
      </c>
      <c r="H13500">
        <v>0</v>
      </c>
      <c r="I13500">
        <v>-1E-4</v>
      </c>
      <c r="J13500">
        <v>0</v>
      </c>
      <c r="K13500">
        <v>-23.191299999999998</v>
      </c>
    </row>
    <row r="13501" spans="1:11" hidden="1">
      <c r="A13501" t="s">
        <v>167</v>
      </c>
      <c r="B13501" t="s">
        <v>662</v>
      </c>
      <c r="C13501">
        <v>185</v>
      </c>
      <c r="D13501" t="s">
        <v>80</v>
      </c>
      <c r="E13501">
        <v>0.62280000000000002</v>
      </c>
      <c r="F13501">
        <v>0</v>
      </c>
      <c r="G13501">
        <v>-35.728700000000003</v>
      </c>
      <c r="H13501">
        <v>0</v>
      </c>
      <c r="I13501">
        <v>-1E-4</v>
      </c>
      <c r="J13501">
        <v>0</v>
      </c>
      <c r="K13501">
        <v>-6.2328000000000001</v>
      </c>
    </row>
    <row r="13502" spans="1:11" hidden="1">
      <c r="A13502" t="s">
        <v>167</v>
      </c>
      <c r="B13502" t="s">
        <v>662</v>
      </c>
      <c r="C13502">
        <v>185</v>
      </c>
      <c r="D13502" t="s">
        <v>80</v>
      </c>
      <c r="E13502">
        <v>1.0582</v>
      </c>
      <c r="F13502">
        <v>0</v>
      </c>
      <c r="G13502">
        <v>-27.379300000000001</v>
      </c>
      <c r="H13502">
        <v>0</v>
      </c>
      <c r="I13502">
        <v>-1E-4</v>
      </c>
      <c r="J13502">
        <v>0</v>
      </c>
      <c r="K13502">
        <v>7.5807000000000002</v>
      </c>
    </row>
    <row r="13503" spans="1:11" hidden="1">
      <c r="A13503" t="s">
        <v>167</v>
      </c>
      <c r="B13503" t="s">
        <v>662</v>
      </c>
      <c r="C13503">
        <v>185</v>
      </c>
      <c r="D13503" t="s">
        <v>80</v>
      </c>
      <c r="E13503">
        <v>1.4937</v>
      </c>
      <c r="F13503">
        <v>0</v>
      </c>
      <c r="G13503">
        <v>-18.3552</v>
      </c>
      <c r="H13503">
        <v>0</v>
      </c>
      <c r="I13503">
        <v>-1E-4</v>
      </c>
      <c r="J13503">
        <v>0</v>
      </c>
      <c r="K13503">
        <v>17.5382</v>
      </c>
    </row>
    <row r="13504" spans="1:11" hidden="1">
      <c r="A13504" t="s">
        <v>167</v>
      </c>
      <c r="B13504" t="s">
        <v>662</v>
      </c>
      <c r="C13504">
        <v>185</v>
      </c>
      <c r="D13504" t="s">
        <v>80</v>
      </c>
      <c r="E13504">
        <v>1.9291</v>
      </c>
      <c r="F13504">
        <v>0</v>
      </c>
      <c r="G13504">
        <v>-9.3704999999999998</v>
      </c>
      <c r="H13504">
        <v>0</v>
      </c>
      <c r="I13504">
        <v>-1E-4</v>
      </c>
      <c r="J13504">
        <v>0</v>
      </c>
      <c r="K13504">
        <v>23.5672</v>
      </c>
    </row>
    <row r="13505" spans="1:11" hidden="1">
      <c r="A13505" t="s">
        <v>167</v>
      </c>
      <c r="B13505" t="s">
        <v>662</v>
      </c>
      <c r="C13505">
        <v>185</v>
      </c>
      <c r="D13505" t="s">
        <v>80</v>
      </c>
      <c r="E13505">
        <v>2.3645999999999998</v>
      </c>
      <c r="F13505">
        <v>0</v>
      </c>
      <c r="G13505">
        <v>-1.9749000000000001</v>
      </c>
      <c r="H13505">
        <v>0</v>
      </c>
      <c r="I13505">
        <v>-1E-4</v>
      </c>
      <c r="J13505">
        <v>0</v>
      </c>
      <c r="K13505">
        <v>25.950700000000001</v>
      </c>
    </row>
    <row r="13506" spans="1:11" hidden="1">
      <c r="A13506" t="s">
        <v>167</v>
      </c>
      <c r="B13506" t="s">
        <v>662</v>
      </c>
      <c r="C13506">
        <v>185</v>
      </c>
      <c r="D13506" t="s">
        <v>80</v>
      </c>
      <c r="E13506">
        <v>2.8</v>
      </c>
      <c r="F13506">
        <v>0</v>
      </c>
      <c r="G13506">
        <v>3.0314000000000001</v>
      </c>
      <c r="H13506">
        <v>0</v>
      </c>
      <c r="I13506">
        <v>-1E-4</v>
      </c>
      <c r="J13506">
        <v>0</v>
      </c>
      <c r="K13506">
        <v>25.634</v>
      </c>
    </row>
    <row r="13507" spans="1:11" hidden="1">
      <c r="A13507" t="s">
        <v>167</v>
      </c>
      <c r="B13507" t="s">
        <v>662</v>
      </c>
      <c r="C13507">
        <v>185</v>
      </c>
      <c r="D13507" t="s">
        <v>80</v>
      </c>
      <c r="E13507">
        <v>2.8</v>
      </c>
      <c r="F13507">
        <v>0</v>
      </c>
      <c r="G13507">
        <v>10.228300000000001</v>
      </c>
      <c r="H13507">
        <v>0</v>
      </c>
      <c r="I13507">
        <v>-1E-4</v>
      </c>
      <c r="J13507">
        <v>0</v>
      </c>
      <c r="K13507">
        <v>25.634</v>
      </c>
    </row>
    <row r="13508" spans="1:11" hidden="1">
      <c r="A13508" t="s">
        <v>167</v>
      </c>
      <c r="B13508" t="s">
        <v>662</v>
      </c>
      <c r="C13508">
        <v>185</v>
      </c>
      <c r="D13508" t="s">
        <v>80</v>
      </c>
      <c r="E13508">
        <v>3.2355</v>
      </c>
      <c r="F13508">
        <v>0</v>
      </c>
      <c r="G13508">
        <v>14.040100000000001</v>
      </c>
      <c r="H13508">
        <v>0</v>
      </c>
      <c r="I13508">
        <v>-1E-4</v>
      </c>
      <c r="J13508">
        <v>0</v>
      </c>
      <c r="K13508">
        <v>20.350100000000001</v>
      </c>
    </row>
    <row r="13509" spans="1:11" hidden="1">
      <c r="A13509" t="s">
        <v>167</v>
      </c>
      <c r="B13509" t="s">
        <v>662</v>
      </c>
      <c r="C13509">
        <v>185</v>
      </c>
      <c r="D13509" t="s">
        <v>80</v>
      </c>
      <c r="E13509">
        <v>3.6709000000000001</v>
      </c>
      <c r="F13509">
        <v>0</v>
      </c>
      <c r="G13509">
        <v>17.851900000000001</v>
      </c>
      <c r="H13509">
        <v>0</v>
      </c>
      <c r="I13509">
        <v>-1E-4</v>
      </c>
      <c r="J13509">
        <v>0</v>
      </c>
      <c r="K13509">
        <v>13.406499999999999</v>
      </c>
    </row>
    <row r="13510" spans="1:11" hidden="1">
      <c r="A13510" t="s">
        <v>167</v>
      </c>
      <c r="B13510" t="s">
        <v>662</v>
      </c>
      <c r="C13510">
        <v>185</v>
      </c>
      <c r="D13510" t="s">
        <v>80</v>
      </c>
      <c r="E13510">
        <v>4.1063999999999998</v>
      </c>
      <c r="F13510">
        <v>0</v>
      </c>
      <c r="G13510">
        <v>21.663699999999999</v>
      </c>
      <c r="H13510">
        <v>0</v>
      </c>
      <c r="I13510">
        <v>-1E-4</v>
      </c>
      <c r="J13510">
        <v>0</v>
      </c>
      <c r="K13510">
        <v>4.8029000000000002</v>
      </c>
    </row>
    <row r="13511" spans="1:11" hidden="1">
      <c r="A13511" t="s">
        <v>167</v>
      </c>
      <c r="B13511" t="s">
        <v>662</v>
      </c>
      <c r="C13511">
        <v>185</v>
      </c>
      <c r="D13511" t="s">
        <v>80</v>
      </c>
      <c r="E13511">
        <v>4.5418000000000003</v>
      </c>
      <c r="F13511">
        <v>0</v>
      </c>
      <c r="G13511">
        <v>25.4754</v>
      </c>
      <c r="H13511">
        <v>0</v>
      </c>
      <c r="I13511">
        <v>-1E-4</v>
      </c>
      <c r="J13511">
        <v>0</v>
      </c>
      <c r="K13511">
        <v>-5.4603999999999999</v>
      </c>
    </row>
    <row r="13512" spans="1:11" hidden="1">
      <c r="A13512" t="s">
        <v>167</v>
      </c>
      <c r="B13512" t="s">
        <v>662</v>
      </c>
      <c r="C13512">
        <v>185</v>
      </c>
      <c r="D13512" t="s">
        <v>80</v>
      </c>
      <c r="E13512">
        <v>4.9772999999999996</v>
      </c>
      <c r="F13512">
        <v>0</v>
      </c>
      <c r="G13512">
        <v>29.287199999999999</v>
      </c>
      <c r="H13512">
        <v>0</v>
      </c>
      <c r="I13512">
        <v>-1E-4</v>
      </c>
      <c r="J13512">
        <v>0</v>
      </c>
      <c r="K13512">
        <v>-17.383600000000001</v>
      </c>
    </row>
    <row r="13513" spans="1:11" hidden="1">
      <c r="A13513" t="s">
        <v>167</v>
      </c>
      <c r="B13513" t="s">
        <v>662</v>
      </c>
      <c r="C13513">
        <v>185</v>
      </c>
      <c r="D13513" t="s">
        <v>80</v>
      </c>
      <c r="E13513">
        <v>5.4127000000000001</v>
      </c>
      <c r="F13513">
        <v>0</v>
      </c>
      <c r="G13513">
        <v>33.098999999999997</v>
      </c>
      <c r="H13513">
        <v>0</v>
      </c>
      <c r="I13513">
        <v>-1E-4</v>
      </c>
      <c r="J13513">
        <v>0</v>
      </c>
      <c r="K13513">
        <v>-30.966699999999999</v>
      </c>
    </row>
    <row r="13514" spans="1:11" hidden="1">
      <c r="A13514" t="s">
        <v>167</v>
      </c>
      <c r="B13514" t="s">
        <v>662</v>
      </c>
      <c r="C13514">
        <v>185</v>
      </c>
      <c r="D13514" t="s">
        <v>81</v>
      </c>
      <c r="E13514">
        <v>0.18729999999999999</v>
      </c>
      <c r="F13514">
        <v>0</v>
      </c>
      <c r="G13514">
        <v>-41.566699999999997</v>
      </c>
      <c r="H13514">
        <v>0</v>
      </c>
      <c r="I13514">
        <v>-1E-4</v>
      </c>
      <c r="J13514">
        <v>0</v>
      </c>
      <c r="K13514">
        <v>-22.720400000000001</v>
      </c>
    </row>
    <row r="13515" spans="1:11" hidden="1">
      <c r="A13515" t="s">
        <v>167</v>
      </c>
      <c r="B13515" t="s">
        <v>662</v>
      </c>
      <c r="C13515">
        <v>185</v>
      </c>
      <c r="D13515" t="s">
        <v>81</v>
      </c>
      <c r="E13515">
        <v>0.62280000000000002</v>
      </c>
      <c r="F13515">
        <v>0</v>
      </c>
      <c r="G13515">
        <v>-35.532699999999998</v>
      </c>
      <c r="H13515">
        <v>0</v>
      </c>
      <c r="I13515">
        <v>-1E-4</v>
      </c>
      <c r="J13515">
        <v>0</v>
      </c>
      <c r="K13515">
        <v>-5.8472</v>
      </c>
    </row>
    <row r="13516" spans="1:11" hidden="1">
      <c r="A13516" t="s">
        <v>167</v>
      </c>
      <c r="B13516" t="s">
        <v>662</v>
      </c>
      <c r="C13516">
        <v>185</v>
      </c>
      <c r="D13516" t="s">
        <v>81</v>
      </c>
      <c r="E13516">
        <v>1.0582</v>
      </c>
      <c r="F13516">
        <v>0</v>
      </c>
      <c r="G13516">
        <v>-27.183299999999999</v>
      </c>
      <c r="H13516">
        <v>0</v>
      </c>
      <c r="I13516">
        <v>-1E-4</v>
      </c>
      <c r="J13516">
        <v>0</v>
      </c>
      <c r="K13516">
        <v>7.8810000000000002</v>
      </c>
    </row>
    <row r="13517" spans="1:11" hidden="1">
      <c r="A13517" t="s">
        <v>167</v>
      </c>
      <c r="B13517" t="s">
        <v>662</v>
      </c>
      <c r="C13517">
        <v>185</v>
      </c>
      <c r="D13517" t="s">
        <v>81</v>
      </c>
      <c r="E13517">
        <v>1.4937</v>
      </c>
      <c r="F13517">
        <v>0</v>
      </c>
      <c r="G13517">
        <v>-18.159199999999998</v>
      </c>
      <c r="H13517">
        <v>0</v>
      </c>
      <c r="I13517">
        <v>-1E-4</v>
      </c>
      <c r="J13517">
        <v>0</v>
      </c>
      <c r="K13517">
        <v>17.7532</v>
      </c>
    </row>
    <row r="13518" spans="1:11" hidden="1">
      <c r="A13518" t="s">
        <v>167</v>
      </c>
      <c r="B13518" t="s">
        <v>662</v>
      </c>
      <c r="C13518">
        <v>185</v>
      </c>
      <c r="D13518" t="s">
        <v>81</v>
      </c>
      <c r="E13518">
        <v>1.9291</v>
      </c>
      <c r="F13518">
        <v>0</v>
      </c>
      <c r="G13518">
        <v>-9.1745000000000001</v>
      </c>
      <c r="H13518">
        <v>0</v>
      </c>
      <c r="I13518">
        <v>-1E-4</v>
      </c>
      <c r="J13518">
        <v>0</v>
      </c>
      <c r="K13518">
        <v>23.6968</v>
      </c>
    </row>
    <row r="13519" spans="1:11" hidden="1">
      <c r="A13519" t="s">
        <v>167</v>
      </c>
      <c r="B13519" t="s">
        <v>662</v>
      </c>
      <c r="C13519">
        <v>185</v>
      </c>
      <c r="D13519" t="s">
        <v>81</v>
      </c>
      <c r="E13519">
        <v>2.3645999999999998</v>
      </c>
      <c r="F13519">
        <v>0</v>
      </c>
      <c r="G13519">
        <v>-1.7789999999999999</v>
      </c>
      <c r="H13519">
        <v>0</v>
      </c>
      <c r="I13519">
        <v>-1E-4</v>
      </c>
      <c r="J13519">
        <v>0</v>
      </c>
      <c r="K13519">
        <v>25.995000000000001</v>
      </c>
    </row>
    <row r="13520" spans="1:11" hidden="1">
      <c r="A13520" t="s">
        <v>167</v>
      </c>
      <c r="B13520" t="s">
        <v>662</v>
      </c>
      <c r="C13520">
        <v>185</v>
      </c>
      <c r="D13520" t="s">
        <v>81</v>
      </c>
      <c r="E13520">
        <v>2.8</v>
      </c>
      <c r="F13520">
        <v>0</v>
      </c>
      <c r="G13520">
        <v>3.2273999999999998</v>
      </c>
      <c r="H13520">
        <v>0</v>
      </c>
      <c r="I13520">
        <v>-1E-4</v>
      </c>
      <c r="J13520">
        <v>0</v>
      </c>
      <c r="K13520">
        <v>25.5929</v>
      </c>
    </row>
    <row r="13521" spans="1:11" hidden="1">
      <c r="A13521" t="s">
        <v>167</v>
      </c>
      <c r="B13521" t="s">
        <v>662</v>
      </c>
      <c r="C13521">
        <v>185</v>
      </c>
      <c r="D13521" t="s">
        <v>81</v>
      </c>
      <c r="E13521">
        <v>2.8</v>
      </c>
      <c r="F13521">
        <v>0</v>
      </c>
      <c r="G13521">
        <v>10.424300000000001</v>
      </c>
      <c r="H13521">
        <v>0</v>
      </c>
      <c r="I13521">
        <v>-1E-4</v>
      </c>
      <c r="J13521">
        <v>0</v>
      </c>
      <c r="K13521">
        <v>25.5929</v>
      </c>
    </row>
    <row r="13522" spans="1:11" hidden="1">
      <c r="A13522" t="s">
        <v>167</v>
      </c>
      <c r="B13522" t="s">
        <v>662</v>
      </c>
      <c r="C13522">
        <v>185</v>
      </c>
      <c r="D13522" t="s">
        <v>81</v>
      </c>
      <c r="E13522">
        <v>3.2355</v>
      </c>
      <c r="F13522">
        <v>0</v>
      </c>
      <c r="G13522">
        <v>14.2361</v>
      </c>
      <c r="H13522">
        <v>0</v>
      </c>
      <c r="I13522">
        <v>-1E-4</v>
      </c>
      <c r="J13522">
        <v>0</v>
      </c>
      <c r="K13522">
        <v>20.223800000000001</v>
      </c>
    </row>
    <row r="13523" spans="1:11" hidden="1">
      <c r="A13523" t="s">
        <v>167</v>
      </c>
      <c r="B13523" t="s">
        <v>662</v>
      </c>
      <c r="C13523">
        <v>185</v>
      </c>
      <c r="D13523" t="s">
        <v>81</v>
      </c>
      <c r="E13523">
        <v>3.6709000000000001</v>
      </c>
      <c r="F13523">
        <v>0</v>
      </c>
      <c r="G13523">
        <v>18.047799999999999</v>
      </c>
      <c r="H13523">
        <v>0</v>
      </c>
      <c r="I13523">
        <v>-1E-4</v>
      </c>
      <c r="J13523">
        <v>0</v>
      </c>
      <c r="K13523">
        <v>13.194800000000001</v>
      </c>
    </row>
    <row r="13524" spans="1:11" hidden="1">
      <c r="A13524" t="s">
        <v>167</v>
      </c>
      <c r="B13524" t="s">
        <v>662</v>
      </c>
      <c r="C13524">
        <v>185</v>
      </c>
      <c r="D13524" t="s">
        <v>81</v>
      </c>
      <c r="E13524">
        <v>4.1063999999999998</v>
      </c>
      <c r="F13524">
        <v>0</v>
      </c>
      <c r="G13524">
        <v>21.8596</v>
      </c>
      <c r="H13524">
        <v>0</v>
      </c>
      <c r="I13524">
        <v>-1E-4</v>
      </c>
      <c r="J13524">
        <v>0</v>
      </c>
      <c r="K13524">
        <v>4.5058999999999996</v>
      </c>
    </row>
    <row r="13525" spans="1:11" hidden="1">
      <c r="A13525" t="s">
        <v>167</v>
      </c>
      <c r="B13525" t="s">
        <v>662</v>
      </c>
      <c r="C13525">
        <v>185</v>
      </c>
      <c r="D13525" t="s">
        <v>81</v>
      </c>
      <c r="E13525">
        <v>4.5418000000000003</v>
      </c>
      <c r="F13525">
        <v>0</v>
      </c>
      <c r="G13525">
        <v>25.671399999999998</v>
      </c>
      <c r="H13525">
        <v>0</v>
      </c>
      <c r="I13525">
        <v>-1E-4</v>
      </c>
      <c r="J13525">
        <v>0</v>
      </c>
      <c r="K13525">
        <v>-5.8428000000000004</v>
      </c>
    </row>
    <row r="13526" spans="1:11" hidden="1">
      <c r="A13526" t="s">
        <v>167</v>
      </c>
      <c r="B13526" t="s">
        <v>662</v>
      </c>
      <c r="C13526">
        <v>185</v>
      </c>
      <c r="D13526" t="s">
        <v>81</v>
      </c>
      <c r="E13526">
        <v>4.9772999999999996</v>
      </c>
      <c r="F13526">
        <v>0</v>
      </c>
      <c r="G13526">
        <v>29.4832</v>
      </c>
      <c r="H13526">
        <v>0</v>
      </c>
      <c r="I13526">
        <v>-1E-4</v>
      </c>
      <c r="J13526">
        <v>0</v>
      </c>
      <c r="K13526">
        <v>-17.851299999999998</v>
      </c>
    </row>
    <row r="13527" spans="1:11" hidden="1">
      <c r="A13527" t="s">
        <v>167</v>
      </c>
      <c r="B13527" t="s">
        <v>662</v>
      </c>
      <c r="C13527">
        <v>185</v>
      </c>
      <c r="D13527" t="s">
        <v>81</v>
      </c>
      <c r="E13527">
        <v>5.4127000000000001</v>
      </c>
      <c r="F13527">
        <v>0</v>
      </c>
      <c r="G13527">
        <v>33.294899999999998</v>
      </c>
      <c r="H13527">
        <v>0</v>
      </c>
      <c r="I13527">
        <v>-1E-4</v>
      </c>
      <c r="J13527">
        <v>0</v>
      </c>
      <c r="K13527">
        <v>-31.5197</v>
      </c>
    </row>
    <row r="13528" spans="1:11" hidden="1">
      <c r="A13528" t="s">
        <v>167</v>
      </c>
      <c r="B13528" t="s">
        <v>662</v>
      </c>
      <c r="C13528">
        <v>185</v>
      </c>
      <c r="D13528" t="s">
        <v>82</v>
      </c>
      <c r="E13528">
        <v>0.18729999999999999</v>
      </c>
      <c r="F13528">
        <v>0</v>
      </c>
      <c r="G13528">
        <v>-29.151499999999999</v>
      </c>
      <c r="H13528">
        <v>0</v>
      </c>
      <c r="I13528">
        <v>-1E-4</v>
      </c>
      <c r="J13528">
        <v>0</v>
      </c>
      <c r="K13528">
        <v>-16.3568</v>
      </c>
    </row>
    <row r="13529" spans="1:11" hidden="1">
      <c r="A13529" t="s">
        <v>167</v>
      </c>
      <c r="B13529" t="s">
        <v>662</v>
      </c>
      <c r="C13529">
        <v>185</v>
      </c>
      <c r="D13529" t="s">
        <v>82</v>
      </c>
      <c r="E13529">
        <v>0.62280000000000002</v>
      </c>
      <c r="F13529">
        <v>0</v>
      </c>
      <c r="G13529">
        <v>-24.948499999999999</v>
      </c>
      <c r="H13529">
        <v>0</v>
      </c>
      <c r="I13529">
        <v>-1E-4</v>
      </c>
      <c r="J13529">
        <v>0</v>
      </c>
      <c r="K13529">
        <v>-4.5212000000000003</v>
      </c>
    </row>
    <row r="13530" spans="1:11" hidden="1">
      <c r="A13530" t="s">
        <v>167</v>
      </c>
      <c r="B13530" t="s">
        <v>662</v>
      </c>
      <c r="C13530">
        <v>185</v>
      </c>
      <c r="D13530" t="s">
        <v>82</v>
      </c>
      <c r="E13530">
        <v>1.0582</v>
      </c>
      <c r="F13530">
        <v>0</v>
      </c>
      <c r="G13530">
        <v>-19.229299999999999</v>
      </c>
      <c r="H13530">
        <v>0</v>
      </c>
      <c r="I13530">
        <v>-1E-4</v>
      </c>
      <c r="J13530">
        <v>0</v>
      </c>
      <c r="K13530">
        <v>5.1454000000000004</v>
      </c>
    </row>
    <row r="13531" spans="1:11" hidden="1">
      <c r="A13531" t="s">
        <v>167</v>
      </c>
      <c r="B13531" t="s">
        <v>662</v>
      </c>
      <c r="C13531">
        <v>185</v>
      </c>
      <c r="D13531" t="s">
        <v>82</v>
      </c>
      <c r="E13531">
        <v>1.4937</v>
      </c>
      <c r="F13531">
        <v>0</v>
      </c>
      <c r="G13531">
        <v>-13.0685</v>
      </c>
      <c r="H13531">
        <v>0</v>
      </c>
      <c r="I13531">
        <v>-1E-4</v>
      </c>
      <c r="J13531">
        <v>0</v>
      </c>
      <c r="K13531">
        <v>12.1775</v>
      </c>
    </row>
    <row r="13532" spans="1:11" hidden="1">
      <c r="A13532" t="s">
        <v>167</v>
      </c>
      <c r="B13532" t="s">
        <v>662</v>
      </c>
      <c r="C13532">
        <v>185</v>
      </c>
      <c r="D13532" t="s">
        <v>82</v>
      </c>
      <c r="E13532">
        <v>1.9291</v>
      </c>
      <c r="F13532">
        <v>0</v>
      </c>
      <c r="G13532">
        <v>-6.9333999999999998</v>
      </c>
      <c r="H13532">
        <v>0</v>
      </c>
      <c r="I13532">
        <v>-1E-4</v>
      </c>
      <c r="J13532">
        <v>0</v>
      </c>
      <c r="K13532">
        <v>16.5275</v>
      </c>
    </row>
    <row r="13533" spans="1:11" hidden="1">
      <c r="A13533" t="s">
        <v>167</v>
      </c>
      <c r="B13533" t="s">
        <v>662</v>
      </c>
      <c r="C13533">
        <v>185</v>
      </c>
      <c r="D13533" t="s">
        <v>82</v>
      </c>
      <c r="E13533">
        <v>2.3645999999999998</v>
      </c>
      <c r="F13533">
        <v>0</v>
      </c>
      <c r="G13533">
        <v>-1.8389</v>
      </c>
      <c r="H13533">
        <v>0</v>
      </c>
      <c r="I13533">
        <v>-1E-4</v>
      </c>
      <c r="J13533">
        <v>0</v>
      </c>
      <c r="K13533">
        <v>18.380600000000001</v>
      </c>
    </row>
    <row r="13534" spans="1:11" hidden="1">
      <c r="A13534" t="s">
        <v>167</v>
      </c>
      <c r="B13534" t="s">
        <v>662</v>
      </c>
      <c r="C13534">
        <v>185</v>
      </c>
      <c r="D13534" t="s">
        <v>82</v>
      </c>
      <c r="E13534">
        <v>2.8</v>
      </c>
      <c r="F13534">
        <v>0</v>
      </c>
      <c r="G13534">
        <v>1.6914</v>
      </c>
      <c r="H13534">
        <v>0</v>
      </c>
      <c r="I13534">
        <v>-1E-4</v>
      </c>
      <c r="J13534">
        <v>0</v>
      </c>
      <c r="K13534">
        <v>18.356000000000002</v>
      </c>
    </row>
    <row r="13535" spans="1:11" hidden="1">
      <c r="A13535" t="s">
        <v>167</v>
      </c>
      <c r="B13535" t="s">
        <v>662</v>
      </c>
      <c r="C13535">
        <v>185</v>
      </c>
      <c r="D13535" t="s">
        <v>82</v>
      </c>
      <c r="E13535">
        <v>2.8</v>
      </c>
      <c r="F13535">
        <v>0</v>
      </c>
      <c r="G13535">
        <v>7.3030999999999997</v>
      </c>
      <c r="H13535">
        <v>0</v>
      </c>
      <c r="I13535">
        <v>-1E-4</v>
      </c>
      <c r="J13535">
        <v>0</v>
      </c>
      <c r="K13535">
        <v>18.356000000000002</v>
      </c>
    </row>
    <row r="13536" spans="1:11" hidden="1">
      <c r="A13536" t="s">
        <v>167</v>
      </c>
      <c r="B13536" t="s">
        <v>662</v>
      </c>
      <c r="C13536">
        <v>185</v>
      </c>
      <c r="D13536" t="s">
        <v>82</v>
      </c>
      <c r="E13536">
        <v>3.2355</v>
      </c>
      <c r="F13536">
        <v>0</v>
      </c>
      <c r="G13536">
        <v>10.0512</v>
      </c>
      <c r="H13536">
        <v>0</v>
      </c>
      <c r="I13536">
        <v>-1E-4</v>
      </c>
      <c r="J13536">
        <v>0</v>
      </c>
      <c r="K13536">
        <v>14.577500000000001</v>
      </c>
    </row>
    <row r="13537" spans="1:11" hidden="1">
      <c r="A13537" t="s">
        <v>167</v>
      </c>
      <c r="B13537" t="s">
        <v>662</v>
      </c>
      <c r="C13537">
        <v>185</v>
      </c>
      <c r="D13537" t="s">
        <v>82</v>
      </c>
      <c r="E13537">
        <v>3.6709000000000001</v>
      </c>
      <c r="F13537">
        <v>0</v>
      </c>
      <c r="G13537">
        <v>12.799200000000001</v>
      </c>
      <c r="H13537">
        <v>0</v>
      </c>
      <c r="I13537">
        <v>-1E-4</v>
      </c>
      <c r="J13537">
        <v>0</v>
      </c>
      <c r="K13537">
        <v>9.6023999999999994</v>
      </c>
    </row>
    <row r="13538" spans="1:11" hidden="1">
      <c r="A13538" t="s">
        <v>167</v>
      </c>
      <c r="B13538" t="s">
        <v>662</v>
      </c>
      <c r="C13538">
        <v>185</v>
      </c>
      <c r="D13538" t="s">
        <v>82</v>
      </c>
      <c r="E13538">
        <v>4.1063999999999998</v>
      </c>
      <c r="F13538">
        <v>0</v>
      </c>
      <c r="G13538">
        <v>15.5473</v>
      </c>
      <c r="H13538">
        <v>0</v>
      </c>
      <c r="I13538">
        <v>-1E-4</v>
      </c>
      <c r="J13538">
        <v>0</v>
      </c>
      <c r="K13538">
        <v>3.4306999999999999</v>
      </c>
    </row>
    <row r="13539" spans="1:11" hidden="1">
      <c r="A13539" t="s">
        <v>167</v>
      </c>
      <c r="B13539" t="s">
        <v>662</v>
      </c>
      <c r="C13539">
        <v>185</v>
      </c>
      <c r="D13539" t="s">
        <v>82</v>
      </c>
      <c r="E13539">
        <v>4.5418000000000003</v>
      </c>
      <c r="F13539">
        <v>0</v>
      </c>
      <c r="G13539">
        <v>18.295300000000001</v>
      </c>
      <c r="H13539">
        <v>0</v>
      </c>
      <c r="I13539">
        <v>-1E-4</v>
      </c>
      <c r="J13539">
        <v>0</v>
      </c>
      <c r="K13539">
        <v>-3.9377</v>
      </c>
    </row>
    <row r="13540" spans="1:11" hidden="1">
      <c r="A13540" t="s">
        <v>167</v>
      </c>
      <c r="B13540" t="s">
        <v>662</v>
      </c>
      <c r="C13540">
        <v>185</v>
      </c>
      <c r="D13540" t="s">
        <v>82</v>
      </c>
      <c r="E13540">
        <v>4.9772999999999996</v>
      </c>
      <c r="F13540">
        <v>0</v>
      </c>
      <c r="G13540">
        <v>21.043299999999999</v>
      </c>
      <c r="H13540">
        <v>0</v>
      </c>
      <c r="I13540">
        <v>-1E-4</v>
      </c>
      <c r="J13540">
        <v>0</v>
      </c>
      <c r="K13540">
        <v>-12.502700000000001</v>
      </c>
    </row>
    <row r="13541" spans="1:11" hidden="1">
      <c r="A13541" t="s">
        <v>167</v>
      </c>
      <c r="B13541" t="s">
        <v>662</v>
      </c>
      <c r="C13541">
        <v>185</v>
      </c>
      <c r="D13541" t="s">
        <v>82</v>
      </c>
      <c r="E13541">
        <v>5.4127000000000001</v>
      </c>
      <c r="F13541">
        <v>0</v>
      </c>
      <c r="G13541">
        <v>23.791399999999999</v>
      </c>
      <c r="H13541">
        <v>0</v>
      </c>
      <c r="I13541">
        <v>-1E-4</v>
      </c>
      <c r="J13541">
        <v>0</v>
      </c>
      <c r="K13541">
        <v>-22.264299999999999</v>
      </c>
    </row>
    <row r="13542" spans="1:11" hidden="1">
      <c r="A13542" t="s">
        <v>167</v>
      </c>
      <c r="B13542" t="s">
        <v>662</v>
      </c>
      <c r="C13542">
        <v>185</v>
      </c>
      <c r="D13542" t="s">
        <v>83</v>
      </c>
      <c r="E13542">
        <v>0.18729999999999999</v>
      </c>
      <c r="F13542">
        <v>0</v>
      </c>
      <c r="G13542">
        <v>-29.151499999999999</v>
      </c>
      <c r="H13542">
        <v>0</v>
      </c>
      <c r="I13542">
        <v>-1E-4</v>
      </c>
      <c r="J13542">
        <v>0</v>
      </c>
      <c r="K13542">
        <v>-16.3568</v>
      </c>
    </row>
    <row r="13543" spans="1:11" hidden="1">
      <c r="A13543" t="s">
        <v>167</v>
      </c>
      <c r="B13543" t="s">
        <v>662</v>
      </c>
      <c r="C13543">
        <v>185</v>
      </c>
      <c r="D13543" t="s">
        <v>83</v>
      </c>
      <c r="E13543">
        <v>0.62280000000000002</v>
      </c>
      <c r="F13543">
        <v>0</v>
      </c>
      <c r="G13543">
        <v>-24.948499999999999</v>
      </c>
      <c r="H13543">
        <v>0</v>
      </c>
      <c r="I13543">
        <v>-1E-4</v>
      </c>
      <c r="J13543">
        <v>0</v>
      </c>
      <c r="K13543">
        <v>-4.5212000000000003</v>
      </c>
    </row>
    <row r="13544" spans="1:11" hidden="1">
      <c r="A13544" t="s">
        <v>167</v>
      </c>
      <c r="B13544" t="s">
        <v>662</v>
      </c>
      <c r="C13544">
        <v>185</v>
      </c>
      <c r="D13544" t="s">
        <v>83</v>
      </c>
      <c r="E13544">
        <v>1.0582</v>
      </c>
      <c r="F13544">
        <v>0</v>
      </c>
      <c r="G13544">
        <v>-19.229299999999999</v>
      </c>
      <c r="H13544">
        <v>0</v>
      </c>
      <c r="I13544">
        <v>-1E-4</v>
      </c>
      <c r="J13544">
        <v>0</v>
      </c>
      <c r="K13544">
        <v>5.1454000000000004</v>
      </c>
    </row>
    <row r="13545" spans="1:11" hidden="1">
      <c r="A13545" t="s">
        <v>167</v>
      </c>
      <c r="B13545" t="s">
        <v>662</v>
      </c>
      <c r="C13545">
        <v>185</v>
      </c>
      <c r="D13545" t="s">
        <v>83</v>
      </c>
      <c r="E13545">
        <v>1.4937</v>
      </c>
      <c r="F13545">
        <v>0</v>
      </c>
      <c r="G13545">
        <v>-13.0685</v>
      </c>
      <c r="H13545">
        <v>0</v>
      </c>
      <c r="I13545">
        <v>-1E-4</v>
      </c>
      <c r="J13545">
        <v>0</v>
      </c>
      <c r="K13545">
        <v>12.1775</v>
      </c>
    </row>
    <row r="13546" spans="1:11" hidden="1">
      <c r="A13546" t="s">
        <v>167</v>
      </c>
      <c r="B13546" t="s">
        <v>662</v>
      </c>
      <c r="C13546">
        <v>185</v>
      </c>
      <c r="D13546" t="s">
        <v>83</v>
      </c>
      <c r="E13546">
        <v>1.9291</v>
      </c>
      <c r="F13546">
        <v>0</v>
      </c>
      <c r="G13546">
        <v>-6.9333999999999998</v>
      </c>
      <c r="H13546">
        <v>0</v>
      </c>
      <c r="I13546">
        <v>-1E-4</v>
      </c>
      <c r="J13546">
        <v>0</v>
      </c>
      <c r="K13546">
        <v>16.5275</v>
      </c>
    </row>
    <row r="13547" spans="1:11" hidden="1">
      <c r="A13547" t="s">
        <v>167</v>
      </c>
      <c r="B13547" t="s">
        <v>662</v>
      </c>
      <c r="C13547">
        <v>185</v>
      </c>
      <c r="D13547" t="s">
        <v>83</v>
      </c>
      <c r="E13547">
        <v>2.3645999999999998</v>
      </c>
      <c r="F13547">
        <v>0</v>
      </c>
      <c r="G13547">
        <v>-1.8389</v>
      </c>
      <c r="H13547">
        <v>0</v>
      </c>
      <c r="I13547">
        <v>-1E-4</v>
      </c>
      <c r="J13547">
        <v>0</v>
      </c>
      <c r="K13547">
        <v>18.380600000000001</v>
      </c>
    </row>
    <row r="13548" spans="1:11" hidden="1">
      <c r="A13548" t="s">
        <v>167</v>
      </c>
      <c r="B13548" t="s">
        <v>662</v>
      </c>
      <c r="C13548">
        <v>185</v>
      </c>
      <c r="D13548" t="s">
        <v>83</v>
      </c>
      <c r="E13548">
        <v>2.8</v>
      </c>
      <c r="F13548">
        <v>0</v>
      </c>
      <c r="G13548">
        <v>1.6914</v>
      </c>
      <c r="H13548">
        <v>0</v>
      </c>
      <c r="I13548">
        <v>-1E-4</v>
      </c>
      <c r="J13548">
        <v>0</v>
      </c>
      <c r="K13548">
        <v>18.356000000000002</v>
      </c>
    </row>
    <row r="13549" spans="1:11" hidden="1">
      <c r="A13549" t="s">
        <v>167</v>
      </c>
      <c r="B13549" t="s">
        <v>662</v>
      </c>
      <c r="C13549">
        <v>185</v>
      </c>
      <c r="D13549" t="s">
        <v>83</v>
      </c>
      <c r="E13549">
        <v>2.8</v>
      </c>
      <c r="F13549">
        <v>0</v>
      </c>
      <c r="G13549">
        <v>7.3030999999999997</v>
      </c>
      <c r="H13549">
        <v>0</v>
      </c>
      <c r="I13549">
        <v>-1E-4</v>
      </c>
      <c r="J13549">
        <v>0</v>
      </c>
      <c r="K13549">
        <v>18.356000000000002</v>
      </c>
    </row>
    <row r="13550" spans="1:11" hidden="1">
      <c r="A13550" t="s">
        <v>167</v>
      </c>
      <c r="B13550" t="s">
        <v>662</v>
      </c>
      <c r="C13550">
        <v>185</v>
      </c>
      <c r="D13550" t="s">
        <v>83</v>
      </c>
      <c r="E13550">
        <v>3.2355</v>
      </c>
      <c r="F13550">
        <v>0</v>
      </c>
      <c r="G13550">
        <v>10.0512</v>
      </c>
      <c r="H13550">
        <v>0</v>
      </c>
      <c r="I13550">
        <v>-1E-4</v>
      </c>
      <c r="J13550">
        <v>0</v>
      </c>
      <c r="K13550">
        <v>14.577500000000001</v>
      </c>
    </row>
    <row r="13551" spans="1:11" hidden="1">
      <c r="A13551" t="s">
        <v>167</v>
      </c>
      <c r="B13551" t="s">
        <v>662</v>
      </c>
      <c r="C13551">
        <v>185</v>
      </c>
      <c r="D13551" t="s">
        <v>83</v>
      </c>
      <c r="E13551">
        <v>3.6709000000000001</v>
      </c>
      <c r="F13551">
        <v>0</v>
      </c>
      <c r="G13551">
        <v>12.799200000000001</v>
      </c>
      <c r="H13551">
        <v>0</v>
      </c>
      <c r="I13551">
        <v>-1E-4</v>
      </c>
      <c r="J13551">
        <v>0</v>
      </c>
      <c r="K13551">
        <v>9.6023999999999994</v>
      </c>
    </row>
    <row r="13552" spans="1:11" hidden="1">
      <c r="A13552" t="s">
        <v>167</v>
      </c>
      <c r="B13552" t="s">
        <v>662</v>
      </c>
      <c r="C13552">
        <v>185</v>
      </c>
      <c r="D13552" t="s">
        <v>83</v>
      </c>
      <c r="E13552">
        <v>4.1063999999999998</v>
      </c>
      <c r="F13552">
        <v>0</v>
      </c>
      <c r="G13552">
        <v>15.5473</v>
      </c>
      <c r="H13552">
        <v>0</v>
      </c>
      <c r="I13552">
        <v>-1E-4</v>
      </c>
      <c r="J13552">
        <v>0</v>
      </c>
      <c r="K13552">
        <v>3.4306999999999999</v>
      </c>
    </row>
    <row r="13553" spans="1:11" hidden="1">
      <c r="A13553" t="s">
        <v>167</v>
      </c>
      <c r="B13553" t="s">
        <v>662</v>
      </c>
      <c r="C13553">
        <v>185</v>
      </c>
      <c r="D13553" t="s">
        <v>83</v>
      </c>
      <c r="E13553">
        <v>4.5418000000000003</v>
      </c>
      <c r="F13553">
        <v>0</v>
      </c>
      <c r="G13553">
        <v>18.295300000000001</v>
      </c>
      <c r="H13553">
        <v>0</v>
      </c>
      <c r="I13553">
        <v>-1E-4</v>
      </c>
      <c r="J13553">
        <v>0</v>
      </c>
      <c r="K13553">
        <v>-3.9377</v>
      </c>
    </row>
    <row r="13554" spans="1:11" hidden="1">
      <c r="A13554" t="s">
        <v>167</v>
      </c>
      <c r="B13554" t="s">
        <v>662</v>
      </c>
      <c r="C13554">
        <v>185</v>
      </c>
      <c r="D13554" t="s">
        <v>83</v>
      </c>
      <c r="E13554">
        <v>4.9772999999999996</v>
      </c>
      <c r="F13554">
        <v>0</v>
      </c>
      <c r="G13554">
        <v>21.043299999999999</v>
      </c>
      <c r="H13554">
        <v>0</v>
      </c>
      <c r="I13554">
        <v>-1E-4</v>
      </c>
      <c r="J13554">
        <v>0</v>
      </c>
      <c r="K13554">
        <v>-12.502700000000001</v>
      </c>
    </row>
    <row r="13555" spans="1:11" hidden="1">
      <c r="A13555" t="s">
        <v>167</v>
      </c>
      <c r="B13555" t="s">
        <v>662</v>
      </c>
      <c r="C13555">
        <v>185</v>
      </c>
      <c r="D13555" t="s">
        <v>83</v>
      </c>
      <c r="E13555">
        <v>5.4127000000000001</v>
      </c>
      <c r="F13555">
        <v>0</v>
      </c>
      <c r="G13555">
        <v>23.791399999999999</v>
      </c>
      <c r="H13555">
        <v>0</v>
      </c>
      <c r="I13555">
        <v>-1E-4</v>
      </c>
      <c r="J13555">
        <v>0</v>
      </c>
      <c r="K13555">
        <v>-22.264299999999999</v>
      </c>
    </row>
    <row r="13556" spans="1:11" hidden="1">
      <c r="A13556" t="s">
        <v>167</v>
      </c>
      <c r="B13556" t="s">
        <v>662</v>
      </c>
      <c r="C13556">
        <v>185</v>
      </c>
      <c r="D13556" t="s">
        <v>84</v>
      </c>
      <c r="E13556">
        <v>0.18729999999999999</v>
      </c>
      <c r="F13556">
        <v>0</v>
      </c>
      <c r="G13556">
        <v>-29.078099999999999</v>
      </c>
      <c r="H13556">
        <v>0</v>
      </c>
      <c r="I13556">
        <v>-1E-4</v>
      </c>
      <c r="J13556">
        <v>0</v>
      </c>
      <c r="K13556">
        <v>-16.180299999999999</v>
      </c>
    </row>
    <row r="13557" spans="1:11" hidden="1">
      <c r="A13557" t="s">
        <v>167</v>
      </c>
      <c r="B13557" t="s">
        <v>662</v>
      </c>
      <c r="C13557">
        <v>185</v>
      </c>
      <c r="D13557" t="s">
        <v>84</v>
      </c>
      <c r="E13557">
        <v>0.62280000000000002</v>
      </c>
      <c r="F13557">
        <v>0</v>
      </c>
      <c r="G13557">
        <v>-24.875</v>
      </c>
      <c r="H13557">
        <v>0</v>
      </c>
      <c r="I13557">
        <v>-1E-4</v>
      </c>
      <c r="J13557">
        <v>0</v>
      </c>
      <c r="K13557">
        <v>-4.3765999999999998</v>
      </c>
    </row>
    <row r="13558" spans="1:11" hidden="1">
      <c r="A13558" t="s">
        <v>167</v>
      </c>
      <c r="B13558" t="s">
        <v>662</v>
      </c>
      <c r="C13558">
        <v>185</v>
      </c>
      <c r="D13558" t="s">
        <v>84</v>
      </c>
      <c r="E13558">
        <v>1.0582</v>
      </c>
      <c r="F13558">
        <v>0</v>
      </c>
      <c r="G13558">
        <v>-19.155899999999999</v>
      </c>
      <c r="H13558">
        <v>0</v>
      </c>
      <c r="I13558">
        <v>-1E-4</v>
      </c>
      <c r="J13558">
        <v>0</v>
      </c>
      <c r="K13558">
        <v>5.258</v>
      </c>
    </row>
    <row r="13559" spans="1:11" hidden="1">
      <c r="A13559" t="s">
        <v>167</v>
      </c>
      <c r="B13559" t="s">
        <v>662</v>
      </c>
      <c r="C13559">
        <v>185</v>
      </c>
      <c r="D13559" t="s">
        <v>84</v>
      </c>
      <c r="E13559">
        <v>1.4937</v>
      </c>
      <c r="F13559">
        <v>0</v>
      </c>
      <c r="G13559">
        <v>-12.994999999999999</v>
      </c>
      <c r="H13559">
        <v>0</v>
      </c>
      <c r="I13559">
        <v>-1E-4</v>
      </c>
      <c r="J13559">
        <v>0</v>
      </c>
      <c r="K13559">
        <v>12.258100000000001</v>
      </c>
    </row>
    <row r="13560" spans="1:11" hidden="1">
      <c r="A13560" t="s">
        <v>167</v>
      </c>
      <c r="B13560" t="s">
        <v>662</v>
      </c>
      <c r="C13560">
        <v>185</v>
      </c>
      <c r="D13560" t="s">
        <v>84</v>
      </c>
      <c r="E13560">
        <v>1.9291</v>
      </c>
      <c r="F13560">
        <v>0</v>
      </c>
      <c r="G13560">
        <v>-6.8598999999999997</v>
      </c>
      <c r="H13560">
        <v>0</v>
      </c>
      <c r="I13560">
        <v>-1E-4</v>
      </c>
      <c r="J13560">
        <v>0</v>
      </c>
      <c r="K13560">
        <v>16.5761</v>
      </c>
    </row>
    <row r="13561" spans="1:11" hidden="1">
      <c r="A13561" t="s">
        <v>167</v>
      </c>
      <c r="B13561" t="s">
        <v>662</v>
      </c>
      <c r="C13561">
        <v>185</v>
      </c>
      <c r="D13561" t="s">
        <v>84</v>
      </c>
      <c r="E13561">
        <v>2.3645999999999998</v>
      </c>
      <c r="F13561">
        <v>0</v>
      </c>
      <c r="G13561">
        <v>-1.7654000000000001</v>
      </c>
      <c r="H13561">
        <v>0</v>
      </c>
      <c r="I13561">
        <v>-1E-4</v>
      </c>
      <c r="J13561">
        <v>0</v>
      </c>
      <c r="K13561">
        <v>18.397200000000002</v>
      </c>
    </row>
    <row r="13562" spans="1:11" hidden="1">
      <c r="A13562" t="s">
        <v>167</v>
      </c>
      <c r="B13562" t="s">
        <v>662</v>
      </c>
      <c r="C13562">
        <v>185</v>
      </c>
      <c r="D13562" t="s">
        <v>84</v>
      </c>
      <c r="E13562">
        <v>2.8</v>
      </c>
      <c r="F13562">
        <v>0</v>
      </c>
      <c r="G13562">
        <v>1.7647999999999999</v>
      </c>
      <c r="H13562">
        <v>0</v>
      </c>
      <c r="I13562">
        <v>-1E-4</v>
      </c>
      <c r="J13562">
        <v>0</v>
      </c>
      <c r="K13562">
        <v>18.340599999999998</v>
      </c>
    </row>
    <row r="13563" spans="1:11" hidden="1">
      <c r="A13563" t="s">
        <v>167</v>
      </c>
      <c r="B13563" t="s">
        <v>662</v>
      </c>
      <c r="C13563">
        <v>185</v>
      </c>
      <c r="D13563" t="s">
        <v>84</v>
      </c>
      <c r="E13563">
        <v>2.8</v>
      </c>
      <c r="F13563">
        <v>0</v>
      </c>
      <c r="G13563">
        <v>7.3765999999999998</v>
      </c>
      <c r="H13563">
        <v>0</v>
      </c>
      <c r="I13563">
        <v>-1E-4</v>
      </c>
      <c r="J13563">
        <v>0</v>
      </c>
      <c r="K13563">
        <v>18.340599999999998</v>
      </c>
    </row>
    <row r="13564" spans="1:11" hidden="1">
      <c r="A13564" t="s">
        <v>167</v>
      </c>
      <c r="B13564" t="s">
        <v>662</v>
      </c>
      <c r="C13564">
        <v>185</v>
      </c>
      <c r="D13564" t="s">
        <v>84</v>
      </c>
      <c r="E13564">
        <v>3.2355</v>
      </c>
      <c r="F13564">
        <v>0</v>
      </c>
      <c r="G13564">
        <v>10.124700000000001</v>
      </c>
      <c r="H13564">
        <v>0</v>
      </c>
      <c r="I13564">
        <v>-1E-4</v>
      </c>
      <c r="J13564">
        <v>0</v>
      </c>
      <c r="K13564">
        <v>14.530099999999999</v>
      </c>
    </row>
    <row r="13565" spans="1:11" hidden="1">
      <c r="A13565" t="s">
        <v>167</v>
      </c>
      <c r="B13565" t="s">
        <v>662</v>
      </c>
      <c r="C13565">
        <v>185</v>
      </c>
      <c r="D13565" t="s">
        <v>84</v>
      </c>
      <c r="E13565">
        <v>3.6709000000000001</v>
      </c>
      <c r="F13565">
        <v>0</v>
      </c>
      <c r="G13565">
        <v>12.8727</v>
      </c>
      <c r="H13565">
        <v>0</v>
      </c>
      <c r="I13565">
        <v>-1E-4</v>
      </c>
      <c r="J13565">
        <v>0</v>
      </c>
      <c r="K13565">
        <v>9.5229999999999997</v>
      </c>
    </row>
    <row r="13566" spans="1:11" hidden="1">
      <c r="A13566" t="s">
        <v>167</v>
      </c>
      <c r="B13566" t="s">
        <v>662</v>
      </c>
      <c r="C13566">
        <v>185</v>
      </c>
      <c r="D13566" t="s">
        <v>84</v>
      </c>
      <c r="E13566">
        <v>4.1063999999999998</v>
      </c>
      <c r="F13566">
        <v>0</v>
      </c>
      <c r="G13566">
        <v>15.620699999999999</v>
      </c>
      <c r="H13566">
        <v>0</v>
      </c>
      <c r="I13566">
        <v>-1E-4</v>
      </c>
      <c r="J13566">
        <v>0</v>
      </c>
      <c r="K13566">
        <v>3.3193000000000001</v>
      </c>
    </row>
    <row r="13567" spans="1:11" hidden="1">
      <c r="A13567" t="s">
        <v>167</v>
      </c>
      <c r="B13567" t="s">
        <v>662</v>
      </c>
      <c r="C13567">
        <v>185</v>
      </c>
      <c r="D13567" t="s">
        <v>84</v>
      </c>
      <c r="E13567">
        <v>4.5418000000000003</v>
      </c>
      <c r="F13567">
        <v>0</v>
      </c>
      <c r="G13567">
        <v>18.3688</v>
      </c>
      <c r="H13567">
        <v>0</v>
      </c>
      <c r="I13567">
        <v>-1E-4</v>
      </c>
      <c r="J13567">
        <v>0</v>
      </c>
      <c r="K13567">
        <v>-4.0811000000000002</v>
      </c>
    </row>
    <row r="13568" spans="1:11" hidden="1">
      <c r="A13568" t="s">
        <v>167</v>
      </c>
      <c r="B13568" t="s">
        <v>662</v>
      </c>
      <c r="C13568">
        <v>185</v>
      </c>
      <c r="D13568" t="s">
        <v>84</v>
      </c>
      <c r="E13568">
        <v>4.9772999999999996</v>
      </c>
      <c r="F13568">
        <v>0</v>
      </c>
      <c r="G13568">
        <v>21.116800000000001</v>
      </c>
      <c r="H13568">
        <v>0</v>
      </c>
      <c r="I13568">
        <v>-1E-4</v>
      </c>
      <c r="J13568">
        <v>0</v>
      </c>
      <c r="K13568">
        <v>-12.678100000000001</v>
      </c>
    </row>
    <row r="13569" spans="1:11" hidden="1">
      <c r="A13569" t="s">
        <v>167</v>
      </c>
      <c r="B13569" t="s">
        <v>662</v>
      </c>
      <c r="C13569">
        <v>185</v>
      </c>
      <c r="D13569" t="s">
        <v>84</v>
      </c>
      <c r="E13569">
        <v>5.4127000000000001</v>
      </c>
      <c r="F13569">
        <v>0</v>
      </c>
      <c r="G13569">
        <v>23.864799999999999</v>
      </c>
      <c r="H13569">
        <v>0</v>
      </c>
      <c r="I13569">
        <v>-1E-4</v>
      </c>
      <c r="J13569">
        <v>0</v>
      </c>
      <c r="K13569">
        <v>-22.471699999999998</v>
      </c>
    </row>
    <row r="13570" spans="1:11" hidden="1">
      <c r="A13570" t="s">
        <v>167</v>
      </c>
      <c r="B13570" t="s">
        <v>662</v>
      </c>
      <c r="C13570">
        <v>185</v>
      </c>
      <c r="D13570" t="s">
        <v>85</v>
      </c>
      <c r="E13570">
        <v>0.18729999999999999</v>
      </c>
      <c r="F13570">
        <v>0</v>
      </c>
      <c r="G13570">
        <v>-29.078099999999999</v>
      </c>
      <c r="H13570">
        <v>0</v>
      </c>
      <c r="I13570">
        <v>-1E-4</v>
      </c>
      <c r="J13570">
        <v>0</v>
      </c>
      <c r="K13570">
        <v>-16.180299999999999</v>
      </c>
    </row>
    <row r="13571" spans="1:11" hidden="1">
      <c r="A13571" t="s">
        <v>167</v>
      </c>
      <c r="B13571" t="s">
        <v>662</v>
      </c>
      <c r="C13571">
        <v>185</v>
      </c>
      <c r="D13571" t="s">
        <v>85</v>
      </c>
      <c r="E13571">
        <v>0.62280000000000002</v>
      </c>
      <c r="F13571">
        <v>0</v>
      </c>
      <c r="G13571">
        <v>-24.875</v>
      </c>
      <c r="H13571">
        <v>0</v>
      </c>
      <c r="I13571">
        <v>-1E-4</v>
      </c>
      <c r="J13571">
        <v>0</v>
      </c>
      <c r="K13571">
        <v>-4.3765999999999998</v>
      </c>
    </row>
    <row r="13572" spans="1:11" hidden="1">
      <c r="A13572" t="s">
        <v>167</v>
      </c>
      <c r="B13572" t="s">
        <v>662</v>
      </c>
      <c r="C13572">
        <v>185</v>
      </c>
      <c r="D13572" t="s">
        <v>85</v>
      </c>
      <c r="E13572">
        <v>1.0582</v>
      </c>
      <c r="F13572">
        <v>0</v>
      </c>
      <c r="G13572">
        <v>-19.155899999999999</v>
      </c>
      <c r="H13572">
        <v>0</v>
      </c>
      <c r="I13572">
        <v>-1E-4</v>
      </c>
      <c r="J13572">
        <v>0</v>
      </c>
      <c r="K13572">
        <v>5.258</v>
      </c>
    </row>
    <row r="13573" spans="1:11" hidden="1">
      <c r="A13573" t="s">
        <v>167</v>
      </c>
      <c r="B13573" t="s">
        <v>662</v>
      </c>
      <c r="C13573">
        <v>185</v>
      </c>
      <c r="D13573" t="s">
        <v>85</v>
      </c>
      <c r="E13573">
        <v>1.4937</v>
      </c>
      <c r="F13573">
        <v>0</v>
      </c>
      <c r="G13573">
        <v>-12.994999999999999</v>
      </c>
      <c r="H13573">
        <v>0</v>
      </c>
      <c r="I13573">
        <v>-1E-4</v>
      </c>
      <c r="J13573">
        <v>0</v>
      </c>
      <c r="K13573">
        <v>12.258100000000001</v>
      </c>
    </row>
    <row r="13574" spans="1:11" hidden="1">
      <c r="A13574" t="s">
        <v>167</v>
      </c>
      <c r="B13574" t="s">
        <v>662</v>
      </c>
      <c r="C13574">
        <v>185</v>
      </c>
      <c r="D13574" t="s">
        <v>85</v>
      </c>
      <c r="E13574">
        <v>1.9291</v>
      </c>
      <c r="F13574">
        <v>0</v>
      </c>
      <c r="G13574">
        <v>-6.8598999999999997</v>
      </c>
      <c r="H13574">
        <v>0</v>
      </c>
      <c r="I13574">
        <v>-1E-4</v>
      </c>
      <c r="J13574">
        <v>0</v>
      </c>
      <c r="K13574">
        <v>16.5761</v>
      </c>
    </row>
    <row r="13575" spans="1:11" hidden="1">
      <c r="A13575" t="s">
        <v>167</v>
      </c>
      <c r="B13575" t="s">
        <v>662</v>
      </c>
      <c r="C13575">
        <v>185</v>
      </c>
      <c r="D13575" t="s">
        <v>85</v>
      </c>
      <c r="E13575">
        <v>2.3645999999999998</v>
      </c>
      <c r="F13575">
        <v>0</v>
      </c>
      <c r="G13575">
        <v>-1.7654000000000001</v>
      </c>
      <c r="H13575">
        <v>0</v>
      </c>
      <c r="I13575">
        <v>-1E-4</v>
      </c>
      <c r="J13575">
        <v>0</v>
      </c>
      <c r="K13575">
        <v>18.397200000000002</v>
      </c>
    </row>
    <row r="13576" spans="1:11" hidden="1">
      <c r="A13576" t="s">
        <v>167</v>
      </c>
      <c r="B13576" t="s">
        <v>662</v>
      </c>
      <c r="C13576">
        <v>185</v>
      </c>
      <c r="D13576" t="s">
        <v>85</v>
      </c>
      <c r="E13576">
        <v>2.8</v>
      </c>
      <c r="F13576">
        <v>0</v>
      </c>
      <c r="G13576">
        <v>1.7647999999999999</v>
      </c>
      <c r="H13576">
        <v>0</v>
      </c>
      <c r="I13576">
        <v>-1E-4</v>
      </c>
      <c r="J13576">
        <v>0</v>
      </c>
      <c r="K13576">
        <v>18.340599999999998</v>
      </c>
    </row>
    <row r="13577" spans="1:11" hidden="1">
      <c r="A13577" t="s">
        <v>167</v>
      </c>
      <c r="B13577" t="s">
        <v>662</v>
      </c>
      <c r="C13577">
        <v>185</v>
      </c>
      <c r="D13577" t="s">
        <v>85</v>
      </c>
      <c r="E13577">
        <v>2.8</v>
      </c>
      <c r="F13577">
        <v>0</v>
      </c>
      <c r="G13577">
        <v>7.3765999999999998</v>
      </c>
      <c r="H13577">
        <v>0</v>
      </c>
      <c r="I13577">
        <v>-1E-4</v>
      </c>
      <c r="J13577">
        <v>0</v>
      </c>
      <c r="K13577">
        <v>18.340599999999998</v>
      </c>
    </row>
    <row r="13578" spans="1:11" hidden="1">
      <c r="A13578" t="s">
        <v>167</v>
      </c>
      <c r="B13578" t="s">
        <v>662</v>
      </c>
      <c r="C13578">
        <v>185</v>
      </c>
      <c r="D13578" t="s">
        <v>85</v>
      </c>
      <c r="E13578">
        <v>3.2355</v>
      </c>
      <c r="F13578">
        <v>0</v>
      </c>
      <c r="G13578">
        <v>10.124700000000001</v>
      </c>
      <c r="H13578">
        <v>0</v>
      </c>
      <c r="I13578">
        <v>-1E-4</v>
      </c>
      <c r="J13578">
        <v>0</v>
      </c>
      <c r="K13578">
        <v>14.530099999999999</v>
      </c>
    </row>
    <row r="13579" spans="1:11" hidden="1">
      <c r="A13579" t="s">
        <v>167</v>
      </c>
      <c r="B13579" t="s">
        <v>662</v>
      </c>
      <c r="C13579">
        <v>185</v>
      </c>
      <c r="D13579" t="s">
        <v>85</v>
      </c>
      <c r="E13579">
        <v>3.6709000000000001</v>
      </c>
      <c r="F13579">
        <v>0</v>
      </c>
      <c r="G13579">
        <v>12.8727</v>
      </c>
      <c r="H13579">
        <v>0</v>
      </c>
      <c r="I13579">
        <v>-1E-4</v>
      </c>
      <c r="J13579">
        <v>0</v>
      </c>
      <c r="K13579">
        <v>9.5229999999999997</v>
      </c>
    </row>
    <row r="13580" spans="1:11" hidden="1">
      <c r="A13580" t="s">
        <v>167</v>
      </c>
      <c r="B13580" t="s">
        <v>662</v>
      </c>
      <c r="C13580">
        <v>185</v>
      </c>
      <c r="D13580" t="s">
        <v>85</v>
      </c>
      <c r="E13580">
        <v>4.1063999999999998</v>
      </c>
      <c r="F13580">
        <v>0</v>
      </c>
      <c r="G13580">
        <v>15.620699999999999</v>
      </c>
      <c r="H13580">
        <v>0</v>
      </c>
      <c r="I13580">
        <v>-1E-4</v>
      </c>
      <c r="J13580">
        <v>0</v>
      </c>
      <c r="K13580">
        <v>3.3193000000000001</v>
      </c>
    </row>
    <row r="13581" spans="1:11" hidden="1">
      <c r="A13581" t="s">
        <v>167</v>
      </c>
      <c r="B13581" t="s">
        <v>662</v>
      </c>
      <c r="C13581">
        <v>185</v>
      </c>
      <c r="D13581" t="s">
        <v>85</v>
      </c>
      <c r="E13581">
        <v>4.5418000000000003</v>
      </c>
      <c r="F13581">
        <v>0</v>
      </c>
      <c r="G13581">
        <v>18.3688</v>
      </c>
      <c r="H13581">
        <v>0</v>
      </c>
      <c r="I13581">
        <v>-1E-4</v>
      </c>
      <c r="J13581">
        <v>0</v>
      </c>
      <c r="K13581">
        <v>-4.0811000000000002</v>
      </c>
    </row>
    <row r="13582" spans="1:11" hidden="1">
      <c r="A13582" t="s">
        <v>167</v>
      </c>
      <c r="B13582" t="s">
        <v>662</v>
      </c>
      <c r="C13582">
        <v>185</v>
      </c>
      <c r="D13582" t="s">
        <v>85</v>
      </c>
      <c r="E13582">
        <v>4.9772999999999996</v>
      </c>
      <c r="F13582">
        <v>0</v>
      </c>
      <c r="G13582">
        <v>21.116800000000001</v>
      </c>
      <c r="H13582">
        <v>0</v>
      </c>
      <c r="I13582">
        <v>-1E-4</v>
      </c>
      <c r="J13582">
        <v>0</v>
      </c>
      <c r="K13582">
        <v>-12.678100000000001</v>
      </c>
    </row>
    <row r="13583" spans="1:11" hidden="1">
      <c r="A13583" t="s">
        <v>167</v>
      </c>
      <c r="B13583" t="s">
        <v>662</v>
      </c>
      <c r="C13583">
        <v>185</v>
      </c>
      <c r="D13583" t="s">
        <v>85</v>
      </c>
      <c r="E13583">
        <v>5.4127000000000001</v>
      </c>
      <c r="F13583">
        <v>0</v>
      </c>
      <c r="G13583">
        <v>23.864799999999999</v>
      </c>
      <c r="H13583">
        <v>0</v>
      </c>
      <c r="I13583">
        <v>-1E-4</v>
      </c>
      <c r="J13583">
        <v>0</v>
      </c>
      <c r="K13583">
        <v>-22.471699999999998</v>
      </c>
    </row>
    <row r="13584" spans="1:11" hidden="1">
      <c r="A13584" t="s">
        <v>167</v>
      </c>
      <c r="B13584" t="s">
        <v>662</v>
      </c>
      <c r="C13584">
        <v>185</v>
      </c>
      <c r="D13584" t="s">
        <v>86</v>
      </c>
      <c r="E13584">
        <v>0.18729999999999999</v>
      </c>
      <c r="F13584">
        <v>0</v>
      </c>
      <c r="G13584">
        <v>-29.237300000000001</v>
      </c>
      <c r="H13584">
        <v>0</v>
      </c>
      <c r="I13584">
        <v>-1E-4</v>
      </c>
      <c r="J13584">
        <v>0</v>
      </c>
      <c r="K13584">
        <v>-16.562899999999999</v>
      </c>
    </row>
    <row r="13585" spans="1:11" hidden="1">
      <c r="A13585" t="s">
        <v>167</v>
      </c>
      <c r="B13585" t="s">
        <v>662</v>
      </c>
      <c r="C13585">
        <v>185</v>
      </c>
      <c r="D13585" t="s">
        <v>86</v>
      </c>
      <c r="E13585">
        <v>0.62280000000000002</v>
      </c>
      <c r="F13585">
        <v>0</v>
      </c>
      <c r="G13585">
        <v>-25.034199999999998</v>
      </c>
      <c r="H13585">
        <v>0</v>
      </c>
      <c r="I13585">
        <v>-1E-4</v>
      </c>
      <c r="J13585">
        <v>0</v>
      </c>
      <c r="K13585">
        <v>-4.6898</v>
      </c>
    </row>
    <row r="13586" spans="1:11" hidden="1">
      <c r="A13586" t="s">
        <v>167</v>
      </c>
      <c r="B13586" t="s">
        <v>662</v>
      </c>
      <c r="C13586">
        <v>185</v>
      </c>
      <c r="D13586" t="s">
        <v>86</v>
      </c>
      <c r="E13586">
        <v>1.0582</v>
      </c>
      <c r="F13586">
        <v>0</v>
      </c>
      <c r="G13586">
        <v>-19.315100000000001</v>
      </c>
      <c r="H13586">
        <v>0</v>
      </c>
      <c r="I13586">
        <v>-1E-4</v>
      </c>
      <c r="J13586">
        <v>0</v>
      </c>
      <c r="K13586">
        <v>5.0141</v>
      </c>
    </row>
    <row r="13587" spans="1:11" hidden="1">
      <c r="A13587" t="s">
        <v>167</v>
      </c>
      <c r="B13587" t="s">
        <v>662</v>
      </c>
      <c r="C13587">
        <v>185</v>
      </c>
      <c r="D13587" t="s">
        <v>86</v>
      </c>
      <c r="E13587">
        <v>1.4937</v>
      </c>
      <c r="F13587">
        <v>0</v>
      </c>
      <c r="G13587">
        <v>-13.154199999999999</v>
      </c>
      <c r="H13587">
        <v>0</v>
      </c>
      <c r="I13587">
        <v>-1E-4</v>
      </c>
      <c r="J13587">
        <v>0</v>
      </c>
      <c r="K13587">
        <v>12.083500000000001</v>
      </c>
    </row>
    <row r="13588" spans="1:11" hidden="1">
      <c r="A13588" t="s">
        <v>167</v>
      </c>
      <c r="B13588" t="s">
        <v>662</v>
      </c>
      <c r="C13588">
        <v>185</v>
      </c>
      <c r="D13588" t="s">
        <v>86</v>
      </c>
      <c r="E13588">
        <v>1.9291</v>
      </c>
      <c r="F13588">
        <v>0</v>
      </c>
      <c r="G13588">
        <v>-7.0190999999999999</v>
      </c>
      <c r="H13588">
        <v>0</v>
      </c>
      <c r="I13588">
        <v>-1E-4</v>
      </c>
      <c r="J13588">
        <v>0</v>
      </c>
      <c r="K13588">
        <v>16.470700000000001</v>
      </c>
    </row>
    <row r="13589" spans="1:11" hidden="1">
      <c r="A13589" t="s">
        <v>167</v>
      </c>
      <c r="B13589" t="s">
        <v>662</v>
      </c>
      <c r="C13589">
        <v>185</v>
      </c>
      <c r="D13589" t="s">
        <v>86</v>
      </c>
      <c r="E13589">
        <v>2.3645999999999998</v>
      </c>
      <c r="F13589">
        <v>0</v>
      </c>
      <c r="G13589">
        <v>-1.9246000000000001</v>
      </c>
      <c r="H13589">
        <v>0</v>
      </c>
      <c r="I13589">
        <v>-1E-4</v>
      </c>
      <c r="J13589">
        <v>0</v>
      </c>
      <c r="K13589">
        <v>18.3613</v>
      </c>
    </row>
    <row r="13590" spans="1:11" hidden="1">
      <c r="A13590" t="s">
        <v>167</v>
      </c>
      <c r="B13590" t="s">
        <v>662</v>
      </c>
      <c r="C13590">
        <v>185</v>
      </c>
      <c r="D13590" t="s">
        <v>86</v>
      </c>
      <c r="E13590">
        <v>2.8</v>
      </c>
      <c r="F13590">
        <v>0</v>
      </c>
      <c r="G13590">
        <v>1.6055999999999999</v>
      </c>
      <c r="H13590">
        <v>0</v>
      </c>
      <c r="I13590">
        <v>-1E-4</v>
      </c>
      <c r="J13590">
        <v>0</v>
      </c>
      <c r="K13590">
        <v>18.373899999999999</v>
      </c>
    </row>
    <row r="13591" spans="1:11" hidden="1">
      <c r="A13591" t="s">
        <v>167</v>
      </c>
      <c r="B13591" t="s">
        <v>662</v>
      </c>
      <c r="C13591">
        <v>185</v>
      </c>
      <c r="D13591" t="s">
        <v>86</v>
      </c>
      <c r="E13591">
        <v>2.8</v>
      </c>
      <c r="F13591">
        <v>0</v>
      </c>
      <c r="G13591">
        <v>7.2173999999999996</v>
      </c>
      <c r="H13591">
        <v>0</v>
      </c>
      <c r="I13591">
        <v>-1E-4</v>
      </c>
      <c r="J13591">
        <v>0</v>
      </c>
      <c r="K13591">
        <v>18.373899999999999</v>
      </c>
    </row>
    <row r="13592" spans="1:11" hidden="1">
      <c r="A13592" t="s">
        <v>167</v>
      </c>
      <c r="B13592" t="s">
        <v>662</v>
      </c>
      <c r="C13592">
        <v>185</v>
      </c>
      <c r="D13592" t="s">
        <v>86</v>
      </c>
      <c r="E13592">
        <v>3.2355</v>
      </c>
      <c r="F13592">
        <v>0</v>
      </c>
      <c r="G13592">
        <v>9.9655000000000005</v>
      </c>
      <c r="H13592">
        <v>0</v>
      </c>
      <c r="I13592">
        <v>-1E-4</v>
      </c>
      <c r="J13592">
        <v>0</v>
      </c>
      <c r="K13592">
        <v>14.6328</v>
      </c>
    </row>
    <row r="13593" spans="1:11" hidden="1">
      <c r="A13593" t="s">
        <v>167</v>
      </c>
      <c r="B13593" t="s">
        <v>662</v>
      </c>
      <c r="C13593">
        <v>185</v>
      </c>
      <c r="D13593" t="s">
        <v>86</v>
      </c>
      <c r="E13593">
        <v>3.6709000000000001</v>
      </c>
      <c r="F13593">
        <v>0</v>
      </c>
      <c r="G13593">
        <v>12.7135</v>
      </c>
      <c r="H13593">
        <v>0</v>
      </c>
      <c r="I13593">
        <v>-1E-4</v>
      </c>
      <c r="J13593">
        <v>0</v>
      </c>
      <c r="K13593">
        <v>9.6950000000000003</v>
      </c>
    </row>
    <row r="13594" spans="1:11" hidden="1">
      <c r="A13594" t="s">
        <v>167</v>
      </c>
      <c r="B13594" t="s">
        <v>662</v>
      </c>
      <c r="C13594">
        <v>185</v>
      </c>
      <c r="D13594" t="s">
        <v>86</v>
      </c>
      <c r="E13594">
        <v>4.1063999999999998</v>
      </c>
      <c r="F13594">
        <v>0</v>
      </c>
      <c r="G13594">
        <v>15.461499999999999</v>
      </c>
      <c r="H13594">
        <v>0</v>
      </c>
      <c r="I13594">
        <v>-1E-4</v>
      </c>
      <c r="J13594">
        <v>0</v>
      </c>
      <c r="K13594">
        <v>3.5606</v>
      </c>
    </row>
    <row r="13595" spans="1:11" hidden="1">
      <c r="A13595" t="s">
        <v>167</v>
      </c>
      <c r="B13595" t="s">
        <v>662</v>
      </c>
      <c r="C13595">
        <v>185</v>
      </c>
      <c r="D13595" t="s">
        <v>86</v>
      </c>
      <c r="E13595">
        <v>4.5418000000000003</v>
      </c>
      <c r="F13595">
        <v>0</v>
      </c>
      <c r="G13595">
        <v>18.209599999999998</v>
      </c>
      <c r="H13595">
        <v>0</v>
      </c>
      <c r="I13595">
        <v>-1E-4</v>
      </c>
      <c r="J13595">
        <v>0</v>
      </c>
      <c r="K13595">
        <v>-3.7704</v>
      </c>
    </row>
    <row r="13596" spans="1:11" hidden="1">
      <c r="A13596" t="s">
        <v>167</v>
      </c>
      <c r="B13596" t="s">
        <v>662</v>
      </c>
      <c r="C13596">
        <v>185</v>
      </c>
      <c r="D13596" t="s">
        <v>86</v>
      </c>
      <c r="E13596">
        <v>4.9772999999999996</v>
      </c>
      <c r="F13596">
        <v>0</v>
      </c>
      <c r="G13596">
        <v>20.957599999999999</v>
      </c>
      <c r="H13596">
        <v>0</v>
      </c>
      <c r="I13596">
        <v>-1E-4</v>
      </c>
      <c r="J13596">
        <v>0</v>
      </c>
      <c r="K13596">
        <v>-12.2981</v>
      </c>
    </row>
    <row r="13597" spans="1:11" hidden="1">
      <c r="A13597" t="s">
        <v>167</v>
      </c>
      <c r="B13597" t="s">
        <v>662</v>
      </c>
      <c r="C13597">
        <v>185</v>
      </c>
      <c r="D13597" t="s">
        <v>86</v>
      </c>
      <c r="E13597">
        <v>5.4127000000000001</v>
      </c>
      <c r="F13597">
        <v>0</v>
      </c>
      <c r="G13597">
        <v>23.7056</v>
      </c>
      <c r="H13597">
        <v>0</v>
      </c>
      <c r="I13597">
        <v>-1E-4</v>
      </c>
      <c r="J13597">
        <v>0</v>
      </c>
      <c r="K13597">
        <v>-22.022400000000001</v>
      </c>
    </row>
    <row r="13598" spans="1:11" hidden="1">
      <c r="A13598" t="s">
        <v>167</v>
      </c>
      <c r="B13598" t="s">
        <v>662</v>
      </c>
      <c r="C13598">
        <v>185</v>
      </c>
      <c r="D13598" t="s">
        <v>87</v>
      </c>
      <c r="E13598">
        <v>0.18729999999999999</v>
      </c>
      <c r="F13598">
        <v>0</v>
      </c>
      <c r="G13598">
        <v>-28.9923</v>
      </c>
      <c r="H13598">
        <v>0</v>
      </c>
      <c r="I13598">
        <v>-1E-4</v>
      </c>
      <c r="J13598">
        <v>0</v>
      </c>
      <c r="K13598">
        <v>-15.9742</v>
      </c>
    </row>
    <row r="13599" spans="1:11" hidden="1">
      <c r="A13599" t="s">
        <v>167</v>
      </c>
      <c r="B13599" t="s">
        <v>662</v>
      </c>
      <c r="C13599">
        <v>185</v>
      </c>
      <c r="D13599" t="s">
        <v>87</v>
      </c>
      <c r="E13599">
        <v>0.62280000000000002</v>
      </c>
      <c r="F13599">
        <v>0</v>
      </c>
      <c r="G13599">
        <v>-24.789200000000001</v>
      </c>
      <c r="H13599">
        <v>0</v>
      </c>
      <c r="I13599">
        <v>-1E-4</v>
      </c>
      <c r="J13599">
        <v>0</v>
      </c>
      <c r="K13599">
        <v>-4.2079000000000004</v>
      </c>
    </row>
    <row r="13600" spans="1:11" hidden="1">
      <c r="A13600" t="s">
        <v>167</v>
      </c>
      <c r="B13600" t="s">
        <v>662</v>
      </c>
      <c r="C13600">
        <v>185</v>
      </c>
      <c r="D13600" t="s">
        <v>87</v>
      </c>
      <c r="E13600">
        <v>1.0582</v>
      </c>
      <c r="F13600">
        <v>0</v>
      </c>
      <c r="G13600">
        <v>-19.0701</v>
      </c>
      <c r="H13600">
        <v>0</v>
      </c>
      <c r="I13600">
        <v>-1E-4</v>
      </c>
      <c r="J13600">
        <v>0</v>
      </c>
      <c r="K13600">
        <v>5.3894000000000002</v>
      </c>
    </row>
    <row r="13601" spans="1:11" hidden="1">
      <c r="A13601" t="s">
        <v>167</v>
      </c>
      <c r="B13601" t="s">
        <v>662</v>
      </c>
      <c r="C13601">
        <v>185</v>
      </c>
      <c r="D13601" t="s">
        <v>87</v>
      </c>
      <c r="E13601">
        <v>1.4937</v>
      </c>
      <c r="F13601">
        <v>0</v>
      </c>
      <c r="G13601">
        <v>-12.9093</v>
      </c>
      <c r="H13601">
        <v>0</v>
      </c>
      <c r="I13601">
        <v>-1E-4</v>
      </c>
      <c r="J13601">
        <v>0</v>
      </c>
      <c r="K13601">
        <v>12.3521</v>
      </c>
    </row>
    <row r="13602" spans="1:11" hidden="1">
      <c r="A13602" t="s">
        <v>167</v>
      </c>
      <c r="B13602" t="s">
        <v>662</v>
      </c>
      <c r="C13602">
        <v>185</v>
      </c>
      <c r="D13602" t="s">
        <v>87</v>
      </c>
      <c r="E13602">
        <v>1.9291</v>
      </c>
      <c r="F13602">
        <v>0</v>
      </c>
      <c r="G13602">
        <v>-6.7742000000000004</v>
      </c>
      <c r="H13602">
        <v>0</v>
      </c>
      <c r="I13602">
        <v>-1E-4</v>
      </c>
      <c r="J13602">
        <v>0</v>
      </c>
      <c r="K13602">
        <v>16.6328</v>
      </c>
    </row>
    <row r="13603" spans="1:11" hidden="1">
      <c r="A13603" t="s">
        <v>167</v>
      </c>
      <c r="B13603" t="s">
        <v>662</v>
      </c>
      <c r="C13603">
        <v>185</v>
      </c>
      <c r="D13603" t="s">
        <v>87</v>
      </c>
      <c r="E13603">
        <v>2.3645999999999998</v>
      </c>
      <c r="F13603">
        <v>0</v>
      </c>
      <c r="G13603">
        <v>-1.6796</v>
      </c>
      <c r="H13603">
        <v>0</v>
      </c>
      <c r="I13603">
        <v>-1E-4</v>
      </c>
      <c r="J13603">
        <v>0</v>
      </c>
      <c r="K13603">
        <v>18.416599999999999</v>
      </c>
    </row>
    <row r="13604" spans="1:11" hidden="1">
      <c r="A13604" t="s">
        <v>167</v>
      </c>
      <c r="B13604" t="s">
        <v>662</v>
      </c>
      <c r="C13604">
        <v>185</v>
      </c>
      <c r="D13604" t="s">
        <v>87</v>
      </c>
      <c r="E13604">
        <v>2.8</v>
      </c>
      <c r="F13604">
        <v>0</v>
      </c>
      <c r="G13604">
        <v>1.8506</v>
      </c>
      <c r="H13604">
        <v>0</v>
      </c>
      <c r="I13604">
        <v>-1E-4</v>
      </c>
      <c r="J13604">
        <v>0</v>
      </c>
      <c r="K13604">
        <v>18.322600000000001</v>
      </c>
    </row>
    <row r="13605" spans="1:11" hidden="1">
      <c r="A13605" t="s">
        <v>167</v>
      </c>
      <c r="B13605" t="s">
        <v>662</v>
      </c>
      <c r="C13605">
        <v>185</v>
      </c>
      <c r="D13605" t="s">
        <v>87</v>
      </c>
      <c r="E13605">
        <v>2.8</v>
      </c>
      <c r="F13605">
        <v>0</v>
      </c>
      <c r="G13605">
        <v>7.4622999999999999</v>
      </c>
      <c r="H13605">
        <v>0</v>
      </c>
      <c r="I13605">
        <v>-1E-4</v>
      </c>
      <c r="J13605">
        <v>0</v>
      </c>
      <c r="K13605">
        <v>18.322600000000001</v>
      </c>
    </row>
    <row r="13606" spans="1:11" hidden="1">
      <c r="A13606" t="s">
        <v>167</v>
      </c>
      <c r="B13606" t="s">
        <v>662</v>
      </c>
      <c r="C13606">
        <v>185</v>
      </c>
      <c r="D13606" t="s">
        <v>87</v>
      </c>
      <c r="E13606">
        <v>3.2355</v>
      </c>
      <c r="F13606">
        <v>0</v>
      </c>
      <c r="G13606">
        <v>10.2104</v>
      </c>
      <c r="H13606">
        <v>0</v>
      </c>
      <c r="I13606">
        <v>-1E-4</v>
      </c>
      <c r="J13606">
        <v>0</v>
      </c>
      <c r="K13606">
        <v>14.4748</v>
      </c>
    </row>
    <row r="13607" spans="1:11" hidden="1">
      <c r="A13607" t="s">
        <v>167</v>
      </c>
      <c r="B13607" t="s">
        <v>662</v>
      </c>
      <c r="C13607">
        <v>185</v>
      </c>
      <c r="D13607" t="s">
        <v>87</v>
      </c>
      <c r="E13607">
        <v>3.6709000000000001</v>
      </c>
      <c r="F13607">
        <v>0</v>
      </c>
      <c r="G13607">
        <v>12.958399999999999</v>
      </c>
      <c r="H13607">
        <v>0</v>
      </c>
      <c r="I13607">
        <v>-1E-4</v>
      </c>
      <c r="J13607">
        <v>0</v>
      </c>
      <c r="K13607">
        <v>9.4304000000000006</v>
      </c>
    </row>
    <row r="13608" spans="1:11" hidden="1">
      <c r="A13608" t="s">
        <v>167</v>
      </c>
      <c r="B13608" t="s">
        <v>662</v>
      </c>
      <c r="C13608">
        <v>185</v>
      </c>
      <c r="D13608" t="s">
        <v>87</v>
      </c>
      <c r="E13608">
        <v>4.1063999999999998</v>
      </c>
      <c r="F13608">
        <v>0</v>
      </c>
      <c r="G13608">
        <v>15.7065</v>
      </c>
      <c r="H13608">
        <v>0</v>
      </c>
      <c r="I13608">
        <v>-1E-4</v>
      </c>
      <c r="J13608">
        <v>0</v>
      </c>
      <c r="K13608">
        <v>3.1892999999999998</v>
      </c>
    </row>
    <row r="13609" spans="1:11" hidden="1">
      <c r="A13609" t="s">
        <v>167</v>
      </c>
      <c r="B13609" t="s">
        <v>662</v>
      </c>
      <c r="C13609">
        <v>185</v>
      </c>
      <c r="D13609" t="s">
        <v>87</v>
      </c>
      <c r="E13609">
        <v>4.5418000000000003</v>
      </c>
      <c r="F13609">
        <v>0</v>
      </c>
      <c r="G13609">
        <v>18.454499999999999</v>
      </c>
      <c r="H13609">
        <v>0</v>
      </c>
      <c r="I13609">
        <v>-1E-4</v>
      </c>
      <c r="J13609">
        <v>0</v>
      </c>
      <c r="K13609">
        <v>-4.2484000000000002</v>
      </c>
    </row>
    <row r="13610" spans="1:11" hidden="1">
      <c r="A13610" t="s">
        <v>167</v>
      </c>
      <c r="B13610" t="s">
        <v>662</v>
      </c>
      <c r="C13610">
        <v>185</v>
      </c>
      <c r="D13610" t="s">
        <v>87</v>
      </c>
      <c r="E13610">
        <v>4.9772999999999996</v>
      </c>
      <c r="F13610">
        <v>0</v>
      </c>
      <c r="G13610">
        <v>21.202500000000001</v>
      </c>
      <c r="H13610">
        <v>0</v>
      </c>
      <c r="I13610">
        <v>-1E-4</v>
      </c>
      <c r="J13610">
        <v>0</v>
      </c>
      <c r="K13610">
        <v>-12.8827</v>
      </c>
    </row>
    <row r="13611" spans="1:11" hidden="1">
      <c r="A13611" t="s">
        <v>167</v>
      </c>
      <c r="B13611" t="s">
        <v>662</v>
      </c>
      <c r="C13611">
        <v>185</v>
      </c>
      <c r="D13611" t="s">
        <v>87</v>
      </c>
      <c r="E13611">
        <v>5.4127000000000001</v>
      </c>
      <c r="F13611">
        <v>0</v>
      </c>
      <c r="G13611">
        <v>23.950600000000001</v>
      </c>
      <c r="H13611">
        <v>0</v>
      </c>
      <c r="I13611">
        <v>-1E-4</v>
      </c>
      <c r="J13611">
        <v>0</v>
      </c>
      <c r="K13611">
        <v>-22.7136</v>
      </c>
    </row>
    <row r="13612" spans="1:11" hidden="1">
      <c r="A13612" t="s">
        <v>167</v>
      </c>
      <c r="B13612" t="s">
        <v>662</v>
      </c>
      <c r="C13612">
        <v>185</v>
      </c>
      <c r="D13612" t="s">
        <v>88</v>
      </c>
      <c r="E13612">
        <v>0.18729999999999999</v>
      </c>
      <c r="F13612">
        <v>0</v>
      </c>
      <c r="G13612">
        <v>-29.237300000000001</v>
      </c>
      <c r="H13612">
        <v>0</v>
      </c>
      <c r="I13612">
        <v>-1E-4</v>
      </c>
      <c r="J13612">
        <v>0</v>
      </c>
      <c r="K13612">
        <v>-16.562899999999999</v>
      </c>
    </row>
    <row r="13613" spans="1:11" hidden="1">
      <c r="A13613" t="s">
        <v>167</v>
      </c>
      <c r="B13613" t="s">
        <v>662</v>
      </c>
      <c r="C13613">
        <v>185</v>
      </c>
      <c r="D13613" t="s">
        <v>88</v>
      </c>
      <c r="E13613">
        <v>0.62280000000000002</v>
      </c>
      <c r="F13613">
        <v>0</v>
      </c>
      <c r="G13613">
        <v>-25.034199999999998</v>
      </c>
      <c r="H13613">
        <v>0</v>
      </c>
      <c r="I13613">
        <v>-1E-4</v>
      </c>
      <c r="J13613">
        <v>0</v>
      </c>
      <c r="K13613">
        <v>-4.6898</v>
      </c>
    </row>
    <row r="13614" spans="1:11" hidden="1">
      <c r="A13614" t="s">
        <v>167</v>
      </c>
      <c r="B13614" t="s">
        <v>662</v>
      </c>
      <c r="C13614">
        <v>185</v>
      </c>
      <c r="D13614" t="s">
        <v>88</v>
      </c>
      <c r="E13614">
        <v>1.0582</v>
      </c>
      <c r="F13614">
        <v>0</v>
      </c>
      <c r="G13614">
        <v>-19.315100000000001</v>
      </c>
      <c r="H13614">
        <v>0</v>
      </c>
      <c r="I13614">
        <v>-1E-4</v>
      </c>
      <c r="J13614">
        <v>0</v>
      </c>
      <c r="K13614">
        <v>5.0141</v>
      </c>
    </row>
    <row r="13615" spans="1:11" hidden="1">
      <c r="A13615" t="s">
        <v>167</v>
      </c>
      <c r="B13615" t="s">
        <v>662</v>
      </c>
      <c r="C13615">
        <v>185</v>
      </c>
      <c r="D13615" t="s">
        <v>88</v>
      </c>
      <c r="E13615">
        <v>1.4937</v>
      </c>
      <c r="F13615">
        <v>0</v>
      </c>
      <c r="G13615">
        <v>-13.154199999999999</v>
      </c>
      <c r="H13615">
        <v>0</v>
      </c>
      <c r="I13615">
        <v>-1E-4</v>
      </c>
      <c r="J13615">
        <v>0</v>
      </c>
      <c r="K13615">
        <v>12.083500000000001</v>
      </c>
    </row>
    <row r="13616" spans="1:11" hidden="1">
      <c r="A13616" t="s">
        <v>167</v>
      </c>
      <c r="B13616" t="s">
        <v>662</v>
      </c>
      <c r="C13616">
        <v>185</v>
      </c>
      <c r="D13616" t="s">
        <v>88</v>
      </c>
      <c r="E13616">
        <v>1.9291</v>
      </c>
      <c r="F13616">
        <v>0</v>
      </c>
      <c r="G13616">
        <v>-7.0190999999999999</v>
      </c>
      <c r="H13616">
        <v>0</v>
      </c>
      <c r="I13616">
        <v>-1E-4</v>
      </c>
      <c r="J13616">
        <v>0</v>
      </c>
      <c r="K13616">
        <v>16.470700000000001</v>
      </c>
    </row>
    <row r="13617" spans="1:11" hidden="1">
      <c r="A13617" t="s">
        <v>167</v>
      </c>
      <c r="B13617" t="s">
        <v>662</v>
      </c>
      <c r="C13617">
        <v>185</v>
      </c>
      <c r="D13617" t="s">
        <v>88</v>
      </c>
      <c r="E13617">
        <v>2.3645999999999998</v>
      </c>
      <c r="F13617">
        <v>0</v>
      </c>
      <c r="G13617">
        <v>-1.9246000000000001</v>
      </c>
      <c r="H13617">
        <v>0</v>
      </c>
      <c r="I13617">
        <v>-1E-4</v>
      </c>
      <c r="J13617">
        <v>0</v>
      </c>
      <c r="K13617">
        <v>18.3613</v>
      </c>
    </row>
    <row r="13618" spans="1:11" hidden="1">
      <c r="A13618" t="s">
        <v>167</v>
      </c>
      <c r="B13618" t="s">
        <v>662</v>
      </c>
      <c r="C13618">
        <v>185</v>
      </c>
      <c r="D13618" t="s">
        <v>88</v>
      </c>
      <c r="E13618">
        <v>2.8</v>
      </c>
      <c r="F13618">
        <v>0</v>
      </c>
      <c r="G13618">
        <v>1.6055999999999999</v>
      </c>
      <c r="H13618">
        <v>0</v>
      </c>
      <c r="I13618">
        <v>-1E-4</v>
      </c>
      <c r="J13618">
        <v>0</v>
      </c>
      <c r="K13618">
        <v>18.373899999999999</v>
      </c>
    </row>
    <row r="13619" spans="1:11" hidden="1">
      <c r="A13619" t="s">
        <v>167</v>
      </c>
      <c r="B13619" t="s">
        <v>662</v>
      </c>
      <c r="C13619">
        <v>185</v>
      </c>
      <c r="D13619" t="s">
        <v>88</v>
      </c>
      <c r="E13619">
        <v>2.8</v>
      </c>
      <c r="F13619">
        <v>0</v>
      </c>
      <c r="G13619">
        <v>7.2173999999999996</v>
      </c>
      <c r="H13619">
        <v>0</v>
      </c>
      <c r="I13619">
        <v>-1E-4</v>
      </c>
      <c r="J13619">
        <v>0</v>
      </c>
      <c r="K13619">
        <v>18.373899999999999</v>
      </c>
    </row>
    <row r="13620" spans="1:11" hidden="1">
      <c r="A13620" t="s">
        <v>167</v>
      </c>
      <c r="B13620" t="s">
        <v>662</v>
      </c>
      <c r="C13620">
        <v>185</v>
      </c>
      <c r="D13620" t="s">
        <v>88</v>
      </c>
      <c r="E13620">
        <v>3.2355</v>
      </c>
      <c r="F13620">
        <v>0</v>
      </c>
      <c r="G13620">
        <v>9.9655000000000005</v>
      </c>
      <c r="H13620">
        <v>0</v>
      </c>
      <c r="I13620">
        <v>-1E-4</v>
      </c>
      <c r="J13620">
        <v>0</v>
      </c>
      <c r="K13620">
        <v>14.6328</v>
      </c>
    </row>
    <row r="13621" spans="1:11" hidden="1">
      <c r="A13621" t="s">
        <v>167</v>
      </c>
      <c r="B13621" t="s">
        <v>662</v>
      </c>
      <c r="C13621">
        <v>185</v>
      </c>
      <c r="D13621" t="s">
        <v>88</v>
      </c>
      <c r="E13621">
        <v>3.6709000000000001</v>
      </c>
      <c r="F13621">
        <v>0</v>
      </c>
      <c r="G13621">
        <v>12.7135</v>
      </c>
      <c r="H13621">
        <v>0</v>
      </c>
      <c r="I13621">
        <v>-1E-4</v>
      </c>
      <c r="J13621">
        <v>0</v>
      </c>
      <c r="K13621">
        <v>9.6950000000000003</v>
      </c>
    </row>
    <row r="13622" spans="1:11" hidden="1">
      <c r="A13622" t="s">
        <v>167</v>
      </c>
      <c r="B13622" t="s">
        <v>662</v>
      </c>
      <c r="C13622">
        <v>185</v>
      </c>
      <c r="D13622" t="s">
        <v>88</v>
      </c>
      <c r="E13622">
        <v>4.1063999999999998</v>
      </c>
      <c r="F13622">
        <v>0</v>
      </c>
      <c r="G13622">
        <v>15.461499999999999</v>
      </c>
      <c r="H13622">
        <v>0</v>
      </c>
      <c r="I13622">
        <v>-1E-4</v>
      </c>
      <c r="J13622">
        <v>0</v>
      </c>
      <c r="K13622">
        <v>3.5606</v>
      </c>
    </row>
    <row r="13623" spans="1:11" hidden="1">
      <c r="A13623" t="s">
        <v>167</v>
      </c>
      <c r="B13623" t="s">
        <v>662</v>
      </c>
      <c r="C13623">
        <v>185</v>
      </c>
      <c r="D13623" t="s">
        <v>88</v>
      </c>
      <c r="E13623">
        <v>4.5418000000000003</v>
      </c>
      <c r="F13623">
        <v>0</v>
      </c>
      <c r="G13623">
        <v>18.209599999999998</v>
      </c>
      <c r="H13623">
        <v>0</v>
      </c>
      <c r="I13623">
        <v>-1E-4</v>
      </c>
      <c r="J13623">
        <v>0</v>
      </c>
      <c r="K13623">
        <v>-3.7704</v>
      </c>
    </row>
    <row r="13624" spans="1:11" hidden="1">
      <c r="A13624" t="s">
        <v>167</v>
      </c>
      <c r="B13624" t="s">
        <v>662</v>
      </c>
      <c r="C13624">
        <v>185</v>
      </c>
      <c r="D13624" t="s">
        <v>88</v>
      </c>
      <c r="E13624">
        <v>4.9772999999999996</v>
      </c>
      <c r="F13624">
        <v>0</v>
      </c>
      <c r="G13624">
        <v>20.957599999999999</v>
      </c>
      <c r="H13624">
        <v>0</v>
      </c>
      <c r="I13624">
        <v>-1E-4</v>
      </c>
      <c r="J13624">
        <v>0</v>
      </c>
      <c r="K13624">
        <v>-12.2981</v>
      </c>
    </row>
    <row r="13625" spans="1:11" hidden="1">
      <c r="A13625" t="s">
        <v>167</v>
      </c>
      <c r="B13625" t="s">
        <v>662</v>
      </c>
      <c r="C13625">
        <v>185</v>
      </c>
      <c r="D13625" t="s">
        <v>88</v>
      </c>
      <c r="E13625">
        <v>5.4127000000000001</v>
      </c>
      <c r="F13625">
        <v>0</v>
      </c>
      <c r="G13625">
        <v>23.7056</v>
      </c>
      <c r="H13625">
        <v>0</v>
      </c>
      <c r="I13625">
        <v>-1E-4</v>
      </c>
      <c r="J13625">
        <v>0</v>
      </c>
      <c r="K13625">
        <v>-22.022400000000001</v>
      </c>
    </row>
    <row r="13626" spans="1:11" hidden="1">
      <c r="A13626" t="s">
        <v>167</v>
      </c>
      <c r="B13626" t="s">
        <v>662</v>
      </c>
      <c r="C13626">
        <v>185</v>
      </c>
      <c r="D13626" t="s">
        <v>89</v>
      </c>
      <c r="E13626">
        <v>0.18729999999999999</v>
      </c>
      <c r="F13626">
        <v>0</v>
      </c>
      <c r="G13626">
        <v>-28.9923</v>
      </c>
      <c r="H13626">
        <v>0</v>
      </c>
      <c r="I13626">
        <v>-1E-4</v>
      </c>
      <c r="J13626">
        <v>0</v>
      </c>
      <c r="K13626">
        <v>-15.9742</v>
      </c>
    </row>
    <row r="13627" spans="1:11" hidden="1">
      <c r="A13627" t="s">
        <v>167</v>
      </c>
      <c r="B13627" t="s">
        <v>662</v>
      </c>
      <c r="C13627">
        <v>185</v>
      </c>
      <c r="D13627" t="s">
        <v>89</v>
      </c>
      <c r="E13627">
        <v>0.62280000000000002</v>
      </c>
      <c r="F13627">
        <v>0</v>
      </c>
      <c r="G13627">
        <v>-24.789200000000001</v>
      </c>
      <c r="H13627">
        <v>0</v>
      </c>
      <c r="I13627">
        <v>-1E-4</v>
      </c>
      <c r="J13627">
        <v>0</v>
      </c>
      <c r="K13627">
        <v>-4.2079000000000004</v>
      </c>
    </row>
    <row r="13628" spans="1:11" hidden="1">
      <c r="A13628" t="s">
        <v>167</v>
      </c>
      <c r="B13628" t="s">
        <v>662</v>
      </c>
      <c r="C13628">
        <v>185</v>
      </c>
      <c r="D13628" t="s">
        <v>89</v>
      </c>
      <c r="E13628">
        <v>1.0582</v>
      </c>
      <c r="F13628">
        <v>0</v>
      </c>
      <c r="G13628">
        <v>-19.0701</v>
      </c>
      <c r="H13628">
        <v>0</v>
      </c>
      <c r="I13628">
        <v>-1E-4</v>
      </c>
      <c r="J13628">
        <v>0</v>
      </c>
      <c r="K13628">
        <v>5.3894000000000002</v>
      </c>
    </row>
    <row r="13629" spans="1:11" hidden="1">
      <c r="A13629" t="s">
        <v>167</v>
      </c>
      <c r="B13629" t="s">
        <v>662</v>
      </c>
      <c r="C13629">
        <v>185</v>
      </c>
      <c r="D13629" t="s">
        <v>89</v>
      </c>
      <c r="E13629">
        <v>1.4937</v>
      </c>
      <c r="F13629">
        <v>0</v>
      </c>
      <c r="G13629">
        <v>-12.9093</v>
      </c>
      <c r="H13629">
        <v>0</v>
      </c>
      <c r="I13629">
        <v>-1E-4</v>
      </c>
      <c r="J13629">
        <v>0</v>
      </c>
      <c r="K13629">
        <v>12.3521</v>
      </c>
    </row>
    <row r="13630" spans="1:11" hidden="1">
      <c r="A13630" t="s">
        <v>167</v>
      </c>
      <c r="B13630" t="s">
        <v>662</v>
      </c>
      <c r="C13630">
        <v>185</v>
      </c>
      <c r="D13630" t="s">
        <v>89</v>
      </c>
      <c r="E13630">
        <v>1.9291</v>
      </c>
      <c r="F13630">
        <v>0</v>
      </c>
      <c r="G13630">
        <v>-6.7742000000000004</v>
      </c>
      <c r="H13630">
        <v>0</v>
      </c>
      <c r="I13630">
        <v>-1E-4</v>
      </c>
      <c r="J13630">
        <v>0</v>
      </c>
      <c r="K13630">
        <v>16.6328</v>
      </c>
    </row>
    <row r="13631" spans="1:11" hidden="1">
      <c r="A13631" t="s">
        <v>167</v>
      </c>
      <c r="B13631" t="s">
        <v>662</v>
      </c>
      <c r="C13631">
        <v>185</v>
      </c>
      <c r="D13631" t="s">
        <v>89</v>
      </c>
      <c r="E13631">
        <v>2.3645999999999998</v>
      </c>
      <c r="F13631">
        <v>0</v>
      </c>
      <c r="G13631">
        <v>-1.6796</v>
      </c>
      <c r="H13631">
        <v>0</v>
      </c>
      <c r="I13631">
        <v>-1E-4</v>
      </c>
      <c r="J13631">
        <v>0</v>
      </c>
      <c r="K13631">
        <v>18.416599999999999</v>
      </c>
    </row>
    <row r="13632" spans="1:11" hidden="1">
      <c r="A13632" t="s">
        <v>167</v>
      </c>
      <c r="B13632" t="s">
        <v>662</v>
      </c>
      <c r="C13632">
        <v>185</v>
      </c>
      <c r="D13632" t="s">
        <v>89</v>
      </c>
      <c r="E13632">
        <v>2.8</v>
      </c>
      <c r="F13632">
        <v>0</v>
      </c>
      <c r="G13632">
        <v>1.8506</v>
      </c>
      <c r="H13632">
        <v>0</v>
      </c>
      <c r="I13632">
        <v>-1E-4</v>
      </c>
      <c r="J13632">
        <v>0</v>
      </c>
      <c r="K13632">
        <v>18.322600000000001</v>
      </c>
    </row>
    <row r="13633" spans="1:11" hidden="1">
      <c r="A13633" t="s">
        <v>167</v>
      </c>
      <c r="B13633" t="s">
        <v>662</v>
      </c>
      <c r="C13633">
        <v>185</v>
      </c>
      <c r="D13633" t="s">
        <v>89</v>
      </c>
      <c r="E13633">
        <v>2.8</v>
      </c>
      <c r="F13633">
        <v>0</v>
      </c>
      <c r="G13633">
        <v>7.4622999999999999</v>
      </c>
      <c r="H13633">
        <v>0</v>
      </c>
      <c r="I13633">
        <v>-1E-4</v>
      </c>
      <c r="J13633">
        <v>0</v>
      </c>
      <c r="K13633">
        <v>18.322600000000001</v>
      </c>
    </row>
    <row r="13634" spans="1:11" hidden="1">
      <c r="A13634" t="s">
        <v>167</v>
      </c>
      <c r="B13634" t="s">
        <v>662</v>
      </c>
      <c r="C13634">
        <v>185</v>
      </c>
      <c r="D13634" t="s">
        <v>89</v>
      </c>
      <c r="E13634">
        <v>3.2355</v>
      </c>
      <c r="F13634">
        <v>0</v>
      </c>
      <c r="G13634">
        <v>10.2104</v>
      </c>
      <c r="H13634">
        <v>0</v>
      </c>
      <c r="I13634">
        <v>-1E-4</v>
      </c>
      <c r="J13634">
        <v>0</v>
      </c>
      <c r="K13634">
        <v>14.4748</v>
      </c>
    </row>
    <row r="13635" spans="1:11" hidden="1">
      <c r="A13635" t="s">
        <v>167</v>
      </c>
      <c r="B13635" t="s">
        <v>662</v>
      </c>
      <c r="C13635">
        <v>185</v>
      </c>
      <c r="D13635" t="s">
        <v>89</v>
      </c>
      <c r="E13635">
        <v>3.6709000000000001</v>
      </c>
      <c r="F13635">
        <v>0</v>
      </c>
      <c r="G13635">
        <v>12.958399999999999</v>
      </c>
      <c r="H13635">
        <v>0</v>
      </c>
      <c r="I13635">
        <v>-1E-4</v>
      </c>
      <c r="J13635">
        <v>0</v>
      </c>
      <c r="K13635">
        <v>9.4304000000000006</v>
      </c>
    </row>
    <row r="13636" spans="1:11" hidden="1">
      <c r="A13636" t="s">
        <v>167</v>
      </c>
      <c r="B13636" t="s">
        <v>662</v>
      </c>
      <c r="C13636">
        <v>185</v>
      </c>
      <c r="D13636" t="s">
        <v>89</v>
      </c>
      <c r="E13636">
        <v>4.1063999999999998</v>
      </c>
      <c r="F13636">
        <v>0</v>
      </c>
      <c r="G13636">
        <v>15.7065</v>
      </c>
      <c r="H13636">
        <v>0</v>
      </c>
      <c r="I13636">
        <v>-1E-4</v>
      </c>
      <c r="J13636">
        <v>0</v>
      </c>
      <c r="K13636">
        <v>3.1892999999999998</v>
      </c>
    </row>
    <row r="13637" spans="1:11" hidden="1">
      <c r="A13637" t="s">
        <v>167</v>
      </c>
      <c r="B13637" t="s">
        <v>662</v>
      </c>
      <c r="C13637">
        <v>185</v>
      </c>
      <c r="D13637" t="s">
        <v>89</v>
      </c>
      <c r="E13637">
        <v>4.5418000000000003</v>
      </c>
      <c r="F13637">
        <v>0</v>
      </c>
      <c r="G13637">
        <v>18.454499999999999</v>
      </c>
      <c r="H13637">
        <v>0</v>
      </c>
      <c r="I13637">
        <v>-1E-4</v>
      </c>
      <c r="J13637">
        <v>0</v>
      </c>
      <c r="K13637">
        <v>-4.2484000000000002</v>
      </c>
    </row>
    <row r="13638" spans="1:11" hidden="1">
      <c r="A13638" t="s">
        <v>167</v>
      </c>
      <c r="B13638" t="s">
        <v>662</v>
      </c>
      <c r="C13638">
        <v>185</v>
      </c>
      <c r="D13638" t="s">
        <v>89</v>
      </c>
      <c r="E13638">
        <v>4.9772999999999996</v>
      </c>
      <c r="F13638">
        <v>0</v>
      </c>
      <c r="G13638">
        <v>21.202500000000001</v>
      </c>
      <c r="H13638">
        <v>0</v>
      </c>
      <c r="I13638">
        <v>-1E-4</v>
      </c>
      <c r="J13638">
        <v>0</v>
      </c>
      <c r="K13638">
        <v>-12.8827</v>
      </c>
    </row>
    <row r="13639" spans="1:11" hidden="1">
      <c r="A13639" t="s">
        <v>167</v>
      </c>
      <c r="B13639" t="s">
        <v>662</v>
      </c>
      <c r="C13639">
        <v>185</v>
      </c>
      <c r="D13639" t="s">
        <v>89</v>
      </c>
      <c r="E13639">
        <v>5.4127000000000001</v>
      </c>
      <c r="F13639">
        <v>0</v>
      </c>
      <c r="G13639">
        <v>23.950600000000001</v>
      </c>
      <c r="H13639">
        <v>0</v>
      </c>
      <c r="I13639">
        <v>-1E-4</v>
      </c>
      <c r="J13639">
        <v>0</v>
      </c>
      <c r="K13639">
        <v>-22.7136</v>
      </c>
    </row>
    <row r="13640" spans="1:11" hidden="1">
      <c r="A13640" t="s">
        <v>167</v>
      </c>
      <c r="B13640" t="s">
        <v>662</v>
      </c>
      <c r="C13640">
        <v>185</v>
      </c>
      <c r="D13640" t="s">
        <v>90</v>
      </c>
      <c r="E13640">
        <v>0.18729999999999999</v>
      </c>
      <c r="F13640">
        <v>0</v>
      </c>
      <c r="G13640">
        <v>-17.505600000000001</v>
      </c>
      <c r="H13640">
        <v>0</v>
      </c>
      <c r="I13640">
        <v>-4.9450000000000003E-5</v>
      </c>
      <c r="J13640">
        <v>0</v>
      </c>
      <c r="K13640">
        <v>-9.8493999999999993</v>
      </c>
    </row>
    <row r="13641" spans="1:11" hidden="1">
      <c r="A13641" t="s">
        <v>167</v>
      </c>
      <c r="B13641" t="s">
        <v>662</v>
      </c>
      <c r="C13641">
        <v>185</v>
      </c>
      <c r="D13641" t="s">
        <v>90</v>
      </c>
      <c r="E13641">
        <v>0.62280000000000002</v>
      </c>
      <c r="F13641">
        <v>0</v>
      </c>
      <c r="G13641">
        <v>-14.9838</v>
      </c>
      <c r="H13641">
        <v>0</v>
      </c>
      <c r="I13641">
        <v>-4.9450000000000003E-5</v>
      </c>
      <c r="J13641">
        <v>0</v>
      </c>
      <c r="K13641">
        <v>-2.7416</v>
      </c>
    </row>
    <row r="13642" spans="1:11" hidden="1">
      <c r="A13642" t="s">
        <v>167</v>
      </c>
      <c r="B13642" t="s">
        <v>662</v>
      </c>
      <c r="C13642">
        <v>185</v>
      </c>
      <c r="D13642" t="s">
        <v>90</v>
      </c>
      <c r="E13642">
        <v>1.0582</v>
      </c>
      <c r="F13642">
        <v>0</v>
      </c>
      <c r="G13642">
        <v>-11.552300000000001</v>
      </c>
      <c r="H13642">
        <v>0</v>
      </c>
      <c r="I13642">
        <v>-4.9450000000000003E-5</v>
      </c>
      <c r="J13642">
        <v>0</v>
      </c>
      <c r="K13642">
        <v>3.0647000000000002</v>
      </c>
    </row>
    <row r="13643" spans="1:11" hidden="1">
      <c r="A13643" t="s">
        <v>167</v>
      </c>
      <c r="B13643" t="s">
        <v>662</v>
      </c>
      <c r="C13643">
        <v>185</v>
      </c>
      <c r="D13643" t="s">
        <v>90</v>
      </c>
      <c r="E13643">
        <v>1.4937</v>
      </c>
      <c r="F13643">
        <v>0</v>
      </c>
      <c r="G13643">
        <v>-7.8558000000000003</v>
      </c>
      <c r="H13643">
        <v>0</v>
      </c>
      <c r="I13643">
        <v>-4.9450000000000003E-5</v>
      </c>
      <c r="J13643">
        <v>0</v>
      </c>
      <c r="K13643">
        <v>7.2904</v>
      </c>
    </row>
    <row r="13644" spans="1:11" hidden="1">
      <c r="A13644" t="s">
        <v>167</v>
      </c>
      <c r="B13644" t="s">
        <v>662</v>
      </c>
      <c r="C13644">
        <v>185</v>
      </c>
      <c r="D13644" t="s">
        <v>90</v>
      </c>
      <c r="E13644">
        <v>1.9291</v>
      </c>
      <c r="F13644">
        <v>0</v>
      </c>
      <c r="G13644">
        <v>-4.1746999999999996</v>
      </c>
      <c r="H13644">
        <v>0</v>
      </c>
      <c r="I13644">
        <v>-4.9450000000000003E-5</v>
      </c>
      <c r="J13644">
        <v>0</v>
      </c>
      <c r="K13644">
        <v>9.9068000000000005</v>
      </c>
    </row>
    <row r="13645" spans="1:11" hidden="1">
      <c r="A13645" t="s">
        <v>167</v>
      </c>
      <c r="B13645" t="s">
        <v>662</v>
      </c>
      <c r="C13645">
        <v>185</v>
      </c>
      <c r="D13645" t="s">
        <v>90</v>
      </c>
      <c r="E13645">
        <v>2.3645999999999998</v>
      </c>
      <c r="F13645">
        <v>0</v>
      </c>
      <c r="G13645">
        <v>-1.1180000000000001</v>
      </c>
      <c r="H13645">
        <v>0</v>
      </c>
      <c r="I13645">
        <v>-4.9450000000000003E-5</v>
      </c>
      <c r="J13645">
        <v>0</v>
      </c>
      <c r="K13645">
        <v>11.0251</v>
      </c>
    </row>
    <row r="13646" spans="1:11" hidden="1">
      <c r="A13646" t="s">
        <v>167</v>
      </c>
      <c r="B13646" t="s">
        <v>662</v>
      </c>
      <c r="C13646">
        <v>185</v>
      </c>
      <c r="D13646" t="s">
        <v>90</v>
      </c>
      <c r="E13646">
        <v>2.8</v>
      </c>
      <c r="F13646">
        <v>0</v>
      </c>
      <c r="G13646">
        <v>1.0001</v>
      </c>
      <c r="H13646">
        <v>0</v>
      </c>
      <c r="I13646">
        <v>-4.9450000000000003E-5</v>
      </c>
      <c r="J13646">
        <v>0</v>
      </c>
      <c r="K13646">
        <v>11.0167</v>
      </c>
    </row>
    <row r="13647" spans="1:11" hidden="1">
      <c r="A13647" t="s">
        <v>167</v>
      </c>
      <c r="B13647" t="s">
        <v>662</v>
      </c>
      <c r="C13647">
        <v>185</v>
      </c>
      <c r="D13647" t="s">
        <v>90</v>
      </c>
      <c r="E13647">
        <v>2.8</v>
      </c>
      <c r="F13647">
        <v>0</v>
      </c>
      <c r="G13647">
        <v>4.3672000000000004</v>
      </c>
      <c r="H13647">
        <v>0</v>
      </c>
      <c r="I13647">
        <v>-4.9450000000000003E-5</v>
      </c>
      <c r="J13647">
        <v>0</v>
      </c>
      <c r="K13647">
        <v>11.0167</v>
      </c>
    </row>
    <row r="13648" spans="1:11" hidden="1">
      <c r="A13648" t="s">
        <v>167</v>
      </c>
      <c r="B13648" t="s">
        <v>662</v>
      </c>
      <c r="C13648">
        <v>185</v>
      </c>
      <c r="D13648" t="s">
        <v>90</v>
      </c>
      <c r="E13648">
        <v>3.2355</v>
      </c>
      <c r="F13648">
        <v>0</v>
      </c>
      <c r="G13648">
        <v>6.016</v>
      </c>
      <c r="H13648">
        <v>0</v>
      </c>
      <c r="I13648">
        <v>-4.9450000000000003E-5</v>
      </c>
      <c r="J13648">
        <v>0</v>
      </c>
      <c r="K13648">
        <v>8.7560000000000002</v>
      </c>
    </row>
    <row r="13649" spans="1:11" hidden="1">
      <c r="A13649" t="s">
        <v>167</v>
      </c>
      <c r="B13649" t="s">
        <v>662</v>
      </c>
      <c r="C13649">
        <v>185</v>
      </c>
      <c r="D13649" t="s">
        <v>90</v>
      </c>
      <c r="E13649">
        <v>3.6709000000000001</v>
      </c>
      <c r="F13649">
        <v>0</v>
      </c>
      <c r="G13649">
        <v>7.6647999999999996</v>
      </c>
      <c r="H13649">
        <v>0</v>
      </c>
      <c r="I13649">
        <v>-4.9450000000000003E-5</v>
      </c>
      <c r="J13649">
        <v>0</v>
      </c>
      <c r="K13649">
        <v>5.7773000000000003</v>
      </c>
    </row>
    <row r="13650" spans="1:11" hidden="1">
      <c r="A13650" t="s">
        <v>167</v>
      </c>
      <c r="B13650" t="s">
        <v>662</v>
      </c>
      <c r="C13650">
        <v>185</v>
      </c>
      <c r="D13650" t="s">
        <v>90</v>
      </c>
      <c r="E13650">
        <v>4.1063999999999998</v>
      </c>
      <c r="F13650">
        <v>0</v>
      </c>
      <c r="G13650">
        <v>9.3137000000000008</v>
      </c>
      <c r="H13650">
        <v>0</v>
      </c>
      <c r="I13650">
        <v>-4.9450000000000003E-5</v>
      </c>
      <c r="J13650">
        <v>0</v>
      </c>
      <c r="K13650">
        <v>2.0807000000000002</v>
      </c>
    </row>
    <row r="13651" spans="1:11" hidden="1">
      <c r="A13651" t="s">
        <v>167</v>
      </c>
      <c r="B13651" t="s">
        <v>662</v>
      </c>
      <c r="C13651">
        <v>185</v>
      </c>
      <c r="D13651" t="s">
        <v>90</v>
      </c>
      <c r="E13651">
        <v>4.5418000000000003</v>
      </c>
      <c r="F13651">
        <v>0</v>
      </c>
      <c r="G13651">
        <v>10.9625</v>
      </c>
      <c r="H13651">
        <v>0</v>
      </c>
      <c r="I13651">
        <v>-4.9450000000000003E-5</v>
      </c>
      <c r="J13651">
        <v>0</v>
      </c>
      <c r="K13651">
        <v>-2.3338999999999999</v>
      </c>
    </row>
    <row r="13652" spans="1:11" hidden="1">
      <c r="A13652" t="s">
        <v>167</v>
      </c>
      <c r="B13652" t="s">
        <v>662</v>
      </c>
      <c r="C13652">
        <v>185</v>
      </c>
      <c r="D13652" t="s">
        <v>90</v>
      </c>
      <c r="E13652">
        <v>4.9772999999999996</v>
      </c>
      <c r="F13652">
        <v>0</v>
      </c>
      <c r="G13652">
        <v>12.6113</v>
      </c>
      <c r="H13652">
        <v>0</v>
      </c>
      <c r="I13652">
        <v>-4.9450000000000003E-5</v>
      </c>
      <c r="J13652">
        <v>0</v>
      </c>
      <c r="K13652">
        <v>-7.4664999999999999</v>
      </c>
    </row>
    <row r="13653" spans="1:11" hidden="1">
      <c r="A13653" t="s">
        <v>167</v>
      </c>
      <c r="B13653" t="s">
        <v>662</v>
      </c>
      <c r="C13653">
        <v>185</v>
      </c>
      <c r="D13653" t="s">
        <v>90</v>
      </c>
      <c r="E13653">
        <v>5.4127000000000001</v>
      </c>
      <c r="F13653">
        <v>0</v>
      </c>
      <c r="G13653">
        <v>14.2601</v>
      </c>
      <c r="H13653">
        <v>0</v>
      </c>
      <c r="I13653">
        <v>-4.9450000000000003E-5</v>
      </c>
      <c r="J13653">
        <v>0</v>
      </c>
      <c r="K13653">
        <v>-13.3171</v>
      </c>
    </row>
    <row r="13654" spans="1:11" hidden="1">
      <c r="A13654" t="s">
        <v>167</v>
      </c>
      <c r="B13654" t="s">
        <v>662</v>
      </c>
      <c r="C13654">
        <v>185</v>
      </c>
      <c r="D13654" t="s">
        <v>91</v>
      </c>
      <c r="E13654">
        <v>0.18729999999999999</v>
      </c>
      <c r="F13654">
        <v>0</v>
      </c>
      <c r="G13654">
        <v>-17.505600000000001</v>
      </c>
      <c r="H13654">
        <v>0</v>
      </c>
      <c r="I13654">
        <v>-4.9450000000000003E-5</v>
      </c>
      <c r="J13654">
        <v>0</v>
      </c>
      <c r="K13654">
        <v>-9.8493999999999993</v>
      </c>
    </row>
    <row r="13655" spans="1:11" hidden="1">
      <c r="A13655" t="s">
        <v>167</v>
      </c>
      <c r="B13655" t="s">
        <v>662</v>
      </c>
      <c r="C13655">
        <v>185</v>
      </c>
      <c r="D13655" t="s">
        <v>91</v>
      </c>
      <c r="E13655">
        <v>0.62280000000000002</v>
      </c>
      <c r="F13655">
        <v>0</v>
      </c>
      <c r="G13655">
        <v>-14.9838</v>
      </c>
      <c r="H13655">
        <v>0</v>
      </c>
      <c r="I13655">
        <v>-4.9450000000000003E-5</v>
      </c>
      <c r="J13655">
        <v>0</v>
      </c>
      <c r="K13655">
        <v>-2.7416</v>
      </c>
    </row>
    <row r="13656" spans="1:11" hidden="1">
      <c r="A13656" t="s">
        <v>167</v>
      </c>
      <c r="B13656" t="s">
        <v>662</v>
      </c>
      <c r="C13656">
        <v>185</v>
      </c>
      <c r="D13656" t="s">
        <v>91</v>
      </c>
      <c r="E13656">
        <v>1.0582</v>
      </c>
      <c r="F13656">
        <v>0</v>
      </c>
      <c r="G13656">
        <v>-11.552300000000001</v>
      </c>
      <c r="H13656">
        <v>0</v>
      </c>
      <c r="I13656">
        <v>-4.9450000000000003E-5</v>
      </c>
      <c r="J13656">
        <v>0</v>
      </c>
      <c r="K13656">
        <v>3.0647000000000002</v>
      </c>
    </row>
    <row r="13657" spans="1:11" hidden="1">
      <c r="A13657" t="s">
        <v>167</v>
      </c>
      <c r="B13657" t="s">
        <v>662</v>
      </c>
      <c r="C13657">
        <v>185</v>
      </c>
      <c r="D13657" t="s">
        <v>91</v>
      </c>
      <c r="E13657">
        <v>1.4937</v>
      </c>
      <c r="F13657">
        <v>0</v>
      </c>
      <c r="G13657">
        <v>-7.8558000000000003</v>
      </c>
      <c r="H13657">
        <v>0</v>
      </c>
      <c r="I13657">
        <v>-4.9450000000000003E-5</v>
      </c>
      <c r="J13657">
        <v>0</v>
      </c>
      <c r="K13657">
        <v>7.2904</v>
      </c>
    </row>
    <row r="13658" spans="1:11" hidden="1">
      <c r="A13658" t="s">
        <v>167</v>
      </c>
      <c r="B13658" t="s">
        <v>662</v>
      </c>
      <c r="C13658">
        <v>185</v>
      </c>
      <c r="D13658" t="s">
        <v>91</v>
      </c>
      <c r="E13658">
        <v>1.9291</v>
      </c>
      <c r="F13658">
        <v>0</v>
      </c>
      <c r="G13658">
        <v>-4.1746999999999996</v>
      </c>
      <c r="H13658">
        <v>0</v>
      </c>
      <c r="I13658">
        <v>-4.9450000000000003E-5</v>
      </c>
      <c r="J13658">
        <v>0</v>
      </c>
      <c r="K13658">
        <v>9.9068000000000005</v>
      </c>
    </row>
    <row r="13659" spans="1:11" hidden="1">
      <c r="A13659" t="s">
        <v>167</v>
      </c>
      <c r="B13659" t="s">
        <v>662</v>
      </c>
      <c r="C13659">
        <v>185</v>
      </c>
      <c r="D13659" t="s">
        <v>91</v>
      </c>
      <c r="E13659">
        <v>2.3645999999999998</v>
      </c>
      <c r="F13659">
        <v>0</v>
      </c>
      <c r="G13659">
        <v>-1.1180000000000001</v>
      </c>
      <c r="H13659">
        <v>0</v>
      </c>
      <c r="I13659">
        <v>-4.9450000000000003E-5</v>
      </c>
      <c r="J13659">
        <v>0</v>
      </c>
      <c r="K13659">
        <v>11.0251</v>
      </c>
    </row>
    <row r="13660" spans="1:11" hidden="1">
      <c r="A13660" t="s">
        <v>167</v>
      </c>
      <c r="B13660" t="s">
        <v>662</v>
      </c>
      <c r="C13660">
        <v>185</v>
      </c>
      <c r="D13660" t="s">
        <v>91</v>
      </c>
      <c r="E13660">
        <v>2.8</v>
      </c>
      <c r="F13660">
        <v>0</v>
      </c>
      <c r="G13660">
        <v>1.0001</v>
      </c>
      <c r="H13660">
        <v>0</v>
      </c>
      <c r="I13660">
        <v>-4.9450000000000003E-5</v>
      </c>
      <c r="J13660">
        <v>0</v>
      </c>
      <c r="K13660">
        <v>11.0167</v>
      </c>
    </row>
    <row r="13661" spans="1:11" hidden="1">
      <c r="A13661" t="s">
        <v>167</v>
      </c>
      <c r="B13661" t="s">
        <v>662</v>
      </c>
      <c r="C13661">
        <v>185</v>
      </c>
      <c r="D13661" t="s">
        <v>91</v>
      </c>
      <c r="E13661">
        <v>2.8</v>
      </c>
      <c r="F13661">
        <v>0</v>
      </c>
      <c r="G13661">
        <v>4.3672000000000004</v>
      </c>
      <c r="H13661">
        <v>0</v>
      </c>
      <c r="I13661">
        <v>-4.9450000000000003E-5</v>
      </c>
      <c r="J13661">
        <v>0</v>
      </c>
      <c r="K13661">
        <v>11.0167</v>
      </c>
    </row>
    <row r="13662" spans="1:11" hidden="1">
      <c r="A13662" t="s">
        <v>167</v>
      </c>
      <c r="B13662" t="s">
        <v>662</v>
      </c>
      <c r="C13662">
        <v>185</v>
      </c>
      <c r="D13662" t="s">
        <v>91</v>
      </c>
      <c r="E13662">
        <v>3.2355</v>
      </c>
      <c r="F13662">
        <v>0</v>
      </c>
      <c r="G13662">
        <v>6.016</v>
      </c>
      <c r="H13662">
        <v>0</v>
      </c>
      <c r="I13662">
        <v>-4.9450000000000003E-5</v>
      </c>
      <c r="J13662">
        <v>0</v>
      </c>
      <c r="K13662">
        <v>8.7560000000000002</v>
      </c>
    </row>
    <row r="13663" spans="1:11" hidden="1">
      <c r="A13663" t="s">
        <v>167</v>
      </c>
      <c r="B13663" t="s">
        <v>662</v>
      </c>
      <c r="C13663">
        <v>185</v>
      </c>
      <c r="D13663" t="s">
        <v>91</v>
      </c>
      <c r="E13663">
        <v>3.6709000000000001</v>
      </c>
      <c r="F13663">
        <v>0</v>
      </c>
      <c r="G13663">
        <v>7.6647999999999996</v>
      </c>
      <c r="H13663">
        <v>0</v>
      </c>
      <c r="I13663">
        <v>-4.9450000000000003E-5</v>
      </c>
      <c r="J13663">
        <v>0</v>
      </c>
      <c r="K13663">
        <v>5.7773000000000003</v>
      </c>
    </row>
    <row r="13664" spans="1:11" hidden="1">
      <c r="A13664" t="s">
        <v>167</v>
      </c>
      <c r="B13664" t="s">
        <v>662</v>
      </c>
      <c r="C13664">
        <v>185</v>
      </c>
      <c r="D13664" t="s">
        <v>91</v>
      </c>
      <c r="E13664">
        <v>4.1063999999999998</v>
      </c>
      <c r="F13664">
        <v>0</v>
      </c>
      <c r="G13664">
        <v>9.3137000000000008</v>
      </c>
      <c r="H13664">
        <v>0</v>
      </c>
      <c r="I13664">
        <v>-4.9450000000000003E-5</v>
      </c>
      <c r="J13664">
        <v>0</v>
      </c>
      <c r="K13664">
        <v>2.0807000000000002</v>
      </c>
    </row>
    <row r="13665" spans="1:11" hidden="1">
      <c r="A13665" t="s">
        <v>167</v>
      </c>
      <c r="B13665" t="s">
        <v>662</v>
      </c>
      <c r="C13665">
        <v>185</v>
      </c>
      <c r="D13665" t="s">
        <v>91</v>
      </c>
      <c r="E13665">
        <v>4.5418000000000003</v>
      </c>
      <c r="F13665">
        <v>0</v>
      </c>
      <c r="G13665">
        <v>10.9625</v>
      </c>
      <c r="H13665">
        <v>0</v>
      </c>
      <c r="I13665">
        <v>-4.9450000000000003E-5</v>
      </c>
      <c r="J13665">
        <v>0</v>
      </c>
      <c r="K13665">
        <v>-2.3338999999999999</v>
      </c>
    </row>
    <row r="13666" spans="1:11" hidden="1">
      <c r="A13666" t="s">
        <v>167</v>
      </c>
      <c r="B13666" t="s">
        <v>662</v>
      </c>
      <c r="C13666">
        <v>185</v>
      </c>
      <c r="D13666" t="s">
        <v>91</v>
      </c>
      <c r="E13666">
        <v>4.9772999999999996</v>
      </c>
      <c r="F13666">
        <v>0</v>
      </c>
      <c r="G13666">
        <v>12.6113</v>
      </c>
      <c r="H13666">
        <v>0</v>
      </c>
      <c r="I13666">
        <v>-4.9450000000000003E-5</v>
      </c>
      <c r="J13666">
        <v>0</v>
      </c>
      <c r="K13666">
        <v>-7.4664999999999999</v>
      </c>
    </row>
    <row r="13667" spans="1:11" hidden="1">
      <c r="A13667" t="s">
        <v>167</v>
      </c>
      <c r="B13667" t="s">
        <v>662</v>
      </c>
      <c r="C13667">
        <v>185</v>
      </c>
      <c r="D13667" t="s">
        <v>91</v>
      </c>
      <c r="E13667">
        <v>5.4127000000000001</v>
      </c>
      <c r="F13667">
        <v>0</v>
      </c>
      <c r="G13667">
        <v>14.2601</v>
      </c>
      <c r="H13667">
        <v>0</v>
      </c>
      <c r="I13667">
        <v>-4.9450000000000003E-5</v>
      </c>
      <c r="J13667">
        <v>0</v>
      </c>
      <c r="K13667">
        <v>-13.3171</v>
      </c>
    </row>
    <row r="13668" spans="1:11" hidden="1">
      <c r="A13668" t="s">
        <v>167</v>
      </c>
      <c r="B13668" t="s">
        <v>662</v>
      </c>
      <c r="C13668">
        <v>185</v>
      </c>
      <c r="D13668" t="s">
        <v>92</v>
      </c>
      <c r="E13668">
        <v>0.18729999999999999</v>
      </c>
      <c r="F13668">
        <v>0</v>
      </c>
      <c r="G13668">
        <v>-17.432099999999998</v>
      </c>
      <c r="H13668">
        <v>0</v>
      </c>
      <c r="I13668">
        <v>-4.3109999999999999E-5</v>
      </c>
      <c r="J13668">
        <v>0</v>
      </c>
      <c r="K13668">
        <v>-9.6728000000000005</v>
      </c>
    </row>
    <row r="13669" spans="1:11" hidden="1">
      <c r="A13669" t="s">
        <v>167</v>
      </c>
      <c r="B13669" t="s">
        <v>662</v>
      </c>
      <c r="C13669">
        <v>185</v>
      </c>
      <c r="D13669" t="s">
        <v>92</v>
      </c>
      <c r="E13669">
        <v>0.62280000000000002</v>
      </c>
      <c r="F13669">
        <v>0</v>
      </c>
      <c r="G13669">
        <v>-14.910299999999999</v>
      </c>
      <c r="H13669">
        <v>0</v>
      </c>
      <c r="I13669">
        <v>-4.3109999999999999E-5</v>
      </c>
      <c r="J13669">
        <v>0</v>
      </c>
      <c r="K13669">
        <v>-2.597</v>
      </c>
    </row>
    <row r="13670" spans="1:11" hidden="1">
      <c r="A13670" t="s">
        <v>167</v>
      </c>
      <c r="B13670" t="s">
        <v>662</v>
      </c>
      <c r="C13670">
        <v>185</v>
      </c>
      <c r="D13670" t="s">
        <v>92</v>
      </c>
      <c r="E13670">
        <v>1.0582</v>
      </c>
      <c r="F13670">
        <v>0</v>
      </c>
      <c r="G13670">
        <v>-11.4788</v>
      </c>
      <c r="H13670">
        <v>0</v>
      </c>
      <c r="I13670">
        <v>-4.3109999999999999E-5</v>
      </c>
      <c r="J13670">
        <v>0</v>
      </c>
      <c r="K13670">
        <v>3.1772999999999998</v>
      </c>
    </row>
    <row r="13671" spans="1:11" hidden="1">
      <c r="A13671" t="s">
        <v>167</v>
      </c>
      <c r="B13671" t="s">
        <v>662</v>
      </c>
      <c r="C13671">
        <v>185</v>
      </c>
      <c r="D13671" t="s">
        <v>92</v>
      </c>
      <c r="E13671">
        <v>1.4937</v>
      </c>
      <c r="F13671">
        <v>0</v>
      </c>
      <c r="G13671">
        <v>-7.7823000000000002</v>
      </c>
      <c r="H13671">
        <v>0</v>
      </c>
      <c r="I13671">
        <v>-4.3109999999999999E-5</v>
      </c>
      <c r="J13671">
        <v>0</v>
      </c>
      <c r="K13671">
        <v>7.3710000000000004</v>
      </c>
    </row>
    <row r="13672" spans="1:11" hidden="1">
      <c r="A13672" t="s">
        <v>167</v>
      </c>
      <c r="B13672" t="s">
        <v>662</v>
      </c>
      <c r="C13672">
        <v>185</v>
      </c>
      <c r="D13672" t="s">
        <v>92</v>
      </c>
      <c r="E13672">
        <v>1.9291</v>
      </c>
      <c r="F13672">
        <v>0</v>
      </c>
      <c r="G13672">
        <v>-4.1013000000000002</v>
      </c>
      <c r="H13672">
        <v>0</v>
      </c>
      <c r="I13672">
        <v>-4.3109999999999999E-5</v>
      </c>
      <c r="J13672">
        <v>0</v>
      </c>
      <c r="K13672">
        <v>9.9553999999999991</v>
      </c>
    </row>
    <row r="13673" spans="1:11" hidden="1">
      <c r="A13673" t="s">
        <v>167</v>
      </c>
      <c r="B13673" t="s">
        <v>662</v>
      </c>
      <c r="C13673">
        <v>185</v>
      </c>
      <c r="D13673" t="s">
        <v>92</v>
      </c>
      <c r="E13673">
        <v>2.3645999999999998</v>
      </c>
      <c r="F13673">
        <v>0</v>
      </c>
      <c r="G13673">
        <v>-1.0445</v>
      </c>
      <c r="H13673">
        <v>0</v>
      </c>
      <c r="I13673">
        <v>-4.3109999999999999E-5</v>
      </c>
      <c r="J13673">
        <v>0</v>
      </c>
      <c r="K13673">
        <v>11.041700000000001</v>
      </c>
    </row>
    <row r="13674" spans="1:11" hidden="1">
      <c r="A13674" t="s">
        <v>167</v>
      </c>
      <c r="B13674" t="s">
        <v>662</v>
      </c>
      <c r="C13674">
        <v>185</v>
      </c>
      <c r="D13674" t="s">
        <v>92</v>
      </c>
      <c r="E13674">
        <v>2.8</v>
      </c>
      <c r="F13674">
        <v>0</v>
      </c>
      <c r="G13674">
        <v>1.0736000000000001</v>
      </c>
      <c r="H13674">
        <v>0</v>
      </c>
      <c r="I13674">
        <v>-4.3109999999999999E-5</v>
      </c>
      <c r="J13674">
        <v>0</v>
      </c>
      <c r="K13674">
        <v>11.001300000000001</v>
      </c>
    </row>
    <row r="13675" spans="1:11" hidden="1">
      <c r="A13675" t="s">
        <v>167</v>
      </c>
      <c r="B13675" t="s">
        <v>662</v>
      </c>
      <c r="C13675">
        <v>185</v>
      </c>
      <c r="D13675" t="s">
        <v>92</v>
      </c>
      <c r="E13675">
        <v>2.8</v>
      </c>
      <c r="F13675">
        <v>0</v>
      </c>
      <c r="G13675">
        <v>4.4406999999999996</v>
      </c>
      <c r="H13675">
        <v>0</v>
      </c>
      <c r="I13675">
        <v>-4.3109999999999999E-5</v>
      </c>
      <c r="J13675">
        <v>0</v>
      </c>
      <c r="K13675">
        <v>11.001300000000001</v>
      </c>
    </row>
    <row r="13676" spans="1:11" hidden="1">
      <c r="A13676" t="s">
        <v>167</v>
      </c>
      <c r="B13676" t="s">
        <v>662</v>
      </c>
      <c r="C13676">
        <v>185</v>
      </c>
      <c r="D13676" t="s">
        <v>92</v>
      </c>
      <c r="E13676">
        <v>3.2355</v>
      </c>
      <c r="F13676">
        <v>0</v>
      </c>
      <c r="G13676">
        <v>6.0895000000000001</v>
      </c>
      <c r="H13676">
        <v>0</v>
      </c>
      <c r="I13676">
        <v>-4.3109999999999999E-5</v>
      </c>
      <c r="J13676">
        <v>0</v>
      </c>
      <c r="K13676">
        <v>8.7086000000000006</v>
      </c>
    </row>
    <row r="13677" spans="1:11" hidden="1">
      <c r="A13677" t="s">
        <v>167</v>
      </c>
      <c r="B13677" t="s">
        <v>662</v>
      </c>
      <c r="C13677">
        <v>185</v>
      </c>
      <c r="D13677" t="s">
        <v>92</v>
      </c>
      <c r="E13677">
        <v>3.6709000000000001</v>
      </c>
      <c r="F13677">
        <v>0</v>
      </c>
      <c r="G13677">
        <v>7.7382999999999997</v>
      </c>
      <c r="H13677">
        <v>0</v>
      </c>
      <c r="I13677">
        <v>-4.3109999999999999E-5</v>
      </c>
      <c r="J13677">
        <v>0</v>
      </c>
      <c r="K13677">
        <v>5.6978999999999997</v>
      </c>
    </row>
    <row r="13678" spans="1:11" hidden="1">
      <c r="A13678" t="s">
        <v>167</v>
      </c>
      <c r="B13678" t="s">
        <v>662</v>
      </c>
      <c r="C13678">
        <v>185</v>
      </c>
      <c r="D13678" t="s">
        <v>92</v>
      </c>
      <c r="E13678">
        <v>4.1063999999999998</v>
      </c>
      <c r="F13678">
        <v>0</v>
      </c>
      <c r="G13678">
        <v>9.3871000000000002</v>
      </c>
      <c r="H13678">
        <v>0</v>
      </c>
      <c r="I13678">
        <v>-4.3109999999999999E-5</v>
      </c>
      <c r="J13678">
        <v>0</v>
      </c>
      <c r="K13678">
        <v>1.9693000000000001</v>
      </c>
    </row>
    <row r="13679" spans="1:11" hidden="1">
      <c r="A13679" t="s">
        <v>167</v>
      </c>
      <c r="B13679" t="s">
        <v>662</v>
      </c>
      <c r="C13679">
        <v>185</v>
      </c>
      <c r="D13679" t="s">
        <v>92</v>
      </c>
      <c r="E13679">
        <v>4.5418000000000003</v>
      </c>
      <c r="F13679">
        <v>0</v>
      </c>
      <c r="G13679">
        <v>11.036</v>
      </c>
      <c r="H13679">
        <v>0</v>
      </c>
      <c r="I13679">
        <v>-4.3109999999999999E-5</v>
      </c>
      <c r="J13679">
        <v>0</v>
      </c>
      <c r="K13679">
        <v>-2.4773000000000001</v>
      </c>
    </row>
    <row r="13680" spans="1:11" hidden="1">
      <c r="A13680" t="s">
        <v>167</v>
      </c>
      <c r="B13680" t="s">
        <v>662</v>
      </c>
      <c r="C13680">
        <v>185</v>
      </c>
      <c r="D13680" t="s">
        <v>92</v>
      </c>
      <c r="E13680">
        <v>4.9772999999999996</v>
      </c>
      <c r="F13680">
        <v>0</v>
      </c>
      <c r="G13680">
        <v>12.684799999999999</v>
      </c>
      <c r="H13680">
        <v>0</v>
      </c>
      <c r="I13680">
        <v>-4.3109999999999999E-5</v>
      </c>
      <c r="J13680">
        <v>0</v>
      </c>
      <c r="K13680">
        <v>-7.6418999999999997</v>
      </c>
    </row>
    <row r="13681" spans="1:11" hidden="1">
      <c r="A13681" t="s">
        <v>167</v>
      </c>
      <c r="B13681" t="s">
        <v>662</v>
      </c>
      <c r="C13681">
        <v>185</v>
      </c>
      <c r="D13681" t="s">
        <v>92</v>
      </c>
      <c r="E13681">
        <v>5.4127000000000001</v>
      </c>
      <c r="F13681">
        <v>0</v>
      </c>
      <c r="G13681">
        <v>14.333600000000001</v>
      </c>
      <c r="H13681">
        <v>0</v>
      </c>
      <c r="I13681">
        <v>-4.3109999999999999E-5</v>
      </c>
      <c r="J13681">
        <v>0</v>
      </c>
      <c r="K13681">
        <v>-13.5245</v>
      </c>
    </row>
    <row r="13682" spans="1:11" hidden="1">
      <c r="A13682" t="s">
        <v>167</v>
      </c>
      <c r="B13682" t="s">
        <v>662</v>
      </c>
      <c r="C13682">
        <v>185</v>
      </c>
      <c r="D13682" t="s">
        <v>93</v>
      </c>
      <c r="E13682">
        <v>0.18729999999999999</v>
      </c>
      <c r="F13682">
        <v>0</v>
      </c>
      <c r="G13682">
        <v>-17.432099999999998</v>
      </c>
      <c r="H13682">
        <v>0</v>
      </c>
      <c r="I13682">
        <v>-4.3109999999999999E-5</v>
      </c>
      <c r="J13682">
        <v>0</v>
      </c>
      <c r="K13682">
        <v>-9.6728000000000005</v>
      </c>
    </row>
    <row r="13683" spans="1:11" hidden="1">
      <c r="A13683" t="s">
        <v>167</v>
      </c>
      <c r="B13683" t="s">
        <v>662</v>
      </c>
      <c r="C13683">
        <v>185</v>
      </c>
      <c r="D13683" t="s">
        <v>93</v>
      </c>
      <c r="E13683">
        <v>0.62280000000000002</v>
      </c>
      <c r="F13683">
        <v>0</v>
      </c>
      <c r="G13683">
        <v>-14.910299999999999</v>
      </c>
      <c r="H13683">
        <v>0</v>
      </c>
      <c r="I13683">
        <v>-4.3109999999999999E-5</v>
      </c>
      <c r="J13683">
        <v>0</v>
      </c>
      <c r="K13683">
        <v>-2.597</v>
      </c>
    </row>
    <row r="13684" spans="1:11" hidden="1">
      <c r="A13684" t="s">
        <v>167</v>
      </c>
      <c r="B13684" t="s">
        <v>662</v>
      </c>
      <c r="C13684">
        <v>185</v>
      </c>
      <c r="D13684" t="s">
        <v>93</v>
      </c>
      <c r="E13684">
        <v>1.0582</v>
      </c>
      <c r="F13684">
        <v>0</v>
      </c>
      <c r="G13684">
        <v>-11.4788</v>
      </c>
      <c r="H13684">
        <v>0</v>
      </c>
      <c r="I13684">
        <v>-4.3109999999999999E-5</v>
      </c>
      <c r="J13684">
        <v>0</v>
      </c>
      <c r="K13684">
        <v>3.1772999999999998</v>
      </c>
    </row>
    <row r="13685" spans="1:11" hidden="1">
      <c r="A13685" t="s">
        <v>167</v>
      </c>
      <c r="B13685" t="s">
        <v>662</v>
      </c>
      <c r="C13685">
        <v>185</v>
      </c>
      <c r="D13685" t="s">
        <v>93</v>
      </c>
      <c r="E13685">
        <v>1.4937</v>
      </c>
      <c r="F13685">
        <v>0</v>
      </c>
      <c r="G13685">
        <v>-7.7823000000000002</v>
      </c>
      <c r="H13685">
        <v>0</v>
      </c>
      <c r="I13685">
        <v>-4.3109999999999999E-5</v>
      </c>
      <c r="J13685">
        <v>0</v>
      </c>
      <c r="K13685">
        <v>7.3710000000000004</v>
      </c>
    </row>
    <row r="13686" spans="1:11" hidden="1">
      <c r="A13686" t="s">
        <v>167</v>
      </c>
      <c r="B13686" t="s">
        <v>662</v>
      </c>
      <c r="C13686">
        <v>185</v>
      </c>
      <c r="D13686" t="s">
        <v>93</v>
      </c>
      <c r="E13686">
        <v>1.9291</v>
      </c>
      <c r="F13686">
        <v>0</v>
      </c>
      <c r="G13686">
        <v>-4.1013000000000002</v>
      </c>
      <c r="H13686">
        <v>0</v>
      </c>
      <c r="I13686">
        <v>-4.3109999999999999E-5</v>
      </c>
      <c r="J13686">
        <v>0</v>
      </c>
      <c r="K13686">
        <v>9.9553999999999991</v>
      </c>
    </row>
    <row r="13687" spans="1:11" hidden="1">
      <c r="A13687" t="s">
        <v>167</v>
      </c>
      <c r="B13687" t="s">
        <v>662</v>
      </c>
      <c r="C13687">
        <v>185</v>
      </c>
      <c r="D13687" t="s">
        <v>93</v>
      </c>
      <c r="E13687">
        <v>2.3645999999999998</v>
      </c>
      <c r="F13687">
        <v>0</v>
      </c>
      <c r="G13687">
        <v>-1.0445</v>
      </c>
      <c r="H13687">
        <v>0</v>
      </c>
      <c r="I13687">
        <v>-4.3109999999999999E-5</v>
      </c>
      <c r="J13687">
        <v>0</v>
      </c>
      <c r="K13687">
        <v>11.041700000000001</v>
      </c>
    </row>
    <row r="13688" spans="1:11" hidden="1">
      <c r="A13688" t="s">
        <v>167</v>
      </c>
      <c r="B13688" t="s">
        <v>662</v>
      </c>
      <c r="C13688">
        <v>185</v>
      </c>
      <c r="D13688" t="s">
        <v>93</v>
      </c>
      <c r="E13688">
        <v>2.8</v>
      </c>
      <c r="F13688">
        <v>0</v>
      </c>
      <c r="G13688">
        <v>1.0736000000000001</v>
      </c>
      <c r="H13688">
        <v>0</v>
      </c>
      <c r="I13688">
        <v>-4.3109999999999999E-5</v>
      </c>
      <c r="J13688">
        <v>0</v>
      </c>
      <c r="K13688">
        <v>11.001300000000001</v>
      </c>
    </row>
    <row r="13689" spans="1:11" hidden="1">
      <c r="A13689" t="s">
        <v>167</v>
      </c>
      <c r="B13689" t="s">
        <v>662</v>
      </c>
      <c r="C13689">
        <v>185</v>
      </c>
      <c r="D13689" t="s">
        <v>93</v>
      </c>
      <c r="E13689">
        <v>2.8</v>
      </c>
      <c r="F13689">
        <v>0</v>
      </c>
      <c r="G13689">
        <v>4.4406999999999996</v>
      </c>
      <c r="H13689">
        <v>0</v>
      </c>
      <c r="I13689">
        <v>-4.3109999999999999E-5</v>
      </c>
      <c r="J13689">
        <v>0</v>
      </c>
      <c r="K13689">
        <v>11.001300000000001</v>
      </c>
    </row>
    <row r="13690" spans="1:11" hidden="1">
      <c r="A13690" t="s">
        <v>167</v>
      </c>
      <c r="B13690" t="s">
        <v>662</v>
      </c>
      <c r="C13690">
        <v>185</v>
      </c>
      <c r="D13690" t="s">
        <v>93</v>
      </c>
      <c r="E13690">
        <v>3.2355</v>
      </c>
      <c r="F13690">
        <v>0</v>
      </c>
      <c r="G13690">
        <v>6.0895000000000001</v>
      </c>
      <c r="H13690">
        <v>0</v>
      </c>
      <c r="I13690">
        <v>-4.3109999999999999E-5</v>
      </c>
      <c r="J13690">
        <v>0</v>
      </c>
      <c r="K13690">
        <v>8.7086000000000006</v>
      </c>
    </row>
    <row r="13691" spans="1:11" hidden="1">
      <c r="A13691" t="s">
        <v>167</v>
      </c>
      <c r="B13691" t="s">
        <v>662</v>
      </c>
      <c r="C13691">
        <v>185</v>
      </c>
      <c r="D13691" t="s">
        <v>93</v>
      </c>
      <c r="E13691">
        <v>3.6709000000000001</v>
      </c>
      <c r="F13691">
        <v>0</v>
      </c>
      <c r="G13691">
        <v>7.7382999999999997</v>
      </c>
      <c r="H13691">
        <v>0</v>
      </c>
      <c r="I13691">
        <v>-4.3109999999999999E-5</v>
      </c>
      <c r="J13691">
        <v>0</v>
      </c>
      <c r="K13691">
        <v>5.6978999999999997</v>
      </c>
    </row>
    <row r="13692" spans="1:11" hidden="1">
      <c r="A13692" t="s">
        <v>167</v>
      </c>
      <c r="B13692" t="s">
        <v>662</v>
      </c>
      <c r="C13692">
        <v>185</v>
      </c>
      <c r="D13692" t="s">
        <v>93</v>
      </c>
      <c r="E13692">
        <v>4.1063999999999998</v>
      </c>
      <c r="F13692">
        <v>0</v>
      </c>
      <c r="G13692">
        <v>9.3871000000000002</v>
      </c>
      <c r="H13692">
        <v>0</v>
      </c>
      <c r="I13692">
        <v>-4.3109999999999999E-5</v>
      </c>
      <c r="J13692">
        <v>0</v>
      </c>
      <c r="K13692">
        <v>1.9693000000000001</v>
      </c>
    </row>
    <row r="13693" spans="1:11" hidden="1">
      <c r="A13693" t="s">
        <v>167</v>
      </c>
      <c r="B13693" t="s">
        <v>662</v>
      </c>
      <c r="C13693">
        <v>185</v>
      </c>
      <c r="D13693" t="s">
        <v>93</v>
      </c>
      <c r="E13693">
        <v>4.5418000000000003</v>
      </c>
      <c r="F13693">
        <v>0</v>
      </c>
      <c r="G13693">
        <v>11.036</v>
      </c>
      <c r="H13693">
        <v>0</v>
      </c>
      <c r="I13693">
        <v>-4.3109999999999999E-5</v>
      </c>
      <c r="J13693">
        <v>0</v>
      </c>
      <c r="K13693">
        <v>-2.4773000000000001</v>
      </c>
    </row>
    <row r="13694" spans="1:11" hidden="1">
      <c r="A13694" t="s">
        <v>167</v>
      </c>
      <c r="B13694" t="s">
        <v>662</v>
      </c>
      <c r="C13694">
        <v>185</v>
      </c>
      <c r="D13694" t="s">
        <v>93</v>
      </c>
      <c r="E13694">
        <v>4.9772999999999996</v>
      </c>
      <c r="F13694">
        <v>0</v>
      </c>
      <c r="G13694">
        <v>12.684799999999999</v>
      </c>
      <c r="H13694">
        <v>0</v>
      </c>
      <c r="I13694">
        <v>-4.3109999999999999E-5</v>
      </c>
      <c r="J13694">
        <v>0</v>
      </c>
      <c r="K13694">
        <v>-7.6418999999999997</v>
      </c>
    </row>
    <row r="13695" spans="1:11" hidden="1">
      <c r="A13695" t="s">
        <v>167</v>
      </c>
      <c r="B13695" t="s">
        <v>662</v>
      </c>
      <c r="C13695">
        <v>185</v>
      </c>
      <c r="D13695" t="s">
        <v>93</v>
      </c>
      <c r="E13695">
        <v>5.4127000000000001</v>
      </c>
      <c r="F13695">
        <v>0</v>
      </c>
      <c r="G13695">
        <v>14.333600000000001</v>
      </c>
      <c r="H13695">
        <v>0</v>
      </c>
      <c r="I13695">
        <v>-4.3109999999999999E-5</v>
      </c>
      <c r="J13695">
        <v>0</v>
      </c>
      <c r="K13695">
        <v>-13.5245</v>
      </c>
    </row>
    <row r="13696" spans="1:11" hidden="1">
      <c r="A13696" t="s">
        <v>167</v>
      </c>
      <c r="B13696" t="s">
        <v>662</v>
      </c>
      <c r="C13696">
        <v>185</v>
      </c>
      <c r="D13696" t="s">
        <v>94</v>
      </c>
      <c r="E13696">
        <v>0.18729999999999999</v>
      </c>
      <c r="F13696">
        <v>0</v>
      </c>
      <c r="G13696">
        <v>-17.5913</v>
      </c>
      <c r="H13696">
        <v>0</v>
      </c>
      <c r="I13696">
        <v>-1E-4</v>
      </c>
      <c r="J13696">
        <v>0</v>
      </c>
      <c r="K13696">
        <v>-10.055400000000001</v>
      </c>
    </row>
    <row r="13697" spans="1:11" hidden="1">
      <c r="A13697" t="s">
        <v>167</v>
      </c>
      <c r="B13697" t="s">
        <v>662</v>
      </c>
      <c r="C13697">
        <v>185</v>
      </c>
      <c r="D13697" t="s">
        <v>94</v>
      </c>
      <c r="E13697">
        <v>0.62280000000000002</v>
      </c>
      <c r="F13697">
        <v>0</v>
      </c>
      <c r="G13697">
        <v>-15.0695</v>
      </c>
      <c r="H13697">
        <v>0</v>
      </c>
      <c r="I13697">
        <v>-1E-4</v>
      </c>
      <c r="J13697">
        <v>0</v>
      </c>
      <c r="K13697">
        <v>-2.9102999999999999</v>
      </c>
    </row>
    <row r="13698" spans="1:11" hidden="1">
      <c r="A13698" t="s">
        <v>167</v>
      </c>
      <c r="B13698" t="s">
        <v>662</v>
      </c>
      <c r="C13698">
        <v>185</v>
      </c>
      <c r="D13698" t="s">
        <v>94</v>
      </c>
      <c r="E13698">
        <v>1.0582</v>
      </c>
      <c r="F13698">
        <v>0</v>
      </c>
      <c r="G13698">
        <v>-11.638</v>
      </c>
      <c r="H13698">
        <v>0</v>
      </c>
      <c r="I13698">
        <v>-1E-4</v>
      </c>
      <c r="J13698">
        <v>0</v>
      </c>
      <c r="K13698">
        <v>2.9333999999999998</v>
      </c>
    </row>
    <row r="13699" spans="1:11" hidden="1">
      <c r="A13699" t="s">
        <v>167</v>
      </c>
      <c r="B13699" t="s">
        <v>662</v>
      </c>
      <c r="C13699">
        <v>185</v>
      </c>
      <c r="D13699" t="s">
        <v>94</v>
      </c>
      <c r="E13699">
        <v>1.4937</v>
      </c>
      <c r="F13699">
        <v>0</v>
      </c>
      <c r="G13699">
        <v>-7.9414999999999996</v>
      </c>
      <c r="H13699">
        <v>0</v>
      </c>
      <c r="I13699">
        <v>-1E-4</v>
      </c>
      <c r="J13699">
        <v>0</v>
      </c>
      <c r="K13699">
        <v>7.1962999999999999</v>
      </c>
    </row>
    <row r="13700" spans="1:11" hidden="1">
      <c r="A13700" t="s">
        <v>167</v>
      </c>
      <c r="B13700" t="s">
        <v>662</v>
      </c>
      <c r="C13700">
        <v>185</v>
      </c>
      <c r="D13700" t="s">
        <v>94</v>
      </c>
      <c r="E13700">
        <v>1.9291</v>
      </c>
      <c r="F13700">
        <v>0</v>
      </c>
      <c r="G13700">
        <v>-4.2605000000000004</v>
      </c>
      <c r="H13700">
        <v>0</v>
      </c>
      <c r="I13700">
        <v>-1E-4</v>
      </c>
      <c r="J13700">
        <v>0</v>
      </c>
      <c r="K13700">
        <v>9.85</v>
      </c>
    </row>
    <row r="13701" spans="1:11" hidden="1">
      <c r="A13701" t="s">
        <v>167</v>
      </c>
      <c r="B13701" t="s">
        <v>662</v>
      </c>
      <c r="C13701">
        <v>185</v>
      </c>
      <c r="D13701" t="s">
        <v>94</v>
      </c>
      <c r="E13701">
        <v>2.3645999999999998</v>
      </c>
      <c r="F13701">
        <v>0</v>
      </c>
      <c r="G13701">
        <v>-1.2037</v>
      </c>
      <c r="H13701">
        <v>0</v>
      </c>
      <c r="I13701">
        <v>-1E-4</v>
      </c>
      <c r="J13701">
        <v>0</v>
      </c>
      <c r="K13701">
        <v>11.005699999999999</v>
      </c>
    </row>
    <row r="13702" spans="1:11" hidden="1">
      <c r="A13702" t="s">
        <v>167</v>
      </c>
      <c r="B13702" t="s">
        <v>662</v>
      </c>
      <c r="C13702">
        <v>185</v>
      </c>
      <c r="D13702" t="s">
        <v>94</v>
      </c>
      <c r="E13702">
        <v>2.8</v>
      </c>
      <c r="F13702">
        <v>0</v>
      </c>
      <c r="G13702">
        <v>0.91439999999999999</v>
      </c>
      <c r="H13702">
        <v>0</v>
      </c>
      <c r="I13702">
        <v>-1E-4</v>
      </c>
      <c r="J13702">
        <v>0</v>
      </c>
      <c r="K13702">
        <v>11.034599999999999</v>
      </c>
    </row>
    <row r="13703" spans="1:11" hidden="1">
      <c r="A13703" t="s">
        <v>167</v>
      </c>
      <c r="B13703" t="s">
        <v>662</v>
      </c>
      <c r="C13703">
        <v>185</v>
      </c>
      <c r="D13703" t="s">
        <v>94</v>
      </c>
      <c r="E13703">
        <v>2.8</v>
      </c>
      <c r="F13703">
        <v>0</v>
      </c>
      <c r="G13703">
        <v>4.2815000000000003</v>
      </c>
      <c r="H13703">
        <v>0</v>
      </c>
      <c r="I13703">
        <v>-1E-4</v>
      </c>
      <c r="J13703">
        <v>0</v>
      </c>
      <c r="K13703">
        <v>11.034599999999999</v>
      </c>
    </row>
    <row r="13704" spans="1:11" hidden="1">
      <c r="A13704" t="s">
        <v>167</v>
      </c>
      <c r="B13704" t="s">
        <v>662</v>
      </c>
      <c r="C13704">
        <v>185</v>
      </c>
      <c r="D13704" t="s">
        <v>94</v>
      </c>
      <c r="E13704">
        <v>3.2355</v>
      </c>
      <c r="F13704">
        <v>0</v>
      </c>
      <c r="G13704">
        <v>5.9302999999999999</v>
      </c>
      <c r="H13704">
        <v>0</v>
      </c>
      <c r="I13704">
        <v>-1E-4</v>
      </c>
      <c r="J13704">
        <v>0</v>
      </c>
      <c r="K13704">
        <v>8.8112999999999992</v>
      </c>
    </row>
    <row r="13705" spans="1:11" hidden="1">
      <c r="A13705" t="s">
        <v>167</v>
      </c>
      <c r="B13705" t="s">
        <v>662</v>
      </c>
      <c r="C13705">
        <v>185</v>
      </c>
      <c r="D13705" t="s">
        <v>94</v>
      </c>
      <c r="E13705">
        <v>3.6709000000000001</v>
      </c>
      <c r="F13705">
        <v>0</v>
      </c>
      <c r="G13705">
        <v>7.5791000000000004</v>
      </c>
      <c r="H13705">
        <v>0</v>
      </c>
      <c r="I13705">
        <v>-1E-4</v>
      </c>
      <c r="J13705">
        <v>0</v>
      </c>
      <c r="K13705">
        <v>5.8699000000000003</v>
      </c>
    </row>
    <row r="13706" spans="1:11" hidden="1">
      <c r="A13706" t="s">
        <v>167</v>
      </c>
      <c r="B13706" t="s">
        <v>662</v>
      </c>
      <c r="C13706">
        <v>185</v>
      </c>
      <c r="D13706" t="s">
        <v>94</v>
      </c>
      <c r="E13706">
        <v>4.1063999999999998</v>
      </c>
      <c r="F13706">
        <v>0</v>
      </c>
      <c r="G13706">
        <v>9.2279</v>
      </c>
      <c r="H13706">
        <v>0</v>
      </c>
      <c r="I13706">
        <v>-1E-4</v>
      </c>
      <c r="J13706">
        <v>0</v>
      </c>
      <c r="K13706">
        <v>2.2105999999999999</v>
      </c>
    </row>
    <row r="13707" spans="1:11" hidden="1">
      <c r="A13707" t="s">
        <v>167</v>
      </c>
      <c r="B13707" t="s">
        <v>662</v>
      </c>
      <c r="C13707">
        <v>185</v>
      </c>
      <c r="D13707" t="s">
        <v>94</v>
      </c>
      <c r="E13707">
        <v>4.5418000000000003</v>
      </c>
      <c r="F13707">
        <v>0</v>
      </c>
      <c r="G13707">
        <v>10.8767</v>
      </c>
      <c r="H13707">
        <v>0</v>
      </c>
      <c r="I13707">
        <v>-1E-4</v>
      </c>
      <c r="J13707">
        <v>0</v>
      </c>
      <c r="K13707">
        <v>-2.1667000000000001</v>
      </c>
    </row>
    <row r="13708" spans="1:11" hidden="1">
      <c r="A13708" t="s">
        <v>167</v>
      </c>
      <c r="B13708" t="s">
        <v>662</v>
      </c>
      <c r="C13708">
        <v>185</v>
      </c>
      <c r="D13708" t="s">
        <v>94</v>
      </c>
      <c r="E13708">
        <v>4.9772999999999996</v>
      </c>
      <c r="F13708">
        <v>0</v>
      </c>
      <c r="G13708">
        <v>12.525600000000001</v>
      </c>
      <c r="H13708">
        <v>0</v>
      </c>
      <c r="I13708">
        <v>-1E-4</v>
      </c>
      <c r="J13708">
        <v>0</v>
      </c>
      <c r="K13708">
        <v>-7.2618999999999998</v>
      </c>
    </row>
    <row r="13709" spans="1:11" hidden="1">
      <c r="A13709" t="s">
        <v>167</v>
      </c>
      <c r="B13709" t="s">
        <v>662</v>
      </c>
      <c r="C13709">
        <v>185</v>
      </c>
      <c r="D13709" t="s">
        <v>94</v>
      </c>
      <c r="E13709">
        <v>5.4127000000000001</v>
      </c>
      <c r="F13709">
        <v>0</v>
      </c>
      <c r="G13709">
        <v>14.1744</v>
      </c>
      <c r="H13709">
        <v>0</v>
      </c>
      <c r="I13709">
        <v>-1E-4</v>
      </c>
      <c r="J13709">
        <v>0</v>
      </c>
      <c r="K13709">
        <v>-13.075200000000001</v>
      </c>
    </row>
    <row r="13710" spans="1:11" hidden="1">
      <c r="A13710" t="s">
        <v>167</v>
      </c>
      <c r="B13710" t="s">
        <v>662</v>
      </c>
      <c r="C13710">
        <v>185</v>
      </c>
      <c r="D13710" t="s">
        <v>95</v>
      </c>
      <c r="E13710">
        <v>0.18729999999999999</v>
      </c>
      <c r="F13710">
        <v>0</v>
      </c>
      <c r="G13710">
        <v>-17.346399999999999</v>
      </c>
      <c r="H13710">
        <v>0</v>
      </c>
      <c r="I13710">
        <v>-3.5710000000000002E-5</v>
      </c>
      <c r="J13710">
        <v>0</v>
      </c>
      <c r="K13710">
        <v>-9.4667999999999992</v>
      </c>
    </row>
    <row r="13711" spans="1:11" hidden="1">
      <c r="A13711" t="s">
        <v>167</v>
      </c>
      <c r="B13711" t="s">
        <v>662</v>
      </c>
      <c r="C13711">
        <v>185</v>
      </c>
      <c r="D13711" t="s">
        <v>95</v>
      </c>
      <c r="E13711">
        <v>0.62280000000000002</v>
      </c>
      <c r="F13711">
        <v>0</v>
      </c>
      <c r="G13711">
        <v>-14.8246</v>
      </c>
      <c r="H13711">
        <v>0</v>
      </c>
      <c r="I13711">
        <v>-3.5710000000000002E-5</v>
      </c>
      <c r="J13711">
        <v>0</v>
      </c>
      <c r="K13711">
        <v>-2.4283000000000001</v>
      </c>
    </row>
    <row r="13712" spans="1:11" hidden="1">
      <c r="A13712" t="s">
        <v>167</v>
      </c>
      <c r="B13712" t="s">
        <v>662</v>
      </c>
      <c r="C13712">
        <v>185</v>
      </c>
      <c r="D13712" t="s">
        <v>95</v>
      </c>
      <c r="E13712">
        <v>1.0582</v>
      </c>
      <c r="F13712">
        <v>0</v>
      </c>
      <c r="G13712">
        <v>-11.3931</v>
      </c>
      <c r="H13712">
        <v>0</v>
      </c>
      <c r="I13712">
        <v>-3.5710000000000002E-5</v>
      </c>
      <c r="J13712">
        <v>0</v>
      </c>
      <c r="K13712">
        <v>3.3087</v>
      </c>
    </row>
    <row r="13713" spans="1:11" hidden="1">
      <c r="A13713" t="s">
        <v>167</v>
      </c>
      <c r="B13713" t="s">
        <v>662</v>
      </c>
      <c r="C13713">
        <v>185</v>
      </c>
      <c r="D13713" t="s">
        <v>95</v>
      </c>
      <c r="E13713">
        <v>1.4937</v>
      </c>
      <c r="F13713">
        <v>0</v>
      </c>
      <c r="G13713">
        <v>-7.6966000000000001</v>
      </c>
      <c r="H13713">
        <v>0</v>
      </c>
      <c r="I13713">
        <v>-3.5710000000000002E-5</v>
      </c>
      <c r="J13713">
        <v>0</v>
      </c>
      <c r="K13713">
        <v>7.4649999999999999</v>
      </c>
    </row>
    <row r="13714" spans="1:11" hidden="1">
      <c r="A13714" t="s">
        <v>167</v>
      </c>
      <c r="B13714" t="s">
        <v>662</v>
      </c>
      <c r="C13714">
        <v>185</v>
      </c>
      <c r="D13714" t="s">
        <v>95</v>
      </c>
      <c r="E13714">
        <v>1.9291</v>
      </c>
      <c r="F13714">
        <v>0</v>
      </c>
      <c r="G13714">
        <v>-4.0155000000000003</v>
      </c>
      <c r="H13714">
        <v>0</v>
      </c>
      <c r="I13714">
        <v>-3.5710000000000002E-5</v>
      </c>
      <c r="J13714">
        <v>0</v>
      </c>
      <c r="K13714">
        <v>10.0121</v>
      </c>
    </row>
    <row r="13715" spans="1:11" hidden="1">
      <c r="A13715" t="s">
        <v>167</v>
      </c>
      <c r="B13715" t="s">
        <v>662</v>
      </c>
      <c r="C13715">
        <v>185</v>
      </c>
      <c r="D13715" t="s">
        <v>95</v>
      </c>
      <c r="E13715">
        <v>2.3645999999999998</v>
      </c>
      <c r="F13715">
        <v>0</v>
      </c>
      <c r="G13715">
        <v>-0.95879999999999999</v>
      </c>
      <c r="H13715">
        <v>0</v>
      </c>
      <c r="I13715">
        <v>-3.5710000000000002E-5</v>
      </c>
      <c r="J13715">
        <v>0</v>
      </c>
      <c r="K13715">
        <v>11.061</v>
      </c>
    </row>
    <row r="13716" spans="1:11" hidden="1">
      <c r="A13716" t="s">
        <v>167</v>
      </c>
      <c r="B13716" t="s">
        <v>662</v>
      </c>
      <c r="C13716">
        <v>185</v>
      </c>
      <c r="D13716" t="s">
        <v>95</v>
      </c>
      <c r="E13716">
        <v>2.8</v>
      </c>
      <c r="F13716">
        <v>0</v>
      </c>
      <c r="G13716">
        <v>1.1593</v>
      </c>
      <c r="H13716">
        <v>0</v>
      </c>
      <c r="I13716">
        <v>-3.5710000000000002E-5</v>
      </c>
      <c r="J13716">
        <v>0</v>
      </c>
      <c r="K13716">
        <v>10.9833</v>
      </c>
    </row>
    <row r="13717" spans="1:11" hidden="1">
      <c r="A13717" t="s">
        <v>167</v>
      </c>
      <c r="B13717" t="s">
        <v>662</v>
      </c>
      <c r="C13717">
        <v>185</v>
      </c>
      <c r="D13717" t="s">
        <v>95</v>
      </c>
      <c r="E13717">
        <v>2.8</v>
      </c>
      <c r="F13717">
        <v>0</v>
      </c>
      <c r="G13717">
        <v>4.5263999999999998</v>
      </c>
      <c r="H13717">
        <v>0</v>
      </c>
      <c r="I13717">
        <v>-3.5719999999999997E-5</v>
      </c>
      <c r="J13717">
        <v>0</v>
      </c>
      <c r="K13717">
        <v>10.9833</v>
      </c>
    </row>
    <row r="13718" spans="1:11" hidden="1">
      <c r="A13718" t="s">
        <v>167</v>
      </c>
      <c r="B13718" t="s">
        <v>662</v>
      </c>
      <c r="C13718">
        <v>185</v>
      </c>
      <c r="D13718" t="s">
        <v>95</v>
      </c>
      <c r="E13718">
        <v>3.2355</v>
      </c>
      <c r="F13718">
        <v>0</v>
      </c>
      <c r="G13718">
        <v>6.1752000000000002</v>
      </c>
      <c r="H13718">
        <v>0</v>
      </c>
      <c r="I13718">
        <v>-3.5719999999999997E-5</v>
      </c>
      <c r="J13718">
        <v>0</v>
      </c>
      <c r="K13718">
        <v>8.6532999999999998</v>
      </c>
    </row>
    <row r="13719" spans="1:11" hidden="1">
      <c r="A13719" t="s">
        <v>167</v>
      </c>
      <c r="B13719" t="s">
        <v>662</v>
      </c>
      <c r="C13719">
        <v>185</v>
      </c>
      <c r="D13719" t="s">
        <v>95</v>
      </c>
      <c r="E13719">
        <v>3.6709000000000001</v>
      </c>
      <c r="F13719">
        <v>0</v>
      </c>
      <c r="G13719">
        <v>7.8239999999999998</v>
      </c>
      <c r="H13719">
        <v>0</v>
      </c>
      <c r="I13719">
        <v>-3.5719999999999997E-5</v>
      </c>
      <c r="J13719">
        <v>0</v>
      </c>
      <c r="K13719">
        <v>5.6052999999999997</v>
      </c>
    </row>
    <row r="13720" spans="1:11" hidden="1">
      <c r="A13720" t="s">
        <v>167</v>
      </c>
      <c r="B13720" t="s">
        <v>662</v>
      </c>
      <c r="C13720">
        <v>185</v>
      </c>
      <c r="D13720" t="s">
        <v>95</v>
      </c>
      <c r="E13720">
        <v>4.1063999999999998</v>
      </c>
      <c r="F13720">
        <v>0</v>
      </c>
      <c r="G13720">
        <v>9.4728999999999992</v>
      </c>
      <c r="H13720">
        <v>0</v>
      </c>
      <c r="I13720">
        <v>-3.5719999999999997E-5</v>
      </c>
      <c r="J13720">
        <v>0</v>
      </c>
      <c r="K13720">
        <v>1.8392999999999999</v>
      </c>
    </row>
    <row r="13721" spans="1:11" hidden="1">
      <c r="A13721" t="s">
        <v>167</v>
      </c>
      <c r="B13721" t="s">
        <v>662</v>
      </c>
      <c r="C13721">
        <v>185</v>
      </c>
      <c r="D13721" t="s">
        <v>95</v>
      </c>
      <c r="E13721">
        <v>4.5418000000000003</v>
      </c>
      <c r="F13721">
        <v>0</v>
      </c>
      <c r="G13721">
        <v>11.121700000000001</v>
      </c>
      <c r="H13721">
        <v>0</v>
      </c>
      <c r="I13721">
        <v>-3.5719999999999997E-5</v>
      </c>
      <c r="J13721">
        <v>0</v>
      </c>
      <c r="K13721">
        <v>-2.6446000000000001</v>
      </c>
    </row>
    <row r="13722" spans="1:11" hidden="1">
      <c r="A13722" t="s">
        <v>167</v>
      </c>
      <c r="B13722" t="s">
        <v>662</v>
      </c>
      <c r="C13722">
        <v>185</v>
      </c>
      <c r="D13722" t="s">
        <v>95</v>
      </c>
      <c r="E13722">
        <v>4.9772999999999996</v>
      </c>
      <c r="F13722">
        <v>0</v>
      </c>
      <c r="G13722">
        <v>12.7705</v>
      </c>
      <c r="H13722">
        <v>0</v>
      </c>
      <c r="I13722">
        <v>-3.5719999999999997E-5</v>
      </c>
      <c r="J13722">
        <v>0</v>
      </c>
      <c r="K13722">
        <v>-7.8464999999999998</v>
      </c>
    </row>
    <row r="13723" spans="1:11" hidden="1">
      <c r="A13723" t="s">
        <v>167</v>
      </c>
      <c r="B13723" t="s">
        <v>662</v>
      </c>
      <c r="C13723">
        <v>185</v>
      </c>
      <c r="D13723" t="s">
        <v>95</v>
      </c>
      <c r="E13723">
        <v>5.4127000000000001</v>
      </c>
      <c r="F13723">
        <v>0</v>
      </c>
      <c r="G13723">
        <v>14.4193</v>
      </c>
      <c r="H13723">
        <v>0</v>
      </c>
      <c r="I13723">
        <v>-3.5719999999999997E-5</v>
      </c>
      <c r="J13723">
        <v>0</v>
      </c>
      <c r="K13723">
        <v>-13.766400000000001</v>
      </c>
    </row>
    <row r="13724" spans="1:11" hidden="1">
      <c r="A13724" t="s">
        <v>167</v>
      </c>
      <c r="B13724" t="s">
        <v>662</v>
      </c>
      <c r="C13724">
        <v>185</v>
      </c>
      <c r="D13724" t="s">
        <v>96</v>
      </c>
      <c r="E13724">
        <v>0.18729999999999999</v>
      </c>
      <c r="F13724">
        <v>0</v>
      </c>
      <c r="G13724">
        <v>-17.5913</v>
      </c>
      <c r="H13724">
        <v>0</v>
      </c>
      <c r="I13724">
        <v>-1E-4</v>
      </c>
      <c r="J13724">
        <v>0</v>
      </c>
      <c r="K13724">
        <v>-10.055400000000001</v>
      </c>
    </row>
    <row r="13725" spans="1:11" hidden="1">
      <c r="A13725" t="s">
        <v>167</v>
      </c>
      <c r="B13725" t="s">
        <v>662</v>
      </c>
      <c r="C13725">
        <v>185</v>
      </c>
      <c r="D13725" t="s">
        <v>96</v>
      </c>
      <c r="E13725">
        <v>0.62280000000000002</v>
      </c>
      <c r="F13725">
        <v>0</v>
      </c>
      <c r="G13725">
        <v>-15.0695</v>
      </c>
      <c r="H13725">
        <v>0</v>
      </c>
      <c r="I13725">
        <v>-1E-4</v>
      </c>
      <c r="J13725">
        <v>0</v>
      </c>
      <c r="K13725">
        <v>-2.9102999999999999</v>
      </c>
    </row>
    <row r="13726" spans="1:11" hidden="1">
      <c r="A13726" t="s">
        <v>167</v>
      </c>
      <c r="B13726" t="s">
        <v>662</v>
      </c>
      <c r="C13726">
        <v>185</v>
      </c>
      <c r="D13726" t="s">
        <v>96</v>
      </c>
      <c r="E13726">
        <v>1.0582</v>
      </c>
      <c r="F13726">
        <v>0</v>
      </c>
      <c r="G13726">
        <v>-11.638</v>
      </c>
      <c r="H13726">
        <v>0</v>
      </c>
      <c r="I13726">
        <v>-1E-4</v>
      </c>
      <c r="J13726">
        <v>0</v>
      </c>
      <c r="K13726">
        <v>2.9333999999999998</v>
      </c>
    </row>
    <row r="13727" spans="1:11" hidden="1">
      <c r="A13727" t="s">
        <v>167</v>
      </c>
      <c r="B13727" t="s">
        <v>662</v>
      </c>
      <c r="C13727">
        <v>185</v>
      </c>
      <c r="D13727" t="s">
        <v>96</v>
      </c>
      <c r="E13727">
        <v>1.4937</v>
      </c>
      <c r="F13727">
        <v>0</v>
      </c>
      <c r="G13727">
        <v>-7.9414999999999996</v>
      </c>
      <c r="H13727">
        <v>0</v>
      </c>
      <c r="I13727">
        <v>-1E-4</v>
      </c>
      <c r="J13727">
        <v>0</v>
      </c>
      <c r="K13727">
        <v>7.1962999999999999</v>
      </c>
    </row>
    <row r="13728" spans="1:11" hidden="1">
      <c r="A13728" t="s">
        <v>167</v>
      </c>
      <c r="B13728" t="s">
        <v>662</v>
      </c>
      <c r="C13728">
        <v>185</v>
      </c>
      <c r="D13728" t="s">
        <v>96</v>
      </c>
      <c r="E13728">
        <v>1.9291</v>
      </c>
      <c r="F13728">
        <v>0</v>
      </c>
      <c r="G13728">
        <v>-4.2605000000000004</v>
      </c>
      <c r="H13728">
        <v>0</v>
      </c>
      <c r="I13728">
        <v>-1E-4</v>
      </c>
      <c r="J13728">
        <v>0</v>
      </c>
      <c r="K13728">
        <v>9.85</v>
      </c>
    </row>
    <row r="13729" spans="1:11" hidden="1">
      <c r="A13729" t="s">
        <v>167</v>
      </c>
      <c r="B13729" t="s">
        <v>662</v>
      </c>
      <c r="C13729">
        <v>185</v>
      </c>
      <c r="D13729" t="s">
        <v>96</v>
      </c>
      <c r="E13729">
        <v>2.3645999999999998</v>
      </c>
      <c r="F13729">
        <v>0</v>
      </c>
      <c r="G13729">
        <v>-1.2037</v>
      </c>
      <c r="H13729">
        <v>0</v>
      </c>
      <c r="I13729">
        <v>-1E-4</v>
      </c>
      <c r="J13729">
        <v>0</v>
      </c>
      <c r="K13729">
        <v>11.005699999999999</v>
      </c>
    </row>
    <row r="13730" spans="1:11" hidden="1">
      <c r="A13730" t="s">
        <v>167</v>
      </c>
      <c r="B13730" t="s">
        <v>662</v>
      </c>
      <c r="C13730">
        <v>185</v>
      </c>
      <c r="D13730" t="s">
        <v>96</v>
      </c>
      <c r="E13730">
        <v>2.8</v>
      </c>
      <c r="F13730">
        <v>0</v>
      </c>
      <c r="G13730">
        <v>0.91439999999999999</v>
      </c>
      <c r="H13730">
        <v>0</v>
      </c>
      <c r="I13730">
        <v>-1E-4</v>
      </c>
      <c r="J13730">
        <v>0</v>
      </c>
      <c r="K13730">
        <v>11.034599999999999</v>
      </c>
    </row>
    <row r="13731" spans="1:11" hidden="1">
      <c r="A13731" t="s">
        <v>167</v>
      </c>
      <c r="B13731" t="s">
        <v>662</v>
      </c>
      <c r="C13731">
        <v>185</v>
      </c>
      <c r="D13731" t="s">
        <v>96</v>
      </c>
      <c r="E13731">
        <v>2.8</v>
      </c>
      <c r="F13731">
        <v>0</v>
      </c>
      <c r="G13731">
        <v>4.2815000000000003</v>
      </c>
      <c r="H13731">
        <v>0</v>
      </c>
      <c r="I13731">
        <v>-1E-4</v>
      </c>
      <c r="J13731">
        <v>0</v>
      </c>
      <c r="K13731">
        <v>11.034599999999999</v>
      </c>
    </row>
    <row r="13732" spans="1:11" hidden="1">
      <c r="A13732" t="s">
        <v>167</v>
      </c>
      <c r="B13732" t="s">
        <v>662</v>
      </c>
      <c r="C13732">
        <v>185</v>
      </c>
      <c r="D13732" t="s">
        <v>96</v>
      </c>
      <c r="E13732">
        <v>3.2355</v>
      </c>
      <c r="F13732">
        <v>0</v>
      </c>
      <c r="G13732">
        <v>5.9302999999999999</v>
      </c>
      <c r="H13732">
        <v>0</v>
      </c>
      <c r="I13732">
        <v>-1E-4</v>
      </c>
      <c r="J13732">
        <v>0</v>
      </c>
      <c r="K13732">
        <v>8.8112999999999992</v>
      </c>
    </row>
    <row r="13733" spans="1:11" hidden="1">
      <c r="A13733" t="s">
        <v>167</v>
      </c>
      <c r="B13733" t="s">
        <v>662</v>
      </c>
      <c r="C13733">
        <v>185</v>
      </c>
      <c r="D13733" t="s">
        <v>96</v>
      </c>
      <c r="E13733">
        <v>3.6709000000000001</v>
      </c>
      <c r="F13733">
        <v>0</v>
      </c>
      <c r="G13733">
        <v>7.5791000000000004</v>
      </c>
      <c r="H13733">
        <v>0</v>
      </c>
      <c r="I13733">
        <v>-1E-4</v>
      </c>
      <c r="J13733">
        <v>0</v>
      </c>
      <c r="K13733">
        <v>5.8699000000000003</v>
      </c>
    </row>
    <row r="13734" spans="1:11" hidden="1">
      <c r="A13734" t="s">
        <v>167</v>
      </c>
      <c r="B13734" t="s">
        <v>662</v>
      </c>
      <c r="C13734">
        <v>185</v>
      </c>
      <c r="D13734" t="s">
        <v>96</v>
      </c>
      <c r="E13734">
        <v>4.1063999999999998</v>
      </c>
      <c r="F13734">
        <v>0</v>
      </c>
      <c r="G13734">
        <v>9.2279</v>
      </c>
      <c r="H13734">
        <v>0</v>
      </c>
      <c r="I13734">
        <v>-1E-4</v>
      </c>
      <c r="J13734">
        <v>0</v>
      </c>
      <c r="K13734">
        <v>2.2105999999999999</v>
      </c>
    </row>
    <row r="13735" spans="1:11" hidden="1">
      <c r="A13735" t="s">
        <v>167</v>
      </c>
      <c r="B13735" t="s">
        <v>662</v>
      </c>
      <c r="C13735">
        <v>185</v>
      </c>
      <c r="D13735" t="s">
        <v>96</v>
      </c>
      <c r="E13735">
        <v>4.5418000000000003</v>
      </c>
      <c r="F13735">
        <v>0</v>
      </c>
      <c r="G13735">
        <v>10.8767</v>
      </c>
      <c r="H13735">
        <v>0</v>
      </c>
      <c r="I13735">
        <v>-1E-4</v>
      </c>
      <c r="J13735">
        <v>0</v>
      </c>
      <c r="K13735">
        <v>-2.1667000000000001</v>
      </c>
    </row>
    <row r="13736" spans="1:11" hidden="1">
      <c r="A13736" t="s">
        <v>167</v>
      </c>
      <c r="B13736" t="s">
        <v>662</v>
      </c>
      <c r="C13736">
        <v>185</v>
      </c>
      <c r="D13736" t="s">
        <v>96</v>
      </c>
      <c r="E13736">
        <v>4.9772999999999996</v>
      </c>
      <c r="F13736">
        <v>0</v>
      </c>
      <c r="G13736">
        <v>12.525600000000001</v>
      </c>
      <c r="H13736">
        <v>0</v>
      </c>
      <c r="I13736">
        <v>-1E-4</v>
      </c>
      <c r="J13736">
        <v>0</v>
      </c>
      <c r="K13736">
        <v>-7.2618999999999998</v>
      </c>
    </row>
    <row r="13737" spans="1:11" hidden="1">
      <c r="A13737" t="s">
        <v>167</v>
      </c>
      <c r="B13737" t="s">
        <v>662</v>
      </c>
      <c r="C13737">
        <v>185</v>
      </c>
      <c r="D13737" t="s">
        <v>96</v>
      </c>
      <c r="E13737">
        <v>5.4127000000000001</v>
      </c>
      <c r="F13737">
        <v>0</v>
      </c>
      <c r="G13737">
        <v>14.1744</v>
      </c>
      <c r="H13737">
        <v>0</v>
      </c>
      <c r="I13737">
        <v>-1E-4</v>
      </c>
      <c r="J13737">
        <v>0</v>
      </c>
      <c r="K13737">
        <v>-13.075200000000001</v>
      </c>
    </row>
    <row r="13738" spans="1:11" hidden="1">
      <c r="A13738" t="s">
        <v>167</v>
      </c>
      <c r="B13738" t="s">
        <v>662</v>
      </c>
      <c r="C13738">
        <v>185</v>
      </c>
      <c r="D13738" t="s">
        <v>97</v>
      </c>
      <c r="E13738">
        <v>0.18729999999999999</v>
      </c>
      <c r="F13738">
        <v>0</v>
      </c>
      <c r="G13738">
        <v>-17.346399999999999</v>
      </c>
      <c r="H13738">
        <v>0</v>
      </c>
      <c r="I13738">
        <v>-3.5710000000000002E-5</v>
      </c>
      <c r="J13738">
        <v>0</v>
      </c>
      <c r="K13738">
        <v>-9.4667999999999992</v>
      </c>
    </row>
    <row r="13739" spans="1:11" hidden="1">
      <c r="A13739" t="s">
        <v>167</v>
      </c>
      <c r="B13739" t="s">
        <v>662</v>
      </c>
      <c r="C13739">
        <v>185</v>
      </c>
      <c r="D13739" t="s">
        <v>97</v>
      </c>
      <c r="E13739">
        <v>0.62280000000000002</v>
      </c>
      <c r="F13739">
        <v>0</v>
      </c>
      <c r="G13739">
        <v>-14.8246</v>
      </c>
      <c r="H13739">
        <v>0</v>
      </c>
      <c r="I13739">
        <v>-3.5710000000000002E-5</v>
      </c>
      <c r="J13739">
        <v>0</v>
      </c>
      <c r="K13739">
        <v>-2.4283000000000001</v>
      </c>
    </row>
    <row r="13740" spans="1:11" hidden="1">
      <c r="A13740" t="s">
        <v>167</v>
      </c>
      <c r="B13740" t="s">
        <v>662</v>
      </c>
      <c r="C13740">
        <v>185</v>
      </c>
      <c r="D13740" t="s">
        <v>97</v>
      </c>
      <c r="E13740">
        <v>1.0582</v>
      </c>
      <c r="F13740">
        <v>0</v>
      </c>
      <c r="G13740">
        <v>-11.3931</v>
      </c>
      <c r="H13740">
        <v>0</v>
      </c>
      <c r="I13740">
        <v>-3.5710000000000002E-5</v>
      </c>
      <c r="J13740">
        <v>0</v>
      </c>
      <c r="K13740">
        <v>3.3087</v>
      </c>
    </row>
    <row r="13741" spans="1:11" hidden="1">
      <c r="A13741" t="s">
        <v>167</v>
      </c>
      <c r="B13741" t="s">
        <v>662</v>
      </c>
      <c r="C13741">
        <v>185</v>
      </c>
      <c r="D13741" t="s">
        <v>97</v>
      </c>
      <c r="E13741">
        <v>1.4937</v>
      </c>
      <c r="F13741">
        <v>0</v>
      </c>
      <c r="G13741">
        <v>-7.6966000000000001</v>
      </c>
      <c r="H13741">
        <v>0</v>
      </c>
      <c r="I13741">
        <v>-3.5710000000000002E-5</v>
      </c>
      <c r="J13741">
        <v>0</v>
      </c>
      <c r="K13741">
        <v>7.4649999999999999</v>
      </c>
    </row>
    <row r="13742" spans="1:11" hidden="1">
      <c r="A13742" t="s">
        <v>167</v>
      </c>
      <c r="B13742" t="s">
        <v>662</v>
      </c>
      <c r="C13742">
        <v>185</v>
      </c>
      <c r="D13742" t="s">
        <v>97</v>
      </c>
      <c r="E13742">
        <v>1.9291</v>
      </c>
      <c r="F13742">
        <v>0</v>
      </c>
      <c r="G13742">
        <v>-4.0155000000000003</v>
      </c>
      <c r="H13742">
        <v>0</v>
      </c>
      <c r="I13742">
        <v>-3.5710000000000002E-5</v>
      </c>
      <c r="J13742">
        <v>0</v>
      </c>
      <c r="K13742">
        <v>10.0121</v>
      </c>
    </row>
    <row r="13743" spans="1:11" hidden="1">
      <c r="A13743" t="s">
        <v>167</v>
      </c>
      <c r="B13743" t="s">
        <v>662</v>
      </c>
      <c r="C13743">
        <v>185</v>
      </c>
      <c r="D13743" t="s">
        <v>97</v>
      </c>
      <c r="E13743">
        <v>2.3645999999999998</v>
      </c>
      <c r="F13743">
        <v>0</v>
      </c>
      <c r="G13743">
        <v>-0.95879999999999999</v>
      </c>
      <c r="H13743">
        <v>0</v>
      </c>
      <c r="I13743">
        <v>-3.5710000000000002E-5</v>
      </c>
      <c r="J13743">
        <v>0</v>
      </c>
      <c r="K13743">
        <v>11.061</v>
      </c>
    </row>
    <row r="13744" spans="1:11" hidden="1">
      <c r="A13744" t="s">
        <v>167</v>
      </c>
      <c r="B13744" t="s">
        <v>662</v>
      </c>
      <c r="C13744">
        <v>185</v>
      </c>
      <c r="D13744" t="s">
        <v>97</v>
      </c>
      <c r="E13744">
        <v>2.8</v>
      </c>
      <c r="F13744">
        <v>0</v>
      </c>
      <c r="G13744">
        <v>1.1593</v>
      </c>
      <c r="H13744">
        <v>0</v>
      </c>
      <c r="I13744">
        <v>-3.5710000000000002E-5</v>
      </c>
      <c r="J13744">
        <v>0</v>
      </c>
      <c r="K13744">
        <v>10.9833</v>
      </c>
    </row>
    <row r="13745" spans="1:11" hidden="1">
      <c r="A13745" t="s">
        <v>167</v>
      </c>
      <c r="B13745" t="s">
        <v>662</v>
      </c>
      <c r="C13745">
        <v>185</v>
      </c>
      <c r="D13745" t="s">
        <v>97</v>
      </c>
      <c r="E13745">
        <v>2.8</v>
      </c>
      <c r="F13745">
        <v>0</v>
      </c>
      <c r="G13745">
        <v>4.5263999999999998</v>
      </c>
      <c r="H13745">
        <v>0</v>
      </c>
      <c r="I13745">
        <v>-3.5719999999999997E-5</v>
      </c>
      <c r="J13745">
        <v>0</v>
      </c>
      <c r="K13745">
        <v>10.9833</v>
      </c>
    </row>
    <row r="13746" spans="1:11" hidden="1">
      <c r="A13746" t="s">
        <v>167</v>
      </c>
      <c r="B13746" t="s">
        <v>662</v>
      </c>
      <c r="C13746">
        <v>185</v>
      </c>
      <c r="D13746" t="s">
        <v>97</v>
      </c>
      <c r="E13746">
        <v>3.2355</v>
      </c>
      <c r="F13746">
        <v>0</v>
      </c>
      <c r="G13746">
        <v>6.1752000000000002</v>
      </c>
      <c r="H13746">
        <v>0</v>
      </c>
      <c r="I13746">
        <v>-3.5719999999999997E-5</v>
      </c>
      <c r="J13746">
        <v>0</v>
      </c>
      <c r="K13746">
        <v>8.6532999999999998</v>
      </c>
    </row>
    <row r="13747" spans="1:11" hidden="1">
      <c r="A13747" t="s">
        <v>167</v>
      </c>
      <c r="B13747" t="s">
        <v>662</v>
      </c>
      <c r="C13747">
        <v>185</v>
      </c>
      <c r="D13747" t="s">
        <v>97</v>
      </c>
      <c r="E13747">
        <v>3.6709000000000001</v>
      </c>
      <c r="F13747">
        <v>0</v>
      </c>
      <c r="G13747">
        <v>7.8239999999999998</v>
      </c>
      <c r="H13747">
        <v>0</v>
      </c>
      <c r="I13747">
        <v>-3.5719999999999997E-5</v>
      </c>
      <c r="J13747">
        <v>0</v>
      </c>
      <c r="K13747">
        <v>5.6052999999999997</v>
      </c>
    </row>
    <row r="13748" spans="1:11" hidden="1">
      <c r="A13748" t="s">
        <v>167</v>
      </c>
      <c r="B13748" t="s">
        <v>662</v>
      </c>
      <c r="C13748">
        <v>185</v>
      </c>
      <c r="D13748" t="s">
        <v>97</v>
      </c>
      <c r="E13748">
        <v>4.1063999999999998</v>
      </c>
      <c r="F13748">
        <v>0</v>
      </c>
      <c r="G13748">
        <v>9.4728999999999992</v>
      </c>
      <c r="H13748">
        <v>0</v>
      </c>
      <c r="I13748">
        <v>-3.5719999999999997E-5</v>
      </c>
      <c r="J13748">
        <v>0</v>
      </c>
      <c r="K13748">
        <v>1.8392999999999999</v>
      </c>
    </row>
    <row r="13749" spans="1:11" hidden="1">
      <c r="A13749" t="s">
        <v>167</v>
      </c>
      <c r="B13749" t="s">
        <v>662</v>
      </c>
      <c r="C13749">
        <v>185</v>
      </c>
      <c r="D13749" t="s">
        <v>97</v>
      </c>
      <c r="E13749">
        <v>4.5418000000000003</v>
      </c>
      <c r="F13749">
        <v>0</v>
      </c>
      <c r="G13749">
        <v>11.121700000000001</v>
      </c>
      <c r="H13749">
        <v>0</v>
      </c>
      <c r="I13749">
        <v>-3.5719999999999997E-5</v>
      </c>
      <c r="J13749">
        <v>0</v>
      </c>
      <c r="K13749">
        <v>-2.6446000000000001</v>
      </c>
    </row>
    <row r="13750" spans="1:11" hidden="1">
      <c r="A13750" t="s">
        <v>167</v>
      </c>
      <c r="B13750" t="s">
        <v>662</v>
      </c>
      <c r="C13750">
        <v>185</v>
      </c>
      <c r="D13750" t="s">
        <v>97</v>
      </c>
      <c r="E13750">
        <v>4.9772999999999996</v>
      </c>
      <c r="F13750">
        <v>0</v>
      </c>
      <c r="G13750">
        <v>12.7705</v>
      </c>
      <c r="H13750">
        <v>0</v>
      </c>
      <c r="I13750">
        <v>-3.5719999999999997E-5</v>
      </c>
      <c r="J13750">
        <v>0</v>
      </c>
      <c r="K13750">
        <v>-7.8464999999999998</v>
      </c>
    </row>
    <row r="13751" spans="1:11" hidden="1">
      <c r="A13751" t="s">
        <v>167</v>
      </c>
      <c r="B13751" t="s">
        <v>662</v>
      </c>
      <c r="C13751">
        <v>185</v>
      </c>
      <c r="D13751" t="s">
        <v>97</v>
      </c>
      <c r="E13751">
        <v>5.4127000000000001</v>
      </c>
      <c r="F13751">
        <v>0</v>
      </c>
      <c r="G13751">
        <v>14.4193</v>
      </c>
      <c r="H13751">
        <v>0</v>
      </c>
      <c r="I13751">
        <v>-3.5719999999999997E-5</v>
      </c>
      <c r="J13751">
        <v>0</v>
      </c>
      <c r="K13751">
        <v>-13.766400000000001</v>
      </c>
    </row>
    <row r="13752" spans="1:11" hidden="1">
      <c r="A13752" t="s">
        <v>167</v>
      </c>
      <c r="B13752" t="s">
        <v>662</v>
      </c>
      <c r="C13752">
        <v>185</v>
      </c>
      <c r="D13752" t="s">
        <v>98</v>
      </c>
      <c r="E13752">
        <v>0.18729999999999999</v>
      </c>
      <c r="F13752">
        <v>0</v>
      </c>
      <c r="G13752">
        <v>-27.1845</v>
      </c>
      <c r="H13752">
        <v>0</v>
      </c>
      <c r="I13752">
        <v>-1E-4</v>
      </c>
      <c r="J13752">
        <v>0</v>
      </c>
      <c r="K13752">
        <v>-15.1927</v>
      </c>
    </row>
    <row r="13753" spans="1:11" hidden="1">
      <c r="A13753" t="s">
        <v>167</v>
      </c>
      <c r="B13753" t="s">
        <v>662</v>
      </c>
      <c r="C13753">
        <v>185</v>
      </c>
      <c r="D13753" t="s">
        <v>98</v>
      </c>
      <c r="E13753">
        <v>0.62280000000000002</v>
      </c>
      <c r="F13753">
        <v>0</v>
      </c>
      <c r="G13753">
        <v>-23.261700000000001</v>
      </c>
      <c r="H13753">
        <v>0</v>
      </c>
      <c r="I13753">
        <v>-1E-4</v>
      </c>
      <c r="J13753">
        <v>0</v>
      </c>
      <c r="K13753">
        <v>-4.1562999999999999</v>
      </c>
    </row>
    <row r="13754" spans="1:11" hidden="1">
      <c r="A13754" t="s">
        <v>167</v>
      </c>
      <c r="B13754" t="s">
        <v>662</v>
      </c>
      <c r="C13754">
        <v>185</v>
      </c>
      <c r="D13754" t="s">
        <v>98</v>
      </c>
      <c r="E13754">
        <v>1.0582</v>
      </c>
      <c r="F13754">
        <v>0</v>
      </c>
      <c r="G13754">
        <v>-17.9238</v>
      </c>
      <c r="H13754">
        <v>0</v>
      </c>
      <c r="I13754">
        <v>-1E-4</v>
      </c>
      <c r="J13754">
        <v>0</v>
      </c>
      <c r="K13754">
        <v>4.8555999999999999</v>
      </c>
    </row>
    <row r="13755" spans="1:11" hidden="1">
      <c r="A13755" t="s">
        <v>167</v>
      </c>
      <c r="B13755" t="s">
        <v>662</v>
      </c>
      <c r="C13755">
        <v>185</v>
      </c>
      <c r="D13755" t="s">
        <v>98</v>
      </c>
      <c r="E13755">
        <v>1.4937</v>
      </c>
      <c r="F13755">
        <v>0</v>
      </c>
      <c r="G13755">
        <v>-12.1737</v>
      </c>
      <c r="H13755">
        <v>0</v>
      </c>
      <c r="I13755">
        <v>-1E-4</v>
      </c>
      <c r="J13755">
        <v>0</v>
      </c>
      <c r="K13755">
        <v>11.4085</v>
      </c>
    </row>
    <row r="13756" spans="1:11" hidden="1">
      <c r="A13756" t="s">
        <v>167</v>
      </c>
      <c r="B13756" t="s">
        <v>662</v>
      </c>
      <c r="C13756">
        <v>185</v>
      </c>
      <c r="D13756" t="s">
        <v>98</v>
      </c>
      <c r="E13756">
        <v>1.9291</v>
      </c>
      <c r="F13756">
        <v>0</v>
      </c>
      <c r="G13756">
        <v>-6.4476000000000004</v>
      </c>
      <c r="H13756">
        <v>0</v>
      </c>
      <c r="I13756">
        <v>-1E-4</v>
      </c>
      <c r="J13756">
        <v>0</v>
      </c>
      <c r="K13756">
        <v>15.458299999999999</v>
      </c>
    </row>
    <row r="13757" spans="1:11" hidden="1">
      <c r="A13757" t="s">
        <v>167</v>
      </c>
      <c r="B13757" t="s">
        <v>662</v>
      </c>
      <c r="C13757">
        <v>185</v>
      </c>
      <c r="D13757" t="s">
        <v>98</v>
      </c>
      <c r="E13757">
        <v>2.3645999999999998</v>
      </c>
      <c r="F13757">
        <v>0</v>
      </c>
      <c r="G13757">
        <v>-1.6927000000000001</v>
      </c>
      <c r="H13757">
        <v>0</v>
      </c>
      <c r="I13757">
        <v>-1E-4</v>
      </c>
      <c r="J13757">
        <v>0</v>
      </c>
      <c r="K13757">
        <v>17.177600000000002</v>
      </c>
    </row>
    <row r="13758" spans="1:11" hidden="1">
      <c r="A13758" t="s">
        <v>167</v>
      </c>
      <c r="B13758" t="s">
        <v>662</v>
      </c>
      <c r="C13758">
        <v>185</v>
      </c>
      <c r="D13758" t="s">
        <v>98</v>
      </c>
      <c r="E13758">
        <v>2.8</v>
      </c>
      <c r="F13758">
        <v>0</v>
      </c>
      <c r="G13758">
        <v>1.6022000000000001</v>
      </c>
      <c r="H13758">
        <v>0</v>
      </c>
      <c r="I13758">
        <v>-1E-4</v>
      </c>
      <c r="J13758">
        <v>0</v>
      </c>
      <c r="K13758">
        <v>17.144400000000001</v>
      </c>
    </row>
    <row r="13759" spans="1:11" hidden="1">
      <c r="A13759" t="s">
        <v>167</v>
      </c>
      <c r="B13759" t="s">
        <v>662</v>
      </c>
      <c r="C13759">
        <v>185</v>
      </c>
      <c r="D13759" t="s">
        <v>98</v>
      </c>
      <c r="E13759">
        <v>2.8</v>
      </c>
      <c r="F13759">
        <v>0</v>
      </c>
      <c r="G13759">
        <v>6.8398000000000003</v>
      </c>
      <c r="H13759">
        <v>0</v>
      </c>
      <c r="I13759">
        <v>-1E-4</v>
      </c>
      <c r="J13759">
        <v>0</v>
      </c>
      <c r="K13759">
        <v>17.144400000000001</v>
      </c>
    </row>
    <row r="13760" spans="1:11" hidden="1">
      <c r="A13760" t="s">
        <v>167</v>
      </c>
      <c r="B13760" t="s">
        <v>662</v>
      </c>
      <c r="C13760">
        <v>185</v>
      </c>
      <c r="D13760" t="s">
        <v>98</v>
      </c>
      <c r="E13760">
        <v>3.2355</v>
      </c>
      <c r="F13760">
        <v>0</v>
      </c>
      <c r="G13760">
        <v>9.4047000000000001</v>
      </c>
      <c r="H13760">
        <v>0</v>
      </c>
      <c r="I13760">
        <v>-1E-4</v>
      </c>
      <c r="J13760">
        <v>0</v>
      </c>
      <c r="K13760">
        <v>13.6075</v>
      </c>
    </row>
    <row r="13761" spans="1:11" hidden="1">
      <c r="A13761" t="s">
        <v>167</v>
      </c>
      <c r="B13761" t="s">
        <v>662</v>
      </c>
      <c r="C13761">
        <v>185</v>
      </c>
      <c r="D13761" t="s">
        <v>98</v>
      </c>
      <c r="E13761">
        <v>3.6709000000000001</v>
      </c>
      <c r="F13761">
        <v>0</v>
      </c>
      <c r="G13761">
        <v>11.9695</v>
      </c>
      <c r="H13761">
        <v>0</v>
      </c>
      <c r="I13761">
        <v>-1E-4</v>
      </c>
      <c r="J13761">
        <v>0</v>
      </c>
      <c r="K13761">
        <v>8.9537999999999993</v>
      </c>
    </row>
    <row r="13762" spans="1:11" hidden="1">
      <c r="A13762" t="s">
        <v>167</v>
      </c>
      <c r="B13762" t="s">
        <v>662</v>
      </c>
      <c r="C13762">
        <v>185</v>
      </c>
      <c r="D13762" t="s">
        <v>98</v>
      </c>
      <c r="E13762">
        <v>4.1063999999999998</v>
      </c>
      <c r="F13762">
        <v>0</v>
      </c>
      <c r="G13762">
        <v>14.5343</v>
      </c>
      <c r="H13762">
        <v>0</v>
      </c>
      <c r="I13762">
        <v>-1E-4</v>
      </c>
      <c r="J13762">
        <v>0</v>
      </c>
      <c r="K13762">
        <v>3.1833</v>
      </c>
    </row>
    <row r="13763" spans="1:11" hidden="1">
      <c r="A13763" t="s">
        <v>167</v>
      </c>
      <c r="B13763" t="s">
        <v>662</v>
      </c>
      <c r="C13763">
        <v>185</v>
      </c>
      <c r="D13763" t="s">
        <v>98</v>
      </c>
      <c r="E13763">
        <v>4.5418000000000003</v>
      </c>
      <c r="F13763">
        <v>0</v>
      </c>
      <c r="G13763">
        <v>17.0992</v>
      </c>
      <c r="H13763">
        <v>0</v>
      </c>
      <c r="I13763">
        <v>-1E-4</v>
      </c>
      <c r="J13763">
        <v>0</v>
      </c>
      <c r="K13763">
        <v>-3.7040999999999999</v>
      </c>
    </row>
    <row r="13764" spans="1:11" hidden="1">
      <c r="A13764" t="s">
        <v>167</v>
      </c>
      <c r="B13764" t="s">
        <v>662</v>
      </c>
      <c r="C13764">
        <v>185</v>
      </c>
      <c r="D13764" t="s">
        <v>98</v>
      </c>
      <c r="E13764">
        <v>4.9772999999999996</v>
      </c>
      <c r="F13764">
        <v>0</v>
      </c>
      <c r="G13764">
        <v>19.664000000000001</v>
      </c>
      <c r="H13764">
        <v>0</v>
      </c>
      <c r="I13764">
        <v>-1E-4</v>
      </c>
      <c r="J13764">
        <v>0</v>
      </c>
      <c r="K13764">
        <v>-11.708399999999999</v>
      </c>
    </row>
    <row r="13765" spans="1:11" hidden="1">
      <c r="A13765" t="s">
        <v>167</v>
      </c>
      <c r="B13765" t="s">
        <v>662</v>
      </c>
      <c r="C13765">
        <v>185</v>
      </c>
      <c r="D13765" t="s">
        <v>98</v>
      </c>
      <c r="E13765">
        <v>5.4127000000000001</v>
      </c>
      <c r="F13765">
        <v>0</v>
      </c>
      <c r="G13765">
        <v>22.2288</v>
      </c>
      <c r="H13765">
        <v>0</v>
      </c>
      <c r="I13765">
        <v>-1E-4</v>
      </c>
      <c r="J13765">
        <v>0</v>
      </c>
      <c r="K13765">
        <v>-20.829499999999999</v>
      </c>
    </row>
    <row r="13766" spans="1:11" hidden="1">
      <c r="A13766" t="s">
        <v>167</v>
      </c>
      <c r="B13766" t="s">
        <v>662</v>
      </c>
      <c r="C13766">
        <v>185</v>
      </c>
      <c r="D13766" t="s">
        <v>99</v>
      </c>
      <c r="E13766">
        <v>0.18729999999999999</v>
      </c>
      <c r="F13766">
        <v>0</v>
      </c>
      <c r="G13766">
        <v>-27.1631</v>
      </c>
      <c r="H13766">
        <v>0</v>
      </c>
      <c r="I13766">
        <v>-1E-4</v>
      </c>
      <c r="J13766">
        <v>0</v>
      </c>
      <c r="K13766">
        <v>-15.1752</v>
      </c>
    </row>
    <row r="13767" spans="1:11" hidden="1">
      <c r="A13767" t="s">
        <v>167</v>
      </c>
      <c r="B13767" t="s">
        <v>662</v>
      </c>
      <c r="C13767">
        <v>185</v>
      </c>
      <c r="D13767" t="s">
        <v>99</v>
      </c>
      <c r="E13767">
        <v>0.62280000000000002</v>
      </c>
      <c r="F13767">
        <v>0</v>
      </c>
      <c r="G13767">
        <v>-23.240200000000002</v>
      </c>
      <c r="H13767">
        <v>0</v>
      </c>
      <c r="I13767">
        <v>-1E-4</v>
      </c>
      <c r="J13767">
        <v>0</v>
      </c>
      <c r="K13767">
        <v>-4.1482000000000001</v>
      </c>
    </row>
    <row r="13768" spans="1:11" hidden="1">
      <c r="A13768" t="s">
        <v>167</v>
      </c>
      <c r="B13768" t="s">
        <v>662</v>
      </c>
      <c r="C13768">
        <v>185</v>
      </c>
      <c r="D13768" t="s">
        <v>99</v>
      </c>
      <c r="E13768">
        <v>1.0582</v>
      </c>
      <c r="F13768">
        <v>0</v>
      </c>
      <c r="G13768">
        <v>-17.9024</v>
      </c>
      <c r="H13768">
        <v>0</v>
      </c>
      <c r="I13768">
        <v>-1E-4</v>
      </c>
      <c r="J13768">
        <v>0</v>
      </c>
      <c r="K13768">
        <v>4.8544</v>
      </c>
    </row>
    <row r="13769" spans="1:11" hidden="1">
      <c r="A13769" t="s">
        <v>167</v>
      </c>
      <c r="B13769" t="s">
        <v>662</v>
      </c>
      <c r="C13769">
        <v>185</v>
      </c>
      <c r="D13769" t="s">
        <v>99</v>
      </c>
      <c r="E13769">
        <v>1.4937</v>
      </c>
      <c r="F13769">
        <v>0</v>
      </c>
      <c r="G13769">
        <v>-12.152200000000001</v>
      </c>
      <c r="H13769">
        <v>0</v>
      </c>
      <c r="I13769">
        <v>-1E-4</v>
      </c>
      <c r="J13769">
        <v>0</v>
      </c>
      <c r="K13769">
        <v>11.398</v>
      </c>
    </row>
    <row r="13770" spans="1:11" hidden="1">
      <c r="A13770" t="s">
        <v>167</v>
      </c>
      <c r="B13770" t="s">
        <v>662</v>
      </c>
      <c r="C13770">
        <v>185</v>
      </c>
      <c r="D13770" t="s">
        <v>99</v>
      </c>
      <c r="E13770">
        <v>1.9291</v>
      </c>
      <c r="F13770">
        <v>0</v>
      </c>
      <c r="G13770">
        <v>-6.4260999999999999</v>
      </c>
      <c r="H13770">
        <v>0</v>
      </c>
      <c r="I13770">
        <v>-1E-4</v>
      </c>
      <c r="J13770">
        <v>0</v>
      </c>
      <c r="K13770">
        <v>15.4384</v>
      </c>
    </row>
    <row r="13771" spans="1:11" hidden="1">
      <c r="A13771" t="s">
        <v>167</v>
      </c>
      <c r="B13771" t="s">
        <v>662</v>
      </c>
      <c r="C13771">
        <v>185</v>
      </c>
      <c r="D13771" t="s">
        <v>99</v>
      </c>
      <c r="E13771">
        <v>2.3645999999999998</v>
      </c>
      <c r="F13771">
        <v>0</v>
      </c>
      <c r="G13771">
        <v>-1.6712</v>
      </c>
      <c r="H13771">
        <v>0</v>
      </c>
      <c r="I13771">
        <v>-1E-4</v>
      </c>
      <c r="J13771">
        <v>0</v>
      </c>
      <c r="K13771">
        <v>17.148399999999999</v>
      </c>
    </row>
    <row r="13772" spans="1:11" hidden="1">
      <c r="A13772" t="s">
        <v>167</v>
      </c>
      <c r="B13772" t="s">
        <v>662</v>
      </c>
      <c r="C13772">
        <v>185</v>
      </c>
      <c r="D13772" t="s">
        <v>99</v>
      </c>
      <c r="E13772">
        <v>2.8</v>
      </c>
      <c r="F13772">
        <v>0</v>
      </c>
      <c r="G13772">
        <v>1.6235999999999999</v>
      </c>
      <c r="H13772">
        <v>0</v>
      </c>
      <c r="I13772">
        <v>-1E-4</v>
      </c>
      <c r="J13772">
        <v>0</v>
      </c>
      <c r="K13772">
        <v>17.105799999999999</v>
      </c>
    </row>
    <row r="13773" spans="1:11" hidden="1">
      <c r="A13773" t="s">
        <v>167</v>
      </c>
      <c r="B13773" t="s">
        <v>662</v>
      </c>
      <c r="C13773">
        <v>185</v>
      </c>
      <c r="D13773" t="s">
        <v>99</v>
      </c>
      <c r="E13773">
        <v>2.8</v>
      </c>
      <c r="F13773">
        <v>0</v>
      </c>
      <c r="G13773">
        <v>6.8613</v>
      </c>
      <c r="H13773">
        <v>0</v>
      </c>
      <c r="I13773">
        <v>-1E-4</v>
      </c>
      <c r="J13773">
        <v>0</v>
      </c>
      <c r="K13773">
        <v>17.105799999999999</v>
      </c>
    </row>
    <row r="13774" spans="1:11" hidden="1">
      <c r="A13774" t="s">
        <v>167</v>
      </c>
      <c r="B13774" t="s">
        <v>662</v>
      </c>
      <c r="C13774">
        <v>185</v>
      </c>
      <c r="D13774" t="s">
        <v>99</v>
      </c>
      <c r="E13774">
        <v>3.2355</v>
      </c>
      <c r="F13774">
        <v>0</v>
      </c>
      <c r="G13774">
        <v>9.4260999999999999</v>
      </c>
      <c r="H13774">
        <v>0</v>
      </c>
      <c r="I13774">
        <v>-1E-4</v>
      </c>
      <c r="J13774">
        <v>0</v>
      </c>
      <c r="K13774">
        <v>13.5596</v>
      </c>
    </row>
    <row r="13775" spans="1:11" hidden="1">
      <c r="A13775" t="s">
        <v>167</v>
      </c>
      <c r="B13775" t="s">
        <v>662</v>
      </c>
      <c r="C13775">
        <v>185</v>
      </c>
      <c r="D13775" t="s">
        <v>99</v>
      </c>
      <c r="E13775">
        <v>3.6709000000000001</v>
      </c>
      <c r="F13775">
        <v>0</v>
      </c>
      <c r="G13775">
        <v>11.991</v>
      </c>
      <c r="H13775">
        <v>0</v>
      </c>
      <c r="I13775">
        <v>-1E-4</v>
      </c>
      <c r="J13775">
        <v>0</v>
      </c>
      <c r="K13775">
        <v>8.8964999999999996</v>
      </c>
    </row>
    <row r="13776" spans="1:11" hidden="1">
      <c r="A13776" t="s">
        <v>167</v>
      </c>
      <c r="B13776" t="s">
        <v>662</v>
      </c>
      <c r="C13776">
        <v>185</v>
      </c>
      <c r="D13776" t="s">
        <v>99</v>
      </c>
      <c r="E13776">
        <v>4.1063999999999998</v>
      </c>
      <c r="F13776">
        <v>0</v>
      </c>
      <c r="G13776">
        <v>14.5558</v>
      </c>
      <c r="H13776">
        <v>0</v>
      </c>
      <c r="I13776">
        <v>-1E-4</v>
      </c>
      <c r="J13776">
        <v>0</v>
      </c>
      <c r="K13776">
        <v>3.1166999999999998</v>
      </c>
    </row>
    <row r="13777" spans="1:11" hidden="1">
      <c r="A13777" t="s">
        <v>167</v>
      </c>
      <c r="B13777" t="s">
        <v>662</v>
      </c>
      <c r="C13777">
        <v>185</v>
      </c>
      <c r="D13777" t="s">
        <v>99</v>
      </c>
      <c r="E13777">
        <v>4.5418000000000003</v>
      </c>
      <c r="F13777">
        <v>0</v>
      </c>
      <c r="G13777">
        <v>17.1206</v>
      </c>
      <c r="H13777">
        <v>0</v>
      </c>
      <c r="I13777">
        <v>-1E-4</v>
      </c>
      <c r="J13777">
        <v>0</v>
      </c>
      <c r="K13777">
        <v>-3.7801</v>
      </c>
    </row>
    <row r="13778" spans="1:11" hidden="1">
      <c r="A13778" t="s">
        <v>167</v>
      </c>
      <c r="B13778" t="s">
        <v>662</v>
      </c>
      <c r="C13778">
        <v>185</v>
      </c>
      <c r="D13778" t="s">
        <v>99</v>
      </c>
      <c r="E13778">
        <v>4.9772999999999996</v>
      </c>
      <c r="F13778">
        <v>0</v>
      </c>
      <c r="G13778">
        <v>19.685500000000001</v>
      </c>
      <c r="H13778">
        <v>0</v>
      </c>
      <c r="I13778">
        <v>-1E-4</v>
      </c>
      <c r="J13778">
        <v>0</v>
      </c>
      <c r="K13778">
        <v>-11.793699999999999</v>
      </c>
    </row>
    <row r="13779" spans="1:11" hidden="1">
      <c r="A13779" t="s">
        <v>167</v>
      </c>
      <c r="B13779" t="s">
        <v>662</v>
      </c>
      <c r="C13779">
        <v>185</v>
      </c>
      <c r="D13779" t="s">
        <v>99</v>
      </c>
      <c r="E13779">
        <v>5.4127000000000001</v>
      </c>
      <c r="F13779">
        <v>0</v>
      </c>
      <c r="G13779">
        <v>22.250299999999999</v>
      </c>
      <c r="H13779">
        <v>0</v>
      </c>
      <c r="I13779">
        <v>-1E-4</v>
      </c>
      <c r="J13779">
        <v>0</v>
      </c>
      <c r="K13779">
        <v>-20.924199999999999</v>
      </c>
    </row>
    <row r="13780" spans="1:11" hidden="1">
      <c r="A13780" t="s">
        <v>167</v>
      </c>
      <c r="B13780" t="s">
        <v>662</v>
      </c>
      <c r="C13780">
        <v>185</v>
      </c>
      <c r="D13780" t="s">
        <v>100</v>
      </c>
      <c r="E13780">
        <v>0.18729999999999999</v>
      </c>
      <c r="F13780">
        <v>0</v>
      </c>
      <c r="G13780">
        <v>-46.779600000000002</v>
      </c>
      <c r="H13780">
        <v>0</v>
      </c>
      <c r="I13780">
        <v>-1E-4</v>
      </c>
      <c r="J13780">
        <v>0</v>
      </c>
      <c r="K13780">
        <v>-25.7943</v>
      </c>
    </row>
    <row r="13781" spans="1:11" hidden="1">
      <c r="A13781" t="s">
        <v>167</v>
      </c>
      <c r="B13781" t="s">
        <v>662</v>
      </c>
      <c r="C13781">
        <v>185</v>
      </c>
      <c r="D13781" t="s">
        <v>100</v>
      </c>
      <c r="E13781">
        <v>0.62280000000000002</v>
      </c>
      <c r="F13781">
        <v>0</v>
      </c>
      <c r="G13781">
        <v>-40.007100000000001</v>
      </c>
      <c r="H13781">
        <v>0</v>
      </c>
      <c r="I13781">
        <v>-1E-4</v>
      </c>
      <c r="J13781">
        <v>0</v>
      </c>
      <c r="K13781">
        <v>-6.8015999999999996</v>
      </c>
    </row>
    <row r="13782" spans="1:11" hidden="1">
      <c r="A13782" t="s">
        <v>167</v>
      </c>
      <c r="B13782" t="s">
        <v>662</v>
      </c>
      <c r="C13782">
        <v>185</v>
      </c>
      <c r="D13782" t="s">
        <v>100</v>
      </c>
      <c r="E13782">
        <v>1.0582</v>
      </c>
      <c r="F13782">
        <v>0</v>
      </c>
      <c r="G13782">
        <v>-30.6435</v>
      </c>
      <c r="H13782">
        <v>0</v>
      </c>
      <c r="I13782">
        <v>-1E-4</v>
      </c>
      <c r="J13782">
        <v>0</v>
      </c>
      <c r="K13782">
        <v>8.6628000000000007</v>
      </c>
    </row>
    <row r="13783" spans="1:11" hidden="1">
      <c r="A13783" t="s">
        <v>167</v>
      </c>
      <c r="B13783" t="s">
        <v>662</v>
      </c>
      <c r="C13783">
        <v>185</v>
      </c>
      <c r="D13783" t="s">
        <v>100</v>
      </c>
      <c r="E13783">
        <v>1.4937</v>
      </c>
      <c r="F13783">
        <v>0</v>
      </c>
      <c r="G13783">
        <v>-20.524899999999999</v>
      </c>
      <c r="H13783">
        <v>0</v>
      </c>
      <c r="I13783">
        <v>-1E-4</v>
      </c>
      <c r="J13783">
        <v>0</v>
      </c>
      <c r="K13783">
        <v>19.8034</v>
      </c>
    </row>
    <row r="13784" spans="1:11" hidden="1">
      <c r="A13784" t="s">
        <v>167</v>
      </c>
      <c r="B13784" t="s">
        <v>662</v>
      </c>
      <c r="C13784">
        <v>185</v>
      </c>
      <c r="D13784" t="s">
        <v>100</v>
      </c>
      <c r="E13784">
        <v>1.9291</v>
      </c>
      <c r="F13784">
        <v>0</v>
      </c>
      <c r="G13784">
        <v>-10.4504</v>
      </c>
      <c r="H13784">
        <v>0</v>
      </c>
      <c r="I13784">
        <v>-1E-4</v>
      </c>
      <c r="J13784">
        <v>0</v>
      </c>
      <c r="K13784">
        <v>26.539100000000001</v>
      </c>
    </row>
    <row r="13785" spans="1:11" hidden="1">
      <c r="A13785" t="s">
        <v>167</v>
      </c>
      <c r="B13785" t="s">
        <v>662</v>
      </c>
      <c r="C13785">
        <v>185</v>
      </c>
      <c r="D13785" t="s">
        <v>100</v>
      </c>
      <c r="E13785">
        <v>2.3645999999999998</v>
      </c>
      <c r="F13785">
        <v>0</v>
      </c>
      <c r="G13785">
        <v>-2.1543000000000001</v>
      </c>
      <c r="H13785">
        <v>0</v>
      </c>
      <c r="I13785">
        <v>-1E-4</v>
      </c>
      <c r="J13785">
        <v>0</v>
      </c>
      <c r="K13785">
        <v>29.186499999999999</v>
      </c>
    </row>
    <row r="13786" spans="1:11" hidden="1">
      <c r="A13786" t="s">
        <v>167</v>
      </c>
      <c r="B13786" t="s">
        <v>662</v>
      </c>
      <c r="C13786">
        <v>185</v>
      </c>
      <c r="D13786" t="s">
        <v>100</v>
      </c>
      <c r="E13786">
        <v>2.8</v>
      </c>
      <c r="F13786">
        <v>0</v>
      </c>
      <c r="G13786">
        <v>3.4681999999999999</v>
      </c>
      <c r="H13786">
        <v>0</v>
      </c>
      <c r="I13786">
        <v>-1E-4</v>
      </c>
      <c r="J13786">
        <v>0</v>
      </c>
      <c r="K13786">
        <v>28.8034</v>
      </c>
    </row>
    <row r="13787" spans="1:11" hidden="1">
      <c r="A13787" t="s">
        <v>167</v>
      </c>
      <c r="B13787" t="s">
        <v>662</v>
      </c>
      <c r="C13787">
        <v>185</v>
      </c>
      <c r="D13787" t="s">
        <v>100</v>
      </c>
      <c r="E13787">
        <v>2.8</v>
      </c>
      <c r="F13787">
        <v>0</v>
      </c>
      <c r="G13787">
        <v>11.5939</v>
      </c>
      <c r="H13787">
        <v>0</v>
      </c>
      <c r="I13787">
        <v>-1E-4</v>
      </c>
      <c r="J13787">
        <v>0</v>
      </c>
      <c r="K13787">
        <v>28.8034</v>
      </c>
    </row>
    <row r="13788" spans="1:11" hidden="1">
      <c r="A13788" t="s">
        <v>167</v>
      </c>
      <c r="B13788" t="s">
        <v>662</v>
      </c>
      <c r="C13788">
        <v>185</v>
      </c>
      <c r="D13788" t="s">
        <v>100</v>
      </c>
      <c r="E13788">
        <v>3.2355</v>
      </c>
      <c r="F13788">
        <v>0</v>
      </c>
      <c r="G13788">
        <v>15.8796</v>
      </c>
      <c r="H13788">
        <v>0</v>
      </c>
      <c r="I13788">
        <v>-1E-4</v>
      </c>
      <c r="J13788">
        <v>0</v>
      </c>
      <c r="K13788">
        <v>22.8217</v>
      </c>
    </row>
    <row r="13789" spans="1:11" hidden="1">
      <c r="A13789" t="s">
        <v>167</v>
      </c>
      <c r="B13789" t="s">
        <v>662</v>
      </c>
      <c r="C13789">
        <v>185</v>
      </c>
      <c r="D13789" t="s">
        <v>100</v>
      </c>
      <c r="E13789">
        <v>3.6709000000000001</v>
      </c>
      <c r="F13789">
        <v>0</v>
      </c>
      <c r="G13789">
        <v>20.165400000000002</v>
      </c>
      <c r="H13789">
        <v>0</v>
      </c>
      <c r="I13789">
        <v>-1E-4</v>
      </c>
      <c r="J13789">
        <v>0</v>
      </c>
      <c r="K13789">
        <v>14.973800000000001</v>
      </c>
    </row>
    <row r="13790" spans="1:11" hidden="1">
      <c r="A13790" t="s">
        <v>167</v>
      </c>
      <c r="B13790" t="s">
        <v>662</v>
      </c>
      <c r="C13790">
        <v>185</v>
      </c>
      <c r="D13790" t="s">
        <v>100</v>
      </c>
      <c r="E13790">
        <v>4.1063999999999998</v>
      </c>
      <c r="F13790">
        <v>0</v>
      </c>
      <c r="G13790">
        <v>24.4511</v>
      </c>
      <c r="H13790">
        <v>0</v>
      </c>
      <c r="I13790">
        <v>-1E-4</v>
      </c>
      <c r="J13790">
        <v>0</v>
      </c>
      <c r="K13790">
        <v>5.2596999999999996</v>
      </c>
    </row>
    <row r="13791" spans="1:11" hidden="1">
      <c r="A13791" t="s">
        <v>167</v>
      </c>
      <c r="B13791" t="s">
        <v>662</v>
      </c>
      <c r="C13791">
        <v>185</v>
      </c>
      <c r="D13791" t="s">
        <v>100</v>
      </c>
      <c r="E13791">
        <v>4.5418000000000003</v>
      </c>
      <c r="F13791">
        <v>0</v>
      </c>
      <c r="G13791">
        <v>28.736799999999999</v>
      </c>
      <c r="H13791">
        <v>0</v>
      </c>
      <c r="I13791">
        <v>-1E-4</v>
      </c>
      <c r="J13791">
        <v>0</v>
      </c>
      <c r="K13791">
        <v>-6.3205999999999998</v>
      </c>
    </row>
    <row r="13792" spans="1:11" hidden="1">
      <c r="A13792" t="s">
        <v>167</v>
      </c>
      <c r="B13792" t="s">
        <v>662</v>
      </c>
      <c r="C13792">
        <v>185</v>
      </c>
      <c r="D13792" t="s">
        <v>100</v>
      </c>
      <c r="E13792">
        <v>4.9772999999999996</v>
      </c>
      <c r="F13792">
        <v>0</v>
      </c>
      <c r="G13792">
        <v>33.022500000000001</v>
      </c>
      <c r="H13792">
        <v>0</v>
      </c>
      <c r="I13792">
        <v>-1E-4</v>
      </c>
      <c r="J13792">
        <v>0</v>
      </c>
      <c r="K13792">
        <v>-19.767199999999999</v>
      </c>
    </row>
    <row r="13793" spans="1:11" hidden="1">
      <c r="A13793" t="s">
        <v>167</v>
      </c>
      <c r="B13793" t="s">
        <v>662</v>
      </c>
      <c r="C13793">
        <v>185</v>
      </c>
      <c r="D13793" t="s">
        <v>100</v>
      </c>
      <c r="E13793">
        <v>5.4127000000000001</v>
      </c>
      <c r="F13793">
        <v>0</v>
      </c>
      <c r="G13793">
        <v>37.308300000000003</v>
      </c>
      <c r="H13793">
        <v>0</v>
      </c>
      <c r="I13793">
        <v>-1E-4</v>
      </c>
      <c r="J13793">
        <v>0</v>
      </c>
      <c r="K13793">
        <v>-35.08</v>
      </c>
    </row>
    <row r="13794" spans="1:11" hidden="1">
      <c r="A13794" t="s">
        <v>167</v>
      </c>
      <c r="B13794" t="s">
        <v>662</v>
      </c>
      <c r="C13794">
        <v>185</v>
      </c>
      <c r="D13794" t="s">
        <v>101</v>
      </c>
      <c r="E13794">
        <v>0.18729999999999999</v>
      </c>
      <c r="F13794">
        <v>0</v>
      </c>
      <c r="G13794">
        <v>-46.763500000000001</v>
      </c>
      <c r="H13794">
        <v>0</v>
      </c>
      <c r="I13794">
        <v>-1E-4</v>
      </c>
      <c r="J13794">
        <v>0</v>
      </c>
      <c r="K13794">
        <v>-25.781099999999999</v>
      </c>
    </row>
    <row r="13795" spans="1:11" hidden="1">
      <c r="A13795" t="s">
        <v>167</v>
      </c>
      <c r="B13795" t="s">
        <v>662</v>
      </c>
      <c r="C13795">
        <v>185</v>
      </c>
      <c r="D13795" t="s">
        <v>101</v>
      </c>
      <c r="E13795">
        <v>0.62280000000000002</v>
      </c>
      <c r="F13795">
        <v>0</v>
      </c>
      <c r="G13795">
        <v>-39.991</v>
      </c>
      <c r="H13795">
        <v>0</v>
      </c>
      <c r="I13795">
        <v>-1E-4</v>
      </c>
      <c r="J13795">
        <v>0</v>
      </c>
      <c r="K13795">
        <v>-6.7954999999999997</v>
      </c>
    </row>
    <row r="13796" spans="1:11" hidden="1">
      <c r="A13796" t="s">
        <v>167</v>
      </c>
      <c r="B13796" t="s">
        <v>662</v>
      </c>
      <c r="C13796">
        <v>185</v>
      </c>
      <c r="D13796" t="s">
        <v>101</v>
      </c>
      <c r="E13796">
        <v>1.0582</v>
      </c>
      <c r="F13796">
        <v>0</v>
      </c>
      <c r="G13796">
        <v>-30.627400000000002</v>
      </c>
      <c r="H13796">
        <v>0</v>
      </c>
      <c r="I13796">
        <v>-1E-4</v>
      </c>
      <c r="J13796">
        <v>0</v>
      </c>
      <c r="K13796">
        <v>8.6618999999999993</v>
      </c>
    </row>
    <row r="13797" spans="1:11" hidden="1">
      <c r="A13797" t="s">
        <v>167</v>
      </c>
      <c r="B13797" t="s">
        <v>662</v>
      </c>
      <c r="C13797">
        <v>185</v>
      </c>
      <c r="D13797" t="s">
        <v>101</v>
      </c>
      <c r="E13797">
        <v>1.4937</v>
      </c>
      <c r="F13797">
        <v>0</v>
      </c>
      <c r="G13797">
        <v>-20.508800000000001</v>
      </c>
      <c r="H13797">
        <v>0</v>
      </c>
      <c r="I13797">
        <v>-1E-4</v>
      </c>
      <c r="J13797">
        <v>0</v>
      </c>
      <c r="K13797">
        <v>19.795500000000001</v>
      </c>
    </row>
    <row r="13798" spans="1:11" hidden="1">
      <c r="A13798" t="s">
        <v>167</v>
      </c>
      <c r="B13798" t="s">
        <v>662</v>
      </c>
      <c r="C13798">
        <v>185</v>
      </c>
      <c r="D13798" t="s">
        <v>101</v>
      </c>
      <c r="E13798">
        <v>1.9291</v>
      </c>
      <c r="F13798">
        <v>0</v>
      </c>
      <c r="G13798">
        <v>-10.4343</v>
      </c>
      <c r="H13798">
        <v>0</v>
      </c>
      <c r="I13798">
        <v>-1E-4</v>
      </c>
      <c r="J13798">
        <v>0</v>
      </c>
      <c r="K13798">
        <v>26.5242</v>
      </c>
    </row>
    <row r="13799" spans="1:11" hidden="1">
      <c r="A13799" t="s">
        <v>167</v>
      </c>
      <c r="B13799" t="s">
        <v>662</v>
      </c>
      <c r="C13799">
        <v>185</v>
      </c>
      <c r="D13799" t="s">
        <v>101</v>
      </c>
      <c r="E13799">
        <v>2.3645999999999998</v>
      </c>
      <c r="F13799">
        <v>0</v>
      </c>
      <c r="G13799">
        <v>-2.1381999999999999</v>
      </c>
      <c r="H13799">
        <v>0</v>
      </c>
      <c r="I13799">
        <v>-1E-4</v>
      </c>
      <c r="J13799">
        <v>0</v>
      </c>
      <c r="K13799">
        <v>29.1645</v>
      </c>
    </row>
    <row r="13800" spans="1:11" hidden="1">
      <c r="A13800" t="s">
        <v>167</v>
      </c>
      <c r="B13800" t="s">
        <v>662</v>
      </c>
      <c r="C13800">
        <v>185</v>
      </c>
      <c r="D13800" t="s">
        <v>101</v>
      </c>
      <c r="E13800">
        <v>2.8</v>
      </c>
      <c r="F13800">
        <v>0</v>
      </c>
      <c r="G13800">
        <v>3.4843000000000002</v>
      </c>
      <c r="H13800">
        <v>0</v>
      </c>
      <c r="I13800">
        <v>-1E-4</v>
      </c>
      <c r="J13800">
        <v>0</v>
      </c>
      <c r="K13800">
        <v>28.7744</v>
      </c>
    </row>
    <row r="13801" spans="1:11" hidden="1">
      <c r="A13801" t="s">
        <v>167</v>
      </c>
      <c r="B13801" t="s">
        <v>662</v>
      </c>
      <c r="C13801">
        <v>185</v>
      </c>
      <c r="D13801" t="s">
        <v>101</v>
      </c>
      <c r="E13801">
        <v>2.8</v>
      </c>
      <c r="F13801">
        <v>0</v>
      </c>
      <c r="G13801">
        <v>11.61</v>
      </c>
      <c r="H13801">
        <v>0</v>
      </c>
      <c r="I13801">
        <v>-1E-4</v>
      </c>
      <c r="J13801">
        <v>0</v>
      </c>
      <c r="K13801">
        <v>28.7744</v>
      </c>
    </row>
    <row r="13802" spans="1:11" hidden="1">
      <c r="A13802" t="s">
        <v>167</v>
      </c>
      <c r="B13802" t="s">
        <v>662</v>
      </c>
      <c r="C13802">
        <v>185</v>
      </c>
      <c r="D13802" t="s">
        <v>101</v>
      </c>
      <c r="E13802">
        <v>3.2355</v>
      </c>
      <c r="F13802">
        <v>0</v>
      </c>
      <c r="G13802">
        <v>15.8957</v>
      </c>
      <c r="H13802">
        <v>0</v>
      </c>
      <c r="I13802">
        <v>-1E-4</v>
      </c>
      <c r="J13802">
        <v>0</v>
      </c>
      <c r="K13802">
        <v>22.785699999999999</v>
      </c>
    </row>
    <row r="13803" spans="1:11" hidden="1">
      <c r="A13803" t="s">
        <v>167</v>
      </c>
      <c r="B13803" t="s">
        <v>662</v>
      </c>
      <c r="C13803">
        <v>185</v>
      </c>
      <c r="D13803" t="s">
        <v>101</v>
      </c>
      <c r="E13803">
        <v>3.6709000000000001</v>
      </c>
      <c r="F13803">
        <v>0</v>
      </c>
      <c r="G13803">
        <v>20.1815</v>
      </c>
      <c r="H13803">
        <v>0</v>
      </c>
      <c r="I13803">
        <v>-1E-4</v>
      </c>
      <c r="J13803">
        <v>0</v>
      </c>
      <c r="K13803">
        <v>14.9308</v>
      </c>
    </row>
    <row r="13804" spans="1:11" hidden="1">
      <c r="A13804" t="s">
        <v>167</v>
      </c>
      <c r="B13804" t="s">
        <v>662</v>
      </c>
      <c r="C13804">
        <v>185</v>
      </c>
      <c r="D13804" t="s">
        <v>101</v>
      </c>
      <c r="E13804">
        <v>4.1063999999999998</v>
      </c>
      <c r="F13804">
        <v>0</v>
      </c>
      <c r="G13804">
        <v>24.467199999999998</v>
      </c>
      <c r="H13804">
        <v>0</v>
      </c>
      <c r="I13804">
        <v>-1E-4</v>
      </c>
      <c r="J13804">
        <v>0</v>
      </c>
      <c r="K13804">
        <v>5.2096999999999998</v>
      </c>
    </row>
    <row r="13805" spans="1:11" hidden="1">
      <c r="A13805" t="s">
        <v>167</v>
      </c>
      <c r="B13805" t="s">
        <v>662</v>
      </c>
      <c r="C13805">
        <v>185</v>
      </c>
      <c r="D13805" t="s">
        <v>101</v>
      </c>
      <c r="E13805">
        <v>4.5418000000000003</v>
      </c>
      <c r="F13805">
        <v>0</v>
      </c>
      <c r="G13805">
        <v>28.7529</v>
      </c>
      <c r="H13805">
        <v>0</v>
      </c>
      <c r="I13805">
        <v>-1E-4</v>
      </c>
      <c r="J13805">
        <v>0</v>
      </c>
      <c r="K13805">
        <v>-6.3776000000000002</v>
      </c>
    </row>
    <row r="13806" spans="1:11" hidden="1">
      <c r="A13806" t="s">
        <v>167</v>
      </c>
      <c r="B13806" t="s">
        <v>662</v>
      </c>
      <c r="C13806">
        <v>185</v>
      </c>
      <c r="D13806" t="s">
        <v>101</v>
      </c>
      <c r="E13806">
        <v>4.9772999999999996</v>
      </c>
      <c r="F13806">
        <v>0</v>
      </c>
      <c r="G13806">
        <v>33.038699999999999</v>
      </c>
      <c r="H13806">
        <v>0</v>
      </c>
      <c r="I13806">
        <v>-1E-4</v>
      </c>
      <c r="J13806">
        <v>0</v>
      </c>
      <c r="K13806">
        <v>-19.831199999999999</v>
      </c>
    </row>
    <row r="13807" spans="1:11" hidden="1">
      <c r="A13807" t="s">
        <v>167</v>
      </c>
      <c r="B13807" t="s">
        <v>662</v>
      </c>
      <c r="C13807">
        <v>185</v>
      </c>
      <c r="D13807" t="s">
        <v>101</v>
      </c>
      <c r="E13807">
        <v>5.4127000000000001</v>
      </c>
      <c r="F13807">
        <v>0</v>
      </c>
      <c r="G13807">
        <v>37.324399999999997</v>
      </c>
      <c r="H13807">
        <v>0</v>
      </c>
      <c r="I13807">
        <v>-1E-4</v>
      </c>
      <c r="J13807">
        <v>0</v>
      </c>
      <c r="K13807">
        <v>-35.151000000000003</v>
      </c>
    </row>
    <row r="13808" spans="1:11" hidden="1">
      <c r="A13808" t="s">
        <v>167</v>
      </c>
      <c r="B13808" t="s">
        <v>662</v>
      </c>
      <c r="C13808">
        <v>185</v>
      </c>
      <c r="D13808" t="s">
        <v>102</v>
      </c>
      <c r="E13808">
        <v>0.18729999999999999</v>
      </c>
      <c r="F13808">
        <v>0</v>
      </c>
      <c r="G13808">
        <v>-30.1873</v>
      </c>
      <c r="H13808">
        <v>0</v>
      </c>
      <c r="I13808">
        <v>-1E-4</v>
      </c>
      <c r="J13808">
        <v>0</v>
      </c>
      <c r="K13808">
        <v>-16.696400000000001</v>
      </c>
    </row>
    <row r="13809" spans="1:11" hidden="1">
      <c r="A13809" t="s">
        <v>167</v>
      </c>
      <c r="B13809" t="s">
        <v>662</v>
      </c>
      <c r="C13809">
        <v>185</v>
      </c>
      <c r="D13809" t="s">
        <v>102</v>
      </c>
      <c r="E13809">
        <v>0.62280000000000002</v>
      </c>
      <c r="F13809">
        <v>0</v>
      </c>
      <c r="G13809">
        <v>-25.8203</v>
      </c>
      <c r="H13809">
        <v>0</v>
      </c>
      <c r="I13809">
        <v>-1E-4</v>
      </c>
      <c r="J13809">
        <v>0</v>
      </c>
      <c r="K13809">
        <v>-4.4404000000000003</v>
      </c>
    </row>
    <row r="13810" spans="1:11" hidden="1">
      <c r="A13810" t="s">
        <v>167</v>
      </c>
      <c r="B13810" t="s">
        <v>662</v>
      </c>
      <c r="C13810">
        <v>185</v>
      </c>
      <c r="D13810" t="s">
        <v>102</v>
      </c>
      <c r="E13810">
        <v>1.0582</v>
      </c>
      <c r="F13810">
        <v>0</v>
      </c>
      <c r="G13810">
        <v>-19.803999999999998</v>
      </c>
      <c r="H13810">
        <v>0</v>
      </c>
      <c r="I13810">
        <v>-1E-4</v>
      </c>
      <c r="J13810">
        <v>0</v>
      </c>
      <c r="K13810">
        <v>5.5453999999999999</v>
      </c>
    </row>
    <row r="13811" spans="1:11" hidden="1">
      <c r="A13811" t="s">
        <v>167</v>
      </c>
      <c r="B13811" t="s">
        <v>662</v>
      </c>
      <c r="C13811">
        <v>185</v>
      </c>
      <c r="D13811" t="s">
        <v>102</v>
      </c>
      <c r="E13811">
        <v>1.4937</v>
      </c>
      <c r="F13811">
        <v>0</v>
      </c>
      <c r="G13811">
        <v>-13.3072</v>
      </c>
      <c r="H13811">
        <v>0</v>
      </c>
      <c r="I13811">
        <v>-1E-4</v>
      </c>
      <c r="J13811">
        <v>0</v>
      </c>
      <c r="K13811">
        <v>12.7545</v>
      </c>
    </row>
    <row r="13812" spans="1:11" hidden="1">
      <c r="A13812" t="s">
        <v>167</v>
      </c>
      <c r="B13812" t="s">
        <v>662</v>
      </c>
      <c r="C13812">
        <v>185</v>
      </c>
      <c r="D13812" t="s">
        <v>102</v>
      </c>
      <c r="E13812">
        <v>1.9291</v>
      </c>
      <c r="F13812">
        <v>0</v>
      </c>
      <c r="G13812">
        <v>-6.8384999999999998</v>
      </c>
      <c r="H13812">
        <v>0</v>
      </c>
      <c r="I13812">
        <v>-1E-4</v>
      </c>
      <c r="J13812">
        <v>0</v>
      </c>
      <c r="K13812">
        <v>17.135400000000001</v>
      </c>
    </row>
    <row r="13813" spans="1:11" hidden="1">
      <c r="A13813" t="s">
        <v>167</v>
      </c>
      <c r="B13813" t="s">
        <v>662</v>
      </c>
      <c r="C13813">
        <v>185</v>
      </c>
      <c r="D13813" t="s">
        <v>102</v>
      </c>
      <c r="E13813">
        <v>2.3645999999999998</v>
      </c>
      <c r="F13813">
        <v>0</v>
      </c>
      <c r="G13813">
        <v>-1.5017</v>
      </c>
      <c r="H13813">
        <v>0</v>
      </c>
      <c r="I13813">
        <v>-1E-4</v>
      </c>
      <c r="J13813">
        <v>0</v>
      </c>
      <c r="K13813">
        <v>18.889500000000002</v>
      </c>
    </row>
    <row r="13814" spans="1:11" hidden="1">
      <c r="A13814" t="s">
        <v>167</v>
      </c>
      <c r="B13814" t="s">
        <v>662</v>
      </c>
      <c r="C13814">
        <v>185</v>
      </c>
      <c r="D13814" t="s">
        <v>102</v>
      </c>
      <c r="E13814">
        <v>2.8</v>
      </c>
      <c r="F13814">
        <v>0</v>
      </c>
      <c r="G13814">
        <v>2.1333000000000002</v>
      </c>
      <c r="H13814">
        <v>0</v>
      </c>
      <c r="I13814">
        <v>-1E-4</v>
      </c>
      <c r="J13814">
        <v>0</v>
      </c>
      <c r="K13814">
        <v>18.690200000000001</v>
      </c>
    </row>
    <row r="13815" spans="1:11" hidden="1">
      <c r="A13815" t="s">
        <v>167</v>
      </c>
      <c r="B13815" t="s">
        <v>662</v>
      </c>
      <c r="C13815">
        <v>185</v>
      </c>
      <c r="D13815" t="s">
        <v>102</v>
      </c>
      <c r="E13815">
        <v>2.8</v>
      </c>
      <c r="F13815">
        <v>0</v>
      </c>
      <c r="G13815">
        <v>7.5056000000000003</v>
      </c>
      <c r="H13815">
        <v>0</v>
      </c>
      <c r="I13815">
        <v>-1E-4</v>
      </c>
      <c r="J13815">
        <v>0</v>
      </c>
      <c r="K13815">
        <v>18.690200000000001</v>
      </c>
    </row>
    <row r="13816" spans="1:11" hidden="1">
      <c r="A13816" t="s">
        <v>167</v>
      </c>
      <c r="B13816" t="s">
        <v>662</v>
      </c>
      <c r="C13816">
        <v>185</v>
      </c>
      <c r="D13816" t="s">
        <v>102</v>
      </c>
      <c r="E13816">
        <v>3.2355</v>
      </c>
      <c r="F13816">
        <v>0</v>
      </c>
      <c r="G13816">
        <v>10.2896</v>
      </c>
      <c r="H13816">
        <v>0</v>
      </c>
      <c r="I13816">
        <v>-1E-4</v>
      </c>
      <c r="J13816">
        <v>0</v>
      </c>
      <c r="K13816">
        <v>14.8157</v>
      </c>
    </row>
    <row r="13817" spans="1:11" hidden="1">
      <c r="A13817" t="s">
        <v>167</v>
      </c>
      <c r="B13817" t="s">
        <v>662</v>
      </c>
      <c r="C13817">
        <v>185</v>
      </c>
      <c r="D13817" t="s">
        <v>102</v>
      </c>
      <c r="E13817">
        <v>3.6709000000000001</v>
      </c>
      <c r="F13817">
        <v>0</v>
      </c>
      <c r="G13817">
        <v>13.073700000000001</v>
      </c>
      <c r="H13817">
        <v>0</v>
      </c>
      <c r="I13817">
        <v>-1E-4</v>
      </c>
      <c r="J13817">
        <v>0</v>
      </c>
      <c r="K13817">
        <v>9.7288999999999994</v>
      </c>
    </row>
    <row r="13818" spans="1:11" hidden="1">
      <c r="A13818" t="s">
        <v>167</v>
      </c>
      <c r="B13818" t="s">
        <v>662</v>
      </c>
      <c r="C13818">
        <v>185</v>
      </c>
      <c r="D13818" t="s">
        <v>102</v>
      </c>
      <c r="E13818">
        <v>4.1063999999999998</v>
      </c>
      <c r="F13818">
        <v>0</v>
      </c>
      <c r="G13818">
        <v>15.857799999999999</v>
      </c>
      <c r="H13818">
        <v>0</v>
      </c>
      <c r="I13818">
        <v>-1E-4</v>
      </c>
      <c r="J13818">
        <v>0</v>
      </c>
      <c r="K13818">
        <v>3.4298000000000002</v>
      </c>
    </row>
    <row r="13819" spans="1:11" hidden="1">
      <c r="A13819" t="s">
        <v>167</v>
      </c>
      <c r="B13819" t="s">
        <v>662</v>
      </c>
      <c r="C13819">
        <v>185</v>
      </c>
      <c r="D13819" t="s">
        <v>102</v>
      </c>
      <c r="E13819">
        <v>4.5418000000000003</v>
      </c>
      <c r="F13819">
        <v>0</v>
      </c>
      <c r="G13819">
        <v>18.6419</v>
      </c>
      <c r="H13819">
        <v>0</v>
      </c>
      <c r="I13819">
        <v>-1E-4</v>
      </c>
      <c r="J13819">
        <v>0</v>
      </c>
      <c r="K13819">
        <v>-4.0815999999999999</v>
      </c>
    </row>
    <row r="13820" spans="1:11" hidden="1">
      <c r="A13820" t="s">
        <v>167</v>
      </c>
      <c r="B13820" t="s">
        <v>662</v>
      </c>
      <c r="C13820">
        <v>185</v>
      </c>
      <c r="D13820" t="s">
        <v>102</v>
      </c>
      <c r="E13820">
        <v>4.9772999999999996</v>
      </c>
      <c r="F13820">
        <v>0</v>
      </c>
      <c r="G13820">
        <v>21.425899999999999</v>
      </c>
      <c r="H13820">
        <v>0</v>
      </c>
      <c r="I13820">
        <v>-1E-4</v>
      </c>
      <c r="J13820">
        <v>0</v>
      </c>
      <c r="K13820">
        <v>-12.805400000000001</v>
      </c>
    </row>
    <row r="13821" spans="1:11" hidden="1">
      <c r="A13821" t="s">
        <v>167</v>
      </c>
      <c r="B13821" t="s">
        <v>662</v>
      </c>
      <c r="C13821">
        <v>185</v>
      </c>
      <c r="D13821" t="s">
        <v>102</v>
      </c>
      <c r="E13821">
        <v>5.4127000000000001</v>
      </c>
      <c r="F13821">
        <v>0</v>
      </c>
      <c r="G13821">
        <v>24.21</v>
      </c>
      <c r="H13821">
        <v>0</v>
      </c>
      <c r="I13821">
        <v>-1E-4</v>
      </c>
      <c r="J13821">
        <v>0</v>
      </c>
      <c r="K13821">
        <v>-22.741399999999999</v>
      </c>
    </row>
    <row r="13822" spans="1:11" hidden="1">
      <c r="A13822" t="s">
        <v>167</v>
      </c>
      <c r="B13822" t="s">
        <v>662</v>
      </c>
      <c r="C13822">
        <v>185</v>
      </c>
      <c r="D13822" t="s">
        <v>103</v>
      </c>
      <c r="E13822">
        <v>0.18729999999999999</v>
      </c>
      <c r="F13822">
        <v>0</v>
      </c>
      <c r="G13822">
        <v>-30.171199999999999</v>
      </c>
      <c r="H13822">
        <v>0</v>
      </c>
      <c r="I13822">
        <v>-1E-4</v>
      </c>
      <c r="J13822">
        <v>0</v>
      </c>
      <c r="K13822">
        <v>-16.683299999999999</v>
      </c>
    </row>
    <row r="13823" spans="1:11" hidden="1">
      <c r="A13823" t="s">
        <v>167</v>
      </c>
      <c r="B13823" t="s">
        <v>662</v>
      </c>
      <c r="C13823">
        <v>185</v>
      </c>
      <c r="D13823" t="s">
        <v>103</v>
      </c>
      <c r="E13823">
        <v>0.62280000000000002</v>
      </c>
      <c r="F13823">
        <v>0</v>
      </c>
      <c r="G13823">
        <v>-25.804200000000002</v>
      </c>
      <c r="H13823">
        <v>0</v>
      </c>
      <c r="I13823">
        <v>-1E-4</v>
      </c>
      <c r="J13823">
        <v>0</v>
      </c>
      <c r="K13823">
        <v>-4.4343000000000004</v>
      </c>
    </row>
    <row r="13824" spans="1:11" hidden="1">
      <c r="A13824" t="s">
        <v>167</v>
      </c>
      <c r="B13824" t="s">
        <v>662</v>
      </c>
      <c r="C13824">
        <v>185</v>
      </c>
      <c r="D13824" t="s">
        <v>103</v>
      </c>
      <c r="E13824">
        <v>1.0582</v>
      </c>
      <c r="F13824">
        <v>0</v>
      </c>
      <c r="G13824">
        <v>-19.7879</v>
      </c>
      <c r="H13824">
        <v>0</v>
      </c>
      <c r="I13824">
        <v>-1E-4</v>
      </c>
      <c r="J13824">
        <v>0</v>
      </c>
      <c r="K13824">
        <v>5.5445000000000002</v>
      </c>
    </row>
    <row r="13825" spans="1:11" hidden="1">
      <c r="A13825" t="s">
        <v>167</v>
      </c>
      <c r="B13825" t="s">
        <v>662</v>
      </c>
      <c r="C13825">
        <v>185</v>
      </c>
      <c r="D13825" t="s">
        <v>103</v>
      </c>
      <c r="E13825">
        <v>1.4937</v>
      </c>
      <c r="F13825">
        <v>0</v>
      </c>
      <c r="G13825">
        <v>-13.2911</v>
      </c>
      <c r="H13825">
        <v>0</v>
      </c>
      <c r="I13825">
        <v>-1E-4</v>
      </c>
      <c r="J13825">
        <v>0</v>
      </c>
      <c r="K13825">
        <v>12.746600000000001</v>
      </c>
    </row>
    <row r="13826" spans="1:11" hidden="1">
      <c r="A13826" t="s">
        <v>167</v>
      </c>
      <c r="B13826" t="s">
        <v>662</v>
      </c>
      <c r="C13826">
        <v>185</v>
      </c>
      <c r="D13826" t="s">
        <v>103</v>
      </c>
      <c r="E13826">
        <v>1.9291</v>
      </c>
      <c r="F13826">
        <v>0</v>
      </c>
      <c r="G13826">
        <v>-6.8224</v>
      </c>
      <c r="H13826">
        <v>0</v>
      </c>
      <c r="I13826">
        <v>-1E-4</v>
      </c>
      <c r="J13826">
        <v>0</v>
      </c>
      <c r="K13826">
        <v>17.1204</v>
      </c>
    </row>
    <row r="13827" spans="1:11" hidden="1">
      <c r="A13827" t="s">
        <v>167</v>
      </c>
      <c r="B13827" t="s">
        <v>662</v>
      </c>
      <c r="C13827">
        <v>185</v>
      </c>
      <c r="D13827" t="s">
        <v>103</v>
      </c>
      <c r="E13827">
        <v>2.3645999999999998</v>
      </c>
      <c r="F13827">
        <v>0</v>
      </c>
      <c r="G13827">
        <v>-1.4856</v>
      </c>
      <c r="H13827">
        <v>0</v>
      </c>
      <c r="I13827">
        <v>-1E-4</v>
      </c>
      <c r="J13827">
        <v>0</v>
      </c>
      <c r="K13827">
        <v>18.8675</v>
      </c>
    </row>
    <row r="13828" spans="1:11" hidden="1">
      <c r="A13828" t="s">
        <v>167</v>
      </c>
      <c r="B13828" t="s">
        <v>662</v>
      </c>
      <c r="C13828">
        <v>185</v>
      </c>
      <c r="D13828" t="s">
        <v>103</v>
      </c>
      <c r="E13828">
        <v>2.8</v>
      </c>
      <c r="F13828">
        <v>0</v>
      </c>
      <c r="G13828">
        <v>2.1494</v>
      </c>
      <c r="H13828">
        <v>0</v>
      </c>
      <c r="I13828">
        <v>-1E-4</v>
      </c>
      <c r="J13828">
        <v>0</v>
      </c>
      <c r="K13828">
        <v>18.661200000000001</v>
      </c>
    </row>
    <row r="13829" spans="1:11" hidden="1">
      <c r="A13829" t="s">
        <v>167</v>
      </c>
      <c r="B13829" t="s">
        <v>662</v>
      </c>
      <c r="C13829">
        <v>185</v>
      </c>
      <c r="D13829" t="s">
        <v>103</v>
      </c>
      <c r="E13829">
        <v>2.8</v>
      </c>
      <c r="F13829">
        <v>0</v>
      </c>
      <c r="G13829">
        <v>7.5217000000000001</v>
      </c>
      <c r="H13829">
        <v>0</v>
      </c>
      <c r="I13829">
        <v>-1E-4</v>
      </c>
      <c r="J13829">
        <v>0</v>
      </c>
      <c r="K13829">
        <v>18.661200000000001</v>
      </c>
    </row>
    <row r="13830" spans="1:11" hidden="1">
      <c r="A13830" t="s">
        <v>167</v>
      </c>
      <c r="B13830" t="s">
        <v>662</v>
      </c>
      <c r="C13830">
        <v>185</v>
      </c>
      <c r="D13830" t="s">
        <v>103</v>
      </c>
      <c r="E13830">
        <v>3.2355</v>
      </c>
      <c r="F13830">
        <v>0</v>
      </c>
      <c r="G13830">
        <v>10.3057</v>
      </c>
      <c r="H13830">
        <v>0</v>
      </c>
      <c r="I13830">
        <v>-1E-4</v>
      </c>
      <c r="J13830">
        <v>0</v>
      </c>
      <c r="K13830">
        <v>14.7798</v>
      </c>
    </row>
    <row r="13831" spans="1:11" hidden="1">
      <c r="A13831" t="s">
        <v>167</v>
      </c>
      <c r="B13831" t="s">
        <v>662</v>
      </c>
      <c r="C13831">
        <v>185</v>
      </c>
      <c r="D13831" t="s">
        <v>103</v>
      </c>
      <c r="E13831">
        <v>3.6709000000000001</v>
      </c>
      <c r="F13831">
        <v>0</v>
      </c>
      <c r="G13831">
        <v>13.0898</v>
      </c>
      <c r="H13831">
        <v>0</v>
      </c>
      <c r="I13831">
        <v>-1E-4</v>
      </c>
      <c r="J13831">
        <v>0</v>
      </c>
      <c r="K13831">
        <v>9.6859999999999999</v>
      </c>
    </row>
    <row r="13832" spans="1:11" hidden="1">
      <c r="A13832" t="s">
        <v>167</v>
      </c>
      <c r="B13832" t="s">
        <v>662</v>
      </c>
      <c r="C13832">
        <v>185</v>
      </c>
      <c r="D13832" t="s">
        <v>103</v>
      </c>
      <c r="E13832">
        <v>4.1063999999999998</v>
      </c>
      <c r="F13832">
        <v>0</v>
      </c>
      <c r="G13832">
        <v>15.873900000000001</v>
      </c>
      <c r="H13832">
        <v>0</v>
      </c>
      <c r="I13832">
        <v>-1E-4</v>
      </c>
      <c r="J13832">
        <v>0</v>
      </c>
      <c r="K13832">
        <v>3.3799000000000001</v>
      </c>
    </row>
    <row r="13833" spans="1:11" hidden="1">
      <c r="A13833" t="s">
        <v>167</v>
      </c>
      <c r="B13833" t="s">
        <v>662</v>
      </c>
      <c r="C13833">
        <v>185</v>
      </c>
      <c r="D13833" t="s">
        <v>103</v>
      </c>
      <c r="E13833">
        <v>4.5418000000000003</v>
      </c>
      <c r="F13833">
        <v>0</v>
      </c>
      <c r="G13833">
        <v>18.658000000000001</v>
      </c>
      <c r="H13833">
        <v>0</v>
      </c>
      <c r="I13833">
        <v>-1E-4</v>
      </c>
      <c r="J13833">
        <v>0</v>
      </c>
      <c r="K13833">
        <v>-4.1386000000000003</v>
      </c>
    </row>
    <row r="13834" spans="1:11" hidden="1">
      <c r="A13834" t="s">
        <v>167</v>
      </c>
      <c r="B13834" t="s">
        <v>662</v>
      </c>
      <c r="C13834">
        <v>185</v>
      </c>
      <c r="D13834" t="s">
        <v>103</v>
      </c>
      <c r="E13834">
        <v>4.9772999999999996</v>
      </c>
      <c r="F13834">
        <v>0</v>
      </c>
      <c r="G13834">
        <v>21.442</v>
      </c>
      <c r="H13834">
        <v>0</v>
      </c>
      <c r="I13834">
        <v>-1E-4</v>
      </c>
      <c r="J13834">
        <v>0</v>
      </c>
      <c r="K13834">
        <v>-12.869400000000001</v>
      </c>
    </row>
    <row r="13835" spans="1:11" hidden="1">
      <c r="A13835" t="s">
        <v>167</v>
      </c>
      <c r="B13835" t="s">
        <v>662</v>
      </c>
      <c r="C13835">
        <v>185</v>
      </c>
      <c r="D13835" t="s">
        <v>103</v>
      </c>
      <c r="E13835">
        <v>5.4127000000000001</v>
      </c>
      <c r="F13835">
        <v>0</v>
      </c>
      <c r="G13835">
        <v>24.226099999999999</v>
      </c>
      <c r="H13835">
        <v>0</v>
      </c>
      <c r="I13835">
        <v>-1E-4</v>
      </c>
      <c r="J13835">
        <v>0</v>
      </c>
      <c r="K13835">
        <v>-22.8125</v>
      </c>
    </row>
    <row r="13836" spans="1:11" hidden="1">
      <c r="A13836" t="s">
        <v>167</v>
      </c>
      <c r="B13836" t="s">
        <v>662</v>
      </c>
      <c r="C13836">
        <v>185</v>
      </c>
      <c r="D13836" t="s">
        <v>104</v>
      </c>
      <c r="E13836">
        <v>0.18729999999999999</v>
      </c>
      <c r="F13836">
        <v>0</v>
      </c>
      <c r="G13836">
        <v>-30.1873</v>
      </c>
      <c r="H13836">
        <v>0</v>
      </c>
      <c r="I13836">
        <v>-1E-4</v>
      </c>
      <c r="J13836">
        <v>0</v>
      </c>
      <c r="K13836">
        <v>-16.696400000000001</v>
      </c>
    </row>
    <row r="13837" spans="1:11" hidden="1">
      <c r="A13837" t="s">
        <v>167</v>
      </c>
      <c r="B13837" t="s">
        <v>662</v>
      </c>
      <c r="C13837">
        <v>185</v>
      </c>
      <c r="D13837" t="s">
        <v>104</v>
      </c>
      <c r="E13837">
        <v>0.62280000000000002</v>
      </c>
      <c r="F13837">
        <v>0</v>
      </c>
      <c r="G13837">
        <v>-25.8203</v>
      </c>
      <c r="H13837">
        <v>0</v>
      </c>
      <c r="I13837">
        <v>-1E-4</v>
      </c>
      <c r="J13837">
        <v>0</v>
      </c>
      <c r="K13837">
        <v>-4.4404000000000003</v>
      </c>
    </row>
    <row r="13838" spans="1:11" hidden="1">
      <c r="A13838" t="s">
        <v>167</v>
      </c>
      <c r="B13838" t="s">
        <v>662</v>
      </c>
      <c r="C13838">
        <v>185</v>
      </c>
      <c r="D13838" t="s">
        <v>104</v>
      </c>
      <c r="E13838">
        <v>1.0582</v>
      </c>
      <c r="F13838">
        <v>0</v>
      </c>
      <c r="G13838">
        <v>-19.803999999999998</v>
      </c>
      <c r="H13838">
        <v>0</v>
      </c>
      <c r="I13838">
        <v>-1E-4</v>
      </c>
      <c r="J13838">
        <v>0</v>
      </c>
      <c r="K13838">
        <v>5.5453999999999999</v>
      </c>
    </row>
    <row r="13839" spans="1:11" hidden="1">
      <c r="A13839" t="s">
        <v>167</v>
      </c>
      <c r="B13839" t="s">
        <v>662</v>
      </c>
      <c r="C13839">
        <v>185</v>
      </c>
      <c r="D13839" t="s">
        <v>104</v>
      </c>
      <c r="E13839">
        <v>1.4937</v>
      </c>
      <c r="F13839">
        <v>0</v>
      </c>
      <c r="G13839">
        <v>-13.3072</v>
      </c>
      <c r="H13839">
        <v>0</v>
      </c>
      <c r="I13839">
        <v>-1E-4</v>
      </c>
      <c r="J13839">
        <v>0</v>
      </c>
      <c r="K13839">
        <v>12.7545</v>
      </c>
    </row>
    <row r="13840" spans="1:11" hidden="1">
      <c r="A13840" t="s">
        <v>167</v>
      </c>
      <c r="B13840" t="s">
        <v>662</v>
      </c>
      <c r="C13840">
        <v>185</v>
      </c>
      <c r="D13840" t="s">
        <v>104</v>
      </c>
      <c r="E13840">
        <v>1.9291</v>
      </c>
      <c r="F13840">
        <v>0</v>
      </c>
      <c r="G13840">
        <v>-6.8384999999999998</v>
      </c>
      <c r="H13840">
        <v>0</v>
      </c>
      <c r="I13840">
        <v>-1E-4</v>
      </c>
      <c r="J13840">
        <v>0</v>
      </c>
      <c r="K13840">
        <v>17.135400000000001</v>
      </c>
    </row>
    <row r="13841" spans="1:11" hidden="1">
      <c r="A13841" t="s">
        <v>167</v>
      </c>
      <c r="B13841" t="s">
        <v>662</v>
      </c>
      <c r="C13841">
        <v>185</v>
      </c>
      <c r="D13841" t="s">
        <v>104</v>
      </c>
      <c r="E13841">
        <v>2.3645999999999998</v>
      </c>
      <c r="F13841">
        <v>0</v>
      </c>
      <c r="G13841">
        <v>-1.5017</v>
      </c>
      <c r="H13841">
        <v>0</v>
      </c>
      <c r="I13841">
        <v>-1E-4</v>
      </c>
      <c r="J13841">
        <v>0</v>
      </c>
      <c r="K13841">
        <v>18.889500000000002</v>
      </c>
    </row>
    <row r="13842" spans="1:11" hidden="1">
      <c r="A13842" t="s">
        <v>167</v>
      </c>
      <c r="B13842" t="s">
        <v>662</v>
      </c>
      <c r="C13842">
        <v>185</v>
      </c>
      <c r="D13842" t="s">
        <v>104</v>
      </c>
      <c r="E13842">
        <v>2.8</v>
      </c>
      <c r="F13842">
        <v>0</v>
      </c>
      <c r="G13842">
        <v>2.1333000000000002</v>
      </c>
      <c r="H13842">
        <v>0</v>
      </c>
      <c r="I13842">
        <v>-1E-4</v>
      </c>
      <c r="J13842">
        <v>0</v>
      </c>
      <c r="K13842">
        <v>18.690200000000001</v>
      </c>
    </row>
    <row r="13843" spans="1:11" hidden="1">
      <c r="A13843" t="s">
        <v>167</v>
      </c>
      <c r="B13843" t="s">
        <v>662</v>
      </c>
      <c r="C13843">
        <v>185</v>
      </c>
      <c r="D13843" t="s">
        <v>104</v>
      </c>
      <c r="E13843">
        <v>2.8</v>
      </c>
      <c r="F13843">
        <v>0</v>
      </c>
      <c r="G13843">
        <v>7.5056000000000003</v>
      </c>
      <c r="H13843">
        <v>0</v>
      </c>
      <c r="I13843">
        <v>-1E-4</v>
      </c>
      <c r="J13843">
        <v>0</v>
      </c>
      <c r="K13843">
        <v>18.690200000000001</v>
      </c>
    </row>
    <row r="13844" spans="1:11" hidden="1">
      <c r="A13844" t="s">
        <v>167</v>
      </c>
      <c r="B13844" t="s">
        <v>662</v>
      </c>
      <c r="C13844">
        <v>185</v>
      </c>
      <c r="D13844" t="s">
        <v>104</v>
      </c>
      <c r="E13844">
        <v>3.2355</v>
      </c>
      <c r="F13844">
        <v>0</v>
      </c>
      <c r="G13844">
        <v>10.2896</v>
      </c>
      <c r="H13844">
        <v>0</v>
      </c>
      <c r="I13844">
        <v>-1E-4</v>
      </c>
      <c r="J13844">
        <v>0</v>
      </c>
      <c r="K13844">
        <v>14.8157</v>
      </c>
    </row>
    <row r="13845" spans="1:11" hidden="1">
      <c r="A13845" t="s">
        <v>167</v>
      </c>
      <c r="B13845" t="s">
        <v>662</v>
      </c>
      <c r="C13845">
        <v>185</v>
      </c>
      <c r="D13845" t="s">
        <v>104</v>
      </c>
      <c r="E13845">
        <v>3.6709000000000001</v>
      </c>
      <c r="F13845">
        <v>0</v>
      </c>
      <c r="G13845">
        <v>13.073700000000001</v>
      </c>
      <c r="H13845">
        <v>0</v>
      </c>
      <c r="I13845">
        <v>-1E-4</v>
      </c>
      <c r="J13845">
        <v>0</v>
      </c>
      <c r="K13845">
        <v>9.7288999999999994</v>
      </c>
    </row>
    <row r="13846" spans="1:11" hidden="1">
      <c r="A13846" t="s">
        <v>167</v>
      </c>
      <c r="B13846" t="s">
        <v>662</v>
      </c>
      <c r="C13846">
        <v>185</v>
      </c>
      <c r="D13846" t="s">
        <v>104</v>
      </c>
      <c r="E13846">
        <v>4.1063999999999998</v>
      </c>
      <c r="F13846">
        <v>0</v>
      </c>
      <c r="G13846">
        <v>15.857799999999999</v>
      </c>
      <c r="H13846">
        <v>0</v>
      </c>
      <c r="I13846">
        <v>-1E-4</v>
      </c>
      <c r="J13846">
        <v>0</v>
      </c>
      <c r="K13846">
        <v>3.4298000000000002</v>
      </c>
    </row>
    <row r="13847" spans="1:11" hidden="1">
      <c r="A13847" t="s">
        <v>167</v>
      </c>
      <c r="B13847" t="s">
        <v>662</v>
      </c>
      <c r="C13847">
        <v>185</v>
      </c>
      <c r="D13847" t="s">
        <v>104</v>
      </c>
      <c r="E13847">
        <v>4.5418000000000003</v>
      </c>
      <c r="F13847">
        <v>0</v>
      </c>
      <c r="G13847">
        <v>18.6419</v>
      </c>
      <c r="H13847">
        <v>0</v>
      </c>
      <c r="I13847">
        <v>-1E-4</v>
      </c>
      <c r="J13847">
        <v>0</v>
      </c>
      <c r="K13847">
        <v>-4.0815999999999999</v>
      </c>
    </row>
    <row r="13848" spans="1:11" hidden="1">
      <c r="A13848" t="s">
        <v>167</v>
      </c>
      <c r="B13848" t="s">
        <v>662</v>
      </c>
      <c r="C13848">
        <v>185</v>
      </c>
      <c r="D13848" t="s">
        <v>104</v>
      </c>
      <c r="E13848">
        <v>4.9772999999999996</v>
      </c>
      <c r="F13848">
        <v>0</v>
      </c>
      <c r="G13848">
        <v>21.425899999999999</v>
      </c>
      <c r="H13848">
        <v>0</v>
      </c>
      <c r="I13848">
        <v>-1E-4</v>
      </c>
      <c r="J13848">
        <v>0</v>
      </c>
      <c r="K13848">
        <v>-12.805400000000001</v>
      </c>
    </row>
    <row r="13849" spans="1:11" hidden="1">
      <c r="A13849" t="s">
        <v>167</v>
      </c>
      <c r="B13849" t="s">
        <v>662</v>
      </c>
      <c r="C13849">
        <v>185</v>
      </c>
      <c r="D13849" t="s">
        <v>104</v>
      </c>
      <c r="E13849">
        <v>5.4127000000000001</v>
      </c>
      <c r="F13849">
        <v>0</v>
      </c>
      <c r="G13849">
        <v>24.21</v>
      </c>
      <c r="H13849">
        <v>0</v>
      </c>
      <c r="I13849">
        <v>-1E-4</v>
      </c>
      <c r="J13849">
        <v>0</v>
      </c>
      <c r="K13849">
        <v>-22.741399999999999</v>
      </c>
    </row>
    <row r="13850" spans="1:11" hidden="1">
      <c r="A13850" t="s">
        <v>167</v>
      </c>
      <c r="B13850" t="s">
        <v>662</v>
      </c>
      <c r="C13850">
        <v>185</v>
      </c>
      <c r="D13850" t="s">
        <v>105</v>
      </c>
      <c r="E13850">
        <v>0.18729999999999999</v>
      </c>
      <c r="F13850">
        <v>0</v>
      </c>
      <c r="G13850">
        <v>-30.171199999999999</v>
      </c>
      <c r="H13850">
        <v>0</v>
      </c>
      <c r="I13850">
        <v>-1E-4</v>
      </c>
      <c r="J13850">
        <v>0</v>
      </c>
      <c r="K13850">
        <v>-16.683299999999999</v>
      </c>
    </row>
    <row r="13851" spans="1:11" hidden="1">
      <c r="A13851" t="s">
        <v>167</v>
      </c>
      <c r="B13851" t="s">
        <v>662</v>
      </c>
      <c r="C13851">
        <v>185</v>
      </c>
      <c r="D13851" t="s">
        <v>105</v>
      </c>
      <c r="E13851">
        <v>0.62280000000000002</v>
      </c>
      <c r="F13851">
        <v>0</v>
      </c>
      <c r="G13851">
        <v>-25.804200000000002</v>
      </c>
      <c r="H13851">
        <v>0</v>
      </c>
      <c r="I13851">
        <v>-1E-4</v>
      </c>
      <c r="J13851">
        <v>0</v>
      </c>
      <c r="K13851">
        <v>-4.4343000000000004</v>
      </c>
    </row>
    <row r="13852" spans="1:11" hidden="1">
      <c r="A13852" t="s">
        <v>167</v>
      </c>
      <c r="B13852" t="s">
        <v>662</v>
      </c>
      <c r="C13852">
        <v>185</v>
      </c>
      <c r="D13852" t="s">
        <v>105</v>
      </c>
      <c r="E13852">
        <v>1.0582</v>
      </c>
      <c r="F13852">
        <v>0</v>
      </c>
      <c r="G13852">
        <v>-19.7879</v>
      </c>
      <c r="H13852">
        <v>0</v>
      </c>
      <c r="I13852">
        <v>-1E-4</v>
      </c>
      <c r="J13852">
        <v>0</v>
      </c>
      <c r="K13852">
        <v>5.5445000000000002</v>
      </c>
    </row>
    <row r="13853" spans="1:11" hidden="1">
      <c r="A13853" t="s">
        <v>167</v>
      </c>
      <c r="B13853" t="s">
        <v>662</v>
      </c>
      <c r="C13853">
        <v>185</v>
      </c>
      <c r="D13853" t="s">
        <v>105</v>
      </c>
      <c r="E13853">
        <v>1.4937</v>
      </c>
      <c r="F13853">
        <v>0</v>
      </c>
      <c r="G13853">
        <v>-13.2911</v>
      </c>
      <c r="H13853">
        <v>0</v>
      </c>
      <c r="I13853">
        <v>-1E-4</v>
      </c>
      <c r="J13853">
        <v>0</v>
      </c>
      <c r="K13853">
        <v>12.746600000000001</v>
      </c>
    </row>
    <row r="13854" spans="1:11" hidden="1">
      <c r="A13854" t="s">
        <v>167</v>
      </c>
      <c r="B13854" t="s">
        <v>662</v>
      </c>
      <c r="C13854">
        <v>185</v>
      </c>
      <c r="D13854" t="s">
        <v>105</v>
      </c>
      <c r="E13854">
        <v>1.9291</v>
      </c>
      <c r="F13854">
        <v>0</v>
      </c>
      <c r="G13854">
        <v>-6.8224</v>
      </c>
      <c r="H13854">
        <v>0</v>
      </c>
      <c r="I13854">
        <v>-1E-4</v>
      </c>
      <c r="J13854">
        <v>0</v>
      </c>
      <c r="K13854">
        <v>17.1204</v>
      </c>
    </row>
    <row r="13855" spans="1:11" hidden="1">
      <c r="A13855" t="s">
        <v>167</v>
      </c>
      <c r="B13855" t="s">
        <v>662</v>
      </c>
      <c r="C13855">
        <v>185</v>
      </c>
      <c r="D13855" t="s">
        <v>105</v>
      </c>
      <c r="E13855">
        <v>2.3645999999999998</v>
      </c>
      <c r="F13855">
        <v>0</v>
      </c>
      <c r="G13855">
        <v>-1.4856</v>
      </c>
      <c r="H13855">
        <v>0</v>
      </c>
      <c r="I13855">
        <v>-1E-4</v>
      </c>
      <c r="J13855">
        <v>0</v>
      </c>
      <c r="K13855">
        <v>18.8675</v>
      </c>
    </row>
    <row r="13856" spans="1:11" hidden="1">
      <c r="A13856" t="s">
        <v>167</v>
      </c>
      <c r="B13856" t="s">
        <v>662</v>
      </c>
      <c r="C13856">
        <v>185</v>
      </c>
      <c r="D13856" t="s">
        <v>105</v>
      </c>
      <c r="E13856">
        <v>2.8</v>
      </c>
      <c r="F13856">
        <v>0</v>
      </c>
      <c r="G13856">
        <v>2.1494</v>
      </c>
      <c r="H13856">
        <v>0</v>
      </c>
      <c r="I13856">
        <v>-1E-4</v>
      </c>
      <c r="J13856">
        <v>0</v>
      </c>
      <c r="K13856">
        <v>18.661200000000001</v>
      </c>
    </row>
    <row r="13857" spans="1:11" hidden="1">
      <c r="A13857" t="s">
        <v>167</v>
      </c>
      <c r="B13857" t="s">
        <v>662</v>
      </c>
      <c r="C13857">
        <v>185</v>
      </c>
      <c r="D13857" t="s">
        <v>105</v>
      </c>
      <c r="E13857">
        <v>2.8</v>
      </c>
      <c r="F13857">
        <v>0</v>
      </c>
      <c r="G13857">
        <v>7.5217000000000001</v>
      </c>
      <c r="H13857">
        <v>0</v>
      </c>
      <c r="I13857">
        <v>-1E-4</v>
      </c>
      <c r="J13857">
        <v>0</v>
      </c>
      <c r="K13857">
        <v>18.661200000000001</v>
      </c>
    </row>
    <row r="13858" spans="1:11" hidden="1">
      <c r="A13858" t="s">
        <v>167</v>
      </c>
      <c r="B13858" t="s">
        <v>662</v>
      </c>
      <c r="C13858">
        <v>185</v>
      </c>
      <c r="D13858" t="s">
        <v>105</v>
      </c>
      <c r="E13858">
        <v>3.2355</v>
      </c>
      <c r="F13858">
        <v>0</v>
      </c>
      <c r="G13858">
        <v>10.3057</v>
      </c>
      <c r="H13858">
        <v>0</v>
      </c>
      <c r="I13858">
        <v>-1E-4</v>
      </c>
      <c r="J13858">
        <v>0</v>
      </c>
      <c r="K13858">
        <v>14.7798</v>
      </c>
    </row>
    <row r="13859" spans="1:11" hidden="1">
      <c r="A13859" t="s">
        <v>167</v>
      </c>
      <c r="B13859" t="s">
        <v>662</v>
      </c>
      <c r="C13859">
        <v>185</v>
      </c>
      <c r="D13859" t="s">
        <v>105</v>
      </c>
      <c r="E13859">
        <v>3.6709000000000001</v>
      </c>
      <c r="F13859">
        <v>0</v>
      </c>
      <c r="G13859">
        <v>13.0898</v>
      </c>
      <c r="H13859">
        <v>0</v>
      </c>
      <c r="I13859">
        <v>-1E-4</v>
      </c>
      <c r="J13859">
        <v>0</v>
      </c>
      <c r="K13859">
        <v>9.6859999999999999</v>
      </c>
    </row>
    <row r="13860" spans="1:11" hidden="1">
      <c r="A13860" t="s">
        <v>167</v>
      </c>
      <c r="B13860" t="s">
        <v>662</v>
      </c>
      <c r="C13860">
        <v>185</v>
      </c>
      <c r="D13860" t="s">
        <v>105</v>
      </c>
      <c r="E13860">
        <v>4.1063999999999998</v>
      </c>
      <c r="F13860">
        <v>0</v>
      </c>
      <c r="G13860">
        <v>15.873900000000001</v>
      </c>
      <c r="H13860">
        <v>0</v>
      </c>
      <c r="I13860">
        <v>-1E-4</v>
      </c>
      <c r="J13860">
        <v>0</v>
      </c>
      <c r="K13860">
        <v>3.3799000000000001</v>
      </c>
    </row>
    <row r="13861" spans="1:11" hidden="1">
      <c r="A13861" t="s">
        <v>167</v>
      </c>
      <c r="B13861" t="s">
        <v>662</v>
      </c>
      <c r="C13861">
        <v>185</v>
      </c>
      <c r="D13861" t="s">
        <v>105</v>
      </c>
      <c r="E13861">
        <v>4.5418000000000003</v>
      </c>
      <c r="F13861">
        <v>0</v>
      </c>
      <c r="G13861">
        <v>18.658000000000001</v>
      </c>
      <c r="H13861">
        <v>0</v>
      </c>
      <c r="I13861">
        <v>-1E-4</v>
      </c>
      <c r="J13861">
        <v>0</v>
      </c>
      <c r="K13861">
        <v>-4.1386000000000003</v>
      </c>
    </row>
    <row r="13862" spans="1:11" hidden="1">
      <c r="A13862" t="s">
        <v>167</v>
      </c>
      <c r="B13862" t="s">
        <v>662</v>
      </c>
      <c r="C13862">
        <v>185</v>
      </c>
      <c r="D13862" t="s">
        <v>105</v>
      </c>
      <c r="E13862">
        <v>4.9772999999999996</v>
      </c>
      <c r="F13862">
        <v>0</v>
      </c>
      <c r="G13862">
        <v>21.442</v>
      </c>
      <c r="H13862">
        <v>0</v>
      </c>
      <c r="I13862">
        <v>-1E-4</v>
      </c>
      <c r="J13862">
        <v>0</v>
      </c>
      <c r="K13862">
        <v>-12.869400000000001</v>
      </c>
    </row>
    <row r="13863" spans="1:11" hidden="1">
      <c r="A13863" t="s">
        <v>167</v>
      </c>
      <c r="B13863" t="s">
        <v>662</v>
      </c>
      <c r="C13863">
        <v>185</v>
      </c>
      <c r="D13863" t="s">
        <v>105</v>
      </c>
      <c r="E13863">
        <v>5.4127000000000001</v>
      </c>
      <c r="F13863">
        <v>0</v>
      </c>
      <c r="G13863">
        <v>24.226099999999999</v>
      </c>
      <c r="H13863">
        <v>0</v>
      </c>
      <c r="I13863">
        <v>-1E-4</v>
      </c>
      <c r="J13863">
        <v>0</v>
      </c>
      <c r="K13863">
        <v>-22.8125</v>
      </c>
    </row>
    <row r="13864" spans="1:11" hidden="1">
      <c r="A13864" t="s">
        <v>167</v>
      </c>
      <c r="B13864" t="s">
        <v>662</v>
      </c>
      <c r="C13864">
        <v>185</v>
      </c>
      <c r="D13864" t="s">
        <v>106</v>
      </c>
      <c r="E13864">
        <v>0.18729999999999999</v>
      </c>
      <c r="F13864">
        <v>0</v>
      </c>
      <c r="G13864">
        <v>-30.291799999999999</v>
      </c>
      <c r="H13864">
        <v>0</v>
      </c>
      <c r="I13864">
        <v>-1E-4</v>
      </c>
      <c r="J13864">
        <v>0</v>
      </c>
      <c r="K13864">
        <v>-16.947600000000001</v>
      </c>
    </row>
    <row r="13865" spans="1:11" hidden="1">
      <c r="A13865" t="s">
        <v>167</v>
      </c>
      <c r="B13865" t="s">
        <v>662</v>
      </c>
      <c r="C13865">
        <v>185</v>
      </c>
      <c r="D13865" t="s">
        <v>106</v>
      </c>
      <c r="E13865">
        <v>0.62280000000000002</v>
      </c>
      <c r="F13865">
        <v>0</v>
      </c>
      <c r="G13865">
        <v>-25.924800000000001</v>
      </c>
      <c r="H13865">
        <v>0</v>
      </c>
      <c r="I13865">
        <v>-1E-4</v>
      </c>
      <c r="J13865">
        <v>0</v>
      </c>
      <c r="K13865">
        <v>-4.6459999999999999</v>
      </c>
    </row>
    <row r="13866" spans="1:11" hidden="1">
      <c r="A13866" t="s">
        <v>167</v>
      </c>
      <c r="B13866" t="s">
        <v>662</v>
      </c>
      <c r="C13866">
        <v>185</v>
      </c>
      <c r="D13866" t="s">
        <v>106</v>
      </c>
      <c r="E13866">
        <v>1.0582</v>
      </c>
      <c r="F13866">
        <v>0</v>
      </c>
      <c r="G13866">
        <v>-19.9086</v>
      </c>
      <c r="H13866">
        <v>0</v>
      </c>
      <c r="I13866">
        <v>-1E-4</v>
      </c>
      <c r="J13866">
        <v>0</v>
      </c>
      <c r="K13866">
        <v>5.3852000000000002</v>
      </c>
    </row>
    <row r="13867" spans="1:11" hidden="1">
      <c r="A13867" t="s">
        <v>167</v>
      </c>
      <c r="B13867" t="s">
        <v>662</v>
      </c>
      <c r="C13867">
        <v>185</v>
      </c>
      <c r="D13867" t="s">
        <v>106</v>
      </c>
      <c r="E13867">
        <v>1.4937</v>
      </c>
      <c r="F13867">
        <v>0</v>
      </c>
      <c r="G13867">
        <v>-13.4117</v>
      </c>
      <c r="H13867">
        <v>0</v>
      </c>
      <c r="I13867">
        <v>-1E-4</v>
      </c>
      <c r="J13867">
        <v>0</v>
      </c>
      <c r="K13867">
        <v>12.639900000000001</v>
      </c>
    </row>
    <row r="13868" spans="1:11" hidden="1">
      <c r="A13868" t="s">
        <v>167</v>
      </c>
      <c r="B13868" t="s">
        <v>662</v>
      </c>
      <c r="C13868">
        <v>185</v>
      </c>
      <c r="D13868" t="s">
        <v>106</v>
      </c>
      <c r="E13868">
        <v>1.9291</v>
      </c>
      <c r="F13868">
        <v>0</v>
      </c>
      <c r="G13868">
        <v>-6.9429999999999996</v>
      </c>
      <c r="H13868">
        <v>0</v>
      </c>
      <c r="I13868">
        <v>-1E-4</v>
      </c>
      <c r="J13868">
        <v>0</v>
      </c>
      <c r="K13868">
        <v>17.066199999999998</v>
      </c>
    </row>
    <row r="13869" spans="1:11" hidden="1">
      <c r="A13869" t="s">
        <v>167</v>
      </c>
      <c r="B13869" t="s">
        <v>662</v>
      </c>
      <c r="C13869">
        <v>185</v>
      </c>
      <c r="D13869" t="s">
        <v>106</v>
      </c>
      <c r="E13869">
        <v>2.3645999999999998</v>
      </c>
      <c r="F13869">
        <v>0</v>
      </c>
      <c r="G13869">
        <v>-1.6062000000000001</v>
      </c>
      <c r="H13869">
        <v>0</v>
      </c>
      <c r="I13869">
        <v>-1E-4</v>
      </c>
      <c r="J13869">
        <v>0</v>
      </c>
      <c r="K13869">
        <v>18.8658</v>
      </c>
    </row>
    <row r="13870" spans="1:11" hidden="1">
      <c r="A13870" t="s">
        <v>167</v>
      </c>
      <c r="B13870" t="s">
        <v>662</v>
      </c>
      <c r="C13870">
        <v>185</v>
      </c>
      <c r="D13870" t="s">
        <v>106</v>
      </c>
      <c r="E13870">
        <v>2.8</v>
      </c>
      <c r="F13870">
        <v>0</v>
      </c>
      <c r="G13870">
        <v>2.0287999999999999</v>
      </c>
      <c r="H13870">
        <v>0</v>
      </c>
      <c r="I13870">
        <v>-1E-4</v>
      </c>
      <c r="J13870">
        <v>0</v>
      </c>
      <c r="K13870">
        <v>18.7121</v>
      </c>
    </row>
    <row r="13871" spans="1:11" hidden="1">
      <c r="A13871" t="s">
        <v>167</v>
      </c>
      <c r="B13871" t="s">
        <v>662</v>
      </c>
      <c r="C13871">
        <v>185</v>
      </c>
      <c r="D13871" t="s">
        <v>106</v>
      </c>
      <c r="E13871">
        <v>2.8</v>
      </c>
      <c r="F13871">
        <v>0</v>
      </c>
      <c r="G13871">
        <v>7.4009999999999998</v>
      </c>
      <c r="H13871">
        <v>0</v>
      </c>
      <c r="I13871">
        <v>-1E-4</v>
      </c>
      <c r="J13871">
        <v>0</v>
      </c>
      <c r="K13871">
        <v>18.7121</v>
      </c>
    </row>
    <row r="13872" spans="1:11" hidden="1">
      <c r="A13872" t="s">
        <v>167</v>
      </c>
      <c r="B13872" t="s">
        <v>662</v>
      </c>
      <c r="C13872">
        <v>185</v>
      </c>
      <c r="D13872" t="s">
        <v>106</v>
      </c>
      <c r="E13872">
        <v>3.2355</v>
      </c>
      <c r="F13872">
        <v>0</v>
      </c>
      <c r="G13872">
        <v>10.1851</v>
      </c>
      <c r="H13872">
        <v>0</v>
      </c>
      <c r="I13872">
        <v>-1E-4</v>
      </c>
      <c r="J13872">
        <v>0</v>
      </c>
      <c r="K13872">
        <v>14.883100000000001</v>
      </c>
    </row>
    <row r="13873" spans="1:11" hidden="1">
      <c r="A13873" t="s">
        <v>167</v>
      </c>
      <c r="B13873" t="s">
        <v>662</v>
      </c>
      <c r="C13873">
        <v>185</v>
      </c>
      <c r="D13873" t="s">
        <v>106</v>
      </c>
      <c r="E13873">
        <v>3.6709000000000001</v>
      </c>
      <c r="F13873">
        <v>0</v>
      </c>
      <c r="G13873">
        <v>12.969200000000001</v>
      </c>
      <c r="H13873">
        <v>0</v>
      </c>
      <c r="I13873">
        <v>-1E-4</v>
      </c>
      <c r="J13873">
        <v>0</v>
      </c>
      <c r="K13873">
        <v>9.8419000000000008</v>
      </c>
    </row>
    <row r="13874" spans="1:11" hidden="1">
      <c r="A13874" t="s">
        <v>167</v>
      </c>
      <c r="B13874" t="s">
        <v>662</v>
      </c>
      <c r="C13874">
        <v>185</v>
      </c>
      <c r="D13874" t="s">
        <v>106</v>
      </c>
      <c r="E13874">
        <v>4.1063999999999998</v>
      </c>
      <c r="F13874">
        <v>0</v>
      </c>
      <c r="G13874">
        <v>15.753299999999999</v>
      </c>
      <c r="H13874">
        <v>0</v>
      </c>
      <c r="I13874">
        <v>-1E-4</v>
      </c>
      <c r="J13874">
        <v>0</v>
      </c>
      <c r="K13874">
        <v>3.5882999999999998</v>
      </c>
    </row>
    <row r="13875" spans="1:11" hidden="1">
      <c r="A13875" t="s">
        <v>167</v>
      </c>
      <c r="B13875" t="s">
        <v>662</v>
      </c>
      <c r="C13875">
        <v>185</v>
      </c>
      <c r="D13875" t="s">
        <v>106</v>
      </c>
      <c r="E13875">
        <v>4.5418000000000003</v>
      </c>
      <c r="F13875">
        <v>0</v>
      </c>
      <c r="G13875">
        <v>18.537400000000002</v>
      </c>
      <c r="H13875">
        <v>0</v>
      </c>
      <c r="I13875">
        <v>-1E-4</v>
      </c>
      <c r="J13875">
        <v>0</v>
      </c>
      <c r="K13875">
        <v>-3.8776999999999999</v>
      </c>
    </row>
    <row r="13876" spans="1:11" hidden="1">
      <c r="A13876" t="s">
        <v>167</v>
      </c>
      <c r="B13876" t="s">
        <v>662</v>
      </c>
      <c r="C13876">
        <v>185</v>
      </c>
      <c r="D13876" t="s">
        <v>106</v>
      </c>
      <c r="E13876">
        <v>4.9772999999999996</v>
      </c>
      <c r="F13876">
        <v>0</v>
      </c>
      <c r="G13876">
        <v>21.321400000000001</v>
      </c>
      <c r="H13876">
        <v>0</v>
      </c>
      <c r="I13876">
        <v>-1E-4</v>
      </c>
      <c r="J13876">
        <v>0</v>
      </c>
      <c r="K13876">
        <v>-12.555899999999999</v>
      </c>
    </row>
    <row r="13877" spans="1:11" hidden="1">
      <c r="A13877" t="s">
        <v>167</v>
      </c>
      <c r="B13877" t="s">
        <v>662</v>
      </c>
      <c r="C13877">
        <v>185</v>
      </c>
      <c r="D13877" t="s">
        <v>106</v>
      </c>
      <c r="E13877">
        <v>5.4127000000000001</v>
      </c>
      <c r="F13877">
        <v>0</v>
      </c>
      <c r="G13877">
        <v>24.105499999999999</v>
      </c>
      <c r="H13877">
        <v>0</v>
      </c>
      <c r="I13877">
        <v>-1E-4</v>
      </c>
      <c r="J13877">
        <v>0</v>
      </c>
      <c r="K13877">
        <v>-22.4465</v>
      </c>
    </row>
    <row r="13878" spans="1:11" hidden="1">
      <c r="A13878" t="s">
        <v>167</v>
      </c>
      <c r="B13878" t="s">
        <v>662</v>
      </c>
      <c r="C13878">
        <v>185</v>
      </c>
      <c r="D13878" t="s">
        <v>107</v>
      </c>
      <c r="E13878">
        <v>0.18729999999999999</v>
      </c>
      <c r="F13878">
        <v>0</v>
      </c>
      <c r="G13878">
        <v>-30.275700000000001</v>
      </c>
      <c r="H13878">
        <v>0</v>
      </c>
      <c r="I13878">
        <v>-1E-4</v>
      </c>
      <c r="J13878">
        <v>0</v>
      </c>
      <c r="K13878">
        <v>-16.9344</v>
      </c>
    </row>
    <row r="13879" spans="1:11" hidden="1">
      <c r="A13879" t="s">
        <v>167</v>
      </c>
      <c r="B13879" t="s">
        <v>662</v>
      </c>
      <c r="C13879">
        <v>185</v>
      </c>
      <c r="D13879" t="s">
        <v>107</v>
      </c>
      <c r="E13879">
        <v>0.62280000000000002</v>
      </c>
      <c r="F13879">
        <v>0</v>
      </c>
      <c r="G13879">
        <v>-25.9087</v>
      </c>
      <c r="H13879">
        <v>0</v>
      </c>
      <c r="I13879">
        <v>-1E-4</v>
      </c>
      <c r="J13879">
        <v>0</v>
      </c>
      <c r="K13879">
        <v>-4.6398999999999999</v>
      </c>
    </row>
    <row r="13880" spans="1:11" hidden="1">
      <c r="A13880" t="s">
        <v>167</v>
      </c>
      <c r="B13880" t="s">
        <v>662</v>
      </c>
      <c r="C13880">
        <v>185</v>
      </c>
      <c r="D13880" t="s">
        <v>107</v>
      </c>
      <c r="E13880">
        <v>1.0582</v>
      </c>
      <c r="F13880">
        <v>0</v>
      </c>
      <c r="G13880">
        <v>-19.892499999999998</v>
      </c>
      <c r="H13880">
        <v>0</v>
      </c>
      <c r="I13880">
        <v>-1E-4</v>
      </c>
      <c r="J13880">
        <v>0</v>
      </c>
      <c r="K13880">
        <v>5.3842999999999996</v>
      </c>
    </row>
    <row r="13881" spans="1:11" hidden="1">
      <c r="A13881" t="s">
        <v>167</v>
      </c>
      <c r="B13881" t="s">
        <v>662</v>
      </c>
      <c r="C13881">
        <v>185</v>
      </c>
      <c r="D13881" t="s">
        <v>107</v>
      </c>
      <c r="E13881">
        <v>1.4937</v>
      </c>
      <c r="F13881">
        <v>0</v>
      </c>
      <c r="G13881">
        <v>-13.3956</v>
      </c>
      <c r="H13881">
        <v>0</v>
      </c>
      <c r="I13881">
        <v>-1E-4</v>
      </c>
      <c r="J13881">
        <v>0</v>
      </c>
      <c r="K13881">
        <v>12.632</v>
      </c>
    </row>
    <row r="13882" spans="1:11" hidden="1">
      <c r="A13882" t="s">
        <v>167</v>
      </c>
      <c r="B13882" t="s">
        <v>662</v>
      </c>
      <c r="C13882">
        <v>185</v>
      </c>
      <c r="D13882" t="s">
        <v>107</v>
      </c>
      <c r="E13882">
        <v>1.9291</v>
      </c>
      <c r="F13882">
        <v>0</v>
      </c>
      <c r="G13882">
        <v>-6.9268999999999998</v>
      </c>
      <c r="H13882">
        <v>0</v>
      </c>
      <c r="I13882">
        <v>-1E-4</v>
      </c>
      <c r="J13882">
        <v>0</v>
      </c>
      <c r="K13882">
        <v>17.051300000000001</v>
      </c>
    </row>
    <row r="13883" spans="1:11" hidden="1">
      <c r="A13883" t="s">
        <v>167</v>
      </c>
      <c r="B13883" t="s">
        <v>662</v>
      </c>
      <c r="C13883">
        <v>185</v>
      </c>
      <c r="D13883" t="s">
        <v>107</v>
      </c>
      <c r="E13883">
        <v>2.3645999999999998</v>
      </c>
      <c r="F13883">
        <v>0</v>
      </c>
      <c r="G13883">
        <v>-1.5901000000000001</v>
      </c>
      <c r="H13883">
        <v>0</v>
      </c>
      <c r="I13883">
        <v>-1E-4</v>
      </c>
      <c r="J13883">
        <v>0</v>
      </c>
      <c r="K13883">
        <v>18.843900000000001</v>
      </c>
    </row>
    <row r="13884" spans="1:11" hidden="1">
      <c r="A13884" t="s">
        <v>167</v>
      </c>
      <c r="B13884" t="s">
        <v>662</v>
      </c>
      <c r="C13884">
        <v>185</v>
      </c>
      <c r="D13884" t="s">
        <v>107</v>
      </c>
      <c r="E13884">
        <v>2.8</v>
      </c>
      <c r="F13884">
        <v>0</v>
      </c>
      <c r="G13884">
        <v>2.0449000000000002</v>
      </c>
      <c r="H13884">
        <v>0</v>
      </c>
      <c r="I13884">
        <v>-1E-4</v>
      </c>
      <c r="J13884">
        <v>0</v>
      </c>
      <c r="K13884">
        <v>18.6831</v>
      </c>
    </row>
    <row r="13885" spans="1:11" hidden="1">
      <c r="A13885" t="s">
        <v>167</v>
      </c>
      <c r="B13885" t="s">
        <v>662</v>
      </c>
      <c r="C13885">
        <v>185</v>
      </c>
      <c r="D13885" t="s">
        <v>107</v>
      </c>
      <c r="E13885">
        <v>2.8</v>
      </c>
      <c r="F13885">
        <v>0</v>
      </c>
      <c r="G13885">
        <v>7.4172000000000002</v>
      </c>
      <c r="H13885">
        <v>0</v>
      </c>
      <c r="I13885">
        <v>-1E-4</v>
      </c>
      <c r="J13885">
        <v>0</v>
      </c>
      <c r="K13885">
        <v>18.6831</v>
      </c>
    </row>
    <row r="13886" spans="1:11" hidden="1">
      <c r="A13886" t="s">
        <v>167</v>
      </c>
      <c r="B13886" t="s">
        <v>662</v>
      </c>
      <c r="C13886">
        <v>185</v>
      </c>
      <c r="D13886" t="s">
        <v>107</v>
      </c>
      <c r="E13886">
        <v>3.2355</v>
      </c>
      <c r="F13886">
        <v>0</v>
      </c>
      <c r="G13886">
        <v>10.2012</v>
      </c>
      <c r="H13886">
        <v>0</v>
      </c>
      <c r="I13886">
        <v>-1E-4</v>
      </c>
      <c r="J13886">
        <v>0</v>
      </c>
      <c r="K13886">
        <v>14.847200000000001</v>
      </c>
    </row>
    <row r="13887" spans="1:11" hidden="1">
      <c r="A13887" t="s">
        <v>167</v>
      </c>
      <c r="B13887" t="s">
        <v>662</v>
      </c>
      <c r="C13887">
        <v>185</v>
      </c>
      <c r="D13887" t="s">
        <v>107</v>
      </c>
      <c r="E13887">
        <v>3.6709000000000001</v>
      </c>
      <c r="F13887">
        <v>0</v>
      </c>
      <c r="G13887">
        <v>12.985300000000001</v>
      </c>
      <c r="H13887">
        <v>0</v>
      </c>
      <c r="I13887">
        <v>-1E-4</v>
      </c>
      <c r="J13887">
        <v>0</v>
      </c>
      <c r="K13887">
        <v>9.7988999999999997</v>
      </c>
    </row>
    <row r="13888" spans="1:11" hidden="1">
      <c r="A13888" t="s">
        <v>167</v>
      </c>
      <c r="B13888" t="s">
        <v>662</v>
      </c>
      <c r="C13888">
        <v>185</v>
      </c>
      <c r="D13888" t="s">
        <v>107</v>
      </c>
      <c r="E13888">
        <v>4.1063999999999998</v>
      </c>
      <c r="F13888">
        <v>0</v>
      </c>
      <c r="G13888">
        <v>15.769399999999999</v>
      </c>
      <c r="H13888">
        <v>0</v>
      </c>
      <c r="I13888">
        <v>-1E-4</v>
      </c>
      <c r="J13888">
        <v>0</v>
      </c>
      <c r="K13888">
        <v>3.5383</v>
      </c>
    </row>
    <row r="13889" spans="1:11" hidden="1">
      <c r="A13889" t="s">
        <v>167</v>
      </c>
      <c r="B13889" t="s">
        <v>662</v>
      </c>
      <c r="C13889">
        <v>185</v>
      </c>
      <c r="D13889" t="s">
        <v>107</v>
      </c>
      <c r="E13889">
        <v>4.5418000000000003</v>
      </c>
      <c r="F13889">
        <v>0</v>
      </c>
      <c r="G13889">
        <v>18.5535</v>
      </c>
      <c r="H13889">
        <v>0</v>
      </c>
      <c r="I13889">
        <v>-1E-4</v>
      </c>
      <c r="J13889">
        <v>0</v>
      </c>
      <c r="K13889">
        <v>-3.9346999999999999</v>
      </c>
    </row>
    <row r="13890" spans="1:11" hidden="1">
      <c r="A13890" t="s">
        <v>167</v>
      </c>
      <c r="B13890" t="s">
        <v>662</v>
      </c>
      <c r="C13890">
        <v>185</v>
      </c>
      <c r="D13890" t="s">
        <v>107</v>
      </c>
      <c r="E13890">
        <v>4.9772999999999996</v>
      </c>
      <c r="F13890">
        <v>0</v>
      </c>
      <c r="G13890">
        <v>21.337499999999999</v>
      </c>
      <c r="H13890">
        <v>0</v>
      </c>
      <c r="I13890">
        <v>-1E-4</v>
      </c>
      <c r="J13890">
        <v>0</v>
      </c>
      <c r="K13890">
        <v>-12.619899999999999</v>
      </c>
    </row>
    <row r="13891" spans="1:11" hidden="1">
      <c r="A13891" t="s">
        <v>167</v>
      </c>
      <c r="B13891" t="s">
        <v>662</v>
      </c>
      <c r="C13891">
        <v>185</v>
      </c>
      <c r="D13891" t="s">
        <v>107</v>
      </c>
      <c r="E13891">
        <v>5.4127000000000001</v>
      </c>
      <c r="F13891">
        <v>0</v>
      </c>
      <c r="G13891">
        <v>24.121600000000001</v>
      </c>
      <c r="H13891">
        <v>0</v>
      </c>
      <c r="I13891">
        <v>-1E-4</v>
      </c>
      <c r="J13891">
        <v>0</v>
      </c>
      <c r="K13891">
        <v>-22.517499999999998</v>
      </c>
    </row>
    <row r="13892" spans="1:11" hidden="1">
      <c r="A13892" t="s">
        <v>167</v>
      </c>
      <c r="B13892" t="s">
        <v>662</v>
      </c>
      <c r="C13892">
        <v>185</v>
      </c>
      <c r="D13892" t="s">
        <v>108</v>
      </c>
      <c r="E13892">
        <v>0.18729999999999999</v>
      </c>
      <c r="F13892">
        <v>0</v>
      </c>
      <c r="G13892">
        <v>-30.082799999999999</v>
      </c>
      <c r="H13892">
        <v>0</v>
      </c>
      <c r="I13892">
        <v>-1E-4</v>
      </c>
      <c r="J13892">
        <v>0</v>
      </c>
      <c r="K13892">
        <v>-16.4453</v>
      </c>
    </row>
    <row r="13893" spans="1:11" hidden="1">
      <c r="A13893" t="s">
        <v>167</v>
      </c>
      <c r="B13893" t="s">
        <v>662</v>
      </c>
      <c r="C13893">
        <v>185</v>
      </c>
      <c r="D13893" t="s">
        <v>108</v>
      </c>
      <c r="E13893">
        <v>0.62280000000000002</v>
      </c>
      <c r="F13893">
        <v>0</v>
      </c>
      <c r="G13893">
        <v>-25.715800000000002</v>
      </c>
      <c r="H13893">
        <v>0</v>
      </c>
      <c r="I13893">
        <v>-1E-4</v>
      </c>
      <c r="J13893">
        <v>0</v>
      </c>
      <c r="K13893">
        <v>-4.2347999999999999</v>
      </c>
    </row>
    <row r="13894" spans="1:11" hidden="1">
      <c r="A13894" t="s">
        <v>167</v>
      </c>
      <c r="B13894" t="s">
        <v>662</v>
      </c>
      <c r="C13894">
        <v>185</v>
      </c>
      <c r="D13894" t="s">
        <v>108</v>
      </c>
      <c r="E13894">
        <v>1.0582</v>
      </c>
      <c r="F13894">
        <v>0</v>
      </c>
      <c r="G13894">
        <v>-19.6995</v>
      </c>
      <c r="H13894">
        <v>0</v>
      </c>
      <c r="I13894">
        <v>-1E-4</v>
      </c>
      <c r="J13894">
        <v>0</v>
      </c>
      <c r="K13894">
        <v>5.7054999999999998</v>
      </c>
    </row>
    <row r="13895" spans="1:11" hidden="1">
      <c r="A13895" t="s">
        <v>167</v>
      </c>
      <c r="B13895" t="s">
        <v>662</v>
      </c>
      <c r="C13895">
        <v>185</v>
      </c>
      <c r="D13895" t="s">
        <v>108</v>
      </c>
      <c r="E13895">
        <v>1.4937</v>
      </c>
      <c r="F13895">
        <v>0</v>
      </c>
      <c r="G13895">
        <v>-13.2027</v>
      </c>
      <c r="H13895">
        <v>0</v>
      </c>
      <c r="I13895">
        <v>-1E-4</v>
      </c>
      <c r="J13895">
        <v>0</v>
      </c>
      <c r="K13895">
        <v>12.8691</v>
      </c>
    </row>
    <row r="13896" spans="1:11" hidden="1">
      <c r="A13896" t="s">
        <v>167</v>
      </c>
      <c r="B13896" t="s">
        <v>662</v>
      </c>
      <c r="C13896">
        <v>185</v>
      </c>
      <c r="D13896" t="s">
        <v>108</v>
      </c>
      <c r="E13896">
        <v>1.9291</v>
      </c>
      <c r="F13896">
        <v>0</v>
      </c>
      <c r="G13896">
        <v>-6.734</v>
      </c>
      <c r="H13896">
        <v>0</v>
      </c>
      <c r="I13896">
        <v>-1E-4</v>
      </c>
      <c r="J13896">
        <v>0</v>
      </c>
      <c r="K13896">
        <v>17.204499999999999</v>
      </c>
    </row>
    <row r="13897" spans="1:11" hidden="1">
      <c r="A13897" t="s">
        <v>167</v>
      </c>
      <c r="B13897" t="s">
        <v>662</v>
      </c>
      <c r="C13897">
        <v>185</v>
      </c>
      <c r="D13897" t="s">
        <v>108</v>
      </c>
      <c r="E13897">
        <v>2.3645999999999998</v>
      </c>
      <c r="F13897">
        <v>0</v>
      </c>
      <c r="G13897">
        <v>-1.3972</v>
      </c>
      <c r="H13897">
        <v>0</v>
      </c>
      <c r="I13897">
        <v>-1E-4</v>
      </c>
      <c r="J13897">
        <v>0</v>
      </c>
      <c r="K13897">
        <v>18.9131</v>
      </c>
    </row>
    <row r="13898" spans="1:11" hidden="1">
      <c r="A13898" t="s">
        <v>167</v>
      </c>
      <c r="B13898" t="s">
        <v>662</v>
      </c>
      <c r="C13898">
        <v>185</v>
      </c>
      <c r="D13898" t="s">
        <v>108</v>
      </c>
      <c r="E13898">
        <v>2.8</v>
      </c>
      <c r="F13898">
        <v>0</v>
      </c>
      <c r="G13898">
        <v>2.2378</v>
      </c>
      <c r="H13898">
        <v>0</v>
      </c>
      <c r="I13898">
        <v>-1E-4</v>
      </c>
      <c r="J13898">
        <v>0</v>
      </c>
      <c r="K13898">
        <v>18.668299999999999</v>
      </c>
    </row>
    <row r="13899" spans="1:11" hidden="1">
      <c r="A13899" t="s">
        <v>167</v>
      </c>
      <c r="B13899" t="s">
        <v>662</v>
      </c>
      <c r="C13899">
        <v>185</v>
      </c>
      <c r="D13899" t="s">
        <v>108</v>
      </c>
      <c r="E13899">
        <v>2.8</v>
      </c>
      <c r="F13899">
        <v>0</v>
      </c>
      <c r="G13899">
        <v>7.6101000000000001</v>
      </c>
      <c r="H13899">
        <v>0</v>
      </c>
      <c r="I13899">
        <v>-1E-4</v>
      </c>
      <c r="J13899">
        <v>0</v>
      </c>
      <c r="K13899">
        <v>18.668299999999999</v>
      </c>
    </row>
    <row r="13900" spans="1:11" hidden="1">
      <c r="A13900" t="s">
        <v>167</v>
      </c>
      <c r="B13900" t="s">
        <v>662</v>
      </c>
      <c r="C13900">
        <v>185</v>
      </c>
      <c r="D13900" t="s">
        <v>108</v>
      </c>
      <c r="E13900">
        <v>3.2355</v>
      </c>
      <c r="F13900">
        <v>0</v>
      </c>
      <c r="G13900">
        <v>10.3941</v>
      </c>
      <c r="H13900">
        <v>0</v>
      </c>
      <c r="I13900">
        <v>-1E-4</v>
      </c>
      <c r="J13900">
        <v>0</v>
      </c>
      <c r="K13900">
        <v>14.7483</v>
      </c>
    </row>
    <row r="13901" spans="1:11" hidden="1">
      <c r="A13901" t="s">
        <v>167</v>
      </c>
      <c r="B13901" t="s">
        <v>662</v>
      </c>
      <c r="C13901">
        <v>185</v>
      </c>
      <c r="D13901" t="s">
        <v>108</v>
      </c>
      <c r="E13901">
        <v>3.6709000000000001</v>
      </c>
      <c r="F13901">
        <v>0</v>
      </c>
      <c r="G13901">
        <v>13.1782</v>
      </c>
      <c r="H13901">
        <v>0</v>
      </c>
      <c r="I13901">
        <v>-1E-4</v>
      </c>
      <c r="J13901">
        <v>0</v>
      </c>
      <c r="K13901">
        <v>9.6159999999999997</v>
      </c>
    </row>
    <row r="13902" spans="1:11" hidden="1">
      <c r="A13902" t="s">
        <v>167</v>
      </c>
      <c r="B13902" t="s">
        <v>662</v>
      </c>
      <c r="C13902">
        <v>185</v>
      </c>
      <c r="D13902" t="s">
        <v>108</v>
      </c>
      <c r="E13902">
        <v>4.1063999999999998</v>
      </c>
      <c r="F13902">
        <v>0</v>
      </c>
      <c r="G13902">
        <v>15.962300000000001</v>
      </c>
      <c r="H13902">
        <v>0</v>
      </c>
      <c r="I13902">
        <v>-1E-4</v>
      </c>
      <c r="J13902">
        <v>0</v>
      </c>
      <c r="K13902">
        <v>3.2713999999999999</v>
      </c>
    </row>
    <row r="13903" spans="1:11" hidden="1">
      <c r="A13903" t="s">
        <v>167</v>
      </c>
      <c r="B13903" t="s">
        <v>662</v>
      </c>
      <c r="C13903">
        <v>185</v>
      </c>
      <c r="D13903" t="s">
        <v>108</v>
      </c>
      <c r="E13903">
        <v>4.5418000000000003</v>
      </c>
      <c r="F13903">
        <v>0</v>
      </c>
      <c r="G13903">
        <v>18.746400000000001</v>
      </c>
      <c r="H13903">
        <v>0</v>
      </c>
      <c r="I13903">
        <v>-1E-4</v>
      </c>
      <c r="J13903">
        <v>0</v>
      </c>
      <c r="K13903">
        <v>-4.2854999999999999</v>
      </c>
    </row>
    <row r="13904" spans="1:11" hidden="1">
      <c r="A13904" t="s">
        <v>167</v>
      </c>
      <c r="B13904" t="s">
        <v>662</v>
      </c>
      <c r="C13904">
        <v>185</v>
      </c>
      <c r="D13904" t="s">
        <v>108</v>
      </c>
      <c r="E13904">
        <v>4.9772999999999996</v>
      </c>
      <c r="F13904">
        <v>0</v>
      </c>
      <c r="G13904">
        <v>21.5304</v>
      </c>
      <c r="H13904">
        <v>0</v>
      </c>
      <c r="I13904">
        <v>-1E-4</v>
      </c>
      <c r="J13904">
        <v>0</v>
      </c>
      <c r="K13904">
        <v>-13.0548</v>
      </c>
    </row>
    <row r="13905" spans="1:11" hidden="1">
      <c r="A13905" t="s">
        <v>167</v>
      </c>
      <c r="B13905" t="s">
        <v>662</v>
      </c>
      <c r="C13905">
        <v>185</v>
      </c>
      <c r="D13905" t="s">
        <v>108</v>
      </c>
      <c r="E13905">
        <v>5.4127000000000001</v>
      </c>
      <c r="F13905">
        <v>0</v>
      </c>
      <c r="G13905">
        <v>24.314499999999999</v>
      </c>
      <c r="H13905">
        <v>0</v>
      </c>
      <c r="I13905">
        <v>-1E-4</v>
      </c>
      <c r="J13905">
        <v>0</v>
      </c>
      <c r="K13905">
        <v>-23.0364</v>
      </c>
    </row>
    <row r="13906" spans="1:11" hidden="1">
      <c r="A13906" t="s">
        <v>167</v>
      </c>
      <c r="B13906" t="s">
        <v>662</v>
      </c>
      <c r="C13906">
        <v>185</v>
      </c>
      <c r="D13906" t="s">
        <v>109</v>
      </c>
      <c r="E13906">
        <v>0.18729999999999999</v>
      </c>
      <c r="F13906">
        <v>0</v>
      </c>
      <c r="G13906">
        <v>-30.066700000000001</v>
      </c>
      <c r="H13906">
        <v>0</v>
      </c>
      <c r="I13906">
        <v>-1E-4</v>
      </c>
      <c r="J13906">
        <v>0</v>
      </c>
      <c r="K13906">
        <v>-16.432099999999998</v>
      </c>
    </row>
    <row r="13907" spans="1:11" hidden="1">
      <c r="A13907" t="s">
        <v>167</v>
      </c>
      <c r="B13907" t="s">
        <v>662</v>
      </c>
      <c r="C13907">
        <v>185</v>
      </c>
      <c r="D13907" t="s">
        <v>109</v>
      </c>
      <c r="E13907">
        <v>0.62280000000000002</v>
      </c>
      <c r="F13907">
        <v>0</v>
      </c>
      <c r="G13907">
        <v>-25.6997</v>
      </c>
      <c r="H13907">
        <v>0</v>
      </c>
      <c r="I13907">
        <v>-1E-4</v>
      </c>
      <c r="J13907">
        <v>0</v>
      </c>
      <c r="K13907">
        <v>-4.2286000000000001</v>
      </c>
    </row>
    <row r="13908" spans="1:11" hidden="1">
      <c r="A13908" t="s">
        <v>167</v>
      </c>
      <c r="B13908" t="s">
        <v>662</v>
      </c>
      <c r="C13908">
        <v>185</v>
      </c>
      <c r="D13908" t="s">
        <v>109</v>
      </c>
      <c r="E13908">
        <v>1.0582</v>
      </c>
      <c r="F13908">
        <v>0</v>
      </c>
      <c r="G13908">
        <v>-19.683399999999999</v>
      </c>
      <c r="H13908">
        <v>0</v>
      </c>
      <c r="I13908">
        <v>-1E-4</v>
      </c>
      <c r="J13908">
        <v>0</v>
      </c>
      <c r="K13908">
        <v>5.7046000000000001</v>
      </c>
    </row>
    <row r="13909" spans="1:11" hidden="1">
      <c r="A13909" t="s">
        <v>167</v>
      </c>
      <c r="B13909" t="s">
        <v>662</v>
      </c>
      <c r="C13909">
        <v>185</v>
      </c>
      <c r="D13909" t="s">
        <v>109</v>
      </c>
      <c r="E13909">
        <v>1.4937</v>
      </c>
      <c r="F13909">
        <v>0</v>
      </c>
      <c r="G13909">
        <v>-13.1866</v>
      </c>
      <c r="H13909">
        <v>0</v>
      </c>
      <c r="I13909">
        <v>-1E-4</v>
      </c>
      <c r="J13909">
        <v>0</v>
      </c>
      <c r="K13909">
        <v>12.8612</v>
      </c>
    </row>
    <row r="13910" spans="1:11" hidden="1">
      <c r="A13910" t="s">
        <v>167</v>
      </c>
      <c r="B13910" t="s">
        <v>662</v>
      </c>
      <c r="C13910">
        <v>185</v>
      </c>
      <c r="D13910" t="s">
        <v>109</v>
      </c>
      <c r="E13910">
        <v>1.9291</v>
      </c>
      <c r="F13910">
        <v>0</v>
      </c>
      <c r="G13910">
        <v>-6.7179000000000002</v>
      </c>
      <c r="H13910">
        <v>0</v>
      </c>
      <c r="I13910">
        <v>-1E-4</v>
      </c>
      <c r="J13910">
        <v>0</v>
      </c>
      <c r="K13910">
        <v>17.189599999999999</v>
      </c>
    </row>
    <row r="13911" spans="1:11" hidden="1">
      <c r="A13911" t="s">
        <v>167</v>
      </c>
      <c r="B13911" t="s">
        <v>662</v>
      </c>
      <c r="C13911">
        <v>185</v>
      </c>
      <c r="D13911" t="s">
        <v>109</v>
      </c>
      <c r="E13911">
        <v>2.3645999999999998</v>
      </c>
      <c r="F13911">
        <v>0</v>
      </c>
      <c r="G13911">
        <v>-1.3811</v>
      </c>
      <c r="H13911">
        <v>0</v>
      </c>
      <c r="I13911">
        <v>-1E-4</v>
      </c>
      <c r="J13911">
        <v>0</v>
      </c>
      <c r="K13911">
        <v>18.891100000000002</v>
      </c>
    </row>
    <row r="13912" spans="1:11" hidden="1">
      <c r="A13912" t="s">
        <v>167</v>
      </c>
      <c r="B13912" t="s">
        <v>662</v>
      </c>
      <c r="C13912">
        <v>185</v>
      </c>
      <c r="D13912" t="s">
        <v>109</v>
      </c>
      <c r="E13912">
        <v>2.8</v>
      </c>
      <c r="F13912">
        <v>0</v>
      </c>
      <c r="G13912">
        <v>2.2538999999999998</v>
      </c>
      <c r="H13912">
        <v>0</v>
      </c>
      <c r="I13912">
        <v>-1E-4</v>
      </c>
      <c r="J13912">
        <v>0</v>
      </c>
      <c r="K13912">
        <v>18.639299999999999</v>
      </c>
    </row>
    <row r="13913" spans="1:11" hidden="1">
      <c r="A13913" t="s">
        <v>167</v>
      </c>
      <c r="B13913" t="s">
        <v>662</v>
      </c>
      <c r="C13913">
        <v>185</v>
      </c>
      <c r="D13913" t="s">
        <v>109</v>
      </c>
      <c r="E13913">
        <v>2.8</v>
      </c>
      <c r="F13913">
        <v>0</v>
      </c>
      <c r="G13913">
        <v>7.6261999999999999</v>
      </c>
      <c r="H13913">
        <v>0</v>
      </c>
      <c r="I13913">
        <v>-1E-4</v>
      </c>
      <c r="J13913">
        <v>0</v>
      </c>
      <c r="K13913">
        <v>18.639299999999999</v>
      </c>
    </row>
    <row r="13914" spans="1:11" hidden="1">
      <c r="A13914" t="s">
        <v>167</v>
      </c>
      <c r="B13914" t="s">
        <v>662</v>
      </c>
      <c r="C13914">
        <v>185</v>
      </c>
      <c r="D13914" t="s">
        <v>109</v>
      </c>
      <c r="E13914">
        <v>3.2355</v>
      </c>
      <c r="F13914">
        <v>0</v>
      </c>
      <c r="G13914">
        <v>10.4102</v>
      </c>
      <c r="H13914">
        <v>0</v>
      </c>
      <c r="I13914">
        <v>-1E-4</v>
      </c>
      <c r="J13914">
        <v>0</v>
      </c>
      <c r="K13914">
        <v>14.712400000000001</v>
      </c>
    </row>
    <row r="13915" spans="1:11" hidden="1">
      <c r="A13915" t="s">
        <v>167</v>
      </c>
      <c r="B13915" t="s">
        <v>662</v>
      </c>
      <c r="C13915">
        <v>185</v>
      </c>
      <c r="D13915" t="s">
        <v>109</v>
      </c>
      <c r="E13915">
        <v>3.6709000000000001</v>
      </c>
      <c r="F13915">
        <v>0</v>
      </c>
      <c r="G13915">
        <v>13.1943</v>
      </c>
      <c r="H13915">
        <v>0</v>
      </c>
      <c r="I13915">
        <v>-1E-4</v>
      </c>
      <c r="J13915">
        <v>0</v>
      </c>
      <c r="K13915">
        <v>9.5731000000000002</v>
      </c>
    </row>
    <row r="13916" spans="1:11" hidden="1">
      <c r="A13916" t="s">
        <v>167</v>
      </c>
      <c r="B13916" t="s">
        <v>662</v>
      </c>
      <c r="C13916">
        <v>185</v>
      </c>
      <c r="D13916" t="s">
        <v>109</v>
      </c>
      <c r="E13916">
        <v>4.1063999999999998</v>
      </c>
      <c r="F13916">
        <v>0</v>
      </c>
      <c r="G13916">
        <v>15.978400000000001</v>
      </c>
      <c r="H13916">
        <v>0</v>
      </c>
      <c r="I13916">
        <v>-1E-4</v>
      </c>
      <c r="J13916">
        <v>0</v>
      </c>
      <c r="K13916">
        <v>3.2214</v>
      </c>
    </row>
    <row r="13917" spans="1:11" hidden="1">
      <c r="A13917" t="s">
        <v>167</v>
      </c>
      <c r="B13917" t="s">
        <v>662</v>
      </c>
      <c r="C13917">
        <v>185</v>
      </c>
      <c r="D13917" t="s">
        <v>109</v>
      </c>
      <c r="E13917">
        <v>4.5418000000000003</v>
      </c>
      <c r="F13917">
        <v>0</v>
      </c>
      <c r="G13917">
        <v>18.762499999999999</v>
      </c>
      <c r="H13917">
        <v>0</v>
      </c>
      <c r="I13917">
        <v>-1E-4</v>
      </c>
      <c r="J13917">
        <v>0</v>
      </c>
      <c r="K13917">
        <v>-4.3425000000000002</v>
      </c>
    </row>
    <row r="13918" spans="1:11" hidden="1">
      <c r="A13918" t="s">
        <v>167</v>
      </c>
      <c r="B13918" t="s">
        <v>662</v>
      </c>
      <c r="C13918">
        <v>185</v>
      </c>
      <c r="D13918" t="s">
        <v>109</v>
      </c>
      <c r="E13918">
        <v>4.9772999999999996</v>
      </c>
      <c r="F13918">
        <v>0</v>
      </c>
      <c r="G13918">
        <v>21.546500000000002</v>
      </c>
      <c r="H13918">
        <v>0</v>
      </c>
      <c r="I13918">
        <v>-1E-4</v>
      </c>
      <c r="J13918">
        <v>0</v>
      </c>
      <c r="K13918">
        <v>-13.1188</v>
      </c>
    </row>
    <row r="13919" spans="1:11" hidden="1">
      <c r="A13919" t="s">
        <v>167</v>
      </c>
      <c r="B13919" t="s">
        <v>662</v>
      </c>
      <c r="C13919">
        <v>185</v>
      </c>
      <c r="D13919" t="s">
        <v>109</v>
      </c>
      <c r="E13919">
        <v>5.4127000000000001</v>
      </c>
      <c r="F13919">
        <v>0</v>
      </c>
      <c r="G13919">
        <v>24.3306</v>
      </c>
      <c r="H13919">
        <v>0</v>
      </c>
      <c r="I13919">
        <v>-1E-4</v>
      </c>
      <c r="J13919">
        <v>0</v>
      </c>
      <c r="K13919">
        <v>-23.107399999999998</v>
      </c>
    </row>
    <row r="13920" spans="1:11" hidden="1">
      <c r="A13920" t="s">
        <v>167</v>
      </c>
      <c r="B13920" t="s">
        <v>662</v>
      </c>
      <c r="C13920">
        <v>185</v>
      </c>
      <c r="D13920" t="s">
        <v>110</v>
      </c>
      <c r="E13920">
        <v>0.18729999999999999</v>
      </c>
      <c r="F13920">
        <v>0</v>
      </c>
      <c r="G13920">
        <v>-17.476900000000001</v>
      </c>
      <c r="H13920">
        <v>0</v>
      </c>
      <c r="I13920">
        <v>-1E-4</v>
      </c>
      <c r="J13920">
        <v>0</v>
      </c>
      <c r="K13920">
        <v>-9.7676999999999996</v>
      </c>
    </row>
    <row r="13921" spans="1:11" hidden="1">
      <c r="A13921" t="s">
        <v>167</v>
      </c>
      <c r="B13921" t="s">
        <v>662</v>
      </c>
      <c r="C13921">
        <v>185</v>
      </c>
      <c r="D13921" t="s">
        <v>110</v>
      </c>
      <c r="E13921">
        <v>0.62280000000000002</v>
      </c>
      <c r="F13921">
        <v>0</v>
      </c>
      <c r="G13921">
        <v>-14.9551</v>
      </c>
      <c r="H13921">
        <v>0</v>
      </c>
      <c r="I13921">
        <v>-1E-4</v>
      </c>
      <c r="J13921">
        <v>0</v>
      </c>
      <c r="K13921">
        <v>-2.6724000000000001</v>
      </c>
    </row>
    <row r="13922" spans="1:11" hidden="1">
      <c r="A13922" t="s">
        <v>167</v>
      </c>
      <c r="B13922" t="s">
        <v>662</v>
      </c>
      <c r="C13922">
        <v>185</v>
      </c>
      <c r="D13922" t="s">
        <v>110</v>
      </c>
      <c r="E13922">
        <v>1.0582</v>
      </c>
      <c r="F13922">
        <v>0</v>
      </c>
      <c r="G13922">
        <v>-11.5236</v>
      </c>
      <c r="H13922">
        <v>0</v>
      </c>
      <c r="I13922">
        <v>-1E-4</v>
      </c>
      <c r="J13922">
        <v>0</v>
      </c>
      <c r="K13922">
        <v>3.1215000000000002</v>
      </c>
    </row>
    <row r="13923" spans="1:11" hidden="1">
      <c r="A13923" t="s">
        <v>167</v>
      </c>
      <c r="B13923" t="s">
        <v>662</v>
      </c>
      <c r="C13923">
        <v>185</v>
      </c>
      <c r="D13923" t="s">
        <v>110</v>
      </c>
      <c r="E13923">
        <v>1.4937</v>
      </c>
      <c r="F13923">
        <v>0</v>
      </c>
      <c r="G13923">
        <v>-7.8270999999999997</v>
      </c>
      <c r="H13923">
        <v>0</v>
      </c>
      <c r="I13923">
        <v>-1E-4</v>
      </c>
      <c r="J13923">
        <v>0</v>
      </c>
      <c r="K13923">
        <v>7.3346</v>
      </c>
    </row>
    <row r="13924" spans="1:11" hidden="1">
      <c r="A13924" t="s">
        <v>167</v>
      </c>
      <c r="B13924" t="s">
        <v>662</v>
      </c>
      <c r="C13924">
        <v>185</v>
      </c>
      <c r="D13924" t="s">
        <v>110</v>
      </c>
      <c r="E13924">
        <v>1.9291</v>
      </c>
      <c r="F13924">
        <v>0</v>
      </c>
      <c r="G13924">
        <v>-4.1459999999999999</v>
      </c>
      <c r="H13924">
        <v>0</v>
      </c>
      <c r="I13924">
        <v>-1E-4</v>
      </c>
      <c r="J13924">
        <v>0</v>
      </c>
      <c r="K13924">
        <v>9.9384999999999994</v>
      </c>
    </row>
    <row r="13925" spans="1:11" hidden="1">
      <c r="A13925" t="s">
        <v>167</v>
      </c>
      <c r="B13925" t="s">
        <v>662</v>
      </c>
      <c r="C13925">
        <v>185</v>
      </c>
      <c r="D13925" t="s">
        <v>110</v>
      </c>
      <c r="E13925">
        <v>2.3645999999999998</v>
      </c>
      <c r="F13925">
        <v>0</v>
      </c>
      <c r="G13925">
        <v>-1.0892999999999999</v>
      </c>
      <c r="H13925">
        <v>0</v>
      </c>
      <c r="I13925">
        <v>-1E-4</v>
      </c>
      <c r="J13925">
        <v>0</v>
      </c>
      <c r="K13925">
        <v>11.0443</v>
      </c>
    </row>
    <row r="13926" spans="1:11" hidden="1">
      <c r="A13926" t="s">
        <v>167</v>
      </c>
      <c r="B13926" t="s">
        <v>662</v>
      </c>
      <c r="C13926">
        <v>185</v>
      </c>
      <c r="D13926" t="s">
        <v>110</v>
      </c>
      <c r="E13926">
        <v>2.8</v>
      </c>
      <c r="F13926">
        <v>0</v>
      </c>
      <c r="G13926">
        <v>1.0287999999999999</v>
      </c>
      <c r="H13926">
        <v>0</v>
      </c>
      <c r="I13926">
        <v>-1E-4</v>
      </c>
      <c r="J13926">
        <v>0</v>
      </c>
      <c r="K13926">
        <v>11.023400000000001</v>
      </c>
    </row>
    <row r="13927" spans="1:11" hidden="1">
      <c r="A13927" t="s">
        <v>167</v>
      </c>
      <c r="B13927" t="s">
        <v>662</v>
      </c>
      <c r="C13927">
        <v>185</v>
      </c>
      <c r="D13927" t="s">
        <v>110</v>
      </c>
      <c r="E13927">
        <v>2.8</v>
      </c>
      <c r="F13927">
        <v>0</v>
      </c>
      <c r="G13927">
        <v>4.3959000000000001</v>
      </c>
      <c r="H13927">
        <v>0</v>
      </c>
      <c r="I13927">
        <v>-1E-4</v>
      </c>
      <c r="J13927">
        <v>0</v>
      </c>
      <c r="K13927">
        <v>11.023400000000001</v>
      </c>
    </row>
    <row r="13928" spans="1:11" hidden="1">
      <c r="A13928" t="s">
        <v>167</v>
      </c>
      <c r="B13928" t="s">
        <v>662</v>
      </c>
      <c r="C13928">
        <v>185</v>
      </c>
      <c r="D13928" t="s">
        <v>110</v>
      </c>
      <c r="E13928">
        <v>3.2355</v>
      </c>
      <c r="F13928">
        <v>0</v>
      </c>
      <c r="G13928">
        <v>6.0446999999999997</v>
      </c>
      <c r="H13928">
        <v>0</v>
      </c>
      <c r="I13928">
        <v>-1E-4</v>
      </c>
      <c r="J13928">
        <v>0</v>
      </c>
      <c r="K13928">
        <v>8.7502999999999993</v>
      </c>
    </row>
    <row r="13929" spans="1:11" hidden="1">
      <c r="A13929" t="s">
        <v>167</v>
      </c>
      <c r="B13929" t="s">
        <v>662</v>
      </c>
      <c r="C13929">
        <v>185</v>
      </c>
      <c r="D13929" t="s">
        <v>110</v>
      </c>
      <c r="E13929">
        <v>3.6709000000000001</v>
      </c>
      <c r="F13929">
        <v>0</v>
      </c>
      <c r="G13929">
        <v>7.6935000000000002</v>
      </c>
      <c r="H13929">
        <v>0</v>
      </c>
      <c r="I13929">
        <v>-1E-4</v>
      </c>
      <c r="J13929">
        <v>0</v>
      </c>
      <c r="K13929">
        <v>5.7591000000000001</v>
      </c>
    </row>
    <row r="13930" spans="1:11" hidden="1">
      <c r="A13930" t="s">
        <v>167</v>
      </c>
      <c r="B13930" t="s">
        <v>662</v>
      </c>
      <c r="C13930">
        <v>185</v>
      </c>
      <c r="D13930" t="s">
        <v>110</v>
      </c>
      <c r="E13930">
        <v>4.1063999999999998</v>
      </c>
      <c r="F13930">
        <v>0</v>
      </c>
      <c r="G13930">
        <v>9.3422999999999998</v>
      </c>
      <c r="H13930">
        <v>0</v>
      </c>
      <c r="I13930">
        <v>-1E-4</v>
      </c>
      <c r="J13930">
        <v>0</v>
      </c>
      <c r="K13930">
        <v>2.0499999999999998</v>
      </c>
    </row>
    <row r="13931" spans="1:11" hidden="1">
      <c r="A13931" t="s">
        <v>167</v>
      </c>
      <c r="B13931" t="s">
        <v>662</v>
      </c>
      <c r="C13931">
        <v>185</v>
      </c>
      <c r="D13931" t="s">
        <v>110</v>
      </c>
      <c r="E13931">
        <v>4.5418000000000003</v>
      </c>
      <c r="F13931">
        <v>0</v>
      </c>
      <c r="G13931">
        <v>10.991199999999999</v>
      </c>
      <c r="H13931">
        <v>0</v>
      </c>
      <c r="I13931">
        <v>-1E-4</v>
      </c>
      <c r="J13931">
        <v>0</v>
      </c>
      <c r="K13931">
        <v>-2.3771</v>
      </c>
    </row>
    <row r="13932" spans="1:11" hidden="1">
      <c r="A13932" t="s">
        <v>167</v>
      </c>
      <c r="B13932" t="s">
        <v>662</v>
      </c>
      <c r="C13932">
        <v>185</v>
      </c>
      <c r="D13932" t="s">
        <v>110</v>
      </c>
      <c r="E13932">
        <v>4.9772999999999996</v>
      </c>
      <c r="F13932">
        <v>0</v>
      </c>
      <c r="G13932">
        <v>12.64</v>
      </c>
      <c r="H13932">
        <v>0</v>
      </c>
      <c r="I13932">
        <v>-1E-4</v>
      </c>
      <c r="J13932">
        <v>0</v>
      </c>
      <c r="K13932">
        <v>-7.5221999999999998</v>
      </c>
    </row>
    <row r="13933" spans="1:11" hidden="1">
      <c r="A13933" t="s">
        <v>167</v>
      </c>
      <c r="B13933" t="s">
        <v>662</v>
      </c>
      <c r="C13933">
        <v>185</v>
      </c>
      <c r="D13933" t="s">
        <v>110</v>
      </c>
      <c r="E13933">
        <v>5.4127000000000001</v>
      </c>
      <c r="F13933">
        <v>0</v>
      </c>
      <c r="G13933">
        <v>14.2888</v>
      </c>
      <c r="H13933">
        <v>0</v>
      </c>
      <c r="I13933">
        <v>-1E-4</v>
      </c>
      <c r="J13933">
        <v>0</v>
      </c>
      <c r="K13933">
        <v>-13.385300000000001</v>
      </c>
    </row>
    <row r="13934" spans="1:11" hidden="1">
      <c r="A13934" t="s">
        <v>167</v>
      </c>
      <c r="B13934" t="s">
        <v>662</v>
      </c>
      <c r="C13934">
        <v>185</v>
      </c>
      <c r="D13934" t="s">
        <v>111</v>
      </c>
      <c r="E13934">
        <v>0.18729999999999999</v>
      </c>
      <c r="F13934">
        <v>0</v>
      </c>
      <c r="G13934">
        <v>-17.460799999999999</v>
      </c>
      <c r="H13934">
        <v>0</v>
      </c>
      <c r="I13934">
        <v>-3.7230000000000001E-5</v>
      </c>
      <c r="J13934">
        <v>0</v>
      </c>
      <c r="K13934">
        <v>-9.7545999999999999</v>
      </c>
    </row>
    <row r="13935" spans="1:11" hidden="1">
      <c r="A13935" t="s">
        <v>167</v>
      </c>
      <c r="B13935" t="s">
        <v>662</v>
      </c>
      <c r="C13935">
        <v>185</v>
      </c>
      <c r="D13935" t="s">
        <v>111</v>
      </c>
      <c r="E13935">
        <v>0.62280000000000002</v>
      </c>
      <c r="F13935">
        <v>0</v>
      </c>
      <c r="G13935">
        <v>-14.939</v>
      </c>
      <c r="H13935">
        <v>0</v>
      </c>
      <c r="I13935">
        <v>-3.7230000000000001E-5</v>
      </c>
      <c r="J13935">
        <v>0</v>
      </c>
      <c r="K13935">
        <v>-2.6663000000000001</v>
      </c>
    </row>
    <row r="13936" spans="1:11" hidden="1">
      <c r="A13936" t="s">
        <v>167</v>
      </c>
      <c r="B13936" t="s">
        <v>662</v>
      </c>
      <c r="C13936">
        <v>185</v>
      </c>
      <c r="D13936" t="s">
        <v>111</v>
      </c>
      <c r="E13936">
        <v>1.0582</v>
      </c>
      <c r="F13936">
        <v>0</v>
      </c>
      <c r="G13936">
        <v>-11.5075</v>
      </c>
      <c r="H13936">
        <v>0</v>
      </c>
      <c r="I13936">
        <v>-3.7230000000000001E-5</v>
      </c>
      <c r="J13936">
        <v>0</v>
      </c>
      <c r="K13936">
        <v>3.1206</v>
      </c>
    </row>
    <row r="13937" spans="1:11" hidden="1">
      <c r="A13937" t="s">
        <v>167</v>
      </c>
      <c r="B13937" t="s">
        <v>662</v>
      </c>
      <c r="C13937">
        <v>185</v>
      </c>
      <c r="D13937" t="s">
        <v>111</v>
      </c>
      <c r="E13937">
        <v>1.4937</v>
      </c>
      <c r="F13937">
        <v>0</v>
      </c>
      <c r="G13937">
        <v>-7.8109999999999999</v>
      </c>
      <c r="H13937">
        <v>0</v>
      </c>
      <c r="I13937">
        <v>-3.7230000000000001E-5</v>
      </c>
      <c r="J13937">
        <v>0</v>
      </c>
      <c r="K13937">
        <v>7.3266999999999998</v>
      </c>
    </row>
    <row r="13938" spans="1:11" hidden="1">
      <c r="A13938" t="s">
        <v>167</v>
      </c>
      <c r="B13938" t="s">
        <v>662</v>
      </c>
      <c r="C13938">
        <v>185</v>
      </c>
      <c r="D13938" t="s">
        <v>111</v>
      </c>
      <c r="E13938">
        <v>1.9291</v>
      </c>
      <c r="F13938">
        <v>0</v>
      </c>
      <c r="G13938">
        <v>-4.1299000000000001</v>
      </c>
      <c r="H13938">
        <v>0</v>
      </c>
      <c r="I13938">
        <v>-3.7230000000000001E-5</v>
      </c>
      <c r="J13938">
        <v>0</v>
      </c>
      <c r="K13938">
        <v>9.9236000000000004</v>
      </c>
    </row>
    <row r="13939" spans="1:11" hidden="1">
      <c r="A13939" t="s">
        <v>167</v>
      </c>
      <c r="B13939" t="s">
        <v>662</v>
      </c>
      <c r="C13939">
        <v>185</v>
      </c>
      <c r="D13939" t="s">
        <v>111</v>
      </c>
      <c r="E13939">
        <v>2.3645999999999998</v>
      </c>
      <c r="F13939">
        <v>0</v>
      </c>
      <c r="G13939">
        <v>-1.0731999999999999</v>
      </c>
      <c r="H13939">
        <v>0</v>
      </c>
      <c r="I13939">
        <v>-3.7230000000000001E-5</v>
      </c>
      <c r="J13939">
        <v>0</v>
      </c>
      <c r="K13939">
        <v>11.022399999999999</v>
      </c>
    </row>
    <row r="13940" spans="1:11" hidden="1">
      <c r="A13940" t="s">
        <v>167</v>
      </c>
      <c r="B13940" t="s">
        <v>662</v>
      </c>
      <c r="C13940">
        <v>185</v>
      </c>
      <c r="D13940" t="s">
        <v>111</v>
      </c>
      <c r="E13940">
        <v>2.8</v>
      </c>
      <c r="F13940">
        <v>0</v>
      </c>
      <c r="G13940">
        <v>1.0448999999999999</v>
      </c>
      <c r="H13940">
        <v>0</v>
      </c>
      <c r="I13940">
        <v>-3.7230000000000001E-5</v>
      </c>
      <c r="J13940">
        <v>0</v>
      </c>
      <c r="K13940">
        <v>10.9945</v>
      </c>
    </row>
    <row r="13941" spans="1:11" hidden="1">
      <c r="A13941" t="s">
        <v>167</v>
      </c>
      <c r="B13941" t="s">
        <v>662</v>
      </c>
      <c r="C13941">
        <v>185</v>
      </c>
      <c r="D13941" t="s">
        <v>111</v>
      </c>
      <c r="E13941">
        <v>2.8</v>
      </c>
      <c r="F13941">
        <v>0</v>
      </c>
      <c r="G13941">
        <v>4.4119999999999999</v>
      </c>
      <c r="H13941">
        <v>0</v>
      </c>
      <c r="I13941">
        <v>-3.7230000000000001E-5</v>
      </c>
      <c r="J13941">
        <v>0</v>
      </c>
      <c r="K13941">
        <v>10.9945</v>
      </c>
    </row>
    <row r="13942" spans="1:11" hidden="1">
      <c r="A13942" t="s">
        <v>167</v>
      </c>
      <c r="B13942" t="s">
        <v>662</v>
      </c>
      <c r="C13942">
        <v>185</v>
      </c>
      <c r="D13942" t="s">
        <v>111</v>
      </c>
      <c r="E13942">
        <v>3.2355</v>
      </c>
      <c r="F13942">
        <v>0</v>
      </c>
      <c r="G13942">
        <v>6.0608000000000004</v>
      </c>
      <c r="H13942">
        <v>0</v>
      </c>
      <c r="I13942">
        <v>-3.7230000000000001E-5</v>
      </c>
      <c r="J13942">
        <v>0</v>
      </c>
      <c r="K13942">
        <v>8.7142999999999997</v>
      </c>
    </row>
    <row r="13943" spans="1:11" hidden="1">
      <c r="A13943" t="s">
        <v>167</v>
      </c>
      <c r="B13943" t="s">
        <v>662</v>
      </c>
      <c r="C13943">
        <v>185</v>
      </c>
      <c r="D13943" t="s">
        <v>111</v>
      </c>
      <c r="E13943">
        <v>3.6709000000000001</v>
      </c>
      <c r="F13943">
        <v>0</v>
      </c>
      <c r="G13943">
        <v>7.7096</v>
      </c>
      <c r="H13943">
        <v>0</v>
      </c>
      <c r="I13943">
        <v>-3.7230000000000001E-5</v>
      </c>
      <c r="J13943">
        <v>0</v>
      </c>
      <c r="K13943">
        <v>5.7161</v>
      </c>
    </row>
    <row r="13944" spans="1:11" hidden="1">
      <c r="A13944" t="s">
        <v>167</v>
      </c>
      <c r="B13944" t="s">
        <v>662</v>
      </c>
      <c r="C13944">
        <v>185</v>
      </c>
      <c r="D13944" t="s">
        <v>111</v>
      </c>
      <c r="E13944">
        <v>4.1063999999999998</v>
      </c>
      <c r="F13944">
        <v>0</v>
      </c>
      <c r="G13944">
        <v>9.3583999999999996</v>
      </c>
      <c r="H13944">
        <v>0</v>
      </c>
      <c r="I13944">
        <v>-3.7230000000000001E-5</v>
      </c>
      <c r="J13944">
        <v>0</v>
      </c>
      <c r="K13944">
        <v>2</v>
      </c>
    </row>
    <row r="13945" spans="1:11" hidden="1">
      <c r="A13945" t="s">
        <v>167</v>
      </c>
      <c r="B13945" t="s">
        <v>662</v>
      </c>
      <c r="C13945">
        <v>185</v>
      </c>
      <c r="D13945" t="s">
        <v>111</v>
      </c>
      <c r="E13945">
        <v>4.5418000000000003</v>
      </c>
      <c r="F13945">
        <v>0</v>
      </c>
      <c r="G13945">
        <v>11.007300000000001</v>
      </c>
      <c r="H13945">
        <v>0</v>
      </c>
      <c r="I13945">
        <v>-3.7230000000000001E-5</v>
      </c>
      <c r="J13945">
        <v>0</v>
      </c>
      <c r="K13945">
        <v>-2.4340999999999999</v>
      </c>
    </row>
    <row r="13946" spans="1:11" hidden="1">
      <c r="A13946" t="s">
        <v>167</v>
      </c>
      <c r="B13946" t="s">
        <v>662</v>
      </c>
      <c r="C13946">
        <v>185</v>
      </c>
      <c r="D13946" t="s">
        <v>111</v>
      </c>
      <c r="E13946">
        <v>4.9772999999999996</v>
      </c>
      <c r="F13946">
        <v>0</v>
      </c>
      <c r="G13946">
        <v>12.6561</v>
      </c>
      <c r="H13946">
        <v>0</v>
      </c>
      <c r="I13946">
        <v>-3.7230000000000001E-5</v>
      </c>
      <c r="J13946">
        <v>0</v>
      </c>
      <c r="K13946">
        <v>-7.5861999999999998</v>
      </c>
    </row>
    <row r="13947" spans="1:11" hidden="1">
      <c r="A13947" t="s">
        <v>167</v>
      </c>
      <c r="B13947" t="s">
        <v>662</v>
      </c>
      <c r="C13947">
        <v>185</v>
      </c>
      <c r="D13947" t="s">
        <v>111</v>
      </c>
      <c r="E13947">
        <v>5.4127000000000001</v>
      </c>
      <c r="F13947">
        <v>0</v>
      </c>
      <c r="G13947">
        <v>14.3049</v>
      </c>
      <c r="H13947">
        <v>0</v>
      </c>
      <c r="I13947">
        <v>-3.7230000000000001E-5</v>
      </c>
      <c r="J13947">
        <v>0</v>
      </c>
      <c r="K13947">
        <v>-13.456300000000001</v>
      </c>
    </row>
    <row r="13948" spans="1:11" hidden="1">
      <c r="A13948" t="s">
        <v>167</v>
      </c>
      <c r="B13948" t="s">
        <v>662</v>
      </c>
      <c r="C13948">
        <v>185</v>
      </c>
      <c r="D13948" t="s">
        <v>112</v>
      </c>
      <c r="E13948">
        <v>0.18729999999999999</v>
      </c>
      <c r="F13948">
        <v>0</v>
      </c>
      <c r="G13948">
        <v>-17.476900000000001</v>
      </c>
      <c r="H13948">
        <v>0</v>
      </c>
      <c r="I13948">
        <v>-1E-4</v>
      </c>
      <c r="J13948">
        <v>0</v>
      </c>
      <c r="K13948">
        <v>-9.7676999999999996</v>
      </c>
    </row>
    <row r="13949" spans="1:11" hidden="1">
      <c r="A13949" t="s">
        <v>167</v>
      </c>
      <c r="B13949" t="s">
        <v>662</v>
      </c>
      <c r="C13949">
        <v>185</v>
      </c>
      <c r="D13949" t="s">
        <v>112</v>
      </c>
      <c r="E13949">
        <v>0.62280000000000002</v>
      </c>
      <c r="F13949">
        <v>0</v>
      </c>
      <c r="G13949">
        <v>-14.9551</v>
      </c>
      <c r="H13949">
        <v>0</v>
      </c>
      <c r="I13949">
        <v>-1E-4</v>
      </c>
      <c r="J13949">
        <v>0</v>
      </c>
      <c r="K13949">
        <v>-2.6724000000000001</v>
      </c>
    </row>
    <row r="13950" spans="1:11" hidden="1">
      <c r="A13950" t="s">
        <v>167</v>
      </c>
      <c r="B13950" t="s">
        <v>662</v>
      </c>
      <c r="C13950">
        <v>185</v>
      </c>
      <c r="D13950" t="s">
        <v>112</v>
      </c>
      <c r="E13950">
        <v>1.0582</v>
      </c>
      <c r="F13950">
        <v>0</v>
      </c>
      <c r="G13950">
        <v>-11.5236</v>
      </c>
      <c r="H13950">
        <v>0</v>
      </c>
      <c r="I13950">
        <v>-1E-4</v>
      </c>
      <c r="J13950">
        <v>0</v>
      </c>
      <c r="K13950">
        <v>3.1215000000000002</v>
      </c>
    </row>
    <row r="13951" spans="1:11" hidden="1">
      <c r="A13951" t="s">
        <v>167</v>
      </c>
      <c r="B13951" t="s">
        <v>662</v>
      </c>
      <c r="C13951">
        <v>185</v>
      </c>
      <c r="D13951" t="s">
        <v>112</v>
      </c>
      <c r="E13951">
        <v>1.4937</v>
      </c>
      <c r="F13951">
        <v>0</v>
      </c>
      <c r="G13951">
        <v>-7.8270999999999997</v>
      </c>
      <c r="H13951">
        <v>0</v>
      </c>
      <c r="I13951">
        <v>-1E-4</v>
      </c>
      <c r="J13951">
        <v>0</v>
      </c>
      <c r="K13951">
        <v>7.3346</v>
      </c>
    </row>
    <row r="13952" spans="1:11" hidden="1">
      <c r="A13952" t="s">
        <v>167</v>
      </c>
      <c r="B13952" t="s">
        <v>662</v>
      </c>
      <c r="C13952">
        <v>185</v>
      </c>
      <c r="D13952" t="s">
        <v>112</v>
      </c>
      <c r="E13952">
        <v>1.9291</v>
      </c>
      <c r="F13952">
        <v>0</v>
      </c>
      <c r="G13952">
        <v>-4.1459999999999999</v>
      </c>
      <c r="H13952">
        <v>0</v>
      </c>
      <c r="I13952">
        <v>-1E-4</v>
      </c>
      <c r="J13952">
        <v>0</v>
      </c>
      <c r="K13952">
        <v>9.9384999999999994</v>
      </c>
    </row>
    <row r="13953" spans="1:11" hidden="1">
      <c r="A13953" t="s">
        <v>167</v>
      </c>
      <c r="B13953" t="s">
        <v>662</v>
      </c>
      <c r="C13953">
        <v>185</v>
      </c>
      <c r="D13953" t="s">
        <v>112</v>
      </c>
      <c r="E13953">
        <v>2.3645999999999998</v>
      </c>
      <c r="F13953">
        <v>0</v>
      </c>
      <c r="G13953">
        <v>-1.0892999999999999</v>
      </c>
      <c r="H13953">
        <v>0</v>
      </c>
      <c r="I13953">
        <v>-1E-4</v>
      </c>
      <c r="J13953">
        <v>0</v>
      </c>
      <c r="K13953">
        <v>11.0443</v>
      </c>
    </row>
    <row r="13954" spans="1:11" hidden="1">
      <c r="A13954" t="s">
        <v>167</v>
      </c>
      <c r="B13954" t="s">
        <v>662</v>
      </c>
      <c r="C13954">
        <v>185</v>
      </c>
      <c r="D13954" t="s">
        <v>112</v>
      </c>
      <c r="E13954">
        <v>2.8</v>
      </c>
      <c r="F13954">
        <v>0</v>
      </c>
      <c r="G13954">
        <v>1.0287999999999999</v>
      </c>
      <c r="H13954">
        <v>0</v>
      </c>
      <c r="I13954">
        <v>-1E-4</v>
      </c>
      <c r="J13954">
        <v>0</v>
      </c>
      <c r="K13954">
        <v>11.023400000000001</v>
      </c>
    </row>
    <row r="13955" spans="1:11" hidden="1">
      <c r="A13955" t="s">
        <v>167</v>
      </c>
      <c r="B13955" t="s">
        <v>662</v>
      </c>
      <c r="C13955">
        <v>185</v>
      </c>
      <c r="D13955" t="s">
        <v>112</v>
      </c>
      <c r="E13955">
        <v>2.8</v>
      </c>
      <c r="F13955">
        <v>0</v>
      </c>
      <c r="G13955">
        <v>4.3959000000000001</v>
      </c>
      <c r="H13955">
        <v>0</v>
      </c>
      <c r="I13955">
        <v>-1E-4</v>
      </c>
      <c r="J13955">
        <v>0</v>
      </c>
      <c r="K13955">
        <v>11.023400000000001</v>
      </c>
    </row>
    <row r="13956" spans="1:11" hidden="1">
      <c r="A13956" t="s">
        <v>167</v>
      </c>
      <c r="B13956" t="s">
        <v>662</v>
      </c>
      <c r="C13956">
        <v>185</v>
      </c>
      <c r="D13956" t="s">
        <v>112</v>
      </c>
      <c r="E13956">
        <v>3.2355</v>
      </c>
      <c r="F13956">
        <v>0</v>
      </c>
      <c r="G13956">
        <v>6.0446999999999997</v>
      </c>
      <c r="H13956">
        <v>0</v>
      </c>
      <c r="I13956">
        <v>-1E-4</v>
      </c>
      <c r="J13956">
        <v>0</v>
      </c>
      <c r="K13956">
        <v>8.7502999999999993</v>
      </c>
    </row>
    <row r="13957" spans="1:11" hidden="1">
      <c r="A13957" t="s">
        <v>167</v>
      </c>
      <c r="B13957" t="s">
        <v>662</v>
      </c>
      <c r="C13957">
        <v>185</v>
      </c>
      <c r="D13957" t="s">
        <v>112</v>
      </c>
      <c r="E13957">
        <v>3.6709000000000001</v>
      </c>
      <c r="F13957">
        <v>0</v>
      </c>
      <c r="G13957">
        <v>7.6935000000000002</v>
      </c>
      <c r="H13957">
        <v>0</v>
      </c>
      <c r="I13957">
        <v>-1E-4</v>
      </c>
      <c r="J13957">
        <v>0</v>
      </c>
      <c r="K13957">
        <v>5.7591000000000001</v>
      </c>
    </row>
    <row r="13958" spans="1:11" hidden="1">
      <c r="A13958" t="s">
        <v>167</v>
      </c>
      <c r="B13958" t="s">
        <v>662</v>
      </c>
      <c r="C13958">
        <v>185</v>
      </c>
      <c r="D13958" t="s">
        <v>112</v>
      </c>
      <c r="E13958">
        <v>4.1063999999999998</v>
      </c>
      <c r="F13958">
        <v>0</v>
      </c>
      <c r="G13958">
        <v>9.3422999999999998</v>
      </c>
      <c r="H13958">
        <v>0</v>
      </c>
      <c r="I13958">
        <v>-1E-4</v>
      </c>
      <c r="J13958">
        <v>0</v>
      </c>
      <c r="K13958">
        <v>2.0499999999999998</v>
      </c>
    </row>
    <row r="13959" spans="1:11" hidden="1">
      <c r="A13959" t="s">
        <v>167</v>
      </c>
      <c r="B13959" t="s">
        <v>662</v>
      </c>
      <c r="C13959">
        <v>185</v>
      </c>
      <c r="D13959" t="s">
        <v>112</v>
      </c>
      <c r="E13959">
        <v>4.5418000000000003</v>
      </c>
      <c r="F13959">
        <v>0</v>
      </c>
      <c r="G13959">
        <v>10.991199999999999</v>
      </c>
      <c r="H13959">
        <v>0</v>
      </c>
      <c r="I13959">
        <v>-1E-4</v>
      </c>
      <c r="J13959">
        <v>0</v>
      </c>
      <c r="K13959">
        <v>-2.3771</v>
      </c>
    </row>
    <row r="13960" spans="1:11" hidden="1">
      <c r="A13960" t="s">
        <v>167</v>
      </c>
      <c r="B13960" t="s">
        <v>662</v>
      </c>
      <c r="C13960">
        <v>185</v>
      </c>
      <c r="D13960" t="s">
        <v>112</v>
      </c>
      <c r="E13960">
        <v>4.9772999999999996</v>
      </c>
      <c r="F13960">
        <v>0</v>
      </c>
      <c r="G13960">
        <v>12.64</v>
      </c>
      <c r="H13960">
        <v>0</v>
      </c>
      <c r="I13960">
        <v>-1E-4</v>
      </c>
      <c r="J13960">
        <v>0</v>
      </c>
      <c r="K13960">
        <v>-7.5221999999999998</v>
      </c>
    </row>
    <row r="13961" spans="1:11" hidden="1">
      <c r="A13961" t="s">
        <v>167</v>
      </c>
      <c r="B13961" t="s">
        <v>662</v>
      </c>
      <c r="C13961">
        <v>185</v>
      </c>
      <c r="D13961" t="s">
        <v>112</v>
      </c>
      <c r="E13961">
        <v>5.4127000000000001</v>
      </c>
      <c r="F13961">
        <v>0</v>
      </c>
      <c r="G13961">
        <v>14.2888</v>
      </c>
      <c r="H13961">
        <v>0</v>
      </c>
      <c r="I13961">
        <v>-1E-4</v>
      </c>
      <c r="J13961">
        <v>0</v>
      </c>
      <c r="K13961">
        <v>-13.385300000000001</v>
      </c>
    </row>
    <row r="13962" spans="1:11" hidden="1">
      <c r="A13962" t="s">
        <v>167</v>
      </c>
      <c r="B13962" t="s">
        <v>662</v>
      </c>
      <c r="C13962">
        <v>185</v>
      </c>
      <c r="D13962" t="s">
        <v>113</v>
      </c>
      <c r="E13962">
        <v>0.18729999999999999</v>
      </c>
      <c r="F13962">
        <v>0</v>
      </c>
      <c r="G13962">
        <v>-17.460799999999999</v>
      </c>
      <c r="H13962">
        <v>0</v>
      </c>
      <c r="I13962">
        <v>-3.7230000000000001E-5</v>
      </c>
      <c r="J13962">
        <v>0</v>
      </c>
      <c r="K13962">
        <v>-9.7545999999999999</v>
      </c>
    </row>
    <row r="13963" spans="1:11" hidden="1">
      <c r="A13963" t="s">
        <v>167</v>
      </c>
      <c r="B13963" t="s">
        <v>662</v>
      </c>
      <c r="C13963">
        <v>185</v>
      </c>
      <c r="D13963" t="s">
        <v>113</v>
      </c>
      <c r="E13963">
        <v>0.62280000000000002</v>
      </c>
      <c r="F13963">
        <v>0</v>
      </c>
      <c r="G13963">
        <v>-14.939</v>
      </c>
      <c r="H13963">
        <v>0</v>
      </c>
      <c r="I13963">
        <v>-3.7230000000000001E-5</v>
      </c>
      <c r="J13963">
        <v>0</v>
      </c>
      <c r="K13963">
        <v>-2.6663000000000001</v>
      </c>
    </row>
    <row r="13964" spans="1:11" hidden="1">
      <c r="A13964" t="s">
        <v>167</v>
      </c>
      <c r="B13964" t="s">
        <v>662</v>
      </c>
      <c r="C13964">
        <v>185</v>
      </c>
      <c r="D13964" t="s">
        <v>113</v>
      </c>
      <c r="E13964">
        <v>1.0582</v>
      </c>
      <c r="F13964">
        <v>0</v>
      </c>
      <c r="G13964">
        <v>-11.5075</v>
      </c>
      <c r="H13964">
        <v>0</v>
      </c>
      <c r="I13964">
        <v>-3.7230000000000001E-5</v>
      </c>
      <c r="J13964">
        <v>0</v>
      </c>
      <c r="K13964">
        <v>3.1206</v>
      </c>
    </row>
    <row r="13965" spans="1:11" hidden="1">
      <c r="A13965" t="s">
        <v>167</v>
      </c>
      <c r="B13965" t="s">
        <v>662</v>
      </c>
      <c r="C13965">
        <v>185</v>
      </c>
      <c r="D13965" t="s">
        <v>113</v>
      </c>
      <c r="E13965">
        <v>1.4937</v>
      </c>
      <c r="F13965">
        <v>0</v>
      </c>
      <c r="G13965">
        <v>-7.8109999999999999</v>
      </c>
      <c r="H13965">
        <v>0</v>
      </c>
      <c r="I13965">
        <v>-3.7230000000000001E-5</v>
      </c>
      <c r="J13965">
        <v>0</v>
      </c>
      <c r="K13965">
        <v>7.3266999999999998</v>
      </c>
    </row>
    <row r="13966" spans="1:11" hidden="1">
      <c r="A13966" t="s">
        <v>167</v>
      </c>
      <c r="B13966" t="s">
        <v>662</v>
      </c>
      <c r="C13966">
        <v>185</v>
      </c>
      <c r="D13966" t="s">
        <v>113</v>
      </c>
      <c r="E13966">
        <v>1.9291</v>
      </c>
      <c r="F13966">
        <v>0</v>
      </c>
      <c r="G13966">
        <v>-4.1299000000000001</v>
      </c>
      <c r="H13966">
        <v>0</v>
      </c>
      <c r="I13966">
        <v>-3.7230000000000001E-5</v>
      </c>
      <c r="J13966">
        <v>0</v>
      </c>
      <c r="K13966">
        <v>9.9236000000000004</v>
      </c>
    </row>
    <row r="13967" spans="1:11" hidden="1">
      <c r="A13967" t="s">
        <v>167</v>
      </c>
      <c r="B13967" t="s">
        <v>662</v>
      </c>
      <c r="C13967">
        <v>185</v>
      </c>
      <c r="D13967" t="s">
        <v>113</v>
      </c>
      <c r="E13967">
        <v>2.3645999999999998</v>
      </c>
      <c r="F13967">
        <v>0</v>
      </c>
      <c r="G13967">
        <v>-1.0731999999999999</v>
      </c>
      <c r="H13967">
        <v>0</v>
      </c>
      <c r="I13967">
        <v>-3.7230000000000001E-5</v>
      </c>
      <c r="J13967">
        <v>0</v>
      </c>
      <c r="K13967">
        <v>11.022399999999999</v>
      </c>
    </row>
    <row r="13968" spans="1:11" hidden="1">
      <c r="A13968" t="s">
        <v>167</v>
      </c>
      <c r="B13968" t="s">
        <v>662</v>
      </c>
      <c r="C13968">
        <v>185</v>
      </c>
      <c r="D13968" t="s">
        <v>113</v>
      </c>
      <c r="E13968">
        <v>2.8</v>
      </c>
      <c r="F13968">
        <v>0</v>
      </c>
      <c r="G13968">
        <v>1.0448999999999999</v>
      </c>
      <c r="H13968">
        <v>0</v>
      </c>
      <c r="I13968">
        <v>-3.7230000000000001E-5</v>
      </c>
      <c r="J13968">
        <v>0</v>
      </c>
      <c r="K13968">
        <v>10.9945</v>
      </c>
    </row>
    <row r="13969" spans="1:11" hidden="1">
      <c r="A13969" t="s">
        <v>167</v>
      </c>
      <c r="B13969" t="s">
        <v>662</v>
      </c>
      <c r="C13969">
        <v>185</v>
      </c>
      <c r="D13969" t="s">
        <v>113</v>
      </c>
      <c r="E13969">
        <v>2.8</v>
      </c>
      <c r="F13969">
        <v>0</v>
      </c>
      <c r="G13969">
        <v>4.4119999999999999</v>
      </c>
      <c r="H13969">
        <v>0</v>
      </c>
      <c r="I13969">
        <v>-3.7230000000000001E-5</v>
      </c>
      <c r="J13969">
        <v>0</v>
      </c>
      <c r="K13969">
        <v>10.9945</v>
      </c>
    </row>
    <row r="13970" spans="1:11" hidden="1">
      <c r="A13970" t="s">
        <v>167</v>
      </c>
      <c r="B13970" t="s">
        <v>662</v>
      </c>
      <c r="C13970">
        <v>185</v>
      </c>
      <c r="D13970" t="s">
        <v>113</v>
      </c>
      <c r="E13970">
        <v>3.2355</v>
      </c>
      <c r="F13970">
        <v>0</v>
      </c>
      <c r="G13970">
        <v>6.0608000000000004</v>
      </c>
      <c r="H13970">
        <v>0</v>
      </c>
      <c r="I13970">
        <v>-3.7230000000000001E-5</v>
      </c>
      <c r="J13970">
        <v>0</v>
      </c>
      <c r="K13970">
        <v>8.7142999999999997</v>
      </c>
    </row>
    <row r="13971" spans="1:11" hidden="1">
      <c r="A13971" t="s">
        <v>167</v>
      </c>
      <c r="B13971" t="s">
        <v>662</v>
      </c>
      <c r="C13971">
        <v>185</v>
      </c>
      <c r="D13971" t="s">
        <v>113</v>
      </c>
      <c r="E13971">
        <v>3.6709000000000001</v>
      </c>
      <c r="F13971">
        <v>0</v>
      </c>
      <c r="G13971">
        <v>7.7096</v>
      </c>
      <c r="H13971">
        <v>0</v>
      </c>
      <c r="I13971">
        <v>-3.7230000000000001E-5</v>
      </c>
      <c r="J13971">
        <v>0</v>
      </c>
      <c r="K13971">
        <v>5.7161</v>
      </c>
    </row>
    <row r="13972" spans="1:11" hidden="1">
      <c r="A13972" t="s">
        <v>167</v>
      </c>
      <c r="B13972" t="s">
        <v>662</v>
      </c>
      <c r="C13972">
        <v>185</v>
      </c>
      <c r="D13972" t="s">
        <v>113</v>
      </c>
      <c r="E13972">
        <v>4.1063999999999998</v>
      </c>
      <c r="F13972">
        <v>0</v>
      </c>
      <c r="G13972">
        <v>9.3583999999999996</v>
      </c>
      <c r="H13972">
        <v>0</v>
      </c>
      <c r="I13972">
        <v>-3.7230000000000001E-5</v>
      </c>
      <c r="J13972">
        <v>0</v>
      </c>
      <c r="K13972">
        <v>2</v>
      </c>
    </row>
    <row r="13973" spans="1:11" hidden="1">
      <c r="A13973" t="s">
        <v>167</v>
      </c>
      <c r="B13973" t="s">
        <v>662</v>
      </c>
      <c r="C13973">
        <v>185</v>
      </c>
      <c r="D13973" t="s">
        <v>113</v>
      </c>
      <c r="E13973">
        <v>4.5418000000000003</v>
      </c>
      <c r="F13973">
        <v>0</v>
      </c>
      <c r="G13973">
        <v>11.007300000000001</v>
      </c>
      <c r="H13973">
        <v>0</v>
      </c>
      <c r="I13973">
        <v>-3.7230000000000001E-5</v>
      </c>
      <c r="J13973">
        <v>0</v>
      </c>
      <c r="K13973">
        <v>-2.4340999999999999</v>
      </c>
    </row>
    <row r="13974" spans="1:11" hidden="1">
      <c r="A13974" t="s">
        <v>167</v>
      </c>
      <c r="B13974" t="s">
        <v>662</v>
      </c>
      <c r="C13974">
        <v>185</v>
      </c>
      <c r="D13974" t="s">
        <v>113</v>
      </c>
      <c r="E13974">
        <v>4.9772999999999996</v>
      </c>
      <c r="F13974">
        <v>0</v>
      </c>
      <c r="G13974">
        <v>12.6561</v>
      </c>
      <c r="H13974">
        <v>0</v>
      </c>
      <c r="I13974">
        <v>-3.7230000000000001E-5</v>
      </c>
      <c r="J13974">
        <v>0</v>
      </c>
      <c r="K13974">
        <v>-7.5861999999999998</v>
      </c>
    </row>
    <row r="13975" spans="1:11" hidden="1">
      <c r="A13975" t="s">
        <v>167</v>
      </c>
      <c r="B13975" t="s">
        <v>662</v>
      </c>
      <c r="C13975">
        <v>185</v>
      </c>
      <c r="D13975" t="s">
        <v>113</v>
      </c>
      <c r="E13975">
        <v>5.4127000000000001</v>
      </c>
      <c r="F13975">
        <v>0</v>
      </c>
      <c r="G13975">
        <v>14.3049</v>
      </c>
      <c r="H13975">
        <v>0</v>
      </c>
      <c r="I13975">
        <v>-3.7230000000000001E-5</v>
      </c>
      <c r="J13975">
        <v>0</v>
      </c>
      <c r="K13975">
        <v>-13.456300000000001</v>
      </c>
    </row>
    <row r="13976" spans="1:11" hidden="1">
      <c r="A13976" t="s">
        <v>167</v>
      </c>
      <c r="B13976" t="s">
        <v>662</v>
      </c>
      <c r="C13976">
        <v>185</v>
      </c>
      <c r="D13976" t="s">
        <v>114</v>
      </c>
      <c r="E13976">
        <v>0.18729999999999999</v>
      </c>
      <c r="F13976">
        <v>0</v>
      </c>
      <c r="G13976">
        <v>-17.581399999999999</v>
      </c>
      <c r="H13976">
        <v>0</v>
      </c>
      <c r="I13976">
        <v>-1E-4</v>
      </c>
      <c r="J13976">
        <v>0</v>
      </c>
      <c r="K13976">
        <v>-10.018800000000001</v>
      </c>
    </row>
    <row r="13977" spans="1:11" hidden="1">
      <c r="A13977" t="s">
        <v>167</v>
      </c>
      <c r="B13977" t="s">
        <v>662</v>
      </c>
      <c r="C13977">
        <v>185</v>
      </c>
      <c r="D13977" t="s">
        <v>114</v>
      </c>
      <c r="E13977">
        <v>0.62280000000000002</v>
      </c>
      <c r="F13977">
        <v>0</v>
      </c>
      <c r="G13977">
        <v>-15.0596</v>
      </c>
      <c r="H13977">
        <v>0</v>
      </c>
      <c r="I13977">
        <v>-1E-4</v>
      </c>
      <c r="J13977">
        <v>0</v>
      </c>
      <c r="K13977">
        <v>-2.8780000000000001</v>
      </c>
    </row>
    <row r="13978" spans="1:11" hidden="1">
      <c r="A13978" t="s">
        <v>167</v>
      </c>
      <c r="B13978" t="s">
        <v>662</v>
      </c>
      <c r="C13978">
        <v>185</v>
      </c>
      <c r="D13978" t="s">
        <v>114</v>
      </c>
      <c r="E13978">
        <v>1.0582</v>
      </c>
      <c r="F13978">
        <v>0</v>
      </c>
      <c r="G13978">
        <v>-11.6281</v>
      </c>
      <c r="H13978">
        <v>0</v>
      </c>
      <c r="I13978">
        <v>-1E-4</v>
      </c>
      <c r="J13978">
        <v>0</v>
      </c>
      <c r="K13978">
        <v>2.9613999999999998</v>
      </c>
    </row>
    <row r="13979" spans="1:11" hidden="1">
      <c r="A13979" t="s">
        <v>167</v>
      </c>
      <c r="B13979" t="s">
        <v>662</v>
      </c>
      <c r="C13979">
        <v>185</v>
      </c>
      <c r="D13979" t="s">
        <v>114</v>
      </c>
      <c r="E13979">
        <v>1.4937</v>
      </c>
      <c r="F13979">
        <v>0</v>
      </c>
      <c r="G13979">
        <v>-7.9316000000000004</v>
      </c>
      <c r="H13979">
        <v>0</v>
      </c>
      <c r="I13979">
        <v>-1E-4</v>
      </c>
      <c r="J13979">
        <v>0</v>
      </c>
      <c r="K13979">
        <v>7.22</v>
      </c>
    </row>
    <row r="13980" spans="1:11" hidden="1">
      <c r="A13980" t="s">
        <v>167</v>
      </c>
      <c r="B13980" t="s">
        <v>662</v>
      </c>
      <c r="C13980">
        <v>185</v>
      </c>
      <c r="D13980" t="s">
        <v>114</v>
      </c>
      <c r="E13980">
        <v>1.9291</v>
      </c>
      <c r="F13980">
        <v>0</v>
      </c>
      <c r="G13980">
        <v>-4.2504999999999997</v>
      </c>
      <c r="H13980">
        <v>0</v>
      </c>
      <c r="I13980">
        <v>-1E-4</v>
      </c>
      <c r="J13980">
        <v>0</v>
      </c>
      <c r="K13980">
        <v>9.8694000000000006</v>
      </c>
    </row>
    <row r="13981" spans="1:11" hidden="1">
      <c r="A13981" t="s">
        <v>167</v>
      </c>
      <c r="B13981" t="s">
        <v>662</v>
      </c>
      <c r="C13981">
        <v>185</v>
      </c>
      <c r="D13981" t="s">
        <v>114</v>
      </c>
      <c r="E13981">
        <v>2.3645999999999998</v>
      </c>
      <c r="F13981">
        <v>0</v>
      </c>
      <c r="G13981">
        <v>-1.1938</v>
      </c>
      <c r="H13981">
        <v>0</v>
      </c>
      <c r="I13981">
        <v>-1E-4</v>
      </c>
      <c r="J13981">
        <v>0</v>
      </c>
      <c r="K13981">
        <v>11.0207</v>
      </c>
    </row>
    <row r="13982" spans="1:11" hidden="1">
      <c r="A13982" t="s">
        <v>167</v>
      </c>
      <c r="B13982" t="s">
        <v>662</v>
      </c>
      <c r="C13982">
        <v>185</v>
      </c>
      <c r="D13982" t="s">
        <v>114</v>
      </c>
      <c r="E13982">
        <v>2.8</v>
      </c>
      <c r="F13982">
        <v>0</v>
      </c>
      <c r="G13982">
        <v>0.92430000000000001</v>
      </c>
      <c r="H13982">
        <v>0</v>
      </c>
      <c r="I13982">
        <v>-1E-4</v>
      </c>
      <c r="J13982">
        <v>0</v>
      </c>
      <c r="K13982">
        <v>11.045299999999999</v>
      </c>
    </row>
    <row r="13983" spans="1:11" hidden="1">
      <c r="A13983" t="s">
        <v>167</v>
      </c>
      <c r="B13983" t="s">
        <v>662</v>
      </c>
      <c r="C13983">
        <v>185</v>
      </c>
      <c r="D13983" t="s">
        <v>114</v>
      </c>
      <c r="E13983">
        <v>2.8</v>
      </c>
      <c r="F13983">
        <v>0</v>
      </c>
      <c r="G13983">
        <v>4.2914000000000003</v>
      </c>
      <c r="H13983">
        <v>0</v>
      </c>
      <c r="I13983">
        <v>-1E-4</v>
      </c>
      <c r="J13983">
        <v>0</v>
      </c>
      <c r="K13983">
        <v>11.045299999999999</v>
      </c>
    </row>
    <row r="13984" spans="1:11" hidden="1">
      <c r="A13984" t="s">
        <v>167</v>
      </c>
      <c r="B13984" t="s">
        <v>662</v>
      </c>
      <c r="C13984">
        <v>185</v>
      </c>
      <c r="D13984" t="s">
        <v>114</v>
      </c>
      <c r="E13984">
        <v>3.2355</v>
      </c>
      <c r="F13984">
        <v>0</v>
      </c>
      <c r="G13984">
        <v>5.9401999999999999</v>
      </c>
      <c r="H13984">
        <v>0</v>
      </c>
      <c r="I13984">
        <v>-1E-4</v>
      </c>
      <c r="J13984">
        <v>0</v>
      </c>
      <c r="K13984">
        <v>8.8177000000000003</v>
      </c>
    </row>
    <row r="13985" spans="1:11" hidden="1">
      <c r="A13985" t="s">
        <v>167</v>
      </c>
      <c r="B13985" t="s">
        <v>662</v>
      </c>
      <c r="C13985">
        <v>185</v>
      </c>
      <c r="D13985" t="s">
        <v>114</v>
      </c>
      <c r="E13985">
        <v>3.6709000000000001</v>
      </c>
      <c r="F13985">
        <v>0</v>
      </c>
      <c r="G13985">
        <v>7.5890000000000004</v>
      </c>
      <c r="H13985">
        <v>0</v>
      </c>
      <c r="I13985">
        <v>-1E-4</v>
      </c>
      <c r="J13985">
        <v>0</v>
      </c>
      <c r="K13985">
        <v>5.8719999999999999</v>
      </c>
    </row>
    <row r="13986" spans="1:11" hidden="1">
      <c r="A13986" t="s">
        <v>167</v>
      </c>
      <c r="B13986" t="s">
        <v>662</v>
      </c>
      <c r="C13986">
        <v>185</v>
      </c>
      <c r="D13986" t="s">
        <v>114</v>
      </c>
      <c r="E13986">
        <v>4.1063999999999998</v>
      </c>
      <c r="F13986">
        <v>0</v>
      </c>
      <c r="G13986">
        <v>9.2378</v>
      </c>
      <c r="H13986">
        <v>0</v>
      </c>
      <c r="I13986">
        <v>-1E-4</v>
      </c>
      <c r="J13986">
        <v>0</v>
      </c>
      <c r="K13986">
        <v>2.2084000000000001</v>
      </c>
    </row>
    <row r="13987" spans="1:11" hidden="1">
      <c r="A13987" t="s">
        <v>167</v>
      </c>
      <c r="B13987" t="s">
        <v>662</v>
      </c>
      <c r="C13987">
        <v>185</v>
      </c>
      <c r="D13987" t="s">
        <v>114</v>
      </c>
      <c r="E13987">
        <v>4.5418000000000003</v>
      </c>
      <c r="F13987">
        <v>0</v>
      </c>
      <c r="G13987">
        <v>10.886699999999999</v>
      </c>
      <c r="H13987">
        <v>0</v>
      </c>
      <c r="I13987">
        <v>-1E-4</v>
      </c>
      <c r="J13987">
        <v>0</v>
      </c>
      <c r="K13987">
        <v>-2.1732</v>
      </c>
    </row>
    <row r="13988" spans="1:11" hidden="1">
      <c r="A13988" t="s">
        <v>167</v>
      </c>
      <c r="B13988" t="s">
        <v>662</v>
      </c>
      <c r="C13988">
        <v>185</v>
      </c>
      <c r="D13988" t="s">
        <v>114</v>
      </c>
      <c r="E13988">
        <v>4.9772999999999996</v>
      </c>
      <c r="F13988">
        <v>0</v>
      </c>
      <c r="G13988">
        <v>12.535500000000001</v>
      </c>
      <c r="H13988">
        <v>0</v>
      </c>
      <c r="I13988">
        <v>-1E-4</v>
      </c>
      <c r="J13988">
        <v>0</v>
      </c>
      <c r="K13988">
        <v>-7.2728000000000002</v>
      </c>
    </row>
    <row r="13989" spans="1:11" hidden="1">
      <c r="A13989" t="s">
        <v>167</v>
      </c>
      <c r="B13989" t="s">
        <v>662</v>
      </c>
      <c r="C13989">
        <v>185</v>
      </c>
      <c r="D13989" t="s">
        <v>114</v>
      </c>
      <c r="E13989">
        <v>5.4127000000000001</v>
      </c>
      <c r="F13989">
        <v>0</v>
      </c>
      <c r="G13989">
        <v>14.1843</v>
      </c>
      <c r="H13989">
        <v>0</v>
      </c>
      <c r="I13989">
        <v>-1E-4</v>
      </c>
      <c r="J13989">
        <v>0</v>
      </c>
      <c r="K13989">
        <v>-13.090400000000001</v>
      </c>
    </row>
    <row r="13990" spans="1:11" hidden="1">
      <c r="A13990" t="s">
        <v>167</v>
      </c>
      <c r="B13990" t="s">
        <v>662</v>
      </c>
      <c r="C13990">
        <v>185</v>
      </c>
      <c r="D13990" t="s">
        <v>115</v>
      </c>
      <c r="E13990">
        <v>0.18729999999999999</v>
      </c>
      <c r="F13990">
        <v>0</v>
      </c>
      <c r="G13990">
        <v>-17.565300000000001</v>
      </c>
      <c r="H13990">
        <v>0</v>
      </c>
      <c r="I13990">
        <v>-4.6249999999999999E-5</v>
      </c>
      <c r="J13990">
        <v>0</v>
      </c>
      <c r="K13990">
        <v>-10.005699999999999</v>
      </c>
    </row>
    <row r="13991" spans="1:11" hidden="1">
      <c r="A13991" t="s">
        <v>167</v>
      </c>
      <c r="B13991" t="s">
        <v>662</v>
      </c>
      <c r="C13991">
        <v>185</v>
      </c>
      <c r="D13991" t="s">
        <v>115</v>
      </c>
      <c r="E13991">
        <v>0.62280000000000002</v>
      </c>
      <c r="F13991">
        <v>0</v>
      </c>
      <c r="G13991">
        <v>-15.0435</v>
      </c>
      <c r="H13991">
        <v>0</v>
      </c>
      <c r="I13991">
        <v>-4.6249999999999999E-5</v>
      </c>
      <c r="J13991">
        <v>0</v>
      </c>
      <c r="K13991">
        <v>-2.8719000000000001</v>
      </c>
    </row>
    <row r="13992" spans="1:11" hidden="1">
      <c r="A13992" t="s">
        <v>167</v>
      </c>
      <c r="B13992" t="s">
        <v>662</v>
      </c>
      <c r="C13992">
        <v>185</v>
      </c>
      <c r="D13992" t="s">
        <v>115</v>
      </c>
      <c r="E13992">
        <v>1.0582</v>
      </c>
      <c r="F13992">
        <v>0</v>
      </c>
      <c r="G13992">
        <v>-11.612</v>
      </c>
      <c r="H13992">
        <v>0</v>
      </c>
      <c r="I13992">
        <v>-4.6249999999999999E-5</v>
      </c>
      <c r="J13992">
        <v>0</v>
      </c>
      <c r="K13992">
        <v>2.9605000000000001</v>
      </c>
    </row>
    <row r="13993" spans="1:11" hidden="1">
      <c r="A13993" t="s">
        <v>167</v>
      </c>
      <c r="B13993" t="s">
        <v>662</v>
      </c>
      <c r="C13993">
        <v>185</v>
      </c>
      <c r="D13993" t="s">
        <v>115</v>
      </c>
      <c r="E13993">
        <v>1.4937</v>
      </c>
      <c r="F13993">
        <v>0</v>
      </c>
      <c r="G13993">
        <v>-7.9154999999999998</v>
      </c>
      <c r="H13993">
        <v>0</v>
      </c>
      <c r="I13993">
        <v>-4.6249999999999999E-5</v>
      </c>
      <c r="J13993">
        <v>0</v>
      </c>
      <c r="K13993">
        <v>7.2121000000000004</v>
      </c>
    </row>
    <row r="13994" spans="1:11" hidden="1">
      <c r="A13994" t="s">
        <v>167</v>
      </c>
      <c r="B13994" t="s">
        <v>662</v>
      </c>
      <c r="C13994">
        <v>185</v>
      </c>
      <c r="D13994" t="s">
        <v>115</v>
      </c>
      <c r="E13994">
        <v>1.9291</v>
      </c>
      <c r="F13994">
        <v>0</v>
      </c>
      <c r="G13994">
        <v>-4.2343999999999999</v>
      </c>
      <c r="H13994">
        <v>0</v>
      </c>
      <c r="I13994">
        <v>-4.6249999999999999E-5</v>
      </c>
      <c r="J13994">
        <v>0</v>
      </c>
      <c r="K13994">
        <v>9.8544999999999998</v>
      </c>
    </row>
    <row r="13995" spans="1:11" hidden="1">
      <c r="A13995" t="s">
        <v>167</v>
      </c>
      <c r="B13995" t="s">
        <v>662</v>
      </c>
      <c r="C13995">
        <v>185</v>
      </c>
      <c r="D13995" t="s">
        <v>115</v>
      </c>
      <c r="E13995">
        <v>2.3645999999999998</v>
      </c>
      <c r="F13995">
        <v>0</v>
      </c>
      <c r="G13995">
        <v>-1.1777</v>
      </c>
      <c r="H13995">
        <v>0</v>
      </c>
      <c r="I13995">
        <v>-4.6249999999999999E-5</v>
      </c>
      <c r="J13995">
        <v>0</v>
      </c>
      <c r="K13995">
        <v>10.998799999999999</v>
      </c>
    </row>
    <row r="13996" spans="1:11" hidden="1">
      <c r="A13996" t="s">
        <v>167</v>
      </c>
      <c r="B13996" t="s">
        <v>662</v>
      </c>
      <c r="C13996">
        <v>185</v>
      </c>
      <c r="D13996" t="s">
        <v>115</v>
      </c>
      <c r="E13996">
        <v>2.8</v>
      </c>
      <c r="F13996">
        <v>0</v>
      </c>
      <c r="G13996">
        <v>0.94040000000000001</v>
      </c>
      <c r="H13996">
        <v>0</v>
      </c>
      <c r="I13996">
        <v>-4.6249999999999999E-5</v>
      </c>
      <c r="J13996">
        <v>0</v>
      </c>
      <c r="K13996">
        <v>11.016400000000001</v>
      </c>
    </row>
    <row r="13997" spans="1:11" hidden="1">
      <c r="A13997" t="s">
        <v>167</v>
      </c>
      <c r="B13997" t="s">
        <v>662</v>
      </c>
      <c r="C13997">
        <v>185</v>
      </c>
      <c r="D13997" t="s">
        <v>115</v>
      </c>
      <c r="E13997">
        <v>2.8</v>
      </c>
      <c r="F13997">
        <v>0</v>
      </c>
      <c r="G13997">
        <v>4.3075000000000001</v>
      </c>
      <c r="H13997">
        <v>0</v>
      </c>
      <c r="I13997">
        <v>-4.6249999999999999E-5</v>
      </c>
      <c r="J13997">
        <v>0</v>
      </c>
      <c r="K13997">
        <v>11.016400000000001</v>
      </c>
    </row>
    <row r="13998" spans="1:11" hidden="1">
      <c r="A13998" t="s">
        <v>167</v>
      </c>
      <c r="B13998" t="s">
        <v>662</v>
      </c>
      <c r="C13998">
        <v>185</v>
      </c>
      <c r="D13998" t="s">
        <v>115</v>
      </c>
      <c r="E13998">
        <v>3.2355</v>
      </c>
      <c r="F13998">
        <v>0</v>
      </c>
      <c r="G13998">
        <v>5.9562999999999997</v>
      </c>
      <c r="H13998">
        <v>0</v>
      </c>
      <c r="I13998">
        <v>-4.6249999999999999E-5</v>
      </c>
      <c r="J13998">
        <v>0</v>
      </c>
      <c r="K13998">
        <v>8.7817000000000007</v>
      </c>
    </row>
    <row r="13999" spans="1:11" hidden="1">
      <c r="A13999" t="s">
        <v>167</v>
      </c>
      <c r="B13999" t="s">
        <v>662</v>
      </c>
      <c r="C13999">
        <v>185</v>
      </c>
      <c r="D13999" t="s">
        <v>115</v>
      </c>
      <c r="E13999">
        <v>3.6709000000000001</v>
      </c>
      <c r="F13999">
        <v>0</v>
      </c>
      <c r="G13999">
        <v>7.6051000000000002</v>
      </c>
      <c r="H13999">
        <v>0</v>
      </c>
      <c r="I13999">
        <v>-4.6249999999999999E-5</v>
      </c>
      <c r="J13999">
        <v>0</v>
      </c>
      <c r="K13999">
        <v>5.8289999999999997</v>
      </c>
    </row>
    <row r="14000" spans="1:11" hidden="1">
      <c r="A14000" t="s">
        <v>167</v>
      </c>
      <c r="B14000" t="s">
        <v>662</v>
      </c>
      <c r="C14000">
        <v>185</v>
      </c>
      <c r="D14000" t="s">
        <v>115</v>
      </c>
      <c r="E14000">
        <v>4.1063999999999998</v>
      </c>
      <c r="F14000">
        <v>0</v>
      </c>
      <c r="G14000">
        <v>9.2538999999999998</v>
      </c>
      <c r="H14000">
        <v>0</v>
      </c>
      <c r="I14000">
        <v>-4.6249999999999999E-5</v>
      </c>
      <c r="J14000">
        <v>0</v>
      </c>
      <c r="K14000">
        <v>2.1583999999999999</v>
      </c>
    </row>
    <row r="14001" spans="1:11" hidden="1">
      <c r="A14001" t="s">
        <v>167</v>
      </c>
      <c r="B14001" t="s">
        <v>662</v>
      </c>
      <c r="C14001">
        <v>185</v>
      </c>
      <c r="D14001" t="s">
        <v>115</v>
      </c>
      <c r="E14001">
        <v>4.5418000000000003</v>
      </c>
      <c r="F14001">
        <v>0</v>
      </c>
      <c r="G14001">
        <v>10.902799999999999</v>
      </c>
      <c r="H14001">
        <v>0</v>
      </c>
      <c r="I14001">
        <v>-4.6249999999999999E-5</v>
      </c>
      <c r="J14001">
        <v>0</v>
      </c>
      <c r="K14001">
        <v>-2.2302</v>
      </c>
    </row>
    <row r="14002" spans="1:11" hidden="1">
      <c r="A14002" t="s">
        <v>167</v>
      </c>
      <c r="B14002" t="s">
        <v>662</v>
      </c>
      <c r="C14002">
        <v>185</v>
      </c>
      <c r="D14002" t="s">
        <v>115</v>
      </c>
      <c r="E14002">
        <v>4.9772999999999996</v>
      </c>
      <c r="F14002">
        <v>0</v>
      </c>
      <c r="G14002">
        <v>12.551600000000001</v>
      </c>
      <c r="H14002">
        <v>0</v>
      </c>
      <c r="I14002">
        <v>-4.6249999999999999E-5</v>
      </c>
      <c r="J14002">
        <v>0</v>
      </c>
      <c r="K14002">
        <v>-7.3368000000000002</v>
      </c>
    </row>
    <row r="14003" spans="1:11" hidden="1">
      <c r="A14003" t="s">
        <v>167</v>
      </c>
      <c r="B14003" t="s">
        <v>662</v>
      </c>
      <c r="C14003">
        <v>185</v>
      </c>
      <c r="D14003" t="s">
        <v>115</v>
      </c>
      <c r="E14003">
        <v>5.4127000000000001</v>
      </c>
      <c r="F14003">
        <v>0</v>
      </c>
      <c r="G14003">
        <v>14.2004</v>
      </c>
      <c r="H14003">
        <v>0</v>
      </c>
      <c r="I14003">
        <v>-4.6249999999999999E-5</v>
      </c>
      <c r="J14003">
        <v>0</v>
      </c>
      <c r="K14003">
        <v>-13.1614</v>
      </c>
    </row>
    <row r="14004" spans="1:11" hidden="1">
      <c r="A14004" t="s">
        <v>167</v>
      </c>
      <c r="B14004" t="s">
        <v>662</v>
      </c>
      <c r="C14004">
        <v>185</v>
      </c>
      <c r="D14004" t="s">
        <v>116</v>
      </c>
      <c r="E14004">
        <v>0.18729999999999999</v>
      </c>
      <c r="F14004">
        <v>0</v>
      </c>
      <c r="G14004">
        <v>-17.372399999999999</v>
      </c>
      <c r="H14004">
        <v>0</v>
      </c>
      <c r="I14004">
        <v>-4.6310000000000002E-5</v>
      </c>
      <c r="J14004">
        <v>0</v>
      </c>
      <c r="K14004">
        <v>-9.5165000000000006</v>
      </c>
    </row>
    <row r="14005" spans="1:11" hidden="1">
      <c r="A14005" t="s">
        <v>167</v>
      </c>
      <c r="B14005" t="s">
        <v>662</v>
      </c>
      <c r="C14005">
        <v>185</v>
      </c>
      <c r="D14005" t="s">
        <v>116</v>
      </c>
      <c r="E14005">
        <v>0.62280000000000002</v>
      </c>
      <c r="F14005">
        <v>0</v>
      </c>
      <c r="G14005">
        <v>-14.8506</v>
      </c>
      <c r="H14005">
        <v>0</v>
      </c>
      <c r="I14005">
        <v>-4.6310000000000002E-5</v>
      </c>
      <c r="J14005">
        <v>0</v>
      </c>
      <c r="K14005">
        <v>-2.4666999999999999</v>
      </c>
    </row>
    <row r="14006" spans="1:11" hidden="1">
      <c r="A14006" t="s">
        <v>167</v>
      </c>
      <c r="B14006" t="s">
        <v>662</v>
      </c>
      <c r="C14006">
        <v>185</v>
      </c>
      <c r="D14006" t="s">
        <v>116</v>
      </c>
      <c r="E14006">
        <v>1.0582</v>
      </c>
      <c r="F14006">
        <v>0</v>
      </c>
      <c r="G14006">
        <v>-11.4191</v>
      </c>
      <c r="H14006">
        <v>0</v>
      </c>
      <c r="I14006">
        <v>-4.6310000000000002E-5</v>
      </c>
      <c r="J14006">
        <v>0</v>
      </c>
      <c r="K14006">
        <v>3.2816000000000001</v>
      </c>
    </row>
    <row r="14007" spans="1:11" hidden="1">
      <c r="A14007" t="s">
        <v>167</v>
      </c>
      <c r="B14007" t="s">
        <v>662</v>
      </c>
      <c r="C14007">
        <v>185</v>
      </c>
      <c r="D14007" t="s">
        <v>116</v>
      </c>
      <c r="E14007">
        <v>1.4937</v>
      </c>
      <c r="F14007">
        <v>0</v>
      </c>
      <c r="G14007">
        <v>-7.7225999999999999</v>
      </c>
      <c r="H14007">
        <v>0</v>
      </c>
      <c r="I14007">
        <v>-4.6310000000000002E-5</v>
      </c>
      <c r="J14007">
        <v>0</v>
      </c>
      <c r="K14007">
        <v>7.4493</v>
      </c>
    </row>
    <row r="14008" spans="1:11" hidden="1">
      <c r="A14008" t="s">
        <v>167</v>
      </c>
      <c r="B14008" t="s">
        <v>662</v>
      </c>
      <c r="C14008">
        <v>185</v>
      </c>
      <c r="D14008" t="s">
        <v>116</v>
      </c>
      <c r="E14008">
        <v>1.9291</v>
      </c>
      <c r="F14008">
        <v>0</v>
      </c>
      <c r="G14008">
        <v>-4.0415000000000001</v>
      </c>
      <c r="H14008">
        <v>0</v>
      </c>
      <c r="I14008">
        <v>-4.6310000000000002E-5</v>
      </c>
      <c r="J14008">
        <v>0</v>
      </c>
      <c r="K14008">
        <v>10.0076</v>
      </c>
    </row>
    <row r="14009" spans="1:11" hidden="1">
      <c r="A14009" t="s">
        <v>167</v>
      </c>
      <c r="B14009" t="s">
        <v>662</v>
      </c>
      <c r="C14009">
        <v>185</v>
      </c>
      <c r="D14009" t="s">
        <v>116</v>
      </c>
      <c r="E14009">
        <v>2.3645999999999998</v>
      </c>
      <c r="F14009">
        <v>0</v>
      </c>
      <c r="G14009">
        <v>-0.98480000000000001</v>
      </c>
      <c r="H14009">
        <v>0</v>
      </c>
      <c r="I14009">
        <v>-4.6310000000000002E-5</v>
      </c>
      <c r="J14009">
        <v>0</v>
      </c>
      <c r="K14009">
        <v>11.0679</v>
      </c>
    </row>
    <row r="14010" spans="1:11" hidden="1">
      <c r="A14010" t="s">
        <v>167</v>
      </c>
      <c r="B14010" t="s">
        <v>662</v>
      </c>
      <c r="C14010">
        <v>185</v>
      </c>
      <c r="D14010" t="s">
        <v>116</v>
      </c>
      <c r="E14010">
        <v>2.8</v>
      </c>
      <c r="F14010">
        <v>0</v>
      </c>
      <c r="G14010">
        <v>1.1333</v>
      </c>
      <c r="H14010">
        <v>0</v>
      </c>
      <c r="I14010">
        <v>-4.6310000000000002E-5</v>
      </c>
      <c r="J14010">
        <v>0</v>
      </c>
      <c r="K14010">
        <v>11.0015</v>
      </c>
    </row>
    <row r="14011" spans="1:11" hidden="1">
      <c r="A14011" t="s">
        <v>167</v>
      </c>
      <c r="B14011" t="s">
        <v>662</v>
      </c>
      <c r="C14011">
        <v>185</v>
      </c>
      <c r="D14011" t="s">
        <v>116</v>
      </c>
      <c r="E14011">
        <v>2.8</v>
      </c>
      <c r="F14011">
        <v>0</v>
      </c>
      <c r="G14011">
        <v>4.5004</v>
      </c>
      <c r="H14011">
        <v>0</v>
      </c>
      <c r="I14011">
        <v>-4.6319999999999997E-5</v>
      </c>
      <c r="J14011">
        <v>0</v>
      </c>
      <c r="K14011">
        <v>11.0015</v>
      </c>
    </row>
    <row r="14012" spans="1:11" hidden="1">
      <c r="A14012" t="s">
        <v>167</v>
      </c>
      <c r="B14012" t="s">
        <v>662</v>
      </c>
      <c r="C14012">
        <v>185</v>
      </c>
      <c r="D14012" t="s">
        <v>116</v>
      </c>
      <c r="E14012">
        <v>3.2355</v>
      </c>
      <c r="F14012">
        <v>0</v>
      </c>
      <c r="G14012">
        <v>6.1492000000000004</v>
      </c>
      <c r="H14012">
        <v>0</v>
      </c>
      <c r="I14012">
        <v>-4.6319999999999997E-5</v>
      </c>
      <c r="J14012">
        <v>0</v>
      </c>
      <c r="K14012">
        <v>8.6829000000000001</v>
      </c>
    </row>
    <row r="14013" spans="1:11" hidden="1">
      <c r="A14013" t="s">
        <v>167</v>
      </c>
      <c r="B14013" t="s">
        <v>662</v>
      </c>
      <c r="C14013">
        <v>185</v>
      </c>
      <c r="D14013" t="s">
        <v>116</v>
      </c>
      <c r="E14013">
        <v>3.6709000000000001</v>
      </c>
      <c r="F14013">
        <v>0</v>
      </c>
      <c r="G14013">
        <v>7.798</v>
      </c>
      <c r="H14013">
        <v>0</v>
      </c>
      <c r="I14013">
        <v>-4.6319999999999997E-5</v>
      </c>
      <c r="J14013">
        <v>0</v>
      </c>
      <c r="K14013">
        <v>5.6462000000000003</v>
      </c>
    </row>
    <row r="14014" spans="1:11" hidden="1">
      <c r="A14014" t="s">
        <v>167</v>
      </c>
      <c r="B14014" t="s">
        <v>662</v>
      </c>
      <c r="C14014">
        <v>185</v>
      </c>
      <c r="D14014" t="s">
        <v>116</v>
      </c>
      <c r="E14014">
        <v>4.1063999999999998</v>
      </c>
      <c r="F14014">
        <v>0</v>
      </c>
      <c r="G14014">
        <v>9.4467999999999996</v>
      </c>
      <c r="H14014">
        <v>0</v>
      </c>
      <c r="I14014">
        <v>-4.6319999999999997E-5</v>
      </c>
      <c r="J14014">
        <v>0</v>
      </c>
      <c r="K14014">
        <v>1.8915999999999999</v>
      </c>
    </row>
    <row r="14015" spans="1:11" hidden="1">
      <c r="A14015" t="s">
        <v>167</v>
      </c>
      <c r="B14015" t="s">
        <v>662</v>
      </c>
      <c r="C14015">
        <v>185</v>
      </c>
      <c r="D14015" t="s">
        <v>116</v>
      </c>
      <c r="E14015">
        <v>4.5418000000000003</v>
      </c>
      <c r="F14015">
        <v>0</v>
      </c>
      <c r="G14015">
        <v>11.095700000000001</v>
      </c>
      <c r="H14015">
        <v>0</v>
      </c>
      <c r="I14015">
        <v>-4.6319999999999997E-5</v>
      </c>
      <c r="J14015">
        <v>0</v>
      </c>
      <c r="K14015">
        <v>-2.5811000000000002</v>
      </c>
    </row>
    <row r="14016" spans="1:11" hidden="1">
      <c r="A14016" t="s">
        <v>167</v>
      </c>
      <c r="B14016" t="s">
        <v>662</v>
      </c>
      <c r="C14016">
        <v>185</v>
      </c>
      <c r="D14016" t="s">
        <v>116</v>
      </c>
      <c r="E14016">
        <v>4.9772999999999996</v>
      </c>
      <c r="F14016">
        <v>0</v>
      </c>
      <c r="G14016">
        <v>12.7445</v>
      </c>
      <c r="H14016">
        <v>0</v>
      </c>
      <c r="I14016">
        <v>-4.6319999999999997E-5</v>
      </c>
      <c r="J14016">
        <v>0</v>
      </c>
      <c r="K14016">
        <v>-7.7717000000000001</v>
      </c>
    </row>
    <row r="14017" spans="1:11" hidden="1">
      <c r="A14017" t="s">
        <v>167</v>
      </c>
      <c r="B14017" t="s">
        <v>662</v>
      </c>
      <c r="C14017">
        <v>185</v>
      </c>
      <c r="D14017" t="s">
        <v>116</v>
      </c>
      <c r="E14017">
        <v>5.4127000000000001</v>
      </c>
      <c r="F14017">
        <v>0</v>
      </c>
      <c r="G14017">
        <v>14.3933</v>
      </c>
      <c r="H14017">
        <v>0</v>
      </c>
      <c r="I14017">
        <v>-4.6319999999999997E-5</v>
      </c>
      <c r="J14017">
        <v>0</v>
      </c>
      <c r="K14017">
        <v>-13.680199999999999</v>
      </c>
    </row>
    <row r="14018" spans="1:11" hidden="1">
      <c r="A14018" t="s">
        <v>167</v>
      </c>
      <c r="B14018" t="s">
        <v>662</v>
      </c>
      <c r="C14018">
        <v>185</v>
      </c>
      <c r="D14018" t="s">
        <v>117</v>
      </c>
      <c r="E14018">
        <v>0.18729999999999999</v>
      </c>
      <c r="F14018">
        <v>0</v>
      </c>
      <c r="G14018">
        <v>-17.356300000000001</v>
      </c>
      <c r="H14018">
        <v>0</v>
      </c>
      <c r="I14018">
        <v>-2.8209999999999999E-5</v>
      </c>
      <c r="J14018">
        <v>0</v>
      </c>
      <c r="K14018">
        <v>-9.5033999999999992</v>
      </c>
    </row>
    <row r="14019" spans="1:11" hidden="1">
      <c r="A14019" t="s">
        <v>167</v>
      </c>
      <c r="B14019" t="s">
        <v>662</v>
      </c>
      <c r="C14019">
        <v>185</v>
      </c>
      <c r="D14019" t="s">
        <v>117</v>
      </c>
      <c r="E14019">
        <v>0.62280000000000002</v>
      </c>
      <c r="F14019">
        <v>0</v>
      </c>
      <c r="G14019">
        <v>-14.8345</v>
      </c>
      <c r="H14019">
        <v>0</v>
      </c>
      <c r="I14019">
        <v>-2.8209999999999999E-5</v>
      </c>
      <c r="J14019">
        <v>0</v>
      </c>
      <c r="K14019">
        <v>-2.4605999999999999</v>
      </c>
    </row>
    <row r="14020" spans="1:11" hidden="1">
      <c r="A14020" t="s">
        <v>167</v>
      </c>
      <c r="B14020" t="s">
        <v>662</v>
      </c>
      <c r="C14020">
        <v>185</v>
      </c>
      <c r="D14020" t="s">
        <v>117</v>
      </c>
      <c r="E14020">
        <v>1.0582</v>
      </c>
      <c r="F14020">
        <v>0</v>
      </c>
      <c r="G14020">
        <v>-11.403</v>
      </c>
      <c r="H14020">
        <v>0</v>
      </c>
      <c r="I14020">
        <v>-2.8209999999999999E-5</v>
      </c>
      <c r="J14020">
        <v>0</v>
      </c>
      <c r="K14020">
        <v>3.2806999999999999</v>
      </c>
    </row>
    <row r="14021" spans="1:11" hidden="1">
      <c r="A14021" t="s">
        <v>167</v>
      </c>
      <c r="B14021" t="s">
        <v>662</v>
      </c>
      <c r="C14021">
        <v>185</v>
      </c>
      <c r="D14021" t="s">
        <v>117</v>
      </c>
      <c r="E14021">
        <v>1.4937</v>
      </c>
      <c r="F14021">
        <v>0</v>
      </c>
      <c r="G14021">
        <v>-7.7065000000000001</v>
      </c>
      <c r="H14021">
        <v>0</v>
      </c>
      <c r="I14021">
        <v>-2.8209999999999999E-5</v>
      </c>
      <c r="J14021">
        <v>0</v>
      </c>
      <c r="K14021">
        <v>7.4413</v>
      </c>
    </row>
    <row r="14022" spans="1:11" hidden="1">
      <c r="A14022" t="s">
        <v>167</v>
      </c>
      <c r="B14022" t="s">
        <v>662</v>
      </c>
      <c r="C14022">
        <v>185</v>
      </c>
      <c r="D14022" t="s">
        <v>117</v>
      </c>
      <c r="E14022">
        <v>1.9291</v>
      </c>
      <c r="F14022">
        <v>0</v>
      </c>
      <c r="G14022">
        <v>-4.0254000000000003</v>
      </c>
      <c r="H14022">
        <v>0</v>
      </c>
      <c r="I14022">
        <v>-2.8209999999999999E-5</v>
      </c>
      <c r="J14022">
        <v>0</v>
      </c>
      <c r="K14022">
        <v>9.9926999999999992</v>
      </c>
    </row>
    <row r="14023" spans="1:11" hidden="1">
      <c r="A14023" t="s">
        <v>167</v>
      </c>
      <c r="B14023" t="s">
        <v>662</v>
      </c>
      <c r="C14023">
        <v>185</v>
      </c>
      <c r="D14023" t="s">
        <v>117</v>
      </c>
      <c r="E14023">
        <v>2.3645999999999998</v>
      </c>
      <c r="F14023">
        <v>0</v>
      </c>
      <c r="G14023">
        <v>-0.96870000000000001</v>
      </c>
      <c r="H14023">
        <v>0</v>
      </c>
      <c r="I14023">
        <v>-2.8209999999999999E-5</v>
      </c>
      <c r="J14023">
        <v>0</v>
      </c>
      <c r="K14023">
        <v>11.045999999999999</v>
      </c>
    </row>
    <row r="14024" spans="1:11" hidden="1">
      <c r="A14024" t="s">
        <v>167</v>
      </c>
      <c r="B14024" t="s">
        <v>662</v>
      </c>
      <c r="C14024">
        <v>185</v>
      </c>
      <c r="D14024" t="s">
        <v>117</v>
      </c>
      <c r="E14024">
        <v>2.8</v>
      </c>
      <c r="F14024">
        <v>0</v>
      </c>
      <c r="G14024">
        <v>1.1494</v>
      </c>
      <c r="H14024">
        <v>0</v>
      </c>
      <c r="I14024">
        <v>-2.8209999999999999E-5</v>
      </c>
      <c r="J14024">
        <v>0</v>
      </c>
      <c r="K14024">
        <v>10.9726</v>
      </c>
    </row>
    <row r="14025" spans="1:11" hidden="1">
      <c r="A14025" t="s">
        <v>167</v>
      </c>
      <c r="B14025" t="s">
        <v>662</v>
      </c>
      <c r="C14025">
        <v>185</v>
      </c>
      <c r="D14025" t="s">
        <v>117</v>
      </c>
      <c r="E14025">
        <v>2.8</v>
      </c>
      <c r="F14025">
        <v>0</v>
      </c>
      <c r="G14025">
        <v>4.5164999999999997</v>
      </c>
      <c r="H14025">
        <v>0</v>
      </c>
      <c r="I14025">
        <v>-2.8220000000000001E-5</v>
      </c>
      <c r="J14025">
        <v>0</v>
      </c>
      <c r="K14025">
        <v>10.9726</v>
      </c>
    </row>
    <row r="14026" spans="1:11" hidden="1">
      <c r="A14026" t="s">
        <v>167</v>
      </c>
      <c r="B14026" t="s">
        <v>662</v>
      </c>
      <c r="C14026">
        <v>185</v>
      </c>
      <c r="D14026" t="s">
        <v>117</v>
      </c>
      <c r="E14026">
        <v>3.2355</v>
      </c>
      <c r="F14026">
        <v>0</v>
      </c>
      <c r="G14026">
        <v>6.1653000000000002</v>
      </c>
      <c r="H14026">
        <v>0</v>
      </c>
      <c r="I14026">
        <v>-2.8220000000000001E-5</v>
      </c>
      <c r="J14026">
        <v>0</v>
      </c>
      <c r="K14026">
        <v>8.6469000000000005</v>
      </c>
    </row>
    <row r="14027" spans="1:11" hidden="1">
      <c r="A14027" t="s">
        <v>167</v>
      </c>
      <c r="B14027" t="s">
        <v>662</v>
      </c>
      <c r="C14027">
        <v>185</v>
      </c>
      <c r="D14027" t="s">
        <v>117</v>
      </c>
      <c r="E14027">
        <v>3.6709000000000001</v>
      </c>
      <c r="F14027">
        <v>0</v>
      </c>
      <c r="G14027">
        <v>7.8140999999999998</v>
      </c>
      <c r="H14027">
        <v>0</v>
      </c>
      <c r="I14027">
        <v>-2.8220000000000001E-5</v>
      </c>
      <c r="J14027">
        <v>0</v>
      </c>
      <c r="K14027">
        <v>5.6032000000000002</v>
      </c>
    </row>
    <row r="14028" spans="1:11" hidden="1">
      <c r="A14028" t="s">
        <v>167</v>
      </c>
      <c r="B14028" t="s">
        <v>662</v>
      </c>
      <c r="C14028">
        <v>185</v>
      </c>
      <c r="D14028" t="s">
        <v>117</v>
      </c>
      <c r="E14028">
        <v>4.1063999999999998</v>
      </c>
      <c r="F14028">
        <v>0</v>
      </c>
      <c r="G14028">
        <v>9.4629999999999992</v>
      </c>
      <c r="H14028">
        <v>0</v>
      </c>
      <c r="I14028">
        <v>-2.8220000000000001E-5</v>
      </c>
      <c r="J14028">
        <v>0</v>
      </c>
      <c r="K14028">
        <v>1.8415999999999999</v>
      </c>
    </row>
    <row r="14029" spans="1:11" hidden="1">
      <c r="A14029" t="s">
        <v>167</v>
      </c>
      <c r="B14029" t="s">
        <v>662</v>
      </c>
      <c r="C14029">
        <v>185</v>
      </c>
      <c r="D14029" t="s">
        <v>117</v>
      </c>
      <c r="E14029">
        <v>4.5418000000000003</v>
      </c>
      <c r="F14029">
        <v>0</v>
      </c>
      <c r="G14029">
        <v>11.111800000000001</v>
      </c>
      <c r="H14029">
        <v>0</v>
      </c>
      <c r="I14029">
        <v>-2.8220000000000001E-5</v>
      </c>
      <c r="J14029">
        <v>0</v>
      </c>
      <c r="K14029">
        <v>-2.6381000000000001</v>
      </c>
    </row>
    <row r="14030" spans="1:11" hidden="1">
      <c r="A14030" t="s">
        <v>167</v>
      </c>
      <c r="B14030" t="s">
        <v>662</v>
      </c>
      <c r="C14030">
        <v>185</v>
      </c>
      <c r="D14030" t="s">
        <v>117</v>
      </c>
      <c r="E14030">
        <v>4.9772999999999996</v>
      </c>
      <c r="F14030">
        <v>0</v>
      </c>
      <c r="G14030">
        <v>12.7606</v>
      </c>
      <c r="H14030">
        <v>0</v>
      </c>
      <c r="I14030">
        <v>-2.8220000000000001E-5</v>
      </c>
      <c r="J14030">
        <v>0</v>
      </c>
      <c r="K14030">
        <v>-7.8357000000000001</v>
      </c>
    </row>
    <row r="14031" spans="1:11" hidden="1">
      <c r="A14031" t="s">
        <v>167</v>
      </c>
      <c r="B14031" t="s">
        <v>662</v>
      </c>
      <c r="C14031">
        <v>185</v>
      </c>
      <c r="D14031" t="s">
        <v>117</v>
      </c>
      <c r="E14031">
        <v>5.4127000000000001</v>
      </c>
      <c r="F14031">
        <v>0</v>
      </c>
      <c r="G14031">
        <v>14.4094</v>
      </c>
      <c r="H14031">
        <v>0</v>
      </c>
      <c r="I14031">
        <v>-2.8220000000000001E-5</v>
      </c>
      <c r="J14031">
        <v>0</v>
      </c>
      <c r="K14031">
        <v>-13.751300000000001</v>
      </c>
    </row>
    <row r="14032" spans="1:11" hidden="1">
      <c r="A14032" t="s">
        <v>167</v>
      </c>
      <c r="B14032" t="s">
        <v>662</v>
      </c>
      <c r="C14032">
        <v>185</v>
      </c>
      <c r="D14032" t="s">
        <v>118</v>
      </c>
      <c r="E14032">
        <v>0.18729999999999999</v>
      </c>
      <c r="F14032">
        <v>0</v>
      </c>
      <c r="G14032">
        <v>-30.1873</v>
      </c>
      <c r="H14032">
        <v>0</v>
      </c>
      <c r="I14032">
        <v>-1E-4</v>
      </c>
      <c r="J14032">
        <v>0</v>
      </c>
      <c r="K14032">
        <v>-16.696400000000001</v>
      </c>
    </row>
    <row r="14033" spans="1:11" hidden="1">
      <c r="A14033" t="s">
        <v>167</v>
      </c>
      <c r="B14033" t="s">
        <v>662</v>
      </c>
      <c r="C14033">
        <v>185</v>
      </c>
      <c r="D14033" t="s">
        <v>118</v>
      </c>
      <c r="E14033">
        <v>0.62280000000000002</v>
      </c>
      <c r="F14033">
        <v>0</v>
      </c>
      <c r="G14033">
        <v>-25.8203</v>
      </c>
      <c r="H14033">
        <v>0</v>
      </c>
      <c r="I14033">
        <v>-1E-4</v>
      </c>
      <c r="J14033">
        <v>0</v>
      </c>
      <c r="K14033">
        <v>-4.4404000000000003</v>
      </c>
    </row>
    <row r="14034" spans="1:11" hidden="1">
      <c r="A14034" t="s">
        <v>167</v>
      </c>
      <c r="B14034" t="s">
        <v>662</v>
      </c>
      <c r="C14034">
        <v>185</v>
      </c>
      <c r="D14034" t="s">
        <v>118</v>
      </c>
      <c r="E14034">
        <v>1.0582</v>
      </c>
      <c r="F14034">
        <v>0</v>
      </c>
      <c r="G14034">
        <v>-19.803999999999998</v>
      </c>
      <c r="H14034">
        <v>0</v>
      </c>
      <c r="I14034">
        <v>-1E-4</v>
      </c>
      <c r="J14034">
        <v>0</v>
      </c>
      <c r="K14034">
        <v>5.5453999999999999</v>
      </c>
    </row>
    <row r="14035" spans="1:11" hidden="1">
      <c r="A14035" t="s">
        <v>167</v>
      </c>
      <c r="B14035" t="s">
        <v>662</v>
      </c>
      <c r="C14035">
        <v>185</v>
      </c>
      <c r="D14035" t="s">
        <v>118</v>
      </c>
      <c r="E14035">
        <v>1.4937</v>
      </c>
      <c r="F14035">
        <v>0</v>
      </c>
      <c r="G14035">
        <v>-13.3072</v>
      </c>
      <c r="H14035">
        <v>0</v>
      </c>
      <c r="I14035">
        <v>-1E-4</v>
      </c>
      <c r="J14035">
        <v>0</v>
      </c>
      <c r="K14035">
        <v>12.7545</v>
      </c>
    </row>
    <row r="14036" spans="1:11" hidden="1">
      <c r="A14036" t="s">
        <v>167</v>
      </c>
      <c r="B14036" t="s">
        <v>662</v>
      </c>
      <c r="C14036">
        <v>185</v>
      </c>
      <c r="D14036" t="s">
        <v>118</v>
      </c>
      <c r="E14036">
        <v>1.9291</v>
      </c>
      <c r="F14036">
        <v>0</v>
      </c>
      <c r="G14036">
        <v>-6.8384999999999998</v>
      </c>
      <c r="H14036">
        <v>0</v>
      </c>
      <c r="I14036">
        <v>-1E-4</v>
      </c>
      <c r="J14036">
        <v>0</v>
      </c>
      <c r="K14036">
        <v>17.135400000000001</v>
      </c>
    </row>
    <row r="14037" spans="1:11" hidden="1">
      <c r="A14037" t="s">
        <v>167</v>
      </c>
      <c r="B14037" t="s">
        <v>662</v>
      </c>
      <c r="C14037">
        <v>185</v>
      </c>
      <c r="D14037" t="s">
        <v>118</v>
      </c>
      <c r="E14037">
        <v>2.3645999999999998</v>
      </c>
      <c r="F14037">
        <v>0</v>
      </c>
      <c r="G14037">
        <v>-1.5017</v>
      </c>
      <c r="H14037">
        <v>0</v>
      </c>
      <c r="I14037">
        <v>-1E-4</v>
      </c>
      <c r="J14037">
        <v>0</v>
      </c>
      <c r="K14037">
        <v>18.889500000000002</v>
      </c>
    </row>
    <row r="14038" spans="1:11" hidden="1">
      <c r="A14038" t="s">
        <v>167</v>
      </c>
      <c r="B14038" t="s">
        <v>662</v>
      </c>
      <c r="C14038">
        <v>185</v>
      </c>
      <c r="D14038" t="s">
        <v>118</v>
      </c>
      <c r="E14038">
        <v>2.8</v>
      </c>
      <c r="F14038">
        <v>0</v>
      </c>
      <c r="G14038">
        <v>2.1333000000000002</v>
      </c>
      <c r="H14038">
        <v>0</v>
      </c>
      <c r="I14038">
        <v>-1E-4</v>
      </c>
      <c r="J14038">
        <v>0</v>
      </c>
      <c r="K14038">
        <v>18.710699999999999</v>
      </c>
    </row>
    <row r="14039" spans="1:11" hidden="1">
      <c r="A14039" t="s">
        <v>167</v>
      </c>
      <c r="B14039" t="s">
        <v>662</v>
      </c>
      <c r="C14039">
        <v>185</v>
      </c>
      <c r="D14039" t="s">
        <v>118</v>
      </c>
      <c r="E14039">
        <v>2.8</v>
      </c>
      <c r="F14039">
        <v>0</v>
      </c>
      <c r="G14039">
        <v>7.5056000000000003</v>
      </c>
      <c r="H14039">
        <v>0</v>
      </c>
      <c r="I14039">
        <v>-1E-4</v>
      </c>
      <c r="J14039">
        <v>0</v>
      </c>
      <c r="K14039">
        <v>18.710699999999999</v>
      </c>
    </row>
    <row r="14040" spans="1:11" hidden="1">
      <c r="A14040" t="s">
        <v>167</v>
      </c>
      <c r="B14040" t="s">
        <v>662</v>
      </c>
      <c r="C14040">
        <v>185</v>
      </c>
      <c r="D14040" t="s">
        <v>118</v>
      </c>
      <c r="E14040">
        <v>3.2355</v>
      </c>
      <c r="F14040">
        <v>0</v>
      </c>
      <c r="G14040">
        <v>10.2896</v>
      </c>
      <c r="H14040">
        <v>0</v>
      </c>
      <c r="I14040">
        <v>-1E-4</v>
      </c>
      <c r="J14040">
        <v>0</v>
      </c>
      <c r="K14040">
        <v>14.861000000000001</v>
      </c>
    </row>
    <row r="14041" spans="1:11" hidden="1">
      <c r="A14041" t="s">
        <v>167</v>
      </c>
      <c r="B14041" t="s">
        <v>662</v>
      </c>
      <c r="C14041">
        <v>185</v>
      </c>
      <c r="D14041" t="s">
        <v>118</v>
      </c>
      <c r="E14041">
        <v>3.6709000000000001</v>
      </c>
      <c r="F14041">
        <v>0</v>
      </c>
      <c r="G14041">
        <v>13.073700000000001</v>
      </c>
      <c r="H14041">
        <v>0</v>
      </c>
      <c r="I14041">
        <v>-1E-4</v>
      </c>
      <c r="J14041">
        <v>0</v>
      </c>
      <c r="K14041">
        <v>9.7989999999999995</v>
      </c>
    </row>
    <row r="14042" spans="1:11" hidden="1">
      <c r="A14042" t="s">
        <v>167</v>
      </c>
      <c r="B14042" t="s">
        <v>662</v>
      </c>
      <c r="C14042">
        <v>185</v>
      </c>
      <c r="D14042" t="s">
        <v>118</v>
      </c>
      <c r="E14042">
        <v>4.1063999999999998</v>
      </c>
      <c r="F14042">
        <v>0</v>
      </c>
      <c r="G14042">
        <v>15.857799999999999</v>
      </c>
      <c r="H14042">
        <v>0</v>
      </c>
      <c r="I14042">
        <v>-1E-4</v>
      </c>
      <c r="J14042">
        <v>0</v>
      </c>
      <c r="K14042">
        <v>3.5247000000000002</v>
      </c>
    </row>
    <row r="14043" spans="1:11" hidden="1">
      <c r="A14043" t="s">
        <v>167</v>
      </c>
      <c r="B14043" t="s">
        <v>662</v>
      </c>
      <c r="C14043">
        <v>185</v>
      </c>
      <c r="D14043" t="s">
        <v>118</v>
      </c>
      <c r="E14043">
        <v>4.5418000000000003</v>
      </c>
      <c r="F14043">
        <v>0</v>
      </c>
      <c r="G14043">
        <v>18.6419</v>
      </c>
      <c r="H14043">
        <v>0</v>
      </c>
      <c r="I14043">
        <v>-1E-4</v>
      </c>
      <c r="J14043">
        <v>0</v>
      </c>
      <c r="K14043">
        <v>-3.9620000000000002</v>
      </c>
    </row>
    <row r="14044" spans="1:11" hidden="1">
      <c r="A14044" t="s">
        <v>167</v>
      </c>
      <c r="B14044" t="s">
        <v>662</v>
      </c>
      <c r="C14044">
        <v>185</v>
      </c>
      <c r="D14044" t="s">
        <v>118</v>
      </c>
      <c r="E14044">
        <v>4.9772999999999996</v>
      </c>
      <c r="F14044">
        <v>0</v>
      </c>
      <c r="G14044">
        <v>21.425899999999999</v>
      </c>
      <c r="H14044">
        <v>0</v>
      </c>
      <c r="I14044">
        <v>-1E-4</v>
      </c>
      <c r="J14044">
        <v>0</v>
      </c>
      <c r="K14044">
        <v>-12.661</v>
      </c>
    </row>
    <row r="14045" spans="1:11" hidden="1">
      <c r="A14045" t="s">
        <v>167</v>
      </c>
      <c r="B14045" t="s">
        <v>662</v>
      </c>
      <c r="C14045">
        <v>185</v>
      </c>
      <c r="D14045" t="s">
        <v>118</v>
      </c>
      <c r="E14045">
        <v>5.4127000000000001</v>
      </c>
      <c r="F14045">
        <v>0</v>
      </c>
      <c r="G14045">
        <v>24.21</v>
      </c>
      <c r="H14045">
        <v>0</v>
      </c>
      <c r="I14045">
        <v>-1E-4</v>
      </c>
      <c r="J14045">
        <v>0</v>
      </c>
      <c r="K14045">
        <v>-22.572299999999998</v>
      </c>
    </row>
    <row r="14046" spans="1:11" hidden="1">
      <c r="A14046" t="s">
        <v>167</v>
      </c>
      <c r="B14046" t="s">
        <v>662</v>
      </c>
      <c r="C14046">
        <v>185</v>
      </c>
      <c r="D14046" t="s">
        <v>119</v>
      </c>
      <c r="E14046">
        <v>0.18729999999999999</v>
      </c>
      <c r="F14046">
        <v>0</v>
      </c>
      <c r="G14046">
        <v>-30.244199999999999</v>
      </c>
      <c r="H14046">
        <v>0</v>
      </c>
      <c r="I14046">
        <v>-1E-4</v>
      </c>
      <c r="J14046">
        <v>0</v>
      </c>
      <c r="K14046">
        <v>-16.8247</v>
      </c>
    </row>
    <row r="14047" spans="1:11" hidden="1">
      <c r="A14047" t="s">
        <v>167</v>
      </c>
      <c r="B14047" t="s">
        <v>662</v>
      </c>
      <c r="C14047">
        <v>185</v>
      </c>
      <c r="D14047" t="s">
        <v>119</v>
      </c>
      <c r="E14047">
        <v>0.62280000000000002</v>
      </c>
      <c r="F14047">
        <v>0</v>
      </c>
      <c r="G14047">
        <v>-25.877199999999998</v>
      </c>
      <c r="H14047">
        <v>0</v>
      </c>
      <c r="I14047">
        <v>-1E-4</v>
      </c>
      <c r="J14047">
        <v>0</v>
      </c>
      <c r="K14047">
        <v>-4.5438999999999998</v>
      </c>
    </row>
    <row r="14048" spans="1:11" hidden="1">
      <c r="A14048" t="s">
        <v>167</v>
      </c>
      <c r="B14048" t="s">
        <v>662</v>
      </c>
      <c r="C14048">
        <v>185</v>
      </c>
      <c r="D14048" t="s">
        <v>119</v>
      </c>
      <c r="E14048">
        <v>1.0582</v>
      </c>
      <c r="F14048">
        <v>0</v>
      </c>
      <c r="G14048">
        <v>-19.861000000000001</v>
      </c>
      <c r="H14048">
        <v>0</v>
      </c>
      <c r="I14048">
        <v>-1E-4</v>
      </c>
      <c r="J14048">
        <v>0</v>
      </c>
      <c r="K14048">
        <v>5.4667000000000003</v>
      </c>
    </row>
    <row r="14049" spans="1:11" hidden="1">
      <c r="A14049" t="s">
        <v>167</v>
      </c>
      <c r="B14049" t="s">
        <v>662</v>
      </c>
      <c r="C14049">
        <v>185</v>
      </c>
      <c r="D14049" t="s">
        <v>119</v>
      </c>
      <c r="E14049">
        <v>1.4937</v>
      </c>
      <c r="F14049">
        <v>0</v>
      </c>
      <c r="G14049">
        <v>-13.364100000000001</v>
      </c>
      <c r="H14049">
        <v>0</v>
      </c>
      <c r="I14049">
        <v>-1E-4</v>
      </c>
      <c r="J14049">
        <v>0</v>
      </c>
      <c r="K14049">
        <v>12.7006</v>
      </c>
    </row>
    <row r="14050" spans="1:11" hidden="1">
      <c r="A14050" t="s">
        <v>167</v>
      </c>
      <c r="B14050" t="s">
        <v>662</v>
      </c>
      <c r="C14050">
        <v>185</v>
      </c>
      <c r="D14050" t="s">
        <v>119</v>
      </c>
      <c r="E14050">
        <v>1.9291</v>
      </c>
      <c r="F14050">
        <v>0</v>
      </c>
      <c r="G14050">
        <v>-6.8954000000000004</v>
      </c>
      <c r="H14050">
        <v>0</v>
      </c>
      <c r="I14050">
        <v>-1E-4</v>
      </c>
      <c r="J14050">
        <v>0</v>
      </c>
      <c r="K14050">
        <v>17.106300000000001</v>
      </c>
    </row>
    <row r="14051" spans="1:11" hidden="1">
      <c r="A14051" t="s">
        <v>167</v>
      </c>
      <c r="B14051" t="s">
        <v>662</v>
      </c>
      <c r="C14051">
        <v>185</v>
      </c>
      <c r="D14051" t="s">
        <v>119</v>
      </c>
      <c r="E14051">
        <v>2.3645999999999998</v>
      </c>
      <c r="F14051">
        <v>0</v>
      </c>
      <c r="G14051">
        <v>-1.5586</v>
      </c>
      <c r="H14051">
        <v>0</v>
      </c>
      <c r="I14051">
        <v>-1E-4</v>
      </c>
      <c r="J14051">
        <v>0</v>
      </c>
      <c r="K14051">
        <v>18.885100000000001</v>
      </c>
    </row>
    <row r="14052" spans="1:11" hidden="1">
      <c r="A14052" t="s">
        <v>167</v>
      </c>
      <c r="B14052" t="s">
        <v>662</v>
      </c>
      <c r="C14052">
        <v>185</v>
      </c>
      <c r="D14052" t="s">
        <v>119</v>
      </c>
      <c r="E14052">
        <v>2.8</v>
      </c>
      <c r="F14052">
        <v>0</v>
      </c>
      <c r="G14052">
        <v>2.0764</v>
      </c>
      <c r="H14052">
        <v>0</v>
      </c>
      <c r="I14052">
        <v>-1E-4</v>
      </c>
      <c r="J14052">
        <v>0</v>
      </c>
      <c r="K14052">
        <v>18.690200000000001</v>
      </c>
    </row>
    <row r="14053" spans="1:11" hidden="1">
      <c r="A14053" t="s">
        <v>167</v>
      </c>
      <c r="B14053" t="s">
        <v>662</v>
      </c>
      <c r="C14053">
        <v>185</v>
      </c>
      <c r="D14053" t="s">
        <v>119</v>
      </c>
      <c r="E14053">
        <v>2.8</v>
      </c>
      <c r="F14053">
        <v>0</v>
      </c>
      <c r="G14053">
        <v>7.4485999999999999</v>
      </c>
      <c r="H14053">
        <v>0</v>
      </c>
      <c r="I14053">
        <v>-1E-4</v>
      </c>
      <c r="J14053">
        <v>0</v>
      </c>
      <c r="K14053">
        <v>18.690200000000001</v>
      </c>
    </row>
    <row r="14054" spans="1:11" hidden="1">
      <c r="A14054" t="s">
        <v>167</v>
      </c>
      <c r="B14054" t="s">
        <v>662</v>
      </c>
      <c r="C14054">
        <v>185</v>
      </c>
      <c r="D14054" t="s">
        <v>119</v>
      </c>
      <c r="E14054">
        <v>3.2355</v>
      </c>
      <c r="F14054">
        <v>0</v>
      </c>
      <c r="G14054">
        <v>10.232699999999999</v>
      </c>
      <c r="H14054">
        <v>0</v>
      </c>
      <c r="I14054">
        <v>-1E-4</v>
      </c>
      <c r="J14054">
        <v>0</v>
      </c>
      <c r="K14054">
        <v>14.8157</v>
      </c>
    </row>
    <row r="14055" spans="1:11" hidden="1">
      <c r="A14055" t="s">
        <v>167</v>
      </c>
      <c r="B14055" t="s">
        <v>662</v>
      </c>
      <c r="C14055">
        <v>185</v>
      </c>
      <c r="D14055" t="s">
        <v>119</v>
      </c>
      <c r="E14055">
        <v>3.6709000000000001</v>
      </c>
      <c r="F14055">
        <v>0</v>
      </c>
      <c r="G14055">
        <v>13.0168</v>
      </c>
      <c r="H14055">
        <v>0</v>
      </c>
      <c r="I14055">
        <v>-1E-4</v>
      </c>
      <c r="J14055">
        <v>0</v>
      </c>
      <c r="K14055">
        <v>9.7288999999999994</v>
      </c>
    </row>
    <row r="14056" spans="1:11" hidden="1">
      <c r="A14056" t="s">
        <v>167</v>
      </c>
      <c r="B14056" t="s">
        <v>662</v>
      </c>
      <c r="C14056">
        <v>185</v>
      </c>
      <c r="D14056" t="s">
        <v>119</v>
      </c>
      <c r="E14056">
        <v>4.1063999999999998</v>
      </c>
      <c r="F14056">
        <v>0</v>
      </c>
      <c r="G14056">
        <v>15.8009</v>
      </c>
      <c r="H14056">
        <v>0</v>
      </c>
      <c r="I14056">
        <v>-1E-4</v>
      </c>
      <c r="J14056">
        <v>0</v>
      </c>
      <c r="K14056">
        <v>3.4298000000000002</v>
      </c>
    </row>
    <row r="14057" spans="1:11" hidden="1">
      <c r="A14057" t="s">
        <v>167</v>
      </c>
      <c r="B14057" t="s">
        <v>662</v>
      </c>
      <c r="C14057">
        <v>185</v>
      </c>
      <c r="D14057" t="s">
        <v>119</v>
      </c>
      <c r="E14057">
        <v>4.5418000000000003</v>
      </c>
      <c r="F14057">
        <v>0</v>
      </c>
      <c r="G14057">
        <v>18.584900000000001</v>
      </c>
      <c r="H14057">
        <v>0</v>
      </c>
      <c r="I14057">
        <v>-1E-4</v>
      </c>
      <c r="J14057">
        <v>0</v>
      </c>
      <c r="K14057">
        <v>-4.0815999999999999</v>
      </c>
    </row>
    <row r="14058" spans="1:11" hidden="1">
      <c r="A14058" t="s">
        <v>167</v>
      </c>
      <c r="B14058" t="s">
        <v>662</v>
      </c>
      <c r="C14058">
        <v>185</v>
      </c>
      <c r="D14058" t="s">
        <v>119</v>
      </c>
      <c r="E14058">
        <v>4.9772999999999996</v>
      </c>
      <c r="F14058">
        <v>0</v>
      </c>
      <c r="G14058">
        <v>21.369</v>
      </c>
      <c r="H14058">
        <v>0</v>
      </c>
      <c r="I14058">
        <v>-1E-4</v>
      </c>
      <c r="J14058">
        <v>0</v>
      </c>
      <c r="K14058">
        <v>-12.805400000000001</v>
      </c>
    </row>
    <row r="14059" spans="1:11" hidden="1">
      <c r="A14059" t="s">
        <v>167</v>
      </c>
      <c r="B14059" t="s">
        <v>662</v>
      </c>
      <c r="C14059">
        <v>185</v>
      </c>
      <c r="D14059" t="s">
        <v>119</v>
      </c>
      <c r="E14059">
        <v>5.4127000000000001</v>
      </c>
      <c r="F14059">
        <v>0</v>
      </c>
      <c r="G14059">
        <v>24.153099999999998</v>
      </c>
      <c r="H14059">
        <v>0</v>
      </c>
      <c r="I14059">
        <v>-1E-4</v>
      </c>
      <c r="J14059">
        <v>0</v>
      </c>
      <c r="K14059">
        <v>-22.741399999999999</v>
      </c>
    </row>
    <row r="14060" spans="1:11" hidden="1">
      <c r="A14060" t="s">
        <v>167</v>
      </c>
      <c r="B14060" t="s">
        <v>662</v>
      </c>
      <c r="C14060">
        <v>185</v>
      </c>
      <c r="D14060" t="s">
        <v>120</v>
      </c>
      <c r="E14060">
        <v>0.18729999999999999</v>
      </c>
      <c r="F14060">
        <v>0</v>
      </c>
      <c r="G14060">
        <v>-30.171199999999999</v>
      </c>
      <c r="H14060">
        <v>0</v>
      </c>
      <c r="I14060">
        <v>-1E-4</v>
      </c>
      <c r="J14060">
        <v>0</v>
      </c>
      <c r="K14060">
        <v>-16.683299999999999</v>
      </c>
    </row>
    <row r="14061" spans="1:11" hidden="1">
      <c r="A14061" t="s">
        <v>167</v>
      </c>
      <c r="B14061" t="s">
        <v>662</v>
      </c>
      <c r="C14061">
        <v>185</v>
      </c>
      <c r="D14061" t="s">
        <v>120</v>
      </c>
      <c r="E14061">
        <v>0.62280000000000002</v>
      </c>
      <c r="F14061">
        <v>0</v>
      </c>
      <c r="G14061">
        <v>-25.804200000000002</v>
      </c>
      <c r="H14061">
        <v>0</v>
      </c>
      <c r="I14061">
        <v>-1E-4</v>
      </c>
      <c r="J14061">
        <v>0</v>
      </c>
      <c r="K14061">
        <v>-4.4343000000000004</v>
      </c>
    </row>
    <row r="14062" spans="1:11" hidden="1">
      <c r="A14062" t="s">
        <v>167</v>
      </c>
      <c r="B14062" t="s">
        <v>662</v>
      </c>
      <c r="C14062">
        <v>185</v>
      </c>
      <c r="D14062" t="s">
        <v>120</v>
      </c>
      <c r="E14062">
        <v>1.0582</v>
      </c>
      <c r="F14062">
        <v>0</v>
      </c>
      <c r="G14062">
        <v>-19.7879</v>
      </c>
      <c r="H14062">
        <v>0</v>
      </c>
      <c r="I14062">
        <v>-1E-4</v>
      </c>
      <c r="J14062">
        <v>0</v>
      </c>
      <c r="K14062">
        <v>5.5445000000000002</v>
      </c>
    </row>
    <row r="14063" spans="1:11" hidden="1">
      <c r="A14063" t="s">
        <v>167</v>
      </c>
      <c r="B14063" t="s">
        <v>662</v>
      </c>
      <c r="C14063">
        <v>185</v>
      </c>
      <c r="D14063" t="s">
        <v>120</v>
      </c>
      <c r="E14063">
        <v>1.4937</v>
      </c>
      <c r="F14063">
        <v>0</v>
      </c>
      <c r="G14063">
        <v>-13.2911</v>
      </c>
      <c r="H14063">
        <v>0</v>
      </c>
      <c r="I14063">
        <v>-1E-4</v>
      </c>
      <c r="J14063">
        <v>0</v>
      </c>
      <c r="K14063">
        <v>12.746600000000001</v>
      </c>
    </row>
    <row r="14064" spans="1:11" hidden="1">
      <c r="A14064" t="s">
        <v>167</v>
      </c>
      <c r="B14064" t="s">
        <v>662</v>
      </c>
      <c r="C14064">
        <v>185</v>
      </c>
      <c r="D14064" t="s">
        <v>120</v>
      </c>
      <c r="E14064">
        <v>1.9291</v>
      </c>
      <c r="F14064">
        <v>0</v>
      </c>
      <c r="G14064">
        <v>-6.8224</v>
      </c>
      <c r="H14064">
        <v>0</v>
      </c>
      <c r="I14064">
        <v>-1E-4</v>
      </c>
      <c r="J14064">
        <v>0</v>
      </c>
      <c r="K14064">
        <v>17.1204</v>
      </c>
    </row>
    <row r="14065" spans="1:11" hidden="1">
      <c r="A14065" t="s">
        <v>167</v>
      </c>
      <c r="B14065" t="s">
        <v>662</v>
      </c>
      <c r="C14065">
        <v>185</v>
      </c>
      <c r="D14065" t="s">
        <v>120</v>
      </c>
      <c r="E14065">
        <v>2.3645999999999998</v>
      </c>
      <c r="F14065">
        <v>0</v>
      </c>
      <c r="G14065">
        <v>-1.4856</v>
      </c>
      <c r="H14065">
        <v>0</v>
      </c>
      <c r="I14065">
        <v>-1E-4</v>
      </c>
      <c r="J14065">
        <v>0</v>
      </c>
      <c r="K14065">
        <v>18.8675</v>
      </c>
    </row>
    <row r="14066" spans="1:11" hidden="1">
      <c r="A14066" t="s">
        <v>167</v>
      </c>
      <c r="B14066" t="s">
        <v>662</v>
      </c>
      <c r="C14066">
        <v>185</v>
      </c>
      <c r="D14066" t="s">
        <v>120</v>
      </c>
      <c r="E14066">
        <v>2.8</v>
      </c>
      <c r="F14066">
        <v>0</v>
      </c>
      <c r="G14066">
        <v>2.1494</v>
      </c>
      <c r="H14066">
        <v>0</v>
      </c>
      <c r="I14066">
        <v>-1E-4</v>
      </c>
      <c r="J14066">
        <v>0</v>
      </c>
      <c r="K14066">
        <v>18.681699999999999</v>
      </c>
    </row>
    <row r="14067" spans="1:11" hidden="1">
      <c r="A14067" t="s">
        <v>167</v>
      </c>
      <c r="B14067" t="s">
        <v>662</v>
      </c>
      <c r="C14067">
        <v>185</v>
      </c>
      <c r="D14067" t="s">
        <v>120</v>
      </c>
      <c r="E14067">
        <v>2.8</v>
      </c>
      <c r="F14067">
        <v>0</v>
      </c>
      <c r="G14067">
        <v>7.5217000000000001</v>
      </c>
      <c r="H14067">
        <v>0</v>
      </c>
      <c r="I14067">
        <v>-1E-4</v>
      </c>
      <c r="J14067">
        <v>0</v>
      </c>
      <c r="K14067">
        <v>18.681699999999999</v>
      </c>
    </row>
    <row r="14068" spans="1:11" hidden="1">
      <c r="A14068" t="s">
        <v>167</v>
      </c>
      <c r="B14068" t="s">
        <v>662</v>
      </c>
      <c r="C14068">
        <v>185</v>
      </c>
      <c r="D14068" t="s">
        <v>120</v>
      </c>
      <c r="E14068">
        <v>3.2355</v>
      </c>
      <c r="F14068">
        <v>0</v>
      </c>
      <c r="G14068">
        <v>10.3057</v>
      </c>
      <c r="H14068">
        <v>0</v>
      </c>
      <c r="I14068">
        <v>-1E-4</v>
      </c>
      <c r="J14068">
        <v>0</v>
      </c>
      <c r="K14068">
        <v>14.824999999999999</v>
      </c>
    </row>
    <row r="14069" spans="1:11" hidden="1">
      <c r="A14069" t="s">
        <v>167</v>
      </c>
      <c r="B14069" t="s">
        <v>662</v>
      </c>
      <c r="C14069">
        <v>185</v>
      </c>
      <c r="D14069" t="s">
        <v>120</v>
      </c>
      <c r="E14069">
        <v>3.6709000000000001</v>
      </c>
      <c r="F14069">
        <v>0</v>
      </c>
      <c r="G14069">
        <v>13.0898</v>
      </c>
      <c r="H14069">
        <v>0</v>
      </c>
      <c r="I14069">
        <v>-1E-4</v>
      </c>
      <c r="J14069">
        <v>0</v>
      </c>
      <c r="K14069">
        <v>9.7560000000000002</v>
      </c>
    </row>
    <row r="14070" spans="1:11" hidden="1">
      <c r="A14070" t="s">
        <v>167</v>
      </c>
      <c r="B14070" t="s">
        <v>662</v>
      </c>
      <c r="C14070">
        <v>185</v>
      </c>
      <c r="D14070" t="s">
        <v>120</v>
      </c>
      <c r="E14070">
        <v>4.1063999999999998</v>
      </c>
      <c r="F14070">
        <v>0</v>
      </c>
      <c r="G14070">
        <v>15.873900000000001</v>
      </c>
      <c r="H14070">
        <v>0</v>
      </c>
      <c r="I14070">
        <v>-1E-4</v>
      </c>
      <c r="J14070">
        <v>0</v>
      </c>
      <c r="K14070">
        <v>3.4746999999999999</v>
      </c>
    </row>
    <row r="14071" spans="1:11" hidden="1">
      <c r="A14071" t="s">
        <v>167</v>
      </c>
      <c r="B14071" t="s">
        <v>662</v>
      </c>
      <c r="C14071">
        <v>185</v>
      </c>
      <c r="D14071" t="s">
        <v>120</v>
      </c>
      <c r="E14071">
        <v>4.5418000000000003</v>
      </c>
      <c r="F14071">
        <v>0</v>
      </c>
      <c r="G14071">
        <v>18.658000000000001</v>
      </c>
      <c r="H14071">
        <v>0</v>
      </c>
      <c r="I14071">
        <v>-1E-4</v>
      </c>
      <c r="J14071">
        <v>0</v>
      </c>
      <c r="K14071">
        <v>-4.0190000000000001</v>
      </c>
    </row>
    <row r="14072" spans="1:11" hidden="1">
      <c r="A14072" t="s">
        <v>167</v>
      </c>
      <c r="B14072" t="s">
        <v>662</v>
      </c>
      <c r="C14072">
        <v>185</v>
      </c>
      <c r="D14072" t="s">
        <v>120</v>
      </c>
      <c r="E14072">
        <v>4.9772999999999996</v>
      </c>
      <c r="F14072">
        <v>0</v>
      </c>
      <c r="G14072">
        <v>21.442</v>
      </c>
      <c r="H14072">
        <v>0</v>
      </c>
      <c r="I14072">
        <v>-1E-4</v>
      </c>
      <c r="J14072">
        <v>0</v>
      </c>
      <c r="K14072">
        <v>-12.725</v>
      </c>
    </row>
    <row r="14073" spans="1:11" hidden="1">
      <c r="A14073" t="s">
        <v>167</v>
      </c>
      <c r="B14073" t="s">
        <v>662</v>
      </c>
      <c r="C14073">
        <v>185</v>
      </c>
      <c r="D14073" t="s">
        <v>120</v>
      </c>
      <c r="E14073">
        <v>5.4127000000000001</v>
      </c>
      <c r="F14073">
        <v>0</v>
      </c>
      <c r="G14073">
        <v>24.226099999999999</v>
      </c>
      <c r="H14073">
        <v>0</v>
      </c>
      <c r="I14073">
        <v>-1E-4</v>
      </c>
      <c r="J14073">
        <v>0</v>
      </c>
      <c r="K14073">
        <v>-22.6433</v>
      </c>
    </row>
    <row r="14074" spans="1:11" hidden="1">
      <c r="A14074" t="s">
        <v>167</v>
      </c>
      <c r="B14074" t="s">
        <v>662</v>
      </c>
      <c r="C14074">
        <v>185</v>
      </c>
      <c r="D14074" t="s">
        <v>121</v>
      </c>
      <c r="E14074">
        <v>0.18729999999999999</v>
      </c>
      <c r="F14074">
        <v>0</v>
      </c>
      <c r="G14074">
        <v>-30.228100000000001</v>
      </c>
      <c r="H14074">
        <v>0</v>
      </c>
      <c r="I14074">
        <v>-1E-4</v>
      </c>
      <c r="J14074">
        <v>0</v>
      </c>
      <c r="K14074">
        <v>-16.811499999999999</v>
      </c>
    </row>
    <row r="14075" spans="1:11" hidden="1">
      <c r="A14075" t="s">
        <v>167</v>
      </c>
      <c r="B14075" t="s">
        <v>662</v>
      </c>
      <c r="C14075">
        <v>185</v>
      </c>
      <c r="D14075" t="s">
        <v>121</v>
      </c>
      <c r="E14075">
        <v>0.62280000000000002</v>
      </c>
      <c r="F14075">
        <v>0</v>
      </c>
      <c r="G14075">
        <v>-25.8611</v>
      </c>
      <c r="H14075">
        <v>0</v>
      </c>
      <c r="I14075">
        <v>-1E-4</v>
      </c>
      <c r="J14075">
        <v>0</v>
      </c>
      <c r="K14075">
        <v>-4.5377999999999998</v>
      </c>
    </row>
    <row r="14076" spans="1:11" hidden="1">
      <c r="A14076" t="s">
        <v>167</v>
      </c>
      <c r="B14076" t="s">
        <v>662</v>
      </c>
      <c r="C14076">
        <v>185</v>
      </c>
      <c r="D14076" t="s">
        <v>121</v>
      </c>
      <c r="E14076">
        <v>1.0582</v>
      </c>
      <c r="F14076">
        <v>0</v>
      </c>
      <c r="G14076">
        <v>-19.844899999999999</v>
      </c>
      <c r="H14076">
        <v>0</v>
      </c>
      <c r="I14076">
        <v>-1E-4</v>
      </c>
      <c r="J14076">
        <v>0</v>
      </c>
      <c r="K14076">
        <v>5.4657999999999998</v>
      </c>
    </row>
    <row r="14077" spans="1:11" hidden="1">
      <c r="A14077" t="s">
        <v>167</v>
      </c>
      <c r="B14077" t="s">
        <v>662</v>
      </c>
      <c r="C14077">
        <v>185</v>
      </c>
      <c r="D14077" t="s">
        <v>121</v>
      </c>
      <c r="E14077">
        <v>1.4937</v>
      </c>
      <c r="F14077">
        <v>0</v>
      </c>
      <c r="G14077">
        <v>-13.348000000000001</v>
      </c>
      <c r="H14077">
        <v>0</v>
      </c>
      <c r="I14077">
        <v>-1E-4</v>
      </c>
      <c r="J14077">
        <v>0</v>
      </c>
      <c r="K14077">
        <v>12.6927</v>
      </c>
    </row>
    <row r="14078" spans="1:11" hidden="1">
      <c r="A14078" t="s">
        <v>167</v>
      </c>
      <c r="B14078" t="s">
        <v>662</v>
      </c>
      <c r="C14078">
        <v>185</v>
      </c>
      <c r="D14078" t="s">
        <v>121</v>
      </c>
      <c r="E14078">
        <v>1.9291</v>
      </c>
      <c r="F14078">
        <v>0</v>
      </c>
      <c r="G14078">
        <v>-6.8792999999999997</v>
      </c>
      <c r="H14078">
        <v>0</v>
      </c>
      <c r="I14078">
        <v>-1E-4</v>
      </c>
      <c r="J14078">
        <v>0</v>
      </c>
      <c r="K14078">
        <v>17.0913</v>
      </c>
    </row>
    <row r="14079" spans="1:11" hidden="1">
      <c r="A14079" t="s">
        <v>167</v>
      </c>
      <c r="B14079" t="s">
        <v>662</v>
      </c>
      <c r="C14079">
        <v>185</v>
      </c>
      <c r="D14079" t="s">
        <v>121</v>
      </c>
      <c r="E14079">
        <v>2.3645999999999998</v>
      </c>
      <c r="F14079">
        <v>0</v>
      </c>
      <c r="G14079">
        <v>-1.5425</v>
      </c>
      <c r="H14079">
        <v>0</v>
      </c>
      <c r="I14079">
        <v>-1E-4</v>
      </c>
      <c r="J14079">
        <v>0</v>
      </c>
      <c r="K14079">
        <v>18.863199999999999</v>
      </c>
    </row>
    <row r="14080" spans="1:11" hidden="1">
      <c r="A14080" t="s">
        <v>167</v>
      </c>
      <c r="B14080" t="s">
        <v>662</v>
      </c>
      <c r="C14080">
        <v>185</v>
      </c>
      <c r="D14080" t="s">
        <v>121</v>
      </c>
      <c r="E14080">
        <v>2.8</v>
      </c>
      <c r="F14080">
        <v>0</v>
      </c>
      <c r="G14080">
        <v>2.0924999999999998</v>
      </c>
      <c r="H14080">
        <v>0</v>
      </c>
      <c r="I14080">
        <v>-1E-4</v>
      </c>
      <c r="J14080">
        <v>0</v>
      </c>
      <c r="K14080">
        <v>18.661200000000001</v>
      </c>
    </row>
    <row r="14081" spans="1:11" hidden="1">
      <c r="A14081" t="s">
        <v>167</v>
      </c>
      <c r="B14081" t="s">
        <v>662</v>
      </c>
      <c r="C14081">
        <v>185</v>
      </c>
      <c r="D14081" t="s">
        <v>121</v>
      </c>
      <c r="E14081">
        <v>2.8</v>
      </c>
      <c r="F14081">
        <v>0</v>
      </c>
      <c r="G14081">
        <v>7.4646999999999997</v>
      </c>
      <c r="H14081">
        <v>0</v>
      </c>
      <c r="I14081">
        <v>-1E-4</v>
      </c>
      <c r="J14081">
        <v>0</v>
      </c>
      <c r="K14081">
        <v>18.661200000000001</v>
      </c>
    </row>
    <row r="14082" spans="1:11" hidden="1">
      <c r="A14082" t="s">
        <v>167</v>
      </c>
      <c r="B14082" t="s">
        <v>662</v>
      </c>
      <c r="C14082">
        <v>185</v>
      </c>
      <c r="D14082" t="s">
        <v>121</v>
      </c>
      <c r="E14082">
        <v>3.2355</v>
      </c>
      <c r="F14082">
        <v>0</v>
      </c>
      <c r="G14082">
        <v>10.248799999999999</v>
      </c>
      <c r="H14082">
        <v>0</v>
      </c>
      <c r="I14082">
        <v>-1E-4</v>
      </c>
      <c r="J14082">
        <v>0</v>
      </c>
      <c r="K14082">
        <v>14.7798</v>
      </c>
    </row>
    <row r="14083" spans="1:11" hidden="1">
      <c r="A14083" t="s">
        <v>167</v>
      </c>
      <c r="B14083" t="s">
        <v>662</v>
      </c>
      <c r="C14083">
        <v>185</v>
      </c>
      <c r="D14083" t="s">
        <v>121</v>
      </c>
      <c r="E14083">
        <v>3.6709000000000001</v>
      </c>
      <c r="F14083">
        <v>0</v>
      </c>
      <c r="G14083">
        <v>13.0329</v>
      </c>
      <c r="H14083">
        <v>0</v>
      </c>
      <c r="I14083">
        <v>-1E-4</v>
      </c>
      <c r="J14083">
        <v>0</v>
      </c>
      <c r="K14083">
        <v>9.6859999999999999</v>
      </c>
    </row>
    <row r="14084" spans="1:11" hidden="1">
      <c r="A14084" t="s">
        <v>167</v>
      </c>
      <c r="B14084" t="s">
        <v>662</v>
      </c>
      <c r="C14084">
        <v>185</v>
      </c>
      <c r="D14084" t="s">
        <v>121</v>
      </c>
      <c r="E14084">
        <v>4.1063999999999998</v>
      </c>
      <c r="F14084">
        <v>0</v>
      </c>
      <c r="G14084">
        <v>15.817</v>
      </c>
      <c r="H14084">
        <v>0</v>
      </c>
      <c r="I14084">
        <v>-1E-4</v>
      </c>
      <c r="J14084">
        <v>0</v>
      </c>
      <c r="K14084">
        <v>3.3799000000000001</v>
      </c>
    </row>
    <row r="14085" spans="1:11" hidden="1">
      <c r="A14085" t="s">
        <v>167</v>
      </c>
      <c r="B14085" t="s">
        <v>662</v>
      </c>
      <c r="C14085">
        <v>185</v>
      </c>
      <c r="D14085" t="s">
        <v>121</v>
      </c>
      <c r="E14085">
        <v>4.5418000000000003</v>
      </c>
      <c r="F14085">
        <v>0</v>
      </c>
      <c r="G14085">
        <v>18.600999999999999</v>
      </c>
      <c r="H14085">
        <v>0</v>
      </c>
      <c r="I14085">
        <v>-1E-4</v>
      </c>
      <c r="J14085">
        <v>0</v>
      </c>
      <c r="K14085">
        <v>-4.1386000000000003</v>
      </c>
    </row>
    <row r="14086" spans="1:11" hidden="1">
      <c r="A14086" t="s">
        <v>167</v>
      </c>
      <c r="B14086" t="s">
        <v>662</v>
      </c>
      <c r="C14086">
        <v>185</v>
      </c>
      <c r="D14086" t="s">
        <v>121</v>
      </c>
      <c r="E14086">
        <v>4.9772999999999996</v>
      </c>
      <c r="F14086">
        <v>0</v>
      </c>
      <c r="G14086">
        <v>21.385100000000001</v>
      </c>
      <c r="H14086">
        <v>0</v>
      </c>
      <c r="I14086">
        <v>-1E-4</v>
      </c>
      <c r="J14086">
        <v>0</v>
      </c>
      <c r="K14086">
        <v>-12.869400000000001</v>
      </c>
    </row>
    <row r="14087" spans="1:11" hidden="1">
      <c r="A14087" t="s">
        <v>167</v>
      </c>
      <c r="B14087" t="s">
        <v>662</v>
      </c>
      <c r="C14087">
        <v>185</v>
      </c>
      <c r="D14087" t="s">
        <v>121</v>
      </c>
      <c r="E14087">
        <v>5.4127000000000001</v>
      </c>
      <c r="F14087">
        <v>0</v>
      </c>
      <c r="G14087">
        <v>24.1692</v>
      </c>
      <c r="H14087">
        <v>0</v>
      </c>
      <c r="I14087">
        <v>-1E-4</v>
      </c>
      <c r="J14087">
        <v>0</v>
      </c>
      <c r="K14087">
        <v>-22.8125</v>
      </c>
    </row>
    <row r="14088" spans="1:11" hidden="1">
      <c r="A14088" t="s">
        <v>167</v>
      </c>
      <c r="B14088" t="s">
        <v>662</v>
      </c>
      <c r="C14088">
        <v>185</v>
      </c>
      <c r="D14088" t="s">
        <v>122</v>
      </c>
      <c r="E14088">
        <v>0.18729999999999999</v>
      </c>
      <c r="F14088">
        <v>0</v>
      </c>
      <c r="G14088">
        <v>-30.1873</v>
      </c>
      <c r="H14088">
        <v>0</v>
      </c>
      <c r="I14088">
        <v>-1E-4</v>
      </c>
      <c r="J14088">
        <v>0</v>
      </c>
      <c r="K14088">
        <v>-16.696400000000001</v>
      </c>
    </row>
    <row r="14089" spans="1:11" hidden="1">
      <c r="A14089" t="s">
        <v>167</v>
      </c>
      <c r="B14089" t="s">
        <v>662</v>
      </c>
      <c r="C14089">
        <v>185</v>
      </c>
      <c r="D14089" t="s">
        <v>122</v>
      </c>
      <c r="E14089">
        <v>0.62280000000000002</v>
      </c>
      <c r="F14089">
        <v>0</v>
      </c>
      <c r="G14089">
        <v>-25.8203</v>
      </c>
      <c r="H14089">
        <v>0</v>
      </c>
      <c r="I14089">
        <v>-1E-4</v>
      </c>
      <c r="J14089">
        <v>0</v>
      </c>
      <c r="K14089">
        <v>-4.4404000000000003</v>
      </c>
    </row>
    <row r="14090" spans="1:11" hidden="1">
      <c r="A14090" t="s">
        <v>167</v>
      </c>
      <c r="B14090" t="s">
        <v>662</v>
      </c>
      <c r="C14090">
        <v>185</v>
      </c>
      <c r="D14090" t="s">
        <v>122</v>
      </c>
      <c r="E14090">
        <v>1.0582</v>
      </c>
      <c r="F14090">
        <v>0</v>
      </c>
      <c r="G14090">
        <v>-19.803999999999998</v>
      </c>
      <c r="H14090">
        <v>0</v>
      </c>
      <c r="I14090">
        <v>-1E-4</v>
      </c>
      <c r="J14090">
        <v>0</v>
      </c>
      <c r="K14090">
        <v>5.5453999999999999</v>
      </c>
    </row>
    <row r="14091" spans="1:11" hidden="1">
      <c r="A14091" t="s">
        <v>167</v>
      </c>
      <c r="B14091" t="s">
        <v>662</v>
      </c>
      <c r="C14091">
        <v>185</v>
      </c>
      <c r="D14091" t="s">
        <v>122</v>
      </c>
      <c r="E14091">
        <v>1.4937</v>
      </c>
      <c r="F14091">
        <v>0</v>
      </c>
      <c r="G14091">
        <v>-13.3072</v>
      </c>
      <c r="H14091">
        <v>0</v>
      </c>
      <c r="I14091">
        <v>-1E-4</v>
      </c>
      <c r="J14091">
        <v>0</v>
      </c>
      <c r="K14091">
        <v>12.7545</v>
      </c>
    </row>
    <row r="14092" spans="1:11" hidden="1">
      <c r="A14092" t="s">
        <v>167</v>
      </c>
      <c r="B14092" t="s">
        <v>662</v>
      </c>
      <c r="C14092">
        <v>185</v>
      </c>
      <c r="D14092" t="s">
        <v>122</v>
      </c>
      <c r="E14092">
        <v>1.9291</v>
      </c>
      <c r="F14092">
        <v>0</v>
      </c>
      <c r="G14092">
        <v>-6.8384999999999998</v>
      </c>
      <c r="H14092">
        <v>0</v>
      </c>
      <c r="I14092">
        <v>-1E-4</v>
      </c>
      <c r="J14092">
        <v>0</v>
      </c>
      <c r="K14092">
        <v>17.135400000000001</v>
      </c>
    </row>
    <row r="14093" spans="1:11" hidden="1">
      <c r="A14093" t="s">
        <v>167</v>
      </c>
      <c r="B14093" t="s">
        <v>662</v>
      </c>
      <c r="C14093">
        <v>185</v>
      </c>
      <c r="D14093" t="s">
        <v>122</v>
      </c>
      <c r="E14093">
        <v>2.3645999999999998</v>
      </c>
      <c r="F14093">
        <v>0</v>
      </c>
      <c r="G14093">
        <v>-1.5017</v>
      </c>
      <c r="H14093">
        <v>0</v>
      </c>
      <c r="I14093">
        <v>-1E-4</v>
      </c>
      <c r="J14093">
        <v>0</v>
      </c>
      <c r="K14093">
        <v>18.889500000000002</v>
      </c>
    </row>
    <row r="14094" spans="1:11" hidden="1">
      <c r="A14094" t="s">
        <v>167</v>
      </c>
      <c r="B14094" t="s">
        <v>662</v>
      </c>
      <c r="C14094">
        <v>185</v>
      </c>
      <c r="D14094" t="s">
        <v>122</v>
      </c>
      <c r="E14094">
        <v>2.8</v>
      </c>
      <c r="F14094">
        <v>0</v>
      </c>
      <c r="G14094">
        <v>2.1333000000000002</v>
      </c>
      <c r="H14094">
        <v>0</v>
      </c>
      <c r="I14094">
        <v>-1E-4</v>
      </c>
      <c r="J14094">
        <v>0</v>
      </c>
      <c r="K14094">
        <v>18.710699999999999</v>
      </c>
    </row>
    <row r="14095" spans="1:11" hidden="1">
      <c r="A14095" t="s">
        <v>167</v>
      </c>
      <c r="B14095" t="s">
        <v>662</v>
      </c>
      <c r="C14095">
        <v>185</v>
      </c>
      <c r="D14095" t="s">
        <v>122</v>
      </c>
      <c r="E14095">
        <v>2.8</v>
      </c>
      <c r="F14095">
        <v>0</v>
      </c>
      <c r="G14095">
        <v>7.5056000000000003</v>
      </c>
      <c r="H14095">
        <v>0</v>
      </c>
      <c r="I14095">
        <v>-1E-4</v>
      </c>
      <c r="J14095">
        <v>0</v>
      </c>
      <c r="K14095">
        <v>18.710699999999999</v>
      </c>
    </row>
    <row r="14096" spans="1:11" hidden="1">
      <c r="A14096" t="s">
        <v>167</v>
      </c>
      <c r="B14096" t="s">
        <v>662</v>
      </c>
      <c r="C14096">
        <v>185</v>
      </c>
      <c r="D14096" t="s">
        <v>122</v>
      </c>
      <c r="E14096">
        <v>3.2355</v>
      </c>
      <c r="F14096">
        <v>0</v>
      </c>
      <c r="G14096">
        <v>10.2896</v>
      </c>
      <c r="H14096">
        <v>0</v>
      </c>
      <c r="I14096">
        <v>-1E-4</v>
      </c>
      <c r="J14096">
        <v>0</v>
      </c>
      <c r="K14096">
        <v>14.861000000000001</v>
      </c>
    </row>
    <row r="14097" spans="1:11" hidden="1">
      <c r="A14097" t="s">
        <v>167</v>
      </c>
      <c r="B14097" t="s">
        <v>662</v>
      </c>
      <c r="C14097">
        <v>185</v>
      </c>
      <c r="D14097" t="s">
        <v>122</v>
      </c>
      <c r="E14097">
        <v>3.6709000000000001</v>
      </c>
      <c r="F14097">
        <v>0</v>
      </c>
      <c r="G14097">
        <v>13.073700000000001</v>
      </c>
      <c r="H14097">
        <v>0</v>
      </c>
      <c r="I14097">
        <v>-1E-4</v>
      </c>
      <c r="J14097">
        <v>0</v>
      </c>
      <c r="K14097">
        <v>9.7989999999999995</v>
      </c>
    </row>
    <row r="14098" spans="1:11" hidden="1">
      <c r="A14098" t="s">
        <v>167</v>
      </c>
      <c r="B14098" t="s">
        <v>662</v>
      </c>
      <c r="C14098">
        <v>185</v>
      </c>
      <c r="D14098" t="s">
        <v>122</v>
      </c>
      <c r="E14098">
        <v>4.1063999999999998</v>
      </c>
      <c r="F14098">
        <v>0</v>
      </c>
      <c r="G14098">
        <v>15.857799999999999</v>
      </c>
      <c r="H14098">
        <v>0</v>
      </c>
      <c r="I14098">
        <v>-1E-4</v>
      </c>
      <c r="J14098">
        <v>0</v>
      </c>
      <c r="K14098">
        <v>3.5247000000000002</v>
      </c>
    </row>
    <row r="14099" spans="1:11" hidden="1">
      <c r="A14099" t="s">
        <v>167</v>
      </c>
      <c r="B14099" t="s">
        <v>662</v>
      </c>
      <c r="C14099">
        <v>185</v>
      </c>
      <c r="D14099" t="s">
        <v>122</v>
      </c>
      <c r="E14099">
        <v>4.5418000000000003</v>
      </c>
      <c r="F14099">
        <v>0</v>
      </c>
      <c r="G14099">
        <v>18.6419</v>
      </c>
      <c r="H14099">
        <v>0</v>
      </c>
      <c r="I14099">
        <v>-1E-4</v>
      </c>
      <c r="J14099">
        <v>0</v>
      </c>
      <c r="K14099">
        <v>-3.9620000000000002</v>
      </c>
    </row>
    <row r="14100" spans="1:11" hidden="1">
      <c r="A14100" t="s">
        <v>167</v>
      </c>
      <c r="B14100" t="s">
        <v>662</v>
      </c>
      <c r="C14100">
        <v>185</v>
      </c>
      <c r="D14100" t="s">
        <v>122</v>
      </c>
      <c r="E14100">
        <v>4.9772999999999996</v>
      </c>
      <c r="F14100">
        <v>0</v>
      </c>
      <c r="G14100">
        <v>21.425899999999999</v>
      </c>
      <c r="H14100">
        <v>0</v>
      </c>
      <c r="I14100">
        <v>-1E-4</v>
      </c>
      <c r="J14100">
        <v>0</v>
      </c>
      <c r="K14100">
        <v>-12.661</v>
      </c>
    </row>
    <row r="14101" spans="1:11" hidden="1">
      <c r="A14101" t="s">
        <v>167</v>
      </c>
      <c r="B14101" t="s">
        <v>662</v>
      </c>
      <c r="C14101">
        <v>185</v>
      </c>
      <c r="D14101" t="s">
        <v>122</v>
      </c>
      <c r="E14101">
        <v>5.4127000000000001</v>
      </c>
      <c r="F14101">
        <v>0</v>
      </c>
      <c r="G14101">
        <v>24.21</v>
      </c>
      <c r="H14101">
        <v>0</v>
      </c>
      <c r="I14101">
        <v>-1E-4</v>
      </c>
      <c r="J14101">
        <v>0</v>
      </c>
      <c r="K14101">
        <v>-22.572299999999998</v>
      </c>
    </row>
    <row r="14102" spans="1:11" hidden="1">
      <c r="A14102" t="s">
        <v>167</v>
      </c>
      <c r="B14102" t="s">
        <v>662</v>
      </c>
      <c r="C14102">
        <v>185</v>
      </c>
      <c r="D14102" t="s">
        <v>123</v>
      </c>
      <c r="E14102">
        <v>0.18729999999999999</v>
      </c>
      <c r="F14102">
        <v>0</v>
      </c>
      <c r="G14102">
        <v>-30.244199999999999</v>
      </c>
      <c r="H14102">
        <v>0</v>
      </c>
      <c r="I14102">
        <v>-1E-4</v>
      </c>
      <c r="J14102">
        <v>0</v>
      </c>
      <c r="K14102">
        <v>-16.8247</v>
      </c>
    </row>
    <row r="14103" spans="1:11" hidden="1">
      <c r="A14103" t="s">
        <v>167</v>
      </c>
      <c r="B14103" t="s">
        <v>662</v>
      </c>
      <c r="C14103">
        <v>185</v>
      </c>
      <c r="D14103" t="s">
        <v>123</v>
      </c>
      <c r="E14103">
        <v>0.62280000000000002</v>
      </c>
      <c r="F14103">
        <v>0</v>
      </c>
      <c r="G14103">
        <v>-25.877199999999998</v>
      </c>
      <c r="H14103">
        <v>0</v>
      </c>
      <c r="I14103">
        <v>-1E-4</v>
      </c>
      <c r="J14103">
        <v>0</v>
      </c>
      <c r="K14103">
        <v>-4.5438999999999998</v>
      </c>
    </row>
    <row r="14104" spans="1:11" hidden="1">
      <c r="A14104" t="s">
        <v>167</v>
      </c>
      <c r="B14104" t="s">
        <v>662</v>
      </c>
      <c r="C14104">
        <v>185</v>
      </c>
      <c r="D14104" t="s">
        <v>123</v>
      </c>
      <c r="E14104">
        <v>1.0582</v>
      </c>
      <c r="F14104">
        <v>0</v>
      </c>
      <c r="G14104">
        <v>-19.861000000000001</v>
      </c>
      <c r="H14104">
        <v>0</v>
      </c>
      <c r="I14104">
        <v>-1E-4</v>
      </c>
      <c r="J14104">
        <v>0</v>
      </c>
      <c r="K14104">
        <v>5.4667000000000003</v>
      </c>
    </row>
    <row r="14105" spans="1:11" hidden="1">
      <c r="A14105" t="s">
        <v>167</v>
      </c>
      <c r="B14105" t="s">
        <v>662</v>
      </c>
      <c r="C14105">
        <v>185</v>
      </c>
      <c r="D14105" t="s">
        <v>123</v>
      </c>
      <c r="E14105">
        <v>1.4937</v>
      </c>
      <c r="F14105">
        <v>0</v>
      </c>
      <c r="G14105">
        <v>-13.364100000000001</v>
      </c>
      <c r="H14105">
        <v>0</v>
      </c>
      <c r="I14105">
        <v>-1E-4</v>
      </c>
      <c r="J14105">
        <v>0</v>
      </c>
      <c r="K14105">
        <v>12.7006</v>
      </c>
    </row>
    <row r="14106" spans="1:11" hidden="1">
      <c r="A14106" t="s">
        <v>167</v>
      </c>
      <c r="B14106" t="s">
        <v>662</v>
      </c>
      <c r="C14106">
        <v>185</v>
      </c>
      <c r="D14106" t="s">
        <v>123</v>
      </c>
      <c r="E14106">
        <v>1.9291</v>
      </c>
      <c r="F14106">
        <v>0</v>
      </c>
      <c r="G14106">
        <v>-6.8954000000000004</v>
      </c>
      <c r="H14106">
        <v>0</v>
      </c>
      <c r="I14106">
        <v>-1E-4</v>
      </c>
      <c r="J14106">
        <v>0</v>
      </c>
      <c r="K14106">
        <v>17.106300000000001</v>
      </c>
    </row>
    <row r="14107" spans="1:11" hidden="1">
      <c r="A14107" t="s">
        <v>167</v>
      </c>
      <c r="B14107" t="s">
        <v>662</v>
      </c>
      <c r="C14107">
        <v>185</v>
      </c>
      <c r="D14107" t="s">
        <v>123</v>
      </c>
      <c r="E14107">
        <v>2.3645999999999998</v>
      </c>
      <c r="F14107">
        <v>0</v>
      </c>
      <c r="G14107">
        <v>-1.5586</v>
      </c>
      <c r="H14107">
        <v>0</v>
      </c>
      <c r="I14107">
        <v>-1E-4</v>
      </c>
      <c r="J14107">
        <v>0</v>
      </c>
      <c r="K14107">
        <v>18.885100000000001</v>
      </c>
    </row>
    <row r="14108" spans="1:11" hidden="1">
      <c r="A14108" t="s">
        <v>167</v>
      </c>
      <c r="B14108" t="s">
        <v>662</v>
      </c>
      <c r="C14108">
        <v>185</v>
      </c>
      <c r="D14108" t="s">
        <v>123</v>
      </c>
      <c r="E14108">
        <v>2.8</v>
      </c>
      <c r="F14108">
        <v>0</v>
      </c>
      <c r="G14108">
        <v>2.0764</v>
      </c>
      <c r="H14108">
        <v>0</v>
      </c>
      <c r="I14108">
        <v>-1E-4</v>
      </c>
      <c r="J14108">
        <v>0</v>
      </c>
      <c r="K14108">
        <v>18.690200000000001</v>
      </c>
    </row>
    <row r="14109" spans="1:11" hidden="1">
      <c r="A14109" t="s">
        <v>167</v>
      </c>
      <c r="B14109" t="s">
        <v>662</v>
      </c>
      <c r="C14109">
        <v>185</v>
      </c>
      <c r="D14109" t="s">
        <v>123</v>
      </c>
      <c r="E14109">
        <v>2.8</v>
      </c>
      <c r="F14109">
        <v>0</v>
      </c>
      <c r="G14109">
        <v>7.4485999999999999</v>
      </c>
      <c r="H14109">
        <v>0</v>
      </c>
      <c r="I14109">
        <v>-1E-4</v>
      </c>
      <c r="J14109">
        <v>0</v>
      </c>
      <c r="K14109">
        <v>18.690200000000001</v>
      </c>
    </row>
    <row r="14110" spans="1:11" hidden="1">
      <c r="A14110" t="s">
        <v>167</v>
      </c>
      <c r="B14110" t="s">
        <v>662</v>
      </c>
      <c r="C14110">
        <v>185</v>
      </c>
      <c r="D14110" t="s">
        <v>123</v>
      </c>
      <c r="E14110">
        <v>3.2355</v>
      </c>
      <c r="F14110">
        <v>0</v>
      </c>
      <c r="G14110">
        <v>10.232699999999999</v>
      </c>
      <c r="H14110">
        <v>0</v>
      </c>
      <c r="I14110">
        <v>-1E-4</v>
      </c>
      <c r="J14110">
        <v>0</v>
      </c>
      <c r="K14110">
        <v>14.8157</v>
      </c>
    </row>
    <row r="14111" spans="1:11" hidden="1">
      <c r="A14111" t="s">
        <v>167</v>
      </c>
      <c r="B14111" t="s">
        <v>662</v>
      </c>
      <c r="C14111">
        <v>185</v>
      </c>
      <c r="D14111" t="s">
        <v>123</v>
      </c>
      <c r="E14111">
        <v>3.6709000000000001</v>
      </c>
      <c r="F14111">
        <v>0</v>
      </c>
      <c r="G14111">
        <v>13.0168</v>
      </c>
      <c r="H14111">
        <v>0</v>
      </c>
      <c r="I14111">
        <v>-1E-4</v>
      </c>
      <c r="J14111">
        <v>0</v>
      </c>
      <c r="K14111">
        <v>9.7288999999999994</v>
      </c>
    </row>
    <row r="14112" spans="1:11" hidden="1">
      <c r="A14112" t="s">
        <v>167</v>
      </c>
      <c r="B14112" t="s">
        <v>662</v>
      </c>
      <c r="C14112">
        <v>185</v>
      </c>
      <c r="D14112" t="s">
        <v>123</v>
      </c>
      <c r="E14112">
        <v>4.1063999999999998</v>
      </c>
      <c r="F14112">
        <v>0</v>
      </c>
      <c r="G14112">
        <v>15.8009</v>
      </c>
      <c r="H14112">
        <v>0</v>
      </c>
      <c r="I14112">
        <v>-1E-4</v>
      </c>
      <c r="J14112">
        <v>0</v>
      </c>
      <c r="K14112">
        <v>3.4298000000000002</v>
      </c>
    </row>
    <row r="14113" spans="1:11" hidden="1">
      <c r="A14113" t="s">
        <v>167</v>
      </c>
      <c r="B14113" t="s">
        <v>662</v>
      </c>
      <c r="C14113">
        <v>185</v>
      </c>
      <c r="D14113" t="s">
        <v>123</v>
      </c>
      <c r="E14113">
        <v>4.5418000000000003</v>
      </c>
      <c r="F14113">
        <v>0</v>
      </c>
      <c r="G14113">
        <v>18.584900000000001</v>
      </c>
      <c r="H14113">
        <v>0</v>
      </c>
      <c r="I14113">
        <v>-1E-4</v>
      </c>
      <c r="J14113">
        <v>0</v>
      </c>
      <c r="K14113">
        <v>-4.0815999999999999</v>
      </c>
    </row>
    <row r="14114" spans="1:11" hidden="1">
      <c r="A14114" t="s">
        <v>167</v>
      </c>
      <c r="B14114" t="s">
        <v>662</v>
      </c>
      <c r="C14114">
        <v>185</v>
      </c>
      <c r="D14114" t="s">
        <v>123</v>
      </c>
      <c r="E14114">
        <v>4.9772999999999996</v>
      </c>
      <c r="F14114">
        <v>0</v>
      </c>
      <c r="G14114">
        <v>21.369</v>
      </c>
      <c r="H14114">
        <v>0</v>
      </c>
      <c r="I14114">
        <v>-1E-4</v>
      </c>
      <c r="J14114">
        <v>0</v>
      </c>
      <c r="K14114">
        <v>-12.805400000000001</v>
      </c>
    </row>
    <row r="14115" spans="1:11" hidden="1">
      <c r="A14115" t="s">
        <v>167</v>
      </c>
      <c r="B14115" t="s">
        <v>662</v>
      </c>
      <c r="C14115">
        <v>185</v>
      </c>
      <c r="D14115" t="s">
        <v>123</v>
      </c>
      <c r="E14115">
        <v>5.4127000000000001</v>
      </c>
      <c r="F14115">
        <v>0</v>
      </c>
      <c r="G14115">
        <v>24.153099999999998</v>
      </c>
      <c r="H14115">
        <v>0</v>
      </c>
      <c r="I14115">
        <v>-1E-4</v>
      </c>
      <c r="J14115">
        <v>0</v>
      </c>
      <c r="K14115">
        <v>-22.741399999999999</v>
      </c>
    </row>
    <row r="14116" spans="1:11" hidden="1">
      <c r="A14116" t="s">
        <v>167</v>
      </c>
      <c r="B14116" t="s">
        <v>662</v>
      </c>
      <c r="C14116">
        <v>185</v>
      </c>
      <c r="D14116" t="s">
        <v>124</v>
      </c>
      <c r="E14116">
        <v>0.18729999999999999</v>
      </c>
      <c r="F14116">
        <v>0</v>
      </c>
      <c r="G14116">
        <v>-30.171199999999999</v>
      </c>
      <c r="H14116">
        <v>0</v>
      </c>
      <c r="I14116">
        <v>-1E-4</v>
      </c>
      <c r="J14116">
        <v>0</v>
      </c>
      <c r="K14116">
        <v>-16.683299999999999</v>
      </c>
    </row>
    <row r="14117" spans="1:11" hidden="1">
      <c r="A14117" t="s">
        <v>167</v>
      </c>
      <c r="B14117" t="s">
        <v>662</v>
      </c>
      <c r="C14117">
        <v>185</v>
      </c>
      <c r="D14117" t="s">
        <v>124</v>
      </c>
      <c r="E14117">
        <v>0.62280000000000002</v>
      </c>
      <c r="F14117">
        <v>0</v>
      </c>
      <c r="G14117">
        <v>-25.804200000000002</v>
      </c>
      <c r="H14117">
        <v>0</v>
      </c>
      <c r="I14117">
        <v>-1E-4</v>
      </c>
      <c r="J14117">
        <v>0</v>
      </c>
      <c r="K14117">
        <v>-4.4343000000000004</v>
      </c>
    </row>
    <row r="14118" spans="1:11" hidden="1">
      <c r="A14118" t="s">
        <v>167</v>
      </c>
      <c r="B14118" t="s">
        <v>662</v>
      </c>
      <c r="C14118">
        <v>185</v>
      </c>
      <c r="D14118" t="s">
        <v>124</v>
      </c>
      <c r="E14118">
        <v>1.0582</v>
      </c>
      <c r="F14118">
        <v>0</v>
      </c>
      <c r="G14118">
        <v>-19.7879</v>
      </c>
      <c r="H14118">
        <v>0</v>
      </c>
      <c r="I14118">
        <v>-1E-4</v>
      </c>
      <c r="J14118">
        <v>0</v>
      </c>
      <c r="K14118">
        <v>5.5445000000000002</v>
      </c>
    </row>
    <row r="14119" spans="1:11" hidden="1">
      <c r="A14119" t="s">
        <v>167</v>
      </c>
      <c r="B14119" t="s">
        <v>662</v>
      </c>
      <c r="C14119">
        <v>185</v>
      </c>
      <c r="D14119" t="s">
        <v>124</v>
      </c>
      <c r="E14119">
        <v>1.4937</v>
      </c>
      <c r="F14119">
        <v>0</v>
      </c>
      <c r="G14119">
        <v>-13.2911</v>
      </c>
      <c r="H14119">
        <v>0</v>
      </c>
      <c r="I14119">
        <v>-1E-4</v>
      </c>
      <c r="J14119">
        <v>0</v>
      </c>
      <c r="K14119">
        <v>12.746600000000001</v>
      </c>
    </row>
    <row r="14120" spans="1:11" hidden="1">
      <c r="A14120" t="s">
        <v>167</v>
      </c>
      <c r="B14120" t="s">
        <v>662</v>
      </c>
      <c r="C14120">
        <v>185</v>
      </c>
      <c r="D14120" t="s">
        <v>124</v>
      </c>
      <c r="E14120">
        <v>1.9291</v>
      </c>
      <c r="F14120">
        <v>0</v>
      </c>
      <c r="G14120">
        <v>-6.8224</v>
      </c>
      <c r="H14120">
        <v>0</v>
      </c>
      <c r="I14120">
        <v>-1E-4</v>
      </c>
      <c r="J14120">
        <v>0</v>
      </c>
      <c r="K14120">
        <v>17.1204</v>
      </c>
    </row>
    <row r="14121" spans="1:11" hidden="1">
      <c r="A14121" t="s">
        <v>167</v>
      </c>
      <c r="B14121" t="s">
        <v>662</v>
      </c>
      <c r="C14121">
        <v>185</v>
      </c>
      <c r="D14121" t="s">
        <v>124</v>
      </c>
      <c r="E14121">
        <v>2.3645999999999998</v>
      </c>
      <c r="F14121">
        <v>0</v>
      </c>
      <c r="G14121">
        <v>-1.4856</v>
      </c>
      <c r="H14121">
        <v>0</v>
      </c>
      <c r="I14121">
        <v>-1E-4</v>
      </c>
      <c r="J14121">
        <v>0</v>
      </c>
      <c r="K14121">
        <v>18.8675</v>
      </c>
    </row>
    <row r="14122" spans="1:11" hidden="1">
      <c r="A14122" t="s">
        <v>167</v>
      </c>
      <c r="B14122" t="s">
        <v>662</v>
      </c>
      <c r="C14122">
        <v>185</v>
      </c>
      <c r="D14122" t="s">
        <v>124</v>
      </c>
      <c r="E14122">
        <v>2.8</v>
      </c>
      <c r="F14122">
        <v>0</v>
      </c>
      <c r="G14122">
        <v>2.1494</v>
      </c>
      <c r="H14122">
        <v>0</v>
      </c>
      <c r="I14122">
        <v>-1E-4</v>
      </c>
      <c r="J14122">
        <v>0</v>
      </c>
      <c r="K14122">
        <v>18.681699999999999</v>
      </c>
    </row>
    <row r="14123" spans="1:11" hidden="1">
      <c r="A14123" t="s">
        <v>167</v>
      </c>
      <c r="B14123" t="s">
        <v>662</v>
      </c>
      <c r="C14123">
        <v>185</v>
      </c>
      <c r="D14123" t="s">
        <v>124</v>
      </c>
      <c r="E14123">
        <v>2.8</v>
      </c>
      <c r="F14123">
        <v>0</v>
      </c>
      <c r="G14123">
        <v>7.5217000000000001</v>
      </c>
      <c r="H14123">
        <v>0</v>
      </c>
      <c r="I14123">
        <v>-1E-4</v>
      </c>
      <c r="J14123">
        <v>0</v>
      </c>
      <c r="K14123">
        <v>18.681699999999999</v>
      </c>
    </row>
    <row r="14124" spans="1:11" hidden="1">
      <c r="A14124" t="s">
        <v>167</v>
      </c>
      <c r="B14124" t="s">
        <v>662</v>
      </c>
      <c r="C14124">
        <v>185</v>
      </c>
      <c r="D14124" t="s">
        <v>124</v>
      </c>
      <c r="E14124">
        <v>3.2355</v>
      </c>
      <c r="F14124">
        <v>0</v>
      </c>
      <c r="G14124">
        <v>10.3057</v>
      </c>
      <c r="H14124">
        <v>0</v>
      </c>
      <c r="I14124">
        <v>-1E-4</v>
      </c>
      <c r="J14124">
        <v>0</v>
      </c>
      <c r="K14124">
        <v>14.824999999999999</v>
      </c>
    </row>
    <row r="14125" spans="1:11" hidden="1">
      <c r="A14125" t="s">
        <v>167</v>
      </c>
      <c r="B14125" t="s">
        <v>662</v>
      </c>
      <c r="C14125">
        <v>185</v>
      </c>
      <c r="D14125" t="s">
        <v>124</v>
      </c>
      <c r="E14125">
        <v>3.6709000000000001</v>
      </c>
      <c r="F14125">
        <v>0</v>
      </c>
      <c r="G14125">
        <v>13.0898</v>
      </c>
      <c r="H14125">
        <v>0</v>
      </c>
      <c r="I14125">
        <v>-1E-4</v>
      </c>
      <c r="J14125">
        <v>0</v>
      </c>
      <c r="K14125">
        <v>9.7560000000000002</v>
      </c>
    </row>
    <row r="14126" spans="1:11" hidden="1">
      <c r="A14126" t="s">
        <v>167</v>
      </c>
      <c r="B14126" t="s">
        <v>662</v>
      </c>
      <c r="C14126">
        <v>185</v>
      </c>
      <c r="D14126" t="s">
        <v>124</v>
      </c>
      <c r="E14126">
        <v>4.1063999999999998</v>
      </c>
      <c r="F14126">
        <v>0</v>
      </c>
      <c r="G14126">
        <v>15.873900000000001</v>
      </c>
      <c r="H14126">
        <v>0</v>
      </c>
      <c r="I14126">
        <v>-1E-4</v>
      </c>
      <c r="J14126">
        <v>0</v>
      </c>
      <c r="K14126">
        <v>3.4746999999999999</v>
      </c>
    </row>
    <row r="14127" spans="1:11" hidden="1">
      <c r="A14127" t="s">
        <v>167</v>
      </c>
      <c r="B14127" t="s">
        <v>662</v>
      </c>
      <c r="C14127">
        <v>185</v>
      </c>
      <c r="D14127" t="s">
        <v>124</v>
      </c>
      <c r="E14127">
        <v>4.5418000000000003</v>
      </c>
      <c r="F14127">
        <v>0</v>
      </c>
      <c r="G14127">
        <v>18.658000000000001</v>
      </c>
      <c r="H14127">
        <v>0</v>
      </c>
      <c r="I14127">
        <v>-1E-4</v>
      </c>
      <c r="J14127">
        <v>0</v>
      </c>
      <c r="K14127">
        <v>-4.0190000000000001</v>
      </c>
    </row>
    <row r="14128" spans="1:11" hidden="1">
      <c r="A14128" t="s">
        <v>167</v>
      </c>
      <c r="B14128" t="s">
        <v>662</v>
      </c>
      <c r="C14128">
        <v>185</v>
      </c>
      <c r="D14128" t="s">
        <v>124</v>
      </c>
      <c r="E14128">
        <v>4.9772999999999996</v>
      </c>
      <c r="F14128">
        <v>0</v>
      </c>
      <c r="G14128">
        <v>21.442</v>
      </c>
      <c r="H14128">
        <v>0</v>
      </c>
      <c r="I14128">
        <v>-1E-4</v>
      </c>
      <c r="J14128">
        <v>0</v>
      </c>
      <c r="K14128">
        <v>-12.725</v>
      </c>
    </row>
    <row r="14129" spans="1:11" hidden="1">
      <c r="A14129" t="s">
        <v>167</v>
      </c>
      <c r="B14129" t="s">
        <v>662</v>
      </c>
      <c r="C14129">
        <v>185</v>
      </c>
      <c r="D14129" t="s">
        <v>124</v>
      </c>
      <c r="E14129">
        <v>5.4127000000000001</v>
      </c>
      <c r="F14129">
        <v>0</v>
      </c>
      <c r="G14129">
        <v>24.226099999999999</v>
      </c>
      <c r="H14129">
        <v>0</v>
      </c>
      <c r="I14129">
        <v>-1E-4</v>
      </c>
      <c r="J14129">
        <v>0</v>
      </c>
      <c r="K14129">
        <v>-22.6433</v>
      </c>
    </row>
    <row r="14130" spans="1:11" hidden="1">
      <c r="A14130" t="s">
        <v>167</v>
      </c>
      <c r="B14130" t="s">
        <v>662</v>
      </c>
      <c r="C14130">
        <v>185</v>
      </c>
      <c r="D14130" t="s">
        <v>125</v>
      </c>
      <c r="E14130">
        <v>0.18729999999999999</v>
      </c>
      <c r="F14130">
        <v>0</v>
      </c>
      <c r="G14130">
        <v>-30.228100000000001</v>
      </c>
      <c r="H14130">
        <v>0</v>
      </c>
      <c r="I14130">
        <v>-1E-4</v>
      </c>
      <c r="J14130">
        <v>0</v>
      </c>
      <c r="K14130">
        <v>-16.811499999999999</v>
      </c>
    </row>
    <row r="14131" spans="1:11" hidden="1">
      <c r="A14131" t="s">
        <v>167</v>
      </c>
      <c r="B14131" t="s">
        <v>662</v>
      </c>
      <c r="C14131">
        <v>185</v>
      </c>
      <c r="D14131" t="s">
        <v>125</v>
      </c>
      <c r="E14131">
        <v>0.62280000000000002</v>
      </c>
      <c r="F14131">
        <v>0</v>
      </c>
      <c r="G14131">
        <v>-25.8611</v>
      </c>
      <c r="H14131">
        <v>0</v>
      </c>
      <c r="I14131">
        <v>-1E-4</v>
      </c>
      <c r="J14131">
        <v>0</v>
      </c>
      <c r="K14131">
        <v>-4.5377999999999998</v>
      </c>
    </row>
    <row r="14132" spans="1:11" hidden="1">
      <c r="A14132" t="s">
        <v>167</v>
      </c>
      <c r="B14132" t="s">
        <v>662</v>
      </c>
      <c r="C14132">
        <v>185</v>
      </c>
      <c r="D14132" t="s">
        <v>125</v>
      </c>
      <c r="E14132">
        <v>1.0582</v>
      </c>
      <c r="F14132">
        <v>0</v>
      </c>
      <c r="G14132">
        <v>-19.844899999999999</v>
      </c>
      <c r="H14132">
        <v>0</v>
      </c>
      <c r="I14132">
        <v>-1E-4</v>
      </c>
      <c r="J14132">
        <v>0</v>
      </c>
      <c r="K14132">
        <v>5.4657999999999998</v>
      </c>
    </row>
    <row r="14133" spans="1:11" hidden="1">
      <c r="A14133" t="s">
        <v>167</v>
      </c>
      <c r="B14133" t="s">
        <v>662</v>
      </c>
      <c r="C14133">
        <v>185</v>
      </c>
      <c r="D14133" t="s">
        <v>125</v>
      </c>
      <c r="E14133">
        <v>1.4937</v>
      </c>
      <c r="F14133">
        <v>0</v>
      </c>
      <c r="G14133">
        <v>-13.348000000000001</v>
      </c>
      <c r="H14133">
        <v>0</v>
      </c>
      <c r="I14133">
        <v>-1E-4</v>
      </c>
      <c r="J14133">
        <v>0</v>
      </c>
      <c r="K14133">
        <v>12.6927</v>
      </c>
    </row>
    <row r="14134" spans="1:11" hidden="1">
      <c r="A14134" t="s">
        <v>167</v>
      </c>
      <c r="B14134" t="s">
        <v>662</v>
      </c>
      <c r="C14134">
        <v>185</v>
      </c>
      <c r="D14134" t="s">
        <v>125</v>
      </c>
      <c r="E14134">
        <v>1.9291</v>
      </c>
      <c r="F14134">
        <v>0</v>
      </c>
      <c r="G14134">
        <v>-6.8792999999999997</v>
      </c>
      <c r="H14134">
        <v>0</v>
      </c>
      <c r="I14134">
        <v>-1E-4</v>
      </c>
      <c r="J14134">
        <v>0</v>
      </c>
      <c r="K14134">
        <v>17.0913</v>
      </c>
    </row>
    <row r="14135" spans="1:11" hidden="1">
      <c r="A14135" t="s">
        <v>167</v>
      </c>
      <c r="B14135" t="s">
        <v>662</v>
      </c>
      <c r="C14135">
        <v>185</v>
      </c>
      <c r="D14135" t="s">
        <v>125</v>
      </c>
      <c r="E14135">
        <v>2.3645999999999998</v>
      </c>
      <c r="F14135">
        <v>0</v>
      </c>
      <c r="G14135">
        <v>-1.5425</v>
      </c>
      <c r="H14135">
        <v>0</v>
      </c>
      <c r="I14135">
        <v>-1E-4</v>
      </c>
      <c r="J14135">
        <v>0</v>
      </c>
      <c r="K14135">
        <v>18.863199999999999</v>
      </c>
    </row>
    <row r="14136" spans="1:11" hidden="1">
      <c r="A14136" t="s">
        <v>167</v>
      </c>
      <c r="B14136" t="s">
        <v>662</v>
      </c>
      <c r="C14136">
        <v>185</v>
      </c>
      <c r="D14136" t="s">
        <v>125</v>
      </c>
      <c r="E14136">
        <v>2.8</v>
      </c>
      <c r="F14136">
        <v>0</v>
      </c>
      <c r="G14136">
        <v>2.0924999999999998</v>
      </c>
      <c r="H14136">
        <v>0</v>
      </c>
      <c r="I14136">
        <v>-1E-4</v>
      </c>
      <c r="J14136">
        <v>0</v>
      </c>
      <c r="K14136">
        <v>18.661200000000001</v>
      </c>
    </row>
    <row r="14137" spans="1:11" hidden="1">
      <c r="A14137" t="s">
        <v>167</v>
      </c>
      <c r="B14137" t="s">
        <v>662</v>
      </c>
      <c r="C14137">
        <v>185</v>
      </c>
      <c r="D14137" t="s">
        <v>125</v>
      </c>
      <c r="E14137">
        <v>2.8</v>
      </c>
      <c r="F14137">
        <v>0</v>
      </c>
      <c r="G14137">
        <v>7.4646999999999997</v>
      </c>
      <c r="H14137">
        <v>0</v>
      </c>
      <c r="I14137">
        <v>-1E-4</v>
      </c>
      <c r="J14137">
        <v>0</v>
      </c>
      <c r="K14137">
        <v>18.661200000000001</v>
      </c>
    </row>
    <row r="14138" spans="1:11" hidden="1">
      <c r="A14138" t="s">
        <v>167</v>
      </c>
      <c r="B14138" t="s">
        <v>662</v>
      </c>
      <c r="C14138">
        <v>185</v>
      </c>
      <c r="D14138" t="s">
        <v>125</v>
      </c>
      <c r="E14138">
        <v>3.2355</v>
      </c>
      <c r="F14138">
        <v>0</v>
      </c>
      <c r="G14138">
        <v>10.248799999999999</v>
      </c>
      <c r="H14138">
        <v>0</v>
      </c>
      <c r="I14138">
        <v>-1E-4</v>
      </c>
      <c r="J14138">
        <v>0</v>
      </c>
      <c r="K14138">
        <v>14.7798</v>
      </c>
    </row>
    <row r="14139" spans="1:11" hidden="1">
      <c r="A14139" t="s">
        <v>167</v>
      </c>
      <c r="B14139" t="s">
        <v>662</v>
      </c>
      <c r="C14139">
        <v>185</v>
      </c>
      <c r="D14139" t="s">
        <v>125</v>
      </c>
      <c r="E14139">
        <v>3.6709000000000001</v>
      </c>
      <c r="F14139">
        <v>0</v>
      </c>
      <c r="G14139">
        <v>13.0329</v>
      </c>
      <c r="H14139">
        <v>0</v>
      </c>
      <c r="I14139">
        <v>-1E-4</v>
      </c>
      <c r="J14139">
        <v>0</v>
      </c>
      <c r="K14139">
        <v>9.6859999999999999</v>
      </c>
    </row>
    <row r="14140" spans="1:11" hidden="1">
      <c r="A14140" t="s">
        <v>167</v>
      </c>
      <c r="B14140" t="s">
        <v>662</v>
      </c>
      <c r="C14140">
        <v>185</v>
      </c>
      <c r="D14140" t="s">
        <v>125</v>
      </c>
      <c r="E14140">
        <v>4.1063999999999998</v>
      </c>
      <c r="F14140">
        <v>0</v>
      </c>
      <c r="G14140">
        <v>15.817</v>
      </c>
      <c r="H14140">
        <v>0</v>
      </c>
      <c r="I14140">
        <v>-1E-4</v>
      </c>
      <c r="J14140">
        <v>0</v>
      </c>
      <c r="K14140">
        <v>3.3799000000000001</v>
      </c>
    </row>
    <row r="14141" spans="1:11" hidden="1">
      <c r="A14141" t="s">
        <v>167</v>
      </c>
      <c r="B14141" t="s">
        <v>662</v>
      </c>
      <c r="C14141">
        <v>185</v>
      </c>
      <c r="D14141" t="s">
        <v>125</v>
      </c>
      <c r="E14141">
        <v>4.5418000000000003</v>
      </c>
      <c r="F14141">
        <v>0</v>
      </c>
      <c r="G14141">
        <v>18.600999999999999</v>
      </c>
      <c r="H14141">
        <v>0</v>
      </c>
      <c r="I14141">
        <v>-1E-4</v>
      </c>
      <c r="J14141">
        <v>0</v>
      </c>
      <c r="K14141">
        <v>-4.1386000000000003</v>
      </c>
    </row>
    <row r="14142" spans="1:11" hidden="1">
      <c r="A14142" t="s">
        <v>167</v>
      </c>
      <c r="B14142" t="s">
        <v>662</v>
      </c>
      <c r="C14142">
        <v>185</v>
      </c>
      <c r="D14142" t="s">
        <v>125</v>
      </c>
      <c r="E14142">
        <v>4.9772999999999996</v>
      </c>
      <c r="F14142">
        <v>0</v>
      </c>
      <c r="G14142">
        <v>21.385100000000001</v>
      </c>
      <c r="H14142">
        <v>0</v>
      </c>
      <c r="I14142">
        <v>-1E-4</v>
      </c>
      <c r="J14142">
        <v>0</v>
      </c>
      <c r="K14142">
        <v>-12.869400000000001</v>
      </c>
    </row>
    <row r="14143" spans="1:11" hidden="1">
      <c r="A14143" t="s">
        <v>167</v>
      </c>
      <c r="B14143" t="s">
        <v>662</v>
      </c>
      <c r="C14143">
        <v>185</v>
      </c>
      <c r="D14143" t="s">
        <v>125</v>
      </c>
      <c r="E14143">
        <v>5.4127000000000001</v>
      </c>
      <c r="F14143">
        <v>0</v>
      </c>
      <c r="G14143">
        <v>24.1692</v>
      </c>
      <c r="H14143">
        <v>0</v>
      </c>
      <c r="I14143">
        <v>-1E-4</v>
      </c>
      <c r="J14143">
        <v>0</v>
      </c>
      <c r="K14143">
        <v>-22.8125</v>
      </c>
    </row>
    <row r="14144" spans="1:11" hidden="1">
      <c r="A14144" t="s">
        <v>167</v>
      </c>
      <c r="B14144" t="s">
        <v>662</v>
      </c>
      <c r="C14144">
        <v>185</v>
      </c>
      <c r="D14144" t="s">
        <v>126</v>
      </c>
      <c r="E14144">
        <v>0.18729999999999999</v>
      </c>
      <c r="F14144">
        <v>0</v>
      </c>
      <c r="G14144">
        <v>-30.1873</v>
      </c>
      <c r="H14144">
        <v>0</v>
      </c>
      <c r="I14144">
        <v>-1E-4</v>
      </c>
      <c r="J14144">
        <v>0</v>
      </c>
      <c r="K14144">
        <v>-16.696400000000001</v>
      </c>
    </row>
    <row r="14145" spans="1:11" hidden="1">
      <c r="A14145" t="s">
        <v>167</v>
      </c>
      <c r="B14145" t="s">
        <v>662</v>
      </c>
      <c r="C14145">
        <v>185</v>
      </c>
      <c r="D14145" t="s">
        <v>126</v>
      </c>
      <c r="E14145">
        <v>0.62280000000000002</v>
      </c>
      <c r="F14145">
        <v>0</v>
      </c>
      <c r="G14145">
        <v>-25.8203</v>
      </c>
      <c r="H14145">
        <v>0</v>
      </c>
      <c r="I14145">
        <v>-1E-4</v>
      </c>
      <c r="J14145">
        <v>0</v>
      </c>
      <c r="K14145">
        <v>-4.4404000000000003</v>
      </c>
    </row>
    <row r="14146" spans="1:11" hidden="1">
      <c r="A14146" t="s">
        <v>167</v>
      </c>
      <c r="B14146" t="s">
        <v>662</v>
      </c>
      <c r="C14146">
        <v>185</v>
      </c>
      <c r="D14146" t="s">
        <v>126</v>
      </c>
      <c r="E14146">
        <v>1.0582</v>
      </c>
      <c r="F14146">
        <v>0</v>
      </c>
      <c r="G14146">
        <v>-19.803999999999998</v>
      </c>
      <c r="H14146">
        <v>0</v>
      </c>
      <c r="I14146">
        <v>-1E-4</v>
      </c>
      <c r="J14146">
        <v>0</v>
      </c>
      <c r="K14146">
        <v>5.5453999999999999</v>
      </c>
    </row>
    <row r="14147" spans="1:11" hidden="1">
      <c r="A14147" t="s">
        <v>167</v>
      </c>
      <c r="B14147" t="s">
        <v>662</v>
      </c>
      <c r="C14147">
        <v>185</v>
      </c>
      <c r="D14147" t="s">
        <v>126</v>
      </c>
      <c r="E14147">
        <v>1.4937</v>
      </c>
      <c r="F14147">
        <v>0</v>
      </c>
      <c r="G14147">
        <v>-13.3072</v>
      </c>
      <c r="H14147">
        <v>0</v>
      </c>
      <c r="I14147">
        <v>-1E-4</v>
      </c>
      <c r="J14147">
        <v>0</v>
      </c>
      <c r="K14147">
        <v>12.7545</v>
      </c>
    </row>
    <row r="14148" spans="1:11" hidden="1">
      <c r="A14148" t="s">
        <v>167</v>
      </c>
      <c r="B14148" t="s">
        <v>662</v>
      </c>
      <c r="C14148">
        <v>185</v>
      </c>
      <c r="D14148" t="s">
        <v>126</v>
      </c>
      <c r="E14148">
        <v>1.9291</v>
      </c>
      <c r="F14148">
        <v>0</v>
      </c>
      <c r="G14148">
        <v>-6.8384999999999998</v>
      </c>
      <c r="H14148">
        <v>0</v>
      </c>
      <c r="I14148">
        <v>-1E-4</v>
      </c>
      <c r="J14148">
        <v>0</v>
      </c>
      <c r="K14148">
        <v>17.135400000000001</v>
      </c>
    </row>
    <row r="14149" spans="1:11" hidden="1">
      <c r="A14149" t="s">
        <v>167</v>
      </c>
      <c r="B14149" t="s">
        <v>662</v>
      </c>
      <c r="C14149">
        <v>185</v>
      </c>
      <c r="D14149" t="s">
        <v>126</v>
      </c>
      <c r="E14149">
        <v>2.3645999999999998</v>
      </c>
      <c r="F14149">
        <v>0</v>
      </c>
      <c r="G14149">
        <v>-1.5017</v>
      </c>
      <c r="H14149">
        <v>0</v>
      </c>
      <c r="I14149">
        <v>-1E-4</v>
      </c>
      <c r="J14149">
        <v>0</v>
      </c>
      <c r="K14149">
        <v>18.889500000000002</v>
      </c>
    </row>
    <row r="14150" spans="1:11" hidden="1">
      <c r="A14150" t="s">
        <v>167</v>
      </c>
      <c r="B14150" t="s">
        <v>662</v>
      </c>
      <c r="C14150">
        <v>185</v>
      </c>
      <c r="D14150" t="s">
        <v>126</v>
      </c>
      <c r="E14150">
        <v>2.8</v>
      </c>
      <c r="F14150">
        <v>0</v>
      </c>
      <c r="G14150">
        <v>2.1333000000000002</v>
      </c>
      <c r="H14150">
        <v>0</v>
      </c>
      <c r="I14150">
        <v>-1E-4</v>
      </c>
      <c r="J14150">
        <v>0</v>
      </c>
      <c r="K14150">
        <v>18.710699999999999</v>
      </c>
    </row>
    <row r="14151" spans="1:11" hidden="1">
      <c r="A14151" t="s">
        <v>167</v>
      </c>
      <c r="B14151" t="s">
        <v>662</v>
      </c>
      <c r="C14151">
        <v>185</v>
      </c>
      <c r="D14151" t="s">
        <v>126</v>
      </c>
      <c r="E14151">
        <v>2.8</v>
      </c>
      <c r="F14151">
        <v>0</v>
      </c>
      <c r="G14151">
        <v>7.5056000000000003</v>
      </c>
      <c r="H14151">
        <v>0</v>
      </c>
      <c r="I14151">
        <v>-1E-4</v>
      </c>
      <c r="J14151">
        <v>0</v>
      </c>
      <c r="K14151">
        <v>18.710699999999999</v>
      </c>
    </row>
    <row r="14152" spans="1:11" hidden="1">
      <c r="A14152" t="s">
        <v>167</v>
      </c>
      <c r="B14152" t="s">
        <v>662</v>
      </c>
      <c r="C14152">
        <v>185</v>
      </c>
      <c r="D14152" t="s">
        <v>126</v>
      </c>
      <c r="E14152">
        <v>3.2355</v>
      </c>
      <c r="F14152">
        <v>0</v>
      </c>
      <c r="G14152">
        <v>10.2896</v>
      </c>
      <c r="H14152">
        <v>0</v>
      </c>
      <c r="I14152">
        <v>-1E-4</v>
      </c>
      <c r="J14152">
        <v>0</v>
      </c>
      <c r="K14152">
        <v>14.861000000000001</v>
      </c>
    </row>
    <row r="14153" spans="1:11" hidden="1">
      <c r="A14153" t="s">
        <v>167</v>
      </c>
      <c r="B14153" t="s">
        <v>662</v>
      </c>
      <c r="C14153">
        <v>185</v>
      </c>
      <c r="D14153" t="s">
        <v>126</v>
      </c>
      <c r="E14153">
        <v>3.6709000000000001</v>
      </c>
      <c r="F14153">
        <v>0</v>
      </c>
      <c r="G14153">
        <v>13.073700000000001</v>
      </c>
      <c r="H14153">
        <v>0</v>
      </c>
      <c r="I14153">
        <v>-1E-4</v>
      </c>
      <c r="J14153">
        <v>0</v>
      </c>
      <c r="K14153">
        <v>9.7989999999999995</v>
      </c>
    </row>
    <row r="14154" spans="1:11" hidden="1">
      <c r="A14154" t="s">
        <v>167</v>
      </c>
      <c r="B14154" t="s">
        <v>662</v>
      </c>
      <c r="C14154">
        <v>185</v>
      </c>
      <c r="D14154" t="s">
        <v>126</v>
      </c>
      <c r="E14154">
        <v>4.1063999999999998</v>
      </c>
      <c r="F14154">
        <v>0</v>
      </c>
      <c r="G14154">
        <v>15.857799999999999</v>
      </c>
      <c r="H14154">
        <v>0</v>
      </c>
      <c r="I14154">
        <v>-1E-4</v>
      </c>
      <c r="J14154">
        <v>0</v>
      </c>
      <c r="K14154">
        <v>3.5247000000000002</v>
      </c>
    </row>
    <row r="14155" spans="1:11" hidden="1">
      <c r="A14155" t="s">
        <v>167</v>
      </c>
      <c r="B14155" t="s">
        <v>662</v>
      </c>
      <c r="C14155">
        <v>185</v>
      </c>
      <c r="D14155" t="s">
        <v>126</v>
      </c>
      <c r="E14155">
        <v>4.5418000000000003</v>
      </c>
      <c r="F14155">
        <v>0</v>
      </c>
      <c r="G14155">
        <v>18.6419</v>
      </c>
      <c r="H14155">
        <v>0</v>
      </c>
      <c r="I14155">
        <v>-1E-4</v>
      </c>
      <c r="J14155">
        <v>0</v>
      </c>
      <c r="K14155">
        <v>-3.9620000000000002</v>
      </c>
    </row>
    <row r="14156" spans="1:11" hidden="1">
      <c r="A14156" t="s">
        <v>167</v>
      </c>
      <c r="B14156" t="s">
        <v>662</v>
      </c>
      <c r="C14156">
        <v>185</v>
      </c>
      <c r="D14156" t="s">
        <v>126</v>
      </c>
      <c r="E14156">
        <v>4.9772999999999996</v>
      </c>
      <c r="F14156">
        <v>0</v>
      </c>
      <c r="G14156">
        <v>21.425899999999999</v>
      </c>
      <c r="H14156">
        <v>0</v>
      </c>
      <c r="I14156">
        <v>-1E-4</v>
      </c>
      <c r="J14156">
        <v>0</v>
      </c>
      <c r="K14156">
        <v>-12.661</v>
      </c>
    </row>
    <row r="14157" spans="1:11" hidden="1">
      <c r="A14157" t="s">
        <v>167</v>
      </c>
      <c r="B14157" t="s">
        <v>662</v>
      </c>
      <c r="C14157">
        <v>185</v>
      </c>
      <c r="D14157" t="s">
        <v>126</v>
      </c>
      <c r="E14157">
        <v>5.4127000000000001</v>
      </c>
      <c r="F14157">
        <v>0</v>
      </c>
      <c r="G14157">
        <v>24.21</v>
      </c>
      <c r="H14157">
        <v>0</v>
      </c>
      <c r="I14157">
        <v>-1E-4</v>
      </c>
      <c r="J14157">
        <v>0</v>
      </c>
      <c r="K14157">
        <v>-22.572299999999998</v>
      </c>
    </row>
    <row r="14158" spans="1:11" hidden="1">
      <c r="A14158" t="s">
        <v>167</v>
      </c>
      <c r="B14158" t="s">
        <v>662</v>
      </c>
      <c r="C14158">
        <v>185</v>
      </c>
      <c r="D14158" t="s">
        <v>127</v>
      </c>
      <c r="E14158">
        <v>0.18729999999999999</v>
      </c>
      <c r="F14158">
        <v>0</v>
      </c>
      <c r="G14158">
        <v>-30.244199999999999</v>
      </c>
      <c r="H14158">
        <v>0</v>
      </c>
      <c r="I14158">
        <v>-1E-4</v>
      </c>
      <c r="J14158">
        <v>0</v>
      </c>
      <c r="K14158">
        <v>-16.8247</v>
      </c>
    </row>
    <row r="14159" spans="1:11" hidden="1">
      <c r="A14159" t="s">
        <v>167</v>
      </c>
      <c r="B14159" t="s">
        <v>662</v>
      </c>
      <c r="C14159">
        <v>185</v>
      </c>
      <c r="D14159" t="s">
        <v>127</v>
      </c>
      <c r="E14159">
        <v>0.62280000000000002</v>
      </c>
      <c r="F14159">
        <v>0</v>
      </c>
      <c r="G14159">
        <v>-25.877199999999998</v>
      </c>
      <c r="H14159">
        <v>0</v>
      </c>
      <c r="I14159">
        <v>-1E-4</v>
      </c>
      <c r="J14159">
        <v>0</v>
      </c>
      <c r="K14159">
        <v>-4.5438999999999998</v>
      </c>
    </row>
    <row r="14160" spans="1:11" hidden="1">
      <c r="A14160" t="s">
        <v>167</v>
      </c>
      <c r="B14160" t="s">
        <v>662</v>
      </c>
      <c r="C14160">
        <v>185</v>
      </c>
      <c r="D14160" t="s">
        <v>127</v>
      </c>
      <c r="E14160">
        <v>1.0582</v>
      </c>
      <c r="F14160">
        <v>0</v>
      </c>
      <c r="G14160">
        <v>-19.861000000000001</v>
      </c>
      <c r="H14160">
        <v>0</v>
      </c>
      <c r="I14160">
        <v>-1E-4</v>
      </c>
      <c r="J14160">
        <v>0</v>
      </c>
      <c r="K14160">
        <v>5.4667000000000003</v>
      </c>
    </row>
    <row r="14161" spans="1:11" hidden="1">
      <c r="A14161" t="s">
        <v>167</v>
      </c>
      <c r="B14161" t="s">
        <v>662</v>
      </c>
      <c r="C14161">
        <v>185</v>
      </c>
      <c r="D14161" t="s">
        <v>127</v>
      </c>
      <c r="E14161">
        <v>1.4937</v>
      </c>
      <c r="F14161">
        <v>0</v>
      </c>
      <c r="G14161">
        <v>-13.364100000000001</v>
      </c>
      <c r="H14161">
        <v>0</v>
      </c>
      <c r="I14161">
        <v>-1E-4</v>
      </c>
      <c r="J14161">
        <v>0</v>
      </c>
      <c r="K14161">
        <v>12.7006</v>
      </c>
    </row>
    <row r="14162" spans="1:11" hidden="1">
      <c r="A14162" t="s">
        <v>167</v>
      </c>
      <c r="B14162" t="s">
        <v>662</v>
      </c>
      <c r="C14162">
        <v>185</v>
      </c>
      <c r="D14162" t="s">
        <v>127</v>
      </c>
      <c r="E14162">
        <v>1.9291</v>
      </c>
      <c r="F14162">
        <v>0</v>
      </c>
      <c r="G14162">
        <v>-6.8954000000000004</v>
      </c>
      <c r="H14162">
        <v>0</v>
      </c>
      <c r="I14162">
        <v>-1E-4</v>
      </c>
      <c r="J14162">
        <v>0</v>
      </c>
      <c r="K14162">
        <v>17.106300000000001</v>
      </c>
    </row>
    <row r="14163" spans="1:11" hidden="1">
      <c r="A14163" t="s">
        <v>167</v>
      </c>
      <c r="B14163" t="s">
        <v>662</v>
      </c>
      <c r="C14163">
        <v>185</v>
      </c>
      <c r="D14163" t="s">
        <v>127</v>
      </c>
      <c r="E14163">
        <v>2.3645999999999998</v>
      </c>
      <c r="F14163">
        <v>0</v>
      </c>
      <c r="G14163">
        <v>-1.5586</v>
      </c>
      <c r="H14163">
        <v>0</v>
      </c>
      <c r="I14163">
        <v>-1E-4</v>
      </c>
      <c r="J14163">
        <v>0</v>
      </c>
      <c r="K14163">
        <v>18.885100000000001</v>
      </c>
    </row>
    <row r="14164" spans="1:11" hidden="1">
      <c r="A14164" t="s">
        <v>167</v>
      </c>
      <c r="B14164" t="s">
        <v>662</v>
      </c>
      <c r="C14164">
        <v>185</v>
      </c>
      <c r="D14164" t="s">
        <v>127</v>
      </c>
      <c r="E14164">
        <v>2.8</v>
      </c>
      <c r="F14164">
        <v>0</v>
      </c>
      <c r="G14164">
        <v>2.0764</v>
      </c>
      <c r="H14164">
        <v>0</v>
      </c>
      <c r="I14164">
        <v>-1E-4</v>
      </c>
      <c r="J14164">
        <v>0</v>
      </c>
      <c r="K14164">
        <v>18.690200000000001</v>
      </c>
    </row>
    <row r="14165" spans="1:11" hidden="1">
      <c r="A14165" t="s">
        <v>167</v>
      </c>
      <c r="B14165" t="s">
        <v>662</v>
      </c>
      <c r="C14165">
        <v>185</v>
      </c>
      <c r="D14165" t="s">
        <v>127</v>
      </c>
      <c r="E14165">
        <v>2.8</v>
      </c>
      <c r="F14165">
        <v>0</v>
      </c>
      <c r="G14165">
        <v>7.4485999999999999</v>
      </c>
      <c r="H14165">
        <v>0</v>
      </c>
      <c r="I14165">
        <v>-1E-4</v>
      </c>
      <c r="J14165">
        <v>0</v>
      </c>
      <c r="K14165">
        <v>18.690200000000001</v>
      </c>
    </row>
    <row r="14166" spans="1:11" hidden="1">
      <c r="A14166" t="s">
        <v>167</v>
      </c>
      <c r="B14166" t="s">
        <v>662</v>
      </c>
      <c r="C14166">
        <v>185</v>
      </c>
      <c r="D14166" t="s">
        <v>127</v>
      </c>
      <c r="E14166">
        <v>3.2355</v>
      </c>
      <c r="F14166">
        <v>0</v>
      </c>
      <c r="G14166">
        <v>10.232699999999999</v>
      </c>
      <c r="H14166">
        <v>0</v>
      </c>
      <c r="I14166">
        <v>-1E-4</v>
      </c>
      <c r="J14166">
        <v>0</v>
      </c>
      <c r="K14166">
        <v>14.8157</v>
      </c>
    </row>
    <row r="14167" spans="1:11" hidden="1">
      <c r="A14167" t="s">
        <v>167</v>
      </c>
      <c r="B14167" t="s">
        <v>662</v>
      </c>
      <c r="C14167">
        <v>185</v>
      </c>
      <c r="D14167" t="s">
        <v>127</v>
      </c>
      <c r="E14167">
        <v>3.6709000000000001</v>
      </c>
      <c r="F14167">
        <v>0</v>
      </c>
      <c r="G14167">
        <v>13.0168</v>
      </c>
      <c r="H14167">
        <v>0</v>
      </c>
      <c r="I14167">
        <v>-1E-4</v>
      </c>
      <c r="J14167">
        <v>0</v>
      </c>
      <c r="K14167">
        <v>9.7288999999999994</v>
      </c>
    </row>
    <row r="14168" spans="1:11" hidden="1">
      <c r="A14168" t="s">
        <v>167</v>
      </c>
      <c r="B14168" t="s">
        <v>662</v>
      </c>
      <c r="C14168">
        <v>185</v>
      </c>
      <c r="D14168" t="s">
        <v>127</v>
      </c>
      <c r="E14168">
        <v>4.1063999999999998</v>
      </c>
      <c r="F14168">
        <v>0</v>
      </c>
      <c r="G14168">
        <v>15.8009</v>
      </c>
      <c r="H14168">
        <v>0</v>
      </c>
      <c r="I14168">
        <v>-1E-4</v>
      </c>
      <c r="J14168">
        <v>0</v>
      </c>
      <c r="K14168">
        <v>3.4298000000000002</v>
      </c>
    </row>
    <row r="14169" spans="1:11" hidden="1">
      <c r="A14169" t="s">
        <v>167</v>
      </c>
      <c r="B14169" t="s">
        <v>662</v>
      </c>
      <c r="C14169">
        <v>185</v>
      </c>
      <c r="D14169" t="s">
        <v>127</v>
      </c>
      <c r="E14169">
        <v>4.5418000000000003</v>
      </c>
      <c r="F14169">
        <v>0</v>
      </c>
      <c r="G14169">
        <v>18.584900000000001</v>
      </c>
      <c r="H14169">
        <v>0</v>
      </c>
      <c r="I14169">
        <v>-1E-4</v>
      </c>
      <c r="J14169">
        <v>0</v>
      </c>
      <c r="K14169">
        <v>-4.0815999999999999</v>
      </c>
    </row>
    <row r="14170" spans="1:11" hidden="1">
      <c r="A14170" t="s">
        <v>167</v>
      </c>
      <c r="B14170" t="s">
        <v>662</v>
      </c>
      <c r="C14170">
        <v>185</v>
      </c>
      <c r="D14170" t="s">
        <v>127</v>
      </c>
      <c r="E14170">
        <v>4.9772999999999996</v>
      </c>
      <c r="F14170">
        <v>0</v>
      </c>
      <c r="G14170">
        <v>21.369</v>
      </c>
      <c r="H14170">
        <v>0</v>
      </c>
      <c r="I14170">
        <v>-1E-4</v>
      </c>
      <c r="J14170">
        <v>0</v>
      </c>
      <c r="K14170">
        <v>-12.805400000000001</v>
      </c>
    </row>
    <row r="14171" spans="1:11" hidden="1">
      <c r="A14171" t="s">
        <v>167</v>
      </c>
      <c r="B14171" t="s">
        <v>662</v>
      </c>
      <c r="C14171">
        <v>185</v>
      </c>
      <c r="D14171" t="s">
        <v>127</v>
      </c>
      <c r="E14171">
        <v>5.4127000000000001</v>
      </c>
      <c r="F14171">
        <v>0</v>
      </c>
      <c r="G14171">
        <v>24.153099999999998</v>
      </c>
      <c r="H14171">
        <v>0</v>
      </c>
      <c r="I14171">
        <v>-1E-4</v>
      </c>
      <c r="J14171">
        <v>0</v>
      </c>
      <c r="K14171">
        <v>-22.741399999999999</v>
      </c>
    </row>
    <row r="14172" spans="1:11" hidden="1">
      <c r="A14172" t="s">
        <v>167</v>
      </c>
      <c r="B14172" t="s">
        <v>662</v>
      </c>
      <c r="C14172">
        <v>185</v>
      </c>
      <c r="D14172" t="s">
        <v>128</v>
      </c>
      <c r="E14172">
        <v>0.18729999999999999</v>
      </c>
      <c r="F14172">
        <v>0</v>
      </c>
      <c r="G14172">
        <v>-30.171199999999999</v>
      </c>
      <c r="H14172">
        <v>0</v>
      </c>
      <c r="I14172">
        <v>-1E-4</v>
      </c>
      <c r="J14172">
        <v>0</v>
      </c>
      <c r="K14172">
        <v>-16.683299999999999</v>
      </c>
    </row>
    <row r="14173" spans="1:11" hidden="1">
      <c r="A14173" t="s">
        <v>167</v>
      </c>
      <c r="B14173" t="s">
        <v>662</v>
      </c>
      <c r="C14173">
        <v>185</v>
      </c>
      <c r="D14173" t="s">
        <v>128</v>
      </c>
      <c r="E14173">
        <v>0.62280000000000002</v>
      </c>
      <c r="F14173">
        <v>0</v>
      </c>
      <c r="G14173">
        <v>-25.804200000000002</v>
      </c>
      <c r="H14173">
        <v>0</v>
      </c>
      <c r="I14173">
        <v>-1E-4</v>
      </c>
      <c r="J14173">
        <v>0</v>
      </c>
      <c r="K14173">
        <v>-4.4343000000000004</v>
      </c>
    </row>
    <row r="14174" spans="1:11" hidden="1">
      <c r="A14174" t="s">
        <v>167</v>
      </c>
      <c r="B14174" t="s">
        <v>662</v>
      </c>
      <c r="C14174">
        <v>185</v>
      </c>
      <c r="D14174" t="s">
        <v>128</v>
      </c>
      <c r="E14174">
        <v>1.0582</v>
      </c>
      <c r="F14174">
        <v>0</v>
      </c>
      <c r="G14174">
        <v>-19.7879</v>
      </c>
      <c r="H14174">
        <v>0</v>
      </c>
      <c r="I14174">
        <v>-1E-4</v>
      </c>
      <c r="J14174">
        <v>0</v>
      </c>
      <c r="K14174">
        <v>5.5445000000000002</v>
      </c>
    </row>
    <row r="14175" spans="1:11" hidden="1">
      <c r="A14175" t="s">
        <v>167</v>
      </c>
      <c r="B14175" t="s">
        <v>662</v>
      </c>
      <c r="C14175">
        <v>185</v>
      </c>
      <c r="D14175" t="s">
        <v>128</v>
      </c>
      <c r="E14175">
        <v>1.4937</v>
      </c>
      <c r="F14175">
        <v>0</v>
      </c>
      <c r="G14175">
        <v>-13.2911</v>
      </c>
      <c r="H14175">
        <v>0</v>
      </c>
      <c r="I14175">
        <v>-1E-4</v>
      </c>
      <c r="J14175">
        <v>0</v>
      </c>
      <c r="K14175">
        <v>12.746600000000001</v>
      </c>
    </row>
    <row r="14176" spans="1:11" hidden="1">
      <c r="A14176" t="s">
        <v>167</v>
      </c>
      <c r="B14176" t="s">
        <v>662</v>
      </c>
      <c r="C14176">
        <v>185</v>
      </c>
      <c r="D14176" t="s">
        <v>128</v>
      </c>
      <c r="E14176">
        <v>1.9291</v>
      </c>
      <c r="F14176">
        <v>0</v>
      </c>
      <c r="G14176">
        <v>-6.8224</v>
      </c>
      <c r="H14176">
        <v>0</v>
      </c>
      <c r="I14176">
        <v>-1E-4</v>
      </c>
      <c r="J14176">
        <v>0</v>
      </c>
      <c r="K14176">
        <v>17.1204</v>
      </c>
    </row>
    <row r="14177" spans="1:11" hidden="1">
      <c r="A14177" t="s">
        <v>167</v>
      </c>
      <c r="B14177" t="s">
        <v>662</v>
      </c>
      <c r="C14177">
        <v>185</v>
      </c>
      <c r="D14177" t="s">
        <v>128</v>
      </c>
      <c r="E14177">
        <v>2.3645999999999998</v>
      </c>
      <c r="F14177">
        <v>0</v>
      </c>
      <c r="G14177">
        <v>-1.4856</v>
      </c>
      <c r="H14177">
        <v>0</v>
      </c>
      <c r="I14177">
        <v>-1E-4</v>
      </c>
      <c r="J14177">
        <v>0</v>
      </c>
      <c r="K14177">
        <v>18.8675</v>
      </c>
    </row>
    <row r="14178" spans="1:11" hidden="1">
      <c r="A14178" t="s">
        <v>167</v>
      </c>
      <c r="B14178" t="s">
        <v>662</v>
      </c>
      <c r="C14178">
        <v>185</v>
      </c>
      <c r="D14178" t="s">
        <v>128</v>
      </c>
      <c r="E14178">
        <v>2.8</v>
      </c>
      <c r="F14178">
        <v>0</v>
      </c>
      <c r="G14178">
        <v>2.1494</v>
      </c>
      <c r="H14178">
        <v>0</v>
      </c>
      <c r="I14178">
        <v>-1E-4</v>
      </c>
      <c r="J14178">
        <v>0</v>
      </c>
      <c r="K14178">
        <v>18.681699999999999</v>
      </c>
    </row>
    <row r="14179" spans="1:11" hidden="1">
      <c r="A14179" t="s">
        <v>167</v>
      </c>
      <c r="B14179" t="s">
        <v>662</v>
      </c>
      <c r="C14179">
        <v>185</v>
      </c>
      <c r="D14179" t="s">
        <v>128</v>
      </c>
      <c r="E14179">
        <v>2.8</v>
      </c>
      <c r="F14179">
        <v>0</v>
      </c>
      <c r="G14179">
        <v>7.5217000000000001</v>
      </c>
      <c r="H14179">
        <v>0</v>
      </c>
      <c r="I14179">
        <v>-1E-4</v>
      </c>
      <c r="J14179">
        <v>0</v>
      </c>
      <c r="K14179">
        <v>18.681699999999999</v>
      </c>
    </row>
    <row r="14180" spans="1:11" hidden="1">
      <c r="A14180" t="s">
        <v>167</v>
      </c>
      <c r="B14180" t="s">
        <v>662</v>
      </c>
      <c r="C14180">
        <v>185</v>
      </c>
      <c r="D14180" t="s">
        <v>128</v>
      </c>
      <c r="E14180">
        <v>3.2355</v>
      </c>
      <c r="F14180">
        <v>0</v>
      </c>
      <c r="G14180">
        <v>10.3057</v>
      </c>
      <c r="H14180">
        <v>0</v>
      </c>
      <c r="I14180">
        <v>-1E-4</v>
      </c>
      <c r="J14180">
        <v>0</v>
      </c>
      <c r="K14180">
        <v>14.824999999999999</v>
      </c>
    </row>
    <row r="14181" spans="1:11" hidden="1">
      <c r="A14181" t="s">
        <v>167</v>
      </c>
      <c r="B14181" t="s">
        <v>662</v>
      </c>
      <c r="C14181">
        <v>185</v>
      </c>
      <c r="D14181" t="s">
        <v>128</v>
      </c>
      <c r="E14181">
        <v>3.6709000000000001</v>
      </c>
      <c r="F14181">
        <v>0</v>
      </c>
      <c r="G14181">
        <v>13.0898</v>
      </c>
      <c r="H14181">
        <v>0</v>
      </c>
      <c r="I14181">
        <v>-1E-4</v>
      </c>
      <c r="J14181">
        <v>0</v>
      </c>
      <c r="K14181">
        <v>9.7560000000000002</v>
      </c>
    </row>
    <row r="14182" spans="1:11" hidden="1">
      <c r="A14182" t="s">
        <v>167</v>
      </c>
      <c r="B14182" t="s">
        <v>662</v>
      </c>
      <c r="C14182">
        <v>185</v>
      </c>
      <c r="D14182" t="s">
        <v>128</v>
      </c>
      <c r="E14182">
        <v>4.1063999999999998</v>
      </c>
      <c r="F14182">
        <v>0</v>
      </c>
      <c r="G14182">
        <v>15.873900000000001</v>
      </c>
      <c r="H14182">
        <v>0</v>
      </c>
      <c r="I14182">
        <v>-1E-4</v>
      </c>
      <c r="J14182">
        <v>0</v>
      </c>
      <c r="K14182">
        <v>3.4746999999999999</v>
      </c>
    </row>
    <row r="14183" spans="1:11" hidden="1">
      <c r="A14183" t="s">
        <v>167</v>
      </c>
      <c r="B14183" t="s">
        <v>662</v>
      </c>
      <c r="C14183">
        <v>185</v>
      </c>
      <c r="D14183" t="s">
        <v>128</v>
      </c>
      <c r="E14183">
        <v>4.5418000000000003</v>
      </c>
      <c r="F14183">
        <v>0</v>
      </c>
      <c r="G14183">
        <v>18.658000000000001</v>
      </c>
      <c r="H14183">
        <v>0</v>
      </c>
      <c r="I14183">
        <v>-1E-4</v>
      </c>
      <c r="J14183">
        <v>0</v>
      </c>
      <c r="K14183">
        <v>-4.0190000000000001</v>
      </c>
    </row>
    <row r="14184" spans="1:11" hidden="1">
      <c r="A14184" t="s">
        <v>167</v>
      </c>
      <c r="B14184" t="s">
        <v>662</v>
      </c>
      <c r="C14184">
        <v>185</v>
      </c>
      <c r="D14184" t="s">
        <v>128</v>
      </c>
      <c r="E14184">
        <v>4.9772999999999996</v>
      </c>
      <c r="F14184">
        <v>0</v>
      </c>
      <c r="G14184">
        <v>21.442</v>
      </c>
      <c r="H14184">
        <v>0</v>
      </c>
      <c r="I14184">
        <v>-1E-4</v>
      </c>
      <c r="J14184">
        <v>0</v>
      </c>
      <c r="K14184">
        <v>-12.725</v>
      </c>
    </row>
    <row r="14185" spans="1:11" hidden="1">
      <c r="A14185" t="s">
        <v>167</v>
      </c>
      <c r="B14185" t="s">
        <v>662</v>
      </c>
      <c r="C14185">
        <v>185</v>
      </c>
      <c r="D14185" t="s">
        <v>128</v>
      </c>
      <c r="E14185">
        <v>5.4127000000000001</v>
      </c>
      <c r="F14185">
        <v>0</v>
      </c>
      <c r="G14185">
        <v>24.226099999999999</v>
      </c>
      <c r="H14185">
        <v>0</v>
      </c>
      <c r="I14185">
        <v>-1E-4</v>
      </c>
      <c r="J14185">
        <v>0</v>
      </c>
      <c r="K14185">
        <v>-22.6433</v>
      </c>
    </row>
    <row r="14186" spans="1:11" hidden="1">
      <c r="A14186" t="s">
        <v>167</v>
      </c>
      <c r="B14186" t="s">
        <v>662</v>
      </c>
      <c r="C14186">
        <v>185</v>
      </c>
      <c r="D14186" t="s">
        <v>129</v>
      </c>
      <c r="E14186">
        <v>0.18729999999999999</v>
      </c>
      <c r="F14186">
        <v>0</v>
      </c>
      <c r="G14186">
        <v>-30.228100000000001</v>
      </c>
      <c r="H14186">
        <v>0</v>
      </c>
      <c r="I14186">
        <v>-1E-4</v>
      </c>
      <c r="J14186">
        <v>0</v>
      </c>
      <c r="K14186">
        <v>-16.811499999999999</v>
      </c>
    </row>
    <row r="14187" spans="1:11" hidden="1">
      <c r="A14187" t="s">
        <v>167</v>
      </c>
      <c r="B14187" t="s">
        <v>662</v>
      </c>
      <c r="C14187">
        <v>185</v>
      </c>
      <c r="D14187" t="s">
        <v>129</v>
      </c>
      <c r="E14187">
        <v>0.62280000000000002</v>
      </c>
      <c r="F14187">
        <v>0</v>
      </c>
      <c r="G14187">
        <v>-25.8611</v>
      </c>
      <c r="H14187">
        <v>0</v>
      </c>
      <c r="I14187">
        <v>-1E-4</v>
      </c>
      <c r="J14187">
        <v>0</v>
      </c>
      <c r="K14187">
        <v>-4.5377999999999998</v>
      </c>
    </row>
    <row r="14188" spans="1:11" hidden="1">
      <c r="A14188" t="s">
        <v>167</v>
      </c>
      <c r="B14188" t="s">
        <v>662</v>
      </c>
      <c r="C14188">
        <v>185</v>
      </c>
      <c r="D14188" t="s">
        <v>129</v>
      </c>
      <c r="E14188">
        <v>1.0582</v>
      </c>
      <c r="F14188">
        <v>0</v>
      </c>
      <c r="G14188">
        <v>-19.844899999999999</v>
      </c>
      <c r="H14188">
        <v>0</v>
      </c>
      <c r="I14188">
        <v>-1E-4</v>
      </c>
      <c r="J14188">
        <v>0</v>
      </c>
      <c r="K14188">
        <v>5.4657999999999998</v>
      </c>
    </row>
    <row r="14189" spans="1:11" hidden="1">
      <c r="A14189" t="s">
        <v>167</v>
      </c>
      <c r="B14189" t="s">
        <v>662</v>
      </c>
      <c r="C14189">
        <v>185</v>
      </c>
      <c r="D14189" t="s">
        <v>129</v>
      </c>
      <c r="E14189">
        <v>1.4937</v>
      </c>
      <c r="F14189">
        <v>0</v>
      </c>
      <c r="G14189">
        <v>-13.348000000000001</v>
      </c>
      <c r="H14189">
        <v>0</v>
      </c>
      <c r="I14189">
        <v>-1E-4</v>
      </c>
      <c r="J14189">
        <v>0</v>
      </c>
      <c r="K14189">
        <v>12.6927</v>
      </c>
    </row>
    <row r="14190" spans="1:11" hidden="1">
      <c r="A14190" t="s">
        <v>167</v>
      </c>
      <c r="B14190" t="s">
        <v>662</v>
      </c>
      <c r="C14190">
        <v>185</v>
      </c>
      <c r="D14190" t="s">
        <v>129</v>
      </c>
      <c r="E14190">
        <v>1.9291</v>
      </c>
      <c r="F14190">
        <v>0</v>
      </c>
      <c r="G14190">
        <v>-6.8792999999999997</v>
      </c>
      <c r="H14190">
        <v>0</v>
      </c>
      <c r="I14190">
        <v>-1E-4</v>
      </c>
      <c r="J14190">
        <v>0</v>
      </c>
      <c r="K14190">
        <v>17.0913</v>
      </c>
    </row>
    <row r="14191" spans="1:11" hidden="1">
      <c r="A14191" t="s">
        <v>167</v>
      </c>
      <c r="B14191" t="s">
        <v>662</v>
      </c>
      <c r="C14191">
        <v>185</v>
      </c>
      <c r="D14191" t="s">
        <v>129</v>
      </c>
      <c r="E14191">
        <v>2.3645999999999998</v>
      </c>
      <c r="F14191">
        <v>0</v>
      </c>
      <c r="G14191">
        <v>-1.5425</v>
      </c>
      <c r="H14191">
        <v>0</v>
      </c>
      <c r="I14191">
        <v>-1E-4</v>
      </c>
      <c r="J14191">
        <v>0</v>
      </c>
      <c r="K14191">
        <v>18.863199999999999</v>
      </c>
    </row>
    <row r="14192" spans="1:11" hidden="1">
      <c r="A14192" t="s">
        <v>167</v>
      </c>
      <c r="B14192" t="s">
        <v>662</v>
      </c>
      <c r="C14192">
        <v>185</v>
      </c>
      <c r="D14192" t="s">
        <v>129</v>
      </c>
      <c r="E14192">
        <v>2.8</v>
      </c>
      <c r="F14192">
        <v>0</v>
      </c>
      <c r="G14192">
        <v>2.0924999999999998</v>
      </c>
      <c r="H14192">
        <v>0</v>
      </c>
      <c r="I14192">
        <v>-1E-4</v>
      </c>
      <c r="J14192">
        <v>0</v>
      </c>
      <c r="K14192">
        <v>18.661200000000001</v>
      </c>
    </row>
    <row r="14193" spans="1:11" hidden="1">
      <c r="A14193" t="s">
        <v>167</v>
      </c>
      <c r="B14193" t="s">
        <v>662</v>
      </c>
      <c r="C14193">
        <v>185</v>
      </c>
      <c r="D14193" t="s">
        <v>129</v>
      </c>
      <c r="E14193">
        <v>2.8</v>
      </c>
      <c r="F14193">
        <v>0</v>
      </c>
      <c r="G14193">
        <v>7.4646999999999997</v>
      </c>
      <c r="H14193">
        <v>0</v>
      </c>
      <c r="I14193">
        <v>-1E-4</v>
      </c>
      <c r="J14193">
        <v>0</v>
      </c>
      <c r="K14193">
        <v>18.661200000000001</v>
      </c>
    </row>
    <row r="14194" spans="1:11" hidden="1">
      <c r="A14194" t="s">
        <v>167</v>
      </c>
      <c r="B14194" t="s">
        <v>662</v>
      </c>
      <c r="C14194">
        <v>185</v>
      </c>
      <c r="D14194" t="s">
        <v>129</v>
      </c>
      <c r="E14194">
        <v>3.2355</v>
      </c>
      <c r="F14194">
        <v>0</v>
      </c>
      <c r="G14194">
        <v>10.248799999999999</v>
      </c>
      <c r="H14194">
        <v>0</v>
      </c>
      <c r="I14194">
        <v>-1E-4</v>
      </c>
      <c r="J14194">
        <v>0</v>
      </c>
      <c r="K14194">
        <v>14.7798</v>
      </c>
    </row>
    <row r="14195" spans="1:11" hidden="1">
      <c r="A14195" t="s">
        <v>167</v>
      </c>
      <c r="B14195" t="s">
        <v>662</v>
      </c>
      <c r="C14195">
        <v>185</v>
      </c>
      <c r="D14195" t="s">
        <v>129</v>
      </c>
      <c r="E14195">
        <v>3.6709000000000001</v>
      </c>
      <c r="F14195">
        <v>0</v>
      </c>
      <c r="G14195">
        <v>13.0329</v>
      </c>
      <c r="H14195">
        <v>0</v>
      </c>
      <c r="I14195">
        <v>-1E-4</v>
      </c>
      <c r="J14195">
        <v>0</v>
      </c>
      <c r="K14195">
        <v>9.6859999999999999</v>
      </c>
    </row>
    <row r="14196" spans="1:11" hidden="1">
      <c r="A14196" t="s">
        <v>167</v>
      </c>
      <c r="B14196" t="s">
        <v>662</v>
      </c>
      <c r="C14196">
        <v>185</v>
      </c>
      <c r="D14196" t="s">
        <v>129</v>
      </c>
      <c r="E14196">
        <v>4.1063999999999998</v>
      </c>
      <c r="F14196">
        <v>0</v>
      </c>
      <c r="G14196">
        <v>15.817</v>
      </c>
      <c r="H14196">
        <v>0</v>
      </c>
      <c r="I14196">
        <v>-1E-4</v>
      </c>
      <c r="J14196">
        <v>0</v>
      </c>
      <c r="K14196">
        <v>3.3799000000000001</v>
      </c>
    </row>
    <row r="14197" spans="1:11" hidden="1">
      <c r="A14197" t="s">
        <v>167</v>
      </c>
      <c r="B14197" t="s">
        <v>662</v>
      </c>
      <c r="C14197">
        <v>185</v>
      </c>
      <c r="D14197" t="s">
        <v>129</v>
      </c>
      <c r="E14197">
        <v>4.5418000000000003</v>
      </c>
      <c r="F14197">
        <v>0</v>
      </c>
      <c r="G14197">
        <v>18.600999999999999</v>
      </c>
      <c r="H14197">
        <v>0</v>
      </c>
      <c r="I14197">
        <v>-1E-4</v>
      </c>
      <c r="J14197">
        <v>0</v>
      </c>
      <c r="K14197">
        <v>-4.1386000000000003</v>
      </c>
    </row>
    <row r="14198" spans="1:11" hidden="1">
      <c r="A14198" t="s">
        <v>167</v>
      </c>
      <c r="B14198" t="s">
        <v>662</v>
      </c>
      <c r="C14198">
        <v>185</v>
      </c>
      <c r="D14198" t="s">
        <v>129</v>
      </c>
      <c r="E14198">
        <v>4.9772999999999996</v>
      </c>
      <c r="F14198">
        <v>0</v>
      </c>
      <c r="G14198">
        <v>21.385100000000001</v>
      </c>
      <c r="H14198">
        <v>0</v>
      </c>
      <c r="I14198">
        <v>-1E-4</v>
      </c>
      <c r="J14198">
        <v>0</v>
      </c>
      <c r="K14198">
        <v>-12.869400000000001</v>
      </c>
    </row>
    <row r="14199" spans="1:11" hidden="1">
      <c r="A14199" t="s">
        <v>167</v>
      </c>
      <c r="B14199" t="s">
        <v>662</v>
      </c>
      <c r="C14199">
        <v>185</v>
      </c>
      <c r="D14199" t="s">
        <v>129</v>
      </c>
      <c r="E14199">
        <v>5.4127000000000001</v>
      </c>
      <c r="F14199">
        <v>0</v>
      </c>
      <c r="G14199">
        <v>24.1692</v>
      </c>
      <c r="H14199">
        <v>0</v>
      </c>
      <c r="I14199">
        <v>-1E-4</v>
      </c>
      <c r="J14199">
        <v>0</v>
      </c>
      <c r="K14199">
        <v>-22.8125</v>
      </c>
    </row>
    <row r="14200" spans="1:11" hidden="1">
      <c r="A14200" t="s">
        <v>167</v>
      </c>
      <c r="B14200" t="s">
        <v>662</v>
      </c>
      <c r="C14200">
        <v>185</v>
      </c>
      <c r="D14200" t="s">
        <v>130</v>
      </c>
      <c r="E14200">
        <v>0.18729999999999999</v>
      </c>
      <c r="F14200">
        <v>0</v>
      </c>
      <c r="G14200">
        <v>-30.1873</v>
      </c>
      <c r="H14200">
        <v>0</v>
      </c>
      <c r="I14200">
        <v>-1E-4</v>
      </c>
      <c r="J14200">
        <v>0</v>
      </c>
      <c r="K14200">
        <v>-16.696400000000001</v>
      </c>
    </row>
    <row r="14201" spans="1:11" hidden="1">
      <c r="A14201" t="s">
        <v>167</v>
      </c>
      <c r="B14201" t="s">
        <v>662</v>
      </c>
      <c r="C14201">
        <v>185</v>
      </c>
      <c r="D14201" t="s">
        <v>130</v>
      </c>
      <c r="E14201">
        <v>0.62280000000000002</v>
      </c>
      <c r="F14201">
        <v>0</v>
      </c>
      <c r="G14201">
        <v>-25.8203</v>
      </c>
      <c r="H14201">
        <v>0</v>
      </c>
      <c r="I14201">
        <v>-1E-4</v>
      </c>
      <c r="J14201">
        <v>0</v>
      </c>
      <c r="K14201">
        <v>-4.4404000000000003</v>
      </c>
    </row>
    <row r="14202" spans="1:11" hidden="1">
      <c r="A14202" t="s">
        <v>167</v>
      </c>
      <c r="B14202" t="s">
        <v>662</v>
      </c>
      <c r="C14202">
        <v>185</v>
      </c>
      <c r="D14202" t="s">
        <v>130</v>
      </c>
      <c r="E14202">
        <v>1.0582</v>
      </c>
      <c r="F14202">
        <v>0</v>
      </c>
      <c r="G14202">
        <v>-19.803999999999998</v>
      </c>
      <c r="H14202">
        <v>0</v>
      </c>
      <c r="I14202">
        <v>-1E-4</v>
      </c>
      <c r="J14202">
        <v>0</v>
      </c>
      <c r="K14202">
        <v>5.5453999999999999</v>
      </c>
    </row>
    <row r="14203" spans="1:11" hidden="1">
      <c r="A14203" t="s">
        <v>167</v>
      </c>
      <c r="B14203" t="s">
        <v>662</v>
      </c>
      <c r="C14203">
        <v>185</v>
      </c>
      <c r="D14203" t="s">
        <v>130</v>
      </c>
      <c r="E14203">
        <v>1.4937</v>
      </c>
      <c r="F14203">
        <v>0</v>
      </c>
      <c r="G14203">
        <v>-13.3072</v>
      </c>
      <c r="H14203">
        <v>0</v>
      </c>
      <c r="I14203">
        <v>-1E-4</v>
      </c>
      <c r="J14203">
        <v>0</v>
      </c>
      <c r="K14203">
        <v>12.7545</v>
      </c>
    </row>
    <row r="14204" spans="1:11" hidden="1">
      <c r="A14204" t="s">
        <v>167</v>
      </c>
      <c r="B14204" t="s">
        <v>662</v>
      </c>
      <c r="C14204">
        <v>185</v>
      </c>
      <c r="D14204" t="s">
        <v>130</v>
      </c>
      <c r="E14204">
        <v>1.9291</v>
      </c>
      <c r="F14204">
        <v>0</v>
      </c>
      <c r="G14204">
        <v>-6.8384999999999998</v>
      </c>
      <c r="H14204">
        <v>0</v>
      </c>
      <c r="I14204">
        <v>-1E-4</v>
      </c>
      <c r="J14204">
        <v>0</v>
      </c>
      <c r="K14204">
        <v>17.135400000000001</v>
      </c>
    </row>
    <row r="14205" spans="1:11" hidden="1">
      <c r="A14205" t="s">
        <v>167</v>
      </c>
      <c r="B14205" t="s">
        <v>662</v>
      </c>
      <c r="C14205">
        <v>185</v>
      </c>
      <c r="D14205" t="s">
        <v>130</v>
      </c>
      <c r="E14205">
        <v>2.3645999999999998</v>
      </c>
      <c r="F14205">
        <v>0</v>
      </c>
      <c r="G14205">
        <v>-1.5017</v>
      </c>
      <c r="H14205">
        <v>0</v>
      </c>
      <c r="I14205">
        <v>-1E-4</v>
      </c>
      <c r="J14205">
        <v>0</v>
      </c>
      <c r="K14205">
        <v>18.889500000000002</v>
      </c>
    </row>
    <row r="14206" spans="1:11" hidden="1">
      <c r="A14206" t="s">
        <v>167</v>
      </c>
      <c r="B14206" t="s">
        <v>662</v>
      </c>
      <c r="C14206">
        <v>185</v>
      </c>
      <c r="D14206" t="s">
        <v>130</v>
      </c>
      <c r="E14206">
        <v>2.8</v>
      </c>
      <c r="F14206">
        <v>0</v>
      </c>
      <c r="G14206">
        <v>2.1333000000000002</v>
      </c>
      <c r="H14206">
        <v>0</v>
      </c>
      <c r="I14206">
        <v>-1E-4</v>
      </c>
      <c r="J14206">
        <v>0</v>
      </c>
      <c r="K14206">
        <v>18.710699999999999</v>
      </c>
    </row>
    <row r="14207" spans="1:11" hidden="1">
      <c r="A14207" t="s">
        <v>167</v>
      </c>
      <c r="B14207" t="s">
        <v>662</v>
      </c>
      <c r="C14207">
        <v>185</v>
      </c>
      <c r="D14207" t="s">
        <v>130</v>
      </c>
      <c r="E14207">
        <v>2.8</v>
      </c>
      <c r="F14207">
        <v>0</v>
      </c>
      <c r="G14207">
        <v>7.5056000000000003</v>
      </c>
      <c r="H14207">
        <v>0</v>
      </c>
      <c r="I14207">
        <v>-1E-4</v>
      </c>
      <c r="J14207">
        <v>0</v>
      </c>
      <c r="K14207">
        <v>18.710699999999999</v>
      </c>
    </row>
    <row r="14208" spans="1:11" hidden="1">
      <c r="A14208" t="s">
        <v>167</v>
      </c>
      <c r="B14208" t="s">
        <v>662</v>
      </c>
      <c r="C14208">
        <v>185</v>
      </c>
      <c r="D14208" t="s">
        <v>130</v>
      </c>
      <c r="E14208">
        <v>3.2355</v>
      </c>
      <c r="F14208">
        <v>0</v>
      </c>
      <c r="G14208">
        <v>10.2896</v>
      </c>
      <c r="H14208">
        <v>0</v>
      </c>
      <c r="I14208">
        <v>-1E-4</v>
      </c>
      <c r="J14208">
        <v>0</v>
      </c>
      <c r="K14208">
        <v>14.861000000000001</v>
      </c>
    </row>
    <row r="14209" spans="1:11" hidden="1">
      <c r="A14209" t="s">
        <v>167</v>
      </c>
      <c r="B14209" t="s">
        <v>662</v>
      </c>
      <c r="C14209">
        <v>185</v>
      </c>
      <c r="D14209" t="s">
        <v>130</v>
      </c>
      <c r="E14209">
        <v>3.6709000000000001</v>
      </c>
      <c r="F14209">
        <v>0</v>
      </c>
      <c r="G14209">
        <v>13.073700000000001</v>
      </c>
      <c r="H14209">
        <v>0</v>
      </c>
      <c r="I14209">
        <v>-1E-4</v>
      </c>
      <c r="J14209">
        <v>0</v>
      </c>
      <c r="K14209">
        <v>9.7989999999999995</v>
      </c>
    </row>
    <row r="14210" spans="1:11" hidden="1">
      <c r="A14210" t="s">
        <v>167</v>
      </c>
      <c r="B14210" t="s">
        <v>662</v>
      </c>
      <c r="C14210">
        <v>185</v>
      </c>
      <c r="D14210" t="s">
        <v>130</v>
      </c>
      <c r="E14210">
        <v>4.1063999999999998</v>
      </c>
      <c r="F14210">
        <v>0</v>
      </c>
      <c r="G14210">
        <v>15.857799999999999</v>
      </c>
      <c r="H14210">
        <v>0</v>
      </c>
      <c r="I14210">
        <v>-1E-4</v>
      </c>
      <c r="J14210">
        <v>0</v>
      </c>
      <c r="K14210">
        <v>3.5247000000000002</v>
      </c>
    </row>
    <row r="14211" spans="1:11" hidden="1">
      <c r="A14211" t="s">
        <v>167</v>
      </c>
      <c r="B14211" t="s">
        <v>662</v>
      </c>
      <c r="C14211">
        <v>185</v>
      </c>
      <c r="D14211" t="s">
        <v>130</v>
      </c>
      <c r="E14211">
        <v>4.5418000000000003</v>
      </c>
      <c r="F14211">
        <v>0</v>
      </c>
      <c r="G14211">
        <v>18.6419</v>
      </c>
      <c r="H14211">
        <v>0</v>
      </c>
      <c r="I14211">
        <v>-1E-4</v>
      </c>
      <c r="J14211">
        <v>0</v>
      </c>
      <c r="K14211">
        <v>-3.9620000000000002</v>
      </c>
    </row>
    <row r="14212" spans="1:11" hidden="1">
      <c r="A14212" t="s">
        <v>167</v>
      </c>
      <c r="B14212" t="s">
        <v>662</v>
      </c>
      <c r="C14212">
        <v>185</v>
      </c>
      <c r="D14212" t="s">
        <v>130</v>
      </c>
      <c r="E14212">
        <v>4.9772999999999996</v>
      </c>
      <c r="F14212">
        <v>0</v>
      </c>
      <c r="G14212">
        <v>21.425899999999999</v>
      </c>
      <c r="H14212">
        <v>0</v>
      </c>
      <c r="I14212">
        <v>-1E-4</v>
      </c>
      <c r="J14212">
        <v>0</v>
      </c>
      <c r="K14212">
        <v>-12.661</v>
      </c>
    </row>
    <row r="14213" spans="1:11" hidden="1">
      <c r="A14213" t="s">
        <v>167</v>
      </c>
      <c r="B14213" t="s">
        <v>662</v>
      </c>
      <c r="C14213">
        <v>185</v>
      </c>
      <c r="D14213" t="s">
        <v>130</v>
      </c>
      <c r="E14213">
        <v>5.4127000000000001</v>
      </c>
      <c r="F14213">
        <v>0</v>
      </c>
      <c r="G14213">
        <v>24.21</v>
      </c>
      <c r="H14213">
        <v>0</v>
      </c>
      <c r="I14213">
        <v>-1E-4</v>
      </c>
      <c r="J14213">
        <v>0</v>
      </c>
      <c r="K14213">
        <v>-22.572299999999998</v>
      </c>
    </row>
    <row r="14214" spans="1:11" hidden="1">
      <c r="A14214" t="s">
        <v>167</v>
      </c>
      <c r="B14214" t="s">
        <v>662</v>
      </c>
      <c r="C14214">
        <v>185</v>
      </c>
      <c r="D14214" t="s">
        <v>131</v>
      </c>
      <c r="E14214">
        <v>0.18729999999999999</v>
      </c>
      <c r="F14214">
        <v>0</v>
      </c>
      <c r="G14214">
        <v>-30.244199999999999</v>
      </c>
      <c r="H14214">
        <v>0</v>
      </c>
      <c r="I14214">
        <v>-1E-4</v>
      </c>
      <c r="J14214">
        <v>0</v>
      </c>
      <c r="K14214">
        <v>-16.8247</v>
      </c>
    </row>
    <row r="14215" spans="1:11" hidden="1">
      <c r="A14215" t="s">
        <v>167</v>
      </c>
      <c r="B14215" t="s">
        <v>662</v>
      </c>
      <c r="C14215">
        <v>185</v>
      </c>
      <c r="D14215" t="s">
        <v>131</v>
      </c>
      <c r="E14215">
        <v>0.62280000000000002</v>
      </c>
      <c r="F14215">
        <v>0</v>
      </c>
      <c r="G14215">
        <v>-25.877199999999998</v>
      </c>
      <c r="H14215">
        <v>0</v>
      </c>
      <c r="I14215">
        <v>-1E-4</v>
      </c>
      <c r="J14215">
        <v>0</v>
      </c>
      <c r="K14215">
        <v>-4.5438999999999998</v>
      </c>
    </row>
    <row r="14216" spans="1:11" hidden="1">
      <c r="A14216" t="s">
        <v>167</v>
      </c>
      <c r="B14216" t="s">
        <v>662</v>
      </c>
      <c r="C14216">
        <v>185</v>
      </c>
      <c r="D14216" t="s">
        <v>131</v>
      </c>
      <c r="E14216">
        <v>1.0582</v>
      </c>
      <c r="F14216">
        <v>0</v>
      </c>
      <c r="G14216">
        <v>-19.861000000000001</v>
      </c>
      <c r="H14216">
        <v>0</v>
      </c>
      <c r="I14216">
        <v>-1E-4</v>
      </c>
      <c r="J14216">
        <v>0</v>
      </c>
      <c r="K14216">
        <v>5.4667000000000003</v>
      </c>
    </row>
    <row r="14217" spans="1:11" hidden="1">
      <c r="A14217" t="s">
        <v>167</v>
      </c>
      <c r="B14217" t="s">
        <v>662</v>
      </c>
      <c r="C14217">
        <v>185</v>
      </c>
      <c r="D14217" t="s">
        <v>131</v>
      </c>
      <c r="E14217">
        <v>1.4937</v>
      </c>
      <c r="F14217">
        <v>0</v>
      </c>
      <c r="G14217">
        <v>-13.364100000000001</v>
      </c>
      <c r="H14217">
        <v>0</v>
      </c>
      <c r="I14217">
        <v>-1E-4</v>
      </c>
      <c r="J14217">
        <v>0</v>
      </c>
      <c r="K14217">
        <v>12.7006</v>
      </c>
    </row>
    <row r="14218" spans="1:11" hidden="1">
      <c r="A14218" t="s">
        <v>167</v>
      </c>
      <c r="B14218" t="s">
        <v>662</v>
      </c>
      <c r="C14218">
        <v>185</v>
      </c>
      <c r="D14218" t="s">
        <v>131</v>
      </c>
      <c r="E14218">
        <v>1.9291</v>
      </c>
      <c r="F14218">
        <v>0</v>
      </c>
      <c r="G14218">
        <v>-6.8954000000000004</v>
      </c>
      <c r="H14218">
        <v>0</v>
      </c>
      <c r="I14218">
        <v>-1E-4</v>
      </c>
      <c r="J14218">
        <v>0</v>
      </c>
      <c r="K14218">
        <v>17.106300000000001</v>
      </c>
    </row>
    <row r="14219" spans="1:11" hidden="1">
      <c r="A14219" t="s">
        <v>167</v>
      </c>
      <c r="B14219" t="s">
        <v>662</v>
      </c>
      <c r="C14219">
        <v>185</v>
      </c>
      <c r="D14219" t="s">
        <v>131</v>
      </c>
      <c r="E14219">
        <v>2.3645999999999998</v>
      </c>
      <c r="F14219">
        <v>0</v>
      </c>
      <c r="G14219">
        <v>-1.5586</v>
      </c>
      <c r="H14219">
        <v>0</v>
      </c>
      <c r="I14219">
        <v>-1E-4</v>
      </c>
      <c r="J14219">
        <v>0</v>
      </c>
      <c r="K14219">
        <v>18.885100000000001</v>
      </c>
    </row>
    <row r="14220" spans="1:11" hidden="1">
      <c r="A14220" t="s">
        <v>167</v>
      </c>
      <c r="B14220" t="s">
        <v>662</v>
      </c>
      <c r="C14220">
        <v>185</v>
      </c>
      <c r="D14220" t="s">
        <v>131</v>
      </c>
      <c r="E14220">
        <v>2.8</v>
      </c>
      <c r="F14220">
        <v>0</v>
      </c>
      <c r="G14220">
        <v>2.0764</v>
      </c>
      <c r="H14220">
        <v>0</v>
      </c>
      <c r="I14220">
        <v>-1E-4</v>
      </c>
      <c r="J14220">
        <v>0</v>
      </c>
      <c r="K14220">
        <v>18.690200000000001</v>
      </c>
    </row>
    <row r="14221" spans="1:11" hidden="1">
      <c r="A14221" t="s">
        <v>167</v>
      </c>
      <c r="B14221" t="s">
        <v>662</v>
      </c>
      <c r="C14221">
        <v>185</v>
      </c>
      <c r="D14221" t="s">
        <v>131</v>
      </c>
      <c r="E14221">
        <v>2.8</v>
      </c>
      <c r="F14221">
        <v>0</v>
      </c>
      <c r="G14221">
        <v>7.4485999999999999</v>
      </c>
      <c r="H14221">
        <v>0</v>
      </c>
      <c r="I14221">
        <v>-1E-4</v>
      </c>
      <c r="J14221">
        <v>0</v>
      </c>
      <c r="K14221">
        <v>18.690200000000001</v>
      </c>
    </row>
    <row r="14222" spans="1:11" hidden="1">
      <c r="A14222" t="s">
        <v>167</v>
      </c>
      <c r="B14222" t="s">
        <v>662</v>
      </c>
      <c r="C14222">
        <v>185</v>
      </c>
      <c r="D14222" t="s">
        <v>131</v>
      </c>
      <c r="E14222">
        <v>3.2355</v>
      </c>
      <c r="F14222">
        <v>0</v>
      </c>
      <c r="G14222">
        <v>10.232699999999999</v>
      </c>
      <c r="H14222">
        <v>0</v>
      </c>
      <c r="I14222">
        <v>-1E-4</v>
      </c>
      <c r="J14222">
        <v>0</v>
      </c>
      <c r="K14222">
        <v>14.8157</v>
      </c>
    </row>
    <row r="14223" spans="1:11" hidden="1">
      <c r="A14223" t="s">
        <v>167</v>
      </c>
      <c r="B14223" t="s">
        <v>662</v>
      </c>
      <c r="C14223">
        <v>185</v>
      </c>
      <c r="D14223" t="s">
        <v>131</v>
      </c>
      <c r="E14223">
        <v>3.6709000000000001</v>
      </c>
      <c r="F14223">
        <v>0</v>
      </c>
      <c r="G14223">
        <v>13.0168</v>
      </c>
      <c r="H14223">
        <v>0</v>
      </c>
      <c r="I14223">
        <v>-1E-4</v>
      </c>
      <c r="J14223">
        <v>0</v>
      </c>
      <c r="K14223">
        <v>9.7288999999999994</v>
      </c>
    </row>
    <row r="14224" spans="1:11" hidden="1">
      <c r="A14224" t="s">
        <v>167</v>
      </c>
      <c r="B14224" t="s">
        <v>662</v>
      </c>
      <c r="C14224">
        <v>185</v>
      </c>
      <c r="D14224" t="s">
        <v>131</v>
      </c>
      <c r="E14224">
        <v>4.1063999999999998</v>
      </c>
      <c r="F14224">
        <v>0</v>
      </c>
      <c r="G14224">
        <v>15.8009</v>
      </c>
      <c r="H14224">
        <v>0</v>
      </c>
      <c r="I14224">
        <v>-1E-4</v>
      </c>
      <c r="J14224">
        <v>0</v>
      </c>
      <c r="K14224">
        <v>3.4298000000000002</v>
      </c>
    </row>
    <row r="14225" spans="1:11" hidden="1">
      <c r="A14225" t="s">
        <v>167</v>
      </c>
      <c r="B14225" t="s">
        <v>662</v>
      </c>
      <c r="C14225">
        <v>185</v>
      </c>
      <c r="D14225" t="s">
        <v>131</v>
      </c>
      <c r="E14225">
        <v>4.5418000000000003</v>
      </c>
      <c r="F14225">
        <v>0</v>
      </c>
      <c r="G14225">
        <v>18.584900000000001</v>
      </c>
      <c r="H14225">
        <v>0</v>
      </c>
      <c r="I14225">
        <v>-1E-4</v>
      </c>
      <c r="J14225">
        <v>0</v>
      </c>
      <c r="K14225">
        <v>-4.0815999999999999</v>
      </c>
    </row>
    <row r="14226" spans="1:11" hidden="1">
      <c r="A14226" t="s">
        <v>167</v>
      </c>
      <c r="B14226" t="s">
        <v>662</v>
      </c>
      <c r="C14226">
        <v>185</v>
      </c>
      <c r="D14226" t="s">
        <v>131</v>
      </c>
      <c r="E14226">
        <v>4.9772999999999996</v>
      </c>
      <c r="F14226">
        <v>0</v>
      </c>
      <c r="G14226">
        <v>21.369</v>
      </c>
      <c r="H14226">
        <v>0</v>
      </c>
      <c r="I14226">
        <v>-1E-4</v>
      </c>
      <c r="J14226">
        <v>0</v>
      </c>
      <c r="K14226">
        <v>-12.805400000000001</v>
      </c>
    </row>
    <row r="14227" spans="1:11" hidden="1">
      <c r="A14227" t="s">
        <v>167</v>
      </c>
      <c r="B14227" t="s">
        <v>662</v>
      </c>
      <c r="C14227">
        <v>185</v>
      </c>
      <c r="D14227" t="s">
        <v>131</v>
      </c>
      <c r="E14227">
        <v>5.4127000000000001</v>
      </c>
      <c r="F14227">
        <v>0</v>
      </c>
      <c r="G14227">
        <v>24.153099999999998</v>
      </c>
      <c r="H14227">
        <v>0</v>
      </c>
      <c r="I14227">
        <v>-1E-4</v>
      </c>
      <c r="J14227">
        <v>0</v>
      </c>
      <c r="K14227">
        <v>-22.741399999999999</v>
      </c>
    </row>
    <row r="14228" spans="1:11" hidden="1">
      <c r="A14228" t="s">
        <v>167</v>
      </c>
      <c r="B14228" t="s">
        <v>662</v>
      </c>
      <c r="C14228">
        <v>185</v>
      </c>
      <c r="D14228" t="s">
        <v>132</v>
      </c>
      <c r="E14228">
        <v>0.18729999999999999</v>
      </c>
      <c r="F14228">
        <v>0</v>
      </c>
      <c r="G14228">
        <v>-30.171199999999999</v>
      </c>
      <c r="H14228">
        <v>0</v>
      </c>
      <c r="I14228">
        <v>-1E-4</v>
      </c>
      <c r="J14228">
        <v>0</v>
      </c>
      <c r="K14228">
        <v>-16.683299999999999</v>
      </c>
    </row>
    <row r="14229" spans="1:11" hidden="1">
      <c r="A14229" t="s">
        <v>167</v>
      </c>
      <c r="B14229" t="s">
        <v>662</v>
      </c>
      <c r="C14229">
        <v>185</v>
      </c>
      <c r="D14229" t="s">
        <v>132</v>
      </c>
      <c r="E14229">
        <v>0.62280000000000002</v>
      </c>
      <c r="F14229">
        <v>0</v>
      </c>
      <c r="G14229">
        <v>-25.804200000000002</v>
      </c>
      <c r="H14229">
        <v>0</v>
      </c>
      <c r="I14229">
        <v>-1E-4</v>
      </c>
      <c r="J14229">
        <v>0</v>
      </c>
      <c r="K14229">
        <v>-4.4343000000000004</v>
      </c>
    </row>
    <row r="14230" spans="1:11" hidden="1">
      <c r="A14230" t="s">
        <v>167</v>
      </c>
      <c r="B14230" t="s">
        <v>662</v>
      </c>
      <c r="C14230">
        <v>185</v>
      </c>
      <c r="D14230" t="s">
        <v>132</v>
      </c>
      <c r="E14230">
        <v>1.0582</v>
      </c>
      <c r="F14230">
        <v>0</v>
      </c>
      <c r="G14230">
        <v>-19.7879</v>
      </c>
      <c r="H14230">
        <v>0</v>
      </c>
      <c r="I14230">
        <v>-1E-4</v>
      </c>
      <c r="J14230">
        <v>0</v>
      </c>
      <c r="K14230">
        <v>5.5445000000000002</v>
      </c>
    </row>
    <row r="14231" spans="1:11" hidden="1">
      <c r="A14231" t="s">
        <v>167</v>
      </c>
      <c r="B14231" t="s">
        <v>662</v>
      </c>
      <c r="C14231">
        <v>185</v>
      </c>
      <c r="D14231" t="s">
        <v>132</v>
      </c>
      <c r="E14231">
        <v>1.4937</v>
      </c>
      <c r="F14231">
        <v>0</v>
      </c>
      <c r="G14231">
        <v>-13.2911</v>
      </c>
      <c r="H14231">
        <v>0</v>
      </c>
      <c r="I14231">
        <v>-1E-4</v>
      </c>
      <c r="J14231">
        <v>0</v>
      </c>
      <c r="K14231">
        <v>12.746600000000001</v>
      </c>
    </row>
    <row r="14232" spans="1:11" hidden="1">
      <c r="A14232" t="s">
        <v>167</v>
      </c>
      <c r="B14232" t="s">
        <v>662</v>
      </c>
      <c r="C14232">
        <v>185</v>
      </c>
      <c r="D14232" t="s">
        <v>132</v>
      </c>
      <c r="E14232">
        <v>1.9291</v>
      </c>
      <c r="F14232">
        <v>0</v>
      </c>
      <c r="G14232">
        <v>-6.8224</v>
      </c>
      <c r="H14232">
        <v>0</v>
      </c>
      <c r="I14232">
        <v>-1E-4</v>
      </c>
      <c r="J14232">
        <v>0</v>
      </c>
      <c r="K14232">
        <v>17.1204</v>
      </c>
    </row>
    <row r="14233" spans="1:11" hidden="1">
      <c r="A14233" t="s">
        <v>167</v>
      </c>
      <c r="B14233" t="s">
        <v>662</v>
      </c>
      <c r="C14233">
        <v>185</v>
      </c>
      <c r="D14233" t="s">
        <v>132</v>
      </c>
      <c r="E14233">
        <v>2.3645999999999998</v>
      </c>
      <c r="F14233">
        <v>0</v>
      </c>
      <c r="G14233">
        <v>-1.4856</v>
      </c>
      <c r="H14233">
        <v>0</v>
      </c>
      <c r="I14233">
        <v>-1E-4</v>
      </c>
      <c r="J14233">
        <v>0</v>
      </c>
      <c r="K14233">
        <v>18.8675</v>
      </c>
    </row>
    <row r="14234" spans="1:11" hidden="1">
      <c r="A14234" t="s">
        <v>167</v>
      </c>
      <c r="B14234" t="s">
        <v>662</v>
      </c>
      <c r="C14234">
        <v>185</v>
      </c>
      <c r="D14234" t="s">
        <v>132</v>
      </c>
      <c r="E14234">
        <v>2.8</v>
      </c>
      <c r="F14234">
        <v>0</v>
      </c>
      <c r="G14234">
        <v>2.1494</v>
      </c>
      <c r="H14234">
        <v>0</v>
      </c>
      <c r="I14234">
        <v>-1E-4</v>
      </c>
      <c r="J14234">
        <v>0</v>
      </c>
      <c r="K14234">
        <v>18.681699999999999</v>
      </c>
    </row>
    <row r="14235" spans="1:11" hidden="1">
      <c r="A14235" t="s">
        <v>167</v>
      </c>
      <c r="B14235" t="s">
        <v>662</v>
      </c>
      <c r="C14235">
        <v>185</v>
      </c>
      <c r="D14235" t="s">
        <v>132</v>
      </c>
      <c r="E14235">
        <v>2.8</v>
      </c>
      <c r="F14235">
        <v>0</v>
      </c>
      <c r="G14235">
        <v>7.5217000000000001</v>
      </c>
      <c r="H14235">
        <v>0</v>
      </c>
      <c r="I14235">
        <v>-1E-4</v>
      </c>
      <c r="J14235">
        <v>0</v>
      </c>
      <c r="K14235">
        <v>18.681699999999999</v>
      </c>
    </row>
    <row r="14236" spans="1:11" hidden="1">
      <c r="A14236" t="s">
        <v>167</v>
      </c>
      <c r="B14236" t="s">
        <v>662</v>
      </c>
      <c r="C14236">
        <v>185</v>
      </c>
      <c r="D14236" t="s">
        <v>132</v>
      </c>
      <c r="E14236">
        <v>3.2355</v>
      </c>
      <c r="F14236">
        <v>0</v>
      </c>
      <c r="G14236">
        <v>10.3057</v>
      </c>
      <c r="H14236">
        <v>0</v>
      </c>
      <c r="I14236">
        <v>-1E-4</v>
      </c>
      <c r="J14236">
        <v>0</v>
      </c>
      <c r="K14236">
        <v>14.824999999999999</v>
      </c>
    </row>
    <row r="14237" spans="1:11" hidden="1">
      <c r="A14237" t="s">
        <v>167</v>
      </c>
      <c r="B14237" t="s">
        <v>662</v>
      </c>
      <c r="C14237">
        <v>185</v>
      </c>
      <c r="D14237" t="s">
        <v>132</v>
      </c>
      <c r="E14237">
        <v>3.6709000000000001</v>
      </c>
      <c r="F14237">
        <v>0</v>
      </c>
      <c r="G14237">
        <v>13.0898</v>
      </c>
      <c r="H14237">
        <v>0</v>
      </c>
      <c r="I14237">
        <v>-1E-4</v>
      </c>
      <c r="J14237">
        <v>0</v>
      </c>
      <c r="K14237">
        <v>9.7560000000000002</v>
      </c>
    </row>
    <row r="14238" spans="1:11" hidden="1">
      <c r="A14238" t="s">
        <v>167</v>
      </c>
      <c r="B14238" t="s">
        <v>662</v>
      </c>
      <c r="C14238">
        <v>185</v>
      </c>
      <c r="D14238" t="s">
        <v>132</v>
      </c>
      <c r="E14238">
        <v>4.1063999999999998</v>
      </c>
      <c r="F14238">
        <v>0</v>
      </c>
      <c r="G14238">
        <v>15.873900000000001</v>
      </c>
      <c r="H14238">
        <v>0</v>
      </c>
      <c r="I14238">
        <v>-1E-4</v>
      </c>
      <c r="J14238">
        <v>0</v>
      </c>
      <c r="K14238">
        <v>3.4746999999999999</v>
      </c>
    </row>
    <row r="14239" spans="1:11" hidden="1">
      <c r="A14239" t="s">
        <v>167</v>
      </c>
      <c r="B14239" t="s">
        <v>662</v>
      </c>
      <c r="C14239">
        <v>185</v>
      </c>
      <c r="D14239" t="s">
        <v>132</v>
      </c>
      <c r="E14239">
        <v>4.5418000000000003</v>
      </c>
      <c r="F14239">
        <v>0</v>
      </c>
      <c r="G14239">
        <v>18.658000000000001</v>
      </c>
      <c r="H14239">
        <v>0</v>
      </c>
      <c r="I14239">
        <v>-1E-4</v>
      </c>
      <c r="J14239">
        <v>0</v>
      </c>
      <c r="K14239">
        <v>-4.0190000000000001</v>
      </c>
    </row>
    <row r="14240" spans="1:11" hidden="1">
      <c r="A14240" t="s">
        <v>167</v>
      </c>
      <c r="B14240" t="s">
        <v>662</v>
      </c>
      <c r="C14240">
        <v>185</v>
      </c>
      <c r="D14240" t="s">
        <v>132</v>
      </c>
      <c r="E14240">
        <v>4.9772999999999996</v>
      </c>
      <c r="F14240">
        <v>0</v>
      </c>
      <c r="G14240">
        <v>21.442</v>
      </c>
      <c r="H14240">
        <v>0</v>
      </c>
      <c r="I14240">
        <v>-1E-4</v>
      </c>
      <c r="J14240">
        <v>0</v>
      </c>
      <c r="K14240">
        <v>-12.725</v>
      </c>
    </row>
    <row r="14241" spans="1:11" hidden="1">
      <c r="A14241" t="s">
        <v>167</v>
      </c>
      <c r="B14241" t="s">
        <v>662</v>
      </c>
      <c r="C14241">
        <v>185</v>
      </c>
      <c r="D14241" t="s">
        <v>132</v>
      </c>
      <c r="E14241">
        <v>5.4127000000000001</v>
      </c>
      <c r="F14241">
        <v>0</v>
      </c>
      <c r="G14241">
        <v>24.226099999999999</v>
      </c>
      <c r="H14241">
        <v>0</v>
      </c>
      <c r="I14241">
        <v>-1E-4</v>
      </c>
      <c r="J14241">
        <v>0</v>
      </c>
      <c r="K14241">
        <v>-22.6433</v>
      </c>
    </row>
    <row r="14242" spans="1:11" hidden="1">
      <c r="A14242" t="s">
        <v>167</v>
      </c>
      <c r="B14242" t="s">
        <v>662</v>
      </c>
      <c r="C14242">
        <v>185</v>
      </c>
      <c r="D14242" t="s">
        <v>133</v>
      </c>
      <c r="E14242">
        <v>0.18729999999999999</v>
      </c>
      <c r="F14242">
        <v>0</v>
      </c>
      <c r="G14242">
        <v>-30.228100000000001</v>
      </c>
      <c r="H14242">
        <v>0</v>
      </c>
      <c r="I14242">
        <v>-1E-4</v>
      </c>
      <c r="J14242">
        <v>0</v>
      </c>
      <c r="K14242">
        <v>-16.811499999999999</v>
      </c>
    </row>
    <row r="14243" spans="1:11" hidden="1">
      <c r="A14243" t="s">
        <v>167</v>
      </c>
      <c r="B14243" t="s">
        <v>662</v>
      </c>
      <c r="C14243">
        <v>185</v>
      </c>
      <c r="D14243" t="s">
        <v>133</v>
      </c>
      <c r="E14243">
        <v>0.62280000000000002</v>
      </c>
      <c r="F14243">
        <v>0</v>
      </c>
      <c r="G14243">
        <v>-25.8611</v>
      </c>
      <c r="H14243">
        <v>0</v>
      </c>
      <c r="I14243">
        <v>-1E-4</v>
      </c>
      <c r="J14243">
        <v>0</v>
      </c>
      <c r="K14243">
        <v>-4.5377999999999998</v>
      </c>
    </row>
    <row r="14244" spans="1:11" hidden="1">
      <c r="A14244" t="s">
        <v>167</v>
      </c>
      <c r="B14244" t="s">
        <v>662</v>
      </c>
      <c r="C14244">
        <v>185</v>
      </c>
      <c r="D14244" t="s">
        <v>133</v>
      </c>
      <c r="E14244">
        <v>1.0582</v>
      </c>
      <c r="F14244">
        <v>0</v>
      </c>
      <c r="G14244">
        <v>-19.844899999999999</v>
      </c>
      <c r="H14244">
        <v>0</v>
      </c>
      <c r="I14244">
        <v>-1E-4</v>
      </c>
      <c r="J14244">
        <v>0</v>
      </c>
      <c r="K14244">
        <v>5.4657999999999998</v>
      </c>
    </row>
    <row r="14245" spans="1:11" hidden="1">
      <c r="A14245" t="s">
        <v>167</v>
      </c>
      <c r="B14245" t="s">
        <v>662</v>
      </c>
      <c r="C14245">
        <v>185</v>
      </c>
      <c r="D14245" t="s">
        <v>133</v>
      </c>
      <c r="E14245">
        <v>1.4937</v>
      </c>
      <c r="F14245">
        <v>0</v>
      </c>
      <c r="G14245">
        <v>-13.348000000000001</v>
      </c>
      <c r="H14245">
        <v>0</v>
      </c>
      <c r="I14245">
        <v>-1E-4</v>
      </c>
      <c r="J14245">
        <v>0</v>
      </c>
      <c r="K14245">
        <v>12.6927</v>
      </c>
    </row>
    <row r="14246" spans="1:11" hidden="1">
      <c r="A14246" t="s">
        <v>167</v>
      </c>
      <c r="B14246" t="s">
        <v>662</v>
      </c>
      <c r="C14246">
        <v>185</v>
      </c>
      <c r="D14246" t="s">
        <v>133</v>
      </c>
      <c r="E14246">
        <v>1.9291</v>
      </c>
      <c r="F14246">
        <v>0</v>
      </c>
      <c r="G14246">
        <v>-6.8792999999999997</v>
      </c>
      <c r="H14246">
        <v>0</v>
      </c>
      <c r="I14246">
        <v>-1E-4</v>
      </c>
      <c r="J14246">
        <v>0</v>
      </c>
      <c r="K14246">
        <v>17.0913</v>
      </c>
    </row>
    <row r="14247" spans="1:11" hidden="1">
      <c r="A14247" t="s">
        <v>167</v>
      </c>
      <c r="B14247" t="s">
        <v>662</v>
      </c>
      <c r="C14247">
        <v>185</v>
      </c>
      <c r="D14247" t="s">
        <v>133</v>
      </c>
      <c r="E14247">
        <v>2.3645999999999998</v>
      </c>
      <c r="F14247">
        <v>0</v>
      </c>
      <c r="G14247">
        <v>-1.5425</v>
      </c>
      <c r="H14247">
        <v>0</v>
      </c>
      <c r="I14247">
        <v>-1E-4</v>
      </c>
      <c r="J14247">
        <v>0</v>
      </c>
      <c r="K14247">
        <v>18.863199999999999</v>
      </c>
    </row>
    <row r="14248" spans="1:11" hidden="1">
      <c r="A14248" t="s">
        <v>167</v>
      </c>
      <c r="B14248" t="s">
        <v>662</v>
      </c>
      <c r="C14248">
        <v>185</v>
      </c>
      <c r="D14248" t="s">
        <v>133</v>
      </c>
      <c r="E14248">
        <v>2.8</v>
      </c>
      <c r="F14248">
        <v>0</v>
      </c>
      <c r="G14248">
        <v>2.0924999999999998</v>
      </c>
      <c r="H14248">
        <v>0</v>
      </c>
      <c r="I14248">
        <v>-1E-4</v>
      </c>
      <c r="J14248">
        <v>0</v>
      </c>
      <c r="K14248">
        <v>18.661200000000001</v>
      </c>
    </row>
    <row r="14249" spans="1:11" hidden="1">
      <c r="A14249" t="s">
        <v>167</v>
      </c>
      <c r="B14249" t="s">
        <v>662</v>
      </c>
      <c r="C14249">
        <v>185</v>
      </c>
      <c r="D14249" t="s">
        <v>133</v>
      </c>
      <c r="E14249">
        <v>2.8</v>
      </c>
      <c r="F14249">
        <v>0</v>
      </c>
      <c r="G14249">
        <v>7.4646999999999997</v>
      </c>
      <c r="H14249">
        <v>0</v>
      </c>
      <c r="I14249">
        <v>-1E-4</v>
      </c>
      <c r="J14249">
        <v>0</v>
      </c>
      <c r="K14249">
        <v>18.661200000000001</v>
      </c>
    </row>
    <row r="14250" spans="1:11" hidden="1">
      <c r="A14250" t="s">
        <v>167</v>
      </c>
      <c r="B14250" t="s">
        <v>662</v>
      </c>
      <c r="C14250">
        <v>185</v>
      </c>
      <c r="D14250" t="s">
        <v>133</v>
      </c>
      <c r="E14250">
        <v>3.2355</v>
      </c>
      <c r="F14250">
        <v>0</v>
      </c>
      <c r="G14250">
        <v>10.248799999999999</v>
      </c>
      <c r="H14250">
        <v>0</v>
      </c>
      <c r="I14250">
        <v>-1E-4</v>
      </c>
      <c r="J14250">
        <v>0</v>
      </c>
      <c r="K14250">
        <v>14.7798</v>
      </c>
    </row>
    <row r="14251" spans="1:11" hidden="1">
      <c r="A14251" t="s">
        <v>167</v>
      </c>
      <c r="B14251" t="s">
        <v>662</v>
      </c>
      <c r="C14251">
        <v>185</v>
      </c>
      <c r="D14251" t="s">
        <v>133</v>
      </c>
      <c r="E14251">
        <v>3.6709000000000001</v>
      </c>
      <c r="F14251">
        <v>0</v>
      </c>
      <c r="G14251">
        <v>13.0329</v>
      </c>
      <c r="H14251">
        <v>0</v>
      </c>
      <c r="I14251">
        <v>-1E-4</v>
      </c>
      <c r="J14251">
        <v>0</v>
      </c>
      <c r="K14251">
        <v>9.6859999999999999</v>
      </c>
    </row>
    <row r="14252" spans="1:11" hidden="1">
      <c r="A14252" t="s">
        <v>167</v>
      </c>
      <c r="B14252" t="s">
        <v>662</v>
      </c>
      <c r="C14252">
        <v>185</v>
      </c>
      <c r="D14252" t="s">
        <v>133</v>
      </c>
      <c r="E14252">
        <v>4.1063999999999998</v>
      </c>
      <c r="F14252">
        <v>0</v>
      </c>
      <c r="G14252">
        <v>15.817</v>
      </c>
      <c r="H14252">
        <v>0</v>
      </c>
      <c r="I14252">
        <v>-1E-4</v>
      </c>
      <c r="J14252">
        <v>0</v>
      </c>
      <c r="K14252">
        <v>3.3799000000000001</v>
      </c>
    </row>
    <row r="14253" spans="1:11" hidden="1">
      <c r="A14253" t="s">
        <v>167</v>
      </c>
      <c r="B14253" t="s">
        <v>662</v>
      </c>
      <c r="C14253">
        <v>185</v>
      </c>
      <c r="D14253" t="s">
        <v>133</v>
      </c>
      <c r="E14253">
        <v>4.5418000000000003</v>
      </c>
      <c r="F14253">
        <v>0</v>
      </c>
      <c r="G14253">
        <v>18.600999999999999</v>
      </c>
      <c r="H14253">
        <v>0</v>
      </c>
      <c r="I14253">
        <v>-1E-4</v>
      </c>
      <c r="J14253">
        <v>0</v>
      </c>
      <c r="K14253">
        <v>-4.1386000000000003</v>
      </c>
    </row>
    <row r="14254" spans="1:11" hidden="1">
      <c r="A14254" t="s">
        <v>167</v>
      </c>
      <c r="B14254" t="s">
        <v>662</v>
      </c>
      <c r="C14254">
        <v>185</v>
      </c>
      <c r="D14254" t="s">
        <v>133</v>
      </c>
      <c r="E14254">
        <v>4.9772999999999996</v>
      </c>
      <c r="F14254">
        <v>0</v>
      </c>
      <c r="G14254">
        <v>21.385100000000001</v>
      </c>
      <c r="H14254">
        <v>0</v>
      </c>
      <c r="I14254">
        <v>-1E-4</v>
      </c>
      <c r="J14254">
        <v>0</v>
      </c>
      <c r="K14254">
        <v>-12.869400000000001</v>
      </c>
    </row>
    <row r="14255" spans="1:11" hidden="1">
      <c r="A14255" t="s">
        <v>167</v>
      </c>
      <c r="B14255" t="s">
        <v>662</v>
      </c>
      <c r="C14255">
        <v>185</v>
      </c>
      <c r="D14255" t="s">
        <v>133</v>
      </c>
      <c r="E14255">
        <v>5.4127000000000001</v>
      </c>
      <c r="F14255">
        <v>0</v>
      </c>
      <c r="G14255">
        <v>24.1692</v>
      </c>
      <c r="H14255">
        <v>0</v>
      </c>
      <c r="I14255">
        <v>-1E-4</v>
      </c>
      <c r="J14255">
        <v>0</v>
      </c>
      <c r="K14255">
        <v>-22.8125</v>
      </c>
    </row>
    <row r="14256" spans="1:11" hidden="1">
      <c r="A14256" t="s">
        <v>167</v>
      </c>
      <c r="B14256" t="s">
        <v>662</v>
      </c>
      <c r="C14256">
        <v>185</v>
      </c>
      <c r="D14256" t="s">
        <v>134</v>
      </c>
      <c r="E14256">
        <v>0.18729999999999999</v>
      </c>
      <c r="F14256">
        <v>0</v>
      </c>
      <c r="G14256">
        <v>-17.476900000000001</v>
      </c>
      <c r="H14256">
        <v>0</v>
      </c>
      <c r="I14256">
        <v>-1E-4</v>
      </c>
      <c r="J14256">
        <v>0</v>
      </c>
      <c r="K14256">
        <v>-9.7676999999999996</v>
      </c>
    </row>
    <row r="14257" spans="1:11" hidden="1">
      <c r="A14257" t="s">
        <v>167</v>
      </c>
      <c r="B14257" t="s">
        <v>662</v>
      </c>
      <c r="C14257">
        <v>185</v>
      </c>
      <c r="D14257" t="s">
        <v>134</v>
      </c>
      <c r="E14257">
        <v>0.62280000000000002</v>
      </c>
      <c r="F14257">
        <v>0</v>
      </c>
      <c r="G14257">
        <v>-14.9551</v>
      </c>
      <c r="H14257">
        <v>0</v>
      </c>
      <c r="I14257">
        <v>-1E-4</v>
      </c>
      <c r="J14257">
        <v>0</v>
      </c>
      <c r="K14257">
        <v>-2.6724000000000001</v>
      </c>
    </row>
    <row r="14258" spans="1:11" hidden="1">
      <c r="A14258" t="s">
        <v>167</v>
      </c>
      <c r="B14258" t="s">
        <v>662</v>
      </c>
      <c r="C14258">
        <v>185</v>
      </c>
      <c r="D14258" t="s">
        <v>134</v>
      </c>
      <c r="E14258">
        <v>1.0582</v>
      </c>
      <c r="F14258">
        <v>0</v>
      </c>
      <c r="G14258">
        <v>-11.5236</v>
      </c>
      <c r="H14258">
        <v>0</v>
      </c>
      <c r="I14258">
        <v>-1E-4</v>
      </c>
      <c r="J14258">
        <v>0</v>
      </c>
      <c r="K14258">
        <v>3.1215000000000002</v>
      </c>
    </row>
    <row r="14259" spans="1:11" hidden="1">
      <c r="A14259" t="s">
        <v>167</v>
      </c>
      <c r="B14259" t="s">
        <v>662</v>
      </c>
      <c r="C14259">
        <v>185</v>
      </c>
      <c r="D14259" t="s">
        <v>134</v>
      </c>
      <c r="E14259">
        <v>1.4937</v>
      </c>
      <c r="F14259">
        <v>0</v>
      </c>
      <c r="G14259">
        <v>-7.8270999999999997</v>
      </c>
      <c r="H14259">
        <v>0</v>
      </c>
      <c r="I14259">
        <v>-1E-4</v>
      </c>
      <c r="J14259">
        <v>0</v>
      </c>
      <c r="K14259">
        <v>7.3346</v>
      </c>
    </row>
    <row r="14260" spans="1:11" hidden="1">
      <c r="A14260" t="s">
        <v>167</v>
      </c>
      <c r="B14260" t="s">
        <v>662</v>
      </c>
      <c r="C14260">
        <v>185</v>
      </c>
      <c r="D14260" t="s">
        <v>134</v>
      </c>
      <c r="E14260">
        <v>1.9291</v>
      </c>
      <c r="F14260">
        <v>0</v>
      </c>
      <c r="G14260">
        <v>-4.1459999999999999</v>
      </c>
      <c r="H14260">
        <v>0</v>
      </c>
      <c r="I14260">
        <v>-1E-4</v>
      </c>
      <c r="J14260">
        <v>0</v>
      </c>
      <c r="K14260">
        <v>9.9384999999999994</v>
      </c>
    </row>
    <row r="14261" spans="1:11" hidden="1">
      <c r="A14261" t="s">
        <v>167</v>
      </c>
      <c r="B14261" t="s">
        <v>662</v>
      </c>
      <c r="C14261">
        <v>185</v>
      </c>
      <c r="D14261" t="s">
        <v>134</v>
      </c>
      <c r="E14261">
        <v>2.3645999999999998</v>
      </c>
      <c r="F14261">
        <v>0</v>
      </c>
      <c r="G14261">
        <v>-1.0892999999999999</v>
      </c>
      <c r="H14261">
        <v>0</v>
      </c>
      <c r="I14261">
        <v>-1E-4</v>
      </c>
      <c r="J14261">
        <v>0</v>
      </c>
      <c r="K14261">
        <v>11.0443</v>
      </c>
    </row>
    <row r="14262" spans="1:11" hidden="1">
      <c r="A14262" t="s">
        <v>167</v>
      </c>
      <c r="B14262" t="s">
        <v>662</v>
      </c>
      <c r="C14262">
        <v>185</v>
      </c>
      <c r="D14262" t="s">
        <v>134</v>
      </c>
      <c r="E14262">
        <v>2.8</v>
      </c>
      <c r="F14262">
        <v>0</v>
      </c>
      <c r="G14262">
        <v>1.0287999999999999</v>
      </c>
      <c r="H14262">
        <v>0</v>
      </c>
      <c r="I14262">
        <v>-1E-4</v>
      </c>
      <c r="J14262">
        <v>0</v>
      </c>
      <c r="K14262">
        <v>11.043900000000001</v>
      </c>
    </row>
    <row r="14263" spans="1:11" hidden="1">
      <c r="A14263" t="s">
        <v>167</v>
      </c>
      <c r="B14263" t="s">
        <v>662</v>
      </c>
      <c r="C14263">
        <v>185</v>
      </c>
      <c r="D14263" t="s">
        <v>134</v>
      </c>
      <c r="E14263">
        <v>2.8</v>
      </c>
      <c r="F14263">
        <v>0</v>
      </c>
      <c r="G14263">
        <v>4.3959000000000001</v>
      </c>
      <c r="H14263">
        <v>0</v>
      </c>
      <c r="I14263">
        <v>-1E-4</v>
      </c>
      <c r="J14263">
        <v>0</v>
      </c>
      <c r="K14263">
        <v>11.043900000000001</v>
      </c>
    </row>
    <row r="14264" spans="1:11" hidden="1">
      <c r="A14264" t="s">
        <v>167</v>
      </c>
      <c r="B14264" t="s">
        <v>662</v>
      </c>
      <c r="C14264">
        <v>185</v>
      </c>
      <c r="D14264" t="s">
        <v>134</v>
      </c>
      <c r="E14264">
        <v>3.2355</v>
      </c>
      <c r="F14264">
        <v>0</v>
      </c>
      <c r="G14264">
        <v>6.0446999999999997</v>
      </c>
      <c r="H14264">
        <v>0</v>
      </c>
      <c r="I14264">
        <v>-1E-4</v>
      </c>
      <c r="J14264">
        <v>0</v>
      </c>
      <c r="K14264">
        <v>8.7955000000000005</v>
      </c>
    </row>
    <row r="14265" spans="1:11" hidden="1">
      <c r="A14265" t="s">
        <v>167</v>
      </c>
      <c r="B14265" t="s">
        <v>662</v>
      </c>
      <c r="C14265">
        <v>185</v>
      </c>
      <c r="D14265" t="s">
        <v>134</v>
      </c>
      <c r="E14265">
        <v>3.6709000000000001</v>
      </c>
      <c r="F14265">
        <v>0</v>
      </c>
      <c r="G14265">
        <v>7.6935000000000002</v>
      </c>
      <c r="H14265">
        <v>0</v>
      </c>
      <c r="I14265">
        <v>-1E-4</v>
      </c>
      <c r="J14265">
        <v>0</v>
      </c>
      <c r="K14265">
        <v>5.8291000000000004</v>
      </c>
    </row>
    <row r="14266" spans="1:11" hidden="1">
      <c r="A14266" t="s">
        <v>167</v>
      </c>
      <c r="B14266" t="s">
        <v>662</v>
      </c>
      <c r="C14266">
        <v>185</v>
      </c>
      <c r="D14266" t="s">
        <v>134</v>
      </c>
      <c r="E14266">
        <v>4.1063999999999998</v>
      </c>
      <c r="F14266">
        <v>0</v>
      </c>
      <c r="G14266">
        <v>9.3422999999999998</v>
      </c>
      <c r="H14266">
        <v>0</v>
      </c>
      <c r="I14266">
        <v>-1E-4</v>
      </c>
      <c r="J14266">
        <v>0</v>
      </c>
      <c r="K14266">
        <v>2.1448</v>
      </c>
    </row>
    <row r="14267" spans="1:11" hidden="1">
      <c r="A14267" t="s">
        <v>167</v>
      </c>
      <c r="B14267" t="s">
        <v>662</v>
      </c>
      <c r="C14267">
        <v>185</v>
      </c>
      <c r="D14267" t="s">
        <v>134</v>
      </c>
      <c r="E14267">
        <v>4.5418000000000003</v>
      </c>
      <c r="F14267">
        <v>0</v>
      </c>
      <c r="G14267">
        <v>10.991199999999999</v>
      </c>
      <c r="H14267">
        <v>0</v>
      </c>
      <c r="I14267">
        <v>-1E-4</v>
      </c>
      <c r="J14267">
        <v>0</v>
      </c>
      <c r="K14267">
        <v>-2.2574999999999998</v>
      </c>
    </row>
    <row r="14268" spans="1:11" hidden="1">
      <c r="A14268" t="s">
        <v>167</v>
      </c>
      <c r="B14268" t="s">
        <v>662</v>
      </c>
      <c r="C14268">
        <v>185</v>
      </c>
      <c r="D14268" t="s">
        <v>134</v>
      </c>
      <c r="E14268">
        <v>4.9772999999999996</v>
      </c>
      <c r="F14268">
        <v>0</v>
      </c>
      <c r="G14268">
        <v>12.64</v>
      </c>
      <c r="H14268">
        <v>0</v>
      </c>
      <c r="I14268">
        <v>-1E-4</v>
      </c>
      <c r="J14268">
        <v>0</v>
      </c>
      <c r="K14268">
        <v>-7.3777999999999997</v>
      </c>
    </row>
    <row r="14269" spans="1:11" hidden="1">
      <c r="A14269" t="s">
        <v>167</v>
      </c>
      <c r="B14269" t="s">
        <v>662</v>
      </c>
      <c r="C14269">
        <v>185</v>
      </c>
      <c r="D14269" t="s">
        <v>134</v>
      </c>
      <c r="E14269">
        <v>5.4127000000000001</v>
      </c>
      <c r="F14269">
        <v>0</v>
      </c>
      <c r="G14269">
        <v>14.2888</v>
      </c>
      <c r="H14269">
        <v>0</v>
      </c>
      <c r="I14269">
        <v>-1E-4</v>
      </c>
      <c r="J14269">
        <v>0</v>
      </c>
      <c r="K14269">
        <v>-13.216100000000001</v>
      </c>
    </row>
    <row r="14270" spans="1:11" hidden="1">
      <c r="A14270" t="s">
        <v>167</v>
      </c>
      <c r="B14270" t="s">
        <v>662</v>
      </c>
      <c r="C14270">
        <v>185</v>
      </c>
      <c r="D14270" t="s">
        <v>135</v>
      </c>
      <c r="E14270">
        <v>0.18729999999999999</v>
      </c>
      <c r="F14270">
        <v>0</v>
      </c>
      <c r="G14270">
        <v>-17.533799999999999</v>
      </c>
      <c r="H14270">
        <v>0</v>
      </c>
      <c r="I14270">
        <v>-1E-4</v>
      </c>
      <c r="J14270">
        <v>0</v>
      </c>
      <c r="K14270">
        <v>-9.8958999999999993</v>
      </c>
    </row>
    <row r="14271" spans="1:11" hidden="1">
      <c r="A14271" t="s">
        <v>167</v>
      </c>
      <c r="B14271" t="s">
        <v>662</v>
      </c>
      <c r="C14271">
        <v>185</v>
      </c>
      <c r="D14271" t="s">
        <v>135</v>
      </c>
      <c r="E14271">
        <v>0.62280000000000002</v>
      </c>
      <c r="F14271">
        <v>0</v>
      </c>
      <c r="G14271">
        <v>-15.012</v>
      </c>
      <c r="H14271">
        <v>0</v>
      </c>
      <c r="I14271">
        <v>-1E-4</v>
      </c>
      <c r="J14271">
        <v>0</v>
      </c>
      <c r="K14271">
        <v>-2.7757999999999998</v>
      </c>
    </row>
    <row r="14272" spans="1:11" hidden="1">
      <c r="A14272" t="s">
        <v>167</v>
      </c>
      <c r="B14272" t="s">
        <v>662</v>
      </c>
      <c r="C14272">
        <v>185</v>
      </c>
      <c r="D14272" t="s">
        <v>135</v>
      </c>
      <c r="E14272">
        <v>1.0582</v>
      </c>
      <c r="F14272">
        <v>0</v>
      </c>
      <c r="G14272">
        <v>-11.580500000000001</v>
      </c>
      <c r="H14272">
        <v>0</v>
      </c>
      <c r="I14272">
        <v>-1E-4</v>
      </c>
      <c r="J14272">
        <v>0</v>
      </c>
      <c r="K14272">
        <v>3.0428000000000002</v>
      </c>
    </row>
    <row r="14273" spans="1:11" hidden="1">
      <c r="A14273" t="s">
        <v>167</v>
      </c>
      <c r="B14273" t="s">
        <v>662</v>
      </c>
      <c r="C14273">
        <v>185</v>
      </c>
      <c r="D14273" t="s">
        <v>135</v>
      </c>
      <c r="E14273">
        <v>1.4937</v>
      </c>
      <c r="F14273">
        <v>0</v>
      </c>
      <c r="G14273">
        <v>-7.8840000000000003</v>
      </c>
      <c r="H14273">
        <v>0</v>
      </c>
      <c r="I14273">
        <v>-1E-4</v>
      </c>
      <c r="J14273">
        <v>0</v>
      </c>
      <c r="K14273">
        <v>7.2807000000000004</v>
      </c>
    </row>
    <row r="14274" spans="1:11" hidden="1">
      <c r="A14274" t="s">
        <v>167</v>
      </c>
      <c r="B14274" t="s">
        <v>662</v>
      </c>
      <c r="C14274">
        <v>185</v>
      </c>
      <c r="D14274" t="s">
        <v>135</v>
      </c>
      <c r="E14274">
        <v>1.9291</v>
      </c>
      <c r="F14274">
        <v>0</v>
      </c>
      <c r="G14274">
        <v>-4.2030000000000003</v>
      </c>
      <c r="H14274">
        <v>0</v>
      </c>
      <c r="I14274">
        <v>-1E-4</v>
      </c>
      <c r="J14274">
        <v>0</v>
      </c>
      <c r="K14274">
        <v>9.9093999999999998</v>
      </c>
    </row>
    <row r="14275" spans="1:11" hidden="1">
      <c r="A14275" t="s">
        <v>167</v>
      </c>
      <c r="B14275" t="s">
        <v>662</v>
      </c>
      <c r="C14275">
        <v>185</v>
      </c>
      <c r="D14275" t="s">
        <v>135</v>
      </c>
      <c r="E14275">
        <v>2.3645999999999998</v>
      </c>
      <c r="F14275">
        <v>0</v>
      </c>
      <c r="G14275">
        <v>-1.1462000000000001</v>
      </c>
      <c r="H14275">
        <v>0</v>
      </c>
      <c r="I14275">
        <v>-1E-4</v>
      </c>
      <c r="J14275">
        <v>0</v>
      </c>
      <c r="K14275">
        <v>11.04</v>
      </c>
    </row>
    <row r="14276" spans="1:11" hidden="1">
      <c r="A14276" t="s">
        <v>167</v>
      </c>
      <c r="B14276" t="s">
        <v>662</v>
      </c>
      <c r="C14276">
        <v>185</v>
      </c>
      <c r="D14276" t="s">
        <v>135</v>
      </c>
      <c r="E14276">
        <v>2.8</v>
      </c>
      <c r="F14276">
        <v>0</v>
      </c>
      <c r="G14276">
        <v>0.97189999999999999</v>
      </c>
      <c r="H14276">
        <v>0</v>
      </c>
      <c r="I14276">
        <v>-1E-4</v>
      </c>
      <c r="J14276">
        <v>0</v>
      </c>
      <c r="K14276">
        <v>11.023400000000001</v>
      </c>
    </row>
    <row r="14277" spans="1:11" hidden="1">
      <c r="A14277" t="s">
        <v>167</v>
      </c>
      <c r="B14277" t="s">
        <v>662</v>
      </c>
      <c r="C14277">
        <v>185</v>
      </c>
      <c r="D14277" t="s">
        <v>135</v>
      </c>
      <c r="E14277">
        <v>2.8</v>
      </c>
      <c r="F14277">
        <v>0</v>
      </c>
      <c r="G14277">
        <v>4.3390000000000004</v>
      </c>
      <c r="H14277">
        <v>0</v>
      </c>
      <c r="I14277">
        <v>-1E-4</v>
      </c>
      <c r="J14277">
        <v>0</v>
      </c>
      <c r="K14277">
        <v>11.023400000000001</v>
      </c>
    </row>
    <row r="14278" spans="1:11" hidden="1">
      <c r="A14278" t="s">
        <v>167</v>
      </c>
      <c r="B14278" t="s">
        <v>662</v>
      </c>
      <c r="C14278">
        <v>185</v>
      </c>
      <c r="D14278" t="s">
        <v>135</v>
      </c>
      <c r="E14278">
        <v>3.2355</v>
      </c>
      <c r="F14278">
        <v>0</v>
      </c>
      <c r="G14278">
        <v>5.9878</v>
      </c>
      <c r="H14278">
        <v>0</v>
      </c>
      <c r="I14278">
        <v>-1E-4</v>
      </c>
      <c r="J14278">
        <v>0</v>
      </c>
      <c r="K14278">
        <v>8.7502999999999993</v>
      </c>
    </row>
    <row r="14279" spans="1:11" hidden="1">
      <c r="A14279" t="s">
        <v>167</v>
      </c>
      <c r="B14279" t="s">
        <v>662</v>
      </c>
      <c r="C14279">
        <v>185</v>
      </c>
      <c r="D14279" t="s">
        <v>135</v>
      </c>
      <c r="E14279">
        <v>3.6709000000000001</v>
      </c>
      <c r="F14279">
        <v>0</v>
      </c>
      <c r="G14279">
        <v>7.6365999999999996</v>
      </c>
      <c r="H14279">
        <v>0</v>
      </c>
      <c r="I14279">
        <v>-1E-4</v>
      </c>
      <c r="J14279">
        <v>0</v>
      </c>
      <c r="K14279">
        <v>5.7591000000000001</v>
      </c>
    </row>
    <row r="14280" spans="1:11" hidden="1">
      <c r="A14280" t="s">
        <v>167</v>
      </c>
      <c r="B14280" t="s">
        <v>662</v>
      </c>
      <c r="C14280">
        <v>185</v>
      </c>
      <c r="D14280" t="s">
        <v>135</v>
      </c>
      <c r="E14280">
        <v>4.1063999999999998</v>
      </c>
      <c r="F14280">
        <v>0</v>
      </c>
      <c r="G14280">
        <v>9.2853999999999992</v>
      </c>
      <c r="H14280">
        <v>0</v>
      </c>
      <c r="I14280">
        <v>-1E-4</v>
      </c>
      <c r="J14280">
        <v>0</v>
      </c>
      <c r="K14280">
        <v>2.0499999999999998</v>
      </c>
    </row>
    <row r="14281" spans="1:11" hidden="1">
      <c r="A14281" t="s">
        <v>167</v>
      </c>
      <c r="B14281" t="s">
        <v>662</v>
      </c>
      <c r="C14281">
        <v>185</v>
      </c>
      <c r="D14281" t="s">
        <v>135</v>
      </c>
      <c r="E14281">
        <v>4.5418000000000003</v>
      </c>
      <c r="F14281">
        <v>0</v>
      </c>
      <c r="G14281">
        <v>10.934200000000001</v>
      </c>
      <c r="H14281">
        <v>0</v>
      </c>
      <c r="I14281">
        <v>-1E-4</v>
      </c>
      <c r="J14281">
        <v>0</v>
      </c>
      <c r="K14281">
        <v>-2.3771</v>
      </c>
    </row>
    <row r="14282" spans="1:11" hidden="1">
      <c r="A14282" t="s">
        <v>167</v>
      </c>
      <c r="B14282" t="s">
        <v>662</v>
      </c>
      <c r="C14282">
        <v>185</v>
      </c>
      <c r="D14282" t="s">
        <v>135</v>
      </c>
      <c r="E14282">
        <v>4.9772999999999996</v>
      </c>
      <c r="F14282">
        <v>0</v>
      </c>
      <c r="G14282">
        <v>12.5831</v>
      </c>
      <c r="H14282">
        <v>0</v>
      </c>
      <c r="I14282">
        <v>-1E-4</v>
      </c>
      <c r="J14282">
        <v>0</v>
      </c>
      <c r="K14282">
        <v>-7.5221999999999998</v>
      </c>
    </row>
    <row r="14283" spans="1:11" hidden="1">
      <c r="A14283" t="s">
        <v>167</v>
      </c>
      <c r="B14283" t="s">
        <v>662</v>
      </c>
      <c r="C14283">
        <v>185</v>
      </c>
      <c r="D14283" t="s">
        <v>135</v>
      </c>
      <c r="E14283">
        <v>5.4127000000000001</v>
      </c>
      <c r="F14283">
        <v>0</v>
      </c>
      <c r="G14283">
        <v>14.2319</v>
      </c>
      <c r="H14283">
        <v>0</v>
      </c>
      <c r="I14283">
        <v>-1E-4</v>
      </c>
      <c r="J14283">
        <v>0</v>
      </c>
      <c r="K14283">
        <v>-13.385300000000001</v>
      </c>
    </row>
    <row r="14284" spans="1:11" hidden="1">
      <c r="A14284" t="s">
        <v>167</v>
      </c>
      <c r="B14284" t="s">
        <v>662</v>
      </c>
      <c r="C14284">
        <v>185</v>
      </c>
      <c r="D14284" t="s">
        <v>136</v>
      </c>
      <c r="E14284">
        <v>0.18729999999999999</v>
      </c>
      <c r="F14284">
        <v>0</v>
      </c>
      <c r="G14284">
        <v>-17.460799999999999</v>
      </c>
      <c r="H14284">
        <v>0</v>
      </c>
      <c r="I14284">
        <v>-3.7230000000000001E-5</v>
      </c>
      <c r="J14284">
        <v>0</v>
      </c>
      <c r="K14284">
        <v>-9.7545999999999999</v>
      </c>
    </row>
    <row r="14285" spans="1:11" hidden="1">
      <c r="A14285" t="s">
        <v>167</v>
      </c>
      <c r="B14285" t="s">
        <v>662</v>
      </c>
      <c r="C14285">
        <v>185</v>
      </c>
      <c r="D14285" t="s">
        <v>136</v>
      </c>
      <c r="E14285">
        <v>0.62280000000000002</v>
      </c>
      <c r="F14285">
        <v>0</v>
      </c>
      <c r="G14285">
        <v>-14.939</v>
      </c>
      <c r="H14285">
        <v>0</v>
      </c>
      <c r="I14285">
        <v>-3.7230000000000001E-5</v>
      </c>
      <c r="J14285">
        <v>0</v>
      </c>
      <c r="K14285">
        <v>-2.6663000000000001</v>
      </c>
    </row>
    <row r="14286" spans="1:11" hidden="1">
      <c r="A14286" t="s">
        <v>167</v>
      </c>
      <c r="B14286" t="s">
        <v>662</v>
      </c>
      <c r="C14286">
        <v>185</v>
      </c>
      <c r="D14286" t="s">
        <v>136</v>
      </c>
      <c r="E14286">
        <v>1.0582</v>
      </c>
      <c r="F14286">
        <v>0</v>
      </c>
      <c r="G14286">
        <v>-11.5075</v>
      </c>
      <c r="H14286">
        <v>0</v>
      </c>
      <c r="I14286">
        <v>-3.7230000000000001E-5</v>
      </c>
      <c r="J14286">
        <v>0</v>
      </c>
      <c r="K14286">
        <v>3.1206</v>
      </c>
    </row>
    <row r="14287" spans="1:11" hidden="1">
      <c r="A14287" t="s">
        <v>167</v>
      </c>
      <c r="B14287" t="s">
        <v>662</v>
      </c>
      <c r="C14287">
        <v>185</v>
      </c>
      <c r="D14287" t="s">
        <v>136</v>
      </c>
      <c r="E14287">
        <v>1.4937</v>
      </c>
      <c r="F14287">
        <v>0</v>
      </c>
      <c r="G14287">
        <v>-7.8109999999999999</v>
      </c>
      <c r="H14287">
        <v>0</v>
      </c>
      <c r="I14287">
        <v>-3.7230000000000001E-5</v>
      </c>
      <c r="J14287">
        <v>0</v>
      </c>
      <c r="K14287">
        <v>7.3266999999999998</v>
      </c>
    </row>
    <row r="14288" spans="1:11" hidden="1">
      <c r="A14288" t="s">
        <v>167</v>
      </c>
      <c r="B14288" t="s">
        <v>662</v>
      </c>
      <c r="C14288">
        <v>185</v>
      </c>
      <c r="D14288" t="s">
        <v>136</v>
      </c>
      <c r="E14288">
        <v>1.9291</v>
      </c>
      <c r="F14288">
        <v>0</v>
      </c>
      <c r="G14288">
        <v>-4.1299000000000001</v>
      </c>
      <c r="H14288">
        <v>0</v>
      </c>
      <c r="I14288">
        <v>-3.7230000000000001E-5</v>
      </c>
      <c r="J14288">
        <v>0</v>
      </c>
      <c r="K14288">
        <v>9.9236000000000004</v>
      </c>
    </row>
    <row r="14289" spans="1:11" hidden="1">
      <c r="A14289" t="s">
        <v>167</v>
      </c>
      <c r="B14289" t="s">
        <v>662</v>
      </c>
      <c r="C14289">
        <v>185</v>
      </c>
      <c r="D14289" t="s">
        <v>136</v>
      </c>
      <c r="E14289">
        <v>2.3645999999999998</v>
      </c>
      <c r="F14289">
        <v>0</v>
      </c>
      <c r="G14289">
        <v>-1.0731999999999999</v>
      </c>
      <c r="H14289">
        <v>0</v>
      </c>
      <c r="I14289">
        <v>-3.7230000000000001E-5</v>
      </c>
      <c r="J14289">
        <v>0</v>
      </c>
      <c r="K14289">
        <v>11.022399999999999</v>
      </c>
    </row>
    <row r="14290" spans="1:11" hidden="1">
      <c r="A14290" t="s">
        <v>167</v>
      </c>
      <c r="B14290" t="s">
        <v>662</v>
      </c>
      <c r="C14290">
        <v>185</v>
      </c>
      <c r="D14290" t="s">
        <v>136</v>
      </c>
      <c r="E14290">
        <v>2.8</v>
      </c>
      <c r="F14290">
        <v>0</v>
      </c>
      <c r="G14290">
        <v>1.0448999999999999</v>
      </c>
      <c r="H14290">
        <v>0</v>
      </c>
      <c r="I14290">
        <v>-3.7230000000000001E-5</v>
      </c>
      <c r="J14290">
        <v>0</v>
      </c>
      <c r="K14290">
        <v>11.015000000000001</v>
      </c>
    </row>
    <row r="14291" spans="1:11" hidden="1">
      <c r="A14291" t="s">
        <v>167</v>
      </c>
      <c r="B14291" t="s">
        <v>662</v>
      </c>
      <c r="C14291">
        <v>185</v>
      </c>
      <c r="D14291" t="s">
        <v>136</v>
      </c>
      <c r="E14291">
        <v>2.8</v>
      </c>
      <c r="F14291">
        <v>0</v>
      </c>
      <c r="G14291">
        <v>4.4119999999999999</v>
      </c>
      <c r="H14291">
        <v>0</v>
      </c>
      <c r="I14291">
        <v>-3.7230000000000001E-5</v>
      </c>
      <c r="J14291">
        <v>0</v>
      </c>
      <c r="K14291">
        <v>11.015000000000001</v>
      </c>
    </row>
    <row r="14292" spans="1:11" hidden="1">
      <c r="A14292" t="s">
        <v>167</v>
      </c>
      <c r="B14292" t="s">
        <v>662</v>
      </c>
      <c r="C14292">
        <v>185</v>
      </c>
      <c r="D14292" t="s">
        <v>136</v>
      </c>
      <c r="E14292">
        <v>3.2355</v>
      </c>
      <c r="F14292">
        <v>0</v>
      </c>
      <c r="G14292">
        <v>6.0608000000000004</v>
      </c>
      <c r="H14292">
        <v>0</v>
      </c>
      <c r="I14292">
        <v>-3.7230000000000001E-5</v>
      </c>
      <c r="J14292">
        <v>0</v>
      </c>
      <c r="K14292">
        <v>8.7596000000000007</v>
      </c>
    </row>
    <row r="14293" spans="1:11" hidden="1">
      <c r="A14293" t="s">
        <v>167</v>
      </c>
      <c r="B14293" t="s">
        <v>662</v>
      </c>
      <c r="C14293">
        <v>185</v>
      </c>
      <c r="D14293" t="s">
        <v>136</v>
      </c>
      <c r="E14293">
        <v>3.6709000000000001</v>
      </c>
      <c r="F14293">
        <v>0</v>
      </c>
      <c r="G14293">
        <v>7.7096</v>
      </c>
      <c r="H14293">
        <v>0</v>
      </c>
      <c r="I14293">
        <v>-3.7230000000000001E-5</v>
      </c>
      <c r="J14293">
        <v>0</v>
      </c>
      <c r="K14293">
        <v>5.7862</v>
      </c>
    </row>
    <row r="14294" spans="1:11" hidden="1">
      <c r="A14294" t="s">
        <v>167</v>
      </c>
      <c r="B14294" t="s">
        <v>662</v>
      </c>
      <c r="C14294">
        <v>185</v>
      </c>
      <c r="D14294" t="s">
        <v>136</v>
      </c>
      <c r="E14294">
        <v>4.1063999999999998</v>
      </c>
      <c r="F14294">
        <v>0</v>
      </c>
      <c r="G14294">
        <v>9.3583999999999996</v>
      </c>
      <c r="H14294">
        <v>0</v>
      </c>
      <c r="I14294">
        <v>-3.7230000000000001E-5</v>
      </c>
      <c r="J14294">
        <v>0</v>
      </c>
      <c r="K14294">
        <v>2.0948000000000002</v>
      </c>
    </row>
    <row r="14295" spans="1:11" hidden="1">
      <c r="A14295" t="s">
        <v>167</v>
      </c>
      <c r="B14295" t="s">
        <v>662</v>
      </c>
      <c r="C14295">
        <v>185</v>
      </c>
      <c r="D14295" t="s">
        <v>136</v>
      </c>
      <c r="E14295">
        <v>4.5418000000000003</v>
      </c>
      <c r="F14295">
        <v>0</v>
      </c>
      <c r="G14295">
        <v>11.007300000000001</v>
      </c>
      <c r="H14295">
        <v>0</v>
      </c>
      <c r="I14295">
        <v>-3.7230000000000001E-5</v>
      </c>
      <c r="J14295">
        <v>0</v>
      </c>
      <c r="K14295">
        <v>-2.3144999999999998</v>
      </c>
    </row>
    <row r="14296" spans="1:11" hidden="1">
      <c r="A14296" t="s">
        <v>167</v>
      </c>
      <c r="B14296" t="s">
        <v>662</v>
      </c>
      <c r="C14296">
        <v>185</v>
      </c>
      <c r="D14296" t="s">
        <v>136</v>
      </c>
      <c r="E14296">
        <v>4.9772999999999996</v>
      </c>
      <c r="F14296">
        <v>0</v>
      </c>
      <c r="G14296">
        <v>12.6561</v>
      </c>
      <c r="H14296">
        <v>0</v>
      </c>
      <c r="I14296">
        <v>-3.7230000000000001E-5</v>
      </c>
      <c r="J14296">
        <v>0</v>
      </c>
      <c r="K14296">
        <v>-7.4417999999999997</v>
      </c>
    </row>
    <row r="14297" spans="1:11" hidden="1">
      <c r="A14297" t="s">
        <v>167</v>
      </c>
      <c r="B14297" t="s">
        <v>662</v>
      </c>
      <c r="C14297">
        <v>185</v>
      </c>
      <c r="D14297" t="s">
        <v>136</v>
      </c>
      <c r="E14297">
        <v>5.4127000000000001</v>
      </c>
      <c r="F14297">
        <v>0</v>
      </c>
      <c r="G14297">
        <v>14.3049</v>
      </c>
      <c r="H14297">
        <v>0</v>
      </c>
      <c r="I14297">
        <v>-3.7230000000000001E-5</v>
      </c>
      <c r="J14297">
        <v>0</v>
      </c>
      <c r="K14297">
        <v>-13.287100000000001</v>
      </c>
    </row>
    <row r="14298" spans="1:11" hidden="1">
      <c r="A14298" t="s">
        <v>167</v>
      </c>
      <c r="B14298" t="s">
        <v>662</v>
      </c>
      <c r="C14298">
        <v>185</v>
      </c>
      <c r="D14298" t="s">
        <v>137</v>
      </c>
      <c r="E14298">
        <v>0.18729999999999999</v>
      </c>
      <c r="F14298">
        <v>0</v>
      </c>
      <c r="G14298">
        <v>-17.517700000000001</v>
      </c>
      <c r="H14298">
        <v>0</v>
      </c>
      <c r="I14298">
        <v>-4.7160000000000002E-5</v>
      </c>
      <c r="J14298">
        <v>0</v>
      </c>
      <c r="K14298">
        <v>-9.8827999999999996</v>
      </c>
    </row>
    <row r="14299" spans="1:11" hidden="1">
      <c r="A14299" t="s">
        <v>167</v>
      </c>
      <c r="B14299" t="s">
        <v>662</v>
      </c>
      <c r="C14299">
        <v>185</v>
      </c>
      <c r="D14299" t="s">
        <v>137</v>
      </c>
      <c r="E14299">
        <v>0.62280000000000002</v>
      </c>
      <c r="F14299">
        <v>0</v>
      </c>
      <c r="G14299">
        <v>-14.995900000000001</v>
      </c>
      <c r="H14299">
        <v>0</v>
      </c>
      <c r="I14299">
        <v>-4.7160000000000002E-5</v>
      </c>
      <c r="J14299">
        <v>0</v>
      </c>
      <c r="K14299">
        <v>-2.7696999999999998</v>
      </c>
    </row>
    <row r="14300" spans="1:11" hidden="1">
      <c r="A14300" t="s">
        <v>167</v>
      </c>
      <c r="B14300" t="s">
        <v>662</v>
      </c>
      <c r="C14300">
        <v>185</v>
      </c>
      <c r="D14300" t="s">
        <v>137</v>
      </c>
      <c r="E14300">
        <v>1.0582</v>
      </c>
      <c r="F14300">
        <v>0</v>
      </c>
      <c r="G14300">
        <v>-11.564399999999999</v>
      </c>
      <c r="H14300">
        <v>0</v>
      </c>
      <c r="I14300">
        <v>-4.7160000000000002E-5</v>
      </c>
      <c r="J14300">
        <v>0</v>
      </c>
      <c r="K14300">
        <v>3.0419</v>
      </c>
    </row>
    <row r="14301" spans="1:11" hidden="1">
      <c r="A14301" t="s">
        <v>167</v>
      </c>
      <c r="B14301" t="s">
        <v>662</v>
      </c>
      <c r="C14301">
        <v>185</v>
      </c>
      <c r="D14301" t="s">
        <v>137</v>
      </c>
      <c r="E14301">
        <v>1.4937</v>
      </c>
      <c r="F14301">
        <v>0</v>
      </c>
      <c r="G14301">
        <v>-7.8678999999999997</v>
      </c>
      <c r="H14301">
        <v>0</v>
      </c>
      <c r="I14301">
        <v>-4.7160000000000002E-5</v>
      </c>
      <c r="J14301">
        <v>0</v>
      </c>
      <c r="K14301">
        <v>7.2728000000000002</v>
      </c>
    </row>
    <row r="14302" spans="1:11" hidden="1">
      <c r="A14302" t="s">
        <v>167</v>
      </c>
      <c r="B14302" t="s">
        <v>662</v>
      </c>
      <c r="C14302">
        <v>185</v>
      </c>
      <c r="D14302" t="s">
        <v>137</v>
      </c>
      <c r="E14302">
        <v>1.9291</v>
      </c>
      <c r="F14302">
        <v>0</v>
      </c>
      <c r="G14302">
        <v>-4.1868999999999996</v>
      </c>
      <c r="H14302">
        <v>0</v>
      </c>
      <c r="I14302">
        <v>-4.7160000000000002E-5</v>
      </c>
      <c r="J14302">
        <v>0</v>
      </c>
      <c r="K14302">
        <v>9.8945000000000007</v>
      </c>
    </row>
    <row r="14303" spans="1:11" hidden="1">
      <c r="A14303" t="s">
        <v>167</v>
      </c>
      <c r="B14303" t="s">
        <v>662</v>
      </c>
      <c r="C14303">
        <v>185</v>
      </c>
      <c r="D14303" t="s">
        <v>137</v>
      </c>
      <c r="E14303">
        <v>2.3645999999999998</v>
      </c>
      <c r="F14303">
        <v>0</v>
      </c>
      <c r="G14303">
        <v>-1.1301000000000001</v>
      </c>
      <c r="H14303">
        <v>0</v>
      </c>
      <c r="I14303">
        <v>-4.7160000000000002E-5</v>
      </c>
      <c r="J14303">
        <v>0</v>
      </c>
      <c r="K14303">
        <v>11.0181</v>
      </c>
    </row>
    <row r="14304" spans="1:11" hidden="1">
      <c r="A14304" t="s">
        <v>167</v>
      </c>
      <c r="B14304" t="s">
        <v>662</v>
      </c>
      <c r="C14304">
        <v>185</v>
      </c>
      <c r="D14304" t="s">
        <v>137</v>
      </c>
      <c r="E14304">
        <v>2.8</v>
      </c>
      <c r="F14304">
        <v>0</v>
      </c>
      <c r="G14304">
        <v>0.98799999999999999</v>
      </c>
      <c r="H14304">
        <v>0</v>
      </c>
      <c r="I14304">
        <v>-4.7160000000000002E-5</v>
      </c>
      <c r="J14304">
        <v>0</v>
      </c>
      <c r="K14304">
        <v>10.9945</v>
      </c>
    </row>
    <row r="14305" spans="1:11" hidden="1">
      <c r="A14305" t="s">
        <v>167</v>
      </c>
      <c r="B14305" t="s">
        <v>662</v>
      </c>
      <c r="C14305">
        <v>185</v>
      </c>
      <c r="D14305" t="s">
        <v>137</v>
      </c>
      <c r="E14305">
        <v>2.8</v>
      </c>
      <c r="F14305">
        <v>0</v>
      </c>
      <c r="G14305">
        <v>4.3551000000000002</v>
      </c>
      <c r="H14305">
        <v>0</v>
      </c>
      <c r="I14305">
        <v>-4.7160000000000002E-5</v>
      </c>
      <c r="J14305">
        <v>0</v>
      </c>
      <c r="K14305">
        <v>10.9945</v>
      </c>
    </row>
    <row r="14306" spans="1:11" hidden="1">
      <c r="A14306" t="s">
        <v>167</v>
      </c>
      <c r="B14306" t="s">
        <v>662</v>
      </c>
      <c r="C14306">
        <v>185</v>
      </c>
      <c r="D14306" t="s">
        <v>137</v>
      </c>
      <c r="E14306">
        <v>3.2355</v>
      </c>
      <c r="F14306">
        <v>0</v>
      </c>
      <c r="G14306">
        <v>6.0038999999999998</v>
      </c>
      <c r="H14306">
        <v>0</v>
      </c>
      <c r="I14306">
        <v>-4.7160000000000002E-5</v>
      </c>
      <c r="J14306">
        <v>0</v>
      </c>
      <c r="K14306">
        <v>8.7142999999999997</v>
      </c>
    </row>
    <row r="14307" spans="1:11" hidden="1">
      <c r="A14307" t="s">
        <v>167</v>
      </c>
      <c r="B14307" t="s">
        <v>662</v>
      </c>
      <c r="C14307">
        <v>185</v>
      </c>
      <c r="D14307" t="s">
        <v>137</v>
      </c>
      <c r="E14307">
        <v>3.6709000000000001</v>
      </c>
      <c r="F14307">
        <v>0</v>
      </c>
      <c r="G14307">
        <v>7.6527000000000003</v>
      </c>
      <c r="H14307">
        <v>0</v>
      </c>
      <c r="I14307">
        <v>-4.7160000000000002E-5</v>
      </c>
      <c r="J14307">
        <v>0</v>
      </c>
      <c r="K14307">
        <v>5.7161</v>
      </c>
    </row>
    <row r="14308" spans="1:11" hidden="1">
      <c r="A14308" t="s">
        <v>167</v>
      </c>
      <c r="B14308" t="s">
        <v>662</v>
      </c>
      <c r="C14308">
        <v>185</v>
      </c>
      <c r="D14308" t="s">
        <v>137</v>
      </c>
      <c r="E14308">
        <v>4.1063999999999998</v>
      </c>
      <c r="F14308">
        <v>0</v>
      </c>
      <c r="G14308">
        <v>9.3015000000000008</v>
      </c>
      <c r="H14308">
        <v>0</v>
      </c>
      <c r="I14308">
        <v>-4.7160000000000002E-5</v>
      </c>
      <c r="J14308">
        <v>0</v>
      </c>
      <c r="K14308">
        <v>2</v>
      </c>
    </row>
    <row r="14309" spans="1:11" hidden="1">
      <c r="A14309" t="s">
        <v>167</v>
      </c>
      <c r="B14309" t="s">
        <v>662</v>
      </c>
      <c r="C14309">
        <v>185</v>
      </c>
      <c r="D14309" t="s">
        <v>137</v>
      </c>
      <c r="E14309">
        <v>4.5418000000000003</v>
      </c>
      <c r="F14309">
        <v>0</v>
      </c>
      <c r="G14309">
        <v>10.9504</v>
      </c>
      <c r="H14309">
        <v>0</v>
      </c>
      <c r="I14309">
        <v>-4.7160000000000002E-5</v>
      </c>
      <c r="J14309">
        <v>0</v>
      </c>
      <c r="K14309">
        <v>-2.4340999999999999</v>
      </c>
    </row>
    <row r="14310" spans="1:11" hidden="1">
      <c r="A14310" t="s">
        <v>167</v>
      </c>
      <c r="B14310" t="s">
        <v>662</v>
      </c>
      <c r="C14310">
        <v>185</v>
      </c>
      <c r="D14310" t="s">
        <v>137</v>
      </c>
      <c r="E14310">
        <v>4.9772999999999996</v>
      </c>
      <c r="F14310">
        <v>0</v>
      </c>
      <c r="G14310">
        <v>12.5992</v>
      </c>
      <c r="H14310">
        <v>0</v>
      </c>
      <c r="I14310">
        <v>-4.7160000000000002E-5</v>
      </c>
      <c r="J14310">
        <v>0</v>
      </c>
      <c r="K14310">
        <v>-7.5861999999999998</v>
      </c>
    </row>
    <row r="14311" spans="1:11" hidden="1">
      <c r="A14311" t="s">
        <v>167</v>
      </c>
      <c r="B14311" t="s">
        <v>662</v>
      </c>
      <c r="C14311">
        <v>185</v>
      </c>
      <c r="D14311" t="s">
        <v>137</v>
      </c>
      <c r="E14311">
        <v>5.4127000000000001</v>
      </c>
      <c r="F14311">
        <v>0</v>
      </c>
      <c r="G14311">
        <v>14.247999999999999</v>
      </c>
      <c r="H14311">
        <v>0</v>
      </c>
      <c r="I14311">
        <v>-4.7160000000000002E-5</v>
      </c>
      <c r="J14311">
        <v>0</v>
      </c>
      <c r="K14311">
        <v>-13.456300000000001</v>
      </c>
    </row>
    <row r="14312" spans="1:11" hidden="1">
      <c r="A14312" t="s">
        <v>167</v>
      </c>
      <c r="B14312" t="s">
        <v>662</v>
      </c>
      <c r="C14312">
        <v>185</v>
      </c>
      <c r="D14312" t="s">
        <v>138</v>
      </c>
      <c r="E14312">
        <v>0.18729999999999999</v>
      </c>
      <c r="F14312">
        <v>0</v>
      </c>
      <c r="G14312">
        <v>-17.476900000000001</v>
      </c>
      <c r="H14312">
        <v>0</v>
      </c>
      <c r="I14312">
        <v>-1E-4</v>
      </c>
      <c r="J14312">
        <v>0</v>
      </c>
      <c r="K14312">
        <v>-9.7676999999999996</v>
      </c>
    </row>
    <row r="14313" spans="1:11" hidden="1">
      <c r="A14313" t="s">
        <v>167</v>
      </c>
      <c r="B14313" t="s">
        <v>662</v>
      </c>
      <c r="C14313">
        <v>185</v>
      </c>
      <c r="D14313" t="s">
        <v>138</v>
      </c>
      <c r="E14313">
        <v>0.62280000000000002</v>
      </c>
      <c r="F14313">
        <v>0</v>
      </c>
      <c r="G14313">
        <v>-14.9551</v>
      </c>
      <c r="H14313">
        <v>0</v>
      </c>
      <c r="I14313">
        <v>-1E-4</v>
      </c>
      <c r="J14313">
        <v>0</v>
      </c>
      <c r="K14313">
        <v>-2.6724000000000001</v>
      </c>
    </row>
    <row r="14314" spans="1:11" hidden="1">
      <c r="A14314" t="s">
        <v>167</v>
      </c>
      <c r="B14314" t="s">
        <v>662</v>
      </c>
      <c r="C14314">
        <v>185</v>
      </c>
      <c r="D14314" t="s">
        <v>138</v>
      </c>
      <c r="E14314">
        <v>1.0582</v>
      </c>
      <c r="F14314">
        <v>0</v>
      </c>
      <c r="G14314">
        <v>-11.5236</v>
      </c>
      <c r="H14314">
        <v>0</v>
      </c>
      <c r="I14314">
        <v>-1E-4</v>
      </c>
      <c r="J14314">
        <v>0</v>
      </c>
      <c r="K14314">
        <v>3.1215000000000002</v>
      </c>
    </row>
    <row r="14315" spans="1:11" hidden="1">
      <c r="A14315" t="s">
        <v>167</v>
      </c>
      <c r="B14315" t="s">
        <v>662</v>
      </c>
      <c r="C14315">
        <v>185</v>
      </c>
      <c r="D14315" t="s">
        <v>138</v>
      </c>
      <c r="E14315">
        <v>1.4937</v>
      </c>
      <c r="F14315">
        <v>0</v>
      </c>
      <c r="G14315">
        <v>-7.8270999999999997</v>
      </c>
      <c r="H14315">
        <v>0</v>
      </c>
      <c r="I14315">
        <v>-1E-4</v>
      </c>
      <c r="J14315">
        <v>0</v>
      </c>
      <c r="K14315">
        <v>7.3346</v>
      </c>
    </row>
    <row r="14316" spans="1:11" hidden="1">
      <c r="A14316" t="s">
        <v>167</v>
      </c>
      <c r="B14316" t="s">
        <v>662</v>
      </c>
      <c r="C14316">
        <v>185</v>
      </c>
      <c r="D14316" t="s">
        <v>138</v>
      </c>
      <c r="E14316">
        <v>1.9291</v>
      </c>
      <c r="F14316">
        <v>0</v>
      </c>
      <c r="G14316">
        <v>-4.1459999999999999</v>
      </c>
      <c r="H14316">
        <v>0</v>
      </c>
      <c r="I14316">
        <v>-1E-4</v>
      </c>
      <c r="J14316">
        <v>0</v>
      </c>
      <c r="K14316">
        <v>9.9384999999999994</v>
      </c>
    </row>
    <row r="14317" spans="1:11" hidden="1">
      <c r="A14317" t="s">
        <v>167</v>
      </c>
      <c r="B14317" t="s">
        <v>662</v>
      </c>
      <c r="C14317">
        <v>185</v>
      </c>
      <c r="D14317" t="s">
        <v>138</v>
      </c>
      <c r="E14317">
        <v>2.3645999999999998</v>
      </c>
      <c r="F14317">
        <v>0</v>
      </c>
      <c r="G14317">
        <v>-1.0892999999999999</v>
      </c>
      <c r="H14317">
        <v>0</v>
      </c>
      <c r="I14317">
        <v>-1E-4</v>
      </c>
      <c r="J14317">
        <v>0</v>
      </c>
      <c r="K14317">
        <v>11.0443</v>
      </c>
    </row>
    <row r="14318" spans="1:11" hidden="1">
      <c r="A14318" t="s">
        <v>167</v>
      </c>
      <c r="B14318" t="s">
        <v>662</v>
      </c>
      <c r="C14318">
        <v>185</v>
      </c>
      <c r="D14318" t="s">
        <v>138</v>
      </c>
      <c r="E14318">
        <v>2.8</v>
      </c>
      <c r="F14318">
        <v>0</v>
      </c>
      <c r="G14318">
        <v>1.0287999999999999</v>
      </c>
      <c r="H14318">
        <v>0</v>
      </c>
      <c r="I14318">
        <v>-1E-4</v>
      </c>
      <c r="J14318">
        <v>0</v>
      </c>
      <c r="K14318">
        <v>11.043900000000001</v>
      </c>
    </row>
    <row r="14319" spans="1:11" hidden="1">
      <c r="A14319" t="s">
        <v>167</v>
      </c>
      <c r="B14319" t="s">
        <v>662</v>
      </c>
      <c r="C14319">
        <v>185</v>
      </c>
      <c r="D14319" t="s">
        <v>138</v>
      </c>
      <c r="E14319">
        <v>2.8</v>
      </c>
      <c r="F14319">
        <v>0</v>
      </c>
      <c r="G14319">
        <v>4.3959000000000001</v>
      </c>
      <c r="H14319">
        <v>0</v>
      </c>
      <c r="I14319">
        <v>-1E-4</v>
      </c>
      <c r="J14319">
        <v>0</v>
      </c>
      <c r="K14319">
        <v>11.043900000000001</v>
      </c>
    </row>
    <row r="14320" spans="1:11" hidden="1">
      <c r="A14320" t="s">
        <v>167</v>
      </c>
      <c r="B14320" t="s">
        <v>662</v>
      </c>
      <c r="C14320">
        <v>185</v>
      </c>
      <c r="D14320" t="s">
        <v>138</v>
      </c>
      <c r="E14320">
        <v>3.2355</v>
      </c>
      <c r="F14320">
        <v>0</v>
      </c>
      <c r="G14320">
        <v>6.0446999999999997</v>
      </c>
      <c r="H14320">
        <v>0</v>
      </c>
      <c r="I14320">
        <v>-1E-4</v>
      </c>
      <c r="J14320">
        <v>0</v>
      </c>
      <c r="K14320">
        <v>8.7955000000000005</v>
      </c>
    </row>
    <row r="14321" spans="1:11" hidden="1">
      <c r="A14321" t="s">
        <v>167</v>
      </c>
      <c r="B14321" t="s">
        <v>662</v>
      </c>
      <c r="C14321">
        <v>185</v>
      </c>
      <c r="D14321" t="s">
        <v>138</v>
      </c>
      <c r="E14321">
        <v>3.6709000000000001</v>
      </c>
      <c r="F14321">
        <v>0</v>
      </c>
      <c r="G14321">
        <v>7.6935000000000002</v>
      </c>
      <c r="H14321">
        <v>0</v>
      </c>
      <c r="I14321">
        <v>-1E-4</v>
      </c>
      <c r="J14321">
        <v>0</v>
      </c>
      <c r="K14321">
        <v>5.8291000000000004</v>
      </c>
    </row>
    <row r="14322" spans="1:11" hidden="1">
      <c r="A14322" t="s">
        <v>167</v>
      </c>
      <c r="B14322" t="s">
        <v>662</v>
      </c>
      <c r="C14322">
        <v>185</v>
      </c>
      <c r="D14322" t="s">
        <v>138</v>
      </c>
      <c r="E14322">
        <v>4.1063999999999998</v>
      </c>
      <c r="F14322">
        <v>0</v>
      </c>
      <c r="G14322">
        <v>9.3422999999999998</v>
      </c>
      <c r="H14322">
        <v>0</v>
      </c>
      <c r="I14322">
        <v>-1E-4</v>
      </c>
      <c r="J14322">
        <v>0</v>
      </c>
      <c r="K14322">
        <v>2.1448</v>
      </c>
    </row>
    <row r="14323" spans="1:11" hidden="1">
      <c r="A14323" t="s">
        <v>167</v>
      </c>
      <c r="B14323" t="s">
        <v>662</v>
      </c>
      <c r="C14323">
        <v>185</v>
      </c>
      <c r="D14323" t="s">
        <v>138</v>
      </c>
      <c r="E14323">
        <v>4.5418000000000003</v>
      </c>
      <c r="F14323">
        <v>0</v>
      </c>
      <c r="G14323">
        <v>10.991199999999999</v>
      </c>
      <c r="H14323">
        <v>0</v>
      </c>
      <c r="I14323">
        <v>-1E-4</v>
      </c>
      <c r="J14323">
        <v>0</v>
      </c>
      <c r="K14323">
        <v>-2.2574999999999998</v>
      </c>
    </row>
    <row r="14324" spans="1:11" hidden="1">
      <c r="A14324" t="s">
        <v>167</v>
      </c>
      <c r="B14324" t="s">
        <v>662</v>
      </c>
      <c r="C14324">
        <v>185</v>
      </c>
      <c r="D14324" t="s">
        <v>138</v>
      </c>
      <c r="E14324">
        <v>4.9772999999999996</v>
      </c>
      <c r="F14324">
        <v>0</v>
      </c>
      <c r="G14324">
        <v>12.64</v>
      </c>
      <c r="H14324">
        <v>0</v>
      </c>
      <c r="I14324">
        <v>-1E-4</v>
      </c>
      <c r="J14324">
        <v>0</v>
      </c>
      <c r="K14324">
        <v>-7.3777999999999997</v>
      </c>
    </row>
    <row r="14325" spans="1:11" hidden="1">
      <c r="A14325" t="s">
        <v>167</v>
      </c>
      <c r="B14325" t="s">
        <v>662</v>
      </c>
      <c r="C14325">
        <v>185</v>
      </c>
      <c r="D14325" t="s">
        <v>138</v>
      </c>
      <c r="E14325">
        <v>5.4127000000000001</v>
      </c>
      <c r="F14325">
        <v>0</v>
      </c>
      <c r="G14325">
        <v>14.2888</v>
      </c>
      <c r="H14325">
        <v>0</v>
      </c>
      <c r="I14325">
        <v>-1E-4</v>
      </c>
      <c r="J14325">
        <v>0</v>
      </c>
      <c r="K14325">
        <v>-13.216100000000001</v>
      </c>
    </row>
    <row r="14326" spans="1:11" hidden="1">
      <c r="A14326" t="s">
        <v>167</v>
      </c>
      <c r="B14326" t="s">
        <v>662</v>
      </c>
      <c r="C14326">
        <v>185</v>
      </c>
      <c r="D14326" t="s">
        <v>139</v>
      </c>
      <c r="E14326">
        <v>0.18729999999999999</v>
      </c>
      <c r="F14326">
        <v>0</v>
      </c>
      <c r="G14326">
        <v>-17.533799999999999</v>
      </c>
      <c r="H14326">
        <v>0</v>
      </c>
      <c r="I14326">
        <v>-1E-4</v>
      </c>
      <c r="J14326">
        <v>0</v>
      </c>
      <c r="K14326">
        <v>-9.8958999999999993</v>
      </c>
    </row>
    <row r="14327" spans="1:11" hidden="1">
      <c r="A14327" t="s">
        <v>167</v>
      </c>
      <c r="B14327" t="s">
        <v>662</v>
      </c>
      <c r="C14327">
        <v>185</v>
      </c>
      <c r="D14327" t="s">
        <v>139</v>
      </c>
      <c r="E14327">
        <v>0.62280000000000002</v>
      </c>
      <c r="F14327">
        <v>0</v>
      </c>
      <c r="G14327">
        <v>-15.012</v>
      </c>
      <c r="H14327">
        <v>0</v>
      </c>
      <c r="I14327">
        <v>-1E-4</v>
      </c>
      <c r="J14327">
        <v>0</v>
      </c>
      <c r="K14327">
        <v>-2.7757999999999998</v>
      </c>
    </row>
    <row r="14328" spans="1:11" hidden="1">
      <c r="A14328" t="s">
        <v>167</v>
      </c>
      <c r="B14328" t="s">
        <v>662</v>
      </c>
      <c r="C14328">
        <v>185</v>
      </c>
      <c r="D14328" t="s">
        <v>139</v>
      </c>
      <c r="E14328">
        <v>1.0582</v>
      </c>
      <c r="F14328">
        <v>0</v>
      </c>
      <c r="G14328">
        <v>-11.580500000000001</v>
      </c>
      <c r="H14328">
        <v>0</v>
      </c>
      <c r="I14328">
        <v>-1E-4</v>
      </c>
      <c r="J14328">
        <v>0</v>
      </c>
      <c r="K14328">
        <v>3.0428000000000002</v>
      </c>
    </row>
    <row r="14329" spans="1:11" hidden="1">
      <c r="A14329" t="s">
        <v>167</v>
      </c>
      <c r="B14329" t="s">
        <v>662</v>
      </c>
      <c r="C14329">
        <v>185</v>
      </c>
      <c r="D14329" t="s">
        <v>139</v>
      </c>
      <c r="E14329">
        <v>1.4937</v>
      </c>
      <c r="F14329">
        <v>0</v>
      </c>
      <c r="G14329">
        <v>-7.8840000000000003</v>
      </c>
      <c r="H14329">
        <v>0</v>
      </c>
      <c r="I14329">
        <v>-1E-4</v>
      </c>
      <c r="J14329">
        <v>0</v>
      </c>
      <c r="K14329">
        <v>7.2807000000000004</v>
      </c>
    </row>
    <row r="14330" spans="1:11" hidden="1">
      <c r="A14330" t="s">
        <v>167</v>
      </c>
      <c r="B14330" t="s">
        <v>662</v>
      </c>
      <c r="C14330">
        <v>185</v>
      </c>
      <c r="D14330" t="s">
        <v>139</v>
      </c>
      <c r="E14330">
        <v>1.9291</v>
      </c>
      <c r="F14330">
        <v>0</v>
      </c>
      <c r="G14330">
        <v>-4.2030000000000003</v>
      </c>
      <c r="H14330">
        <v>0</v>
      </c>
      <c r="I14330">
        <v>-1E-4</v>
      </c>
      <c r="J14330">
        <v>0</v>
      </c>
      <c r="K14330">
        <v>9.9093999999999998</v>
      </c>
    </row>
    <row r="14331" spans="1:11" hidden="1">
      <c r="A14331" t="s">
        <v>167</v>
      </c>
      <c r="B14331" t="s">
        <v>662</v>
      </c>
      <c r="C14331">
        <v>185</v>
      </c>
      <c r="D14331" t="s">
        <v>139</v>
      </c>
      <c r="E14331">
        <v>2.3645999999999998</v>
      </c>
      <c r="F14331">
        <v>0</v>
      </c>
      <c r="G14331">
        <v>-1.1462000000000001</v>
      </c>
      <c r="H14331">
        <v>0</v>
      </c>
      <c r="I14331">
        <v>-1E-4</v>
      </c>
      <c r="J14331">
        <v>0</v>
      </c>
      <c r="K14331">
        <v>11.04</v>
      </c>
    </row>
    <row r="14332" spans="1:11" hidden="1">
      <c r="A14332" t="s">
        <v>167</v>
      </c>
      <c r="B14332" t="s">
        <v>662</v>
      </c>
      <c r="C14332">
        <v>185</v>
      </c>
      <c r="D14332" t="s">
        <v>139</v>
      </c>
      <c r="E14332">
        <v>2.8</v>
      </c>
      <c r="F14332">
        <v>0</v>
      </c>
      <c r="G14332">
        <v>0.97189999999999999</v>
      </c>
      <c r="H14332">
        <v>0</v>
      </c>
      <c r="I14332">
        <v>-1E-4</v>
      </c>
      <c r="J14332">
        <v>0</v>
      </c>
      <c r="K14332">
        <v>11.023400000000001</v>
      </c>
    </row>
    <row r="14333" spans="1:11" hidden="1">
      <c r="A14333" t="s">
        <v>167</v>
      </c>
      <c r="B14333" t="s">
        <v>662</v>
      </c>
      <c r="C14333">
        <v>185</v>
      </c>
      <c r="D14333" t="s">
        <v>139</v>
      </c>
      <c r="E14333">
        <v>2.8</v>
      </c>
      <c r="F14333">
        <v>0</v>
      </c>
      <c r="G14333">
        <v>4.3390000000000004</v>
      </c>
      <c r="H14333">
        <v>0</v>
      </c>
      <c r="I14333">
        <v>-1E-4</v>
      </c>
      <c r="J14333">
        <v>0</v>
      </c>
      <c r="K14333">
        <v>11.023400000000001</v>
      </c>
    </row>
    <row r="14334" spans="1:11" hidden="1">
      <c r="A14334" t="s">
        <v>167</v>
      </c>
      <c r="B14334" t="s">
        <v>662</v>
      </c>
      <c r="C14334">
        <v>185</v>
      </c>
      <c r="D14334" t="s">
        <v>139</v>
      </c>
      <c r="E14334">
        <v>3.2355</v>
      </c>
      <c r="F14334">
        <v>0</v>
      </c>
      <c r="G14334">
        <v>5.9878</v>
      </c>
      <c r="H14334">
        <v>0</v>
      </c>
      <c r="I14334">
        <v>-1E-4</v>
      </c>
      <c r="J14334">
        <v>0</v>
      </c>
      <c r="K14334">
        <v>8.7502999999999993</v>
      </c>
    </row>
    <row r="14335" spans="1:11" hidden="1">
      <c r="A14335" t="s">
        <v>167</v>
      </c>
      <c r="B14335" t="s">
        <v>662</v>
      </c>
      <c r="C14335">
        <v>185</v>
      </c>
      <c r="D14335" t="s">
        <v>139</v>
      </c>
      <c r="E14335">
        <v>3.6709000000000001</v>
      </c>
      <c r="F14335">
        <v>0</v>
      </c>
      <c r="G14335">
        <v>7.6365999999999996</v>
      </c>
      <c r="H14335">
        <v>0</v>
      </c>
      <c r="I14335">
        <v>-1E-4</v>
      </c>
      <c r="J14335">
        <v>0</v>
      </c>
      <c r="K14335">
        <v>5.7591000000000001</v>
      </c>
    </row>
    <row r="14336" spans="1:11" hidden="1">
      <c r="A14336" t="s">
        <v>167</v>
      </c>
      <c r="B14336" t="s">
        <v>662</v>
      </c>
      <c r="C14336">
        <v>185</v>
      </c>
      <c r="D14336" t="s">
        <v>139</v>
      </c>
      <c r="E14336">
        <v>4.1063999999999998</v>
      </c>
      <c r="F14336">
        <v>0</v>
      </c>
      <c r="G14336">
        <v>9.2853999999999992</v>
      </c>
      <c r="H14336">
        <v>0</v>
      </c>
      <c r="I14336">
        <v>-1E-4</v>
      </c>
      <c r="J14336">
        <v>0</v>
      </c>
      <c r="K14336">
        <v>2.0499999999999998</v>
      </c>
    </row>
    <row r="14337" spans="1:11" hidden="1">
      <c r="A14337" t="s">
        <v>167</v>
      </c>
      <c r="B14337" t="s">
        <v>662</v>
      </c>
      <c r="C14337">
        <v>185</v>
      </c>
      <c r="D14337" t="s">
        <v>139</v>
      </c>
      <c r="E14337">
        <v>4.5418000000000003</v>
      </c>
      <c r="F14337">
        <v>0</v>
      </c>
      <c r="G14337">
        <v>10.934200000000001</v>
      </c>
      <c r="H14337">
        <v>0</v>
      </c>
      <c r="I14337">
        <v>-1E-4</v>
      </c>
      <c r="J14337">
        <v>0</v>
      </c>
      <c r="K14337">
        <v>-2.3771</v>
      </c>
    </row>
    <row r="14338" spans="1:11" hidden="1">
      <c r="A14338" t="s">
        <v>167</v>
      </c>
      <c r="B14338" t="s">
        <v>662</v>
      </c>
      <c r="C14338">
        <v>185</v>
      </c>
      <c r="D14338" t="s">
        <v>139</v>
      </c>
      <c r="E14338">
        <v>4.9772999999999996</v>
      </c>
      <c r="F14338">
        <v>0</v>
      </c>
      <c r="G14338">
        <v>12.5831</v>
      </c>
      <c r="H14338">
        <v>0</v>
      </c>
      <c r="I14338">
        <v>-1E-4</v>
      </c>
      <c r="J14338">
        <v>0</v>
      </c>
      <c r="K14338">
        <v>-7.5221999999999998</v>
      </c>
    </row>
    <row r="14339" spans="1:11" hidden="1">
      <c r="A14339" t="s">
        <v>167</v>
      </c>
      <c r="B14339" t="s">
        <v>662</v>
      </c>
      <c r="C14339">
        <v>185</v>
      </c>
      <c r="D14339" t="s">
        <v>139</v>
      </c>
      <c r="E14339">
        <v>5.4127000000000001</v>
      </c>
      <c r="F14339">
        <v>0</v>
      </c>
      <c r="G14339">
        <v>14.2319</v>
      </c>
      <c r="H14339">
        <v>0</v>
      </c>
      <c r="I14339">
        <v>-1E-4</v>
      </c>
      <c r="J14339">
        <v>0</v>
      </c>
      <c r="K14339">
        <v>-13.385300000000001</v>
      </c>
    </row>
    <row r="14340" spans="1:11" hidden="1">
      <c r="A14340" t="s">
        <v>167</v>
      </c>
      <c r="B14340" t="s">
        <v>662</v>
      </c>
      <c r="C14340">
        <v>185</v>
      </c>
      <c r="D14340" t="s">
        <v>140</v>
      </c>
      <c r="E14340">
        <v>0.18729999999999999</v>
      </c>
      <c r="F14340">
        <v>0</v>
      </c>
      <c r="G14340">
        <v>-17.460799999999999</v>
      </c>
      <c r="H14340">
        <v>0</v>
      </c>
      <c r="I14340">
        <v>-3.7230000000000001E-5</v>
      </c>
      <c r="J14340">
        <v>0</v>
      </c>
      <c r="K14340">
        <v>-9.7545999999999999</v>
      </c>
    </row>
    <row r="14341" spans="1:11" hidden="1">
      <c r="A14341" t="s">
        <v>167</v>
      </c>
      <c r="B14341" t="s">
        <v>662</v>
      </c>
      <c r="C14341">
        <v>185</v>
      </c>
      <c r="D14341" t="s">
        <v>140</v>
      </c>
      <c r="E14341">
        <v>0.62280000000000002</v>
      </c>
      <c r="F14341">
        <v>0</v>
      </c>
      <c r="G14341">
        <v>-14.939</v>
      </c>
      <c r="H14341">
        <v>0</v>
      </c>
      <c r="I14341">
        <v>-3.7230000000000001E-5</v>
      </c>
      <c r="J14341">
        <v>0</v>
      </c>
      <c r="K14341">
        <v>-2.6663000000000001</v>
      </c>
    </row>
    <row r="14342" spans="1:11" hidden="1">
      <c r="A14342" t="s">
        <v>167</v>
      </c>
      <c r="B14342" t="s">
        <v>662</v>
      </c>
      <c r="C14342">
        <v>185</v>
      </c>
      <c r="D14342" t="s">
        <v>140</v>
      </c>
      <c r="E14342">
        <v>1.0582</v>
      </c>
      <c r="F14342">
        <v>0</v>
      </c>
      <c r="G14342">
        <v>-11.5075</v>
      </c>
      <c r="H14342">
        <v>0</v>
      </c>
      <c r="I14342">
        <v>-3.7230000000000001E-5</v>
      </c>
      <c r="J14342">
        <v>0</v>
      </c>
      <c r="K14342">
        <v>3.1206</v>
      </c>
    </row>
    <row r="14343" spans="1:11" hidden="1">
      <c r="A14343" t="s">
        <v>167</v>
      </c>
      <c r="B14343" t="s">
        <v>662</v>
      </c>
      <c r="C14343">
        <v>185</v>
      </c>
      <c r="D14343" t="s">
        <v>140</v>
      </c>
      <c r="E14343">
        <v>1.4937</v>
      </c>
      <c r="F14343">
        <v>0</v>
      </c>
      <c r="G14343">
        <v>-7.8109999999999999</v>
      </c>
      <c r="H14343">
        <v>0</v>
      </c>
      <c r="I14343">
        <v>-3.7230000000000001E-5</v>
      </c>
      <c r="J14343">
        <v>0</v>
      </c>
      <c r="K14343">
        <v>7.3266999999999998</v>
      </c>
    </row>
    <row r="14344" spans="1:11" hidden="1">
      <c r="A14344" t="s">
        <v>167</v>
      </c>
      <c r="B14344" t="s">
        <v>662</v>
      </c>
      <c r="C14344">
        <v>185</v>
      </c>
      <c r="D14344" t="s">
        <v>140</v>
      </c>
      <c r="E14344">
        <v>1.9291</v>
      </c>
      <c r="F14344">
        <v>0</v>
      </c>
      <c r="G14344">
        <v>-4.1299000000000001</v>
      </c>
      <c r="H14344">
        <v>0</v>
      </c>
      <c r="I14344">
        <v>-3.7230000000000001E-5</v>
      </c>
      <c r="J14344">
        <v>0</v>
      </c>
      <c r="K14344">
        <v>9.9236000000000004</v>
      </c>
    </row>
    <row r="14345" spans="1:11" hidden="1">
      <c r="A14345" t="s">
        <v>167</v>
      </c>
      <c r="B14345" t="s">
        <v>662</v>
      </c>
      <c r="C14345">
        <v>185</v>
      </c>
      <c r="D14345" t="s">
        <v>140</v>
      </c>
      <c r="E14345">
        <v>2.3645999999999998</v>
      </c>
      <c r="F14345">
        <v>0</v>
      </c>
      <c r="G14345">
        <v>-1.0731999999999999</v>
      </c>
      <c r="H14345">
        <v>0</v>
      </c>
      <c r="I14345">
        <v>-3.7230000000000001E-5</v>
      </c>
      <c r="J14345">
        <v>0</v>
      </c>
      <c r="K14345">
        <v>11.022399999999999</v>
      </c>
    </row>
    <row r="14346" spans="1:11" hidden="1">
      <c r="A14346" t="s">
        <v>167</v>
      </c>
      <c r="B14346" t="s">
        <v>662</v>
      </c>
      <c r="C14346">
        <v>185</v>
      </c>
      <c r="D14346" t="s">
        <v>140</v>
      </c>
      <c r="E14346">
        <v>2.8</v>
      </c>
      <c r="F14346">
        <v>0</v>
      </c>
      <c r="G14346">
        <v>1.0448999999999999</v>
      </c>
      <c r="H14346">
        <v>0</v>
      </c>
      <c r="I14346">
        <v>-3.7230000000000001E-5</v>
      </c>
      <c r="J14346">
        <v>0</v>
      </c>
      <c r="K14346">
        <v>11.015000000000001</v>
      </c>
    </row>
    <row r="14347" spans="1:11" hidden="1">
      <c r="A14347" t="s">
        <v>167</v>
      </c>
      <c r="B14347" t="s">
        <v>662</v>
      </c>
      <c r="C14347">
        <v>185</v>
      </c>
      <c r="D14347" t="s">
        <v>140</v>
      </c>
      <c r="E14347">
        <v>2.8</v>
      </c>
      <c r="F14347">
        <v>0</v>
      </c>
      <c r="G14347">
        <v>4.4119999999999999</v>
      </c>
      <c r="H14347">
        <v>0</v>
      </c>
      <c r="I14347">
        <v>-3.7230000000000001E-5</v>
      </c>
      <c r="J14347">
        <v>0</v>
      </c>
      <c r="K14347">
        <v>11.015000000000001</v>
      </c>
    </row>
    <row r="14348" spans="1:11" hidden="1">
      <c r="A14348" t="s">
        <v>167</v>
      </c>
      <c r="B14348" t="s">
        <v>662</v>
      </c>
      <c r="C14348">
        <v>185</v>
      </c>
      <c r="D14348" t="s">
        <v>140</v>
      </c>
      <c r="E14348">
        <v>3.2355</v>
      </c>
      <c r="F14348">
        <v>0</v>
      </c>
      <c r="G14348">
        <v>6.0608000000000004</v>
      </c>
      <c r="H14348">
        <v>0</v>
      </c>
      <c r="I14348">
        <v>-3.7230000000000001E-5</v>
      </c>
      <c r="J14348">
        <v>0</v>
      </c>
      <c r="K14348">
        <v>8.7596000000000007</v>
      </c>
    </row>
    <row r="14349" spans="1:11" hidden="1">
      <c r="A14349" t="s">
        <v>167</v>
      </c>
      <c r="B14349" t="s">
        <v>662</v>
      </c>
      <c r="C14349">
        <v>185</v>
      </c>
      <c r="D14349" t="s">
        <v>140</v>
      </c>
      <c r="E14349">
        <v>3.6709000000000001</v>
      </c>
      <c r="F14349">
        <v>0</v>
      </c>
      <c r="G14349">
        <v>7.7096</v>
      </c>
      <c r="H14349">
        <v>0</v>
      </c>
      <c r="I14349">
        <v>-3.7230000000000001E-5</v>
      </c>
      <c r="J14349">
        <v>0</v>
      </c>
      <c r="K14349">
        <v>5.7862</v>
      </c>
    </row>
    <row r="14350" spans="1:11" hidden="1">
      <c r="A14350" t="s">
        <v>167</v>
      </c>
      <c r="B14350" t="s">
        <v>662</v>
      </c>
      <c r="C14350">
        <v>185</v>
      </c>
      <c r="D14350" t="s">
        <v>140</v>
      </c>
      <c r="E14350">
        <v>4.1063999999999998</v>
      </c>
      <c r="F14350">
        <v>0</v>
      </c>
      <c r="G14350">
        <v>9.3583999999999996</v>
      </c>
      <c r="H14350">
        <v>0</v>
      </c>
      <c r="I14350">
        <v>-3.7230000000000001E-5</v>
      </c>
      <c r="J14350">
        <v>0</v>
      </c>
      <c r="K14350">
        <v>2.0948000000000002</v>
      </c>
    </row>
    <row r="14351" spans="1:11" hidden="1">
      <c r="A14351" t="s">
        <v>167</v>
      </c>
      <c r="B14351" t="s">
        <v>662</v>
      </c>
      <c r="C14351">
        <v>185</v>
      </c>
      <c r="D14351" t="s">
        <v>140</v>
      </c>
      <c r="E14351">
        <v>4.5418000000000003</v>
      </c>
      <c r="F14351">
        <v>0</v>
      </c>
      <c r="G14351">
        <v>11.007300000000001</v>
      </c>
      <c r="H14351">
        <v>0</v>
      </c>
      <c r="I14351">
        <v>-3.7230000000000001E-5</v>
      </c>
      <c r="J14351">
        <v>0</v>
      </c>
      <c r="K14351">
        <v>-2.3144999999999998</v>
      </c>
    </row>
    <row r="14352" spans="1:11" hidden="1">
      <c r="A14352" t="s">
        <v>167</v>
      </c>
      <c r="B14352" t="s">
        <v>662</v>
      </c>
      <c r="C14352">
        <v>185</v>
      </c>
      <c r="D14352" t="s">
        <v>140</v>
      </c>
      <c r="E14352">
        <v>4.9772999999999996</v>
      </c>
      <c r="F14352">
        <v>0</v>
      </c>
      <c r="G14352">
        <v>12.6561</v>
      </c>
      <c r="H14352">
        <v>0</v>
      </c>
      <c r="I14352">
        <v>-3.7230000000000001E-5</v>
      </c>
      <c r="J14352">
        <v>0</v>
      </c>
      <c r="K14352">
        <v>-7.4417999999999997</v>
      </c>
    </row>
    <row r="14353" spans="1:11" hidden="1">
      <c r="A14353" t="s">
        <v>167</v>
      </c>
      <c r="B14353" t="s">
        <v>662</v>
      </c>
      <c r="C14353">
        <v>185</v>
      </c>
      <c r="D14353" t="s">
        <v>140</v>
      </c>
      <c r="E14353">
        <v>5.4127000000000001</v>
      </c>
      <c r="F14353">
        <v>0</v>
      </c>
      <c r="G14353">
        <v>14.3049</v>
      </c>
      <c r="H14353">
        <v>0</v>
      </c>
      <c r="I14353">
        <v>-3.7230000000000001E-5</v>
      </c>
      <c r="J14353">
        <v>0</v>
      </c>
      <c r="K14353">
        <v>-13.287100000000001</v>
      </c>
    </row>
    <row r="14354" spans="1:11" hidden="1">
      <c r="A14354" t="s">
        <v>167</v>
      </c>
      <c r="B14354" t="s">
        <v>662</v>
      </c>
      <c r="C14354">
        <v>185</v>
      </c>
      <c r="D14354" t="s">
        <v>141</v>
      </c>
      <c r="E14354">
        <v>0.18729999999999999</v>
      </c>
      <c r="F14354">
        <v>0</v>
      </c>
      <c r="G14354">
        <v>-17.517700000000001</v>
      </c>
      <c r="H14354">
        <v>0</v>
      </c>
      <c r="I14354">
        <v>-4.7160000000000002E-5</v>
      </c>
      <c r="J14354">
        <v>0</v>
      </c>
      <c r="K14354">
        <v>-9.8827999999999996</v>
      </c>
    </row>
    <row r="14355" spans="1:11" hidden="1">
      <c r="A14355" t="s">
        <v>167</v>
      </c>
      <c r="B14355" t="s">
        <v>662</v>
      </c>
      <c r="C14355">
        <v>185</v>
      </c>
      <c r="D14355" t="s">
        <v>141</v>
      </c>
      <c r="E14355">
        <v>0.62280000000000002</v>
      </c>
      <c r="F14355">
        <v>0</v>
      </c>
      <c r="G14355">
        <v>-14.995900000000001</v>
      </c>
      <c r="H14355">
        <v>0</v>
      </c>
      <c r="I14355">
        <v>-4.7160000000000002E-5</v>
      </c>
      <c r="J14355">
        <v>0</v>
      </c>
      <c r="K14355">
        <v>-2.7696999999999998</v>
      </c>
    </row>
    <row r="14356" spans="1:11" hidden="1">
      <c r="A14356" t="s">
        <v>167</v>
      </c>
      <c r="B14356" t="s">
        <v>662</v>
      </c>
      <c r="C14356">
        <v>185</v>
      </c>
      <c r="D14356" t="s">
        <v>141</v>
      </c>
      <c r="E14356">
        <v>1.0582</v>
      </c>
      <c r="F14356">
        <v>0</v>
      </c>
      <c r="G14356">
        <v>-11.564399999999999</v>
      </c>
      <c r="H14356">
        <v>0</v>
      </c>
      <c r="I14356">
        <v>-4.7160000000000002E-5</v>
      </c>
      <c r="J14356">
        <v>0</v>
      </c>
      <c r="K14356">
        <v>3.0419</v>
      </c>
    </row>
    <row r="14357" spans="1:11" hidden="1">
      <c r="A14357" t="s">
        <v>167</v>
      </c>
      <c r="B14357" t="s">
        <v>662</v>
      </c>
      <c r="C14357">
        <v>185</v>
      </c>
      <c r="D14357" t="s">
        <v>141</v>
      </c>
      <c r="E14357">
        <v>1.4937</v>
      </c>
      <c r="F14357">
        <v>0</v>
      </c>
      <c r="G14357">
        <v>-7.8678999999999997</v>
      </c>
      <c r="H14357">
        <v>0</v>
      </c>
      <c r="I14357">
        <v>-4.7160000000000002E-5</v>
      </c>
      <c r="J14357">
        <v>0</v>
      </c>
      <c r="K14357">
        <v>7.2728000000000002</v>
      </c>
    </row>
    <row r="14358" spans="1:11" hidden="1">
      <c r="A14358" t="s">
        <v>167</v>
      </c>
      <c r="B14358" t="s">
        <v>662</v>
      </c>
      <c r="C14358">
        <v>185</v>
      </c>
      <c r="D14358" t="s">
        <v>141</v>
      </c>
      <c r="E14358">
        <v>1.9291</v>
      </c>
      <c r="F14358">
        <v>0</v>
      </c>
      <c r="G14358">
        <v>-4.1868999999999996</v>
      </c>
      <c r="H14358">
        <v>0</v>
      </c>
      <c r="I14358">
        <v>-4.7160000000000002E-5</v>
      </c>
      <c r="J14358">
        <v>0</v>
      </c>
      <c r="K14358">
        <v>9.8945000000000007</v>
      </c>
    </row>
    <row r="14359" spans="1:11" hidden="1">
      <c r="A14359" t="s">
        <v>167</v>
      </c>
      <c r="B14359" t="s">
        <v>662</v>
      </c>
      <c r="C14359">
        <v>185</v>
      </c>
      <c r="D14359" t="s">
        <v>141</v>
      </c>
      <c r="E14359">
        <v>2.3645999999999998</v>
      </c>
      <c r="F14359">
        <v>0</v>
      </c>
      <c r="G14359">
        <v>-1.1301000000000001</v>
      </c>
      <c r="H14359">
        <v>0</v>
      </c>
      <c r="I14359">
        <v>-4.7160000000000002E-5</v>
      </c>
      <c r="J14359">
        <v>0</v>
      </c>
      <c r="K14359">
        <v>11.0181</v>
      </c>
    </row>
    <row r="14360" spans="1:11" hidden="1">
      <c r="A14360" t="s">
        <v>167</v>
      </c>
      <c r="B14360" t="s">
        <v>662</v>
      </c>
      <c r="C14360">
        <v>185</v>
      </c>
      <c r="D14360" t="s">
        <v>141</v>
      </c>
      <c r="E14360">
        <v>2.8</v>
      </c>
      <c r="F14360">
        <v>0</v>
      </c>
      <c r="G14360">
        <v>0.98799999999999999</v>
      </c>
      <c r="H14360">
        <v>0</v>
      </c>
      <c r="I14360">
        <v>-4.7160000000000002E-5</v>
      </c>
      <c r="J14360">
        <v>0</v>
      </c>
      <c r="K14360">
        <v>10.9945</v>
      </c>
    </row>
    <row r="14361" spans="1:11" hidden="1">
      <c r="A14361" t="s">
        <v>167</v>
      </c>
      <c r="B14361" t="s">
        <v>662</v>
      </c>
      <c r="C14361">
        <v>185</v>
      </c>
      <c r="D14361" t="s">
        <v>141</v>
      </c>
      <c r="E14361">
        <v>2.8</v>
      </c>
      <c r="F14361">
        <v>0</v>
      </c>
      <c r="G14361">
        <v>4.3551000000000002</v>
      </c>
      <c r="H14361">
        <v>0</v>
      </c>
      <c r="I14361">
        <v>-4.7160000000000002E-5</v>
      </c>
      <c r="J14361">
        <v>0</v>
      </c>
      <c r="K14361">
        <v>10.9945</v>
      </c>
    </row>
    <row r="14362" spans="1:11" hidden="1">
      <c r="A14362" t="s">
        <v>167</v>
      </c>
      <c r="B14362" t="s">
        <v>662</v>
      </c>
      <c r="C14362">
        <v>185</v>
      </c>
      <c r="D14362" t="s">
        <v>141</v>
      </c>
      <c r="E14362">
        <v>3.2355</v>
      </c>
      <c r="F14362">
        <v>0</v>
      </c>
      <c r="G14362">
        <v>6.0038999999999998</v>
      </c>
      <c r="H14362">
        <v>0</v>
      </c>
      <c r="I14362">
        <v>-4.7160000000000002E-5</v>
      </c>
      <c r="J14362">
        <v>0</v>
      </c>
      <c r="K14362">
        <v>8.7142999999999997</v>
      </c>
    </row>
    <row r="14363" spans="1:11" hidden="1">
      <c r="A14363" t="s">
        <v>167</v>
      </c>
      <c r="B14363" t="s">
        <v>662</v>
      </c>
      <c r="C14363">
        <v>185</v>
      </c>
      <c r="D14363" t="s">
        <v>141</v>
      </c>
      <c r="E14363">
        <v>3.6709000000000001</v>
      </c>
      <c r="F14363">
        <v>0</v>
      </c>
      <c r="G14363">
        <v>7.6527000000000003</v>
      </c>
      <c r="H14363">
        <v>0</v>
      </c>
      <c r="I14363">
        <v>-4.7160000000000002E-5</v>
      </c>
      <c r="J14363">
        <v>0</v>
      </c>
      <c r="K14363">
        <v>5.7161</v>
      </c>
    </row>
    <row r="14364" spans="1:11" hidden="1">
      <c r="A14364" t="s">
        <v>167</v>
      </c>
      <c r="B14364" t="s">
        <v>662</v>
      </c>
      <c r="C14364">
        <v>185</v>
      </c>
      <c r="D14364" t="s">
        <v>141</v>
      </c>
      <c r="E14364">
        <v>4.1063999999999998</v>
      </c>
      <c r="F14364">
        <v>0</v>
      </c>
      <c r="G14364">
        <v>9.3015000000000008</v>
      </c>
      <c r="H14364">
        <v>0</v>
      </c>
      <c r="I14364">
        <v>-4.7160000000000002E-5</v>
      </c>
      <c r="J14364">
        <v>0</v>
      </c>
      <c r="K14364">
        <v>2</v>
      </c>
    </row>
    <row r="14365" spans="1:11" hidden="1">
      <c r="A14365" t="s">
        <v>167</v>
      </c>
      <c r="B14365" t="s">
        <v>662</v>
      </c>
      <c r="C14365">
        <v>185</v>
      </c>
      <c r="D14365" t="s">
        <v>141</v>
      </c>
      <c r="E14365">
        <v>4.5418000000000003</v>
      </c>
      <c r="F14365">
        <v>0</v>
      </c>
      <c r="G14365">
        <v>10.9504</v>
      </c>
      <c r="H14365">
        <v>0</v>
      </c>
      <c r="I14365">
        <v>-4.7160000000000002E-5</v>
      </c>
      <c r="J14365">
        <v>0</v>
      </c>
      <c r="K14365">
        <v>-2.4340999999999999</v>
      </c>
    </row>
    <row r="14366" spans="1:11" hidden="1">
      <c r="A14366" t="s">
        <v>167</v>
      </c>
      <c r="B14366" t="s">
        <v>662</v>
      </c>
      <c r="C14366">
        <v>185</v>
      </c>
      <c r="D14366" t="s">
        <v>141</v>
      </c>
      <c r="E14366">
        <v>4.9772999999999996</v>
      </c>
      <c r="F14366">
        <v>0</v>
      </c>
      <c r="G14366">
        <v>12.5992</v>
      </c>
      <c r="H14366">
        <v>0</v>
      </c>
      <c r="I14366">
        <v>-4.7160000000000002E-5</v>
      </c>
      <c r="J14366">
        <v>0</v>
      </c>
      <c r="K14366">
        <v>-7.5861999999999998</v>
      </c>
    </row>
    <row r="14367" spans="1:11" hidden="1">
      <c r="A14367" t="s">
        <v>167</v>
      </c>
      <c r="B14367" t="s">
        <v>662</v>
      </c>
      <c r="C14367">
        <v>185</v>
      </c>
      <c r="D14367" t="s">
        <v>141</v>
      </c>
      <c r="E14367">
        <v>5.4127000000000001</v>
      </c>
      <c r="F14367">
        <v>0</v>
      </c>
      <c r="G14367">
        <v>14.247999999999999</v>
      </c>
      <c r="H14367">
        <v>0</v>
      </c>
      <c r="I14367">
        <v>-4.7160000000000002E-5</v>
      </c>
      <c r="J14367">
        <v>0</v>
      </c>
      <c r="K14367">
        <v>-13.456300000000001</v>
      </c>
    </row>
    <row r="14368" spans="1:11" hidden="1">
      <c r="A14368" t="s">
        <v>167</v>
      </c>
      <c r="B14368" t="s">
        <v>662</v>
      </c>
      <c r="C14368">
        <v>185</v>
      </c>
      <c r="D14368" t="s">
        <v>142</v>
      </c>
      <c r="E14368">
        <v>0.18729999999999999</v>
      </c>
      <c r="F14368">
        <v>0</v>
      </c>
      <c r="G14368">
        <v>-17.476900000000001</v>
      </c>
      <c r="H14368">
        <v>0</v>
      </c>
      <c r="I14368">
        <v>-1E-4</v>
      </c>
      <c r="J14368">
        <v>0</v>
      </c>
      <c r="K14368">
        <v>-9.7676999999999996</v>
      </c>
    </row>
    <row r="14369" spans="1:11" hidden="1">
      <c r="A14369" t="s">
        <v>167</v>
      </c>
      <c r="B14369" t="s">
        <v>662</v>
      </c>
      <c r="C14369">
        <v>185</v>
      </c>
      <c r="D14369" t="s">
        <v>142</v>
      </c>
      <c r="E14369">
        <v>0.62280000000000002</v>
      </c>
      <c r="F14369">
        <v>0</v>
      </c>
      <c r="G14369">
        <v>-14.9551</v>
      </c>
      <c r="H14369">
        <v>0</v>
      </c>
      <c r="I14369">
        <v>-1E-4</v>
      </c>
      <c r="J14369">
        <v>0</v>
      </c>
      <c r="K14369">
        <v>-2.6724000000000001</v>
      </c>
    </row>
    <row r="14370" spans="1:11" hidden="1">
      <c r="A14370" t="s">
        <v>167</v>
      </c>
      <c r="B14370" t="s">
        <v>662</v>
      </c>
      <c r="C14370">
        <v>185</v>
      </c>
      <c r="D14370" t="s">
        <v>142</v>
      </c>
      <c r="E14370">
        <v>1.0582</v>
      </c>
      <c r="F14370">
        <v>0</v>
      </c>
      <c r="G14370">
        <v>-11.5236</v>
      </c>
      <c r="H14370">
        <v>0</v>
      </c>
      <c r="I14370">
        <v>-1E-4</v>
      </c>
      <c r="J14370">
        <v>0</v>
      </c>
      <c r="K14370">
        <v>3.1215000000000002</v>
      </c>
    </row>
    <row r="14371" spans="1:11" hidden="1">
      <c r="A14371" t="s">
        <v>167</v>
      </c>
      <c r="B14371" t="s">
        <v>662</v>
      </c>
      <c r="C14371">
        <v>185</v>
      </c>
      <c r="D14371" t="s">
        <v>142</v>
      </c>
      <c r="E14371">
        <v>1.4937</v>
      </c>
      <c r="F14371">
        <v>0</v>
      </c>
      <c r="G14371">
        <v>-7.8270999999999997</v>
      </c>
      <c r="H14371">
        <v>0</v>
      </c>
      <c r="I14371">
        <v>-1E-4</v>
      </c>
      <c r="J14371">
        <v>0</v>
      </c>
      <c r="K14371">
        <v>7.3346</v>
      </c>
    </row>
    <row r="14372" spans="1:11" hidden="1">
      <c r="A14372" t="s">
        <v>167</v>
      </c>
      <c r="B14372" t="s">
        <v>662</v>
      </c>
      <c r="C14372">
        <v>185</v>
      </c>
      <c r="D14372" t="s">
        <v>142</v>
      </c>
      <c r="E14372">
        <v>1.9291</v>
      </c>
      <c r="F14372">
        <v>0</v>
      </c>
      <c r="G14372">
        <v>-4.1459999999999999</v>
      </c>
      <c r="H14372">
        <v>0</v>
      </c>
      <c r="I14372">
        <v>-1E-4</v>
      </c>
      <c r="J14372">
        <v>0</v>
      </c>
      <c r="K14372">
        <v>9.9384999999999994</v>
      </c>
    </row>
    <row r="14373" spans="1:11" hidden="1">
      <c r="A14373" t="s">
        <v>167</v>
      </c>
      <c r="B14373" t="s">
        <v>662</v>
      </c>
      <c r="C14373">
        <v>185</v>
      </c>
      <c r="D14373" t="s">
        <v>142</v>
      </c>
      <c r="E14373">
        <v>2.3645999999999998</v>
      </c>
      <c r="F14373">
        <v>0</v>
      </c>
      <c r="G14373">
        <v>-1.0892999999999999</v>
      </c>
      <c r="H14373">
        <v>0</v>
      </c>
      <c r="I14373">
        <v>-1E-4</v>
      </c>
      <c r="J14373">
        <v>0</v>
      </c>
      <c r="K14373">
        <v>11.0443</v>
      </c>
    </row>
    <row r="14374" spans="1:11" hidden="1">
      <c r="A14374" t="s">
        <v>167</v>
      </c>
      <c r="B14374" t="s">
        <v>662</v>
      </c>
      <c r="C14374">
        <v>185</v>
      </c>
      <c r="D14374" t="s">
        <v>142</v>
      </c>
      <c r="E14374">
        <v>2.8</v>
      </c>
      <c r="F14374">
        <v>0</v>
      </c>
      <c r="G14374">
        <v>1.0287999999999999</v>
      </c>
      <c r="H14374">
        <v>0</v>
      </c>
      <c r="I14374">
        <v>-1E-4</v>
      </c>
      <c r="J14374">
        <v>0</v>
      </c>
      <c r="K14374">
        <v>11.043900000000001</v>
      </c>
    </row>
    <row r="14375" spans="1:11" hidden="1">
      <c r="A14375" t="s">
        <v>167</v>
      </c>
      <c r="B14375" t="s">
        <v>662</v>
      </c>
      <c r="C14375">
        <v>185</v>
      </c>
      <c r="D14375" t="s">
        <v>142</v>
      </c>
      <c r="E14375">
        <v>2.8</v>
      </c>
      <c r="F14375">
        <v>0</v>
      </c>
      <c r="G14375">
        <v>4.3959000000000001</v>
      </c>
      <c r="H14375">
        <v>0</v>
      </c>
      <c r="I14375">
        <v>-1E-4</v>
      </c>
      <c r="J14375">
        <v>0</v>
      </c>
      <c r="K14375">
        <v>11.043900000000001</v>
      </c>
    </row>
    <row r="14376" spans="1:11" hidden="1">
      <c r="A14376" t="s">
        <v>167</v>
      </c>
      <c r="B14376" t="s">
        <v>662</v>
      </c>
      <c r="C14376">
        <v>185</v>
      </c>
      <c r="D14376" t="s">
        <v>142</v>
      </c>
      <c r="E14376">
        <v>3.2355</v>
      </c>
      <c r="F14376">
        <v>0</v>
      </c>
      <c r="G14376">
        <v>6.0446999999999997</v>
      </c>
      <c r="H14376">
        <v>0</v>
      </c>
      <c r="I14376">
        <v>-1E-4</v>
      </c>
      <c r="J14376">
        <v>0</v>
      </c>
      <c r="K14376">
        <v>8.7955000000000005</v>
      </c>
    </row>
    <row r="14377" spans="1:11" hidden="1">
      <c r="A14377" t="s">
        <v>167</v>
      </c>
      <c r="B14377" t="s">
        <v>662</v>
      </c>
      <c r="C14377">
        <v>185</v>
      </c>
      <c r="D14377" t="s">
        <v>142</v>
      </c>
      <c r="E14377">
        <v>3.6709000000000001</v>
      </c>
      <c r="F14377">
        <v>0</v>
      </c>
      <c r="G14377">
        <v>7.6935000000000002</v>
      </c>
      <c r="H14377">
        <v>0</v>
      </c>
      <c r="I14377">
        <v>-1E-4</v>
      </c>
      <c r="J14377">
        <v>0</v>
      </c>
      <c r="K14377">
        <v>5.8291000000000004</v>
      </c>
    </row>
    <row r="14378" spans="1:11" hidden="1">
      <c r="A14378" t="s">
        <v>167</v>
      </c>
      <c r="B14378" t="s">
        <v>662</v>
      </c>
      <c r="C14378">
        <v>185</v>
      </c>
      <c r="D14378" t="s">
        <v>142</v>
      </c>
      <c r="E14378">
        <v>4.1063999999999998</v>
      </c>
      <c r="F14378">
        <v>0</v>
      </c>
      <c r="G14378">
        <v>9.3422999999999998</v>
      </c>
      <c r="H14378">
        <v>0</v>
      </c>
      <c r="I14378">
        <v>-1E-4</v>
      </c>
      <c r="J14378">
        <v>0</v>
      </c>
      <c r="K14378">
        <v>2.1448</v>
      </c>
    </row>
    <row r="14379" spans="1:11" hidden="1">
      <c r="A14379" t="s">
        <v>167</v>
      </c>
      <c r="B14379" t="s">
        <v>662</v>
      </c>
      <c r="C14379">
        <v>185</v>
      </c>
      <c r="D14379" t="s">
        <v>142</v>
      </c>
      <c r="E14379">
        <v>4.5418000000000003</v>
      </c>
      <c r="F14379">
        <v>0</v>
      </c>
      <c r="G14379">
        <v>10.991199999999999</v>
      </c>
      <c r="H14379">
        <v>0</v>
      </c>
      <c r="I14379">
        <v>-1E-4</v>
      </c>
      <c r="J14379">
        <v>0</v>
      </c>
      <c r="K14379">
        <v>-2.2574999999999998</v>
      </c>
    </row>
    <row r="14380" spans="1:11" hidden="1">
      <c r="A14380" t="s">
        <v>167</v>
      </c>
      <c r="B14380" t="s">
        <v>662</v>
      </c>
      <c r="C14380">
        <v>185</v>
      </c>
      <c r="D14380" t="s">
        <v>142</v>
      </c>
      <c r="E14380">
        <v>4.9772999999999996</v>
      </c>
      <c r="F14380">
        <v>0</v>
      </c>
      <c r="G14380">
        <v>12.64</v>
      </c>
      <c r="H14380">
        <v>0</v>
      </c>
      <c r="I14380">
        <v>-1E-4</v>
      </c>
      <c r="J14380">
        <v>0</v>
      </c>
      <c r="K14380">
        <v>-7.3777999999999997</v>
      </c>
    </row>
    <row r="14381" spans="1:11" hidden="1">
      <c r="A14381" t="s">
        <v>167</v>
      </c>
      <c r="B14381" t="s">
        <v>662</v>
      </c>
      <c r="C14381">
        <v>185</v>
      </c>
      <c r="D14381" t="s">
        <v>142</v>
      </c>
      <c r="E14381">
        <v>5.4127000000000001</v>
      </c>
      <c r="F14381">
        <v>0</v>
      </c>
      <c r="G14381">
        <v>14.2888</v>
      </c>
      <c r="H14381">
        <v>0</v>
      </c>
      <c r="I14381">
        <v>-1E-4</v>
      </c>
      <c r="J14381">
        <v>0</v>
      </c>
      <c r="K14381">
        <v>-13.216100000000001</v>
      </c>
    </row>
    <row r="14382" spans="1:11" hidden="1">
      <c r="A14382" t="s">
        <v>167</v>
      </c>
      <c r="B14382" t="s">
        <v>662</v>
      </c>
      <c r="C14382">
        <v>185</v>
      </c>
      <c r="D14382" t="s">
        <v>143</v>
      </c>
      <c r="E14382">
        <v>0.18729999999999999</v>
      </c>
      <c r="F14382">
        <v>0</v>
      </c>
      <c r="G14382">
        <v>-17.533799999999999</v>
      </c>
      <c r="H14382">
        <v>0</v>
      </c>
      <c r="I14382">
        <v>-1E-4</v>
      </c>
      <c r="J14382">
        <v>0</v>
      </c>
      <c r="K14382">
        <v>-9.8958999999999993</v>
      </c>
    </row>
    <row r="14383" spans="1:11" hidden="1">
      <c r="A14383" t="s">
        <v>167</v>
      </c>
      <c r="B14383" t="s">
        <v>662</v>
      </c>
      <c r="C14383">
        <v>185</v>
      </c>
      <c r="D14383" t="s">
        <v>143</v>
      </c>
      <c r="E14383">
        <v>0.62280000000000002</v>
      </c>
      <c r="F14383">
        <v>0</v>
      </c>
      <c r="G14383">
        <v>-15.012</v>
      </c>
      <c r="H14383">
        <v>0</v>
      </c>
      <c r="I14383">
        <v>-1E-4</v>
      </c>
      <c r="J14383">
        <v>0</v>
      </c>
      <c r="K14383">
        <v>-2.7757999999999998</v>
      </c>
    </row>
    <row r="14384" spans="1:11" hidden="1">
      <c r="A14384" t="s">
        <v>167</v>
      </c>
      <c r="B14384" t="s">
        <v>662</v>
      </c>
      <c r="C14384">
        <v>185</v>
      </c>
      <c r="D14384" t="s">
        <v>143</v>
      </c>
      <c r="E14384">
        <v>1.0582</v>
      </c>
      <c r="F14384">
        <v>0</v>
      </c>
      <c r="G14384">
        <v>-11.580500000000001</v>
      </c>
      <c r="H14384">
        <v>0</v>
      </c>
      <c r="I14384">
        <v>-1E-4</v>
      </c>
      <c r="J14384">
        <v>0</v>
      </c>
      <c r="K14384">
        <v>3.0428000000000002</v>
      </c>
    </row>
    <row r="14385" spans="1:11" hidden="1">
      <c r="A14385" t="s">
        <v>167</v>
      </c>
      <c r="B14385" t="s">
        <v>662</v>
      </c>
      <c r="C14385">
        <v>185</v>
      </c>
      <c r="D14385" t="s">
        <v>143</v>
      </c>
      <c r="E14385">
        <v>1.4937</v>
      </c>
      <c r="F14385">
        <v>0</v>
      </c>
      <c r="G14385">
        <v>-7.8840000000000003</v>
      </c>
      <c r="H14385">
        <v>0</v>
      </c>
      <c r="I14385">
        <v>-1E-4</v>
      </c>
      <c r="J14385">
        <v>0</v>
      </c>
      <c r="K14385">
        <v>7.2807000000000004</v>
      </c>
    </row>
    <row r="14386" spans="1:11" hidden="1">
      <c r="A14386" t="s">
        <v>167</v>
      </c>
      <c r="B14386" t="s">
        <v>662</v>
      </c>
      <c r="C14386">
        <v>185</v>
      </c>
      <c r="D14386" t="s">
        <v>143</v>
      </c>
      <c r="E14386">
        <v>1.9291</v>
      </c>
      <c r="F14386">
        <v>0</v>
      </c>
      <c r="G14386">
        <v>-4.2030000000000003</v>
      </c>
      <c r="H14386">
        <v>0</v>
      </c>
      <c r="I14386">
        <v>-1E-4</v>
      </c>
      <c r="J14386">
        <v>0</v>
      </c>
      <c r="K14386">
        <v>9.9093999999999998</v>
      </c>
    </row>
    <row r="14387" spans="1:11" hidden="1">
      <c r="A14387" t="s">
        <v>167</v>
      </c>
      <c r="B14387" t="s">
        <v>662</v>
      </c>
      <c r="C14387">
        <v>185</v>
      </c>
      <c r="D14387" t="s">
        <v>143</v>
      </c>
      <c r="E14387">
        <v>2.3645999999999998</v>
      </c>
      <c r="F14387">
        <v>0</v>
      </c>
      <c r="G14387">
        <v>-1.1462000000000001</v>
      </c>
      <c r="H14387">
        <v>0</v>
      </c>
      <c r="I14387">
        <v>-1E-4</v>
      </c>
      <c r="J14387">
        <v>0</v>
      </c>
      <c r="K14387">
        <v>11.04</v>
      </c>
    </row>
    <row r="14388" spans="1:11" hidden="1">
      <c r="A14388" t="s">
        <v>167</v>
      </c>
      <c r="B14388" t="s">
        <v>662</v>
      </c>
      <c r="C14388">
        <v>185</v>
      </c>
      <c r="D14388" t="s">
        <v>143</v>
      </c>
      <c r="E14388">
        <v>2.8</v>
      </c>
      <c r="F14388">
        <v>0</v>
      </c>
      <c r="G14388">
        <v>0.97189999999999999</v>
      </c>
      <c r="H14388">
        <v>0</v>
      </c>
      <c r="I14388">
        <v>-1E-4</v>
      </c>
      <c r="J14388">
        <v>0</v>
      </c>
      <c r="K14388">
        <v>11.023400000000001</v>
      </c>
    </row>
    <row r="14389" spans="1:11" hidden="1">
      <c r="A14389" t="s">
        <v>167</v>
      </c>
      <c r="B14389" t="s">
        <v>662</v>
      </c>
      <c r="C14389">
        <v>185</v>
      </c>
      <c r="D14389" t="s">
        <v>143</v>
      </c>
      <c r="E14389">
        <v>2.8</v>
      </c>
      <c r="F14389">
        <v>0</v>
      </c>
      <c r="G14389">
        <v>4.3390000000000004</v>
      </c>
      <c r="H14389">
        <v>0</v>
      </c>
      <c r="I14389">
        <v>-1E-4</v>
      </c>
      <c r="J14389">
        <v>0</v>
      </c>
      <c r="K14389">
        <v>11.023400000000001</v>
      </c>
    </row>
    <row r="14390" spans="1:11" hidden="1">
      <c r="A14390" t="s">
        <v>167</v>
      </c>
      <c r="B14390" t="s">
        <v>662</v>
      </c>
      <c r="C14390">
        <v>185</v>
      </c>
      <c r="D14390" t="s">
        <v>143</v>
      </c>
      <c r="E14390">
        <v>3.2355</v>
      </c>
      <c r="F14390">
        <v>0</v>
      </c>
      <c r="G14390">
        <v>5.9878</v>
      </c>
      <c r="H14390">
        <v>0</v>
      </c>
      <c r="I14390">
        <v>-1E-4</v>
      </c>
      <c r="J14390">
        <v>0</v>
      </c>
      <c r="K14390">
        <v>8.7502999999999993</v>
      </c>
    </row>
    <row r="14391" spans="1:11" hidden="1">
      <c r="A14391" t="s">
        <v>167</v>
      </c>
      <c r="B14391" t="s">
        <v>662</v>
      </c>
      <c r="C14391">
        <v>185</v>
      </c>
      <c r="D14391" t="s">
        <v>143</v>
      </c>
      <c r="E14391">
        <v>3.6709000000000001</v>
      </c>
      <c r="F14391">
        <v>0</v>
      </c>
      <c r="G14391">
        <v>7.6365999999999996</v>
      </c>
      <c r="H14391">
        <v>0</v>
      </c>
      <c r="I14391">
        <v>-1E-4</v>
      </c>
      <c r="J14391">
        <v>0</v>
      </c>
      <c r="K14391">
        <v>5.7591000000000001</v>
      </c>
    </row>
    <row r="14392" spans="1:11" hidden="1">
      <c r="A14392" t="s">
        <v>167</v>
      </c>
      <c r="B14392" t="s">
        <v>662</v>
      </c>
      <c r="C14392">
        <v>185</v>
      </c>
      <c r="D14392" t="s">
        <v>143</v>
      </c>
      <c r="E14392">
        <v>4.1063999999999998</v>
      </c>
      <c r="F14392">
        <v>0</v>
      </c>
      <c r="G14392">
        <v>9.2853999999999992</v>
      </c>
      <c r="H14392">
        <v>0</v>
      </c>
      <c r="I14392">
        <v>-1E-4</v>
      </c>
      <c r="J14392">
        <v>0</v>
      </c>
      <c r="K14392">
        <v>2.0499999999999998</v>
      </c>
    </row>
    <row r="14393" spans="1:11" hidden="1">
      <c r="A14393" t="s">
        <v>167</v>
      </c>
      <c r="B14393" t="s">
        <v>662</v>
      </c>
      <c r="C14393">
        <v>185</v>
      </c>
      <c r="D14393" t="s">
        <v>143</v>
      </c>
      <c r="E14393">
        <v>4.5418000000000003</v>
      </c>
      <c r="F14393">
        <v>0</v>
      </c>
      <c r="G14393">
        <v>10.934200000000001</v>
      </c>
      <c r="H14393">
        <v>0</v>
      </c>
      <c r="I14393">
        <v>-1E-4</v>
      </c>
      <c r="J14393">
        <v>0</v>
      </c>
      <c r="K14393">
        <v>-2.3771</v>
      </c>
    </row>
    <row r="14394" spans="1:11" hidden="1">
      <c r="A14394" t="s">
        <v>167</v>
      </c>
      <c r="B14394" t="s">
        <v>662</v>
      </c>
      <c r="C14394">
        <v>185</v>
      </c>
      <c r="D14394" t="s">
        <v>143</v>
      </c>
      <c r="E14394">
        <v>4.9772999999999996</v>
      </c>
      <c r="F14394">
        <v>0</v>
      </c>
      <c r="G14394">
        <v>12.5831</v>
      </c>
      <c r="H14394">
        <v>0</v>
      </c>
      <c r="I14394">
        <v>-1E-4</v>
      </c>
      <c r="J14394">
        <v>0</v>
      </c>
      <c r="K14394">
        <v>-7.5221999999999998</v>
      </c>
    </row>
    <row r="14395" spans="1:11" hidden="1">
      <c r="A14395" t="s">
        <v>167</v>
      </c>
      <c r="B14395" t="s">
        <v>662</v>
      </c>
      <c r="C14395">
        <v>185</v>
      </c>
      <c r="D14395" t="s">
        <v>143</v>
      </c>
      <c r="E14395">
        <v>5.4127000000000001</v>
      </c>
      <c r="F14395">
        <v>0</v>
      </c>
      <c r="G14395">
        <v>14.2319</v>
      </c>
      <c r="H14395">
        <v>0</v>
      </c>
      <c r="I14395">
        <v>-1E-4</v>
      </c>
      <c r="J14395">
        <v>0</v>
      </c>
      <c r="K14395">
        <v>-13.385300000000001</v>
      </c>
    </row>
    <row r="14396" spans="1:11" hidden="1">
      <c r="A14396" t="s">
        <v>167</v>
      </c>
      <c r="B14396" t="s">
        <v>662</v>
      </c>
      <c r="C14396">
        <v>185</v>
      </c>
      <c r="D14396" t="s">
        <v>144</v>
      </c>
      <c r="E14396">
        <v>0.18729999999999999</v>
      </c>
      <c r="F14396">
        <v>0</v>
      </c>
      <c r="G14396">
        <v>-17.460799999999999</v>
      </c>
      <c r="H14396">
        <v>0</v>
      </c>
      <c r="I14396">
        <v>-3.7230000000000001E-5</v>
      </c>
      <c r="J14396">
        <v>0</v>
      </c>
      <c r="K14396">
        <v>-9.7545999999999999</v>
      </c>
    </row>
    <row r="14397" spans="1:11" hidden="1">
      <c r="A14397" t="s">
        <v>167</v>
      </c>
      <c r="B14397" t="s">
        <v>662</v>
      </c>
      <c r="C14397">
        <v>185</v>
      </c>
      <c r="D14397" t="s">
        <v>144</v>
      </c>
      <c r="E14397">
        <v>0.62280000000000002</v>
      </c>
      <c r="F14397">
        <v>0</v>
      </c>
      <c r="G14397">
        <v>-14.939</v>
      </c>
      <c r="H14397">
        <v>0</v>
      </c>
      <c r="I14397">
        <v>-3.7230000000000001E-5</v>
      </c>
      <c r="J14397">
        <v>0</v>
      </c>
      <c r="K14397">
        <v>-2.6663000000000001</v>
      </c>
    </row>
    <row r="14398" spans="1:11" hidden="1">
      <c r="A14398" t="s">
        <v>167</v>
      </c>
      <c r="B14398" t="s">
        <v>662</v>
      </c>
      <c r="C14398">
        <v>185</v>
      </c>
      <c r="D14398" t="s">
        <v>144</v>
      </c>
      <c r="E14398">
        <v>1.0582</v>
      </c>
      <c r="F14398">
        <v>0</v>
      </c>
      <c r="G14398">
        <v>-11.5075</v>
      </c>
      <c r="H14398">
        <v>0</v>
      </c>
      <c r="I14398">
        <v>-3.7230000000000001E-5</v>
      </c>
      <c r="J14398">
        <v>0</v>
      </c>
      <c r="K14398">
        <v>3.1206</v>
      </c>
    </row>
    <row r="14399" spans="1:11" hidden="1">
      <c r="A14399" t="s">
        <v>167</v>
      </c>
      <c r="B14399" t="s">
        <v>662</v>
      </c>
      <c r="C14399">
        <v>185</v>
      </c>
      <c r="D14399" t="s">
        <v>144</v>
      </c>
      <c r="E14399">
        <v>1.4937</v>
      </c>
      <c r="F14399">
        <v>0</v>
      </c>
      <c r="G14399">
        <v>-7.8109999999999999</v>
      </c>
      <c r="H14399">
        <v>0</v>
      </c>
      <c r="I14399">
        <v>-3.7230000000000001E-5</v>
      </c>
      <c r="J14399">
        <v>0</v>
      </c>
      <c r="K14399">
        <v>7.3266999999999998</v>
      </c>
    </row>
    <row r="14400" spans="1:11" hidden="1">
      <c r="A14400" t="s">
        <v>167</v>
      </c>
      <c r="B14400" t="s">
        <v>662</v>
      </c>
      <c r="C14400">
        <v>185</v>
      </c>
      <c r="D14400" t="s">
        <v>144</v>
      </c>
      <c r="E14400">
        <v>1.9291</v>
      </c>
      <c r="F14400">
        <v>0</v>
      </c>
      <c r="G14400">
        <v>-4.1299000000000001</v>
      </c>
      <c r="H14400">
        <v>0</v>
      </c>
      <c r="I14400">
        <v>-3.7230000000000001E-5</v>
      </c>
      <c r="J14400">
        <v>0</v>
      </c>
      <c r="K14400">
        <v>9.9236000000000004</v>
      </c>
    </row>
    <row r="14401" spans="1:11" hidden="1">
      <c r="A14401" t="s">
        <v>167</v>
      </c>
      <c r="B14401" t="s">
        <v>662</v>
      </c>
      <c r="C14401">
        <v>185</v>
      </c>
      <c r="D14401" t="s">
        <v>144</v>
      </c>
      <c r="E14401">
        <v>2.3645999999999998</v>
      </c>
      <c r="F14401">
        <v>0</v>
      </c>
      <c r="G14401">
        <v>-1.0731999999999999</v>
      </c>
      <c r="H14401">
        <v>0</v>
      </c>
      <c r="I14401">
        <v>-3.7230000000000001E-5</v>
      </c>
      <c r="J14401">
        <v>0</v>
      </c>
      <c r="K14401">
        <v>11.022399999999999</v>
      </c>
    </row>
    <row r="14402" spans="1:11" hidden="1">
      <c r="A14402" t="s">
        <v>167</v>
      </c>
      <c r="B14402" t="s">
        <v>662</v>
      </c>
      <c r="C14402">
        <v>185</v>
      </c>
      <c r="D14402" t="s">
        <v>144</v>
      </c>
      <c r="E14402">
        <v>2.8</v>
      </c>
      <c r="F14402">
        <v>0</v>
      </c>
      <c r="G14402">
        <v>1.0448999999999999</v>
      </c>
      <c r="H14402">
        <v>0</v>
      </c>
      <c r="I14402">
        <v>-3.7230000000000001E-5</v>
      </c>
      <c r="J14402">
        <v>0</v>
      </c>
      <c r="K14402">
        <v>11.015000000000001</v>
      </c>
    </row>
    <row r="14403" spans="1:11" hidden="1">
      <c r="A14403" t="s">
        <v>167</v>
      </c>
      <c r="B14403" t="s">
        <v>662</v>
      </c>
      <c r="C14403">
        <v>185</v>
      </c>
      <c r="D14403" t="s">
        <v>144</v>
      </c>
      <c r="E14403">
        <v>2.8</v>
      </c>
      <c r="F14403">
        <v>0</v>
      </c>
      <c r="G14403">
        <v>4.4119999999999999</v>
      </c>
      <c r="H14403">
        <v>0</v>
      </c>
      <c r="I14403">
        <v>-3.7230000000000001E-5</v>
      </c>
      <c r="J14403">
        <v>0</v>
      </c>
      <c r="K14403">
        <v>11.015000000000001</v>
      </c>
    </row>
    <row r="14404" spans="1:11" hidden="1">
      <c r="A14404" t="s">
        <v>167</v>
      </c>
      <c r="B14404" t="s">
        <v>662</v>
      </c>
      <c r="C14404">
        <v>185</v>
      </c>
      <c r="D14404" t="s">
        <v>144</v>
      </c>
      <c r="E14404">
        <v>3.2355</v>
      </c>
      <c r="F14404">
        <v>0</v>
      </c>
      <c r="G14404">
        <v>6.0608000000000004</v>
      </c>
      <c r="H14404">
        <v>0</v>
      </c>
      <c r="I14404">
        <v>-3.7230000000000001E-5</v>
      </c>
      <c r="J14404">
        <v>0</v>
      </c>
      <c r="K14404">
        <v>8.7596000000000007</v>
      </c>
    </row>
    <row r="14405" spans="1:11" hidden="1">
      <c r="A14405" t="s">
        <v>167</v>
      </c>
      <c r="B14405" t="s">
        <v>662</v>
      </c>
      <c r="C14405">
        <v>185</v>
      </c>
      <c r="D14405" t="s">
        <v>144</v>
      </c>
      <c r="E14405">
        <v>3.6709000000000001</v>
      </c>
      <c r="F14405">
        <v>0</v>
      </c>
      <c r="G14405">
        <v>7.7096</v>
      </c>
      <c r="H14405">
        <v>0</v>
      </c>
      <c r="I14405">
        <v>-3.7230000000000001E-5</v>
      </c>
      <c r="J14405">
        <v>0</v>
      </c>
      <c r="K14405">
        <v>5.7862</v>
      </c>
    </row>
    <row r="14406" spans="1:11" hidden="1">
      <c r="A14406" t="s">
        <v>167</v>
      </c>
      <c r="B14406" t="s">
        <v>662</v>
      </c>
      <c r="C14406">
        <v>185</v>
      </c>
      <c r="D14406" t="s">
        <v>144</v>
      </c>
      <c r="E14406">
        <v>4.1063999999999998</v>
      </c>
      <c r="F14406">
        <v>0</v>
      </c>
      <c r="G14406">
        <v>9.3583999999999996</v>
      </c>
      <c r="H14406">
        <v>0</v>
      </c>
      <c r="I14406">
        <v>-3.7230000000000001E-5</v>
      </c>
      <c r="J14406">
        <v>0</v>
      </c>
      <c r="K14406">
        <v>2.0948000000000002</v>
      </c>
    </row>
    <row r="14407" spans="1:11" hidden="1">
      <c r="A14407" t="s">
        <v>167</v>
      </c>
      <c r="B14407" t="s">
        <v>662</v>
      </c>
      <c r="C14407">
        <v>185</v>
      </c>
      <c r="D14407" t="s">
        <v>144</v>
      </c>
      <c r="E14407">
        <v>4.5418000000000003</v>
      </c>
      <c r="F14407">
        <v>0</v>
      </c>
      <c r="G14407">
        <v>11.007300000000001</v>
      </c>
      <c r="H14407">
        <v>0</v>
      </c>
      <c r="I14407">
        <v>-3.7230000000000001E-5</v>
      </c>
      <c r="J14407">
        <v>0</v>
      </c>
      <c r="K14407">
        <v>-2.3144999999999998</v>
      </c>
    </row>
    <row r="14408" spans="1:11" hidden="1">
      <c r="A14408" t="s">
        <v>167</v>
      </c>
      <c r="B14408" t="s">
        <v>662</v>
      </c>
      <c r="C14408">
        <v>185</v>
      </c>
      <c r="D14408" t="s">
        <v>144</v>
      </c>
      <c r="E14408">
        <v>4.9772999999999996</v>
      </c>
      <c r="F14408">
        <v>0</v>
      </c>
      <c r="G14408">
        <v>12.6561</v>
      </c>
      <c r="H14408">
        <v>0</v>
      </c>
      <c r="I14408">
        <v>-3.7230000000000001E-5</v>
      </c>
      <c r="J14408">
        <v>0</v>
      </c>
      <c r="K14408">
        <v>-7.4417999999999997</v>
      </c>
    </row>
    <row r="14409" spans="1:11" hidden="1">
      <c r="A14409" t="s">
        <v>167</v>
      </c>
      <c r="B14409" t="s">
        <v>662</v>
      </c>
      <c r="C14409">
        <v>185</v>
      </c>
      <c r="D14409" t="s">
        <v>144</v>
      </c>
      <c r="E14409">
        <v>5.4127000000000001</v>
      </c>
      <c r="F14409">
        <v>0</v>
      </c>
      <c r="G14409">
        <v>14.3049</v>
      </c>
      <c r="H14409">
        <v>0</v>
      </c>
      <c r="I14409">
        <v>-3.7230000000000001E-5</v>
      </c>
      <c r="J14409">
        <v>0</v>
      </c>
      <c r="K14409">
        <v>-13.287100000000001</v>
      </c>
    </row>
    <row r="14410" spans="1:11" hidden="1">
      <c r="A14410" t="s">
        <v>167</v>
      </c>
      <c r="B14410" t="s">
        <v>662</v>
      </c>
      <c r="C14410">
        <v>185</v>
      </c>
      <c r="D14410" t="s">
        <v>145</v>
      </c>
      <c r="E14410">
        <v>0.18729999999999999</v>
      </c>
      <c r="F14410">
        <v>0</v>
      </c>
      <c r="G14410">
        <v>-17.517700000000001</v>
      </c>
      <c r="H14410">
        <v>0</v>
      </c>
      <c r="I14410">
        <v>-4.7160000000000002E-5</v>
      </c>
      <c r="J14410">
        <v>0</v>
      </c>
      <c r="K14410">
        <v>-9.8827999999999996</v>
      </c>
    </row>
    <row r="14411" spans="1:11" hidden="1">
      <c r="A14411" t="s">
        <v>167</v>
      </c>
      <c r="B14411" t="s">
        <v>662</v>
      </c>
      <c r="C14411">
        <v>185</v>
      </c>
      <c r="D14411" t="s">
        <v>145</v>
      </c>
      <c r="E14411">
        <v>0.62280000000000002</v>
      </c>
      <c r="F14411">
        <v>0</v>
      </c>
      <c r="G14411">
        <v>-14.995900000000001</v>
      </c>
      <c r="H14411">
        <v>0</v>
      </c>
      <c r="I14411">
        <v>-4.7160000000000002E-5</v>
      </c>
      <c r="J14411">
        <v>0</v>
      </c>
      <c r="K14411">
        <v>-2.7696999999999998</v>
      </c>
    </row>
    <row r="14412" spans="1:11" hidden="1">
      <c r="A14412" t="s">
        <v>167</v>
      </c>
      <c r="B14412" t="s">
        <v>662</v>
      </c>
      <c r="C14412">
        <v>185</v>
      </c>
      <c r="D14412" t="s">
        <v>145</v>
      </c>
      <c r="E14412">
        <v>1.0582</v>
      </c>
      <c r="F14412">
        <v>0</v>
      </c>
      <c r="G14412">
        <v>-11.564399999999999</v>
      </c>
      <c r="H14412">
        <v>0</v>
      </c>
      <c r="I14412">
        <v>-4.7160000000000002E-5</v>
      </c>
      <c r="J14412">
        <v>0</v>
      </c>
      <c r="K14412">
        <v>3.0419</v>
      </c>
    </row>
    <row r="14413" spans="1:11" hidden="1">
      <c r="A14413" t="s">
        <v>167</v>
      </c>
      <c r="B14413" t="s">
        <v>662</v>
      </c>
      <c r="C14413">
        <v>185</v>
      </c>
      <c r="D14413" t="s">
        <v>145</v>
      </c>
      <c r="E14413">
        <v>1.4937</v>
      </c>
      <c r="F14413">
        <v>0</v>
      </c>
      <c r="G14413">
        <v>-7.8678999999999997</v>
      </c>
      <c r="H14413">
        <v>0</v>
      </c>
      <c r="I14413">
        <v>-4.7160000000000002E-5</v>
      </c>
      <c r="J14413">
        <v>0</v>
      </c>
      <c r="K14413">
        <v>7.2728000000000002</v>
      </c>
    </row>
    <row r="14414" spans="1:11" hidden="1">
      <c r="A14414" t="s">
        <v>167</v>
      </c>
      <c r="B14414" t="s">
        <v>662</v>
      </c>
      <c r="C14414">
        <v>185</v>
      </c>
      <c r="D14414" t="s">
        <v>145</v>
      </c>
      <c r="E14414">
        <v>1.9291</v>
      </c>
      <c r="F14414">
        <v>0</v>
      </c>
      <c r="G14414">
        <v>-4.1868999999999996</v>
      </c>
      <c r="H14414">
        <v>0</v>
      </c>
      <c r="I14414">
        <v>-4.7160000000000002E-5</v>
      </c>
      <c r="J14414">
        <v>0</v>
      </c>
      <c r="K14414">
        <v>9.8945000000000007</v>
      </c>
    </row>
    <row r="14415" spans="1:11" hidden="1">
      <c r="A14415" t="s">
        <v>167</v>
      </c>
      <c r="B14415" t="s">
        <v>662</v>
      </c>
      <c r="C14415">
        <v>185</v>
      </c>
      <c r="D14415" t="s">
        <v>145</v>
      </c>
      <c r="E14415">
        <v>2.3645999999999998</v>
      </c>
      <c r="F14415">
        <v>0</v>
      </c>
      <c r="G14415">
        <v>-1.1301000000000001</v>
      </c>
      <c r="H14415">
        <v>0</v>
      </c>
      <c r="I14415">
        <v>-4.7160000000000002E-5</v>
      </c>
      <c r="J14415">
        <v>0</v>
      </c>
      <c r="K14415">
        <v>11.0181</v>
      </c>
    </row>
    <row r="14416" spans="1:11" hidden="1">
      <c r="A14416" t="s">
        <v>167</v>
      </c>
      <c r="B14416" t="s">
        <v>662</v>
      </c>
      <c r="C14416">
        <v>185</v>
      </c>
      <c r="D14416" t="s">
        <v>145</v>
      </c>
      <c r="E14416">
        <v>2.8</v>
      </c>
      <c r="F14416">
        <v>0</v>
      </c>
      <c r="G14416">
        <v>0.98799999999999999</v>
      </c>
      <c r="H14416">
        <v>0</v>
      </c>
      <c r="I14416">
        <v>-4.7160000000000002E-5</v>
      </c>
      <c r="J14416">
        <v>0</v>
      </c>
      <c r="K14416">
        <v>10.9945</v>
      </c>
    </row>
    <row r="14417" spans="1:11" hidden="1">
      <c r="A14417" t="s">
        <v>167</v>
      </c>
      <c r="B14417" t="s">
        <v>662</v>
      </c>
      <c r="C14417">
        <v>185</v>
      </c>
      <c r="D14417" t="s">
        <v>145</v>
      </c>
      <c r="E14417">
        <v>2.8</v>
      </c>
      <c r="F14417">
        <v>0</v>
      </c>
      <c r="G14417">
        <v>4.3551000000000002</v>
      </c>
      <c r="H14417">
        <v>0</v>
      </c>
      <c r="I14417">
        <v>-4.7160000000000002E-5</v>
      </c>
      <c r="J14417">
        <v>0</v>
      </c>
      <c r="K14417">
        <v>10.9945</v>
      </c>
    </row>
    <row r="14418" spans="1:11" hidden="1">
      <c r="A14418" t="s">
        <v>167</v>
      </c>
      <c r="B14418" t="s">
        <v>662</v>
      </c>
      <c r="C14418">
        <v>185</v>
      </c>
      <c r="D14418" t="s">
        <v>145</v>
      </c>
      <c r="E14418">
        <v>3.2355</v>
      </c>
      <c r="F14418">
        <v>0</v>
      </c>
      <c r="G14418">
        <v>6.0038999999999998</v>
      </c>
      <c r="H14418">
        <v>0</v>
      </c>
      <c r="I14418">
        <v>-4.7160000000000002E-5</v>
      </c>
      <c r="J14418">
        <v>0</v>
      </c>
      <c r="K14418">
        <v>8.7142999999999997</v>
      </c>
    </row>
    <row r="14419" spans="1:11" hidden="1">
      <c r="A14419" t="s">
        <v>167</v>
      </c>
      <c r="B14419" t="s">
        <v>662</v>
      </c>
      <c r="C14419">
        <v>185</v>
      </c>
      <c r="D14419" t="s">
        <v>145</v>
      </c>
      <c r="E14419">
        <v>3.6709000000000001</v>
      </c>
      <c r="F14419">
        <v>0</v>
      </c>
      <c r="G14419">
        <v>7.6527000000000003</v>
      </c>
      <c r="H14419">
        <v>0</v>
      </c>
      <c r="I14419">
        <v>-4.7160000000000002E-5</v>
      </c>
      <c r="J14419">
        <v>0</v>
      </c>
      <c r="K14419">
        <v>5.7161</v>
      </c>
    </row>
    <row r="14420" spans="1:11" hidden="1">
      <c r="A14420" t="s">
        <v>167</v>
      </c>
      <c r="B14420" t="s">
        <v>662</v>
      </c>
      <c r="C14420">
        <v>185</v>
      </c>
      <c r="D14420" t="s">
        <v>145</v>
      </c>
      <c r="E14420">
        <v>4.1063999999999998</v>
      </c>
      <c r="F14420">
        <v>0</v>
      </c>
      <c r="G14420">
        <v>9.3015000000000008</v>
      </c>
      <c r="H14420">
        <v>0</v>
      </c>
      <c r="I14420">
        <v>-4.7160000000000002E-5</v>
      </c>
      <c r="J14420">
        <v>0</v>
      </c>
      <c r="K14420">
        <v>2</v>
      </c>
    </row>
    <row r="14421" spans="1:11" hidden="1">
      <c r="A14421" t="s">
        <v>167</v>
      </c>
      <c r="B14421" t="s">
        <v>662</v>
      </c>
      <c r="C14421">
        <v>185</v>
      </c>
      <c r="D14421" t="s">
        <v>145</v>
      </c>
      <c r="E14421">
        <v>4.5418000000000003</v>
      </c>
      <c r="F14421">
        <v>0</v>
      </c>
      <c r="G14421">
        <v>10.9504</v>
      </c>
      <c r="H14421">
        <v>0</v>
      </c>
      <c r="I14421">
        <v>-4.7160000000000002E-5</v>
      </c>
      <c r="J14421">
        <v>0</v>
      </c>
      <c r="K14421">
        <v>-2.4340999999999999</v>
      </c>
    </row>
    <row r="14422" spans="1:11" hidden="1">
      <c r="A14422" t="s">
        <v>167</v>
      </c>
      <c r="B14422" t="s">
        <v>662</v>
      </c>
      <c r="C14422">
        <v>185</v>
      </c>
      <c r="D14422" t="s">
        <v>145</v>
      </c>
      <c r="E14422">
        <v>4.9772999999999996</v>
      </c>
      <c r="F14422">
        <v>0</v>
      </c>
      <c r="G14422">
        <v>12.5992</v>
      </c>
      <c r="H14422">
        <v>0</v>
      </c>
      <c r="I14422">
        <v>-4.7160000000000002E-5</v>
      </c>
      <c r="J14422">
        <v>0</v>
      </c>
      <c r="K14422">
        <v>-7.5861999999999998</v>
      </c>
    </row>
    <row r="14423" spans="1:11" hidden="1">
      <c r="A14423" t="s">
        <v>167</v>
      </c>
      <c r="B14423" t="s">
        <v>662</v>
      </c>
      <c r="C14423">
        <v>185</v>
      </c>
      <c r="D14423" t="s">
        <v>145</v>
      </c>
      <c r="E14423">
        <v>5.4127000000000001</v>
      </c>
      <c r="F14423">
        <v>0</v>
      </c>
      <c r="G14423">
        <v>14.247999999999999</v>
      </c>
      <c r="H14423">
        <v>0</v>
      </c>
      <c r="I14423">
        <v>-4.7160000000000002E-5</v>
      </c>
      <c r="J14423">
        <v>0</v>
      </c>
      <c r="K14423">
        <v>-13.456300000000001</v>
      </c>
    </row>
    <row r="14424" spans="1:11" hidden="1">
      <c r="A14424" t="s">
        <v>167</v>
      </c>
      <c r="B14424" t="s">
        <v>662</v>
      </c>
      <c r="C14424">
        <v>185</v>
      </c>
      <c r="D14424" t="s">
        <v>146</v>
      </c>
      <c r="E14424">
        <v>0.18729999999999999</v>
      </c>
      <c r="F14424">
        <v>0</v>
      </c>
      <c r="G14424">
        <v>-17.476900000000001</v>
      </c>
      <c r="H14424">
        <v>0</v>
      </c>
      <c r="I14424">
        <v>-1E-4</v>
      </c>
      <c r="J14424">
        <v>0</v>
      </c>
      <c r="K14424">
        <v>-9.7676999999999996</v>
      </c>
    </row>
    <row r="14425" spans="1:11" hidden="1">
      <c r="A14425" t="s">
        <v>167</v>
      </c>
      <c r="B14425" t="s">
        <v>662</v>
      </c>
      <c r="C14425">
        <v>185</v>
      </c>
      <c r="D14425" t="s">
        <v>146</v>
      </c>
      <c r="E14425">
        <v>0.62280000000000002</v>
      </c>
      <c r="F14425">
        <v>0</v>
      </c>
      <c r="G14425">
        <v>-14.9551</v>
      </c>
      <c r="H14425">
        <v>0</v>
      </c>
      <c r="I14425">
        <v>-1E-4</v>
      </c>
      <c r="J14425">
        <v>0</v>
      </c>
      <c r="K14425">
        <v>-2.6724000000000001</v>
      </c>
    </row>
    <row r="14426" spans="1:11" hidden="1">
      <c r="A14426" t="s">
        <v>167</v>
      </c>
      <c r="B14426" t="s">
        <v>662</v>
      </c>
      <c r="C14426">
        <v>185</v>
      </c>
      <c r="D14426" t="s">
        <v>146</v>
      </c>
      <c r="E14426">
        <v>1.0582</v>
      </c>
      <c r="F14426">
        <v>0</v>
      </c>
      <c r="G14426">
        <v>-11.5236</v>
      </c>
      <c r="H14426">
        <v>0</v>
      </c>
      <c r="I14426">
        <v>-1E-4</v>
      </c>
      <c r="J14426">
        <v>0</v>
      </c>
      <c r="K14426">
        <v>3.1215000000000002</v>
      </c>
    </row>
    <row r="14427" spans="1:11" hidden="1">
      <c r="A14427" t="s">
        <v>167</v>
      </c>
      <c r="B14427" t="s">
        <v>662</v>
      </c>
      <c r="C14427">
        <v>185</v>
      </c>
      <c r="D14427" t="s">
        <v>146</v>
      </c>
      <c r="E14427">
        <v>1.4937</v>
      </c>
      <c r="F14427">
        <v>0</v>
      </c>
      <c r="G14427">
        <v>-7.8270999999999997</v>
      </c>
      <c r="H14427">
        <v>0</v>
      </c>
      <c r="I14427">
        <v>-1E-4</v>
      </c>
      <c r="J14427">
        <v>0</v>
      </c>
      <c r="K14427">
        <v>7.3346</v>
      </c>
    </row>
    <row r="14428" spans="1:11" hidden="1">
      <c r="A14428" t="s">
        <v>167</v>
      </c>
      <c r="B14428" t="s">
        <v>662</v>
      </c>
      <c r="C14428">
        <v>185</v>
      </c>
      <c r="D14428" t="s">
        <v>146</v>
      </c>
      <c r="E14428">
        <v>1.9291</v>
      </c>
      <c r="F14428">
        <v>0</v>
      </c>
      <c r="G14428">
        <v>-4.1459999999999999</v>
      </c>
      <c r="H14428">
        <v>0</v>
      </c>
      <c r="I14428">
        <v>-1E-4</v>
      </c>
      <c r="J14428">
        <v>0</v>
      </c>
      <c r="K14428">
        <v>9.9384999999999994</v>
      </c>
    </row>
    <row r="14429" spans="1:11" hidden="1">
      <c r="A14429" t="s">
        <v>167</v>
      </c>
      <c r="B14429" t="s">
        <v>662</v>
      </c>
      <c r="C14429">
        <v>185</v>
      </c>
      <c r="D14429" t="s">
        <v>146</v>
      </c>
      <c r="E14429">
        <v>2.3645999999999998</v>
      </c>
      <c r="F14429">
        <v>0</v>
      </c>
      <c r="G14429">
        <v>-1.0892999999999999</v>
      </c>
      <c r="H14429">
        <v>0</v>
      </c>
      <c r="I14429">
        <v>-1E-4</v>
      </c>
      <c r="J14429">
        <v>0</v>
      </c>
      <c r="K14429">
        <v>11.0443</v>
      </c>
    </row>
    <row r="14430" spans="1:11" hidden="1">
      <c r="A14430" t="s">
        <v>167</v>
      </c>
      <c r="B14430" t="s">
        <v>662</v>
      </c>
      <c r="C14430">
        <v>185</v>
      </c>
      <c r="D14430" t="s">
        <v>146</v>
      </c>
      <c r="E14430">
        <v>2.8</v>
      </c>
      <c r="F14430">
        <v>0</v>
      </c>
      <c r="G14430">
        <v>1.0287999999999999</v>
      </c>
      <c r="H14430">
        <v>0</v>
      </c>
      <c r="I14430">
        <v>-1E-4</v>
      </c>
      <c r="J14430">
        <v>0</v>
      </c>
      <c r="K14430">
        <v>11.043900000000001</v>
      </c>
    </row>
    <row r="14431" spans="1:11" hidden="1">
      <c r="A14431" t="s">
        <v>167</v>
      </c>
      <c r="B14431" t="s">
        <v>662</v>
      </c>
      <c r="C14431">
        <v>185</v>
      </c>
      <c r="D14431" t="s">
        <v>146</v>
      </c>
      <c r="E14431">
        <v>2.8</v>
      </c>
      <c r="F14431">
        <v>0</v>
      </c>
      <c r="G14431">
        <v>4.3959000000000001</v>
      </c>
      <c r="H14431">
        <v>0</v>
      </c>
      <c r="I14431">
        <v>-1E-4</v>
      </c>
      <c r="J14431">
        <v>0</v>
      </c>
      <c r="K14431">
        <v>11.043900000000001</v>
      </c>
    </row>
    <row r="14432" spans="1:11" hidden="1">
      <c r="A14432" t="s">
        <v>167</v>
      </c>
      <c r="B14432" t="s">
        <v>662</v>
      </c>
      <c r="C14432">
        <v>185</v>
      </c>
      <c r="D14432" t="s">
        <v>146</v>
      </c>
      <c r="E14432">
        <v>3.2355</v>
      </c>
      <c r="F14432">
        <v>0</v>
      </c>
      <c r="G14432">
        <v>6.0446999999999997</v>
      </c>
      <c r="H14432">
        <v>0</v>
      </c>
      <c r="I14432">
        <v>-1E-4</v>
      </c>
      <c r="J14432">
        <v>0</v>
      </c>
      <c r="K14432">
        <v>8.7955000000000005</v>
      </c>
    </row>
    <row r="14433" spans="1:11" hidden="1">
      <c r="A14433" t="s">
        <v>167</v>
      </c>
      <c r="B14433" t="s">
        <v>662</v>
      </c>
      <c r="C14433">
        <v>185</v>
      </c>
      <c r="D14433" t="s">
        <v>146</v>
      </c>
      <c r="E14433">
        <v>3.6709000000000001</v>
      </c>
      <c r="F14433">
        <v>0</v>
      </c>
      <c r="G14433">
        <v>7.6935000000000002</v>
      </c>
      <c r="H14433">
        <v>0</v>
      </c>
      <c r="I14433">
        <v>-1E-4</v>
      </c>
      <c r="J14433">
        <v>0</v>
      </c>
      <c r="K14433">
        <v>5.8291000000000004</v>
      </c>
    </row>
    <row r="14434" spans="1:11" hidden="1">
      <c r="A14434" t="s">
        <v>167</v>
      </c>
      <c r="B14434" t="s">
        <v>662</v>
      </c>
      <c r="C14434">
        <v>185</v>
      </c>
      <c r="D14434" t="s">
        <v>146</v>
      </c>
      <c r="E14434">
        <v>4.1063999999999998</v>
      </c>
      <c r="F14434">
        <v>0</v>
      </c>
      <c r="G14434">
        <v>9.3422999999999998</v>
      </c>
      <c r="H14434">
        <v>0</v>
      </c>
      <c r="I14434">
        <v>-1E-4</v>
      </c>
      <c r="J14434">
        <v>0</v>
      </c>
      <c r="K14434">
        <v>2.1448</v>
      </c>
    </row>
    <row r="14435" spans="1:11" hidden="1">
      <c r="A14435" t="s">
        <v>167</v>
      </c>
      <c r="B14435" t="s">
        <v>662</v>
      </c>
      <c r="C14435">
        <v>185</v>
      </c>
      <c r="D14435" t="s">
        <v>146</v>
      </c>
      <c r="E14435">
        <v>4.5418000000000003</v>
      </c>
      <c r="F14435">
        <v>0</v>
      </c>
      <c r="G14435">
        <v>10.991199999999999</v>
      </c>
      <c r="H14435">
        <v>0</v>
      </c>
      <c r="I14435">
        <v>-1E-4</v>
      </c>
      <c r="J14435">
        <v>0</v>
      </c>
      <c r="K14435">
        <v>-2.2574999999999998</v>
      </c>
    </row>
    <row r="14436" spans="1:11" hidden="1">
      <c r="A14436" t="s">
        <v>167</v>
      </c>
      <c r="B14436" t="s">
        <v>662</v>
      </c>
      <c r="C14436">
        <v>185</v>
      </c>
      <c r="D14436" t="s">
        <v>146</v>
      </c>
      <c r="E14436">
        <v>4.9772999999999996</v>
      </c>
      <c r="F14436">
        <v>0</v>
      </c>
      <c r="G14436">
        <v>12.64</v>
      </c>
      <c r="H14436">
        <v>0</v>
      </c>
      <c r="I14436">
        <v>-1E-4</v>
      </c>
      <c r="J14436">
        <v>0</v>
      </c>
      <c r="K14436">
        <v>-7.3777999999999997</v>
      </c>
    </row>
    <row r="14437" spans="1:11" hidden="1">
      <c r="A14437" t="s">
        <v>167</v>
      </c>
      <c r="B14437" t="s">
        <v>662</v>
      </c>
      <c r="C14437">
        <v>185</v>
      </c>
      <c r="D14437" t="s">
        <v>146</v>
      </c>
      <c r="E14437">
        <v>5.4127000000000001</v>
      </c>
      <c r="F14437">
        <v>0</v>
      </c>
      <c r="G14437">
        <v>14.2888</v>
      </c>
      <c r="H14437">
        <v>0</v>
      </c>
      <c r="I14437">
        <v>-1E-4</v>
      </c>
      <c r="J14437">
        <v>0</v>
      </c>
      <c r="K14437">
        <v>-13.216100000000001</v>
      </c>
    </row>
    <row r="14438" spans="1:11" hidden="1">
      <c r="A14438" t="s">
        <v>167</v>
      </c>
      <c r="B14438" t="s">
        <v>662</v>
      </c>
      <c r="C14438">
        <v>185</v>
      </c>
      <c r="D14438" t="s">
        <v>147</v>
      </c>
      <c r="E14438">
        <v>0.18729999999999999</v>
      </c>
      <c r="F14438">
        <v>0</v>
      </c>
      <c r="G14438">
        <v>-17.533799999999999</v>
      </c>
      <c r="H14438">
        <v>0</v>
      </c>
      <c r="I14438">
        <v>-1E-4</v>
      </c>
      <c r="J14438">
        <v>0</v>
      </c>
      <c r="K14438">
        <v>-9.8958999999999993</v>
      </c>
    </row>
    <row r="14439" spans="1:11" hidden="1">
      <c r="A14439" t="s">
        <v>167</v>
      </c>
      <c r="B14439" t="s">
        <v>662</v>
      </c>
      <c r="C14439">
        <v>185</v>
      </c>
      <c r="D14439" t="s">
        <v>147</v>
      </c>
      <c r="E14439">
        <v>0.62280000000000002</v>
      </c>
      <c r="F14439">
        <v>0</v>
      </c>
      <c r="G14439">
        <v>-15.012</v>
      </c>
      <c r="H14439">
        <v>0</v>
      </c>
      <c r="I14439">
        <v>-1E-4</v>
      </c>
      <c r="J14439">
        <v>0</v>
      </c>
      <c r="K14439">
        <v>-2.7757999999999998</v>
      </c>
    </row>
    <row r="14440" spans="1:11" hidden="1">
      <c r="A14440" t="s">
        <v>167</v>
      </c>
      <c r="B14440" t="s">
        <v>662</v>
      </c>
      <c r="C14440">
        <v>185</v>
      </c>
      <c r="D14440" t="s">
        <v>147</v>
      </c>
      <c r="E14440">
        <v>1.0582</v>
      </c>
      <c r="F14440">
        <v>0</v>
      </c>
      <c r="G14440">
        <v>-11.580500000000001</v>
      </c>
      <c r="H14440">
        <v>0</v>
      </c>
      <c r="I14440">
        <v>-1E-4</v>
      </c>
      <c r="J14440">
        <v>0</v>
      </c>
      <c r="K14440">
        <v>3.0428000000000002</v>
      </c>
    </row>
    <row r="14441" spans="1:11" hidden="1">
      <c r="A14441" t="s">
        <v>167</v>
      </c>
      <c r="B14441" t="s">
        <v>662</v>
      </c>
      <c r="C14441">
        <v>185</v>
      </c>
      <c r="D14441" t="s">
        <v>147</v>
      </c>
      <c r="E14441">
        <v>1.4937</v>
      </c>
      <c r="F14441">
        <v>0</v>
      </c>
      <c r="G14441">
        <v>-7.8840000000000003</v>
      </c>
      <c r="H14441">
        <v>0</v>
      </c>
      <c r="I14441">
        <v>-1E-4</v>
      </c>
      <c r="J14441">
        <v>0</v>
      </c>
      <c r="K14441">
        <v>7.2807000000000004</v>
      </c>
    </row>
    <row r="14442" spans="1:11" hidden="1">
      <c r="A14442" t="s">
        <v>167</v>
      </c>
      <c r="B14442" t="s">
        <v>662</v>
      </c>
      <c r="C14442">
        <v>185</v>
      </c>
      <c r="D14442" t="s">
        <v>147</v>
      </c>
      <c r="E14442">
        <v>1.9291</v>
      </c>
      <c r="F14442">
        <v>0</v>
      </c>
      <c r="G14442">
        <v>-4.2030000000000003</v>
      </c>
      <c r="H14442">
        <v>0</v>
      </c>
      <c r="I14442">
        <v>-1E-4</v>
      </c>
      <c r="J14442">
        <v>0</v>
      </c>
      <c r="K14442">
        <v>9.9093999999999998</v>
      </c>
    </row>
    <row r="14443" spans="1:11" hidden="1">
      <c r="A14443" t="s">
        <v>167</v>
      </c>
      <c r="B14443" t="s">
        <v>662</v>
      </c>
      <c r="C14443">
        <v>185</v>
      </c>
      <c r="D14443" t="s">
        <v>147</v>
      </c>
      <c r="E14443">
        <v>2.3645999999999998</v>
      </c>
      <c r="F14443">
        <v>0</v>
      </c>
      <c r="G14443">
        <v>-1.1462000000000001</v>
      </c>
      <c r="H14443">
        <v>0</v>
      </c>
      <c r="I14443">
        <v>-1E-4</v>
      </c>
      <c r="J14443">
        <v>0</v>
      </c>
      <c r="K14443">
        <v>11.04</v>
      </c>
    </row>
    <row r="14444" spans="1:11" hidden="1">
      <c r="A14444" t="s">
        <v>167</v>
      </c>
      <c r="B14444" t="s">
        <v>662</v>
      </c>
      <c r="C14444">
        <v>185</v>
      </c>
      <c r="D14444" t="s">
        <v>147</v>
      </c>
      <c r="E14444">
        <v>2.8</v>
      </c>
      <c r="F14444">
        <v>0</v>
      </c>
      <c r="G14444">
        <v>0.97189999999999999</v>
      </c>
      <c r="H14444">
        <v>0</v>
      </c>
      <c r="I14444">
        <v>-1E-4</v>
      </c>
      <c r="J14444">
        <v>0</v>
      </c>
      <c r="K14444">
        <v>11.023400000000001</v>
      </c>
    </row>
    <row r="14445" spans="1:11" hidden="1">
      <c r="A14445" t="s">
        <v>167</v>
      </c>
      <c r="B14445" t="s">
        <v>662</v>
      </c>
      <c r="C14445">
        <v>185</v>
      </c>
      <c r="D14445" t="s">
        <v>147</v>
      </c>
      <c r="E14445">
        <v>2.8</v>
      </c>
      <c r="F14445">
        <v>0</v>
      </c>
      <c r="G14445">
        <v>4.3390000000000004</v>
      </c>
      <c r="H14445">
        <v>0</v>
      </c>
      <c r="I14445">
        <v>-1E-4</v>
      </c>
      <c r="J14445">
        <v>0</v>
      </c>
      <c r="K14445">
        <v>11.023400000000001</v>
      </c>
    </row>
    <row r="14446" spans="1:11" hidden="1">
      <c r="A14446" t="s">
        <v>167</v>
      </c>
      <c r="B14446" t="s">
        <v>662</v>
      </c>
      <c r="C14446">
        <v>185</v>
      </c>
      <c r="D14446" t="s">
        <v>147</v>
      </c>
      <c r="E14446">
        <v>3.2355</v>
      </c>
      <c r="F14446">
        <v>0</v>
      </c>
      <c r="G14446">
        <v>5.9878</v>
      </c>
      <c r="H14446">
        <v>0</v>
      </c>
      <c r="I14446">
        <v>-1E-4</v>
      </c>
      <c r="J14446">
        <v>0</v>
      </c>
      <c r="K14446">
        <v>8.7502999999999993</v>
      </c>
    </row>
    <row r="14447" spans="1:11" hidden="1">
      <c r="A14447" t="s">
        <v>167</v>
      </c>
      <c r="B14447" t="s">
        <v>662</v>
      </c>
      <c r="C14447">
        <v>185</v>
      </c>
      <c r="D14447" t="s">
        <v>147</v>
      </c>
      <c r="E14447">
        <v>3.6709000000000001</v>
      </c>
      <c r="F14447">
        <v>0</v>
      </c>
      <c r="G14447">
        <v>7.6365999999999996</v>
      </c>
      <c r="H14447">
        <v>0</v>
      </c>
      <c r="I14447">
        <v>-1E-4</v>
      </c>
      <c r="J14447">
        <v>0</v>
      </c>
      <c r="K14447">
        <v>5.7591000000000001</v>
      </c>
    </row>
    <row r="14448" spans="1:11" hidden="1">
      <c r="A14448" t="s">
        <v>167</v>
      </c>
      <c r="B14448" t="s">
        <v>662</v>
      </c>
      <c r="C14448">
        <v>185</v>
      </c>
      <c r="D14448" t="s">
        <v>147</v>
      </c>
      <c r="E14448">
        <v>4.1063999999999998</v>
      </c>
      <c r="F14448">
        <v>0</v>
      </c>
      <c r="G14448">
        <v>9.2853999999999992</v>
      </c>
      <c r="H14448">
        <v>0</v>
      </c>
      <c r="I14448">
        <v>-1E-4</v>
      </c>
      <c r="J14448">
        <v>0</v>
      </c>
      <c r="K14448">
        <v>2.0499999999999998</v>
      </c>
    </row>
    <row r="14449" spans="1:11" hidden="1">
      <c r="A14449" t="s">
        <v>167</v>
      </c>
      <c r="B14449" t="s">
        <v>662</v>
      </c>
      <c r="C14449">
        <v>185</v>
      </c>
      <c r="D14449" t="s">
        <v>147</v>
      </c>
      <c r="E14449">
        <v>4.5418000000000003</v>
      </c>
      <c r="F14449">
        <v>0</v>
      </c>
      <c r="G14449">
        <v>10.934200000000001</v>
      </c>
      <c r="H14449">
        <v>0</v>
      </c>
      <c r="I14449">
        <v>-1E-4</v>
      </c>
      <c r="J14449">
        <v>0</v>
      </c>
      <c r="K14449">
        <v>-2.3771</v>
      </c>
    </row>
    <row r="14450" spans="1:11" hidden="1">
      <c r="A14450" t="s">
        <v>167</v>
      </c>
      <c r="B14450" t="s">
        <v>662</v>
      </c>
      <c r="C14450">
        <v>185</v>
      </c>
      <c r="D14450" t="s">
        <v>147</v>
      </c>
      <c r="E14450">
        <v>4.9772999999999996</v>
      </c>
      <c r="F14450">
        <v>0</v>
      </c>
      <c r="G14450">
        <v>12.5831</v>
      </c>
      <c r="H14450">
        <v>0</v>
      </c>
      <c r="I14450">
        <v>-1E-4</v>
      </c>
      <c r="J14450">
        <v>0</v>
      </c>
      <c r="K14450">
        <v>-7.5221999999999998</v>
      </c>
    </row>
    <row r="14451" spans="1:11" hidden="1">
      <c r="A14451" t="s">
        <v>167</v>
      </c>
      <c r="B14451" t="s">
        <v>662</v>
      </c>
      <c r="C14451">
        <v>185</v>
      </c>
      <c r="D14451" t="s">
        <v>147</v>
      </c>
      <c r="E14451">
        <v>5.4127000000000001</v>
      </c>
      <c r="F14451">
        <v>0</v>
      </c>
      <c r="G14451">
        <v>14.2319</v>
      </c>
      <c r="H14451">
        <v>0</v>
      </c>
      <c r="I14451">
        <v>-1E-4</v>
      </c>
      <c r="J14451">
        <v>0</v>
      </c>
      <c r="K14451">
        <v>-13.385300000000001</v>
      </c>
    </row>
    <row r="14452" spans="1:11" hidden="1">
      <c r="A14452" t="s">
        <v>167</v>
      </c>
      <c r="B14452" t="s">
        <v>662</v>
      </c>
      <c r="C14452">
        <v>185</v>
      </c>
      <c r="D14452" t="s">
        <v>148</v>
      </c>
      <c r="E14452">
        <v>0.18729999999999999</v>
      </c>
      <c r="F14452">
        <v>0</v>
      </c>
      <c r="G14452">
        <v>-17.460799999999999</v>
      </c>
      <c r="H14452">
        <v>0</v>
      </c>
      <c r="I14452">
        <v>-3.7230000000000001E-5</v>
      </c>
      <c r="J14452">
        <v>0</v>
      </c>
      <c r="K14452">
        <v>-9.7545999999999999</v>
      </c>
    </row>
    <row r="14453" spans="1:11" hidden="1">
      <c r="A14453" t="s">
        <v>167</v>
      </c>
      <c r="B14453" t="s">
        <v>662</v>
      </c>
      <c r="C14453">
        <v>185</v>
      </c>
      <c r="D14453" t="s">
        <v>148</v>
      </c>
      <c r="E14453">
        <v>0.62280000000000002</v>
      </c>
      <c r="F14453">
        <v>0</v>
      </c>
      <c r="G14453">
        <v>-14.939</v>
      </c>
      <c r="H14453">
        <v>0</v>
      </c>
      <c r="I14453">
        <v>-3.7230000000000001E-5</v>
      </c>
      <c r="J14453">
        <v>0</v>
      </c>
      <c r="K14453">
        <v>-2.6663000000000001</v>
      </c>
    </row>
    <row r="14454" spans="1:11" hidden="1">
      <c r="A14454" t="s">
        <v>167</v>
      </c>
      <c r="B14454" t="s">
        <v>662</v>
      </c>
      <c r="C14454">
        <v>185</v>
      </c>
      <c r="D14454" t="s">
        <v>148</v>
      </c>
      <c r="E14454">
        <v>1.0582</v>
      </c>
      <c r="F14454">
        <v>0</v>
      </c>
      <c r="G14454">
        <v>-11.5075</v>
      </c>
      <c r="H14454">
        <v>0</v>
      </c>
      <c r="I14454">
        <v>-3.7230000000000001E-5</v>
      </c>
      <c r="J14454">
        <v>0</v>
      </c>
      <c r="K14454">
        <v>3.1206</v>
      </c>
    </row>
    <row r="14455" spans="1:11" hidden="1">
      <c r="A14455" t="s">
        <v>167</v>
      </c>
      <c r="B14455" t="s">
        <v>662</v>
      </c>
      <c r="C14455">
        <v>185</v>
      </c>
      <c r="D14455" t="s">
        <v>148</v>
      </c>
      <c r="E14455">
        <v>1.4937</v>
      </c>
      <c r="F14455">
        <v>0</v>
      </c>
      <c r="G14455">
        <v>-7.8109999999999999</v>
      </c>
      <c r="H14455">
        <v>0</v>
      </c>
      <c r="I14455">
        <v>-3.7230000000000001E-5</v>
      </c>
      <c r="J14455">
        <v>0</v>
      </c>
      <c r="K14455">
        <v>7.3266999999999998</v>
      </c>
    </row>
    <row r="14456" spans="1:11" hidden="1">
      <c r="A14456" t="s">
        <v>167</v>
      </c>
      <c r="B14456" t="s">
        <v>662</v>
      </c>
      <c r="C14456">
        <v>185</v>
      </c>
      <c r="D14456" t="s">
        <v>148</v>
      </c>
      <c r="E14456">
        <v>1.9291</v>
      </c>
      <c r="F14456">
        <v>0</v>
      </c>
      <c r="G14456">
        <v>-4.1299000000000001</v>
      </c>
      <c r="H14456">
        <v>0</v>
      </c>
      <c r="I14456">
        <v>-3.7230000000000001E-5</v>
      </c>
      <c r="J14456">
        <v>0</v>
      </c>
      <c r="K14456">
        <v>9.9236000000000004</v>
      </c>
    </row>
    <row r="14457" spans="1:11" hidden="1">
      <c r="A14457" t="s">
        <v>167</v>
      </c>
      <c r="B14457" t="s">
        <v>662</v>
      </c>
      <c r="C14457">
        <v>185</v>
      </c>
      <c r="D14457" t="s">
        <v>148</v>
      </c>
      <c r="E14457">
        <v>2.3645999999999998</v>
      </c>
      <c r="F14457">
        <v>0</v>
      </c>
      <c r="G14457">
        <v>-1.0731999999999999</v>
      </c>
      <c r="H14457">
        <v>0</v>
      </c>
      <c r="I14457">
        <v>-3.7230000000000001E-5</v>
      </c>
      <c r="J14457">
        <v>0</v>
      </c>
      <c r="K14457">
        <v>11.022399999999999</v>
      </c>
    </row>
    <row r="14458" spans="1:11" hidden="1">
      <c r="A14458" t="s">
        <v>167</v>
      </c>
      <c r="B14458" t="s">
        <v>662</v>
      </c>
      <c r="C14458">
        <v>185</v>
      </c>
      <c r="D14458" t="s">
        <v>148</v>
      </c>
      <c r="E14458">
        <v>2.8</v>
      </c>
      <c r="F14458">
        <v>0</v>
      </c>
      <c r="G14458">
        <v>1.0448999999999999</v>
      </c>
      <c r="H14458">
        <v>0</v>
      </c>
      <c r="I14458">
        <v>-3.7230000000000001E-5</v>
      </c>
      <c r="J14458">
        <v>0</v>
      </c>
      <c r="K14458">
        <v>11.015000000000001</v>
      </c>
    </row>
    <row r="14459" spans="1:11" hidden="1">
      <c r="A14459" t="s">
        <v>167</v>
      </c>
      <c r="B14459" t="s">
        <v>662</v>
      </c>
      <c r="C14459">
        <v>185</v>
      </c>
      <c r="D14459" t="s">
        <v>148</v>
      </c>
      <c r="E14459">
        <v>2.8</v>
      </c>
      <c r="F14459">
        <v>0</v>
      </c>
      <c r="G14459">
        <v>4.4119999999999999</v>
      </c>
      <c r="H14459">
        <v>0</v>
      </c>
      <c r="I14459">
        <v>-3.7230000000000001E-5</v>
      </c>
      <c r="J14459">
        <v>0</v>
      </c>
      <c r="K14459">
        <v>11.015000000000001</v>
      </c>
    </row>
    <row r="14460" spans="1:11" hidden="1">
      <c r="A14460" t="s">
        <v>167</v>
      </c>
      <c r="B14460" t="s">
        <v>662</v>
      </c>
      <c r="C14460">
        <v>185</v>
      </c>
      <c r="D14460" t="s">
        <v>148</v>
      </c>
      <c r="E14460">
        <v>3.2355</v>
      </c>
      <c r="F14460">
        <v>0</v>
      </c>
      <c r="G14460">
        <v>6.0608000000000004</v>
      </c>
      <c r="H14460">
        <v>0</v>
      </c>
      <c r="I14460">
        <v>-3.7230000000000001E-5</v>
      </c>
      <c r="J14460">
        <v>0</v>
      </c>
      <c r="K14460">
        <v>8.7596000000000007</v>
      </c>
    </row>
    <row r="14461" spans="1:11" hidden="1">
      <c r="A14461" t="s">
        <v>167</v>
      </c>
      <c r="B14461" t="s">
        <v>662</v>
      </c>
      <c r="C14461">
        <v>185</v>
      </c>
      <c r="D14461" t="s">
        <v>148</v>
      </c>
      <c r="E14461">
        <v>3.6709000000000001</v>
      </c>
      <c r="F14461">
        <v>0</v>
      </c>
      <c r="G14461">
        <v>7.7096</v>
      </c>
      <c r="H14461">
        <v>0</v>
      </c>
      <c r="I14461">
        <v>-3.7230000000000001E-5</v>
      </c>
      <c r="J14461">
        <v>0</v>
      </c>
      <c r="K14461">
        <v>5.7862</v>
      </c>
    </row>
    <row r="14462" spans="1:11" hidden="1">
      <c r="A14462" t="s">
        <v>167</v>
      </c>
      <c r="B14462" t="s">
        <v>662</v>
      </c>
      <c r="C14462">
        <v>185</v>
      </c>
      <c r="D14462" t="s">
        <v>148</v>
      </c>
      <c r="E14462">
        <v>4.1063999999999998</v>
      </c>
      <c r="F14462">
        <v>0</v>
      </c>
      <c r="G14462">
        <v>9.3583999999999996</v>
      </c>
      <c r="H14462">
        <v>0</v>
      </c>
      <c r="I14462">
        <v>-3.7230000000000001E-5</v>
      </c>
      <c r="J14462">
        <v>0</v>
      </c>
      <c r="K14462">
        <v>2.0948000000000002</v>
      </c>
    </row>
    <row r="14463" spans="1:11" hidden="1">
      <c r="A14463" t="s">
        <v>167</v>
      </c>
      <c r="B14463" t="s">
        <v>662</v>
      </c>
      <c r="C14463">
        <v>185</v>
      </c>
      <c r="D14463" t="s">
        <v>148</v>
      </c>
      <c r="E14463">
        <v>4.5418000000000003</v>
      </c>
      <c r="F14463">
        <v>0</v>
      </c>
      <c r="G14463">
        <v>11.007300000000001</v>
      </c>
      <c r="H14463">
        <v>0</v>
      </c>
      <c r="I14463">
        <v>-3.7230000000000001E-5</v>
      </c>
      <c r="J14463">
        <v>0</v>
      </c>
      <c r="K14463">
        <v>-2.3144999999999998</v>
      </c>
    </row>
    <row r="14464" spans="1:11" hidden="1">
      <c r="A14464" t="s">
        <v>167</v>
      </c>
      <c r="B14464" t="s">
        <v>662</v>
      </c>
      <c r="C14464">
        <v>185</v>
      </c>
      <c r="D14464" t="s">
        <v>148</v>
      </c>
      <c r="E14464">
        <v>4.9772999999999996</v>
      </c>
      <c r="F14464">
        <v>0</v>
      </c>
      <c r="G14464">
        <v>12.6561</v>
      </c>
      <c r="H14464">
        <v>0</v>
      </c>
      <c r="I14464">
        <v>-3.7230000000000001E-5</v>
      </c>
      <c r="J14464">
        <v>0</v>
      </c>
      <c r="K14464">
        <v>-7.4417999999999997</v>
      </c>
    </row>
    <row r="14465" spans="1:11" hidden="1">
      <c r="A14465" t="s">
        <v>167</v>
      </c>
      <c r="B14465" t="s">
        <v>662</v>
      </c>
      <c r="C14465">
        <v>185</v>
      </c>
      <c r="D14465" t="s">
        <v>148</v>
      </c>
      <c r="E14465">
        <v>5.4127000000000001</v>
      </c>
      <c r="F14465">
        <v>0</v>
      </c>
      <c r="G14465">
        <v>14.3049</v>
      </c>
      <c r="H14465">
        <v>0</v>
      </c>
      <c r="I14465">
        <v>-3.7230000000000001E-5</v>
      </c>
      <c r="J14465">
        <v>0</v>
      </c>
      <c r="K14465">
        <v>-13.287100000000001</v>
      </c>
    </row>
    <row r="14466" spans="1:11" hidden="1">
      <c r="A14466" t="s">
        <v>167</v>
      </c>
      <c r="B14466" t="s">
        <v>662</v>
      </c>
      <c r="C14466">
        <v>185</v>
      </c>
      <c r="D14466" t="s">
        <v>149</v>
      </c>
      <c r="E14466">
        <v>0.18729999999999999</v>
      </c>
      <c r="F14466">
        <v>0</v>
      </c>
      <c r="G14466">
        <v>-17.517700000000001</v>
      </c>
      <c r="H14466">
        <v>0</v>
      </c>
      <c r="I14466">
        <v>-4.7160000000000002E-5</v>
      </c>
      <c r="J14466">
        <v>0</v>
      </c>
      <c r="K14466">
        <v>-9.8827999999999996</v>
      </c>
    </row>
    <row r="14467" spans="1:11" hidden="1">
      <c r="A14467" t="s">
        <v>167</v>
      </c>
      <c r="B14467" t="s">
        <v>662</v>
      </c>
      <c r="C14467">
        <v>185</v>
      </c>
      <c r="D14467" t="s">
        <v>149</v>
      </c>
      <c r="E14467">
        <v>0.62280000000000002</v>
      </c>
      <c r="F14467">
        <v>0</v>
      </c>
      <c r="G14467">
        <v>-14.995900000000001</v>
      </c>
      <c r="H14467">
        <v>0</v>
      </c>
      <c r="I14467">
        <v>-4.7160000000000002E-5</v>
      </c>
      <c r="J14467">
        <v>0</v>
      </c>
      <c r="K14467">
        <v>-2.7696999999999998</v>
      </c>
    </row>
    <row r="14468" spans="1:11" hidden="1">
      <c r="A14468" t="s">
        <v>167</v>
      </c>
      <c r="B14468" t="s">
        <v>662</v>
      </c>
      <c r="C14468">
        <v>185</v>
      </c>
      <c r="D14468" t="s">
        <v>149</v>
      </c>
      <c r="E14468">
        <v>1.0582</v>
      </c>
      <c r="F14468">
        <v>0</v>
      </c>
      <c r="G14468">
        <v>-11.564399999999999</v>
      </c>
      <c r="H14468">
        <v>0</v>
      </c>
      <c r="I14468">
        <v>-4.7160000000000002E-5</v>
      </c>
      <c r="J14468">
        <v>0</v>
      </c>
      <c r="K14468">
        <v>3.0419</v>
      </c>
    </row>
    <row r="14469" spans="1:11" hidden="1">
      <c r="A14469" t="s">
        <v>167</v>
      </c>
      <c r="B14469" t="s">
        <v>662</v>
      </c>
      <c r="C14469">
        <v>185</v>
      </c>
      <c r="D14469" t="s">
        <v>149</v>
      </c>
      <c r="E14469">
        <v>1.4937</v>
      </c>
      <c r="F14469">
        <v>0</v>
      </c>
      <c r="G14469">
        <v>-7.8678999999999997</v>
      </c>
      <c r="H14469">
        <v>0</v>
      </c>
      <c r="I14469">
        <v>-4.7160000000000002E-5</v>
      </c>
      <c r="J14469">
        <v>0</v>
      </c>
      <c r="K14469">
        <v>7.2728000000000002</v>
      </c>
    </row>
    <row r="14470" spans="1:11" hidden="1">
      <c r="A14470" t="s">
        <v>167</v>
      </c>
      <c r="B14470" t="s">
        <v>662</v>
      </c>
      <c r="C14470">
        <v>185</v>
      </c>
      <c r="D14470" t="s">
        <v>149</v>
      </c>
      <c r="E14470">
        <v>1.9291</v>
      </c>
      <c r="F14470">
        <v>0</v>
      </c>
      <c r="G14470">
        <v>-4.1868999999999996</v>
      </c>
      <c r="H14470">
        <v>0</v>
      </c>
      <c r="I14470">
        <v>-4.7160000000000002E-5</v>
      </c>
      <c r="J14470">
        <v>0</v>
      </c>
      <c r="K14470">
        <v>9.8945000000000007</v>
      </c>
    </row>
    <row r="14471" spans="1:11" hidden="1">
      <c r="A14471" t="s">
        <v>167</v>
      </c>
      <c r="B14471" t="s">
        <v>662</v>
      </c>
      <c r="C14471">
        <v>185</v>
      </c>
      <c r="D14471" t="s">
        <v>149</v>
      </c>
      <c r="E14471">
        <v>2.3645999999999998</v>
      </c>
      <c r="F14471">
        <v>0</v>
      </c>
      <c r="G14471">
        <v>-1.1301000000000001</v>
      </c>
      <c r="H14471">
        <v>0</v>
      </c>
      <c r="I14471">
        <v>-4.7160000000000002E-5</v>
      </c>
      <c r="J14471">
        <v>0</v>
      </c>
      <c r="K14471">
        <v>11.0181</v>
      </c>
    </row>
    <row r="14472" spans="1:11" hidden="1">
      <c r="A14472" t="s">
        <v>167</v>
      </c>
      <c r="B14472" t="s">
        <v>662</v>
      </c>
      <c r="C14472">
        <v>185</v>
      </c>
      <c r="D14472" t="s">
        <v>149</v>
      </c>
      <c r="E14472">
        <v>2.8</v>
      </c>
      <c r="F14472">
        <v>0</v>
      </c>
      <c r="G14472">
        <v>0.98799999999999999</v>
      </c>
      <c r="H14472">
        <v>0</v>
      </c>
      <c r="I14472">
        <v>-4.7160000000000002E-5</v>
      </c>
      <c r="J14472">
        <v>0</v>
      </c>
      <c r="K14472">
        <v>10.9945</v>
      </c>
    </row>
    <row r="14473" spans="1:11" hidden="1">
      <c r="A14473" t="s">
        <v>167</v>
      </c>
      <c r="B14473" t="s">
        <v>662</v>
      </c>
      <c r="C14473">
        <v>185</v>
      </c>
      <c r="D14473" t="s">
        <v>149</v>
      </c>
      <c r="E14473">
        <v>2.8</v>
      </c>
      <c r="F14473">
        <v>0</v>
      </c>
      <c r="G14473">
        <v>4.3551000000000002</v>
      </c>
      <c r="H14473">
        <v>0</v>
      </c>
      <c r="I14473">
        <v>-4.7160000000000002E-5</v>
      </c>
      <c r="J14473">
        <v>0</v>
      </c>
      <c r="K14473">
        <v>10.9945</v>
      </c>
    </row>
    <row r="14474" spans="1:11" hidden="1">
      <c r="A14474" t="s">
        <v>167</v>
      </c>
      <c r="B14474" t="s">
        <v>662</v>
      </c>
      <c r="C14474">
        <v>185</v>
      </c>
      <c r="D14474" t="s">
        <v>149</v>
      </c>
      <c r="E14474">
        <v>3.2355</v>
      </c>
      <c r="F14474">
        <v>0</v>
      </c>
      <c r="G14474">
        <v>6.0038999999999998</v>
      </c>
      <c r="H14474">
        <v>0</v>
      </c>
      <c r="I14474">
        <v>-4.7160000000000002E-5</v>
      </c>
      <c r="J14474">
        <v>0</v>
      </c>
      <c r="K14474">
        <v>8.7142999999999997</v>
      </c>
    </row>
    <row r="14475" spans="1:11" hidden="1">
      <c r="A14475" t="s">
        <v>167</v>
      </c>
      <c r="B14475" t="s">
        <v>662</v>
      </c>
      <c r="C14475">
        <v>185</v>
      </c>
      <c r="D14475" t="s">
        <v>149</v>
      </c>
      <c r="E14475">
        <v>3.6709000000000001</v>
      </c>
      <c r="F14475">
        <v>0</v>
      </c>
      <c r="G14475">
        <v>7.6527000000000003</v>
      </c>
      <c r="H14475">
        <v>0</v>
      </c>
      <c r="I14475">
        <v>-4.7160000000000002E-5</v>
      </c>
      <c r="J14475">
        <v>0</v>
      </c>
      <c r="K14475">
        <v>5.7161</v>
      </c>
    </row>
    <row r="14476" spans="1:11" hidden="1">
      <c r="A14476" t="s">
        <v>167</v>
      </c>
      <c r="B14476" t="s">
        <v>662</v>
      </c>
      <c r="C14476">
        <v>185</v>
      </c>
      <c r="D14476" t="s">
        <v>149</v>
      </c>
      <c r="E14476">
        <v>4.1063999999999998</v>
      </c>
      <c r="F14476">
        <v>0</v>
      </c>
      <c r="G14476">
        <v>9.3015000000000008</v>
      </c>
      <c r="H14476">
        <v>0</v>
      </c>
      <c r="I14476">
        <v>-4.7160000000000002E-5</v>
      </c>
      <c r="J14476">
        <v>0</v>
      </c>
      <c r="K14476">
        <v>2</v>
      </c>
    </row>
    <row r="14477" spans="1:11" hidden="1">
      <c r="A14477" t="s">
        <v>167</v>
      </c>
      <c r="B14477" t="s">
        <v>662</v>
      </c>
      <c r="C14477">
        <v>185</v>
      </c>
      <c r="D14477" t="s">
        <v>149</v>
      </c>
      <c r="E14477">
        <v>4.5418000000000003</v>
      </c>
      <c r="F14477">
        <v>0</v>
      </c>
      <c r="G14477">
        <v>10.9504</v>
      </c>
      <c r="H14477">
        <v>0</v>
      </c>
      <c r="I14477">
        <v>-4.7160000000000002E-5</v>
      </c>
      <c r="J14477">
        <v>0</v>
      </c>
      <c r="K14477">
        <v>-2.4340999999999999</v>
      </c>
    </row>
    <row r="14478" spans="1:11" hidden="1">
      <c r="A14478" t="s">
        <v>167</v>
      </c>
      <c r="B14478" t="s">
        <v>662</v>
      </c>
      <c r="C14478">
        <v>185</v>
      </c>
      <c r="D14478" t="s">
        <v>149</v>
      </c>
      <c r="E14478">
        <v>4.9772999999999996</v>
      </c>
      <c r="F14478">
        <v>0</v>
      </c>
      <c r="G14478">
        <v>12.5992</v>
      </c>
      <c r="H14478">
        <v>0</v>
      </c>
      <c r="I14478">
        <v>-4.7160000000000002E-5</v>
      </c>
      <c r="J14478">
        <v>0</v>
      </c>
      <c r="K14478">
        <v>-7.5861999999999998</v>
      </c>
    </row>
    <row r="14479" spans="1:11" hidden="1">
      <c r="A14479" t="s">
        <v>167</v>
      </c>
      <c r="B14479" t="s">
        <v>662</v>
      </c>
      <c r="C14479">
        <v>185</v>
      </c>
      <c r="D14479" t="s">
        <v>149</v>
      </c>
      <c r="E14479">
        <v>5.4127000000000001</v>
      </c>
      <c r="F14479">
        <v>0</v>
      </c>
      <c r="G14479">
        <v>14.247999999999999</v>
      </c>
      <c r="H14479">
        <v>0</v>
      </c>
      <c r="I14479">
        <v>-4.7160000000000002E-5</v>
      </c>
      <c r="J14479">
        <v>0</v>
      </c>
      <c r="K14479">
        <v>-13.456300000000001</v>
      </c>
    </row>
    <row r="14480" spans="1:11" hidden="1">
      <c r="A14480" t="s">
        <v>167</v>
      </c>
      <c r="B14480" t="s">
        <v>662</v>
      </c>
      <c r="C14480">
        <v>185</v>
      </c>
      <c r="D14480" t="s">
        <v>150</v>
      </c>
      <c r="E14480">
        <v>0.18729999999999999</v>
      </c>
      <c r="F14480">
        <v>0</v>
      </c>
      <c r="G14480">
        <v>-19.4344</v>
      </c>
      <c r="H14480">
        <v>0</v>
      </c>
      <c r="I14480">
        <v>-1E-4</v>
      </c>
      <c r="J14480">
        <v>0</v>
      </c>
      <c r="K14480">
        <v>-10.9046</v>
      </c>
    </row>
    <row r="14481" spans="1:11" hidden="1">
      <c r="A14481" t="s">
        <v>167</v>
      </c>
      <c r="B14481" t="s">
        <v>662</v>
      </c>
      <c r="C14481">
        <v>185</v>
      </c>
      <c r="D14481" t="s">
        <v>150</v>
      </c>
      <c r="E14481">
        <v>0.62280000000000002</v>
      </c>
      <c r="F14481">
        <v>0</v>
      </c>
      <c r="G14481">
        <v>-16.632300000000001</v>
      </c>
      <c r="H14481">
        <v>0</v>
      </c>
      <c r="I14481">
        <v>-1E-4</v>
      </c>
      <c r="J14481">
        <v>0</v>
      </c>
      <c r="K14481">
        <v>-3.0141</v>
      </c>
    </row>
    <row r="14482" spans="1:11" hidden="1">
      <c r="A14482" t="s">
        <v>167</v>
      </c>
      <c r="B14482" t="s">
        <v>662</v>
      </c>
      <c r="C14482">
        <v>185</v>
      </c>
      <c r="D14482" t="s">
        <v>150</v>
      </c>
      <c r="E14482">
        <v>1.0582</v>
      </c>
      <c r="F14482">
        <v>0</v>
      </c>
      <c r="G14482">
        <v>-12.819599999999999</v>
      </c>
      <c r="H14482">
        <v>0</v>
      </c>
      <c r="I14482">
        <v>-1E-4</v>
      </c>
      <c r="J14482">
        <v>0</v>
      </c>
      <c r="K14482">
        <v>3.4302999999999999</v>
      </c>
    </row>
    <row r="14483" spans="1:11" hidden="1">
      <c r="A14483" t="s">
        <v>167</v>
      </c>
      <c r="B14483" t="s">
        <v>662</v>
      </c>
      <c r="C14483">
        <v>185</v>
      </c>
      <c r="D14483" t="s">
        <v>150</v>
      </c>
      <c r="E14483">
        <v>1.4937</v>
      </c>
      <c r="F14483">
        <v>0</v>
      </c>
      <c r="G14483">
        <v>-8.7123000000000008</v>
      </c>
      <c r="H14483">
        <v>0</v>
      </c>
      <c r="I14483">
        <v>-1E-4</v>
      </c>
      <c r="J14483">
        <v>0</v>
      </c>
      <c r="K14483">
        <v>8.1182999999999996</v>
      </c>
    </row>
    <row r="14484" spans="1:11" hidden="1">
      <c r="A14484" t="s">
        <v>167</v>
      </c>
      <c r="B14484" t="s">
        <v>662</v>
      </c>
      <c r="C14484">
        <v>185</v>
      </c>
      <c r="D14484" t="s">
        <v>150</v>
      </c>
      <c r="E14484">
        <v>1.9291</v>
      </c>
      <c r="F14484">
        <v>0</v>
      </c>
      <c r="G14484">
        <v>-4.6223000000000001</v>
      </c>
      <c r="H14484">
        <v>0</v>
      </c>
      <c r="I14484">
        <v>-1E-4</v>
      </c>
      <c r="J14484">
        <v>0</v>
      </c>
      <c r="K14484">
        <v>11.0183</v>
      </c>
    </row>
    <row r="14485" spans="1:11" hidden="1">
      <c r="A14485" t="s">
        <v>167</v>
      </c>
      <c r="B14485" t="s">
        <v>662</v>
      </c>
      <c r="C14485">
        <v>185</v>
      </c>
      <c r="D14485" t="s">
        <v>150</v>
      </c>
      <c r="E14485">
        <v>2.3645999999999998</v>
      </c>
      <c r="F14485">
        <v>0</v>
      </c>
      <c r="G14485">
        <v>-1.2259</v>
      </c>
      <c r="H14485">
        <v>0</v>
      </c>
      <c r="I14485">
        <v>-1E-4</v>
      </c>
      <c r="J14485">
        <v>0</v>
      </c>
      <c r="K14485">
        <v>12.2537</v>
      </c>
    </row>
    <row r="14486" spans="1:11" hidden="1">
      <c r="A14486" t="s">
        <v>167</v>
      </c>
      <c r="B14486" t="s">
        <v>662</v>
      </c>
      <c r="C14486">
        <v>185</v>
      </c>
      <c r="D14486" t="s">
        <v>150</v>
      </c>
      <c r="E14486">
        <v>2.8</v>
      </c>
      <c r="F14486">
        <v>0</v>
      </c>
      <c r="G14486">
        <v>1.1275999999999999</v>
      </c>
      <c r="H14486">
        <v>0</v>
      </c>
      <c r="I14486">
        <v>-1E-4</v>
      </c>
      <c r="J14486">
        <v>0</v>
      </c>
      <c r="K14486">
        <v>12.237299999999999</v>
      </c>
    </row>
    <row r="14487" spans="1:11" hidden="1">
      <c r="A14487" t="s">
        <v>167</v>
      </c>
      <c r="B14487" t="s">
        <v>662</v>
      </c>
      <c r="C14487">
        <v>185</v>
      </c>
      <c r="D14487" t="s">
        <v>150</v>
      </c>
      <c r="E14487">
        <v>2.8</v>
      </c>
      <c r="F14487">
        <v>0</v>
      </c>
      <c r="G14487">
        <v>4.8688000000000002</v>
      </c>
      <c r="H14487">
        <v>0</v>
      </c>
      <c r="I14487">
        <v>-1E-4</v>
      </c>
      <c r="J14487">
        <v>0</v>
      </c>
      <c r="K14487">
        <v>12.237299999999999</v>
      </c>
    </row>
    <row r="14488" spans="1:11" hidden="1">
      <c r="A14488" t="s">
        <v>167</v>
      </c>
      <c r="B14488" t="s">
        <v>662</v>
      </c>
      <c r="C14488">
        <v>185</v>
      </c>
      <c r="D14488" t="s">
        <v>150</v>
      </c>
      <c r="E14488">
        <v>3.2355</v>
      </c>
      <c r="F14488">
        <v>0</v>
      </c>
      <c r="G14488">
        <v>6.7008000000000001</v>
      </c>
      <c r="H14488">
        <v>0</v>
      </c>
      <c r="I14488">
        <v>-1E-4</v>
      </c>
      <c r="J14488">
        <v>0</v>
      </c>
      <c r="K14488">
        <v>9.7182999999999993</v>
      </c>
    </row>
    <row r="14489" spans="1:11" hidden="1">
      <c r="A14489" t="s">
        <v>167</v>
      </c>
      <c r="B14489" t="s">
        <v>662</v>
      </c>
      <c r="C14489">
        <v>185</v>
      </c>
      <c r="D14489" t="s">
        <v>150</v>
      </c>
      <c r="E14489">
        <v>3.6709000000000001</v>
      </c>
      <c r="F14489">
        <v>0</v>
      </c>
      <c r="G14489">
        <v>8.5327999999999999</v>
      </c>
      <c r="H14489">
        <v>0</v>
      </c>
      <c r="I14489">
        <v>-1E-4</v>
      </c>
      <c r="J14489">
        <v>0</v>
      </c>
      <c r="K14489">
        <v>6.4016000000000002</v>
      </c>
    </row>
    <row r="14490" spans="1:11" hidden="1">
      <c r="A14490" t="s">
        <v>167</v>
      </c>
      <c r="B14490" t="s">
        <v>662</v>
      </c>
      <c r="C14490">
        <v>185</v>
      </c>
      <c r="D14490" t="s">
        <v>150</v>
      </c>
      <c r="E14490">
        <v>4.1063999999999998</v>
      </c>
      <c r="F14490">
        <v>0</v>
      </c>
      <c r="G14490">
        <v>10.364800000000001</v>
      </c>
      <c r="H14490">
        <v>0</v>
      </c>
      <c r="I14490">
        <v>-1E-4</v>
      </c>
      <c r="J14490">
        <v>0</v>
      </c>
      <c r="K14490">
        <v>2.2871000000000001</v>
      </c>
    </row>
    <row r="14491" spans="1:11" hidden="1">
      <c r="A14491" t="s">
        <v>167</v>
      </c>
      <c r="B14491" t="s">
        <v>662</v>
      </c>
      <c r="C14491">
        <v>185</v>
      </c>
      <c r="D14491" t="s">
        <v>150</v>
      </c>
      <c r="E14491">
        <v>4.5418000000000003</v>
      </c>
      <c r="F14491">
        <v>0</v>
      </c>
      <c r="G14491">
        <v>12.196899999999999</v>
      </c>
      <c r="H14491">
        <v>0</v>
      </c>
      <c r="I14491">
        <v>-1E-4</v>
      </c>
      <c r="J14491">
        <v>0</v>
      </c>
      <c r="K14491">
        <v>-2.6251000000000002</v>
      </c>
    </row>
    <row r="14492" spans="1:11" hidden="1">
      <c r="A14492" t="s">
        <v>167</v>
      </c>
      <c r="B14492" t="s">
        <v>662</v>
      </c>
      <c r="C14492">
        <v>185</v>
      </c>
      <c r="D14492" t="s">
        <v>150</v>
      </c>
      <c r="E14492">
        <v>4.9772999999999996</v>
      </c>
      <c r="F14492">
        <v>0</v>
      </c>
      <c r="G14492">
        <v>14.0289</v>
      </c>
      <c r="H14492">
        <v>0</v>
      </c>
      <c r="I14492">
        <v>-1E-4</v>
      </c>
      <c r="J14492">
        <v>0</v>
      </c>
      <c r="K14492">
        <v>-8.3351000000000006</v>
      </c>
    </row>
    <row r="14493" spans="1:11" hidden="1">
      <c r="A14493" t="s">
        <v>167</v>
      </c>
      <c r="B14493" t="s">
        <v>662</v>
      </c>
      <c r="C14493">
        <v>185</v>
      </c>
      <c r="D14493" t="s">
        <v>150</v>
      </c>
      <c r="E14493">
        <v>5.4127000000000001</v>
      </c>
      <c r="F14493">
        <v>0</v>
      </c>
      <c r="G14493">
        <v>15.860900000000001</v>
      </c>
      <c r="H14493">
        <v>0</v>
      </c>
      <c r="I14493">
        <v>-1E-4</v>
      </c>
      <c r="J14493">
        <v>0</v>
      </c>
      <c r="K14493">
        <v>-14.8429</v>
      </c>
    </row>
    <row r="14494" spans="1:11" hidden="1">
      <c r="A14494" t="s">
        <v>167</v>
      </c>
      <c r="B14494" t="s">
        <v>662</v>
      </c>
      <c r="C14494">
        <v>185</v>
      </c>
      <c r="D14494" t="s">
        <v>151</v>
      </c>
      <c r="E14494">
        <v>0.18729999999999999</v>
      </c>
      <c r="F14494">
        <v>0</v>
      </c>
      <c r="G14494">
        <v>-19.4344</v>
      </c>
      <c r="H14494">
        <v>0</v>
      </c>
      <c r="I14494">
        <v>-1E-4</v>
      </c>
      <c r="J14494">
        <v>0</v>
      </c>
      <c r="K14494">
        <v>-10.9046</v>
      </c>
    </row>
    <row r="14495" spans="1:11" hidden="1">
      <c r="A14495" t="s">
        <v>167</v>
      </c>
      <c r="B14495" t="s">
        <v>662</v>
      </c>
      <c r="C14495">
        <v>185</v>
      </c>
      <c r="D14495" t="s">
        <v>151</v>
      </c>
      <c r="E14495">
        <v>0.62280000000000002</v>
      </c>
      <c r="F14495">
        <v>0</v>
      </c>
      <c r="G14495">
        <v>-16.632300000000001</v>
      </c>
      <c r="H14495">
        <v>0</v>
      </c>
      <c r="I14495">
        <v>-1E-4</v>
      </c>
      <c r="J14495">
        <v>0</v>
      </c>
      <c r="K14495">
        <v>-3.0141</v>
      </c>
    </row>
    <row r="14496" spans="1:11" hidden="1">
      <c r="A14496" t="s">
        <v>167</v>
      </c>
      <c r="B14496" t="s">
        <v>662</v>
      </c>
      <c r="C14496">
        <v>185</v>
      </c>
      <c r="D14496" t="s">
        <v>151</v>
      </c>
      <c r="E14496">
        <v>1.0582</v>
      </c>
      <c r="F14496">
        <v>0</v>
      </c>
      <c r="G14496">
        <v>-12.819599999999999</v>
      </c>
      <c r="H14496">
        <v>0</v>
      </c>
      <c r="I14496">
        <v>-1E-4</v>
      </c>
      <c r="J14496">
        <v>0</v>
      </c>
      <c r="K14496">
        <v>3.4302999999999999</v>
      </c>
    </row>
    <row r="14497" spans="1:11" hidden="1">
      <c r="A14497" t="s">
        <v>167</v>
      </c>
      <c r="B14497" t="s">
        <v>662</v>
      </c>
      <c r="C14497">
        <v>185</v>
      </c>
      <c r="D14497" t="s">
        <v>151</v>
      </c>
      <c r="E14497">
        <v>1.4937</v>
      </c>
      <c r="F14497">
        <v>0</v>
      </c>
      <c r="G14497">
        <v>-8.7123000000000008</v>
      </c>
      <c r="H14497">
        <v>0</v>
      </c>
      <c r="I14497">
        <v>-1E-4</v>
      </c>
      <c r="J14497">
        <v>0</v>
      </c>
      <c r="K14497">
        <v>8.1182999999999996</v>
      </c>
    </row>
    <row r="14498" spans="1:11" hidden="1">
      <c r="A14498" t="s">
        <v>167</v>
      </c>
      <c r="B14498" t="s">
        <v>662</v>
      </c>
      <c r="C14498">
        <v>185</v>
      </c>
      <c r="D14498" t="s">
        <v>151</v>
      </c>
      <c r="E14498">
        <v>1.9291</v>
      </c>
      <c r="F14498">
        <v>0</v>
      </c>
      <c r="G14498">
        <v>-4.6223000000000001</v>
      </c>
      <c r="H14498">
        <v>0</v>
      </c>
      <c r="I14498">
        <v>-1E-4</v>
      </c>
      <c r="J14498">
        <v>0</v>
      </c>
      <c r="K14498">
        <v>11.0183</v>
      </c>
    </row>
    <row r="14499" spans="1:11" hidden="1">
      <c r="A14499" t="s">
        <v>167</v>
      </c>
      <c r="B14499" t="s">
        <v>662</v>
      </c>
      <c r="C14499">
        <v>185</v>
      </c>
      <c r="D14499" t="s">
        <v>151</v>
      </c>
      <c r="E14499">
        <v>2.3645999999999998</v>
      </c>
      <c r="F14499">
        <v>0</v>
      </c>
      <c r="G14499">
        <v>-1.2259</v>
      </c>
      <c r="H14499">
        <v>0</v>
      </c>
      <c r="I14499">
        <v>-1E-4</v>
      </c>
      <c r="J14499">
        <v>0</v>
      </c>
      <c r="K14499">
        <v>12.2537</v>
      </c>
    </row>
    <row r="14500" spans="1:11" hidden="1">
      <c r="A14500" t="s">
        <v>167</v>
      </c>
      <c r="B14500" t="s">
        <v>662</v>
      </c>
      <c r="C14500">
        <v>185</v>
      </c>
      <c r="D14500" t="s">
        <v>151</v>
      </c>
      <c r="E14500">
        <v>2.8</v>
      </c>
      <c r="F14500">
        <v>0</v>
      </c>
      <c r="G14500">
        <v>1.1275999999999999</v>
      </c>
      <c r="H14500">
        <v>0</v>
      </c>
      <c r="I14500">
        <v>-1E-4</v>
      </c>
      <c r="J14500">
        <v>0</v>
      </c>
      <c r="K14500">
        <v>12.237299999999999</v>
      </c>
    </row>
    <row r="14501" spans="1:11" hidden="1">
      <c r="A14501" t="s">
        <v>167</v>
      </c>
      <c r="B14501" t="s">
        <v>662</v>
      </c>
      <c r="C14501">
        <v>185</v>
      </c>
      <c r="D14501" t="s">
        <v>151</v>
      </c>
      <c r="E14501">
        <v>2.8</v>
      </c>
      <c r="F14501">
        <v>0</v>
      </c>
      <c r="G14501">
        <v>4.8688000000000002</v>
      </c>
      <c r="H14501">
        <v>0</v>
      </c>
      <c r="I14501">
        <v>-1E-4</v>
      </c>
      <c r="J14501">
        <v>0</v>
      </c>
      <c r="K14501">
        <v>12.237299999999999</v>
      </c>
    </row>
    <row r="14502" spans="1:11" hidden="1">
      <c r="A14502" t="s">
        <v>167</v>
      </c>
      <c r="B14502" t="s">
        <v>662</v>
      </c>
      <c r="C14502">
        <v>185</v>
      </c>
      <c r="D14502" t="s">
        <v>151</v>
      </c>
      <c r="E14502">
        <v>3.2355</v>
      </c>
      <c r="F14502">
        <v>0</v>
      </c>
      <c r="G14502">
        <v>6.7008000000000001</v>
      </c>
      <c r="H14502">
        <v>0</v>
      </c>
      <c r="I14502">
        <v>-1E-4</v>
      </c>
      <c r="J14502">
        <v>0</v>
      </c>
      <c r="K14502">
        <v>9.7182999999999993</v>
      </c>
    </row>
    <row r="14503" spans="1:11" hidden="1">
      <c r="A14503" t="s">
        <v>167</v>
      </c>
      <c r="B14503" t="s">
        <v>662</v>
      </c>
      <c r="C14503">
        <v>185</v>
      </c>
      <c r="D14503" t="s">
        <v>151</v>
      </c>
      <c r="E14503">
        <v>3.6709000000000001</v>
      </c>
      <c r="F14503">
        <v>0</v>
      </c>
      <c r="G14503">
        <v>8.5327999999999999</v>
      </c>
      <c r="H14503">
        <v>0</v>
      </c>
      <c r="I14503">
        <v>-1E-4</v>
      </c>
      <c r="J14503">
        <v>0</v>
      </c>
      <c r="K14503">
        <v>6.4016000000000002</v>
      </c>
    </row>
    <row r="14504" spans="1:11" hidden="1">
      <c r="A14504" t="s">
        <v>167</v>
      </c>
      <c r="B14504" t="s">
        <v>662</v>
      </c>
      <c r="C14504">
        <v>185</v>
      </c>
      <c r="D14504" t="s">
        <v>151</v>
      </c>
      <c r="E14504">
        <v>4.1063999999999998</v>
      </c>
      <c r="F14504">
        <v>0</v>
      </c>
      <c r="G14504">
        <v>10.364800000000001</v>
      </c>
      <c r="H14504">
        <v>0</v>
      </c>
      <c r="I14504">
        <v>-1E-4</v>
      </c>
      <c r="J14504">
        <v>0</v>
      </c>
      <c r="K14504">
        <v>2.2871000000000001</v>
      </c>
    </row>
    <row r="14505" spans="1:11" hidden="1">
      <c r="A14505" t="s">
        <v>167</v>
      </c>
      <c r="B14505" t="s">
        <v>662</v>
      </c>
      <c r="C14505">
        <v>185</v>
      </c>
      <c r="D14505" t="s">
        <v>151</v>
      </c>
      <c r="E14505">
        <v>4.5418000000000003</v>
      </c>
      <c r="F14505">
        <v>0</v>
      </c>
      <c r="G14505">
        <v>12.196899999999999</v>
      </c>
      <c r="H14505">
        <v>0</v>
      </c>
      <c r="I14505">
        <v>-1E-4</v>
      </c>
      <c r="J14505">
        <v>0</v>
      </c>
      <c r="K14505">
        <v>-2.6251000000000002</v>
      </c>
    </row>
    <row r="14506" spans="1:11" hidden="1">
      <c r="A14506" t="s">
        <v>167</v>
      </c>
      <c r="B14506" t="s">
        <v>662</v>
      </c>
      <c r="C14506">
        <v>185</v>
      </c>
      <c r="D14506" t="s">
        <v>151</v>
      </c>
      <c r="E14506">
        <v>4.9772999999999996</v>
      </c>
      <c r="F14506">
        <v>0</v>
      </c>
      <c r="G14506">
        <v>14.0289</v>
      </c>
      <c r="H14506">
        <v>0</v>
      </c>
      <c r="I14506">
        <v>-1E-4</v>
      </c>
      <c r="J14506">
        <v>0</v>
      </c>
      <c r="K14506">
        <v>-8.3351000000000006</v>
      </c>
    </row>
    <row r="14507" spans="1:11" hidden="1">
      <c r="A14507" t="s">
        <v>167</v>
      </c>
      <c r="B14507" t="s">
        <v>662</v>
      </c>
      <c r="C14507">
        <v>185</v>
      </c>
      <c r="D14507" t="s">
        <v>151</v>
      </c>
      <c r="E14507">
        <v>5.4127000000000001</v>
      </c>
      <c r="F14507">
        <v>0</v>
      </c>
      <c r="G14507">
        <v>15.860900000000001</v>
      </c>
      <c r="H14507">
        <v>0</v>
      </c>
      <c r="I14507">
        <v>-1E-4</v>
      </c>
      <c r="J14507">
        <v>0</v>
      </c>
      <c r="K14507">
        <v>-14.8429</v>
      </c>
    </row>
    <row r="14508" spans="1:11" hidden="1">
      <c r="A14508" t="s">
        <v>167</v>
      </c>
      <c r="B14508" t="s">
        <v>662</v>
      </c>
      <c r="C14508">
        <v>185</v>
      </c>
      <c r="D14508" t="s">
        <v>152</v>
      </c>
      <c r="E14508">
        <v>0.18729999999999999</v>
      </c>
      <c r="F14508">
        <v>0</v>
      </c>
      <c r="G14508">
        <v>-19.385400000000001</v>
      </c>
      <c r="H14508">
        <v>0</v>
      </c>
      <c r="I14508">
        <v>-4.9310000000000001E-5</v>
      </c>
      <c r="J14508">
        <v>0</v>
      </c>
      <c r="K14508">
        <v>-10.786799999999999</v>
      </c>
    </row>
    <row r="14509" spans="1:11" hidden="1">
      <c r="A14509" t="s">
        <v>167</v>
      </c>
      <c r="B14509" t="s">
        <v>662</v>
      </c>
      <c r="C14509">
        <v>185</v>
      </c>
      <c r="D14509" t="s">
        <v>152</v>
      </c>
      <c r="E14509">
        <v>0.62280000000000002</v>
      </c>
      <c r="F14509">
        <v>0</v>
      </c>
      <c r="G14509">
        <v>-16.583300000000001</v>
      </c>
      <c r="H14509">
        <v>0</v>
      </c>
      <c r="I14509">
        <v>-4.9310000000000001E-5</v>
      </c>
      <c r="J14509">
        <v>0</v>
      </c>
      <c r="K14509">
        <v>-2.9177</v>
      </c>
    </row>
    <row r="14510" spans="1:11" hidden="1">
      <c r="A14510" t="s">
        <v>167</v>
      </c>
      <c r="B14510" t="s">
        <v>662</v>
      </c>
      <c r="C14510">
        <v>185</v>
      </c>
      <c r="D14510" t="s">
        <v>152</v>
      </c>
      <c r="E14510">
        <v>1.0582</v>
      </c>
      <c r="F14510">
        <v>0</v>
      </c>
      <c r="G14510">
        <v>-12.7706</v>
      </c>
      <c r="H14510">
        <v>0</v>
      </c>
      <c r="I14510">
        <v>-4.9310000000000001E-5</v>
      </c>
      <c r="J14510">
        <v>0</v>
      </c>
      <c r="K14510">
        <v>3.5053999999999998</v>
      </c>
    </row>
    <row r="14511" spans="1:11" hidden="1">
      <c r="A14511" t="s">
        <v>167</v>
      </c>
      <c r="B14511" t="s">
        <v>662</v>
      </c>
      <c r="C14511">
        <v>185</v>
      </c>
      <c r="D14511" t="s">
        <v>152</v>
      </c>
      <c r="E14511">
        <v>1.4937</v>
      </c>
      <c r="F14511">
        <v>0</v>
      </c>
      <c r="G14511">
        <v>-8.6632999999999996</v>
      </c>
      <c r="H14511">
        <v>0</v>
      </c>
      <c r="I14511">
        <v>-4.9310000000000001E-5</v>
      </c>
      <c r="J14511">
        <v>0</v>
      </c>
      <c r="K14511">
        <v>8.1721000000000004</v>
      </c>
    </row>
    <row r="14512" spans="1:11" hidden="1">
      <c r="A14512" t="s">
        <v>167</v>
      </c>
      <c r="B14512" t="s">
        <v>662</v>
      </c>
      <c r="C14512">
        <v>185</v>
      </c>
      <c r="D14512" t="s">
        <v>152</v>
      </c>
      <c r="E14512">
        <v>1.9291</v>
      </c>
      <c r="F14512">
        <v>0</v>
      </c>
      <c r="G14512">
        <v>-4.5732999999999997</v>
      </c>
      <c r="H14512">
        <v>0</v>
      </c>
      <c r="I14512">
        <v>-4.9310000000000001E-5</v>
      </c>
      <c r="J14512">
        <v>0</v>
      </c>
      <c r="K14512">
        <v>11.050700000000001</v>
      </c>
    </row>
    <row r="14513" spans="1:11" hidden="1">
      <c r="A14513" t="s">
        <v>167</v>
      </c>
      <c r="B14513" t="s">
        <v>662</v>
      </c>
      <c r="C14513">
        <v>185</v>
      </c>
      <c r="D14513" t="s">
        <v>152</v>
      </c>
      <c r="E14513">
        <v>2.3645999999999998</v>
      </c>
      <c r="F14513">
        <v>0</v>
      </c>
      <c r="G14513">
        <v>-1.1769000000000001</v>
      </c>
      <c r="H14513">
        <v>0</v>
      </c>
      <c r="I14513">
        <v>-4.9310000000000001E-5</v>
      </c>
      <c r="J14513">
        <v>0</v>
      </c>
      <c r="K14513">
        <v>12.264799999999999</v>
      </c>
    </row>
    <row r="14514" spans="1:11" hidden="1">
      <c r="A14514" t="s">
        <v>167</v>
      </c>
      <c r="B14514" t="s">
        <v>662</v>
      </c>
      <c r="C14514">
        <v>185</v>
      </c>
      <c r="D14514" t="s">
        <v>152</v>
      </c>
      <c r="E14514">
        <v>2.8</v>
      </c>
      <c r="F14514">
        <v>0</v>
      </c>
      <c r="G14514">
        <v>1.1766000000000001</v>
      </c>
      <c r="H14514">
        <v>0</v>
      </c>
      <c r="I14514">
        <v>-4.9310000000000001E-5</v>
      </c>
      <c r="J14514">
        <v>0</v>
      </c>
      <c r="K14514">
        <v>12.2271</v>
      </c>
    </row>
    <row r="14515" spans="1:11" hidden="1">
      <c r="A14515" t="s">
        <v>167</v>
      </c>
      <c r="B14515" t="s">
        <v>662</v>
      </c>
      <c r="C14515">
        <v>185</v>
      </c>
      <c r="D14515" t="s">
        <v>152</v>
      </c>
      <c r="E14515">
        <v>2.8</v>
      </c>
      <c r="F14515">
        <v>0</v>
      </c>
      <c r="G14515">
        <v>4.9177</v>
      </c>
      <c r="H14515">
        <v>0</v>
      </c>
      <c r="I14515">
        <v>-4.9310000000000001E-5</v>
      </c>
      <c r="J14515">
        <v>0</v>
      </c>
      <c r="K14515">
        <v>12.2271</v>
      </c>
    </row>
    <row r="14516" spans="1:11" hidden="1">
      <c r="A14516" t="s">
        <v>167</v>
      </c>
      <c r="B14516" t="s">
        <v>662</v>
      </c>
      <c r="C14516">
        <v>185</v>
      </c>
      <c r="D14516" t="s">
        <v>152</v>
      </c>
      <c r="E14516">
        <v>3.2355</v>
      </c>
      <c r="F14516">
        <v>0</v>
      </c>
      <c r="G14516">
        <v>6.7497999999999996</v>
      </c>
      <c r="H14516">
        <v>0</v>
      </c>
      <c r="I14516">
        <v>-4.9310000000000001E-5</v>
      </c>
      <c r="J14516">
        <v>0</v>
      </c>
      <c r="K14516">
        <v>9.6867000000000001</v>
      </c>
    </row>
    <row r="14517" spans="1:11" hidden="1">
      <c r="A14517" t="s">
        <v>167</v>
      </c>
      <c r="B14517" t="s">
        <v>662</v>
      </c>
      <c r="C14517">
        <v>185</v>
      </c>
      <c r="D14517" t="s">
        <v>152</v>
      </c>
      <c r="E14517">
        <v>3.6709000000000001</v>
      </c>
      <c r="F14517">
        <v>0</v>
      </c>
      <c r="G14517">
        <v>8.5817999999999994</v>
      </c>
      <c r="H14517">
        <v>0</v>
      </c>
      <c r="I14517">
        <v>-4.9310000000000001E-5</v>
      </c>
      <c r="J14517">
        <v>0</v>
      </c>
      <c r="K14517">
        <v>6.3487</v>
      </c>
    </row>
    <row r="14518" spans="1:11" hidden="1">
      <c r="A14518" t="s">
        <v>167</v>
      </c>
      <c r="B14518" t="s">
        <v>662</v>
      </c>
      <c r="C14518">
        <v>185</v>
      </c>
      <c r="D14518" t="s">
        <v>152</v>
      </c>
      <c r="E14518">
        <v>4.1063999999999998</v>
      </c>
      <c r="F14518">
        <v>0</v>
      </c>
      <c r="G14518">
        <v>10.4138</v>
      </c>
      <c r="H14518">
        <v>0</v>
      </c>
      <c r="I14518">
        <v>-4.9310000000000001E-5</v>
      </c>
      <c r="J14518">
        <v>0</v>
      </c>
      <c r="K14518">
        <v>2.2128999999999999</v>
      </c>
    </row>
    <row r="14519" spans="1:11" hidden="1">
      <c r="A14519" t="s">
        <v>167</v>
      </c>
      <c r="B14519" t="s">
        <v>662</v>
      </c>
      <c r="C14519">
        <v>185</v>
      </c>
      <c r="D14519" t="s">
        <v>152</v>
      </c>
      <c r="E14519">
        <v>4.5418000000000003</v>
      </c>
      <c r="F14519">
        <v>0</v>
      </c>
      <c r="G14519">
        <v>12.245799999999999</v>
      </c>
      <c r="H14519">
        <v>0</v>
      </c>
      <c r="I14519">
        <v>-4.9310000000000001E-5</v>
      </c>
      <c r="J14519">
        <v>0</v>
      </c>
      <c r="K14519">
        <v>-2.7206999999999999</v>
      </c>
    </row>
    <row r="14520" spans="1:11" hidden="1">
      <c r="A14520" t="s">
        <v>167</v>
      </c>
      <c r="B14520" t="s">
        <v>662</v>
      </c>
      <c r="C14520">
        <v>185</v>
      </c>
      <c r="D14520" t="s">
        <v>152</v>
      </c>
      <c r="E14520">
        <v>4.9772999999999996</v>
      </c>
      <c r="F14520">
        <v>0</v>
      </c>
      <c r="G14520">
        <v>14.0779</v>
      </c>
      <c r="H14520">
        <v>0</v>
      </c>
      <c r="I14520">
        <v>-4.9310000000000001E-5</v>
      </c>
      <c r="J14520">
        <v>0</v>
      </c>
      <c r="K14520">
        <v>-8.4520999999999997</v>
      </c>
    </row>
    <row r="14521" spans="1:11" hidden="1">
      <c r="A14521" t="s">
        <v>167</v>
      </c>
      <c r="B14521" t="s">
        <v>662</v>
      </c>
      <c r="C14521">
        <v>185</v>
      </c>
      <c r="D14521" t="s">
        <v>152</v>
      </c>
      <c r="E14521">
        <v>5.4127000000000001</v>
      </c>
      <c r="F14521">
        <v>0</v>
      </c>
      <c r="G14521">
        <v>15.9099</v>
      </c>
      <c r="H14521">
        <v>0</v>
      </c>
      <c r="I14521">
        <v>-4.9310000000000001E-5</v>
      </c>
      <c r="J14521">
        <v>0</v>
      </c>
      <c r="K14521">
        <v>-14.9811</v>
      </c>
    </row>
    <row r="14522" spans="1:11" hidden="1">
      <c r="A14522" t="s">
        <v>167</v>
      </c>
      <c r="B14522" t="s">
        <v>662</v>
      </c>
      <c r="C14522">
        <v>185</v>
      </c>
      <c r="D14522" t="s">
        <v>153</v>
      </c>
      <c r="E14522">
        <v>0.18729999999999999</v>
      </c>
      <c r="F14522">
        <v>0</v>
      </c>
      <c r="G14522">
        <v>-19.385400000000001</v>
      </c>
      <c r="H14522">
        <v>0</v>
      </c>
      <c r="I14522">
        <v>-4.9310000000000001E-5</v>
      </c>
      <c r="J14522">
        <v>0</v>
      </c>
      <c r="K14522">
        <v>-10.786799999999999</v>
      </c>
    </row>
    <row r="14523" spans="1:11" hidden="1">
      <c r="A14523" t="s">
        <v>167</v>
      </c>
      <c r="B14523" t="s">
        <v>662</v>
      </c>
      <c r="C14523">
        <v>185</v>
      </c>
      <c r="D14523" t="s">
        <v>153</v>
      </c>
      <c r="E14523">
        <v>0.62280000000000002</v>
      </c>
      <c r="F14523">
        <v>0</v>
      </c>
      <c r="G14523">
        <v>-16.583300000000001</v>
      </c>
      <c r="H14523">
        <v>0</v>
      </c>
      <c r="I14523">
        <v>-4.9310000000000001E-5</v>
      </c>
      <c r="J14523">
        <v>0</v>
      </c>
      <c r="K14523">
        <v>-2.9177</v>
      </c>
    </row>
    <row r="14524" spans="1:11" hidden="1">
      <c r="A14524" t="s">
        <v>167</v>
      </c>
      <c r="B14524" t="s">
        <v>662</v>
      </c>
      <c r="C14524">
        <v>185</v>
      </c>
      <c r="D14524" t="s">
        <v>153</v>
      </c>
      <c r="E14524">
        <v>1.0582</v>
      </c>
      <c r="F14524">
        <v>0</v>
      </c>
      <c r="G14524">
        <v>-12.7706</v>
      </c>
      <c r="H14524">
        <v>0</v>
      </c>
      <c r="I14524">
        <v>-4.9310000000000001E-5</v>
      </c>
      <c r="J14524">
        <v>0</v>
      </c>
      <c r="K14524">
        <v>3.5053999999999998</v>
      </c>
    </row>
    <row r="14525" spans="1:11" hidden="1">
      <c r="A14525" t="s">
        <v>167</v>
      </c>
      <c r="B14525" t="s">
        <v>662</v>
      </c>
      <c r="C14525">
        <v>185</v>
      </c>
      <c r="D14525" t="s">
        <v>153</v>
      </c>
      <c r="E14525">
        <v>1.4937</v>
      </c>
      <c r="F14525">
        <v>0</v>
      </c>
      <c r="G14525">
        <v>-8.6632999999999996</v>
      </c>
      <c r="H14525">
        <v>0</v>
      </c>
      <c r="I14525">
        <v>-4.9310000000000001E-5</v>
      </c>
      <c r="J14525">
        <v>0</v>
      </c>
      <c r="K14525">
        <v>8.1721000000000004</v>
      </c>
    </row>
    <row r="14526" spans="1:11" hidden="1">
      <c r="A14526" t="s">
        <v>167</v>
      </c>
      <c r="B14526" t="s">
        <v>662</v>
      </c>
      <c r="C14526">
        <v>185</v>
      </c>
      <c r="D14526" t="s">
        <v>153</v>
      </c>
      <c r="E14526">
        <v>1.9291</v>
      </c>
      <c r="F14526">
        <v>0</v>
      </c>
      <c r="G14526">
        <v>-4.5732999999999997</v>
      </c>
      <c r="H14526">
        <v>0</v>
      </c>
      <c r="I14526">
        <v>-4.9310000000000001E-5</v>
      </c>
      <c r="J14526">
        <v>0</v>
      </c>
      <c r="K14526">
        <v>11.050700000000001</v>
      </c>
    </row>
    <row r="14527" spans="1:11" hidden="1">
      <c r="A14527" t="s">
        <v>167</v>
      </c>
      <c r="B14527" t="s">
        <v>662</v>
      </c>
      <c r="C14527">
        <v>185</v>
      </c>
      <c r="D14527" t="s">
        <v>153</v>
      </c>
      <c r="E14527">
        <v>2.3645999999999998</v>
      </c>
      <c r="F14527">
        <v>0</v>
      </c>
      <c r="G14527">
        <v>-1.1769000000000001</v>
      </c>
      <c r="H14527">
        <v>0</v>
      </c>
      <c r="I14527">
        <v>-4.9310000000000001E-5</v>
      </c>
      <c r="J14527">
        <v>0</v>
      </c>
      <c r="K14527">
        <v>12.264799999999999</v>
      </c>
    </row>
    <row r="14528" spans="1:11" hidden="1">
      <c r="A14528" t="s">
        <v>167</v>
      </c>
      <c r="B14528" t="s">
        <v>662</v>
      </c>
      <c r="C14528">
        <v>185</v>
      </c>
      <c r="D14528" t="s">
        <v>153</v>
      </c>
      <c r="E14528">
        <v>2.8</v>
      </c>
      <c r="F14528">
        <v>0</v>
      </c>
      <c r="G14528">
        <v>1.1766000000000001</v>
      </c>
      <c r="H14528">
        <v>0</v>
      </c>
      <c r="I14528">
        <v>-4.9310000000000001E-5</v>
      </c>
      <c r="J14528">
        <v>0</v>
      </c>
      <c r="K14528">
        <v>12.2271</v>
      </c>
    </row>
    <row r="14529" spans="1:11" hidden="1">
      <c r="A14529" t="s">
        <v>167</v>
      </c>
      <c r="B14529" t="s">
        <v>662</v>
      </c>
      <c r="C14529">
        <v>185</v>
      </c>
      <c r="D14529" t="s">
        <v>153</v>
      </c>
      <c r="E14529">
        <v>2.8</v>
      </c>
      <c r="F14529">
        <v>0</v>
      </c>
      <c r="G14529">
        <v>4.9177</v>
      </c>
      <c r="H14529">
        <v>0</v>
      </c>
      <c r="I14529">
        <v>-4.9310000000000001E-5</v>
      </c>
      <c r="J14529">
        <v>0</v>
      </c>
      <c r="K14529">
        <v>12.2271</v>
      </c>
    </row>
    <row r="14530" spans="1:11" hidden="1">
      <c r="A14530" t="s">
        <v>167</v>
      </c>
      <c r="B14530" t="s">
        <v>662</v>
      </c>
      <c r="C14530">
        <v>185</v>
      </c>
      <c r="D14530" t="s">
        <v>153</v>
      </c>
      <c r="E14530">
        <v>3.2355</v>
      </c>
      <c r="F14530">
        <v>0</v>
      </c>
      <c r="G14530">
        <v>6.7497999999999996</v>
      </c>
      <c r="H14530">
        <v>0</v>
      </c>
      <c r="I14530">
        <v>-4.9310000000000001E-5</v>
      </c>
      <c r="J14530">
        <v>0</v>
      </c>
      <c r="K14530">
        <v>9.6867000000000001</v>
      </c>
    </row>
    <row r="14531" spans="1:11" hidden="1">
      <c r="A14531" t="s">
        <v>167</v>
      </c>
      <c r="B14531" t="s">
        <v>662</v>
      </c>
      <c r="C14531">
        <v>185</v>
      </c>
      <c r="D14531" t="s">
        <v>153</v>
      </c>
      <c r="E14531">
        <v>3.6709000000000001</v>
      </c>
      <c r="F14531">
        <v>0</v>
      </c>
      <c r="G14531">
        <v>8.5817999999999994</v>
      </c>
      <c r="H14531">
        <v>0</v>
      </c>
      <c r="I14531">
        <v>-4.9310000000000001E-5</v>
      </c>
      <c r="J14531">
        <v>0</v>
      </c>
      <c r="K14531">
        <v>6.3487</v>
      </c>
    </row>
    <row r="14532" spans="1:11" hidden="1">
      <c r="A14532" t="s">
        <v>167</v>
      </c>
      <c r="B14532" t="s">
        <v>662</v>
      </c>
      <c r="C14532">
        <v>185</v>
      </c>
      <c r="D14532" t="s">
        <v>153</v>
      </c>
      <c r="E14532">
        <v>4.1063999999999998</v>
      </c>
      <c r="F14532">
        <v>0</v>
      </c>
      <c r="G14532">
        <v>10.4138</v>
      </c>
      <c r="H14532">
        <v>0</v>
      </c>
      <c r="I14532">
        <v>-4.9310000000000001E-5</v>
      </c>
      <c r="J14532">
        <v>0</v>
      </c>
      <c r="K14532">
        <v>2.2128999999999999</v>
      </c>
    </row>
    <row r="14533" spans="1:11" hidden="1">
      <c r="A14533" t="s">
        <v>167</v>
      </c>
      <c r="B14533" t="s">
        <v>662</v>
      </c>
      <c r="C14533">
        <v>185</v>
      </c>
      <c r="D14533" t="s">
        <v>153</v>
      </c>
      <c r="E14533">
        <v>4.5418000000000003</v>
      </c>
      <c r="F14533">
        <v>0</v>
      </c>
      <c r="G14533">
        <v>12.245799999999999</v>
      </c>
      <c r="H14533">
        <v>0</v>
      </c>
      <c r="I14533">
        <v>-4.9310000000000001E-5</v>
      </c>
      <c r="J14533">
        <v>0</v>
      </c>
      <c r="K14533">
        <v>-2.7206999999999999</v>
      </c>
    </row>
    <row r="14534" spans="1:11" hidden="1">
      <c r="A14534" t="s">
        <v>167</v>
      </c>
      <c r="B14534" t="s">
        <v>662</v>
      </c>
      <c r="C14534">
        <v>185</v>
      </c>
      <c r="D14534" t="s">
        <v>153</v>
      </c>
      <c r="E14534">
        <v>4.9772999999999996</v>
      </c>
      <c r="F14534">
        <v>0</v>
      </c>
      <c r="G14534">
        <v>14.0779</v>
      </c>
      <c r="H14534">
        <v>0</v>
      </c>
      <c r="I14534">
        <v>-4.9310000000000001E-5</v>
      </c>
      <c r="J14534">
        <v>0</v>
      </c>
      <c r="K14534">
        <v>-8.4520999999999997</v>
      </c>
    </row>
    <row r="14535" spans="1:11" hidden="1">
      <c r="A14535" t="s">
        <v>167</v>
      </c>
      <c r="B14535" t="s">
        <v>662</v>
      </c>
      <c r="C14535">
        <v>185</v>
      </c>
      <c r="D14535" t="s">
        <v>153</v>
      </c>
      <c r="E14535">
        <v>5.4127000000000001</v>
      </c>
      <c r="F14535">
        <v>0</v>
      </c>
      <c r="G14535">
        <v>15.9099</v>
      </c>
      <c r="H14535">
        <v>0</v>
      </c>
      <c r="I14535">
        <v>-4.9310000000000001E-5</v>
      </c>
      <c r="J14535">
        <v>0</v>
      </c>
      <c r="K14535">
        <v>-14.9811</v>
      </c>
    </row>
    <row r="14536" spans="1:11" hidden="1">
      <c r="A14536" t="s">
        <v>167</v>
      </c>
      <c r="B14536" t="s">
        <v>662</v>
      </c>
      <c r="C14536">
        <v>185</v>
      </c>
      <c r="D14536" t="s">
        <v>154</v>
      </c>
      <c r="E14536">
        <v>0.18729999999999999</v>
      </c>
      <c r="F14536">
        <v>0</v>
      </c>
      <c r="G14536">
        <v>-19.491499999999998</v>
      </c>
      <c r="H14536">
        <v>0</v>
      </c>
      <c r="I14536">
        <v>-1E-4</v>
      </c>
      <c r="J14536">
        <v>0</v>
      </c>
      <c r="K14536">
        <v>-11.0419</v>
      </c>
    </row>
    <row r="14537" spans="1:11" hidden="1">
      <c r="A14537" t="s">
        <v>167</v>
      </c>
      <c r="B14537" t="s">
        <v>662</v>
      </c>
      <c r="C14537">
        <v>185</v>
      </c>
      <c r="D14537" t="s">
        <v>154</v>
      </c>
      <c r="E14537">
        <v>0.62280000000000002</v>
      </c>
      <c r="F14537">
        <v>0</v>
      </c>
      <c r="G14537">
        <v>-16.689499999999999</v>
      </c>
      <c r="H14537">
        <v>0</v>
      </c>
      <c r="I14537">
        <v>-1E-4</v>
      </c>
      <c r="J14537">
        <v>0</v>
      </c>
      <c r="K14537">
        <v>-3.1265999999999998</v>
      </c>
    </row>
    <row r="14538" spans="1:11" hidden="1">
      <c r="A14538" t="s">
        <v>167</v>
      </c>
      <c r="B14538" t="s">
        <v>662</v>
      </c>
      <c r="C14538">
        <v>185</v>
      </c>
      <c r="D14538" t="s">
        <v>154</v>
      </c>
      <c r="E14538">
        <v>1.0582</v>
      </c>
      <c r="F14538">
        <v>0</v>
      </c>
      <c r="G14538">
        <v>-12.8767</v>
      </c>
      <c r="H14538">
        <v>0</v>
      </c>
      <c r="I14538">
        <v>-1E-4</v>
      </c>
      <c r="J14538">
        <v>0</v>
      </c>
      <c r="K14538">
        <v>3.3426999999999998</v>
      </c>
    </row>
    <row r="14539" spans="1:11" hidden="1">
      <c r="A14539" t="s">
        <v>167</v>
      </c>
      <c r="B14539" t="s">
        <v>662</v>
      </c>
      <c r="C14539">
        <v>185</v>
      </c>
      <c r="D14539" t="s">
        <v>154</v>
      </c>
      <c r="E14539">
        <v>1.4937</v>
      </c>
      <c r="F14539">
        <v>0</v>
      </c>
      <c r="G14539">
        <v>-8.7695000000000007</v>
      </c>
      <c r="H14539">
        <v>0</v>
      </c>
      <c r="I14539">
        <v>-1E-4</v>
      </c>
      <c r="J14539">
        <v>0</v>
      </c>
      <c r="K14539">
        <v>8.0556000000000001</v>
      </c>
    </row>
    <row r="14540" spans="1:11" hidden="1">
      <c r="A14540" t="s">
        <v>167</v>
      </c>
      <c r="B14540" t="s">
        <v>662</v>
      </c>
      <c r="C14540">
        <v>185</v>
      </c>
      <c r="D14540" t="s">
        <v>154</v>
      </c>
      <c r="E14540">
        <v>1.9291</v>
      </c>
      <c r="F14540">
        <v>0</v>
      </c>
      <c r="G14540">
        <v>-4.6794000000000002</v>
      </c>
      <c r="H14540">
        <v>0</v>
      </c>
      <c r="I14540">
        <v>-1E-4</v>
      </c>
      <c r="J14540">
        <v>0</v>
      </c>
      <c r="K14540">
        <v>10.980499999999999</v>
      </c>
    </row>
    <row r="14541" spans="1:11" hidden="1">
      <c r="A14541" t="s">
        <v>167</v>
      </c>
      <c r="B14541" t="s">
        <v>662</v>
      </c>
      <c r="C14541">
        <v>185</v>
      </c>
      <c r="D14541" t="s">
        <v>154</v>
      </c>
      <c r="E14541">
        <v>2.3645999999999998</v>
      </c>
      <c r="F14541">
        <v>0</v>
      </c>
      <c r="G14541">
        <v>-1.2830999999999999</v>
      </c>
      <c r="H14541">
        <v>0</v>
      </c>
      <c r="I14541">
        <v>-1E-4</v>
      </c>
      <c r="J14541">
        <v>0</v>
      </c>
      <c r="K14541">
        <v>12.2408</v>
      </c>
    </row>
    <row r="14542" spans="1:11" hidden="1">
      <c r="A14542" t="s">
        <v>167</v>
      </c>
      <c r="B14542" t="s">
        <v>662</v>
      </c>
      <c r="C14542">
        <v>185</v>
      </c>
      <c r="D14542" t="s">
        <v>154</v>
      </c>
      <c r="E14542">
        <v>2.8</v>
      </c>
      <c r="F14542">
        <v>0</v>
      </c>
      <c r="G14542">
        <v>1.0704</v>
      </c>
      <c r="H14542">
        <v>0</v>
      </c>
      <c r="I14542">
        <v>-1E-4</v>
      </c>
      <c r="J14542">
        <v>0</v>
      </c>
      <c r="K14542">
        <v>12.2493</v>
      </c>
    </row>
    <row r="14543" spans="1:11" hidden="1">
      <c r="A14543" t="s">
        <v>167</v>
      </c>
      <c r="B14543" t="s">
        <v>662</v>
      </c>
      <c r="C14543">
        <v>185</v>
      </c>
      <c r="D14543" t="s">
        <v>154</v>
      </c>
      <c r="E14543">
        <v>2.8</v>
      </c>
      <c r="F14543">
        <v>0</v>
      </c>
      <c r="G14543">
        <v>4.8116000000000003</v>
      </c>
      <c r="H14543">
        <v>0</v>
      </c>
      <c r="I14543">
        <v>-1E-4</v>
      </c>
      <c r="J14543">
        <v>0</v>
      </c>
      <c r="K14543">
        <v>12.2493</v>
      </c>
    </row>
    <row r="14544" spans="1:11" hidden="1">
      <c r="A14544" t="s">
        <v>167</v>
      </c>
      <c r="B14544" t="s">
        <v>662</v>
      </c>
      <c r="C14544">
        <v>185</v>
      </c>
      <c r="D14544" t="s">
        <v>154</v>
      </c>
      <c r="E14544">
        <v>3.2355</v>
      </c>
      <c r="F14544">
        <v>0</v>
      </c>
      <c r="G14544">
        <v>6.6436000000000002</v>
      </c>
      <c r="H14544">
        <v>0</v>
      </c>
      <c r="I14544">
        <v>-1E-4</v>
      </c>
      <c r="J14544">
        <v>0</v>
      </c>
      <c r="K14544">
        <v>9.7552000000000003</v>
      </c>
    </row>
    <row r="14545" spans="1:11" hidden="1">
      <c r="A14545" t="s">
        <v>167</v>
      </c>
      <c r="B14545" t="s">
        <v>662</v>
      </c>
      <c r="C14545">
        <v>185</v>
      </c>
      <c r="D14545" t="s">
        <v>154</v>
      </c>
      <c r="E14545">
        <v>3.6709000000000001</v>
      </c>
      <c r="F14545">
        <v>0</v>
      </c>
      <c r="G14545">
        <v>8.4756999999999998</v>
      </c>
      <c r="H14545">
        <v>0</v>
      </c>
      <c r="I14545">
        <v>-1E-4</v>
      </c>
      <c r="J14545">
        <v>0</v>
      </c>
      <c r="K14545">
        <v>6.4633000000000003</v>
      </c>
    </row>
    <row r="14546" spans="1:11" hidden="1">
      <c r="A14546" t="s">
        <v>167</v>
      </c>
      <c r="B14546" t="s">
        <v>662</v>
      </c>
      <c r="C14546">
        <v>185</v>
      </c>
      <c r="D14546" t="s">
        <v>154</v>
      </c>
      <c r="E14546">
        <v>4.1063999999999998</v>
      </c>
      <c r="F14546">
        <v>0</v>
      </c>
      <c r="G14546">
        <v>10.307700000000001</v>
      </c>
      <c r="H14546">
        <v>0</v>
      </c>
      <c r="I14546">
        <v>-1E-4</v>
      </c>
      <c r="J14546">
        <v>0</v>
      </c>
      <c r="K14546">
        <v>2.3736999999999999</v>
      </c>
    </row>
    <row r="14547" spans="1:11" hidden="1">
      <c r="A14547" t="s">
        <v>167</v>
      </c>
      <c r="B14547" t="s">
        <v>662</v>
      </c>
      <c r="C14547">
        <v>185</v>
      </c>
      <c r="D14547" t="s">
        <v>154</v>
      </c>
      <c r="E14547">
        <v>4.5418000000000003</v>
      </c>
      <c r="F14547">
        <v>0</v>
      </c>
      <c r="G14547">
        <v>12.139699999999999</v>
      </c>
      <c r="H14547">
        <v>0</v>
      </c>
      <c r="I14547">
        <v>-1E-4</v>
      </c>
      <c r="J14547">
        <v>0</v>
      </c>
      <c r="K14547">
        <v>-2.5135999999999998</v>
      </c>
    </row>
    <row r="14548" spans="1:11" hidden="1">
      <c r="A14548" t="s">
        <v>167</v>
      </c>
      <c r="B14548" t="s">
        <v>662</v>
      </c>
      <c r="C14548">
        <v>185</v>
      </c>
      <c r="D14548" t="s">
        <v>154</v>
      </c>
      <c r="E14548">
        <v>4.9772999999999996</v>
      </c>
      <c r="F14548">
        <v>0</v>
      </c>
      <c r="G14548">
        <v>13.9717</v>
      </c>
      <c r="H14548">
        <v>0</v>
      </c>
      <c r="I14548">
        <v>-1E-4</v>
      </c>
      <c r="J14548">
        <v>0</v>
      </c>
      <c r="K14548">
        <v>-8.1987000000000005</v>
      </c>
    </row>
    <row r="14549" spans="1:11" hidden="1">
      <c r="A14549" t="s">
        <v>167</v>
      </c>
      <c r="B14549" t="s">
        <v>662</v>
      </c>
      <c r="C14549">
        <v>185</v>
      </c>
      <c r="D14549" t="s">
        <v>154</v>
      </c>
      <c r="E14549">
        <v>5.4127000000000001</v>
      </c>
      <c r="F14549">
        <v>0</v>
      </c>
      <c r="G14549">
        <v>15.803800000000001</v>
      </c>
      <c r="H14549">
        <v>0</v>
      </c>
      <c r="I14549">
        <v>-1E-4</v>
      </c>
      <c r="J14549">
        <v>0</v>
      </c>
      <c r="K14549">
        <v>-14.6816</v>
      </c>
    </row>
    <row r="14550" spans="1:11" hidden="1">
      <c r="A14550" t="s">
        <v>167</v>
      </c>
      <c r="B14550" t="s">
        <v>662</v>
      </c>
      <c r="C14550">
        <v>185</v>
      </c>
      <c r="D14550" t="s">
        <v>155</v>
      </c>
      <c r="E14550">
        <v>0.18729999999999999</v>
      </c>
      <c r="F14550">
        <v>0</v>
      </c>
      <c r="G14550">
        <v>-19.328199999999999</v>
      </c>
      <c r="H14550">
        <v>0</v>
      </c>
      <c r="I14550">
        <v>-4.4379999999999999E-5</v>
      </c>
      <c r="J14550">
        <v>0</v>
      </c>
      <c r="K14550">
        <v>-10.6495</v>
      </c>
    </row>
    <row r="14551" spans="1:11" hidden="1">
      <c r="A14551" t="s">
        <v>167</v>
      </c>
      <c r="B14551" t="s">
        <v>662</v>
      </c>
      <c r="C14551">
        <v>185</v>
      </c>
      <c r="D14551" t="s">
        <v>155</v>
      </c>
      <c r="E14551">
        <v>0.62280000000000002</v>
      </c>
      <c r="F14551">
        <v>0</v>
      </c>
      <c r="G14551">
        <v>-16.526199999999999</v>
      </c>
      <c r="H14551">
        <v>0</v>
      </c>
      <c r="I14551">
        <v>-4.4379999999999999E-5</v>
      </c>
      <c r="J14551">
        <v>0</v>
      </c>
      <c r="K14551">
        <v>-2.8052000000000001</v>
      </c>
    </row>
    <row r="14552" spans="1:11" hidden="1">
      <c r="A14552" t="s">
        <v>167</v>
      </c>
      <c r="B14552" t="s">
        <v>662</v>
      </c>
      <c r="C14552">
        <v>185</v>
      </c>
      <c r="D14552" t="s">
        <v>155</v>
      </c>
      <c r="E14552">
        <v>1.0582</v>
      </c>
      <c r="F14552">
        <v>0</v>
      </c>
      <c r="G14552">
        <v>-12.7134</v>
      </c>
      <c r="H14552">
        <v>0</v>
      </c>
      <c r="I14552">
        <v>-4.4379999999999999E-5</v>
      </c>
      <c r="J14552">
        <v>0</v>
      </c>
      <c r="K14552">
        <v>3.5929000000000002</v>
      </c>
    </row>
    <row r="14553" spans="1:11" hidden="1">
      <c r="A14553" t="s">
        <v>167</v>
      </c>
      <c r="B14553" t="s">
        <v>662</v>
      </c>
      <c r="C14553">
        <v>185</v>
      </c>
      <c r="D14553" t="s">
        <v>155</v>
      </c>
      <c r="E14553">
        <v>1.4937</v>
      </c>
      <c r="F14553">
        <v>0</v>
      </c>
      <c r="G14553">
        <v>-8.6061999999999994</v>
      </c>
      <c r="H14553">
        <v>0</v>
      </c>
      <c r="I14553">
        <v>-4.4379999999999999E-5</v>
      </c>
      <c r="J14553">
        <v>0</v>
      </c>
      <c r="K14553">
        <v>8.2347000000000001</v>
      </c>
    </row>
    <row r="14554" spans="1:11" hidden="1">
      <c r="A14554" t="s">
        <v>167</v>
      </c>
      <c r="B14554" t="s">
        <v>662</v>
      </c>
      <c r="C14554">
        <v>185</v>
      </c>
      <c r="D14554" t="s">
        <v>155</v>
      </c>
      <c r="E14554">
        <v>1.9291</v>
      </c>
      <c r="F14554">
        <v>0</v>
      </c>
      <c r="G14554">
        <v>-4.5160999999999998</v>
      </c>
      <c r="H14554">
        <v>0</v>
      </c>
      <c r="I14554">
        <v>-4.4379999999999999E-5</v>
      </c>
      <c r="J14554">
        <v>0</v>
      </c>
      <c r="K14554">
        <v>11.0885</v>
      </c>
    </row>
    <row r="14555" spans="1:11" hidden="1">
      <c r="A14555" t="s">
        <v>167</v>
      </c>
      <c r="B14555" t="s">
        <v>662</v>
      </c>
      <c r="C14555">
        <v>185</v>
      </c>
      <c r="D14555" t="s">
        <v>155</v>
      </c>
      <c r="E14555">
        <v>2.3645999999999998</v>
      </c>
      <c r="F14555">
        <v>0</v>
      </c>
      <c r="G14555">
        <v>-1.1197999999999999</v>
      </c>
      <c r="H14555">
        <v>0</v>
      </c>
      <c r="I14555">
        <v>-4.4379999999999999E-5</v>
      </c>
      <c r="J14555">
        <v>0</v>
      </c>
      <c r="K14555">
        <v>12.277699999999999</v>
      </c>
    </row>
    <row r="14556" spans="1:11" hidden="1">
      <c r="A14556" t="s">
        <v>167</v>
      </c>
      <c r="B14556" t="s">
        <v>662</v>
      </c>
      <c r="C14556">
        <v>185</v>
      </c>
      <c r="D14556" t="s">
        <v>155</v>
      </c>
      <c r="E14556">
        <v>2.8</v>
      </c>
      <c r="F14556">
        <v>0</v>
      </c>
      <c r="G14556">
        <v>1.2337</v>
      </c>
      <c r="H14556">
        <v>0</v>
      </c>
      <c r="I14556">
        <v>-4.4379999999999999E-5</v>
      </c>
      <c r="J14556">
        <v>0</v>
      </c>
      <c r="K14556">
        <v>12.2151</v>
      </c>
    </row>
    <row r="14557" spans="1:11" hidden="1">
      <c r="A14557" t="s">
        <v>167</v>
      </c>
      <c r="B14557" t="s">
        <v>662</v>
      </c>
      <c r="C14557">
        <v>185</v>
      </c>
      <c r="D14557" t="s">
        <v>155</v>
      </c>
      <c r="E14557">
        <v>2.8</v>
      </c>
      <c r="F14557">
        <v>0</v>
      </c>
      <c r="G14557">
        <v>4.9748999999999999</v>
      </c>
      <c r="H14557">
        <v>0</v>
      </c>
      <c r="I14557">
        <v>-4.4379999999999999E-5</v>
      </c>
      <c r="J14557">
        <v>0</v>
      </c>
      <c r="K14557">
        <v>12.2151</v>
      </c>
    </row>
    <row r="14558" spans="1:11" hidden="1">
      <c r="A14558" t="s">
        <v>167</v>
      </c>
      <c r="B14558" t="s">
        <v>662</v>
      </c>
      <c r="C14558">
        <v>185</v>
      </c>
      <c r="D14558" t="s">
        <v>155</v>
      </c>
      <c r="E14558">
        <v>3.2355</v>
      </c>
      <c r="F14558">
        <v>0</v>
      </c>
      <c r="G14558">
        <v>6.8068999999999997</v>
      </c>
      <c r="H14558">
        <v>0</v>
      </c>
      <c r="I14558">
        <v>-4.4379999999999999E-5</v>
      </c>
      <c r="J14558">
        <v>0</v>
      </c>
      <c r="K14558">
        <v>9.6499000000000006</v>
      </c>
    </row>
    <row r="14559" spans="1:11" hidden="1">
      <c r="A14559" t="s">
        <v>167</v>
      </c>
      <c r="B14559" t="s">
        <v>662</v>
      </c>
      <c r="C14559">
        <v>185</v>
      </c>
      <c r="D14559" t="s">
        <v>155</v>
      </c>
      <c r="E14559">
        <v>3.6709000000000001</v>
      </c>
      <c r="F14559">
        <v>0</v>
      </c>
      <c r="G14559">
        <v>8.6388999999999996</v>
      </c>
      <c r="H14559">
        <v>0</v>
      </c>
      <c r="I14559">
        <v>-4.4379999999999999E-5</v>
      </c>
      <c r="J14559">
        <v>0</v>
      </c>
      <c r="K14559">
        <v>6.2869000000000002</v>
      </c>
    </row>
    <row r="14560" spans="1:11" hidden="1">
      <c r="A14560" t="s">
        <v>167</v>
      </c>
      <c r="B14560" t="s">
        <v>662</v>
      </c>
      <c r="C14560">
        <v>185</v>
      </c>
      <c r="D14560" t="s">
        <v>155</v>
      </c>
      <c r="E14560">
        <v>4.1063999999999998</v>
      </c>
      <c r="F14560">
        <v>0</v>
      </c>
      <c r="G14560">
        <v>10.471</v>
      </c>
      <c r="H14560">
        <v>0</v>
      </c>
      <c r="I14560">
        <v>-4.4379999999999999E-5</v>
      </c>
      <c r="J14560">
        <v>0</v>
      </c>
      <c r="K14560">
        <v>2.1261999999999999</v>
      </c>
    </row>
    <row r="14561" spans="1:11" hidden="1">
      <c r="A14561" t="s">
        <v>167</v>
      </c>
      <c r="B14561" t="s">
        <v>662</v>
      </c>
      <c r="C14561">
        <v>185</v>
      </c>
      <c r="D14561" t="s">
        <v>155</v>
      </c>
      <c r="E14561">
        <v>4.5418000000000003</v>
      </c>
      <c r="F14561">
        <v>0</v>
      </c>
      <c r="G14561">
        <v>12.303000000000001</v>
      </c>
      <c r="H14561">
        <v>0</v>
      </c>
      <c r="I14561">
        <v>-4.4379999999999999E-5</v>
      </c>
      <c r="J14561">
        <v>0</v>
      </c>
      <c r="K14561">
        <v>-2.8321999999999998</v>
      </c>
    </row>
    <row r="14562" spans="1:11" hidden="1">
      <c r="A14562" t="s">
        <v>167</v>
      </c>
      <c r="B14562" t="s">
        <v>662</v>
      </c>
      <c r="C14562">
        <v>185</v>
      </c>
      <c r="D14562" t="s">
        <v>155</v>
      </c>
      <c r="E14562">
        <v>4.9772999999999996</v>
      </c>
      <c r="F14562">
        <v>0</v>
      </c>
      <c r="G14562">
        <v>14.135</v>
      </c>
      <c r="H14562">
        <v>0</v>
      </c>
      <c r="I14562">
        <v>-4.4379999999999999E-5</v>
      </c>
      <c r="J14562">
        <v>0</v>
      </c>
      <c r="K14562">
        <v>-8.5884999999999998</v>
      </c>
    </row>
    <row r="14563" spans="1:11" hidden="1">
      <c r="A14563" t="s">
        <v>167</v>
      </c>
      <c r="B14563" t="s">
        <v>662</v>
      </c>
      <c r="C14563">
        <v>185</v>
      </c>
      <c r="D14563" t="s">
        <v>155</v>
      </c>
      <c r="E14563">
        <v>5.4127000000000001</v>
      </c>
      <c r="F14563">
        <v>0</v>
      </c>
      <c r="G14563">
        <v>15.967000000000001</v>
      </c>
      <c r="H14563">
        <v>0</v>
      </c>
      <c r="I14563">
        <v>-4.4379999999999999E-5</v>
      </c>
      <c r="J14563">
        <v>0</v>
      </c>
      <c r="K14563">
        <v>-15.1424</v>
      </c>
    </row>
    <row r="14564" spans="1:11" hidden="1">
      <c r="A14564" t="s">
        <v>167</v>
      </c>
      <c r="B14564" t="s">
        <v>662</v>
      </c>
      <c r="C14564">
        <v>185</v>
      </c>
      <c r="D14564" t="s">
        <v>156</v>
      </c>
      <c r="E14564">
        <v>0.18729999999999999</v>
      </c>
      <c r="F14564">
        <v>0</v>
      </c>
      <c r="G14564">
        <v>-19.491499999999998</v>
      </c>
      <c r="H14564">
        <v>0</v>
      </c>
      <c r="I14564">
        <v>-1E-4</v>
      </c>
      <c r="J14564">
        <v>0</v>
      </c>
      <c r="K14564">
        <v>-11.0419</v>
      </c>
    </row>
    <row r="14565" spans="1:11" hidden="1">
      <c r="A14565" t="s">
        <v>167</v>
      </c>
      <c r="B14565" t="s">
        <v>662</v>
      </c>
      <c r="C14565">
        <v>185</v>
      </c>
      <c r="D14565" t="s">
        <v>156</v>
      </c>
      <c r="E14565">
        <v>0.62280000000000002</v>
      </c>
      <c r="F14565">
        <v>0</v>
      </c>
      <c r="G14565">
        <v>-16.689499999999999</v>
      </c>
      <c r="H14565">
        <v>0</v>
      </c>
      <c r="I14565">
        <v>-1E-4</v>
      </c>
      <c r="J14565">
        <v>0</v>
      </c>
      <c r="K14565">
        <v>-3.1265999999999998</v>
      </c>
    </row>
    <row r="14566" spans="1:11" hidden="1">
      <c r="A14566" t="s">
        <v>167</v>
      </c>
      <c r="B14566" t="s">
        <v>662</v>
      </c>
      <c r="C14566">
        <v>185</v>
      </c>
      <c r="D14566" t="s">
        <v>156</v>
      </c>
      <c r="E14566">
        <v>1.0582</v>
      </c>
      <c r="F14566">
        <v>0</v>
      </c>
      <c r="G14566">
        <v>-12.8767</v>
      </c>
      <c r="H14566">
        <v>0</v>
      </c>
      <c r="I14566">
        <v>-1E-4</v>
      </c>
      <c r="J14566">
        <v>0</v>
      </c>
      <c r="K14566">
        <v>3.3426999999999998</v>
      </c>
    </row>
    <row r="14567" spans="1:11" hidden="1">
      <c r="A14567" t="s">
        <v>167</v>
      </c>
      <c r="B14567" t="s">
        <v>662</v>
      </c>
      <c r="C14567">
        <v>185</v>
      </c>
      <c r="D14567" t="s">
        <v>156</v>
      </c>
      <c r="E14567">
        <v>1.4937</v>
      </c>
      <c r="F14567">
        <v>0</v>
      </c>
      <c r="G14567">
        <v>-8.7695000000000007</v>
      </c>
      <c r="H14567">
        <v>0</v>
      </c>
      <c r="I14567">
        <v>-1E-4</v>
      </c>
      <c r="J14567">
        <v>0</v>
      </c>
      <c r="K14567">
        <v>8.0556000000000001</v>
      </c>
    </row>
    <row r="14568" spans="1:11" hidden="1">
      <c r="A14568" t="s">
        <v>167</v>
      </c>
      <c r="B14568" t="s">
        <v>662</v>
      </c>
      <c r="C14568">
        <v>185</v>
      </c>
      <c r="D14568" t="s">
        <v>156</v>
      </c>
      <c r="E14568">
        <v>1.9291</v>
      </c>
      <c r="F14568">
        <v>0</v>
      </c>
      <c r="G14568">
        <v>-4.6794000000000002</v>
      </c>
      <c r="H14568">
        <v>0</v>
      </c>
      <c r="I14568">
        <v>-1E-4</v>
      </c>
      <c r="J14568">
        <v>0</v>
      </c>
      <c r="K14568">
        <v>10.980499999999999</v>
      </c>
    </row>
    <row r="14569" spans="1:11" hidden="1">
      <c r="A14569" t="s">
        <v>167</v>
      </c>
      <c r="B14569" t="s">
        <v>662</v>
      </c>
      <c r="C14569">
        <v>185</v>
      </c>
      <c r="D14569" t="s">
        <v>156</v>
      </c>
      <c r="E14569">
        <v>2.3645999999999998</v>
      </c>
      <c r="F14569">
        <v>0</v>
      </c>
      <c r="G14569">
        <v>-1.2830999999999999</v>
      </c>
      <c r="H14569">
        <v>0</v>
      </c>
      <c r="I14569">
        <v>-1E-4</v>
      </c>
      <c r="J14569">
        <v>0</v>
      </c>
      <c r="K14569">
        <v>12.2408</v>
      </c>
    </row>
    <row r="14570" spans="1:11" hidden="1">
      <c r="A14570" t="s">
        <v>167</v>
      </c>
      <c r="B14570" t="s">
        <v>662</v>
      </c>
      <c r="C14570">
        <v>185</v>
      </c>
      <c r="D14570" t="s">
        <v>156</v>
      </c>
      <c r="E14570">
        <v>2.8</v>
      </c>
      <c r="F14570">
        <v>0</v>
      </c>
      <c r="G14570">
        <v>1.0704</v>
      </c>
      <c r="H14570">
        <v>0</v>
      </c>
      <c r="I14570">
        <v>-1E-4</v>
      </c>
      <c r="J14570">
        <v>0</v>
      </c>
      <c r="K14570">
        <v>12.2493</v>
      </c>
    </row>
    <row r="14571" spans="1:11" hidden="1">
      <c r="A14571" t="s">
        <v>167</v>
      </c>
      <c r="B14571" t="s">
        <v>662</v>
      </c>
      <c r="C14571">
        <v>185</v>
      </c>
      <c r="D14571" t="s">
        <v>156</v>
      </c>
      <c r="E14571">
        <v>2.8</v>
      </c>
      <c r="F14571">
        <v>0</v>
      </c>
      <c r="G14571">
        <v>4.8116000000000003</v>
      </c>
      <c r="H14571">
        <v>0</v>
      </c>
      <c r="I14571">
        <v>-1E-4</v>
      </c>
      <c r="J14571">
        <v>0</v>
      </c>
      <c r="K14571">
        <v>12.2493</v>
      </c>
    </row>
    <row r="14572" spans="1:11" hidden="1">
      <c r="A14572" t="s">
        <v>167</v>
      </c>
      <c r="B14572" t="s">
        <v>662</v>
      </c>
      <c r="C14572">
        <v>185</v>
      </c>
      <c r="D14572" t="s">
        <v>156</v>
      </c>
      <c r="E14572">
        <v>3.2355</v>
      </c>
      <c r="F14572">
        <v>0</v>
      </c>
      <c r="G14572">
        <v>6.6436000000000002</v>
      </c>
      <c r="H14572">
        <v>0</v>
      </c>
      <c r="I14572">
        <v>-1E-4</v>
      </c>
      <c r="J14572">
        <v>0</v>
      </c>
      <c r="K14572">
        <v>9.7552000000000003</v>
      </c>
    </row>
    <row r="14573" spans="1:11" hidden="1">
      <c r="A14573" t="s">
        <v>167</v>
      </c>
      <c r="B14573" t="s">
        <v>662</v>
      </c>
      <c r="C14573">
        <v>185</v>
      </c>
      <c r="D14573" t="s">
        <v>156</v>
      </c>
      <c r="E14573">
        <v>3.6709000000000001</v>
      </c>
      <c r="F14573">
        <v>0</v>
      </c>
      <c r="G14573">
        <v>8.4756999999999998</v>
      </c>
      <c r="H14573">
        <v>0</v>
      </c>
      <c r="I14573">
        <v>-1E-4</v>
      </c>
      <c r="J14573">
        <v>0</v>
      </c>
      <c r="K14573">
        <v>6.4633000000000003</v>
      </c>
    </row>
    <row r="14574" spans="1:11" hidden="1">
      <c r="A14574" t="s">
        <v>167</v>
      </c>
      <c r="B14574" t="s">
        <v>662</v>
      </c>
      <c r="C14574">
        <v>185</v>
      </c>
      <c r="D14574" t="s">
        <v>156</v>
      </c>
      <c r="E14574">
        <v>4.1063999999999998</v>
      </c>
      <c r="F14574">
        <v>0</v>
      </c>
      <c r="G14574">
        <v>10.307700000000001</v>
      </c>
      <c r="H14574">
        <v>0</v>
      </c>
      <c r="I14574">
        <v>-1E-4</v>
      </c>
      <c r="J14574">
        <v>0</v>
      </c>
      <c r="K14574">
        <v>2.3736999999999999</v>
      </c>
    </row>
    <row r="14575" spans="1:11" hidden="1">
      <c r="A14575" t="s">
        <v>167</v>
      </c>
      <c r="B14575" t="s">
        <v>662</v>
      </c>
      <c r="C14575">
        <v>185</v>
      </c>
      <c r="D14575" t="s">
        <v>156</v>
      </c>
      <c r="E14575">
        <v>4.5418000000000003</v>
      </c>
      <c r="F14575">
        <v>0</v>
      </c>
      <c r="G14575">
        <v>12.139699999999999</v>
      </c>
      <c r="H14575">
        <v>0</v>
      </c>
      <c r="I14575">
        <v>-1E-4</v>
      </c>
      <c r="J14575">
        <v>0</v>
      </c>
      <c r="K14575">
        <v>-2.5135999999999998</v>
      </c>
    </row>
    <row r="14576" spans="1:11" hidden="1">
      <c r="A14576" t="s">
        <v>167</v>
      </c>
      <c r="B14576" t="s">
        <v>662</v>
      </c>
      <c r="C14576">
        <v>185</v>
      </c>
      <c r="D14576" t="s">
        <v>156</v>
      </c>
      <c r="E14576">
        <v>4.9772999999999996</v>
      </c>
      <c r="F14576">
        <v>0</v>
      </c>
      <c r="G14576">
        <v>13.9717</v>
      </c>
      <c r="H14576">
        <v>0</v>
      </c>
      <c r="I14576">
        <v>-1E-4</v>
      </c>
      <c r="J14576">
        <v>0</v>
      </c>
      <c r="K14576">
        <v>-8.1987000000000005</v>
      </c>
    </row>
    <row r="14577" spans="1:11" hidden="1">
      <c r="A14577" t="s">
        <v>167</v>
      </c>
      <c r="B14577" t="s">
        <v>662</v>
      </c>
      <c r="C14577">
        <v>185</v>
      </c>
      <c r="D14577" t="s">
        <v>156</v>
      </c>
      <c r="E14577">
        <v>5.4127000000000001</v>
      </c>
      <c r="F14577">
        <v>0</v>
      </c>
      <c r="G14577">
        <v>15.803800000000001</v>
      </c>
      <c r="H14577">
        <v>0</v>
      </c>
      <c r="I14577">
        <v>-1E-4</v>
      </c>
      <c r="J14577">
        <v>0</v>
      </c>
      <c r="K14577">
        <v>-14.6816</v>
      </c>
    </row>
    <row r="14578" spans="1:11" hidden="1">
      <c r="A14578" t="s">
        <v>167</v>
      </c>
      <c r="B14578" t="s">
        <v>662</v>
      </c>
      <c r="C14578">
        <v>185</v>
      </c>
      <c r="D14578" t="s">
        <v>157</v>
      </c>
      <c r="E14578">
        <v>0.18729999999999999</v>
      </c>
      <c r="F14578">
        <v>0</v>
      </c>
      <c r="G14578">
        <v>-19.328199999999999</v>
      </c>
      <c r="H14578">
        <v>0</v>
      </c>
      <c r="I14578">
        <v>-4.4379999999999999E-5</v>
      </c>
      <c r="J14578">
        <v>0</v>
      </c>
      <c r="K14578">
        <v>-10.6495</v>
      </c>
    </row>
    <row r="14579" spans="1:11" hidden="1">
      <c r="A14579" t="s">
        <v>167</v>
      </c>
      <c r="B14579" t="s">
        <v>662</v>
      </c>
      <c r="C14579">
        <v>185</v>
      </c>
      <c r="D14579" t="s">
        <v>157</v>
      </c>
      <c r="E14579">
        <v>0.62280000000000002</v>
      </c>
      <c r="F14579">
        <v>0</v>
      </c>
      <c r="G14579">
        <v>-16.526199999999999</v>
      </c>
      <c r="H14579">
        <v>0</v>
      </c>
      <c r="I14579">
        <v>-4.4379999999999999E-5</v>
      </c>
      <c r="J14579">
        <v>0</v>
      </c>
      <c r="K14579">
        <v>-2.8052000000000001</v>
      </c>
    </row>
    <row r="14580" spans="1:11" hidden="1">
      <c r="A14580" t="s">
        <v>167</v>
      </c>
      <c r="B14580" t="s">
        <v>662</v>
      </c>
      <c r="C14580">
        <v>185</v>
      </c>
      <c r="D14580" t="s">
        <v>157</v>
      </c>
      <c r="E14580">
        <v>1.0582</v>
      </c>
      <c r="F14580">
        <v>0</v>
      </c>
      <c r="G14580">
        <v>-12.7134</v>
      </c>
      <c r="H14580">
        <v>0</v>
      </c>
      <c r="I14580">
        <v>-4.4379999999999999E-5</v>
      </c>
      <c r="J14580">
        <v>0</v>
      </c>
      <c r="K14580">
        <v>3.5929000000000002</v>
      </c>
    </row>
    <row r="14581" spans="1:11" hidden="1">
      <c r="A14581" t="s">
        <v>167</v>
      </c>
      <c r="B14581" t="s">
        <v>662</v>
      </c>
      <c r="C14581">
        <v>185</v>
      </c>
      <c r="D14581" t="s">
        <v>157</v>
      </c>
      <c r="E14581">
        <v>1.4937</v>
      </c>
      <c r="F14581">
        <v>0</v>
      </c>
      <c r="G14581">
        <v>-8.6061999999999994</v>
      </c>
      <c r="H14581">
        <v>0</v>
      </c>
      <c r="I14581">
        <v>-4.4379999999999999E-5</v>
      </c>
      <c r="J14581">
        <v>0</v>
      </c>
      <c r="K14581">
        <v>8.2347000000000001</v>
      </c>
    </row>
    <row r="14582" spans="1:11" hidden="1">
      <c r="A14582" t="s">
        <v>167</v>
      </c>
      <c r="B14582" t="s">
        <v>662</v>
      </c>
      <c r="C14582">
        <v>185</v>
      </c>
      <c r="D14582" t="s">
        <v>157</v>
      </c>
      <c r="E14582">
        <v>1.9291</v>
      </c>
      <c r="F14582">
        <v>0</v>
      </c>
      <c r="G14582">
        <v>-4.5160999999999998</v>
      </c>
      <c r="H14582">
        <v>0</v>
      </c>
      <c r="I14582">
        <v>-4.4379999999999999E-5</v>
      </c>
      <c r="J14582">
        <v>0</v>
      </c>
      <c r="K14582">
        <v>11.0885</v>
      </c>
    </row>
    <row r="14583" spans="1:11" hidden="1">
      <c r="A14583" t="s">
        <v>167</v>
      </c>
      <c r="B14583" t="s">
        <v>662</v>
      </c>
      <c r="C14583">
        <v>185</v>
      </c>
      <c r="D14583" t="s">
        <v>157</v>
      </c>
      <c r="E14583">
        <v>2.3645999999999998</v>
      </c>
      <c r="F14583">
        <v>0</v>
      </c>
      <c r="G14583">
        <v>-1.1197999999999999</v>
      </c>
      <c r="H14583">
        <v>0</v>
      </c>
      <c r="I14583">
        <v>-4.4379999999999999E-5</v>
      </c>
      <c r="J14583">
        <v>0</v>
      </c>
      <c r="K14583">
        <v>12.277699999999999</v>
      </c>
    </row>
    <row r="14584" spans="1:11" hidden="1">
      <c r="A14584" t="s">
        <v>167</v>
      </c>
      <c r="B14584" t="s">
        <v>662</v>
      </c>
      <c r="C14584">
        <v>185</v>
      </c>
      <c r="D14584" t="s">
        <v>157</v>
      </c>
      <c r="E14584">
        <v>2.8</v>
      </c>
      <c r="F14584">
        <v>0</v>
      </c>
      <c r="G14584">
        <v>1.2337</v>
      </c>
      <c r="H14584">
        <v>0</v>
      </c>
      <c r="I14584">
        <v>-4.4379999999999999E-5</v>
      </c>
      <c r="J14584">
        <v>0</v>
      </c>
      <c r="K14584">
        <v>12.2151</v>
      </c>
    </row>
    <row r="14585" spans="1:11" hidden="1">
      <c r="A14585" t="s">
        <v>167</v>
      </c>
      <c r="B14585" t="s">
        <v>662</v>
      </c>
      <c r="C14585">
        <v>185</v>
      </c>
      <c r="D14585" t="s">
        <v>157</v>
      </c>
      <c r="E14585">
        <v>2.8</v>
      </c>
      <c r="F14585">
        <v>0</v>
      </c>
      <c r="G14585">
        <v>4.9748999999999999</v>
      </c>
      <c r="H14585">
        <v>0</v>
      </c>
      <c r="I14585">
        <v>-4.4379999999999999E-5</v>
      </c>
      <c r="J14585">
        <v>0</v>
      </c>
      <c r="K14585">
        <v>12.2151</v>
      </c>
    </row>
    <row r="14586" spans="1:11" hidden="1">
      <c r="A14586" t="s">
        <v>167</v>
      </c>
      <c r="B14586" t="s">
        <v>662</v>
      </c>
      <c r="C14586">
        <v>185</v>
      </c>
      <c r="D14586" t="s">
        <v>157</v>
      </c>
      <c r="E14586">
        <v>3.2355</v>
      </c>
      <c r="F14586">
        <v>0</v>
      </c>
      <c r="G14586">
        <v>6.8068999999999997</v>
      </c>
      <c r="H14586">
        <v>0</v>
      </c>
      <c r="I14586">
        <v>-4.4379999999999999E-5</v>
      </c>
      <c r="J14586">
        <v>0</v>
      </c>
      <c r="K14586">
        <v>9.6499000000000006</v>
      </c>
    </row>
    <row r="14587" spans="1:11" hidden="1">
      <c r="A14587" t="s">
        <v>167</v>
      </c>
      <c r="B14587" t="s">
        <v>662</v>
      </c>
      <c r="C14587">
        <v>185</v>
      </c>
      <c r="D14587" t="s">
        <v>157</v>
      </c>
      <c r="E14587">
        <v>3.6709000000000001</v>
      </c>
      <c r="F14587">
        <v>0</v>
      </c>
      <c r="G14587">
        <v>8.6388999999999996</v>
      </c>
      <c r="H14587">
        <v>0</v>
      </c>
      <c r="I14587">
        <v>-4.4379999999999999E-5</v>
      </c>
      <c r="J14587">
        <v>0</v>
      </c>
      <c r="K14587">
        <v>6.2869000000000002</v>
      </c>
    </row>
    <row r="14588" spans="1:11" hidden="1">
      <c r="A14588" t="s">
        <v>167</v>
      </c>
      <c r="B14588" t="s">
        <v>662</v>
      </c>
      <c r="C14588">
        <v>185</v>
      </c>
      <c r="D14588" t="s">
        <v>157</v>
      </c>
      <c r="E14588">
        <v>4.1063999999999998</v>
      </c>
      <c r="F14588">
        <v>0</v>
      </c>
      <c r="G14588">
        <v>10.471</v>
      </c>
      <c r="H14588">
        <v>0</v>
      </c>
      <c r="I14588">
        <v>-4.4379999999999999E-5</v>
      </c>
      <c r="J14588">
        <v>0</v>
      </c>
      <c r="K14588">
        <v>2.1261999999999999</v>
      </c>
    </row>
    <row r="14589" spans="1:11" hidden="1">
      <c r="A14589" t="s">
        <v>167</v>
      </c>
      <c r="B14589" t="s">
        <v>662</v>
      </c>
      <c r="C14589">
        <v>185</v>
      </c>
      <c r="D14589" t="s">
        <v>157</v>
      </c>
      <c r="E14589">
        <v>4.5418000000000003</v>
      </c>
      <c r="F14589">
        <v>0</v>
      </c>
      <c r="G14589">
        <v>12.303000000000001</v>
      </c>
      <c r="H14589">
        <v>0</v>
      </c>
      <c r="I14589">
        <v>-4.4379999999999999E-5</v>
      </c>
      <c r="J14589">
        <v>0</v>
      </c>
      <c r="K14589">
        <v>-2.8321999999999998</v>
      </c>
    </row>
    <row r="14590" spans="1:11" hidden="1">
      <c r="A14590" t="s">
        <v>167</v>
      </c>
      <c r="B14590" t="s">
        <v>662</v>
      </c>
      <c r="C14590">
        <v>185</v>
      </c>
      <c r="D14590" t="s">
        <v>157</v>
      </c>
      <c r="E14590">
        <v>4.9772999999999996</v>
      </c>
      <c r="F14590">
        <v>0</v>
      </c>
      <c r="G14590">
        <v>14.135</v>
      </c>
      <c r="H14590">
        <v>0</v>
      </c>
      <c r="I14590">
        <v>-4.4379999999999999E-5</v>
      </c>
      <c r="J14590">
        <v>0</v>
      </c>
      <c r="K14590">
        <v>-8.5884999999999998</v>
      </c>
    </row>
    <row r="14591" spans="1:11" hidden="1">
      <c r="A14591" t="s">
        <v>167</v>
      </c>
      <c r="B14591" t="s">
        <v>662</v>
      </c>
      <c r="C14591">
        <v>185</v>
      </c>
      <c r="D14591" t="s">
        <v>157</v>
      </c>
      <c r="E14591">
        <v>5.4127000000000001</v>
      </c>
      <c r="F14591">
        <v>0</v>
      </c>
      <c r="G14591">
        <v>15.967000000000001</v>
      </c>
      <c r="H14591">
        <v>0</v>
      </c>
      <c r="I14591">
        <v>-4.4379999999999999E-5</v>
      </c>
      <c r="J14591">
        <v>0</v>
      </c>
      <c r="K14591">
        <v>-15.1424</v>
      </c>
    </row>
    <row r="14592" spans="1:11" hidden="1">
      <c r="A14592" t="s">
        <v>167</v>
      </c>
      <c r="B14592" t="s">
        <v>662</v>
      </c>
      <c r="C14592">
        <v>185</v>
      </c>
      <c r="D14592" t="s">
        <v>158</v>
      </c>
      <c r="E14592">
        <v>0.18729999999999999</v>
      </c>
      <c r="F14592">
        <v>0</v>
      </c>
      <c r="G14592">
        <v>-31.6829</v>
      </c>
      <c r="H14592">
        <v>0</v>
      </c>
      <c r="I14592">
        <v>-1E-4</v>
      </c>
      <c r="J14592">
        <v>0</v>
      </c>
      <c r="K14592">
        <v>-17.5319</v>
      </c>
    </row>
    <row r="14593" spans="1:11" hidden="1">
      <c r="A14593" t="s">
        <v>167</v>
      </c>
      <c r="B14593" t="s">
        <v>662</v>
      </c>
      <c r="C14593">
        <v>185</v>
      </c>
      <c r="D14593" t="s">
        <v>158</v>
      </c>
      <c r="E14593">
        <v>0.62280000000000002</v>
      </c>
      <c r="F14593">
        <v>0</v>
      </c>
      <c r="G14593">
        <v>-27.099900000000002</v>
      </c>
      <c r="H14593">
        <v>0</v>
      </c>
      <c r="I14593">
        <v>-1E-4</v>
      </c>
      <c r="J14593">
        <v>0</v>
      </c>
      <c r="K14593">
        <v>-4.6680000000000001</v>
      </c>
    </row>
    <row r="14594" spans="1:11" hidden="1">
      <c r="A14594" t="s">
        <v>167</v>
      </c>
      <c r="B14594" t="s">
        <v>662</v>
      </c>
      <c r="C14594">
        <v>185</v>
      </c>
      <c r="D14594" t="s">
        <v>158</v>
      </c>
      <c r="E14594">
        <v>1.0582</v>
      </c>
      <c r="F14594">
        <v>0</v>
      </c>
      <c r="G14594">
        <v>-20.771000000000001</v>
      </c>
      <c r="H14594">
        <v>0</v>
      </c>
      <c r="I14594">
        <v>-1E-4</v>
      </c>
      <c r="J14594">
        <v>0</v>
      </c>
      <c r="K14594">
        <v>5.8098999999999998</v>
      </c>
    </row>
    <row r="14595" spans="1:11" hidden="1">
      <c r="A14595" t="s">
        <v>167</v>
      </c>
      <c r="B14595" t="s">
        <v>662</v>
      </c>
      <c r="C14595">
        <v>185</v>
      </c>
      <c r="D14595" t="s">
        <v>158</v>
      </c>
      <c r="E14595">
        <v>1.4937</v>
      </c>
      <c r="F14595">
        <v>0</v>
      </c>
      <c r="G14595">
        <v>-13.9335</v>
      </c>
      <c r="H14595">
        <v>0</v>
      </c>
      <c r="I14595">
        <v>-1E-4</v>
      </c>
      <c r="J14595">
        <v>0</v>
      </c>
      <c r="K14595">
        <v>13.366</v>
      </c>
    </row>
    <row r="14596" spans="1:11" hidden="1">
      <c r="A14596" t="s">
        <v>167</v>
      </c>
      <c r="B14596" t="s">
        <v>662</v>
      </c>
      <c r="C14596">
        <v>185</v>
      </c>
      <c r="D14596" t="s">
        <v>158</v>
      </c>
      <c r="E14596">
        <v>1.9291</v>
      </c>
      <c r="F14596">
        <v>0</v>
      </c>
      <c r="G14596">
        <v>-7.1257000000000001</v>
      </c>
      <c r="H14596">
        <v>0</v>
      </c>
      <c r="I14596">
        <v>-1E-4</v>
      </c>
      <c r="J14596">
        <v>0</v>
      </c>
      <c r="K14596">
        <v>17.945399999999999</v>
      </c>
    </row>
    <row r="14597" spans="1:11" hidden="1">
      <c r="A14597" t="s">
        <v>167</v>
      </c>
      <c r="B14597" t="s">
        <v>662</v>
      </c>
      <c r="C14597">
        <v>185</v>
      </c>
      <c r="D14597" t="s">
        <v>158</v>
      </c>
      <c r="E14597">
        <v>2.3645999999999998</v>
      </c>
      <c r="F14597">
        <v>0</v>
      </c>
      <c r="G14597">
        <v>-1.5161</v>
      </c>
      <c r="H14597">
        <v>0</v>
      </c>
      <c r="I14597">
        <v>-1E-4</v>
      </c>
      <c r="J14597">
        <v>0</v>
      </c>
      <c r="K14597">
        <v>19.761600000000001</v>
      </c>
    </row>
    <row r="14598" spans="1:11" hidden="1">
      <c r="A14598" t="s">
        <v>167</v>
      </c>
      <c r="B14598" t="s">
        <v>662</v>
      </c>
      <c r="C14598">
        <v>185</v>
      </c>
      <c r="D14598" t="s">
        <v>158</v>
      </c>
      <c r="E14598">
        <v>2.8</v>
      </c>
      <c r="F14598">
        <v>0</v>
      </c>
      <c r="G14598">
        <v>2.2921999999999998</v>
      </c>
      <c r="H14598">
        <v>0</v>
      </c>
      <c r="I14598">
        <v>-1E-4</v>
      </c>
      <c r="J14598">
        <v>0</v>
      </c>
      <c r="K14598">
        <v>19.527200000000001</v>
      </c>
    </row>
    <row r="14599" spans="1:11" hidden="1">
      <c r="A14599" t="s">
        <v>167</v>
      </c>
      <c r="B14599" t="s">
        <v>662</v>
      </c>
      <c r="C14599">
        <v>185</v>
      </c>
      <c r="D14599" t="s">
        <v>158</v>
      </c>
      <c r="E14599">
        <v>2.8</v>
      </c>
      <c r="F14599">
        <v>0</v>
      </c>
      <c r="G14599">
        <v>7.8384</v>
      </c>
      <c r="H14599">
        <v>0</v>
      </c>
      <c r="I14599">
        <v>-1E-4</v>
      </c>
      <c r="J14599">
        <v>0</v>
      </c>
      <c r="K14599">
        <v>19.527200000000001</v>
      </c>
    </row>
    <row r="14600" spans="1:11" hidden="1">
      <c r="A14600" t="s">
        <v>167</v>
      </c>
      <c r="B14600" t="s">
        <v>662</v>
      </c>
      <c r="C14600">
        <v>185</v>
      </c>
      <c r="D14600" t="s">
        <v>158</v>
      </c>
      <c r="E14600">
        <v>3.2355</v>
      </c>
      <c r="F14600">
        <v>0</v>
      </c>
      <c r="G14600">
        <v>10.746</v>
      </c>
      <c r="H14600">
        <v>0</v>
      </c>
      <c r="I14600">
        <v>-1E-4</v>
      </c>
      <c r="J14600">
        <v>0</v>
      </c>
      <c r="K14600">
        <v>15.4809</v>
      </c>
    </row>
    <row r="14601" spans="1:11" hidden="1">
      <c r="A14601" t="s">
        <v>167</v>
      </c>
      <c r="B14601" t="s">
        <v>662</v>
      </c>
      <c r="C14601">
        <v>185</v>
      </c>
      <c r="D14601" t="s">
        <v>158</v>
      </c>
      <c r="E14601">
        <v>3.6709000000000001</v>
      </c>
      <c r="F14601">
        <v>0</v>
      </c>
      <c r="G14601">
        <v>13.653499999999999</v>
      </c>
      <c r="H14601">
        <v>0</v>
      </c>
      <c r="I14601">
        <v>-1E-4</v>
      </c>
      <c r="J14601">
        <v>0</v>
      </c>
      <c r="K14601">
        <v>10.1686</v>
      </c>
    </row>
    <row r="14602" spans="1:11" hidden="1">
      <c r="A14602" t="s">
        <v>167</v>
      </c>
      <c r="B14602" t="s">
        <v>662</v>
      </c>
      <c r="C14602">
        <v>185</v>
      </c>
      <c r="D14602" t="s">
        <v>158</v>
      </c>
      <c r="E14602">
        <v>4.1063999999999998</v>
      </c>
      <c r="F14602">
        <v>0</v>
      </c>
      <c r="G14602">
        <v>16.5611</v>
      </c>
      <c r="H14602">
        <v>0</v>
      </c>
      <c r="I14602">
        <v>-1E-4</v>
      </c>
      <c r="J14602">
        <v>0</v>
      </c>
      <c r="K14602">
        <v>3.5901000000000001</v>
      </c>
    </row>
    <row r="14603" spans="1:11" hidden="1">
      <c r="A14603" t="s">
        <v>167</v>
      </c>
      <c r="B14603" t="s">
        <v>662</v>
      </c>
      <c r="C14603">
        <v>185</v>
      </c>
      <c r="D14603" t="s">
        <v>158</v>
      </c>
      <c r="E14603">
        <v>4.5418000000000003</v>
      </c>
      <c r="F14603">
        <v>0</v>
      </c>
      <c r="G14603">
        <v>19.468699999999998</v>
      </c>
      <c r="H14603">
        <v>0</v>
      </c>
      <c r="I14603">
        <v>-1E-4</v>
      </c>
      <c r="J14603">
        <v>0</v>
      </c>
      <c r="K14603">
        <v>-4.2545000000000002</v>
      </c>
    </row>
    <row r="14604" spans="1:11" hidden="1">
      <c r="A14604" t="s">
        <v>167</v>
      </c>
      <c r="B14604" t="s">
        <v>662</v>
      </c>
      <c r="C14604">
        <v>185</v>
      </c>
      <c r="D14604" t="s">
        <v>158</v>
      </c>
      <c r="E14604">
        <v>4.9772999999999996</v>
      </c>
      <c r="F14604">
        <v>0</v>
      </c>
      <c r="G14604">
        <v>22.376300000000001</v>
      </c>
      <c r="H14604">
        <v>0</v>
      </c>
      <c r="I14604">
        <v>-1E-4</v>
      </c>
      <c r="J14604">
        <v>0</v>
      </c>
      <c r="K14604">
        <v>-13.3652</v>
      </c>
    </row>
    <row r="14605" spans="1:11" hidden="1">
      <c r="A14605" t="s">
        <v>167</v>
      </c>
      <c r="B14605" t="s">
        <v>662</v>
      </c>
      <c r="C14605">
        <v>185</v>
      </c>
      <c r="D14605" t="s">
        <v>158</v>
      </c>
      <c r="E14605">
        <v>5.4127000000000001</v>
      </c>
      <c r="F14605">
        <v>0</v>
      </c>
      <c r="G14605">
        <v>25.283899999999999</v>
      </c>
      <c r="H14605">
        <v>0</v>
      </c>
      <c r="I14605">
        <v>-1E-4</v>
      </c>
      <c r="J14605">
        <v>0</v>
      </c>
      <c r="K14605">
        <v>-23.742100000000001</v>
      </c>
    </row>
    <row r="14606" spans="1:11" hidden="1">
      <c r="A14606" t="s">
        <v>167</v>
      </c>
      <c r="B14606" t="s">
        <v>662</v>
      </c>
      <c r="C14606">
        <v>185</v>
      </c>
      <c r="D14606" t="s">
        <v>159</v>
      </c>
      <c r="E14606">
        <v>0.18729999999999999</v>
      </c>
      <c r="F14606">
        <v>0</v>
      </c>
      <c r="G14606">
        <v>-31.6829</v>
      </c>
      <c r="H14606">
        <v>0</v>
      </c>
      <c r="I14606">
        <v>-1E-4</v>
      </c>
      <c r="J14606">
        <v>0</v>
      </c>
      <c r="K14606">
        <v>-17.5319</v>
      </c>
    </row>
    <row r="14607" spans="1:11" hidden="1">
      <c r="A14607" t="s">
        <v>167</v>
      </c>
      <c r="B14607" t="s">
        <v>662</v>
      </c>
      <c r="C14607">
        <v>185</v>
      </c>
      <c r="D14607" t="s">
        <v>159</v>
      </c>
      <c r="E14607">
        <v>0.62280000000000002</v>
      </c>
      <c r="F14607">
        <v>0</v>
      </c>
      <c r="G14607">
        <v>-27.099900000000002</v>
      </c>
      <c r="H14607">
        <v>0</v>
      </c>
      <c r="I14607">
        <v>-1E-4</v>
      </c>
      <c r="J14607">
        <v>0</v>
      </c>
      <c r="K14607">
        <v>-4.6680000000000001</v>
      </c>
    </row>
    <row r="14608" spans="1:11" hidden="1">
      <c r="A14608" t="s">
        <v>167</v>
      </c>
      <c r="B14608" t="s">
        <v>662</v>
      </c>
      <c r="C14608">
        <v>185</v>
      </c>
      <c r="D14608" t="s">
        <v>159</v>
      </c>
      <c r="E14608">
        <v>1.0582</v>
      </c>
      <c r="F14608">
        <v>0</v>
      </c>
      <c r="G14608">
        <v>-20.771000000000001</v>
      </c>
      <c r="H14608">
        <v>0</v>
      </c>
      <c r="I14608">
        <v>-1E-4</v>
      </c>
      <c r="J14608">
        <v>0</v>
      </c>
      <c r="K14608">
        <v>5.8098999999999998</v>
      </c>
    </row>
    <row r="14609" spans="1:11" hidden="1">
      <c r="A14609" t="s">
        <v>167</v>
      </c>
      <c r="B14609" t="s">
        <v>662</v>
      </c>
      <c r="C14609">
        <v>185</v>
      </c>
      <c r="D14609" t="s">
        <v>159</v>
      </c>
      <c r="E14609">
        <v>1.4937</v>
      </c>
      <c r="F14609">
        <v>0</v>
      </c>
      <c r="G14609">
        <v>-13.9335</v>
      </c>
      <c r="H14609">
        <v>0</v>
      </c>
      <c r="I14609">
        <v>-1E-4</v>
      </c>
      <c r="J14609">
        <v>0</v>
      </c>
      <c r="K14609">
        <v>13.366</v>
      </c>
    </row>
    <row r="14610" spans="1:11" hidden="1">
      <c r="A14610" t="s">
        <v>167</v>
      </c>
      <c r="B14610" t="s">
        <v>662</v>
      </c>
      <c r="C14610">
        <v>185</v>
      </c>
      <c r="D14610" t="s">
        <v>159</v>
      </c>
      <c r="E14610">
        <v>1.9291</v>
      </c>
      <c r="F14610">
        <v>0</v>
      </c>
      <c r="G14610">
        <v>-7.1257000000000001</v>
      </c>
      <c r="H14610">
        <v>0</v>
      </c>
      <c r="I14610">
        <v>-1E-4</v>
      </c>
      <c r="J14610">
        <v>0</v>
      </c>
      <c r="K14610">
        <v>17.945399999999999</v>
      </c>
    </row>
    <row r="14611" spans="1:11" hidden="1">
      <c r="A14611" t="s">
        <v>167</v>
      </c>
      <c r="B14611" t="s">
        <v>662</v>
      </c>
      <c r="C14611">
        <v>185</v>
      </c>
      <c r="D14611" t="s">
        <v>159</v>
      </c>
      <c r="E14611">
        <v>2.3645999999999998</v>
      </c>
      <c r="F14611">
        <v>0</v>
      </c>
      <c r="G14611">
        <v>-1.5161</v>
      </c>
      <c r="H14611">
        <v>0</v>
      </c>
      <c r="I14611">
        <v>-1E-4</v>
      </c>
      <c r="J14611">
        <v>0</v>
      </c>
      <c r="K14611">
        <v>19.761600000000001</v>
      </c>
    </row>
    <row r="14612" spans="1:11" hidden="1">
      <c r="A14612" t="s">
        <v>167</v>
      </c>
      <c r="B14612" t="s">
        <v>662</v>
      </c>
      <c r="C14612">
        <v>185</v>
      </c>
      <c r="D14612" t="s">
        <v>159</v>
      </c>
      <c r="E14612">
        <v>2.8</v>
      </c>
      <c r="F14612">
        <v>0</v>
      </c>
      <c r="G14612">
        <v>2.2921999999999998</v>
      </c>
      <c r="H14612">
        <v>0</v>
      </c>
      <c r="I14612">
        <v>-1E-4</v>
      </c>
      <c r="J14612">
        <v>0</v>
      </c>
      <c r="K14612">
        <v>19.527200000000001</v>
      </c>
    </row>
    <row r="14613" spans="1:11" hidden="1">
      <c r="A14613" t="s">
        <v>167</v>
      </c>
      <c r="B14613" t="s">
        <v>662</v>
      </c>
      <c r="C14613">
        <v>185</v>
      </c>
      <c r="D14613" t="s">
        <v>159</v>
      </c>
      <c r="E14613">
        <v>2.8</v>
      </c>
      <c r="F14613">
        <v>0</v>
      </c>
      <c r="G14613">
        <v>7.8384</v>
      </c>
      <c r="H14613">
        <v>0</v>
      </c>
      <c r="I14613">
        <v>-1E-4</v>
      </c>
      <c r="J14613">
        <v>0</v>
      </c>
      <c r="K14613">
        <v>19.527200000000001</v>
      </c>
    </row>
    <row r="14614" spans="1:11" hidden="1">
      <c r="A14614" t="s">
        <v>167</v>
      </c>
      <c r="B14614" t="s">
        <v>662</v>
      </c>
      <c r="C14614">
        <v>185</v>
      </c>
      <c r="D14614" t="s">
        <v>159</v>
      </c>
      <c r="E14614">
        <v>3.2355</v>
      </c>
      <c r="F14614">
        <v>0</v>
      </c>
      <c r="G14614">
        <v>10.746</v>
      </c>
      <c r="H14614">
        <v>0</v>
      </c>
      <c r="I14614">
        <v>-1E-4</v>
      </c>
      <c r="J14614">
        <v>0</v>
      </c>
      <c r="K14614">
        <v>15.4809</v>
      </c>
    </row>
    <row r="14615" spans="1:11" hidden="1">
      <c r="A14615" t="s">
        <v>167</v>
      </c>
      <c r="B14615" t="s">
        <v>662</v>
      </c>
      <c r="C14615">
        <v>185</v>
      </c>
      <c r="D14615" t="s">
        <v>159</v>
      </c>
      <c r="E14615">
        <v>3.6709000000000001</v>
      </c>
      <c r="F14615">
        <v>0</v>
      </c>
      <c r="G14615">
        <v>13.653499999999999</v>
      </c>
      <c r="H14615">
        <v>0</v>
      </c>
      <c r="I14615">
        <v>-1E-4</v>
      </c>
      <c r="J14615">
        <v>0</v>
      </c>
      <c r="K14615">
        <v>10.1686</v>
      </c>
    </row>
    <row r="14616" spans="1:11" hidden="1">
      <c r="A14616" t="s">
        <v>167</v>
      </c>
      <c r="B14616" t="s">
        <v>662</v>
      </c>
      <c r="C14616">
        <v>185</v>
      </c>
      <c r="D14616" t="s">
        <v>159</v>
      </c>
      <c r="E14616">
        <v>4.1063999999999998</v>
      </c>
      <c r="F14616">
        <v>0</v>
      </c>
      <c r="G14616">
        <v>16.5611</v>
      </c>
      <c r="H14616">
        <v>0</v>
      </c>
      <c r="I14616">
        <v>-1E-4</v>
      </c>
      <c r="J14616">
        <v>0</v>
      </c>
      <c r="K14616">
        <v>3.5901000000000001</v>
      </c>
    </row>
    <row r="14617" spans="1:11" hidden="1">
      <c r="A14617" t="s">
        <v>167</v>
      </c>
      <c r="B14617" t="s">
        <v>662</v>
      </c>
      <c r="C14617">
        <v>185</v>
      </c>
      <c r="D14617" t="s">
        <v>159</v>
      </c>
      <c r="E14617">
        <v>4.5418000000000003</v>
      </c>
      <c r="F14617">
        <v>0</v>
      </c>
      <c r="G14617">
        <v>19.468699999999998</v>
      </c>
      <c r="H14617">
        <v>0</v>
      </c>
      <c r="I14617">
        <v>-1E-4</v>
      </c>
      <c r="J14617">
        <v>0</v>
      </c>
      <c r="K14617">
        <v>-4.2545000000000002</v>
      </c>
    </row>
    <row r="14618" spans="1:11" hidden="1">
      <c r="A14618" t="s">
        <v>167</v>
      </c>
      <c r="B14618" t="s">
        <v>662</v>
      </c>
      <c r="C14618">
        <v>185</v>
      </c>
      <c r="D14618" t="s">
        <v>159</v>
      </c>
      <c r="E14618">
        <v>4.9772999999999996</v>
      </c>
      <c r="F14618">
        <v>0</v>
      </c>
      <c r="G14618">
        <v>22.376300000000001</v>
      </c>
      <c r="H14618">
        <v>0</v>
      </c>
      <c r="I14618">
        <v>-1E-4</v>
      </c>
      <c r="J14618">
        <v>0</v>
      </c>
      <c r="K14618">
        <v>-13.3652</v>
      </c>
    </row>
    <row r="14619" spans="1:11" hidden="1">
      <c r="A14619" t="s">
        <v>167</v>
      </c>
      <c r="B14619" t="s">
        <v>662</v>
      </c>
      <c r="C14619">
        <v>185</v>
      </c>
      <c r="D14619" t="s">
        <v>159</v>
      </c>
      <c r="E14619">
        <v>5.4127000000000001</v>
      </c>
      <c r="F14619">
        <v>0</v>
      </c>
      <c r="G14619">
        <v>25.283899999999999</v>
      </c>
      <c r="H14619">
        <v>0</v>
      </c>
      <c r="I14619">
        <v>-1E-4</v>
      </c>
      <c r="J14619">
        <v>0</v>
      </c>
      <c r="K14619">
        <v>-23.742100000000001</v>
      </c>
    </row>
    <row r="14620" spans="1:11" hidden="1">
      <c r="A14620" t="s">
        <v>167</v>
      </c>
      <c r="B14620" t="s">
        <v>662</v>
      </c>
      <c r="C14620">
        <v>185</v>
      </c>
      <c r="D14620" t="s">
        <v>160</v>
      </c>
      <c r="E14620">
        <v>0.18729999999999999</v>
      </c>
      <c r="F14620">
        <v>0</v>
      </c>
      <c r="G14620">
        <v>-31.634</v>
      </c>
      <c r="H14620">
        <v>0</v>
      </c>
      <c r="I14620">
        <v>-1E-4</v>
      </c>
      <c r="J14620">
        <v>0</v>
      </c>
      <c r="K14620">
        <v>-17.414200000000001</v>
      </c>
    </row>
    <row r="14621" spans="1:11" hidden="1">
      <c r="A14621" t="s">
        <v>167</v>
      </c>
      <c r="B14621" t="s">
        <v>662</v>
      </c>
      <c r="C14621">
        <v>185</v>
      </c>
      <c r="D14621" t="s">
        <v>160</v>
      </c>
      <c r="E14621">
        <v>0.62280000000000002</v>
      </c>
      <c r="F14621">
        <v>0</v>
      </c>
      <c r="G14621">
        <v>-27.050899999999999</v>
      </c>
      <c r="H14621">
        <v>0</v>
      </c>
      <c r="I14621">
        <v>-1E-4</v>
      </c>
      <c r="J14621">
        <v>0</v>
      </c>
      <c r="K14621">
        <v>-4.5716000000000001</v>
      </c>
    </row>
    <row r="14622" spans="1:11" hidden="1">
      <c r="A14622" t="s">
        <v>167</v>
      </c>
      <c r="B14622" t="s">
        <v>662</v>
      </c>
      <c r="C14622">
        <v>185</v>
      </c>
      <c r="D14622" t="s">
        <v>160</v>
      </c>
      <c r="E14622">
        <v>1.0582</v>
      </c>
      <c r="F14622">
        <v>0</v>
      </c>
      <c r="G14622">
        <v>-20.722000000000001</v>
      </c>
      <c r="H14622">
        <v>0</v>
      </c>
      <c r="I14622">
        <v>-1E-4</v>
      </c>
      <c r="J14622">
        <v>0</v>
      </c>
      <c r="K14622">
        <v>5.8849999999999998</v>
      </c>
    </row>
    <row r="14623" spans="1:11" hidden="1">
      <c r="A14623" t="s">
        <v>167</v>
      </c>
      <c r="B14623" t="s">
        <v>662</v>
      </c>
      <c r="C14623">
        <v>185</v>
      </c>
      <c r="D14623" t="s">
        <v>160</v>
      </c>
      <c r="E14623">
        <v>1.4937</v>
      </c>
      <c r="F14623">
        <v>0</v>
      </c>
      <c r="G14623">
        <v>-13.884499999999999</v>
      </c>
      <c r="H14623">
        <v>0</v>
      </c>
      <c r="I14623">
        <v>-1E-4</v>
      </c>
      <c r="J14623">
        <v>0</v>
      </c>
      <c r="K14623">
        <v>13.419700000000001</v>
      </c>
    </row>
    <row r="14624" spans="1:11" hidden="1">
      <c r="A14624" t="s">
        <v>167</v>
      </c>
      <c r="B14624" t="s">
        <v>662</v>
      </c>
      <c r="C14624">
        <v>185</v>
      </c>
      <c r="D14624" t="s">
        <v>160</v>
      </c>
      <c r="E14624">
        <v>1.9291</v>
      </c>
      <c r="F14624">
        <v>0</v>
      </c>
      <c r="G14624">
        <v>-7.0766999999999998</v>
      </c>
      <c r="H14624">
        <v>0</v>
      </c>
      <c r="I14624">
        <v>-1E-4</v>
      </c>
      <c r="J14624">
        <v>0</v>
      </c>
      <c r="K14624">
        <v>17.977799999999998</v>
      </c>
    </row>
    <row r="14625" spans="1:11" hidden="1">
      <c r="A14625" t="s">
        <v>167</v>
      </c>
      <c r="B14625" t="s">
        <v>662</v>
      </c>
      <c r="C14625">
        <v>185</v>
      </c>
      <c r="D14625" t="s">
        <v>160</v>
      </c>
      <c r="E14625">
        <v>2.3645999999999998</v>
      </c>
      <c r="F14625">
        <v>0</v>
      </c>
      <c r="G14625">
        <v>-1.4671000000000001</v>
      </c>
      <c r="H14625">
        <v>0</v>
      </c>
      <c r="I14625">
        <v>-1E-4</v>
      </c>
      <c r="J14625">
        <v>0</v>
      </c>
      <c r="K14625">
        <v>19.772600000000001</v>
      </c>
    </row>
    <row r="14626" spans="1:11" hidden="1">
      <c r="A14626" t="s">
        <v>167</v>
      </c>
      <c r="B14626" t="s">
        <v>662</v>
      </c>
      <c r="C14626">
        <v>185</v>
      </c>
      <c r="D14626" t="s">
        <v>160</v>
      </c>
      <c r="E14626">
        <v>2.8</v>
      </c>
      <c r="F14626">
        <v>0</v>
      </c>
      <c r="G14626">
        <v>2.3412000000000002</v>
      </c>
      <c r="H14626">
        <v>0</v>
      </c>
      <c r="I14626">
        <v>-1E-4</v>
      </c>
      <c r="J14626">
        <v>0</v>
      </c>
      <c r="K14626">
        <v>19.516999999999999</v>
      </c>
    </row>
    <row r="14627" spans="1:11" hidden="1">
      <c r="A14627" t="s">
        <v>167</v>
      </c>
      <c r="B14627" t="s">
        <v>662</v>
      </c>
      <c r="C14627">
        <v>185</v>
      </c>
      <c r="D14627" t="s">
        <v>160</v>
      </c>
      <c r="E14627">
        <v>2.8</v>
      </c>
      <c r="F14627">
        <v>0</v>
      </c>
      <c r="G14627">
        <v>7.8874000000000004</v>
      </c>
      <c r="H14627">
        <v>0</v>
      </c>
      <c r="I14627">
        <v>-1E-4</v>
      </c>
      <c r="J14627">
        <v>0</v>
      </c>
      <c r="K14627">
        <v>19.516999999999999</v>
      </c>
    </row>
    <row r="14628" spans="1:11" hidden="1">
      <c r="A14628" t="s">
        <v>167</v>
      </c>
      <c r="B14628" t="s">
        <v>662</v>
      </c>
      <c r="C14628">
        <v>185</v>
      </c>
      <c r="D14628" t="s">
        <v>160</v>
      </c>
      <c r="E14628">
        <v>3.2355</v>
      </c>
      <c r="F14628">
        <v>0</v>
      </c>
      <c r="G14628">
        <v>10.7949</v>
      </c>
      <c r="H14628">
        <v>0</v>
      </c>
      <c r="I14628">
        <v>-1E-4</v>
      </c>
      <c r="J14628">
        <v>0</v>
      </c>
      <c r="K14628">
        <v>15.449299999999999</v>
      </c>
    </row>
    <row r="14629" spans="1:11" hidden="1">
      <c r="A14629" t="s">
        <v>167</v>
      </c>
      <c r="B14629" t="s">
        <v>662</v>
      </c>
      <c r="C14629">
        <v>185</v>
      </c>
      <c r="D14629" t="s">
        <v>160</v>
      </c>
      <c r="E14629">
        <v>3.6709000000000001</v>
      </c>
      <c r="F14629">
        <v>0</v>
      </c>
      <c r="G14629">
        <v>13.702500000000001</v>
      </c>
      <c r="H14629">
        <v>0</v>
      </c>
      <c r="I14629">
        <v>-1E-4</v>
      </c>
      <c r="J14629">
        <v>0</v>
      </c>
      <c r="K14629">
        <v>10.115600000000001</v>
      </c>
    </row>
    <row r="14630" spans="1:11" hidden="1">
      <c r="A14630" t="s">
        <v>167</v>
      </c>
      <c r="B14630" t="s">
        <v>662</v>
      </c>
      <c r="C14630">
        <v>185</v>
      </c>
      <c r="D14630" t="s">
        <v>160</v>
      </c>
      <c r="E14630">
        <v>4.1063999999999998</v>
      </c>
      <c r="F14630">
        <v>0</v>
      </c>
      <c r="G14630">
        <v>16.610099999999999</v>
      </c>
      <c r="H14630">
        <v>0</v>
      </c>
      <c r="I14630">
        <v>-1E-4</v>
      </c>
      <c r="J14630">
        <v>0</v>
      </c>
      <c r="K14630">
        <v>3.5158</v>
      </c>
    </row>
    <row r="14631" spans="1:11" hidden="1">
      <c r="A14631" t="s">
        <v>167</v>
      </c>
      <c r="B14631" t="s">
        <v>662</v>
      </c>
      <c r="C14631">
        <v>185</v>
      </c>
      <c r="D14631" t="s">
        <v>160</v>
      </c>
      <c r="E14631">
        <v>4.5418000000000003</v>
      </c>
      <c r="F14631">
        <v>0</v>
      </c>
      <c r="G14631">
        <v>19.517700000000001</v>
      </c>
      <c r="H14631">
        <v>0</v>
      </c>
      <c r="I14631">
        <v>-1E-4</v>
      </c>
      <c r="J14631">
        <v>0</v>
      </c>
      <c r="K14631">
        <v>-4.3501000000000003</v>
      </c>
    </row>
    <row r="14632" spans="1:11" hidden="1">
      <c r="A14632" t="s">
        <v>167</v>
      </c>
      <c r="B14632" t="s">
        <v>662</v>
      </c>
      <c r="C14632">
        <v>185</v>
      </c>
      <c r="D14632" t="s">
        <v>160</v>
      </c>
      <c r="E14632">
        <v>4.9772999999999996</v>
      </c>
      <c r="F14632">
        <v>0</v>
      </c>
      <c r="G14632">
        <v>22.4253</v>
      </c>
      <c r="H14632">
        <v>0</v>
      </c>
      <c r="I14632">
        <v>-1E-4</v>
      </c>
      <c r="J14632">
        <v>0</v>
      </c>
      <c r="K14632">
        <v>-13.482200000000001</v>
      </c>
    </row>
    <row r="14633" spans="1:11" hidden="1">
      <c r="A14633" t="s">
        <v>167</v>
      </c>
      <c r="B14633" t="s">
        <v>662</v>
      </c>
      <c r="C14633">
        <v>185</v>
      </c>
      <c r="D14633" t="s">
        <v>160</v>
      </c>
      <c r="E14633">
        <v>5.4127000000000001</v>
      </c>
      <c r="F14633">
        <v>0</v>
      </c>
      <c r="G14633">
        <v>25.332899999999999</v>
      </c>
      <c r="H14633">
        <v>0</v>
      </c>
      <c r="I14633">
        <v>-1E-4</v>
      </c>
      <c r="J14633">
        <v>0</v>
      </c>
      <c r="K14633">
        <v>-23.880299999999998</v>
      </c>
    </row>
    <row r="14634" spans="1:11" hidden="1">
      <c r="A14634" t="s">
        <v>167</v>
      </c>
      <c r="B14634" t="s">
        <v>662</v>
      </c>
      <c r="C14634">
        <v>185</v>
      </c>
      <c r="D14634" t="s">
        <v>161</v>
      </c>
      <c r="E14634">
        <v>0.18729999999999999</v>
      </c>
      <c r="F14634">
        <v>0</v>
      </c>
      <c r="G14634">
        <v>-31.634</v>
      </c>
      <c r="H14634">
        <v>0</v>
      </c>
      <c r="I14634">
        <v>-1E-4</v>
      </c>
      <c r="J14634">
        <v>0</v>
      </c>
      <c r="K14634">
        <v>-17.414200000000001</v>
      </c>
    </row>
    <row r="14635" spans="1:11" hidden="1">
      <c r="A14635" t="s">
        <v>167</v>
      </c>
      <c r="B14635" t="s">
        <v>662</v>
      </c>
      <c r="C14635">
        <v>185</v>
      </c>
      <c r="D14635" t="s">
        <v>161</v>
      </c>
      <c r="E14635">
        <v>0.62280000000000002</v>
      </c>
      <c r="F14635">
        <v>0</v>
      </c>
      <c r="G14635">
        <v>-27.050899999999999</v>
      </c>
      <c r="H14635">
        <v>0</v>
      </c>
      <c r="I14635">
        <v>-1E-4</v>
      </c>
      <c r="J14635">
        <v>0</v>
      </c>
      <c r="K14635">
        <v>-4.5716000000000001</v>
      </c>
    </row>
    <row r="14636" spans="1:11" hidden="1">
      <c r="A14636" t="s">
        <v>167</v>
      </c>
      <c r="B14636" t="s">
        <v>662</v>
      </c>
      <c r="C14636">
        <v>185</v>
      </c>
      <c r="D14636" t="s">
        <v>161</v>
      </c>
      <c r="E14636">
        <v>1.0582</v>
      </c>
      <c r="F14636">
        <v>0</v>
      </c>
      <c r="G14636">
        <v>-20.722000000000001</v>
      </c>
      <c r="H14636">
        <v>0</v>
      </c>
      <c r="I14636">
        <v>-1E-4</v>
      </c>
      <c r="J14636">
        <v>0</v>
      </c>
      <c r="K14636">
        <v>5.8849999999999998</v>
      </c>
    </row>
    <row r="14637" spans="1:11" hidden="1">
      <c r="A14637" t="s">
        <v>167</v>
      </c>
      <c r="B14637" t="s">
        <v>662</v>
      </c>
      <c r="C14637">
        <v>185</v>
      </c>
      <c r="D14637" t="s">
        <v>161</v>
      </c>
      <c r="E14637">
        <v>1.4937</v>
      </c>
      <c r="F14637">
        <v>0</v>
      </c>
      <c r="G14637">
        <v>-13.884499999999999</v>
      </c>
      <c r="H14637">
        <v>0</v>
      </c>
      <c r="I14637">
        <v>-1E-4</v>
      </c>
      <c r="J14637">
        <v>0</v>
      </c>
      <c r="K14637">
        <v>13.419700000000001</v>
      </c>
    </row>
    <row r="14638" spans="1:11" hidden="1">
      <c r="A14638" t="s">
        <v>167</v>
      </c>
      <c r="B14638" t="s">
        <v>662</v>
      </c>
      <c r="C14638">
        <v>185</v>
      </c>
      <c r="D14638" t="s">
        <v>161</v>
      </c>
      <c r="E14638">
        <v>1.9291</v>
      </c>
      <c r="F14638">
        <v>0</v>
      </c>
      <c r="G14638">
        <v>-7.0766999999999998</v>
      </c>
      <c r="H14638">
        <v>0</v>
      </c>
      <c r="I14638">
        <v>-1E-4</v>
      </c>
      <c r="J14638">
        <v>0</v>
      </c>
      <c r="K14638">
        <v>17.977799999999998</v>
      </c>
    </row>
    <row r="14639" spans="1:11" hidden="1">
      <c r="A14639" t="s">
        <v>167</v>
      </c>
      <c r="B14639" t="s">
        <v>662</v>
      </c>
      <c r="C14639">
        <v>185</v>
      </c>
      <c r="D14639" t="s">
        <v>161</v>
      </c>
      <c r="E14639">
        <v>2.3645999999999998</v>
      </c>
      <c r="F14639">
        <v>0</v>
      </c>
      <c r="G14639">
        <v>-1.4671000000000001</v>
      </c>
      <c r="H14639">
        <v>0</v>
      </c>
      <c r="I14639">
        <v>-1E-4</v>
      </c>
      <c r="J14639">
        <v>0</v>
      </c>
      <c r="K14639">
        <v>19.772600000000001</v>
      </c>
    </row>
    <row r="14640" spans="1:11" hidden="1">
      <c r="A14640" t="s">
        <v>167</v>
      </c>
      <c r="B14640" t="s">
        <v>662</v>
      </c>
      <c r="C14640">
        <v>185</v>
      </c>
      <c r="D14640" t="s">
        <v>161</v>
      </c>
      <c r="E14640">
        <v>2.8</v>
      </c>
      <c r="F14640">
        <v>0</v>
      </c>
      <c r="G14640">
        <v>2.3412000000000002</v>
      </c>
      <c r="H14640">
        <v>0</v>
      </c>
      <c r="I14640">
        <v>-1E-4</v>
      </c>
      <c r="J14640">
        <v>0</v>
      </c>
      <c r="K14640">
        <v>19.516999999999999</v>
      </c>
    </row>
    <row r="14641" spans="1:11" hidden="1">
      <c r="A14641" t="s">
        <v>167</v>
      </c>
      <c r="B14641" t="s">
        <v>662</v>
      </c>
      <c r="C14641">
        <v>185</v>
      </c>
      <c r="D14641" t="s">
        <v>161</v>
      </c>
      <c r="E14641">
        <v>2.8</v>
      </c>
      <c r="F14641">
        <v>0</v>
      </c>
      <c r="G14641">
        <v>7.8874000000000004</v>
      </c>
      <c r="H14641">
        <v>0</v>
      </c>
      <c r="I14641">
        <v>-1E-4</v>
      </c>
      <c r="J14641">
        <v>0</v>
      </c>
      <c r="K14641">
        <v>19.516999999999999</v>
      </c>
    </row>
    <row r="14642" spans="1:11" hidden="1">
      <c r="A14642" t="s">
        <v>167</v>
      </c>
      <c r="B14642" t="s">
        <v>662</v>
      </c>
      <c r="C14642">
        <v>185</v>
      </c>
      <c r="D14642" t="s">
        <v>161</v>
      </c>
      <c r="E14642">
        <v>3.2355</v>
      </c>
      <c r="F14642">
        <v>0</v>
      </c>
      <c r="G14642">
        <v>10.7949</v>
      </c>
      <c r="H14642">
        <v>0</v>
      </c>
      <c r="I14642">
        <v>-1E-4</v>
      </c>
      <c r="J14642">
        <v>0</v>
      </c>
      <c r="K14642">
        <v>15.449299999999999</v>
      </c>
    </row>
    <row r="14643" spans="1:11" hidden="1">
      <c r="A14643" t="s">
        <v>167</v>
      </c>
      <c r="B14643" t="s">
        <v>662</v>
      </c>
      <c r="C14643">
        <v>185</v>
      </c>
      <c r="D14643" t="s">
        <v>161</v>
      </c>
      <c r="E14643">
        <v>3.6709000000000001</v>
      </c>
      <c r="F14643">
        <v>0</v>
      </c>
      <c r="G14643">
        <v>13.702500000000001</v>
      </c>
      <c r="H14643">
        <v>0</v>
      </c>
      <c r="I14643">
        <v>-1E-4</v>
      </c>
      <c r="J14643">
        <v>0</v>
      </c>
      <c r="K14643">
        <v>10.115600000000001</v>
      </c>
    </row>
    <row r="14644" spans="1:11" hidden="1">
      <c r="A14644" t="s">
        <v>167</v>
      </c>
      <c r="B14644" t="s">
        <v>662</v>
      </c>
      <c r="C14644">
        <v>185</v>
      </c>
      <c r="D14644" t="s">
        <v>161</v>
      </c>
      <c r="E14644">
        <v>4.1063999999999998</v>
      </c>
      <c r="F14644">
        <v>0</v>
      </c>
      <c r="G14644">
        <v>16.610099999999999</v>
      </c>
      <c r="H14644">
        <v>0</v>
      </c>
      <c r="I14644">
        <v>-1E-4</v>
      </c>
      <c r="J14644">
        <v>0</v>
      </c>
      <c r="K14644">
        <v>3.5158</v>
      </c>
    </row>
    <row r="14645" spans="1:11" hidden="1">
      <c r="A14645" t="s">
        <v>167</v>
      </c>
      <c r="B14645" t="s">
        <v>662</v>
      </c>
      <c r="C14645">
        <v>185</v>
      </c>
      <c r="D14645" t="s">
        <v>161</v>
      </c>
      <c r="E14645">
        <v>4.5418000000000003</v>
      </c>
      <c r="F14645">
        <v>0</v>
      </c>
      <c r="G14645">
        <v>19.517700000000001</v>
      </c>
      <c r="H14645">
        <v>0</v>
      </c>
      <c r="I14645">
        <v>-1E-4</v>
      </c>
      <c r="J14645">
        <v>0</v>
      </c>
      <c r="K14645">
        <v>-4.3501000000000003</v>
      </c>
    </row>
    <row r="14646" spans="1:11" hidden="1">
      <c r="A14646" t="s">
        <v>167</v>
      </c>
      <c r="B14646" t="s">
        <v>662</v>
      </c>
      <c r="C14646">
        <v>185</v>
      </c>
      <c r="D14646" t="s">
        <v>161</v>
      </c>
      <c r="E14646">
        <v>4.9772999999999996</v>
      </c>
      <c r="F14646">
        <v>0</v>
      </c>
      <c r="G14646">
        <v>22.4253</v>
      </c>
      <c r="H14646">
        <v>0</v>
      </c>
      <c r="I14646">
        <v>-1E-4</v>
      </c>
      <c r="J14646">
        <v>0</v>
      </c>
      <c r="K14646">
        <v>-13.482200000000001</v>
      </c>
    </row>
    <row r="14647" spans="1:11" hidden="1">
      <c r="A14647" t="s">
        <v>167</v>
      </c>
      <c r="B14647" t="s">
        <v>662</v>
      </c>
      <c r="C14647">
        <v>185</v>
      </c>
      <c r="D14647" t="s">
        <v>161</v>
      </c>
      <c r="E14647">
        <v>5.4127000000000001</v>
      </c>
      <c r="F14647">
        <v>0</v>
      </c>
      <c r="G14647">
        <v>25.332899999999999</v>
      </c>
      <c r="H14647">
        <v>0</v>
      </c>
      <c r="I14647">
        <v>-1E-4</v>
      </c>
      <c r="J14647">
        <v>0</v>
      </c>
      <c r="K14647">
        <v>-23.880299999999998</v>
      </c>
    </row>
    <row r="14648" spans="1:11" hidden="1">
      <c r="A14648" t="s">
        <v>167</v>
      </c>
      <c r="B14648" t="s">
        <v>662</v>
      </c>
      <c r="C14648">
        <v>185</v>
      </c>
      <c r="D14648" t="s">
        <v>162</v>
      </c>
      <c r="E14648">
        <v>0.18729999999999999</v>
      </c>
      <c r="F14648">
        <v>0</v>
      </c>
      <c r="G14648">
        <v>-31.740100000000002</v>
      </c>
      <c r="H14648">
        <v>0</v>
      </c>
      <c r="I14648">
        <v>-1E-4</v>
      </c>
      <c r="J14648">
        <v>0</v>
      </c>
      <c r="K14648">
        <v>-17.6692</v>
      </c>
    </row>
    <row r="14649" spans="1:11" hidden="1">
      <c r="A14649" t="s">
        <v>167</v>
      </c>
      <c r="B14649" t="s">
        <v>662</v>
      </c>
      <c r="C14649">
        <v>185</v>
      </c>
      <c r="D14649" t="s">
        <v>162</v>
      </c>
      <c r="E14649">
        <v>0.62280000000000002</v>
      </c>
      <c r="F14649">
        <v>0</v>
      </c>
      <c r="G14649">
        <v>-27.157</v>
      </c>
      <c r="H14649">
        <v>0</v>
      </c>
      <c r="I14649">
        <v>-1E-4</v>
      </c>
      <c r="J14649">
        <v>0</v>
      </c>
      <c r="K14649">
        <v>-4.7805</v>
      </c>
    </row>
    <row r="14650" spans="1:11" hidden="1">
      <c r="A14650" t="s">
        <v>167</v>
      </c>
      <c r="B14650" t="s">
        <v>662</v>
      </c>
      <c r="C14650">
        <v>185</v>
      </c>
      <c r="D14650" t="s">
        <v>162</v>
      </c>
      <c r="E14650">
        <v>1.0582</v>
      </c>
      <c r="F14650">
        <v>0</v>
      </c>
      <c r="G14650">
        <v>-20.828199999999999</v>
      </c>
      <c r="H14650">
        <v>0</v>
      </c>
      <c r="I14650">
        <v>-1E-4</v>
      </c>
      <c r="J14650">
        <v>0</v>
      </c>
      <c r="K14650">
        <v>5.7222999999999997</v>
      </c>
    </row>
    <row r="14651" spans="1:11" hidden="1">
      <c r="A14651" t="s">
        <v>167</v>
      </c>
      <c r="B14651" t="s">
        <v>662</v>
      </c>
      <c r="C14651">
        <v>185</v>
      </c>
      <c r="D14651" t="s">
        <v>162</v>
      </c>
      <c r="E14651">
        <v>1.4937</v>
      </c>
      <c r="F14651">
        <v>0</v>
      </c>
      <c r="G14651">
        <v>-13.9907</v>
      </c>
      <c r="H14651">
        <v>0</v>
      </c>
      <c r="I14651">
        <v>-1E-4</v>
      </c>
      <c r="J14651">
        <v>0</v>
      </c>
      <c r="K14651">
        <v>13.3033</v>
      </c>
    </row>
    <row r="14652" spans="1:11" hidden="1">
      <c r="A14652" t="s">
        <v>167</v>
      </c>
      <c r="B14652" t="s">
        <v>662</v>
      </c>
      <c r="C14652">
        <v>185</v>
      </c>
      <c r="D14652" t="s">
        <v>162</v>
      </c>
      <c r="E14652">
        <v>1.9291</v>
      </c>
      <c r="F14652">
        <v>0</v>
      </c>
      <c r="G14652">
        <v>-7.1829000000000001</v>
      </c>
      <c r="H14652">
        <v>0</v>
      </c>
      <c r="I14652">
        <v>-1E-4</v>
      </c>
      <c r="J14652">
        <v>0</v>
      </c>
      <c r="K14652">
        <v>17.907599999999999</v>
      </c>
    </row>
    <row r="14653" spans="1:11" hidden="1">
      <c r="A14653" t="s">
        <v>167</v>
      </c>
      <c r="B14653" t="s">
        <v>662</v>
      </c>
      <c r="C14653">
        <v>185</v>
      </c>
      <c r="D14653" t="s">
        <v>162</v>
      </c>
      <c r="E14653">
        <v>2.3645999999999998</v>
      </c>
      <c r="F14653">
        <v>0</v>
      </c>
      <c r="G14653">
        <v>-1.5731999999999999</v>
      </c>
      <c r="H14653">
        <v>0</v>
      </c>
      <c r="I14653">
        <v>-1E-4</v>
      </c>
      <c r="J14653">
        <v>0</v>
      </c>
      <c r="K14653">
        <v>19.7486</v>
      </c>
    </row>
    <row r="14654" spans="1:11" hidden="1">
      <c r="A14654" t="s">
        <v>167</v>
      </c>
      <c r="B14654" t="s">
        <v>662</v>
      </c>
      <c r="C14654">
        <v>185</v>
      </c>
      <c r="D14654" t="s">
        <v>162</v>
      </c>
      <c r="E14654">
        <v>2.8</v>
      </c>
      <c r="F14654">
        <v>0</v>
      </c>
      <c r="G14654">
        <v>2.2349999999999999</v>
      </c>
      <c r="H14654">
        <v>0</v>
      </c>
      <c r="I14654">
        <v>-1E-4</v>
      </c>
      <c r="J14654">
        <v>0</v>
      </c>
      <c r="K14654">
        <v>19.539200000000001</v>
      </c>
    </row>
    <row r="14655" spans="1:11" hidden="1">
      <c r="A14655" t="s">
        <v>167</v>
      </c>
      <c r="B14655" t="s">
        <v>662</v>
      </c>
      <c r="C14655">
        <v>185</v>
      </c>
      <c r="D14655" t="s">
        <v>162</v>
      </c>
      <c r="E14655">
        <v>2.8</v>
      </c>
      <c r="F14655">
        <v>0</v>
      </c>
      <c r="G14655">
        <v>7.7812000000000001</v>
      </c>
      <c r="H14655">
        <v>0</v>
      </c>
      <c r="I14655">
        <v>-1E-4</v>
      </c>
      <c r="J14655">
        <v>0</v>
      </c>
      <c r="K14655">
        <v>19.539200000000001</v>
      </c>
    </row>
    <row r="14656" spans="1:11" hidden="1">
      <c r="A14656" t="s">
        <v>167</v>
      </c>
      <c r="B14656" t="s">
        <v>662</v>
      </c>
      <c r="C14656">
        <v>185</v>
      </c>
      <c r="D14656" t="s">
        <v>162</v>
      </c>
      <c r="E14656">
        <v>3.2355</v>
      </c>
      <c r="F14656">
        <v>0</v>
      </c>
      <c r="G14656">
        <v>10.688800000000001</v>
      </c>
      <c r="H14656">
        <v>0</v>
      </c>
      <c r="I14656">
        <v>-1E-4</v>
      </c>
      <c r="J14656">
        <v>0</v>
      </c>
      <c r="K14656">
        <v>15.517799999999999</v>
      </c>
    </row>
    <row r="14657" spans="1:11" hidden="1">
      <c r="A14657" t="s">
        <v>167</v>
      </c>
      <c r="B14657" t="s">
        <v>662</v>
      </c>
      <c r="C14657">
        <v>185</v>
      </c>
      <c r="D14657" t="s">
        <v>162</v>
      </c>
      <c r="E14657">
        <v>3.6709000000000001</v>
      </c>
      <c r="F14657">
        <v>0</v>
      </c>
      <c r="G14657">
        <v>13.596399999999999</v>
      </c>
      <c r="H14657">
        <v>0</v>
      </c>
      <c r="I14657">
        <v>-1E-4</v>
      </c>
      <c r="J14657">
        <v>0</v>
      </c>
      <c r="K14657">
        <v>10.2303</v>
      </c>
    </row>
    <row r="14658" spans="1:11" hidden="1">
      <c r="A14658" t="s">
        <v>167</v>
      </c>
      <c r="B14658" t="s">
        <v>662</v>
      </c>
      <c r="C14658">
        <v>185</v>
      </c>
      <c r="D14658" t="s">
        <v>162</v>
      </c>
      <c r="E14658">
        <v>4.1063999999999998</v>
      </c>
      <c r="F14658">
        <v>0</v>
      </c>
      <c r="G14658">
        <v>16.504000000000001</v>
      </c>
      <c r="H14658">
        <v>0</v>
      </c>
      <c r="I14658">
        <v>-1E-4</v>
      </c>
      <c r="J14658">
        <v>0</v>
      </c>
      <c r="K14658">
        <v>3.6766999999999999</v>
      </c>
    </row>
    <row r="14659" spans="1:11" hidden="1">
      <c r="A14659" t="s">
        <v>167</v>
      </c>
      <c r="B14659" t="s">
        <v>662</v>
      </c>
      <c r="C14659">
        <v>185</v>
      </c>
      <c r="D14659" t="s">
        <v>162</v>
      </c>
      <c r="E14659">
        <v>4.5418000000000003</v>
      </c>
      <c r="F14659">
        <v>0</v>
      </c>
      <c r="G14659">
        <v>19.4116</v>
      </c>
      <c r="H14659">
        <v>0</v>
      </c>
      <c r="I14659">
        <v>-1E-4</v>
      </c>
      <c r="J14659">
        <v>0</v>
      </c>
      <c r="K14659">
        <v>-4.1429999999999998</v>
      </c>
    </row>
    <row r="14660" spans="1:11" hidden="1">
      <c r="A14660" t="s">
        <v>167</v>
      </c>
      <c r="B14660" t="s">
        <v>662</v>
      </c>
      <c r="C14660">
        <v>185</v>
      </c>
      <c r="D14660" t="s">
        <v>162</v>
      </c>
      <c r="E14660">
        <v>4.9772999999999996</v>
      </c>
      <c r="F14660">
        <v>0</v>
      </c>
      <c r="G14660">
        <v>22.319199999999999</v>
      </c>
      <c r="H14660">
        <v>0</v>
      </c>
      <c r="I14660">
        <v>-1E-4</v>
      </c>
      <c r="J14660">
        <v>0</v>
      </c>
      <c r="K14660">
        <v>-13.2288</v>
      </c>
    </row>
    <row r="14661" spans="1:11" hidden="1">
      <c r="A14661" t="s">
        <v>167</v>
      </c>
      <c r="B14661" t="s">
        <v>662</v>
      </c>
      <c r="C14661">
        <v>185</v>
      </c>
      <c r="D14661" t="s">
        <v>162</v>
      </c>
      <c r="E14661">
        <v>5.4127000000000001</v>
      </c>
      <c r="F14661">
        <v>0</v>
      </c>
      <c r="G14661">
        <v>25.226700000000001</v>
      </c>
      <c r="H14661">
        <v>0</v>
      </c>
      <c r="I14661">
        <v>-1E-4</v>
      </c>
      <c r="J14661">
        <v>0</v>
      </c>
      <c r="K14661">
        <v>-23.5808</v>
      </c>
    </row>
    <row r="14662" spans="1:11" hidden="1">
      <c r="A14662" t="s">
        <v>167</v>
      </c>
      <c r="B14662" t="s">
        <v>662</v>
      </c>
      <c r="C14662">
        <v>185</v>
      </c>
      <c r="D14662" t="s">
        <v>163</v>
      </c>
      <c r="E14662">
        <v>0.18729999999999999</v>
      </c>
      <c r="F14662">
        <v>0</v>
      </c>
      <c r="G14662">
        <v>-31.576799999999999</v>
      </c>
      <c r="H14662">
        <v>0</v>
      </c>
      <c r="I14662">
        <v>-1E-4</v>
      </c>
      <c r="J14662">
        <v>0</v>
      </c>
      <c r="K14662">
        <v>-17.276800000000001</v>
      </c>
    </row>
    <row r="14663" spans="1:11" hidden="1">
      <c r="A14663" t="s">
        <v>167</v>
      </c>
      <c r="B14663" t="s">
        <v>662</v>
      </c>
      <c r="C14663">
        <v>185</v>
      </c>
      <c r="D14663" t="s">
        <v>163</v>
      </c>
      <c r="E14663">
        <v>0.62280000000000002</v>
      </c>
      <c r="F14663">
        <v>0</v>
      </c>
      <c r="G14663">
        <v>-26.9937</v>
      </c>
      <c r="H14663">
        <v>0</v>
      </c>
      <c r="I14663">
        <v>-1E-4</v>
      </c>
      <c r="J14663">
        <v>0</v>
      </c>
      <c r="K14663">
        <v>-4.4592000000000001</v>
      </c>
    </row>
    <row r="14664" spans="1:11" hidden="1">
      <c r="A14664" t="s">
        <v>167</v>
      </c>
      <c r="B14664" t="s">
        <v>662</v>
      </c>
      <c r="C14664">
        <v>185</v>
      </c>
      <c r="D14664" t="s">
        <v>163</v>
      </c>
      <c r="E14664">
        <v>1.0582</v>
      </c>
      <c r="F14664">
        <v>0</v>
      </c>
      <c r="G14664">
        <v>-20.664899999999999</v>
      </c>
      <c r="H14664">
        <v>0</v>
      </c>
      <c r="I14664">
        <v>-1E-4</v>
      </c>
      <c r="J14664">
        <v>0</v>
      </c>
      <c r="K14664">
        <v>5.9725999999999999</v>
      </c>
    </row>
    <row r="14665" spans="1:11" hidden="1">
      <c r="A14665" t="s">
        <v>167</v>
      </c>
      <c r="B14665" t="s">
        <v>662</v>
      </c>
      <c r="C14665">
        <v>185</v>
      </c>
      <c r="D14665" t="s">
        <v>163</v>
      </c>
      <c r="E14665">
        <v>1.4937</v>
      </c>
      <c r="F14665">
        <v>0</v>
      </c>
      <c r="G14665">
        <v>-13.827400000000001</v>
      </c>
      <c r="H14665">
        <v>0</v>
      </c>
      <c r="I14665">
        <v>-1E-4</v>
      </c>
      <c r="J14665">
        <v>0</v>
      </c>
      <c r="K14665">
        <v>13.4824</v>
      </c>
    </row>
    <row r="14666" spans="1:11" hidden="1">
      <c r="A14666" t="s">
        <v>167</v>
      </c>
      <c r="B14666" t="s">
        <v>662</v>
      </c>
      <c r="C14666">
        <v>185</v>
      </c>
      <c r="D14666" t="s">
        <v>163</v>
      </c>
      <c r="E14666">
        <v>1.9291</v>
      </c>
      <c r="F14666">
        <v>0</v>
      </c>
      <c r="G14666">
        <v>-7.0195999999999996</v>
      </c>
      <c r="H14666">
        <v>0</v>
      </c>
      <c r="I14666">
        <v>-1E-4</v>
      </c>
      <c r="J14666">
        <v>0</v>
      </c>
      <c r="K14666">
        <v>18.015599999999999</v>
      </c>
    </row>
    <row r="14667" spans="1:11" hidden="1">
      <c r="A14667" t="s">
        <v>167</v>
      </c>
      <c r="B14667" t="s">
        <v>662</v>
      </c>
      <c r="C14667">
        <v>185</v>
      </c>
      <c r="D14667" t="s">
        <v>163</v>
      </c>
      <c r="E14667">
        <v>2.3645999999999998</v>
      </c>
      <c r="F14667">
        <v>0</v>
      </c>
      <c r="G14667">
        <v>-1.4098999999999999</v>
      </c>
      <c r="H14667">
        <v>0</v>
      </c>
      <c r="I14667">
        <v>-1E-4</v>
      </c>
      <c r="J14667">
        <v>0</v>
      </c>
      <c r="K14667">
        <v>19.785499999999999</v>
      </c>
    </row>
    <row r="14668" spans="1:11" hidden="1">
      <c r="A14668" t="s">
        <v>167</v>
      </c>
      <c r="B14668" t="s">
        <v>662</v>
      </c>
      <c r="C14668">
        <v>185</v>
      </c>
      <c r="D14668" t="s">
        <v>163</v>
      </c>
      <c r="E14668">
        <v>2.8</v>
      </c>
      <c r="F14668">
        <v>0</v>
      </c>
      <c r="G14668">
        <v>2.3982999999999999</v>
      </c>
      <c r="H14668">
        <v>0</v>
      </c>
      <c r="I14668">
        <v>-1E-4</v>
      </c>
      <c r="J14668">
        <v>0</v>
      </c>
      <c r="K14668">
        <v>19.504999999999999</v>
      </c>
    </row>
    <row r="14669" spans="1:11" hidden="1">
      <c r="A14669" t="s">
        <v>167</v>
      </c>
      <c r="B14669" t="s">
        <v>662</v>
      </c>
      <c r="C14669">
        <v>185</v>
      </c>
      <c r="D14669" t="s">
        <v>163</v>
      </c>
      <c r="E14669">
        <v>2.8</v>
      </c>
      <c r="F14669">
        <v>0</v>
      </c>
      <c r="G14669">
        <v>7.9444999999999997</v>
      </c>
      <c r="H14669">
        <v>0</v>
      </c>
      <c r="I14669">
        <v>-1E-4</v>
      </c>
      <c r="J14669">
        <v>0</v>
      </c>
      <c r="K14669">
        <v>19.504999999999999</v>
      </c>
    </row>
    <row r="14670" spans="1:11" hidden="1">
      <c r="A14670" t="s">
        <v>167</v>
      </c>
      <c r="B14670" t="s">
        <v>662</v>
      </c>
      <c r="C14670">
        <v>185</v>
      </c>
      <c r="D14670" t="s">
        <v>163</v>
      </c>
      <c r="E14670">
        <v>3.2355</v>
      </c>
      <c r="F14670">
        <v>0</v>
      </c>
      <c r="G14670">
        <v>10.8521</v>
      </c>
      <c r="H14670">
        <v>0</v>
      </c>
      <c r="I14670">
        <v>-1E-4</v>
      </c>
      <c r="J14670">
        <v>0</v>
      </c>
      <c r="K14670">
        <v>15.4125</v>
      </c>
    </row>
    <row r="14671" spans="1:11" hidden="1">
      <c r="A14671" t="s">
        <v>167</v>
      </c>
      <c r="B14671" t="s">
        <v>662</v>
      </c>
      <c r="C14671">
        <v>185</v>
      </c>
      <c r="D14671" t="s">
        <v>163</v>
      </c>
      <c r="E14671">
        <v>3.6709000000000001</v>
      </c>
      <c r="F14671">
        <v>0</v>
      </c>
      <c r="G14671">
        <v>13.7597</v>
      </c>
      <c r="H14671">
        <v>0</v>
      </c>
      <c r="I14671">
        <v>-1E-4</v>
      </c>
      <c r="J14671">
        <v>0</v>
      </c>
      <c r="K14671">
        <v>10.053900000000001</v>
      </c>
    </row>
    <row r="14672" spans="1:11" hidden="1">
      <c r="A14672" t="s">
        <v>167</v>
      </c>
      <c r="B14672" t="s">
        <v>662</v>
      </c>
      <c r="C14672">
        <v>185</v>
      </c>
      <c r="D14672" t="s">
        <v>163</v>
      </c>
      <c r="E14672">
        <v>4.1063999999999998</v>
      </c>
      <c r="F14672">
        <v>0</v>
      </c>
      <c r="G14672">
        <v>16.667300000000001</v>
      </c>
      <c r="H14672">
        <v>0</v>
      </c>
      <c r="I14672">
        <v>-1E-4</v>
      </c>
      <c r="J14672">
        <v>0</v>
      </c>
      <c r="K14672">
        <v>3.4291999999999998</v>
      </c>
    </row>
    <row r="14673" spans="1:11" hidden="1">
      <c r="A14673" t="s">
        <v>167</v>
      </c>
      <c r="B14673" t="s">
        <v>662</v>
      </c>
      <c r="C14673">
        <v>185</v>
      </c>
      <c r="D14673" t="s">
        <v>163</v>
      </c>
      <c r="E14673">
        <v>4.5418000000000003</v>
      </c>
      <c r="F14673">
        <v>0</v>
      </c>
      <c r="G14673">
        <v>19.5749</v>
      </c>
      <c r="H14673">
        <v>0</v>
      </c>
      <c r="I14673">
        <v>-1E-4</v>
      </c>
      <c r="J14673">
        <v>0</v>
      </c>
      <c r="K14673">
        <v>-4.4615999999999998</v>
      </c>
    </row>
    <row r="14674" spans="1:11" hidden="1">
      <c r="A14674" t="s">
        <v>167</v>
      </c>
      <c r="B14674" t="s">
        <v>662</v>
      </c>
      <c r="C14674">
        <v>185</v>
      </c>
      <c r="D14674" t="s">
        <v>163</v>
      </c>
      <c r="E14674">
        <v>4.9772999999999996</v>
      </c>
      <c r="F14674">
        <v>0</v>
      </c>
      <c r="G14674">
        <v>22.482399999999998</v>
      </c>
      <c r="H14674">
        <v>0</v>
      </c>
      <c r="I14674">
        <v>-1E-4</v>
      </c>
      <c r="J14674">
        <v>0</v>
      </c>
      <c r="K14674">
        <v>-13.618600000000001</v>
      </c>
    </row>
    <row r="14675" spans="1:11" hidden="1">
      <c r="A14675" t="s">
        <v>167</v>
      </c>
      <c r="B14675" t="s">
        <v>662</v>
      </c>
      <c r="C14675">
        <v>185</v>
      </c>
      <c r="D14675" t="s">
        <v>163</v>
      </c>
      <c r="E14675">
        <v>5.4127000000000001</v>
      </c>
      <c r="F14675">
        <v>0</v>
      </c>
      <c r="G14675">
        <v>25.39</v>
      </c>
      <c r="H14675">
        <v>0</v>
      </c>
      <c r="I14675">
        <v>-1E-4</v>
      </c>
      <c r="J14675">
        <v>0</v>
      </c>
      <c r="K14675">
        <v>-24.041599999999999</v>
      </c>
    </row>
    <row r="14676" spans="1:11" hidden="1">
      <c r="A14676" t="s">
        <v>167</v>
      </c>
      <c r="B14676" t="s">
        <v>662</v>
      </c>
      <c r="C14676">
        <v>185</v>
      </c>
      <c r="D14676" t="s">
        <v>164</v>
      </c>
      <c r="E14676">
        <v>0.18729999999999999</v>
      </c>
      <c r="F14676">
        <v>0</v>
      </c>
      <c r="G14676">
        <v>-31.740100000000002</v>
      </c>
      <c r="H14676">
        <v>0</v>
      </c>
      <c r="I14676">
        <v>-1E-4</v>
      </c>
      <c r="J14676">
        <v>0</v>
      </c>
      <c r="K14676">
        <v>-17.6692</v>
      </c>
    </row>
    <row r="14677" spans="1:11" hidden="1">
      <c r="A14677" t="s">
        <v>167</v>
      </c>
      <c r="B14677" t="s">
        <v>662</v>
      </c>
      <c r="C14677">
        <v>185</v>
      </c>
      <c r="D14677" t="s">
        <v>164</v>
      </c>
      <c r="E14677">
        <v>0.62280000000000002</v>
      </c>
      <c r="F14677">
        <v>0</v>
      </c>
      <c r="G14677">
        <v>-27.157</v>
      </c>
      <c r="H14677">
        <v>0</v>
      </c>
      <c r="I14677">
        <v>-1E-4</v>
      </c>
      <c r="J14677">
        <v>0</v>
      </c>
      <c r="K14677">
        <v>-4.7805</v>
      </c>
    </row>
    <row r="14678" spans="1:11" hidden="1">
      <c r="A14678" t="s">
        <v>167</v>
      </c>
      <c r="B14678" t="s">
        <v>662</v>
      </c>
      <c r="C14678">
        <v>185</v>
      </c>
      <c r="D14678" t="s">
        <v>164</v>
      </c>
      <c r="E14678">
        <v>1.0582</v>
      </c>
      <c r="F14678">
        <v>0</v>
      </c>
      <c r="G14678">
        <v>-20.828199999999999</v>
      </c>
      <c r="H14678">
        <v>0</v>
      </c>
      <c r="I14678">
        <v>-1E-4</v>
      </c>
      <c r="J14678">
        <v>0</v>
      </c>
      <c r="K14678">
        <v>5.7222999999999997</v>
      </c>
    </row>
    <row r="14679" spans="1:11" hidden="1">
      <c r="A14679" t="s">
        <v>167</v>
      </c>
      <c r="B14679" t="s">
        <v>662</v>
      </c>
      <c r="C14679">
        <v>185</v>
      </c>
      <c r="D14679" t="s">
        <v>164</v>
      </c>
      <c r="E14679">
        <v>1.4937</v>
      </c>
      <c r="F14679">
        <v>0</v>
      </c>
      <c r="G14679">
        <v>-13.9907</v>
      </c>
      <c r="H14679">
        <v>0</v>
      </c>
      <c r="I14679">
        <v>-1E-4</v>
      </c>
      <c r="J14679">
        <v>0</v>
      </c>
      <c r="K14679">
        <v>13.3033</v>
      </c>
    </row>
    <row r="14680" spans="1:11" hidden="1">
      <c r="A14680" t="s">
        <v>167</v>
      </c>
      <c r="B14680" t="s">
        <v>662</v>
      </c>
      <c r="C14680">
        <v>185</v>
      </c>
      <c r="D14680" t="s">
        <v>164</v>
      </c>
      <c r="E14680">
        <v>1.9291</v>
      </c>
      <c r="F14680">
        <v>0</v>
      </c>
      <c r="G14680">
        <v>-7.1829000000000001</v>
      </c>
      <c r="H14680">
        <v>0</v>
      </c>
      <c r="I14680">
        <v>-1E-4</v>
      </c>
      <c r="J14680">
        <v>0</v>
      </c>
      <c r="K14680">
        <v>17.907599999999999</v>
      </c>
    </row>
    <row r="14681" spans="1:11" hidden="1">
      <c r="A14681" t="s">
        <v>167</v>
      </c>
      <c r="B14681" t="s">
        <v>662</v>
      </c>
      <c r="C14681">
        <v>185</v>
      </c>
      <c r="D14681" t="s">
        <v>164</v>
      </c>
      <c r="E14681">
        <v>2.3645999999999998</v>
      </c>
      <c r="F14681">
        <v>0</v>
      </c>
      <c r="G14681">
        <v>-1.5731999999999999</v>
      </c>
      <c r="H14681">
        <v>0</v>
      </c>
      <c r="I14681">
        <v>-1E-4</v>
      </c>
      <c r="J14681">
        <v>0</v>
      </c>
      <c r="K14681">
        <v>19.7486</v>
      </c>
    </row>
    <row r="14682" spans="1:11" hidden="1">
      <c r="A14682" t="s">
        <v>167</v>
      </c>
      <c r="B14682" t="s">
        <v>662</v>
      </c>
      <c r="C14682">
        <v>185</v>
      </c>
      <c r="D14682" t="s">
        <v>164</v>
      </c>
      <c r="E14682">
        <v>2.8</v>
      </c>
      <c r="F14682">
        <v>0</v>
      </c>
      <c r="G14682">
        <v>2.2349999999999999</v>
      </c>
      <c r="H14682">
        <v>0</v>
      </c>
      <c r="I14682">
        <v>-1E-4</v>
      </c>
      <c r="J14682">
        <v>0</v>
      </c>
      <c r="K14682">
        <v>19.539200000000001</v>
      </c>
    </row>
    <row r="14683" spans="1:11" hidden="1">
      <c r="A14683" t="s">
        <v>167</v>
      </c>
      <c r="B14683" t="s">
        <v>662</v>
      </c>
      <c r="C14683">
        <v>185</v>
      </c>
      <c r="D14683" t="s">
        <v>164</v>
      </c>
      <c r="E14683">
        <v>2.8</v>
      </c>
      <c r="F14683">
        <v>0</v>
      </c>
      <c r="G14683">
        <v>7.7812000000000001</v>
      </c>
      <c r="H14683">
        <v>0</v>
      </c>
      <c r="I14683">
        <v>-1E-4</v>
      </c>
      <c r="J14683">
        <v>0</v>
      </c>
      <c r="K14683">
        <v>19.539200000000001</v>
      </c>
    </row>
    <row r="14684" spans="1:11" hidden="1">
      <c r="A14684" t="s">
        <v>167</v>
      </c>
      <c r="B14684" t="s">
        <v>662</v>
      </c>
      <c r="C14684">
        <v>185</v>
      </c>
      <c r="D14684" t="s">
        <v>164</v>
      </c>
      <c r="E14684">
        <v>3.2355</v>
      </c>
      <c r="F14684">
        <v>0</v>
      </c>
      <c r="G14684">
        <v>10.688800000000001</v>
      </c>
      <c r="H14684">
        <v>0</v>
      </c>
      <c r="I14684">
        <v>-1E-4</v>
      </c>
      <c r="J14684">
        <v>0</v>
      </c>
      <c r="K14684">
        <v>15.517799999999999</v>
      </c>
    </row>
    <row r="14685" spans="1:11" hidden="1">
      <c r="A14685" t="s">
        <v>167</v>
      </c>
      <c r="B14685" t="s">
        <v>662</v>
      </c>
      <c r="C14685">
        <v>185</v>
      </c>
      <c r="D14685" t="s">
        <v>164</v>
      </c>
      <c r="E14685">
        <v>3.6709000000000001</v>
      </c>
      <c r="F14685">
        <v>0</v>
      </c>
      <c r="G14685">
        <v>13.596399999999999</v>
      </c>
      <c r="H14685">
        <v>0</v>
      </c>
      <c r="I14685">
        <v>-1E-4</v>
      </c>
      <c r="J14685">
        <v>0</v>
      </c>
      <c r="K14685">
        <v>10.2303</v>
      </c>
    </row>
    <row r="14686" spans="1:11" hidden="1">
      <c r="A14686" t="s">
        <v>167</v>
      </c>
      <c r="B14686" t="s">
        <v>662</v>
      </c>
      <c r="C14686">
        <v>185</v>
      </c>
      <c r="D14686" t="s">
        <v>164</v>
      </c>
      <c r="E14686">
        <v>4.1063999999999998</v>
      </c>
      <c r="F14686">
        <v>0</v>
      </c>
      <c r="G14686">
        <v>16.504000000000001</v>
      </c>
      <c r="H14686">
        <v>0</v>
      </c>
      <c r="I14686">
        <v>-1E-4</v>
      </c>
      <c r="J14686">
        <v>0</v>
      </c>
      <c r="K14686">
        <v>3.6766999999999999</v>
      </c>
    </row>
    <row r="14687" spans="1:11" hidden="1">
      <c r="A14687" t="s">
        <v>167</v>
      </c>
      <c r="B14687" t="s">
        <v>662</v>
      </c>
      <c r="C14687">
        <v>185</v>
      </c>
      <c r="D14687" t="s">
        <v>164</v>
      </c>
      <c r="E14687">
        <v>4.5418000000000003</v>
      </c>
      <c r="F14687">
        <v>0</v>
      </c>
      <c r="G14687">
        <v>19.4116</v>
      </c>
      <c r="H14687">
        <v>0</v>
      </c>
      <c r="I14687">
        <v>-1E-4</v>
      </c>
      <c r="J14687">
        <v>0</v>
      </c>
      <c r="K14687">
        <v>-4.1429999999999998</v>
      </c>
    </row>
    <row r="14688" spans="1:11" hidden="1">
      <c r="A14688" t="s">
        <v>167</v>
      </c>
      <c r="B14688" t="s">
        <v>662</v>
      </c>
      <c r="C14688">
        <v>185</v>
      </c>
      <c r="D14688" t="s">
        <v>164</v>
      </c>
      <c r="E14688">
        <v>4.9772999999999996</v>
      </c>
      <c r="F14688">
        <v>0</v>
      </c>
      <c r="G14688">
        <v>22.319199999999999</v>
      </c>
      <c r="H14688">
        <v>0</v>
      </c>
      <c r="I14688">
        <v>-1E-4</v>
      </c>
      <c r="J14688">
        <v>0</v>
      </c>
      <c r="K14688">
        <v>-13.2288</v>
      </c>
    </row>
    <row r="14689" spans="1:11" hidden="1">
      <c r="A14689" t="s">
        <v>167</v>
      </c>
      <c r="B14689" t="s">
        <v>662</v>
      </c>
      <c r="C14689">
        <v>185</v>
      </c>
      <c r="D14689" t="s">
        <v>164</v>
      </c>
      <c r="E14689">
        <v>5.4127000000000001</v>
      </c>
      <c r="F14689">
        <v>0</v>
      </c>
      <c r="G14689">
        <v>25.226700000000001</v>
      </c>
      <c r="H14689">
        <v>0</v>
      </c>
      <c r="I14689">
        <v>-1E-4</v>
      </c>
      <c r="J14689">
        <v>0</v>
      </c>
      <c r="K14689">
        <v>-23.5808</v>
      </c>
    </row>
    <row r="14690" spans="1:11" hidden="1">
      <c r="A14690" t="s">
        <v>167</v>
      </c>
      <c r="B14690" t="s">
        <v>662</v>
      </c>
      <c r="C14690">
        <v>185</v>
      </c>
      <c r="D14690" t="s">
        <v>165</v>
      </c>
      <c r="E14690">
        <v>0.18729999999999999</v>
      </c>
      <c r="F14690">
        <v>0</v>
      </c>
      <c r="G14690">
        <v>-31.576799999999999</v>
      </c>
      <c r="H14690">
        <v>0</v>
      </c>
      <c r="I14690">
        <v>-1E-4</v>
      </c>
      <c r="J14690">
        <v>0</v>
      </c>
      <c r="K14690">
        <v>-17.276800000000001</v>
      </c>
    </row>
    <row r="14691" spans="1:11" hidden="1">
      <c r="A14691" t="s">
        <v>167</v>
      </c>
      <c r="B14691" t="s">
        <v>662</v>
      </c>
      <c r="C14691">
        <v>185</v>
      </c>
      <c r="D14691" t="s">
        <v>165</v>
      </c>
      <c r="E14691">
        <v>0.62280000000000002</v>
      </c>
      <c r="F14691">
        <v>0</v>
      </c>
      <c r="G14691">
        <v>-26.9937</v>
      </c>
      <c r="H14691">
        <v>0</v>
      </c>
      <c r="I14691">
        <v>-1E-4</v>
      </c>
      <c r="J14691">
        <v>0</v>
      </c>
      <c r="K14691">
        <v>-4.4592000000000001</v>
      </c>
    </row>
    <row r="14692" spans="1:11" hidden="1">
      <c r="A14692" t="s">
        <v>167</v>
      </c>
      <c r="B14692" t="s">
        <v>662</v>
      </c>
      <c r="C14692">
        <v>185</v>
      </c>
      <c r="D14692" t="s">
        <v>165</v>
      </c>
      <c r="E14692">
        <v>1.0582</v>
      </c>
      <c r="F14692">
        <v>0</v>
      </c>
      <c r="G14692">
        <v>-20.664899999999999</v>
      </c>
      <c r="H14692">
        <v>0</v>
      </c>
      <c r="I14692">
        <v>-1E-4</v>
      </c>
      <c r="J14692">
        <v>0</v>
      </c>
      <c r="K14692">
        <v>5.9725999999999999</v>
      </c>
    </row>
    <row r="14693" spans="1:11" hidden="1">
      <c r="A14693" t="s">
        <v>167</v>
      </c>
      <c r="B14693" t="s">
        <v>662</v>
      </c>
      <c r="C14693">
        <v>185</v>
      </c>
      <c r="D14693" t="s">
        <v>165</v>
      </c>
      <c r="E14693">
        <v>1.4937</v>
      </c>
      <c r="F14693">
        <v>0</v>
      </c>
      <c r="G14693">
        <v>-13.827400000000001</v>
      </c>
      <c r="H14693">
        <v>0</v>
      </c>
      <c r="I14693">
        <v>-1E-4</v>
      </c>
      <c r="J14693">
        <v>0</v>
      </c>
      <c r="K14693">
        <v>13.4824</v>
      </c>
    </row>
    <row r="14694" spans="1:11" hidden="1">
      <c r="A14694" t="s">
        <v>167</v>
      </c>
      <c r="B14694" t="s">
        <v>662</v>
      </c>
      <c r="C14694">
        <v>185</v>
      </c>
      <c r="D14694" t="s">
        <v>165</v>
      </c>
      <c r="E14694">
        <v>1.9291</v>
      </c>
      <c r="F14694">
        <v>0</v>
      </c>
      <c r="G14694">
        <v>-7.0195999999999996</v>
      </c>
      <c r="H14694">
        <v>0</v>
      </c>
      <c r="I14694">
        <v>-1E-4</v>
      </c>
      <c r="J14694">
        <v>0</v>
      </c>
      <c r="K14694">
        <v>18.015599999999999</v>
      </c>
    </row>
    <row r="14695" spans="1:11" hidden="1">
      <c r="A14695" t="s">
        <v>167</v>
      </c>
      <c r="B14695" t="s">
        <v>662</v>
      </c>
      <c r="C14695">
        <v>185</v>
      </c>
      <c r="D14695" t="s">
        <v>165</v>
      </c>
      <c r="E14695">
        <v>2.3645999999999998</v>
      </c>
      <c r="F14695">
        <v>0</v>
      </c>
      <c r="G14695">
        <v>-1.4098999999999999</v>
      </c>
      <c r="H14695">
        <v>0</v>
      </c>
      <c r="I14695">
        <v>-1E-4</v>
      </c>
      <c r="J14695">
        <v>0</v>
      </c>
      <c r="K14695">
        <v>19.785499999999999</v>
      </c>
    </row>
    <row r="14696" spans="1:11" hidden="1">
      <c r="A14696" t="s">
        <v>167</v>
      </c>
      <c r="B14696" t="s">
        <v>662</v>
      </c>
      <c r="C14696">
        <v>185</v>
      </c>
      <c r="D14696" t="s">
        <v>165</v>
      </c>
      <c r="E14696">
        <v>2.8</v>
      </c>
      <c r="F14696">
        <v>0</v>
      </c>
      <c r="G14696">
        <v>2.3982999999999999</v>
      </c>
      <c r="H14696">
        <v>0</v>
      </c>
      <c r="I14696">
        <v>-1E-4</v>
      </c>
      <c r="J14696">
        <v>0</v>
      </c>
      <c r="K14696">
        <v>19.504999999999999</v>
      </c>
    </row>
    <row r="14697" spans="1:11" hidden="1">
      <c r="A14697" t="s">
        <v>167</v>
      </c>
      <c r="B14697" t="s">
        <v>662</v>
      </c>
      <c r="C14697">
        <v>185</v>
      </c>
      <c r="D14697" t="s">
        <v>165</v>
      </c>
      <c r="E14697">
        <v>2.8</v>
      </c>
      <c r="F14697">
        <v>0</v>
      </c>
      <c r="G14697">
        <v>7.9444999999999997</v>
      </c>
      <c r="H14697">
        <v>0</v>
      </c>
      <c r="I14697">
        <v>-1E-4</v>
      </c>
      <c r="J14697">
        <v>0</v>
      </c>
      <c r="K14697">
        <v>19.504999999999999</v>
      </c>
    </row>
    <row r="14698" spans="1:11" hidden="1">
      <c r="A14698" t="s">
        <v>167</v>
      </c>
      <c r="B14698" t="s">
        <v>662</v>
      </c>
      <c r="C14698">
        <v>185</v>
      </c>
      <c r="D14698" t="s">
        <v>165</v>
      </c>
      <c r="E14698">
        <v>3.2355</v>
      </c>
      <c r="F14698">
        <v>0</v>
      </c>
      <c r="G14698">
        <v>10.8521</v>
      </c>
      <c r="H14698">
        <v>0</v>
      </c>
      <c r="I14698">
        <v>-1E-4</v>
      </c>
      <c r="J14698">
        <v>0</v>
      </c>
      <c r="K14698">
        <v>15.4125</v>
      </c>
    </row>
    <row r="14699" spans="1:11" hidden="1">
      <c r="A14699" t="s">
        <v>167</v>
      </c>
      <c r="B14699" t="s">
        <v>662</v>
      </c>
      <c r="C14699">
        <v>185</v>
      </c>
      <c r="D14699" t="s">
        <v>165</v>
      </c>
      <c r="E14699">
        <v>3.6709000000000001</v>
      </c>
      <c r="F14699">
        <v>0</v>
      </c>
      <c r="G14699">
        <v>13.7597</v>
      </c>
      <c r="H14699">
        <v>0</v>
      </c>
      <c r="I14699">
        <v>-1E-4</v>
      </c>
      <c r="J14699">
        <v>0</v>
      </c>
      <c r="K14699">
        <v>10.053900000000001</v>
      </c>
    </row>
    <row r="14700" spans="1:11" hidden="1">
      <c r="A14700" t="s">
        <v>167</v>
      </c>
      <c r="B14700" t="s">
        <v>662</v>
      </c>
      <c r="C14700">
        <v>185</v>
      </c>
      <c r="D14700" t="s">
        <v>165</v>
      </c>
      <c r="E14700">
        <v>4.1063999999999998</v>
      </c>
      <c r="F14700">
        <v>0</v>
      </c>
      <c r="G14700">
        <v>16.667300000000001</v>
      </c>
      <c r="H14700">
        <v>0</v>
      </c>
      <c r="I14700">
        <v>-1E-4</v>
      </c>
      <c r="J14700">
        <v>0</v>
      </c>
      <c r="K14700">
        <v>3.4291999999999998</v>
      </c>
    </row>
    <row r="14701" spans="1:11" hidden="1">
      <c r="A14701" t="s">
        <v>167</v>
      </c>
      <c r="B14701" t="s">
        <v>662</v>
      </c>
      <c r="C14701">
        <v>185</v>
      </c>
      <c r="D14701" t="s">
        <v>165</v>
      </c>
      <c r="E14701">
        <v>4.5418000000000003</v>
      </c>
      <c r="F14701">
        <v>0</v>
      </c>
      <c r="G14701">
        <v>19.5749</v>
      </c>
      <c r="H14701">
        <v>0</v>
      </c>
      <c r="I14701">
        <v>-1E-4</v>
      </c>
      <c r="J14701">
        <v>0</v>
      </c>
      <c r="K14701">
        <v>-4.4615999999999998</v>
      </c>
    </row>
    <row r="14702" spans="1:11" hidden="1">
      <c r="A14702" t="s">
        <v>167</v>
      </c>
      <c r="B14702" t="s">
        <v>662</v>
      </c>
      <c r="C14702">
        <v>185</v>
      </c>
      <c r="D14702" t="s">
        <v>165</v>
      </c>
      <c r="E14702">
        <v>4.9772999999999996</v>
      </c>
      <c r="F14702">
        <v>0</v>
      </c>
      <c r="G14702">
        <v>22.482399999999998</v>
      </c>
      <c r="H14702">
        <v>0</v>
      </c>
      <c r="I14702">
        <v>-1E-4</v>
      </c>
      <c r="J14702">
        <v>0</v>
      </c>
      <c r="K14702">
        <v>-13.618600000000001</v>
      </c>
    </row>
    <row r="14703" spans="1:11" hidden="1">
      <c r="A14703" t="s">
        <v>167</v>
      </c>
      <c r="B14703" t="s">
        <v>662</v>
      </c>
      <c r="C14703">
        <v>185</v>
      </c>
      <c r="D14703" t="s">
        <v>165</v>
      </c>
      <c r="E14703">
        <v>5.4127000000000001</v>
      </c>
      <c r="F14703">
        <v>0</v>
      </c>
      <c r="G14703">
        <v>25.39</v>
      </c>
      <c r="H14703">
        <v>0</v>
      </c>
      <c r="I14703">
        <v>-1E-4</v>
      </c>
      <c r="J14703">
        <v>0</v>
      </c>
      <c r="K14703">
        <v>-24.041599999999999</v>
      </c>
    </row>
    <row r="14704" spans="1:11" hidden="1">
      <c r="A14704" t="s">
        <v>167</v>
      </c>
      <c r="B14704" t="s">
        <v>663</v>
      </c>
      <c r="C14704">
        <v>189</v>
      </c>
      <c r="D14704" t="s">
        <v>16</v>
      </c>
      <c r="E14704">
        <v>0.18729999999999999</v>
      </c>
      <c r="F14704">
        <v>0</v>
      </c>
      <c r="G14704">
        <v>-34.516800000000003</v>
      </c>
      <c r="H14704">
        <v>0</v>
      </c>
      <c r="I14704">
        <v>-1.8E-3</v>
      </c>
      <c r="J14704">
        <v>0</v>
      </c>
      <c r="K14704">
        <v>-18.5901</v>
      </c>
    </row>
    <row r="14705" spans="1:11" hidden="1">
      <c r="A14705" t="s">
        <v>167</v>
      </c>
      <c r="B14705" t="s">
        <v>663</v>
      </c>
      <c r="C14705">
        <v>189</v>
      </c>
      <c r="D14705" t="s">
        <v>16</v>
      </c>
      <c r="E14705">
        <v>0.62280000000000002</v>
      </c>
      <c r="F14705">
        <v>0</v>
      </c>
      <c r="G14705">
        <v>-29.488499999999998</v>
      </c>
      <c r="H14705">
        <v>0</v>
      </c>
      <c r="I14705">
        <v>-1.8E-3</v>
      </c>
      <c r="J14705">
        <v>0</v>
      </c>
      <c r="K14705">
        <v>-4.5823</v>
      </c>
    </row>
    <row r="14706" spans="1:11" hidden="1">
      <c r="A14706" t="s">
        <v>167</v>
      </c>
      <c r="B14706" t="s">
        <v>663</v>
      </c>
      <c r="C14706">
        <v>189</v>
      </c>
      <c r="D14706" t="s">
        <v>16</v>
      </c>
      <c r="E14706">
        <v>1.0582</v>
      </c>
      <c r="F14706">
        <v>0</v>
      </c>
      <c r="G14706">
        <v>-22.5306</v>
      </c>
      <c r="H14706">
        <v>0</v>
      </c>
      <c r="I14706">
        <v>-1.8E-3</v>
      </c>
      <c r="J14706">
        <v>0</v>
      </c>
      <c r="K14706">
        <v>6.8045999999999998</v>
      </c>
    </row>
    <row r="14707" spans="1:11" hidden="1">
      <c r="A14707" t="s">
        <v>167</v>
      </c>
      <c r="B14707" t="s">
        <v>663</v>
      </c>
      <c r="C14707">
        <v>189</v>
      </c>
      <c r="D14707" t="s">
        <v>16</v>
      </c>
      <c r="E14707">
        <v>1.4937</v>
      </c>
      <c r="F14707">
        <v>0</v>
      </c>
      <c r="G14707">
        <v>-15.0105</v>
      </c>
      <c r="H14707">
        <v>0</v>
      </c>
      <c r="I14707">
        <v>-1.8E-3</v>
      </c>
      <c r="J14707">
        <v>0</v>
      </c>
      <c r="K14707">
        <v>14.978300000000001</v>
      </c>
    </row>
    <row r="14708" spans="1:11" hidden="1">
      <c r="A14708" t="s">
        <v>167</v>
      </c>
      <c r="B14708" t="s">
        <v>663</v>
      </c>
      <c r="C14708">
        <v>189</v>
      </c>
      <c r="D14708" t="s">
        <v>16</v>
      </c>
      <c r="E14708">
        <v>1.9291</v>
      </c>
      <c r="F14708">
        <v>0</v>
      </c>
      <c r="G14708">
        <v>-7.5232999999999999</v>
      </c>
      <c r="H14708">
        <v>0</v>
      </c>
      <c r="I14708">
        <v>-1.8E-3</v>
      </c>
      <c r="J14708">
        <v>0</v>
      </c>
      <c r="K14708">
        <v>19.8782</v>
      </c>
    </row>
    <row r="14709" spans="1:11" hidden="1">
      <c r="A14709" t="s">
        <v>167</v>
      </c>
      <c r="B14709" t="s">
        <v>663</v>
      </c>
      <c r="C14709">
        <v>189</v>
      </c>
      <c r="D14709" t="s">
        <v>16</v>
      </c>
      <c r="E14709">
        <v>2.3645999999999998</v>
      </c>
      <c r="F14709">
        <v>0</v>
      </c>
      <c r="G14709">
        <v>-1.3603000000000001</v>
      </c>
      <c r="H14709">
        <v>0</v>
      </c>
      <c r="I14709">
        <v>-1.8E-3</v>
      </c>
      <c r="J14709">
        <v>0</v>
      </c>
      <c r="K14709">
        <v>21.740100000000002</v>
      </c>
    </row>
    <row r="14710" spans="1:11" hidden="1">
      <c r="A14710" t="s">
        <v>167</v>
      </c>
      <c r="B14710" t="s">
        <v>663</v>
      </c>
      <c r="C14710">
        <v>189</v>
      </c>
      <c r="D14710" t="s">
        <v>16</v>
      </c>
      <c r="E14710">
        <v>2.8</v>
      </c>
      <c r="F14710">
        <v>0</v>
      </c>
      <c r="G14710">
        <v>2.8115999999999999</v>
      </c>
      <c r="H14710">
        <v>0</v>
      </c>
      <c r="I14710">
        <v>-1.8E-3</v>
      </c>
      <c r="J14710">
        <v>0</v>
      </c>
      <c r="K14710">
        <v>21.351900000000001</v>
      </c>
    </row>
    <row r="14711" spans="1:11" hidden="1">
      <c r="A14711" t="s">
        <v>167</v>
      </c>
      <c r="B14711" t="s">
        <v>663</v>
      </c>
      <c r="C14711">
        <v>189</v>
      </c>
      <c r="D14711" t="s">
        <v>16</v>
      </c>
      <c r="E14711">
        <v>2.8</v>
      </c>
      <c r="F14711">
        <v>0</v>
      </c>
      <c r="G14711">
        <v>8.8091000000000008</v>
      </c>
      <c r="H14711">
        <v>0</v>
      </c>
      <c r="I14711">
        <v>-1.8E-3</v>
      </c>
      <c r="J14711">
        <v>0</v>
      </c>
      <c r="K14711">
        <v>21.351900000000001</v>
      </c>
    </row>
    <row r="14712" spans="1:11" hidden="1">
      <c r="A14712" t="s">
        <v>167</v>
      </c>
      <c r="B14712" t="s">
        <v>663</v>
      </c>
      <c r="C14712">
        <v>189</v>
      </c>
      <c r="D14712" t="s">
        <v>16</v>
      </c>
      <c r="E14712">
        <v>3.2355</v>
      </c>
      <c r="F14712">
        <v>0</v>
      </c>
      <c r="G14712">
        <v>11.9856</v>
      </c>
      <c r="H14712">
        <v>0</v>
      </c>
      <c r="I14712">
        <v>-1.8E-3</v>
      </c>
      <c r="J14712">
        <v>0</v>
      </c>
      <c r="K14712">
        <v>16.824400000000001</v>
      </c>
    </row>
    <row r="14713" spans="1:11" hidden="1">
      <c r="A14713" t="s">
        <v>167</v>
      </c>
      <c r="B14713" t="s">
        <v>663</v>
      </c>
      <c r="C14713">
        <v>189</v>
      </c>
      <c r="D14713" t="s">
        <v>16</v>
      </c>
      <c r="E14713">
        <v>3.6709000000000001</v>
      </c>
      <c r="F14713">
        <v>0</v>
      </c>
      <c r="G14713">
        <v>15.162000000000001</v>
      </c>
      <c r="H14713">
        <v>0</v>
      </c>
      <c r="I14713">
        <v>-1.8E-3</v>
      </c>
      <c r="J14713">
        <v>0</v>
      </c>
      <c r="K14713">
        <v>10.913600000000001</v>
      </c>
    </row>
    <row r="14714" spans="1:11" hidden="1">
      <c r="A14714" t="s">
        <v>167</v>
      </c>
      <c r="B14714" t="s">
        <v>663</v>
      </c>
      <c r="C14714">
        <v>189</v>
      </c>
      <c r="D14714" t="s">
        <v>16</v>
      </c>
      <c r="E14714">
        <v>4.1063999999999998</v>
      </c>
      <c r="F14714">
        <v>0</v>
      </c>
      <c r="G14714">
        <v>18.3385</v>
      </c>
      <c r="H14714">
        <v>0</v>
      </c>
      <c r="I14714">
        <v>-1.8E-3</v>
      </c>
      <c r="J14714">
        <v>0</v>
      </c>
      <c r="K14714">
        <v>3.6196999999999999</v>
      </c>
    </row>
    <row r="14715" spans="1:11" hidden="1">
      <c r="A14715" t="s">
        <v>167</v>
      </c>
      <c r="B14715" t="s">
        <v>663</v>
      </c>
      <c r="C14715">
        <v>189</v>
      </c>
      <c r="D14715" t="s">
        <v>16</v>
      </c>
      <c r="E14715">
        <v>4.5418000000000003</v>
      </c>
      <c r="F14715">
        <v>0</v>
      </c>
      <c r="G14715">
        <v>21.515000000000001</v>
      </c>
      <c r="H14715">
        <v>0</v>
      </c>
      <c r="I14715">
        <v>-1.8E-3</v>
      </c>
      <c r="J14715">
        <v>0</v>
      </c>
      <c r="K14715">
        <v>-5.0574000000000003</v>
      </c>
    </row>
    <row r="14716" spans="1:11" hidden="1">
      <c r="A14716" t="s">
        <v>167</v>
      </c>
      <c r="B14716" t="s">
        <v>663</v>
      </c>
      <c r="C14716">
        <v>189</v>
      </c>
      <c r="D14716" t="s">
        <v>16</v>
      </c>
      <c r="E14716">
        <v>4.9772999999999996</v>
      </c>
      <c r="F14716">
        <v>0</v>
      </c>
      <c r="G14716">
        <v>24.691500000000001</v>
      </c>
      <c r="H14716">
        <v>0</v>
      </c>
      <c r="I14716">
        <v>-1.8E-3</v>
      </c>
      <c r="J14716">
        <v>0</v>
      </c>
      <c r="K14716">
        <v>-15.117699999999999</v>
      </c>
    </row>
    <row r="14717" spans="1:11" hidden="1">
      <c r="A14717" t="s">
        <v>167</v>
      </c>
      <c r="B14717" t="s">
        <v>663</v>
      </c>
      <c r="C14717">
        <v>189</v>
      </c>
      <c r="D14717" t="s">
        <v>16</v>
      </c>
      <c r="E14717">
        <v>5.4127000000000001</v>
      </c>
      <c r="F14717">
        <v>0</v>
      </c>
      <c r="G14717">
        <v>27.867899999999999</v>
      </c>
      <c r="H14717">
        <v>0</v>
      </c>
      <c r="I14717">
        <v>-1.8E-3</v>
      </c>
      <c r="J14717">
        <v>0</v>
      </c>
      <c r="K14717">
        <v>-26.5611</v>
      </c>
    </row>
    <row r="14718" spans="1:11" hidden="1">
      <c r="A14718" t="s">
        <v>167</v>
      </c>
      <c r="B14718" t="s">
        <v>663</v>
      </c>
      <c r="C14718">
        <v>189</v>
      </c>
      <c r="D14718" t="s">
        <v>17</v>
      </c>
      <c r="E14718">
        <v>0.18729999999999999</v>
      </c>
      <c r="F14718">
        <v>0</v>
      </c>
      <c r="G14718">
        <v>-19.285299999999999</v>
      </c>
      <c r="H14718">
        <v>0</v>
      </c>
      <c r="I14718">
        <v>-1.1000000000000001E-3</v>
      </c>
      <c r="J14718">
        <v>0</v>
      </c>
      <c r="K14718">
        <v>-10.5159</v>
      </c>
    </row>
    <row r="14719" spans="1:11" hidden="1">
      <c r="A14719" t="s">
        <v>167</v>
      </c>
      <c r="B14719" t="s">
        <v>663</v>
      </c>
      <c r="C14719">
        <v>189</v>
      </c>
      <c r="D14719" t="s">
        <v>17</v>
      </c>
      <c r="E14719">
        <v>0.62280000000000002</v>
      </c>
      <c r="F14719">
        <v>0</v>
      </c>
      <c r="G14719">
        <v>-16.4832</v>
      </c>
      <c r="H14719">
        <v>0</v>
      </c>
      <c r="I14719">
        <v>-1.1000000000000001E-3</v>
      </c>
      <c r="J14719">
        <v>0</v>
      </c>
      <c r="K14719">
        <v>-2.6903000000000001</v>
      </c>
    </row>
    <row r="14720" spans="1:11" hidden="1">
      <c r="A14720" t="s">
        <v>167</v>
      </c>
      <c r="B14720" t="s">
        <v>663</v>
      </c>
      <c r="C14720">
        <v>189</v>
      </c>
      <c r="D14720" t="s">
        <v>17</v>
      </c>
      <c r="E14720">
        <v>1.0582</v>
      </c>
      <c r="F14720">
        <v>0</v>
      </c>
      <c r="G14720">
        <v>-12.670500000000001</v>
      </c>
      <c r="H14720">
        <v>0</v>
      </c>
      <c r="I14720">
        <v>-1.1000000000000001E-3</v>
      </c>
      <c r="J14720">
        <v>0</v>
      </c>
      <c r="K14720">
        <v>3.6890999999999998</v>
      </c>
    </row>
    <row r="14721" spans="1:11" hidden="1">
      <c r="A14721" t="s">
        <v>167</v>
      </c>
      <c r="B14721" t="s">
        <v>663</v>
      </c>
      <c r="C14721">
        <v>189</v>
      </c>
      <c r="D14721" t="s">
        <v>17</v>
      </c>
      <c r="E14721">
        <v>1.4937</v>
      </c>
      <c r="F14721">
        <v>0</v>
      </c>
      <c r="G14721">
        <v>-8.5632000000000001</v>
      </c>
      <c r="H14721">
        <v>0</v>
      </c>
      <c r="I14721">
        <v>-1.1000000000000001E-3</v>
      </c>
      <c r="J14721">
        <v>0</v>
      </c>
      <c r="K14721">
        <v>8.3123000000000005</v>
      </c>
    </row>
    <row r="14722" spans="1:11" hidden="1">
      <c r="A14722" t="s">
        <v>167</v>
      </c>
      <c r="B14722" t="s">
        <v>663</v>
      </c>
      <c r="C14722">
        <v>189</v>
      </c>
      <c r="D14722" t="s">
        <v>17</v>
      </c>
      <c r="E14722">
        <v>1.9291</v>
      </c>
      <c r="F14722">
        <v>0</v>
      </c>
      <c r="G14722">
        <v>-4.4732000000000003</v>
      </c>
      <c r="H14722">
        <v>0</v>
      </c>
      <c r="I14722">
        <v>-1.1000000000000001E-3</v>
      </c>
      <c r="J14722">
        <v>0</v>
      </c>
      <c r="K14722">
        <v>11.1473</v>
      </c>
    </row>
    <row r="14723" spans="1:11" hidden="1">
      <c r="A14723" t="s">
        <v>167</v>
      </c>
      <c r="B14723" t="s">
        <v>663</v>
      </c>
      <c r="C14723">
        <v>189</v>
      </c>
      <c r="D14723" t="s">
        <v>17</v>
      </c>
      <c r="E14723">
        <v>2.3645999999999998</v>
      </c>
      <c r="F14723">
        <v>0</v>
      </c>
      <c r="G14723">
        <v>-1.0768</v>
      </c>
      <c r="H14723">
        <v>0</v>
      </c>
      <c r="I14723">
        <v>-1.1000000000000001E-3</v>
      </c>
      <c r="J14723">
        <v>0</v>
      </c>
      <c r="K14723">
        <v>12.3178</v>
      </c>
    </row>
    <row r="14724" spans="1:11" hidden="1">
      <c r="A14724" t="s">
        <v>167</v>
      </c>
      <c r="B14724" t="s">
        <v>663</v>
      </c>
      <c r="C14724">
        <v>189</v>
      </c>
      <c r="D14724" t="s">
        <v>17</v>
      </c>
      <c r="E14724">
        <v>2.8</v>
      </c>
      <c r="F14724">
        <v>0</v>
      </c>
      <c r="G14724">
        <v>1.2766999999999999</v>
      </c>
      <c r="H14724">
        <v>0</v>
      </c>
      <c r="I14724">
        <v>-1.1000000000000001E-3</v>
      </c>
      <c r="J14724">
        <v>0</v>
      </c>
      <c r="K14724">
        <v>12.236499999999999</v>
      </c>
    </row>
    <row r="14725" spans="1:11" hidden="1">
      <c r="A14725" t="s">
        <v>167</v>
      </c>
      <c r="B14725" t="s">
        <v>663</v>
      </c>
      <c r="C14725">
        <v>189</v>
      </c>
      <c r="D14725" t="s">
        <v>17</v>
      </c>
      <c r="E14725">
        <v>2.8</v>
      </c>
      <c r="F14725">
        <v>0</v>
      </c>
      <c r="G14725">
        <v>5.0178000000000003</v>
      </c>
      <c r="H14725">
        <v>0</v>
      </c>
      <c r="I14725">
        <v>-1.1000000000000001E-3</v>
      </c>
      <c r="J14725">
        <v>0</v>
      </c>
      <c r="K14725">
        <v>12.236499999999999</v>
      </c>
    </row>
    <row r="14726" spans="1:11" hidden="1">
      <c r="A14726" t="s">
        <v>167</v>
      </c>
      <c r="B14726" t="s">
        <v>663</v>
      </c>
      <c r="C14726">
        <v>189</v>
      </c>
      <c r="D14726" t="s">
        <v>17</v>
      </c>
      <c r="E14726">
        <v>3.2355</v>
      </c>
      <c r="F14726">
        <v>0</v>
      </c>
      <c r="G14726">
        <v>6.8498999999999999</v>
      </c>
      <c r="H14726">
        <v>0</v>
      </c>
      <c r="I14726">
        <v>-1.1000000000000001E-3</v>
      </c>
      <c r="J14726">
        <v>0</v>
      </c>
      <c r="K14726">
        <v>9.6525999999999996</v>
      </c>
    </row>
    <row r="14727" spans="1:11" hidden="1">
      <c r="A14727" t="s">
        <v>167</v>
      </c>
      <c r="B14727" t="s">
        <v>663</v>
      </c>
      <c r="C14727">
        <v>189</v>
      </c>
      <c r="D14727" t="s">
        <v>17</v>
      </c>
      <c r="E14727">
        <v>3.6709000000000001</v>
      </c>
      <c r="F14727">
        <v>0</v>
      </c>
      <c r="G14727">
        <v>8.6819000000000006</v>
      </c>
      <c r="H14727">
        <v>0</v>
      </c>
      <c r="I14727">
        <v>-1.1000000000000001E-3</v>
      </c>
      <c r="J14727">
        <v>0</v>
      </c>
      <c r="K14727">
        <v>6.2797000000000001</v>
      </c>
    </row>
    <row r="14728" spans="1:11" hidden="1">
      <c r="A14728" t="s">
        <v>167</v>
      </c>
      <c r="B14728" t="s">
        <v>663</v>
      </c>
      <c r="C14728">
        <v>189</v>
      </c>
      <c r="D14728" t="s">
        <v>17</v>
      </c>
      <c r="E14728">
        <v>4.1063999999999998</v>
      </c>
      <c r="F14728">
        <v>0</v>
      </c>
      <c r="G14728">
        <v>10.5139</v>
      </c>
      <c r="H14728">
        <v>0</v>
      </c>
      <c r="I14728">
        <v>-1.1000000000000001E-3</v>
      </c>
      <c r="J14728">
        <v>0</v>
      </c>
      <c r="K14728">
        <v>2.1128999999999998</v>
      </c>
    </row>
    <row r="14729" spans="1:11" hidden="1">
      <c r="A14729" t="s">
        <v>167</v>
      </c>
      <c r="B14729" t="s">
        <v>663</v>
      </c>
      <c r="C14729">
        <v>189</v>
      </c>
      <c r="D14729" t="s">
        <v>17</v>
      </c>
      <c r="E14729">
        <v>4.5418000000000003</v>
      </c>
      <c r="F14729">
        <v>0</v>
      </c>
      <c r="G14729">
        <v>12.3459</v>
      </c>
      <c r="H14729">
        <v>0</v>
      </c>
      <c r="I14729">
        <v>-1.1000000000000001E-3</v>
      </c>
      <c r="J14729">
        <v>0</v>
      </c>
      <c r="K14729">
        <v>-2.8515999999999999</v>
      </c>
    </row>
    <row r="14730" spans="1:11" hidden="1">
      <c r="A14730" t="s">
        <v>167</v>
      </c>
      <c r="B14730" t="s">
        <v>663</v>
      </c>
      <c r="C14730">
        <v>189</v>
      </c>
      <c r="D14730" t="s">
        <v>17</v>
      </c>
      <c r="E14730">
        <v>4.9772999999999996</v>
      </c>
      <c r="F14730">
        <v>0</v>
      </c>
      <c r="G14730">
        <v>14.178000000000001</v>
      </c>
      <c r="H14730">
        <v>0</v>
      </c>
      <c r="I14730">
        <v>-1.1000000000000001E-3</v>
      </c>
      <c r="J14730">
        <v>0</v>
      </c>
      <c r="K14730">
        <v>-8.6140000000000008</v>
      </c>
    </row>
    <row r="14731" spans="1:11" hidden="1">
      <c r="A14731" t="s">
        <v>167</v>
      </c>
      <c r="B14731" t="s">
        <v>663</v>
      </c>
      <c r="C14731">
        <v>189</v>
      </c>
      <c r="D14731" t="s">
        <v>17</v>
      </c>
      <c r="E14731">
        <v>5.4127000000000001</v>
      </c>
      <c r="F14731">
        <v>0</v>
      </c>
      <c r="G14731">
        <v>16.010000000000002</v>
      </c>
      <c r="H14731">
        <v>0</v>
      </c>
      <c r="I14731">
        <v>-1.1000000000000001E-3</v>
      </c>
      <c r="J14731">
        <v>0</v>
      </c>
      <c r="K14731">
        <v>-15.173999999999999</v>
      </c>
    </row>
    <row r="14732" spans="1:11" hidden="1">
      <c r="A14732" t="s">
        <v>167</v>
      </c>
      <c r="B14732" t="s">
        <v>663</v>
      </c>
      <c r="C14732">
        <v>189</v>
      </c>
      <c r="D14732" t="s">
        <v>18</v>
      </c>
      <c r="E14732">
        <v>0.18729999999999999</v>
      </c>
      <c r="F14732">
        <v>0</v>
      </c>
      <c r="G14732">
        <v>-19.3142</v>
      </c>
      <c r="H14732">
        <v>0</v>
      </c>
      <c r="I14732">
        <v>-1.1000000000000001E-3</v>
      </c>
      <c r="J14732">
        <v>0</v>
      </c>
      <c r="K14732">
        <v>-10.607900000000001</v>
      </c>
    </row>
    <row r="14733" spans="1:11" hidden="1">
      <c r="A14733" t="s">
        <v>167</v>
      </c>
      <c r="B14733" t="s">
        <v>663</v>
      </c>
      <c r="C14733">
        <v>189</v>
      </c>
      <c r="D14733" t="s">
        <v>18</v>
      </c>
      <c r="E14733">
        <v>0.62280000000000002</v>
      </c>
      <c r="F14733">
        <v>0</v>
      </c>
      <c r="G14733">
        <v>-16.5122</v>
      </c>
      <c r="H14733">
        <v>0</v>
      </c>
      <c r="I14733">
        <v>-1.1000000000000001E-3</v>
      </c>
      <c r="J14733">
        <v>0</v>
      </c>
      <c r="K14733">
        <v>-2.7696999999999998</v>
      </c>
    </row>
    <row r="14734" spans="1:11" hidden="1">
      <c r="A14734" t="s">
        <v>167</v>
      </c>
      <c r="B14734" t="s">
        <v>663</v>
      </c>
      <c r="C14734">
        <v>189</v>
      </c>
      <c r="D14734" t="s">
        <v>18</v>
      </c>
      <c r="E14734">
        <v>1.0582</v>
      </c>
      <c r="F14734">
        <v>0</v>
      </c>
      <c r="G14734">
        <v>-12.699400000000001</v>
      </c>
      <c r="H14734">
        <v>0</v>
      </c>
      <c r="I14734">
        <v>-1.1000000000000001E-3</v>
      </c>
      <c r="J14734">
        <v>0</v>
      </c>
      <c r="K14734">
        <v>3.6223999999999998</v>
      </c>
    </row>
    <row r="14735" spans="1:11" hidden="1">
      <c r="A14735" t="s">
        <v>167</v>
      </c>
      <c r="B14735" t="s">
        <v>663</v>
      </c>
      <c r="C14735">
        <v>189</v>
      </c>
      <c r="D14735" t="s">
        <v>18</v>
      </c>
      <c r="E14735">
        <v>1.4937</v>
      </c>
      <c r="F14735">
        <v>0</v>
      </c>
      <c r="G14735">
        <v>-8.5922000000000001</v>
      </c>
      <c r="H14735">
        <v>0</v>
      </c>
      <c r="I14735">
        <v>-1.1000000000000001E-3</v>
      </c>
      <c r="J14735">
        <v>0</v>
      </c>
      <c r="K14735">
        <v>8.2581000000000007</v>
      </c>
    </row>
    <row r="14736" spans="1:11" hidden="1">
      <c r="A14736" t="s">
        <v>167</v>
      </c>
      <c r="B14736" t="s">
        <v>663</v>
      </c>
      <c r="C14736">
        <v>189</v>
      </c>
      <c r="D14736" t="s">
        <v>18</v>
      </c>
      <c r="E14736">
        <v>1.9291</v>
      </c>
      <c r="F14736">
        <v>0</v>
      </c>
      <c r="G14736">
        <v>-4.5021000000000004</v>
      </c>
      <c r="H14736">
        <v>0</v>
      </c>
      <c r="I14736">
        <v>-1.1000000000000001E-3</v>
      </c>
      <c r="J14736">
        <v>0</v>
      </c>
      <c r="K14736">
        <v>11.105700000000001</v>
      </c>
    </row>
    <row r="14737" spans="1:11" hidden="1">
      <c r="A14737" t="s">
        <v>167</v>
      </c>
      <c r="B14737" t="s">
        <v>663</v>
      </c>
      <c r="C14737">
        <v>189</v>
      </c>
      <c r="D14737" t="s">
        <v>18</v>
      </c>
      <c r="E14737">
        <v>2.3645999999999998</v>
      </c>
      <c r="F14737">
        <v>0</v>
      </c>
      <c r="G14737">
        <v>-1.1056999999999999</v>
      </c>
      <c r="H14737">
        <v>0</v>
      </c>
      <c r="I14737">
        <v>-1.1000000000000001E-3</v>
      </c>
      <c r="J14737">
        <v>0</v>
      </c>
      <c r="K14737">
        <v>12.2888</v>
      </c>
    </row>
    <row r="14738" spans="1:11" hidden="1">
      <c r="A14738" t="s">
        <v>167</v>
      </c>
      <c r="B14738" t="s">
        <v>663</v>
      </c>
      <c r="C14738">
        <v>189</v>
      </c>
      <c r="D14738" t="s">
        <v>18</v>
      </c>
      <c r="E14738">
        <v>2.8</v>
      </c>
      <c r="F14738">
        <v>0</v>
      </c>
      <c r="G14738">
        <v>1.2477</v>
      </c>
      <c r="H14738">
        <v>0</v>
      </c>
      <c r="I14738">
        <v>-1.1000000000000001E-3</v>
      </c>
      <c r="J14738">
        <v>0</v>
      </c>
      <c r="K14738">
        <v>12.2201</v>
      </c>
    </row>
    <row r="14739" spans="1:11" hidden="1">
      <c r="A14739" t="s">
        <v>167</v>
      </c>
      <c r="B14739" t="s">
        <v>663</v>
      </c>
      <c r="C14739">
        <v>189</v>
      </c>
      <c r="D14739" t="s">
        <v>18</v>
      </c>
      <c r="E14739">
        <v>2.8</v>
      </c>
      <c r="F14739">
        <v>0</v>
      </c>
      <c r="G14739">
        <v>4.9889000000000001</v>
      </c>
      <c r="H14739">
        <v>0</v>
      </c>
      <c r="I14739">
        <v>-1.1000000000000001E-3</v>
      </c>
      <c r="J14739">
        <v>0</v>
      </c>
      <c r="K14739">
        <v>12.2201</v>
      </c>
    </row>
    <row r="14740" spans="1:11" hidden="1">
      <c r="A14740" t="s">
        <v>167</v>
      </c>
      <c r="B14740" t="s">
        <v>663</v>
      </c>
      <c r="C14740">
        <v>189</v>
      </c>
      <c r="D14740" t="s">
        <v>18</v>
      </c>
      <c r="E14740">
        <v>3.2355</v>
      </c>
      <c r="F14740">
        <v>0</v>
      </c>
      <c r="G14740">
        <v>6.8209</v>
      </c>
      <c r="H14740">
        <v>0</v>
      </c>
      <c r="I14740">
        <v>-1.1000000000000001E-3</v>
      </c>
      <c r="J14740">
        <v>0</v>
      </c>
      <c r="K14740">
        <v>9.6487999999999996</v>
      </c>
    </row>
    <row r="14741" spans="1:11" hidden="1">
      <c r="A14741" t="s">
        <v>167</v>
      </c>
      <c r="B14741" t="s">
        <v>663</v>
      </c>
      <c r="C14741">
        <v>189</v>
      </c>
      <c r="D14741" t="s">
        <v>18</v>
      </c>
      <c r="E14741">
        <v>3.6709000000000001</v>
      </c>
      <c r="F14741">
        <v>0</v>
      </c>
      <c r="G14741">
        <v>8.6530000000000005</v>
      </c>
      <c r="H14741">
        <v>0</v>
      </c>
      <c r="I14741">
        <v>-1.1000000000000001E-3</v>
      </c>
      <c r="J14741">
        <v>0</v>
      </c>
      <c r="K14741">
        <v>6.2709000000000001</v>
      </c>
    </row>
    <row r="14742" spans="1:11" hidden="1">
      <c r="A14742" t="s">
        <v>167</v>
      </c>
      <c r="B14742" t="s">
        <v>663</v>
      </c>
      <c r="C14742">
        <v>189</v>
      </c>
      <c r="D14742" t="s">
        <v>18</v>
      </c>
      <c r="E14742">
        <v>4.1063999999999998</v>
      </c>
      <c r="F14742">
        <v>0</v>
      </c>
      <c r="G14742">
        <v>10.484999999999999</v>
      </c>
      <c r="H14742">
        <v>0</v>
      </c>
      <c r="I14742">
        <v>-1.1000000000000001E-3</v>
      </c>
      <c r="J14742">
        <v>0</v>
      </c>
      <c r="K14742">
        <v>2.0914999999999999</v>
      </c>
    </row>
    <row r="14743" spans="1:11" hidden="1">
      <c r="A14743" t="s">
        <v>167</v>
      </c>
      <c r="B14743" t="s">
        <v>663</v>
      </c>
      <c r="C14743">
        <v>189</v>
      </c>
      <c r="D14743" t="s">
        <v>18</v>
      </c>
      <c r="E14743">
        <v>4.5418000000000003</v>
      </c>
      <c r="F14743">
        <v>0</v>
      </c>
      <c r="G14743">
        <v>12.317</v>
      </c>
      <c r="H14743">
        <v>0</v>
      </c>
      <c r="I14743">
        <v>-1.1000000000000001E-3</v>
      </c>
      <c r="J14743">
        <v>0</v>
      </c>
      <c r="K14743">
        <v>-2.8856000000000002</v>
      </c>
    </row>
    <row r="14744" spans="1:11" hidden="1">
      <c r="A14744" t="s">
        <v>167</v>
      </c>
      <c r="B14744" t="s">
        <v>663</v>
      </c>
      <c r="C14744">
        <v>189</v>
      </c>
      <c r="D14744" t="s">
        <v>18</v>
      </c>
      <c r="E14744">
        <v>4.9772999999999996</v>
      </c>
      <c r="F14744">
        <v>0</v>
      </c>
      <c r="G14744">
        <v>14.148999999999999</v>
      </c>
      <c r="H14744">
        <v>0</v>
      </c>
      <c r="I14744">
        <v>-1.1000000000000001E-3</v>
      </c>
      <c r="J14744">
        <v>0</v>
      </c>
      <c r="K14744">
        <v>-8.6606000000000005</v>
      </c>
    </row>
    <row r="14745" spans="1:11" hidden="1">
      <c r="A14745" t="s">
        <v>167</v>
      </c>
      <c r="B14745" t="s">
        <v>663</v>
      </c>
      <c r="C14745">
        <v>189</v>
      </c>
      <c r="D14745" t="s">
        <v>18</v>
      </c>
      <c r="E14745">
        <v>5.4127000000000001</v>
      </c>
      <c r="F14745">
        <v>0</v>
      </c>
      <c r="G14745">
        <v>15.9811</v>
      </c>
      <c r="H14745">
        <v>0</v>
      </c>
      <c r="I14745">
        <v>-1.1000000000000001E-3</v>
      </c>
      <c r="J14745">
        <v>0</v>
      </c>
      <c r="K14745">
        <v>-15.2332</v>
      </c>
    </row>
    <row r="14746" spans="1:11" hidden="1">
      <c r="A14746" t="s">
        <v>167</v>
      </c>
      <c r="B14746" t="s">
        <v>663</v>
      </c>
      <c r="C14746">
        <v>189</v>
      </c>
      <c r="D14746" t="s">
        <v>19</v>
      </c>
      <c r="E14746">
        <v>0.18729999999999999</v>
      </c>
      <c r="F14746">
        <v>0</v>
      </c>
      <c r="G14746">
        <v>-19.285299999999999</v>
      </c>
      <c r="H14746">
        <v>0</v>
      </c>
      <c r="I14746">
        <v>-1.1000000000000001E-3</v>
      </c>
      <c r="J14746">
        <v>0</v>
      </c>
      <c r="K14746">
        <v>-10.5159</v>
      </c>
    </row>
    <row r="14747" spans="1:11" hidden="1">
      <c r="A14747" t="s">
        <v>167</v>
      </c>
      <c r="B14747" t="s">
        <v>663</v>
      </c>
      <c r="C14747">
        <v>189</v>
      </c>
      <c r="D14747" t="s">
        <v>19</v>
      </c>
      <c r="E14747">
        <v>0.62280000000000002</v>
      </c>
      <c r="F14747">
        <v>0</v>
      </c>
      <c r="G14747">
        <v>-16.4832</v>
      </c>
      <c r="H14747">
        <v>0</v>
      </c>
      <c r="I14747">
        <v>-1.1000000000000001E-3</v>
      </c>
      <c r="J14747">
        <v>0</v>
      </c>
      <c r="K14747">
        <v>-2.6903000000000001</v>
      </c>
    </row>
    <row r="14748" spans="1:11" hidden="1">
      <c r="A14748" t="s">
        <v>167</v>
      </c>
      <c r="B14748" t="s">
        <v>663</v>
      </c>
      <c r="C14748">
        <v>189</v>
      </c>
      <c r="D14748" t="s">
        <v>19</v>
      </c>
      <c r="E14748">
        <v>1.0582</v>
      </c>
      <c r="F14748">
        <v>0</v>
      </c>
      <c r="G14748">
        <v>-12.670500000000001</v>
      </c>
      <c r="H14748">
        <v>0</v>
      </c>
      <c r="I14748">
        <v>-1.1000000000000001E-3</v>
      </c>
      <c r="J14748">
        <v>0</v>
      </c>
      <c r="K14748">
        <v>3.6890999999999998</v>
      </c>
    </row>
    <row r="14749" spans="1:11" hidden="1">
      <c r="A14749" t="s">
        <v>167</v>
      </c>
      <c r="B14749" t="s">
        <v>663</v>
      </c>
      <c r="C14749">
        <v>189</v>
      </c>
      <c r="D14749" t="s">
        <v>19</v>
      </c>
      <c r="E14749">
        <v>1.4937</v>
      </c>
      <c r="F14749">
        <v>0</v>
      </c>
      <c r="G14749">
        <v>-8.5632000000000001</v>
      </c>
      <c r="H14749">
        <v>0</v>
      </c>
      <c r="I14749">
        <v>-1.1000000000000001E-3</v>
      </c>
      <c r="J14749">
        <v>0</v>
      </c>
      <c r="K14749">
        <v>8.3123000000000005</v>
      </c>
    </row>
    <row r="14750" spans="1:11" hidden="1">
      <c r="A14750" t="s">
        <v>167</v>
      </c>
      <c r="B14750" t="s">
        <v>663</v>
      </c>
      <c r="C14750">
        <v>189</v>
      </c>
      <c r="D14750" t="s">
        <v>19</v>
      </c>
      <c r="E14750">
        <v>1.9291</v>
      </c>
      <c r="F14750">
        <v>0</v>
      </c>
      <c r="G14750">
        <v>-4.4732000000000003</v>
      </c>
      <c r="H14750">
        <v>0</v>
      </c>
      <c r="I14750">
        <v>-1.1000000000000001E-3</v>
      </c>
      <c r="J14750">
        <v>0</v>
      </c>
      <c r="K14750">
        <v>11.1473</v>
      </c>
    </row>
    <row r="14751" spans="1:11" hidden="1">
      <c r="A14751" t="s">
        <v>167</v>
      </c>
      <c r="B14751" t="s">
        <v>663</v>
      </c>
      <c r="C14751">
        <v>189</v>
      </c>
      <c r="D14751" t="s">
        <v>19</v>
      </c>
      <c r="E14751">
        <v>2.3645999999999998</v>
      </c>
      <c r="F14751">
        <v>0</v>
      </c>
      <c r="G14751">
        <v>-1.0768</v>
      </c>
      <c r="H14751">
        <v>0</v>
      </c>
      <c r="I14751">
        <v>-1.1000000000000001E-3</v>
      </c>
      <c r="J14751">
        <v>0</v>
      </c>
      <c r="K14751">
        <v>12.3178</v>
      </c>
    </row>
    <row r="14752" spans="1:11" hidden="1">
      <c r="A14752" t="s">
        <v>167</v>
      </c>
      <c r="B14752" t="s">
        <v>663</v>
      </c>
      <c r="C14752">
        <v>189</v>
      </c>
      <c r="D14752" t="s">
        <v>19</v>
      </c>
      <c r="E14752">
        <v>2.8</v>
      </c>
      <c r="F14752">
        <v>0</v>
      </c>
      <c r="G14752">
        <v>1.2766999999999999</v>
      </c>
      <c r="H14752">
        <v>0</v>
      </c>
      <c r="I14752">
        <v>-1.1000000000000001E-3</v>
      </c>
      <c r="J14752">
        <v>0</v>
      </c>
      <c r="K14752">
        <v>12.236499999999999</v>
      </c>
    </row>
    <row r="14753" spans="1:11" hidden="1">
      <c r="A14753" t="s">
        <v>167</v>
      </c>
      <c r="B14753" t="s">
        <v>663</v>
      </c>
      <c r="C14753">
        <v>189</v>
      </c>
      <c r="D14753" t="s">
        <v>19</v>
      </c>
      <c r="E14753">
        <v>2.8</v>
      </c>
      <c r="F14753">
        <v>0</v>
      </c>
      <c r="G14753">
        <v>5.0178000000000003</v>
      </c>
      <c r="H14753">
        <v>0</v>
      </c>
      <c r="I14753">
        <v>-1.1000000000000001E-3</v>
      </c>
      <c r="J14753">
        <v>0</v>
      </c>
      <c r="K14753">
        <v>12.236499999999999</v>
      </c>
    </row>
    <row r="14754" spans="1:11" hidden="1">
      <c r="A14754" t="s">
        <v>167</v>
      </c>
      <c r="B14754" t="s">
        <v>663</v>
      </c>
      <c r="C14754">
        <v>189</v>
      </c>
      <c r="D14754" t="s">
        <v>19</v>
      </c>
      <c r="E14754">
        <v>3.2355</v>
      </c>
      <c r="F14754">
        <v>0</v>
      </c>
      <c r="G14754">
        <v>6.8498999999999999</v>
      </c>
      <c r="H14754">
        <v>0</v>
      </c>
      <c r="I14754">
        <v>-1.1000000000000001E-3</v>
      </c>
      <c r="J14754">
        <v>0</v>
      </c>
      <c r="K14754">
        <v>9.6525999999999996</v>
      </c>
    </row>
    <row r="14755" spans="1:11" hidden="1">
      <c r="A14755" t="s">
        <v>167</v>
      </c>
      <c r="B14755" t="s">
        <v>663</v>
      </c>
      <c r="C14755">
        <v>189</v>
      </c>
      <c r="D14755" t="s">
        <v>19</v>
      </c>
      <c r="E14755">
        <v>3.6709000000000001</v>
      </c>
      <c r="F14755">
        <v>0</v>
      </c>
      <c r="G14755">
        <v>8.6819000000000006</v>
      </c>
      <c r="H14755">
        <v>0</v>
      </c>
      <c r="I14755">
        <v>-1.1000000000000001E-3</v>
      </c>
      <c r="J14755">
        <v>0</v>
      </c>
      <c r="K14755">
        <v>6.2797000000000001</v>
      </c>
    </row>
    <row r="14756" spans="1:11" hidden="1">
      <c r="A14756" t="s">
        <v>167</v>
      </c>
      <c r="B14756" t="s">
        <v>663</v>
      </c>
      <c r="C14756">
        <v>189</v>
      </c>
      <c r="D14756" t="s">
        <v>19</v>
      </c>
      <c r="E14756">
        <v>4.1063999999999998</v>
      </c>
      <c r="F14756">
        <v>0</v>
      </c>
      <c r="G14756">
        <v>10.5139</v>
      </c>
      <c r="H14756">
        <v>0</v>
      </c>
      <c r="I14756">
        <v>-1.1000000000000001E-3</v>
      </c>
      <c r="J14756">
        <v>0</v>
      </c>
      <c r="K14756">
        <v>2.1128999999999998</v>
      </c>
    </row>
    <row r="14757" spans="1:11" hidden="1">
      <c r="A14757" t="s">
        <v>167</v>
      </c>
      <c r="B14757" t="s">
        <v>663</v>
      </c>
      <c r="C14757">
        <v>189</v>
      </c>
      <c r="D14757" t="s">
        <v>19</v>
      </c>
      <c r="E14757">
        <v>4.5418000000000003</v>
      </c>
      <c r="F14757">
        <v>0</v>
      </c>
      <c r="G14757">
        <v>12.3459</v>
      </c>
      <c r="H14757">
        <v>0</v>
      </c>
      <c r="I14757">
        <v>-1.1000000000000001E-3</v>
      </c>
      <c r="J14757">
        <v>0</v>
      </c>
      <c r="K14757">
        <v>-2.8515999999999999</v>
      </c>
    </row>
    <row r="14758" spans="1:11" hidden="1">
      <c r="A14758" t="s">
        <v>167</v>
      </c>
      <c r="B14758" t="s">
        <v>663</v>
      </c>
      <c r="C14758">
        <v>189</v>
      </c>
      <c r="D14758" t="s">
        <v>19</v>
      </c>
      <c r="E14758">
        <v>4.9772999999999996</v>
      </c>
      <c r="F14758">
        <v>0</v>
      </c>
      <c r="G14758">
        <v>14.178000000000001</v>
      </c>
      <c r="H14758">
        <v>0</v>
      </c>
      <c r="I14758">
        <v>-1.1000000000000001E-3</v>
      </c>
      <c r="J14758">
        <v>0</v>
      </c>
      <c r="K14758">
        <v>-8.6140000000000008</v>
      </c>
    </row>
    <row r="14759" spans="1:11" hidden="1">
      <c r="A14759" t="s">
        <v>167</v>
      </c>
      <c r="B14759" t="s">
        <v>663</v>
      </c>
      <c r="C14759">
        <v>189</v>
      </c>
      <c r="D14759" t="s">
        <v>19</v>
      </c>
      <c r="E14759">
        <v>5.4127000000000001</v>
      </c>
      <c r="F14759">
        <v>0</v>
      </c>
      <c r="G14759">
        <v>16.010000000000002</v>
      </c>
      <c r="H14759">
        <v>0</v>
      </c>
      <c r="I14759">
        <v>-1.1000000000000001E-3</v>
      </c>
      <c r="J14759">
        <v>0</v>
      </c>
      <c r="K14759">
        <v>-15.173999999999999</v>
      </c>
    </row>
    <row r="14760" spans="1:11" hidden="1">
      <c r="A14760" t="s">
        <v>167</v>
      </c>
      <c r="B14760" t="s">
        <v>663</v>
      </c>
      <c r="C14760">
        <v>189</v>
      </c>
      <c r="D14760" t="s">
        <v>20</v>
      </c>
      <c r="E14760">
        <v>0.18729999999999999</v>
      </c>
      <c r="F14760">
        <v>0</v>
      </c>
      <c r="G14760">
        <v>-19.3142</v>
      </c>
      <c r="H14760">
        <v>0</v>
      </c>
      <c r="I14760">
        <v>-1.1000000000000001E-3</v>
      </c>
      <c r="J14760">
        <v>0</v>
      </c>
      <c r="K14760">
        <v>-10.607900000000001</v>
      </c>
    </row>
    <row r="14761" spans="1:11" hidden="1">
      <c r="A14761" t="s">
        <v>167</v>
      </c>
      <c r="B14761" t="s">
        <v>663</v>
      </c>
      <c r="C14761">
        <v>189</v>
      </c>
      <c r="D14761" t="s">
        <v>20</v>
      </c>
      <c r="E14761">
        <v>0.62280000000000002</v>
      </c>
      <c r="F14761">
        <v>0</v>
      </c>
      <c r="G14761">
        <v>-16.5122</v>
      </c>
      <c r="H14761">
        <v>0</v>
      </c>
      <c r="I14761">
        <v>-1.1000000000000001E-3</v>
      </c>
      <c r="J14761">
        <v>0</v>
      </c>
      <c r="K14761">
        <v>-2.7696999999999998</v>
      </c>
    </row>
    <row r="14762" spans="1:11" hidden="1">
      <c r="A14762" t="s">
        <v>167</v>
      </c>
      <c r="B14762" t="s">
        <v>663</v>
      </c>
      <c r="C14762">
        <v>189</v>
      </c>
      <c r="D14762" t="s">
        <v>20</v>
      </c>
      <c r="E14762">
        <v>1.0582</v>
      </c>
      <c r="F14762">
        <v>0</v>
      </c>
      <c r="G14762">
        <v>-12.699400000000001</v>
      </c>
      <c r="H14762">
        <v>0</v>
      </c>
      <c r="I14762">
        <v>-1.1000000000000001E-3</v>
      </c>
      <c r="J14762">
        <v>0</v>
      </c>
      <c r="K14762">
        <v>3.6223999999999998</v>
      </c>
    </row>
    <row r="14763" spans="1:11" hidden="1">
      <c r="A14763" t="s">
        <v>167</v>
      </c>
      <c r="B14763" t="s">
        <v>663</v>
      </c>
      <c r="C14763">
        <v>189</v>
      </c>
      <c r="D14763" t="s">
        <v>20</v>
      </c>
      <c r="E14763">
        <v>1.4937</v>
      </c>
      <c r="F14763">
        <v>0</v>
      </c>
      <c r="G14763">
        <v>-8.5922000000000001</v>
      </c>
      <c r="H14763">
        <v>0</v>
      </c>
      <c r="I14763">
        <v>-1.1000000000000001E-3</v>
      </c>
      <c r="J14763">
        <v>0</v>
      </c>
      <c r="K14763">
        <v>8.2581000000000007</v>
      </c>
    </row>
    <row r="14764" spans="1:11" hidden="1">
      <c r="A14764" t="s">
        <v>167</v>
      </c>
      <c r="B14764" t="s">
        <v>663</v>
      </c>
      <c r="C14764">
        <v>189</v>
      </c>
      <c r="D14764" t="s">
        <v>20</v>
      </c>
      <c r="E14764">
        <v>1.9291</v>
      </c>
      <c r="F14764">
        <v>0</v>
      </c>
      <c r="G14764">
        <v>-4.5021000000000004</v>
      </c>
      <c r="H14764">
        <v>0</v>
      </c>
      <c r="I14764">
        <v>-1.1000000000000001E-3</v>
      </c>
      <c r="J14764">
        <v>0</v>
      </c>
      <c r="K14764">
        <v>11.105700000000001</v>
      </c>
    </row>
    <row r="14765" spans="1:11" hidden="1">
      <c r="A14765" t="s">
        <v>167</v>
      </c>
      <c r="B14765" t="s">
        <v>663</v>
      </c>
      <c r="C14765">
        <v>189</v>
      </c>
      <c r="D14765" t="s">
        <v>20</v>
      </c>
      <c r="E14765">
        <v>2.3645999999999998</v>
      </c>
      <c r="F14765">
        <v>0</v>
      </c>
      <c r="G14765">
        <v>-1.1056999999999999</v>
      </c>
      <c r="H14765">
        <v>0</v>
      </c>
      <c r="I14765">
        <v>-1.1000000000000001E-3</v>
      </c>
      <c r="J14765">
        <v>0</v>
      </c>
      <c r="K14765">
        <v>12.2888</v>
      </c>
    </row>
    <row r="14766" spans="1:11" hidden="1">
      <c r="A14766" t="s">
        <v>167</v>
      </c>
      <c r="B14766" t="s">
        <v>663</v>
      </c>
      <c r="C14766">
        <v>189</v>
      </c>
      <c r="D14766" t="s">
        <v>20</v>
      </c>
      <c r="E14766">
        <v>2.8</v>
      </c>
      <c r="F14766">
        <v>0</v>
      </c>
      <c r="G14766">
        <v>1.2477</v>
      </c>
      <c r="H14766">
        <v>0</v>
      </c>
      <c r="I14766">
        <v>-1.1000000000000001E-3</v>
      </c>
      <c r="J14766">
        <v>0</v>
      </c>
      <c r="K14766">
        <v>12.2201</v>
      </c>
    </row>
    <row r="14767" spans="1:11" hidden="1">
      <c r="A14767" t="s">
        <v>167</v>
      </c>
      <c r="B14767" t="s">
        <v>663</v>
      </c>
      <c r="C14767">
        <v>189</v>
      </c>
      <c r="D14767" t="s">
        <v>20</v>
      </c>
      <c r="E14767">
        <v>2.8</v>
      </c>
      <c r="F14767">
        <v>0</v>
      </c>
      <c r="G14767">
        <v>4.9889000000000001</v>
      </c>
      <c r="H14767">
        <v>0</v>
      </c>
      <c r="I14767">
        <v>-1.1000000000000001E-3</v>
      </c>
      <c r="J14767">
        <v>0</v>
      </c>
      <c r="K14767">
        <v>12.2201</v>
      </c>
    </row>
    <row r="14768" spans="1:11" hidden="1">
      <c r="A14768" t="s">
        <v>167</v>
      </c>
      <c r="B14768" t="s">
        <v>663</v>
      </c>
      <c r="C14768">
        <v>189</v>
      </c>
      <c r="D14768" t="s">
        <v>20</v>
      </c>
      <c r="E14768">
        <v>3.2355</v>
      </c>
      <c r="F14768">
        <v>0</v>
      </c>
      <c r="G14768">
        <v>6.8209</v>
      </c>
      <c r="H14768">
        <v>0</v>
      </c>
      <c r="I14768">
        <v>-1.1000000000000001E-3</v>
      </c>
      <c r="J14768">
        <v>0</v>
      </c>
      <c r="K14768">
        <v>9.6487999999999996</v>
      </c>
    </row>
    <row r="14769" spans="1:11" hidden="1">
      <c r="A14769" t="s">
        <v>167</v>
      </c>
      <c r="B14769" t="s">
        <v>663</v>
      </c>
      <c r="C14769">
        <v>189</v>
      </c>
      <c r="D14769" t="s">
        <v>20</v>
      </c>
      <c r="E14769">
        <v>3.6709000000000001</v>
      </c>
      <c r="F14769">
        <v>0</v>
      </c>
      <c r="G14769">
        <v>8.6530000000000005</v>
      </c>
      <c r="H14769">
        <v>0</v>
      </c>
      <c r="I14769">
        <v>-1.1000000000000001E-3</v>
      </c>
      <c r="J14769">
        <v>0</v>
      </c>
      <c r="K14769">
        <v>6.2709000000000001</v>
      </c>
    </row>
    <row r="14770" spans="1:11" hidden="1">
      <c r="A14770" t="s">
        <v>167</v>
      </c>
      <c r="B14770" t="s">
        <v>663</v>
      </c>
      <c r="C14770">
        <v>189</v>
      </c>
      <c r="D14770" t="s">
        <v>20</v>
      </c>
      <c r="E14770">
        <v>4.1063999999999998</v>
      </c>
      <c r="F14770">
        <v>0</v>
      </c>
      <c r="G14770">
        <v>10.484999999999999</v>
      </c>
      <c r="H14770">
        <v>0</v>
      </c>
      <c r="I14770">
        <v>-1.1000000000000001E-3</v>
      </c>
      <c r="J14770">
        <v>0</v>
      </c>
      <c r="K14770">
        <v>2.0914999999999999</v>
      </c>
    </row>
    <row r="14771" spans="1:11" hidden="1">
      <c r="A14771" t="s">
        <v>167</v>
      </c>
      <c r="B14771" t="s">
        <v>663</v>
      </c>
      <c r="C14771">
        <v>189</v>
      </c>
      <c r="D14771" t="s">
        <v>20</v>
      </c>
      <c r="E14771">
        <v>4.5418000000000003</v>
      </c>
      <c r="F14771">
        <v>0</v>
      </c>
      <c r="G14771">
        <v>12.317</v>
      </c>
      <c r="H14771">
        <v>0</v>
      </c>
      <c r="I14771">
        <v>-1.1000000000000001E-3</v>
      </c>
      <c r="J14771">
        <v>0</v>
      </c>
      <c r="K14771">
        <v>-2.8856000000000002</v>
      </c>
    </row>
    <row r="14772" spans="1:11" hidden="1">
      <c r="A14772" t="s">
        <v>167</v>
      </c>
      <c r="B14772" t="s">
        <v>663</v>
      </c>
      <c r="C14772">
        <v>189</v>
      </c>
      <c r="D14772" t="s">
        <v>20</v>
      </c>
      <c r="E14772">
        <v>4.9772999999999996</v>
      </c>
      <c r="F14772">
        <v>0</v>
      </c>
      <c r="G14772">
        <v>14.148999999999999</v>
      </c>
      <c r="H14772">
        <v>0</v>
      </c>
      <c r="I14772">
        <v>-1.1000000000000001E-3</v>
      </c>
      <c r="J14772">
        <v>0</v>
      </c>
      <c r="K14772">
        <v>-8.6606000000000005</v>
      </c>
    </row>
    <row r="14773" spans="1:11" hidden="1">
      <c r="A14773" t="s">
        <v>167</v>
      </c>
      <c r="B14773" t="s">
        <v>663</v>
      </c>
      <c r="C14773">
        <v>189</v>
      </c>
      <c r="D14773" t="s">
        <v>20</v>
      </c>
      <c r="E14773">
        <v>5.4127000000000001</v>
      </c>
      <c r="F14773">
        <v>0</v>
      </c>
      <c r="G14773">
        <v>15.9811</v>
      </c>
      <c r="H14773">
        <v>0</v>
      </c>
      <c r="I14773">
        <v>-1.1000000000000001E-3</v>
      </c>
      <c r="J14773">
        <v>0</v>
      </c>
      <c r="K14773">
        <v>-15.2332</v>
      </c>
    </row>
    <row r="14774" spans="1:11" hidden="1">
      <c r="A14774" t="s">
        <v>167</v>
      </c>
      <c r="B14774" t="s">
        <v>663</v>
      </c>
      <c r="C14774">
        <v>189</v>
      </c>
      <c r="D14774" t="s">
        <v>21</v>
      </c>
      <c r="E14774">
        <v>0.18729999999999999</v>
      </c>
      <c r="F14774">
        <v>0</v>
      </c>
      <c r="G14774">
        <v>-19.285299999999999</v>
      </c>
      <c r="H14774">
        <v>0</v>
      </c>
      <c r="I14774">
        <v>-1.1000000000000001E-3</v>
      </c>
      <c r="J14774">
        <v>0</v>
      </c>
      <c r="K14774">
        <v>-10.5159</v>
      </c>
    </row>
    <row r="14775" spans="1:11" hidden="1">
      <c r="A14775" t="s">
        <v>167</v>
      </c>
      <c r="B14775" t="s">
        <v>663</v>
      </c>
      <c r="C14775">
        <v>189</v>
      </c>
      <c r="D14775" t="s">
        <v>21</v>
      </c>
      <c r="E14775">
        <v>0.62280000000000002</v>
      </c>
      <c r="F14775">
        <v>0</v>
      </c>
      <c r="G14775">
        <v>-16.4832</v>
      </c>
      <c r="H14775">
        <v>0</v>
      </c>
      <c r="I14775">
        <v>-1.1000000000000001E-3</v>
      </c>
      <c r="J14775">
        <v>0</v>
      </c>
      <c r="K14775">
        <v>-2.6903000000000001</v>
      </c>
    </row>
    <row r="14776" spans="1:11" hidden="1">
      <c r="A14776" t="s">
        <v>167</v>
      </c>
      <c r="B14776" t="s">
        <v>663</v>
      </c>
      <c r="C14776">
        <v>189</v>
      </c>
      <c r="D14776" t="s">
        <v>21</v>
      </c>
      <c r="E14776">
        <v>1.0582</v>
      </c>
      <c r="F14776">
        <v>0</v>
      </c>
      <c r="G14776">
        <v>-12.670500000000001</v>
      </c>
      <c r="H14776">
        <v>0</v>
      </c>
      <c r="I14776">
        <v>-1.1000000000000001E-3</v>
      </c>
      <c r="J14776">
        <v>0</v>
      </c>
      <c r="K14776">
        <v>3.6890999999999998</v>
      </c>
    </row>
    <row r="14777" spans="1:11" hidden="1">
      <c r="A14777" t="s">
        <v>167</v>
      </c>
      <c r="B14777" t="s">
        <v>663</v>
      </c>
      <c r="C14777">
        <v>189</v>
      </c>
      <c r="D14777" t="s">
        <v>21</v>
      </c>
      <c r="E14777">
        <v>1.4937</v>
      </c>
      <c r="F14777">
        <v>0</v>
      </c>
      <c r="G14777">
        <v>-8.5632000000000001</v>
      </c>
      <c r="H14777">
        <v>0</v>
      </c>
      <c r="I14777">
        <v>-1.1000000000000001E-3</v>
      </c>
      <c r="J14777">
        <v>0</v>
      </c>
      <c r="K14777">
        <v>8.3123000000000005</v>
      </c>
    </row>
    <row r="14778" spans="1:11" hidden="1">
      <c r="A14778" t="s">
        <v>167</v>
      </c>
      <c r="B14778" t="s">
        <v>663</v>
      </c>
      <c r="C14778">
        <v>189</v>
      </c>
      <c r="D14778" t="s">
        <v>21</v>
      </c>
      <c r="E14778">
        <v>1.9291</v>
      </c>
      <c r="F14778">
        <v>0</v>
      </c>
      <c r="G14778">
        <v>-4.4732000000000003</v>
      </c>
      <c r="H14778">
        <v>0</v>
      </c>
      <c r="I14778">
        <v>-1.1000000000000001E-3</v>
      </c>
      <c r="J14778">
        <v>0</v>
      </c>
      <c r="K14778">
        <v>11.1473</v>
      </c>
    </row>
    <row r="14779" spans="1:11" hidden="1">
      <c r="A14779" t="s">
        <v>167</v>
      </c>
      <c r="B14779" t="s">
        <v>663</v>
      </c>
      <c r="C14779">
        <v>189</v>
      </c>
      <c r="D14779" t="s">
        <v>21</v>
      </c>
      <c r="E14779">
        <v>2.3645999999999998</v>
      </c>
      <c r="F14779">
        <v>0</v>
      </c>
      <c r="G14779">
        <v>-1.0768</v>
      </c>
      <c r="H14779">
        <v>0</v>
      </c>
      <c r="I14779">
        <v>-1.1000000000000001E-3</v>
      </c>
      <c r="J14779">
        <v>0</v>
      </c>
      <c r="K14779">
        <v>12.3178</v>
      </c>
    </row>
    <row r="14780" spans="1:11" hidden="1">
      <c r="A14780" t="s">
        <v>167</v>
      </c>
      <c r="B14780" t="s">
        <v>663</v>
      </c>
      <c r="C14780">
        <v>189</v>
      </c>
      <c r="D14780" t="s">
        <v>21</v>
      </c>
      <c r="E14780">
        <v>2.8</v>
      </c>
      <c r="F14780">
        <v>0</v>
      </c>
      <c r="G14780">
        <v>1.2766999999999999</v>
      </c>
      <c r="H14780">
        <v>0</v>
      </c>
      <c r="I14780">
        <v>-1.1000000000000001E-3</v>
      </c>
      <c r="J14780">
        <v>0</v>
      </c>
      <c r="K14780">
        <v>12.236499999999999</v>
      </c>
    </row>
    <row r="14781" spans="1:11" hidden="1">
      <c r="A14781" t="s">
        <v>167</v>
      </c>
      <c r="B14781" t="s">
        <v>663</v>
      </c>
      <c r="C14781">
        <v>189</v>
      </c>
      <c r="D14781" t="s">
        <v>21</v>
      </c>
      <c r="E14781">
        <v>2.8</v>
      </c>
      <c r="F14781">
        <v>0</v>
      </c>
      <c r="G14781">
        <v>5.0178000000000003</v>
      </c>
      <c r="H14781">
        <v>0</v>
      </c>
      <c r="I14781">
        <v>-1.1000000000000001E-3</v>
      </c>
      <c r="J14781">
        <v>0</v>
      </c>
      <c r="K14781">
        <v>12.236499999999999</v>
      </c>
    </row>
    <row r="14782" spans="1:11" hidden="1">
      <c r="A14782" t="s">
        <v>167</v>
      </c>
      <c r="B14782" t="s">
        <v>663</v>
      </c>
      <c r="C14782">
        <v>189</v>
      </c>
      <c r="D14782" t="s">
        <v>21</v>
      </c>
      <c r="E14782">
        <v>3.2355</v>
      </c>
      <c r="F14782">
        <v>0</v>
      </c>
      <c r="G14782">
        <v>6.8498999999999999</v>
      </c>
      <c r="H14782">
        <v>0</v>
      </c>
      <c r="I14782">
        <v>-1.1000000000000001E-3</v>
      </c>
      <c r="J14782">
        <v>0</v>
      </c>
      <c r="K14782">
        <v>9.6525999999999996</v>
      </c>
    </row>
    <row r="14783" spans="1:11" hidden="1">
      <c r="A14783" t="s">
        <v>167</v>
      </c>
      <c r="B14783" t="s">
        <v>663</v>
      </c>
      <c r="C14783">
        <v>189</v>
      </c>
      <c r="D14783" t="s">
        <v>21</v>
      </c>
      <c r="E14783">
        <v>3.6709000000000001</v>
      </c>
      <c r="F14783">
        <v>0</v>
      </c>
      <c r="G14783">
        <v>8.6819000000000006</v>
      </c>
      <c r="H14783">
        <v>0</v>
      </c>
      <c r="I14783">
        <v>-1.1000000000000001E-3</v>
      </c>
      <c r="J14783">
        <v>0</v>
      </c>
      <c r="K14783">
        <v>6.2797000000000001</v>
      </c>
    </row>
    <row r="14784" spans="1:11" hidden="1">
      <c r="A14784" t="s">
        <v>167</v>
      </c>
      <c r="B14784" t="s">
        <v>663</v>
      </c>
      <c r="C14784">
        <v>189</v>
      </c>
      <c r="D14784" t="s">
        <v>21</v>
      </c>
      <c r="E14784">
        <v>4.1063999999999998</v>
      </c>
      <c r="F14784">
        <v>0</v>
      </c>
      <c r="G14784">
        <v>10.5139</v>
      </c>
      <c r="H14784">
        <v>0</v>
      </c>
      <c r="I14784">
        <v>-1.1000000000000001E-3</v>
      </c>
      <c r="J14784">
        <v>0</v>
      </c>
      <c r="K14784">
        <v>2.1128999999999998</v>
      </c>
    </row>
    <row r="14785" spans="1:11" hidden="1">
      <c r="A14785" t="s">
        <v>167</v>
      </c>
      <c r="B14785" t="s">
        <v>663</v>
      </c>
      <c r="C14785">
        <v>189</v>
      </c>
      <c r="D14785" t="s">
        <v>21</v>
      </c>
      <c r="E14785">
        <v>4.5418000000000003</v>
      </c>
      <c r="F14785">
        <v>0</v>
      </c>
      <c r="G14785">
        <v>12.3459</v>
      </c>
      <c r="H14785">
        <v>0</v>
      </c>
      <c r="I14785">
        <v>-1.1000000000000001E-3</v>
      </c>
      <c r="J14785">
        <v>0</v>
      </c>
      <c r="K14785">
        <v>-2.8515999999999999</v>
      </c>
    </row>
    <row r="14786" spans="1:11" hidden="1">
      <c r="A14786" t="s">
        <v>167</v>
      </c>
      <c r="B14786" t="s">
        <v>663</v>
      </c>
      <c r="C14786">
        <v>189</v>
      </c>
      <c r="D14786" t="s">
        <v>21</v>
      </c>
      <c r="E14786">
        <v>4.9772999999999996</v>
      </c>
      <c r="F14786">
        <v>0</v>
      </c>
      <c r="G14786">
        <v>14.178000000000001</v>
      </c>
      <c r="H14786">
        <v>0</v>
      </c>
      <c r="I14786">
        <v>-1.1000000000000001E-3</v>
      </c>
      <c r="J14786">
        <v>0</v>
      </c>
      <c r="K14786">
        <v>-8.6140000000000008</v>
      </c>
    </row>
    <row r="14787" spans="1:11" hidden="1">
      <c r="A14787" t="s">
        <v>167</v>
      </c>
      <c r="B14787" t="s">
        <v>663</v>
      </c>
      <c r="C14787">
        <v>189</v>
      </c>
      <c r="D14787" t="s">
        <v>21</v>
      </c>
      <c r="E14787">
        <v>5.4127000000000001</v>
      </c>
      <c r="F14787">
        <v>0</v>
      </c>
      <c r="G14787">
        <v>16.010000000000002</v>
      </c>
      <c r="H14787">
        <v>0</v>
      </c>
      <c r="I14787">
        <v>-1.1000000000000001E-3</v>
      </c>
      <c r="J14787">
        <v>0</v>
      </c>
      <c r="K14787">
        <v>-15.173999999999999</v>
      </c>
    </row>
    <row r="14788" spans="1:11" hidden="1">
      <c r="A14788" t="s">
        <v>167</v>
      </c>
      <c r="B14788" t="s">
        <v>663</v>
      </c>
      <c r="C14788">
        <v>189</v>
      </c>
      <c r="D14788" t="s">
        <v>22</v>
      </c>
      <c r="E14788">
        <v>0.18729999999999999</v>
      </c>
      <c r="F14788">
        <v>0</v>
      </c>
      <c r="G14788">
        <v>-19.3142</v>
      </c>
      <c r="H14788">
        <v>0</v>
      </c>
      <c r="I14788">
        <v>-1.1000000000000001E-3</v>
      </c>
      <c r="J14788">
        <v>0</v>
      </c>
      <c r="K14788">
        <v>-10.607900000000001</v>
      </c>
    </row>
    <row r="14789" spans="1:11" hidden="1">
      <c r="A14789" t="s">
        <v>167</v>
      </c>
      <c r="B14789" t="s">
        <v>663</v>
      </c>
      <c r="C14789">
        <v>189</v>
      </c>
      <c r="D14789" t="s">
        <v>22</v>
      </c>
      <c r="E14789">
        <v>0.62280000000000002</v>
      </c>
      <c r="F14789">
        <v>0</v>
      </c>
      <c r="G14789">
        <v>-16.5122</v>
      </c>
      <c r="H14789">
        <v>0</v>
      </c>
      <c r="I14789">
        <v>-1.1000000000000001E-3</v>
      </c>
      <c r="J14789">
        <v>0</v>
      </c>
      <c r="K14789">
        <v>-2.7696999999999998</v>
      </c>
    </row>
    <row r="14790" spans="1:11" hidden="1">
      <c r="A14790" t="s">
        <v>167</v>
      </c>
      <c r="B14790" t="s">
        <v>663</v>
      </c>
      <c r="C14790">
        <v>189</v>
      </c>
      <c r="D14790" t="s">
        <v>22</v>
      </c>
      <c r="E14790">
        <v>1.0582</v>
      </c>
      <c r="F14790">
        <v>0</v>
      </c>
      <c r="G14790">
        <v>-12.699400000000001</v>
      </c>
      <c r="H14790">
        <v>0</v>
      </c>
      <c r="I14790">
        <v>-1.1000000000000001E-3</v>
      </c>
      <c r="J14790">
        <v>0</v>
      </c>
      <c r="K14790">
        <v>3.6223999999999998</v>
      </c>
    </row>
    <row r="14791" spans="1:11" hidden="1">
      <c r="A14791" t="s">
        <v>167</v>
      </c>
      <c r="B14791" t="s">
        <v>663</v>
      </c>
      <c r="C14791">
        <v>189</v>
      </c>
      <c r="D14791" t="s">
        <v>22</v>
      </c>
      <c r="E14791">
        <v>1.4937</v>
      </c>
      <c r="F14791">
        <v>0</v>
      </c>
      <c r="G14791">
        <v>-8.5922000000000001</v>
      </c>
      <c r="H14791">
        <v>0</v>
      </c>
      <c r="I14791">
        <v>-1.1000000000000001E-3</v>
      </c>
      <c r="J14791">
        <v>0</v>
      </c>
      <c r="K14791">
        <v>8.2581000000000007</v>
      </c>
    </row>
    <row r="14792" spans="1:11" hidden="1">
      <c r="A14792" t="s">
        <v>167</v>
      </c>
      <c r="B14792" t="s">
        <v>663</v>
      </c>
      <c r="C14792">
        <v>189</v>
      </c>
      <c r="D14792" t="s">
        <v>22</v>
      </c>
      <c r="E14792">
        <v>1.9291</v>
      </c>
      <c r="F14792">
        <v>0</v>
      </c>
      <c r="G14792">
        <v>-4.5021000000000004</v>
      </c>
      <c r="H14792">
        <v>0</v>
      </c>
      <c r="I14792">
        <v>-1.1000000000000001E-3</v>
      </c>
      <c r="J14792">
        <v>0</v>
      </c>
      <c r="K14792">
        <v>11.105700000000001</v>
      </c>
    </row>
    <row r="14793" spans="1:11" hidden="1">
      <c r="A14793" t="s">
        <v>167</v>
      </c>
      <c r="B14793" t="s">
        <v>663</v>
      </c>
      <c r="C14793">
        <v>189</v>
      </c>
      <c r="D14793" t="s">
        <v>22</v>
      </c>
      <c r="E14793">
        <v>2.3645999999999998</v>
      </c>
      <c r="F14793">
        <v>0</v>
      </c>
      <c r="G14793">
        <v>-1.1056999999999999</v>
      </c>
      <c r="H14793">
        <v>0</v>
      </c>
      <c r="I14793">
        <v>-1.1000000000000001E-3</v>
      </c>
      <c r="J14793">
        <v>0</v>
      </c>
      <c r="K14793">
        <v>12.2888</v>
      </c>
    </row>
    <row r="14794" spans="1:11" hidden="1">
      <c r="A14794" t="s">
        <v>167</v>
      </c>
      <c r="B14794" t="s">
        <v>663</v>
      </c>
      <c r="C14794">
        <v>189</v>
      </c>
      <c r="D14794" t="s">
        <v>22</v>
      </c>
      <c r="E14794">
        <v>2.8</v>
      </c>
      <c r="F14794">
        <v>0</v>
      </c>
      <c r="G14794">
        <v>1.2477</v>
      </c>
      <c r="H14794">
        <v>0</v>
      </c>
      <c r="I14794">
        <v>-1.1000000000000001E-3</v>
      </c>
      <c r="J14794">
        <v>0</v>
      </c>
      <c r="K14794">
        <v>12.2201</v>
      </c>
    </row>
    <row r="14795" spans="1:11" hidden="1">
      <c r="A14795" t="s">
        <v>167</v>
      </c>
      <c r="B14795" t="s">
        <v>663</v>
      </c>
      <c r="C14795">
        <v>189</v>
      </c>
      <c r="D14795" t="s">
        <v>22</v>
      </c>
      <c r="E14795">
        <v>2.8</v>
      </c>
      <c r="F14795">
        <v>0</v>
      </c>
      <c r="G14795">
        <v>4.9889000000000001</v>
      </c>
      <c r="H14795">
        <v>0</v>
      </c>
      <c r="I14795">
        <v>-1.1000000000000001E-3</v>
      </c>
      <c r="J14795">
        <v>0</v>
      </c>
      <c r="K14795">
        <v>12.2201</v>
      </c>
    </row>
    <row r="14796" spans="1:11" hidden="1">
      <c r="A14796" t="s">
        <v>167</v>
      </c>
      <c r="B14796" t="s">
        <v>663</v>
      </c>
      <c r="C14796">
        <v>189</v>
      </c>
      <c r="D14796" t="s">
        <v>22</v>
      </c>
      <c r="E14796">
        <v>3.2355</v>
      </c>
      <c r="F14796">
        <v>0</v>
      </c>
      <c r="G14796">
        <v>6.8209</v>
      </c>
      <c r="H14796">
        <v>0</v>
      </c>
      <c r="I14796">
        <v>-1.1000000000000001E-3</v>
      </c>
      <c r="J14796">
        <v>0</v>
      </c>
      <c r="K14796">
        <v>9.6487999999999996</v>
      </c>
    </row>
    <row r="14797" spans="1:11" hidden="1">
      <c r="A14797" t="s">
        <v>167</v>
      </c>
      <c r="B14797" t="s">
        <v>663</v>
      </c>
      <c r="C14797">
        <v>189</v>
      </c>
      <c r="D14797" t="s">
        <v>22</v>
      </c>
      <c r="E14797">
        <v>3.6709000000000001</v>
      </c>
      <c r="F14797">
        <v>0</v>
      </c>
      <c r="G14797">
        <v>8.6530000000000005</v>
      </c>
      <c r="H14797">
        <v>0</v>
      </c>
      <c r="I14797">
        <v>-1.1000000000000001E-3</v>
      </c>
      <c r="J14797">
        <v>0</v>
      </c>
      <c r="K14797">
        <v>6.2709000000000001</v>
      </c>
    </row>
    <row r="14798" spans="1:11" hidden="1">
      <c r="A14798" t="s">
        <v>167</v>
      </c>
      <c r="B14798" t="s">
        <v>663</v>
      </c>
      <c r="C14798">
        <v>189</v>
      </c>
      <c r="D14798" t="s">
        <v>22</v>
      </c>
      <c r="E14798">
        <v>4.1063999999999998</v>
      </c>
      <c r="F14798">
        <v>0</v>
      </c>
      <c r="G14798">
        <v>10.484999999999999</v>
      </c>
      <c r="H14798">
        <v>0</v>
      </c>
      <c r="I14798">
        <v>-1.1000000000000001E-3</v>
      </c>
      <c r="J14798">
        <v>0</v>
      </c>
      <c r="K14798">
        <v>2.0914999999999999</v>
      </c>
    </row>
    <row r="14799" spans="1:11" hidden="1">
      <c r="A14799" t="s">
        <v>167</v>
      </c>
      <c r="B14799" t="s">
        <v>663</v>
      </c>
      <c r="C14799">
        <v>189</v>
      </c>
      <c r="D14799" t="s">
        <v>22</v>
      </c>
      <c r="E14799">
        <v>4.5418000000000003</v>
      </c>
      <c r="F14799">
        <v>0</v>
      </c>
      <c r="G14799">
        <v>12.317</v>
      </c>
      <c r="H14799">
        <v>0</v>
      </c>
      <c r="I14799">
        <v>-1.1000000000000001E-3</v>
      </c>
      <c r="J14799">
        <v>0</v>
      </c>
      <c r="K14799">
        <v>-2.8856000000000002</v>
      </c>
    </row>
    <row r="14800" spans="1:11" hidden="1">
      <c r="A14800" t="s">
        <v>167</v>
      </c>
      <c r="B14800" t="s">
        <v>663</v>
      </c>
      <c r="C14800">
        <v>189</v>
      </c>
      <c r="D14800" t="s">
        <v>22</v>
      </c>
      <c r="E14800">
        <v>4.9772999999999996</v>
      </c>
      <c r="F14800">
        <v>0</v>
      </c>
      <c r="G14800">
        <v>14.148999999999999</v>
      </c>
      <c r="H14800">
        <v>0</v>
      </c>
      <c r="I14800">
        <v>-1.1000000000000001E-3</v>
      </c>
      <c r="J14800">
        <v>0</v>
      </c>
      <c r="K14800">
        <v>-8.6606000000000005</v>
      </c>
    </row>
    <row r="14801" spans="1:11" hidden="1">
      <c r="A14801" t="s">
        <v>167</v>
      </c>
      <c r="B14801" t="s">
        <v>663</v>
      </c>
      <c r="C14801">
        <v>189</v>
      </c>
      <c r="D14801" t="s">
        <v>22</v>
      </c>
      <c r="E14801">
        <v>5.4127000000000001</v>
      </c>
      <c r="F14801">
        <v>0</v>
      </c>
      <c r="G14801">
        <v>15.9811</v>
      </c>
      <c r="H14801">
        <v>0</v>
      </c>
      <c r="I14801">
        <v>-1.1000000000000001E-3</v>
      </c>
      <c r="J14801">
        <v>0</v>
      </c>
      <c r="K14801">
        <v>-15.2332</v>
      </c>
    </row>
    <row r="14802" spans="1:11" hidden="1">
      <c r="A14802" t="s">
        <v>167</v>
      </c>
      <c r="B14802" t="s">
        <v>663</v>
      </c>
      <c r="C14802">
        <v>189</v>
      </c>
      <c r="D14802" t="s">
        <v>23</v>
      </c>
      <c r="E14802">
        <v>0.18729999999999999</v>
      </c>
      <c r="F14802">
        <v>0</v>
      </c>
      <c r="G14802">
        <v>-19.285299999999999</v>
      </c>
      <c r="H14802">
        <v>0</v>
      </c>
      <c r="I14802">
        <v>-1.1000000000000001E-3</v>
      </c>
      <c r="J14802">
        <v>0</v>
      </c>
      <c r="K14802">
        <v>-10.5159</v>
      </c>
    </row>
    <row r="14803" spans="1:11" hidden="1">
      <c r="A14803" t="s">
        <v>167</v>
      </c>
      <c r="B14803" t="s">
        <v>663</v>
      </c>
      <c r="C14803">
        <v>189</v>
      </c>
      <c r="D14803" t="s">
        <v>23</v>
      </c>
      <c r="E14803">
        <v>0.62280000000000002</v>
      </c>
      <c r="F14803">
        <v>0</v>
      </c>
      <c r="G14803">
        <v>-16.4832</v>
      </c>
      <c r="H14803">
        <v>0</v>
      </c>
      <c r="I14803">
        <v>-1.1000000000000001E-3</v>
      </c>
      <c r="J14803">
        <v>0</v>
      </c>
      <c r="K14803">
        <v>-2.6903000000000001</v>
      </c>
    </row>
    <row r="14804" spans="1:11" hidden="1">
      <c r="A14804" t="s">
        <v>167</v>
      </c>
      <c r="B14804" t="s">
        <v>663</v>
      </c>
      <c r="C14804">
        <v>189</v>
      </c>
      <c r="D14804" t="s">
        <v>23</v>
      </c>
      <c r="E14804">
        <v>1.0582</v>
      </c>
      <c r="F14804">
        <v>0</v>
      </c>
      <c r="G14804">
        <v>-12.670500000000001</v>
      </c>
      <c r="H14804">
        <v>0</v>
      </c>
      <c r="I14804">
        <v>-1.1000000000000001E-3</v>
      </c>
      <c r="J14804">
        <v>0</v>
      </c>
      <c r="K14804">
        <v>3.6890999999999998</v>
      </c>
    </row>
    <row r="14805" spans="1:11" hidden="1">
      <c r="A14805" t="s">
        <v>167</v>
      </c>
      <c r="B14805" t="s">
        <v>663</v>
      </c>
      <c r="C14805">
        <v>189</v>
      </c>
      <c r="D14805" t="s">
        <v>23</v>
      </c>
      <c r="E14805">
        <v>1.4937</v>
      </c>
      <c r="F14805">
        <v>0</v>
      </c>
      <c r="G14805">
        <v>-8.5632000000000001</v>
      </c>
      <c r="H14805">
        <v>0</v>
      </c>
      <c r="I14805">
        <v>-1.1000000000000001E-3</v>
      </c>
      <c r="J14805">
        <v>0</v>
      </c>
      <c r="K14805">
        <v>8.3123000000000005</v>
      </c>
    </row>
    <row r="14806" spans="1:11" hidden="1">
      <c r="A14806" t="s">
        <v>167</v>
      </c>
      <c r="B14806" t="s">
        <v>663</v>
      </c>
      <c r="C14806">
        <v>189</v>
      </c>
      <c r="D14806" t="s">
        <v>23</v>
      </c>
      <c r="E14806">
        <v>1.9291</v>
      </c>
      <c r="F14806">
        <v>0</v>
      </c>
      <c r="G14806">
        <v>-4.4732000000000003</v>
      </c>
      <c r="H14806">
        <v>0</v>
      </c>
      <c r="I14806">
        <v>-1.1000000000000001E-3</v>
      </c>
      <c r="J14806">
        <v>0</v>
      </c>
      <c r="K14806">
        <v>11.1473</v>
      </c>
    </row>
    <row r="14807" spans="1:11" hidden="1">
      <c r="A14807" t="s">
        <v>167</v>
      </c>
      <c r="B14807" t="s">
        <v>663</v>
      </c>
      <c r="C14807">
        <v>189</v>
      </c>
      <c r="D14807" t="s">
        <v>23</v>
      </c>
      <c r="E14807">
        <v>2.3645999999999998</v>
      </c>
      <c r="F14807">
        <v>0</v>
      </c>
      <c r="G14807">
        <v>-1.0768</v>
      </c>
      <c r="H14807">
        <v>0</v>
      </c>
      <c r="I14807">
        <v>-1.1000000000000001E-3</v>
      </c>
      <c r="J14807">
        <v>0</v>
      </c>
      <c r="K14807">
        <v>12.3178</v>
      </c>
    </row>
    <row r="14808" spans="1:11" hidden="1">
      <c r="A14808" t="s">
        <v>167</v>
      </c>
      <c r="B14808" t="s">
        <v>663</v>
      </c>
      <c r="C14808">
        <v>189</v>
      </c>
      <c r="D14808" t="s">
        <v>23</v>
      </c>
      <c r="E14808">
        <v>2.8</v>
      </c>
      <c r="F14808">
        <v>0</v>
      </c>
      <c r="G14808">
        <v>1.2766999999999999</v>
      </c>
      <c r="H14808">
        <v>0</v>
      </c>
      <c r="I14808">
        <v>-1.1000000000000001E-3</v>
      </c>
      <c r="J14808">
        <v>0</v>
      </c>
      <c r="K14808">
        <v>12.236499999999999</v>
      </c>
    </row>
    <row r="14809" spans="1:11" hidden="1">
      <c r="A14809" t="s">
        <v>167</v>
      </c>
      <c r="B14809" t="s">
        <v>663</v>
      </c>
      <c r="C14809">
        <v>189</v>
      </c>
      <c r="D14809" t="s">
        <v>23</v>
      </c>
      <c r="E14809">
        <v>2.8</v>
      </c>
      <c r="F14809">
        <v>0</v>
      </c>
      <c r="G14809">
        <v>5.0178000000000003</v>
      </c>
      <c r="H14809">
        <v>0</v>
      </c>
      <c r="I14809">
        <v>-1.1000000000000001E-3</v>
      </c>
      <c r="J14809">
        <v>0</v>
      </c>
      <c r="K14809">
        <v>12.236499999999999</v>
      </c>
    </row>
    <row r="14810" spans="1:11" hidden="1">
      <c r="A14810" t="s">
        <v>167</v>
      </c>
      <c r="B14810" t="s">
        <v>663</v>
      </c>
      <c r="C14810">
        <v>189</v>
      </c>
      <c r="D14810" t="s">
        <v>23</v>
      </c>
      <c r="E14810">
        <v>3.2355</v>
      </c>
      <c r="F14810">
        <v>0</v>
      </c>
      <c r="G14810">
        <v>6.8498999999999999</v>
      </c>
      <c r="H14810">
        <v>0</v>
      </c>
      <c r="I14810">
        <v>-1.1000000000000001E-3</v>
      </c>
      <c r="J14810">
        <v>0</v>
      </c>
      <c r="K14810">
        <v>9.6525999999999996</v>
      </c>
    </row>
    <row r="14811" spans="1:11" hidden="1">
      <c r="A14811" t="s">
        <v>167</v>
      </c>
      <c r="B14811" t="s">
        <v>663</v>
      </c>
      <c r="C14811">
        <v>189</v>
      </c>
      <c r="D14811" t="s">
        <v>23</v>
      </c>
      <c r="E14811">
        <v>3.6709000000000001</v>
      </c>
      <c r="F14811">
        <v>0</v>
      </c>
      <c r="G14811">
        <v>8.6819000000000006</v>
      </c>
      <c r="H14811">
        <v>0</v>
      </c>
      <c r="I14811">
        <v>-1.1000000000000001E-3</v>
      </c>
      <c r="J14811">
        <v>0</v>
      </c>
      <c r="K14811">
        <v>6.2797000000000001</v>
      </c>
    </row>
    <row r="14812" spans="1:11" hidden="1">
      <c r="A14812" t="s">
        <v>167</v>
      </c>
      <c r="B14812" t="s">
        <v>663</v>
      </c>
      <c r="C14812">
        <v>189</v>
      </c>
      <c r="D14812" t="s">
        <v>23</v>
      </c>
      <c r="E14812">
        <v>4.1063999999999998</v>
      </c>
      <c r="F14812">
        <v>0</v>
      </c>
      <c r="G14812">
        <v>10.5139</v>
      </c>
      <c r="H14812">
        <v>0</v>
      </c>
      <c r="I14812">
        <v>-1.1000000000000001E-3</v>
      </c>
      <c r="J14812">
        <v>0</v>
      </c>
      <c r="K14812">
        <v>2.1128999999999998</v>
      </c>
    </row>
    <row r="14813" spans="1:11" hidden="1">
      <c r="A14813" t="s">
        <v>167</v>
      </c>
      <c r="B14813" t="s">
        <v>663</v>
      </c>
      <c r="C14813">
        <v>189</v>
      </c>
      <c r="D14813" t="s">
        <v>23</v>
      </c>
      <c r="E14813">
        <v>4.5418000000000003</v>
      </c>
      <c r="F14813">
        <v>0</v>
      </c>
      <c r="G14813">
        <v>12.3459</v>
      </c>
      <c r="H14813">
        <v>0</v>
      </c>
      <c r="I14813">
        <v>-1.1000000000000001E-3</v>
      </c>
      <c r="J14813">
        <v>0</v>
      </c>
      <c r="K14813">
        <v>-2.8515999999999999</v>
      </c>
    </row>
    <row r="14814" spans="1:11" hidden="1">
      <c r="A14814" t="s">
        <v>167</v>
      </c>
      <c r="B14814" t="s">
        <v>663</v>
      </c>
      <c r="C14814">
        <v>189</v>
      </c>
      <c r="D14814" t="s">
        <v>23</v>
      </c>
      <c r="E14814">
        <v>4.9772999999999996</v>
      </c>
      <c r="F14814">
        <v>0</v>
      </c>
      <c r="G14814">
        <v>14.178000000000001</v>
      </c>
      <c r="H14814">
        <v>0</v>
      </c>
      <c r="I14814">
        <v>-1.1000000000000001E-3</v>
      </c>
      <c r="J14814">
        <v>0</v>
      </c>
      <c r="K14814">
        <v>-8.6140000000000008</v>
      </c>
    </row>
    <row r="14815" spans="1:11" hidden="1">
      <c r="A14815" t="s">
        <v>167</v>
      </c>
      <c r="B14815" t="s">
        <v>663</v>
      </c>
      <c r="C14815">
        <v>189</v>
      </c>
      <c r="D14815" t="s">
        <v>23</v>
      </c>
      <c r="E14815">
        <v>5.4127000000000001</v>
      </c>
      <c r="F14815">
        <v>0</v>
      </c>
      <c r="G14815">
        <v>16.010000000000002</v>
      </c>
      <c r="H14815">
        <v>0</v>
      </c>
      <c r="I14815">
        <v>-1.1000000000000001E-3</v>
      </c>
      <c r="J14815">
        <v>0</v>
      </c>
      <c r="K14815">
        <v>-15.173999999999999</v>
      </c>
    </row>
    <row r="14816" spans="1:11" hidden="1">
      <c r="A14816" t="s">
        <v>167</v>
      </c>
      <c r="B14816" t="s">
        <v>663</v>
      </c>
      <c r="C14816">
        <v>189</v>
      </c>
      <c r="D14816" t="s">
        <v>24</v>
      </c>
      <c r="E14816">
        <v>0.18729999999999999</v>
      </c>
      <c r="F14816">
        <v>0</v>
      </c>
      <c r="G14816">
        <v>-19.3142</v>
      </c>
      <c r="H14816">
        <v>0</v>
      </c>
      <c r="I14816">
        <v>-1.1000000000000001E-3</v>
      </c>
      <c r="J14816">
        <v>0</v>
      </c>
      <c r="K14816">
        <v>-10.607900000000001</v>
      </c>
    </row>
    <row r="14817" spans="1:11" hidden="1">
      <c r="A14817" t="s">
        <v>167</v>
      </c>
      <c r="B14817" t="s">
        <v>663</v>
      </c>
      <c r="C14817">
        <v>189</v>
      </c>
      <c r="D14817" t="s">
        <v>24</v>
      </c>
      <c r="E14817">
        <v>0.62280000000000002</v>
      </c>
      <c r="F14817">
        <v>0</v>
      </c>
      <c r="G14817">
        <v>-16.5122</v>
      </c>
      <c r="H14817">
        <v>0</v>
      </c>
      <c r="I14817">
        <v>-1.1000000000000001E-3</v>
      </c>
      <c r="J14817">
        <v>0</v>
      </c>
      <c r="K14817">
        <v>-2.7696999999999998</v>
      </c>
    </row>
    <row r="14818" spans="1:11" hidden="1">
      <c r="A14818" t="s">
        <v>167</v>
      </c>
      <c r="B14818" t="s">
        <v>663</v>
      </c>
      <c r="C14818">
        <v>189</v>
      </c>
      <c r="D14818" t="s">
        <v>24</v>
      </c>
      <c r="E14818">
        <v>1.0582</v>
      </c>
      <c r="F14818">
        <v>0</v>
      </c>
      <c r="G14818">
        <v>-12.699400000000001</v>
      </c>
      <c r="H14818">
        <v>0</v>
      </c>
      <c r="I14818">
        <v>-1.1000000000000001E-3</v>
      </c>
      <c r="J14818">
        <v>0</v>
      </c>
      <c r="K14818">
        <v>3.6223999999999998</v>
      </c>
    </row>
    <row r="14819" spans="1:11" hidden="1">
      <c r="A14819" t="s">
        <v>167</v>
      </c>
      <c r="B14819" t="s">
        <v>663</v>
      </c>
      <c r="C14819">
        <v>189</v>
      </c>
      <c r="D14819" t="s">
        <v>24</v>
      </c>
      <c r="E14819">
        <v>1.4937</v>
      </c>
      <c r="F14819">
        <v>0</v>
      </c>
      <c r="G14819">
        <v>-8.5922000000000001</v>
      </c>
      <c r="H14819">
        <v>0</v>
      </c>
      <c r="I14819">
        <v>-1.1000000000000001E-3</v>
      </c>
      <c r="J14819">
        <v>0</v>
      </c>
      <c r="K14819">
        <v>8.2581000000000007</v>
      </c>
    </row>
    <row r="14820" spans="1:11" hidden="1">
      <c r="A14820" t="s">
        <v>167</v>
      </c>
      <c r="B14820" t="s">
        <v>663</v>
      </c>
      <c r="C14820">
        <v>189</v>
      </c>
      <c r="D14820" t="s">
        <v>24</v>
      </c>
      <c r="E14820">
        <v>1.9291</v>
      </c>
      <c r="F14820">
        <v>0</v>
      </c>
      <c r="G14820">
        <v>-4.5021000000000004</v>
      </c>
      <c r="H14820">
        <v>0</v>
      </c>
      <c r="I14820">
        <v>-1.1000000000000001E-3</v>
      </c>
      <c r="J14820">
        <v>0</v>
      </c>
      <c r="K14820">
        <v>11.105700000000001</v>
      </c>
    </row>
    <row r="14821" spans="1:11" hidden="1">
      <c r="A14821" t="s">
        <v>167</v>
      </c>
      <c r="B14821" t="s">
        <v>663</v>
      </c>
      <c r="C14821">
        <v>189</v>
      </c>
      <c r="D14821" t="s">
        <v>24</v>
      </c>
      <c r="E14821">
        <v>2.3645999999999998</v>
      </c>
      <c r="F14821">
        <v>0</v>
      </c>
      <c r="G14821">
        <v>-1.1056999999999999</v>
      </c>
      <c r="H14821">
        <v>0</v>
      </c>
      <c r="I14821">
        <v>-1.1000000000000001E-3</v>
      </c>
      <c r="J14821">
        <v>0</v>
      </c>
      <c r="K14821">
        <v>12.2888</v>
      </c>
    </row>
    <row r="14822" spans="1:11" hidden="1">
      <c r="A14822" t="s">
        <v>167</v>
      </c>
      <c r="B14822" t="s">
        <v>663</v>
      </c>
      <c r="C14822">
        <v>189</v>
      </c>
      <c r="D14822" t="s">
        <v>24</v>
      </c>
      <c r="E14822">
        <v>2.8</v>
      </c>
      <c r="F14822">
        <v>0</v>
      </c>
      <c r="G14822">
        <v>1.2477</v>
      </c>
      <c r="H14822">
        <v>0</v>
      </c>
      <c r="I14822">
        <v>-1.1000000000000001E-3</v>
      </c>
      <c r="J14822">
        <v>0</v>
      </c>
      <c r="K14822">
        <v>12.2201</v>
      </c>
    </row>
    <row r="14823" spans="1:11" hidden="1">
      <c r="A14823" t="s">
        <v>167</v>
      </c>
      <c r="B14823" t="s">
        <v>663</v>
      </c>
      <c r="C14823">
        <v>189</v>
      </c>
      <c r="D14823" t="s">
        <v>24</v>
      </c>
      <c r="E14823">
        <v>2.8</v>
      </c>
      <c r="F14823">
        <v>0</v>
      </c>
      <c r="G14823">
        <v>4.9889000000000001</v>
      </c>
      <c r="H14823">
        <v>0</v>
      </c>
      <c r="I14823">
        <v>-1.1000000000000001E-3</v>
      </c>
      <c r="J14823">
        <v>0</v>
      </c>
      <c r="K14823">
        <v>12.2201</v>
      </c>
    </row>
    <row r="14824" spans="1:11" hidden="1">
      <c r="A14824" t="s">
        <v>167</v>
      </c>
      <c r="B14824" t="s">
        <v>663</v>
      </c>
      <c r="C14824">
        <v>189</v>
      </c>
      <c r="D14824" t="s">
        <v>24</v>
      </c>
      <c r="E14824">
        <v>3.2355</v>
      </c>
      <c r="F14824">
        <v>0</v>
      </c>
      <c r="G14824">
        <v>6.8209</v>
      </c>
      <c r="H14824">
        <v>0</v>
      </c>
      <c r="I14824">
        <v>-1.1000000000000001E-3</v>
      </c>
      <c r="J14824">
        <v>0</v>
      </c>
      <c r="K14824">
        <v>9.6487999999999996</v>
      </c>
    </row>
    <row r="14825" spans="1:11" hidden="1">
      <c r="A14825" t="s">
        <v>167</v>
      </c>
      <c r="B14825" t="s">
        <v>663</v>
      </c>
      <c r="C14825">
        <v>189</v>
      </c>
      <c r="D14825" t="s">
        <v>24</v>
      </c>
      <c r="E14825">
        <v>3.6709000000000001</v>
      </c>
      <c r="F14825">
        <v>0</v>
      </c>
      <c r="G14825">
        <v>8.6530000000000005</v>
      </c>
      <c r="H14825">
        <v>0</v>
      </c>
      <c r="I14825">
        <v>-1.1000000000000001E-3</v>
      </c>
      <c r="J14825">
        <v>0</v>
      </c>
      <c r="K14825">
        <v>6.2709000000000001</v>
      </c>
    </row>
    <row r="14826" spans="1:11" hidden="1">
      <c r="A14826" t="s">
        <v>167</v>
      </c>
      <c r="B14826" t="s">
        <v>663</v>
      </c>
      <c r="C14826">
        <v>189</v>
      </c>
      <c r="D14826" t="s">
        <v>24</v>
      </c>
      <c r="E14826">
        <v>4.1063999999999998</v>
      </c>
      <c r="F14826">
        <v>0</v>
      </c>
      <c r="G14826">
        <v>10.484999999999999</v>
      </c>
      <c r="H14826">
        <v>0</v>
      </c>
      <c r="I14826">
        <v>-1.1000000000000001E-3</v>
      </c>
      <c r="J14826">
        <v>0</v>
      </c>
      <c r="K14826">
        <v>2.0914999999999999</v>
      </c>
    </row>
    <row r="14827" spans="1:11" hidden="1">
      <c r="A14827" t="s">
        <v>167</v>
      </c>
      <c r="B14827" t="s">
        <v>663</v>
      </c>
      <c r="C14827">
        <v>189</v>
      </c>
      <c r="D14827" t="s">
        <v>24</v>
      </c>
      <c r="E14827">
        <v>4.5418000000000003</v>
      </c>
      <c r="F14827">
        <v>0</v>
      </c>
      <c r="G14827">
        <v>12.317</v>
      </c>
      <c r="H14827">
        <v>0</v>
      </c>
      <c r="I14827">
        <v>-1.1000000000000001E-3</v>
      </c>
      <c r="J14827">
        <v>0</v>
      </c>
      <c r="K14827">
        <v>-2.8856000000000002</v>
      </c>
    </row>
    <row r="14828" spans="1:11" hidden="1">
      <c r="A14828" t="s">
        <v>167</v>
      </c>
      <c r="B14828" t="s">
        <v>663</v>
      </c>
      <c r="C14828">
        <v>189</v>
      </c>
      <c r="D14828" t="s">
        <v>24</v>
      </c>
      <c r="E14828">
        <v>4.9772999999999996</v>
      </c>
      <c r="F14828">
        <v>0</v>
      </c>
      <c r="G14828">
        <v>14.148999999999999</v>
      </c>
      <c r="H14828">
        <v>0</v>
      </c>
      <c r="I14828">
        <v>-1.1000000000000001E-3</v>
      </c>
      <c r="J14828">
        <v>0</v>
      </c>
      <c r="K14828">
        <v>-8.6606000000000005</v>
      </c>
    </row>
    <row r="14829" spans="1:11" hidden="1">
      <c r="A14829" t="s">
        <v>167</v>
      </c>
      <c r="B14829" t="s">
        <v>663</v>
      </c>
      <c r="C14829">
        <v>189</v>
      </c>
      <c r="D14829" t="s">
        <v>24</v>
      </c>
      <c r="E14829">
        <v>5.4127000000000001</v>
      </c>
      <c r="F14829">
        <v>0</v>
      </c>
      <c r="G14829">
        <v>15.9811</v>
      </c>
      <c r="H14829">
        <v>0</v>
      </c>
      <c r="I14829">
        <v>-1.1000000000000001E-3</v>
      </c>
      <c r="J14829">
        <v>0</v>
      </c>
      <c r="K14829">
        <v>-15.2332</v>
      </c>
    </row>
    <row r="14830" spans="1:11" hidden="1">
      <c r="A14830" t="s">
        <v>167</v>
      </c>
      <c r="B14830" t="s">
        <v>663</v>
      </c>
      <c r="C14830">
        <v>189</v>
      </c>
      <c r="D14830" t="s">
        <v>25</v>
      </c>
      <c r="E14830">
        <v>0.18729999999999999</v>
      </c>
      <c r="F14830">
        <v>0</v>
      </c>
      <c r="G14830">
        <v>-31.470500000000001</v>
      </c>
      <c r="H14830">
        <v>0</v>
      </c>
      <c r="I14830">
        <v>-1.6000000000000001E-3</v>
      </c>
      <c r="J14830">
        <v>0</v>
      </c>
      <c r="K14830">
        <v>-16.975200000000001</v>
      </c>
    </row>
    <row r="14831" spans="1:11" hidden="1">
      <c r="A14831" t="s">
        <v>167</v>
      </c>
      <c r="B14831" t="s">
        <v>663</v>
      </c>
      <c r="C14831">
        <v>189</v>
      </c>
      <c r="D14831" t="s">
        <v>25</v>
      </c>
      <c r="E14831">
        <v>0.62280000000000002</v>
      </c>
      <c r="F14831">
        <v>0</v>
      </c>
      <c r="G14831">
        <v>-26.8874</v>
      </c>
      <c r="H14831">
        <v>0</v>
      </c>
      <c r="I14831">
        <v>-1.6000000000000001E-3</v>
      </c>
      <c r="J14831">
        <v>0</v>
      </c>
      <c r="K14831">
        <v>-4.2039</v>
      </c>
    </row>
    <row r="14832" spans="1:11" hidden="1">
      <c r="A14832" t="s">
        <v>167</v>
      </c>
      <c r="B14832" t="s">
        <v>663</v>
      </c>
      <c r="C14832">
        <v>189</v>
      </c>
      <c r="D14832" t="s">
        <v>25</v>
      </c>
      <c r="E14832">
        <v>1.0582</v>
      </c>
      <c r="F14832">
        <v>0</v>
      </c>
      <c r="G14832">
        <v>-20.558599999999998</v>
      </c>
      <c r="H14832">
        <v>0</v>
      </c>
      <c r="I14832">
        <v>-1.6000000000000001E-3</v>
      </c>
      <c r="J14832">
        <v>0</v>
      </c>
      <c r="K14832">
        <v>6.1814999999999998</v>
      </c>
    </row>
    <row r="14833" spans="1:11" hidden="1">
      <c r="A14833" t="s">
        <v>167</v>
      </c>
      <c r="B14833" t="s">
        <v>663</v>
      </c>
      <c r="C14833">
        <v>189</v>
      </c>
      <c r="D14833" t="s">
        <v>25</v>
      </c>
      <c r="E14833">
        <v>1.4937</v>
      </c>
      <c r="F14833">
        <v>0</v>
      </c>
      <c r="G14833">
        <v>-13.7211</v>
      </c>
      <c r="H14833">
        <v>0</v>
      </c>
      <c r="I14833">
        <v>-1.6000000000000001E-3</v>
      </c>
      <c r="J14833">
        <v>0</v>
      </c>
      <c r="K14833">
        <v>13.645099999999999</v>
      </c>
    </row>
    <row r="14834" spans="1:11" hidden="1">
      <c r="A14834" t="s">
        <v>167</v>
      </c>
      <c r="B14834" t="s">
        <v>663</v>
      </c>
      <c r="C14834">
        <v>189</v>
      </c>
      <c r="D14834" t="s">
        <v>25</v>
      </c>
      <c r="E14834">
        <v>1.9291</v>
      </c>
      <c r="F14834">
        <v>0</v>
      </c>
      <c r="G14834">
        <v>-6.9132999999999996</v>
      </c>
      <c r="H14834">
        <v>0</v>
      </c>
      <c r="I14834">
        <v>-1.6000000000000001E-3</v>
      </c>
      <c r="J14834">
        <v>0</v>
      </c>
      <c r="K14834">
        <v>18.132000000000001</v>
      </c>
    </row>
    <row r="14835" spans="1:11" hidden="1">
      <c r="A14835" t="s">
        <v>167</v>
      </c>
      <c r="B14835" t="s">
        <v>663</v>
      </c>
      <c r="C14835">
        <v>189</v>
      </c>
      <c r="D14835" t="s">
        <v>25</v>
      </c>
      <c r="E14835">
        <v>2.3645999999999998</v>
      </c>
      <c r="F14835">
        <v>0</v>
      </c>
      <c r="G14835">
        <v>-1.3036000000000001</v>
      </c>
      <c r="H14835">
        <v>0</v>
      </c>
      <c r="I14835">
        <v>-1.6000000000000001E-3</v>
      </c>
      <c r="J14835">
        <v>0</v>
      </c>
      <c r="K14835">
        <v>19.855599999999999</v>
      </c>
    </row>
    <row r="14836" spans="1:11" hidden="1">
      <c r="A14836" t="s">
        <v>167</v>
      </c>
      <c r="B14836" t="s">
        <v>663</v>
      </c>
      <c r="C14836">
        <v>189</v>
      </c>
      <c r="D14836" t="s">
        <v>25</v>
      </c>
      <c r="E14836">
        <v>2.8</v>
      </c>
      <c r="F14836">
        <v>0</v>
      </c>
      <c r="G14836">
        <v>2.5045999999999999</v>
      </c>
      <c r="H14836">
        <v>0</v>
      </c>
      <c r="I14836">
        <v>-1.6000000000000001E-3</v>
      </c>
      <c r="J14836">
        <v>0</v>
      </c>
      <c r="K14836">
        <v>19.5288</v>
      </c>
    </row>
    <row r="14837" spans="1:11" hidden="1">
      <c r="A14837" t="s">
        <v>167</v>
      </c>
      <c r="B14837" t="s">
        <v>663</v>
      </c>
      <c r="C14837">
        <v>189</v>
      </c>
      <c r="D14837" t="s">
        <v>25</v>
      </c>
      <c r="E14837">
        <v>2.8</v>
      </c>
      <c r="F14837">
        <v>0</v>
      </c>
      <c r="G14837">
        <v>8.0508000000000006</v>
      </c>
      <c r="H14837">
        <v>0</v>
      </c>
      <c r="I14837">
        <v>-1.6000000000000001E-3</v>
      </c>
      <c r="J14837">
        <v>0</v>
      </c>
      <c r="K14837">
        <v>19.5288</v>
      </c>
    </row>
    <row r="14838" spans="1:11" hidden="1">
      <c r="A14838" t="s">
        <v>167</v>
      </c>
      <c r="B14838" t="s">
        <v>663</v>
      </c>
      <c r="C14838">
        <v>189</v>
      </c>
      <c r="D14838" t="s">
        <v>25</v>
      </c>
      <c r="E14838">
        <v>3.2355</v>
      </c>
      <c r="F14838">
        <v>0</v>
      </c>
      <c r="G14838">
        <v>10.958399999999999</v>
      </c>
      <c r="H14838">
        <v>0</v>
      </c>
      <c r="I14838">
        <v>-1.6000000000000001E-3</v>
      </c>
      <c r="J14838">
        <v>0</v>
      </c>
      <c r="K14838">
        <v>15.39</v>
      </c>
    </row>
    <row r="14839" spans="1:11" hidden="1">
      <c r="A14839" t="s">
        <v>167</v>
      </c>
      <c r="B14839" t="s">
        <v>663</v>
      </c>
      <c r="C14839">
        <v>189</v>
      </c>
      <c r="D14839" t="s">
        <v>25</v>
      </c>
      <c r="E14839">
        <v>3.6709000000000001</v>
      </c>
      <c r="F14839">
        <v>0</v>
      </c>
      <c r="G14839">
        <v>13.866</v>
      </c>
      <c r="H14839">
        <v>0</v>
      </c>
      <c r="I14839">
        <v>-1.6000000000000001E-3</v>
      </c>
      <c r="J14839">
        <v>0</v>
      </c>
      <c r="K14839">
        <v>9.9921000000000006</v>
      </c>
    </row>
    <row r="14840" spans="1:11" hidden="1">
      <c r="A14840" t="s">
        <v>167</v>
      </c>
      <c r="B14840" t="s">
        <v>663</v>
      </c>
      <c r="C14840">
        <v>189</v>
      </c>
      <c r="D14840" t="s">
        <v>25</v>
      </c>
      <c r="E14840">
        <v>4.1063999999999998</v>
      </c>
      <c r="F14840">
        <v>0</v>
      </c>
      <c r="G14840">
        <v>16.773599999999998</v>
      </c>
      <c r="H14840">
        <v>0</v>
      </c>
      <c r="I14840">
        <v>-1.6000000000000001E-3</v>
      </c>
      <c r="J14840">
        <v>0</v>
      </c>
      <c r="K14840">
        <v>3.3311999999999999</v>
      </c>
    </row>
    <row r="14841" spans="1:11" hidden="1">
      <c r="A14841" t="s">
        <v>167</v>
      </c>
      <c r="B14841" t="s">
        <v>663</v>
      </c>
      <c r="C14841">
        <v>189</v>
      </c>
      <c r="D14841" t="s">
        <v>25</v>
      </c>
      <c r="E14841">
        <v>4.5418000000000003</v>
      </c>
      <c r="F14841">
        <v>0</v>
      </c>
      <c r="G14841">
        <v>19.6812</v>
      </c>
      <c r="H14841">
        <v>0</v>
      </c>
      <c r="I14841">
        <v>-1.6000000000000001E-3</v>
      </c>
      <c r="J14841">
        <v>0</v>
      </c>
      <c r="K14841">
        <v>-4.5957999999999997</v>
      </c>
    </row>
    <row r="14842" spans="1:11" hidden="1">
      <c r="A14842" t="s">
        <v>167</v>
      </c>
      <c r="B14842" t="s">
        <v>663</v>
      </c>
      <c r="C14842">
        <v>189</v>
      </c>
      <c r="D14842" t="s">
        <v>25</v>
      </c>
      <c r="E14842">
        <v>4.9772999999999996</v>
      </c>
      <c r="F14842">
        <v>0</v>
      </c>
      <c r="G14842">
        <v>22.588799999999999</v>
      </c>
      <c r="H14842">
        <v>0</v>
      </c>
      <c r="I14842">
        <v>-1.6000000000000001E-3</v>
      </c>
      <c r="J14842">
        <v>0</v>
      </c>
      <c r="K14842">
        <v>-13.789</v>
      </c>
    </row>
    <row r="14843" spans="1:11" hidden="1">
      <c r="A14843" t="s">
        <v>167</v>
      </c>
      <c r="B14843" t="s">
        <v>663</v>
      </c>
      <c r="C14843">
        <v>189</v>
      </c>
      <c r="D14843" t="s">
        <v>25</v>
      </c>
      <c r="E14843">
        <v>5.4127000000000001</v>
      </c>
      <c r="F14843">
        <v>0</v>
      </c>
      <c r="G14843">
        <v>25.496300000000002</v>
      </c>
      <c r="H14843">
        <v>0</v>
      </c>
      <c r="I14843">
        <v>-1.6000000000000001E-3</v>
      </c>
      <c r="J14843">
        <v>0</v>
      </c>
      <c r="K14843">
        <v>-24.248200000000001</v>
      </c>
    </row>
    <row r="14844" spans="1:11" hidden="1">
      <c r="A14844" t="s">
        <v>167</v>
      </c>
      <c r="B14844" t="s">
        <v>663</v>
      </c>
      <c r="C14844">
        <v>189</v>
      </c>
      <c r="D14844" t="s">
        <v>26</v>
      </c>
      <c r="E14844">
        <v>0.18729999999999999</v>
      </c>
      <c r="F14844">
        <v>0</v>
      </c>
      <c r="G14844">
        <v>-31.493600000000001</v>
      </c>
      <c r="H14844">
        <v>0</v>
      </c>
      <c r="I14844">
        <v>-1.6000000000000001E-3</v>
      </c>
      <c r="J14844">
        <v>0</v>
      </c>
      <c r="K14844">
        <v>-17.0488</v>
      </c>
    </row>
    <row r="14845" spans="1:11" hidden="1">
      <c r="A14845" t="s">
        <v>167</v>
      </c>
      <c r="B14845" t="s">
        <v>663</v>
      </c>
      <c r="C14845">
        <v>189</v>
      </c>
      <c r="D14845" t="s">
        <v>26</v>
      </c>
      <c r="E14845">
        <v>0.62280000000000002</v>
      </c>
      <c r="F14845">
        <v>0</v>
      </c>
      <c r="G14845">
        <v>-26.910599999999999</v>
      </c>
      <c r="H14845">
        <v>0</v>
      </c>
      <c r="I14845">
        <v>-1.6000000000000001E-3</v>
      </c>
      <c r="J14845">
        <v>0</v>
      </c>
      <c r="K14845">
        <v>-4.2674000000000003</v>
      </c>
    </row>
    <row r="14846" spans="1:11" hidden="1">
      <c r="A14846" t="s">
        <v>167</v>
      </c>
      <c r="B14846" t="s">
        <v>663</v>
      </c>
      <c r="C14846">
        <v>189</v>
      </c>
      <c r="D14846" t="s">
        <v>26</v>
      </c>
      <c r="E14846">
        <v>1.0582</v>
      </c>
      <c r="F14846">
        <v>0</v>
      </c>
      <c r="G14846">
        <v>-20.581700000000001</v>
      </c>
      <c r="H14846">
        <v>0</v>
      </c>
      <c r="I14846">
        <v>-1.6000000000000001E-3</v>
      </c>
      <c r="J14846">
        <v>0</v>
      </c>
      <c r="K14846">
        <v>6.1280999999999999</v>
      </c>
    </row>
    <row r="14847" spans="1:11" hidden="1">
      <c r="A14847" t="s">
        <v>167</v>
      </c>
      <c r="B14847" t="s">
        <v>663</v>
      </c>
      <c r="C14847">
        <v>189</v>
      </c>
      <c r="D14847" t="s">
        <v>26</v>
      </c>
      <c r="E14847">
        <v>1.4937</v>
      </c>
      <c r="F14847">
        <v>0</v>
      </c>
      <c r="G14847">
        <v>-13.744199999999999</v>
      </c>
      <c r="H14847">
        <v>0</v>
      </c>
      <c r="I14847">
        <v>-1.6000000000000001E-3</v>
      </c>
      <c r="J14847">
        <v>0</v>
      </c>
      <c r="K14847">
        <v>13.601699999999999</v>
      </c>
    </row>
    <row r="14848" spans="1:11" hidden="1">
      <c r="A14848" t="s">
        <v>167</v>
      </c>
      <c r="B14848" t="s">
        <v>663</v>
      </c>
      <c r="C14848">
        <v>189</v>
      </c>
      <c r="D14848" t="s">
        <v>26</v>
      </c>
      <c r="E14848">
        <v>1.9291</v>
      </c>
      <c r="F14848">
        <v>0</v>
      </c>
      <c r="G14848">
        <v>-6.9363999999999999</v>
      </c>
      <c r="H14848">
        <v>0</v>
      </c>
      <c r="I14848">
        <v>-1.6000000000000001E-3</v>
      </c>
      <c r="J14848">
        <v>0</v>
      </c>
      <c r="K14848">
        <v>18.098700000000001</v>
      </c>
    </row>
    <row r="14849" spans="1:11" hidden="1">
      <c r="A14849" t="s">
        <v>167</v>
      </c>
      <c r="B14849" t="s">
        <v>663</v>
      </c>
      <c r="C14849">
        <v>189</v>
      </c>
      <c r="D14849" t="s">
        <v>26</v>
      </c>
      <c r="E14849">
        <v>2.3645999999999998</v>
      </c>
      <c r="F14849">
        <v>0</v>
      </c>
      <c r="G14849">
        <v>-1.3268</v>
      </c>
      <c r="H14849">
        <v>0</v>
      </c>
      <c r="I14849">
        <v>-1.6000000000000001E-3</v>
      </c>
      <c r="J14849">
        <v>0</v>
      </c>
      <c r="K14849">
        <v>19.8324</v>
      </c>
    </row>
    <row r="14850" spans="1:11" hidden="1">
      <c r="A14850" t="s">
        <v>167</v>
      </c>
      <c r="B14850" t="s">
        <v>663</v>
      </c>
      <c r="C14850">
        <v>189</v>
      </c>
      <c r="D14850" t="s">
        <v>26</v>
      </c>
      <c r="E14850">
        <v>2.8</v>
      </c>
      <c r="F14850">
        <v>0</v>
      </c>
      <c r="G14850">
        <v>2.4815</v>
      </c>
      <c r="H14850">
        <v>0</v>
      </c>
      <c r="I14850">
        <v>-1.6000000000000001E-3</v>
      </c>
      <c r="J14850">
        <v>0</v>
      </c>
      <c r="K14850">
        <v>19.515699999999999</v>
      </c>
    </row>
    <row r="14851" spans="1:11" hidden="1">
      <c r="A14851" t="s">
        <v>167</v>
      </c>
      <c r="B14851" t="s">
        <v>663</v>
      </c>
      <c r="C14851">
        <v>189</v>
      </c>
      <c r="D14851" t="s">
        <v>26</v>
      </c>
      <c r="E14851">
        <v>2.8</v>
      </c>
      <c r="F14851">
        <v>0</v>
      </c>
      <c r="G14851">
        <v>8.0276999999999994</v>
      </c>
      <c r="H14851">
        <v>0</v>
      </c>
      <c r="I14851">
        <v>-1.6000000000000001E-3</v>
      </c>
      <c r="J14851">
        <v>0</v>
      </c>
      <c r="K14851">
        <v>19.515699999999999</v>
      </c>
    </row>
    <row r="14852" spans="1:11" hidden="1">
      <c r="A14852" t="s">
        <v>167</v>
      </c>
      <c r="B14852" t="s">
        <v>663</v>
      </c>
      <c r="C14852">
        <v>189</v>
      </c>
      <c r="D14852" t="s">
        <v>26</v>
      </c>
      <c r="E14852">
        <v>3.2355</v>
      </c>
      <c r="F14852">
        <v>0</v>
      </c>
      <c r="G14852">
        <v>10.9353</v>
      </c>
      <c r="H14852">
        <v>0</v>
      </c>
      <c r="I14852">
        <v>-1.6000000000000001E-3</v>
      </c>
      <c r="J14852">
        <v>0</v>
      </c>
      <c r="K14852">
        <v>15.387</v>
      </c>
    </row>
    <row r="14853" spans="1:11" hidden="1">
      <c r="A14853" t="s">
        <v>167</v>
      </c>
      <c r="B14853" t="s">
        <v>663</v>
      </c>
      <c r="C14853">
        <v>189</v>
      </c>
      <c r="D14853" t="s">
        <v>26</v>
      </c>
      <c r="E14853">
        <v>3.6709000000000001</v>
      </c>
      <c r="F14853">
        <v>0</v>
      </c>
      <c r="G14853">
        <v>13.8429</v>
      </c>
      <c r="H14853">
        <v>0</v>
      </c>
      <c r="I14853">
        <v>-1.6000000000000001E-3</v>
      </c>
      <c r="J14853">
        <v>0</v>
      </c>
      <c r="K14853">
        <v>9.9850999999999992</v>
      </c>
    </row>
    <row r="14854" spans="1:11" hidden="1">
      <c r="A14854" t="s">
        <v>167</v>
      </c>
      <c r="B14854" t="s">
        <v>663</v>
      </c>
      <c r="C14854">
        <v>189</v>
      </c>
      <c r="D14854" t="s">
        <v>26</v>
      </c>
      <c r="E14854">
        <v>4.1063999999999998</v>
      </c>
      <c r="F14854">
        <v>0</v>
      </c>
      <c r="G14854">
        <v>16.750399999999999</v>
      </c>
      <c r="H14854">
        <v>0</v>
      </c>
      <c r="I14854">
        <v>-1.6000000000000001E-3</v>
      </c>
      <c r="J14854">
        <v>0</v>
      </c>
      <c r="K14854">
        <v>3.3140999999999998</v>
      </c>
    </row>
    <row r="14855" spans="1:11" hidden="1">
      <c r="A14855" t="s">
        <v>167</v>
      </c>
      <c r="B14855" t="s">
        <v>663</v>
      </c>
      <c r="C14855">
        <v>189</v>
      </c>
      <c r="D14855" t="s">
        <v>26</v>
      </c>
      <c r="E14855">
        <v>4.5418000000000003</v>
      </c>
      <c r="F14855">
        <v>0</v>
      </c>
      <c r="G14855">
        <v>19.658000000000001</v>
      </c>
      <c r="H14855">
        <v>0</v>
      </c>
      <c r="I14855">
        <v>-1.6000000000000001E-3</v>
      </c>
      <c r="J14855">
        <v>0</v>
      </c>
      <c r="K14855">
        <v>-4.6230000000000002</v>
      </c>
    </row>
    <row r="14856" spans="1:11" hidden="1">
      <c r="A14856" t="s">
        <v>167</v>
      </c>
      <c r="B14856" t="s">
        <v>663</v>
      </c>
      <c r="C14856">
        <v>189</v>
      </c>
      <c r="D14856" t="s">
        <v>26</v>
      </c>
      <c r="E14856">
        <v>4.9772999999999996</v>
      </c>
      <c r="F14856">
        <v>0</v>
      </c>
      <c r="G14856">
        <v>22.5656</v>
      </c>
      <c r="H14856">
        <v>0</v>
      </c>
      <c r="I14856">
        <v>-1.6000000000000001E-3</v>
      </c>
      <c r="J14856">
        <v>0</v>
      </c>
      <c r="K14856">
        <v>-13.8262</v>
      </c>
    </row>
    <row r="14857" spans="1:11" hidden="1">
      <c r="A14857" t="s">
        <v>167</v>
      </c>
      <c r="B14857" t="s">
        <v>663</v>
      </c>
      <c r="C14857">
        <v>189</v>
      </c>
      <c r="D14857" t="s">
        <v>26</v>
      </c>
      <c r="E14857">
        <v>5.4127000000000001</v>
      </c>
      <c r="F14857">
        <v>0</v>
      </c>
      <c r="G14857">
        <v>25.473199999999999</v>
      </c>
      <c r="H14857">
        <v>0</v>
      </c>
      <c r="I14857">
        <v>-1.6000000000000001E-3</v>
      </c>
      <c r="J14857">
        <v>0</v>
      </c>
      <c r="K14857">
        <v>-24.2956</v>
      </c>
    </row>
    <row r="14858" spans="1:11" hidden="1">
      <c r="A14858" t="s">
        <v>167</v>
      </c>
      <c r="B14858" t="s">
        <v>663</v>
      </c>
      <c r="C14858">
        <v>189</v>
      </c>
      <c r="D14858" t="s">
        <v>27</v>
      </c>
      <c r="E14858">
        <v>0.18729999999999999</v>
      </c>
      <c r="F14858">
        <v>0</v>
      </c>
      <c r="G14858">
        <v>-31.470500000000001</v>
      </c>
      <c r="H14858">
        <v>0</v>
      </c>
      <c r="I14858">
        <v>-1.6000000000000001E-3</v>
      </c>
      <c r="J14858">
        <v>0</v>
      </c>
      <c r="K14858">
        <v>-16.975200000000001</v>
      </c>
    </row>
    <row r="14859" spans="1:11" hidden="1">
      <c r="A14859" t="s">
        <v>167</v>
      </c>
      <c r="B14859" t="s">
        <v>663</v>
      </c>
      <c r="C14859">
        <v>189</v>
      </c>
      <c r="D14859" t="s">
        <v>27</v>
      </c>
      <c r="E14859">
        <v>0.62280000000000002</v>
      </c>
      <c r="F14859">
        <v>0</v>
      </c>
      <c r="G14859">
        <v>-26.8874</v>
      </c>
      <c r="H14859">
        <v>0</v>
      </c>
      <c r="I14859">
        <v>-1.6000000000000001E-3</v>
      </c>
      <c r="J14859">
        <v>0</v>
      </c>
      <c r="K14859">
        <v>-4.2039</v>
      </c>
    </row>
    <row r="14860" spans="1:11" hidden="1">
      <c r="A14860" t="s">
        <v>167</v>
      </c>
      <c r="B14860" t="s">
        <v>663</v>
      </c>
      <c r="C14860">
        <v>189</v>
      </c>
      <c r="D14860" t="s">
        <v>27</v>
      </c>
      <c r="E14860">
        <v>1.0582</v>
      </c>
      <c r="F14860">
        <v>0</v>
      </c>
      <c r="G14860">
        <v>-20.558599999999998</v>
      </c>
      <c r="H14860">
        <v>0</v>
      </c>
      <c r="I14860">
        <v>-1.6000000000000001E-3</v>
      </c>
      <c r="J14860">
        <v>0</v>
      </c>
      <c r="K14860">
        <v>6.1814999999999998</v>
      </c>
    </row>
    <row r="14861" spans="1:11" hidden="1">
      <c r="A14861" t="s">
        <v>167</v>
      </c>
      <c r="B14861" t="s">
        <v>663</v>
      </c>
      <c r="C14861">
        <v>189</v>
      </c>
      <c r="D14861" t="s">
        <v>27</v>
      </c>
      <c r="E14861">
        <v>1.4937</v>
      </c>
      <c r="F14861">
        <v>0</v>
      </c>
      <c r="G14861">
        <v>-13.7211</v>
      </c>
      <c r="H14861">
        <v>0</v>
      </c>
      <c r="I14861">
        <v>-1.6000000000000001E-3</v>
      </c>
      <c r="J14861">
        <v>0</v>
      </c>
      <c r="K14861">
        <v>13.645099999999999</v>
      </c>
    </row>
    <row r="14862" spans="1:11" hidden="1">
      <c r="A14862" t="s">
        <v>167</v>
      </c>
      <c r="B14862" t="s">
        <v>663</v>
      </c>
      <c r="C14862">
        <v>189</v>
      </c>
      <c r="D14862" t="s">
        <v>27</v>
      </c>
      <c r="E14862">
        <v>1.9291</v>
      </c>
      <c r="F14862">
        <v>0</v>
      </c>
      <c r="G14862">
        <v>-6.9132999999999996</v>
      </c>
      <c r="H14862">
        <v>0</v>
      </c>
      <c r="I14862">
        <v>-1.6000000000000001E-3</v>
      </c>
      <c r="J14862">
        <v>0</v>
      </c>
      <c r="K14862">
        <v>18.132000000000001</v>
      </c>
    </row>
    <row r="14863" spans="1:11" hidden="1">
      <c r="A14863" t="s">
        <v>167</v>
      </c>
      <c r="B14863" t="s">
        <v>663</v>
      </c>
      <c r="C14863">
        <v>189</v>
      </c>
      <c r="D14863" t="s">
        <v>27</v>
      </c>
      <c r="E14863">
        <v>2.3645999999999998</v>
      </c>
      <c r="F14863">
        <v>0</v>
      </c>
      <c r="G14863">
        <v>-1.3036000000000001</v>
      </c>
      <c r="H14863">
        <v>0</v>
      </c>
      <c r="I14863">
        <v>-1.6000000000000001E-3</v>
      </c>
      <c r="J14863">
        <v>0</v>
      </c>
      <c r="K14863">
        <v>19.855599999999999</v>
      </c>
    </row>
    <row r="14864" spans="1:11" hidden="1">
      <c r="A14864" t="s">
        <v>167</v>
      </c>
      <c r="B14864" t="s">
        <v>663</v>
      </c>
      <c r="C14864">
        <v>189</v>
      </c>
      <c r="D14864" t="s">
        <v>27</v>
      </c>
      <c r="E14864">
        <v>2.8</v>
      </c>
      <c r="F14864">
        <v>0</v>
      </c>
      <c r="G14864">
        <v>2.5045999999999999</v>
      </c>
      <c r="H14864">
        <v>0</v>
      </c>
      <c r="I14864">
        <v>-1.6000000000000001E-3</v>
      </c>
      <c r="J14864">
        <v>0</v>
      </c>
      <c r="K14864">
        <v>19.5288</v>
      </c>
    </row>
    <row r="14865" spans="1:11" hidden="1">
      <c r="A14865" t="s">
        <v>167</v>
      </c>
      <c r="B14865" t="s">
        <v>663</v>
      </c>
      <c r="C14865">
        <v>189</v>
      </c>
      <c r="D14865" t="s">
        <v>27</v>
      </c>
      <c r="E14865">
        <v>2.8</v>
      </c>
      <c r="F14865">
        <v>0</v>
      </c>
      <c r="G14865">
        <v>8.0508000000000006</v>
      </c>
      <c r="H14865">
        <v>0</v>
      </c>
      <c r="I14865">
        <v>-1.6000000000000001E-3</v>
      </c>
      <c r="J14865">
        <v>0</v>
      </c>
      <c r="K14865">
        <v>19.5288</v>
      </c>
    </row>
    <row r="14866" spans="1:11" hidden="1">
      <c r="A14866" t="s">
        <v>167</v>
      </c>
      <c r="B14866" t="s">
        <v>663</v>
      </c>
      <c r="C14866">
        <v>189</v>
      </c>
      <c r="D14866" t="s">
        <v>27</v>
      </c>
      <c r="E14866">
        <v>3.2355</v>
      </c>
      <c r="F14866">
        <v>0</v>
      </c>
      <c r="G14866">
        <v>10.958399999999999</v>
      </c>
      <c r="H14866">
        <v>0</v>
      </c>
      <c r="I14866">
        <v>-1.6000000000000001E-3</v>
      </c>
      <c r="J14866">
        <v>0</v>
      </c>
      <c r="K14866">
        <v>15.39</v>
      </c>
    </row>
    <row r="14867" spans="1:11" hidden="1">
      <c r="A14867" t="s">
        <v>167</v>
      </c>
      <c r="B14867" t="s">
        <v>663</v>
      </c>
      <c r="C14867">
        <v>189</v>
      </c>
      <c r="D14867" t="s">
        <v>27</v>
      </c>
      <c r="E14867">
        <v>3.6709000000000001</v>
      </c>
      <c r="F14867">
        <v>0</v>
      </c>
      <c r="G14867">
        <v>13.866</v>
      </c>
      <c r="H14867">
        <v>0</v>
      </c>
      <c r="I14867">
        <v>-1.6000000000000001E-3</v>
      </c>
      <c r="J14867">
        <v>0</v>
      </c>
      <c r="K14867">
        <v>9.9921000000000006</v>
      </c>
    </row>
    <row r="14868" spans="1:11" hidden="1">
      <c r="A14868" t="s">
        <v>167</v>
      </c>
      <c r="B14868" t="s">
        <v>663</v>
      </c>
      <c r="C14868">
        <v>189</v>
      </c>
      <c r="D14868" t="s">
        <v>27</v>
      </c>
      <c r="E14868">
        <v>4.1063999999999998</v>
      </c>
      <c r="F14868">
        <v>0</v>
      </c>
      <c r="G14868">
        <v>16.773599999999998</v>
      </c>
      <c r="H14868">
        <v>0</v>
      </c>
      <c r="I14868">
        <v>-1.6000000000000001E-3</v>
      </c>
      <c r="J14868">
        <v>0</v>
      </c>
      <c r="K14868">
        <v>3.3311999999999999</v>
      </c>
    </row>
    <row r="14869" spans="1:11" hidden="1">
      <c r="A14869" t="s">
        <v>167</v>
      </c>
      <c r="B14869" t="s">
        <v>663</v>
      </c>
      <c r="C14869">
        <v>189</v>
      </c>
      <c r="D14869" t="s">
        <v>27</v>
      </c>
      <c r="E14869">
        <v>4.5418000000000003</v>
      </c>
      <c r="F14869">
        <v>0</v>
      </c>
      <c r="G14869">
        <v>19.6812</v>
      </c>
      <c r="H14869">
        <v>0</v>
      </c>
      <c r="I14869">
        <v>-1.6000000000000001E-3</v>
      </c>
      <c r="J14869">
        <v>0</v>
      </c>
      <c r="K14869">
        <v>-4.5957999999999997</v>
      </c>
    </row>
    <row r="14870" spans="1:11" hidden="1">
      <c r="A14870" t="s">
        <v>167</v>
      </c>
      <c r="B14870" t="s">
        <v>663</v>
      </c>
      <c r="C14870">
        <v>189</v>
      </c>
      <c r="D14870" t="s">
        <v>27</v>
      </c>
      <c r="E14870">
        <v>4.9772999999999996</v>
      </c>
      <c r="F14870">
        <v>0</v>
      </c>
      <c r="G14870">
        <v>22.588799999999999</v>
      </c>
      <c r="H14870">
        <v>0</v>
      </c>
      <c r="I14870">
        <v>-1.6000000000000001E-3</v>
      </c>
      <c r="J14870">
        <v>0</v>
      </c>
      <c r="K14870">
        <v>-13.789</v>
      </c>
    </row>
    <row r="14871" spans="1:11" hidden="1">
      <c r="A14871" t="s">
        <v>167</v>
      </c>
      <c r="B14871" t="s">
        <v>663</v>
      </c>
      <c r="C14871">
        <v>189</v>
      </c>
      <c r="D14871" t="s">
        <v>27</v>
      </c>
      <c r="E14871">
        <v>5.4127000000000001</v>
      </c>
      <c r="F14871">
        <v>0</v>
      </c>
      <c r="G14871">
        <v>25.496300000000002</v>
      </c>
      <c r="H14871">
        <v>0</v>
      </c>
      <c r="I14871">
        <v>-1.6000000000000001E-3</v>
      </c>
      <c r="J14871">
        <v>0</v>
      </c>
      <c r="K14871">
        <v>-24.248200000000001</v>
      </c>
    </row>
    <row r="14872" spans="1:11" hidden="1">
      <c r="A14872" t="s">
        <v>167</v>
      </c>
      <c r="B14872" t="s">
        <v>663</v>
      </c>
      <c r="C14872">
        <v>189</v>
      </c>
      <c r="D14872" t="s">
        <v>28</v>
      </c>
      <c r="E14872">
        <v>0.18729999999999999</v>
      </c>
      <c r="F14872">
        <v>0</v>
      </c>
      <c r="G14872">
        <v>-31.493600000000001</v>
      </c>
      <c r="H14872">
        <v>0</v>
      </c>
      <c r="I14872">
        <v>-1.6000000000000001E-3</v>
      </c>
      <c r="J14872">
        <v>0</v>
      </c>
      <c r="K14872">
        <v>-17.0488</v>
      </c>
    </row>
    <row r="14873" spans="1:11" hidden="1">
      <c r="A14873" t="s">
        <v>167</v>
      </c>
      <c r="B14873" t="s">
        <v>663</v>
      </c>
      <c r="C14873">
        <v>189</v>
      </c>
      <c r="D14873" t="s">
        <v>28</v>
      </c>
      <c r="E14873">
        <v>0.62280000000000002</v>
      </c>
      <c r="F14873">
        <v>0</v>
      </c>
      <c r="G14873">
        <v>-26.910599999999999</v>
      </c>
      <c r="H14873">
        <v>0</v>
      </c>
      <c r="I14873">
        <v>-1.6000000000000001E-3</v>
      </c>
      <c r="J14873">
        <v>0</v>
      </c>
      <c r="K14873">
        <v>-4.2674000000000003</v>
      </c>
    </row>
    <row r="14874" spans="1:11" hidden="1">
      <c r="A14874" t="s">
        <v>167</v>
      </c>
      <c r="B14874" t="s">
        <v>663</v>
      </c>
      <c r="C14874">
        <v>189</v>
      </c>
      <c r="D14874" t="s">
        <v>28</v>
      </c>
      <c r="E14874">
        <v>1.0582</v>
      </c>
      <c r="F14874">
        <v>0</v>
      </c>
      <c r="G14874">
        <v>-20.581700000000001</v>
      </c>
      <c r="H14874">
        <v>0</v>
      </c>
      <c r="I14874">
        <v>-1.6000000000000001E-3</v>
      </c>
      <c r="J14874">
        <v>0</v>
      </c>
      <c r="K14874">
        <v>6.1280999999999999</v>
      </c>
    </row>
    <row r="14875" spans="1:11" hidden="1">
      <c r="A14875" t="s">
        <v>167</v>
      </c>
      <c r="B14875" t="s">
        <v>663</v>
      </c>
      <c r="C14875">
        <v>189</v>
      </c>
      <c r="D14875" t="s">
        <v>28</v>
      </c>
      <c r="E14875">
        <v>1.4937</v>
      </c>
      <c r="F14875">
        <v>0</v>
      </c>
      <c r="G14875">
        <v>-13.744199999999999</v>
      </c>
      <c r="H14875">
        <v>0</v>
      </c>
      <c r="I14875">
        <v>-1.6000000000000001E-3</v>
      </c>
      <c r="J14875">
        <v>0</v>
      </c>
      <c r="K14875">
        <v>13.601699999999999</v>
      </c>
    </row>
    <row r="14876" spans="1:11" hidden="1">
      <c r="A14876" t="s">
        <v>167</v>
      </c>
      <c r="B14876" t="s">
        <v>663</v>
      </c>
      <c r="C14876">
        <v>189</v>
      </c>
      <c r="D14876" t="s">
        <v>28</v>
      </c>
      <c r="E14876">
        <v>1.9291</v>
      </c>
      <c r="F14876">
        <v>0</v>
      </c>
      <c r="G14876">
        <v>-6.9363999999999999</v>
      </c>
      <c r="H14876">
        <v>0</v>
      </c>
      <c r="I14876">
        <v>-1.6000000000000001E-3</v>
      </c>
      <c r="J14876">
        <v>0</v>
      </c>
      <c r="K14876">
        <v>18.098700000000001</v>
      </c>
    </row>
    <row r="14877" spans="1:11" hidden="1">
      <c r="A14877" t="s">
        <v>167</v>
      </c>
      <c r="B14877" t="s">
        <v>663</v>
      </c>
      <c r="C14877">
        <v>189</v>
      </c>
      <c r="D14877" t="s">
        <v>28</v>
      </c>
      <c r="E14877">
        <v>2.3645999999999998</v>
      </c>
      <c r="F14877">
        <v>0</v>
      </c>
      <c r="G14877">
        <v>-1.3268</v>
      </c>
      <c r="H14877">
        <v>0</v>
      </c>
      <c r="I14877">
        <v>-1.6000000000000001E-3</v>
      </c>
      <c r="J14877">
        <v>0</v>
      </c>
      <c r="K14877">
        <v>19.8324</v>
      </c>
    </row>
    <row r="14878" spans="1:11" hidden="1">
      <c r="A14878" t="s">
        <v>167</v>
      </c>
      <c r="B14878" t="s">
        <v>663</v>
      </c>
      <c r="C14878">
        <v>189</v>
      </c>
      <c r="D14878" t="s">
        <v>28</v>
      </c>
      <c r="E14878">
        <v>2.8</v>
      </c>
      <c r="F14878">
        <v>0</v>
      </c>
      <c r="G14878">
        <v>2.4815</v>
      </c>
      <c r="H14878">
        <v>0</v>
      </c>
      <c r="I14878">
        <v>-1.6000000000000001E-3</v>
      </c>
      <c r="J14878">
        <v>0</v>
      </c>
      <c r="K14878">
        <v>19.515699999999999</v>
      </c>
    </row>
    <row r="14879" spans="1:11" hidden="1">
      <c r="A14879" t="s">
        <v>167</v>
      </c>
      <c r="B14879" t="s">
        <v>663</v>
      </c>
      <c r="C14879">
        <v>189</v>
      </c>
      <c r="D14879" t="s">
        <v>28</v>
      </c>
      <c r="E14879">
        <v>2.8</v>
      </c>
      <c r="F14879">
        <v>0</v>
      </c>
      <c r="G14879">
        <v>8.0276999999999994</v>
      </c>
      <c r="H14879">
        <v>0</v>
      </c>
      <c r="I14879">
        <v>-1.6000000000000001E-3</v>
      </c>
      <c r="J14879">
        <v>0</v>
      </c>
      <c r="K14879">
        <v>19.515699999999999</v>
      </c>
    </row>
    <row r="14880" spans="1:11" hidden="1">
      <c r="A14880" t="s">
        <v>167</v>
      </c>
      <c r="B14880" t="s">
        <v>663</v>
      </c>
      <c r="C14880">
        <v>189</v>
      </c>
      <c r="D14880" t="s">
        <v>28</v>
      </c>
      <c r="E14880">
        <v>3.2355</v>
      </c>
      <c r="F14880">
        <v>0</v>
      </c>
      <c r="G14880">
        <v>10.9353</v>
      </c>
      <c r="H14880">
        <v>0</v>
      </c>
      <c r="I14880">
        <v>-1.6000000000000001E-3</v>
      </c>
      <c r="J14880">
        <v>0</v>
      </c>
      <c r="K14880">
        <v>15.387</v>
      </c>
    </row>
    <row r="14881" spans="1:11" hidden="1">
      <c r="A14881" t="s">
        <v>167</v>
      </c>
      <c r="B14881" t="s">
        <v>663</v>
      </c>
      <c r="C14881">
        <v>189</v>
      </c>
      <c r="D14881" t="s">
        <v>28</v>
      </c>
      <c r="E14881">
        <v>3.6709000000000001</v>
      </c>
      <c r="F14881">
        <v>0</v>
      </c>
      <c r="G14881">
        <v>13.8429</v>
      </c>
      <c r="H14881">
        <v>0</v>
      </c>
      <c r="I14881">
        <v>-1.6000000000000001E-3</v>
      </c>
      <c r="J14881">
        <v>0</v>
      </c>
      <c r="K14881">
        <v>9.9850999999999992</v>
      </c>
    </row>
    <row r="14882" spans="1:11" hidden="1">
      <c r="A14882" t="s">
        <v>167</v>
      </c>
      <c r="B14882" t="s">
        <v>663</v>
      </c>
      <c r="C14882">
        <v>189</v>
      </c>
      <c r="D14882" t="s">
        <v>28</v>
      </c>
      <c r="E14882">
        <v>4.1063999999999998</v>
      </c>
      <c r="F14882">
        <v>0</v>
      </c>
      <c r="G14882">
        <v>16.750399999999999</v>
      </c>
      <c r="H14882">
        <v>0</v>
      </c>
      <c r="I14882">
        <v>-1.6000000000000001E-3</v>
      </c>
      <c r="J14882">
        <v>0</v>
      </c>
      <c r="K14882">
        <v>3.3140999999999998</v>
      </c>
    </row>
    <row r="14883" spans="1:11" hidden="1">
      <c r="A14883" t="s">
        <v>167</v>
      </c>
      <c r="B14883" t="s">
        <v>663</v>
      </c>
      <c r="C14883">
        <v>189</v>
      </c>
      <c r="D14883" t="s">
        <v>28</v>
      </c>
      <c r="E14883">
        <v>4.5418000000000003</v>
      </c>
      <c r="F14883">
        <v>0</v>
      </c>
      <c r="G14883">
        <v>19.658000000000001</v>
      </c>
      <c r="H14883">
        <v>0</v>
      </c>
      <c r="I14883">
        <v>-1.6000000000000001E-3</v>
      </c>
      <c r="J14883">
        <v>0</v>
      </c>
      <c r="K14883">
        <v>-4.6230000000000002</v>
      </c>
    </row>
    <row r="14884" spans="1:11" hidden="1">
      <c r="A14884" t="s">
        <v>167</v>
      </c>
      <c r="B14884" t="s">
        <v>663</v>
      </c>
      <c r="C14884">
        <v>189</v>
      </c>
      <c r="D14884" t="s">
        <v>28</v>
      </c>
      <c r="E14884">
        <v>4.9772999999999996</v>
      </c>
      <c r="F14884">
        <v>0</v>
      </c>
      <c r="G14884">
        <v>22.5656</v>
      </c>
      <c r="H14884">
        <v>0</v>
      </c>
      <c r="I14884">
        <v>-1.6000000000000001E-3</v>
      </c>
      <c r="J14884">
        <v>0</v>
      </c>
      <c r="K14884">
        <v>-13.8262</v>
      </c>
    </row>
    <row r="14885" spans="1:11" hidden="1">
      <c r="A14885" t="s">
        <v>167</v>
      </c>
      <c r="B14885" t="s">
        <v>663</v>
      </c>
      <c r="C14885">
        <v>189</v>
      </c>
      <c r="D14885" t="s">
        <v>28</v>
      </c>
      <c r="E14885">
        <v>5.4127000000000001</v>
      </c>
      <c r="F14885">
        <v>0</v>
      </c>
      <c r="G14885">
        <v>25.473199999999999</v>
      </c>
      <c r="H14885">
        <v>0</v>
      </c>
      <c r="I14885">
        <v>-1.6000000000000001E-3</v>
      </c>
      <c r="J14885">
        <v>0</v>
      </c>
      <c r="K14885">
        <v>-24.2956</v>
      </c>
    </row>
    <row r="14886" spans="1:11" hidden="1">
      <c r="A14886" t="s">
        <v>167</v>
      </c>
      <c r="B14886" t="s">
        <v>663</v>
      </c>
      <c r="C14886">
        <v>189</v>
      </c>
      <c r="D14886" t="s">
        <v>29</v>
      </c>
      <c r="E14886">
        <v>0.18729999999999999</v>
      </c>
      <c r="F14886">
        <v>0</v>
      </c>
      <c r="G14886">
        <v>-31.470500000000001</v>
      </c>
      <c r="H14886">
        <v>0</v>
      </c>
      <c r="I14886">
        <v>-1.6000000000000001E-3</v>
      </c>
      <c r="J14886">
        <v>0</v>
      </c>
      <c r="K14886">
        <v>-16.975200000000001</v>
      </c>
    </row>
    <row r="14887" spans="1:11" hidden="1">
      <c r="A14887" t="s">
        <v>167</v>
      </c>
      <c r="B14887" t="s">
        <v>663</v>
      </c>
      <c r="C14887">
        <v>189</v>
      </c>
      <c r="D14887" t="s">
        <v>29</v>
      </c>
      <c r="E14887">
        <v>0.62280000000000002</v>
      </c>
      <c r="F14887">
        <v>0</v>
      </c>
      <c r="G14887">
        <v>-26.8874</v>
      </c>
      <c r="H14887">
        <v>0</v>
      </c>
      <c r="I14887">
        <v>-1.6000000000000001E-3</v>
      </c>
      <c r="J14887">
        <v>0</v>
      </c>
      <c r="K14887">
        <v>-4.2039</v>
      </c>
    </row>
    <row r="14888" spans="1:11" hidden="1">
      <c r="A14888" t="s">
        <v>167</v>
      </c>
      <c r="B14888" t="s">
        <v>663</v>
      </c>
      <c r="C14888">
        <v>189</v>
      </c>
      <c r="D14888" t="s">
        <v>29</v>
      </c>
      <c r="E14888">
        <v>1.0582</v>
      </c>
      <c r="F14888">
        <v>0</v>
      </c>
      <c r="G14888">
        <v>-20.558599999999998</v>
      </c>
      <c r="H14888">
        <v>0</v>
      </c>
      <c r="I14888">
        <v>-1.6000000000000001E-3</v>
      </c>
      <c r="J14888">
        <v>0</v>
      </c>
      <c r="K14888">
        <v>6.1814999999999998</v>
      </c>
    </row>
    <row r="14889" spans="1:11" hidden="1">
      <c r="A14889" t="s">
        <v>167</v>
      </c>
      <c r="B14889" t="s">
        <v>663</v>
      </c>
      <c r="C14889">
        <v>189</v>
      </c>
      <c r="D14889" t="s">
        <v>29</v>
      </c>
      <c r="E14889">
        <v>1.4937</v>
      </c>
      <c r="F14889">
        <v>0</v>
      </c>
      <c r="G14889">
        <v>-13.7211</v>
      </c>
      <c r="H14889">
        <v>0</v>
      </c>
      <c r="I14889">
        <v>-1.6000000000000001E-3</v>
      </c>
      <c r="J14889">
        <v>0</v>
      </c>
      <c r="K14889">
        <v>13.645099999999999</v>
      </c>
    </row>
    <row r="14890" spans="1:11" hidden="1">
      <c r="A14890" t="s">
        <v>167</v>
      </c>
      <c r="B14890" t="s">
        <v>663</v>
      </c>
      <c r="C14890">
        <v>189</v>
      </c>
      <c r="D14890" t="s">
        <v>29</v>
      </c>
      <c r="E14890">
        <v>1.9291</v>
      </c>
      <c r="F14890">
        <v>0</v>
      </c>
      <c r="G14890">
        <v>-6.9132999999999996</v>
      </c>
      <c r="H14890">
        <v>0</v>
      </c>
      <c r="I14890">
        <v>-1.6000000000000001E-3</v>
      </c>
      <c r="J14890">
        <v>0</v>
      </c>
      <c r="K14890">
        <v>18.132000000000001</v>
      </c>
    </row>
    <row r="14891" spans="1:11" hidden="1">
      <c r="A14891" t="s">
        <v>167</v>
      </c>
      <c r="B14891" t="s">
        <v>663</v>
      </c>
      <c r="C14891">
        <v>189</v>
      </c>
      <c r="D14891" t="s">
        <v>29</v>
      </c>
      <c r="E14891">
        <v>2.3645999999999998</v>
      </c>
      <c r="F14891">
        <v>0</v>
      </c>
      <c r="G14891">
        <v>-1.3036000000000001</v>
      </c>
      <c r="H14891">
        <v>0</v>
      </c>
      <c r="I14891">
        <v>-1.6000000000000001E-3</v>
      </c>
      <c r="J14891">
        <v>0</v>
      </c>
      <c r="K14891">
        <v>19.855599999999999</v>
      </c>
    </row>
    <row r="14892" spans="1:11" hidden="1">
      <c r="A14892" t="s">
        <v>167</v>
      </c>
      <c r="B14892" t="s">
        <v>663</v>
      </c>
      <c r="C14892">
        <v>189</v>
      </c>
      <c r="D14892" t="s">
        <v>29</v>
      </c>
      <c r="E14892">
        <v>2.8</v>
      </c>
      <c r="F14892">
        <v>0</v>
      </c>
      <c r="G14892">
        <v>2.5045999999999999</v>
      </c>
      <c r="H14892">
        <v>0</v>
      </c>
      <c r="I14892">
        <v>-1.6000000000000001E-3</v>
      </c>
      <c r="J14892">
        <v>0</v>
      </c>
      <c r="K14892">
        <v>19.5288</v>
      </c>
    </row>
    <row r="14893" spans="1:11" hidden="1">
      <c r="A14893" t="s">
        <v>167</v>
      </c>
      <c r="B14893" t="s">
        <v>663</v>
      </c>
      <c r="C14893">
        <v>189</v>
      </c>
      <c r="D14893" t="s">
        <v>29</v>
      </c>
      <c r="E14893">
        <v>2.8</v>
      </c>
      <c r="F14893">
        <v>0</v>
      </c>
      <c r="G14893">
        <v>8.0508000000000006</v>
      </c>
      <c r="H14893">
        <v>0</v>
      </c>
      <c r="I14893">
        <v>-1.6000000000000001E-3</v>
      </c>
      <c r="J14893">
        <v>0</v>
      </c>
      <c r="K14893">
        <v>19.5288</v>
      </c>
    </row>
    <row r="14894" spans="1:11" hidden="1">
      <c r="A14894" t="s">
        <v>167</v>
      </c>
      <c r="B14894" t="s">
        <v>663</v>
      </c>
      <c r="C14894">
        <v>189</v>
      </c>
      <c r="D14894" t="s">
        <v>29</v>
      </c>
      <c r="E14894">
        <v>3.2355</v>
      </c>
      <c r="F14894">
        <v>0</v>
      </c>
      <c r="G14894">
        <v>10.958399999999999</v>
      </c>
      <c r="H14894">
        <v>0</v>
      </c>
      <c r="I14894">
        <v>-1.6000000000000001E-3</v>
      </c>
      <c r="J14894">
        <v>0</v>
      </c>
      <c r="K14894">
        <v>15.39</v>
      </c>
    </row>
    <row r="14895" spans="1:11" hidden="1">
      <c r="A14895" t="s">
        <v>167</v>
      </c>
      <c r="B14895" t="s">
        <v>663</v>
      </c>
      <c r="C14895">
        <v>189</v>
      </c>
      <c r="D14895" t="s">
        <v>29</v>
      </c>
      <c r="E14895">
        <v>3.6709000000000001</v>
      </c>
      <c r="F14895">
        <v>0</v>
      </c>
      <c r="G14895">
        <v>13.866</v>
      </c>
      <c r="H14895">
        <v>0</v>
      </c>
      <c r="I14895">
        <v>-1.6000000000000001E-3</v>
      </c>
      <c r="J14895">
        <v>0</v>
      </c>
      <c r="K14895">
        <v>9.9921000000000006</v>
      </c>
    </row>
    <row r="14896" spans="1:11" hidden="1">
      <c r="A14896" t="s">
        <v>167</v>
      </c>
      <c r="B14896" t="s">
        <v>663</v>
      </c>
      <c r="C14896">
        <v>189</v>
      </c>
      <c r="D14896" t="s">
        <v>29</v>
      </c>
      <c r="E14896">
        <v>4.1063999999999998</v>
      </c>
      <c r="F14896">
        <v>0</v>
      </c>
      <c r="G14896">
        <v>16.773599999999998</v>
      </c>
      <c r="H14896">
        <v>0</v>
      </c>
      <c r="I14896">
        <v>-1.6000000000000001E-3</v>
      </c>
      <c r="J14896">
        <v>0</v>
      </c>
      <c r="K14896">
        <v>3.3311999999999999</v>
      </c>
    </row>
    <row r="14897" spans="1:11" hidden="1">
      <c r="A14897" t="s">
        <v>167</v>
      </c>
      <c r="B14897" t="s">
        <v>663</v>
      </c>
      <c r="C14897">
        <v>189</v>
      </c>
      <c r="D14897" t="s">
        <v>29</v>
      </c>
      <c r="E14897">
        <v>4.5418000000000003</v>
      </c>
      <c r="F14897">
        <v>0</v>
      </c>
      <c r="G14897">
        <v>19.6812</v>
      </c>
      <c r="H14897">
        <v>0</v>
      </c>
      <c r="I14897">
        <v>-1.6000000000000001E-3</v>
      </c>
      <c r="J14897">
        <v>0</v>
      </c>
      <c r="K14897">
        <v>-4.5957999999999997</v>
      </c>
    </row>
    <row r="14898" spans="1:11" hidden="1">
      <c r="A14898" t="s">
        <v>167</v>
      </c>
      <c r="B14898" t="s">
        <v>663</v>
      </c>
      <c r="C14898">
        <v>189</v>
      </c>
      <c r="D14898" t="s">
        <v>29</v>
      </c>
      <c r="E14898">
        <v>4.9772999999999996</v>
      </c>
      <c r="F14898">
        <v>0</v>
      </c>
      <c r="G14898">
        <v>22.588799999999999</v>
      </c>
      <c r="H14898">
        <v>0</v>
      </c>
      <c r="I14898">
        <v>-1.6000000000000001E-3</v>
      </c>
      <c r="J14898">
        <v>0</v>
      </c>
      <c r="K14898">
        <v>-13.789</v>
      </c>
    </row>
    <row r="14899" spans="1:11" hidden="1">
      <c r="A14899" t="s">
        <v>167</v>
      </c>
      <c r="B14899" t="s">
        <v>663</v>
      </c>
      <c r="C14899">
        <v>189</v>
      </c>
      <c r="D14899" t="s">
        <v>29</v>
      </c>
      <c r="E14899">
        <v>5.4127000000000001</v>
      </c>
      <c r="F14899">
        <v>0</v>
      </c>
      <c r="G14899">
        <v>25.496300000000002</v>
      </c>
      <c r="H14899">
        <v>0</v>
      </c>
      <c r="I14899">
        <v>-1.6000000000000001E-3</v>
      </c>
      <c r="J14899">
        <v>0</v>
      </c>
      <c r="K14899">
        <v>-24.248200000000001</v>
      </c>
    </row>
    <row r="14900" spans="1:11" hidden="1">
      <c r="A14900" t="s">
        <v>167</v>
      </c>
      <c r="B14900" t="s">
        <v>663</v>
      </c>
      <c r="C14900">
        <v>189</v>
      </c>
      <c r="D14900" t="s">
        <v>30</v>
      </c>
      <c r="E14900">
        <v>0.18729999999999999</v>
      </c>
      <c r="F14900">
        <v>0</v>
      </c>
      <c r="G14900">
        <v>-31.493600000000001</v>
      </c>
      <c r="H14900">
        <v>0</v>
      </c>
      <c r="I14900">
        <v>-1.6000000000000001E-3</v>
      </c>
      <c r="J14900">
        <v>0</v>
      </c>
      <c r="K14900">
        <v>-17.0488</v>
      </c>
    </row>
    <row r="14901" spans="1:11" hidden="1">
      <c r="A14901" t="s">
        <v>167</v>
      </c>
      <c r="B14901" t="s">
        <v>663</v>
      </c>
      <c r="C14901">
        <v>189</v>
      </c>
      <c r="D14901" t="s">
        <v>30</v>
      </c>
      <c r="E14901">
        <v>0.62280000000000002</v>
      </c>
      <c r="F14901">
        <v>0</v>
      </c>
      <c r="G14901">
        <v>-26.910599999999999</v>
      </c>
      <c r="H14901">
        <v>0</v>
      </c>
      <c r="I14901">
        <v>-1.6000000000000001E-3</v>
      </c>
      <c r="J14901">
        <v>0</v>
      </c>
      <c r="K14901">
        <v>-4.2674000000000003</v>
      </c>
    </row>
    <row r="14902" spans="1:11" hidden="1">
      <c r="A14902" t="s">
        <v>167</v>
      </c>
      <c r="B14902" t="s">
        <v>663</v>
      </c>
      <c r="C14902">
        <v>189</v>
      </c>
      <c r="D14902" t="s">
        <v>30</v>
      </c>
      <c r="E14902">
        <v>1.0582</v>
      </c>
      <c r="F14902">
        <v>0</v>
      </c>
      <c r="G14902">
        <v>-20.581700000000001</v>
      </c>
      <c r="H14902">
        <v>0</v>
      </c>
      <c r="I14902">
        <v>-1.6000000000000001E-3</v>
      </c>
      <c r="J14902">
        <v>0</v>
      </c>
      <c r="K14902">
        <v>6.1280999999999999</v>
      </c>
    </row>
    <row r="14903" spans="1:11" hidden="1">
      <c r="A14903" t="s">
        <v>167</v>
      </c>
      <c r="B14903" t="s">
        <v>663</v>
      </c>
      <c r="C14903">
        <v>189</v>
      </c>
      <c r="D14903" t="s">
        <v>30</v>
      </c>
      <c r="E14903">
        <v>1.4937</v>
      </c>
      <c r="F14903">
        <v>0</v>
      </c>
      <c r="G14903">
        <v>-13.744199999999999</v>
      </c>
      <c r="H14903">
        <v>0</v>
      </c>
      <c r="I14903">
        <v>-1.6000000000000001E-3</v>
      </c>
      <c r="J14903">
        <v>0</v>
      </c>
      <c r="K14903">
        <v>13.601699999999999</v>
      </c>
    </row>
    <row r="14904" spans="1:11" hidden="1">
      <c r="A14904" t="s">
        <v>167</v>
      </c>
      <c r="B14904" t="s">
        <v>663</v>
      </c>
      <c r="C14904">
        <v>189</v>
      </c>
      <c r="D14904" t="s">
        <v>30</v>
      </c>
      <c r="E14904">
        <v>1.9291</v>
      </c>
      <c r="F14904">
        <v>0</v>
      </c>
      <c r="G14904">
        <v>-6.9363999999999999</v>
      </c>
      <c r="H14904">
        <v>0</v>
      </c>
      <c r="I14904">
        <v>-1.6000000000000001E-3</v>
      </c>
      <c r="J14904">
        <v>0</v>
      </c>
      <c r="K14904">
        <v>18.098700000000001</v>
      </c>
    </row>
    <row r="14905" spans="1:11" hidden="1">
      <c r="A14905" t="s">
        <v>167</v>
      </c>
      <c r="B14905" t="s">
        <v>663</v>
      </c>
      <c r="C14905">
        <v>189</v>
      </c>
      <c r="D14905" t="s">
        <v>30</v>
      </c>
      <c r="E14905">
        <v>2.3645999999999998</v>
      </c>
      <c r="F14905">
        <v>0</v>
      </c>
      <c r="G14905">
        <v>-1.3268</v>
      </c>
      <c r="H14905">
        <v>0</v>
      </c>
      <c r="I14905">
        <v>-1.6000000000000001E-3</v>
      </c>
      <c r="J14905">
        <v>0</v>
      </c>
      <c r="K14905">
        <v>19.8324</v>
      </c>
    </row>
    <row r="14906" spans="1:11" hidden="1">
      <c r="A14906" t="s">
        <v>167</v>
      </c>
      <c r="B14906" t="s">
        <v>663</v>
      </c>
      <c r="C14906">
        <v>189</v>
      </c>
      <c r="D14906" t="s">
        <v>30</v>
      </c>
      <c r="E14906">
        <v>2.8</v>
      </c>
      <c r="F14906">
        <v>0</v>
      </c>
      <c r="G14906">
        <v>2.4815</v>
      </c>
      <c r="H14906">
        <v>0</v>
      </c>
      <c r="I14906">
        <v>-1.6000000000000001E-3</v>
      </c>
      <c r="J14906">
        <v>0</v>
      </c>
      <c r="K14906">
        <v>19.515699999999999</v>
      </c>
    </row>
    <row r="14907" spans="1:11" hidden="1">
      <c r="A14907" t="s">
        <v>167</v>
      </c>
      <c r="B14907" t="s">
        <v>663</v>
      </c>
      <c r="C14907">
        <v>189</v>
      </c>
      <c r="D14907" t="s">
        <v>30</v>
      </c>
      <c r="E14907">
        <v>2.8</v>
      </c>
      <c r="F14907">
        <v>0</v>
      </c>
      <c r="G14907">
        <v>8.0276999999999994</v>
      </c>
      <c r="H14907">
        <v>0</v>
      </c>
      <c r="I14907">
        <v>-1.6000000000000001E-3</v>
      </c>
      <c r="J14907">
        <v>0</v>
      </c>
      <c r="K14907">
        <v>19.515699999999999</v>
      </c>
    </row>
    <row r="14908" spans="1:11" hidden="1">
      <c r="A14908" t="s">
        <v>167</v>
      </c>
      <c r="B14908" t="s">
        <v>663</v>
      </c>
      <c r="C14908">
        <v>189</v>
      </c>
      <c r="D14908" t="s">
        <v>30</v>
      </c>
      <c r="E14908">
        <v>3.2355</v>
      </c>
      <c r="F14908">
        <v>0</v>
      </c>
      <c r="G14908">
        <v>10.9353</v>
      </c>
      <c r="H14908">
        <v>0</v>
      </c>
      <c r="I14908">
        <v>-1.6000000000000001E-3</v>
      </c>
      <c r="J14908">
        <v>0</v>
      </c>
      <c r="K14908">
        <v>15.387</v>
      </c>
    </row>
    <row r="14909" spans="1:11" hidden="1">
      <c r="A14909" t="s">
        <v>167</v>
      </c>
      <c r="B14909" t="s">
        <v>663</v>
      </c>
      <c r="C14909">
        <v>189</v>
      </c>
      <c r="D14909" t="s">
        <v>30</v>
      </c>
      <c r="E14909">
        <v>3.6709000000000001</v>
      </c>
      <c r="F14909">
        <v>0</v>
      </c>
      <c r="G14909">
        <v>13.8429</v>
      </c>
      <c r="H14909">
        <v>0</v>
      </c>
      <c r="I14909">
        <v>-1.6000000000000001E-3</v>
      </c>
      <c r="J14909">
        <v>0</v>
      </c>
      <c r="K14909">
        <v>9.9850999999999992</v>
      </c>
    </row>
    <row r="14910" spans="1:11" hidden="1">
      <c r="A14910" t="s">
        <v>167</v>
      </c>
      <c r="B14910" t="s">
        <v>663</v>
      </c>
      <c r="C14910">
        <v>189</v>
      </c>
      <c r="D14910" t="s">
        <v>30</v>
      </c>
      <c r="E14910">
        <v>4.1063999999999998</v>
      </c>
      <c r="F14910">
        <v>0</v>
      </c>
      <c r="G14910">
        <v>16.750399999999999</v>
      </c>
      <c r="H14910">
        <v>0</v>
      </c>
      <c r="I14910">
        <v>-1.6000000000000001E-3</v>
      </c>
      <c r="J14910">
        <v>0</v>
      </c>
      <c r="K14910">
        <v>3.3140999999999998</v>
      </c>
    </row>
    <row r="14911" spans="1:11" hidden="1">
      <c r="A14911" t="s">
        <v>167</v>
      </c>
      <c r="B14911" t="s">
        <v>663</v>
      </c>
      <c r="C14911">
        <v>189</v>
      </c>
      <c r="D14911" t="s">
        <v>30</v>
      </c>
      <c r="E14911">
        <v>4.5418000000000003</v>
      </c>
      <c r="F14911">
        <v>0</v>
      </c>
      <c r="G14911">
        <v>19.658000000000001</v>
      </c>
      <c r="H14911">
        <v>0</v>
      </c>
      <c r="I14911">
        <v>-1.6000000000000001E-3</v>
      </c>
      <c r="J14911">
        <v>0</v>
      </c>
      <c r="K14911">
        <v>-4.6230000000000002</v>
      </c>
    </row>
    <row r="14912" spans="1:11" hidden="1">
      <c r="A14912" t="s">
        <v>167</v>
      </c>
      <c r="B14912" t="s">
        <v>663</v>
      </c>
      <c r="C14912">
        <v>189</v>
      </c>
      <c r="D14912" t="s">
        <v>30</v>
      </c>
      <c r="E14912">
        <v>4.9772999999999996</v>
      </c>
      <c r="F14912">
        <v>0</v>
      </c>
      <c r="G14912">
        <v>22.5656</v>
      </c>
      <c r="H14912">
        <v>0</v>
      </c>
      <c r="I14912">
        <v>-1.6000000000000001E-3</v>
      </c>
      <c r="J14912">
        <v>0</v>
      </c>
      <c r="K14912">
        <v>-13.8262</v>
      </c>
    </row>
    <row r="14913" spans="1:11" hidden="1">
      <c r="A14913" t="s">
        <v>167</v>
      </c>
      <c r="B14913" t="s">
        <v>663</v>
      </c>
      <c r="C14913">
        <v>189</v>
      </c>
      <c r="D14913" t="s">
        <v>30</v>
      </c>
      <c r="E14913">
        <v>5.4127000000000001</v>
      </c>
      <c r="F14913">
        <v>0</v>
      </c>
      <c r="G14913">
        <v>25.473199999999999</v>
      </c>
      <c r="H14913">
        <v>0</v>
      </c>
      <c r="I14913">
        <v>-1.6000000000000001E-3</v>
      </c>
      <c r="J14913">
        <v>0</v>
      </c>
      <c r="K14913">
        <v>-24.2956</v>
      </c>
    </row>
    <row r="14914" spans="1:11" hidden="1">
      <c r="A14914" t="s">
        <v>167</v>
      </c>
      <c r="B14914" t="s">
        <v>663</v>
      </c>
      <c r="C14914">
        <v>189</v>
      </c>
      <c r="D14914" t="s">
        <v>31</v>
      </c>
      <c r="E14914">
        <v>0.18729999999999999</v>
      </c>
      <c r="F14914">
        <v>0</v>
      </c>
      <c r="G14914">
        <v>-31.470500000000001</v>
      </c>
      <c r="H14914">
        <v>0</v>
      </c>
      <c r="I14914">
        <v>-1.6000000000000001E-3</v>
      </c>
      <c r="J14914">
        <v>0</v>
      </c>
      <c r="K14914">
        <v>-16.975200000000001</v>
      </c>
    </row>
    <row r="14915" spans="1:11" hidden="1">
      <c r="A14915" t="s">
        <v>167</v>
      </c>
      <c r="B14915" t="s">
        <v>663</v>
      </c>
      <c r="C14915">
        <v>189</v>
      </c>
      <c r="D14915" t="s">
        <v>31</v>
      </c>
      <c r="E14915">
        <v>0.62280000000000002</v>
      </c>
      <c r="F14915">
        <v>0</v>
      </c>
      <c r="G14915">
        <v>-26.8874</v>
      </c>
      <c r="H14915">
        <v>0</v>
      </c>
      <c r="I14915">
        <v>-1.6000000000000001E-3</v>
      </c>
      <c r="J14915">
        <v>0</v>
      </c>
      <c r="K14915">
        <v>-4.2039</v>
      </c>
    </row>
    <row r="14916" spans="1:11" hidden="1">
      <c r="A14916" t="s">
        <v>167</v>
      </c>
      <c r="B14916" t="s">
        <v>663</v>
      </c>
      <c r="C14916">
        <v>189</v>
      </c>
      <c r="D14916" t="s">
        <v>31</v>
      </c>
      <c r="E14916">
        <v>1.0582</v>
      </c>
      <c r="F14916">
        <v>0</v>
      </c>
      <c r="G14916">
        <v>-20.558599999999998</v>
      </c>
      <c r="H14916">
        <v>0</v>
      </c>
      <c r="I14916">
        <v>-1.6000000000000001E-3</v>
      </c>
      <c r="J14916">
        <v>0</v>
      </c>
      <c r="K14916">
        <v>6.1814999999999998</v>
      </c>
    </row>
    <row r="14917" spans="1:11" hidden="1">
      <c r="A14917" t="s">
        <v>167</v>
      </c>
      <c r="B14917" t="s">
        <v>663</v>
      </c>
      <c r="C14917">
        <v>189</v>
      </c>
      <c r="D14917" t="s">
        <v>31</v>
      </c>
      <c r="E14917">
        <v>1.4937</v>
      </c>
      <c r="F14917">
        <v>0</v>
      </c>
      <c r="G14917">
        <v>-13.7211</v>
      </c>
      <c r="H14917">
        <v>0</v>
      </c>
      <c r="I14917">
        <v>-1.6000000000000001E-3</v>
      </c>
      <c r="J14917">
        <v>0</v>
      </c>
      <c r="K14917">
        <v>13.645099999999999</v>
      </c>
    </row>
    <row r="14918" spans="1:11" hidden="1">
      <c r="A14918" t="s">
        <v>167</v>
      </c>
      <c r="B14918" t="s">
        <v>663</v>
      </c>
      <c r="C14918">
        <v>189</v>
      </c>
      <c r="D14918" t="s">
        <v>31</v>
      </c>
      <c r="E14918">
        <v>1.9291</v>
      </c>
      <c r="F14918">
        <v>0</v>
      </c>
      <c r="G14918">
        <v>-6.9132999999999996</v>
      </c>
      <c r="H14918">
        <v>0</v>
      </c>
      <c r="I14918">
        <v>-1.6000000000000001E-3</v>
      </c>
      <c r="J14918">
        <v>0</v>
      </c>
      <c r="K14918">
        <v>18.132000000000001</v>
      </c>
    </row>
    <row r="14919" spans="1:11" hidden="1">
      <c r="A14919" t="s">
        <v>167</v>
      </c>
      <c r="B14919" t="s">
        <v>663</v>
      </c>
      <c r="C14919">
        <v>189</v>
      </c>
      <c r="D14919" t="s">
        <v>31</v>
      </c>
      <c r="E14919">
        <v>2.3645999999999998</v>
      </c>
      <c r="F14919">
        <v>0</v>
      </c>
      <c r="G14919">
        <v>-1.3036000000000001</v>
      </c>
      <c r="H14919">
        <v>0</v>
      </c>
      <c r="I14919">
        <v>-1.6000000000000001E-3</v>
      </c>
      <c r="J14919">
        <v>0</v>
      </c>
      <c r="K14919">
        <v>19.855599999999999</v>
      </c>
    </row>
    <row r="14920" spans="1:11" hidden="1">
      <c r="A14920" t="s">
        <v>167</v>
      </c>
      <c r="B14920" t="s">
        <v>663</v>
      </c>
      <c r="C14920">
        <v>189</v>
      </c>
      <c r="D14920" t="s">
        <v>31</v>
      </c>
      <c r="E14920">
        <v>2.8</v>
      </c>
      <c r="F14920">
        <v>0</v>
      </c>
      <c r="G14920">
        <v>2.5045999999999999</v>
      </c>
      <c r="H14920">
        <v>0</v>
      </c>
      <c r="I14920">
        <v>-1.6000000000000001E-3</v>
      </c>
      <c r="J14920">
        <v>0</v>
      </c>
      <c r="K14920">
        <v>19.5288</v>
      </c>
    </row>
    <row r="14921" spans="1:11" hidden="1">
      <c r="A14921" t="s">
        <v>167</v>
      </c>
      <c r="B14921" t="s">
        <v>663</v>
      </c>
      <c r="C14921">
        <v>189</v>
      </c>
      <c r="D14921" t="s">
        <v>31</v>
      </c>
      <c r="E14921">
        <v>2.8</v>
      </c>
      <c r="F14921">
        <v>0</v>
      </c>
      <c r="G14921">
        <v>8.0508000000000006</v>
      </c>
      <c r="H14921">
        <v>0</v>
      </c>
      <c r="I14921">
        <v>-1.6000000000000001E-3</v>
      </c>
      <c r="J14921">
        <v>0</v>
      </c>
      <c r="K14921">
        <v>19.5288</v>
      </c>
    </row>
    <row r="14922" spans="1:11" hidden="1">
      <c r="A14922" t="s">
        <v>167</v>
      </c>
      <c r="B14922" t="s">
        <v>663</v>
      </c>
      <c r="C14922">
        <v>189</v>
      </c>
      <c r="D14922" t="s">
        <v>31</v>
      </c>
      <c r="E14922">
        <v>3.2355</v>
      </c>
      <c r="F14922">
        <v>0</v>
      </c>
      <c r="G14922">
        <v>10.958399999999999</v>
      </c>
      <c r="H14922">
        <v>0</v>
      </c>
      <c r="I14922">
        <v>-1.6000000000000001E-3</v>
      </c>
      <c r="J14922">
        <v>0</v>
      </c>
      <c r="K14922">
        <v>15.39</v>
      </c>
    </row>
    <row r="14923" spans="1:11" hidden="1">
      <c r="A14923" t="s">
        <v>167</v>
      </c>
      <c r="B14923" t="s">
        <v>663</v>
      </c>
      <c r="C14923">
        <v>189</v>
      </c>
      <c r="D14923" t="s">
        <v>31</v>
      </c>
      <c r="E14923">
        <v>3.6709000000000001</v>
      </c>
      <c r="F14923">
        <v>0</v>
      </c>
      <c r="G14923">
        <v>13.866</v>
      </c>
      <c r="H14923">
        <v>0</v>
      </c>
      <c r="I14923">
        <v>-1.6000000000000001E-3</v>
      </c>
      <c r="J14923">
        <v>0</v>
      </c>
      <c r="K14923">
        <v>9.9921000000000006</v>
      </c>
    </row>
    <row r="14924" spans="1:11" hidden="1">
      <c r="A14924" t="s">
        <v>167</v>
      </c>
      <c r="B14924" t="s">
        <v>663</v>
      </c>
      <c r="C14924">
        <v>189</v>
      </c>
      <c r="D14924" t="s">
        <v>31</v>
      </c>
      <c r="E14924">
        <v>4.1063999999999998</v>
      </c>
      <c r="F14924">
        <v>0</v>
      </c>
      <c r="G14924">
        <v>16.773599999999998</v>
      </c>
      <c r="H14924">
        <v>0</v>
      </c>
      <c r="I14924">
        <v>-1.6000000000000001E-3</v>
      </c>
      <c r="J14924">
        <v>0</v>
      </c>
      <c r="K14924">
        <v>3.3311999999999999</v>
      </c>
    </row>
    <row r="14925" spans="1:11" hidden="1">
      <c r="A14925" t="s">
        <v>167</v>
      </c>
      <c r="B14925" t="s">
        <v>663</v>
      </c>
      <c r="C14925">
        <v>189</v>
      </c>
      <c r="D14925" t="s">
        <v>31</v>
      </c>
      <c r="E14925">
        <v>4.5418000000000003</v>
      </c>
      <c r="F14925">
        <v>0</v>
      </c>
      <c r="G14925">
        <v>19.6812</v>
      </c>
      <c r="H14925">
        <v>0</v>
      </c>
      <c r="I14925">
        <v>-1.6000000000000001E-3</v>
      </c>
      <c r="J14925">
        <v>0</v>
      </c>
      <c r="K14925">
        <v>-4.5957999999999997</v>
      </c>
    </row>
    <row r="14926" spans="1:11" hidden="1">
      <c r="A14926" t="s">
        <v>167</v>
      </c>
      <c r="B14926" t="s">
        <v>663</v>
      </c>
      <c r="C14926">
        <v>189</v>
      </c>
      <c r="D14926" t="s">
        <v>31</v>
      </c>
      <c r="E14926">
        <v>4.9772999999999996</v>
      </c>
      <c r="F14926">
        <v>0</v>
      </c>
      <c r="G14926">
        <v>22.588799999999999</v>
      </c>
      <c r="H14926">
        <v>0</v>
      </c>
      <c r="I14926">
        <v>-1.6000000000000001E-3</v>
      </c>
      <c r="J14926">
        <v>0</v>
      </c>
      <c r="K14926">
        <v>-13.789</v>
      </c>
    </row>
    <row r="14927" spans="1:11" hidden="1">
      <c r="A14927" t="s">
        <v>167</v>
      </c>
      <c r="B14927" t="s">
        <v>663</v>
      </c>
      <c r="C14927">
        <v>189</v>
      </c>
      <c r="D14927" t="s">
        <v>31</v>
      </c>
      <c r="E14927">
        <v>5.4127000000000001</v>
      </c>
      <c r="F14927">
        <v>0</v>
      </c>
      <c r="G14927">
        <v>25.496300000000002</v>
      </c>
      <c r="H14927">
        <v>0</v>
      </c>
      <c r="I14927">
        <v>-1.6000000000000001E-3</v>
      </c>
      <c r="J14927">
        <v>0</v>
      </c>
      <c r="K14927">
        <v>-24.248200000000001</v>
      </c>
    </row>
    <row r="14928" spans="1:11" hidden="1">
      <c r="A14928" t="s">
        <v>167</v>
      </c>
      <c r="B14928" t="s">
        <v>663</v>
      </c>
      <c r="C14928">
        <v>189</v>
      </c>
      <c r="D14928" t="s">
        <v>32</v>
      </c>
      <c r="E14928">
        <v>0.18729999999999999</v>
      </c>
      <c r="F14928">
        <v>0</v>
      </c>
      <c r="G14928">
        <v>-31.493600000000001</v>
      </c>
      <c r="H14928">
        <v>0</v>
      </c>
      <c r="I14928">
        <v>-1.6000000000000001E-3</v>
      </c>
      <c r="J14928">
        <v>0</v>
      </c>
      <c r="K14928">
        <v>-17.0488</v>
      </c>
    </row>
    <row r="14929" spans="1:11" hidden="1">
      <c r="A14929" t="s">
        <v>167</v>
      </c>
      <c r="B14929" t="s">
        <v>663</v>
      </c>
      <c r="C14929">
        <v>189</v>
      </c>
      <c r="D14929" t="s">
        <v>32</v>
      </c>
      <c r="E14929">
        <v>0.62280000000000002</v>
      </c>
      <c r="F14929">
        <v>0</v>
      </c>
      <c r="G14929">
        <v>-26.910599999999999</v>
      </c>
      <c r="H14929">
        <v>0</v>
      </c>
      <c r="I14929">
        <v>-1.6000000000000001E-3</v>
      </c>
      <c r="J14929">
        <v>0</v>
      </c>
      <c r="K14929">
        <v>-4.2674000000000003</v>
      </c>
    </row>
    <row r="14930" spans="1:11" hidden="1">
      <c r="A14930" t="s">
        <v>167</v>
      </c>
      <c r="B14930" t="s">
        <v>663</v>
      </c>
      <c r="C14930">
        <v>189</v>
      </c>
      <c r="D14930" t="s">
        <v>32</v>
      </c>
      <c r="E14930">
        <v>1.0582</v>
      </c>
      <c r="F14930">
        <v>0</v>
      </c>
      <c r="G14930">
        <v>-20.581700000000001</v>
      </c>
      <c r="H14930">
        <v>0</v>
      </c>
      <c r="I14930">
        <v>-1.6000000000000001E-3</v>
      </c>
      <c r="J14930">
        <v>0</v>
      </c>
      <c r="K14930">
        <v>6.1280999999999999</v>
      </c>
    </row>
    <row r="14931" spans="1:11" hidden="1">
      <c r="A14931" t="s">
        <v>167</v>
      </c>
      <c r="B14931" t="s">
        <v>663</v>
      </c>
      <c r="C14931">
        <v>189</v>
      </c>
      <c r="D14931" t="s">
        <v>32</v>
      </c>
      <c r="E14931">
        <v>1.4937</v>
      </c>
      <c r="F14931">
        <v>0</v>
      </c>
      <c r="G14931">
        <v>-13.744199999999999</v>
      </c>
      <c r="H14931">
        <v>0</v>
      </c>
      <c r="I14931">
        <v>-1.6000000000000001E-3</v>
      </c>
      <c r="J14931">
        <v>0</v>
      </c>
      <c r="K14931">
        <v>13.601699999999999</v>
      </c>
    </row>
    <row r="14932" spans="1:11" hidden="1">
      <c r="A14932" t="s">
        <v>167</v>
      </c>
      <c r="B14932" t="s">
        <v>663</v>
      </c>
      <c r="C14932">
        <v>189</v>
      </c>
      <c r="D14932" t="s">
        <v>32</v>
      </c>
      <c r="E14932">
        <v>1.9291</v>
      </c>
      <c r="F14932">
        <v>0</v>
      </c>
      <c r="G14932">
        <v>-6.9363999999999999</v>
      </c>
      <c r="H14932">
        <v>0</v>
      </c>
      <c r="I14932">
        <v>-1.6000000000000001E-3</v>
      </c>
      <c r="J14932">
        <v>0</v>
      </c>
      <c r="K14932">
        <v>18.098700000000001</v>
      </c>
    </row>
    <row r="14933" spans="1:11" hidden="1">
      <c r="A14933" t="s">
        <v>167</v>
      </c>
      <c r="B14933" t="s">
        <v>663</v>
      </c>
      <c r="C14933">
        <v>189</v>
      </c>
      <c r="D14933" t="s">
        <v>32</v>
      </c>
      <c r="E14933">
        <v>2.3645999999999998</v>
      </c>
      <c r="F14933">
        <v>0</v>
      </c>
      <c r="G14933">
        <v>-1.3268</v>
      </c>
      <c r="H14933">
        <v>0</v>
      </c>
      <c r="I14933">
        <v>-1.6000000000000001E-3</v>
      </c>
      <c r="J14933">
        <v>0</v>
      </c>
      <c r="K14933">
        <v>19.8324</v>
      </c>
    </row>
    <row r="14934" spans="1:11" hidden="1">
      <c r="A14934" t="s">
        <v>167</v>
      </c>
      <c r="B14934" t="s">
        <v>663</v>
      </c>
      <c r="C14934">
        <v>189</v>
      </c>
      <c r="D14934" t="s">
        <v>32</v>
      </c>
      <c r="E14934">
        <v>2.8</v>
      </c>
      <c r="F14934">
        <v>0</v>
      </c>
      <c r="G14934">
        <v>2.4815</v>
      </c>
      <c r="H14934">
        <v>0</v>
      </c>
      <c r="I14934">
        <v>-1.6000000000000001E-3</v>
      </c>
      <c r="J14934">
        <v>0</v>
      </c>
      <c r="K14934">
        <v>19.515699999999999</v>
      </c>
    </row>
    <row r="14935" spans="1:11" hidden="1">
      <c r="A14935" t="s">
        <v>167</v>
      </c>
      <c r="B14935" t="s">
        <v>663</v>
      </c>
      <c r="C14935">
        <v>189</v>
      </c>
      <c r="D14935" t="s">
        <v>32</v>
      </c>
      <c r="E14935">
        <v>2.8</v>
      </c>
      <c r="F14935">
        <v>0</v>
      </c>
      <c r="G14935">
        <v>8.0276999999999994</v>
      </c>
      <c r="H14935">
        <v>0</v>
      </c>
      <c r="I14935">
        <v>-1.6000000000000001E-3</v>
      </c>
      <c r="J14935">
        <v>0</v>
      </c>
      <c r="K14935">
        <v>19.515699999999999</v>
      </c>
    </row>
    <row r="14936" spans="1:11" hidden="1">
      <c r="A14936" t="s">
        <v>167</v>
      </c>
      <c r="B14936" t="s">
        <v>663</v>
      </c>
      <c r="C14936">
        <v>189</v>
      </c>
      <c r="D14936" t="s">
        <v>32</v>
      </c>
      <c r="E14936">
        <v>3.2355</v>
      </c>
      <c r="F14936">
        <v>0</v>
      </c>
      <c r="G14936">
        <v>10.9353</v>
      </c>
      <c r="H14936">
        <v>0</v>
      </c>
      <c r="I14936">
        <v>-1.6000000000000001E-3</v>
      </c>
      <c r="J14936">
        <v>0</v>
      </c>
      <c r="K14936">
        <v>15.387</v>
      </c>
    </row>
    <row r="14937" spans="1:11" hidden="1">
      <c r="A14937" t="s">
        <v>167</v>
      </c>
      <c r="B14937" t="s">
        <v>663</v>
      </c>
      <c r="C14937">
        <v>189</v>
      </c>
      <c r="D14937" t="s">
        <v>32</v>
      </c>
      <c r="E14937">
        <v>3.6709000000000001</v>
      </c>
      <c r="F14937">
        <v>0</v>
      </c>
      <c r="G14937">
        <v>13.8429</v>
      </c>
      <c r="H14937">
        <v>0</v>
      </c>
      <c r="I14937">
        <v>-1.6000000000000001E-3</v>
      </c>
      <c r="J14937">
        <v>0</v>
      </c>
      <c r="K14937">
        <v>9.9850999999999992</v>
      </c>
    </row>
    <row r="14938" spans="1:11" hidden="1">
      <c r="A14938" t="s">
        <v>167</v>
      </c>
      <c r="B14938" t="s">
        <v>663</v>
      </c>
      <c r="C14938">
        <v>189</v>
      </c>
      <c r="D14938" t="s">
        <v>32</v>
      </c>
      <c r="E14938">
        <v>4.1063999999999998</v>
      </c>
      <c r="F14938">
        <v>0</v>
      </c>
      <c r="G14938">
        <v>16.750399999999999</v>
      </c>
      <c r="H14938">
        <v>0</v>
      </c>
      <c r="I14938">
        <v>-1.6000000000000001E-3</v>
      </c>
      <c r="J14938">
        <v>0</v>
      </c>
      <c r="K14938">
        <v>3.3140999999999998</v>
      </c>
    </row>
    <row r="14939" spans="1:11" hidden="1">
      <c r="A14939" t="s">
        <v>167</v>
      </c>
      <c r="B14939" t="s">
        <v>663</v>
      </c>
      <c r="C14939">
        <v>189</v>
      </c>
      <c r="D14939" t="s">
        <v>32</v>
      </c>
      <c r="E14939">
        <v>4.5418000000000003</v>
      </c>
      <c r="F14939">
        <v>0</v>
      </c>
      <c r="G14939">
        <v>19.658000000000001</v>
      </c>
      <c r="H14939">
        <v>0</v>
      </c>
      <c r="I14939">
        <v>-1.6000000000000001E-3</v>
      </c>
      <c r="J14939">
        <v>0</v>
      </c>
      <c r="K14939">
        <v>-4.6230000000000002</v>
      </c>
    </row>
    <row r="14940" spans="1:11" hidden="1">
      <c r="A14940" t="s">
        <v>167</v>
      </c>
      <c r="B14940" t="s">
        <v>663</v>
      </c>
      <c r="C14940">
        <v>189</v>
      </c>
      <c r="D14940" t="s">
        <v>32</v>
      </c>
      <c r="E14940">
        <v>4.9772999999999996</v>
      </c>
      <c r="F14940">
        <v>0</v>
      </c>
      <c r="G14940">
        <v>22.5656</v>
      </c>
      <c r="H14940">
        <v>0</v>
      </c>
      <c r="I14940">
        <v>-1.6000000000000001E-3</v>
      </c>
      <c r="J14940">
        <v>0</v>
      </c>
      <c r="K14940">
        <v>-13.8262</v>
      </c>
    </row>
    <row r="14941" spans="1:11" hidden="1">
      <c r="A14941" t="s">
        <v>167</v>
      </c>
      <c r="B14941" t="s">
        <v>663</v>
      </c>
      <c r="C14941">
        <v>189</v>
      </c>
      <c r="D14941" t="s">
        <v>32</v>
      </c>
      <c r="E14941">
        <v>5.4127000000000001</v>
      </c>
      <c r="F14941">
        <v>0</v>
      </c>
      <c r="G14941">
        <v>25.473199999999999</v>
      </c>
      <c r="H14941">
        <v>0</v>
      </c>
      <c r="I14941">
        <v>-1.6000000000000001E-3</v>
      </c>
      <c r="J14941">
        <v>0</v>
      </c>
      <c r="K14941">
        <v>-24.2956</v>
      </c>
    </row>
    <row r="14942" spans="1:11" hidden="1">
      <c r="A14942" t="s">
        <v>167</v>
      </c>
      <c r="B14942" t="s">
        <v>663</v>
      </c>
      <c r="C14942">
        <v>189</v>
      </c>
      <c r="D14942" t="s">
        <v>33</v>
      </c>
      <c r="E14942">
        <v>0.18729999999999999</v>
      </c>
      <c r="F14942">
        <v>0</v>
      </c>
      <c r="G14942">
        <v>-19.285299999999999</v>
      </c>
      <c r="H14942">
        <v>0</v>
      </c>
      <c r="I14942">
        <v>-1.1000000000000001E-3</v>
      </c>
      <c r="J14942">
        <v>0</v>
      </c>
      <c r="K14942">
        <v>-10.5159</v>
      </c>
    </row>
    <row r="14943" spans="1:11" hidden="1">
      <c r="A14943" t="s">
        <v>167</v>
      </c>
      <c r="B14943" t="s">
        <v>663</v>
      </c>
      <c r="C14943">
        <v>189</v>
      </c>
      <c r="D14943" t="s">
        <v>33</v>
      </c>
      <c r="E14943">
        <v>0.62280000000000002</v>
      </c>
      <c r="F14943">
        <v>0</v>
      </c>
      <c r="G14943">
        <v>-16.4832</v>
      </c>
      <c r="H14943">
        <v>0</v>
      </c>
      <c r="I14943">
        <v>-1.1000000000000001E-3</v>
      </c>
      <c r="J14943">
        <v>0</v>
      </c>
      <c r="K14943">
        <v>-2.6903000000000001</v>
      </c>
    </row>
    <row r="14944" spans="1:11" hidden="1">
      <c r="A14944" t="s">
        <v>167</v>
      </c>
      <c r="B14944" t="s">
        <v>663</v>
      </c>
      <c r="C14944">
        <v>189</v>
      </c>
      <c r="D14944" t="s">
        <v>33</v>
      </c>
      <c r="E14944">
        <v>1.0582</v>
      </c>
      <c r="F14944">
        <v>0</v>
      </c>
      <c r="G14944">
        <v>-12.670500000000001</v>
      </c>
      <c r="H14944">
        <v>0</v>
      </c>
      <c r="I14944">
        <v>-1.1000000000000001E-3</v>
      </c>
      <c r="J14944">
        <v>0</v>
      </c>
      <c r="K14944">
        <v>3.6890999999999998</v>
      </c>
    </row>
    <row r="14945" spans="1:11" hidden="1">
      <c r="A14945" t="s">
        <v>167</v>
      </c>
      <c r="B14945" t="s">
        <v>663</v>
      </c>
      <c r="C14945">
        <v>189</v>
      </c>
      <c r="D14945" t="s">
        <v>33</v>
      </c>
      <c r="E14945">
        <v>1.4937</v>
      </c>
      <c r="F14945">
        <v>0</v>
      </c>
      <c r="G14945">
        <v>-8.5632000000000001</v>
      </c>
      <c r="H14945">
        <v>0</v>
      </c>
      <c r="I14945">
        <v>-1.1000000000000001E-3</v>
      </c>
      <c r="J14945">
        <v>0</v>
      </c>
      <c r="K14945">
        <v>8.3123000000000005</v>
      </c>
    </row>
    <row r="14946" spans="1:11" hidden="1">
      <c r="A14946" t="s">
        <v>167</v>
      </c>
      <c r="B14946" t="s">
        <v>663</v>
      </c>
      <c r="C14946">
        <v>189</v>
      </c>
      <c r="D14946" t="s">
        <v>33</v>
      </c>
      <c r="E14946">
        <v>1.9291</v>
      </c>
      <c r="F14946">
        <v>0</v>
      </c>
      <c r="G14946">
        <v>-4.4732000000000003</v>
      </c>
      <c r="H14946">
        <v>0</v>
      </c>
      <c r="I14946">
        <v>-1.1000000000000001E-3</v>
      </c>
      <c r="J14946">
        <v>0</v>
      </c>
      <c r="K14946">
        <v>11.1473</v>
      </c>
    </row>
    <row r="14947" spans="1:11" hidden="1">
      <c r="A14947" t="s">
        <v>167</v>
      </c>
      <c r="B14947" t="s">
        <v>663</v>
      </c>
      <c r="C14947">
        <v>189</v>
      </c>
      <c r="D14947" t="s">
        <v>33</v>
      </c>
      <c r="E14947">
        <v>2.3645999999999998</v>
      </c>
      <c r="F14947">
        <v>0</v>
      </c>
      <c r="G14947">
        <v>-1.0768</v>
      </c>
      <c r="H14947">
        <v>0</v>
      </c>
      <c r="I14947">
        <v>-1.1000000000000001E-3</v>
      </c>
      <c r="J14947">
        <v>0</v>
      </c>
      <c r="K14947">
        <v>12.3178</v>
      </c>
    </row>
    <row r="14948" spans="1:11" hidden="1">
      <c r="A14948" t="s">
        <v>167</v>
      </c>
      <c r="B14948" t="s">
        <v>663</v>
      </c>
      <c r="C14948">
        <v>189</v>
      </c>
      <c r="D14948" t="s">
        <v>33</v>
      </c>
      <c r="E14948">
        <v>2.8</v>
      </c>
      <c r="F14948">
        <v>0</v>
      </c>
      <c r="G14948">
        <v>1.2766999999999999</v>
      </c>
      <c r="H14948">
        <v>0</v>
      </c>
      <c r="I14948">
        <v>-1.1000000000000001E-3</v>
      </c>
      <c r="J14948">
        <v>0</v>
      </c>
      <c r="K14948">
        <v>12.236499999999999</v>
      </c>
    </row>
    <row r="14949" spans="1:11" hidden="1">
      <c r="A14949" t="s">
        <v>167</v>
      </c>
      <c r="B14949" t="s">
        <v>663</v>
      </c>
      <c r="C14949">
        <v>189</v>
      </c>
      <c r="D14949" t="s">
        <v>33</v>
      </c>
      <c r="E14949">
        <v>2.8</v>
      </c>
      <c r="F14949">
        <v>0</v>
      </c>
      <c r="G14949">
        <v>5.0178000000000003</v>
      </c>
      <c r="H14949">
        <v>0</v>
      </c>
      <c r="I14949">
        <v>-1.1000000000000001E-3</v>
      </c>
      <c r="J14949">
        <v>0</v>
      </c>
      <c r="K14949">
        <v>12.236499999999999</v>
      </c>
    </row>
    <row r="14950" spans="1:11" hidden="1">
      <c r="A14950" t="s">
        <v>167</v>
      </c>
      <c r="B14950" t="s">
        <v>663</v>
      </c>
      <c r="C14950">
        <v>189</v>
      </c>
      <c r="D14950" t="s">
        <v>33</v>
      </c>
      <c r="E14950">
        <v>3.2355</v>
      </c>
      <c r="F14950">
        <v>0</v>
      </c>
      <c r="G14950">
        <v>6.8498999999999999</v>
      </c>
      <c r="H14950">
        <v>0</v>
      </c>
      <c r="I14950">
        <v>-1.1000000000000001E-3</v>
      </c>
      <c r="J14950">
        <v>0</v>
      </c>
      <c r="K14950">
        <v>9.6525999999999996</v>
      </c>
    </row>
    <row r="14951" spans="1:11" hidden="1">
      <c r="A14951" t="s">
        <v>167</v>
      </c>
      <c r="B14951" t="s">
        <v>663</v>
      </c>
      <c r="C14951">
        <v>189</v>
      </c>
      <c r="D14951" t="s">
        <v>33</v>
      </c>
      <c r="E14951">
        <v>3.6709000000000001</v>
      </c>
      <c r="F14951">
        <v>0</v>
      </c>
      <c r="G14951">
        <v>8.6819000000000006</v>
      </c>
      <c r="H14951">
        <v>0</v>
      </c>
      <c r="I14951">
        <v>-1.1000000000000001E-3</v>
      </c>
      <c r="J14951">
        <v>0</v>
      </c>
      <c r="K14951">
        <v>6.2709000000000001</v>
      </c>
    </row>
    <row r="14952" spans="1:11" hidden="1">
      <c r="A14952" t="s">
        <v>167</v>
      </c>
      <c r="B14952" t="s">
        <v>663</v>
      </c>
      <c r="C14952">
        <v>189</v>
      </c>
      <c r="D14952" t="s">
        <v>33</v>
      </c>
      <c r="E14952">
        <v>4.1063999999999998</v>
      </c>
      <c r="F14952">
        <v>0</v>
      </c>
      <c r="G14952">
        <v>10.5139</v>
      </c>
      <c r="H14952">
        <v>0</v>
      </c>
      <c r="I14952">
        <v>-1.1000000000000001E-3</v>
      </c>
      <c r="J14952">
        <v>0</v>
      </c>
      <c r="K14952">
        <v>2.0914999999999999</v>
      </c>
    </row>
    <row r="14953" spans="1:11" hidden="1">
      <c r="A14953" t="s">
        <v>167</v>
      </c>
      <c r="B14953" t="s">
        <v>663</v>
      </c>
      <c r="C14953">
        <v>189</v>
      </c>
      <c r="D14953" t="s">
        <v>33</v>
      </c>
      <c r="E14953">
        <v>4.5418000000000003</v>
      </c>
      <c r="F14953">
        <v>0</v>
      </c>
      <c r="G14953">
        <v>12.3459</v>
      </c>
      <c r="H14953">
        <v>0</v>
      </c>
      <c r="I14953">
        <v>-1.1000000000000001E-3</v>
      </c>
      <c r="J14953">
        <v>0</v>
      </c>
      <c r="K14953">
        <v>-2.8856000000000002</v>
      </c>
    </row>
    <row r="14954" spans="1:11" hidden="1">
      <c r="A14954" t="s">
        <v>167</v>
      </c>
      <c r="B14954" t="s">
        <v>663</v>
      </c>
      <c r="C14954">
        <v>189</v>
      </c>
      <c r="D14954" t="s">
        <v>33</v>
      </c>
      <c r="E14954">
        <v>4.9772999999999996</v>
      </c>
      <c r="F14954">
        <v>0</v>
      </c>
      <c r="G14954">
        <v>14.178000000000001</v>
      </c>
      <c r="H14954">
        <v>0</v>
      </c>
      <c r="I14954">
        <v>-1.1000000000000001E-3</v>
      </c>
      <c r="J14954">
        <v>0</v>
      </c>
      <c r="K14954">
        <v>-8.6606000000000005</v>
      </c>
    </row>
    <row r="14955" spans="1:11" hidden="1">
      <c r="A14955" t="s">
        <v>167</v>
      </c>
      <c r="B14955" t="s">
        <v>663</v>
      </c>
      <c r="C14955">
        <v>189</v>
      </c>
      <c r="D14955" t="s">
        <v>33</v>
      </c>
      <c r="E14955">
        <v>5.4127000000000001</v>
      </c>
      <c r="F14955">
        <v>0</v>
      </c>
      <c r="G14955">
        <v>16.010000000000002</v>
      </c>
      <c r="H14955">
        <v>0</v>
      </c>
      <c r="I14955">
        <v>-1.1000000000000001E-3</v>
      </c>
      <c r="J14955">
        <v>0</v>
      </c>
      <c r="K14955">
        <v>-15.2332</v>
      </c>
    </row>
    <row r="14956" spans="1:11" hidden="1">
      <c r="A14956" t="s">
        <v>167</v>
      </c>
      <c r="B14956" t="s">
        <v>663</v>
      </c>
      <c r="C14956">
        <v>189</v>
      </c>
      <c r="D14956" t="s">
        <v>34</v>
      </c>
      <c r="E14956">
        <v>0.18729999999999999</v>
      </c>
      <c r="F14956">
        <v>0</v>
      </c>
      <c r="G14956">
        <v>-19.285299999999999</v>
      </c>
      <c r="H14956">
        <v>0</v>
      </c>
      <c r="I14956">
        <v>-1.1000000000000001E-3</v>
      </c>
      <c r="J14956">
        <v>0</v>
      </c>
      <c r="K14956">
        <v>-10.5159</v>
      </c>
    </row>
    <row r="14957" spans="1:11" hidden="1">
      <c r="A14957" t="s">
        <v>167</v>
      </c>
      <c r="B14957" t="s">
        <v>663</v>
      </c>
      <c r="C14957">
        <v>189</v>
      </c>
      <c r="D14957" t="s">
        <v>34</v>
      </c>
      <c r="E14957">
        <v>0.62280000000000002</v>
      </c>
      <c r="F14957">
        <v>0</v>
      </c>
      <c r="G14957">
        <v>-16.4832</v>
      </c>
      <c r="H14957">
        <v>0</v>
      </c>
      <c r="I14957">
        <v>-1.1000000000000001E-3</v>
      </c>
      <c r="J14957">
        <v>0</v>
      </c>
      <c r="K14957">
        <v>-2.6903000000000001</v>
      </c>
    </row>
    <row r="14958" spans="1:11" hidden="1">
      <c r="A14958" t="s">
        <v>167</v>
      </c>
      <c r="B14958" t="s">
        <v>663</v>
      </c>
      <c r="C14958">
        <v>189</v>
      </c>
      <c r="D14958" t="s">
        <v>34</v>
      </c>
      <c r="E14958">
        <v>1.0582</v>
      </c>
      <c r="F14958">
        <v>0</v>
      </c>
      <c r="G14958">
        <v>-12.670500000000001</v>
      </c>
      <c r="H14958">
        <v>0</v>
      </c>
      <c r="I14958">
        <v>-1.1000000000000001E-3</v>
      </c>
      <c r="J14958">
        <v>0</v>
      </c>
      <c r="K14958">
        <v>3.6890999999999998</v>
      </c>
    </row>
    <row r="14959" spans="1:11" hidden="1">
      <c r="A14959" t="s">
        <v>167</v>
      </c>
      <c r="B14959" t="s">
        <v>663</v>
      </c>
      <c r="C14959">
        <v>189</v>
      </c>
      <c r="D14959" t="s">
        <v>34</v>
      </c>
      <c r="E14959">
        <v>1.4937</v>
      </c>
      <c r="F14959">
        <v>0</v>
      </c>
      <c r="G14959">
        <v>-8.5632000000000001</v>
      </c>
      <c r="H14959">
        <v>0</v>
      </c>
      <c r="I14959">
        <v>-1.1000000000000001E-3</v>
      </c>
      <c r="J14959">
        <v>0</v>
      </c>
      <c r="K14959">
        <v>8.3123000000000005</v>
      </c>
    </row>
    <row r="14960" spans="1:11" hidden="1">
      <c r="A14960" t="s">
        <v>167</v>
      </c>
      <c r="B14960" t="s">
        <v>663</v>
      </c>
      <c r="C14960">
        <v>189</v>
      </c>
      <c r="D14960" t="s">
        <v>34</v>
      </c>
      <c r="E14960">
        <v>1.9291</v>
      </c>
      <c r="F14960">
        <v>0</v>
      </c>
      <c r="G14960">
        <v>-4.4732000000000003</v>
      </c>
      <c r="H14960">
        <v>0</v>
      </c>
      <c r="I14960">
        <v>-1.1000000000000001E-3</v>
      </c>
      <c r="J14960">
        <v>0</v>
      </c>
      <c r="K14960">
        <v>11.1473</v>
      </c>
    </row>
    <row r="14961" spans="1:11" hidden="1">
      <c r="A14961" t="s">
        <v>167</v>
      </c>
      <c r="B14961" t="s">
        <v>663</v>
      </c>
      <c r="C14961">
        <v>189</v>
      </c>
      <c r="D14961" t="s">
        <v>34</v>
      </c>
      <c r="E14961">
        <v>2.3645999999999998</v>
      </c>
      <c r="F14961">
        <v>0</v>
      </c>
      <c r="G14961">
        <v>-1.0768</v>
      </c>
      <c r="H14961">
        <v>0</v>
      </c>
      <c r="I14961">
        <v>-1.1000000000000001E-3</v>
      </c>
      <c r="J14961">
        <v>0</v>
      </c>
      <c r="K14961">
        <v>12.3178</v>
      </c>
    </row>
    <row r="14962" spans="1:11" hidden="1">
      <c r="A14962" t="s">
        <v>167</v>
      </c>
      <c r="B14962" t="s">
        <v>663</v>
      </c>
      <c r="C14962">
        <v>189</v>
      </c>
      <c r="D14962" t="s">
        <v>34</v>
      </c>
      <c r="E14962">
        <v>2.8</v>
      </c>
      <c r="F14962">
        <v>0</v>
      </c>
      <c r="G14962">
        <v>1.2766999999999999</v>
      </c>
      <c r="H14962">
        <v>0</v>
      </c>
      <c r="I14962">
        <v>-1.1000000000000001E-3</v>
      </c>
      <c r="J14962">
        <v>0</v>
      </c>
      <c r="K14962">
        <v>12.236499999999999</v>
      </c>
    </row>
    <row r="14963" spans="1:11" hidden="1">
      <c r="A14963" t="s">
        <v>167</v>
      </c>
      <c r="B14963" t="s">
        <v>663</v>
      </c>
      <c r="C14963">
        <v>189</v>
      </c>
      <c r="D14963" t="s">
        <v>34</v>
      </c>
      <c r="E14963">
        <v>2.8</v>
      </c>
      <c r="F14963">
        <v>0</v>
      </c>
      <c r="G14963">
        <v>5.0178000000000003</v>
      </c>
      <c r="H14963">
        <v>0</v>
      </c>
      <c r="I14963">
        <v>-1.1000000000000001E-3</v>
      </c>
      <c r="J14963">
        <v>0</v>
      </c>
      <c r="K14963">
        <v>12.236499999999999</v>
      </c>
    </row>
    <row r="14964" spans="1:11" hidden="1">
      <c r="A14964" t="s">
        <v>167</v>
      </c>
      <c r="B14964" t="s">
        <v>663</v>
      </c>
      <c r="C14964">
        <v>189</v>
      </c>
      <c r="D14964" t="s">
        <v>34</v>
      </c>
      <c r="E14964">
        <v>3.2355</v>
      </c>
      <c r="F14964">
        <v>0</v>
      </c>
      <c r="G14964">
        <v>6.8498999999999999</v>
      </c>
      <c r="H14964">
        <v>0</v>
      </c>
      <c r="I14964">
        <v>-1.1000000000000001E-3</v>
      </c>
      <c r="J14964">
        <v>0</v>
      </c>
      <c r="K14964">
        <v>9.6525999999999996</v>
      </c>
    </row>
    <row r="14965" spans="1:11" hidden="1">
      <c r="A14965" t="s">
        <v>167</v>
      </c>
      <c r="B14965" t="s">
        <v>663</v>
      </c>
      <c r="C14965">
        <v>189</v>
      </c>
      <c r="D14965" t="s">
        <v>34</v>
      </c>
      <c r="E14965">
        <v>3.6709000000000001</v>
      </c>
      <c r="F14965">
        <v>0</v>
      </c>
      <c r="G14965">
        <v>8.6819000000000006</v>
      </c>
      <c r="H14965">
        <v>0</v>
      </c>
      <c r="I14965">
        <v>-1.1000000000000001E-3</v>
      </c>
      <c r="J14965">
        <v>0</v>
      </c>
      <c r="K14965">
        <v>6.2709000000000001</v>
      </c>
    </row>
    <row r="14966" spans="1:11" hidden="1">
      <c r="A14966" t="s">
        <v>167</v>
      </c>
      <c r="B14966" t="s">
        <v>663</v>
      </c>
      <c r="C14966">
        <v>189</v>
      </c>
      <c r="D14966" t="s">
        <v>34</v>
      </c>
      <c r="E14966">
        <v>4.1063999999999998</v>
      </c>
      <c r="F14966">
        <v>0</v>
      </c>
      <c r="G14966">
        <v>10.5139</v>
      </c>
      <c r="H14966">
        <v>0</v>
      </c>
      <c r="I14966">
        <v>-1.1000000000000001E-3</v>
      </c>
      <c r="J14966">
        <v>0</v>
      </c>
      <c r="K14966">
        <v>2.0914999999999999</v>
      </c>
    </row>
    <row r="14967" spans="1:11" hidden="1">
      <c r="A14967" t="s">
        <v>167</v>
      </c>
      <c r="B14967" t="s">
        <v>663</v>
      </c>
      <c r="C14967">
        <v>189</v>
      </c>
      <c r="D14967" t="s">
        <v>34</v>
      </c>
      <c r="E14967">
        <v>4.5418000000000003</v>
      </c>
      <c r="F14967">
        <v>0</v>
      </c>
      <c r="G14967">
        <v>12.3459</v>
      </c>
      <c r="H14967">
        <v>0</v>
      </c>
      <c r="I14967">
        <v>-1.1000000000000001E-3</v>
      </c>
      <c r="J14967">
        <v>0</v>
      </c>
      <c r="K14967">
        <v>-2.8856000000000002</v>
      </c>
    </row>
    <row r="14968" spans="1:11" hidden="1">
      <c r="A14968" t="s">
        <v>167</v>
      </c>
      <c r="B14968" t="s">
        <v>663</v>
      </c>
      <c r="C14968">
        <v>189</v>
      </c>
      <c r="D14968" t="s">
        <v>34</v>
      </c>
      <c r="E14968">
        <v>4.9772999999999996</v>
      </c>
      <c r="F14968">
        <v>0</v>
      </c>
      <c r="G14968">
        <v>14.178000000000001</v>
      </c>
      <c r="H14968">
        <v>0</v>
      </c>
      <c r="I14968">
        <v>-1.1000000000000001E-3</v>
      </c>
      <c r="J14968">
        <v>0</v>
      </c>
      <c r="K14968">
        <v>-8.6606000000000005</v>
      </c>
    </row>
    <row r="14969" spans="1:11" hidden="1">
      <c r="A14969" t="s">
        <v>167</v>
      </c>
      <c r="B14969" t="s">
        <v>663</v>
      </c>
      <c r="C14969">
        <v>189</v>
      </c>
      <c r="D14969" t="s">
        <v>34</v>
      </c>
      <c r="E14969">
        <v>5.4127000000000001</v>
      </c>
      <c r="F14969">
        <v>0</v>
      </c>
      <c r="G14969">
        <v>16.010000000000002</v>
      </c>
      <c r="H14969">
        <v>0</v>
      </c>
      <c r="I14969">
        <v>-1.1000000000000001E-3</v>
      </c>
      <c r="J14969">
        <v>0</v>
      </c>
      <c r="K14969">
        <v>-15.2332</v>
      </c>
    </row>
    <row r="14970" spans="1:11" hidden="1">
      <c r="A14970" t="s">
        <v>167</v>
      </c>
      <c r="B14970" t="s">
        <v>663</v>
      </c>
      <c r="C14970">
        <v>189</v>
      </c>
      <c r="D14970" t="s">
        <v>35</v>
      </c>
      <c r="E14970">
        <v>0.18729999999999999</v>
      </c>
      <c r="F14970">
        <v>0</v>
      </c>
      <c r="G14970">
        <v>-19.295300000000001</v>
      </c>
      <c r="H14970">
        <v>0</v>
      </c>
      <c r="I14970">
        <v>-1.1000000000000001E-3</v>
      </c>
      <c r="J14970">
        <v>0</v>
      </c>
      <c r="K14970">
        <v>-10.559699999999999</v>
      </c>
    </row>
    <row r="14971" spans="1:11" hidden="1">
      <c r="A14971" t="s">
        <v>167</v>
      </c>
      <c r="B14971" t="s">
        <v>663</v>
      </c>
      <c r="C14971">
        <v>189</v>
      </c>
      <c r="D14971" t="s">
        <v>35</v>
      </c>
      <c r="E14971">
        <v>0.62280000000000002</v>
      </c>
      <c r="F14971">
        <v>0</v>
      </c>
      <c r="G14971">
        <v>-16.493200000000002</v>
      </c>
      <c r="H14971">
        <v>0</v>
      </c>
      <c r="I14971">
        <v>-1.1000000000000001E-3</v>
      </c>
      <c r="J14971">
        <v>0</v>
      </c>
      <c r="K14971">
        <v>-2.7298</v>
      </c>
    </row>
    <row r="14972" spans="1:11" hidden="1">
      <c r="A14972" t="s">
        <v>167</v>
      </c>
      <c r="B14972" t="s">
        <v>663</v>
      </c>
      <c r="C14972">
        <v>189</v>
      </c>
      <c r="D14972" t="s">
        <v>35</v>
      </c>
      <c r="E14972">
        <v>1.0582</v>
      </c>
      <c r="F14972">
        <v>0</v>
      </c>
      <c r="G14972">
        <v>-12.6805</v>
      </c>
      <c r="H14972">
        <v>0</v>
      </c>
      <c r="I14972">
        <v>-1.1000000000000001E-3</v>
      </c>
      <c r="J14972">
        <v>0</v>
      </c>
      <c r="K14972">
        <v>3.6539999999999999</v>
      </c>
    </row>
    <row r="14973" spans="1:11" hidden="1">
      <c r="A14973" t="s">
        <v>167</v>
      </c>
      <c r="B14973" t="s">
        <v>663</v>
      </c>
      <c r="C14973">
        <v>189</v>
      </c>
      <c r="D14973" t="s">
        <v>35</v>
      </c>
      <c r="E14973">
        <v>1.4937</v>
      </c>
      <c r="F14973">
        <v>0</v>
      </c>
      <c r="G14973">
        <v>-8.5731999999999999</v>
      </c>
      <c r="H14973">
        <v>0</v>
      </c>
      <c r="I14973">
        <v>-1.1000000000000001E-3</v>
      </c>
      <c r="J14973">
        <v>0</v>
      </c>
      <c r="K14973">
        <v>8.2814999999999994</v>
      </c>
    </row>
    <row r="14974" spans="1:11" hidden="1">
      <c r="A14974" t="s">
        <v>167</v>
      </c>
      <c r="B14974" t="s">
        <v>663</v>
      </c>
      <c r="C14974">
        <v>189</v>
      </c>
      <c r="D14974" t="s">
        <v>35</v>
      </c>
      <c r="E14974">
        <v>1.9291</v>
      </c>
      <c r="F14974">
        <v>0</v>
      </c>
      <c r="G14974">
        <v>-4.4832000000000001</v>
      </c>
      <c r="H14974">
        <v>0</v>
      </c>
      <c r="I14974">
        <v>-1.1000000000000001E-3</v>
      </c>
      <c r="J14974">
        <v>0</v>
      </c>
      <c r="K14974">
        <v>11.120900000000001</v>
      </c>
    </row>
    <row r="14975" spans="1:11" hidden="1">
      <c r="A14975" t="s">
        <v>167</v>
      </c>
      <c r="B14975" t="s">
        <v>663</v>
      </c>
      <c r="C14975">
        <v>189</v>
      </c>
      <c r="D14975" t="s">
        <v>35</v>
      </c>
      <c r="E14975">
        <v>2.3645999999999998</v>
      </c>
      <c r="F14975">
        <v>0</v>
      </c>
      <c r="G14975">
        <v>-1.0868</v>
      </c>
      <c r="H14975">
        <v>0</v>
      </c>
      <c r="I14975">
        <v>-1.1000000000000001E-3</v>
      </c>
      <c r="J14975">
        <v>0</v>
      </c>
      <c r="K14975">
        <v>12.2958</v>
      </c>
    </row>
    <row r="14976" spans="1:11" hidden="1">
      <c r="A14976" t="s">
        <v>167</v>
      </c>
      <c r="B14976" t="s">
        <v>663</v>
      </c>
      <c r="C14976">
        <v>189</v>
      </c>
      <c r="D14976" t="s">
        <v>35</v>
      </c>
      <c r="E14976">
        <v>2.8</v>
      </c>
      <c r="F14976">
        <v>0</v>
      </c>
      <c r="G14976">
        <v>1.2666999999999999</v>
      </c>
      <c r="H14976">
        <v>0</v>
      </c>
      <c r="I14976">
        <v>-1.1000000000000001E-3</v>
      </c>
      <c r="J14976">
        <v>0</v>
      </c>
      <c r="K14976">
        <v>12.2188</v>
      </c>
    </row>
    <row r="14977" spans="1:11" hidden="1">
      <c r="A14977" t="s">
        <v>167</v>
      </c>
      <c r="B14977" t="s">
        <v>663</v>
      </c>
      <c r="C14977">
        <v>189</v>
      </c>
      <c r="D14977" t="s">
        <v>35</v>
      </c>
      <c r="E14977">
        <v>2.8</v>
      </c>
      <c r="F14977">
        <v>0</v>
      </c>
      <c r="G14977">
        <v>5.0079000000000002</v>
      </c>
      <c r="H14977">
        <v>0</v>
      </c>
      <c r="I14977">
        <v>-1.1000000000000001E-3</v>
      </c>
      <c r="J14977">
        <v>0</v>
      </c>
      <c r="K14977">
        <v>12.2188</v>
      </c>
    </row>
    <row r="14978" spans="1:11" hidden="1">
      <c r="A14978" t="s">
        <v>167</v>
      </c>
      <c r="B14978" t="s">
        <v>663</v>
      </c>
      <c r="C14978">
        <v>189</v>
      </c>
      <c r="D14978" t="s">
        <v>35</v>
      </c>
      <c r="E14978">
        <v>3.2355</v>
      </c>
      <c r="F14978">
        <v>0</v>
      </c>
      <c r="G14978">
        <v>6.8399000000000001</v>
      </c>
      <c r="H14978">
        <v>0</v>
      </c>
      <c r="I14978">
        <v>-1.1000000000000001E-3</v>
      </c>
      <c r="J14978">
        <v>0</v>
      </c>
      <c r="K14978">
        <v>9.6392000000000007</v>
      </c>
    </row>
    <row r="14979" spans="1:11" hidden="1">
      <c r="A14979" t="s">
        <v>167</v>
      </c>
      <c r="B14979" t="s">
        <v>663</v>
      </c>
      <c r="C14979">
        <v>189</v>
      </c>
      <c r="D14979" t="s">
        <v>35</v>
      </c>
      <c r="E14979">
        <v>3.6709000000000001</v>
      </c>
      <c r="F14979">
        <v>0</v>
      </c>
      <c r="G14979">
        <v>8.6719000000000008</v>
      </c>
      <c r="H14979">
        <v>0</v>
      </c>
      <c r="I14979">
        <v>-1.1000000000000001E-3</v>
      </c>
      <c r="J14979">
        <v>0</v>
      </c>
      <c r="K14979">
        <v>6.2618999999999998</v>
      </c>
    </row>
    <row r="14980" spans="1:11" hidden="1">
      <c r="A14980" t="s">
        <v>167</v>
      </c>
      <c r="B14980" t="s">
        <v>663</v>
      </c>
      <c r="C14980">
        <v>189</v>
      </c>
      <c r="D14980" t="s">
        <v>35</v>
      </c>
      <c r="E14980">
        <v>4.1063999999999998</v>
      </c>
      <c r="F14980">
        <v>0</v>
      </c>
      <c r="G14980">
        <v>10.5039</v>
      </c>
      <c r="H14980">
        <v>0</v>
      </c>
      <c r="I14980">
        <v>-1.1000000000000001E-3</v>
      </c>
      <c r="J14980">
        <v>0</v>
      </c>
      <c r="K14980">
        <v>2.0869</v>
      </c>
    </row>
    <row r="14981" spans="1:11" hidden="1">
      <c r="A14981" t="s">
        <v>167</v>
      </c>
      <c r="B14981" t="s">
        <v>663</v>
      </c>
      <c r="C14981">
        <v>189</v>
      </c>
      <c r="D14981" t="s">
        <v>35</v>
      </c>
      <c r="E14981">
        <v>4.5418000000000003</v>
      </c>
      <c r="F14981">
        <v>0</v>
      </c>
      <c r="G14981">
        <v>12.336</v>
      </c>
      <c r="H14981">
        <v>0</v>
      </c>
      <c r="I14981">
        <v>-1.1000000000000001E-3</v>
      </c>
      <c r="J14981">
        <v>0</v>
      </c>
      <c r="K14981">
        <v>-2.8858999999999999</v>
      </c>
    </row>
    <row r="14982" spans="1:11" hidden="1">
      <c r="A14982" t="s">
        <v>167</v>
      </c>
      <c r="B14982" t="s">
        <v>663</v>
      </c>
      <c r="C14982">
        <v>189</v>
      </c>
      <c r="D14982" t="s">
        <v>35</v>
      </c>
      <c r="E14982">
        <v>4.9772999999999996</v>
      </c>
      <c r="F14982">
        <v>0</v>
      </c>
      <c r="G14982">
        <v>14.167999999999999</v>
      </c>
      <c r="H14982">
        <v>0</v>
      </c>
      <c r="I14982">
        <v>-1.1000000000000001E-3</v>
      </c>
      <c r="J14982">
        <v>0</v>
      </c>
      <c r="K14982">
        <v>-8.6564999999999994</v>
      </c>
    </row>
    <row r="14983" spans="1:11" hidden="1">
      <c r="A14983" t="s">
        <v>167</v>
      </c>
      <c r="B14983" t="s">
        <v>663</v>
      </c>
      <c r="C14983">
        <v>189</v>
      </c>
      <c r="D14983" t="s">
        <v>35</v>
      </c>
      <c r="E14983">
        <v>5.4127000000000001</v>
      </c>
      <c r="F14983">
        <v>0</v>
      </c>
      <c r="G14983">
        <v>16</v>
      </c>
      <c r="H14983">
        <v>0</v>
      </c>
      <c r="I14983">
        <v>-1.1000000000000001E-3</v>
      </c>
      <c r="J14983">
        <v>0</v>
      </c>
      <c r="K14983">
        <v>-15.2248</v>
      </c>
    </row>
    <row r="14984" spans="1:11" hidden="1">
      <c r="A14984" t="s">
        <v>167</v>
      </c>
      <c r="B14984" t="s">
        <v>663</v>
      </c>
      <c r="C14984">
        <v>189</v>
      </c>
      <c r="D14984" t="s">
        <v>36</v>
      </c>
      <c r="E14984">
        <v>0.18729999999999999</v>
      </c>
      <c r="F14984">
        <v>0</v>
      </c>
      <c r="G14984">
        <v>-19.275300000000001</v>
      </c>
      <c r="H14984">
        <v>0</v>
      </c>
      <c r="I14984">
        <v>-1.1000000000000001E-3</v>
      </c>
      <c r="J14984">
        <v>0</v>
      </c>
      <c r="K14984">
        <v>-10.472099999999999</v>
      </c>
    </row>
    <row r="14985" spans="1:11" hidden="1">
      <c r="A14985" t="s">
        <v>167</v>
      </c>
      <c r="B14985" t="s">
        <v>663</v>
      </c>
      <c r="C14985">
        <v>189</v>
      </c>
      <c r="D14985" t="s">
        <v>36</v>
      </c>
      <c r="E14985">
        <v>0.62280000000000002</v>
      </c>
      <c r="F14985">
        <v>0</v>
      </c>
      <c r="G14985">
        <v>-16.473199999999999</v>
      </c>
      <c r="H14985">
        <v>0</v>
      </c>
      <c r="I14985">
        <v>-1.1000000000000001E-3</v>
      </c>
      <c r="J14985">
        <v>0</v>
      </c>
      <c r="K14985">
        <v>-2.6509</v>
      </c>
    </row>
    <row r="14986" spans="1:11" hidden="1">
      <c r="A14986" t="s">
        <v>167</v>
      </c>
      <c r="B14986" t="s">
        <v>663</v>
      </c>
      <c r="C14986">
        <v>189</v>
      </c>
      <c r="D14986" t="s">
        <v>36</v>
      </c>
      <c r="E14986">
        <v>1.0582</v>
      </c>
      <c r="F14986">
        <v>0</v>
      </c>
      <c r="G14986">
        <v>-12.660500000000001</v>
      </c>
      <c r="H14986">
        <v>0</v>
      </c>
      <c r="I14986">
        <v>-1.1000000000000001E-3</v>
      </c>
      <c r="J14986">
        <v>0</v>
      </c>
      <c r="K14986">
        <v>3.7242999999999999</v>
      </c>
    </row>
    <row r="14987" spans="1:11" hidden="1">
      <c r="A14987" t="s">
        <v>167</v>
      </c>
      <c r="B14987" t="s">
        <v>663</v>
      </c>
      <c r="C14987">
        <v>189</v>
      </c>
      <c r="D14987" t="s">
        <v>36</v>
      </c>
      <c r="E14987">
        <v>1.4937</v>
      </c>
      <c r="F14987">
        <v>0</v>
      </c>
      <c r="G14987">
        <v>-8.5532000000000004</v>
      </c>
      <c r="H14987">
        <v>0</v>
      </c>
      <c r="I14987">
        <v>-1.1000000000000001E-3</v>
      </c>
      <c r="J14987">
        <v>0</v>
      </c>
      <c r="K14987">
        <v>8.343</v>
      </c>
    </row>
    <row r="14988" spans="1:11" hidden="1">
      <c r="A14988" t="s">
        <v>167</v>
      </c>
      <c r="B14988" t="s">
        <v>663</v>
      </c>
      <c r="C14988">
        <v>189</v>
      </c>
      <c r="D14988" t="s">
        <v>36</v>
      </c>
      <c r="E14988">
        <v>1.9291</v>
      </c>
      <c r="F14988">
        <v>0</v>
      </c>
      <c r="G14988">
        <v>-4.4631999999999996</v>
      </c>
      <c r="H14988">
        <v>0</v>
      </c>
      <c r="I14988">
        <v>-1.1000000000000001E-3</v>
      </c>
      <c r="J14988">
        <v>0</v>
      </c>
      <c r="K14988">
        <v>11.1737</v>
      </c>
    </row>
    <row r="14989" spans="1:11" hidden="1">
      <c r="A14989" t="s">
        <v>167</v>
      </c>
      <c r="B14989" t="s">
        <v>663</v>
      </c>
      <c r="C14989">
        <v>189</v>
      </c>
      <c r="D14989" t="s">
        <v>36</v>
      </c>
      <c r="E14989">
        <v>2.3645999999999998</v>
      </c>
      <c r="F14989">
        <v>0</v>
      </c>
      <c r="G14989">
        <v>-1.0668</v>
      </c>
      <c r="H14989">
        <v>0</v>
      </c>
      <c r="I14989">
        <v>-1.1000000000000001E-3</v>
      </c>
      <c r="J14989">
        <v>0</v>
      </c>
      <c r="K14989">
        <v>12.3399</v>
      </c>
    </row>
    <row r="14990" spans="1:11" hidden="1">
      <c r="A14990" t="s">
        <v>167</v>
      </c>
      <c r="B14990" t="s">
        <v>663</v>
      </c>
      <c r="C14990">
        <v>189</v>
      </c>
      <c r="D14990" t="s">
        <v>36</v>
      </c>
      <c r="E14990">
        <v>2.8</v>
      </c>
      <c r="F14990">
        <v>0</v>
      </c>
      <c r="G14990">
        <v>1.2866</v>
      </c>
      <c r="H14990">
        <v>0</v>
      </c>
      <c r="I14990">
        <v>-1.1000000000000001E-3</v>
      </c>
      <c r="J14990">
        <v>0</v>
      </c>
      <c r="K14990">
        <v>12.254200000000001</v>
      </c>
    </row>
    <row r="14991" spans="1:11" hidden="1">
      <c r="A14991" t="s">
        <v>167</v>
      </c>
      <c r="B14991" t="s">
        <v>663</v>
      </c>
      <c r="C14991">
        <v>189</v>
      </c>
      <c r="D14991" t="s">
        <v>36</v>
      </c>
      <c r="E14991">
        <v>2.8</v>
      </c>
      <c r="F14991">
        <v>0</v>
      </c>
      <c r="G14991">
        <v>5.0278</v>
      </c>
      <c r="H14991">
        <v>0</v>
      </c>
      <c r="I14991">
        <v>-1.1000000000000001E-3</v>
      </c>
      <c r="J14991">
        <v>0</v>
      </c>
      <c r="K14991">
        <v>12.254200000000001</v>
      </c>
    </row>
    <row r="14992" spans="1:11" hidden="1">
      <c r="A14992" t="s">
        <v>167</v>
      </c>
      <c r="B14992" t="s">
        <v>663</v>
      </c>
      <c r="C14992">
        <v>189</v>
      </c>
      <c r="D14992" t="s">
        <v>36</v>
      </c>
      <c r="E14992">
        <v>3.2355</v>
      </c>
      <c r="F14992">
        <v>0</v>
      </c>
      <c r="G14992">
        <v>6.8598999999999997</v>
      </c>
      <c r="H14992">
        <v>0</v>
      </c>
      <c r="I14992">
        <v>-1.1000000000000001E-3</v>
      </c>
      <c r="J14992">
        <v>0</v>
      </c>
      <c r="K14992">
        <v>9.6660000000000004</v>
      </c>
    </row>
    <row r="14993" spans="1:11" hidden="1">
      <c r="A14993" t="s">
        <v>167</v>
      </c>
      <c r="B14993" t="s">
        <v>663</v>
      </c>
      <c r="C14993">
        <v>189</v>
      </c>
      <c r="D14993" t="s">
        <v>36</v>
      </c>
      <c r="E14993">
        <v>3.6709000000000001</v>
      </c>
      <c r="F14993">
        <v>0</v>
      </c>
      <c r="G14993">
        <v>8.6919000000000004</v>
      </c>
      <c r="H14993">
        <v>0</v>
      </c>
      <c r="I14993">
        <v>-1.1000000000000001E-3</v>
      </c>
      <c r="J14993">
        <v>0</v>
      </c>
      <c r="K14993">
        <v>6.28</v>
      </c>
    </row>
    <row r="14994" spans="1:11" hidden="1">
      <c r="A14994" t="s">
        <v>167</v>
      </c>
      <c r="B14994" t="s">
        <v>663</v>
      </c>
      <c r="C14994">
        <v>189</v>
      </c>
      <c r="D14994" t="s">
        <v>36</v>
      </c>
      <c r="E14994">
        <v>4.1063999999999998</v>
      </c>
      <c r="F14994">
        <v>0</v>
      </c>
      <c r="G14994">
        <v>10.523899999999999</v>
      </c>
      <c r="H14994">
        <v>0</v>
      </c>
      <c r="I14994">
        <v>-1.1000000000000001E-3</v>
      </c>
      <c r="J14994">
        <v>0</v>
      </c>
      <c r="K14994">
        <v>2.0962000000000001</v>
      </c>
    </row>
    <row r="14995" spans="1:11" hidden="1">
      <c r="A14995" t="s">
        <v>167</v>
      </c>
      <c r="B14995" t="s">
        <v>663</v>
      </c>
      <c r="C14995">
        <v>189</v>
      </c>
      <c r="D14995" t="s">
        <v>36</v>
      </c>
      <c r="E14995">
        <v>4.5418000000000003</v>
      </c>
      <c r="F14995">
        <v>0</v>
      </c>
      <c r="G14995">
        <v>12.3559</v>
      </c>
      <c r="H14995">
        <v>0</v>
      </c>
      <c r="I14995">
        <v>-1.1000000000000001E-3</v>
      </c>
      <c r="J14995">
        <v>0</v>
      </c>
      <c r="K14995">
        <v>-2.8853</v>
      </c>
    </row>
    <row r="14996" spans="1:11" hidden="1">
      <c r="A14996" t="s">
        <v>167</v>
      </c>
      <c r="B14996" t="s">
        <v>663</v>
      </c>
      <c r="C14996">
        <v>189</v>
      </c>
      <c r="D14996" t="s">
        <v>36</v>
      </c>
      <c r="E14996">
        <v>4.9772999999999996</v>
      </c>
      <c r="F14996">
        <v>0</v>
      </c>
      <c r="G14996">
        <v>14.188000000000001</v>
      </c>
      <c r="H14996">
        <v>0</v>
      </c>
      <c r="I14996">
        <v>-1.1000000000000001E-3</v>
      </c>
      <c r="J14996">
        <v>0</v>
      </c>
      <c r="K14996">
        <v>-8.6646000000000001</v>
      </c>
    </row>
    <row r="14997" spans="1:11" hidden="1">
      <c r="A14997" t="s">
        <v>167</v>
      </c>
      <c r="B14997" t="s">
        <v>663</v>
      </c>
      <c r="C14997">
        <v>189</v>
      </c>
      <c r="D14997" t="s">
        <v>36</v>
      </c>
      <c r="E14997">
        <v>5.4127000000000001</v>
      </c>
      <c r="F14997">
        <v>0</v>
      </c>
      <c r="G14997">
        <v>16.02</v>
      </c>
      <c r="H14997">
        <v>0</v>
      </c>
      <c r="I14997">
        <v>-1.1000000000000001E-3</v>
      </c>
      <c r="J14997">
        <v>0</v>
      </c>
      <c r="K14997">
        <v>-15.2416</v>
      </c>
    </row>
    <row r="14998" spans="1:11" hidden="1">
      <c r="A14998" t="s">
        <v>167</v>
      </c>
      <c r="B14998" t="s">
        <v>663</v>
      </c>
      <c r="C14998">
        <v>189</v>
      </c>
      <c r="D14998" t="s">
        <v>37</v>
      </c>
      <c r="E14998">
        <v>0.18729999999999999</v>
      </c>
      <c r="F14998">
        <v>0</v>
      </c>
      <c r="G14998">
        <v>-31.470500000000001</v>
      </c>
      <c r="H14998">
        <v>0</v>
      </c>
      <c r="I14998">
        <v>-1.6000000000000001E-3</v>
      </c>
      <c r="J14998">
        <v>0</v>
      </c>
      <c r="K14998">
        <v>-16.975200000000001</v>
      </c>
    </row>
    <row r="14999" spans="1:11" hidden="1">
      <c r="A14999" t="s">
        <v>167</v>
      </c>
      <c r="B14999" t="s">
        <v>663</v>
      </c>
      <c r="C14999">
        <v>189</v>
      </c>
      <c r="D14999" t="s">
        <v>37</v>
      </c>
      <c r="E14999">
        <v>0.62280000000000002</v>
      </c>
      <c r="F14999">
        <v>0</v>
      </c>
      <c r="G14999">
        <v>-26.8874</v>
      </c>
      <c r="H14999">
        <v>0</v>
      </c>
      <c r="I14999">
        <v>-1.6000000000000001E-3</v>
      </c>
      <c r="J14999">
        <v>0</v>
      </c>
      <c r="K14999">
        <v>-4.2039</v>
      </c>
    </row>
    <row r="15000" spans="1:11" hidden="1">
      <c r="A15000" t="s">
        <v>167</v>
      </c>
      <c r="B15000" t="s">
        <v>663</v>
      </c>
      <c r="C15000">
        <v>189</v>
      </c>
      <c r="D15000" t="s">
        <v>37</v>
      </c>
      <c r="E15000">
        <v>1.0582</v>
      </c>
      <c r="F15000">
        <v>0</v>
      </c>
      <c r="G15000">
        <v>-20.558599999999998</v>
      </c>
      <c r="H15000">
        <v>0</v>
      </c>
      <c r="I15000">
        <v>-1.6000000000000001E-3</v>
      </c>
      <c r="J15000">
        <v>0</v>
      </c>
      <c r="K15000">
        <v>6.1814999999999998</v>
      </c>
    </row>
    <row r="15001" spans="1:11" hidden="1">
      <c r="A15001" t="s">
        <v>167</v>
      </c>
      <c r="B15001" t="s">
        <v>663</v>
      </c>
      <c r="C15001">
        <v>189</v>
      </c>
      <c r="D15001" t="s">
        <v>37</v>
      </c>
      <c r="E15001">
        <v>1.4937</v>
      </c>
      <c r="F15001">
        <v>0</v>
      </c>
      <c r="G15001">
        <v>-13.7211</v>
      </c>
      <c r="H15001">
        <v>0</v>
      </c>
      <c r="I15001">
        <v>-1.6000000000000001E-3</v>
      </c>
      <c r="J15001">
        <v>0</v>
      </c>
      <c r="K15001">
        <v>13.645099999999999</v>
      </c>
    </row>
    <row r="15002" spans="1:11" hidden="1">
      <c r="A15002" t="s">
        <v>167</v>
      </c>
      <c r="B15002" t="s">
        <v>663</v>
      </c>
      <c r="C15002">
        <v>189</v>
      </c>
      <c r="D15002" t="s">
        <v>37</v>
      </c>
      <c r="E15002">
        <v>1.9291</v>
      </c>
      <c r="F15002">
        <v>0</v>
      </c>
      <c r="G15002">
        <v>-6.9132999999999996</v>
      </c>
      <c r="H15002">
        <v>0</v>
      </c>
      <c r="I15002">
        <v>-1.6000000000000001E-3</v>
      </c>
      <c r="J15002">
        <v>0</v>
      </c>
      <c r="K15002">
        <v>18.132000000000001</v>
      </c>
    </row>
    <row r="15003" spans="1:11" hidden="1">
      <c r="A15003" t="s">
        <v>167</v>
      </c>
      <c r="B15003" t="s">
        <v>663</v>
      </c>
      <c r="C15003">
        <v>189</v>
      </c>
      <c r="D15003" t="s">
        <v>37</v>
      </c>
      <c r="E15003">
        <v>2.3645999999999998</v>
      </c>
      <c r="F15003">
        <v>0</v>
      </c>
      <c r="G15003">
        <v>-1.3036000000000001</v>
      </c>
      <c r="H15003">
        <v>0</v>
      </c>
      <c r="I15003">
        <v>-1.6000000000000001E-3</v>
      </c>
      <c r="J15003">
        <v>0</v>
      </c>
      <c r="K15003">
        <v>19.855599999999999</v>
      </c>
    </row>
    <row r="15004" spans="1:11" hidden="1">
      <c r="A15004" t="s">
        <v>167</v>
      </c>
      <c r="B15004" t="s">
        <v>663</v>
      </c>
      <c r="C15004">
        <v>189</v>
      </c>
      <c r="D15004" t="s">
        <v>37</v>
      </c>
      <c r="E15004">
        <v>2.8</v>
      </c>
      <c r="F15004">
        <v>0</v>
      </c>
      <c r="G15004">
        <v>2.5045999999999999</v>
      </c>
      <c r="H15004">
        <v>0</v>
      </c>
      <c r="I15004">
        <v>-1.6000000000000001E-3</v>
      </c>
      <c r="J15004">
        <v>0</v>
      </c>
      <c r="K15004">
        <v>19.5288</v>
      </c>
    </row>
    <row r="15005" spans="1:11" hidden="1">
      <c r="A15005" t="s">
        <v>167</v>
      </c>
      <c r="B15005" t="s">
        <v>663</v>
      </c>
      <c r="C15005">
        <v>189</v>
      </c>
      <c r="D15005" t="s">
        <v>37</v>
      </c>
      <c r="E15005">
        <v>2.8</v>
      </c>
      <c r="F15005">
        <v>0</v>
      </c>
      <c r="G15005">
        <v>8.0508000000000006</v>
      </c>
      <c r="H15005">
        <v>0</v>
      </c>
      <c r="I15005">
        <v>-1.6000000000000001E-3</v>
      </c>
      <c r="J15005">
        <v>0</v>
      </c>
      <c r="K15005">
        <v>19.5288</v>
      </c>
    </row>
    <row r="15006" spans="1:11" hidden="1">
      <c r="A15006" t="s">
        <v>167</v>
      </c>
      <c r="B15006" t="s">
        <v>663</v>
      </c>
      <c r="C15006">
        <v>189</v>
      </c>
      <c r="D15006" t="s">
        <v>37</v>
      </c>
      <c r="E15006">
        <v>3.2355</v>
      </c>
      <c r="F15006">
        <v>0</v>
      </c>
      <c r="G15006">
        <v>10.958399999999999</v>
      </c>
      <c r="H15006">
        <v>0</v>
      </c>
      <c r="I15006">
        <v>-1.6000000000000001E-3</v>
      </c>
      <c r="J15006">
        <v>0</v>
      </c>
      <c r="K15006">
        <v>15.39</v>
      </c>
    </row>
    <row r="15007" spans="1:11" hidden="1">
      <c r="A15007" t="s">
        <v>167</v>
      </c>
      <c r="B15007" t="s">
        <v>663</v>
      </c>
      <c r="C15007">
        <v>189</v>
      </c>
      <c r="D15007" t="s">
        <v>37</v>
      </c>
      <c r="E15007">
        <v>3.6709000000000001</v>
      </c>
      <c r="F15007">
        <v>0</v>
      </c>
      <c r="G15007">
        <v>13.866</v>
      </c>
      <c r="H15007">
        <v>0</v>
      </c>
      <c r="I15007">
        <v>-1.6000000000000001E-3</v>
      </c>
      <c r="J15007">
        <v>0</v>
      </c>
      <c r="K15007">
        <v>9.9850999999999992</v>
      </c>
    </row>
    <row r="15008" spans="1:11" hidden="1">
      <c r="A15008" t="s">
        <v>167</v>
      </c>
      <c r="B15008" t="s">
        <v>663</v>
      </c>
      <c r="C15008">
        <v>189</v>
      </c>
      <c r="D15008" t="s">
        <v>37</v>
      </c>
      <c r="E15008">
        <v>4.1063999999999998</v>
      </c>
      <c r="F15008">
        <v>0</v>
      </c>
      <c r="G15008">
        <v>16.773599999999998</v>
      </c>
      <c r="H15008">
        <v>0</v>
      </c>
      <c r="I15008">
        <v>-1.6000000000000001E-3</v>
      </c>
      <c r="J15008">
        <v>0</v>
      </c>
      <c r="K15008">
        <v>3.3140999999999998</v>
      </c>
    </row>
    <row r="15009" spans="1:11" hidden="1">
      <c r="A15009" t="s">
        <v>167</v>
      </c>
      <c r="B15009" t="s">
        <v>663</v>
      </c>
      <c r="C15009">
        <v>189</v>
      </c>
      <c r="D15009" t="s">
        <v>37</v>
      </c>
      <c r="E15009">
        <v>4.5418000000000003</v>
      </c>
      <c r="F15009">
        <v>0</v>
      </c>
      <c r="G15009">
        <v>19.6812</v>
      </c>
      <c r="H15009">
        <v>0</v>
      </c>
      <c r="I15009">
        <v>-1.6000000000000001E-3</v>
      </c>
      <c r="J15009">
        <v>0</v>
      </c>
      <c r="K15009">
        <v>-4.6230000000000002</v>
      </c>
    </row>
    <row r="15010" spans="1:11" hidden="1">
      <c r="A15010" t="s">
        <v>167</v>
      </c>
      <c r="B15010" t="s">
        <v>663</v>
      </c>
      <c r="C15010">
        <v>189</v>
      </c>
      <c r="D15010" t="s">
        <v>37</v>
      </c>
      <c r="E15010">
        <v>4.9772999999999996</v>
      </c>
      <c r="F15010">
        <v>0</v>
      </c>
      <c r="G15010">
        <v>22.588799999999999</v>
      </c>
      <c r="H15010">
        <v>0</v>
      </c>
      <c r="I15010">
        <v>-1.6000000000000001E-3</v>
      </c>
      <c r="J15010">
        <v>0</v>
      </c>
      <c r="K15010">
        <v>-13.8262</v>
      </c>
    </row>
    <row r="15011" spans="1:11" hidden="1">
      <c r="A15011" t="s">
        <v>167</v>
      </c>
      <c r="B15011" t="s">
        <v>663</v>
      </c>
      <c r="C15011">
        <v>189</v>
      </c>
      <c r="D15011" t="s">
        <v>37</v>
      </c>
      <c r="E15011">
        <v>5.4127000000000001</v>
      </c>
      <c r="F15011">
        <v>0</v>
      </c>
      <c r="G15011">
        <v>25.496300000000002</v>
      </c>
      <c r="H15011">
        <v>0</v>
      </c>
      <c r="I15011">
        <v>-1.6000000000000001E-3</v>
      </c>
      <c r="J15011">
        <v>0</v>
      </c>
      <c r="K15011">
        <v>-24.2956</v>
      </c>
    </row>
    <row r="15012" spans="1:11" hidden="1">
      <c r="A15012" t="s">
        <v>167</v>
      </c>
      <c r="B15012" t="s">
        <v>663</v>
      </c>
      <c r="C15012">
        <v>189</v>
      </c>
      <c r="D15012" t="s">
        <v>38</v>
      </c>
      <c r="E15012">
        <v>0.18729999999999999</v>
      </c>
      <c r="F15012">
        <v>0</v>
      </c>
      <c r="G15012">
        <v>-31.470500000000001</v>
      </c>
      <c r="H15012">
        <v>0</v>
      </c>
      <c r="I15012">
        <v>-1.6000000000000001E-3</v>
      </c>
      <c r="J15012">
        <v>0</v>
      </c>
      <c r="K15012">
        <v>-16.975200000000001</v>
      </c>
    </row>
    <row r="15013" spans="1:11" hidden="1">
      <c r="A15013" t="s">
        <v>167</v>
      </c>
      <c r="B15013" t="s">
        <v>663</v>
      </c>
      <c r="C15013">
        <v>189</v>
      </c>
      <c r="D15013" t="s">
        <v>38</v>
      </c>
      <c r="E15013">
        <v>0.62280000000000002</v>
      </c>
      <c r="F15013">
        <v>0</v>
      </c>
      <c r="G15013">
        <v>-26.8874</v>
      </c>
      <c r="H15013">
        <v>0</v>
      </c>
      <c r="I15013">
        <v>-1.6000000000000001E-3</v>
      </c>
      <c r="J15013">
        <v>0</v>
      </c>
      <c r="K15013">
        <v>-4.2039</v>
      </c>
    </row>
    <row r="15014" spans="1:11" hidden="1">
      <c r="A15014" t="s">
        <v>167</v>
      </c>
      <c r="B15014" t="s">
        <v>663</v>
      </c>
      <c r="C15014">
        <v>189</v>
      </c>
      <c r="D15014" t="s">
        <v>38</v>
      </c>
      <c r="E15014">
        <v>1.0582</v>
      </c>
      <c r="F15014">
        <v>0</v>
      </c>
      <c r="G15014">
        <v>-20.558599999999998</v>
      </c>
      <c r="H15014">
        <v>0</v>
      </c>
      <c r="I15014">
        <v>-1.6000000000000001E-3</v>
      </c>
      <c r="J15014">
        <v>0</v>
      </c>
      <c r="K15014">
        <v>6.1814999999999998</v>
      </c>
    </row>
    <row r="15015" spans="1:11" hidden="1">
      <c r="A15015" t="s">
        <v>167</v>
      </c>
      <c r="B15015" t="s">
        <v>663</v>
      </c>
      <c r="C15015">
        <v>189</v>
      </c>
      <c r="D15015" t="s">
        <v>38</v>
      </c>
      <c r="E15015">
        <v>1.4937</v>
      </c>
      <c r="F15015">
        <v>0</v>
      </c>
      <c r="G15015">
        <v>-13.7211</v>
      </c>
      <c r="H15015">
        <v>0</v>
      </c>
      <c r="I15015">
        <v>-1.6000000000000001E-3</v>
      </c>
      <c r="J15015">
        <v>0</v>
      </c>
      <c r="K15015">
        <v>13.645099999999999</v>
      </c>
    </row>
    <row r="15016" spans="1:11" hidden="1">
      <c r="A15016" t="s">
        <v>167</v>
      </c>
      <c r="B15016" t="s">
        <v>663</v>
      </c>
      <c r="C15016">
        <v>189</v>
      </c>
      <c r="D15016" t="s">
        <v>38</v>
      </c>
      <c r="E15016">
        <v>1.9291</v>
      </c>
      <c r="F15016">
        <v>0</v>
      </c>
      <c r="G15016">
        <v>-6.9132999999999996</v>
      </c>
      <c r="H15016">
        <v>0</v>
      </c>
      <c r="I15016">
        <v>-1.6000000000000001E-3</v>
      </c>
      <c r="J15016">
        <v>0</v>
      </c>
      <c r="K15016">
        <v>18.132000000000001</v>
      </c>
    </row>
    <row r="15017" spans="1:11" hidden="1">
      <c r="A15017" t="s">
        <v>167</v>
      </c>
      <c r="B15017" t="s">
        <v>663</v>
      </c>
      <c r="C15017">
        <v>189</v>
      </c>
      <c r="D15017" t="s">
        <v>38</v>
      </c>
      <c r="E15017">
        <v>2.3645999999999998</v>
      </c>
      <c r="F15017">
        <v>0</v>
      </c>
      <c r="G15017">
        <v>-1.3036000000000001</v>
      </c>
      <c r="H15017">
        <v>0</v>
      </c>
      <c r="I15017">
        <v>-1.6000000000000001E-3</v>
      </c>
      <c r="J15017">
        <v>0</v>
      </c>
      <c r="K15017">
        <v>19.855599999999999</v>
      </c>
    </row>
    <row r="15018" spans="1:11" hidden="1">
      <c r="A15018" t="s">
        <v>167</v>
      </c>
      <c r="B15018" t="s">
        <v>663</v>
      </c>
      <c r="C15018">
        <v>189</v>
      </c>
      <c r="D15018" t="s">
        <v>38</v>
      </c>
      <c r="E15018">
        <v>2.8</v>
      </c>
      <c r="F15018">
        <v>0</v>
      </c>
      <c r="G15018">
        <v>2.5045999999999999</v>
      </c>
      <c r="H15018">
        <v>0</v>
      </c>
      <c r="I15018">
        <v>-1.6000000000000001E-3</v>
      </c>
      <c r="J15018">
        <v>0</v>
      </c>
      <c r="K15018">
        <v>19.5288</v>
      </c>
    </row>
    <row r="15019" spans="1:11" hidden="1">
      <c r="A15019" t="s">
        <v>167</v>
      </c>
      <c r="B15019" t="s">
        <v>663</v>
      </c>
      <c r="C15019">
        <v>189</v>
      </c>
      <c r="D15019" t="s">
        <v>38</v>
      </c>
      <c r="E15019">
        <v>2.8</v>
      </c>
      <c r="F15019">
        <v>0</v>
      </c>
      <c r="G15019">
        <v>8.0508000000000006</v>
      </c>
      <c r="H15019">
        <v>0</v>
      </c>
      <c r="I15019">
        <v>-1.6000000000000001E-3</v>
      </c>
      <c r="J15019">
        <v>0</v>
      </c>
      <c r="K15019">
        <v>19.5288</v>
      </c>
    </row>
    <row r="15020" spans="1:11" hidden="1">
      <c r="A15020" t="s">
        <v>167</v>
      </c>
      <c r="B15020" t="s">
        <v>663</v>
      </c>
      <c r="C15020">
        <v>189</v>
      </c>
      <c r="D15020" t="s">
        <v>38</v>
      </c>
      <c r="E15020">
        <v>3.2355</v>
      </c>
      <c r="F15020">
        <v>0</v>
      </c>
      <c r="G15020">
        <v>10.958399999999999</v>
      </c>
      <c r="H15020">
        <v>0</v>
      </c>
      <c r="I15020">
        <v>-1.6000000000000001E-3</v>
      </c>
      <c r="J15020">
        <v>0</v>
      </c>
      <c r="K15020">
        <v>15.39</v>
      </c>
    </row>
    <row r="15021" spans="1:11" hidden="1">
      <c r="A15021" t="s">
        <v>167</v>
      </c>
      <c r="B15021" t="s">
        <v>663</v>
      </c>
      <c r="C15021">
        <v>189</v>
      </c>
      <c r="D15021" t="s">
        <v>38</v>
      </c>
      <c r="E15021">
        <v>3.6709000000000001</v>
      </c>
      <c r="F15021">
        <v>0</v>
      </c>
      <c r="G15021">
        <v>13.866</v>
      </c>
      <c r="H15021">
        <v>0</v>
      </c>
      <c r="I15021">
        <v>-1.6000000000000001E-3</v>
      </c>
      <c r="J15021">
        <v>0</v>
      </c>
      <c r="K15021">
        <v>9.9850999999999992</v>
      </c>
    </row>
    <row r="15022" spans="1:11" hidden="1">
      <c r="A15022" t="s">
        <v>167</v>
      </c>
      <c r="B15022" t="s">
        <v>663</v>
      </c>
      <c r="C15022">
        <v>189</v>
      </c>
      <c r="D15022" t="s">
        <v>38</v>
      </c>
      <c r="E15022">
        <v>4.1063999999999998</v>
      </c>
      <c r="F15022">
        <v>0</v>
      </c>
      <c r="G15022">
        <v>16.773599999999998</v>
      </c>
      <c r="H15022">
        <v>0</v>
      </c>
      <c r="I15022">
        <v>-1.6000000000000001E-3</v>
      </c>
      <c r="J15022">
        <v>0</v>
      </c>
      <c r="K15022">
        <v>3.3140999999999998</v>
      </c>
    </row>
    <row r="15023" spans="1:11" hidden="1">
      <c r="A15023" t="s">
        <v>167</v>
      </c>
      <c r="B15023" t="s">
        <v>663</v>
      </c>
      <c r="C15023">
        <v>189</v>
      </c>
      <c r="D15023" t="s">
        <v>38</v>
      </c>
      <c r="E15023">
        <v>4.5418000000000003</v>
      </c>
      <c r="F15023">
        <v>0</v>
      </c>
      <c r="G15023">
        <v>19.6812</v>
      </c>
      <c r="H15023">
        <v>0</v>
      </c>
      <c r="I15023">
        <v>-1.6000000000000001E-3</v>
      </c>
      <c r="J15023">
        <v>0</v>
      </c>
      <c r="K15023">
        <v>-4.6230000000000002</v>
      </c>
    </row>
    <row r="15024" spans="1:11" hidden="1">
      <c r="A15024" t="s">
        <v>167</v>
      </c>
      <c r="B15024" t="s">
        <v>663</v>
      </c>
      <c r="C15024">
        <v>189</v>
      </c>
      <c r="D15024" t="s">
        <v>38</v>
      </c>
      <c r="E15024">
        <v>4.9772999999999996</v>
      </c>
      <c r="F15024">
        <v>0</v>
      </c>
      <c r="G15024">
        <v>22.588799999999999</v>
      </c>
      <c r="H15024">
        <v>0</v>
      </c>
      <c r="I15024">
        <v>-1.6000000000000001E-3</v>
      </c>
      <c r="J15024">
        <v>0</v>
      </c>
      <c r="K15024">
        <v>-13.8262</v>
      </c>
    </row>
    <row r="15025" spans="1:11" hidden="1">
      <c r="A15025" t="s">
        <v>167</v>
      </c>
      <c r="B15025" t="s">
        <v>663</v>
      </c>
      <c r="C15025">
        <v>189</v>
      </c>
      <c r="D15025" t="s">
        <v>38</v>
      </c>
      <c r="E15025">
        <v>5.4127000000000001</v>
      </c>
      <c r="F15025">
        <v>0</v>
      </c>
      <c r="G15025">
        <v>25.496300000000002</v>
      </c>
      <c r="H15025">
        <v>0</v>
      </c>
      <c r="I15025">
        <v>-1.6000000000000001E-3</v>
      </c>
      <c r="J15025">
        <v>0</v>
      </c>
      <c r="K15025">
        <v>-24.2956</v>
      </c>
    </row>
    <row r="15026" spans="1:11" hidden="1">
      <c r="A15026" t="s">
        <v>167</v>
      </c>
      <c r="B15026" t="s">
        <v>663</v>
      </c>
      <c r="C15026">
        <v>189</v>
      </c>
      <c r="D15026" t="s">
        <v>39</v>
      </c>
      <c r="E15026">
        <v>0.18729999999999999</v>
      </c>
      <c r="F15026">
        <v>0</v>
      </c>
      <c r="G15026">
        <v>-31.4785</v>
      </c>
      <c r="H15026">
        <v>0</v>
      </c>
      <c r="I15026">
        <v>-1.6000000000000001E-3</v>
      </c>
      <c r="J15026">
        <v>0</v>
      </c>
      <c r="K15026">
        <v>-17.010300000000001</v>
      </c>
    </row>
    <row r="15027" spans="1:11" hidden="1">
      <c r="A15027" t="s">
        <v>167</v>
      </c>
      <c r="B15027" t="s">
        <v>663</v>
      </c>
      <c r="C15027">
        <v>189</v>
      </c>
      <c r="D15027" t="s">
        <v>39</v>
      </c>
      <c r="E15027">
        <v>0.62280000000000002</v>
      </c>
      <c r="F15027">
        <v>0</v>
      </c>
      <c r="G15027">
        <v>-26.895399999999999</v>
      </c>
      <c r="H15027">
        <v>0</v>
      </c>
      <c r="I15027">
        <v>-1.6000000000000001E-3</v>
      </c>
      <c r="J15027">
        <v>0</v>
      </c>
      <c r="K15027">
        <v>-4.2355</v>
      </c>
    </row>
    <row r="15028" spans="1:11" hidden="1">
      <c r="A15028" t="s">
        <v>167</v>
      </c>
      <c r="B15028" t="s">
        <v>663</v>
      </c>
      <c r="C15028">
        <v>189</v>
      </c>
      <c r="D15028" t="s">
        <v>39</v>
      </c>
      <c r="E15028">
        <v>1.0582</v>
      </c>
      <c r="F15028">
        <v>0</v>
      </c>
      <c r="G15028">
        <v>-20.566600000000001</v>
      </c>
      <c r="H15028">
        <v>0</v>
      </c>
      <c r="I15028">
        <v>-1.6000000000000001E-3</v>
      </c>
      <c r="J15028">
        <v>0</v>
      </c>
      <c r="K15028">
        <v>6.1535000000000002</v>
      </c>
    </row>
    <row r="15029" spans="1:11" hidden="1">
      <c r="A15029" t="s">
        <v>167</v>
      </c>
      <c r="B15029" t="s">
        <v>663</v>
      </c>
      <c r="C15029">
        <v>189</v>
      </c>
      <c r="D15029" t="s">
        <v>39</v>
      </c>
      <c r="E15029">
        <v>1.4937</v>
      </c>
      <c r="F15029">
        <v>0</v>
      </c>
      <c r="G15029">
        <v>-13.728999999999999</v>
      </c>
      <c r="H15029">
        <v>0</v>
      </c>
      <c r="I15029">
        <v>-1.6000000000000001E-3</v>
      </c>
      <c r="J15029">
        <v>0</v>
      </c>
      <c r="K15029">
        <v>13.6205</v>
      </c>
    </row>
    <row r="15030" spans="1:11" hidden="1">
      <c r="A15030" t="s">
        <v>167</v>
      </c>
      <c r="B15030" t="s">
        <v>663</v>
      </c>
      <c r="C15030">
        <v>189</v>
      </c>
      <c r="D15030" t="s">
        <v>39</v>
      </c>
      <c r="E15030">
        <v>1.9291</v>
      </c>
      <c r="F15030">
        <v>0</v>
      </c>
      <c r="G15030">
        <v>-6.9211999999999998</v>
      </c>
      <c r="H15030">
        <v>0</v>
      </c>
      <c r="I15030">
        <v>-1.6000000000000001E-3</v>
      </c>
      <c r="J15030">
        <v>0</v>
      </c>
      <c r="K15030">
        <v>18.110900000000001</v>
      </c>
    </row>
    <row r="15031" spans="1:11" hidden="1">
      <c r="A15031" t="s">
        <v>167</v>
      </c>
      <c r="B15031" t="s">
        <v>663</v>
      </c>
      <c r="C15031">
        <v>189</v>
      </c>
      <c r="D15031" t="s">
        <v>39</v>
      </c>
      <c r="E15031">
        <v>2.3645999999999998</v>
      </c>
      <c r="F15031">
        <v>0</v>
      </c>
      <c r="G15031">
        <v>-1.3116000000000001</v>
      </c>
      <c r="H15031">
        <v>0</v>
      </c>
      <c r="I15031">
        <v>-1.6000000000000001E-3</v>
      </c>
      <c r="J15031">
        <v>0</v>
      </c>
      <c r="K15031">
        <v>19.838000000000001</v>
      </c>
    </row>
    <row r="15032" spans="1:11" hidden="1">
      <c r="A15032" t="s">
        <v>167</v>
      </c>
      <c r="B15032" t="s">
        <v>663</v>
      </c>
      <c r="C15032">
        <v>189</v>
      </c>
      <c r="D15032" t="s">
        <v>39</v>
      </c>
      <c r="E15032">
        <v>2.8</v>
      </c>
      <c r="F15032">
        <v>0</v>
      </c>
      <c r="G15032">
        <v>2.4965999999999999</v>
      </c>
      <c r="H15032">
        <v>0</v>
      </c>
      <c r="I15032">
        <v>-1.6000000000000001E-3</v>
      </c>
      <c r="J15032">
        <v>0</v>
      </c>
      <c r="K15032">
        <v>19.514600000000002</v>
      </c>
    </row>
    <row r="15033" spans="1:11" hidden="1">
      <c r="A15033" t="s">
        <v>167</v>
      </c>
      <c r="B15033" t="s">
        <v>663</v>
      </c>
      <c r="C15033">
        <v>189</v>
      </c>
      <c r="D15033" t="s">
        <v>39</v>
      </c>
      <c r="E15033">
        <v>2.8</v>
      </c>
      <c r="F15033">
        <v>0</v>
      </c>
      <c r="G15033">
        <v>8.0427999999999997</v>
      </c>
      <c r="H15033">
        <v>0</v>
      </c>
      <c r="I15033">
        <v>-1.6000000000000001E-3</v>
      </c>
      <c r="J15033">
        <v>0</v>
      </c>
      <c r="K15033">
        <v>19.514600000000002</v>
      </c>
    </row>
    <row r="15034" spans="1:11" hidden="1">
      <c r="A15034" t="s">
        <v>167</v>
      </c>
      <c r="B15034" t="s">
        <v>663</v>
      </c>
      <c r="C15034">
        <v>189</v>
      </c>
      <c r="D15034" t="s">
        <v>39</v>
      </c>
      <c r="E15034">
        <v>3.2355</v>
      </c>
      <c r="F15034">
        <v>0</v>
      </c>
      <c r="G15034">
        <v>10.9504</v>
      </c>
      <c r="H15034">
        <v>0</v>
      </c>
      <c r="I15034">
        <v>-1.6000000000000001E-3</v>
      </c>
      <c r="J15034">
        <v>0</v>
      </c>
      <c r="K15034">
        <v>15.379300000000001</v>
      </c>
    </row>
    <row r="15035" spans="1:11" hidden="1">
      <c r="A15035" t="s">
        <v>167</v>
      </c>
      <c r="B15035" t="s">
        <v>663</v>
      </c>
      <c r="C15035">
        <v>189</v>
      </c>
      <c r="D15035" t="s">
        <v>39</v>
      </c>
      <c r="E15035">
        <v>3.6709000000000001</v>
      </c>
      <c r="F15035">
        <v>0</v>
      </c>
      <c r="G15035">
        <v>13.858000000000001</v>
      </c>
      <c r="H15035">
        <v>0</v>
      </c>
      <c r="I15035">
        <v>-1.6000000000000001E-3</v>
      </c>
      <c r="J15035">
        <v>0</v>
      </c>
      <c r="K15035">
        <v>9.9779</v>
      </c>
    </row>
    <row r="15036" spans="1:11" hidden="1">
      <c r="A15036" t="s">
        <v>167</v>
      </c>
      <c r="B15036" t="s">
        <v>663</v>
      </c>
      <c r="C15036">
        <v>189</v>
      </c>
      <c r="D15036" t="s">
        <v>39</v>
      </c>
      <c r="E15036">
        <v>4.1063999999999998</v>
      </c>
      <c r="F15036">
        <v>0</v>
      </c>
      <c r="G15036">
        <v>16.765599999999999</v>
      </c>
      <c r="H15036">
        <v>0</v>
      </c>
      <c r="I15036">
        <v>-1.6000000000000001E-3</v>
      </c>
      <c r="J15036">
        <v>0</v>
      </c>
      <c r="K15036">
        <v>3.3104</v>
      </c>
    </row>
    <row r="15037" spans="1:11" hidden="1">
      <c r="A15037" t="s">
        <v>167</v>
      </c>
      <c r="B15037" t="s">
        <v>663</v>
      </c>
      <c r="C15037">
        <v>189</v>
      </c>
      <c r="D15037" t="s">
        <v>39</v>
      </c>
      <c r="E15037">
        <v>4.5418000000000003</v>
      </c>
      <c r="F15037">
        <v>0</v>
      </c>
      <c r="G15037">
        <v>19.673200000000001</v>
      </c>
      <c r="H15037">
        <v>0</v>
      </c>
      <c r="I15037">
        <v>-1.6000000000000001E-3</v>
      </c>
      <c r="J15037">
        <v>0</v>
      </c>
      <c r="K15037">
        <v>-4.6233000000000004</v>
      </c>
    </row>
    <row r="15038" spans="1:11" hidden="1">
      <c r="A15038" t="s">
        <v>167</v>
      </c>
      <c r="B15038" t="s">
        <v>663</v>
      </c>
      <c r="C15038">
        <v>189</v>
      </c>
      <c r="D15038" t="s">
        <v>39</v>
      </c>
      <c r="E15038">
        <v>4.9772999999999996</v>
      </c>
      <c r="F15038">
        <v>0</v>
      </c>
      <c r="G15038">
        <v>22.5808</v>
      </c>
      <c r="H15038">
        <v>0</v>
      </c>
      <c r="I15038">
        <v>-1.6000000000000001E-3</v>
      </c>
      <c r="J15038">
        <v>0</v>
      </c>
      <c r="K15038">
        <v>-13.823</v>
      </c>
    </row>
    <row r="15039" spans="1:11" hidden="1">
      <c r="A15039" t="s">
        <v>167</v>
      </c>
      <c r="B15039" t="s">
        <v>663</v>
      </c>
      <c r="C15039">
        <v>189</v>
      </c>
      <c r="D15039" t="s">
        <v>39</v>
      </c>
      <c r="E15039">
        <v>5.4127000000000001</v>
      </c>
      <c r="F15039">
        <v>0</v>
      </c>
      <c r="G15039">
        <v>25.488399999999999</v>
      </c>
      <c r="H15039">
        <v>0</v>
      </c>
      <c r="I15039">
        <v>-1.6000000000000001E-3</v>
      </c>
      <c r="J15039">
        <v>0</v>
      </c>
      <c r="K15039">
        <v>-24.288900000000002</v>
      </c>
    </row>
    <row r="15040" spans="1:11" hidden="1">
      <c r="A15040" t="s">
        <v>167</v>
      </c>
      <c r="B15040" t="s">
        <v>663</v>
      </c>
      <c r="C15040">
        <v>189</v>
      </c>
      <c r="D15040" t="s">
        <v>40</v>
      </c>
      <c r="E15040">
        <v>0.18729999999999999</v>
      </c>
      <c r="F15040">
        <v>0</v>
      </c>
      <c r="G15040">
        <v>-31.462499999999999</v>
      </c>
      <c r="H15040">
        <v>0</v>
      </c>
      <c r="I15040">
        <v>-1.6999999999999999E-3</v>
      </c>
      <c r="J15040">
        <v>0</v>
      </c>
      <c r="K15040">
        <v>-16.940200000000001</v>
      </c>
    </row>
    <row r="15041" spans="1:11" hidden="1">
      <c r="A15041" t="s">
        <v>167</v>
      </c>
      <c r="B15041" t="s">
        <v>663</v>
      </c>
      <c r="C15041">
        <v>189</v>
      </c>
      <c r="D15041" t="s">
        <v>40</v>
      </c>
      <c r="E15041">
        <v>0.62280000000000002</v>
      </c>
      <c r="F15041">
        <v>0</v>
      </c>
      <c r="G15041">
        <v>-26.8794</v>
      </c>
      <c r="H15041">
        <v>0</v>
      </c>
      <c r="I15041">
        <v>-1.6999999999999999E-3</v>
      </c>
      <c r="J15041">
        <v>0</v>
      </c>
      <c r="K15041">
        <v>-4.1722999999999999</v>
      </c>
    </row>
    <row r="15042" spans="1:11" hidden="1">
      <c r="A15042" t="s">
        <v>167</v>
      </c>
      <c r="B15042" t="s">
        <v>663</v>
      </c>
      <c r="C15042">
        <v>189</v>
      </c>
      <c r="D15042" t="s">
        <v>40</v>
      </c>
      <c r="E15042">
        <v>1.0582</v>
      </c>
      <c r="F15042">
        <v>0</v>
      </c>
      <c r="G15042">
        <v>-20.550599999999999</v>
      </c>
      <c r="H15042">
        <v>0</v>
      </c>
      <c r="I15042">
        <v>-1.6999999999999999E-3</v>
      </c>
      <c r="J15042">
        <v>0</v>
      </c>
      <c r="K15042">
        <v>6.2096</v>
      </c>
    </row>
    <row r="15043" spans="1:11" hidden="1">
      <c r="A15043" t="s">
        <v>167</v>
      </c>
      <c r="B15043" t="s">
        <v>663</v>
      </c>
      <c r="C15043">
        <v>189</v>
      </c>
      <c r="D15043" t="s">
        <v>40</v>
      </c>
      <c r="E15043">
        <v>1.4937</v>
      </c>
      <c r="F15043">
        <v>0</v>
      </c>
      <c r="G15043">
        <v>-13.713100000000001</v>
      </c>
      <c r="H15043">
        <v>0</v>
      </c>
      <c r="I15043">
        <v>-1.6999999999999999E-3</v>
      </c>
      <c r="J15043">
        <v>0</v>
      </c>
      <c r="K15043">
        <v>13.669700000000001</v>
      </c>
    </row>
    <row r="15044" spans="1:11" hidden="1">
      <c r="A15044" t="s">
        <v>167</v>
      </c>
      <c r="B15044" t="s">
        <v>663</v>
      </c>
      <c r="C15044">
        <v>189</v>
      </c>
      <c r="D15044" t="s">
        <v>40</v>
      </c>
      <c r="E15044">
        <v>1.9291</v>
      </c>
      <c r="F15044">
        <v>0</v>
      </c>
      <c r="G15044">
        <v>-6.9053000000000004</v>
      </c>
      <c r="H15044">
        <v>0</v>
      </c>
      <c r="I15044">
        <v>-1.6999999999999999E-3</v>
      </c>
      <c r="J15044">
        <v>0</v>
      </c>
      <c r="K15044">
        <v>18.153099999999998</v>
      </c>
    </row>
    <row r="15045" spans="1:11" hidden="1">
      <c r="A15045" t="s">
        <v>167</v>
      </c>
      <c r="B15045" t="s">
        <v>663</v>
      </c>
      <c r="C15045">
        <v>189</v>
      </c>
      <c r="D15045" t="s">
        <v>40</v>
      </c>
      <c r="E15045">
        <v>2.3645999999999998</v>
      </c>
      <c r="F15045">
        <v>0</v>
      </c>
      <c r="G15045">
        <v>-1.2956000000000001</v>
      </c>
      <c r="H15045">
        <v>0</v>
      </c>
      <c r="I15045">
        <v>-1.6999999999999999E-3</v>
      </c>
      <c r="J15045">
        <v>0</v>
      </c>
      <c r="K15045">
        <v>19.8733</v>
      </c>
    </row>
    <row r="15046" spans="1:11" hidden="1">
      <c r="A15046" t="s">
        <v>167</v>
      </c>
      <c r="B15046" t="s">
        <v>663</v>
      </c>
      <c r="C15046">
        <v>189</v>
      </c>
      <c r="D15046" t="s">
        <v>40</v>
      </c>
      <c r="E15046">
        <v>2.8</v>
      </c>
      <c r="F15046">
        <v>0</v>
      </c>
      <c r="G15046">
        <v>2.5125999999999999</v>
      </c>
      <c r="H15046">
        <v>0</v>
      </c>
      <c r="I15046">
        <v>-1.6999999999999999E-3</v>
      </c>
      <c r="J15046">
        <v>0</v>
      </c>
      <c r="K15046">
        <v>19.542999999999999</v>
      </c>
    </row>
    <row r="15047" spans="1:11" hidden="1">
      <c r="A15047" t="s">
        <v>167</v>
      </c>
      <c r="B15047" t="s">
        <v>663</v>
      </c>
      <c r="C15047">
        <v>189</v>
      </c>
      <c r="D15047" t="s">
        <v>40</v>
      </c>
      <c r="E15047">
        <v>2.8</v>
      </c>
      <c r="F15047">
        <v>0</v>
      </c>
      <c r="G15047">
        <v>8.0587999999999997</v>
      </c>
      <c r="H15047">
        <v>0</v>
      </c>
      <c r="I15047">
        <v>-1.6999999999999999E-3</v>
      </c>
      <c r="J15047">
        <v>0</v>
      </c>
      <c r="K15047">
        <v>19.542999999999999</v>
      </c>
    </row>
    <row r="15048" spans="1:11" hidden="1">
      <c r="A15048" t="s">
        <v>167</v>
      </c>
      <c r="B15048" t="s">
        <v>663</v>
      </c>
      <c r="C15048">
        <v>189</v>
      </c>
      <c r="D15048" t="s">
        <v>40</v>
      </c>
      <c r="E15048">
        <v>3.2355</v>
      </c>
      <c r="F15048">
        <v>0</v>
      </c>
      <c r="G15048">
        <v>10.9664</v>
      </c>
      <c r="H15048">
        <v>0</v>
      </c>
      <c r="I15048">
        <v>-1.6999999999999999E-3</v>
      </c>
      <c r="J15048">
        <v>0</v>
      </c>
      <c r="K15048">
        <v>15.400700000000001</v>
      </c>
    </row>
    <row r="15049" spans="1:11" hidden="1">
      <c r="A15049" t="s">
        <v>167</v>
      </c>
      <c r="B15049" t="s">
        <v>663</v>
      </c>
      <c r="C15049">
        <v>189</v>
      </c>
      <c r="D15049" t="s">
        <v>40</v>
      </c>
      <c r="E15049">
        <v>3.6709000000000001</v>
      </c>
      <c r="F15049">
        <v>0</v>
      </c>
      <c r="G15049">
        <v>13.874000000000001</v>
      </c>
      <c r="H15049">
        <v>0</v>
      </c>
      <c r="I15049">
        <v>-1.6999999999999999E-3</v>
      </c>
      <c r="J15049">
        <v>0</v>
      </c>
      <c r="K15049">
        <v>9.9923000000000002</v>
      </c>
    </row>
    <row r="15050" spans="1:11" hidden="1">
      <c r="A15050" t="s">
        <v>167</v>
      </c>
      <c r="B15050" t="s">
        <v>663</v>
      </c>
      <c r="C15050">
        <v>189</v>
      </c>
      <c r="D15050" t="s">
        <v>40</v>
      </c>
      <c r="E15050">
        <v>4.1063999999999998</v>
      </c>
      <c r="F15050">
        <v>0</v>
      </c>
      <c r="G15050">
        <v>16.781600000000001</v>
      </c>
      <c r="H15050">
        <v>0</v>
      </c>
      <c r="I15050">
        <v>-1.6999999999999999E-3</v>
      </c>
      <c r="J15050">
        <v>0</v>
      </c>
      <c r="K15050">
        <v>3.3178000000000001</v>
      </c>
    </row>
    <row r="15051" spans="1:11" hidden="1">
      <c r="A15051" t="s">
        <v>167</v>
      </c>
      <c r="B15051" t="s">
        <v>663</v>
      </c>
      <c r="C15051">
        <v>189</v>
      </c>
      <c r="D15051" t="s">
        <v>40</v>
      </c>
      <c r="E15051">
        <v>4.5418000000000003</v>
      </c>
      <c r="F15051">
        <v>0</v>
      </c>
      <c r="G15051">
        <v>19.6892</v>
      </c>
      <c r="H15051">
        <v>0</v>
      </c>
      <c r="I15051">
        <v>-1.6999999999999999E-3</v>
      </c>
      <c r="J15051">
        <v>0</v>
      </c>
      <c r="K15051">
        <v>-4.6227999999999998</v>
      </c>
    </row>
    <row r="15052" spans="1:11" hidden="1">
      <c r="A15052" t="s">
        <v>167</v>
      </c>
      <c r="B15052" t="s">
        <v>663</v>
      </c>
      <c r="C15052">
        <v>189</v>
      </c>
      <c r="D15052" t="s">
        <v>40</v>
      </c>
      <c r="E15052">
        <v>4.9772999999999996</v>
      </c>
      <c r="F15052">
        <v>0</v>
      </c>
      <c r="G15052">
        <v>22.596800000000002</v>
      </c>
      <c r="H15052">
        <v>0</v>
      </c>
      <c r="I15052">
        <v>-1.6999999999999999E-3</v>
      </c>
      <c r="J15052">
        <v>0</v>
      </c>
      <c r="K15052">
        <v>-13.829499999999999</v>
      </c>
    </row>
    <row r="15053" spans="1:11" hidden="1">
      <c r="A15053" t="s">
        <v>167</v>
      </c>
      <c r="B15053" t="s">
        <v>663</v>
      </c>
      <c r="C15053">
        <v>189</v>
      </c>
      <c r="D15053" t="s">
        <v>40</v>
      </c>
      <c r="E15053">
        <v>5.4127000000000001</v>
      </c>
      <c r="F15053">
        <v>0</v>
      </c>
      <c r="G15053">
        <v>25.504300000000001</v>
      </c>
      <c r="H15053">
        <v>0</v>
      </c>
      <c r="I15053">
        <v>-1.6999999999999999E-3</v>
      </c>
      <c r="J15053">
        <v>0</v>
      </c>
      <c r="K15053">
        <v>-24.302299999999999</v>
      </c>
    </row>
    <row r="15054" spans="1:11" hidden="1">
      <c r="A15054" t="s">
        <v>167</v>
      </c>
      <c r="B15054" t="s">
        <v>663</v>
      </c>
      <c r="C15054">
        <v>189</v>
      </c>
      <c r="D15054" t="s">
        <v>41</v>
      </c>
      <c r="E15054">
        <v>0.18729999999999999</v>
      </c>
      <c r="F15054">
        <v>0</v>
      </c>
      <c r="G15054">
        <v>-51.775199999999998</v>
      </c>
      <c r="H15054">
        <v>0</v>
      </c>
      <c r="I15054">
        <v>-2.7000000000000001E-3</v>
      </c>
      <c r="J15054">
        <v>0</v>
      </c>
      <c r="K15054">
        <v>-27.885100000000001</v>
      </c>
    </row>
    <row r="15055" spans="1:11" hidden="1">
      <c r="A15055" t="s">
        <v>167</v>
      </c>
      <c r="B15055" t="s">
        <v>663</v>
      </c>
      <c r="C15055">
        <v>189</v>
      </c>
      <c r="D15055" t="s">
        <v>41</v>
      </c>
      <c r="E15055">
        <v>0.62280000000000002</v>
      </c>
      <c r="F15055">
        <v>0</v>
      </c>
      <c r="G15055">
        <v>-44.232700000000001</v>
      </c>
      <c r="H15055">
        <v>0</v>
      </c>
      <c r="I15055">
        <v>-2.7000000000000001E-3</v>
      </c>
      <c r="J15055">
        <v>0</v>
      </c>
      <c r="K15055">
        <v>-6.8734000000000002</v>
      </c>
    </row>
    <row r="15056" spans="1:11" hidden="1">
      <c r="A15056" t="s">
        <v>167</v>
      </c>
      <c r="B15056" t="s">
        <v>663</v>
      </c>
      <c r="C15056">
        <v>189</v>
      </c>
      <c r="D15056" t="s">
        <v>41</v>
      </c>
      <c r="E15056">
        <v>1.0582</v>
      </c>
      <c r="F15056">
        <v>0</v>
      </c>
      <c r="G15056">
        <v>-33.795900000000003</v>
      </c>
      <c r="H15056">
        <v>0</v>
      </c>
      <c r="I15056">
        <v>-2.7000000000000001E-3</v>
      </c>
      <c r="J15056">
        <v>0</v>
      </c>
      <c r="K15056">
        <v>10.207000000000001</v>
      </c>
    </row>
    <row r="15057" spans="1:11" hidden="1">
      <c r="A15057" t="s">
        <v>167</v>
      </c>
      <c r="B15057" t="s">
        <v>663</v>
      </c>
      <c r="C15057">
        <v>189</v>
      </c>
      <c r="D15057" t="s">
        <v>41</v>
      </c>
      <c r="E15057">
        <v>1.4937</v>
      </c>
      <c r="F15057">
        <v>0</v>
      </c>
      <c r="G15057">
        <v>-22.515799999999999</v>
      </c>
      <c r="H15057">
        <v>0</v>
      </c>
      <c r="I15057">
        <v>-2.7000000000000001E-3</v>
      </c>
      <c r="J15057">
        <v>0</v>
      </c>
      <c r="K15057">
        <v>22.467400000000001</v>
      </c>
    </row>
    <row r="15058" spans="1:11" hidden="1">
      <c r="A15058" t="s">
        <v>167</v>
      </c>
      <c r="B15058" t="s">
        <v>663</v>
      </c>
      <c r="C15058">
        <v>189</v>
      </c>
      <c r="D15058" t="s">
        <v>41</v>
      </c>
      <c r="E15058">
        <v>1.9291</v>
      </c>
      <c r="F15058">
        <v>0</v>
      </c>
      <c r="G15058">
        <v>-11.2849</v>
      </c>
      <c r="H15058">
        <v>0</v>
      </c>
      <c r="I15058">
        <v>-2.7000000000000001E-3</v>
      </c>
      <c r="J15058">
        <v>0</v>
      </c>
      <c r="K15058">
        <v>29.8172</v>
      </c>
    </row>
    <row r="15059" spans="1:11" hidden="1">
      <c r="A15059" t="s">
        <v>167</v>
      </c>
      <c r="B15059" t="s">
        <v>663</v>
      </c>
      <c r="C15059">
        <v>189</v>
      </c>
      <c r="D15059" t="s">
        <v>41</v>
      </c>
      <c r="E15059">
        <v>2.3645999999999998</v>
      </c>
      <c r="F15059">
        <v>0</v>
      </c>
      <c r="G15059">
        <v>-2.0405000000000002</v>
      </c>
      <c r="H15059">
        <v>0</v>
      </c>
      <c r="I15059">
        <v>-2.7000000000000001E-3</v>
      </c>
      <c r="J15059">
        <v>0</v>
      </c>
      <c r="K15059">
        <v>32.610100000000003</v>
      </c>
    </row>
    <row r="15060" spans="1:11" hidden="1">
      <c r="A15060" t="s">
        <v>167</v>
      </c>
      <c r="B15060" t="s">
        <v>663</v>
      </c>
      <c r="C15060">
        <v>189</v>
      </c>
      <c r="D15060" t="s">
        <v>41</v>
      </c>
      <c r="E15060">
        <v>2.8</v>
      </c>
      <c r="F15060">
        <v>0</v>
      </c>
      <c r="G15060">
        <v>4.2175000000000002</v>
      </c>
      <c r="H15060">
        <v>0</v>
      </c>
      <c r="I15060">
        <v>-2.7000000000000001E-3</v>
      </c>
      <c r="J15060">
        <v>0</v>
      </c>
      <c r="K15060">
        <v>32.027799999999999</v>
      </c>
    </row>
    <row r="15061" spans="1:11" hidden="1">
      <c r="A15061" t="s">
        <v>167</v>
      </c>
      <c r="B15061" t="s">
        <v>663</v>
      </c>
      <c r="C15061">
        <v>189</v>
      </c>
      <c r="D15061" t="s">
        <v>41</v>
      </c>
      <c r="E15061">
        <v>2.8</v>
      </c>
      <c r="F15061">
        <v>0</v>
      </c>
      <c r="G15061">
        <v>13.2136</v>
      </c>
      <c r="H15061">
        <v>0</v>
      </c>
      <c r="I15061">
        <v>-2.7000000000000001E-3</v>
      </c>
      <c r="J15061">
        <v>0</v>
      </c>
      <c r="K15061">
        <v>32.027799999999999</v>
      </c>
    </row>
    <row r="15062" spans="1:11" hidden="1">
      <c r="A15062" t="s">
        <v>167</v>
      </c>
      <c r="B15062" t="s">
        <v>663</v>
      </c>
      <c r="C15062">
        <v>189</v>
      </c>
      <c r="D15062" t="s">
        <v>41</v>
      </c>
      <c r="E15062">
        <v>3.2355</v>
      </c>
      <c r="F15062">
        <v>0</v>
      </c>
      <c r="G15062">
        <v>17.978300000000001</v>
      </c>
      <c r="H15062">
        <v>0</v>
      </c>
      <c r="I15062">
        <v>-2.7000000000000001E-3</v>
      </c>
      <c r="J15062">
        <v>0</v>
      </c>
      <c r="K15062">
        <v>25.236499999999999</v>
      </c>
    </row>
    <row r="15063" spans="1:11" hidden="1">
      <c r="A15063" t="s">
        <v>167</v>
      </c>
      <c r="B15063" t="s">
        <v>663</v>
      </c>
      <c r="C15063">
        <v>189</v>
      </c>
      <c r="D15063" t="s">
        <v>41</v>
      </c>
      <c r="E15063">
        <v>3.6709000000000001</v>
      </c>
      <c r="F15063">
        <v>0</v>
      </c>
      <c r="G15063">
        <v>22.742999999999999</v>
      </c>
      <c r="H15063">
        <v>0</v>
      </c>
      <c r="I15063">
        <v>-2.7000000000000001E-3</v>
      </c>
      <c r="J15063">
        <v>0</v>
      </c>
      <c r="K15063">
        <v>16.3705</v>
      </c>
    </row>
    <row r="15064" spans="1:11" hidden="1">
      <c r="A15064" t="s">
        <v>167</v>
      </c>
      <c r="B15064" t="s">
        <v>663</v>
      </c>
      <c r="C15064">
        <v>189</v>
      </c>
      <c r="D15064" t="s">
        <v>41</v>
      </c>
      <c r="E15064">
        <v>4.1063999999999998</v>
      </c>
      <c r="F15064">
        <v>0</v>
      </c>
      <c r="G15064">
        <v>27.5078</v>
      </c>
      <c r="H15064">
        <v>0</v>
      </c>
      <c r="I15064">
        <v>-2.7000000000000001E-3</v>
      </c>
      <c r="J15064">
        <v>0</v>
      </c>
      <c r="K15064">
        <v>5.4295999999999998</v>
      </c>
    </row>
    <row r="15065" spans="1:11" hidden="1">
      <c r="A15065" t="s">
        <v>167</v>
      </c>
      <c r="B15065" t="s">
        <v>663</v>
      </c>
      <c r="C15065">
        <v>189</v>
      </c>
      <c r="D15065" t="s">
        <v>41</v>
      </c>
      <c r="E15065">
        <v>4.5418000000000003</v>
      </c>
      <c r="F15065">
        <v>0</v>
      </c>
      <c r="G15065">
        <v>32.272500000000001</v>
      </c>
      <c r="H15065">
        <v>0</v>
      </c>
      <c r="I15065">
        <v>-2.7000000000000001E-3</v>
      </c>
      <c r="J15065">
        <v>0</v>
      </c>
      <c r="K15065">
        <v>-7.5860000000000003</v>
      </c>
    </row>
    <row r="15066" spans="1:11" hidden="1">
      <c r="A15066" t="s">
        <v>167</v>
      </c>
      <c r="B15066" t="s">
        <v>663</v>
      </c>
      <c r="C15066">
        <v>189</v>
      </c>
      <c r="D15066" t="s">
        <v>41</v>
      </c>
      <c r="E15066">
        <v>4.9772999999999996</v>
      </c>
      <c r="F15066">
        <v>0</v>
      </c>
      <c r="G15066">
        <v>37.037199999999999</v>
      </c>
      <c r="H15066">
        <v>0</v>
      </c>
      <c r="I15066">
        <v>-2.7000000000000001E-3</v>
      </c>
      <c r="J15066">
        <v>0</v>
      </c>
      <c r="K15066">
        <v>-22.676500000000001</v>
      </c>
    </row>
    <row r="15067" spans="1:11" hidden="1">
      <c r="A15067" t="s">
        <v>167</v>
      </c>
      <c r="B15067" t="s">
        <v>663</v>
      </c>
      <c r="C15067">
        <v>189</v>
      </c>
      <c r="D15067" t="s">
        <v>41</v>
      </c>
      <c r="E15067">
        <v>5.4127000000000001</v>
      </c>
      <c r="F15067">
        <v>0</v>
      </c>
      <c r="G15067">
        <v>41.801900000000003</v>
      </c>
      <c r="H15067">
        <v>0</v>
      </c>
      <c r="I15067">
        <v>-2.7000000000000001E-3</v>
      </c>
      <c r="J15067">
        <v>0</v>
      </c>
      <c r="K15067">
        <v>-39.841700000000003</v>
      </c>
    </row>
    <row r="15068" spans="1:11" hidden="1">
      <c r="A15068" t="s">
        <v>167</v>
      </c>
      <c r="B15068" t="s">
        <v>663</v>
      </c>
      <c r="C15068">
        <v>189</v>
      </c>
      <c r="D15068" t="s">
        <v>42</v>
      </c>
      <c r="E15068">
        <v>0.18729999999999999</v>
      </c>
      <c r="F15068">
        <v>0</v>
      </c>
      <c r="G15068">
        <v>-28.927900000000001</v>
      </c>
      <c r="H15068">
        <v>0</v>
      </c>
      <c r="I15068">
        <v>-1.6000000000000001E-3</v>
      </c>
      <c r="J15068">
        <v>0</v>
      </c>
      <c r="K15068">
        <v>-15.7738</v>
      </c>
    </row>
    <row r="15069" spans="1:11" hidden="1">
      <c r="A15069" t="s">
        <v>167</v>
      </c>
      <c r="B15069" t="s">
        <v>663</v>
      </c>
      <c r="C15069">
        <v>189</v>
      </c>
      <c r="D15069" t="s">
        <v>42</v>
      </c>
      <c r="E15069">
        <v>0.62280000000000002</v>
      </c>
      <c r="F15069">
        <v>0</v>
      </c>
      <c r="G15069">
        <v>-24.724799999999998</v>
      </c>
      <c r="H15069">
        <v>0</v>
      </c>
      <c r="I15069">
        <v>-1.6000000000000001E-3</v>
      </c>
      <c r="J15069">
        <v>0</v>
      </c>
      <c r="K15069">
        <v>-4.0354999999999999</v>
      </c>
    </row>
    <row r="15070" spans="1:11" hidden="1">
      <c r="A15070" t="s">
        <v>167</v>
      </c>
      <c r="B15070" t="s">
        <v>663</v>
      </c>
      <c r="C15070">
        <v>189</v>
      </c>
      <c r="D15070" t="s">
        <v>42</v>
      </c>
      <c r="E15070">
        <v>1.0582</v>
      </c>
      <c r="F15070">
        <v>0</v>
      </c>
      <c r="G15070">
        <v>-19.005700000000001</v>
      </c>
      <c r="H15070">
        <v>0</v>
      </c>
      <c r="I15070">
        <v>-1.6000000000000001E-3</v>
      </c>
      <c r="J15070">
        <v>0</v>
      </c>
      <c r="K15070">
        <v>5.5336999999999996</v>
      </c>
    </row>
    <row r="15071" spans="1:11" hidden="1">
      <c r="A15071" t="s">
        <v>167</v>
      </c>
      <c r="B15071" t="s">
        <v>663</v>
      </c>
      <c r="C15071">
        <v>189</v>
      </c>
      <c r="D15071" t="s">
        <v>42</v>
      </c>
      <c r="E15071">
        <v>1.4937</v>
      </c>
      <c r="F15071">
        <v>0</v>
      </c>
      <c r="G15071">
        <v>-12.844799999999999</v>
      </c>
      <c r="H15071">
        <v>0</v>
      </c>
      <c r="I15071">
        <v>-1.6000000000000001E-3</v>
      </c>
      <c r="J15071">
        <v>0</v>
      </c>
      <c r="K15071">
        <v>12.468400000000001</v>
      </c>
    </row>
    <row r="15072" spans="1:11" hidden="1">
      <c r="A15072" t="s">
        <v>167</v>
      </c>
      <c r="B15072" t="s">
        <v>663</v>
      </c>
      <c r="C15072">
        <v>189</v>
      </c>
      <c r="D15072" t="s">
        <v>42</v>
      </c>
      <c r="E15072">
        <v>1.9291</v>
      </c>
      <c r="F15072">
        <v>0</v>
      </c>
      <c r="G15072">
        <v>-6.7098000000000004</v>
      </c>
      <c r="H15072">
        <v>0</v>
      </c>
      <c r="I15072">
        <v>-1.6000000000000001E-3</v>
      </c>
      <c r="J15072">
        <v>0</v>
      </c>
      <c r="K15072">
        <v>16.721</v>
      </c>
    </row>
    <row r="15073" spans="1:11" hidden="1">
      <c r="A15073" t="s">
        <v>167</v>
      </c>
      <c r="B15073" t="s">
        <v>663</v>
      </c>
      <c r="C15073">
        <v>189</v>
      </c>
      <c r="D15073" t="s">
        <v>42</v>
      </c>
      <c r="E15073">
        <v>2.3645999999999998</v>
      </c>
      <c r="F15073">
        <v>0</v>
      </c>
      <c r="G15073">
        <v>-1.6152</v>
      </c>
      <c r="H15073">
        <v>0</v>
      </c>
      <c r="I15073">
        <v>-1.6000000000000001E-3</v>
      </c>
      <c r="J15073">
        <v>0</v>
      </c>
      <c r="K15073">
        <v>18.476800000000001</v>
      </c>
    </row>
    <row r="15074" spans="1:11" hidden="1">
      <c r="A15074" t="s">
        <v>167</v>
      </c>
      <c r="B15074" t="s">
        <v>663</v>
      </c>
      <c r="C15074">
        <v>189</v>
      </c>
      <c r="D15074" t="s">
        <v>42</v>
      </c>
      <c r="E15074">
        <v>2.8</v>
      </c>
      <c r="F15074">
        <v>0</v>
      </c>
      <c r="G15074">
        <v>1.915</v>
      </c>
      <c r="H15074">
        <v>0</v>
      </c>
      <c r="I15074">
        <v>-1.6000000000000001E-3</v>
      </c>
      <c r="J15074">
        <v>0</v>
      </c>
      <c r="K15074">
        <v>18.354700000000001</v>
      </c>
    </row>
    <row r="15075" spans="1:11" hidden="1">
      <c r="A15075" t="s">
        <v>167</v>
      </c>
      <c r="B15075" t="s">
        <v>663</v>
      </c>
      <c r="C15075">
        <v>189</v>
      </c>
      <c r="D15075" t="s">
        <v>42</v>
      </c>
      <c r="E15075">
        <v>2.8</v>
      </c>
      <c r="F15075">
        <v>0</v>
      </c>
      <c r="G15075">
        <v>7.5267999999999997</v>
      </c>
      <c r="H15075">
        <v>0</v>
      </c>
      <c r="I15075">
        <v>-1.6000000000000001E-3</v>
      </c>
      <c r="J15075">
        <v>0</v>
      </c>
      <c r="K15075">
        <v>18.354700000000001</v>
      </c>
    </row>
    <row r="15076" spans="1:11" hidden="1">
      <c r="A15076" t="s">
        <v>167</v>
      </c>
      <c r="B15076" t="s">
        <v>663</v>
      </c>
      <c r="C15076">
        <v>189</v>
      </c>
      <c r="D15076" t="s">
        <v>42</v>
      </c>
      <c r="E15076">
        <v>3.2355</v>
      </c>
      <c r="F15076">
        <v>0</v>
      </c>
      <c r="G15076">
        <v>10.274800000000001</v>
      </c>
      <c r="H15076">
        <v>0</v>
      </c>
      <c r="I15076">
        <v>-1.6000000000000001E-3</v>
      </c>
      <c r="J15076">
        <v>0</v>
      </c>
      <c r="K15076">
        <v>14.478899999999999</v>
      </c>
    </row>
    <row r="15077" spans="1:11" hidden="1">
      <c r="A15077" t="s">
        <v>167</v>
      </c>
      <c r="B15077" t="s">
        <v>663</v>
      </c>
      <c r="C15077">
        <v>189</v>
      </c>
      <c r="D15077" t="s">
        <v>42</v>
      </c>
      <c r="E15077">
        <v>3.6709000000000001</v>
      </c>
      <c r="F15077">
        <v>0</v>
      </c>
      <c r="G15077">
        <v>13.0228</v>
      </c>
      <c r="H15077">
        <v>0</v>
      </c>
      <c r="I15077">
        <v>-1.6000000000000001E-3</v>
      </c>
      <c r="J15077">
        <v>0</v>
      </c>
      <c r="K15077">
        <v>9.4196000000000009</v>
      </c>
    </row>
    <row r="15078" spans="1:11" hidden="1">
      <c r="A15078" t="s">
        <v>167</v>
      </c>
      <c r="B15078" t="s">
        <v>663</v>
      </c>
      <c r="C15078">
        <v>189</v>
      </c>
      <c r="D15078" t="s">
        <v>42</v>
      </c>
      <c r="E15078">
        <v>4.1063999999999998</v>
      </c>
      <c r="F15078">
        <v>0</v>
      </c>
      <c r="G15078">
        <v>15.770899999999999</v>
      </c>
      <c r="H15078">
        <v>0</v>
      </c>
      <c r="I15078">
        <v>-1.6000000000000001E-3</v>
      </c>
      <c r="J15078">
        <v>0</v>
      </c>
      <c r="K15078">
        <v>3.1694</v>
      </c>
    </row>
    <row r="15079" spans="1:11" hidden="1">
      <c r="A15079" t="s">
        <v>167</v>
      </c>
      <c r="B15079" t="s">
        <v>663</v>
      </c>
      <c r="C15079">
        <v>189</v>
      </c>
      <c r="D15079" t="s">
        <v>42</v>
      </c>
      <c r="E15079">
        <v>4.5418000000000003</v>
      </c>
      <c r="F15079">
        <v>0</v>
      </c>
      <c r="G15079">
        <v>18.518899999999999</v>
      </c>
      <c r="H15079">
        <v>0</v>
      </c>
      <c r="I15079">
        <v>-1.6000000000000001E-3</v>
      </c>
      <c r="J15079">
        <v>0</v>
      </c>
      <c r="K15079">
        <v>-4.2774999999999999</v>
      </c>
    </row>
    <row r="15080" spans="1:11" hidden="1">
      <c r="A15080" t="s">
        <v>167</v>
      </c>
      <c r="B15080" t="s">
        <v>663</v>
      </c>
      <c r="C15080">
        <v>189</v>
      </c>
      <c r="D15080" t="s">
        <v>42</v>
      </c>
      <c r="E15080">
        <v>4.9772999999999996</v>
      </c>
      <c r="F15080">
        <v>0</v>
      </c>
      <c r="G15080">
        <v>21.266999999999999</v>
      </c>
      <c r="H15080">
        <v>0</v>
      </c>
      <c r="I15080">
        <v>-1.6000000000000001E-3</v>
      </c>
      <c r="J15080">
        <v>0</v>
      </c>
      <c r="K15080">
        <v>-12.9209</v>
      </c>
    </row>
    <row r="15081" spans="1:11" hidden="1">
      <c r="A15081" t="s">
        <v>167</v>
      </c>
      <c r="B15081" t="s">
        <v>663</v>
      </c>
      <c r="C15081">
        <v>189</v>
      </c>
      <c r="D15081" t="s">
        <v>42</v>
      </c>
      <c r="E15081">
        <v>5.4127000000000001</v>
      </c>
      <c r="F15081">
        <v>0</v>
      </c>
      <c r="G15081">
        <v>24.015000000000001</v>
      </c>
      <c r="H15081">
        <v>0</v>
      </c>
      <c r="I15081">
        <v>-1.6000000000000001E-3</v>
      </c>
      <c r="J15081">
        <v>0</v>
      </c>
      <c r="K15081">
        <v>-22.760999999999999</v>
      </c>
    </row>
    <row r="15082" spans="1:11" hidden="1">
      <c r="A15082" t="s">
        <v>167</v>
      </c>
      <c r="B15082" t="s">
        <v>663</v>
      </c>
      <c r="C15082">
        <v>189</v>
      </c>
      <c r="D15082" t="s">
        <v>43</v>
      </c>
      <c r="E15082">
        <v>0.18729999999999999</v>
      </c>
      <c r="F15082">
        <v>0</v>
      </c>
      <c r="G15082">
        <v>-28.971299999999999</v>
      </c>
      <c r="H15082">
        <v>0</v>
      </c>
      <c r="I15082">
        <v>-1.6000000000000001E-3</v>
      </c>
      <c r="J15082">
        <v>0</v>
      </c>
      <c r="K15082">
        <v>-15.911799999999999</v>
      </c>
    </row>
    <row r="15083" spans="1:11" hidden="1">
      <c r="A15083" t="s">
        <v>167</v>
      </c>
      <c r="B15083" t="s">
        <v>663</v>
      </c>
      <c r="C15083">
        <v>189</v>
      </c>
      <c r="D15083" t="s">
        <v>43</v>
      </c>
      <c r="E15083">
        <v>0.62280000000000002</v>
      </c>
      <c r="F15083">
        <v>0</v>
      </c>
      <c r="G15083">
        <v>-24.7682</v>
      </c>
      <c r="H15083">
        <v>0</v>
      </c>
      <c r="I15083">
        <v>-1.6000000000000001E-3</v>
      </c>
      <c r="J15083">
        <v>0</v>
      </c>
      <c r="K15083">
        <v>-4.1546000000000003</v>
      </c>
    </row>
    <row r="15084" spans="1:11" hidden="1">
      <c r="A15084" t="s">
        <v>167</v>
      </c>
      <c r="B15084" t="s">
        <v>663</v>
      </c>
      <c r="C15084">
        <v>189</v>
      </c>
      <c r="D15084" t="s">
        <v>43</v>
      </c>
      <c r="E15084">
        <v>1.0582</v>
      </c>
      <c r="F15084">
        <v>0</v>
      </c>
      <c r="G15084">
        <v>-19.049099999999999</v>
      </c>
      <c r="H15084">
        <v>0</v>
      </c>
      <c r="I15084">
        <v>-1.6000000000000001E-3</v>
      </c>
      <c r="J15084">
        <v>0</v>
      </c>
      <c r="K15084">
        <v>5.4335000000000004</v>
      </c>
    </row>
    <row r="15085" spans="1:11" hidden="1">
      <c r="A15085" t="s">
        <v>167</v>
      </c>
      <c r="B15085" t="s">
        <v>663</v>
      </c>
      <c r="C15085">
        <v>189</v>
      </c>
      <c r="D15085" t="s">
        <v>43</v>
      </c>
      <c r="E15085">
        <v>1.4937</v>
      </c>
      <c r="F15085">
        <v>0</v>
      </c>
      <c r="G15085">
        <v>-12.888199999999999</v>
      </c>
      <c r="H15085">
        <v>0</v>
      </c>
      <c r="I15085">
        <v>-1.6000000000000001E-3</v>
      </c>
      <c r="J15085">
        <v>0</v>
      </c>
      <c r="K15085">
        <v>12.3871</v>
      </c>
    </row>
    <row r="15086" spans="1:11" hidden="1">
      <c r="A15086" t="s">
        <v>167</v>
      </c>
      <c r="B15086" t="s">
        <v>663</v>
      </c>
      <c r="C15086">
        <v>189</v>
      </c>
      <c r="D15086" t="s">
        <v>43</v>
      </c>
      <c r="E15086">
        <v>1.9291</v>
      </c>
      <c r="F15086">
        <v>0</v>
      </c>
      <c r="G15086">
        <v>-6.7531999999999996</v>
      </c>
      <c r="H15086">
        <v>0</v>
      </c>
      <c r="I15086">
        <v>-1.6000000000000001E-3</v>
      </c>
      <c r="J15086">
        <v>0</v>
      </c>
      <c r="K15086">
        <v>16.6586</v>
      </c>
    </row>
    <row r="15087" spans="1:11" hidden="1">
      <c r="A15087" t="s">
        <v>167</v>
      </c>
      <c r="B15087" t="s">
        <v>663</v>
      </c>
      <c r="C15087">
        <v>189</v>
      </c>
      <c r="D15087" t="s">
        <v>43</v>
      </c>
      <c r="E15087">
        <v>2.3645999999999998</v>
      </c>
      <c r="F15087">
        <v>0</v>
      </c>
      <c r="G15087">
        <v>-1.6586000000000001</v>
      </c>
      <c r="H15087">
        <v>0</v>
      </c>
      <c r="I15087">
        <v>-1.6000000000000001E-3</v>
      </c>
      <c r="J15087">
        <v>0</v>
      </c>
      <c r="K15087">
        <v>18.433299999999999</v>
      </c>
    </row>
    <row r="15088" spans="1:11" hidden="1">
      <c r="A15088" t="s">
        <v>167</v>
      </c>
      <c r="B15088" t="s">
        <v>663</v>
      </c>
      <c r="C15088">
        <v>189</v>
      </c>
      <c r="D15088" t="s">
        <v>43</v>
      </c>
      <c r="E15088">
        <v>2.8</v>
      </c>
      <c r="F15088">
        <v>0</v>
      </c>
      <c r="G15088">
        <v>1.8715999999999999</v>
      </c>
      <c r="H15088">
        <v>0</v>
      </c>
      <c r="I15088">
        <v>-1.6000000000000001E-3</v>
      </c>
      <c r="J15088">
        <v>0</v>
      </c>
      <c r="K15088">
        <v>18.330100000000002</v>
      </c>
    </row>
    <row r="15089" spans="1:11" hidden="1">
      <c r="A15089" t="s">
        <v>167</v>
      </c>
      <c r="B15089" t="s">
        <v>663</v>
      </c>
      <c r="C15089">
        <v>189</v>
      </c>
      <c r="D15089" t="s">
        <v>43</v>
      </c>
      <c r="E15089">
        <v>2.8</v>
      </c>
      <c r="F15089">
        <v>0</v>
      </c>
      <c r="G15089">
        <v>7.4833999999999996</v>
      </c>
      <c r="H15089">
        <v>0</v>
      </c>
      <c r="I15089">
        <v>-1.6000000000000001E-3</v>
      </c>
      <c r="J15089">
        <v>0</v>
      </c>
      <c r="K15089">
        <v>18.330100000000002</v>
      </c>
    </row>
    <row r="15090" spans="1:11" hidden="1">
      <c r="A15090" t="s">
        <v>167</v>
      </c>
      <c r="B15090" t="s">
        <v>663</v>
      </c>
      <c r="C15090">
        <v>189</v>
      </c>
      <c r="D15090" t="s">
        <v>43</v>
      </c>
      <c r="E15090">
        <v>3.2355</v>
      </c>
      <c r="F15090">
        <v>0</v>
      </c>
      <c r="G15090">
        <v>10.231400000000001</v>
      </c>
      <c r="H15090">
        <v>0</v>
      </c>
      <c r="I15090">
        <v>-1.6000000000000001E-3</v>
      </c>
      <c r="J15090">
        <v>0</v>
      </c>
      <c r="K15090">
        <v>14.4732</v>
      </c>
    </row>
    <row r="15091" spans="1:11" hidden="1">
      <c r="A15091" t="s">
        <v>167</v>
      </c>
      <c r="B15091" t="s">
        <v>663</v>
      </c>
      <c r="C15091">
        <v>189</v>
      </c>
      <c r="D15091" t="s">
        <v>43</v>
      </c>
      <c r="E15091">
        <v>3.6709000000000001</v>
      </c>
      <c r="F15091">
        <v>0</v>
      </c>
      <c r="G15091">
        <v>12.9794</v>
      </c>
      <c r="H15091">
        <v>0</v>
      </c>
      <c r="I15091">
        <v>-1.6000000000000001E-3</v>
      </c>
      <c r="J15091">
        <v>0</v>
      </c>
      <c r="K15091">
        <v>9.4063999999999997</v>
      </c>
    </row>
    <row r="15092" spans="1:11" hidden="1">
      <c r="A15092" t="s">
        <v>167</v>
      </c>
      <c r="B15092" t="s">
        <v>663</v>
      </c>
      <c r="C15092">
        <v>189</v>
      </c>
      <c r="D15092" t="s">
        <v>43</v>
      </c>
      <c r="E15092">
        <v>4.1063999999999998</v>
      </c>
      <c r="F15092">
        <v>0</v>
      </c>
      <c r="G15092">
        <v>15.727499999999999</v>
      </c>
      <c r="H15092">
        <v>0</v>
      </c>
      <c r="I15092">
        <v>-1.6000000000000001E-3</v>
      </c>
      <c r="J15092">
        <v>0</v>
      </c>
      <c r="K15092">
        <v>3.1373000000000002</v>
      </c>
    </row>
    <row r="15093" spans="1:11" hidden="1">
      <c r="A15093" t="s">
        <v>167</v>
      </c>
      <c r="B15093" t="s">
        <v>663</v>
      </c>
      <c r="C15093">
        <v>189</v>
      </c>
      <c r="D15093" t="s">
        <v>43</v>
      </c>
      <c r="E15093">
        <v>4.5418000000000003</v>
      </c>
      <c r="F15093">
        <v>0</v>
      </c>
      <c r="G15093">
        <v>18.4755</v>
      </c>
      <c r="H15093">
        <v>0</v>
      </c>
      <c r="I15093">
        <v>-1.6000000000000001E-3</v>
      </c>
      <c r="J15093">
        <v>0</v>
      </c>
      <c r="K15093">
        <v>-4.3284000000000002</v>
      </c>
    </row>
    <row r="15094" spans="1:11" hidden="1">
      <c r="A15094" t="s">
        <v>167</v>
      </c>
      <c r="B15094" t="s">
        <v>663</v>
      </c>
      <c r="C15094">
        <v>189</v>
      </c>
      <c r="D15094" t="s">
        <v>43</v>
      </c>
      <c r="E15094">
        <v>4.9772999999999996</v>
      </c>
      <c r="F15094">
        <v>0</v>
      </c>
      <c r="G15094">
        <v>21.223600000000001</v>
      </c>
      <c r="H15094">
        <v>0</v>
      </c>
      <c r="I15094">
        <v>-1.6000000000000001E-3</v>
      </c>
      <c r="J15094">
        <v>0</v>
      </c>
      <c r="K15094">
        <v>-12.9908</v>
      </c>
    </row>
    <row r="15095" spans="1:11" hidden="1">
      <c r="A15095" t="s">
        <v>167</v>
      </c>
      <c r="B15095" t="s">
        <v>663</v>
      </c>
      <c r="C15095">
        <v>189</v>
      </c>
      <c r="D15095" t="s">
        <v>43</v>
      </c>
      <c r="E15095">
        <v>5.4127000000000001</v>
      </c>
      <c r="F15095">
        <v>0</v>
      </c>
      <c r="G15095">
        <v>23.971599999999999</v>
      </c>
      <c r="H15095">
        <v>0</v>
      </c>
      <c r="I15095">
        <v>-1.6000000000000001E-3</v>
      </c>
      <c r="J15095">
        <v>0</v>
      </c>
      <c r="K15095">
        <v>-22.849799999999998</v>
      </c>
    </row>
    <row r="15096" spans="1:11" hidden="1">
      <c r="A15096" t="s">
        <v>167</v>
      </c>
      <c r="B15096" t="s">
        <v>663</v>
      </c>
      <c r="C15096">
        <v>189</v>
      </c>
      <c r="D15096" t="s">
        <v>44</v>
      </c>
      <c r="E15096">
        <v>0.18729999999999999</v>
      </c>
      <c r="F15096">
        <v>0</v>
      </c>
      <c r="G15096">
        <v>-28.927900000000001</v>
      </c>
      <c r="H15096">
        <v>0</v>
      </c>
      <c r="I15096">
        <v>-1.6000000000000001E-3</v>
      </c>
      <c r="J15096">
        <v>0</v>
      </c>
      <c r="K15096">
        <v>-15.7738</v>
      </c>
    </row>
    <row r="15097" spans="1:11" hidden="1">
      <c r="A15097" t="s">
        <v>167</v>
      </c>
      <c r="B15097" t="s">
        <v>663</v>
      </c>
      <c r="C15097">
        <v>189</v>
      </c>
      <c r="D15097" t="s">
        <v>44</v>
      </c>
      <c r="E15097">
        <v>0.62280000000000002</v>
      </c>
      <c r="F15097">
        <v>0</v>
      </c>
      <c r="G15097">
        <v>-24.724799999999998</v>
      </c>
      <c r="H15097">
        <v>0</v>
      </c>
      <c r="I15097">
        <v>-1.6000000000000001E-3</v>
      </c>
      <c r="J15097">
        <v>0</v>
      </c>
      <c r="K15097">
        <v>-4.0354999999999999</v>
      </c>
    </row>
    <row r="15098" spans="1:11" hidden="1">
      <c r="A15098" t="s">
        <v>167</v>
      </c>
      <c r="B15098" t="s">
        <v>663</v>
      </c>
      <c r="C15098">
        <v>189</v>
      </c>
      <c r="D15098" t="s">
        <v>44</v>
      </c>
      <c r="E15098">
        <v>1.0582</v>
      </c>
      <c r="F15098">
        <v>0</v>
      </c>
      <c r="G15098">
        <v>-19.005700000000001</v>
      </c>
      <c r="H15098">
        <v>0</v>
      </c>
      <c r="I15098">
        <v>-1.6000000000000001E-3</v>
      </c>
      <c r="J15098">
        <v>0</v>
      </c>
      <c r="K15098">
        <v>5.5336999999999996</v>
      </c>
    </row>
    <row r="15099" spans="1:11" hidden="1">
      <c r="A15099" t="s">
        <v>167</v>
      </c>
      <c r="B15099" t="s">
        <v>663</v>
      </c>
      <c r="C15099">
        <v>189</v>
      </c>
      <c r="D15099" t="s">
        <v>44</v>
      </c>
      <c r="E15099">
        <v>1.4937</v>
      </c>
      <c r="F15099">
        <v>0</v>
      </c>
      <c r="G15099">
        <v>-12.844799999999999</v>
      </c>
      <c r="H15099">
        <v>0</v>
      </c>
      <c r="I15099">
        <v>-1.6000000000000001E-3</v>
      </c>
      <c r="J15099">
        <v>0</v>
      </c>
      <c r="K15099">
        <v>12.468400000000001</v>
      </c>
    </row>
    <row r="15100" spans="1:11" hidden="1">
      <c r="A15100" t="s">
        <v>167</v>
      </c>
      <c r="B15100" t="s">
        <v>663</v>
      </c>
      <c r="C15100">
        <v>189</v>
      </c>
      <c r="D15100" t="s">
        <v>44</v>
      </c>
      <c r="E15100">
        <v>1.9291</v>
      </c>
      <c r="F15100">
        <v>0</v>
      </c>
      <c r="G15100">
        <v>-6.7098000000000004</v>
      </c>
      <c r="H15100">
        <v>0</v>
      </c>
      <c r="I15100">
        <v>-1.6000000000000001E-3</v>
      </c>
      <c r="J15100">
        <v>0</v>
      </c>
      <c r="K15100">
        <v>16.721</v>
      </c>
    </row>
    <row r="15101" spans="1:11" hidden="1">
      <c r="A15101" t="s">
        <v>167</v>
      </c>
      <c r="B15101" t="s">
        <v>663</v>
      </c>
      <c r="C15101">
        <v>189</v>
      </c>
      <c r="D15101" t="s">
        <v>44</v>
      </c>
      <c r="E15101">
        <v>2.3645999999999998</v>
      </c>
      <c r="F15101">
        <v>0</v>
      </c>
      <c r="G15101">
        <v>-1.6152</v>
      </c>
      <c r="H15101">
        <v>0</v>
      </c>
      <c r="I15101">
        <v>-1.6000000000000001E-3</v>
      </c>
      <c r="J15101">
        <v>0</v>
      </c>
      <c r="K15101">
        <v>18.476800000000001</v>
      </c>
    </row>
    <row r="15102" spans="1:11" hidden="1">
      <c r="A15102" t="s">
        <v>167</v>
      </c>
      <c r="B15102" t="s">
        <v>663</v>
      </c>
      <c r="C15102">
        <v>189</v>
      </c>
      <c r="D15102" t="s">
        <v>44</v>
      </c>
      <c r="E15102">
        <v>2.8</v>
      </c>
      <c r="F15102">
        <v>0</v>
      </c>
      <c r="G15102">
        <v>1.915</v>
      </c>
      <c r="H15102">
        <v>0</v>
      </c>
      <c r="I15102">
        <v>-1.6000000000000001E-3</v>
      </c>
      <c r="J15102">
        <v>0</v>
      </c>
      <c r="K15102">
        <v>18.354700000000001</v>
      </c>
    </row>
    <row r="15103" spans="1:11" hidden="1">
      <c r="A15103" t="s">
        <v>167</v>
      </c>
      <c r="B15103" t="s">
        <v>663</v>
      </c>
      <c r="C15103">
        <v>189</v>
      </c>
      <c r="D15103" t="s">
        <v>44</v>
      </c>
      <c r="E15103">
        <v>2.8</v>
      </c>
      <c r="F15103">
        <v>0</v>
      </c>
      <c r="G15103">
        <v>7.5267999999999997</v>
      </c>
      <c r="H15103">
        <v>0</v>
      </c>
      <c r="I15103">
        <v>-1.6000000000000001E-3</v>
      </c>
      <c r="J15103">
        <v>0</v>
      </c>
      <c r="K15103">
        <v>18.354700000000001</v>
      </c>
    </row>
    <row r="15104" spans="1:11" hidden="1">
      <c r="A15104" t="s">
        <v>167</v>
      </c>
      <c r="B15104" t="s">
        <v>663</v>
      </c>
      <c r="C15104">
        <v>189</v>
      </c>
      <c r="D15104" t="s">
        <v>44</v>
      </c>
      <c r="E15104">
        <v>3.2355</v>
      </c>
      <c r="F15104">
        <v>0</v>
      </c>
      <c r="G15104">
        <v>10.274800000000001</v>
      </c>
      <c r="H15104">
        <v>0</v>
      </c>
      <c r="I15104">
        <v>-1.6000000000000001E-3</v>
      </c>
      <c r="J15104">
        <v>0</v>
      </c>
      <c r="K15104">
        <v>14.478899999999999</v>
      </c>
    </row>
    <row r="15105" spans="1:11" hidden="1">
      <c r="A15105" t="s">
        <v>167</v>
      </c>
      <c r="B15105" t="s">
        <v>663</v>
      </c>
      <c r="C15105">
        <v>189</v>
      </c>
      <c r="D15105" t="s">
        <v>44</v>
      </c>
      <c r="E15105">
        <v>3.6709000000000001</v>
      </c>
      <c r="F15105">
        <v>0</v>
      </c>
      <c r="G15105">
        <v>13.0228</v>
      </c>
      <c r="H15105">
        <v>0</v>
      </c>
      <c r="I15105">
        <v>-1.6000000000000001E-3</v>
      </c>
      <c r="J15105">
        <v>0</v>
      </c>
      <c r="K15105">
        <v>9.4196000000000009</v>
      </c>
    </row>
    <row r="15106" spans="1:11" hidden="1">
      <c r="A15106" t="s">
        <v>167</v>
      </c>
      <c r="B15106" t="s">
        <v>663</v>
      </c>
      <c r="C15106">
        <v>189</v>
      </c>
      <c r="D15106" t="s">
        <v>44</v>
      </c>
      <c r="E15106">
        <v>4.1063999999999998</v>
      </c>
      <c r="F15106">
        <v>0</v>
      </c>
      <c r="G15106">
        <v>15.770899999999999</v>
      </c>
      <c r="H15106">
        <v>0</v>
      </c>
      <c r="I15106">
        <v>-1.6000000000000001E-3</v>
      </c>
      <c r="J15106">
        <v>0</v>
      </c>
      <c r="K15106">
        <v>3.1694</v>
      </c>
    </row>
    <row r="15107" spans="1:11" hidden="1">
      <c r="A15107" t="s">
        <v>167</v>
      </c>
      <c r="B15107" t="s">
        <v>663</v>
      </c>
      <c r="C15107">
        <v>189</v>
      </c>
      <c r="D15107" t="s">
        <v>44</v>
      </c>
      <c r="E15107">
        <v>4.5418000000000003</v>
      </c>
      <c r="F15107">
        <v>0</v>
      </c>
      <c r="G15107">
        <v>18.518899999999999</v>
      </c>
      <c r="H15107">
        <v>0</v>
      </c>
      <c r="I15107">
        <v>-1.6000000000000001E-3</v>
      </c>
      <c r="J15107">
        <v>0</v>
      </c>
      <c r="K15107">
        <v>-4.2774999999999999</v>
      </c>
    </row>
    <row r="15108" spans="1:11" hidden="1">
      <c r="A15108" t="s">
        <v>167</v>
      </c>
      <c r="B15108" t="s">
        <v>663</v>
      </c>
      <c r="C15108">
        <v>189</v>
      </c>
      <c r="D15108" t="s">
        <v>44</v>
      </c>
      <c r="E15108">
        <v>4.9772999999999996</v>
      </c>
      <c r="F15108">
        <v>0</v>
      </c>
      <c r="G15108">
        <v>21.266999999999999</v>
      </c>
      <c r="H15108">
        <v>0</v>
      </c>
      <c r="I15108">
        <v>-1.6000000000000001E-3</v>
      </c>
      <c r="J15108">
        <v>0</v>
      </c>
      <c r="K15108">
        <v>-12.9209</v>
      </c>
    </row>
    <row r="15109" spans="1:11" hidden="1">
      <c r="A15109" t="s">
        <v>167</v>
      </c>
      <c r="B15109" t="s">
        <v>663</v>
      </c>
      <c r="C15109">
        <v>189</v>
      </c>
      <c r="D15109" t="s">
        <v>44</v>
      </c>
      <c r="E15109">
        <v>5.4127000000000001</v>
      </c>
      <c r="F15109">
        <v>0</v>
      </c>
      <c r="G15109">
        <v>24.015000000000001</v>
      </c>
      <c r="H15109">
        <v>0</v>
      </c>
      <c r="I15109">
        <v>-1.6000000000000001E-3</v>
      </c>
      <c r="J15109">
        <v>0</v>
      </c>
      <c r="K15109">
        <v>-22.760999999999999</v>
      </c>
    </row>
    <row r="15110" spans="1:11" hidden="1">
      <c r="A15110" t="s">
        <v>167</v>
      </c>
      <c r="B15110" t="s">
        <v>663</v>
      </c>
      <c r="C15110">
        <v>189</v>
      </c>
      <c r="D15110" t="s">
        <v>45</v>
      </c>
      <c r="E15110">
        <v>0.18729999999999999</v>
      </c>
      <c r="F15110">
        <v>0</v>
      </c>
      <c r="G15110">
        <v>-28.971299999999999</v>
      </c>
      <c r="H15110">
        <v>0</v>
      </c>
      <c r="I15110">
        <v>-1.6000000000000001E-3</v>
      </c>
      <c r="J15110">
        <v>0</v>
      </c>
      <c r="K15110">
        <v>-15.911799999999999</v>
      </c>
    </row>
    <row r="15111" spans="1:11" hidden="1">
      <c r="A15111" t="s">
        <v>167</v>
      </c>
      <c r="B15111" t="s">
        <v>663</v>
      </c>
      <c r="C15111">
        <v>189</v>
      </c>
      <c r="D15111" t="s">
        <v>45</v>
      </c>
      <c r="E15111">
        <v>0.62280000000000002</v>
      </c>
      <c r="F15111">
        <v>0</v>
      </c>
      <c r="G15111">
        <v>-24.7682</v>
      </c>
      <c r="H15111">
        <v>0</v>
      </c>
      <c r="I15111">
        <v>-1.6000000000000001E-3</v>
      </c>
      <c r="J15111">
        <v>0</v>
      </c>
      <c r="K15111">
        <v>-4.1546000000000003</v>
      </c>
    </row>
    <row r="15112" spans="1:11" hidden="1">
      <c r="A15112" t="s">
        <v>167</v>
      </c>
      <c r="B15112" t="s">
        <v>663</v>
      </c>
      <c r="C15112">
        <v>189</v>
      </c>
      <c r="D15112" t="s">
        <v>45</v>
      </c>
      <c r="E15112">
        <v>1.0582</v>
      </c>
      <c r="F15112">
        <v>0</v>
      </c>
      <c r="G15112">
        <v>-19.049099999999999</v>
      </c>
      <c r="H15112">
        <v>0</v>
      </c>
      <c r="I15112">
        <v>-1.6000000000000001E-3</v>
      </c>
      <c r="J15112">
        <v>0</v>
      </c>
      <c r="K15112">
        <v>5.4335000000000004</v>
      </c>
    </row>
    <row r="15113" spans="1:11" hidden="1">
      <c r="A15113" t="s">
        <v>167</v>
      </c>
      <c r="B15113" t="s">
        <v>663</v>
      </c>
      <c r="C15113">
        <v>189</v>
      </c>
      <c r="D15113" t="s">
        <v>45</v>
      </c>
      <c r="E15113">
        <v>1.4937</v>
      </c>
      <c r="F15113">
        <v>0</v>
      </c>
      <c r="G15113">
        <v>-12.888199999999999</v>
      </c>
      <c r="H15113">
        <v>0</v>
      </c>
      <c r="I15113">
        <v>-1.6000000000000001E-3</v>
      </c>
      <c r="J15113">
        <v>0</v>
      </c>
      <c r="K15113">
        <v>12.3871</v>
      </c>
    </row>
    <row r="15114" spans="1:11" hidden="1">
      <c r="A15114" t="s">
        <v>167</v>
      </c>
      <c r="B15114" t="s">
        <v>663</v>
      </c>
      <c r="C15114">
        <v>189</v>
      </c>
      <c r="D15114" t="s">
        <v>45</v>
      </c>
      <c r="E15114">
        <v>1.9291</v>
      </c>
      <c r="F15114">
        <v>0</v>
      </c>
      <c r="G15114">
        <v>-6.7531999999999996</v>
      </c>
      <c r="H15114">
        <v>0</v>
      </c>
      <c r="I15114">
        <v>-1.6000000000000001E-3</v>
      </c>
      <c r="J15114">
        <v>0</v>
      </c>
      <c r="K15114">
        <v>16.6586</v>
      </c>
    </row>
    <row r="15115" spans="1:11" hidden="1">
      <c r="A15115" t="s">
        <v>167</v>
      </c>
      <c r="B15115" t="s">
        <v>663</v>
      </c>
      <c r="C15115">
        <v>189</v>
      </c>
      <c r="D15115" t="s">
        <v>45</v>
      </c>
      <c r="E15115">
        <v>2.3645999999999998</v>
      </c>
      <c r="F15115">
        <v>0</v>
      </c>
      <c r="G15115">
        <v>-1.6586000000000001</v>
      </c>
      <c r="H15115">
        <v>0</v>
      </c>
      <c r="I15115">
        <v>-1.6000000000000001E-3</v>
      </c>
      <c r="J15115">
        <v>0</v>
      </c>
      <c r="K15115">
        <v>18.433299999999999</v>
      </c>
    </row>
    <row r="15116" spans="1:11" hidden="1">
      <c r="A15116" t="s">
        <v>167</v>
      </c>
      <c r="B15116" t="s">
        <v>663</v>
      </c>
      <c r="C15116">
        <v>189</v>
      </c>
      <c r="D15116" t="s">
        <v>45</v>
      </c>
      <c r="E15116">
        <v>2.8</v>
      </c>
      <c r="F15116">
        <v>0</v>
      </c>
      <c r="G15116">
        <v>1.8715999999999999</v>
      </c>
      <c r="H15116">
        <v>0</v>
      </c>
      <c r="I15116">
        <v>-1.6000000000000001E-3</v>
      </c>
      <c r="J15116">
        <v>0</v>
      </c>
      <c r="K15116">
        <v>18.330100000000002</v>
      </c>
    </row>
    <row r="15117" spans="1:11" hidden="1">
      <c r="A15117" t="s">
        <v>167</v>
      </c>
      <c r="B15117" t="s">
        <v>663</v>
      </c>
      <c r="C15117">
        <v>189</v>
      </c>
      <c r="D15117" t="s">
        <v>45</v>
      </c>
      <c r="E15117">
        <v>2.8</v>
      </c>
      <c r="F15117">
        <v>0</v>
      </c>
      <c r="G15117">
        <v>7.4833999999999996</v>
      </c>
      <c r="H15117">
        <v>0</v>
      </c>
      <c r="I15117">
        <v>-1.6000000000000001E-3</v>
      </c>
      <c r="J15117">
        <v>0</v>
      </c>
      <c r="K15117">
        <v>18.330100000000002</v>
      </c>
    </row>
    <row r="15118" spans="1:11" hidden="1">
      <c r="A15118" t="s">
        <v>167</v>
      </c>
      <c r="B15118" t="s">
        <v>663</v>
      </c>
      <c r="C15118">
        <v>189</v>
      </c>
      <c r="D15118" t="s">
        <v>45</v>
      </c>
      <c r="E15118">
        <v>3.2355</v>
      </c>
      <c r="F15118">
        <v>0</v>
      </c>
      <c r="G15118">
        <v>10.231400000000001</v>
      </c>
      <c r="H15118">
        <v>0</v>
      </c>
      <c r="I15118">
        <v>-1.6000000000000001E-3</v>
      </c>
      <c r="J15118">
        <v>0</v>
      </c>
      <c r="K15118">
        <v>14.4732</v>
      </c>
    </row>
    <row r="15119" spans="1:11" hidden="1">
      <c r="A15119" t="s">
        <v>167</v>
      </c>
      <c r="B15119" t="s">
        <v>663</v>
      </c>
      <c r="C15119">
        <v>189</v>
      </c>
      <c r="D15119" t="s">
        <v>45</v>
      </c>
      <c r="E15119">
        <v>3.6709000000000001</v>
      </c>
      <c r="F15119">
        <v>0</v>
      </c>
      <c r="G15119">
        <v>12.9794</v>
      </c>
      <c r="H15119">
        <v>0</v>
      </c>
      <c r="I15119">
        <v>-1.6000000000000001E-3</v>
      </c>
      <c r="J15119">
        <v>0</v>
      </c>
      <c r="K15119">
        <v>9.4063999999999997</v>
      </c>
    </row>
    <row r="15120" spans="1:11" hidden="1">
      <c r="A15120" t="s">
        <v>167</v>
      </c>
      <c r="B15120" t="s">
        <v>663</v>
      </c>
      <c r="C15120">
        <v>189</v>
      </c>
      <c r="D15120" t="s">
        <v>45</v>
      </c>
      <c r="E15120">
        <v>4.1063999999999998</v>
      </c>
      <c r="F15120">
        <v>0</v>
      </c>
      <c r="G15120">
        <v>15.727499999999999</v>
      </c>
      <c r="H15120">
        <v>0</v>
      </c>
      <c r="I15120">
        <v>-1.6000000000000001E-3</v>
      </c>
      <c r="J15120">
        <v>0</v>
      </c>
      <c r="K15120">
        <v>3.1373000000000002</v>
      </c>
    </row>
    <row r="15121" spans="1:11" hidden="1">
      <c r="A15121" t="s">
        <v>167</v>
      </c>
      <c r="B15121" t="s">
        <v>663</v>
      </c>
      <c r="C15121">
        <v>189</v>
      </c>
      <c r="D15121" t="s">
        <v>45</v>
      </c>
      <c r="E15121">
        <v>4.5418000000000003</v>
      </c>
      <c r="F15121">
        <v>0</v>
      </c>
      <c r="G15121">
        <v>18.4755</v>
      </c>
      <c r="H15121">
        <v>0</v>
      </c>
      <c r="I15121">
        <v>-1.6000000000000001E-3</v>
      </c>
      <c r="J15121">
        <v>0</v>
      </c>
      <c r="K15121">
        <v>-4.3284000000000002</v>
      </c>
    </row>
    <row r="15122" spans="1:11" hidden="1">
      <c r="A15122" t="s">
        <v>167</v>
      </c>
      <c r="B15122" t="s">
        <v>663</v>
      </c>
      <c r="C15122">
        <v>189</v>
      </c>
      <c r="D15122" t="s">
        <v>45</v>
      </c>
      <c r="E15122">
        <v>4.9772999999999996</v>
      </c>
      <c r="F15122">
        <v>0</v>
      </c>
      <c r="G15122">
        <v>21.223600000000001</v>
      </c>
      <c r="H15122">
        <v>0</v>
      </c>
      <c r="I15122">
        <v>-1.6000000000000001E-3</v>
      </c>
      <c r="J15122">
        <v>0</v>
      </c>
      <c r="K15122">
        <v>-12.9908</v>
      </c>
    </row>
    <row r="15123" spans="1:11" hidden="1">
      <c r="A15123" t="s">
        <v>167</v>
      </c>
      <c r="B15123" t="s">
        <v>663</v>
      </c>
      <c r="C15123">
        <v>189</v>
      </c>
      <c r="D15123" t="s">
        <v>45</v>
      </c>
      <c r="E15123">
        <v>5.4127000000000001</v>
      </c>
      <c r="F15123">
        <v>0</v>
      </c>
      <c r="G15123">
        <v>23.971599999999999</v>
      </c>
      <c r="H15123">
        <v>0</v>
      </c>
      <c r="I15123">
        <v>-1.6000000000000001E-3</v>
      </c>
      <c r="J15123">
        <v>0</v>
      </c>
      <c r="K15123">
        <v>-22.849799999999998</v>
      </c>
    </row>
    <row r="15124" spans="1:11" hidden="1">
      <c r="A15124" t="s">
        <v>167</v>
      </c>
      <c r="B15124" t="s">
        <v>663</v>
      </c>
      <c r="C15124">
        <v>189</v>
      </c>
      <c r="D15124" t="s">
        <v>46</v>
      </c>
      <c r="E15124">
        <v>0.18729999999999999</v>
      </c>
      <c r="F15124">
        <v>0</v>
      </c>
      <c r="G15124">
        <v>-28.927900000000001</v>
      </c>
      <c r="H15124">
        <v>0</v>
      </c>
      <c r="I15124">
        <v>-1.6000000000000001E-3</v>
      </c>
      <c r="J15124">
        <v>0</v>
      </c>
      <c r="K15124">
        <v>-15.7738</v>
      </c>
    </row>
    <row r="15125" spans="1:11" hidden="1">
      <c r="A15125" t="s">
        <v>167</v>
      </c>
      <c r="B15125" t="s">
        <v>663</v>
      </c>
      <c r="C15125">
        <v>189</v>
      </c>
      <c r="D15125" t="s">
        <v>46</v>
      </c>
      <c r="E15125">
        <v>0.62280000000000002</v>
      </c>
      <c r="F15125">
        <v>0</v>
      </c>
      <c r="G15125">
        <v>-24.724799999999998</v>
      </c>
      <c r="H15125">
        <v>0</v>
      </c>
      <c r="I15125">
        <v>-1.6000000000000001E-3</v>
      </c>
      <c r="J15125">
        <v>0</v>
      </c>
      <c r="K15125">
        <v>-4.0354999999999999</v>
      </c>
    </row>
    <row r="15126" spans="1:11" hidden="1">
      <c r="A15126" t="s">
        <v>167</v>
      </c>
      <c r="B15126" t="s">
        <v>663</v>
      </c>
      <c r="C15126">
        <v>189</v>
      </c>
      <c r="D15126" t="s">
        <v>46</v>
      </c>
      <c r="E15126">
        <v>1.0582</v>
      </c>
      <c r="F15126">
        <v>0</v>
      </c>
      <c r="G15126">
        <v>-19.005700000000001</v>
      </c>
      <c r="H15126">
        <v>0</v>
      </c>
      <c r="I15126">
        <v>-1.6000000000000001E-3</v>
      </c>
      <c r="J15126">
        <v>0</v>
      </c>
      <c r="K15126">
        <v>5.5336999999999996</v>
      </c>
    </row>
    <row r="15127" spans="1:11" hidden="1">
      <c r="A15127" t="s">
        <v>167</v>
      </c>
      <c r="B15127" t="s">
        <v>663</v>
      </c>
      <c r="C15127">
        <v>189</v>
      </c>
      <c r="D15127" t="s">
        <v>46</v>
      </c>
      <c r="E15127">
        <v>1.4937</v>
      </c>
      <c r="F15127">
        <v>0</v>
      </c>
      <c r="G15127">
        <v>-12.844799999999999</v>
      </c>
      <c r="H15127">
        <v>0</v>
      </c>
      <c r="I15127">
        <v>-1.6000000000000001E-3</v>
      </c>
      <c r="J15127">
        <v>0</v>
      </c>
      <c r="K15127">
        <v>12.468400000000001</v>
      </c>
    </row>
    <row r="15128" spans="1:11" hidden="1">
      <c r="A15128" t="s">
        <v>167</v>
      </c>
      <c r="B15128" t="s">
        <v>663</v>
      </c>
      <c r="C15128">
        <v>189</v>
      </c>
      <c r="D15128" t="s">
        <v>46</v>
      </c>
      <c r="E15128">
        <v>1.9291</v>
      </c>
      <c r="F15128">
        <v>0</v>
      </c>
      <c r="G15128">
        <v>-6.7098000000000004</v>
      </c>
      <c r="H15128">
        <v>0</v>
      </c>
      <c r="I15128">
        <v>-1.6000000000000001E-3</v>
      </c>
      <c r="J15128">
        <v>0</v>
      </c>
      <c r="K15128">
        <v>16.721</v>
      </c>
    </row>
    <row r="15129" spans="1:11" hidden="1">
      <c r="A15129" t="s">
        <v>167</v>
      </c>
      <c r="B15129" t="s">
        <v>663</v>
      </c>
      <c r="C15129">
        <v>189</v>
      </c>
      <c r="D15129" t="s">
        <v>46</v>
      </c>
      <c r="E15129">
        <v>2.3645999999999998</v>
      </c>
      <c r="F15129">
        <v>0</v>
      </c>
      <c r="G15129">
        <v>-1.6152</v>
      </c>
      <c r="H15129">
        <v>0</v>
      </c>
      <c r="I15129">
        <v>-1.6000000000000001E-3</v>
      </c>
      <c r="J15129">
        <v>0</v>
      </c>
      <c r="K15129">
        <v>18.476800000000001</v>
      </c>
    </row>
    <row r="15130" spans="1:11" hidden="1">
      <c r="A15130" t="s">
        <v>167</v>
      </c>
      <c r="B15130" t="s">
        <v>663</v>
      </c>
      <c r="C15130">
        <v>189</v>
      </c>
      <c r="D15130" t="s">
        <v>46</v>
      </c>
      <c r="E15130">
        <v>2.8</v>
      </c>
      <c r="F15130">
        <v>0</v>
      </c>
      <c r="G15130">
        <v>1.915</v>
      </c>
      <c r="H15130">
        <v>0</v>
      </c>
      <c r="I15130">
        <v>-1.6000000000000001E-3</v>
      </c>
      <c r="J15130">
        <v>0</v>
      </c>
      <c r="K15130">
        <v>18.354700000000001</v>
      </c>
    </row>
    <row r="15131" spans="1:11" hidden="1">
      <c r="A15131" t="s">
        <v>167</v>
      </c>
      <c r="B15131" t="s">
        <v>663</v>
      </c>
      <c r="C15131">
        <v>189</v>
      </c>
      <c r="D15131" t="s">
        <v>46</v>
      </c>
      <c r="E15131">
        <v>2.8</v>
      </c>
      <c r="F15131">
        <v>0</v>
      </c>
      <c r="G15131">
        <v>7.5267999999999997</v>
      </c>
      <c r="H15131">
        <v>0</v>
      </c>
      <c r="I15131">
        <v>-1.6000000000000001E-3</v>
      </c>
      <c r="J15131">
        <v>0</v>
      </c>
      <c r="K15131">
        <v>18.354700000000001</v>
      </c>
    </row>
    <row r="15132" spans="1:11" hidden="1">
      <c r="A15132" t="s">
        <v>167</v>
      </c>
      <c r="B15132" t="s">
        <v>663</v>
      </c>
      <c r="C15132">
        <v>189</v>
      </c>
      <c r="D15132" t="s">
        <v>46</v>
      </c>
      <c r="E15132">
        <v>3.2355</v>
      </c>
      <c r="F15132">
        <v>0</v>
      </c>
      <c r="G15132">
        <v>10.274800000000001</v>
      </c>
      <c r="H15132">
        <v>0</v>
      </c>
      <c r="I15132">
        <v>-1.6000000000000001E-3</v>
      </c>
      <c r="J15132">
        <v>0</v>
      </c>
      <c r="K15132">
        <v>14.478899999999999</v>
      </c>
    </row>
    <row r="15133" spans="1:11" hidden="1">
      <c r="A15133" t="s">
        <v>167</v>
      </c>
      <c r="B15133" t="s">
        <v>663</v>
      </c>
      <c r="C15133">
        <v>189</v>
      </c>
      <c r="D15133" t="s">
        <v>46</v>
      </c>
      <c r="E15133">
        <v>3.6709000000000001</v>
      </c>
      <c r="F15133">
        <v>0</v>
      </c>
      <c r="G15133">
        <v>13.0228</v>
      </c>
      <c r="H15133">
        <v>0</v>
      </c>
      <c r="I15133">
        <v>-1.6000000000000001E-3</v>
      </c>
      <c r="J15133">
        <v>0</v>
      </c>
      <c r="K15133">
        <v>9.4196000000000009</v>
      </c>
    </row>
    <row r="15134" spans="1:11" hidden="1">
      <c r="A15134" t="s">
        <v>167</v>
      </c>
      <c r="B15134" t="s">
        <v>663</v>
      </c>
      <c r="C15134">
        <v>189</v>
      </c>
      <c r="D15134" t="s">
        <v>46</v>
      </c>
      <c r="E15134">
        <v>4.1063999999999998</v>
      </c>
      <c r="F15134">
        <v>0</v>
      </c>
      <c r="G15134">
        <v>15.770899999999999</v>
      </c>
      <c r="H15134">
        <v>0</v>
      </c>
      <c r="I15134">
        <v>-1.6000000000000001E-3</v>
      </c>
      <c r="J15134">
        <v>0</v>
      </c>
      <c r="K15134">
        <v>3.1694</v>
      </c>
    </row>
    <row r="15135" spans="1:11" hidden="1">
      <c r="A15135" t="s">
        <v>167</v>
      </c>
      <c r="B15135" t="s">
        <v>663</v>
      </c>
      <c r="C15135">
        <v>189</v>
      </c>
      <c r="D15135" t="s">
        <v>46</v>
      </c>
      <c r="E15135">
        <v>4.5418000000000003</v>
      </c>
      <c r="F15135">
        <v>0</v>
      </c>
      <c r="G15135">
        <v>18.518899999999999</v>
      </c>
      <c r="H15135">
        <v>0</v>
      </c>
      <c r="I15135">
        <v>-1.6000000000000001E-3</v>
      </c>
      <c r="J15135">
        <v>0</v>
      </c>
      <c r="K15135">
        <v>-4.2774999999999999</v>
      </c>
    </row>
    <row r="15136" spans="1:11" hidden="1">
      <c r="A15136" t="s">
        <v>167</v>
      </c>
      <c r="B15136" t="s">
        <v>663</v>
      </c>
      <c r="C15136">
        <v>189</v>
      </c>
      <c r="D15136" t="s">
        <v>46</v>
      </c>
      <c r="E15136">
        <v>4.9772999999999996</v>
      </c>
      <c r="F15136">
        <v>0</v>
      </c>
      <c r="G15136">
        <v>21.266999999999999</v>
      </c>
      <c r="H15136">
        <v>0</v>
      </c>
      <c r="I15136">
        <v>-1.6000000000000001E-3</v>
      </c>
      <c r="J15136">
        <v>0</v>
      </c>
      <c r="K15136">
        <v>-12.9209</v>
      </c>
    </row>
    <row r="15137" spans="1:11" hidden="1">
      <c r="A15137" t="s">
        <v>167</v>
      </c>
      <c r="B15137" t="s">
        <v>663</v>
      </c>
      <c r="C15137">
        <v>189</v>
      </c>
      <c r="D15137" t="s">
        <v>46</v>
      </c>
      <c r="E15137">
        <v>5.4127000000000001</v>
      </c>
      <c r="F15137">
        <v>0</v>
      </c>
      <c r="G15137">
        <v>24.015000000000001</v>
      </c>
      <c r="H15137">
        <v>0</v>
      </c>
      <c r="I15137">
        <v>-1.6000000000000001E-3</v>
      </c>
      <c r="J15137">
        <v>0</v>
      </c>
      <c r="K15137">
        <v>-22.760999999999999</v>
      </c>
    </row>
    <row r="15138" spans="1:11" hidden="1">
      <c r="A15138" t="s">
        <v>167</v>
      </c>
      <c r="B15138" t="s">
        <v>663</v>
      </c>
      <c r="C15138">
        <v>189</v>
      </c>
      <c r="D15138" t="s">
        <v>47</v>
      </c>
      <c r="E15138">
        <v>0.18729999999999999</v>
      </c>
      <c r="F15138">
        <v>0</v>
      </c>
      <c r="G15138">
        <v>-28.971299999999999</v>
      </c>
      <c r="H15138">
        <v>0</v>
      </c>
      <c r="I15138">
        <v>-1.6000000000000001E-3</v>
      </c>
      <c r="J15138">
        <v>0</v>
      </c>
      <c r="K15138">
        <v>-15.911799999999999</v>
      </c>
    </row>
    <row r="15139" spans="1:11" hidden="1">
      <c r="A15139" t="s">
        <v>167</v>
      </c>
      <c r="B15139" t="s">
        <v>663</v>
      </c>
      <c r="C15139">
        <v>189</v>
      </c>
      <c r="D15139" t="s">
        <v>47</v>
      </c>
      <c r="E15139">
        <v>0.62280000000000002</v>
      </c>
      <c r="F15139">
        <v>0</v>
      </c>
      <c r="G15139">
        <v>-24.7682</v>
      </c>
      <c r="H15139">
        <v>0</v>
      </c>
      <c r="I15139">
        <v>-1.6000000000000001E-3</v>
      </c>
      <c r="J15139">
        <v>0</v>
      </c>
      <c r="K15139">
        <v>-4.1546000000000003</v>
      </c>
    </row>
    <row r="15140" spans="1:11" hidden="1">
      <c r="A15140" t="s">
        <v>167</v>
      </c>
      <c r="B15140" t="s">
        <v>663</v>
      </c>
      <c r="C15140">
        <v>189</v>
      </c>
      <c r="D15140" t="s">
        <v>47</v>
      </c>
      <c r="E15140">
        <v>1.0582</v>
      </c>
      <c r="F15140">
        <v>0</v>
      </c>
      <c r="G15140">
        <v>-19.049099999999999</v>
      </c>
      <c r="H15140">
        <v>0</v>
      </c>
      <c r="I15140">
        <v>-1.6000000000000001E-3</v>
      </c>
      <c r="J15140">
        <v>0</v>
      </c>
      <c r="K15140">
        <v>5.4335000000000004</v>
      </c>
    </row>
    <row r="15141" spans="1:11" hidden="1">
      <c r="A15141" t="s">
        <v>167</v>
      </c>
      <c r="B15141" t="s">
        <v>663</v>
      </c>
      <c r="C15141">
        <v>189</v>
      </c>
      <c r="D15141" t="s">
        <v>47</v>
      </c>
      <c r="E15141">
        <v>1.4937</v>
      </c>
      <c r="F15141">
        <v>0</v>
      </c>
      <c r="G15141">
        <v>-12.888199999999999</v>
      </c>
      <c r="H15141">
        <v>0</v>
      </c>
      <c r="I15141">
        <v>-1.6000000000000001E-3</v>
      </c>
      <c r="J15141">
        <v>0</v>
      </c>
      <c r="K15141">
        <v>12.3871</v>
      </c>
    </row>
    <row r="15142" spans="1:11" hidden="1">
      <c r="A15142" t="s">
        <v>167</v>
      </c>
      <c r="B15142" t="s">
        <v>663</v>
      </c>
      <c r="C15142">
        <v>189</v>
      </c>
      <c r="D15142" t="s">
        <v>47</v>
      </c>
      <c r="E15142">
        <v>1.9291</v>
      </c>
      <c r="F15142">
        <v>0</v>
      </c>
      <c r="G15142">
        <v>-6.7531999999999996</v>
      </c>
      <c r="H15142">
        <v>0</v>
      </c>
      <c r="I15142">
        <v>-1.6000000000000001E-3</v>
      </c>
      <c r="J15142">
        <v>0</v>
      </c>
      <c r="K15142">
        <v>16.6586</v>
      </c>
    </row>
    <row r="15143" spans="1:11" hidden="1">
      <c r="A15143" t="s">
        <v>167</v>
      </c>
      <c r="B15143" t="s">
        <v>663</v>
      </c>
      <c r="C15143">
        <v>189</v>
      </c>
      <c r="D15143" t="s">
        <v>47</v>
      </c>
      <c r="E15143">
        <v>2.3645999999999998</v>
      </c>
      <c r="F15143">
        <v>0</v>
      </c>
      <c r="G15143">
        <v>-1.6586000000000001</v>
      </c>
      <c r="H15143">
        <v>0</v>
      </c>
      <c r="I15143">
        <v>-1.6000000000000001E-3</v>
      </c>
      <c r="J15143">
        <v>0</v>
      </c>
      <c r="K15143">
        <v>18.433299999999999</v>
      </c>
    </row>
    <row r="15144" spans="1:11" hidden="1">
      <c r="A15144" t="s">
        <v>167</v>
      </c>
      <c r="B15144" t="s">
        <v>663</v>
      </c>
      <c r="C15144">
        <v>189</v>
      </c>
      <c r="D15144" t="s">
        <v>47</v>
      </c>
      <c r="E15144">
        <v>2.8</v>
      </c>
      <c r="F15144">
        <v>0</v>
      </c>
      <c r="G15144">
        <v>1.8715999999999999</v>
      </c>
      <c r="H15144">
        <v>0</v>
      </c>
      <c r="I15144">
        <v>-1.6000000000000001E-3</v>
      </c>
      <c r="J15144">
        <v>0</v>
      </c>
      <c r="K15144">
        <v>18.330100000000002</v>
      </c>
    </row>
    <row r="15145" spans="1:11" hidden="1">
      <c r="A15145" t="s">
        <v>167</v>
      </c>
      <c r="B15145" t="s">
        <v>663</v>
      </c>
      <c r="C15145">
        <v>189</v>
      </c>
      <c r="D15145" t="s">
        <v>47</v>
      </c>
      <c r="E15145">
        <v>2.8</v>
      </c>
      <c r="F15145">
        <v>0</v>
      </c>
      <c r="G15145">
        <v>7.4833999999999996</v>
      </c>
      <c r="H15145">
        <v>0</v>
      </c>
      <c r="I15145">
        <v>-1.6000000000000001E-3</v>
      </c>
      <c r="J15145">
        <v>0</v>
      </c>
      <c r="K15145">
        <v>18.330100000000002</v>
      </c>
    </row>
    <row r="15146" spans="1:11" hidden="1">
      <c r="A15146" t="s">
        <v>167</v>
      </c>
      <c r="B15146" t="s">
        <v>663</v>
      </c>
      <c r="C15146">
        <v>189</v>
      </c>
      <c r="D15146" t="s">
        <v>47</v>
      </c>
      <c r="E15146">
        <v>3.2355</v>
      </c>
      <c r="F15146">
        <v>0</v>
      </c>
      <c r="G15146">
        <v>10.231400000000001</v>
      </c>
      <c r="H15146">
        <v>0</v>
      </c>
      <c r="I15146">
        <v>-1.6000000000000001E-3</v>
      </c>
      <c r="J15146">
        <v>0</v>
      </c>
      <c r="K15146">
        <v>14.4732</v>
      </c>
    </row>
    <row r="15147" spans="1:11" hidden="1">
      <c r="A15147" t="s">
        <v>167</v>
      </c>
      <c r="B15147" t="s">
        <v>663</v>
      </c>
      <c r="C15147">
        <v>189</v>
      </c>
      <c r="D15147" t="s">
        <v>47</v>
      </c>
      <c r="E15147">
        <v>3.6709000000000001</v>
      </c>
      <c r="F15147">
        <v>0</v>
      </c>
      <c r="G15147">
        <v>12.9794</v>
      </c>
      <c r="H15147">
        <v>0</v>
      </c>
      <c r="I15147">
        <v>-1.6000000000000001E-3</v>
      </c>
      <c r="J15147">
        <v>0</v>
      </c>
      <c r="K15147">
        <v>9.4063999999999997</v>
      </c>
    </row>
    <row r="15148" spans="1:11" hidden="1">
      <c r="A15148" t="s">
        <v>167</v>
      </c>
      <c r="B15148" t="s">
        <v>663</v>
      </c>
      <c r="C15148">
        <v>189</v>
      </c>
      <c r="D15148" t="s">
        <v>47</v>
      </c>
      <c r="E15148">
        <v>4.1063999999999998</v>
      </c>
      <c r="F15148">
        <v>0</v>
      </c>
      <c r="G15148">
        <v>15.727499999999999</v>
      </c>
      <c r="H15148">
        <v>0</v>
      </c>
      <c r="I15148">
        <v>-1.6000000000000001E-3</v>
      </c>
      <c r="J15148">
        <v>0</v>
      </c>
      <c r="K15148">
        <v>3.1373000000000002</v>
      </c>
    </row>
    <row r="15149" spans="1:11" hidden="1">
      <c r="A15149" t="s">
        <v>167</v>
      </c>
      <c r="B15149" t="s">
        <v>663</v>
      </c>
      <c r="C15149">
        <v>189</v>
      </c>
      <c r="D15149" t="s">
        <v>47</v>
      </c>
      <c r="E15149">
        <v>4.5418000000000003</v>
      </c>
      <c r="F15149">
        <v>0</v>
      </c>
      <c r="G15149">
        <v>18.4755</v>
      </c>
      <c r="H15149">
        <v>0</v>
      </c>
      <c r="I15149">
        <v>-1.6000000000000001E-3</v>
      </c>
      <c r="J15149">
        <v>0</v>
      </c>
      <c r="K15149">
        <v>-4.3284000000000002</v>
      </c>
    </row>
    <row r="15150" spans="1:11" hidden="1">
      <c r="A15150" t="s">
        <v>167</v>
      </c>
      <c r="B15150" t="s">
        <v>663</v>
      </c>
      <c r="C15150">
        <v>189</v>
      </c>
      <c r="D15150" t="s">
        <v>47</v>
      </c>
      <c r="E15150">
        <v>4.9772999999999996</v>
      </c>
      <c r="F15150">
        <v>0</v>
      </c>
      <c r="G15150">
        <v>21.223600000000001</v>
      </c>
      <c r="H15150">
        <v>0</v>
      </c>
      <c r="I15150">
        <v>-1.6000000000000001E-3</v>
      </c>
      <c r="J15150">
        <v>0</v>
      </c>
      <c r="K15150">
        <v>-12.9908</v>
      </c>
    </row>
    <row r="15151" spans="1:11" hidden="1">
      <c r="A15151" t="s">
        <v>167</v>
      </c>
      <c r="B15151" t="s">
        <v>663</v>
      </c>
      <c r="C15151">
        <v>189</v>
      </c>
      <c r="D15151" t="s">
        <v>47</v>
      </c>
      <c r="E15151">
        <v>5.4127000000000001</v>
      </c>
      <c r="F15151">
        <v>0</v>
      </c>
      <c r="G15151">
        <v>23.971599999999999</v>
      </c>
      <c r="H15151">
        <v>0</v>
      </c>
      <c r="I15151">
        <v>-1.6000000000000001E-3</v>
      </c>
      <c r="J15151">
        <v>0</v>
      </c>
      <c r="K15151">
        <v>-22.849799999999998</v>
      </c>
    </row>
    <row r="15152" spans="1:11" hidden="1">
      <c r="A15152" t="s">
        <v>167</v>
      </c>
      <c r="B15152" t="s">
        <v>663</v>
      </c>
      <c r="C15152">
        <v>189</v>
      </c>
      <c r="D15152" t="s">
        <v>48</v>
      </c>
      <c r="E15152">
        <v>0.18729999999999999</v>
      </c>
      <c r="F15152">
        <v>0</v>
      </c>
      <c r="G15152">
        <v>-28.927900000000001</v>
      </c>
      <c r="H15152">
        <v>0</v>
      </c>
      <c r="I15152">
        <v>-1.6000000000000001E-3</v>
      </c>
      <c r="J15152">
        <v>0</v>
      </c>
      <c r="K15152">
        <v>-15.7738</v>
      </c>
    </row>
    <row r="15153" spans="1:11" hidden="1">
      <c r="A15153" t="s">
        <v>167</v>
      </c>
      <c r="B15153" t="s">
        <v>663</v>
      </c>
      <c r="C15153">
        <v>189</v>
      </c>
      <c r="D15153" t="s">
        <v>48</v>
      </c>
      <c r="E15153">
        <v>0.62280000000000002</v>
      </c>
      <c r="F15153">
        <v>0</v>
      </c>
      <c r="G15153">
        <v>-24.724799999999998</v>
      </c>
      <c r="H15153">
        <v>0</v>
      </c>
      <c r="I15153">
        <v>-1.6000000000000001E-3</v>
      </c>
      <c r="J15153">
        <v>0</v>
      </c>
      <c r="K15153">
        <v>-4.0354999999999999</v>
      </c>
    </row>
    <row r="15154" spans="1:11" hidden="1">
      <c r="A15154" t="s">
        <v>167</v>
      </c>
      <c r="B15154" t="s">
        <v>663</v>
      </c>
      <c r="C15154">
        <v>189</v>
      </c>
      <c r="D15154" t="s">
        <v>48</v>
      </c>
      <c r="E15154">
        <v>1.0582</v>
      </c>
      <c r="F15154">
        <v>0</v>
      </c>
      <c r="G15154">
        <v>-19.005700000000001</v>
      </c>
      <c r="H15154">
        <v>0</v>
      </c>
      <c r="I15154">
        <v>-1.6000000000000001E-3</v>
      </c>
      <c r="J15154">
        <v>0</v>
      </c>
      <c r="K15154">
        <v>5.5336999999999996</v>
      </c>
    </row>
    <row r="15155" spans="1:11" hidden="1">
      <c r="A15155" t="s">
        <v>167</v>
      </c>
      <c r="B15155" t="s">
        <v>663</v>
      </c>
      <c r="C15155">
        <v>189</v>
      </c>
      <c r="D15155" t="s">
        <v>48</v>
      </c>
      <c r="E15155">
        <v>1.4937</v>
      </c>
      <c r="F15155">
        <v>0</v>
      </c>
      <c r="G15155">
        <v>-12.844799999999999</v>
      </c>
      <c r="H15155">
        <v>0</v>
      </c>
      <c r="I15155">
        <v>-1.6000000000000001E-3</v>
      </c>
      <c r="J15155">
        <v>0</v>
      </c>
      <c r="K15155">
        <v>12.468400000000001</v>
      </c>
    </row>
    <row r="15156" spans="1:11" hidden="1">
      <c r="A15156" t="s">
        <v>167</v>
      </c>
      <c r="B15156" t="s">
        <v>663</v>
      </c>
      <c r="C15156">
        <v>189</v>
      </c>
      <c r="D15156" t="s">
        <v>48</v>
      </c>
      <c r="E15156">
        <v>1.9291</v>
      </c>
      <c r="F15156">
        <v>0</v>
      </c>
      <c r="G15156">
        <v>-6.7098000000000004</v>
      </c>
      <c r="H15156">
        <v>0</v>
      </c>
      <c r="I15156">
        <v>-1.6000000000000001E-3</v>
      </c>
      <c r="J15156">
        <v>0</v>
      </c>
      <c r="K15156">
        <v>16.721</v>
      </c>
    </row>
    <row r="15157" spans="1:11" hidden="1">
      <c r="A15157" t="s">
        <v>167</v>
      </c>
      <c r="B15157" t="s">
        <v>663</v>
      </c>
      <c r="C15157">
        <v>189</v>
      </c>
      <c r="D15157" t="s">
        <v>48</v>
      </c>
      <c r="E15157">
        <v>2.3645999999999998</v>
      </c>
      <c r="F15157">
        <v>0</v>
      </c>
      <c r="G15157">
        <v>-1.6152</v>
      </c>
      <c r="H15157">
        <v>0</v>
      </c>
      <c r="I15157">
        <v>-1.6000000000000001E-3</v>
      </c>
      <c r="J15157">
        <v>0</v>
      </c>
      <c r="K15157">
        <v>18.476800000000001</v>
      </c>
    </row>
    <row r="15158" spans="1:11" hidden="1">
      <c r="A15158" t="s">
        <v>167</v>
      </c>
      <c r="B15158" t="s">
        <v>663</v>
      </c>
      <c r="C15158">
        <v>189</v>
      </c>
      <c r="D15158" t="s">
        <v>48</v>
      </c>
      <c r="E15158">
        <v>2.8</v>
      </c>
      <c r="F15158">
        <v>0</v>
      </c>
      <c r="G15158">
        <v>1.915</v>
      </c>
      <c r="H15158">
        <v>0</v>
      </c>
      <c r="I15158">
        <v>-1.6000000000000001E-3</v>
      </c>
      <c r="J15158">
        <v>0</v>
      </c>
      <c r="K15158">
        <v>18.354700000000001</v>
      </c>
    </row>
    <row r="15159" spans="1:11" hidden="1">
      <c r="A15159" t="s">
        <v>167</v>
      </c>
      <c r="B15159" t="s">
        <v>663</v>
      </c>
      <c r="C15159">
        <v>189</v>
      </c>
      <c r="D15159" t="s">
        <v>48</v>
      </c>
      <c r="E15159">
        <v>2.8</v>
      </c>
      <c r="F15159">
        <v>0</v>
      </c>
      <c r="G15159">
        <v>7.5267999999999997</v>
      </c>
      <c r="H15159">
        <v>0</v>
      </c>
      <c r="I15159">
        <v>-1.6000000000000001E-3</v>
      </c>
      <c r="J15159">
        <v>0</v>
      </c>
      <c r="K15159">
        <v>18.354700000000001</v>
      </c>
    </row>
    <row r="15160" spans="1:11" hidden="1">
      <c r="A15160" t="s">
        <v>167</v>
      </c>
      <c r="B15160" t="s">
        <v>663</v>
      </c>
      <c r="C15160">
        <v>189</v>
      </c>
      <c r="D15160" t="s">
        <v>48</v>
      </c>
      <c r="E15160">
        <v>3.2355</v>
      </c>
      <c r="F15160">
        <v>0</v>
      </c>
      <c r="G15160">
        <v>10.274800000000001</v>
      </c>
      <c r="H15160">
        <v>0</v>
      </c>
      <c r="I15160">
        <v>-1.6000000000000001E-3</v>
      </c>
      <c r="J15160">
        <v>0</v>
      </c>
      <c r="K15160">
        <v>14.478899999999999</v>
      </c>
    </row>
    <row r="15161" spans="1:11" hidden="1">
      <c r="A15161" t="s">
        <v>167</v>
      </c>
      <c r="B15161" t="s">
        <v>663</v>
      </c>
      <c r="C15161">
        <v>189</v>
      </c>
      <c r="D15161" t="s">
        <v>48</v>
      </c>
      <c r="E15161">
        <v>3.6709000000000001</v>
      </c>
      <c r="F15161">
        <v>0</v>
      </c>
      <c r="G15161">
        <v>13.0228</v>
      </c>
      <c r="H15161">
        <v>0</v>
      </c>
      <c r="I15161">
        <v>-1.6000000000000001E-3</v>
      </c>
      <c r="J15161">
        <v>0</v>
      </c>
      <c r="K15161">
        <v>9.4196000000000009</v>
      </c>
    </row>
    <row r="15162" spans="1:11" hidden="1">
      <c r="A15162" t="s">
        <v>167</v>
      </c>
      <c r="B15162" t="s">
        <v>663</v>
      </c>
      <c r="C15162">
        <v>189</v>
      </c>
      <c r="D15162" t="s">
        <v>48</v>
      </c>
      <c r="E15162">
        <v>4.1063999999999998</v>
      </c>
      <c r="F15162">
        <v>0</v>
      </c>
      <c r="G15162">
        <v>15.770899999999999</v>
      </c>
      <c r="H15162">
        <v>0</v>
      </c>
      <c r="I15162">
        <v>-1.6000000000000001E-3</v>
      </c>
      <c r="J15162">
        <v>0</v>
      </c>
      <c r="K15162">
        <v>3.1694</v>
      </c>
    </row>
    <row r="15163" spans="1:11" hidden="1">
      <c r="A15163" t="s">
        <v>167</v>
      </c>
      <c r="B15163" t="s">
        <v>663</v>
      </c>
      <c r="C15163">
        <v>189</v>
      </c>
      <c r="D15163" t="s">
        <v>48</v>
      </c>
      <c r="E15163">
        <v>4.5418000000000003</v>
      </c>
      <c r="F15163">
        <v>0</v>
      </c>
      <c r="G15163">
        <v>18.518899999999999</v>
      </c>
      <c r="H15163">
        <v>0</v>
      </c>
      <c r="I15163">
        <v>-1.6000000000000001E-3</v>
      </c>
      <c r="J15163">
        <v>0</v>
      </c>
      <c r="K15163">
        <v>-4.2774999999999999</v>
      </c>
    </row>
    <row r="15164" spans="1:11" hidden="1">
      <c r="A15164" t="s">
        <v>167</v>
      </c>
      <c r="B15164" t="s">
        <v>663</v>
      </c>
      <c r="C15164">
        <v>189</v>
      </c>
      <c r="D15164" t="s">
        <v>48</v>
      </c>
      <c r="E15164">
        <v>4.9772999999999996</v>
      </c>
      <c r="F15164">
        <v>0</v>
      </c>
      <c r="G15164">
        <v>21.266999999999999</v>
      </c>
      <c r="H15164">
        <v>0</v>
      </c>
      <c r="I15164">
        <v>-1.6000000000000001E-3</v>
      </c>
      <c r="J15164">
        <v>0</v>
      </c>
      <c r="K15164">
        <v>-12.9209</v>
      </c>
    </row>
    <row r="15165" spans="1:11" hidden="1">
      <c r="A15165" t="s">
        <v>167</v>
      </c>
      <c r="B15165" t="s">
        <v>663</v>
      </c>
      <c r="C15165">
        <v>189</v>
      </c>
      <c r="D15165" t="s">
        <v>48</v>
      </c>
      <c r="E15165">
        <v>5.4127000000000001</v>
      </c>
      <c r="F15165">
        <v>0</v>
      </c>
      <c r="G15165">
        <v>24.015000000000001</v>
      </c>
      <c r="H15165">
        <v>0</v>
      </c>
      <c r="I15165">
        <v>-1.6000000000000001E-3</v>
      </c>
      <c r="J15165">
        <v>0</v>
      </c>
      <c r="K15165">
        <v>-22.760999999999999</v>
      </c>
    </row>
    <row r="15166" spans="1:11" hidden="1">
      <c r="A15166" t="s">
        <v>167</v>
      </c>
      <c r="B15166" t="s">
        <v>663</v>
      </c>
      <c r="C15166">
        <v>189</v>
      </c>
      <c r="D15166" t="s">
        <v>49</v>
      </c>
      <c r="E15166">
        <v>0.18729999999999999</v>
      </c>
      <c r="F15166">
        <v>0</v>
      </c>
      <c r="G15166">
        <v>-28.971299999999999</v>
      </c>
      <c r="H15166">
        <v>0</v>
      </c>
      <c r="I15166">
        <v>-1.6000000000000001E-3</v>
      </c>
      <c r="J15166">
        <v>0</v>
      </c>
      <c r="K15166">
        <v>-15.911799999999999</v>
      </c>
    </row>
    <row r="15167" spans="1:11" hidden="1">
      <c r="A15167" t="s">
        <v>167</v>
      </c>
      <c r="B15167" t="s">
        <v>663</v>
      </c>
      <c r="C15167">
        <v>189</v>
      </c>
      <c r="D15167" t="s">
        <v>49</v>
      </c>
      <c r="E15167">
        <v>0.62280000000000002</v>
      </c>
      <c r="F15167">
        <v>0</v>
      </c>
      <c r="G15167">
        <v>-24.7682</v>
      </c>
      <c r="H15167">
        <v>0</v>
      </c>
      <c r="I15167">
        <v>-1.6000000000000001E-3</v>
      </c>
      <c r="J15167">
        <v>0</v>
      </c>
      <c r="K15167">
        <v>-4.1546000000000003</v>
      </c>
    </row>
    <row r="15168" spans="1:11" hidden="1">
      <c r="A15168" t="s">
        <v>167</v>
      </c>
      <c r="B15168" t="s">
        <v>663</v>
      </c>
      <c r="C15168">
        <v>189</v>
      </c>
      <c r="D15168" t="s">
        <v>49</v>
      </c>
      <c r="E15168">
        <v>1.0582</v>
      </c>
      <c r="F15168">
        <v>0</v>
      </c>
      <c r="G15168">
        <v>-19.049099999999999</v>
      </c>
      <c r="H15168">
        <v>0</v>
      </c>
      <c r="I15168">
        <v>-1.6000000000000001E-3</v>
      </c>
      <c r="J15168">
        <v>0</v>
      </c>
      <c r="K15168">
        <v>5.4335000000000004</v>
      </c>
    </row>
    <row r="15169" spans="1:11" hidden="1">
      <c r="A15169" t="s">
        <v>167</v>
      </c>
      <c r="B15169" t="s">
        <v>663</v>
      </c>
      <c r="C15169">
        <v>189</v>
      </c>
      <c r="D15169" t="s">
        <v>49</v>
      </c>
      <c r="E15169">
        <v>1.4937</v>
      </c>
      <c r="F15169">
        <v>0</v>
      </c>
      <c r="G15169">
        <v>-12.888199999999999</v>
      </c>
      <c r="H15169">
        <v>0</v>
      </c>
      <c r="I15169">
        <v>-1.6000000000000001E-3</v>
      </c>
      <c r="J15169">
        <v>0</v>
      </c>
      <c r="K15169">
        <v>12.3871</v>
      </c>
    </row>
    <row r="15170" spans="1:11" hidden="1">
      <c r="A15170" t="s">
        <v>167</v>
      </c>
      <c r="B15170" t="s">
        <v>663</v>
      </c>
      <c r="C15170">
        <v>189</v>
      </c>
      <c r="D15170" t="s">
        <v>49</v>
      </c>
      <c r="E15170">
        <v>1.9291</v>
      </c>
      <c r="F15170">
        <v>0</v>
      </c>
      <c r="G15170">
        <v>-6.7531999999999996</v>
      </c>
      <c r="H15170">
        <v>0</v>
      </c>
      <c r="I15170">
        <v>-1.6000000000000001E-3</v>
      </c>
      <c r="J15170">
        <v>0</v>
      </c>
      <c r="K15170">
        <v>16.6586</v>
      </c>
    </row>
    <row r="15171" spans="1:11" hidden="1">
      <c r="A15171" t="s">
        <v>167</v>
      </c>
      <c r="B15171" t="s">
        <v>663</v>
      </c>
      <c r="C15171">
        <v>189</v>
      </c>
      <c r="D15171" t="s">
        <v>49</v>
      </c>
      <c r="E15171">
        <v>2.3645999999999998</v>
      </c>
      <c r="F15171">
        <v>0</v>
      </c>
      <c r="G15171">
        <v>-1.6586000000000001</v>
      </c>
      <c r="H15171">
        <v>0</v>
      </c>
      <c r="I15171">
        <v>-1.6000000000000001E-3</v>
      </c>
      <c r="J15171">
        <v>0</v>
      </c>
      <c r="K15171">
        <v>18.433299999999999</v>
      </c>
    </row>
    <row r="15172" spans="1:11" hidden="1">
      <c r="A15172" t="s">
        <v>167</v>
      </c>
      <c r="B15172" t="s">
        <v>663</v>
      </c>
      <c r="C15172">
        <v>189</v>
      </c>
      <c r="D15172" t="s">
        <v>49</v>
      </c>
      <c r="E15172">
        <v>2.8</v>
      </c>
      <c r="F15172">
        <v>0</v>
      </c>
      <c r="G15172">
        <v>1.8715999999999999</v>
      </c>
      <c r="H15172">
        <v>0</v>
      </c>
      <c r="I15172">
        <v>-1.6000000000000001E-3</v>
      </c>
      <c r="J15172">
        <v>0</v>
      </c>
      <c r="K15172">
        <v>18.330100000000002</v>
      </c>
    </row>
    <row r="15173" spans="1:11" hidden="1">
      <c r="A15173" t="s">
        <v>167</v>
      </c>
      <c r="B15173" t="s">
        <v>663</v>
      </c>
      <c r="C15173">
        <v>189</v>
      </c>
      <c r="D15173" t="s">
        <v>49</v>
      </c>
      <c r="E15173">
        <v>2.8</v>
      </c>
      <c r="F15173">
        <v>0</v>
      </c>
      <c r="G15173">
        <v>7.4833999999999996</v>
      </c>
      <c r="H15173">
        <v>0</v>
      </c>
      <c r="I15173">
        <v>-1.6000000000000001E-3</v>
      </c>
      <c r="J15173">
        <v>0</v>
      </c>
      <c r="K15173">
        <v>18.330100000000002</v>
      </c>
    </row>
    <row r="15174" spans="1:11" hidden="1">
      <c r="A15174" t="s">
        <v>167</v>
      </c>
      <c r="B15174" t="s">
        <v>663</v>
      </c>
      <c r="C15174">
        <v>189</v>
      </c>
      <c r="D15174" t="s">
        <v>49</v>
      </c>
      <c r="E15174">
        <v>3.2355</v>
      </c>
      <c r="F15174">
        <v>0</v>
      </c>
      <c r="G15174">
        <v>10.231400000000001</v>
      </c>
      <c r="H15174">
        <v>0</v>
      </c>
      <c r="I15174">
        <v>-1.6000000000000001E-3</v>
      </c>
      <c r="J15174">
        <v>0</v>
      </c>
      <c r="K15174">
        <v>14.4732</v>
      </c>
    </row>
    <row r="15175" spans="1:11" hidden="1">
      <c r="A15175" t="s">
        <v>167</v>
      </c>
      <c r="B15175" t="s">
        <v>663</v>
      </c>
      <c r="C15175">
        <v>189</v>
      </c>
      <c r="D15175" t="s">
        <v>49</v>
      </c>
      <c r="E15175">
        <v>3.6709000000000001</v>
      </c>
      <c r="F15175">
        <v>0</v>
      </c>
      <c r="G15175">
        <v>12.9794</v>
      </c>
      <c r="H15175">
        <v>0</v>
      </c>
      <c r="I15175">
        <v>-1.6000000000000001E-3</v>
      </c>
      <c r="J15175">
        <v>0</v>
      </c>
      <c r="K15175">
        <v>9.4063999999999997</v>
      </c>
    </row>
    <row r="15176" spans="1:11" hidden="1">
      <c r="A15176" t="s">
        <v>167</v>
      </c>
      <c r="B15176" t="s">
        <v>663</v>
      </c>
      <c r="C15176">
        <v>189</v>
      </c>
      <c r="D15176" t="s">
        <v>49</v>
      </c>
      <c r="E15176">
        <v>4.1063999999999998</v>
      </c>
      <c r="F15176">
        <v>0</v>
      </c>
      <c r="G15176">
        <v>15.727499999999999</v>
      </c>
      <c r="H15176">
        <v>0</v>
      </c>
      <c r="I15176">
        <v>-1.6000000000000001E-3</v>
      </c>
      <c r="J15176">
        <v>0</v>
      </c>
      <c r="K15176">
        <v>3.1373000000000002</v>
      </c>
    </row>
    <row r="15177" spans="1:11" hidden="1">
      <c r="A15177" t="s">
        <v>167</v>
      </c>
      <c r="B15177" t="s">
        <v>663</v>
      </c>
      <c r="C15177">
        <v>189</v>
      </c>
      <c r="D15177" t="s">
        <v>49</v>
      </c>
      <c r="E15177">
        <v>4.5418000000000003</v>
      </c>
      <c r="F15177">
        <v>0</v>
      </c>
      <c r="G15177">
        <v>18.4755</v>
      </c>
      <c r="H15177">
        <v>0</v>
      </c>
      <c r="I15177">
        <v>-1.6000000000000001E-3</v>
      </c>
      <c r="J15177">
        <v>0</v>
      </c>
      <c r="K15177">
        <v>-4.3284000000000002</v>
      </c>
    </row>
    <row r="15178" spans="1:11" hidden="1">
      <c r="A15178" t="s">
        <v>167</v>
      </c>
      <c r="B15178" t="s">
        <v>663</v>
      </c>
      <c r="C15178">
        <v>189</v>
      </c>
      <c r="D15178" t="s">
        <v>49</v>
      </c>
      <c r="E15178">
        <v>4.9772999999999996</v>
      </c>
      <c r="F15178">
        <v>0</v>
      </c>
      <c r="G15178">
        <v>21.223600000000001</v>
      </c>
      <c r="H15178">
        <v>0</v>
      </c>
      <c r="I15178">
        <v>-1.6000000000000001E-3</v>
      </c>
      <c r="J15178">
        <v>0</v>
      </c>
      <c r="K15178">
        <v>-12.9908</v>
      </c>
    </row>
    <row r="15179" spans="1:11" hidden="1">
      <c r="A15179" t="s">
        <v>167</v>
      </c>
      <c r="B15179" t="s">
        <v>663</v>
      </c>
      <c r="C15179">
        <v>189</v>
      </c>
      <c r="D15179" t="s">
        <v>49</v>
      </c>
      <c r="E15179">
        <v>5.4127000000000001</v>
      </c>
      <c r="F15179">
        <v>0</v>
      </c>
      <c r="G15179">
        <v>23.971599999999999</v>
      </c>
      <c r="H15179">
        <v>0</v>
      </c>
      <c r="I15179">
        <v>-1.6000000000000001E-3</v>
      </c>
      <c r="J15179">
        <v>0</v>
      </c>
      <c r="K15179">
        <v>-22.849799999999998</v>
      </c>
    </row>
    <row r="15180" spans="1:11" hidden="1">
      <c r="A15180" t="s">
        <v>167</v>
      </c>
      <c r="B15180" t="s">
        <v>663</v>
      </c>
      <c r="C15180">
        <v>189</v>
      </c>
      <c r="D15180" t="s">
        <v>50</v>
      </c>
      <c r="E15180">
        <v>0.18729999999999999</v>
      </c>
      <c r="F15180">
        <v>0</v>
      </c>
      <c r="G15180">
        <v>-17.3567</v>
      </c>
      <c r="H15180">
        <v>0</v>
      </c>
      <c r="I15180">
        <v>-1E-3</v>
      </c>
      <c r="J15180">
        <v>0</v>
      </c>
      <c r="K15180">
        <v>-9.4642999999999997</v>
      </c>
    </row>
    <row r="15181" spans="1:11" hidden="1">
      <c r="A15181" t="s">
        <v>167</v>
      </c>
      <c r="B15181" t="s">
        <v>663</v>
      </c>
      <c r="C15181">
        <v>189</v>
      </c>
      <c r="D15181" t="s">
        <v>50</v>
      </c>
      <c r="E15181">
        <v>0.62280000000000002</v>
      </c>
      <c r="F15181">
        <v>0</v>
      </c>
      <c r="G15181">
        <v>-14.834899999999999</v>
      </c>
      <c r="H15181">
        <v>0</v>
      </c>
      <c r="I15181">
        <v>-1E-3</v>
      </c>
      <c r="J15181">
        <v>0</v>
      </c>
      <c r="K15181">
        <v>-2.4213</v>
      </c>
    </row>
    <row r="15182" spans="1:11" hidden="1">
      <c r="A15182" t="s">
        <v>167</v>
      </c>
      <c r="B15182" t="s">
        <v>663</v>
      </c>
      <c r="C15182">
        <v>189</v>
      </c>
      <c r="D15182" t="s">
        <v>50</v>
      </c>
      <c r="E15182">
        <v>1.0582</v>
      </c>
      <c r="F15182">
        <v>0</v>
      </c>
      <c r="G15182">
        <v>-11.4034</v>
      </c>
      <c r="H15182">
        <v>0</v>
      </c>
      <c r="I15182">
        <v>-1E-3</v>
      </c>
      <c r="J15182">
        <v>0</v>
      </c>
      <c r="K15182">
        <v>3.3201999999999998</v>
      </c>
    </row>
    <row r="15183" spans="1:11" hidden="1">
      <c r="A15183" t="s">
        <v>167</v>
      </c>
      <c r="B15183" t="s">
        <v>663</v>
      </c>
      <c r="C15183">
        <v>189</v>
      </c>
      <c r="D15183" t="s">
        <v>50</v>
      </c>
      <c r="E15183">
        <v>1.4937</v>
      </c>
      <c r="F15183">
        <v>0</v>
      </c>
      <c r="G15183">
        <v>-7.7069000000000001</v>
      </c>
      <c r="H15183">
        <v>0</v>
      </c>
      <c r="I15183">
        <v>-1E-3</v>
      </c>
      <c r="J15183">
        <v>0</v>
      </c>
      <c r="K15183">
        <v>7.4809999999999999</v>
      </c>
    </row>
    <row r="15184" spans="1:11" hidden="1">
      <c r="A15184" t="s">
        <v>167</v>
      </c>
      <c r="B15184" t="s">
        <v>663</v>
      </c>
      <c r="C15184">
        <v>189</v>
      </c>
      <c r="D15184" t="s">
        <v>50</v>
      </c>
      <c r="E15184">
        <v>1.9291</v>
      </c>
      <c r="F15184">
        <v>0</v>
      </c>
      <c r="G15184">
        <v>-4.0259</v>
      </c>
      <c r="H15184">
        <v>0</v>
      </c>
      <c r="I15184">
        <v>-1E-3</v>
      </c>
      <c r="J15184">
        <v>0</v>
      </c>
      <c r="K15184">
        <v>10.0326</v>
      </c>
    </row>
    <row r="15185" spans="1:11" hidden="1">
      <c r="A15185" t="s">
        <v>167</v>
      </c>
      <c r="B15185" t="s">
        <v>663</v>
      </c>
      <c r="C15185">
        <v>189</v>
      </c>
      <c r="D15185" t="s">
        <v>50</v>
      </c>
      <c r="E15185">
        <v>2.3645999999999998</v>
      </c>
      <c r="F15185">
        <v>0</v>
      </c>
      <c r="G15185">
        <v>-0.96909999999999996</v>
      </c>
      <c r="H15185">
        <v>0</v>
      </c>
      <c r="I15185">
        <v>-1E-3</v>
      </c>
      <c r="J15185">
        <v>0</v>
      </c>
      <c r="K15185">
        <v>11.0861</v>
      </c>
    </row>
    <row r="15186" spans="1:11" hidden="1">
      <c r="A15186" t="s">
        <v>167</v>
      </c>
      <c r="B15186" t="s">
        <v>663</v>
      </c>
      <c r="C15186">
        <v>189</v>
      </c>
      <c r="D15186" t="s">
        <v>50</v>
      </c>
      <c r="E15186">
        <v>2.8</v>
      </c>
      <c r="F15186">
        <v>0</v>
      </c>
      <c r="G15186">
        <v>1.149</v>
      </c>
      <c r="H15186">
        <v>0</v>
      </c>
      <c r="I15186">
        <v>-1E-3</v>
      </c>
      <c r="J15186">
        <v>0</v>
      </c>
      <c r="K15186">
        <v>11.0128</v>
      </c>
    </row>
    <row r="15187" spans="1:11" hidden="1">
      <c r="A15187" t="s">
        <v>167</v>
      </c>
      <c r="B15187" t="s">
        <v>663</v>
      </c>
      <c r="C15187">
        <v>189</v>
      </c>
      <c r="D15187" t="s">
        <v>50</v>
      </c>
      <c r="E15187">
        <v>2.8</v>
      </c>
      <c r="F15187">
        <v>0</v>
      </c>
      <c r="G15187">
        <v>4.5160999999999998</v>
      </c>
      <c r="H15187">
        <v>0</v>
      </c>
      <c r="I15187">
        <v>-1E-3</v>
      </c>
      <c r="J15187">
        <v>0</v>
      </c>
      <c r="K15187">
        <v>11.0128</v>
      </c>
    </row>
    <row r="15188" spans="1:11" hidden="1">
      <c r="A15188" t="s">
        <v>167</v>
      </c>
      <c r="B15188" t="s">
        <v>663</v>
      </c>
      <c r="C15188">
        <v>189</v>
      </c>
      <c r="D15188" t="s">
        <v>50</v>
      </c>
      <c r="E15188">
        <v>3.2355</v>
      </c>
      <c r="F15188">
        <v>0</v>
      </c>
      <c r="G15188">
        <v>6.1649000000000003</v>
      </c>
      <c r="H15188">
        <v>0</v>
      </c>
      <c r="I15188">
        <v>-1E-3</v>
      </c>
      <c r="J15188">
        <v>0</v>
      </c>
      <c r="K15188">
        <v>8.6873000000000005</v>
      </c>
    </row>
    <row r="15189" spans="1:11" hidden="1">
      <c r="A15189" t="s">
        <v>167</v>
      </c>
      <c r="B15189" t="s">
        <v>663</v>
      </c>
      <c r="C15189">
        <v>189</v>
      </c>
      <c r="D15189" t="s">
        <v>50</v>
      </c>
      <c r="E15189">
        <v>3.6709000000000001</v>
      </c>
      <c r="F15189">
        <v>0</v>
      </c>
      <c r="G15189">
        <v>7.8136999999999999</v>
      </c>
      <c r="H15189">
        <v>0</v>
      </c>
      <c r="I15189">
        <v>-1E-3</v>
      </c>
      <c r="J15189">
        <v>0</v>
      </c>
      <c r="K15189">
        <v>5.657</v>
      </c>
    </row>
    <row r="15190" spans="1:11" hidden="1">
      <c r="A15190" t="s">
        <v>167</v>
      </c>
      <c r="B15190" t="s">
        <v>663</v>
      </c>
      <c r="C15190">
        <v>189</v>
      </c>
      <c r="D15190" t="s">
        <v>50</v>
      </c>
      <c r="E15190">
        <v>4.1063999999999998</v>
      </c>
      <c r="F15190">
        <v>0</v>
      </c>
      <c r="G15190">
        <v>9.4625000000000004</v>
      </c>
      <c r="H15190">
        <v>0</v>
      </c>
      <c r="I15190">
        <v>-1E-3</v>
      </c>
      <c r="J15190">
        <v>0</v>
      </c>
      <c r="K15190">
        <v>1.9145000000000001</v>
      </c>
    </row>
    <row r="15191" spans="1:11" hidden="1">
      <c r="A15191" t="s">
        <v>167</v>
      </c>
      <c r="B15191" t="s">
        <v>663</v>
      </c>
      <c r="C15191">
        <v>189</v>
      </c>
      <c r="D15191" t="s">
        <v>50</v>
      </c>
      <c r="E15191">
        <v>4.5418000000000003</v>
      </c>
      <c r="F15191">
        <v>0</v>
      </c>
      <c r="G15191">
        <v>11.1113</v>
      </c>
      <c r="H15191">
        <v>0</v>
      </c>
      <c r="I15191">
        <v>-1E-3</v>
      </c>
      <c r="J15191">
        <v>0</v>
      </c>
      <c r="K15191">
        <v>-2.5461</v>
      </c>
    </row>
    <row r="15192" spans="1:11" hidden="1">
      <c r="A15192" t="s">
        <v>167</v>
      </c>
      <c r="B15192" t="s">
        <v>663</v>
      </c>
      <c r="C15192">
        <v>189</v>
      </c>
      <c r="D15192" t="s">
        <v>50</v>
      </c>
      <c r="E15192">
        <v>4.9772999999999996</v>
      </c>
      <c r="F15192">
        <v>0</v>
      </c>
      <c r="G15192">
        <v>12.760199999999999</v>
      </c>
      <c r="H15192">
        <v>0</v>
      </c>
      <c r="I15192">
        <v>-1E-3</v>
      </c>
      <c r="J15192">
        <v>0</v>
      </c>
      <c r="K15192">
        <v>-7.7245999999999997</v>
      </c>
    </row>
    <row r="15193" spans="1:11" hidden="1">
      <c r="A15193" t="s">
        <v>167</v>
      </c>
      <c r="B15193" t="s">
        <v>663</v>
      </c>
      <c r="C15193">
        <v>189</v>
      </c>
      <c r="D15193" t="s">
        <v>50</v>
      </c>
      <c r="E15193">
        <v>5.4127000000000001</v>
      </c>
      <c r="F15193">
        <v>0</v>
      </c>
      <c r="G15193">
        <v>14.409000000000001</v>
      </c>
      <c r="H15193">
        <v>0</v>
      </c>
      <c r="I15193">
        <v>-1E-3</v>
      </c>
      <c r="J15193">
        <v>0</v>
      </c>
      <c r="K15193">
        <v>-13.6211</v>
      </c>
    </row>
    <row r="15194" spans="1:11" hidden="1">
      <c r="A15194" t="s">
        <v>167</v>
      </c>
      <c r="B15194" t="s">
        <v>663</v>
      </c>
      <c r="C15194">
        <v>189</v>
      </c>
      <c r="D15194" t="s">
        <v>51</v>
      </c>
      <c r="E15194">
        <v>0.18729999999999999</v>
      </c>
      <c r="F15194">
        <v>0</v>
      </c>
      <c r="G15194">
        <v>-17.400099999999998</v>
      </c>
      <c r="H15194">
        <v>0</v>
      </c>
      <c r="I15194">
        <v>-1E-3</v>
      </c>
      <c r="J15194">
        <v>0</v>
      </c>
      <c r="K15194">
        <v>-9.6022999999999996</v>
      </c>
    </row>
    <row r="15195" spans="1:11" hidden="1">
      <c r="A15195" t="s">
        <v>167</v>
      </c>
      <c r="B15195" t="s">
        <v>663</v>
      </c>
      <c r="C15195">
        <v>189</v>
      </c>
      <c r="D15195" t="s">
        <v>51</v>
      </c>
      <c r="E15195">
        <v>0.62280000000000002</v>
      </c>
      <c r="F15195">
        <v>0</v>
      </c>
      <c r="G15195">
        <v>-14.878299999999999</v>
      </c>
      <c r="H15195">
        <v>0</v>
      </c>
      <c r="I15195">
        <v>-1E-3</v>
      </c>
      <c r="J15195">
        <v>0</v>
      </c>
      <c r="K15195">
        <v>-2.5404</v>
      </c>
    </row>
    <row r="15196" spans="1:11" hidden="1">
      <c r="A15196" t="s">
        <v>167</v>
      </c>
      <c r="B15196" t="s">
        <v>663</v>
      </c>
      <c r="C15196">
        <v>189</v>
      </c>
      <c r="D15196" t="s">
        <v>51</v>
      </c>
      <c r="E15196">
        <v>1.0582</v>
      </c>
      <c r="F15196">
        <v>0</v>
      </c>
      <c r="G15196">
        <v>-11.4468</v>
      </c>
      <c r="H15196">
        <v>0</v>
      </c>
      <c r="I15196">
        <v>-1E-3</v>
      </c>
      <c r="J15196">
        <v>0</v>
      </c>
      <c r="K15196">
        <v>3.22</v>
      </c>
    </row>
    <row r="15197" spans="1:11" hidden="1">
      <c r="A15197" t="s">
        <v>167</v>
      </c>
      <c r="B15197" t="s">
        <v>663</v>
      </c>
      <c r="C15197">
        <v>189</v>
      </c>
      <c r="D15197" t="s">
        <v>51</v>
      </c>
      <c r="E15197">
        <v>1.4937</v>
      </c>
      <c r="F15197">
        <v>0</v>
      </c>
      <c r="G15197">
        <v>-7.7503000000000002</v>
      </c>
      <c r="H15197">
        <v>0</v>
      </c>
      <c r="I15197">
        <v>-1E-3</v>
      </c>
      <c r="J15197">
        <v>0</v>
      </c>
      <c r="K15197">
        <v>7.3997000000000002</v>
      </c>
    </row>
    <row r="15198" spans="1:11" hidden="1">
      <c r="A15198" t="s">
        <v>167</v>
      </c>
      <c r="B15198" t="s">
        <v>663</v>
      </c>
      <c r="C15198">
        <v>189</v>
      </c>
      <c r="D15198" t="s">
        <v>51</v>
      </c>
      <c r="E15198">
        <v>1.9291</v>
      </c>
      <c r="F15198">
        <v>0</v>
      </c>
      <c r="G15198">
        <v>-4.0693000000000001</v>
      </c>
      <c r="H15198">
        <v>0</v>
      </c>
      <c r="I15198">
        <v>-1E-3</v>
      </c>
      <c r="J15198">
        <v>0</v>
      </c>
      <c r="K15198">
        <v>9.9702000000000002</v>
      </c>
    </row>
    <row r="15199" spans="1:11" hidden="1">
      <c r="A15199" t="s">
        <v>167</v>
      </c>
      <c r="B15199" t="s">
        <v>663</v>
      </c>
      <c r="C15199">
        <v>189</v>
      </c>
      <c r="D15199" t="s">
        <v>51</v>
      </c>
      <c r="E15199">
        <v>2.3645999999999998</v>
      </c>
      <c r="F15199">
        <v>0</v>
      </c>
      <c r="G15199">
        <v>-1.0125</v>
      </c>
      <c r="H15199">
        <v>0</v>
      </c>
      <c r="I15199">
        <v>-1E-3</v>
      </c>
      <c r="J15199">
        <v>0</v>
      </c>
      <c r="K15199">
        <v>11.0426</v>
      </c>
    </row>
    <row r="15200" spans="1:11" hidden="1">
      <c r="A15200" t="s">
        <v>167</v>
      </c>
      <c r="B15200" t="s">
        <v>663</v>
      </c>
      <c r="C15200">
        <v>189</v>
      </c>
      <c r="D15200" t="s">
        <v>51</v>
      </c>
      <c r="E15200">
        <v>2.8</v>
      </c>
      <c r="F15200">
        <v>0</v>
      </c>
      <c r="G15200">
        <v>1.1055999999999999</v>
      </c>
      <c r="H15200">
        <v>0</v>
      </c>
      <c r="I15200">
        <v>-1E-3</v>
      </c>
      <c r="J15200">
        <v>0</v>
      </c>
      <c r="K15200">
        <v>10.988200000000001</v>
      </c>
    </row>
    <row r="15201" spans="1:11" hidden="1">
      <c r="A15201" t="s">
        <v>167</v>
      </c>
      <c r="B15201" t="s">
        <v>663</v>
      </c>
      <c r="C15201">
        <v>189</v>
      </c>
      <c r="D15201" t="s">
        <v>51</v>
      </c>
      <c r="E15201">
        <v>2.8</v>
      </c>
      <c r="F15201">
        <v>0</v>
      </c>
      <c r="G15201">
        <v>4.4726999999999997</v>
      </c>
      <c r="H15201">
        <v>0</v>
      </c>
      <c r="I15201">
        <v>-1E-3</v>
      </c>
      <c r="J15201">
        <v>0</v>
      </c>
      <c r="K15201">
        <v>10.988200000000001</v>
      </c>
    </row>
    <row r="15202" spans="1:11" hidden="1">
      <c r="A15202" t="s">
        <v>167</v>
      </c>
      <c r="B15202" t="s">
        <v>663</v>
      </c>
      <c r="C15202">
        <v>189</v>
      </c>
      <c r="D15202" t="s">
        <v>51</v>
      </c>
      <c r="E15202">
        <v>3.2355</v>
      </c>
      <c r="F15202">
        <v>0</v>
      </c>
      <c r="G15202">
        <v>6.1215000000000002</v>
      </c>
      <c r="H15202">
        <v>0</v>
      </c>
      <c r="I15202">
        <v>-1E-3</v>
      </c>
      <c r="J15202">
        <v>0</v>
      </c>
      <c r="K15202">
        <v>8.6815999999999995</v>
      </c>
    </row>
    <row r="15203" spans="1:11" hidden="1">
      <c r="A15203" t="s">
        <v>167</v>
      </c>
      <c r="B15203" t="s">
        <v>663</v>
      </c>
      <c r="C15203">
        <v>189</v>
      </c>
      <c r="D15203" t="s">
        <v>51</v>
      </c>
      <c r="E15203">
        <v>3.6709000000000001</v>
      </c>
      <c r="F15203">
        <v>0</v>
      </c>
      <c r="G15203">
        <v>7.7702999999999998</v>
      </c>
      <c r="H15203">
        <v>0</v>
      </c>
      <c r="I15203">
        <v>-1E-3</v>
      </c>
      <c r="J15203">
        <v>0</v>
      </c>
      <c r="K15203">
        <v>5.6437999999999997</v>
      </c>
    </row>
    <row r="15204" spans="1:11" hidden="1">
      <c r="A15204" t="s">
        <v>167</v>
      </c>
      <c r="B15204" t="s">
        <v>663</v>
      </c>
      <c r="C15204">
        <v>189</v>
      </c>
      <c r="D15204" t="s">
        <v>51</v>
      </c>
      <c r="E15204">
        <v>4.1063999999999998</v>
      </c>
      <c r="F15204">
        <v>0</v>
      </c>
      <c r="G15204">
        <v>9.4191000000000003</v>
      </c>
      <c r="H15204">
        <v>0</v>
      </c>
      <c r="I15204">
        <v>-1E-3</v>
      </c>
      <c r="J15204">
        <v>0</v>
      </c>
      <c r="K15204">
        <v>1.8824000000000001</v>
      </c>
    </row>
    <row r="15205" spans="1:11" hidden="1">
      <c r="A15205" t="s">
        <v>167</v>
      </c>
      <c r="B15205" t="s">
        <v>663</v>
      </c>
      <c r="C15205">
        <v>189</v>
      </c>
      <c r="D15205" t="s">
        <v>51</v>
      </c>
      <c r="E15205">
        <v>4.5418000000000003</v>
      </c>
      <c r="F15205">
        <v>0</v>
      </c>
      <c r="G15205">
        <v>11.068</v>
      </c>
      <c r="H15205">
        <v>0</v>
      </c>
      <c r="I15205">
        <v>-1E-3</v>
      </c>
      <c r="J15205">
        <v>0</v>
      </c>
      <c r="K15205">
        <v>-2.5971000000000002</v>
      </c>
    </row>
    <row r="15206" spans="1:11" hidden="1">
      <c r="A15206" t="s">
        <v>167</v>
      </c>
      <c r="B15206" t="s">
        <v>663</v>
      </c>
      <c r="C15206">
        <v>189</v>
      </c>
      <c r="D15206" t="s">
        <v>51</v>
      </c>
      <c r="E15206">
        <v>4.9772999999999996</v>
      </c>
      <c r="F15206">
        <v>0</v>
      </c>
      <c r="G15206">
        <v>12.716799999999999</v>
      </c>
      <c r="H15206">
        <v>0</v>
      </c>
      <c r="I15206">
        <v>-1E-3</v>
      </c>
      <c r="J15206">
        <v>0</v>
      </c>
      <c r="K15206">
        <v>-7.7945000000000002</v>
      </c>
    </row>
    <row r="15207" spans="1:11" hidden="1">
      <c r="A15207" t="s">
        <v>167</v>
      </c>
      <c r="B15207" t="s">
        <v>663</v>
      </c>
      <c r="C15207">
        <v>189</v>
      </c>
      <c r="D15207" t="s">
        <v>51</v>
      </c>
      <c r="E15207">
        <v>5.4127000000000001</v>
      </c>
      <c r="F15207">
        <v>0</v>
      </c>
      <c r="G15207">
        <v>14.365600000000001</v>
      </c>
      <c r="H15207">
        <v>0</v>
      </c>
      <c r="I15207">
        <v>-1E-3</v>
      </c>
      <c r="J15207">
        <v>0</v>
      </c>
      <c r="K15207">
        <v>-13.709899999999999</v>
      </c>
    </row>
    <row r="15208" spans="1:11" hidden="1">
      <c r="A15208" t="s">
        <v>167</v>
      </c>
      <c r="B15208" t="s">
        <v>663</v>
      </c>
      <c r="C15208">
        <v>189</v>
      </c>
      <c r="D15208" t="s">
        <v>52</v>
      </c>
      <c r="E15208">
        <v>0.18729999999999999</v>
      </c>
      <c r="F15208">
        <v>0</v>
      </c>
      <c r="G15208">
        <v>-17.3567</v>
      </c>
      <c r="H15208">
        <v>0</v>
      </c>
      <c r="I15208">
        <v>-1E-3</v>
      </c>
      <c r="J15208">
        <v>0</v>
      </c>
      <c r="K15208">
        <v>-9.4642999999999997</v>
      </c>
    </row>
    <row r="15209" spans="1:11" hidden="1">
      <c r="A15209" t="s">
        <v>167</v>
      </c>
      <c r="B15209" t="s">
        <v>663</v>
      </c>
      <c r="C15209">
        <v>189</v>
      </c>
      <c r="D15209" t="s">
        <v>52</v>
      </c>
      <c r="E15209">
        <v>0.62280000000000002</v>
      </c>
      <c r="F15209">
        <v>0</v>
      </c>
      <c r="G15209">
        <v>-14.834899999999999</v>
      </c>
      <c r="H15209">
        <v>0</v>
      </c>
      <c r="I15209">
        <v>-1E-3</v>
      </c>
      <c r="J15209">
        <v>0</v>
      </c>
      <c r="K15209">
        <v>-2.4213</v>
      </c>
    </row>
    <row r="15210" spans="1:11" hidden="1">
      <c r="A15210" t="s">
        <v>167</v>
      </c>
      <c r="B15210" t="s">
        <v>663</v>
      </c>
      <c r="C15210">
        <v>189</v>
      </c>
      <c r="D15210" t="s">
        <v>52</v>
      </c>
      <c r="E15210">
        <v>1.0582</v>
      </c>
      <c r="F15210">
        <v>0</v>
      </c>
      <c r="G15210">
        <v>-11.4034</v>
      </c>
      <c r="H15210">
        <v>0</v>
      </c>
      <c r="I15210">
        <v>-1E-3</v>
      </c>
      <c r="J15210">
        <v>0</v>
      </c>
      <c r="K15210">
        <v>3.3201999999999998</v>
      </c>
    </row>
    <row r="15211" spans="1:11" hidden="1">
      <c r="A15211" t="s">
        <v>167</v>
      </c>
      <c r="B15211" t="s">
        <v>663</v>
      </c>
      <c r="C15211">
        <v>189</v>
      </c>
      <c r="D15211" t="s">
        <v>52</v>
      </c>
      <c r="E15211">
        <v>1.4937</v>
      </c>
      <c r="F15211">
        <v>0</v>
      </c>
      <c r="G15211">
        <v>-7.7069000000000001</v>
      </c>
      <c r="H15211">
        <v>0</v>
      </c>
      <c r="I15211">
        <v>-1E-3</v>
      </c>
      <c r="J15211">
        <v>0</v>
      </c>
      <c r="K15211">
        <v>7.4809999999999999</v>
      </c>
    </row>
    <row r="15212" spans="1:11" hidden="1">
      <c r="A15212" t="s">
        <v>167</v>
      </c>
      <c r="B15212" t="s">
        <v>663</v>
      </c>
      <c r="C15212">
        <v>189</v>
      </c>
      <c r="D15212" t="s">
        <v>52</v>
      </c>
      <c r="E15212">
        <v>1.9291</v>
      </c>
      <c r="F15212">
        <v>0</v>
      </c>
      <c r="G15212">
        <v>-4.0259</v>
      </c>
      <c r="H15212">
        <v>0</v>
      </c>
      <c r="I15212">
        <v>-1E-3</v>
      </c>
      <c r="J15212">
        <v>0</v>
      </c>
      <c r="K15212">
        <v>10.0326</v>
      </c>
    </row>
    <row r="15213" spans="1:11" hidden="1">
      <c r="A15213" t="s">
        <v>167</v>
      </c>
      <c r="B15213" t="s">
        <v>663</v>
      </c>
      <c r="C15213">
        <v>189</v>
      </c>
      <c r="D15213" t="s">
        <v>52</v>
      </c>
      <c r="E15213">
        <v>2.3645999999999998</v>
      </c>
      <c r="F15213">
        <v>0</v>
      </c>
      <c r="G15213">
        <v>-0.96909999999999996</v>
      </c>
      <c r="H15213">
        <v>0</v>
      </c>
      <c r="I15213">
        <v>-1E-3</v>
      </c>
      <c r="J15213">
        <v>0</v>
      </c>
      <c r="K15213">
        <v>11.0861</v>
      </c>
    </row>
    <row r="15214" spans="1:11" hidden="1">
      <c r="A15214" t="s">
        <v>167</v>
      </c>
      <c r="B15214" t="s">
        <v>663</v>
      </c>
      <c r="C15214">
        <v>189</v>
      </c>
      <c r="D15214" t="s">
        <v>52</v>
      </c>
      <c r="E15214">
        <v>2.8</v>
      </c>
      <c r="F15214">
        <v>0</v>
      </c>
      <c r="G15214">
        <v>1.149</v>
      </c>
      <c r="H15214">
        <v>0</v>
      </c>
      <c r="I15214">
        <v>-1E-3</v>
      </c>
      <c r="J15214">
        <v>0</v>
      </c>
      <c r="K15214">
        <v>11.0128</v>
      </c>
    </row>
    <row r="15215" spans="1:11" hidden="1">
      <c r="A15215" t="s">
        <v>167</v>
      </c>
      <c r="B15215" t="s">
        <v>663</v>
      </c>
      <c r="C15215">
        <v>189</v>
      </c>
      <c r="D15215" t="s">
        <v>52</v>
      </c>
      <c r="E15215">
        <v>2.8</v>
      </c>
      <c r="F15215">
        <v>0</v>
      </c>
      <c r="G15215">
        <v>4.5160999999999998</v>
      </c>
      <c r="H15215">
        <v>0</v>
      </c>
      <c r="I15215">
        <v>-1E-3</v>
      </c>
      <c r="J15215">
        <v>0</v>
      </c>
      <c r="K15215">
        <v>11.0128</v>
      </c>
    </row>
    <row r="15216" spans="1:11" hidden="1">
      <c r="A15216" t="s">
        <v>167</v>
      </c>
      <c r="B15216" t="s">
        <v>663</v>
      </c>
      <c r="C15216">
        <v>189</v>
      </c>
      <c r="D15216" t="s">
        <v>52</v>
      </c>
      <c r="E15216">
        <v>3.2355</v>
      </c>
      <c r="F15216">
        <v>0</v>
      </c>
      <c r="G15216">
        <v>6.1649000000000003</v>
      </c>
      <c r="H15216">
        <v>0</v>
      </c>
      <c r="I15216">
        <v>-1E-3</v>
      </c>
      <c r="J15216">
        <v>0</v>
      </c>
      <c r="K15216">
        <v>8.6873000000000005</v>
      </c>
    </row>
    <row r="15217" spans="1:11" hidden="1">
      <c r="A15217" t="s">
        <v>167</v>
      </c>
      <c r="B15217" t="s">
        <v>663</v>
      </c>
      <c r="C15217">
        <v>189</v>
      </c>
      <c r="D15217" t="s">
        <v>52</v>
      </c>
      <c r="E15217">
        <v>3.6709000000000001</v>
      </c>
      <c r="F15217">
        <v>0</v>
      </c>
      <c r="G15217">
        <v>7.8136999999999999</v>
      </c>
      <c r="H15217">
        <v>0</v>
      </c>
      <c r="I15217">
        <v>-1E-3</v>
      </c>
      <c r="J15217">
        <v>0</v>
      </c>
      <c r="K15217">
        <v>5.657</v>
      </c>
    </row>
    <row r="15218" spans="1:11" hidden="1">
      <c r="A15218" t="s">
        <v>167</v>
      </c>
      <c r="B15218" t="s">
        <v>663</v>
      </c>
      <c r="C15218">
        <v>189</v>
      </c>
      <c r="D15218" t="s">
        <v>52</v>
      </c>
      <c r="E15218">
        <v>4.1063999999999998</v>
      </c>
      <c r="F15218">
        <v>0</v>
      </c>
      <c r="G15218">
        <v>9.4625000000000004</v>
      </c>
      <c r="H15218">
        <v>0</v>
      </c>
      <c r="I15218">
        <v>-1E-3</v>
      </c>
      <c r="J15218">
        <v>0</v>
      </c>
      <c r="K15218">
        <v>1.9145000000000001</v>
      </c>
    </row>
    <row r="15219" spans="1:11" hidden="1">
      <c r="A15219" t="s">
        <v>167</v>
      </c>
      <c r="B15219" t="s">
        <v>663</v>
      </c>
      <c r="C15219">
        <v>189</v>
      </c>
      <c r="D15219" t="s">
        <v>52</v>
      </c>
      <c r="E15219">
        <v>4.5418000000000003</v>
      </c>
      <c r="F15219">
        <v>0</v>
      </c>
      <c r="G15219">
        <v>11.1113</v>
      </c>
      <c r="H15219">
        <v>0</v>
      </c>
      <c r="I15219">
        <v>-1E-3</v>
      </c>
      <c r="J15219">
        <v>0</v>
      </c>
      <c r="K15219">
        <v>-2.5461</v>
      </c>
    </row>
    <row r="15220" spans="1:11" hidden="1">
      <c r="A15220" t="s">
        <v>167</v>
      </c>
      <c r="B15220" t="s">
        <v>663</v>
      </c>
      <c r="C15220">
        <v>189</v>
      </c>
      <c r="D15220" t="s">
        <v>52</v>
      </c>
      <c r="E15220">
        <v>4.9772999999999996</v>
      </c>
      <c r="F15220">
        <v>0</v>
      </c>
      <c r="G15220">
        <v>12.760199999999999</v>
      </c>
      <c r="H15220">
        <v>0</v>
      </c>
      <c r="I15220">
        <v>-1E-3</v>
      </c>
      <c r="J15220">
        <v>0</v>
      </c>
      <c r="K15220">
        <v>-7.7245999999999997</v>
      </c>
    </row>
    <row r="15221" spans="1:11" hidden="1">
      <c r="A15221" t="s">
        <v>167</v>
      </c>
      <c r="B15221" t="s">
        <v>663</v>
      </c>
      <c r="C15221">
        <v>189</v>
      </c>
      <c r="D15221" t="s">
        <v>52</v>
      </c>
      <c r="E15221">
        <v>5.4127000000000001</v>
      </c>
      <c r="F15221">
        <v>0</v>
      </c>
      <c r="G15221">
        <v>14.409000000000001</v>
      </c>
      <c r="H15221">
        <v>0</v>
      </c>
      <c r="I15221">
        <v>-1E-3</v>
      </c>
      <c r="J15221">
        <v>0</v>
      </c>
      <c r="K15221">
        <v>-13.6211</v>
      </c>
    </row>
    <row r="15222" spans="1:11" hidden="1">
      <c r="A15222" t="s">
        <v>167</v>
      </c>
      <c r="B15222" t="s">
        <v>663</v>
      </c>
      <c r="C15222">
        <v>189</v>
      </c>
      <c r="D15222" t="s">
        <v>53</v>
      </c>
      <c r="E15222">
        <v>0.18729999999999999</v>
      </c>
      <c r="F15222">
        <v>0</v>
      </c>
      <c r="G15222">
        <v>-17.400099999999998</v>
      </c>
      <c r="H15222">
        <v>0</v>
      </c>
      <c r="I15222">
        <v>-1E-3</v>
      </c>
      <c r="J15222">
        <v>0</v>
      </c>
      <c r="K15222">
        <v>-9.6022999999999996</v>
      </c>
    </row>
    <row r="15223" spans="1:11" hidden="1">
      <c r="A15223" t="s">
        <v>167</v>
      </c>
      <c r="B15223" t="s">
        <v>663</v>
      </c>
      <c r="C15223">
        <v>189</v>
      </c>
      <c r="D15223" t="s">
        <v>53</v>
      </c>
      <c r="E15223">
        <v>0.62280000000000002</v>
      </c>
      <c r="F15223">
        <v>0</v>
      </c>
      <c r="G15223">
        <v>-14.878299999999999</v>
      </c>
      <c r="H15223">
        <v>0</v>
      </c>
      <c r="I15223">
        <v>-1E-3</v>
      </c>
      <c r="J15223">
        <v>0</v>
      </c>
      <c r="K15223">
        <v>-2.5404</v>
      </c>
    </row>
    <row r="15224" spans="1:11" hidden="1">
      <c r="A15224" t="s">
        <v>167</v>
      </c>
      <c r="B15224" t="s">
        <v>663</v>
      </c>
      <c r="C15224">
        <v>189</v>
      </c>
      <c r="D15224" t="s">
        <v>53</v>
      </c>
      <c r="E15224">
        <v>1.0582</v>
      </c>
      <c r="F15224">
        <v>0</v>
      </c>
      <c r="G15224">
        <v>-11.4468</v>
      </c>
      <c r="H15224">
        <v>0</v>
      </c>
      <c r="I15224">
        <v>-1E-3</v>
      </c>
      <c r="J15224">
        <v>0</v>
      </c>
      <c r="K15224">
        <v>3.22</v>
      </c>
    </row>
    <row r="15225" spans="1:11" hidden="1">
      <c r="A15225" t="s">
        <v>167</v>
      </c>
      <c r="B15225" t="s">
        <v>663</v>
      </c>
      <c r="C15225">
        <v>189</v>
      </c>
      <c r="D15225" t="s">
        <v>53</v>
      </c>
      <c r="E15225">
        <v>1.4937</v>
      </c>
      <c r="F15225">
        <v>0</v>
      </c>
      <c r="G15225">
        <v>-7.7503000000000002</v>
      </c>
      <c r="H15225">
        <v>0</v>
      </c>
      <c r="I15225">
        <v>-1E-3</v>
      </c>
      <c r="J15225">
        <v>0</v>
      </c>
      <c r="K15225">
        <v>7.3997000000000002</v>
      </c>
    </row>
    <row r="15226" spans="1:11" hidden="1">
      <c r="A15226" t="s">
        <v>167</v>
      </c>
      <c r="B15226" t="s">
        <v>663</v>
      </c>
      <c r="C15226">
        <v>189</v>
      </c>
      <c r="D15226" t="s">
        <v>53</v>
      </c>
      <c r="E15226">
        <v>1.9291</v>
      </c>
      <c r="F15226">
        <v>0</v>
      </c>
      <c r="G15226">
        <v>-4.0693000000000001</v>
      </c>
      <c r="H15226">
        <v>0</v>
      </c>
      <c r="I15226">
        <v>-1E-3</v>
      </c>
      <c r="J15226">
        <v>0</v>
      </c>
      <c r="K15226">
        <v>9.9702000000000002</v>
      </c>
    </row>
    <row r="15227" spans="1:11" hidden="1">
      <c r="A15227" t="s">
        <v>167</v>
      </c>
      <c r="B15227" t="s">
        <v>663</v>
      </c>
      <c r="C15227">
        <v>189</v>
      </c>
      <c r="D15227" t="s">
        <v>53</v>
      </c>
      <c r="E15227">
        <v>2.3645999999999998</v>
      </c>
      <c r="F15227">
        <v>0</v>
      </c>
      <c r="G15227">
        <v>-1.0125</v>
      </c>
      <c r="H15227">
        <v>0</v>
      </c>
      <c r="I15227">
        <v>-1E-3</v>
      </c>
      <c r="J15227">
        <v>0</v>
      </c>
      <c r="K15227">
        <v>11.0426</v>
      </c>
    </row>
    <row r="15228" spans="1:11" hidden="1">
      <c r="A15228" t="s">
        <v>167</v>
      </c>
      <c r="B15228" t="s">
        <v>663</v>
      </c>
      <c r="C15228">
        <v>189</v>
      </c>
      <c r="D15228" t="s">
        <v>53</v>
      </c>
      <c r="E15228">
        <v>2.8</v>
      </c>
      <c r="F15228">
        <v>0</v>
      </c>
      <c r="G15228">
        <v>1.1055999999999999</v>
      </c>
      <c r="H15228">
        <v>0</v>
      </c>
      <c r="I15228">
        <v>-1E-3</v>
      </c>
      <c r="J15228">
        <v>0</v>
      </c>
      <c r="K15228">
        <v>10.988200000000001</v>
      </c>
    </row>
    <row r="15229" spans="1:11" hidden="1">
      <c r="A15229" t="s">
        <v>167</v>
      </c>
      <c r="B15229" t="s">
        <v>663</v>
      </c>
      <c r="C15229">
        <v>189</v>
      </c>
      <c r="D15229" t="s">
        <v>53</v>
      </c>
      <c r="E15229">
        <v>2.8</v>
      </c>
      <c r="F15229">
        <v>0</v>
      </c>
      <c r="G15229">
        <v>4.4726999999999997</v>
      </c>
      <c r="H15229">
        <v>0</v>
      </c>
      <c r="I15229">
        <v>-1E-3</v>
      </c>
      <c r="J15229">
        <v>0</v>
      </c>
      <c r="K15229">
        <v>10.988200000000001</v>
      </c>
    </row>
    <row r="15230" spans="1:11" hidden="1">
      <c r="A15230" t="s">
        <v>167</v>
      </c>
      <c r="B15230" t="s">
        <v>663</v>
      </c>
      <c r="C15230">
        <v>189</v>
      </c>
      <c r="D15230" t="s">
        <v>53</v>
      </c>
      <c r="E15230">
        <v>3.2355</v>
      </c>
      <c r="F15230">
        <v>0</v>
      </c>
      <c r="G15230">
        <v>6.1215000000000002</v>
      </c>
      <c r="H15230">
        <v>0</v>
      </c>
      <c r="I15230">
        <v>-1E-3</v>
      </c>
      <c r="J15230">
        <v>0</v>
      </c>
      <c r="K15230">
        <v>8.6815999999999995</v>
      </c>
    </row>
    <row r="15231" spans="1:11" hidden="1">
      <c r="A15231" t="s">
        <v>167</v>
      </c>
      <c r="B15231" t="s">
        <v>663</v>
      </c>
      <c r="C15231">
        <v>189</v>
      </c>
      <c r="D15231" t="s">
        <v>53</v>
      </c>
      <c r="E15231">
        <v>3.6709000000000001</v>
      </c>
      <c r="F15231">
        <v>0</v>
      </c>
      <c r="G15231">
        <v>7.7702999999999998</v>
      </c>
      <c r="H15231">
        <v>0</v>
      </c>
      <c r="I15231">
        <v>-1E-3</v>
      </c>
      <c r="J15231">
        <v>0</v>
      </c>
      <c r="K15231">
        <v>5.6437999999999997</v>
      </c>
    </row>
    <row r="15232" spans="1:11" hidden="1">
      <c r="A15232" t="s">
        <v>167</v>
      </c>
      <c r="B15232" t="s">
        <v>663</v>
      </c>
      <c r="C15232">
        <v>189</v>
      </c>
      <c r="D15232" t="s">
        <v>53</v>
      </c>
      <c r="E15232">
        <v>4.1063999999999998</v>
      </c>
      <c r="F15232">
        <v>0</v>
      </c>
      <c r="G15232">
        <v>9.4191000000000003</v>
      </c>
      <c r="H15232">
        <v>0</v>
      </c>
      <c r="I15232">
        <v>-1E-3</v>
      </c>
      <c r="J15232">
        <v>0</v>
      </c>
      <c r="K15232">
        <v>1.8824000000000001</v>
      </c>
    </row>
    <row r="15233" spans="1:11" hidden="1">
      <c r="A15233" t="s">
        <v>167</v>
      </c>
      <c r="B15233" t="s">
        <v>663</v>
      </c>
      <c r="C15233">
        <v>189</v>
      </c>
      <c r="D15233" t="s">
        <v>53</v>
      </c>
      <c r="E15233">
        <v>4.5418000000000003</v>
      </c>
      <c r="F15233">
        <v>0</v>
      </c>
      <c r="G15233">
        <v>11.068</v>
      </c>
      <c r="H15233">
        <v>0</v>
      </c>
      <c r="I15233">
        <v>-1E-3</v>
      </c>
      <c r="J15233">
        <v>0</v>
      </c>
      <c r="K15233">
        <v>-2.5971000000000002</v>
      </c>
    </row>
    <row r="15234" spans="1:11" hidden="1">
      <c r="A15234" t="s">
        <v>167</v>
      </c>
      <c r="B15234" t="s">
        <v>663</v>
      </c>
      <c r="C15234">
        <v>189</v>
      </c>
      <c r="D15234" t="s">
        <v>53</v>
      </c>
      <c r="E15234">
        <v>4.9772999999999996</v>
      </c>
      <c r="F15234">
        <v>0</v>
      </c>
      <c r="G15234">
        <v>12.716799999999999</v>
      </c>
      <c r="H15234">
        <v>0</v>
      </c>
      <c r="I15234">
        <v>-1E-3</v>
      </c>
      <c r="J15234">
        <v>0</v>
      </c>
      <c r="K15234">
        <v>-7.7945000000000002</v>
      </c>
    </row>
    <row r="15235" spans="1:11" hidden="1">
      <c r="A15235" t="s">
        <v>167</v>
      </c>
      <c r="B15235" t="s">
        <v>663</v>
      </c>
      <c r="C15235">
        <v>189</v>
      </c>
      <c r="D15235" t="s">
        <v>53</v>
      </c>
      <c r="E15235">
        <v>5.4127000000000001</v>
      </c>
      <c r="F15235">
        <v>0</v>
      </c>
      <c r="G15235">
        <v>14.365600000000001</v>
      </c>
      <c r="H15235">
        <v>0</v>
      </c>
      <c r="I15235">
        <v>-1E-3</v>
      </c>
      <c r="J15235">
        <v>0</v>
      </c>
      <c r="K15235">
        <v>-13.709899999999999</v>
      </c>
    </row>
    <row r="15236" spans="1:11" hidden="1">
      <c r="A15236" t="s">
        <v>167</v>
      </c>
      <c r="B15236" t="s">
        <v>663</v>
      </c>
      <c r="C15236">
        <v>189</v>
      </c>
      <c r="D15236" t="s">
        <v>54</v>
      </c>
      <c r="E15236">
        <v>0.18729999999999999</v>
      </c>
      <c r="F15236">
        <v>0</v>
      </c>
      <c r="G15236">
        <v>-17.3567</v>
      </c>
      <c r="H15236">
        <v>0</v>
      </c>
      <c r="I15236">
        <v>-1E-3</v>
      </c>
      <c r="J15236">
        <v>0</v>
      </c>
      <c r="K15236">
        <v>-9.4642999999999997</v>
      </c>
    </row>
    <row r="15237" spans="1:11" hidden="1">
      <c r="A15237" t="s">
        <v>167</v>
      </c>
      <c r="B15237" t="s">
        <v>663</v>
      </c>
      <c r="C15237">
        <v>189</v>
      </c>
      <c r="D15237" t="s">
        <v>54</v>
      </c>
      <c r="E15237">
        <v>0.62280000000000002</v>
      </c>
      <c r="F15237">
        <v>0</v>
      </c>
      <c r="G15237">
        <v>-14.834899999999999</v>
      </c>
      <c r="H15237">
        <v>0</v>
      </c>
      <c r="I15237">
        <v>-1E-3</v>
      </c>
      <c r="J15237">
        <v>0</v>
      </c>
      <c r="K15237">
        <v>-2.4213</v>
      </c>
    </row>
    <row r="15238" spans="1:11" hidden="1">
      <c r="A15238" t="s">
        <v>167</v>
      </c>
      <c r="B15238" t="s">
        <v>663</v>
      </c>
      <c r="C15238">
        <v>189</v>
      </c>
      <c r="D15238" t="s">
        <v>54</v>
      </c>
      <c r="E15238">
        <v>1.0582</v>
      </c>
      <c r="F15238">
        <v>0</v>
      </c>
      <c r="G15238">
        <v>-11.4034</v>
      </c>
      <c r="H15238">
        <v>0</v>
      </c>
      <c r="I15238">
        <v>-1E-3</v>
      </c>
      <c r="J15238">
        <v>0</v>
      </c>
      <c r="K15238">
        <v>3.3201999999999998</v>
      </c>
    </row>
    <row r="15239" spans="1:11" hidden="1">
      <c r="A15239" t="s">
        <v>167</v>
      </c>
      <c r="B15239" t="s">
        <v>663</v>
      </c>
      <c r="C15239">
        <v>189</v>
      </c>
      <c r="D15239" t="s">
        <v>54</v>
      </c>
      <c r="E15239">
        <v>1.4937</v>
      </c>
      <c r="F15239">
        <v>0</v>
      </c>
      <c r="G15239">
        <v>-7.7069000000000001</v>
      </c>
      <c r="H15239">
        <v>0</v>
      </c>
      <c r="I15239">
        <v>-1E-3</v>
      </c>
      <c r="J15239">
        <v>0</v>
      </c>
      <c r="K15239">
        <v>7.4809999999999999</v>
      </c>
    </row>
    <row r="15240" spans="1:11" hidden="1">
      <c r="A15240" t="s">
        <v>167</v>
      </c>
      <c r="B15240" t="s">
        <v>663</v>
      </c>
      <c r="C15240">
        <v>189</v>
      </c>
      <c r="D15240" t="s">
        <v>54</v>
      </c>
      <c r="E15240">
        <v>1.9291</v>
      </c>
      <c r="F15240">
        <v>0</v>
      </c>
      <c r="G15240">
        <v>-4.0259</v>
      </c>
      <c r="H15240">
        <v>0</v>
      </c>
      <c r="I15240">
        <v>-1E-3</v>
      </c>
      <c r="J15240">
        <v>0</v>
      </c>
      <c r="K15240">
        <v>10.0326</v>
      </c>
    </row>
    <row r="15241" spans="1:11" hidden="1">
      <c r="A15241" t="s">
        <v>167</v>
      </c>
      <c r="B15241" t="s">
        <v>663</v>
      </c>
      <c r="C15241">
        <v>189</v>
      </c>
      <c r="D15241" t="s">
        <v>54</v>
      </c>
      <c r="E15241">
        <v>2.3645999999999998</v>
      </c>
      <c r="F15241">
        <v>0</v>
      </c>
      <c r="G15241">
        <v>-0.96909999999999996</v>
      </c>
      <c r="H15241">
        <v>0</v>
      </c>
      <c r="I15241">
        <v>-1E-3</v>
      </c>
      <c r="J15241">
        <v>0</v>
      </c>
      <c r="K15241">
        <v>11.0861</v>
      </c>
    </row>
    <row r="15242" spans="1:11" hidden="1">
      <c r="A15242" t="s">
        <v>167</v>
      </c>
      <c r="B15242" t="s">
        <v>663</v>
      </c>
      <c r="C15242">
        <v>189</v>
      </c>
      <c r="D15242" t="s">
        <v>54</v>
      </c>
      <c r="E15242">
        <v>2.8</v>
      </c>
      <c r="F15242">
        <v>0</v>
      </c>
      <c r="G15242">
        <v>1.149</v>
      </c>
      <c r="H15242">
        <v>0</v>
      </c>
      <c r="I15242">
        <v>-1E-3</v>
      </c>
      <c r="J15242">
        <v>0</v>
      </c>
      <c r="K15242">
        <v>11.0128</v>
      </c>
    </row>
    <row r="15243" spans="1:11" hidden="1">
      <c r="A15243" t="s">
        <v>167</v>
      </c>
      <c r="B15243" t="s">
        <v>663</v>
      </c>
      <c r="C15243">
        <v>189</v>
      </c>
      <c r="D15243" t="s">
        <v>54</v>
      </c>
      <c r="E15243">
        <v>2.8</v>
      </c>
      <c r="F15243">
        <v>0</v>
      </c>
      <c r="G15243">
        <v>4.5160999999999998</v>
      </c>
      <c r="H15243">
        <v>0</v>
      </c>
      <c r="I15243">
        <v>-1E-3</v>
      </c>
      <c r="J15243">
        <v>0</v>
      </c>
      <c r="K15243">
        <v>11.0128</v>
      </c>
    </row>
    <row r="15244" spans="1:11" hidden="1">
      <c r="A15244" t="s">
        <v>167</v>
      </c>
      <c r="B15244" t="s">
        <v>663</v>
      </c>
      <c r="C15244">
        <v>189</v>
      </c>
      <c r="D15244" t="s">
        <v>54</v>
      </c>
      <c r="E15244">
        <v>3.2355</v>
      </c>
      <c r="F15244">
        <v>0</v>
      </c>
      <c r="G15244">
        <v>6.1649000000000003</v>
      </c>
      <c r="H15244">
        <v>0</v>
      </c>
      <c r="I15244">
        <v>-1E-3</v>
      </c>
      <c r="J15244">
        <v>0</v>
      </c>
      <c r="K15244">
        <v>8.6873000000000005</v>
      </c>
    </row>
    <row r="15245" spans="1:11" hidden="1">
      <c r="A15245" t="s">
        <v>167</v>
      </c>
      <c r="B15245" t="s">
        <v>663</v>
      </c>
      <c r="C15245">
        <v>189</v>
      </c>
      <c r="D15245" t="s">
        <v>54</v>
      </c>
      <c r="E15245">
        <v>3.6709000000000001</v>
      </c>
      <c r="F15245">
        <v>0</v>
      </c>
      <c r="G15245">
        <v>7.8136999999999999</v>
      </c>
      <c r="H15245">
        <v>0</v>
      </c>
      <c r="I15245">
        <v>-1E-3</v>
      </c>
      <c r="J15245">
        <v>0</v>
      </c>
      <c r="K15245">
        <v>5.657</v>
      </c>
    </row>
    <row r="15246" spans="1:11" hidden="1">
      <c r="A15246" t="s">
        <v>167</v>
      </c>
      <c r="B15246" t="s">
        <v>663</v>
      </c>
      <c r="C15246">
        <v>189</v>
      </c>
      <c r="D15246" t="s">
        <v>54</v>
      </c>
      <c r="E15246">
        <v>4.1063999999999998</v>
      </c>
      <c r="F15246">
        <v>0</v>
      </c>
      <c r="G15246">
        <v>9.4625000000000004</v>
      </c>
      <c r="H15246">
        <v>0</v>
      </c>
      <c r="I15246">
        <v>-1E-3</v>
      </c>
      <c r="J15246">
        <v>0</v>
      </c>
      <c r="K15246">
        <v>1.9145000000000001</v>
      </c>
    </row>
    <row r="15247" spans="1:11" hidden="1">
      <c r="A15247" t="s">
        <v>167</v>
      </c>
      <c r="B15247" t="s">
        <v>663</v>
      </c>
      <c r="C15247">
        <v>189</v>
      </c>
      <c r="D15247" t="s">
        <v>54</v>
      </c>
      <c r="E15247">
        <v>4.5418000000000003</v>
      </c>
      <c r="F15247">
        <v>0</v>
      </c>
      <c r="G15247">
        <v>11.1113</v>
      </c>
      <c r="H15247">
        <v>0</v>
      </c>
      <c r="I15247">
        <v>-1E-3</v>
      </c>
      <c r="J15247">
        <v>0</v>
      </c>
      <c r="K15247">
        <v>-2.5461</v>
      </c>
    </row>
    <row r="15248" spans="1:11" hidden="1">
      <c r="A15248" t="s">
        <v>167</v>
      </c>
      <c r="B15248" t="s">
        <v>663</v>
      </c>
      <c r="C15248">
        <v>189</v>
      </c>
      <c r="D15248" t="s">
        <v>54</v>
      </c>
      <c r="E15248">
        <v>4.9772999999999996</v>
      </c>
      <c r="F15248">
        <v>0</v>
      </c>
      <c r="G15248">
        <v>12.760199999999999</v>
      </c>
      <c r="H15248">
        <v>0</v>
      </c>
      <c r="I15248">
        <v>-1E-3</v>
      </c>
      <c r="J15248">
        <v>0</v>
      </c>
      <c r="K15248">
        <v>-7.7245999999999997</v>
      </c>
    </row>
    <row r="15249" spans="1:11" hidden="1">
      <c r="A15249" t="s">
        <v>167</v>
      </c>
      <c r="B15249" t="s">
        <v>663</v>
      </c>
      <c r="C15249">
        <v>189</v>
      </c>
      <c r="D15249" t="s">
        <v>54</v>
      </c>
      <c r="E15249">
        <v>5.4127000000000001</v>
      </c>
      <c r="F15249">
        <v>0</v>
      </c>
      <c r="G15249">
        <v>14.409000000000001</v>
      </c>
      <c r="H15249">
        <v>0</v>
      </c>
      <c r="I15249">
        <v>-1E-3</v>
      </c>
      <c r="J15249">
        <v>0</v>
      </c>
      <c r="K15249">
        <v>-13.6211</v>
      </c>
    </row>
    <row r="15250" spans="1:11" hidden="1">
      <c r="A15250" t="s">
        <v>167</v>
      </c>
      <c r="B15250" t="s">
        <v>663</v>
      </c>
      <c r="C15250">
        <v>189</v>
      </c>
      <c r="D15250" t="s">
        <v>55</v>
      </c>
      <c r="E15250">
        <v>0.18729999999999999</v>
      </c>
      <c r="F15250">
        <v>0</v>
      </c>
      <c r="G15250">
        <v>-17.400099999999998</v>
      </c>
      <c r="H15250">
        <v>0</v>
      </c>
      <c r="I15250">
        <v>-1E-3</v>
      </c>
      <c r="J15250">
        <v>0</v>
      </c>
      <c r="K15250">
        <v>-9.6022999999999996</v>
      </c>
    </row>
    <row r="15251" spans="1:11" hidden="1">
      <c r="A15251" t="s">
        <v>167</v>
      </c>
      <c r="B15251" t="s">
        <v>663</v>
      </c>
      <c r="C15251">
        <v>189</v>
      </c>
      <c r="D15251" t="s">
        <v>55</v>
      </c>
      <c r="E15251">
        <v>0.62280000000000002</v>
      </c>
      <c r="F15251">
        <v>0</v>
      </c>
      <c r="G15251">
        <v>-14.878299999999999</v>
      </c>
      <c r="H15251">
        <v>0</v>
      </c>
      <c r="I15251">
        <v>-1E-3</v>
      </c>
      <c r="J15251">
        <v>0</v>
      </c>
      <c r="K15251">
        <v>-2.5404</v>
      </c>
    </row>
    <row r="15252" spans="1:11" hidden="1">
      <c r="A15252" t="s">
        <v>167</v>
      </c>
      <c r="B15252" t="s">
        <v>663</v>
      </c>
      <c r="C15252">
        <v>189</v>
      </c>
      <c r="D15252" t="s">
        <v>55</v>
      </c>
      <c r="E15252">
        <v>1.0582</v>
      </c>
      <c r="F15252">
        <v>0</v>
      </c>
      <c r="G15252">
        <v>-11.4468</v>
      </c>
      <c r="H15252">
        <v>0</v>
      </c>
      <c r="I15252">
        <v>-1E-3</v>
      </c>
      <c r="J15252">
        <v>0</v>
      </c>
      <c r="K15252">
        <v>3.22</v>
      </c>
    </row>
    <row r="15253" spans="1:11" hidden="1">
      <c r="A15253" t="s">
        <v>167</v>
      </c>
      <c r="B15253" t="s">
        <v>663</v>
      </c>
      <c r="C15253">
        <v>189</v>
      </c>
      <c r="D15253" t="s">
        <v>55</v>
      </c>
      <c r="E15253">
        <v>1.4937</v>
      </c>
      <c r="F15253">
        <v>0</v>
      </c>
      <c r="G15253">
        <v>-7.7503000000000002</v>
      </c>
      <c r="H15253">
        <v>0</v>
      </c>
      <c r="I15253">
        <v>-1E-3</v>
      </c>
      <c r="J15253">
        <v>0</v>
      </c>
      <c r="K15253">
        <v>7.3997000000000002</v>
      </c>
    </row>
    <row r="15254" spans="1:11" hidden="1">
      <c r="A15254" t="s">
        <v>167</v>
      </c>
      <c r="B15254" t="s">
        <v>663</v>
      </c>
      <c r="C15254">
        <v>189</v>
      </c>
      <c r="D15254" t="s">
        <v>55</v>
      </c>
      <c r="E15254">
        <v>1.9291</v>
      </c>
      <c r="F15254">
        <v>0</v>
      </c>
      <c r="G15254">
        <v>-4.0693000000000001</v>
      </c>
      <c r="H15254">
        <v>0</v>
      </c>
      <c r="I15254">
        <v>-1E-3</v>
      </c>
      <c r="J15254">
        <v>0</v>
      </c>
      <c r="K15254">
        <v>9.9702000000000002</v>
      </c>
    </row>
    <row r="15255" spans="1:11" hidden="1">
      <c r="A15255" t="s">
        <v>167</v>
      </c>
      <c r="B15255" t="s">
        <v>663</v>
      </c>
      <c r="C15255">
        <v>189</v>
      </c>
      <c r="D15255" t="s">
        <v>55</v>
      </c>
      <c r="E15255">
        <v>2.3645999999999998</v>
      </c>
      <c r="F15255">
        <v>0</v>
      </c>
      <c r="G15255">
        <v>-1.0125</v>
      </c>
      <c r="H15255">
        <v>0</v>
      </c>
      <c r="I15255">
        <v>-1E-3</v>
      </c>
      <c r="J15255">
        <v>0</v>
      </c>
      <c r="K15255">
        <v>11.0426</v>
      </c>
    </row>
    <row r="15256" spans="1:11" hidden="1">
      <c r="A15256" t="s">
        <v>167</v>
      </c>
      <c r="B15256" t="s">
        <v>663</v>
      </c>
      <c r="C15256">
        <v>189</v>
      </c>
      <c r="D15256" t="s">
        <v>55</v>
      </c>
      <c r="E15256">
        <v>2.8</v>
      </c>
      <c r="F15256">
        <v>0</v>
      </c>
      <c r="G15256">
        <v>1.1055999999999999</v>
      </c>
      <c r="H15256">
        <v>0</v>
      </c>
      <c r="I15256">
        <v>-1E-3</v>
      </c>
      <c r="J15256">
        <v>0</v>
      </c>
      <c r="K15256">
        <v>10.988200000000001</v>
      </c>
    </row>
    <row r="15257" spans="1:11" hidden="1">
      <c r="A15257" t="s">
        <v>167</v>
      </c>
      <c r="B15257" t="s">
        <v>663</v>
      </c>
      <c r="C15257">
        <v>189</v>
      </c>
      <c r="D15257" t="s">
        <v>55</v>
      </c>
      <c r="E15257">
        <v>2.8</v>
      </c>
      <c r="F15257">
        <v>0</v>
      </c>
      <c r="G15257">
        <v>4.4726999999999997</v>
      </c>
      <c r="H15257">
        <v>0</v>
      </c>
      <c r="I15257">
        <v>-1E-3</v>
      </c>
      <c r="J15257">
        <v>0</v>
      </c>
      <c r="K15257">
        <v>10.988200000000001</v>
      </c>
    </row>
    <row r="15258" spans="1:11" hidden="1">
      <c r="A15258" t="s">
        <v>167</v>
      </c>
      <c r="B15258" t="s">
        <v>663</v>
      </c>
      <c r="C15258">
        <v>189</v>
      </c>
      <c r="D15258" t="s">
        <v>55</v>
      </c>
      <c r="E15258">
        <v>3.2355</v>
      </c>
      <c r="F15258">
        <v>0</v>
      </c>
      <c r="G15258">
        <v>6.1215000000000002</v>
      </c>
      <c r="H15258">
        <v>0</v>
      </c>
      <c r="I15258">
        <v>-1E-3</v>
      </c>
      <c r="J15258">
        <v>0</v>
      </c>
      <c r="K15258">
        <v>8.6815999999999995</v>
      </c>
    </row>
    <row r="15259" spans="1:11" hidden="1">
      <c r="A15259" t="s">
        <v>167</v>
      </c>
      <c r="B15259" t="s">
        <v>663</v>
      </c>
      <c r="C15259">
        <v>189</v>
      </c>
      <c r="D15259" t="s">
        <v>55</v>
      </c>
      <c r="E15259">
        <v>3.6709000000000001</v>
      </c>
      <c r="F15259">
        <v>0</v>
      </c>
      <c r="G15259">
        <v>7.7702999999999998</v>
      </c>
      <c r="H15259">
        <v>0</v>
      </c>
      <c r="I15259">
        <v>-1E-3</v>
      </c>
      <c r="J15259">
        <v>0</v>
      </c>
      <c r="K15259">
        <v>5.6437999999999997</v>
      </c>
    </row>
    <row r="15260" spans="1:11" hidden="1">
      <c r="A15260" t="s">
        <v>167</v>
      </c>
      <c r="B15260" t="s">
        <v>663</v>
      </c>
      <c r="C15260">
        <v>189</v>
      </c>
      <c r="D15260" t="s">
        <v>55</v>
      </c>
      <c r="E15260">
        <v>4.1063999999999998</v>
      </c>
      <c r="F15260">
        <v>0</v>
      </c>
      <c r="G15260">
        <v>9.4191000000000003</v>
      </c>
      <c r="H15260">
        <v>0</v>
      </c>
      <c r="I15260">
        <v>-1E-3</v>
      </c>
      <c r="J15260">
        <v>0</v>
      </c>
      <c r="K15260">
        <v>1.8824000000000001</v>
      </c>
    </row>
    <row r="15261" spans="1:11" hidden="1">
      <c r="A15261" t="s">
        <v>167</v>
      </c>
      <c r="B15261" t="s">
        <v>663</v>
      </c>
      <c r="C15261">
        <v>189</v>
      </c>
      <c r="D15261" t="s">
        <v>55</v>
      </c>
      <c r="E15261">
        <v>4.5418000000000003</v>
      </c>
      <c r="F15261">
        <v>0</v>
      </c>
      <c r="G15261">
        <v>11.068</v>
      </c>
      <c r="H15261">
        <v>0</v>
      </c>
      <c r="I15261">
        <v>-1E-3</v>
      </c>
      <c r="J15261">
        <v>0</v>
      </c>
      <c r="K15261">
        <v>-2.5971000000000002</v>
      </c>
    </row>
    <row r="15262" spans="1:11" hidden="1">
      <c r="A15262" t="s">
        <v>167</v>
      </c>
      <c r="B15262" t="s">
        <v>663</v>
      </c>
      <c r="C15262">
        <v>189</v>
      </c>
      <c r="D15262" t="s">
        <v>55</v>
      </c>
      <c r="E15262">
        <v>4.9772999999999996</v>
      </c>
      <c r="F15262">
        <v>0</v>
      </c>
      <c r="G15262">
        <v>12.716799999999999</v>
      </c>
      <c r="H15262">
        <v>0</v>
      </c>
      <c r="I15262">
        <v>-1E-3</v>
      </c>
      <c r="J15262">
        <v>0</v>
      </c>
      <c r="K15262">
        <v>-7.7945000000000002</v>
      </c>
    </row>
    <row r="15263" spans="1:11" hidden="1">
      <c r="A15263" t="s">
        <v>167</v>
      </c>
      <c r="B15263" t="s">
        <v>663</v>
      </c>
      <c r="C15263">
        <v>189</v>
      </c>
      <c r="D15263" t="s">
        <v>55</v>
      </c>
      <c r="E15263">
        <v>5.4127000000000001</v>
      </c>
      <c r="F15263">
        <v>0</v>
      </c>
      <c r="G15263">
        <v>14.365600000000001</v>
      </c>
      <c r="H15263">
        <v>0</v>
      </c>
      <c r="I15263">
        <v>-1E-3</v>
      </c>
      <c r="J15263">
        <v>0</v>
      </c>
      <c r="K15263">
        <v>-13.709899999999999</v>
      </c>
    </row>
    <row r="15264" spans="1:11" hidden="1">
      <c r="A15264" t="s">
        <v>167</v>
      </c>
      <c r="B15264" t="s">
        <v>663</v>
      </c>
      <c r="C15264">
        <v>189</v>
      </c>
      <c r="D15264" t="s">
        <v>56</v>
      </c>
      <c r="E15264">
        <v>0.18729999999999999</v>
      </c>
      <c r="F15264">
        <v>0</v>
      </c>
      <c r="G15264">
        <v>-17.3567</v>
      </c>
      <c r="H15264">
        <v>0</v>
      </c>
      <c r="I15264">
        <v>-1E-3</v>
      </c>
      <c r="J15264">
        <v>0</v>
      </c>
      <c r="K15264">
        <v>-9.4642999999999997</v>
      </c>
    </row>
    <row r="15265" spans="1:11" hidden="1">
      <c r="A15265" t="s">
        <v>167</v>
      </c>
      <c r="B15265" t="s">
        <v>663</v>
      </c>
      <c r="C15265">
        <v>189</v>
      </c>
      <c r="D15265" t="s">
        <v>56</v>
      </c>
      <c r="E15265">
        <v>0.62280000000000002</v>
      </c>
      <c r="F15265">
        <v>0</v>
      </c>
      <c r="G15265">
        <v>-14.834899999999999</v>
      </c>
      <c r="H15265">
        <v>0</v>
      </c>
      <c r="I15265">
        <v>-1E-3</v>
      </c>
      <c r="J15265">
        <v>0</v>
      </c>
      <c r="K15265">
        <v>-2.4213</v>
      </c>
    </row>
    <row r="15266" spans="1:11" hidden="1">
      <c r="A15266" t="s">
        <v>167</v>
      </c>
      <c r="B15266" t="s">
        <v>663</v>
      </c>
      <c r="C15266">
        <v>189</v>
      </c>
      <c r="D15266" t="s">
        <v>56</v>
      </c>
      <c r="E15266">
        <v>1.0582</v>
      </c>
      <c r="F15266">
        <v>0</v>
      </c>
      <c r="G15266">
        <v>-11.4034</v>
      </c>
      <c r="H15266">
        <v>0</v>
      </c>
      <c r="I15266">
        <v>-1E-3</v>
      </c>
      <c r="J15266">
        <v>0</v>
      </c>
      <c r="K15266">
        <v>3.3201999999999998</v>
      </c>
    </row>
    <row r="15267" spans="1:11" hidden="1">
      <c r="A15267" t="s">
        <v>167</v>
      </c>
      <c r="B15267" t="s">
        <v>663</v>
      </c>
      <c r="C15267">
        <v>189</v>
      </c>
      <c r="D15267" t="s">
        <v>56</v>
      </c>
      <c r="E15267">
        <v>1.4937</v>
      </c>
      <c r="F15267">
        <v>0</v>
      </c>
      <c r="G15267">
        <v>-7.7069000000000001</v>
      </c>
      <c r="H15267">
        <v>0</v>
      </c>
      <c r="I15267">
        <v>-1E-3</v>
      </c>
      <c r="J15267">
        <v>0</v>
      </c>
      <c r="K15267">
        <v>7.4809999999999999</v>
      </c>
    </row>
    <row r="15268" spans="1:11" hidden="1">
      <c r="A15268" t="s">
        <v>167</v>
      </c>
      <c r="B15268" t="s">
        <v>663</v>
      </c>
      <c r="C15268">
        <v>189</v>
      </c>
      <c r="D15268" t="s">
        <v>56</v>
      </c>
      <c r="E15268">
        <v>1.9291</v>
      </c>
      <c r="F15268">
        <v>0</v>
      </c>
      <c r="G15268">
        <v>-4.0259</v>
      </c>
      <c r="H15268">
        <v>0</v>
      </c>
      <c r="I15268">
        <v>-1E-3</v>
      </c>
      <c r="J15268">
        <v>0</v>
      </c>
      <c r="K15268">
        <v>10.0326</v>
      </c>
    </row>
    <row r="15269" spans="1:11" hidden="1">
      <c r="A15269" t="s">
        <v>167</v>
      </c>
      <c r="B15269" t="s">
        <v>663</v>
      </c>
      <c r="C15269">
        <v>189</v>
      </c>
      <c r="D15269" t="s">
        <v>56</v>
      </c>
      <c r="E15269">
        <v>2.3645999999999998</v>
      </c>
      <c r="F15269">
        <v>0</v>
      </c>
      <c r="G15269">
        <v>-0.96909999999999996</v>
      </c>
      <c r="H15269">
        <v>0</v>
      </c>
      <c r="I15269">
        <v>-1E-3</v>
      </c>
      <c r="J15269">
        <v>0</v>
      </c>
      <c r="K15269">
        <v>11.0861</v>
      </c>
    </row>
    <row r="15270" spans="1:11" hidden="1">
      <c r="A15270" t="s">
        <v>167</v>
      </c>
      <c r="B15270" t="s">
        <v>663</v>
      </c>
      <c r="C15270">
        <v>189</v>
      </c>
      <c r="D15270" t="s">
        <v>56</v>
      </c>
      <c r="E15270">
        <v>2.8</v>
      </c>
      <c r="F15270">
        <v>0</v>
      </c>
      <c r="G15270">
        <v>1.149</v>
      </c>
      <c r="H15270">
        <v>0</v>
      </c>
      <c r="I15270">
        <v>-1E-3</v>
      </c>
      <c r="J15270">
        <v>0</v>
      </c>
      <c r="K15270">
        <v>11.0128</v>
      </c>
    </row>
    <row r="15271" spans="1:11" hidden="1">
      <c r="A15271" t="s">
        <v>167</v>
      </c>
      <c r="B15271" t="s">
        <v>663</v>
      </c>
      <c r="C15271">
        <v>189</v>
      </c>
      <c r="D15271" t="s">
        <v>56</v>
      </c>
      <c r="E15271">
        <v>2.8</v>
      </c>
      <c r="F15271">
        <v>0</v>
      </c>
      <c r="G15271">
        <v>4.5160999999999998</v>
      </c>
      <c r="H15271">
        <v>0</v>
      </c>
      <c r="I15271">
        <v>-1E-3</v>
      </c>
      <c r="J15271">
        <v>0</v>
      </c>
      <c r="K15271">
        <v>11.0128</v>
      </c>
    </row>
    <row r="15272" spans="1:11" hidden="1">
      <c r="A15272" t="s">
        <v>167</v>
      </c>
      <c r="B15272" t="s">
        <v>663</v>
      </c>
      <c r="C15272">
        <v>189</v>
      </c>
      <c r="D15272" t="s">
        <v>56</v>
      </c>
      <c r="E15272">
        <v>3.2355</v>
      </c>
      <c r="F15272">
        <v>0</v>
      </c>
      <c r="G15272">
        <v>6.1649000000000003</v>
      </c>
      <c r="H15272">
        <v>0</v>
      </c>
      <c r="I15272">
        <v>-1E-3</v>
      </c>
      <c r="J15272">
        <v>0</v>
      </c>
      <c r="K15272">
        <v>8.6873000000000005</v>
      </c>
    </row>
    <row r="15273" spans="1:11" hidden="1">
      <c r="A15273" t="s">
        <v>167</v>
      </c>
      <c r="B15273" t="s">
        <v>663</v>
      </c>
      <c r="C15273">
        <v>189</v>
      </c>
      <c r="D15273" t="s">
        <v>56</v>
      </c>
      <c r="E15273">
        <v>3.6709000000000001</v>
      </c>
      <c r="F15273">
        <v>0</v>
      </c>
      <c r="G15273">
        <v>7.8136999999999999</v>
      </c>
      <c r="H15273">
        <v>0</v>
      </c>
      <c r="I15273">
        <v>-1E-3</v>
      </c>
      <c r="J15273">
        <v>0</v>
      </c>
      <c r="K15273">
        <v>5.657</v>
      </c>
    </row>
    <row r="15274" spans="1:11" hidden="1">
      <c r="A15274" t="s">
        <v>167</v>
      </c>
      <c r="B15274" t="s">
        <v>663</v>
      </c>
      <c r="C15274">
        <v>189</v>
      </c>
      <c r="D15274" t="s">
        <v>56</v>
      </c>
      <c r="E15274">
        <v>4.1063999999999998</v>
      </c>
      <c r="F15274">
        <v>0</v>
      </c>
      <c r="G15274">
        <v>9.4625000000000004</v>
      </c>
      <c r="H15274">
        <v>0</v>
      </c>
      <c r="I15274">
        <v>-1E-3</v>
      </c>
      <c r="J15274">
        <v>0</v>
      </c>
      <c r="K15274">
        <v>1.9145000000000001</v>
      </c>
    </row>
    <row r="15275" spans="1:11" hidden="1">
      <c r="A15275" t="s">
        <v>167</v>
      </c>
      <c r="B15275" t="s">
        <v>663</v>
      </c>
      <c r="C15275">
        <v>189</v>
      </c>
      <c r="D15275" t="s">
        <v>56</v>
      </c>
      <c r="E15275">
        <v>4.5418000000000003</v>
      </c>
      <c r="F15275">
        <v>0</v>
      </c>
      <c r="G15275">
        <v>11.1113</v>
      </c>
      <c r="H15275">
        <v>0</v>
      </c>
      <c r="I15275">
        <v>-1E-3</v>
      </c>
      <c r="J15275">
        <v>0</v>
      </c>
      <c r="K15275">
        <v>-2.5461</v>
      </c>
    </row>
    <row r="15276" spans="1:11" hidden="1">
      <c r="A15276" t="s">
        <v>167</v>
      </c>
      <c r="B15276" t="s">
        <v>663</v>
      </c>
      <c r="C15276">
        <v>189</v>
      </c>
      <c r="D15276" t="s">
        <v>56</v>
      </c>
      <c r="E15276">
        <v>4.9772999999999996</v>
      </c>
      <c r="F15276">
        <v>0</v>
      </c>
      <c r="G15276">
        <v>12.760199999999999</v>
      </c>
      <c r="H15276">
        <v>0</v>
      </c>
      <c r="I15276">
        <v>-1E-3</v>
      </c>
      <c r="J15276">
        <v>0</v>
      </c>
      <c r="K15276">
        <v>-7.7245999999999997</v>
      </c>
    </row>
    <row r="15277" spans="1:11" hidden="1">
      <c r="A15277" t="s">
        <v>167</v>
      </c>
      <c r="B15277" t="s">
        <v>663</v>
      </c>
      <c r="C15277">
        <v>189</v>
      </c>
      <c r="D15277" t="s">
        <v>56</v>
      </c>
      <c r="E15277">
        <v>5.4127000000000001</v>
      </c>
      <c r="F15277">
        <v>0</v>
      </c>
      <c r="G15277">
        <v>14.409000000000001</v>
      </c>
      <c r="H15277">
        <v>0</v>
      </c>
      <c r="I15277">
        <v>-1E-3</v>
      </c>
      <c r="J15277">
        <v>0</v>
      </c>
      <c r="K15277">
        <v>-13.6211</v>
      </c>
    </row>
    <row r="15278" spans="1:11" hidden="1">
      <c r="A15278" t="s">
        <v>167</v>
      </c>
      <c r="B15278" t="s">
        <v>663</v>
      </c>
      <c r="C15278">
        <v>189</v>
      </c>
      <c r="D15278" t="s">
        <v>57</v>
      </c>
      <c r="E15278">
        <v>0.18729999999999999</v>
      </c>
      <c r="F15278">
        <v>0</v>
      </c>
      <c r="G15278">
        <v>-17.400099999999998</v>
      </c>
      <c r="H15278">
        <v>0</v>
      </c>
      <c r="I15278">
        <v>-1E-3</v>
      </c>
      <c r="J15278">
        <v>0</v>
      </c>
      <c r="K15278">
        <v>-9.6022999999999996</v>
      </c>
    </row>
    <row r="15279" spans="1:11" hidden="1">
      <c r="A15279" t="s">
        <v>167</v>
      </c>
      <c r="B15279" t="s">
        <v>663</v>
      </c>
      <c r="C15279">
        <v>189</v>
      </c>
      <c r="D15279" t="s">
        <v>57</v>
      </c>
      <c r="E15279">
        <v>0.62280000000000002</v>
      </c>
      <c r="F15279">
        <v>0</v>
      </c>
      <c r="G15279">
        <v>-14.878299999999999</v>
      </c>
      <c r="H15279">
        <v>0</v>
      </c>
      <c r="I15279">
        <v>-1E-3</v>
      </c>
      <c r="J15279">
        <v>0</v>
      </c>
      <c r="K15279">
        <v>-2.5404</v>
      </c>
    </row>
    <row r="15280" spans="1:11" hidden="1">
      <c r="A15280" t="s">
        <v>167</v>
      </c>
      <c r="B15280" t="s">
        <v>663</v>
      </c>
      <c r="C15280">
        <v>189</v>
      </c>
      <c r="D15280" t="s">
        <v>57</v>
      </c>
      <c r="E15280">
        <v>1.0582</v>
      </c>
      <c r="F15280">
        <v>0</v>
      </c>
      <c r="G15280">
        <v>-11.4468</v>
      </c>
      <c r="H15280">
        <v>0</v>
      </c>
      <c r="I15280">
        <v>-1E-3</v>
      </c>
      <c r="J15280">
        <v>0</v>
      </c>
      <c r="K15280">
        <v>3.22</v>
      </c>
    </row>
    <row r="15281" spans="1:11" hidden="1">
      <c r="A15281" t="s">
        <v>167</v>
      </c>
      <c r="B15281" t="s">
        <v>663</v>
      </c>
      <c r="C15281">
        <v>189</v>
      </c>
      <c r="D15281" t="s">
        <v>57</v>
      </c>
      <c r="E15281">
        <v>1.4937</v>
      </c>
      <c r="F15281">
        <v>0</v>
      </c>
      <c r="G15281">
        <v>-7.7503000000000002</v>
      </c>
      <c r="H15281">
        <v>0</v>
      </c>
      <c r="I15281">
        <v>-1E-3</v>
      </c>
      <c r="J15281">
        <v>0</v>
      </c>
      <c r="K15281">
        <v>7.3997000000000002</v>
      </c>
    </row>
    <row r="15282" spans="1:11" hidden="1">
      <c r="A15282" t="s">
        <v>167</v>
      </c>
      <c r="B15282" t="s">
        <v>663</v>
      </c>
      <c r="C15282">
        <v>189</v>
      </c>
      <c r="D15282" t="s">
        <v>57</v>
      </c>
      <c r="E15282">
        <v>1.9291</v>
      </c>
      <c r="F15282">
        <v>0</v>
      </c>
      <c r="G15282">
        <v>-4.0693000000000001</v>
      </c>
      <c r="H15282">
        <v>0</v>
      </c>
      <c r="I15282">
        <v>-1E-3</v>
      </c>
      <c r="J15282">
        <v>0</v>
      </c>
      <c r="K15282">
        <v>9.9702000000000002</v>
      </c>
    </row>
    <row r="15283" spans="1:11" hidden="1">
      <c r="A15283" t="s">
        <v>167</v>
      </c>
      <c r="B15283" t="s">
        <v>663</v>
      </c>
      <c r="C15283">
        <v>189</v>
      </c>
      <c r="D15283" t="s">
        <v>57</v>
      </c>
      <c r="E15283">
        <v>2.3645999999999998</v>
      </c>
      <c r="F15283">
        <v>0</v>
      </c>
      <c r="G15283">
        <v>-1.0125</v>
      </c>
      <c r="H15283">
        <v>0</v>
      </c>
      <c r="I15283">
        <v>-1E-3</v>
      </c>
      <c r="J15283">
        <v>0</v>
      </c>
      <c r="K15283">
        <v>11.0426</v>
      </c>
    </row>
    <row r="15284" spans="1:11" hidden="1">
      <c r="A15284" t="s">
        <v>167</v>
      </c>
      <c r="B15284" t="s">
        <v>663</v>
      </c>
      <c r="C15284">
        <v>189</v>
      </c>
      <c r="D15284" t="s">
        <v>57</v>
      </c>
      <c r="E15284">
        <v>2.8</v>
      </c>
      <c r="F15284">
        <v>0</v>
      </c>
      <c r="G15284">
        <v>1.1055999999999999</v>
      </c>
      <c r="H15284">
        <v>0</v>
      </c>
      <c r="I15284">
        <v>-1E-3</v>
      </c>
      <c r="J15284">
        <v>0</v>
      </c>
      <c r="K15284">
        <v>10.988200000000001</v>
      </c>
    </row>
    <row r="15285" spans="1:11" hidden="1">
      <c r="A15285" t="s">
        <v>167</v>
      </c>
      <c r="B15285" t="s">
        <v>663</v>
      </c>
      <c r="C15285">
        <v>189</v>
      </c>
      <c r="D15285" t="s">
        <v>57</v>
      </c>
      <c r="E15285">
        <v>2.8</v>
      </c>
      <c r="F15285">
        <v>0</v>
      </c>
      <c r="G15285">
        <v>4.4726999999999997</v>
      </c>
      <c r="H15285">
        <v>0</v>
      </c>
      <c r="I15285">
        <v>-1E-3</v>
      </c>
      <c r="J15285">
        <v>0</v>
      </c>
      <c r="K15285">
        <v>10.988200000000001</v>
      </c>
    </row>
    <row r="15286" spans="1:11" hidden="1">
      <c r="A15286" t="s">
        <v>167</v>
      </c>
      <c r="B15286" t="s">
        <v>663</v>
      </c>
      <c r="C15286">
        <v>189</v>
      </c>
      <c r="D15286" t="s">
        <v>57</v>
      </c>
      <c r="E15286">
        <v>3.2355</v>
      </c>
      <c r="F15286">
        <v>0</v>
      </c>
      <c r="G15286">
        <v>6.1215000000000002</v>
      </c>
      <c r="H15286">
        <v>0</v>
      </c>
      <c r="I15286">
        <v>-1E-3</v>
      </c>
      <c r="J15286">
        <v>0</v>
      </c>
      <c r="K15286">
        <v>8.6815999999999995</v>
      </c>
    </row>
    <row r="15287" spans="1:11" hidden="1">
      <c r="A15287" t="s">
        <v>167</v>
      </c>
      <c r="B15287" t="s">
        <v>663</v>
      </c>
      <c r="C15287">
        <v>189</v>
      </c>
      <c r="D15287" t="s">
        <v>57</v>
      </c>
      <c r="E15287">
        <v>3.6709000000000001</v>
      </c>
      <c r="F15287">
        <v>0</v>
      </c>
      <c r="G15287">
        <v>7.7702999999999998</v>
      </c>
      <c r="H15287">
        <v>0</v>
      </c>
      <c r="I15287">
        <v>-1E-3</v>
      </c>
      <c r="J15287">
        <v>0</v>
      </c>
      <c r="K15287">
        <v>5.6437999999999997</v>
      </c>
    </row>
    <row r="15288" spans="1:11" hidden="1">
      <c r="A15288" t="s">
        <v>167</v>
      </c>
      <c r="B15288" t="s">
        <v>663</v>
      </c>
      <c r="C15288">
        <v>189</v>
      </c>
      <c r="D15288" t="s">
        <v>57</v>
      </c>
      <c r="E15288">
        <v>4.1063999999999998</v>
      </c>
      <c r="F15288">
        <v>0</v>
      </c>
      <c r="G15288">
        <v>9.4191000000000003</v>
      </c>
      <c r="H15288">
        <v>0</v>
      </c>
      <c r="I15288">
        <v>-1E-3</v>
      </c>
      <c r="J15288">
        <v>0</v>
      </c>
      <c r="K15288">
        <v>1.8824000000000001</v>
      </c>
    </row>
    <row r="15289" spans="1:11" hidden="1">
      <c r="A15289" t="s">
        <v>167</v>
      </c>
      <c r="B15289" t="s">
        <v>663</v>
      </c>
      <c r="C15289">
        <v>189</v>
      </c>
      <c r="D15289" t="s">
        <v>57</v>
      </c>
      <c r="E15289">
        <v>4.5418000000000003</v>
      </c>
      <c r="F15289">
        <v>0</v>
      </c>
      <c r="G15289">
        <v>11.068</v>
      </c>
      <c r="H15289">
        <v>0</v>
      </c>
      <c r="I15289">
        <v>-1E-3</v>
      </c>
      <c r="J15289">
        <v>0</v>
      </c>
      <c r="K15289">
        <v>-2.5971000000000002</v>
      </c>
    </row>
    <row r="15290" spans="1:11" hidden="1">
      <c r="A15290" t="s">
        <v>167</v>
      </c>
      <c r="B15290" t="s">
        <v>663</v>
      </c>
      <c r="C15290">
        <v>189</v>
      </c>
      <c r="D15290" t="s">
        <v>57</v>
      </c>
      <c r="E15290">
        <v>4.9772999999999996</v>
      </c>
      <c r="F15290">
        <v>0</v>
      </c>
      <c r="G15290">
        <v>12.716799999999999</v>
      </c>
      <c r="H15290">
        <v>0</v>
      </c>
      <c r="I15290">
        <v>-1E-3</v>
      </c>
      <c r="J15290">
        <v>0</v>
      </c>
      <c r="K15290">
        <v>-7.7945000000000002</v>
      </c>
    </row>
    <row r="15291" spans="1:11" hidden="1">
      <c r="A15291" t="s">
        <v>167</v>
      </c>
      <c r="B15291" t="s">
        <v>663</v>
      </c>
      <c r="C15291">
        <v>189</v>
      </c>
      <c r="D15291" t="s">
        <v>57</v>
      </c>
      <c r="E15291">
        <v>5.4127000000000001</v>
      </c>
      <c r="F15291">
        <v>0</v>
      </c>
      <c r="G15291">
        <v>14.365600000000001</v>
      </c>
      <c r="H15291">
        <v>0</v>
      </c>
      <c r="I15291">
        <v>-1E-3</v>
      </c>
      <c r="J15291">
        <v>0</v>
      </c>
      <c r="K15291">
        <v>-13.709899999999999</v>
      </c>
    </row>
    <row r="15292" spans="1:11" hidden="1">
      <c r="A15292" t="s">
        <v>167</v>
      </c>
      <c r="B15292" t="s">
        <v>663</v>
      </c>
      <c r="C15292">
        <v>189</v>
      </c>
      <c r="D15292" t="s">
        <v>58</v>
      </c>
      <c r="E15292">
        <v>0.18729999999999999</v>
      </c>
      <c r="F15292">
        <v>0</v>
      </c>
      <c r="G15292">
        <v>-41.420200000000001</v>
      </c>
      <c r="H15292">
        <v>0</v>
      </c>
      <c r="I15292">
        <v>-2.0999999999999999E-3</v>
      </c>
      <c r="J15292">
        <v>0</v>
      </c>
      <c r="K15292">
        <v>-22.3081</v>
      </c>
    </row>
    <row r="15293" spans="1:11" hidden="1">
      <c r="A15293" t="s">
        <v>167</v>
      </c>
      <c r="B15293" t="s">
        <v>663</v>
      </c>
      <c r="C15293">
        <v>189</v>
      </c>
      <c r="D15293" t="s">
        <v>58</v>
      </c>
      <c r="E15293">
        <v>0.62280000000000002</v>
      </c>
      <c r="F15293">
        <v>0</v>
      </c>
      <c r="G15293">
        <v>-35.386099999999999</v>
      </c>
      <c r="H15293">
        <v>0</v>
      </c>
      <c r="I15293">
        <v>-2.0999999999999999E-3</v>
      </c>
      <c r="J15293">
        <v>0</v>
      </c>
      <c r="K15293">
        <v>-5.4987000000000004</v>
      </c>
    </row>
    <row r="15294" spans="1:11" hidden="1">
      <c r="A15294" t="s">
        <v>167</v>
      </c>
      <c r="B15294" t="s">
        <v>663</v>
      </c>
      <c r="C15294">
        <v>189</v>
      </c>
      <c r="D15294" t="s">
        <v>58</v>
      </c>
      <c r="E15294">
        <v>1.0582</v>
      </c>
      <c r="F15294">
        <v>0</v>
      </c>
      <c r="G15294">
        <v>-27.0367</v>
      </c>
      <c r="H15294">
        <v>0</v>
      </c>
      <c r="I15294">
        <v>-2.0999999999999999E-3</v>
      </c>
      <c r="J15294">
        <v>0</v>
      </c>
      <c r="K15294">
        <v>8.1655999999999995</v>
      </c>
    </row>
    <row r="15295" spans="1:11" hidden="1">
      <c r="A15295" t="s">
        <v>167</v>
      </c>
      <c r="B15295" t="s">
        <v>663</v>
      </c>
      <c r="C15295">
        <v>189</v>
      </c>
      <c r="D15295" t="s">
        <v>58</v>
      </c>
      <c r="E15295">
        <v>1.4937</v>
      </c>
      <c r="F15295">
        <v>0</v>
      </c>
      <c r="G15295">
        <v>-18.012599999999999</v>
      </c>
      <c r="H15295">
        <v>0</v>
      </c>
      <c r="I15295">
        <v>-2.0999999999999999E-3</v>
      </c>
      <c r="J15295">
        <v>0</v>
      </c>
      <c r="K15295">
        <v>17.9739</v>
      </c>
    </row>
    <row r="15296" spans="1:11" hidden="1">
      <c r="A15296" t="s">
        <v>167</v>
      </c>
      <c r="B15296" t="s">
        <v>663</v>
      </c>
      <c r="C15296">
        <v>189</v>
      </c>
      <c r="D15296" t="s">
        <v>58</v>
      </c>
      <c r="E15296">
        <v>1.9291</v>
      </c>
      <c r="F15296">
        <v>0</v>
      </c>
      <c r="G15296">
        <v>-9.0279000000000007</v>
      </c>
      <c r="H15296">
        <v>0</v>
      </c>
      <c r="I15296">
        <v>-2.0999999999999999E-3</v>
      </c>
      <c r="J15296">
        <v>0</v>
      </c>
      <c r="K15296">
        <v>23.8538</v>
      </c>
    </row>
    <row r="15297" spans="1:11" hidden="1">
      <c r="A15297" t="s">
        <v>167</v>
      </c>
      <c r="B15297" t="s">
        <v>663</v>
      </c>
      <c r="C15297">
        <v>189</v>
      </c>
      <c r="D15297" t="s">
        <v>58</v>
      </c>
      <c r="E15297">
        <v>2.3645999999999998</v>
      </c>
      <c r="F15297">
        <v>0</v>
      </c>
      <c r="G15297">
        <v>-1.6324000000000001</v>
      </c>
      <c r="H15297">
        <v>0</v>
      </c>
      <c r="I15297">
        <v>-2.0999999999999999E-3</v>
      </c>
      <c r="J15297">
        <v>0</v>
      </c>
      <c r="K15297">
        <v>26.088100000000001</v>
      </c>
    </row>
    <row r="15298" spans="1:11" hidden="1">
      <c r="A15298" t="s">
        <v>167</v>
      </c>
      <c r="B15298" t="s">
        <v>663</v>
      </c>
      <c r="C15298">
        <v>189</v>
      </c>
      <c r="D15298" t="s">
        <v>58</v>
      </c>
      <c r="E15298">
        <v>2.8</v>
      </c>
      <c r="F15298">
        <v>0</v>
      </c>
      <c r="G15298">
        <v>3.3740000000000001</v>
      </c>
      <c r="H15298">
        <v>0</v>
      </c>
      <c r="I15298">
        <v>-2.0999999999999999E-3</v>
      </c>
      <c r="J15298">
        <v>0</v>
      </c>
      <c r="K15298">
        <v>25.622199999999999</v>
      </c>
    </row>
    <row r="15299" spans="1:11" hidden="1">
      <c r="A15299" t="s">
        <v>167</v>
      </c>
      <c r="B15299" t="s">
        <v>663</v>
      </c>
      <c r="C15299">
        <v>189</v>
      </c>
      <c r="D15299" t="s">
        <v>58</v>
      </c>
      <c r="E15299">
        <v>2.8</v>
      </c>
      <c r="F15299">
        <v>0</v>
      </c>
      <c r="G15299">
        <v>10.5709</v>
      </c>
      <c r="H15299">
        <v>0</v>
      </c>
      <c r="I15299">
        <v>-2.0999999999999999E-3</v>
      </c>
      <c r="J15299">
        <v>0</v>
      </c>
      <c r="K15299">
        <v>25.622199999999999</v>
      </c>
    </row>
    <row r="15300" spans="1:11" hidden="1">
      <c r="A15300" t="s">
        <v>167</v>
      </c>
      <c r="B15300" t="s">
        <v>663</v>
      </c>
      <c r="C15300">
        <v>189</v>
      </c>
      <c r="D15300" t="s">
        <v>58</v>
      </c>
      <c r="E15300">
        <v>3.2355</v>
      </c>
      <c r="F15300">
        <v>0</v>
      </c>
      <c r="G15300">
        <v>14.3827</v>
      </c>
      <c r="H15300">
        <v>0</v>
      </c>
      <c r="I15300">
        <v>-2.0999999999999999E-3</v>
      </c>
      <c r="J15300">
        <v>0</v>
      </c>
      <c r="K15300">
        <v>20.1892</v>
      </c>
    </row>
    <row r="15301" spans="1:11" hidden="1">
      <c r="A15301" t="s">
        <v>167</v>
      </c>
      <c r="B15301" t="s">
        <v>663</v>
      </c>
      <c r="C15301">
        <v>189</v>
      </c>
      <c r="D15301" t="s">
        <v>58</v>
      </c>
      <c r="E15301">
        <v>3.6709000000000001</v>
      </c>
      <c r="F15301">
        <v>0</v>
      </c>
      <c r="G15301">
        <v>18.194400000000002</v>
      </c>
      <c r="H15301">
        <v>0</v>
      </c>
      <c r="I15301">
        <v>-2.0999999999999999E-3</v>
      </c>
      <c r="J15301">
        <v>0</v>
      </c>
      <c r="K15301">
        <v>13.1069</v>
      </c>
    </row>
    <row r="15302" spans="1:11" hidden="1">
      <c r="A15302" t="s">
        <v>167</v>
      </c>
      <c r="B15302" t="s">
        <v>663</v>
      </c>
      <c r="C15302">
        <v>189</v>
      </c>
      <c r="D15302" t="s">
        <v>58</v>
      </c>
      <c r="E15302">
        <v>4.1063999999999998</v>
      </c>
      <c r="F15302">
        <v>0</v>
      </c>
      <c r="G15302">
        <v>22.0062</v>
      </c>
      <c r="H15302">
        <v>0</v>
      </c>
      <c r="I15302">
        <v>-2.0999999999999999E-3</v>
      </c>
      <c r="J15302">
        <v>0</v>
      </c>
      <c r="K15302">
        <v>4.3693999999999997</v>
      </c>
    </row>
    <row r="15303" spans="1:11" hidden="1">
      <c r="A15303" t="s">
        <v>167</v>
      </c>
      <c r="B15303" t="s">
        <v>663</v>
      </c>
      <c r="C15303">
        <v>189</v>
      </c>
      <c r="D15303" t="s">
        <v>58</v>
      </c>
      <c r="E15303">
        <v>4.5418000000000003</v>
      </c>
      <c r="F15303">
        <v>0</v>
      </c>
      <c r="G15303">
        <v>25.818000000000001</v>
      </c>
      <c r="H15303">
        <v>0</v>
      </c>
      <c r="I15303">
        <v>-2.0999999999999999E-3</v>
      </c>
      <c r="J15303">
        <v>0</v>
      </c>
      <c r="K15303">
        <v>-6.0279999999999996</v>
      </c>
    </row>
    <row r="15304" spans="1:11" hidden="1">
      <c r="A15304" t="s">
        <v>167</v>
      </c>
      <c r="B15304" t="s">
        <v>663</v>
      </c>
      <c r="C15304">
        <v>189</v>
      </c>
      <c r="D15304" t="s">
        <v>58</v>
      </c>
      <c r="E15304">
        <v>4.9772999999999996</v>
      </c>
      <c r="F15304">
        <v>0</v>
      </c>
      <c r="G15304">
        <v>29.6297</v>
      </c>
      <c r="H15304">
        <v>0</v>
      </c>
      <c r="I15304">
        <v>-2.0999999999999999E-3</v>
      </c>
      <c r="J15304">
        <v>0</v>
      </c>
      <c r="K15304">
        <v>-18.0853</v>
      </c>
    </row>
    <row r="15305" spans="1:11" hidden="1">
      <c r="A15305" t="s">
        <v>167</v>
      </c>
      <c r="B15305" t="s">
        <v>663</v>
      </c>
      <c r="C15305">
        <v>189</v>
      </c>
      <c r="D15305" t="s">
        <v>58</v>
      </c>
      <c r="E15305">
        <v>5.4127000000000001</v>
      </c>
      <c r="F15305">
        <v>0</v>
      </c>
      <c r="G15305">
        <v>33.441499999999998</v>
      </c>
      <c r="H15305">
        <v>0</v>
      </c>
      <c r="I15305">
        <v>-2.0999999999999999E-3</v>
      </c>
      <c r="J15305">
        <v>0</v>
      </c>
      <c r="K15305">
        <v>-31.802299999999999</v>
      </c>
    </row>
    <row r="15306" spans="1:11" hidden="1">
      <c r="A15306" t="s">
        <v>167</v>
      </c>
      <c r="B15306" t="s">
        <v>663</v>
      </c>
      <c r="C15306">
        <v>189</v>
      </c>
      <c r="D15306" t="s">
        <v>59</v>
      </c>
      <c r="E15306">
        <v>0.18729999999999999</v>
      </c>
      <c r="F15306">
        <v>0</v>
      </c>
      <c r="G15306">
        <v>-41.454900000000002</v>
      </c>
      <c r="H15306">
        <v>0</v>
      </c>
      <c r="I15306">
        <v>-2.0999999999999999E-3</v>
      </c>
      <c r="J15306">
        <v>0</v>
      </c>
      <c r="K15306">
        <v>-22.418500000000002</v>
      </c>
    </row>
    <row r="15307" spans="1:11" hidden="1">
      <c r="A15307" t="s">
        <v>167</v>
      </c>
      <c r="B15307" t="s">
        <v>663</v>
      </c>
      <c r="C15307">
        <v>189</v>
      </c>
      <c r="D15307" t="s">
        <v>59</v>
      </c>
      <c r="E15307">
        <v>0.62280000000000002</v>
      </c>
      <c r="F15307">
        <v>0</v>
      </c>
      <c r="G15307">
        <v>-35.420900000000003</v>
      </c>
      <c r="H15307">
        <v>0</v>
      </c>
      <c r="I15307">
        <v>-2.0999999999999999E-3</v>
      </c>
      <c r="J15307">
        <v>0</v>
      </c>
      <c r="K15307">
        <v>-5.5940000000000003</v>
      </c>
    </row>
    <row r="15308" spans="1:11" hidden="1">
      <c r="A15308" t="s">
        <v>167</v>
      </c>
      <c r="B15308" t="s">
        <v>663</v>
      </c>
      <c r="C15308">
        <v>189</v>
      </c>
      <c r="D15308" t="s">
        <v>59</v>
      </c>
      <c r="E15308">
        <v>1.0582</v>
      </c>
      <c r="F15308">
        <v>0</v>
      </c>
      <c r="G15308">
        <v>-27.071400000000001</v>
      </c>
      <c r="H15308">
        <v>0</v>
      </c>
      <c r="I15308">
        <v>-2.0999999999999999E-3</v>
      </c>
      <c r="J15308">
        <v>0</v>
      </c>
      <c r="K15308">
        <v>8.0853999999999999</v>
      </c>
    </row>
    <row r="15309" spans="1:11" hidden="1">
      <c r="A15309" t="s">
        <v>167</v>
      </c>
      <c r="B15309" t="s">
        <v>663</v>
      </c>
      <c r="C15309">
        <v>189</v>
      </c>
      <c r="D15309" t="s">
        <v>59</v>
      </c>
      <c r="E15309">
        <v>1.4937</v>
      </c>
      <c r="F15309">
        <v>0</v>
      </c>
      <c r="G15309">
        <v>-18.0473</v>
      </c>
      <c r="H15309">
        <v>0</v>
      </c>
      <c r="I15309">
        <v>-2.0999999999999999E-3</v>
      </c>
      <c r="J15309">
        <v>0</v>
      </c>
      <c r="K15309">
        <v>17.908899999999999</v>
      </c>
    </row>
    <row r="15310" spans="1:11" hidden="1">
      <c r="A15310" t="s">
        <v>167</v>
      </c>
      <c r="B15310" t="s">
        <v>663</v>
      </c>
      <c r="C15310">
        <v>189</v>
      </c>
      <c r="D15310" t="s">
        <v>59</v>
      </c>
      <c r="E15310">
        <v>1.9291</v>
      </c>
      <c r="F15310">
        <v>0</v>
      </c>
      <c r="G15310">
        <v>-9.0625999999999998</v>
      </c>
      <c r="H15310">
        <v>0</v>
      </c>
      <c r="I15310">
        <v>-2.0999999999999999E-3</v>
      </c>
      <c r="J15310">
        <v>0</v>
      </c>
      <c r="K15310">
        <v>23.803899999999999</v>
      </c>
    </row>
    <row r="15311" spans="1:11" hidden="1">
      <c r="A15311" t="s">
        <v>167</v>
      </c>
      <c r="B15311" t="s">
        <v>663</v>
      </c>
      <c r="C15311">
        <v>189</v>
      </c>
      <c r="D15311" t="s">
        <v>59</v>
      </c>
      <c r="E15311">
        <v>2.3645999999999998</v>
      </c>
      <c r="F15311">
        <v>0</v>
      </c>
      <c r="G15311">
        <v>-1.6671</v>
      </c>
      <c r="H15311">
        <v>0</v>
      </c>
      <c r="I15311">
        <v>-2.0999999999999999E-3</v>
      </c>
      <c r="J15311">
        <v>0</v>
      </c>
      <c r="K15311">
        <v>26.0533</v>
      </c>
    </row>
    <row r="15312" spans="1:11" hidden="1">
      <c r="A15312" t="s">
        <v>167</v>
      </c>
      <c r="B15312" t="s">
        <v>663</v>
      </c>
      <c r="C15312">
        <v>189</v>
      </c>
      <c r="D15312" t="s">
        <v>59</v>
      </c>
      <c r="E15312">
        <v>2.8</v>
      </c>
      <c r="F15312">
        <v>0</v>
      </c>
      <c r="G15312">
        <v>3.3391999999999999</v>
      </c>
      <c r="H15312">
        <v>0</v>
      </c>
      <c r="I15312">
        <v>-2.0999999999999999E-3</v>
      </c>
      <c r="J15312">
        <v>0</v>
      </c>
      <c r="K15312">
        <v>25.602599999999999</v>
      </c>
    </row>
    <row r="15313" spans="1:11" hidden="1">
      <c r="A15313" t="s">
        <v>167</v>
      </c>
      <c r="B15313" t="s">
        <v>663</v>
      </c>
      <c r="C15313">
        <v>189</v>
      </c>
      <c r="D15313" t="s">
        <v>59</v>
      </c>
      <c r="E15313">
        <v>2.8</v>
      </c>
      <c r="F15313">
        <v>0</v>
      </c>
      <c r="G15313">
        <v>10.536199999999999</v>
      </c>
      <c r="H15313">
        <v>0</v>
      </c>
      <c r="I15313">
        <v>-2.0999999999999999E-3</v>
      </c>
      <c r="J15313">
        <v>0</v>
      </c>
      <c r="K15313">
        <v>25.602599999999999</v>
      </c>
    </row>
    <row r="15314" spans="1:11" hidden="1">
      <c r="A15314" t="s">
        <v>167</v>
      </c>
      <c r="B15314" t="s">
        <v>663</v>
      </c>
      <c r="C15314">
        <v>189</v>
      </c>
      <c r="D15314" t="s">
        <v>59</v>
      </c>
      <c r="E15314">
        <v>3.2355</v>
      </c>
      <c r="F15314">
        <v>0</v>
      </c>
      <c r="G15314">
        <v>14.347899999999999</v>
      </c>
      <c r="H15314">
        <v>0</v>
      </c>
      <c r="I15314">
        <v>-2.0999999999999999E-3</v>
      </c>
      <c r="J15314">
        <v>0</v>
      </c>
      <c r="K15314">
        <v>20.184699999999999</v>
      </c>
    </row>
    <row r="15315" spans="1:11" hidden="1">
      <c r="A15315" t="s">
        <v>167</v>
      </c>
      <c r="B15315" t="s">
        <v>663</v>
      </c>
      <c r="C15315">
        <v>189</v>
      </c>
      <c r="D15315" t="s">
        <v>59</v>
      </c>
      <c r="E15315">
        <v>3.6709000000000001</v>
      </c>
      <c r="F15315">
        <v>0</v>
      </c>
      <c r="G15315">
        <v>18.159700000000001</v>
      </c>
      <c r="H15315">
        <v>0</v>
      </c>
      <c r="I15315">
        <v>-2.0999999999999999E-3</v>
      </c>
      <c r="J15315">
        <v>0</v>
      </c>
      <c r="K15315">
        <v>13.096399999999999</v>
      </c>
    </row>
    <row r="15316" spans="1:11" hidden="1">
      <c r="A15316" t="s">
        <v>167</v>
      </c>
      <c r="B15316" t="s">
        <v>663</v>
      </c>
      <c r="C15316">
        <v>189</v>
      </c>
      <c r="D15316" t="s">
        <v>59</v>
      </c>
      <c r="E15316">
        <v>4.1063999999999998</v>
      </c>
      <c r="F15316">
        <v>0</v>
      </c>
      <c r="G15316">
        <v>21.971499999999999</v>
      </c>
      <c r="H15316">
        <v>0</v>
      </c>
      <c r="I15316">
        <v>-2.0999999999999999E-3</v>
      </c>
      <c r="J15316">
        <v>0</v>
      </c>
      <c r="K15316">
        <v>4.3437000000000001</v>
      </c>
    </row>
    <row r="15317" spans="1:11" hidden="1">
      <c r="A15317" t="s">
        <v>167</v>
      </c>
      <c r="B15317" t="s">
        <v>663</v>
      </c>
      <c r="C15317">
        <v>189</v>
      </c>
      <c r="D15317" t="s">
        <v>59</v>
      </c>
      <c r="E15317">
        <v>4.5418000000000003</v>
      </c>
      <c r="F15317">
        <v>0</v>
      </c>
      <c r="G15317">
        <v>25.783300000000001</v>
      </c>
      <c r="H15317">
        <v>0</v>
      </c>
      <c r="I15317">
        <v>-2.0999999999999999E-3</v>
      </c>
      <c r="J15317">
        <v>0</v>
      </c>
      <c r="K15317">
        <v>-6.0688000000000004</v>
      </c>
    </row>
    <row r="15318" spans="1:11" hidden="1">
      <c r="A15318" t="s">
        <v>167</v>
      </c>
      <c r="B15318" t="s">
        <v>663</v>
      </c>
      <c r="C15318">
        <v>189</v>
      </c>
      <c r="D15318" t="s">
        <v>59</v>
      </c>
      <c r="E15318">
        <v>4.9772999999999996</v>
      </c>
      <c r="F15318">
        <v>0</v>
      </c>
      <c r="G15318">
        <v>29.594999999999999</v>
      </c>
      <c r="H15318">
        <v>0</v>
      </c>
      <c r="I15318">
        <v>-2.0999999999999999E-3</v>
      </c>
      <c r="J15318">
        <v>0</v>
      </c>
      <c r="K15318">
        <v>-18.141200000000001</v>
      </c>
    </row>
    <row r="15319" spans="1:11" hidden="1">
      <c r="A15319" t="s">
        <v>167</v>
      </c>
      <c r="B15319" t="s">
        <v>663</v>
      </c>
      <c r="C15319">
        <v>189</v>
      </c>
      <c r="D15319" t="s">
        <v>59</v>
      </c>
      <c r="E15319">
        <v>5.4127000000000001</v>
      </c>
      <c r="F15319">
        <v>0</v>
      </c>
      <c r="G15319">
        <v>33.406799999999997</v>
      </c>
      <c r="H15319">
        <v>0</v>
      </c>
      <c r="I15319">
        <v>-2.0999999999999999E-3</v>
      </c>
      <c r="J15319">
        <v>0</v>
      </c>
      <c r="K15319">
        <v>-31.8734</v>
      </c>
    </row>
    <row r="15320" spans="1:11" hidden="1">
      <c r="A15320" t="s">
        <v>167</v>
      </c>
      <c r="B15320" t="s">
        <v>663</v>
      </c>
      <c r="C15320">
        <v>189</v>
      </c>
      <c r="D15320" t="s">
        <v>60</v>
      </c>
      <c r="E15320">
        <v>0.18729999999999999</v>
      </c>
      <c r="F15320">
        <v>0</v>
      </c>
      <c r="G15320">
        <v>-41.420200000000001</v>
      </c>
      <c r="H15320">
        <v>0</v>
      </c>
      <c r="I15320">
        <v>-2.0999999999999999E-3</v>
      </c>
      <c r="J15320">
        <v>0</v>
      </c>
      <c r="K15320">
        <v>-22.3081</v>
      </c>
    </row>
    <row r="15321" spans="1:11" hidden="1">
      <c r="A15321" t="s">
        <v>167</v>
      </c>
      <c r="B15321" t="s">
        <v>663</v>
      </c>
      <c r="C15321">
        <v>189</v>
      </c>
      <c r="D15321" t="s">
        <v>60</v>
      </c>
      <c r="E15321">
        <v>0.62280000000000002</v>
      </c>
      <c r="F15321">
        <v>0</v>
      </c>
      <c r="G15321">
        <v>-35.386099999999999</v>
      </c>
      <c r="H15321">
        <v>0</v>
      </c>
      <c r="I15321">
        <v>-2.0999999999999999E-3</v>
      </c>
      <c r="J15321">
        <v>0</v>
      </c>
      <c r="K15321">
        <v>-5.4987000000000004</v>
      </c>
    </row>
    <row r="15322" spans="1:11" hidden="1">
      <c r="A15322" t="s">
        <v>167</v>
      </c>
      <c r="B15322" t="s">
        <v>663</v>
      </c>
      <c r="C15322">
        <v>189</v>
      </c>
      <c r="D15322" t="s">
        <v>60</v>
      </c>
      <c r="E15322">
        <v>1.0582</v>
      </c>
      <c r="F15322">
        <v>0</v>
      </c>
      <c r="G15322">
        <v>-27.0367</v>
      </c>
      <c r="H15322">
        <v>0</v>
      </c>
      <c r="I15322">
        <v>-2.0999999999999999E-3</v>
      </c>
      <c r="J15322">
        <v>0</v>
      </c>
      <c r="K15322">
        <v>8.1655999999999995</v>
      </c>
    </row>
    <row r="15323" spans="1:11" hidden="1">
      <c r="A15323" t="s">
        <v>167</v>
      </c>
      <c r="B15323" t="s">
        <v>663</v>
      </c>
      <c r="C15323">
        <v>189</v>
      </c>
      <c r="D15323" t="s">
        <v>60</v>
      </c>
      <c r="E15323">
        <v>1.4937</v>
      </c>
      <c r="F15323">
        <v>0</v>
      </c>
      <c r="G15323">
        <v>-18.012599999999999</v>
      </c>
      <c r="H15323">
        <v>0</v>
      </c>
      <c r="I15323">
        <v>-2.0999999999999999E-3</v>
      </c>
      <c r="J15323">
        <v>0</v>
      </c>
      <c r="K15323">
        <v>17.9739</v>
      </c>
    </row>
    <row r="15324" spans="1:11" hidden="1">
      <c r="A15324" t="s">
        <v>167</v>
      </c>
      <c r="B15324" t="s">
        <v>663</v>
      </c>
      <c r="C15324">
        <v>189</v>
      </c>
      <c r="D15324" t="s">
        <v>60</v>
      </c>
      <c r="E15324">
        <v>1.9291</v>
      </c>
      <c r="F15324">
        <v>0</v>
      </c>
      <c r="G15324">
        <v>-9.0279000000000007</v>
      </c>
      <c r="H15324">
        <v>0</v>
      </c>
      <c r="I15324">
        <v>-2.0999999999999999E-3</v>
      </c>
      <c r="J15324">
        <v>0</v>
      </c>
      <c r="K15324">
        <v>23.8538</v>
      </c>
    </row>
    <row r="15325" spans="1:11" hidden="1">
      <c r="A15325" t="s">
        <v>167</v>
      </c>
      <c r="B15325" t="s">
        <v>663</v>
      </c>
      <c r="C15325">
        <v>189</v>
      </c>
      <c r="D15325" t="s">
        <v>60</v>
      </c>
      <c r="E15325">
        <v>2.3645999999999998</v>
      </c>
      <c r="F15325">
        <v>0</v>
      </c>
      <c r="G15325">
        <v>-1.6324000000000001</v>
      </c>
      <c r="H15325">
        <v>0</v>
      </c>
      <c r="I15325">
        <v>-2.0999999999999999E-3</v>
      </c>
      <c r="J15325">
        <v>0</v>
      </c>
      <c r="K15325">
        <v>26.088100000000001</v>
      </c>
    </row>
    <row r="15326" spans="1:11" hidden="1">
      <c r="A15326" t="s">
        <v>167</v>
      </c>
      <c r="B15326" t="s">
        <v>663</v>
      </c>
      <c r="C15326">
        <v>189</v>
      </c>
      <c r="D15326" t="s">
        <v>60</v>
      </c>
      <c r="E15326">
        <v>2.8</v>
      </c>
      <c r="F15326">
        <v>0</v>
      </c>
      <c r="G15326">
        <v>3.3740000000000001</v>
      </c>
      <c r="H15326">
        <v>0</v>
      </c>
      <c r="I15326">
        <v>-2.0999999999999999E-3</v>
      </c>
      <c r="J15326">
        <v>0</v>
      </c>
      <c r="K15326">
        <v>25.622199999999999</v>
      </c>
    </row>
    <row r="15327" spans="1:11" hidden="1">
      <c r="A15327" t="s">
        <v>167</v>
      </c>
      <c r="B15327" t="s">
        <v>663</v>
      </c>
      <c r="C15327">
        <v>189</v>
      </c>
      <c r="D15327" t="s">
        <v>60</v>
      </c>
      <c r="E15327">
        <v>2.8</v>
      </c>
      <c r="F15327">
        <v>0</v>
      </c>
      <c r="G15327">
        <v>10.5709</v>
      </c>
      <c r="H15327">
        <v>0</v>
      </c>
      <c r="I15327">
        <v>-2.0999999999999999E-3</v>
      </c>
      <c r="J15327">
        <v>0</v>
      </c>
      <c r="K15327">
        <v>25.622199999999999</v>
      </c>
    </row>
    <row r="15328" spans="1:11" hidden="1">
      <c r="A15328" t="s">
        <v>167</v>
      </c>
      <c r="B15328" t="s">
        <v>663</v>
      </c>
      <c r="C15328">
        <v>189</v>
      </c>
      <c r="D15328" t="s">
        <v>60</v>
      </c>
      <c r="E15328">
        <v>3.2355</v>
      </c>
      <c r="F15328">
        <v>0</v>
      </c>
      <c r="G15328">
        <v>14.3827</v>
      </c>
      <c r="H15328">
        <v>0</v>
      </c>
      <c r="I15328">
        <v>-2.0999999999999999E-3</v>
      </c>
      <c r="J15328">
        <v>0</v>
      </c>
      <c r="K15328">
        <v>20.1892</v>
      </c>
    </row>
    <row r="15329" spans="1:11" hidden="1">
      <c r="A15329" t="s">
        <v>167</v>
      </c>
      <c r="B15329" t="s">
        <v>663</v>
      </c>
      <c r="C15329">
        <v>189</v>
      </c>
      <c r="D15329" t="s">
        <v>60</v>
      </c>
      <c r="E15329">
        <v>3.6709000000000001</v>
      </c>
      <c r="F15329">
        <v>0</v>
      </c>
      <c r="G15329">
        <v>18.194400000000002</v>
      </c>
      <c r="H15329">
        <v>0</v>
      </c>
      <c r="I15329">
        <v>-2.0999999999999999E-3</v>
      </c>
      <c r="J15329">
        <v>0</v>
      </c>
      <c r="K15329">
        <v>13.1069</v>
      </c>
    </row>
    <row r="15330" spans="1:11" hidden="1">
      <c r="A15330" t="s">
        <v>167</v>
      </c>
      <c r="B15330" t="s">
        <v>663</v>
      </c>
      <c r="C15330">
        <v>189</v>
      </c>
      <c r="D15330" t="s">
        <v>60</v>
      </c>
      <c r="E15330">
        <v>4.1063999999999998</v>
      </c>
      <c r="F15330">
        <v>0</v>
      </c>
      <c r="G15330">
        <v>22.0062</v>
      </c>
      <c r="H15330">
        <v>0</v>
      </c>
      <c r="I15330">
        <v>-2.0999999999999999E-3</v>
      </c>
      <c r="J15330">
        <v>0</v>
      </c>
      <c r="K15330">
        <v>4.3693999999999997</v>
      </c>
    </row>
    <row r="15331" spans="1:11" hidden="1">
      <c r="A15331" t="s">
        <v>167</v>
      </c>
      <c r="B15331" t="s">
        <v>663</v>
      </c>
      <c r="C15331">
        <v>189</v>
      </c>
      <c r="D15331" t="s">
        <v>60</v>
      </c>
      <c r="E15331">
        <v>4.5418000000000003</v>
      </c>
      <c r="F15331">
        <v>0</v>
      </c>
      <c r="G15331">
        <v>25.818000000000001</v>
      </c>
      <c r="H15331">
        <v>0</v>
      </c>
      <c r="I15331">
        <v>-2.0999999999999999E-3</v>
      </c>
      <c r="J15331">
        <v>0</v>
      </c>
      <c r="K15331">
        <v>-6.0279999999999996</v>
      </c>
    </row>
    <row r="15332" spans="1:11" hidden="1">
      <c r="A15332" t="s">
        <v>167</v>
      </c>
      <c r="B15332" t="s">
        <v>663</v>
      </c>
      <c r="C15332">
        <v>189</v>
      </c>
      <c r="D15332" t="s">
        <v>60</v>
      </c>
      <c r="E15332">
        <v>4.9772999999999996</v>
      </c>
      <c r="F15332">
        <v>0</v>
      </c>
      <c r="G15332">
        <v>29.6297</v>
      </c>
      <c r="H15332">
        <v>0</v>
      </c>
      <c r="I15332">
        <v>-2.0999999999999999E-3</v>
      </c>
      <c r="J15332">
        <v>0</v>
      </c>
      <c r="K15332">
        <v>-18.0853</v>
      </c>
    </row>
    <row r="15333" spans="1:11" hidden="1">
      <c r="A15333" t="s">
        <v>167</v>
      </c>
      <c r="B15333" t="s">
        <v>663</v>
      </c>
      <c r="C15333">
        <v>189</v>
      </c>
      <c r="D15333" t="s">
        <v>60</v>
      </c>
      <c r="E15333">
        <v>5.4127000000000001</v>
      </c>
      <c r="F15333">
        <v>0</v>
      </c>
      <c r="G15333">
        <v>33.441499999999998</v>
      </c>
      <c r="H15333">
        <v>0</v>
      </c>
      <c r="I15333">
        <v>-2.0999999999999999E-3</v>
      </c>
      <c r="J15333">
        <v>0</v>
      </c>
      <c r="K15333">
        <v>-31.802299999999999</v>
      </c>
    </row>
    <row r="15334" spans="1:11" hidden="1">
      <c r="A15334" t="s">
        <v>167</v>
      </c>
      <c r="B15334" t="s">
        <v>663</v>
      </c>
      <c r="C15334">
        <v>189</v>
      </c>
      <c r="D15334" t="s">
        <v>61</v>
      </c>
      <c r="E15334">
        <v>0.18729999999999999</v>
      </c>
      <c r="F15334">
        <v>0</v>
      </c>
      <c r="G15334">
        <v>-41.454900000000002</v>
      </c>
      <c r="H15334">
        <v>0</v>
      </c>
      <c r="I15334">
        <v>-2.0999999999999999E-3</v>
      </c>
      <c r="J15334">
        <v>0</v>
      </c>
      <c r="K15334">
        <v>-22.418500000000002</v>
      </c>
    </row>
    <row r="15335" spans="1:11" hidden="1">
      <c r="A15335" t="s">
        <v>167</v>
      </c>
      <c r="B15335" t="s">
        <v>663</v>
      </c>
      <c r="C15335">
        <v>189</v>
      </c>
      <c r="D15335" t="s">
        <v>61</v>
      </c>
      <c r="E15335">
        <v>0.62280000000000002</v>
      </c>
      <c r="F15335">
        <v>0</v>
      </c>
      <c r="G15335">
        <v>-35.420900000000003</v>
      </c>
      <c r="H15335">
        <v>0</v>
      </c>
      <c r="I15335">
        <v>-2.0999999999999999E-3</v>
      </c>
      <c r="J15335">
        <v>0</v>
      </c>
      <c r="K15335">
        <v>-5.5940000000000003</v>
      </c>
    </row>
    <row r="15336" spans="1:11" hidden="1">
      <c r="A15336" t="s">
        <v>167</v>
      </c>
      <c r="B15336" t="s">
        <v>663</v>
      </c>
      <c r="C15336">
        <v>189</v>
      </c>
      <c r="D15336" t="s">
        <v>61</v>
      </c>
      <c r="E15336">
        <v>1.0582</v>
      </c>
      <c r="F15336">
        <v>0</v>
      </c>
      <c r="G15336">
        <v>-27.071400000000001</v>
      </c>
      <c r="H15336">
        <v>0</v>
      </c>
      <c r="I15336">
        <v>-2.0999999999999999E-3</v>
      </c>
      <c r="J15336">
        <v>0</v>
      </c>
      <c r="K15336">
        <v>8.0853999999999999</v>
      </c>
    </row>
    <row r="15337" spans="1:11" hidden="1">
      <c r="A15337" t="s">
        <v>167</v>
      </c>
      <c r="B15337" t="s">
        <v>663</v>
      </c>
      <c r="C15337">
        <v>189</v>
      </c>
      <c r="D15337" t="s">
        <v>61</v>
      </c>
      <c r="E15337">
        <v>1.4937</v>
      </c>
      <c r="F15337">
        <v>0</v>
      </c>
      <c r="G15337">
        <v>-18.0473</v>
      </c>
      <c r="H15337">
        <v>0</v>
      </c>
      <c r="I15337">
        <v>-2.0999999999999999E-3</v>
      </c>
      <c r="J15337">
        <v>0</v>
      </c>
      <c r="K15337">
        <v>17.908899999999999</v>
      </c>
    </row>
    <row r="15338" spans="1:11" hidden="1">
      <c r="A15338" t="s">
        <v>167</v>
      </c>
      <c r="B15338" t="s">
        <v>663</v>
      </c>
      <c r="C15338">
        <v>189</v>
      </c>
      <c r="D15338" t="s">
        <v>61</v>
      </c>
      <c r="E15338">
        <v>1.9291</v>
      </c>
      <c r="F15338">
        <v>0</v>
      </c>
      <c r="G15338">
        <v>-9.0625999999999998</v>
      </c>
      <c r="H15338">
        <v>0</v>
      </c>
      <c r="I15338">
        <v>-2.0999999999999999E-3</v>
      </c>
      <c r="J15338">
        <v>0</v>
      </c>
      <c r="K15338">
        <v>23.803899999999999</v>
      </c>
    </row>
    <row r="15339" spans="1:11" hidden="1">
      <c r="A15339" t="s">
        <v>167</v>
      </c>
      <c r="B15339" t="s">
        <v>663</v>
      </c>
      <c r="C15339">
        <v>189</v>
      </c>
      <c r="D15339" t="s">
        <v>61</v>
      </c>
      <c r="E15339">
        <v>2.3645999999999998</v>
      </c>
      <c r="F15339">
        <v>0</v>
      </c>
      <c r="G15339">
        <v>-1.6671</v>
      </c>
      <c r="H15339">
        <v>0</v>
      </c>
      <c r="I15339">
        <v>-2.0999999999999999E-3</v>
      </c>
      <c r="J15339">
        <v>0</v>
      </c>
      <c r="K15339">
        <v>26.0533</v>
      </c>
    </row>
    <row r="15340" spans="1:11" hidden="1">
      <c r="A15340" t="s">
        <v>167</v>
      </c>
      <c r="B15340" t="s">
        <v>663</v>
      </c>
      <c r="C15340">
        <v>189</v>
      </c>
      <c r="D15340" t="s">
        <v>61</v>
      </c>
      <c r="E15340">
        <v>2.8</v>
      </c>
      <c r="F15340">
        <v>0</v>
      </c>
      <c r="G15340">
        <v>3.3391999999999999</v>
      </c>
      <c r="H15340">
        <v>0</v>
      </c>
      <c r="I15340">
        <v>-2.0999999999999999E-3</v>
      </c>
      <c r="J15340">
        <v>0</v>
      </c>
      <c r="K15340">
        <v>25.602599999999999</v>
      </c>
    </row>
    <row r="15341" spans="1:11" hidden="1">
      <c r="A15341" t="s">
        <v>167</v>
      </c>
      <c r="B15341" t="s">
        <v>663</v>
      </c>
      <c r="C15341">
        <v>189</v>
      </c>
      <c r="D15341" t="s">
        <v>61</v>
      </c>
      <c r="E15341">
        <v>2.8</v>
      </c>
      <c r="F15341">
        <v>0</v>
      </c>
      <c r="G15341">
        <v>10.536199999999999</v>
      </c>
      <c r="H15341">
        <v>0</v>
      </c>
      <c r="I15341">
        <v>-2.0999999999999999E-3</v>
      </c>
      <c r="J15341">
        <v>0</v>
      </c>
      <c r="K15341">
        <v>25.602599999999999</v>
      </c>
    </row>
    <row r="15342" spans="1:11" hidden="1">
      <c r="A15342" t="s">
        <v>167</v>
      </c>
      <c r="B15342" t="s">
        <v>663</v>
      </c>
      <c r="C15342">
        <v>189</v>
      </c>
      <c r="D15342" t="s">
        <v>61</v>
      </c>
      <c r="E15342">
        <v>3.2355</v>
      </c>
      <c r="F15342">
        <v>0</v>
      </c>
      <c r="G15342">
        <v>14.347899999999999</v>
      </c>
      <c r="H15342">
        <v>0</v>
      </c>
      <c r="I15342">
        <v>-2.0999999999999999E-3</v>
      </c>
      <c r="J15342">
        <v>0</v>
      </c>
      <c r="K15342">
        <v>20.184699999999999</v>
      </c>
    </row>
    <row r="15343" spans="1:11" hidden="1">
      <c r="A15343" t="s">
        <v>167</v>
      </c>
      <c r="B15343" t="s">
        <v>663</v>
      </c>
      <c r="C15343">
        <v>189</v>
      </c>
      <c r="D15343" t="s">
        <v>61</v>
      </c>
      <c r="E15343">
        <v>3.6709000000000001</v>
      </c>
      <c r="F15343">
        <v>0</v>
      </c>
      <c r="G15343">
        <v>18.159700000000001</v>
      </c>
      <c r="H15343">
        <v>0</v>
      </c>
      <c r="I15343">
        <v>-2.0999999999999999E-3</v>
      </c>
      <c r="J15343">
        <v>0</v>
      </c>
      <c r="K15343">
        <v>13.096399999999999</v>
      </c>
    </row>
    <row r="15344" spans="1:11" hidden="1">
      <c r="A15344" t="s">
        <v>167</v>
      </c>
      <c r="B15344" t="s">
        <v>663</v>
      </c>
      <c r="C15344">
        <v>189</v>
      </c>
      <c r="D15344" t="s">
        <v>61</v>
      </c>
      <c r="E15344">
        <v>4.1063999999999998</v>
      </c>
      <c r="F15344">
        <v>0</v>
      </c>
      <c r="G15344">
        <v>21.971499999999999</v>
      </c>
      <c r="H15344">
        <v>0</v>
      </c>
      <c r="I15344">
        <v>-2.0999999999999999E-3</v>
      </c>
      <c r="J15344">
        <v>0</v>
      </c>
      <c r="K15344">
        <v>4.3437000000000001</v>
      </c>
    </row>
    <row r="15345" spans="1:11" hidden="1">
      <c r="A15345" t="s">
        <v>167</v>
      </c>
      <c r="B15345" t="s">
        <v>663</v>
      </c>
      <c r="C15345">
        <v>189</v>
      </c>
      <c r="D15345" t="s">
        <v>61</v>
      </c>
      <c r="E15345">
        <v>4.5418000000000003</v>
      </c>
      <c r="F15345">
        <v>0</v>
      </c>
      <c r="G15345">
        <v>25.783300000000001</v>
      </c>
      <c r="H15345">
        <v>0</v>
      </c>
      <c r="I15345">
        <v>-2.0999999999999999E-3</v>
      </c>
      <c r="J15345">
        <v>0</v>
      </c>
      <c r="K15345">
        <v>-6.0688000000000004</v>
      </c>
    </row>
    <row r="15346" spans="1:11" hidden="1">
      <c r="A15346" t="s">
        <v>167</v>
      </c>
      <c r="B15346" t="s">
        <v>663</v>
      </c>
      <c r="C15346">
        <v>189</v>
      </c>
      <c r="D15346" t="s">
        <v>61</v>
      </c>
      <c r="E15346">
        <v>4.9772999999999996</v>
      </c>
      <c r="F15346">
        <v>0</v>
      </c>
      <c r="G15346">
        <v>29.594999999999999</v>
      </c>
      <c r="H15346">
        <v>0</v>
      </c>
      <c r="I15346">
        <v>-2.0999999999999999E-3</v>
      </c>
      <c r="J15346">
        <v>0</v>
      </c>
      <c r="K15346">
        <v>-18.141200000000001</v>
      </c>
    </row>
    <row r="15347" spans="1:11" hidden="1">
      <c r="A15347" t="s">
        <v>167</v>
      </c>
      <c r="B15347" t="s">
        <v>663</v>
      </c>
      <c r="C15347">
        <v>189</v>
      </c>
      <c r="D15347" t="s">
        <v>61</v>
      </c>
      <c r="E15347">
        <v>5.4127000000000001</v>
      </c>
      <c r="F15347">
        <v>0</v>
      </c>
      <c r="G15347">
        <v>33.406799999999997</v>
      </c>
      <c r="H15347">
        <v>0</v>
      </c>
      <c r="I15347">
        <v>-2.0999999999999999E-3</v>
      </c>
      <c r="J15347">
        <v>0</v>
      </c>
      <c r="K15347">
        <v>-31.8734</v>
      </c>
    </row>
    <row r="15348" spans="1:11" hidden="1">
      <c r="A15348" t="s">
        <v>167</v>
      </c>
      <c r="B15348" t="s">
        <v>663</v>
      </c>
      <c r="C15348">
        <v>189</v>
      </c>
      <c r="D15348" t="s">
        <v>62</v>
      </c>
      <c r="E15348">
        <v>0.18729999999999999</v>
      </c>
      <c r="F15348">
        <v>0</v>
      </c>
      <c r="G15348">
        <v>-41.420200000000001</v>
      </c>
      <c r="H15348">
        <v>0</v>
      </c>
      <c r="I15348">
        <v>-2.0999999999999999E-3</v>
      </c>
      <c r="J15348">
        <v>0</v>
      </c>
      <c r="K15348">
        <v>-22.3081</v>
      </c>
    </row>
    <row r="15349" spans="1:11" hidden="1">
      <c r="A15349" t="s">
        <v>167</v>
      </c>
      <c r="B15349" t="s">
        <v>663</v>
      </c>
      <c r="C15349">
        <v>189</v>
      </c>
      <c r="D15349" t="s">
        <v>62</v>
      </c>
      <c r="E15349">
        <v>0.62280000000000002</v>
      </c>
      <c r="F15349">
        <v>0</v>
      </c>
      <c r="G15349">
        <v>-35.386099999999999</v>
      </c>
      <c r="H15349">
        <v>0</v>
      </c>
      <c r="I15349">
        <v>-2.0999999999999999E-3</v>
      </c>
      <c r="J15349">
        <v>0</v>
      </c>
      <c r="K15349">
        <v>-5.4987000000000004</v>
      </c>
    </row>
    <row r="15350" spans="1:11" hidden="1">
      <c r="A15350" t="s">
        <v>167</v>
      </c>
      <c r="B15350" t="s">
        <v>663</v>
      </c>
      <c r="C15350">
        <v>189</v>
      </c>
      <c r="D15350" t="s">
        <v>62</v>
      </c>
      <c r="E15350">
        <v>1.0582</v>
      </c>
      <c r="F15350">
        <v>0</v>
      </c>
      <c r="G15350">
        <v>-27.0367</v>
      </c>
      <c r="H15350">
        <v>0</v>
      </c>
      <c r="I15350">
        <v>-2.0999999999999999E-3</v>
      </c>
      <c r="J15350">
        <v>0</v>
      </c>
      <c r="K15350">
        <v>8.1655999999999995</v>
      </c>
    </row>
    <row r="15351" spans="1:11" hidden="1">
      <c r="A15351" t="s">
        <v>167</v>
      </c>
      <c r="B15351" t="s">
        <v>663</v>
      </c>
      <c r="C15351">
        <v>189</v>
      </c>
      <c r="D15351" t="s">
        <v>62</v>
      </c>
      <c r="E15351">
        <v>1.4937</v>
      </c>
      <c r="F15351">
        <v>0</v>
      </c>
      <c r="G15351">
        <v>-18.012599999999999</v>
      </c>
      <c r="H15351">
        <v>0</v>
      </c>
      <c r="I15351">
        <v>-2.0999999999999999E-3</v>
      </c>
      <c r="J15351">
        <v>0</v>
      </c>
      <c r="K15351">
        <v>17.9739</v>
      </c>
    </row>
    <row r="15352" spans="1:11" hidden="1">
      <c r="A15352" t="s">
        <v>167</v>
      </c>
      <c r="B15352" t="s">
        <v>663</v>
      </c>
      <c r="C15352">
        <v>189</v>
      </c>
      <c r="D15352" t="s">
        <v>62</v>
      </c>
      <c r="E15352">
        <v>1.9291</v>
      </c>
      <c r="F15352">
        <v>0</v>
      </c>
      <c r="G15352">
        <v>-9.0279000000000007</v>
      </c>
      <c r="H15352">
        <v>0</v>
      </c>
      <c r="I15352">
        <v>-2.0999999999999999E-3</v>
      </c>
      <c r="J15352">
        <v>0</v>
      </c>
      <c r="K15352">
        <v>23.8538</v>
      </c>
    </row>
    <row r="15353" spans="1:11" hidden="1">
      <c r="A15353" t="s">
        <v>167</v>
      </c>
      <c r="B15353" t="s">
        <v>663</v>
      </c>
      <c r="C15353">
        <v>189</v>
      </c>
      <c r="D15353" t="s">
        <v>62</v>
      </c>
      <c r="E15353">
        <v>2.3645999999999998</v>
      </c>
      <c r="F15353">
        <v>0</v>
      </c>
      <c r="G15353">
        <v>-1.6324000000000001</v>
      </c>
      <c r="H15353">
        <v>0</v>
      </c>
      <c r="I15353">
        <v>-2.0999999999999999E-3</v>
      </c>
      <c r="J15353">
        <v>0</v>
      </c>
      <c r="K15353">
        <v>26.088100000000001</v>
      </c>
    </row>
    <row r="15354" spans="1:11" hidden="1">
      <c r="A15354" t="s">
        <v>167</v>
      </c>
      <c r="B15354" t="s">
        <v>663</v>
      </c>
      <c r="C15354">
        <v>189</v>
      </c>
      <c r="D15354" t="s">
        <v>62</v>
      </c>
      <c r="E15354">
        <v>2.8</v>
      </c>
      <c r="F15354">
        <v>0</v>
      </c>
      <c r="G15354">
        <v>3.3740000000000001</v>
      </c>
      <c r="H15354">
        <v>0</v>
      </c>
      <c r="I15354">
        <v>-2.0999999999999999E-3</v>
      </c>
      <c r="J15354">
        <v>0</v>
      </c>
      <c r="K15354">
        <v>25.622199999999999</v>
      </c>
    </row>
    <row r="15355" spans="1:11" hidden="1">
      <c r="A15355" t="s">
        <v>167</v>
      </c>
      <c r="B15355" t="s">
        <v>663</v>
      </c>
      <c r="C15355">
        <v>189</v>
      </c>
      <c r="D15355" t="s">
        <v>62</v>
      </c>
      <c r="E15355">
        <v>2.8</v>
      </c>
      <c r="F15355">
        <v>0</v>
      </c>
      <c r="G15355">
        <v>10.5709</v>
      </c>
      <c r="H15355">
        <v>0</v>
      </c>
      <c r="I15355">
        <v>-2.0999999999999999E-3</v>
      </c>
      <c r="J15355">
        <v>0</v>
      </c>
      <c r="K15355">
        <v>25.622199999999999</v>
      </c>
    </row>
    <row r="15356" spans="1:11" hidden="1">
      <c r="A15356" t="s">
        <v>167</v>
      </c>
      <c r="B15356" t="s">
        <v>663</v>
      </c>
      <c r="C15356">
        <v>189</v>
      </c>
      <c r="D15356" t="s">
        <v>62</v>
      </c>
      <c r="E15356">
        <v>3.2355</v>
      </c>
      <c r="F15356">
        <v>0</v>
      </c>
      <c r="G15356">
        <v>14.3827</v>
      </c>
      <c r="H15356">
        <v>0</v>
      </c>
      <c r="I15356">
        <v>-2.0999999999999999E-3</v>
      </c>
      <c r="J15356">
        <v>0</v>
      </c>
      <c r="K15356">
        <v>20.1892</v>
      </c>
    </row>
    <row r="15357" spans="1:11" hidden="1">
      <c r="A15357" t="s">
        <v>167</v>
      </c>
      <c r="B15357" t="s">
        <v>663</v>
      </c>
      <c r="C15357">
        <v>189</v>
      </c>
      <c r="D15357" t="s">
        <v>62</v>
      </c>
      <c r="E15357">
        <v>3.6709000000000001</v>
      </c>
      <c r="F15357">
        <v>0</v>
      </c>
      <c r="G15357">
        <v>18.194400000000002</v>
      </c>
      <c r="H15357">
        <v>0</v>
      </c>
      <c r="I15357">
        <v>-2.0999999999999999E-3</v>
      </c>
      <c r="J15357">
        <v>0</v>
      </c>
      <c r="K15357">
        <v>13.1069</v>
      </c>
    </row>
    <row r="15358" spans="1:11" hidden="1">
      <c r="A15358" t="s">
        <v>167</v>
      </c>
      <c r="B15358" t="s">
        <v>663</v>
      </c>
      <c r="C15358">
        <v>189</v>
      </c>
      <c r="D15358" t="s">
        <v>62</v>
      </c>
      <c r="E15358">
        <v>4.1063999999999998</v>
      </c>
      <c r="F15358">
        <v>0</v>
      </c>
      <c r="G15358">
        <v>22.0062</v>
      </c>
      <c r="H15358">
        <v>0</v>
      </c>
      <c r="I15358">
        <v>-2.0999999999999999E-3</v>
      </c>
      <c r="J15358">
        <v>0</v>
      </c>
      <c r="K15358">
        <v>4.3693999999999997</v>
      </c>
    </row>
    <row r="15359" spans="1:11" hidden="1">
      <c r="A15359" t="s">
        <v>167</v>
      </c>
      <c r="B15359" t="s">
        <v>663</v>
      </c>
      <c r="C15359">
        <v>189</v>
      </c>
      <c r="D15359" t="s">
        <v>62</v>
      </c>
      <c r="E15359">
        <v>4.5418000000000003</v>
      </c>
      <c r="F15359">
        <v>0</v>
      </c>
      <c r="G15359">
        <v>25.818000000000001</v>
      </c>
      <c r="H15359">
        <v>0</v>
      </c>
      <c r="I15359">
        <v>-2.0999999999999999E-3</v>
      </c>
      <c r="J15359">
        <v>0</v>
      </c>
      <c r="K15359">
        <v>-6.0279999999999996</v>
      </c>
    </row>
    <row r="15360" spans="1:11" hidden="1">
      <c r="A15360" t="s">
        <v>167</v>
      </c>
      <c r="B15360" t="s">
        <v>663</v>
      </c>
      <c r="C15360">
        <v>189</v>
      </c>
      <c r="D15360" t="s">
        <v>62</v>
      </c>
      <c r="E15360">
        <v>4.9772999999999996</v>
      </c>
      <c r="F15360">
        <v>0</v>
      </c>
      <c r="G15360">
        <v>29.6297</v>
      </c>
      <c r="H15360">
        <v>0</v>
      </c>
      <c r="I15360">
        <v>-2.0999999999999999E-3</v>
      </c>
      <c r="J15360">
        <v>0</v>
      </c>
      <c r="K15360">
        <v>-18.0853</v>
      </c>
    </row>
    <row r="15361" spans="1:11" hidden="1">
      <c r="A15361" t="s">
        <v>167</v>
      </c>
      <c r="B15361" t="s">
        <v>663</v>
      </c>
      <c r="C15361">
        <v>189</v>
      </c>
      <c r="D15361" t="s">
        <v>62</v>
      </c>
      <c r="E15361">
        <v>5.4127000000000001</v>
      </c>
      <c r="F15361">
        <v>0</v>
      </c>
      <c r="G15361">
        <v>33.441499999999998</v>
      </c>
      <c r="H15361">
        <v>0</v>
      </c>
      <c r="I15361">
        <v>-2.0999999999999999E-3</v>
      </c>
      <c r="J15361">
        <v>0</v>
      </c>
      <c r="K15361">
        <v>-31.802299999999999</v>
      </c>
    </row>
    <row r="15362" spans="1:11" hidden="1">
      <c r="A15362" t="s">
        <v>167</v>
      </c>
      <c r="B15362" t="s">
        <v>663</v>
      </c>
      <c r="C15362">
        <v>189</v>
      </c>
      <c r="D15362" t="s">
        <v>63</v>
      </c>
      <c r="E15362">
        <v>0.18729999999999999</v>
      </c>
      <c r="F15362">
        <v>0</v>
      </c>
      <c r="G15362">
        <v>-41.454900000000002</v>
      </c>
      <c r="H15362">
        <v>0</v>
      </c>
      <c r="I15362">
        <v>-2.0999999999999999E-3</v>
      </c>
      <c r="J15362">
        <v>0</v>
      </c>
      <c r="K15362">
        <v>-22.418500000000002</v>
      </c>
    </row>
    <row r="15363" spans="1:11" hidden="1">
      <c r="A15363" t="s">
        <v>167</v>
      </c>
      <c r="B15363" t="s">
        <v>663</v>
      </c>
      <c r="C15363">
        <v>189</v>
      </c>
      <c r="D15363" t="s">
        <v>63</v>
      </c>
      <c r="E15363">
        <v>0.62280000000000002</v>
      </c>
      <c r="F15363">
        <v>0</v>
      </c>
      <c r="G15363">
        <v>-35.420900000000003</v>
      </c>
      <c r="H15363">
        <v>0</v>
      </c>
      <c r="I15363">
        <v>-2.0999999999999999E-3</v>
      </c>
      <c r="J15363">
        <v>0</v>
      </c>
      <c r="K15363">
        <v>-5.5940000000000003</v>
      </c>
    </row>
    <row r="15364" spans="1:11" hidden="1">
      <c r="A15364" t="s">
        <v>167</v>
      </c>
      <c r="B15364" t="s">
        <v>663</v>
      </c>
      <c r="C15364">
        <v>189</v>
      </c>
      <c r="D15364" t="s">
        <v>63</v>
      </c>
      <c r="E15364">
        <v>1.0582</v>
      </c>
      <c r="F15364">
        <v>0</v>
      </c>
      <c r="G15364">
        <v>-27.071400000000001</v>
      </c>
      <c r="H15364">
        <v>0</v>
      </c>
      <c r="I15364">
        <v>-2.0999999999999999E-3</v>
      </c>
      <c r="J15364">
        <v>0</v>
      </c>
      <c r="K15364">
        <v>8.0853999999999999</v>
      </c>
    </row>
    <row r="15365" spans="1:11" hidden="1">
      <c r="A15365" t="s">
        <v>167</v>
      </c>
      <c r="B15365" t="s">
        <v>663</v>
      </c>
      <c r="C15365">
        <v>189</v>
      </c>
      <c r="D15365" t="s">
        <v>63</v>
      </c>
      <c r="E15365">
        <v>1.4937</v>
      </c>
      <c r="F15365">
        <v>0</v>
      </c>
      <c r="G15365">
        <v>-18.0473</v>
      </c>
      <c r="H15365">
        <v>0</v>
      </c>
      <c r="I15365">
        <v>-2.0999999999999999E-3</v>
      </c>
      <c r="J15365">
        <v>0</v>
      </c>
      <c r="K15365">
        <v>17.908899999999999</v>
      </c>
    </row>
    <row r="15366" spans="1:11" hidden="1">
      <c r="A15366" t="s">
        <v>167</v>
      </c>
      <c r="B15366" t="s">
        <v>663</v>
      </c>
      <c r="C15366">
        <v>189</v>
      </c>
      <c r="D15366" t="s">
        <v>63</v>
      </c>
      <c r="E15366">
        <v>1.9291</v>
      </c>
      <c r="F15366">
        <v>0</v>
      </c>
      <c r="G15366">
        <v>-9.0625999999999998</v>
      </c>
      <c r="H15366">
        <v>0</v>
      </c>
      <c r="I15366">
        <v>-2.0999999999999999E-3</v>
      </c>
      <c r="J15366">
        <v>0</v>
      </c>
      <c r="K15366">
        <v>23.803899999999999</v>
      </c>
    </row>
    <row r="15367" spans="1:11" hidden="1">
      <c r="A15367" t="s">
        <v>167</v>
      </c>
      <c r="B15367" t="s">
        <v>663</v>
      </c>
      <c r="C15367">
        <v>189</v>
      </c>
      <c r="D15367" t="s">
        <v>63</v>
      </c>
      <c r="E15367">
        <v>2.3645999999999998</v>
      </c>
      <c r="F15367">
        <v>0</v>
      </c>
      <c r="G15367">
        <v>-1.6671</v>
      </c>
      <c r="H15367">
        <v>0</v>
      </c>
      <c r="I15367">
        <v>-2.0999999999999999E-3</v>
      </c>
      <c r="J15367">
        <v>0</v>
      </c>
      <c r="K15367">
        <v>26.0533</v>
      </c>
    </row>
    <row r="15368" spans="1:11" hidden="1">
      <c r="A15368" t="s">
        <v>167</v>
      </c>
      <c r="B15368" t="s">
        <v>663</v>
      </c>
      <c r="C15368">
        <v>189</v>
      </c>
      <c r="D15368" t="s">
        <v>63</v>
      </c>
      <c r="E15368">
        <v>2.8</v>
      </c>
      <c r="F15368">
        <v>0</v>
      </c>
      <c r="G15368">
        <v>3.3391999999999999</v>
      </c>
      <c r="H15368">
        <v>0</v>
      </c>
      <c r="I15368">
        <v>-2.0999999999999999E-3</v>
      </c>
      <c r="J15368">
        <v>0</v>
      </c>
      <c r="K15368">
        <v>25.602599999999999</v>
      </c>
    </row>
    <row r="15369" spans="1:11" hidden="1">
      <c r="A15369" t="s">
        <v>167</v>
      </c>
      <c r="B15369" t="s">
        <v>663</v>
      </c>
      <c r="C15369">
        <v>189</v>
      </c>
      <c r="D15369" t="s">
        <v>63</v>
      </c>
      <c r="E15369">
        <v>2.8</v>
      </c>
      <c r="F15369">
        <v>0</v>
      </c>
      <c r="G15369">
        <v>10.536199999999999</v>
      </c>
      <c r="H15369">
        <v>0</v>
      </c>
      <c r="I15369">
        <v>-2.0999999999999999E-3</v>
      </c>
      <c r="J15369">
        <v>0</v>
      </c>
      <c r="K15369">
        <v>25.602599999999999</v>
      </c>
    </row>
    <row r="15370" spans="1:11" hidden="1">
      <c r="A15370" t="s">
        <v>167</v>
      </c>
      <c r="B15370" t="s">
        <v>663</v>
      </c>
      <c r="C15370">
        <v>189</v>
      </c>
      <c r="D15370" t="s">
        <v>63</v>
      </c>
      <c r="E15370">
        <v>3.2355</v>
      </c>
      <c r="F15370">
        <v>0</v>
      </c>
      <c r="G15370">
        <v>14.347899999999999</v>
      </c>
      <c r="H15370">
        <v>0</v>
      </c>
      <c r="I15370">
        <v>-2.0999999999999999E-3</v>
      </c>
      <c r="J15370">
        <v>0</v>
      </c>
      <c r="K15370">
        <v>20.184699999999999</v>
      </c>
    </row>
    <row r="15371" spans="1:11" hidden="1">
      <c r="A15371" t="s">
        <v>167</v>
      </c>
      <c r="B15371" t="s">
        <v>663</v>
      </c>
      <c r="C15371">
        <v>189</v>
      </c>
      <c r="D15371" t="s">
        <v>63</v>
      </c>
      <c r="E15371">
        <v>3.6709000000000001</v>
      </c>
      <c r="F15371">
        <v>0</v>
      </c>
      <c r="G15371">
        <v>18.159700000000001</v>
      </c>
      <c r="H15371">
        <v>0</v>
      </c>
      <c r="I15371">
        <v>-2.0999999999999999E-3</v>
      </c>
      <c r="J15371">
        <v>0</v>
      </c>
      <c r="K15371">
        <v>13.096399999999999</v>
      </c>
    </row>
    <row r="15372" spans="1:11" hidden="1">
      <c r="A15372" t="s">
        <v>167</v>
      </c>
      <c r="B15372" t="s">
        <v>663</v>
      </c>
      <c r="C15372">
        <v>189</v>
      </c>
      <c r="D15372" t="s">
        <v>63</v>
      </c>
      <c r="E15372">
        <v>4.1063999999999998</v>
      </c>
      <c r="F15372">
        <v>0</v>
      </c>
      <c r="G15372">
        <v>21.971499999999999</v>
      </c>
      <c r="H15372">
        <v>0</v>
      </c>
      <c r="I15372">
        <v>-2.0999999999999999E-3</v>
      </c>
      <c r="J15372">
        <v>0</v>
      </c>
      <c r="K15372">
        <v>4.3437000000000001</v>
      </c>
    </row>
    <row r="15373" spans="1:11" hidden="1">
      <c r="A15373" t="s">
        <v>167</v>
      </c>
      <c r="B15373" t="s">
        <v>663</v>
      </c>
      <c r="C15373">
        <v>189</v>
      </c>
      <c r="D15373" t="s">
        <v>63</v>
      </c>
      <c r="E15373">
        <v>4.5418000000000003</v>
      </c>
      <c r="F15373">
        <v>0</v>
      </c>
      <c r="G15373">
        <v>25.783300000000001</v>
      </c>
      <c r="H15373">
        <v>0</v>
      </c>
      <c r="I15373">
        <v>-2.0999999999999999E-3</v>
      </c>
      <c r="J15373">
        <v>0</v>
      </c>
      <c r="K15373">
        <v>-6.0688000000000004</v>
      </c>
    </row>
    <row r="15374" spans="1:11" hidden="1">
      <c r="A15374" t="s">
        <v>167</v>
      </c>
      <c r="B15374" t="s">
        <v>663</v>
      </c>
      <c r="C15374">
        <v>189</v>
      </c>
      <c r="D15374" t="s">
        <v>63</v>
      </c>
      <c r="E15374">
        <v>4.9772999999999996</v>
      </c>
      <c r="F15374">
        <v>0</v>
      </c>
      <c r="G15374">
        <v>29.594999999999999</v>
      </c>
      <c r="H15374">
        <v>0</v>
      </c>
      <c r="I15374">
        <v>-2.0999999999999999E-3</v>
      </c>
      <c r="J15374">
        <v>0</v>
      </c>
      <c r="K15374">
        <v>-18.141200000000001</v>
      </c>
    </row>
    <row r="15375" spans="1:11" hidden="1">
      <c r="A15375" t="s">
        <v>167</v>
      </c>
      <c r="B15375" t="s">
        <v>663</v>
      </c>
      <c r="C15375">
        <v>189</v>
      </c>
      <c r="D15375" t="s">
        <v>63</v>
      </c>
      <c r="E15375">
        <v>5.4127000000000001</v>
      </c>
      <c r="F15375">
        <v>0</v>
      </c>
      <c r="G15375">
        <v>33.406799999999997</v>
      </c>
      <c r="H15375">
        <v>0</v>
      </c>
      <c r="I15375">
        <v>-2.0999999999999999E-3</v>
      </c>
      <c r="J15375">
        <v>0</v>
      </c>
      <c r="K15375">
        <v>-31.8734</v>
      </c>
    </row>
    <row r="15376" spans="1:11" hidden="1">
      <c r="A15376" t="s">
        <v>167</v>
      </c>
      <c r="B15376" t="s">
        <v>663</v>
      </c>
      <c r="C15376">
        <v>189</v>
      </c>
      <c r="D15376" t="s">
        <v>64</v>
      </c>
      <c r="E15376">
        <v>0.18729999999999999</v>
      </c>
      <c r="F15376">
        <v>0</v>
      </c>
      <c r="G15376">
        <v>-41.420200000000001</v>
      </c>
      <c r="H15376">
        <v>0</v>
      </c>
      <c r="I15376">
        <v>-2.0999999999999999E-3</v>
      </c>
      <c r="J15376">
        <v>0</v>
      </c>
      <c r="K15376">
        <v>-22.3081</v>
      </c>
    </row>
    <row r="15377" spans="1:11" hidden="1">
      <c r="A15377" t="s">
        <v>167</v>
      </c>
      <c r="B15377" t="s">
        <v>663</v>
      </c>
      <c r="C15377">
        <v>189</v>
      </c>
      <c r="D15377" t="s">
        <v>64</v>
      </c>
      <c r="E15377">
        <v>0.62280000000000002</v>
      </c>
      <c r="F15377">
        <v>0</v>
      </c>
      <c r="G15377">
        <v>-35.386099999999999</v>
      </c>
      <c r="H15377">
        <v>0</v>
      </c>
      <c r="I15377">
        <v>-2.0999999999999999E-3</v>
      </c>
      <c r="J15377">
        <v>0</v>
      </c>
      <c r="K15377">
        <v>-5.4987000000000004</v>
      </c>
    </row>
    <row r="15378" spans="1:11" hidden="1">
      <c r="A15378" t="s">
        <v>167</v>
      </c>
      <c r="B15378" t="s">
        <v>663</v>
      </c>
      <c r="C15378">
        <v>189</v>
      </c>
      <c r="D15378" t="s">
        <v>64</v>
      </c>
      <c r="E15378">
        <v>1.0582</v>
      </c>
      <c r="F15378">
        <v>0</v>
      </c>
      <c r="G15378">
        <v>-27.0367</v>
      </c>
      <c r="H15378">
        <v>0</v>
      </c>
      <c r="I15378">
        <v>-2.0999999999999999E-3</v>
      </c>
      <c r="J15378">
        <v>0</v>
      </c>
      <c r="K15378">
        <v>8.1655999999999995</v>
      </c>
    </row>
    <row r="15379" spans="1:11" hidden="1">
      <c r="A15379" t="s">
        <v>167</v>
      </c>
      <c r="B15379" t="s">
        <v>663</v>
      </c>
      <c r="C15379">
        <v>189</v>
      </c>
      <c r="D15379" t="s">
        <v>64</v>
      </c>
      <c r="E15379">
        <v>1.4937</v>
      </c>
      <c r="F15379">
        <v>0</v>
      </c>
      <c r="G15379">
        <v>-18.012599999999999</v>
      </c>
      <c r="H15379">
        <v>0</v>
      </c>
      <c r="I15379">
        <v>-2.0999999999999999E-3</v>
      </c>
      <c r="J15379">
        <v>0</v>
      </c>
      <c r="K15379">
        <v>17.9739</v>
      </c>
    </row>
    <row r="15380" spans="1:11" hidden="1">
      <c r="A15380" t="s">
        <v>167</v>
      </c>
      <c r="B15380" t="s">
        <v>663</v>
      </c>
      <c r="C15380">
        <v>189</v>
      </c>
      <c r="D15380" t="s">
        <v>64</v>
      </c>
      <c r="E15380">
        <v>1.9291</v>
      </c>
      <c r="F15380">
        <v>0</v>
      </c>
      <c r="G15380">
        <v>-9.0279000000000007</v>
      </c>
      <c r="H15380">
        <v>0</v>
      </c>
      <c r="I15380">
        <v>-2.0999999999999999E-3</v>
      </c>
      <c r="J15380">
        <v>0</v>
      </c>
      <c r="K15380">
        <v>23.8538</v>
      </c>
    </row>
    <row r="15381" spans="1:11" hidden="1">
      <c r="A15381" t="s">
        <v>167</v>
      </c>
      <c r="B15381" t="s">
        <v>663</v>
      </c>
      <c r="C15381">
        <v>189</v>
      </c>
      <c r="D15381" t="s">
        <v>64</v>
      </c>
      <c r="E15381">
        <v>2.3645999999999998</v>
      </c>
      <c r="F15381">
        <v>0</v>
      </c>
      <c r="G15381">
        <v>-1.6324000000000001</v>
      </c>
      <c r="H15381">
        <v>0</v>
      </c>
      <c r="I15381">
        <v>-2.0999999999999999E-3</v>
      </c>
      <c r="J15381">
        <v>0</v>
      </c>
      <c r="K15381">
        <v>26.088100000000001</v>
      </c>
    </row>
    <row r="15382" spans="1:11" hidden="1">
      <c r="A15382" t="s">
        <v>167</v>
      </c>
      <c r="B15382" t="s">
        <v>663</v>
      </c>
      <c r="C15382">
        <v>189</v>
      </c>
      <c r="D15382" t="s">
        <v>64</v>
      </c>
      <c r="E15382">
        <v>2.8</v>
      </c>
      <c r="F15382">
        <v>0</v>
      </c>
      <c r="G15382">
        <v>3.3740000000000001</v>
      </c>
      <c r="H15382">
        <v>0</v>
      </c>
      <c r="I15382">
        <v>-2.0999999999999999E-3</v>
      </c>
      <c r="J15382">
        <v>0</v>
      </c>
      <c r="K15382">
        <v>25.622199999999999</v>
      </c>
    </row>
    <row r="15383" spans="1:11" hidden="1">
      <c r="A15383" t="s">
        <v>167</v>
      </c>
      <c r="B15383" t="s">
        <v>663</v>
      </c>
      <c r="C15383">
        <v>189</v>
      </c>
      <c r="D15383" t="s">
        <v>64</v>
      </c>
      <c r="E15383">
        <v>2.8</v>
      </c>
      <c r="F15383">
        <v>0</v>
      </c>
      <c r="G15383">
        <v>10.5709</v>
      </c>
      <c r="H15383">
        <v>0</v>
      </c>
      <c r="I15383">
        <v>-2.0999999999999999E-3</v>
      </c>
      <c r="J15383">
        <v>0</v>
      </c>
      <c r="K15383">
        <v>25.622199999999999</v>
      </c>
    </row>
    <row r="15384" spans="1:11" hidden="1">
      <c r="A15384" t="s">
        <v>167</v>
      </c>
      <c r="B15384" t="s">
        <v>663</v>
      </c>
      <c r="C15384">
        <v>189</v>
      </c>
      <c r="D15384" t="s">
        <v>64</v>
      </c>
      <c r="E15384">
        <v>3.2355</v>
      </c>
      <c r="F15384">
        <v>0</v>
      </c>
      <c r="G15384">
        <v>14.3827</v>
      </c>
      <c r="H15384">
        <v>0</v>
      </c>
      <c r="I15384">
        <v>-2.0999999999999999E-3</v>
      </c>
      <c r="J15384">
        <v>0</v>
      </c>
      <c r="K15384">
        <v>20.1892</v>
      </c>
    </row>
    <row r="15385" spans="1:11" hidden="1">
      <c r="A15385" t="s">
        <v>167</v>
      </c>
      <c r="B15385" t="s">
        <v>663</v>
      </c>
      <c r="C15385">
        <v>189</v>
      </c>
      <c r="D15385" t="s">
        <v>64</v>
      </c>
      <c r="E15385">
        <v>3.6709000000000001</v>
      </c>
      <c r="F15385">
        <v>0</v>
      </c>
      <c r="G15385">
        <v>18.194400000000002</v>
      </c>
      <c r="H15385">
        <v>0</v>
      </c>
      <c r="I15385">
        <v>-2.0999999999999999E-3</v>
      </c>
      <c r="J15385">
        <v>0</v>
      </c>
      <c r="K15385">
        <v>13.1069</v>
      </c>
    </row>
    <row r="15386" spans="1:11" hidden="1">
      <c r="A15386" t="s">
        <v>167</v>
      </c>
      <c r="B15386" t="s">
        <v>663</v>
      </c>
      <c r="C15386">
        <v>189</v>
      </c>
      <c r="D15386" t="s">
        <v>64</v>
      </c>
      <c r="E15386">
        <v>4.1063999999999998</v>
      </c>
      <c r="F15386">
        <v>0</v>
      </c>
      <c r="G15386">
        <v>22.0062</v>
      </c>
      <c r="H15386">
        <v>0</v>
      </c>
      <c r="I15386">
        <v>-2.0999999999999999E-3</v>
      </c>
      <c r="J15386">
        <v>0</v>
      </c>
      <c r="K15386">
        <v>4.3693999999999997</v>
      </c>
    </row>
    <row r="15387" spans="1:11" hidden="1">
      <c r="A15387" t="s">
        <v>167</v>
      </c>
      <c r="B15387" t="s">
        <v>663</v>
      </c>
      <c r="C15387">
        <v>189</v>
      </c>
      <c r="D15387" t="s">
        <v>64</v>
      </c>
      <c r="E15387">
        <v>4.5418000000000003</v>
      </c>
      <c r="F15387">
        <v>0</v>
      </c>
      <c r="G15387">
        <v>25.818000000000001</v>
      </c>
      <c r="H15387">
        <v>0</v>
      </c>
      <c r="I15387">
        <v>-2.0999999999999999E-3</v>
      </c>
      <c r="J15387">
        <v>0</v>
      </c>
      <c r="K15387">
        <v>-6.0279999999999996</v>
      </c>
    </row>
    <row r="15388" spans="1:11" hidden="1">
      <c r="A15388" t="s">
        <v>167</v>
      </c>
      <c r="B15388" t="s">
        <v>663</v>
      </c>
      <c r="C15388">
        <v>189</v>
      </c>
      <c r="D15388" t="s">
        <v>64</v>
      </c>
      <c r="E15388">
        <v>4.9772999999999996</v>
      </c>
      <c r="F15388">
        <v>0</v>
      </c>
      <c r="G15388">
        <v>29.6297</v>
      </c>
      <c r="H15388">
        <v>0</v>
      </c>
      <c r="I15388">
        <v>-2.0999999999999999E-3</v>
      </c>
      <c r="J15388">
        <v>0</v>
      </c>
      <c r="K15388">
        <v>-18.0853</v>
      </c>
    </row>
    <row r="15389" spans="1:11" hidden="1">
      <c r="A15389" t="s">
        <v>167</v>
      </c>
      <c r="B15389" t="s">
        <v>663</v>
      </c>
      <c r="C15389">
        <v>189</v>
      </c>
      <c r="D15389" t="s">
        <v>64</v>
      </c>
      <c r="E15389">
        <v>5.4127000000000001</v>
      </c>
      <c r="F15389">
        <v>0</v>
      </c>
      <c r="G15389">
        <v>33.441499999999998</v>
      </c>
      <c r="H15389">
        <v>0</v>
      </c>
      <c r="I15389">
        <v>-2.0999999999999999E-3</v>
      </c>
      <c r="J15389">
        <v>0</v>
      </c>
      <c r="K15389">
        <v>-31.802299999999999</v>
      </c>
    </row>
    <row r="15390" spans="1:11" hidden="1">
      <c r="A15390" t="s">
        <v>167</v>
      </c>
      <c r="B15390" t="s">
        <v>663</v>
      </c>
      <c r="C15390">
        <v>189</v>
      </c>
      <c r="D15390" t="s">
        <v>65</v>
      </c>
      <c r="E15390">
        <v>0.18729999999999999</v>
      </c>
      <c r="F15390">
        <v>0</v>
      </c>
      <c r="G15390">
        <v>-41.454900000000002</v>
      </c>
      <c r="H15390">
        <v>0</v>
      </c>
      <c r="I15390">
        <v>-2.0999999999999999E-3</v>
      </c>
      <c r="J15390">
        <v>0</v>
      </c>
      <c r="K15390">
        <v>-22.418500000000002</v>
      </c>
    </row>
    <row r="15391" spans="1:11" hidden="1">
      <c r="A15391" t="s">
        <v>167</v>
      </c>
      <c r="B15391" t="s">
        <v>663</v>
      </c>
      <c r="C15391">
        <v>189</v>
      </c>
      <c r="D15391" t="s">
        <v>65</v>
      </c>
      <c r="E15391">
        <v>0.62280000000000002</v>
      </c>
      <c r="F15391">
        <v>0</v>
      </c>
      <c r="G15391">
        <v>-35.420900000000003</v>
      </c>
      <c r="H15391">
        <v>0</v>
      </c>
      <c r="I15391">
        <v>-2.0999999999999999E-3</v>
      </c>
      <c r="J15391">
        <v>0</v>
      </c>
      <c r="K15391">
        <v>-5.5940000000000003</v>
      </c>
    </row>
    <row r="15392" spans="1:11" hidden="1">
      <c r="A15392" t="s">
        <v>167</v>
      </c>
      <c r="B15392" t="s">
        <v>663</v>
      </c>
      <c r="C15392">
        <v>189</v>
      </c>
      <c r="D15392" t="s">
        <v>65</v>
      </c>
      <c r="E15392">
        <v>1.0582</v>
      </c>
      <c r="F15392">
        <v>0</v>
      </c>
      <c r="G15392">
        <v>-27.071400000000001</v>
      </c>
      <c r="H15392">
        <v>0</v>
      </c>
      <c r="I15392">
        <v>-2.0999999999999999E-3</v>
      </c>
      <c r="J15392">
        <v>0</v>
      </c>
      <c r="K15392">
        <v>8.0853999999999999</v>
      </c>
    </row>
    <row r="15393" spans="1:11" hidden="1">
      <c r="A15393" t="s">
        <v>167</v>
      </c>
      <c r="B15393" t="s">
        <v>663</v>
      </c>
      <c r="C15393">
        <v>189</v>
      </c>
      <c r="D15393" t="s">
        <v>65</v>
      </c>
      <c r="E15393">
        <v>1.4937</v>
      </c>
      <c r="F15393">
        <v>0</v>
      </c>
      <c r="G15393">
        <v>-18.0473</v>
      </c>
      <c r="H15393">
        <v>0</v>
      </c>
      <c r="I15393">
        <v>-2.0999999999999999E-3</v>
      </c>
      <c r="J15393">
        <v>0</v>
      </c>
      <c r="K15393">
        <v>17.908899999999999</v>
      </c>
    </row>
    <row r="15394" spans="1:11" hidden="1">
      <c r="A15394" t="s">
        <v>167</v>
      </c>
      <c r="B15394" t="s">
        <v>663</v>
      </c>
      <c r="C15394">
        <v>189</v>
      </c>
      <c r="D15394" t="s">
        <v>65</v>
      </c>
      <c r="E15394">
        <v>1.9291</v>
      </c>
      <c r="F15394">
        <v>0</v>
      </c>
      <c r="G15394">
        <v>-9.0625999999999998</v>
      </c>
      <c r="H15394">
        <v>0</v>
      </c>
      <c r="I15394">
        <v>-2.0999999999999999E-3</v>
      </c>
      <c r="J15394">
        <v>0</v>
      </c>
      <c r="K15394">
        <v>23.803899999999999</v>
      </c>
    </row>
    <row r="15395" spans="1:11" hidden="1">
      <c r="A15395" t="s">
        <v>167</v>
      </c>
      <c r="B15395" t="s">
        <v>663</v>
      </c>
      <c r="C15395">
        <v>189</v>
      </c>
      <c r="D15395" t="s">
        <v>65</v>
      </c>
      <c r="E15395">
        <v>2.3645999999999998</v>
      </c>
      <c r="F15395">
        <v>0</v>
      </c>
      <c r="G15395">
        <v>-1.6671</v>
      </c>
      <c r="H15395">
        <v>0</v>
      </c>
      <c r="I15395">
        <v>-2.0999999999999999E-3</v>
      </c>
      <c r="J15395">
        <v>0</v>
      </c>
      <c r="K15395">
        <v>26.0533</v>
      </c>
    </row>
    <row r="15396" spans="1:11" hidden="1">
      <c r="A15396" t="s">
        <v>167</v>
      </c>
      <c r="B15396" t="s">
        <v>663</v>
      </c>
      <c r="C15396">
        <v>189</v>
      </c>
      <c r="D15396" t="s">
        <v>65</v>
      </c>
      <c r="E15396">
        <v>2.8</v>
      </c>
      <c r="F15396">
        <v>0</v>
      </c>
      <c r="G15396">
        <v>3.3391999999999999</v>
      </c>
      <c r="H15396">
        <v>0</v>
      </c>
      <c r="I15396">
        <v>-2.0999999999999999E-3</v>
      </c>
      <c r="J15396">
        <v>0</v>
      </c>
      <c r="K15396">
        <v>25.602599999999999</v>
      </c>
    </row>
    <row r="15397" spans="1:11" hidden="1">
      <c r="A15397" t="s">
        <v>167</v>
      </c>
      <c r="B15397" t="s">
        <v>663</v>
      </c>
      <c r="C15397">
        <v>189</v>
      </c>
      <c r="D15397" t="s">
        <v>65</v>
      </c>
      <c r="E15397">
        <v>2.8</v>
      </c>
      <c r="F15397">
        <v>0</v>
      </c>
      <c r="G15397">
        <v>10.536199999999999</v>
      </c>
      <c r="H15397">
        <v>0</v>
      </c>
      <c r="I15397">
        <v>-2.0999999999999999E-3</v>
      </c>
      <c r="J15397">
        <v>0</v>
      </c>
      <c r="K15397">
        <v>25.602599999999999</v>
      </c>
    </row>
    <row r="15398" spans="1:11" hidden="1">
      <c r="A15398" t="s">
        <v>167</v>
      </c>
      <c r="B15398" t="s">
        <v>663</v>
      </c>
      <c r="C15398">
        <v>189</v>
      </c>
      <c r="D15398" t="s">
        <v>65</v>
      </c>
      <c r="E15398">
        <v>3.2355</v>
      </c>
      <c r="F15398">
        <v>0</v>
      </c>
      <c r="G15398">
        <v>14.347899999999999</v>
      </c>
      <c r="H15398">
        <v>0</v>
      </c>
      <c r="I15398">
        <v>-2.0999999999999999E-3</v>
      </c>
      <c r="J15398">
        <v>0</v>
      </c>
      <c r="K15398">
        <v>20.184699999999999</v>
      </c>
    </row>
    <row r="15399" spans="1:11" hidden="1">
      <c r="A15399" t="s">
        <v>167</v>
      </c>
      <c r="B15399" t="s">
        <v>663</v>
      </c>
      <c r="C15399">
        <v>189</v>
      </c>
      <c r="D15399" t="s">
        <v>65</v>
      </c>
      <c r="E15399">
        <v>3.6709000000000001</v>
      </c>
      <c r="F15399">
        <v>0</v>
      </c>
      <c r="G15399">
        <v>18.159700000000001</v>
      </c>
      <c r="H15399">
        <v>0</v>
      </c>
      <c r="I15399">
        <v>-2.0999999999999999E-3</v>
      </c>
      <c r="J15399">
        <v>0</v>
      </c>
      <c r="K15399">
        <v>13.096399999999999</v>
      </c>
    </row>
    <row r="15400" spans="1:11" hidden="1">
      <c r="A15400" t="s">
        <v>167</v>
      </c>
      <c r="B15400" t="s">
        <v>663</v>
      </c>
      <c r="C15400">
        <v>189</v>
      </c>
      <c r="D15400" t="s">
        <v>65</v>
      </c>
      <c r="E15400">
        <v>4.1063999999999998</v>
      </c>
      <c r="F15400">
        <v>0</v>
      </c>
      <c r="G15400">
        <v>21.971499999999999</v>
      </c>
      <c r="H15400">
        <v>0</v>
      </c>
      <c r="I15400">
        <v>-2.0999999999999999E-3</v>
      </c>
      <c r="J15400">
        <v>0</v>
      </c>
      <c r="K15400">
        <v>4.3437000000000001</v>
      </c>
    </row>
    <row r="15401" spans="1:11" hidden="1">
      <c r="A15401" t="s">
        <v>167</v>
      </c>
      <c r="B15401" t="s">
        <v>663</v>
      </c>
      <c r="C15401">
        <v>189</v>
      </c>
      <c r="D15401" t="s">
        <v>65</v>
      </c>
      <c r="E15401">
        <v>4.5418000000000003</v>
      </c>
      <c r="F15401">
        <v>0</v>
      </c>
      <c r="G15401">
        <v>25.783300000000001</v>
      </c>
      <c r="H15401">
        <v>0</v>
      </c>
      <c r="I15401">
        <v>-2.0999999999999999E-3</v>
      </c>
      <c r="J15401">
        <v>0</v>
      </c>
      <c r="K15401">
        <v>-6.0688000000000004</v>
      </c>
    </row>
    <row r="15402" spans="1:11" hidden="1">
      <c r="A15402" t="s">
        <v>167</v>
      </c>
      <c r="B15402" t="s">
        <v>663</v>
      </c>
      <c r="C15402">
        <v>189</v>
      </c>
      <c r="D15402" t="s">
        <v>65</v>
      </c>
      <c r="E15402">
        <v>4.9772999999999996</v>
      </c>
      <c r="F15402">
        <v>0</v>
      </c>
      <c r="G15402">
        <v>29.594999999999999</v>
      </c>
      <c r="H15402">
        <v>0</v>
      </c>
      <c r="I15402">
        <v>-2.0999999999999999E-3</v>
      </c>
      <c r="J15402">
        <v>0</v>
      </c>
      <c r="K15402">
        <v>-18.141200000000001</v>
      </c>
    </row>
    <row r="15403" spans="1:11" hidden="1">
      <c r="A15403" t="s">
        <v>167</v>
      </c>
      <c r="B15403" t="s">
        <v>663</v>
      </c>
      <c r="C15403">
        <v>189</v>
      </c>
      <c r="D15403" t="s">
        <v>65</v>
      </c>
      <c r="E15403">
        <v>5.4127000000000001</v>
      </c>
      <c r="F15403">
        <v>0</v>
      </c>
      <c r="G15403">
        <v>33.406799999999997</v>
      </c>
      <c r="H15403">
        <v>0</v>
      </c>
      <c r="I15403">
        <v>-2.0999999999999999E-3</v>
      </c>
      <c r="J15403">
        <v>0</v>
      </c>
      <c r="K15403">
        <v>-31.8734</v>
      </c>
    </row>
    <row r="15404" spans="1:11" hidden="1">
      <c r="A15404" t="s">
        <v>167</v>
      </c>
      <c r="B15404" t="s">
        <v>663</v>
      </c>
      <c r="C15404">
        <v>189</v>
      </c>
      <c r="D15404" t="s">
        <v>66</v>
      </c>
      <c r="E15404">
        <v>0.18729999999999999</v>
      </c>
      <c r="F15404">
        <v>0</v>
      </c>
      <c r="G15404">
        <v>-28.927900000000001</v>
      </c>
      <c r="H15404">
        <v>0</v>
      </c>
      <c r="I15404">
        <v>-1.6000000000000001E-3</v>
      </c>
      <c r="J15404">
        <v>0</v>
      </c>
      <c r="K15404">
        <v>-15.7738</v>
      </c>
    </row>
    <row r="15405" spans="1:11" hidden="1">
      <c r="A15405" t="s">
        <v>167</v>
      </c>
      <c r="B15405" t="s">
        <v>663</v>
      </c>
      <c r="C15405">
        <v>189</v>
      </c>
      <c r="D15405" t="s">
        <v>66</v>
      </c>
      <c r="E15405">
        <v>0.62280000000000002</v>
      </c>
      <c r="F15405">
        <v>0</v>
      </c>
      <c r="G15405">
        <v>-24.724799999999998</v>
      </c>
      <c r="H15405">
        <v>0</v>
      </c>
      <c r="I15405">
        <v>-1.6000000000000001E-3</v>
      </c>
      <c r="J15405">
        <v>0</v>
      </c>
      <c r="K15405">
        <v>-4.0354999999999999</v>
      </c>
    </row>
    <row r="15406" spans="1:11" hidden="1">
      <c r="A15406" t="s">
        <v>167</v>
      </c>
      <c r="B15406" t="s">
        <v>663</v>
      </c>
      <c r="C15406">
        <v>189</v>
      </c>
      <c r="D15406" t="s">
        <v>66</v>
      </c>
      <c r="E15406">
        <v>1.0582</v>
      </c>
      <c r="F15406">
        <v>0</v>
      </c>
      <c r="G15406">
        <v>-19.005700000000001</v>
      </c>
      <c r="H15406">
        <v>0</v>
      </c>
      <c r="I15406">
        <v>-1.6000000000000001E-3</v>
      </c>
      <c r="J15406">
        <v>0</v>
      </c>
      <c r="K15406">
        <v>5.5336999999999996</v>
      </c>
    </row>
    <row r="15407" spans="1:11" hidden="1">
      <c r="A15407" t="s">
        <v>167</v>
      </c>
      <c r="B15407" t="s">
        <v>663</v>
      </c>
      <c r="C15407">
        <v>189</v>
      </c>
      <c r="D15407" t="s">
        <v>66</v>
      </c>
      <c r="E15407">
        <v>1.4937</v>
      </c>
      <c r="F15407">
        <v>0</v>
      </c>
      <c r="G15407">
        <v>-12.844799999999999</v>
      </c>
      <c r="H15407">
        <v>0</v>
      </c>
      <c r="I15407">
        <v>-1.6000000000000001E-3</v>
      </c>
      <c r="J15407">
        <v>0</v>
      </c>
      <c r="K15407">
        <v>12.468400000000001</v>
      </c>
    </row>
    <row r="15408" spans="1:11" hidden="1">
      <c r="A15408" t="s">
        <v>167</v>
      </c>
      <c r="B15408" t="s">
        <v>663</v>
      </c>
      <c r="C15408">
        <v>189</v>
      </c>
      <c r="D15408" t="s">
        <v>66</v>
      </c>
      <c r="E15408">
        <v>1.9291</v>
      </c>
      <c r="F15408">
        <v>0</v>
      </c>
      <c r="G15408">
        <v>-6.7098000000000004</v>
      </c>
      <c r="H15408">
        <v>0</v>
      </c>
      <c r="I15408">
        <v>-1.6000000000000001E-3</v>
      </c>
      <c r="J15408">
        <v>0</v>
      </c>
      <c r="K15408">
        <v>16.721</v>
      </c>
    </row>
    <row r="15409" spans="1:11" hidden="1">
      <c r="A15409" t="s">
        <v>167</v>
      </c>
      <c r="B15409" t="s">
        <v>663</v>
      </c>
      <c r="C15409">
        <v>189</v>
      </c>
      <c r="D15409" t="s">
        <v>66</v>
      </c>
      <c r="E15409">
        <v>2.3645999999999998</v>
      </c>
      <c r="F15409">
        <v>0</v>
      </c>
      <c r="G15409">
        <v>-1.6152</v>
      </c>
      <c r="H15409">
        <v>0</v>
      </c>
      <c r="I15409">
        <v>-1.6000000000000001E-3</v>
      </c>
      <c r="J15409">
        <v>0</v>
      </c>
      <c r="K15409">
        <v>18.476800000000001</v>
      </c>
    </row>
    <row r="15410" spans="1:11" hidden="1">
      <c r="A15410" t="s">
        <v>167</v>
      </c>
      <c r="B15410" t="s">
        <v>663</v>
      </c>
      <c r="C15410">
        <v>189</v>
      </c>
      <c r="D15410" t="s">
        <v>66</v>
      </c>
      <c r="E15410">
        <v>2.8</v>
      </c>
      <c r="F15410">
        <v>0</v>
      </c>
      <c r="G15410">
        <v>1.915</v>
      </c>
      <c r="H15410">
        <v>0</v>
      </c>
      <c r="I15410">
        <v>-1.6000000000000001E-3</v>
      </c>
      <c r="J15410">
        <v>0</v>
      </c>
      <c r="K15410">
        <v>18.354700000000001</v>
      </c>
    </row>
    <row r="15411" spans="1:11" hidden="1">
      <c r="A15411" t="s">
        <v>167</v>
      </c>
      <c r="B15411" t="s">
        <v>663</v>
      </c>
      <c r="C15411">
        <v>189</v>
      </c>
      <c r="D15411" t="s">
        <v>66</v>
      </c>
      <c r="E15411">
        <v>2.8</v>
      </c>
      <c r="F15411">
        <v>0</v>
      </c>
      <c r="G15411">
        <v>7.5267999999999997</v>
      </c>
      <c r="H15411">
        <v>0</v>
      </c>
      <c r="I15411">
        <v>-1.6000000000000001E-3</v>
      </c>
      <c r="J15411">
        <v>0</v>
      </c>
      <c r="K15411">
        <v>18.354700000000001</v>
      </c>
    </row>
    <row r="15412" spans="1:11" hidden="1">
      <c r="A15412" t="s">
        <v>167</v>
      </c>
      <c r="B15412" t="s">
        <v>663</v>
      </c>
      <c r="C15412">
        <v>189</v>
      </c>
      <c r="D15412" t="s">
        <v>66</v>
      </c>
      <c r="E15412">
        <v>3.2355</v>
      </c>
      <c r="F15412">
        <v>0</v>
      </c>
      <c r="G15412">
        <v>10.274800000000001</v>
      </c>
      <c r="H15412">
        <v>0</v>
      </c>
      <c r="I15412">
        <v>-1.6000000000000001E-3</v>
      </c>
      <c r="J15412">
        <v>0</v>
      </c>
      <c r="K15412">
        <v>14.478899999999999</v>
      </c>
    </row>
    <row r="15413" spans="1:11" hidden="1">
      <c r="A15413" t="s">
        <v>167</v>
      </c>
      <c r="B15413" t="s">
        <v>663</v>
      </c>
      <c r="C15413">
        <v>189</v>
      </c>
      <c r="D15413" t="s">
        <v>66</v>
      </c>
      <c r="E15413">
        <v>3.6709000000000001</v>
      </c>
      <c r="F15413">
        <v>0</v>
      </c>
      <c r="G15413">
        <v>13.0228</v>
      </c>
      <c r="H15413">
        <v>0</v>
      </c>
      <c r="I15413">
        <v>-1.6000000000000001E-3</v>
      </c>
      <c r="J15413">
        <v>0</v>
      </c>
      <c r="K15413">
        <v>9.4063999999999997</v>
      </c>
    </row>
    <row r="15414" spans="1:11" hidden="1">
      <c r="A15414" t="s">
        <v>167</v>
      </c>
      <c r="B15414" t="s">
        <v>663</v>
      </c>
      <c r="C15414">
        <v>189</v>
      </c>
      <c r="D15414" t="s">
        <v>66</v>
      </c>
      <c r="E15414">
        <v>4.1063999999999998</v>
      </c>
      <c r="F15414">
        <v>0</v>
      </c>
      <c r="G15414">
        <v>15.770899999999999</v>
      </c>
      <c r="H15414">
        <v>0</v>
      </c>
      <c r="I15414">
        <v>-1.6000000000000001E-3</v>
      </c>
      <c r="J15414">
        <v>0</v>
      </c>
      <c r="K15414">
        <v>3.1373000000000002</v>
      </c>
    </row>
    <row r="15415" spans="1:11" hidden="1">
      <c r="A15415" t="s">
        <v>167</v>
      </c>
      <c r="B15415" t="s">
        <v>663</v>
      </c>
      <c r="C15415">
        <v>189</v>
      </c>
      <c r="D15415" t="s">
        <v>66</v>
      </c>
      <c r="E15415">
        <v>4.5418000000000003</v>
      </c>
      <c r="F15415">
        <v>0</v>
      </c>
      <c r="G15415">
        <v>18.518899999999999</v>
      </c>
      <c r="H15415">
        <v>0</v>
      </c>
      <c r="I15415">
        <v>-1.6000000000000001E-3</v>
      </c>
      <c r="J15415">
        <v>0</v>
      </c>
      <c r="K15415">
        <v>-4.3284000000000002</v>
      </c>
    </row>
    <row r="15416" spans="1:11" hidden="1">
      <c r="A15416" t="s">
        <v>167</v>
      </c>
      <c r="B15416" t="s">
        <v>663</v>
      </c>
      <c r="C15416">
        <v>189</v>
      </c>
      <c r="D15416" t="s">
        <v>66</v>
      </c>
      <c r="E15416">
        <v>4.9772999999999996</v>
      </c>
      <c r="F15416">
        <v>0</v>
      </c>
      <c r="G15416">
        <v>21.266999999999999</v>
      </c>
      <c r="H15416">
        <v>0</v>
      </c>
      <c r="I15416">
        <v>-1.6000000000000001E-3</v>
      </c>
      <c r="J15416">
        <v>0</v>
      </c>
      <c r="K15416">
        <v>-12.9908</v>
      </c>
    </row>
    <row r="15417" spans="1:11" hidden="1">
      <c r="A15417" t="s">
        <v>167</v>
      </c>
      <c r="B15417" t="s">
        <v>663</v>
      </c>
      <c r="C15417">
        <v>189</v>
      </c>
      <c r="D15417" t="s">
        <v>66</v>
      </c>
      <c r="E15417">
        <v>5.4127000000000001</v>
      </c>
      <c r="F15417">
        <v>0</v>
      </c>
      <c r="G15417">
        <v>24.015000000000001</v>
      </c>
      <c r="H15417">
        <v>0</v>
      </c>
      <c r="I15417">
        <v>-1.6000000000000001E-3</v>
      </c>
      <c r="J15417">
        <v>0</v>
      </c>
      <c r="K15417">
        <v>-22.849799999999998</v>
      </c>
    </row>
    <row r="15418" spans="1:11" hidden="1">
      <c r="A15418" t="s">
        <v>167</v>
      </c>
      <c r="B15418" t="s">
        <v>663</v>
      </c>
      <c r="C15418">
        <v>189</v>
      </c>
      <c r="D15418" t="s">
        <v>67</v>
      </c>
      <c r="E15418">
        <v>0.18729999999999999</v>
      </c>
      <c r="F15418">
        <v>0</v>
      </c>
      <c r="G15418">
        <v>-28.927900000000001</v>
      </c>
      <c r="H15418">
        <v>0</v>
      </c>
      <c r="I15418">
        <v>-1.6000000000000001E-3</v>
      </c>
      <c r="J15418">
        <v>0</v>
      </c>
      <c r="K15418">
        <v>-15.7738</v>
      </c>
    </row>
    <row r="15419" spans="1:11" hidden="1">
      <c r="A15419" t="s">
        <v>167</v>
      </c>
      <c r="B15419" t="s">
        <v>663</v>
      </c>
      <c r="C15419">
        <v>189</v>
      </c>
      <c r="D15419" t="s">
        <v>67</v>
      </c>
      <c r="E15419">
        <v>0.62280000000000002</v>
      </c>
      <c r="F15419">
        <v>0</v>
      </c>
      <c r="G15419">
        <v>-24.724799999999998</v>
      </c>
      <c r="H15419">
        <v>0</v>
      </c>
      <c r="I15419">
        <v>-1.6000000000000001E-3</v>
      </c>
      <c r="J15419">
        <v>0</v>
      </c>
      <c r="K15419">
        <v>-4.0354999999999999</v>
      </c>
    </row>
    <row r="15420" spans="1:11" hidden="1">
      <c r="A15420" t="s">
        <v>167</v>
      </c>
      <c r="B15420" t="s">
        <v>663</v>
      </c>
      <c r="C15420">
        <v>189</v>
      </c>
      <c r="D15420" t="s">
        <v>67</v>
      </c>
      <c r="E15420">
        <v>1.0582</v>
      </c>
      <c r="F15420">
        <v>0</v>
      </c>
      <c r="G15420">
        <v>-19.005700000000001</v>
      </c>
      <c r="H15420">
        <v>0</v>
      </c>
      <c r="I15420">
        <v>-1.6000000000000001E-3</v>
      </c>
      <c r="J15420">
        <v>0</v>
      </c>
      <c r="K15420">
        <v>5.5336999999999996</v>
      </c>
    </row>
    <row r="15421" spans="1:11" hidden="1">
      <c r="A15421" t="s">
        <v>167</v>
      </c>
      <c r="B15421" t="s">
        <v>663</v>
      </c>
      <c r="C15421">
        <v>189</v>
      </c>
      <c r="D15421" t="s">
        <v>67</v>
      </c>
      <c r="E15421">
        <v>1.4937</v>
      </c>
      <c r="F15421">
        <v>0</v>
      </c>
      <c r="G15421">
        <v>-12.844799999999999</v>
      </c>
      <c r="H15421">
        <v>0</v>
      </c>
      <c r="I15421">
        <v>-1.6000000000000001E-3</v>
      </c>
      <c r="J15421">
        <v>0</v>
      </c>
      <c r="K15421">
        <v>12.468400000000001</v>
      </c>
    </row>
    <row r="15422" spans="1:11" hidden="1">
      <c r="A15422" t="s">
        <v>167</v>
      </c>
      <c r="B15422" t="s">
        <v>663</v>
      </c>
      <c r="C15422">
        <v>189</v>
      </c>
      <c r="D15422" t="s">
        <v>67</v>
      </c>
      <c r="E15422">
        <v>1.9291</v>
      </c>
      <c r="F15422">
        <v>0</v>
      </c>
      <c r="G15422">
        <v>-6.7098000000000004</v>
      </c>
      <c r="H15422">
        <v>0</v>
      </c>
      <c r="I15422">
        <v>-1.6000000000000001E-3</v>
      </c>
      <c r="J15422">
        <v>0</v>
      </c>
      <c r="K15422">
        <v>16.721</v>
      </c>
    </row>
    <row r="15423" spans="1:11" hidden="1">
      <c r="A15423" t="s">
        <v>167</v>
      </c>
      <c r="B15423" t="s">
        <v>663</v>
      </c>
      <c r="C15423">
        <v>189</v>
      </c>
      <c r="D15423" t="s">
        <v>67</v>
      </c>
      <c r="E15423">
        <v>2.3645999999999998</v>
      </c>
      <c r="F15423">
        <v>0</v>
      </c>
      <c r="G15423">
        <v>-1.6152</v>
      </c>
      <c r="H15423">
        <v>0</v>
      </c>
      <c r="I15423">
        <v>-1.6000000000000001E-3</v>
      </c>
      <c r="J15423">
        <v>0</v>
      </c>
      <c r="K15423">
        <v>18.476800000000001</v>
      </c>
    </row>
    <row r="15424" spans="1:11" hidden="1">
      <c r="A15424" t="s">
        <v>167</v>
      </c>
      <c r="B15424" t="s">
        <v>663</v>
      </c>
      <c r="C15424">
        <v>189</v>
      </c>
      <c r="D15424" t="s">
        <v>67</v>
      </c>
      <c r="E15424">
        <v>2.8</v>
      </c>
      <c r="F15424">
        <v>0</v>
      </c>
      <c r="G15424">
        <v>1.915</v>
      </c>
      <c r="H15424">
        <v>0</v>
      </c>
      <c r="I15424">
        <v>-1.6000000000000001E-3</v>
      </c>
      <c r="J15424">
        <v>0</v>
      </c>
      <c r="K15424">
        <v>18.354700000000001</v>
      </c>
    </row>
    <row r="15425" spans="1:11" hidden="1">
      <c r="A15425" t="s">
        <v>167</v>
      </c>
      <c r="B15425" t="s">
        <v>663</v>
      </c>
      <c r="C15425">
        <v>189</v>
      </c>
      <c r="D15425" t="s">
        <v>67</v>
      </c>
      <c r="E15425">
        <v>2.8</v>
      </c>
      <c r="F15425">
        <v>0</v>
      </c>
      <c r="G15425">
        <v>7.5267999999999997</v>
      </c>
      <c r="H15425">
        <v>0</v>
      </c>
      <c r="I15425">
        <v>-1.6000000000000001E-3</v>
      </c>
      <c r="J15425">
        <v>0</v>
      </c>
      <c r="K15425">
        <v>18.354700000000001</v>
      </c>
    </row>
    <row r="15426" spans="1:11" hidden="1">
      <c r="A15426" t="s">
        <v>167</v>
      </c>
      <c r="B15426" t="s">
        <v>663</v>
      </c>
      <c r="C15426">
        <v>189</v>
      </c>
      <c r="D15426" t="s">
        <v>67</v>
      </c>
      <c r="E15426">
        <v>3.2355</v>
      </c>
      <c r="F15426">
        <v>0</v>
      </c>
      <c r="G15426">
        <v>10.274800000000001</v>
      </c>
      <c r="H15426">
        <v>0</v>
      </c>
      <c r="I15426">
        <v>-1.6000000000000001E-3</v>
      </c>
      <c r="J15426">
        <v>0</v>
      </c>
      <c r="K15426">
        <v>14.478899999999999</v>
      </c>
    </row>
    <row r="15427" spans="1:11" hidden="1">
      <c r="A15427" t="s">
        <v>167</v>
      </c>
      <c r="B15427" t="s">
        <v>663</v>
      </c>
      <c r="C15427">
        <v>189</v>
      </c>
      <c r="D15427" t="s">
        <v>67</v>
      </c>
      <c r="E15427">
        <v>3.6709000000000001</v>
      </c>
      <c r="F15427">
        <v>0</v>
      </c>
      <c r="G15427">
        <v>13.0228</v>
      </c>
      <c r="H15427">
        <v>0</v>
      </c>
      <c r="I15427">
        <v>-1.6000000000000001E-3</v>
      </c>
      <c r="J15427">
        <v>0</v>
      </c>
      <c r="K15427">
        <v>9.4063999999999997</v>
      </c>
    </row>
    <row r="15428" spans="1:11" hidden="1">
      <c r="A15428" t="s">
        <v>167</v>
      </c>
      <c r="B15428" t="s">
        <v>663</v>
      </c>
      <c r="C15428">
        <v>189</v>
      </c>
      <c r="D15428" t="s">
        <v>67</v>
      </c>
      <c r="E15428">
        <v>4.1063999999999998</v>
      </c>
      <c r="F15428">
        <v>0</v>
      </c>
      <c r="G15428">
        <v>15.770899999999999</v>
      </c>
      <c r="H15428">
        <v>0</v>
      </c>
      <c r="I15428">
        <v>-1.6000000000000001E-3</v>
      </c>
      <c r="J15428">
        <v>0</v>
      </c>
      <c r="K15428">
        <v>3.1373000000000002</v>
      </c>
    </row>
    <row r="15429" spans="1:11" hidden="1">
      <c r="A15429" t="s">
        <v>167</v>
      </c>
      <c r="B15429" t="s">
        <v>663</v>
      </c>
      <c r="C15429">
        <v>189</v>
      </c>
      <c r="D15429" t="s">
        <v>67</v>
      </c>
      <c r="E15429">
        <v>4.5418000000000003</v>
      </c>
      <c r="F15429">
        <v>0</v>
      </c>
      <c r="G15429">
        <v>18.518899999999999</v>
      </c>
      <c r="H15429">
        <v>0</v>
      </c>
      <c r="I15429">
        <v>-1.6000000000000001E-3</v>
      </c>
      <c r="J15429">
        <v>0</v>
      </c>
      <c r="K15429">
        <v>-4.3284000000000002</v>
      </c>
    </row>
    <row r="15430" spans="1:11" hidden="1">
      <c r="A15430" t="s">
        <v>167</v>
      </c>
      <c r="B15430" t="s">
        <v>663</v>
      </c>
      <c r="C15430">
        <v>189</v>
      </c>
      <c r="D15430" t="s">
        <v>67</v>
      </c>
      <c r="E15430">
        <v>4.9772999999999996</v>
      </c>
      <c r="F15430">
        <v>0</v>
      </c>
      <c r="G15430">
        <v>21.266999999999999</v>
      </c>
      <c r="H15430">
        <v>0</v>
      </c>
      <c r="I15430">
        <v>-1.6000000000000001E-3</v>
      </c>
      <c r="J15430">
        <v>0</v>
      </c>
      <c r="K15430">
        <v>-12.9908</v>
      </c>
    </row>
    <row r="15431" spans="1:11" hidden="1">
      <c r="A15431" t="s">
        <v>167</v>
      </c>
      <c r="B15431" t="s">
        <v>663</v>
      </c>
      <c r="C15431">
        <v>189</v>
      </c>
      <c r="D15431" t="s">
        <v>67</v>
      </c>
      <c r="E15431">
        <v>5.4127000000000001</v>
      </c>
      <c r="F15431">
        <v>0</v>
      </c>
      <c r="G15431">
        <v>24.015000000000001</v>
      </c>
      <c r="H15431">
        <v>0</v>
      </c>
      <c r="I15431">
        <v>-1.6000000000000001E-3</v>
      </c>
      <c r="J15431">
        <v>0</v>
      </c>
      <c r="K15431">
        <v>-22.849799999999998</v>
      </c>
    </row>
    <row r="15432" spans="1:11" hidden="1">
      <c r="A15432" t="s">
        <v>167</v>
      </c>
      <c r="B15432" t="s">
        <v>663</v>
      </c>
      <c r="C15432">
        <v>189</v>
      </c>
      <c r="D15432" t="s">
        <v>68</v>
      </c>
      <c r="E15432">
        <v>0.18729999999999999</v>
      </c>
      <c r="F15432">
        <v>0</v>
      </c>
      <c r="G15432">
        <v>-28.942900000000002</v>
      </c>
      <c r="H15432">
        <v>0</v>
      </c>
      <c r="I15432">
        <v>-1.6000000000000001E-3</v>
      </c>
      <c r="J15432">
        <v>0</v>
      </c>
      <c r="K15432">
        <v>-15.839499999999999</v>
      </c>
    </row>
    <row r="15433" spans="1:11" hidden="1">
      <c r="A15433" t="s">
        <v>167</v>
      </c>
      <c r="B15433" t="s">
        <v>663</v>
      </c>
      <c r="C15433">
        <v>189</v>
      </c>
      <c r="D15433" t="s">
        <v>68</v>
      </c>
      <c r="E15433">
        <v>0.62280000000000002</v>
      </c>
      <c r="F15433">
        <v>0</v>
      </c>
      <c r="G15433">
        <v>-24.739799999999999</v>
      </c>
      <c r="H15433">
        <v>0</v>
      </c>
      <c r="I15433">
        <v>-1.6000000000000001E-3</v>
      </c>
      <c r="J15433">
        <v>0</v>
      </c>
      <c r="K15433">
        <v>-4.0946999999999996</v>
      </c>
    </row>
    <row r="15434" spans="1:11" hidden="1">
      <c r="A15434" t="s">
        <v>167</v>
      </c>
      <c r="B15434" t="s">
        <v>663</v>
      </c>
      <c r="C15434">
        <v>189</v>
      </c>
      <c r="D15434" t="s">
        <v>68</v>
      </c>
      <c r="E15434">
        <v>1.0582</v>
      </c>
      <c r="F15434">
        <v>0</v>
      </c>
      <c r="G15434">
        <v>-19.020700000000001</v>
      </c>
      <c r="H15434">
        <v>0</v>
      </c>
      <c r="I15434">
        <v>-1.6000000000000001E-3</v>
      </c>
      <c r="J15434">
        <v>0</v>
      </c>
      <c r="K15434">
        <v>5.4810999999999996</v>
      </c>
    </row>
    <row r="15435" spans="1:11" hidden="1">
      <c r="A15435" t="s">
        <v>167</v>
      </c>
      <c r="B15435" t="s">
        <v>663</v>
      </c>
      <c r="C15435">
        <v>189</v>
      </c>
      <c r="D15435" t="s">
        <v>68</v>
      </c>
      <c r="E15435">
        <v>1.4937</v>
      </c>
      <c r="F15435">
        <v>0</v>
      </c>
      <c r="G15435">
        <v>-12.8598</v>
      </c>
      <c r="H15435">
        <v>0</v>
      </c>
      <c r="I15435">
        <v>-1.6000000000000001E-3</v>
      </c>
      <c r="J15435">
        <v>0</v>
      </c>
      <c r="K15435">
        <v>12.4222</v>
      </c>
    </row>
    <row r="15436" spans="1:11" hidden="1">
      <c r="A15436" t="s">
        <v>167</v>
      </c>
      <c r="B15436" t="s">
        <v>663</v>
      </c>
      <c r="C15436">
        <v>189</v>
      </c>
      <c r="D15436" t="s">
        <v>68</v>
      </c>
      <c r="E15436">
        <v>1.9291</v>
      </c>
      <c r="F15436">
        <v>0</v>
      </c>
      <c r="G15436">
        <v>-6.7248000000000001</v>
      </c>
      <c r="H15436">
        <v>0</v>
      </c>
      <c r="I15436">
        <v>-1.6000000000000001E-3</v>
      </c>
      <c r="J15436">
        <v>0</v>
      </c>
      <c r="K15436">
        <v>16.6814</v>
      </c>
    </row>
    <row r="15437" spans="1:11" hidden="1">
      <c r="A15437" t="s">
        <v>167</v>
      </c>
      <c r="B15437" t="s">
        <v>663</v>
      </c>
      <c r="C15437">
        <v>189</v>
      </c>
      <c r="D15437" t="s">
        <v>68</v>
      </c>
      <c r="E15437">
        <v>2.3645999999999998</v>
      </c>
      <c r="F15437">
        <v>0</v>
      </c>
      <c r="G15437">
        <v>-1.6302000000000001</v>
      </c>
      <c r="H15437">
        <v>0</v>
      </c>
      <c r="I15437">
        <v>-1.6000000000000001E-3</v>
      </c>
      <c r="J15437">
        <v>0</v>
      </c>
      <c r="K15437">
        <v>18.4437</v>
      </c>
    </row>
    <row r="15438" spans="1:11" hidden="1">
      <c r="A15438" t="s">
        <v>167</v>
      </c>
      <c r="B15438" t="s">
        <v>663</v>
      </c>
      <c r="C15438">
        <v>189</v>
      </c>
      <c r="D15438" t="s">
        <v>68</v>
      </c>
      <c r="E15438">
        <v>2.8</v>
      </c>
      <c r="F15438">
        <v>0</v>
      </c>
      <c r="G15438">
        <v>1.9</v>
      </c>
      <c r="H15438">
        <v>0</v>
      </c>
      <c r="I15438">
        <v>-1.6000000000000001E-3</v>
      </c>
      <c r="J15438">
        <v>0</v>
      </c>
      <c r="K15438">
        <v>18.328199999999999</v>
      </c>
    </row>
    <row r="15439" spans="1:11" hidden="1">
      <c r="A15439" t="s">
        <v>167</v>
      </c>
      <c r="B15439" t="s">
        <v>663</v>
      </c>
      <c r="C15439">
        <v>189</v>
      </c>
      <c r="D15439" t="s">
        <v>68</v>
      </c>
      <c r="E15439">
        <v>2.8</v>
      </c>
      <c r="F15439">
        <v>0</v>
      </c>
      <c r="G15439">
        <v>7.5118</v>
      </c>
      <c r="H15439">
        <v>0</v>
      </c>
      <c r="I15439">
        <v>-1.6000000000000001E-3</v>
      </c>
      <c r="J15439">
        <v>0</v>
      </c>
      <c r="K15439">
        <v>18.328199999999999</v>
      </c>
    </row>
    <row r="15440" spans="1:11" hidden="1">
      <c r="A15440" t="s">
        <v>167</v>
      </c>
      <c r="B15440" t="s">
        <v>663</v>
      </c>
      <c r="C15440">
        <v>189</v>
      </c>
      <c r="D15440" t="s">
        <v>68</v>
      </c>
      <c r="E15440">
        <v>3.2355</v>
      </c>
      <c r="F15440">
        <v>0</v>
      </c>
      <c r="G15440">
        <v>10.2598</v>
      </c>
      <c r="H15440">
        <v>0</v>
      </c>
      <c r="I15440">
        <v>-1.6000000000000001E-3</v>
      </c>
      <c r="J15440">
        <v>0</v>
      </c>
      <c r="K15440">
        <v>14.4588</v>
      </c>
    </row>
    <row r="15441" spans="1:11" hidden="1">
      <c r="A15441" t="s">
        <v>167</v>
      </c>
      <c r="B15441" t="s">
        <v>663</v>
      </c>
      <c r="C15441">
        <v>189</v>
      </c>
      <c r="D15441" t="s">
        <v>68</v>
      </c>
      <c r="E15441">
        <v>3.6709000000000001</v>
      </c>
      <c r="F15441">
        <v>0</v>
      </c>
      <c r="G15441">
        <v>13.007899999999999</v>
      </c>
      <c r="H15441">
        <v>0</v>
      </c>
      <c r="I15441">
        <v>-1.6000000000000001E-3</v>
      </c>
      <c r="J15441">
        <v>0</v>
      </c>
      <c r="K15441">
        <v>9.3928999999999991</v>
      </c>
    </row>
    <row r="15442" spans="1:11" hidden="1">
      <c r="A15442" t="s">
        <v>167</v>
      </c>
      <c r="B15442" t="s">
        <v>663</v>
      </c>
      <c r="C15442">
        <v>189</v>
      </c>
      <c r="D15442" t="s">
        <v>68</v>
      </c>
      <c r="E15442">
        <v>4.1063999999999998</v>
      </c>
      <c r="F15442">
        <v>0</v>
      </c>
      <c r="G15442">
        <v>15.7559</v>
      </c>
      <c r="H15442">
        <v>0</v>
      </c>
      <c r="I15442">
        <v>-1.6000000000000001E-3</v>
      </c>
      <c r="J15442">
        <v>0</v>
      </c>
      <c r="K15442">
        <v>3.1303000000000001</v>
      </c>
    </row>
    <row r="15443" spans="1:11" hidden="1">
      <c r="A15443" t="s">
        <v>167</v>
      </c>
      <c r="B15443" t="s">
        <v>663</v>
      </c>
      <c r="C15443">
        <v>189</v>
      </c>
      <c r="D15443" t="s">
        <v>68</v>
      </c>
      <c r="E15443">
        <v>4.5418000000000003</v>
      </c>
      <c r="F15443">
        <v>0</v>
      </c>
      <c r="G15443">
        <v>18.503900000000002</v>
      </c>
      <c r="H15443">
        <v>0</v>
      </c>
      <c r="I15443">
        <v>-1.6000000000000001E-3</v>
      </c>
      <c r="J15443">
        <v>0</v>
      </c>
      <c r="K15443">
        <v>-4.3289</v>
      </c>
    </row>
    <row r="15444" spans="1:11" hidden="1">
      <c r="A15444" t="s">
        <v>167</v>
      </c>
      <c r="B15444" t="s">
        <v>663</v>
      </c>
      <c r="C15444">
        <v>189</v>
      </c>
      <c r="D15444" t="s">
        <v>68</v>
      </c>
      <c r="E15444">
        <v>4.9772999999999996</v>
      </c>
      <c r="F15444">
        <v>0</v>
      </c>
      <c r="G15444">
        <v>21.251999999999999</v>
      </c>
      <c r="H15444">
        <v>0</v>
      </c>
      <c r="I15444">
        <v>-1.6000000000000001E-3</v>
      </c>
      <c r="J15444">
        <v>0</v>
      </c>
      <c r="K15444">
        <v>-12.9848</v>
      </c>
    </row>
    <row r="15445" spans="1:11" hidden="1">
      <c r="A15445" t="s">
        <v>167</v>
      </c>
      <c r="B15445" t="s">
        <v>663</v>
      </c>
      <c r="C15445">
        <v>189</v>
      </c>
      <c r="D15445" t="s">
        <v>68</v>
      </c>
      <c r="E15445">
        <v>5.4127000000000001</v>
      </c>
      <c r="F15445">
        <v>0</v>
      </c>
      <c r="G15445">
        <v>24</v>
      </c>
      <c r="H15445">
        <v>0</v>
      </c>
      <c r="I15445">
        <v>-1.6000000000000001E-3</v>
      </c>
      <c r="J15445">
        <v>0</v>
      </c>
      <c r="K15445">
        <v>-22.837299999999999</v>
      </c>
    </row>
    <row r="15446" spans="1:11" hidden="1">
      <c r="A15446" t="s">
        <v>167</v>
      </c>
      <c r="B15446" t="s">
        <v>663</v>
      </c>
      <c r="C15446">
        <v>189</v>
      </c>
      <c r="D15446" t="s">
        <v>69</v>
      </c>
      <c r="E15446">
        <v>0.18729999999999999</v>
      </c>
      <c r="F15446">
        <v>0</v>
      </c>
      <c r="G15446">
        <v>-28.9129</v>
      </c>
      <c r="H15446">
        <v>0</v>
      </c>
      <c r="I15446">
        <v>-1.6999999999999999E-3</v>
      </c>
      <c r="J15446">
        <v>0</v>
      </c>
      <c r="K15446">
        <v>-15.7081</v>
      </c>
    </row>
    <row r="15447" spans="1:11" hidden="1">
      <c r="A15447" t="s">
        <v>167</v>
      </c>
      <c r="B15447" t="s">
        <v>663</v>
      </c>
      <c r="C15447">
        <v>189</v>
      </c>
      <c r="D15447" t="s">
        <v>69</v>
      </c>
      <c r="E15447">
        <v>0.62280000000000002</v>
      </c>
      <c r="F15447">
        <v>0</v>
      </c>
      <c r="G15447">
        <v>-24.709800000000001</v>
      </c>
      <c r="H15447">
        <v>0</v>
      </c>
      <c r="I15447">
        <v>-1.6999999999999999E-3</v>
      </c>
      <c r="J15447">
        <v>0</v>
      </c>
      <c r="K15447">
        <v>-3.9763000000000002</v>
      </c>
    </row>
    <row r="15448" spans="1:11" hidden="1">
      <c r="A15448" t="s">
        <v>167</v>
      </c>
      <c r="B15448" t="s">
        <v>663</v>
      </c>
      <c r="C15448">
        <v>189</v>
      </c>
      <c r="D15448" t="s">
        <v>69</v>
      </c>
      <c r="E15448">
        <v>1.0582</v>
      </c>
      <c r="F15448">
        <v>0</v>
      </c>
      <c r="G15448">
        <v>-18.9907</v>
      </c>
      <c r="H15448">
        <v>0</v>
      </c>
      <c r="I15448">
        <v>-1.6999999999999999E-3</v>
      </c>
      <c r="J15448">
        <v>0</v>
      </c>
      <c r="K15448">
        <v>5.5864000000000003</v>
      </c>
    </row>
    <row r="15449" spans="1:11" hidden="1">
      <c r="A15449" t="s">
        <v>167</v>
      </c>
      <c r="B15449" t="s">
        <v>663</v>
      </c>
      <c r="C15449">
        <v>189</v>
      </c>
      <c r="D15449" t="s">
        <v>69</v>
      </c>
      <c r="E15449">
        <v>1.4937</v>
      </c>
      <c r="F15449">
        <v>0</v>
      </c>
      <c r="G15449">
        <v>-12.8299</v>
      </c>
      <c r="H15449">
        <v>0</v>
      </c>
      <c r="I15449">
        <v>-1.6999999999999999E-3</v>
      </c>
      <c r="J15449">
        <v>0</v>
      </c>
      <c r="K15449">
        <v>12.5145</v>
      </c>
    </row>
    <row r="15450" spans="1:11" hidden="1">
      <c r="A15450" t="s">
        <v>167</v>
      </c>
      <c r="B15450" t="s">
        <v>663</v>
      </c>
      <c r="C15450">
        <v>189</v>
      </c>
      <c r="D15450" t="s">
        <v>69</v>
      </c>
      <c r="E15450">
        <v>1.9291</v>
      </c>
      <c r="F15450">
        <v>0</v>
      </c>
      <c r="G15450">
        <v>-6.6947999999999999</v>
      </c>
      <c r="H15450">
        <v>0</v>
      </c>
      <c r="I15450">
        <v>-1.6999999999999999E-3</v>
      </c>
      <c r="J15450">
        <v>0</v>
      </c>
      <c r="K15450">
        <v>16.7606</v>
      </c>
    </row>
    <row r="15451" spans="1:11" hidden="1">
      <c r="A15451" t="s">
        <v>167</v>
      </c>
      <c r="B15451" t="s">
        <v>663</v>
      </c>
      <c r="C15451">
        <v>189</v>
      </c>
      <c r="D15451" t="s">
        <v>69</v>
      </c>
      <c r="E15451">
        <v>2.3645999999999998</v>
      </c>
      <c r="F15451">
        <v>0</v>
      </c>
      <c r="G15451">
        <v>-1.6002000000000001</v>
      </c>
      <c r="H15451">
        <v>0</v>
      </c>
      <c r="I15451">
        <v>-1.6999999999999999E-3</v>
      </c>
      <c r="J15451">
        <v>0</v>
      </c>
      <c r="K15451">
        <v>18.509899999999998</v>
      </c>
    </row>
    <row r="15452" spans="1:11" hidden="1">
      <c r="A15452" t="s">
        <v>167</v>
      </c>
      <c r="B15452" t="s">
        <v>663</v>
      </c>
      <c r="C15452">
        <v>189</v>
      </c>
      <c r="D15452" t="s">
        <v>69</v>
      </c>
      <c r="E15452">
        <v>2.8</v>
      </c>
      <c r="F15452">
        <v>0</v>
      </c>
      <c r="G15452">
        <v>1.93</v>
      </c>
      <c r="H15452">
        <v>0</v>
      </c>
      <c r="I15452">
        <v>-1.6999999999999999E-3</v>
      </c>
      <c r="J15452">
        <v>0</v>
      </c>
      <c r="K15452">
        <v>18.3813</v>
      </c>
    </row>
    <row r="15453" spans="1:11" hidden="1">
      <c r="A15453" t="s">
        <v>167</v>
      </c>
      <c r="B15453" t="s">
        <v>663</v>
      </c>
      <c r="C15453">
        <v>189</v>
      </c>
      <c r="D15453" t="s">
        <v>69</v>
      </c>
      <c r="E15453">
        <v>2.8</v>
      </c>
      <c r="F15453">
        <v>0</v>
      </c>
      <c r="G15453">
        <v>7.5416999999999996</v>
      </c>
      <c r="H15453">
        <v>0</v>
      </c>
      <c r="I15453">
        <v>-1.6999999999999999E-3</v>
      </c>
      <c r="J15453">
        <v>0</v>
      </c>
      <c r="K15453">
        <v>18.3813</v>
      </c>
    </row>
    <row r="15454" spans="1:11" hidden="1">
      <c r="A15454" t="s">
        <v>167</v>
      </c>
      <c r="B15454" t="s">
        <v>663</v>
      </c>
      <c r="C15454">
        <v>189</v>
      </c>
      <c r="D15454" t="s">
        <v>69</v>
      </c>
      <c r="E15454">
        <v>3.2355</v>
      </c>
      <c r="F15454">
        <v>0</v>
      </c>
      <c r="G15454">
        <v>10.2898</v>
      </c>
      <c r="H15454">
        <v>0</v>
      </c>
      <c r="I15454">
        <v>-1.6999999999999999E-3</v>
      </c>
      <c r="J15454">
        <v>0</v>
      </c>
      <c r="K15454">
        <v>14.498900000000001</v>
      </c>
    </row>
    <row r="15455" spans="1:11" hidden="1">
      <c r="A15455" t="s">
        <v>167</v>
      </c>
      <c r="B15455" t="s">
        <v>663</v>
      </c>
      <c r="C15455">
        <v>189</v>
      </c>
      <c r="D15455" t="s">
        <v>69</v>
      </c>
      <c r="E15455">
        <v>3.6709000000000001</v>
      </c>
      <c r="F15455">
        <v>0</v>
      </c>
      <c r="G15455">
        <v>13.037800000000001</v>
      </c>
      <c r="H15455">
        <v>0</v>
      </c>
      <c r="I15455">
        <v>-1.6999999999999999E-3</v>
      </c>
      <c r="J15455">
        <v>0</v>
      </c>
      <c r="K15455">
        <v>9.4199000000000002</v>
      </c>
    </row>
    <row r="15456" spans="1:11" hidden="1">
      <c r="A15456" t="s">
        <v>167</v>
      </c>
      <c r="B15456" t="s">
        <v>663</v>
      </c>
      <c r="C15456">
        <v>189</v>
      </c>
      <c r="D15456" t="s">
        <v>69</v>
      </c>
      <c r="E15456">
        <v>4.1063999999999998</v>
      </c>
      <c r="F15456">
        <v>0</v>
      </c>
      <c r="G15456">
        <v>15.7859</v>
      </c>
      <c r="H15456">
        <v>0</v>
      </c>
      <c r="I15456">
        <v>-1.6999999999999999E-3</v>
      </c>
      <c r="J15456">
        <v>0</v>
      </c>
      <c r="K15456">
        <v>3.1442999999999999</v>
      </c>
    </row>
    <row r="15457" spans="1:11" hidden="1">
      <c r="A15457" t="s">
        <v>167</v>
      </c>
      <c r="B15457" t="s">
        <v>663</v>
      </c>
      <c r="C15457">
        <v>189</v>
      </c>
      <c r="D15457" t="s">
        <v>69</v>
      </c>
      <c r="E15457">
        <v>4.5418000000000003</v>
      </c>
      <c r="F15457">
        <v>0</v>
      </c>
      <c r="G15457">
        <v>18.533899999999999</v>
      </c>
      <c r="H15457">
        <v>0</v>
      </c>
      <c r="I15457">
        <v>-1.6999999999999999E-3</v>
      </c>
      <c r="J15457">
        <v>0</v>
      </c>
      <c r="K15457">
        <v>-4.3280000000000003</v>
      </c>
    </row>
    <row r="15458" spans="1:11" hidden="1">
      <c r="A15458" t="s">
        <v>167</v>
      </c>
      <c r="B15458" t="s">
        <v>663</v>
      </c>
      <c r="C15458">
        <v>189</v>
      </c>
      <c r="D15458" t="s">
        <v>69</v>
      </c>
      <c r="E15458">
        <v>4.9772999999999996</v>
      </c>
      <c r="F15458">
        <v>0</v>
      </c>
      <c r="G15458">
        <v>21.2819</v>
      </c>
      <c r="H15458">
        <v>0</v>
      </c>
      <c r="I15458">
        <v>-1.6999999999999999E-3</v>
      </c>
      <c r="J15458">
        <v>0</v>
      </c>
      <c r="K15458">
        <v>-12.9969</v>
      </c>
    </row>
    <row r="15459" spans="1:11" hidden="1">
      <c r="A15459" t="s">
        <v>167</v>
      </c>
      <c r="B15459" t="s">
        <v>663</v>
      </c>
      <c r="C15459">
        <v>189</v>
      </c>
      <c r="D15459" t="s">
        <v>69</v>
      </c>
      <c r="E15459">
        <v>5.4127000000000001</v>
      </c>
      <c r="F15459">
        <v>0</v>
      </c>
      <c r="G15459">
        <v>24.03</v>
      </c>
      <c r="H15459">
        <v>0</v>
      </c>
      <c r="I15459">
        <v>-1.6999999999999999E-3</v>
      </c>
      <c r="J15459">
        <v>0</v>
      </c>
      <c r="K15459">
        <v>-22.862400000000001</v>
      </c>
    </row>
    <row r="15460" spans="1:11" hidden="1">
      <c r="A15460" t="s">
        <v>167</v>
      </c>
      <c r="B15460" t="s">
        <v>663</v>
      </c>
      <c r="C15460">
        <v>189</v>
      </c>
      <c r="D15460" t="s">
        <v>70</v>
      </c>
      <c r="E15460">
        <v>0.18729999999999999</v>
      </c>
      <c r="F15460">
        <v>0</v>
      </c>
      <c r="G15460">
        <v>-17.3567</v>
      </c>
      <c r="H15460">
        <v>0</v>
      </c>
      <c r="I15460">
        <v>-1E-3</v>
      </c>
      <c r="J15460">
        <v>0</v>
      </c>
      <c r="K15460">
        <v>-9.4642999999999997</v>
      </c>
    </row>
    <row r="15461" spans="1:11" hidden="1">
      <c r="A15461" t="s">
        <v>167</v>
      </c>
      <c r="B15461" t="s">
        <v>663</v>
      </c>
      <c r="C15461">
        <v>189</v>
      </c>
      <c r="D15461" t="s">
        <v>70</v>
      </c>
      <c r="E15461">
        <v>0.62280000000000002</v>
      </c>
      <c r="F15461">
        <v>0</v>
      </c>
      <c r="G15461">
        <v>-14.834899999999999</v>
      </c>
      <c r="H15461">
        <v>0</v>
      </c>
      <c r="I15461">
        <v>-1E-3</v>
      </c>
      <c r="J15461">
        <v>0</v>
      </c>
      <c r="K15461">
        <v>-2.4213</v>
      </c>
    </row>
    <row r="15462" spans="1:11" hidden="1">
      <c r="A15462" t="s">
        <v>167</v>
      </c>
      <c r="B15462" t="s">
        <v>663</v>
      </c>
      <c r="C15462">
        <v>189</v>
      </c>
      <c r="D15462" t="s">
        <v>70</v>
      </c>
      <c r="E15462">
        <v>1.0582</v>
      </c>
      <c r="F15462">
        <v>0</v>
      </c>
      <c r="G15462">
        <v>-11.4034</v>
      </c>
      <c r="H15462">
        <v>0</v>
      </c>
      <c r="I15462">
        <v>-1E-3</v>
      </c>
      <c r="J15462">
        <v>0</v>
      </c>
      <c r="K15462">
        <v>3.3201999999999998</v>
      </c>
    </row>
    <row r="15463" spans="1:11" hidden="1">
      <c r="A15463" t="s">
        <v>167</v>
      </c>
      <c r="B15463" t="s">
        <v>663</v>
      </c>
      <c r="C15463">
        <v>189</v>
      </c>
      <c r="D15463" t="s">
        <v>70</v>
      </c>
      <c r="E15463">
        <v>1.4937</v>
      </c>
      <c r="F15463">
        <v>0</v>
      </c>
      <c r="G15463">
        <v>-7.7069000000000001</v>
      </c>
      <c r="H15463">
        <v>0</v>
      </c>
      <c r="I15463">
        <v>-1E-3</v>
      </c>
      <c r="J15463">
        <v>0</v>
      </c>
      <c r="K15463">
        <v>7.4809999999999999</v>
      </c>
    </row>
    <row r="15464" spans="1:11" hidden="1">
      <c r="A15464" t="s">
        <v>167</v>
      </c>
      <c r="B15464" t="s">
        <v>663</v>
      </c>
      <c r="C15464">
        <v>189</v>
      </c>
      <c r="D15464" t="s">
        <v>70</v>
      </c>
      <c r="E15464">
        <v>1.9291</v>
      </c>
      <c r="F15464">
        <v>0</v>
      </c>
      <c r="G15464">
        <v>-4.0259</v>
      </c>
      <c r="H15464">
        <v>0</v>
      </c>
      <c r="I15464">
        <v>-1E-3</v>
      </c>
      <c r="J15464">
        <v>0</v>
      </c>
      <c r="K15464">
        <v>10.0326</v>
      </c>
    </row>
    <row r="15465" spans="1:11" hidden="1">
      <c r="A15465" t="s">
        <v>167</v>
      </c>
      <c r="B15465" t="s">
        <v>663</v>
      </c>
      <c r="C15465">
        <v>189</v>
      </c>
      <c r="D15465" t="s">
        <v>70</v>
      </c>
      <c r="E15465">
        <v>2.3645999999999998</v>
      </c>
      <c r="F15465">
        <v>0</v>
      </c>
      <c r="G15465">
        <v>-0.96909999999999996</v>
      </c>
      <c r="H15465">
        <v>0</v>
      </c>
      <c r="I15465">
        <v>-1E-3</v>
      </c>
      <c r="J15465">
        <v>0</v>
      </c>
      <c r="K15465">
        <v>11.0861</v>
      </c>
    </row>
    <row r="15466" spans="1:11" hidden="1">
      <c r="A15466" t="s">
        <v>167</v>
      </c>
      <c r="B15466" t="s">
        <v>663</v>
      </c>
      <c r="C15466">
        <v>189</v>
      </c>
      <c r="D15466" t="s">
        <v>70</v>
      </c>
      <c r="E15466">
        <v>2.8</v>
      </c>
      <c r="F15466">
        <v>0</v>
      </c>
      <c r="G15466">
        <v>1.149</v>
      </c>
      <c r="H15466">
        <v>0</v>
      </c>
      <c r="I15466">
        <v>-1E-3</v>
      </c>
      <c r="J15466">
        <v>0</v>
      </c>
      <c r="K15466">
        <v>11.0128</v>
      </c>
    </row>
    <row r="15467" spans="1:11" hidden="1">
      <c r="A15467" t="s">
        <v>167</v>
      </c>
      <c r="B15467" t="s">
        <v>663</v>
      </c>
      <c r="C15467">
        <v>189</v>
      </c>
      <c r="D15467" t="s">
        <v>70</v>
      </c>
      <c r="E15467">
        <v>2.8</v>
      </c>
      <c r="F15467">
        <v>0</v>
      </c>
      <c r="G15467">
        <v>4.5160999999999998</v>
      </c>
      <c r="H15467">
        <v>0</v>
      </c>
      <c r="I15467">
        <v>-1E-3</v>
      </c>
      <c r="J15467">
        <v>0</v>
      </c>
      <c r="K15467">
        <v>11.0128</v>
      </c>
    </row>
    <row r="15468" spans="1:11" hidden="1">
      <c r="A15468" t="s">
        <v>167</v>
      </c>
      <c r="B15468" t="s">
        <v>663</v>
      </c>
      <c r="C15468">
        <v>189</v>
      </c>
      <c r="D15468" t="s">
        <v>70</v>
      </c>
      <c r="E15468">
        <v>3.2355</v>
      </c>
      <c r="F15468">
        <v>0</v>
      </c>
      <c r="G15468">
        <v>6.1649000000000003</v>
      </c>
      <c r="H15468">
        <v>0</v>
      </c>
      <c r="I15468">
        <v>-1E-3</v>
      </c>
      <c r="J15468">
        <v>0</v>
      </c>
      <c r="K15468">
        <v>8.6873000000000005</v>
      </c>
    </row>
    <row r="15469" spans="1:11" hidden="1">
      <c r="A15469" t="s">
        <v>167</v>
      </c>
      <c r="B15469" t="s">
        <v>663</v>
      </c>
      <c r="C15469">
        <v>189</v>
      </c>
      <c r="D15469" t="s">
        <v>70</v>
      </c>
      <c r="E15469">
        <v>3.6709000000000001</v>
      </c>
      <c r="F15469">
        <v>0</v>
      </c>
      <c r="G15469">
        <v>7.8136999999999999</v>
      </c>
      <c r="H15469">
        <v>0</v>
      </c>
      <c r="I15469">
        <v>-1E-3</v>
      </c>
      <c r="J15469">
        <v>0</v>
      </c>
      <c r="K15469">
        <v>5.6437999999999997</v>
      </c>
    </row>
    <row r="15470" spans="1:11" hidden="1">
      <c r="A15470" t="s">
        <v>167</v>
      </c>
      <c r="B15470" t="s">
        <v>663</v>
      </c>
      <c r="C15470">
        <v>189</v>
      </c>
      <c r="D15470" t="s">
        <v>70</v>
      </c>
      <c r="E15470">
        <v>4.1063999999999998</v>
      </c>
      <c r="F15470">
        <v>0</v>
      </c>
      <c r="G15470">
        <v>9.4625000000000004</v>
      </c>
      <c r="H15470">
        <v>0</v>
      </c>
      <c r="I15470">
        <v>-1E-3</v>
      </c>
      <c r="J15470">
        <v>0</v>
      </c>
      <c r="K15470">
        <v>1.8824000000000001</v>
      </c>
    </row>
    <row r="15471" spans="1:11" hidden="1">
      <c r="A15471" t="s">
        <v>167</v>
      </c>
      <c r="B15471" t="s">
        <v>663</v>
      </c>
      <c r="C15471">
        <v>189</v>
      </c>
      <c r="D15471" t="s">
        <v>70</v>
      </c>
      <c r="E15471">
        <v>4.5418000000000003</v>
      </c>
      <c r="F15471">
        <v>0</v>
      </c>
      <c r="G15471">
        <v>11.1113</v>
      </c>
      <c r="H15471">
        <v>0</v>
      </c>
      <c r="I15471">
        <v>-1E-3</v>
      </c>
      <c r="J15471">
        <v>0</v>
      </c>
      <c r="K15471">
        <v>-2.5971000000000002</v>
      </c>
    </row>
    <row r="15472" spans="1:11" hidden="1">
      <c r="A15472" t="s">
        <v>167</v>
      </c>
      <c r="B15472" t="s">
        <v>663</v>
      </c>
      <c r="C15472">
        <v>189</v>
      </c>
      <c r="D15472" t="s">
        <v>70</v>
      </c>
      <c r="E15472">
        <v>4.9772999999999996</v>
      </c>
      <c r="F15472">
        <v>0</v>
      </c>
      <c r="G15472">
        <v>12.760199999999999</v>
      </c>
      <c r="H15472">
        <v>0</v>
      </c>
      <c r="I15472">
        <v>-1E-3</v>
      </c>
      <c r="J15472">
        <v>0</v>
      </c>
      <c r="K15472">
        <v>-7.7945000000000002</v>
      </c>
    </row>
    <row r="15473" spans="1:11" hidden="1">
      <c r="A15473" t="s">
        <v>167</v>
      </c>
      <c r="B15473" t="s">
        <v>663</v>
      </c>
      <c r="C15473">
        <v>189</v>
      </c>
      <c r="D15473" t="s">
        <v>70</v>
      </c>
      <c r="E15473">
        <v>5.4127000000000001</v>
      </c>
      <c r="F15473">
        <v>0</v>
      </c>
      <c r="G15473">
        <v>14.409000000000001</v>
      </c>
      <c r="H15473">
        <v>0</v>
      </c>
      <c r="I15473">
        <v>-1E-3</v>
      </c>
      <c r="J15473">
        <v>0</v>
      </c>
      <c r="K15473">
        <v>-13.709899999999999</v>
      </c>
    </row>
    <row r="15474" spans="1:11" hidden="1">
      <c r="A15474" t="s">
        <v>167</v>
      </c>
      <c r="B15474" t="s">
        <v>663</v>
      </c>
      <c r="C15474">
        <v>189</v>
      </c>
      <c r="D15474" t="s">
        <v>71</v>
      </c>
      <c r="E15474">
        <v>0.18729999999999999</v>
      </c>
      <c r="F15474">
        <v>0</v>
      </c>
      <c r="G15474">
        <v>-17.3567</v>
      </c>
      <c r="H15474">
        <v>0</v>
      </c>
      <c r="I15474">
        <v>-1E-3</v>
      </c>
      <c r="J15474">
        <v>0</v>
      </c>
      <c r="K15474">
        <v>-9.4642999999999997</v>
      </c>
    </row>
    <row r="15475" spans="1:11" hidden="1">
      <c r="A15475" t="s">
        <v>167</v>
      </c>
      <c r="B15475" t="s">
        <v>663</v>
      </c>
      <c r="C15475">
        <v>189</v>
      </c>
      <c r="D15475" t="s">
        <v>71</v>
      </c>
      <c r="E15475">
        <v>0.62280000000000002</v>
      </c>
      <c r="F15475">
        <v>0</v>
      </c>
      <c r="G15475">
        <v>-14.834899999999999</v>
      </c>
      <c r="H15475">
        <v>0</v>
      </c>
      <c r="I15475">
        <v>-1E-3</v>
      </c>
      <c r="J15475">
        <v>0</v>
      </c>
      <c r="K15475">
        <v>-2.4213</v>
      </c>
    </row>
    <row r="15476" spans="1:11" hidden="1">
      <c r="A15476" t="s">
        <v>167</v>
      </c>
      <c r="B15476" t="s">
        <v>663</v>
      </c>
      <c r="C15476">
        <v>189</v>
      </c>
      <c r="D15476" t="s">
        <v>71</v>
      </c>
      <c r="E15476">
        <v>1.0582</v>
      </c>
      <c r="F15476">
        <v>0</v>
      </c>
      <c r="G15476">
        <v>-11.4034</v>
      </c>
      <c r="H15476">
        <v>0</v>
      </c>
      <c r="I15476">
        <v>-1E-3</v>
      </c>
      <c r="J15476">
        <v>0</v>
      </c>
      <c r="K15476">
        <v>3.3201999999999998</v>
      </c>
    </row>
    <row r="15477" spans="1:11" hidden="1">
      <c r="A15477" t="s">
        <v>167</v>
      </c>
      <c r="B15477" t="s">
        <v>663</v>
      </c>
      <c r="C15477">
        <v>189</v>
      </c>
      <c r="D15477" t="s">
        <v>71</v>
      </c>
      <c r="E15477">
        <v>1.4937</v>
      </c>
      <c r="F15477">
        <v>0</v>
      </c>
      <c r="G15477">
        <v>-7.7069000000000001</v>
      </c>
      <c r="H15477">
        <v>0</v>
      </c>
      <c r="I15477">
        <v>-1E-3</v>
      </c>
      <c r="J15477">
        <v>0</v>
      </c>
      <c r="K15477">
        <v>7.4809999999999999</v>
      </c>
    </row>
    <row r="15478" spans="1:11" hidden="1">
      <c r="A15478" t="s">
        <v>167</v>
      </c>
      <c r="B15478" t="s">
        <v>663</v>
      </c>
      <c r="C15478">
        <v>189</v>
      </c>
      <c r="D15478" t="s">
        <v>71</v>
      </c>
      <c r="E15478">
        <v>1.9291</v>
      </c>
      <c r="F15478">
        <v>0</v>
      </c>
      <c r="G15478">
        <v>-4.0259</v>
      </c>
      <c r="H15478">
        <v>0</v>
      </c>
      <c r="I15478">
        <v>-1E-3</v>
      </c>
      <c r="J15478">
        <v>0</v>
      </c>
      <c r="K15478">
        <v>10.0326</v>
      </c>
    </row>
    <row r="15479" spans="1:11" hidden="1">
      <c r="A15479" t="s">
        <v>167</v>
      </c>
      <c r="B15479" t="s">
        <v>663</v>
      </c>
      <c r="C15479">
        <v>189</v>
      </c>
      <c r="D15479" t="s">
        <v>71</v>
      </c>
      <c r="E15479">
        <v>2.3645999999999998</v>
      </c>
      <c r="F15479">
        <v>0</v>
      </c>
      <c r="G15479">
        <v>-0.96909999999999996</v>
      </c>
      <c r="H15479">
        <v>0</v>
      </c>
      <c r="I15479">
        <v>-1E-3</v>
      </c>
      <c r="J15479">
        <v>0</v>
      </c>
      <c r="K15479">
        <v>11.0861</v>
      </c>
    </row>
    <row r="15480" spans="1:11" hidden="1">
      <c r="A15480" t="s">
        <v>167</v>
      </c>
      <c r="B15480" t="s">
        <v>663</v>
      </c>
      <c r="C15480">
        <v>189</v>
      </c>
      <c r="D15480" t="s">
        <v>71</v>
      </c>
      <c r="E15480">
        <v>2.8</v>
      </c>
      <c r="F15480">
        <v>0</v>
      </c>
      <c r="G15480">
        <v>1.149</v>
      </c>
      <c r="H15480">
        <v>0</v>
      </c>
      <c r="I15480">
        <v>-1E-3</v>
      </c>
      <c r="J15480">
        <v>0</v>
      </c>
      <c r="K15480">
        <v>11.0128</v>
      </c>
    </row>
    <row r="15481" spans="1:11" hidden="1">
      <c r="A15481" t="s">
        <v>167</v>
      </c>
      <c r="B15481" t="s">
        <v>663</v>
      </c>
      <c r="C15481">
        <v>189</v>
      </c>
      <c r="D15481" t="s">
        <v>71</v>
      </c>
      <c r="E15481">
        <v>2.8</v>
      </c>
      <c r="F15481">
        <v>0</v>
      </c>
      <c r="G15481">
        <v>4.5160999999999998</v>
      </c>
      <c r="H15481">
        <v>0</v>
      </c>
      <c r="I15481">
        <v>-1E-3</v>
      </c>
      <c r="J15481">
        <v>0</v>
      </c>
      <c r="K15481">
        <v>11.0128</v>
      </c>
    </row>
    <row r="15482" spans="1:11" hidden="1">
      <c r="A15482" t="s">
        <v>167</v>
      </c>
      <c r="B15482" t="s">
        <v>663</v>
      </c>
      <c r="C15482">
        <v>189</v>
      </c>
      <c r="D15482" t="s">
        <v>71</v>
      </c>
      <c r="E15482">
        <v>3.2355</v>
      </c>
      <c r="F15482">
        <v>0</v>
      </c>
      <c r="G15482">
        <v>6.1649000000000003</v>
      </c>
      <c r="H15482">
        <v>0</v>
      </c>
      <c r="I15482">
        <v>-1E-3</v>
      </c>
      <c r="J15482">
        <v>0</v>
      </c>
      <c r="K15482">
        <v>8.6873000000000005</v>
      </c>
    </row>
    <row r="15483" spans="1:11" hidden="1">
      <c r="A15483" t="s">
        <v>167</v>
      </c>
      <c r="B15483" t="s">
        <v>663</v>
      </c>
      <c r="C15483">
        <v>189</v>
      </c>
      <c r="D15483" t="s">
        <v>71</v>
      </c>
      <c r="E15483">
        <v>3.6709000000000001</v>
      </c>
      <c r="F15483">
        <v>0</v>
      </c>
      <c r="G15483">
        <v>7.8136999999999999</v>
      </c>
      <c r="H15483">
        <v>0</v>
      </c>
      <c r="I15483">
        <v>-1E-3</v>
      </c>
      <c r="J15483">
        <v>0</v>
      </c>
      <c r="K15483">
        <v>5.6437999999999997</v>
      </c>
    </row>
    <row r="15484" spans="1:11" hidden="1">
      <c r="A15484" t="s">
        <v>167</v>
      </c>
      <c r="B15484" t="s">
        <v>663</v>
      </c>
      <c r="C15484">
        <v>189</v>
      </c>
      <c r="D15484" t="s">
        <v>71</v>
      </c>
      <c r="E15484">
        <v>4.1063999999999998</v>
      </c>
      <c r="F15484">
        <v>0</v>
      </c>
      <c r="G15484">
        <v>9.4625000000000004</v>
      </c>
      <c r="H15484">
        <v>0</v>
      </c>
      <c r="I15484">
        <v>-1E-3</v>
      </c>
      <c r="J15484">
        <v>0</v>
      </c>
      <c r="K15484">
        <v>1.8824000000000001</v>
      </c>
    </row>
    <row r="15485" spans="1:11" hidden="1">
      <c r="A15485" t="s">
        <v>167</v>
      </c>
      <c r="B15485" t="s">
        <v>663</v>
      </c>
      <c r="C15485">
        <v>189</v>
      </c>
      <c r="D15485" t="s">
        <v>71</v>
      </c>
      <c r="E15485">
        <v>4.5418000000000003</v>
      </c>
      <c r="F15485">
        <v>0</v>
      </c>
      <c r="G15485">
        <v>11.1113</v>
      </c>
      <c r="H15485">
        <v>0</v>
      </c>
      <c r="I15485">
        <v>-1E-3</v>
      </c>
      <c r="J15485">
        <v>0</v>
      </c>
      <c r="K15485">
        <v>-2.5971000000000002</v>
      </c>
    </row>
    <row r="15486" spans="1:11" hidden="1">
      <c r="A15486" t="s">
        <v>167</v>
      </c>
      <c r="B15486" t="s">
        <v>663</v>
      </c>
      <c r="C15486">
        <v>189</v>
      </c>
      <c r="D15486" t="s">
        <v>71</v>
      </c>
      <c r="E15486">
        <v>4.9772999999999996</v>
      </c>
      <c r="F15486">
        <v>0</v>
      </c>
      <c r="G15486">
        <v>12.760199999999999</v>
      </c>
      <c r="H15486">
        <v>0</v>
      </c>
      <c r="I15486">
        <v>-1E-3</v>
      </c>
      <c r="J15486">
        <v>0</v>
      </c>
      <c r="K15486">
        <v>-7.7945000000000002</v>
      </c>
    </row>
    <row r="15487" spans="1:11" hidden="1">
      <c r="A15487" t="s">
        <v>167</v>
      </c>
      <c r="B15487" t="s">
        <v>663</v>
      </c>
      <c r="C15487">
        <v>189</v>
      </c>
      <c r="D15487" t="s">
        <v>71</v>
      </c>
      <c r="E15487">
        <v>5.4127000000000001</v>
      </c>
      <c r="F15487">
        <v>0</v>
      </c>
      <c r="G15487">
        <v>14.409000000000001</v>
      </c>
      <c r="H15487">
        <v>0</v>
      </c>
      <c r="I15487">
        <v>-1E-3</v>
      </c>
      <c r="J15487">
        <v>0</v>
      </c>
      <c r="K15487">
        <v>-13.709899999999999</v>
      </c>
    </row>
    <row r="15488" spans="1:11" hidden="1">
      <c r="A15488" t="s">
        <v>167</v>
      </c>
      <c r="B15488" t="s">
        <v>663</v>
      </c>
      <c r="C15488">
        <v>189</v>
      </c>
      <c r="D15488" t="s">
        <v>72</v>
      </c>
      <c r="E15488">
        <v>0.18729999999999999</v>
      </c>
      <c r="F15488">
        <v>0</v>
      </c>
      <c r="G15488">
        <v>-17.371700000000001</v>
      </c>
      <c r="H15488">
        <v>0</v>
      </c>
      <c r="I15488">
        <v>-8.9999999999999998E-4</v>
      </c>
      <c r="J15488">
        <v>0</v>
      </c>
      <c r="K15488">
        <v>-9.5299999999999994</v>
      </c>
    </row>
    <row r="15489" spans="1:11" hidden="1">
      <c r="A15489" t="s">
        <v>167</v>
      </c>
      <c r="B15489" t="s">
        <v>663</v>
      </c>
      <c r="C15489">
        <v>189</v>
      </c>
      <c r="D15489" t="s">
        <v>72</v>
      </c>
      <c r="E15489">
        <v>0.62280000000000002</v>
      </c>
      <c r="F15489">
        <v>0</v>
      </c>
      <c r="G15489">
        <v>-14.8499</v>
      </c>
      <c r="H15489">
        <v>0</v>
      </c>
      <c r="I15489">
        <v>-8.9999999999999998E-4</v>
      </c>
      <c r="J15489">
        <v>0</v>
      </c>
      <c r="K15489">
        <v>-2.4805000000000001</v>
      </c>
    </row>
    <row r="15490" spans="1:11" hidden="1">
      <c r="A15490" t="s">
        <v>167</v>
      </c>
      <c r="B15490" t="s">
        <v>663</v>
      </c>
      <c r="C15490">
        <v>189</v>
      </c>
      <c r="D15490" t="s">
        <v>72</v>
      </c>
      <c r="E15490">
        <v>1.0582</v>
      </c>
      <c r="F15490">
        <v>0</v>
      </c>
      <c r="G15490">
        <v>-11.4184</v>
      </c>
      <c r="H15490">
        <v>0</v>
      </c>
      <c r="I15490">
        <v>-8.9999999999999998E-4</v>
      </c>
      <c r="J15490">
        <v>0</v>
      </c>
      <c r="K15490">
        <v>3.2675999999999998</v>
      </c>
    </row>
    <row r="15491" spans="1:11" hidden="1">
      <c r="A15491" t="s">
        <v>167</v>
      </c>
      <c r="B15491" t="s">
        <v>663</v>
      </c>
      <c r="C15491">
        <v>189</v>
      </c>
      <c r="D15491" t="s">
        <v>72</v>
      </c>
      <c r="E15491">
        <v>1.4937</v>
      </c>
      <c r="F15491">
        <v>0</v>
      </c>
      <c r="G15491">
        <v>-7.7218999999999998</v>
      </c>
      <c r="H15491">
        <v>0</v>
      </c>
      <c r="I15491">
        <v>-8.9999999999999998E-4</v>
      </c>
      <c r="J15491">
        <v>0</v>
      </c>
      <c r="K15491">
        <v>7.4348999999999998</v>
      </c>
    </row>
    <row r="15492" spans="1:11" hidden="1">
      <c r="A15492" t="s">
        <v>167</v>
      </c>
      <c r="B15492" t="s">
        <v>663</v>
      </c>
      <c r="C15492">
        <v>189</v>
      </c>
      <c r="D15492" t="s">
        <v>72</v>
      </c>
      <c r="E15492">
        <v>1.9291</v>
      </c>
      <c r="F15492">
        <v>0</v>
      </c>
      <c r="G15492">
        <v>-4.0407999999999999</v>
      </c>
      <c r="H15492">
        <v>0</v>
      </c>
      <c r="I15492">
        <v>-8.9999999999999998E-4</v>
      </c>
      <c r="J15492">
        <v>0</v>
      </c>
      <c r="K15492">
        <v>9.9930000000000003</v>
      </c>
    </row>
    <row r="15493" spans="1:11" hidden="1">
      <c r="A15493" t="s">
        <v>167</v>
      </c>
      <c r="B15493" t="s">
        <v>663</v>
      </c>
      <c r="C15493">
        <v>189</v>
      </c>
      <c r="D15493" t="s">
        <v>72</v>
      </c>
      <c r="E15493">
        <v>2.3645999999999998</v>
      </c>
      <c r="F15493">
        <v>0</v>
      </c>
      <c r="G15493">
        <v>-0.98409999999999997</v>
      </c>
      <c r="H15493">
        <v>0</v>
      </c>
      <c r="I15493">
        <v>-8.9999999999999998E-4</v>
      </c>
      <c r="J15493">
        <v>0</v>
      </c>
      <c r="K15493">
        <v>11.053000000000001</v>
      </c>
    </row>
    <row r="15494" spans="1:11" hidden="1">
      <c r="A15494" t="s">
        <v>167</v>
      </c>
      <c r="B15494" t="s">
        <v>663</v>
      </c>
      <c r="C15494">
        <v>189</v>
      </c>
      <c r="D15494" t="s">
        <v>72</v>
      </c>
      <c r="E15494">
        <v>2.8</v>
      </c>
      <c r="F15494">
        <v>0</v>
      </c>
      <c r="G15494">
        <v>1.1339999999999999</v>
      </c>
      <c r="H15494">
        <v>0</v>
      </c>
      <c r="I15494">
        <v>-8.9999999999999998E-4</v>
      </c>
      <c r="J15494">
        <v>0</v>
      </c>
      <c r="K15494">
        <v>10.9863</v>
      </c>
    </row>
    <row r="15495" spans="1:11" hidden="1">
      <c r="A15495" t="s">
        <v>167</v>
      </c>
      <c r="B15495" t="s">
        <v>663</v>
      </c>
      <c r="C15495">
        <v>189</v>
      </c>
      <c r="D15495" t="s">
        <v>72</v>
      </c>
      <c r="E15495">
        <v>2.8</v>
      </c>
      <c r="F15495">
        <v>0</v>
      </c>
      <c r="G15495">
        <v>4.5011000000000001</v>
      </c>
      <c r="H15495">
        <v>0</v>
      </c>
      <c r="I15495">
        <v>-8.9999999999999998E-4</v>
      </c>
      <c r="J15495">
        <v>0</v>
      </c>
      <c r="K15495">
        <v>10.9863</v>
      </c>
    </row>
    <row r="15496" spans="1:11" hidden="1">
      <c r="A15496" t="s">
        <v>167</v>
      </c>
      <c r="B15496" t="s">
        <v>663</v>
      </c>
      <c r="C15496">
        <v>189</v>
      </c>
      <c r="D15496" t="s">
        <v>72</v>
      </c>
      <c r="E15496">
        <v>3.2355</v>
      </c>
      <c r="F15496">
        <v>0</v>
      </c>
      <c r="G15496">
        <v>6.1498999999999997</v>
      </c>
      <c r="H15496">
        <v>0</v>
      </c>
      <c r="I15496">
        <v>-8.9999999999999998E-4</v>
      </c>
      <c r="J15496">
        <v>0</v>
      </c>
      <c r="K15496">
        <v>8.6672999999999991</v>
      </c>
    </row>
    <row r="15497" spans="1:11" hidden="1">
      <c r="A15497" t="s">
        <v>167</v>
      </c>
      <c r="B15497" t="s">
        <v>663</v>
      </c>
      <c r="C15497">
        <v>189</v>
      </c>
      <c r="D15497" t="s">
        <v>72</v>
      </c>
      <c r="E15497">
        <v>3.6709000000000001</v>
      </c>
      <c r="F15497">
        <v>0</v>
      </c>
      <c r="G15497">
        <v>7.7987000000000002</v>
      </c>
      <c r="H15497">
        <v>0</v>
      </c>
      <c r="I15497">
        <v>-8.9999999999999998E-4</v>
      </c>
      <c r="J15497">
        <v>0</v>
      </c>
      <c r="K15497">
        <v>5.6303000000000001</v>
      </c>
    </row>
    <row r="15498" spans="1:11" hidden="1">
      <c r="A15498" t="s">
        <v>167</v>
      </c>
      <c r="B15498" t="s">
        <v>663</v>
      </c>
      <c r="C15498">
        <v>189</v>
      </c>
      <c r="D15498" t="s">
        <v>72</v>
      </c>
      <c r="E15498">
        <v>4.1063999999999998</v>
      </c>
      <c r="F15498">
        <v>0</v>
      </c>
      <c r="G15498">
        <v>9.4474999999999998</v>
      </c>
      <c r="H15498">
        <v>0</v>
      </c>
      <c r="I15498">
        <v>-8.9999999999999998E-4</v>
      </c>
      <c r="J15498">
        <v>0</v>
      </c>
      <c r="K15498">
        <v>1.8754</v>
      </c>
    </row>
    <row r="15499" spans="1:11" hidden="1">
      <c r="A15499" t="s">
        <v>167</v>
      </c>
      <c r="B15499" t="s">
        <v>663</v>
      </c>
      <c r="C15499">
        <v>189</v>
      </c>
      <c r="D15499" t="s">
        <v>72</v>
      </c>
      <c r="E15499">
        <v>4.5418000000000003</v>
      </c>
      <c r="F15499">
        <v>0</v>
      </c>
      <c r="G15499">
        <v>11.096399999999999</v>
      </c>
      <c r="H15499">
        <v>0</v>
      </c>
      <c r="I15499">
        <v>-8.9999999999999998E-4</v>
      </c>
      <c r="J15499">
        <v>0</v>
      </c>
      <c r="K15499">
        <v>-2.5975000000000001</v>
      </c>
    </row>
    <row r="15500" spans="1:11" hidden="1">
      <c r="A15500" t="s">
        <v>167</v>
      </c>
      <c r="B15500" t="s">
        <v>663</v>
      </c>
      <c r="C15500">
        <v>189</v>
      </c>
      <c r="D15500" t="s">
        <v>72</v>
      </c>
      <c r="E15500">
        <v>4.9772999999999996</v>
      </c>
      <c r="F15500">
        <v>0</v>
      </c>
      <c r="G15500">
        <v>12.745200000000001</v>
      </c>
      <c r="H15500">
        <v>0</v>
      </c>
      <c r="I15500">
        <v>-8.9999999999999998E-4</v>
      </c>
      <c r="J15500">
        <v>0</v>
      </c>
      <c r="K15500">
        <v>-7.7884000000000002</v>
      </c>
    </row>
    <row r="15501" spans="1:11" hidden="1">
      <c r="A15501" t="s">
        <v>167</v>
      </c>
      <c r="B15501" t="s">
        <v>663</v>
      </c>
      <c r="C15501">
        <v>189</v>
      </c>
      <c r="D15501" t="s">
        <v>72</v>
      </c>
      <c r="E15501">
        <v>5.4127000000000001</v>
      </c>
      <c r="F15501">
        <v>0</v>
      </c>
      <c r="G15501">
        <v>14.394</v>
      </c>
      <c r="H15501">
        <v>0</v>
      </c>
      <c r="I15501">
        <v>-8.9999999999999998E-4</v>
      </c>
      <c r="J15501">
        <v>0</v>
      </c>
      <c r="K15501">
        <v>-13.6973</v>
      </c>
    </row>
    <row r="15502" spans="1:11" hidden="1">
      <c r="A15502" t="s">
        <v>167</v>
      </c>
      <c r="B15502" t="s">
        <v>663</v>
      </c>
      <c r="C15502">
        <v>189</v>
      </c>
      <c r="D15502" t="s">
        <v>73</v>
      </c>
      <c r="E15502">
        <v>0.18729999999999999</v>
      </c>
      <c r="F15502">
        <v>0</v>
      </c>
      <c r="G15502">
        <v>-17.341799999999999</v>
      </c>
      <c r="H15502">
        <v>0</v>
      </c>
      <c r="I15502">
        <v>-1E-3</v>
      </c>
      <c r="J15502">
        <v>0</v>
      </c>
      <c r="K15502">
        <v>-9.3986000000000001</v>
      </c>
    </row>
    <row r="15503" spans="1:11" hidden="1">
      <c r="A15503" t="s">
        <v>167</v>
      </c>
      <c r="B15503" t="s">
        <v>663</v>
      </c>
      <c r="C15503">
        <v>189</v>
      </c>
      <c r="D15503" t="s">
        <v>73</v>
      </c>
      <c r="E15503">
        <v>0.62280000000000002</v>
      </c>
      <c r="F15503">
        <v>0</v>
      </c>
      <c r="G15503">
        <v>-14.819900000000001</v>
      </c>
      <c r="H15503">
        <v>0</v>
      </c>
      <c r="I15503">
        <v>-1E-3</v>
      </c>
      <c r="J15503">
        <v>0</v>
      </c>
      <c r="K15503">
        <v>-2.3620999999999999</v>
      </c>
    </row>
    <row r="15504" spans="1:11" hidden="1">
      <c r="A15504" t="s">
        <v>167</v>
      </c>
      <c r="B15504" t="s">
        <v>663</v>
      </c>
      <c r="C15504">
        <v>189</v>
      </c>
      <c r="D15504" t="s">
        <v>73</v>
      </c>
      <c r="E15504">
        <v>1.0582</v>
      </c>
      <c r="F15504">
        <v>0</v>
      </c>
      <c r="G15504">
        <v>-11.388400000000001</v>
      </c>
      <c r="H15504">
        <v>0</v>
      </c>
      <c r="I15504">
        <v>-1E-3</v>
      </c>
      <c r="J15504">
        <v>0</v>
      </c>
      <c r="K15504">
        <v>3.3729</v>
      </c>
    </row>
    <row r="15505" spans="1:11" hidden="1">
      <c r="A15505" t="s">
        <v>167</v>
      </c>
      <c r="B15505" t="s">
        <v>663</v>
      </c>
      <c r="C15505">
        <v>189</v>
      </c>
      <c r="D15505" t="s">
        <v>73</v>
      </c>
      <c r="E15505">
        <v>1.4937</v>
      </c>
      <c r="F15505">
        <v>0</v>
      </c>
      <c r="G15505">
        <v>-7.6919000000000004</v>
      </c>
      <c r="H15505">
        <v>0</v>
      </c>
      <c r="I15505">
        <v>-1E-3</v>
      </c>
      <c r="J15505">
        <v>0</v>
      </c>
      <c r="K15505">
        <v>7.5271999999999997</v>
      </c>
    </row>
    <row r="15506" spans="1:11" hidden="1">
      <c r="A15506" t="s">
        <v>167</v>
      </c>
      <c r="B15506" t="s">
        <v>663</v>
      </c>
      <c r="C15506">
        <v>189</v>
      </c>
      <c r="D15506" t="s">
        <v>73</v>
      </c>
      <c r="E15506">
        <v>1.9291</v>
      </c>
      <c r="F15506">
        <v>0</v>
      </c>
      <c r="G15506">
        <v>-4.0109000000000004</v>
      </c>
      <c r="H15506">
        <v>0</v>
      </c>
      <c r="I15506">
        <v>-1E-3</v>
      </c>
      <c r="J15506">
        <v>0</v>
      </c>
      <c r="K15506">
        <v>10.0722</v>
      </c>
    </row>
    <row r="15507" spans="1:11" hidden="1">
      <c r="A15507" t="s">
        <v>167</v>
      </c>
      <c r="B15507" t="s">
        <v>663</v>
      </c>
      <c r="C15507">
        <v>189</v>
      </c>
      <c r="D15507" t="s">
        <v>73</v>
      </c>
      <c r="E15507">
        <v>2.3645999999999998</v>
      </c>
      <c r="F15507">
        <v>0</v>
      </c>
      <c r="G15507">
        <v>-0.95420000000000005</v>
      </c>
      <c r="H15507">
        <v>0</v>
      </c>
      <c r="I15507">
        <v>-1E-3</v>
      </c>
      <c r="J15507">
        <v>0</v>
      </c>
      <c r="K15507">
        <v>11.119199999999999</v>
      </c>
    </row>
    <row r="15508" spans="1:11" hidden="1">
      <c r="A15508" t="s">
        <v>167</v>
      </c>
      <c r="B15508" t="s">
        <v>663</v>
      </c>
      <c r="C15508">
        <v>189</v>
      </c>
      <c r="D15508" t="s">
        <v>73</v>
      </c>
      <c r="E15508">
        <v>2.8</v>
      </c>
      <c r="F15508">
        <v>0</v>
      </c>
      <c r="G15508">
        <v>1.1639999999999999</v>
      </c>
      <c r="H15508">
        <v>0</v>
      </c>
      <c r="I15508">
        <v>-1E-3</v>
      </c>
      <c r="J15508">
        <v>0</v>
      </c>
      <c r="K15508">
        <v>11.039400000000001</v>
      </c>
    </row>
    <row r="15509" spans="1:11" hidden="1">
      <c r="A15509" t="s">
        <v>167</v>
      </c>
      <c r="B15509" t="s">
        <v>663</v>
      </c>
      <c r="C15509">
        <v>189</v>
      </c>
      <c r="D15509" t="s">
        <v>73</v>
      </c>
      <c r="E15509">
        <v>2.8</v>
      </c>
      <c r="F15509">
        <v>0</v>
      </c>
      <c r="G15509">
        <v>4.5309999999999997</v>
      </c>
      <c r="H15509">
        <v>0</v>
      </c>
      <c r="I15509">
        <v>-1E-3</v>
      </c>
      <c r="J15509">
        <v>0</v>
      </c>
      <c r="K15509">
        <v>11.039400000000001</v>
      </c>
    </row>
    <row r="15510" spans="1:11" hidden="1">
      <c r="A15510" t="s">
        <v>167</v>
      </c>
      <c r="B15510" t="s">
        <v>663</v>
      </c>
      <c r="C15510">
        <v>189</v>
      </c>
      <c r="D15510" t="s">
        <v>73</v>
      </c>
      <c r="E15510">
        <v>3.2355</v>
      </c>
      <c r="F15510">
        <v>0</v>
      </c>
      <c r="G15510">
        <v>6.1798999999999999</v>
      </c>
      <c r="H15510">
        <v>0</v>
      </c>
      <c r="I15510">
        <v>-1E-3</v>
      </c>
      <c r="J15510">
        <v>0</v>
      </c>
      <c r="K15510">
        <v>8.7073999999999998</v>
      </c>
    </row>
    <row r="15511" spans="1:11" hidden="1">
      <c r="A15511" t="s">
        <v>167</v>
      </c>
      <c r="B15511" t="s">
        <v>663</v>
      </c>
      <c r="C15511">
        <v>189</v>
      </c>
      <c r="D15511" t="s">
        <v>73</v>
      </c>
      <c r="E15511">
        <v>3.6709000000000001</v>
      </c>
      <c r="F15511">
        <v>0</v>
      </c>
      <c r="G15511">
        <v>7.8287000000000004</v>
      </c>
      <c r="H15511">
        <v>0</v>
      </c>
      <c r="I15511">
        <v>-1E-3</v>
      </c>
      <c r="J15511">
        <v>0</v>
      </c>
      <c r="K15511">
        <v>5.6574</v>
      </c>
    </row>
    <row r="15512" spans="1:11" hidden="1">
      <c r="A15512" t="s">
        <v>167</v>
      </c>
      <c r="B15512" t="s">
        <v>663</v>
      </c>
      <c r="C15512">
        <v>189</v>
      </c>
      <c r="D15512" t="s">
        <v>73</v>
      </c>
      <c r="E15512">
        <v>4.1063999999999998</v>
      </c>
      <c r="F15512">
        <v>0</v>
      </c>
      <c r="G15512">
        <v>9.4774999999999991</v>
      </c>
      <c r="H15512">
        <v>0</v>
      </c>
      <c r="I15512">
        <v>-1E-3</v>
      </c>
      <c r="J15512">
        <v>0</v>
      </c>
      <c r="K15512">
        <v>1.8894</v>
      </c>
    </row>
    <row r="15513" spans="1:11" hidden="1">
      <c r="A15513" t="s">
        <v>167</v>
      </c>
      <c r="B15513" t="s">
        <v>663</v>
      </c>
      <c r="C15513">
        <v>189</v>
      </c>
      <c r="D15513" t="s">
        <v>73</v>
      </c>
      <c r="E15513">
        <v>4.5418000000000003</v>
      </c>
      <c r="F15513">
        <v>0</v>
      </c>
      <c r="G15513">
        <v>11.126300000000001</v>
      </c>
      <c r="H15513">
        <v>0</v>
      </c>
      <c r="I15513">
        <v>-1E-3</v>
      </c>
      <c r="J15513">
        <v>0</v>
      </c>
      <c r="K15513">
        <v>-2.5966</v>
      </c>
    </row>
    <row r="15514" spans="1:11" hidden="1">
      <c r="A15514" t="s">
        <v>167</v>
      </c>
      <c r="B15514" t="s">
        <v>663</v>
      </c>
      <c r="C15514">
        <v>189</v>
      </c>
      <c r="D15514" t="s">
        <v>73</v>
      </c>
      <c r="E15514">
        <v>4.9772999999999996</v>
      </c>
      <c r="F15514">
        <v>0</v>
      </c>
      <c r="G15514">
        <v>12.7752</v>
      </c>
      <c r="H15514">
        <v>0</v>
      </c>
      <c r="I15514">
        <v>-1E-3</v>
      </c>
      <c r="J15514">
        <v>0</v>
      </c>
      <c r="K15514">
        <v>-7.8006000000000002</v>
      </c>
    </row>
    <row r="15515" spans="1:11" hidden="1">
      <c r="A15515" t="s">
        <v>167</v>
      </c>
      <c r="B15515" t="s">
        <v>663</v>
      </c>
      <c r="C15515">
        <v>189</v>
      </c>
      <c r="D15515" t="s">
        <v>73</v>
      </c>
      <c r="E15515">
        <v>5.4127000000000001</v>
      </c>
      <c r="F15515">
        <v>0</v>
      </c>
      <c r="G15515">
        <v>14.423999999999999</v>
      </c>
      <c r="H15515">
        <v>0</v>
      </c>
      <c r="I15515">
        <v>-1E-3</v>
      </c>
      <c r="J15515">
        <v>0</v>
      </c>
      <c r="K15515">
        <v>-13.7225</v>
      </c>
    </row>
    <row r="15516" spans="1:11" hidden="1">
      <c r="A15516" t="s">
        <v>167</v>
      </c>
      <c r="B15516" t="s">
        <v>663</v>
      </c>
      <c r="C15516">
        <v>189</v>
      </c>
      <c r="D15516" t="s">
        <v>74</v>
      </c>
      <c r="E15516">
        <v>0.18729999999999999</v>
      </c>
      <c r="F15516">
        <v>0</v>
      </c>
      <c r="G15516">
        <v>-41.4238</v>
      </c>
      <c r="H15516">
        <v>0</v>
      </c>
      <c r="I15516">
        <v>-2.0999999999999999E-3</v>
      </c>
      <c r="J15516">
        <v>0</v>
      </c>
      <c r="K15516">
        <v>-22.323899999999998</v>
      </c>
    </row>
    <row r="15517" spans="1:11" hidden="1">
      <c r="A15517" t="s">
        <v>167</v>
      </c>
      <c r="B15517" t="s">
        <v>663</v>
      </c>
      <c r="C15517">
        <v>189</v>
      </c>
      <c r="D15517" t="s">
        <v>74</v>
      </c>
      <c r="E15517">
        <v>0.62280000000000002</v>
      </c>
      <c r="F15517">
        <v>0</v>
      </c>
      <c r="G15517">
        <v>-35.389699999999998</v>
      </c>
      <c r="H15517">
        <v>0</v>
      </c>
      <c r="I15517">
        <v>-2.0999999999999999E-3</v>
      </c>
      <c r="J15517">
        <v>0</v>
      </c>
      <c r="K15517">
        <v>-5.5129999999999999</v>
      </c>
    </row>
    <row r="15518" spans="1:11" hidden="1">
      <c r="A15518" t="s">
        <v>167</v>
      </c>
      <c r="B15518" t="s">
        <v>663</v>
      </c>
      <c r="C15518">
        <v>189</v>
      </c>
      <c r="D15518" t="s">
        <v>74</v>
      </c>
      <c r="E15518">
        <v>1.0582</v>
      </c>
      <c r="F15518">
        <v>0</v>
      </c>
      <c r="G15518">
        <v>-27.040299999999998</v>
      </c>
      <c r="H15518">
        <v>0</v>
      </c>
      <c r="I15518">
        <v>-2.0999999999999999E-3</v>
      </c>
      <c r="J15518">
        <v>0</v>
      </c>
      <c r="K15518">
        <v>8.1529000000000007</v>
      </c>
    </row>
    <row r="15519" spans="1:11" hidden="1">
      <c r="A15519" t="s">
        <v>167</v>
      </c>
      <c r="B15519" t="s">
        <v>663</v>
      </c>
      <c r="C15519">
        <v>189</v>
      </c>
      <c r="D15519" t="s">
        <v>74</v>
      </c>
      <c r="E15519">
        <v>1.4937</v>
      </c>
      <c r="F15519">
        <v>0</v>
      </c>
      <c r="G15519">
        <v>-18.016200000000001</v>
      </c>
      <c r="H15519">
        <v>0</v>
      </c>
      <c r="I15519">
        <v>-2.0999999999999999E-3</v>
      </c>
      <c r="J15519">
        <v>0</v>
      </c>
      <c r="K15519">
        <v>17.962900000000001</v>
      </c>
    </row>
    <row r="15520" spans="1:11" hidden="1">
      <c r="A15520" t="s">
        <v>167</v>
      </c>
      <c r="B15520" t="s">
        <v>663</v>
      </c>
      <c r="C15520">
        <v>189</v>
      </c>
      <c r="D15520" t="s">
        <v>74</v>
      </c>
      <c r="E15520">
        <v>1.9291</v>
      </c>
      <c r="F15520">
        <v>0</v>
      </c>
      <c r="G15520">
        <v>-9.0314999999999994</v>
      </c>
      <c r="H15520">
        <v>0</v>
      </c>
      <c r="I15520">
        <v>-2.0999999999999999E-3</v>
      </c>
      <c r="J15520">
        <v>0</v>
      </c>
      <c r="K15520">
        <v>23.8443</v>
      </c>
    </row>
    <row r="15521" spans="1:11" hidden="1">
      <c r="A15521" t="s">
        <v>167</v>
      </c>
      <c r="B15521" t="s">
        <v>663</v>
      </c>
      <c r="C15521">
        <v>189</v>
      </c>
      <c r="D15521" t="s">
        <v>74</v>
      </c>
      <c r="E15521">
        <v>2.3645999999999998</v>
      </c>
      <c r="F15521">
        <v>0</v>
      </c>
      <c r="G15521">
        <v>-1.6359999999999999</v>
      </c>
      <c r="H15521">
        <v>0</v>
      </c>
      <c r="I15521">
        <v>-2.0999999999999999E-3</v>
      </c>
      <c r="J15521">
        <v>0</v>
      </c>
      <c r="K15521">
        <v>26.080200000000001</v>
      </c>
    </row>
    <row r="15522" spans="1:11" hidden="1">
      <c r="A15522" t="s">
        <v>167</v>
      </c>
      <c r="B15522" t="s">
        <v>663</v>
      </c>
      <c r="C15522">
        <v>189</v>
      </c>
      <c r="D15522" t="s">
        <v>74</v>
      </c>
      <c r="E15522">
        <v>2.8</v>
      </c>
      <c r="F15522">
        <v>0</v>
      </c>
      <c r="G15522">
        <v>3.3704000000000001</v>
      </c>
      <c r="H15522">
        <v>0</v>
      </c>
      <c r="I15522">
        <v>-2.0999999999999999E-3</v>
      </c>
      <c r="J15522">
        <v>0</v>
      </c>
      <c r="K15522">
        <v>25.6159</v>
      </c>
    </row>
    <row r="15523" spans="1:11" hidden="1">
      <c r="A15523" t="s">
        <v>167</v>
      </c>
      <c r="B15523" t="s">
        <v>663</v>
      </c>
      <c r="C15523">
        <v>189</v>
      </c>
      <c r="D15523" t="s">
        <v>74</v>
      </c>
      <c r="E15523">
        <v>2.8</v>
      </c>
      <c r="F15523">
        <v>0</v>
      </c>
      <c r="G15523">
        <v>10.567299999999999</v>
      </c>
      <c r="H15523">
        <v>0</v>
      </c>
      <c r="I15523">
        <v>-2.0999999999999999E-3</v>
      </c>
      <c r="J15523">
        <v>0</v>
      </c>
      <c r="K15523">
        <v>25.6159</v>
      </c>
    </row>
    <row r="15524" spans="1:11" hidden="1">
      <c r="A15524" t="s">
        <v>167</v>
      </c>
      <c r="B15524" t="s">
        <v>663</v>
      </c>
      <c r="C15524">
        <v>189</v>
      </c>
      <c r="D15524" t="s">
        <v>74</v>
      </c>
      <c r="E15524">
        <v>3.2355</v>
      </c>
      <c r="F15524">
        <v>0</v>
      </c>
      <c r="G15524">
        <v>14.379099999999999</v>
      </c>
      <c r="H15524">
        <v>0</v>
      </c>
      <c r="I15524">
        <v>-2.0999999999999999E-3</v>
      </c>
      <c r="J15524">
        <v>0</v>
      </c>
      <c r="K15524">
        <v>20.1844</v>
      </c>
    </row>
    <row r="15525" spans="1:11" hidden="1">
      <c r="A15525" t="s">
        <v>167</v>
      </c>
      <c r="B15525" t="s">
        <v>663</v>
      </c>
      <c r="C15525">
        <v>189</v>
      </c>
      <c r="D15525" t="s">
        <v>74</v>
      </c>
      <c r="E15525">
        <v>3.6709000000000001</v>
      </c>
      <c r="F15525">
        <v>0</v>
      </c>
      <c r="G15525">
        <v>18.190799999999999</v>
      </c>
      <c r="H15525">
        <v>0</v>
      </c>
      <c r="I15525">
        <v>-2.0999999999999999E-3</v>
      </c>
      <c r="J15525">
        <v>0</v>
      </c>
      <c r="K15525">
        <v>13.0931</v>
      </c>
    </row>
    <row r="15526" spans="1:11" hidden="1">
      <c r="A15526" t="s">
        <v>167</v>
      </c>
      <c r="B15526" t="s">
        <v>663</v>
      </c>
      <c r="C15526">
        <v>189</v>
      </c>
      <c r="D15526" t="s">
        <v>74</v>
      </c>
      <c r="E15526">
        <v>4.1063999999999998</v>
      </c>
      <c r="F15526">
        <v>0</v>
      </c>
      <c r="G15526">
        <v>22.002600000000001</v>
      </c>
      <c r="H15526">
        <v>0</v>
      </c>
      <c r="I15526">
        <v>-2.0999999999999999E-3</v>
      </c>
      <c r="J15526">
        <v>0</v>
      </c>
      <c r="K15526">
        <v>4.3419999999999996</v>
      </c>
    </row>
    <row r="15527" spans="1:11" hidden="1">
      <c r="A15527" t="s">
        <v>167</v>
      </c>
      <c r="B15527" t="s">
        <v>663</v>
      </c>
      <c r="C15527">
        <v>189</v>
      </c>
      <c r="D15527" t="s">
        <v>74</v>
      </c>
      <c r="E15527">
        <v>4.5418000000000003</v>
      </c>
      <c r="F15527">
        <v>0</v>
      </c>
      <c r="G15527">
        <v>25.814399999999999</v>
      </c>
      <c r="H15527">
        <v>0</v>
      </c>
      <c r="I15527">
        <v>-2.0999999999999999E-3</v>
      </c>
      <c r="J15527">
        <v>0</v>
      </c>
      <c r="K15527">
        <v>-6.0689000000000002</v>
      </c>
    </row>
    <row r="15528" spans="1:11" hidden="1">
      <c r="A15528" t="s">
        <v>167</v>
      </c>
      <c r="B15528" t="s">
        <v>663</v>
      </c>
      <c r="C15528">
        <v>189</v>
      </c>
      <c r="D15528" t="s">
        <v>74</v>
      </c>
      <c r="E15528">
        <v>4.9772999999999996</v>
      </c>
      <c r="F15528">
        <v>0</v>
      </c>
      <c r="G15528">
        <v>29.626200000000001</v>
      </c>
      <c r="H15528">
        <v>0</v>
      </c>
      <c r="I15528">
        <v>-2.0999999999999999E-3</v>
      </c>
      <c r="J15528">
        <v>0</v>
      </c>
      <c r="K15528">
        <v>-18.139700000000001</v>
      </c>
    </row>
    <row r="15529" spans="1:11" hidden="1">
      <c r="A15529" t="s">
        <v>167</v>
      </c>
      <c r="B15529" t="s">
        <v>663</v>
      </c>
      <c r="C15529">
        <v>189</v>
      </c>
      <c r="D15529" t="s">
        <v>74</v>
      </c>
      <c r="E15529">
        <v>5.4127000000000001</v>
      </c>
      <c r="F15529">
        <v>0</v>
      </c>
      <c r="G15529">
        <v>33.437899999999999</v>
      </c>
      <c r="H15529">
        <v>0</v>
      </c>
      <c r="I15529">
        <v>-2.0999999999999999E-3</v>
      </c>
      <c r="J15529">
        <v>0</v>
      </c>
      <c r="K15529">
        <v>-31.8704</v>
      </c>
    </row>
    <row r="15530" spans="1:11" hidden="1">
      <c r="A15530" t="s">
        <v>167</v>
      </c>
      <c r="B15530" t="s">
        <v>663</v>
      </c>
      <c r="C15530">
        <v>189</v>
      </c>
      <c r="D15530" t="s">
        <v>75</v>
      </c>
      <c r="E15530">
        <v>0.18729999999999999</v>
      </c>
      <c r="F15530">
        <v>0</v>
      </c>
      <c r="G15530">
        <v>-41.4238</v>
      </c>
      <c r="H15530">
        <v>0</v>
      </c>
      <c r="I15530">
        <v>-2.0999999999999999E-3</v>
      </c>
      <c r="J15530">
        <v>0</v>
      </c>
      <c r="K15530">
        <v>-22.323899999999998</v>
      </c>
    </row>
    <row r="15531" spans="1:11" hidden="1">
      <c r="A15531" t="s">
        <v>167</v>
      </c>
      <c r="B15531" t="s">
        <v>663</v>
      </c>
      <c r="C15531">
        <v>189</v>
      </c>
      <c r="D15531" t="s">
        <v>75</v>
      </c>
      <c r="E15531">
        <v>0.62280000000000002</v>
      </c>
      <c r="F15531">
        <v>0</v>
      </c>
      <c r="G15531">
        <v>-35.389699999999998</v>
      </c>
      <c r="H15531">
        <v>0</v>
      </c>
      <c r="I15531">
        <v>-2.0999999999999999E-3</v>
      </c>
      <c r="J15531">
        <v>0</v>
      </c>
      <c r="K15531">
        <v>-5.5129999999999999</v>
      </c>
    </row>
    <row r="15532" spans="1:11" hidden="1">
      <c r="A15532" t="s">
        <v>167</v>
      </c>
      <c r="B15532" t="s">
        <v>663</v>
      </c>
      <c r="C15532">
        <v>189</v>
      </c>
      <c r="D15532" t="s">
        <v>75</v>
      </c>
      <c r="E15532">
        <v>1.0582</v>
      </c>
      <c r="F15532">
        <v>0</v>
      </c>
      <c r="G15532">
        <v>-27.040299999999998</v>
      </c>
      <c r="H15532">
        <v>0</v>
      </c>
      <c r="I15532">
        <v>-2.0999999999999999E-3</v>
      </c>
      <c r="J15532">
        <v>0</v>
      </c>
      <c r="K15532">
        <v>8.1529000000000007</v>
      </c>
    </row>
    <row r="15533" spans="1:11" hidden="1">
      <c r="A15533" t="s">
        <v>167</v>
      </c>
      <c r="B15533" t="s">
        <v>663</v>
      </c>
      <c r="C15533">
        <v>189</v>
      </c>
      <c r="D15533" t="s">
        <v>75</v>
      </c>
      <c r="E15533">
        <v>1.4937</v>
      </c>
      <c r="F15533">
        <v>0</v>
      </c>
      <c r="G15533">
        <v>-18.016200000000001</v>
      </c>
      <c r="H15533">
        <v>0</v>
      </c>
      <c r="I15533">
        <v>-2.0999999999999999E-3</v>
      </c>
      <c r="J15533">
        <v>0</v>
      </c>
      <c r="K15533">
        <v>17.962900000000001</v>
      </c>
    </row>
    <row r="15534" spans="1:11" hidden="1">
      <c r="A15534" t="s">
        <v>167</v>
      </c>
      <c r="B15534" t="s">
        <v>663</v>
      </c>
      <c r="C15534">
        <v>189</v>
      </c>
      <c r="D15534" t="s">
        <v>75</v>
      </c>
      <c r="E15534">
        <v>1.9291</v>
      </c>
      <c r="F15534">
        <v>0</v>
      </c>
      <c r="G15534">
        <v>-9.0314999999999994</v>
      </c>
      <c r="H15534">
        <v>0</v>
      </c>
      <c r="I15534">
        <v>-2.0999999999999999E-3</v>
      </c>
      <c r="J15534">
        <v>0</v>
      </c>
      <c r="K15534">
        <v>23.8443</v>
      </c>
    </row>
    <row r="15535" spans="1:11" hidden="1">
      <c r="A15535" t="s">
        <v>167</v>
      </c>
      <c r="B15535" t="s">
        <v>663</v>
      </c>
      <c r="C15535">
        <v>189</v>
      </c>
      <c r="D15535" t="s">
        <v>75</v>
      </c>
      <c r="E15535">
        <v>2.3645999999999998</v>
      </c>
      <c r="F15535">
        <v>0</v>
      </c>
      <c r="G15535">
        <v>-1.6359999999999999</v>
      </c>
      <c r="H15535">
        <v>0</v>
      </c>
      <c r="I15535">
        <v>-2.0999999999999999E-3</v>
      </c>
      <c r="J15535">
        <v>0</v>
      </c>
      <c r="K15535">
        <v>26.080200000000001</v>
      </c>
    </row>
    <row r="15536" spans="1:11" hidden="1">
      <c r="A15536" t="s">
        <v>167</v>
      </c>
      <c r="B15536" t="s">
        <v>663</v>
      </c>
      <c r="C15536">
        <v>189</v>
      </c>
      <c r="D15536" t="s">
        <v>75</v>
      </c>
      <c r="E15536">
        <v>2.8</v>
      </c>
      <c r="F15536">
        <v>0</v>
      </c>
      <c r="G15536">
        <v>3.3704000000000001</v>
      </c>
      <c r="H15536">
        <v>0</v>
      </c>
      <c r="I15536">
        <v>-2.0999999999999999E-3</v>
      </c>
      <c r="J15536">
        <v>0</v>
      </c>
      <c r="K15536">
        <v>25.6159</v>
      </c>
    </row>
    <row r="15537" spans="1:11" hidden="1">
      <c r="A15537" t="s">
        <v>167</v>
      </c>
      <c r="B15537" t="s">
        <v>663</v>
      </c>
      <c r="C15537">
        <v>189</v>
      </c>
      <c r="D15537" t="s">
        <v>75</v>
      </c>
      <c r="E15537">
        <v>2.8</v>
      </c>
      <c r="F15537">
        <v>0</v>
      </c>
      <c r="G15537">
        <v>10.567299999999999</v>
      </c>
      <c r="H15537">
        <v>0</v>
      </c>
      <c r="I15537">
        <v>-2.0999999999999999E-3</v>
      </c>
      <c r="J15537">
        <v>0</v>
      </c>
      <c r="K15537">
        <v>25.6159</v>
      </c>
    </row>
    <row r="15538" spans="1:11" hidden="1">
      <c r="A15538" t="s">
        <v>167</v>
      </c>
      <c r="B15538" t="s">
        <v>663</v>
      </c>
      <c r="C15538">
        <v>189</v>
      </c>
      <c r="D15538" t="s">
        <v>75</v>
      </c>
      <c r="E15538">
        <v>3.2355</v>
      </c>
      <c r="F15538">
        <v>0</v>
      </c>
      <c r="G15538">
        <v>14.379099999999999</v>
      </c>
      <c r="H15538">
        <v>0</v>
      </c>
      <c r="I15538">
        <v>-2.0999999999999999E-3</v>
      </c>
      <c r="J15538">
        <v>0</v>
      </c>
      <c r="K15538">
        <v>20.1844</v>
      </c>
    </row>
    <row r="15539" spans="1:11" hidden="1">
      <c r="A15539" t="s">
        <v>167</v>
      </c>
      <c r="B15539" t="s">
        <v>663</v>
      </c>
      <c r="C15539">
        <v>189</v>
      </c>
      <c r="D15539" t="s">
        <v>75</v>
      </c>
      <c r="E15539">
        <v>3.6709000000000001</v>
      </c>
      <c r="F15539">
        <v>0</v>
      </c>
      <c r="G15539">
        <v>18.190799999999999</v>
      </c>
      <c r="H15539">
        <v>0</v>
      </c>
      <c r="I15539">
        <v>-2.0999999999999999E-3</v>
      </c>
      <c r="J15539">
        <v>0</v>
      </c>
      <c r="K15539">
        <v>13.0931</v>
      </c>
    </row>
    <row r="15540" spans="1:11" hidden="1">
      <c r="A15540" t="s">
        <v>167</v>
      </c>
      <c r="B15540" t="s">
        <v>663</v>
      </c>
      <c r="C15540">
        <v>189</v>
      </c>
      <c r="D15540" t="s">
        <v>75</v>
      </c>
      <c r="E15540">
        <v>4.1063999999999998</v>
      </c>
      <c r="F15540">
        <v>0</v>
      </c>
      <c r="G15540">
        <v>22.002600000000001</v>
      </c>
      <c r="H15540">
        <v>0</v>
      </c>
      <c r="I15540">
        <v>-2.0999999999999999E-3</v>
      </c>
      <c r="J15540">
        <v>0</v>
      </c>
      <c r="K15540">
        <v>4.3419999999999996</v>
      </c>
    </row>
    <row r="15541" spans="1:11" hidden="1">
      <c r="A15541" t="s">
        <v>167</v>
      </c>
      <c r="B15541" t="s">
        <v>663</v>
      </c>
      <c r="C15541">
        <v>189</v>
      </c>
      <c r="D15541" t="s">
        <v>75</v>
      </c>
      <c r="E15541">
        <v>4.5418000000000003</v>
      </c>
      <c r="F15541">
        <v>0</v>
      </c>
      <c r="G15541">
        <v>25.814399999999999</v>
      </c>
      <c r="H15541">
        <v>0</v>
      </c>
      <c r="I15541">
        <v>-2.0999999999999999E-3</v>
      </c>
      <c r="J15541">
        <v>0</v>
      </c>
      <c r="K15541">
        <v>-6.0689000000000002</v>
      </c>
    </row>
    <row r="15542" spans="1:11" hidden="1">
      <c r="A15542" t="s">
        <v>167</v>
      </c>
      <c r="B15542" t="s">
        <v>663</v>
      </c>
      <c r="C15542">
        <v>189</v>
      </c>
      <c r="D15542" t="s">
        <v>75</v>
      </c>
      <c r="E15542">
        <v>4.9772999999999996</v>
      </c>
      <c r="F15542">
        <v>0</v>
      </c>
      <c r="G15542">
        <v>29.626200000000001</v>
      </c>
      <c r="H15542">
        <v>0</v>
      </c>
      <c r="I15542">
        <v>-2.0999999999999999E-3</v>
      </c>
      <c r="J15542">
        <v>0</v>
      </c>
      <c r="K15542">
        <v>-18.139700000000001</v>
      </c>
    </row>
    <row r="15543" spans="1:11" hidden="1">
      <c r="A15543" t="s">
        <v>167</v>
      </c>
      <c r="B15543" t="s">
        <v>663</v>
      </c>
      <c r="C15543">
        <v>189</v>
      </c>
      <c r="D15543" t="s">
        <v>75</v>
      </c>
      <c r="E15543">
        <v>5.4127000000000001</v>
      </c>
      <c r="F15543">
        <v>0</v>
      </c>
      <c r="G15543">
        <v>33.437899999999999</v>
      </c>
      <c r="H15543">
        <v>0</v>
      </c>
      <c r="I15543">
        <v>-2.0999999999999999E-3</v>
      </c>
      <c r="J15543">
        <v>0</v>
      </c>
      <c r="K15543">
        <v>-31.8704</v>
      </c>
    </row>
    <row r="15544" spans="1:11" hidden="1">
      <c r="A15544" t="s">
        <v>167</v>
      </c>
      <c r="B15544" t="s">
        <v>663</v>
      </c>
      <c r="C15544">
        <v>189</v>
      </c>
      <c r="D15544" t="s">
        <v>76</v>
      </c>
      <c r="E15544">
        <v>0.18729999999999999</v>
      </c>
      <c r="F15544">
        <v>0</v>
      </c>
      <c r="G15544">
        <v>-41.416600000000003</v>
      </c>
      <c r="H15544">
        <v>0</v>
      </c>
      <c r="I15544">
        <v>-2.0999999999999999E-3</v>
      </c>
      <c r="J15544">
        <v>0</v>
      </c>
      <c r="K15544">
        <v>-22.292300000000001</v>
      </c>
    </row>
    <row r="15545" spans="1:11" hidden="1">
      <c r="A15545" t="s">
        <v>167</v>
      </c>
      <c r="B15545" t="s">
        <v>663</v>
      </c>
      <c r="C15545">
        <v>189</v>
      </c>
      <c r="D15545" t="s">
        <v>76</v>
      </c>
      <c r="E15545">
        <v>0.62280000000000002</v>
      </c>
      <c r="F15545">
        <v>0</v>
      </c>
      <c r="G15545">
        <v>-35.3825</v>
      </c>
      <c r="H15545">
        <v>0</v>
      </c>
      <c r="I15545">
        <v>-2.0999999999999999E-3</v>
      </c>
      <c r="J15545">
        <v>0</v>
      </c>
      <c r="K15545">
        <v>-5.4844999999999997</v>
      </c>
    </row>
    <row r="15546" spans="1:11" hidden="1">
      <c r="A15546" t="s">
        <v>167</v>
      </c>
      <c r="B15546" t="s">
        <v>663</v>
      </c>
      <c r="C15546">
        <v>189</v>
      </c>
      <c r="D15546" t="s">
        <v>76</v>
      </c>
      <c r="E15546">
        <v>1.0582</v>
      </c>
      <c r="F15546">
        <v>0</v>
      </c>
      <c r="G15546">
        <v>-27.033100000000001</v>
      </c>
      <c r="H15546">
        <v>0</v>
      </c>
      <c r="I15546">
        <v>-2.0999999999999999E-3</v>
      </c>
      <c r="J15546">
        <v>0</v>
      </c>
      <c r="K15546">
        <v>8.1782000000000004</v>
      </c>
    </row>
    <row r="15547" spans="1:11" hidden="1">
      <c r="A15547" t="s">
        <v>167</v>
      </c>
      <c r="B15547" t="s">
        <v>663</v>
      </c>
      <c r="C15547">
        <v>189</v>
      </c>
      <c r="D15547" t="s">
        <v>76</v>
      </c>
      <c r="E15547">
        <v>1.4937</v>
      </c>
      <c r="F15547">
        <v>0</v>
      </c>
      <c r="G15547">
        <v>-18.009</v>
      </c>
      <c r="H15547">
        <v>0</v>
      </c>
      <c r="I15547">
        <v>-2.0999999999999999E-3</v>
      </c>
      <c r="J15547">
        <v>0</v>
      </c>
      <c r="K15547">
        <v>17.984999999999999</v>
      </c>
    </row>
    <row r="15548" spans="1:11" hidden="1">
      <c r="A15548" t="s">
        <v>167</v>
      </c>
      <c r="B15548" t="s">
        <v>663</v>
      </c>
      <c r="C15548">
        <v>189</v>
      </c>
      <c r="D15548" t="s">
        <v>76</v>
      </c>
      <c r="E15548">
        <v>1.9291</v>
      </c>
      <c r="F15548">
        <v>0</v>
      </c>
      <c r="G15548">
        <v>-9.0243000000000002</v>
      </c>
      <c r="H15548">
        <v>0</v>
      </c>
      <c r="I15548">
        <v>-2.0999999999999999E-3</v>
      </c>
      <c r="J15548">
        <v>0</v>
      </c>
      <c r="K15548">
        <v>23.863299999999999</v>
      </c>
    </row>
    <row r="15549" spans="1:11" hidden="1">
      <c r="A15549" t="s">
        <v>167</v>
      </c>
      <c r="B15549" t="s">
        <v>663</v>
      </c>
      <c r="C15549">
        <v>189</v>
      </c>
      <c r="D15549" t="s">
        <v>76</v>
      </c>
      <c r="E15549">
        <v>2.3645999999999998</v>
      </c>
      <c r="F15549">
        <v>0</v>
      </c>
      <c r="G15549">
        <v>-1.6288</v>
      </c>
      <c r="H15549">
        <v>0</v>
      </c>
      <c r="I15549">
        <v>-2.0999999999999999E-3</v>
      </c>
      <c r="J15549">
        <v>0</v>
      </c>
      <c r="K15549">
        <v>26.0961</v>
      </c>
    </row>
    <row r="15550" spans="1:11" hidden="1">
      <c r="A15550" t="s">
        <v>167</v>
      </c>
      <c r="B15550" t="s">
        <v>663</v>
      </c>
      <c r="C15550">
        <v>189</v>
      </c>
      <c r="D15550" t="s">
        <v>76</v>
      </c>
      <c r="E15550">
        <v>2.8</v>
      </c>
      <c r="F15550">
        <v>0</v>
      </c>
      <c r="G15550">
        <v>3.3776000000000002</v>
      </c>
      <c r="H15550">
        <v>0</v>
      </c>
      <c r="I15550">
        <v>-2.0999999999999999E-3</v>
      </c>
      <c r="J15550">
        <v>0</v>
      </c>
      <c r="K15550">
        <v>25.628599999999999</v>
      </c>
    </row>
    <row r="15551" spans="1:11" hidden="1">
      <c r="A15551" t="s">
        <v>167</v>
      </c>
      <c r="B15551" t="s">
        <v>663</v>
      </c>
      <c r="C15551">
        <v>189</v>
      </c>
      <c r="D15551" t="s">
        <v>76</v>
      </c>
      <c r="E15551">
        <v>2.8</v>
      </c>
      <c r="F15551">
        <v>0</v>
      </c>
      <c r="G15551">
        <v>10.5745</v>
      </c>
      <c r="H15551">
        <v>0</v>
      </c>
      <c r="I15551">
        <v>-2.0999999999999999E-3</v>
      </c>
      <c r="J15551">
        <v>0</v>
      </c>
      <c r="K15551">
        <v>25.628599999999999</v>
      </c>
    </row>
    <row r="15552" spans="1:11" hidden="1">
      <c r="A15552" t="s">
        <v>167</v>
      </c>
      <c r="B15552" t="s">
        <v>663</v>
      </c>
      <c r="C15552">
        <v>189</v>
      </c>
      <c r="D15552" t="s">
        <v>76</v>
      </c>
      <c r="E15552">
        <v>3.2355</v>
      </c>
      <c r="F15552">
        <v>0</v>
      </c>
      <c r="G15552">
        <v>14.3863</v>
      </c>
      <c r="H15552">
        <v>0</v>
      </c>
      <c r="I15552">
        <v>-2.0999999999999999E-3</v>
      </c>
      <c r="J15552">
        <v>0</v>
      </c>
      <c r="K15552">
        <v>20.193999999999999</v>
      </c>
    </row>
    <row r="15553" spans="1:11" hidden="1">
      <c r="A15553" t="s">
        <v>167</v>
      </c>
      <c r="B15553" t="s">
        <v>663</v>
      </c>
      <c r="C15553">
        <v>189</v>
      </c>
      <c r="D15553" t="s">
        <v>76</v>
      </c>
      <c r="E15553">
        <v>3.6709000000000001</v>
      </c>
      <c r="F15553">
        <v>0</v>
      </c>
      <c r="G15553">
        <v>18.198</v>
      </c>
      <c r="H15553">
        <v>0</v>
      </c>
      <c r="I15553">
        <v>-2.0999999999999999E-3</v>
      </c>
      <c r="J15553">
        <v>0</v>
      </c>
      <c r="K15553">
        <v>13.099600000000001</v>
      </c>
    </row>
    <row r="15554" spans="1:11" hidden="1">
      <c r="A15554" t="s">
        <v>167</v>
      </c>
      <c r="B15554" t="s">
        <v>663</v>
      </c>
      <c r="C15554">
        <v>189</v>
      </c>
      <c r="D15554" t="s">
        <v>76</v>
      </c>
      <c r="E15554">
        <v>4.1063999999999998</v>
      </c>
      <c r="F15554">
        <v>0</v>
      </c>
      <c r="G15554">
        <v>22.009799999999998</v>
      </c>
      <c r="H15554">
        <v>0</v>
      </c>
      <c r="I15554">
        <v>-2.0999999999999999E-3</v>
      </c>
      <c r="J15554">
        <v>0</v>
      </c>
      <c r="K15554">
        <v>4.3453999999999997</v>
      </c>
    </row>
    <row r="15555" spans="1:11" hidden="1">
      <c r="A15555" t="s">
        <v>167</v>
      </c>
      <c r="B15555" t="s">
        <v>663</v>
      </c>
      <c r="C15555">
        <v>189</v>
      </c>
      <c r="D15555" t="s">
        <v>76</v>
      </c>
      <c r="E15555">
        <v>4.5418000000000003</v>
      </c>
      <c r="F15555">
        <v>0</v>
      </c>
      <c r="G15555">
        <v>25.8216</v>
      </c>
      <c r="H15555">
        <v>0</v>
      </c>
      <c r="I15555">
        <v>-2.0999999999999999E-3</v>
      </c>
      <c r="J15555">
        <v>0</v>
      </c>
      <c r="K15555">
        <v>-6.0686999999999998</v>
      </c>
    </row>
    <row r="15556" spans="1:11" hidden="1">
      <c r="A15556" t="s">
        <v>167</v>
      </c>
      <c r="B15556" t="s">
        <v>663</v>
      </c>
      <c r="C15556">
        <v>189</v>
      </c>
      <c r="D15556" t="s">
        <v>76</v>
      </c>
      <c r="E15556">
        <v>4.9772999999999996</v>
      </c>
      <c r="F15556">
        <v>0</v>
      </c>
      <c r="G15556">
        <v>29.633299999999998</v>
      </c>
      <c r="H15556">
        <v>0</v>
      </c>
      <c r="I15556">
        <v>-2.0999999999999999E-3</v>
      </c>
      <c r="J15556">
        <v>0</v>
      </c>
      <c r="K15556">
        <v>-18.142600000000002</v>
      </c>
    </row>
    <row r="15557" spans="1:11" hidden="1">
      <c r="A15557" t="s">
        <v>167</v>
      </c>
      <c r="B15557" t="s">
        <v>663</v>
      </c>
      <c r="C15557">
        <v>189</v>
      </c>
      <c r="D15557" t="s">
        <v>76</v>
      </c>
      <c r="E15557">
        <v>5.4127000000000001</v>
      </c>
      <c r="F15557">
        <v>0</v>
      </c>
      <c r="G15557">
        <v>33.445099999999996</v>
      </c>
      <c r="H15557">
        <v>0</v>
      </c>
      <c r="I15557">
        <v>-2.0999999999999999E-3</v>
      </c>
      <c r="J15557">
        <v>0</v>
      </c>
      <c r="K15557">
        <v>-31.8764</v>
      </c>
    </row>
    <row r="15558" spans="1:11" hidden="1">
      <c r="A15558" t="s">
        <v>167</v>
      </c>
      <c r="B15558" t="s">
        <v>663</v>
      </c>
      <c r="C15558">
        <v>189</v>
      </c>
      <c r="D15558" t="s">
        <v>77</v>
      </c>
      <c r="E15558">
        <v>0.18729999999999999</v>
      </c>
      <c r="F15558">
        <v>0</v>
      </c>
      <c r="G15558">
        <v>-41.416600000000003</v>
      </c>
      <c r="H15558">
        <v>0</v>
      </c>
      <c r="I15558">
        <v>-2.0999999999999999E-3</v>
      </c>
      <c r="J15558">
        <v>0</v>
      </c>
      <c r="K15558">
        <v>-22.292300000000001</v>
      </c>
    </row>
    <row r="15559" spans="1:11" hidden="1">
      <c r="A15559" t="s">
        <v>167</v>
      </c>
      <c r="B15559" t="s">
        <v>663</v>
      </c>
      <c r="C15559">
        <v>189</v>
      </c>
      <c r="D15559" t="s">
        <v>77</v>
      </c>
      <c r="E15559">
        <v>0.62280000000000002</v>
      </c>
      <c r="F15559">
        <v>0</v>
      </c>
      <c r="G15559">
        <v>-35.3825</v>
      </c>
      <c r="H15559">
        <v>0</v>
      </c>
      <c r="I15559">
        <v>-2.0999999999999999E-3</v>
      </c>
      <c r="J15559">
        <v>0</v>
      </c>
      <c r="K15559">
        <v>-5.4844999999999997</v>
      </c>
    </row>
    <row r="15560" spans="1:11" hidden="1">
      <c r="A15560" t="s">
        <v>167</v>
      </c>
      <c r="B15560" t="s">
        <v>663</v>
      </c>
      <c r="C15560">
        <v>189</v>
      </c>
      <c r="D15560" t="s">
        <v>77</v>
      </c>
      <c r="E15560">
        <v>1.0582</v>
      </c>
      <c r="F15560">
        <v>0</v>
      </c>
      <c r="G15560">
        <v>-27.033100000000001</v>
      </c>
      <c r="H15560">
        <v>0</v>
      </c>
      <c r="I15560">
        <v>-2.0999999999999999E-3</v>
      </c>
      <c r="J15560">
        <v>0</v>
      </c>
      <c r="K15560">
        <v>8.1782000000000004</v>
      </c>
    </row>
    <row r="15561" spans="1:11" hidden="1">
      <c r="A15561" t="s">
        <v>167</v>
      </c>
      <c r="B15561" t="s">
        <v>663</v>
      </c>
      <c r="C15561">
        <v>189</v>
      </c>
      <c r="D15561" t="s">
        <v>77</v>
      </c>
      <c r="E15561">
        <v>1.4937</v>
      </c>
      <c r="F15561">
        <v>0</v>
      </c>
      <c r="G15561">
        <v>-18.009</v>
      </c>
      <c r="H15561">
        <v>0</v>
      </c>
      <c r="I15561">
        <v>-2.0999999999999999E-3</v>
      </c>
      <c r="J15561">
        <v>0</v>
      </c>
      <c r="K15561">
        <v>17.984999999999999</v>
      </c>
    </row>
    <row r="15562" spans="1:11" hidden="1">
      <c r="A15562" t="s">
        <v>167</v>
      </c>
      <c r="B15562" t="s">
        <v>663</v>
      </c>
      <c r="C15562">
        <v>189</v>
      </c>
      <c r="D15562" t="s">
        <v>77</v>
      </c>
      <c r="E15562">
        <v>1.9291</v>
      </c>
      <c r="F15562">
        <v>0</v>
      </c>
      <c r="G15562">
        <v>-9.0243000000000002</v>
      </c>
      <c r="H15562">
        <v>0</v>
      </c>
      <c r="I15562">
        <v>-2.0999999999999999E-3</v>
      </c>
      <c r="J15562">
        <v>0</v>
      </c>
      <c r="K15562">
        <v>23.863299999999999</v>
      </c>
    </row>
    <row r="15563" spans="1:11" hidden="1">
      <c r="A15563" t="s">
        <v>167</v>
      </c>
      <c r="B15563" t="s">
        <v>663</v>
      </c>
      <c r="C15563">
        <v>189</v>
      </c>
      <c r="D15563" t="s">
        <v>77</v>
      </c>
      <c r="E15563">
        <v>2.3645999999999998</v>
      </c>
      <c r="F15563">
        <v>0</v>
      </c>
      <c r="G15563">
        <v>-1.6288</v>
      </c>
      <c r="H15563">
        <v>0</v>
      </c>
      <c r="I15563">
        <v>-2.0999999999999999E-3</v>
      </c>
      <c r="J15563">
        <v>0</v>
      </c>
      <c r="K15563">
        <v>26.0961</v>
      </c>
    </row>
    <row r="15564" spans="1:11" hidden="1">
      <c r="A15564" t="s">
        <v>167</v>
      </c>
      <c r="B15564" t="s">
        <v>663</v>
      </c>
      <c r="C15564">
        <v>189</v>
      </c>
      <c r="D15564" t="s">
        <v>77</v>
      </c>
      <c r="E15564">
        <v>2.8</v>
      </c>
      <c r="F15564">
        <v>0</v>
      </c>
      <c r="G15564">
        <v>3.3776000000000002</v>
      </c>
      <c r="H15564">
        <v>0</v>
      </c>
      <c r="I15564">
        <v>-2.0999999999999999E-3</v>
      </c>
      <c r="J15564">
        <v>0</v>
      </c>
      <c r="K15564">
        <v>25.628599999999999</v>
      </c>
    </row>
    <row r="15565" spans="1:11" hidden="1">
      <c r="A15565" t="s">
        <v>167</v>
      </c>
      <c r="B15565" t="s">
        <v>663</v>
      </c>
      <c r="C15565">
        <v>189</v>
      </c>
      <c r="D15565" t="s">
        <v>77</v>
      </c>
      <c r="E15565">
        <v>2.8</v>
      </c>
      <c r="F15565">
        <v>0</v>
      </c>
      <c r="G15565">
        <v>10.5745</v>
      </c>
      <c r="H15565">
        <v>0</v>
      </c>
      <c r="I15565">
        <v>-2.0999999999999999E-3</v>
      </c>
      <c r="J15565">
        <v>0</v>
      </c>
      <c r="K15565">
        <v>25.628599999999999</v>
      </c>
    </row>
    <row r="15566" spans="1:11" hidden="1">
      <c r="A15566" t="s">
        <v>167</v>
      </c>
      <c r="B15566" t="s">
        <v>663</v>
      </c>
      <c r="C15566">
        <v>189</v>
      </c>
      <c r="D15566" t="s">
        <v>77</v>
      </c>
      <c r="E15566">
        <v>3.2355</v>
      </c>
      <c r="F15566">
        <v>0</v>
      </c>
      <c r="G15566">
        <v>14.3863</v>
      </c>
      <c r="H15566">
        <v>0</v>
      </c>
      <c r="I15566">
        <v>-2.0999999999999999E-3</v>
      </c>
      <c r="J15566">
        <v>0</v>
      </c>
      <c r="K15566">
        <v>20.193999999999999</v>
      </c>
    </row>
    <row r="15567" spans="1:11" hidden="1">
      <c r="A15567" t="s">
        <v>167</v>
      </c>
      <c r="B15567" t="s">
        <v>663</v>
      </c>
      <c r="C15567">
        <v>189</v>
      </c>
      <c r="D15567" t="s">
        <v>77</v>
      </c>
      <c r="E15567">
        <v>3.6709000000000001</v>
      </c>
      <c r="F15567">
        <v>0</v>
      </c>
      <c r="G15567">
        <v>18.198</v>
      </c>
      <c r="H15567">
        <v>0</v>
      </c>
      <c r="I15567">
        <v>-2.0999999999999999E-3</v>
      </c>
      <c r="J15567">
        <v>0</v>
      </c>
      <c r="K15567">
        <v>13.099600000000001</v>
      </c>
    </row>
    <row r="15568" spans="1:11" hidden="1">
      <c r="A15568" t="s">
        <v>167</v>
      </c>
      <c r="B15568" t="s">
        <v>663</v>
      </c>
      <c r="C15568">
        <v>189</v>
      </c>
      <c r="D15568" t="s">
        <v>77</v>
      </c>
      <c r="E15568">
        <v>4.1063999999999998</v>
      </c>
      <c r="F15568">
        <v>0</v>
      </c>
      <c r="G15568">
        <v>22.009799999999998</v>
      </c>
      <c r="H15568">
        <v>0</v>
      </c>
      <c r="I15568">
        <v>-2.0999999999999999E-3</v>
      </c>
      <c r="J15568">
        <v>0</v>
      </c>
      <c r="K15568">
        <v>4.3453999999999997</v>
      </c>
    </row>
    <row r="15569" spans="1:11" hidden="1">
      <c r="A15569" t="s">
        <v>167</v>
      </c>
      <c r="B15569" t="s">
        <v>663</v>
      </c>
      <c r="C15569">
        <v>189</v>
      </c>
      <c r="D15569" t="s">
        <v>77</v>
      </c>
      <c r="E15569">
        <v>4.5418000000000003</v>
      </c>
      <c r="F15569">
        <v>0</v>
      </c>
      <c r="G15569">
        <v>25.8216</v>
      </c>
      <c r="H15569">
        <v>0</v>
      </c>
      <c r="I15569">
        <v>-2.0999999999999999E-3</v>
      </c>
      <c r="J15569">
        <v>0</v>
      </c>
      <c r="K15569">
        <v>-6.0686999999999998</v>
      </c>
    </row>
    <row r="15570" spans="1:11" hidden="1">
      <c r="A15570" t="s">
        <v>167</v>
      </c>
      <c r="B15570" t="s">
        <v>663</v>
      </c>
      <c r="C15570">
        <v>189</v>
      </c>
      <c r="D15570" t="s">
        <v>77</v>
      </c>
      <c r="E15570">
        <v>4.9772999999999996</v>
      </c>
      <c r="F15570">
        <v>0</v>
      </c>
      <c r="G15570">
        <v>29.633299999999998</v>
      </c>
      <c r="H15570">
        <v>0</v>
      </c>
      <c r="I15570">
        <v>-2.0999999999999999E-3</v>
      </c>
      <c r="J15570">
        <v>0</v>
      </c>
      <c r="K15570">
        <v>-18.142600000000002</v>
      </c>
    </row>
    <row r="15571" spans="1:11" hidden="1">
      <c r="A15571" t="s">
        <v>167</v>
      </c>
      <c r="B15571" t="s">
        <v>663</v>
      </c>
      <c r="C15571">
        <v>189</v>
      </c>
      <c r="D15571" t="s">
        <v>77</v>
      </c>
      <c r="E15571">
        <v>5.4127000000000001</v>
      </c>
      <c r="F15571">
        <v>0</v>
      </c>
      <c r="G15571">
        <v>33.445099999999996</v>
      </c>
      <c r="H15571">
        <v>0</v>
      </c>
      <c r="I15571">
        <v>-2.0999999999999999E-3</v>
      </c>
      <c r="J15571">
        <v>0</v>
      </c>
      <c r="K15571">
        <v>-31.8764</v>
      </c>
    </row>
    <row r="15572" spans="1:11" hidden="1">
      <c r="A15572" t="s">
        <v>167</v>
      </c>
      <c r="B15572" t="s">
        <v>663</v>
      </c>
      <c r="C15572">
        <v>189</v>
      </c>
      <c r="D15572" t="s">
        <v>78</v>
      </c>
      <c r="E15572">
        <v>0.18729999999999999</v>
      </c>
      <c r="F15572">
        <v>0</v>
      </c>
      <c r="G15572">
        <v>-41.432099999999998</v>
      </c>
      <c r="H15572">
        <v>0</v>
      </c>
      <c r="I15572">
        <v>-2.0999999999999999E-3</v>
      </c>
      <c r="J15572">
        <v>0</v>
      </c>
      <c r="K15572">
        <v>-22.360700000000001</v>
      </c>
    </row>
    <row r="15573" spans="1:11" hidden="1">
      <c r="A15573" t="s">
        <v>167</v>
      </c>
      <c r="B15573" t="s">
        <v>663</v>
      </c>
      <c r="C15573">
        <v>189</v>
      </c>
      <c r="D15573" t="s">
        <v>78</v>
      </c>
      <c r="E15573">
        <v>0.62280000000000002</v>
      </c>
      <c r="F15573">
        <v>0</v>
      </c>
      <c r="G15573">
        <v>-35.398099999999999</v>
      </c>
      <c r="H15573">
        <v>0</v>
      </c>
      <c r="I15573">
        <v>-2.0999999999999999E-3</v>
      </c>
      <c r="J15573">
        <v>0</v>
      </c>
      <c r="K15573">
        <v>-5.5461</v>
      </c>
    </row>
    <row r="15574" spans="1:11" hidden="1">
      <c r="A15574" t="s">
        <v>167</v>
      </c>
      <c r="B15574" t="s">
        <v>663</v>
      </c>
      <c r="C15574">
        <v>189</v>
      </c>
      <c r="D15574" t="s">
        <v>78</v>
      </c>
      <c r="E15574">
        <v>1.0582</v>
      </c>
      <c r="F15574">
        <v>0</v>
      </c>
      <c r="G15574">
        <v>-27.0487</v>
      </c>
      <c r="H15574">
        <v>0</v>
      </c>
      <c r="I15574">
        <v>-2.0999999999999999E-3</v>
      </c>
      <c r="J15574">
        <v>0</v>
      </c>
      <c r="K15574">
        <v>8.1234000000000002</v>
      </c>
    </row>
    <row r="15575" spans="1:11" hidden="1">
      <c r="A15575" t="s">
        <v>167</v>
      </c>
      <c r="B15575" t="s">
        <v>663</v>
      </c>
      <c r="C15575">
        <v>189</v>
      </c>
      <c r="D15575" t="s">
        <v>78</v>
      </c>
      <c r="E15575">
        <v>1.4937</v>
      </c>
      <c r="F15575">
        <v>0</v>
      </c>
      <c r="G15575">
        <v>-18.0246</v>
      </c>
      <c r="H15575">
        <v>0</v>
      </c>
      <c r="I15575">
        <v>-2.0999999999999999E-3</v>
      </c>
      <c r="J15575">
        <v>0</v>
      </c>
      <c r="K15575">
        <v>17.937000000000001</v>
      </c>
    </row>
    <row r="15576" spans="1:11" hidden="1">
      <c r="A15576" t="s">
        <v>167</v>
      </c>
      <c r="B15576" t="s">
        <v>663</v>
      </c>
      <c r="C15576">
        <v>189</v>
      </c>
      <c r="D15576" t="s">
        <v>78</v>
      </c>
      <c r="E15576">
        <v>1.9291</v>
      </c>
      <c r="F15576">
        <v>0</v>
      </c>
      <c r="G15576">
        <v>-9.0398999999999994</v>
      </c>
      <c r="H15576">
        <v>0</v>
      </c>
      <c r="I15576">
        <v>-2.0999999999999999E-3</v>
      </c>
      <c r="J15576">
        <v>0</v>
      </c>
      <c r="K15576">
        <v>23.822099999999999</v>
      </c>
    </row>
    <row r="15577" spans="1:11" hidden="1">
      <c r="A15577" t="s">
        <v>167</v>
      </c>
      <c r="B15577" t="s">
        <v>663</v>
      </c>
      <c r="C15577">
        <v>189</v>
      </c>
      <c r="D15577" t="s">
        <v>78</v>
      </c>
      <c r="E15577">
        <v>2.3645999999999998</v>
      </c>
      <c r="F15577">
        <v>0</v>
      </c>
      <c r="G15577">
        <v>-1.6444000000000001</v>
      </c>
      <c r="H15577">
        <v>0</v>
      </c>
      <c r="I15577">
        <v>-2.0999999999999999E-3</v>
      </c>
      <c r="J15577">
        <v>0</v>
      </c>
      <c r="K15577">
        <v>26.061599999999999</v>
      </c>
    </row>
    <row r="15578" spans="1:11" hidden="1">
      <c r="A15578" t="s">
        <v>167</v>
      </c>
      <c r="B15578" t="s">
        <v>663</v>
      </c>
      <c r="C15578">
        <v>189</v>
      </c>
      <c r="D15578" t="s">
        <v>78</v>
      </c>
      <c r="E15578">
        <v>2.8</v>
      </c>
      <c r="F15578">
        <v>0</v>
      </c>
      <c r="G15578">
        <v>3.3620000000000001</v>
      </c>
      <c r="H15578">
        <v>0</v>
      </c>
      <c r="I15578">
        <v>-2.0999999999999999E-3</v>
      </c>
      <c r="J15578">
        <v>0</v>
      </c>
      <c r="K15578">
        <v>25.600999999999999</v>
      </c>
    </row>
    <row r="15579" spans="1:11" hidden="1">
      <c r="A15579" t="s">
        <v>167</v>
      </c>
      <c r="B15579" t="s">
        <v>663</v>
      </c>
      <c r="C15579">
        <v>189</v>
      </c>
      <c r="D15579" t="s">
        <v>78</v>
      </c>
      <c r="E15579">
        <v>2.8</v>
      </c>
      <c r="F15579">
        <v>0</v>
      </c>
      <c r="G15579">
        <v>10.5589</v>
      </c>
      <c r="H15579">
        <v>0</v>
      </c>
      <c r="I15579">
        <v>-2.0999999999999999E-3</v>
      </c>
      <c r="J15579">
        <v>0</v>
      </c>
      <c r="K15579">
        <v>25.600999999999999</v>
      </c>
    </row>
    <row r="15580" spans="1:11" hidden="1">
      <c r="A15580" t="s">
        <v>167</v>
      </c>
      <c r="B15580" t="s">
        <v>663</v>
      </c>
      <c r="C15580">
        <v>189</v>
      </c>
      <c r="D15580" t="s">
        <v>78</v>
      </c>
      <c r="E15580">
        <v>3.2355</v>
      </c>
      <c r="F15580">
        <v>0</v>
      </c>
      <c r="G15580">
        <v>14.370699999999999</v>
      </c>
      <c r="H15580">
        <v>0</v>
      </c>
      <c r="I15580">
        <v>-2.0999999999999999E-3</v>
      </c>
      <c r="J15580">
        <v>0</v>
      </c>
      <c r="K15580">
        <v>20.173200000000001</v>
      </c>
    </row>
    <row r="15581" spans="1:11" hidden="1">
      <c r="A15581" t="s">
        <v>167</v>
      </c>
      <c r="B15581" t="s">
        <v>663</v>
      </c>
      <c r="C15581">
        <v>189</v>
      </c>
      <c r="D15581" t="s">
        <v>78</v>
      </c>
      <c r="E15581">
        <v>3.6709000000000001</v>
      </c>
      <c r="F15581">
        <v>0</v>
      </c>
      <c r="G15581">
        <v>18.182400000000001</v>
      </c>
      <c r="H15581">
        <v>0</v>
      </c>
      <c r="I15581">
        <v>-2.0999999999999999E-3</v>
      </c>
      <c r="J15581">
        <v>0</v>
      </c>
      <c r="K15581">
        <v>13.085599999999999</v>
      </c>
    </row>
    <row r="15582" spans="1:11" hidden="1">
      <c r="A15582" t="s">
        <v>167</v>
      </c>
      <c r="B15582" t="s">
        <v>663</v>
      </c>
      <c r="C15582">
        <v>189</v>
      </c>
      <c r="D15582" t="s">
        <v>78</v>
      </c>
      <c r="E15582">
        <v>4.1063999999999998</v>
      </c>
      <c r="F15582">
        <v>0</v>
      </c>
      <c r="G15582">
        <v>21.994199999999999</v>
      </c>
      <c r="H15582">
        <v>0</v>
      </c>
      <c r="I15582">
        <v>-2.0999999999999999E-3</v>
      </c>
      <c r="J15582">
        <v>0</v>
      </c>
      <c r="K15582">
        <v>4.3380999999999998</v>
      </c>
    </row>
    <row r="15583" spans="1:11" hidden="1">
      <c r="A15583" t="s">
        <v>167</v>
      </c>
      <c r="B15583" t="s">
        <v>663</v>
      </c>
      <c r="C15583">
        <v>189</v>
      </c>
      <c r="D15583" t="s">
        <v>78</v>
      </c>
      <c r="E15583">
        <v>4.5418000000000003</v>
      </c>
      <c r="F15583">
        <v>0</v>
      </c>
      <c r="G15583">
        <v>25.806000000000001</v>
      </c>
      <c r="H15583">
        <v>0</v>
      </c>
      <c r="I15583">
        <v>-2.0999999999999999E-3</v>
      </c>
      <c r="J15583">
        <v>0</v>
      </c>
      <c r="K15583">
        <v>-6.0692000000000004</v>
      </c>
    </row>
    <row r="15584" spans="1:11" hidden="1">
      <c r="A15584" t="s">
        <v>167</v>
      </c>
      <c r="B15584" t="s">
        <v>663</v>
      </c>
      <c r="C15584">
        <v>189</v>
      </c>
      <c r="D15584" t="s">
        <v>78</v>
      </c>
      <c r="E15584">
        <v>4.9772999999999996</v>
      </c>
      <c r="F15584">
        <v>0</v>
      </c>
      <c r="G15584">
        <v>29.617799999999999</v>
      </c>
      <c r="H15584">
        <v>0</v>
      </c>
      <c r="I15584">
        <v>-2.0999999999999999E-3</v>
      </c>
      <c r="J15584">
        <v>0</v>
      </c>
      <c r="K15584">
        <v>-18.136299999999999</v>
      </c>
    </row>
    <row r="15585" spans="1:11" hidden="1">
      <c r="A15585" t="s">
        <v>167</v>
      </c>
      <c r="B15585" t="s">
        <v>663</v>
      </c>
      <c r="C15585">
        <v>189</v>
      </c>
      <c r="D15585" t="s">
        <v>78</v>
      </c>
      <c r="E15585">
        <v>5.4127000000000001</v>
      </c>
      <c r="F15585">
        <v>0</v>
      </c>
      <c r="G15585">
        <v>33.429499999999997</v>
      </c>
      <c r="H15585">
        <v>0</v>
      </c>
      <c r="I15585">
        <v>-2.0999999999999999E-3</v>
      </c>
      <c r="J15585">
        <v>0</v>
      </c>
      <c r="K15585">
        <v>-31.863299999999999</v>
      </c>
    </row>
    <row r="15586" spans="1:11" hidden="1">
      <c r="A15586" t="s">
        <v>167</v>
      </c>
      <c r="B15586" t="s">
        <v>663</v>
      </c>
      <c r="C15586">
        <v>189</v>
      </c>
      <c r="D15586" t="s">
        <v>79</v>
      </c>
      <c r="E15586">
        <v>0.18729999999999999</v>
      </c>
      <c r="F15586">
        <v>0</v>
      </c>
      <c r="G15586">
        <v>-41.408200000000001</v>
      </c>
      <c r="H15586">
        <v>0</v>
      </c>
      <c r="I15586">
        <v>-2.2000000000000001E-3</v>
      </c>
      <c r="J15586">
        <v>0</v>
      </c>
      <c r="K15586">
        <v>-22.255500000000001</v>
      </c>
    </row>
    <row r="15587" spans="1:11" hidden="1">
      <c r="A15587" t="s">
        <v>167</v>
      </c>
      <c r="B15587" t="s">
        <v>663</v>
      </c>
      <c r="C15587">
        <v>189</v>
      </c>
      <c r="D15587" t="s">
        <v>79</v>
      </c>
      <c r="E15587">
        <v>0.62280000000000002</v>
      </c>
      <c r="F15587">
        <v>0</v>
      </c>
      <c r="G15587">
        <v>-35.374200000000002</v>
      </c>
      <c r="H15587">
        <v>0</v>
      </c>
      <c r="I15587">
        <v>-2.2000000000000001E-3</v>
      </c>
      <c r="J15587">
        <v>0</v>
      </c>
      <c r="K15587">
        <v>-5.4513999999999996</v>
      </c>
    </row>
    <row r="15588" spans="1:11" hidden="1">
      <c r="A15588" t="s">
        <v>167</v>
      </c>
      <c r="B15588" t="s">
        <v>663</v>
      </c>
      <c r="C15588">
        <v>189</v>
      </c>
      <c r="D15588" t="s">
        <v>79</v>
      </c>
      <c r="E15588">
        <v>1.0582</v>
      </c>
      <c r="F15588">
        <v>0</v>
      </c>
      <c r="G15588">
        <v>-27.024699999999999</v>
      </c>
      <c r="H15588">
        <v>0</v>
      </c>
      <c r="I15588">
        <v>-2.2000000000000001E-3</v>
      </c>
      <c r="J15588">
        <v>0</v>
      </c>
      <c r="K15588">
        <v>8.2077000000000009</v>
      </c>
    </row>
    <row r="15589" spans="1:11" hidden="1">
      <c r="A15589" t="s">
        <v>167</v>
      </c>
      <c r="B15589" t="s">
        <v>663</v>
      </c>
      <c r="C15589">
        <v>189</v>
      </c>
      <c r="D15589" t="s">
        <v>79</v>
      </c>
      <c r="E15589">
        <v>1.4937</v>
      </c>
      <c r="F15589">
        <v>0</v>
      </c>
      <c r="G15589">
        <v>-18.000599999999999</v>
      </c>
      <c r="H15589">
        <v>0</v>
      </c>
      <c r="I15589">
        <v>-2.2000000000000001E-3</v>
      </c>
      <c r="J15589">
        <v>0</v>
      </c>
      <c r="K15589">
        <v>18.010899999999999</v>
      </c>
    </row>
    <row r="15590" spans="1:11" hidden="1">
      <c r="A15590" t="s">
        <v>167</v>
      </c>
      <c r="B15590" t="s">
        <v>663</v>
      </c>
      <c r="C15590">
        <v>189</v>
      </c>
      <c r="D15590" t="s">
        <v>79</v>
      </c>
      <c r="E15590">
        <v>1.9291</v>
      </c>
      <c r="F15590">
        <v>0</v>
      </c>
      <c r="G15590">
        <v>-9.0159000000000002</v>
      </c>
      <c r="H15590">
        <v>0</v>
      </c>
      <c r="I15590">
        <v>-2.2000000000000001E-3</v>
      </c>
      <c r="J15590">
        <v>0</v>
      </c>
      <c r="K15590">
        <v>23.8855</v>
      </c>
    </row>
    <row r="15591" spans="1:11" hidden="1">
      <c r="A15591" t="s">
        <v>167</v>
      </c>
      <c r="B15591" t="s">
        <v>663</v>
      </c>
      <c r="C15591">
        <v>189</v>
      </c>
      <c r="D15591" t="s">
        <v>79</v>
      </c>
      <c r="E15591">
        <v>2.3645999999999998</v>
      </c>
      <c r="F15591">
        <v>0</v>
      </c>
      <c r="G15591">
        <v>-1.6204000000000001</v>
      </c>
      <c r="H15591">
        <v>0</v>
      </c>
      <c r="I15591">
        <v>-2.2000000000000001E-3</v>
      </c>
      <c r="J15591">
        <v>0</v>
      </c>
      <c r="K15591">
        <v>26.114599999999999</v>
      </c>
    </row>
    <row r="15592" spans="1:11" hidden="1">
      <c r="A15592" t="s">
        <v>167</v>
      </c>
      <c r="B15592" t="s">
        <v>663</v>
      </c>
      <c r="C15592">
        <v>189</v>
      </c>
      <c r="D15592" t="s">
        <v>79</v>
      </c>
      <c r="E15592">
        <v>2.8</v>
      </c>
      <c r="F15592">
        <v>0</v>
      </c>
      <c r="G15592">
        <v>3.3860000000000001</v>
      </c>
      <c r="H15592">
        <v>0</v>
      </c>
      <c r="I15592">
        <v>-2.2000000000000001E-3</v>
      </c>
      <c r="J15592">
        <v>0</v>
      </c>
      <c r="K15592">
        <v>25.6435</v>
      </c>
    </row>
    <row r="15593" spans="1:11" hidden="1">
      <c r="A15593" t="s">
        <v>167</v>
      </c>
      <c r="B15593" t="s">
        <v>663</v>
      </c>
      <c r="C15593">
        <v>189</v>
      </c>
      <c r="D15593" t="s">
        <v>79</v>
      </c>
      <c r="E15593">
        <v>2.8</v>
      </c>
      <c r="F15593">
        <v>0</v>
      </c>
      <c r="G15593">
        <v>10.5829</v>
      </c>
      <c r="H15593">
        <v>0</v>
      </c>
      <c r="I15593">
        <v>-2.2000000000000001E-3</v>
      </c>
      <c r="J15593">
        <v>0</v>
      </c>
      <c r="K15593">
        <v>25.6435</v>
      </c>
    </row>
    <row r="15594" spans="1:11" hidden="1">
      <c r="A15594" t="s">
        <v>167</v>
      </c>
      <c r="B15594" t="s">
        <v>663</v>
      </c>
      <c r="C15594">
        <v>189</v>
      </c>
      <c r="D15594" t="s">
        <v>79</v>
      </c>
      <c r="E15594">
        <v>3.2355</v>
      </c>
      <c r="F15594">
        <v>0</v>
      </c>
      <c r="G15594">
        <v>14.394600000000001</v>
      </c>
      <c r="H15594">
        <v>0</v>
      </c>
      <c r="I15594">
        <v>-2.2000000000000001E-3</v>
      </c>
      <c r="J15594">
        <v>0</v>
      </c>
      <c r="K15594">
        <v>20.205300000000001</v>
      </c>
    </row>
    <row r="15595" spans="1:11" hidden="1">
      <c r="A15595" t="s">
        <v>167</v>
      </c>
      <c r="B15595" t="s">
        <v>663</v>
      </c>
      <c r="C15595">
        <v>189</v>
      </c>
      <c r="D15595" t="s">
        <v>79</v>
      </c>
      <c r="E15595">
        <v>3.6709000000000001</v>
      </c>
      <c r="F15595">
        <v>0</v>
      </c>
      <c r="G15595">
        <v>18.206399999999999</v>
      </c>
      <c r="H15595">
        <v>0</v>
      </c>
      <c r="I15595">
        <v>-2.2000000000000001E-3</v>
      </c>
      <c r="J15595">
        <v>0</v>
      </c>
      <c r="K15595">
        <v>13.107200000000001</v>
      </c>
    </row>
    <row r="15596" spans="1:11" hidden="1">
      <c r="A15596" t="s">
        <v>167</v>
      </c>
      <c r="B15596" t="s">
        <v>663</v>
      </c>
      <c r="C15596">
        <v>189</v>
      </c>
      <c r="D15596" t="s">
        <v>79</v>
      </c>
      <c r="E15596">
        <v>4.1063999999999998</v>
      </c>
      <c r="F15596">
        <v>0</v>
      </c>
      <c r="G15596">
        <v>22.0182</v>
      </c>
      <c r="H15596">
        <v>0</v>
      </c>
      <c r="I15596">
        <v>-2.2000000000000001E-3</v>
      </c>
      <c r="J15596">
        <v>0</v>
      </c>
      <c r="K15596">
        <v>4.3493000000000004</v>
      </c>
    </row>
    <row r="15597" spans="1:11" hidden="1">
      <c r="A15597" t="s">
        <v>167</v>
      </c>
      <c r="B15597" t="s">
        <v>663</v>
      </c>
      <c r="C15597">
        <v>189</v>
      </c>
      <c r="D15597" t="s">
        <v>79</v>
      </c>
      <c r="E15597">
        <v>4.5418000000000003</v>
      </c>
      <c r="F15597">
        <v>0</v>
      </c>
      <c r="G15597">
        <v>25.83</v>
      </c>
      <c r="H15597">
        <v>0</v>
      </c>
      <c r="I15597">
        <v>-2.2000000000000001E-3</v>
      </c>
      <c r="J15597">
        <v>0</v>
      </c>
      <c r="K15597">
        <v>-6.0685000000000002</v>
      </c>
    </row>
    <row r="15598" spans="1:11" hidden="1">
      <c r="A15598" t="s">
        <v>167</v>
      </c>
      <c r="B15598" t="s">
        <v>663</v>
      </c>
      <c r="C15598">
        <v>189</v>
      </c>
      <c r="D15598" t="s">
        <v>79</v>
      </c>
      <c r="E15598">
        <v>4.9772999999999996</v>
      </c>
      <c r="F15598">
        <v>0</v>
      </c>
      <c r="G15598">
        <v>29.6417</v>
      </c>
      <c r="H15598">
        <v>0</v>
      </c>
      <c r="I15598">
        <v>-2.2000000000000001E-3</v>
      </c>
      <c r="J15598">
        <v>0</v>
      </c>
      <c r="K15598">
        <v>-18.146000000000001</v>
      </c>
    </row>
    <row r="15599" spans="1:11" hidden="1">
      <c r="A15599" t="s">
        <v>167</v>
      </c>
      <c r="B15599" t="s">
        <v>663</v>
      </c>
      <c r="C15599">
        <v>189</v>
      </c>
      <c r="D15599" t="s">
        <v>79</v>
      </c>
      <c r="E15599">
        <v>5.4127000000000001</v>
      </c>
      <c r="F15599">
        <v>0</v>
      </c>
      <c r="G15599">
        <v>33.453499999999998</v>
      </c>
      <c r="H15599">
        <v>0</v>
      </c>
      <c r="I15599">
        <v>-2.2000000000000001E-3</v>
      </c>
      <c r="J15599">
        <v>0</v>
      </c>
      <c r="K15599">
        <v>-31.883400000000002</v>
      </c>
    </row>
    <row r="15600" spans="1:11" hidden="1">
      <c r="A15600" t="s">
        <v>167</v>
      </c>
      <c r="B15600" t="s">
        <v>663</v>
      </c>
      <c r="C15600">
        <v>189</v>
      </c>
      <c r="D15600" t="s">
        <v>80</v>
      </c>
      <c r="E15600">
        <v>0.18729999999999999</v>
      </c>
      <c r="F15600">
        <v>0</v>
      </c>
      <c r="G15600">
        <v>-41.432099999999998</v>
      </c>
      <c r="H15600">
        <v>0</v>
      </c>
      <c r="I15600">
        <v>-2.0999999999999999E-3</v>
      </c>
      <c r="J15600">
        <v>0</v>
      </c>
      <c r="K15600">
        <v>-22.360700000000001</v>
      </c>
    </row>
    <row r="15601" spans="1:11" hidden="1">
      <c r="A15601" t="s">
        <v>167</v>
      </c>
      <c r="B15601" t="s">
        <v>663</v>
      </c>
      <c r="C15601">
        <v>189</v>
      </c>
      <c r="D15601" t="s">
        <v>80</v>
      </c>
      <c r="E15601">
        <v>0.62280000000000002</v>
      </c>
      <c r="F15601">
        <v>0</v>
      </c>
      <c r="G15601">
        <v>-35.398099999999999</v>
      </c>
      <c r="H15601">
        <v>0</v>
      </c>
      <c r="I15601">
        <v>-2.0999999999999999E-3</v>
      </c>
      <c r="J15601">
        <v>0</v>
      </c>
      <c r="K15601">
        <v>-5.5461</v>
      </c>
    </row>
    <row r="15602" spans="1:11" hidden="1">
      <c r="A15602" t="s">
        <v>167</v>
      </c>
      <c r="B15602" t="s">
        <v>663</v>
      </c>
      <c r="C15602">
        <v>189</v>
      </c>
      <c r="D15602" t="s">
        <v>80</v>
      </c>
      <c r="E15602">
        <v>1.0582</v>
      </c>
      <c r="F15602">
        <v>0</v>
      </c>
      <c r="G15602">
        <v>-27.0487</v>
      </c>
      <c r="H15602">
        <v>0</v>
      </c>
      <c r="I15602">
        <v>-2.0999999999999999E-3</v>
      </c>
      <c r="J15602">
        <v>0</v>
      </c>
      <c r="K15602">
        <v>8.1234000000000002</v>
      </c>
    </row>
    <row r="15603" spans="1:11" hidden="1">
      <c r="A15603" t="s">
        <v>167</v>
      </c>
      <c r="B15603" t="s">
        <v>663</v>
      </c>
      <c r="C15603">
        <v>189</v>
      </c>
      <c r="D15603" t="s">
        <v>80</v>
      </c>
      <c r="E15603">
        <v>1.4937</v>
      </c>
      <c r="F15603">
        <v>0</v>
      </c>
      <c r="G15603">
        <v>-18.0246</v>
      </c>
      <c r="H15603">
        <v>0</v>
      </c>
      <c r="I15603">
        <v>-2.0999999999999999E-3</v>
      </c>
      <c r="J15603">
        <v>0</v>
      </c>
      <c r="K15603">
        <v>17.937000000000001</v>
      </c>
    </row>
    <row r="15604" spans="1:11" hidden="1">
      <c r="A15604" t="s">
        <v>167</v>
      </c>
      <c r="B15604" t="s">
        <v>663</v>
      </c>
      <c r="C15604">
        <v>189</v>
      </c>
      <c r="D15604" t="s">
        <v>80</v>
      </c>
      <c r="E15604">
        <v>1.9291</v>
      </c>
      <c r="F15604">
        <v>0</v>
      </c>
      <c r="G15604">
        <v>-9.0398999999999994</v>
      </c>
      <c r="H15604">
        <v>0</v>
      </c>
      <c r="I15604">
        <v>-2.0999999999999999E-3</v>
      </c>
      <c r="J15604">
        <v>0</v>
      </c>
      <c r="K15604">
        <v>23.822099999999999</v>
      </c>
    </row>
    <row r="15605" spans="1:11" hidden="1">
      <c r="A15605" t="s">
        <v>167</v>
      </c>
      <c r="B15605" t="s">
        <v>663</v>
      </c>
      <c r="C15605">
        <v>189</v>
      </c>
      <c r="D15605" t="s">
        <v>80</v>
      </c>
      <c r="E15605">
        <v>2.3645999999999998</v>
      </c>
      <c r="F15605">
        <v>0</v>
      </c>
      <c r="G15605">
        <v>-1.6444000000000001</v>
      </c>
      <c r="H15605">
        <v>0</v>
      </c>
      <c r="I15605">
        <v>-2.0999999999999999E-3</v>
      </c>
      <c r="J15605">
        <v>0</v>
      </c>
      <c r="K15605">
        <v>26.061599999999999</v>
      </c>
    </row>
    <row r="15606" spans="1:11" hidden="1">
      <c r="A15606" t="s">
        <v>167</v>
      </c>
      <c r="B15606" t="s">
        <v>663</v>
      </c>
      <c r="C15606">
        <v>189</v>
      </c>
      <c r="D15606" t="s">
        <v>80</v>
      </c>
      <c r="E15606">
        <v>2.8</v>
      </c>
      <c r="F15606">
        <v>0</v>
      </c>
      <c r="G15606">
        <v>3.3620000000000001</v>
      </c>
      <c r="H15606">
        <v>0</v>
      </c>
      <c r="I15606">
        <v>-2.0999999999999999E-3</v>
      </c>
      <c r="J15606">
        <v>0</v>
      </c>
      <c r="K15606">
        <v>25.600999999999999</v>
      </c>
    </row>
    <row r="15607" spans="1:11" hidden="1">
      <c r="A15607" t="s">
        <v>167</v>
      </c>
      <c r="B15607" t="s">
        <v>663</v>
      </c>
      <c r="C15607">
        <v>189</v>
      </c>
      <c r="D15607" t="s">
        <v>80</v>
      </c>
      <c r="E15607">
        <v>2.8</v>
      </c>
      <c r="F15607">
        <v>0</v>
      </c>
      <c r="G15607">
        <v>10.5589</v>
      </c>
      <c r="H15607">
        <v>0</v>
      </c>
      <c r="I15607">
        <v>-2.0999999999999999E-3</v>
      </c>
      <c r="J15607">
        <v>0</v>
      </c>
      <c r="K15607">
        <v>25.600999999999999</v>
      </c>
    </row>
    <row r="15608" spans="1:11" hidden="1">
      <c r="A15608" t="s">
        <v>167</v>
      </c>
      <c r="B15608" t="s">
        <v>663</v>
      </c>
      <c r="C15608">
        <v>189</v>
      </c>
      <c r="D15608" t="s">
        <v>80</v>
      </c>
      <c r="E15608">
        <v>3.2355</v>
      </c>
      <c r="F15608">
        <v>0</v>
      </c>
      <c r="G15608">
        <v>14.370699999999999</v>
      </c>
      <c r="H15608">
        <v>0</v>
      </c>
      <c r="I15608">
        <v>-2.0999999999999999E-3</v>
      </c>
      <c r="J15608">
        <v>0</v>
      </c>
      <c r="K15608">
        <v>20.173200000000001</v>
      </c>
    </row>
    <row r="15609" spans="1:11" hidden="1">
      <c r="A15609" t="s">
        <v>167</v>
      </c>
      <c r="B15609" t="s">
        <v>663</v>
      </c>
      <c r="C15609">
        <v>189</v>
      </c>
      <c r="D15609" t="s">
        <v>80</v>
      </c>
      <c r="E15609">
        <v>3.6709000000000001</v>
      </c>
      <c r="F15609">
        <v>0</v>
      </c>
      <c r="G15609">
        <v>18.182400000000001</v>
      </c>
      <c r="H15609">
        <v>0</v>
      </c>
      <c r="I15609">
        <v>-2.0999999999999999E-3</v>
      </c>
      <c r="J15609">
        <v>0</v>
      </c>
      <c r="K15609">
        <v>13.085599999999999</v>
      </c>
    </row>
    <row r="15610" spans="1:11" hidden="1">
      <c r="A15610" t="s">
        <v>167</v>
      </c>
      <c r="B15610" t="s">
        <v>663</v>
      </c>
      <c r="C15610">
        <v>189</v>
      </c>
      <c r="D15610" t="s">
        <v>80</v>
      </c>
      <c r="E15610">
        <v>4.1063999999999998</v>
      </c>
      <c r="F15610">
        <v>0</v>
      </c>
      <c r="G15610">
        <v>21.994199999999999</v>
      </c>
      <c r="H15610">
        <v>0</v>
      </c>
      <c r="I15610">
        <v>-2.0999999999999999E-3</v>
      </c>
      <c r="J15610">
        <v>0</v>
      </c>
      <c r="K15610">
        <v>4.3380999999999998</v>
      </c>
    </row>
    <row r="15611" spans="1:11" hidden="1">
      <c r="A15611" t="s">
        <v>167</v>
      </c>
      <c r="B15611" t="s">
        <v>663</v>
      </c>
      <c r="C15611">
        <v>189</v>
      </c>
      <c r="D15611" t="s">
        <v>80</v>
      </c>
      <c r="E15611">
        <v>4.5418000000000003</v>
      </c>
      <c r="F15611">
        <v>0</v>
      </c>
      <c r="G15611">
        <v>25.806000000000001</v>
      </c>
      <c r="H15611">
        <v>0</v>
      </c>
      <c r="I15611">
        <v>-2.0999999999999999E-3</v>
      </c>
      <c r="J15611">
        <v>0</v>
      </c>
      <c r="K15611">
        <v>-6.0692000000000004</v>
      </c>
    </row>
    <row r="15612" spans="1:11" hidden="1">
      <c r="A15612" t="s">
        <v>167</v>
      </c>
      <c r="B15612" t="s">
        <v>663</v>
      </c>
      <c r="C15612">
        <v>189</v>
      </c>
      <c r="D15612" t="s">
        <v>80</v>
      </c>
      <c r="E15612">
        <v>4.9772999999999996</v>
      </c>
      <c r="F15612">
        <v>0</v>
      </c>
      <c r="G15612">
        <v>29.617799999999999</v>
      </c>
      <c r="H15612">
        <v>0</v>
      </c>
      <c r="I15612">
        <v>-2.0999999999999999E-3</v>
      </c>
      <c r="J15612">
        <v>0</v>
      </c>
      <c r="K15612">
        <v>-18.136299999999999</v>
      </c>
    </row>
    <row r="15613" spans="1:11" hidden="1">
      <c r="A15613" t="s">
        <v>167</v>
      </c>
      <c r="B15613" t="s">
        <v>663</v>
      </c>
      <c r="C15613">
        <v>189</v>
      </c>
      <c r="D15613" t="s">
        <v>80</v>
      </c>
      <c r="E15613">
        <v>5.4127000000000001</v>
      </c>
      <c r="F15613">
        <v>0</v>
      </c>
      <c r="G15613">
        <v>33.429499999999997</v>
      </c>
      <c r="H15613">
        <v>0</v>
      </c>
      <c r="I15613">
        <v>-2.0999999999999999E-3</v>
      </c>
      <c r="J15613">
        <v>0</v>
      </c>
      <c r="K15613">
        <v>-31.863299999999999</v>
      </c>
    </row>
    <row r="15614" spans="1:11" hidden="1">
      <c r="A15614" t="s">
        <v>167</v>
      </c>
      <c r="B15614" t="s">
        <v>663</v>
      </c>
      <c r="C15614">
        <v>189</v>
      </c>
      <c r="D15614" t="s">
        <v>81</v>
      </c>
      <c r="E15614">
        <v>0.18729999999999999</v>
      </c>
      <c r="F15614">
        <v>0</v>
      </c>
      <c r="G15614">
        <v>-41.408200000000001</v>
      </c>
      <c r="H15614">
        <v>0</v>
      </c>
      <c r="I15614">
        <v>-2.2000000000000001E-3</v>
      </c>
      <c r="J15614">
        <v>0</v>
      </c>
      <c r="K15614">
        <v>-22.255500000000001</v>
      </c>
    </row>
    <row r="15615" spans="1:11" hidden="1">
      <c r="A15615" t="s">
        <v>167</v>
      </c>
      <c r="B15615" t="s">
        <v>663</v>
      </c>
      <c r="C15615">
        <v>189</v>
      </c>
      <c r="D15615" t="s">
        <v>81</v>
      </c>
      <c r="E15615">
        <v>0.62280000000000002</v>
      </c>
      <c r="F15615">
        <v>0</v>
      </c>
      <c r="G15615">
        <v>-35.374200000000002</v>
      </c>
      <c r="H15615">
        <v>0</v>
      </c>
      <c r="I15615">
        <v>-2.2000000000000001E-3</v>
      </c>
      <c r="J15615">
        <v>0</v>
      </c>
      <c r="K15615">
        <v>-5.4513999999999996</v>
      </c>
    </row>
    <row r="15616" spans="1:11" hidden="1">
      <c r="A15616" t="s">
        <v>167</v>
      </c>
      <c r="B15616" t="s">
        <v>663</v>
      </c>
      <c r="C15616">
        <v>189</v>
      </c>
      <c r="D15616" t="s">
        <v>81</v>
      </c>
      <c r="E15616">
        <v>1.0582</v>
      </c>
      <c r="F15616">
        <v>0</v>
      </c>
      <c r="G15616">
        <v>-27.024699999999999</v>
      </c>
      <c r="H15616">
        <v>0</v>
      </c>
      <c r="I15616">
        <v>-2.2000000000000001E-3</v>
      </c>
      <c r="J15616">
        <v>0</v>
      </c>
      <c r="K15616">
        <v>8.2077000000000009</v>
      </c>
    </row>
    <row r="15617" spans="1:11" hidden="1">
      <c r="A15617" t="s">
        <v>167</v>
      </c>
      <c r="B15617" t="s">
        <v>663</v>
      </c>
      <c r="C15617">
        <v>189</v>
      </c>
      <c r="D15617" t="s">
        <v>81</v>
      </c>
      <c r="E15617">
        <v>1.4937</v>
      </c>
      <c r="F15617">
        <v>0</v>
      </c>
      <c r="G15617">
        <v>-18.000599999999999</v>
      </c>
      <c r="H15617">
        <v>0</v>
      </c>
      <c r="I15617">
        <v>-2.2000000000000001E-3</v>
      </c>
      <c r="J15617">
        <v>0</v>
      </c>
      <c r="K15617">
        <v>18.010899999999999</v>
      </c>
    </row>
    <row r="15618" spans="1:11" hidden="1">
      <c r="A15618" t="s">
        <v>167</v>
      </c>
      <c r="B15618" t="s">
        <v>663</v>
      </c>
      <c r="C15618">
        <v>189</v>
      </c>
      <c r="D15618" t="s">
        <v>81</v>
      </c>
      <c r="E15618">
        <v>1.9291</v>
      </c>
      <c r="F15618">
        <v>0</v>
      </c>
      <c r="G15618">
        <v>-9.0159000000000002</v>
      </c>
      <c r="H15618">
        <v>0</v>
      </c>
      <c r="I15618">
        <v>-2.2000000000000001E-3</v>
      </c>
      <c r="J15618">
        <v>0</v>
      </c>
      <c r="K15618">
        <v>23.8855</v>
      </c>
    </row>
    <row r="15619" spans="1:11" hidden="1">
      <c r="A15619" t="s">
        <v>167</v>
      </c>
      <c r="B15619" t="s">
        <v>663</v>
      </c>
      <c r="C15619">
        <v>189</v>
      </c>
      <c r="D15619" t="s">
        <v>81</v>
      </c>
      <c r="E15619">
        <v>2.3645999999999998</v>
      </c>
      <c r="F15619">
        <v>0</v>
      </c>
      <c r="G15619">
        <v>-1.6204000000000001</v>
      </c>
      <c r="H15619">
        <v>0</v>
      </c>
      <c r="I15619">
        <v>-2.2000000000000001E-3</v>
      </c>
      <c r="J15619">
        <v>0</v>
      </c>
      <c r="K15619">
        <v>26.114599999999999</v>
      </c>
    </row>
    <row r="15620" spans="1:11" hidden="1">
      <c r="A15620" t="s">
        <v>167</v>
      </c>
      <c r="B15620" t="s">
        <v>663</v>
      </c>
      <c r="C15620">
        <v>189</v>
      </c>
      <c r="D15620" t="s">
        <v>81</v>
      </c>
      <c r="E15620">
        <v>2.8</v>
      </c>
      <c r="F15620">
        <v>0</v>
      </c>
      <c r="G15620">
        <v>3.3860000000000001</v>
      </c>
      <c r="H15620">
        <v>0</v>
      </c>
      <c r="I15620">
        <v>-2.2000000000000001E-3</v>
      </c>
      <c r="J15620">
        <v>0</v>
      </c>
      <c r="K15620">
        <v>25.6435</v>
      </c>
    </row>
    <row r="15621" spans="1:11" hidden="1">
      <c r="A15621" t="s">
        <v>167</v>
      </c>
      <c r="B15621" t="s">
        <v>663</v>
      </c>
      <c r="C15621">
        <v>189</v>
      </c>
      <c r="D15621" t="s">
        <v>81</v>
      </c>
      <c r="E15621">
        <v>2.8</v>
      </c>
      <c r="F15621">
        <v>0</v>
      </c>
      <c r="G15621">
        <v>10.5829</v>
      </c>
      <c r="H15621">
        <v>0</v>
      </c>
      <c r="I15621">
        <v>-2.2000000000000001E-3</v>
      </c>
      <c r="J15621">
        <v>0</v>
      </c>
      <c r="K15621">
        <v>25.6435</v>
      </c>
    </row>
    <row r="15622" spans="1:11" hidden="1">
      <c r="A15622" t="s">
        <v>167</v>
      </c>
      <c r="B15622" t="s">
        <v>663</v>
      </c>
      <c r="C15622">
        <v>189</v>
      </c>
      <c r="D15622" t="s">
        <v>81</v>
      </c>
      <c r="E15622">
        <v>3.2355</v>
      </c>
      <c r="F15622">
        <v>0</v>
      </c>
      <c r="G15622">
        <v>14.394600000000001</v>
      </c>
      <c r="H15622">
        <v>0</v>
      </c>
      <c r="I15622">
        <v>-2.2000000000000001E-3</v>
      </c>
      <c r="J15622">
        <v>0</v>
      </c>
      <c r="K15622">
        <v>20.205300000000001</v>
      </c>
    </row>
    <row r="15623" spans="1:11" hidden="1">
      <c r="A15623" t="s">
        <v>167</v>
      </c>
      <c r="B15623" t="s">
        <v>663</v>
      </c>
      <c r="C15623">
        <v>189</v>
      </c>
      <c r="D15623" t="s">
        <v>81</v>
      </c>
      <c r="E15623">
        <v>3.6709000000000001</v>
      </c>
      <c r="F15623">
        <v>0</v>
      </c>
      <c r="G15623">
        <v>18.206399999999999</v>
      </c>
      <c r="H15623">
        <v>0</v>
      </c>
      <c r="I15623">
        <v>-2.2000000000000001E-3</v>
      </c>
      <c r="J15623">
        <v>0</v>
      </c>
      <c r="K15623">
        <v>13.107200000000001</v>
      </c>
    </row>
    <row r="15624" spans="1:11" hidden="1">
      <c r="A15624" t="s">
        <v>167</v>
      </c>
      <c r="B15624" t="s">
        <v>663</v>
      </c>
      <c r="C15624">
        <v>189</v>
      </c>
      <c r="D15624" t="s">
        <v>81</v>
      </c>
      <c r="E15624">
        <v>4.1063999999999998</v>
      </c>
      <c r="F15624">
        <v>0</v>
      </c>
      <c r="G15624">
        <v>22.0182</v>
      </c>
      <c r="H15624">
        <v>0</v>
      </c>
      <c r="I15624">
        <v>-2.2000000000000001E-3</v>
      </c>
      <c r="J15624">
        <v>0</v>
      </c>
      <c r="K15624">
        <v>4.3493000000000004</v>
      </c>
    </row>
    <row r="15625" spans="1:11" hidden="1">
      <c r="A15625" t="s">
        <v>167</v>
      </c>
      <c r="B15625" t="s">
        <v>663</v>
      </c>
      <c r="C15625">
        <v>189</v>
      </c>
      <c r="D15625" t="s">
        <v>81</v>
      </c>
      <c r="E15625">
        <v>4.5418000000000003</v>
      </c>
      <c r="F15625">
        <v>0</v>
      </c>
      <c r="G15625">
        <v>25.83</v>
      </c>
      <c r="H15625">
        <v>0</v>
      </c>
      <c r="I15625">
        <v>-2.2000000000000001E-3</v>
      </c>
      <c r="J15625">
        <v>0</v>
      </c>
      <c r="K15625">
        <v>-6.0685000000000002</v>
      </c>
    </row>
    <row r="15626" spans="1:11" hidden="1">
      <c r="A15626" t="s">
        <v>167</v>
      </c>
      <c r="B15626" t="s">
        <v>663</v>
      </c>
      <c r="C15626">
        <v>189</v>
      </c>
      <c r="D15626" t="s">
        <v>81</v>
      </c>
      <c r="E15626">
        <v>4.9772999999999996</v>
      </c>
      <c r="F15626">
        <v>0</v>
      </c>
      <c r="G15626">
        <v>29.6417</v>
      </c>
      <c r="H15626">
        <v>0</v>
      </c>
      <c r="I15626">
        <v>-2.2000000000000001E-3</v>
      </c>
      <c r="J15626">
        <v>0</v>
      </c>
      <c r="K15626">
        <v>-18.146000000000001</v>
      </c>
    </row>
    <row r="15627" spans="1:11" hidden="1">
      <c r="A15627" t="s">
        <v>167</v>
      </c>
      <c r="B15627" t="s">
        <v>663</v>
      </c>
      <c r="C15627">
        <v>189</v>
      </c>
      <c r="D15627" t="s">
        <v>81</v>
      </c>
      <c r="E15627">
        <v>5.4127000000000001</v>
      </c>
      <c r="F15627">
        <v>0</v>
      </c>
      <c r="G15627">
        <v>33.453499999999998</v>
      </c>
      <c r="H15627">
        <v>0</v>
      </c>
      <c r="I15627">
        <v>-2.2000000000000001E-3</v>
      </c>
      <c r="J15627">
        <v>0</v>
      </c>
      <c r="K15627">
        <v>-31.883400000000002</v>
      </c>
    </row>
    <row r="15628" spans="1:11" hidden="1">
      <c r="A15628" t="s">
        <v>167</v>
      </c>
      <c r="B15628" t="s">
        <v>663</v>
      </c>
      <c r="C15628">
        <v>189</v>
      </c>
      <c r="D15628" t="s">
        <v>82</v>
      </c>
      <c r="E15628">
        <v>0.18729999999999999</v>
      </c>
      <c r="F15628">
        <v>0</v>
      </c>
      <c r="G15628">
        <v>-28.932400000000001</v>
      </c>
      <c r="H15628">
        <v>0</v>
      </c>
      <c r="I15628">
        <v>-1.6000000000000001E-3</v>
      </c>
      <c r="J15628">
        <v>0</v>
      </c>
      <c r="K15628">
        <v>-15.7935</v>
      </c>
    </row>
    <row r="15629" spans="1:11" hidden="1">
      <c r="A15629" t="s">
        <v>167</v>
      </c>
      <c r="B15629" t="s">
        <v>663</v>
      </c>
      <c r="C15629">
        <v>189</v>
      </c>
      <c r="D15629" t="s">
        <v>82</v>
      </c>
      <c r="E15629">
        <v>0.62280000000000002</v>
      </c>
      <c r="F15629">
        <v>0</v>
      </c>
      <c r="G15629">
        <v>-24.729299999999999</v>
      </c>
      <c r="H15629">
        <v>0</v>
      </c>
      <c r="I15629">
        <v>-1.6000000000000001E-3</v>
      </c>
      <c r="J15629">
        <v>0</v>
      </c>
      <c r="K15629">
        <v>-4.0533000000000001</v>
      </c>
    </row>
    <row r="15630" spans="1:11" hidden="1">
      <c r="A15630" t="s">
        <v>167</v>
      </c>
      <c r="B15630" t="s">
        <v>663</v>
      </c>
      <c r="C15630">
        <v>189</v>
      </c>
      <c r="D15630" t="s">
        <v>82</v>
      </c>
      <c r="E15630">
        <v>1.0582</v>
      </c>
      <c r="F15630">
        <v>0</v>
      </c>
      <c r="G15630">
        <v>-19.010200000000001</v>
      </c>
      <c r="H15630">
        <v>0</v>
      </c>
      <c r="I15630">
        <v>-1.6000000000000001E-3</v>
      </c>
      <c r="J15630">
        <v>0</v>
      </c>
      <c r="K15630">
        <v>5.5179</v>
      </c>
    </row>
    <row r="15631" spans="1:11" hidden="1">
      <c r="A15631" t="s">
        <v>167</v>
      </c>
      <c r="B15631" t="s">
        <v>663</v>
      </c>
      <c r="C15631">
        <v>189</v>
      </c>
      <c r="D15631" t="s">
        <v>82</v>
      </c>
      <c r="E15631">
        <v>1.4937</v>
      </c>
      <c r="F15631">
        <v>0</v>
      </c>
      <c r="G15631">
        <v>-12.849299999999999</v>
      </c>
      <c r="H15631">
        <v>0</v>
      </c>
      <c r="I15631">
        <v>-1.6000000000000001E-3</v>
      </c>
      <c r="J15631">
        <v>0</v>
      </c>
      <c r="K15631">
        <v>12.454499999999999</v>
      </c>
    </row>
    <row r="15632" spans="1:11" hidden="1">
      <c r="A15632" t="s">
        <v>167</v>
      </c>
      <c r="B15632" t="s">
        <v>663</v>
      </c>
      <c r="C15632">
        <v>189</v>
      </c>
      <c r="D15632" t="s">
        <v>82</v>
      </c>
      <c r="E15632">
        <v>1.9291</v>
      </c>
      <c r="F15632">
        <v>0</v>
      </c>
      <c r="G15632">
        <v>-6.7142999999999997</v>
      </c>
      <c r="H15632">
        <v>0</v>
      </c>
      <c r="I15632">
        <v>-1.6000000000000001E-3</v>
      </c>
      <c r="J15632">
        <v>0</v>
      </c>
      <c r="K15632">
        <v>16.709099999999999</v>
      </c>
    </row>
    <row r="15633" spans="1:11" hidden="1">
      <c r="A15633" t="s">
        <v>167</v>
      </c>
      <c r="B15633" t="s">
        <v>663</v>
      </c>
      <c r="C15633">
        <v>189</v>
      </c>
      <c r="D15633" t="s">
        <v>82</v>
      </c>
      <c r="E15633">
        <v>2.3645999999999998</v>
      </c>
      <c r="F15633">
        <v>0</v>
      </c>
      <c r="G15633">
        <v>-1.6196999999999999</v>
      </c>
      <c r="H15633">
        <v>0</v>
      </c>
      <c r="I15633">
        <v>-1.6000000000000001E-3</v>
      </c>
      <c r="J15633">
        <v>0</v>
      </c>
      <c r="K15633">
        <v>18.466799999999999</v>
      </c>
    </row>
    <row r="15634" spans="1:11" hidden="1">
      <c r="A15634" t="s">
        <v>167</v>
      </c>
      <c r="B15634" t="s">
        <v>663</v>
      </c>
      <c r="C15634">
        <v>189</v>
      </c>
      <c r="D15634" t="s">
        <v>82</v>
      </c>
      <c r="E15634">
        <v>2.8</v>
      </c>
      <c r="F15634">
        <v>0</v>
      </c>
      <c r="G15634">
        <v>1.9105000000000001</v>
      </c>
      <c r="H15634">
        <v>0</v>
      </c>
      <c r="I15634">
        <v>-1.6000000000000001E-3</v>
      </c>
      <c r="J15634">
        <v>0</v>
      </c>
      <c r="K15634">
        <v>18.346800000000002</v>
      </c>
    </row>
    <row r="15635" spans="1:11" hidden="1">
      <c r="A15635" t="s">
        <v>167</v>
      </c>
      <c r="B15635" t="s">
        <v>663</v>
      </c>
      <c r="C15635">
        <v>189</v>
      </c>
      <c r="D15635" t="s">
        <v>82</v>
      </c>
      <c r="E15635">
        <v>2.8</v>
      </c>
      <c r="F15635">
        <v>0</v>
      </c>
      <c r="G15635">
        <v>7.5223000000000004</v>
      </c>
      <c r="H15635">
        <v>0</v>
      </c>
      <c r="I15635">
        <v>-1.6000000000000001E-3</v>
      </c>
      <c r="J15635">
        <v>0</v>
      </c>
      <c r="K15635">
        <v>18.346800000000002</v>
      </c>
    </row>
    <row r="15636" spans="1:11" hidden="1">
      <c r="A15636" t="s">
        <v>167</v>
      </c>
      <c r="B15636" t="s">
        <v>663</v>
      </c>
      <c r="C15636">
        <v>189</v>
      </c>
      <c r="D15636" t="s">
        <v>82</v>
      </c>
      <c r="E15636">
        <v>3.2355</v>
      </c>
      <c r="F15636">
        <v>0</v>
      </c>
      <c r="G15636">
        <v>10.270300000000001</v>
      </c>
      <c r="H15636">
        <v>0</v>
      </c>
      <c r="I15636">
        <v>-1.6000000000000001E-3</v>
      </c>
      <c r="J15636">
        <v>0</v>
      </c>
      <c r="K15636">
        <v>14.472899999999999</v>
      </c>
    </row>
    <row r="15637" spans="1:11" hidden="1">
      <c r="A15637" t="s">
        <v>167</v>
      </c>
      <c r="B15637" t="s">
        <v>663</v>
      </c>
      <c r="C15637">
        <v>189</v>
      </c>
      <c r="D15637" t="s">
        <v>82</v>
      </c>
      <c r="E15637">
        <v>3.6709000000000001</v>
      </c>
      <c r="F15637">
        <v>0</v>
      </c>
      <c r="G15637">
        <v>13.0183</v>
      </c>
      <c r="H15637">
        <v>0</v>
      </c>
      <c r="I15637">
        <v>-1.6000000000000001E-3</v>
      </c>
      <c r="J15637">
        <v>0</v>
      </c>
      <c r="K15637">
        <v>9.4024000000000001</v>
      </c>
    </row>
    <row r="15638" spans="1:11" hidden="1">
      <c r="A15638" t="s">
        <v>167</v>
      </c>
      <c r="B15638" t="s">
        <v>663</v>
      </c>
      <c r="C15638">
        <v>189</v>
      </c>
      <c r="D15638" t="s">
        <v>82</v>
      </c>
      <c r="E15638">
        <v>4.1063999999999998</v>
      </c>
      <c r="F15638">
        <v>0</v>
      </c>
      <c r="G15638">
        <v>15.766400000000001</v>
      </c>
      <c r="H15638">
        <v>0</v>
      </c>
      <c r="I15638">
        <v>-1.6000000000000001E-3</v>
      </c>
      <c r="J15638">
        <v>0</v>
      </c>
      <c r="K15638">
        <v>3.1352000000000002</v>
      </c>
    </row>
    <row r="15639" spans="1:11" hidden="1">
      <c r="A15639" t="s">
        <v>167</v>
      </c>
      <c r="B15639" t="s">
        <v>663</v>
      </c>
      <c r="C15639">
        <v>189</v>
      </c>
      <c r="D15639" t="s">
        <v>82</v>
      </c>
      <c r="E15639">
        <v>4.5418000000000003</v>
      </c>
      <c r="F15639">
        <v>0</v>
      </c>
      <c r="G15639">
        <v>18.514399999999998</v>
      </c>
      <c r="H15639">
        <v>0</v>
      </c>
      <c r="I15639">
        <v>-1.6000000000000001E-3</v>
      </c>
      <c r="J15639">
        <v>0</v>
      </c>
      <c r="K15639">
        <v>-4.3285999999999998</v>
      </c>
    </row>
    <row r="15640" spans="1:11" hidden="1">
      <c r="A15640" t="s">
        <v>167</v>
      </c>
      <c r="B15640" t="s">
        <v>663</v>
      </c>
      <c r="C15640">
        <v>189</v>
      </c>
      <c r="D15640" t="s">
        <v>82</v>
      </c>
      <c r="E15640">
        <v>4.9772999999999996</v>
      </c>
      <c r="F15640">
        <v>0</v>
      </c>
      <c r="G15640">
        <v>21.262499999999999</v>
      </c>
      <c r="H15640">
        <v>0</v>
      </c>
      <c r="I15640">
        <v>-1.6000000000000001E-3</v>
      </c>
      <c r="J15640">
        <v>0</v>
      </c>
      <c r="K15640">
        <v>-12.989000000000001</v>
      </c>
    </row>
    <row r="15641" spans="1:11" hidden="1">
      <c r="A15641" t="s">
        <v>167</v>
      </c>
      <c r="B15641" t="s">
        <v>663</v>
      </c>
      <c r="C15641">
        <v>189</v>
      </c>
      <c r="D15641" t="s">
        <v>82</v>
      </c>
      <c r="E15641">
        <v>5.4127000000000001</v>
      </c>
      <c r="F15641">
        <v>0</v>
      </c>
      <c r="G15641">
        <v>24.0105</v>
      </c>
      <c r="H15641">
        <v>0</v>
      </c>
      <c r="I15641">
        <v>-1.6000000000000001E-3</v>
      </c>
      <c r="J15641">
        <v>0</v>
      </c>
      <c r="K15641">
        <v>-22.8461</v>
      </c>
    </row>
    <row r="15642" spans="1:11" hidden="1">
      <c r="A15642" t="s">
        <v>167</v>
      </c>
      <c r="B15642" t="s">
        <v>663</v>
      </c>
      <c r="C15642">
        <v>189</v>
      </c>
      <c r="D15642" t="s">
        <v>83</v>
      </c>
      <c r="E15642">
        <v>0.18729999999999999</v>
      </c>
      <c r="F15642">
        <v>0</v>
      </c>
      <c r="G15642">
        <v>-28.932400000000001</v>
      </c>
      <c r="H15642">
        <v>0</v>
      </c>
      <c r="I15642">
        <v>-1.6000000000000001E-3</v>
      </c>
      <c r="J15642">
        <v>0</v>
      </c>
      <c r="K15642">
        <v>-15.7935</v>
      </c>
    </row>
    <row r="15643" spans="1:11" hidden="1">
      <c r="A15643" t="s">
        <v>167</v>
      </c>
      <c r="B15643" t="s">
        <v>663</v>
      </c>
      <c r="C15643">
        <v>189</v>
      </c>
      <c r="D15643" t="s">
        <v>83</v>
      </c>
      <c r="E15643">
        <v>0.62280000000000002</v>
      </c>
      <c r="F15643">
        <v>0</v>
      </c>
      <c r="G15643">
        <v>-24.729299999999999</v>
      </c>
      <c r="H15643">
        <v>0</v>
      </c>
      <c r="I15643">
        <v>-1.6000000000000001E-3</v>
      </c>
      <c r="J15643">
        <v>0</v>
      </c>
      <c r="K15643">
        <v>-4.0533000000000001</v>
      </c>
    </row>
    <row r="15644" spans="1:11" hidden="1">
      <c r="A15644" t="s">
        <v>167</v>
      </c>
      <c r="B15644" t="s">
        <v>663</v>
      </c>
      <c r="C15644">
        <v>189</v>
      </c>
      <c r="D15644" t="s">
        <v>83</v>
      </c>
      <c r="E15644">
        <v>1.0582</v>
      </c>
      <c r="F15644">
        <v>0</v>
      </c>
      <c r="G15644">
        <v>-19.010200000000001</v>
      </c>
      <c r="H15644">
        <v>0</v>
      </c>
      <c r="I15644">
        <v>-1.6000000000000001E-3</v>
      </c>
      <c r="J15644">
        <v>0</v>
      </c>
      <c r="K15644">
        <v>5.5179</v>
      </c>
    </row>
    <row r="15645" spans="1:11" hidden="1">
      <c r="A15645" t="s">
        <v>167</v>
      </c>
      <c r="B15645" t="s">
        <v>663</v>
      </c>
      <c r="C15645">
        <v>189</v>
      </c>
      <c r="D15645" t="s">
        <v>83</v>
      </c>
      <c r="E15645">
        <v>1.4937</v>
      </c>
      <c r="F15645">
        <v>0</v>
      </c>
      <c r="G15645">
        <v>-12.849299999999999</v>
      </c>
      <c r="H15645">
        <v>0</v>
      </c>
      <c r="I15645">
        <v>-1.6000000000000001E-3</v>
      </c>
      <c r="J15645">
        <v>0</v>
      </c>
      <c r="K15645">
        <v>12.454499999999999</v>
      </c>
    </row>
    <row r="15646" spans="1:11" hidden="1">
      <c r="A15646" t="s">
        <v>167</v>
      </c>
      <c r="B15646" t="s">
        <v>663</v>
      </c>
      <c r="C15646">
        <v>189</v>
      </c>
      <c r="D15646" t="s">
        <v>83</v>
      </c>
      <c r="E15646">
        <v>1.9291</v>
      </c>
      <c r="F15646">
        <v>0</v>
      </c>
      <c r="G15646">
        <v>-6.7142999999999997</v>
      </c>
      <c r="H15646">
        <v>0</v>
      </c>
      <c r="I15646">
        <v>-1.6000000000000001E-3</v>
      </c>
      <c r="J15646">
        <v>0</v>
      </c>
      <c r="K15646">
        <v>16.709099999999999</v>
      </c>
    </row>
    <row r="15647" spans="1:11" hidden="1">
      <c r="A15647" t="s">
        <v>167</v>
      </c>
      <c r="B15647" t="s">
        <v>663</v>
      </c>
      <c r="C15647">
        <v>189</v>
      </c>
      <c r="D15647" t="s">
        <v>83</v>
      </c>
      <c r="E15647">
        <v>2.3645999999999998</v>
      </c>
      <c r="F15647">
        <v>0</v>
      </c>
      <c r="G15647">
        <v>-1.6196999999999999</v>
      </c>
      <c r="H15647">
        <v>0</v>
      </c>
      <c r="I15647">
        <v>-1.6000000000000001E-3</v>
      </c>
      <c r="J15647">
        <v>0</v>
      </c>
      <c r="K15647">
        <v>18.466799999999999</v>
      </c>
    </row>
    <row r="15648" spans="1:11" hidden="1">
      <c r="A15648" t="s">
        <v>167</v>
      </c>
      <c r="B15648" t="s">
        <v>663</v>
      </c>
      <c r="C15648">
        <v>189</v>
      </c>
      <c r="D15648" t="s">
        <v>83</v>
      </c>
      <c r="E15648">
        <v>2.8</v>
      </c>
      <c r="F15648">
        <v>0</v>
      </c>
      <c r="G15648">
        <v>1.9105000000000001</v>
      </c>
      <c r="H15648">
        <v>0</v>
      </c>
      <c r="I15648">
        <v>-1.6000000000000001E-3</v>
      </c>
      <c r="J15648">
        <v>0</v>
      </c>
      <c r="K15648">
        <v>18.346800000000002</v>
      </c>
    </row>
    <row r="15649" spans="1:11" hidden="1">
      <c r="A15649" t="s">
        <v>167</v>
      </c>
      <c r="B15649" t="s">
        <v>663</v>
      </c>
      <c r="C15649">
        <v>189</v>
      </c>
      <c r="D15649" t="s">
        <v>83</v>
      </c>
      <c r="E15649">
        <v>2.8</v>
      </c>
      <c r="F15649">
        <v>0</v>
      </c>
      <c r="G15649">
        <v>7.5223000000000004</v>
      </c>
      <c r="H15649">
        <v>0</v>
      </c>
      <c r="I15649">
        <v>-1.6000000000000001E-3</v>
      </c>
      <c r="J15649">
        <v>0</v>
      </c>
      <c r="K15649">
        <v>18.346800000000002</v>
      </c>
    </row>
    <row r="15650" spans="1:11" hidden="1">
      <c r="A15650" t="s">
        <v>167</v>
      </c>
      <c r="B15650" t="s">
        <v>663</v>
      </c>
      <c r="C15650">
        <v>189</v>
      </c>
      <c r="D15650" t="s">
        <v>83</v>
      </c>
      <c r="E15650">
        <v>3.2355</v>
      </c>
      <c r="F15650">
        <v>0</v>
      </c>
      <c r="G15650">
        <v>10.270300000000001</v>
      </c>
      <c r="H15650">
        <v>0</v>
      </c>
      <c r="I15650">
        <v>-1.6000000000000001E-3</v>
      </c>
      <c r="J15650">
        <v>0</v>
      </c>
      <c r="K15650">
        <v>14.472899999999999</v>
      </c>
    </row>
    <row r="15651" spans="1:11" hidden="1">
      <c r="A15651" t="s">
        <v>167</v>
      </c>
      <c r="B15651" t="s">
        <v>663</v>
      </c>
      <c r="C15651">
        <v>189</v>
      </c>
      <c r="D15651" t="s">
        <v>83</v>
      </c>
      <c r="E15651">
        <v>3.6709000000000001</v>
      </c>
      <c r="F15651">
        <v>0</v>
      </c>
      <c r="G15651">
        <v>13.0183</v>
      </c>
      <c r="H15651">
        <v>0</v>
      </c>
      <c r="I15651">
        <v>-1.6000000000000001E-3</v>
      </c>
      <c r="J15651">
        <v>0</v>
      </c>
      <c r="K15651">
        <v>9.4024000000000001</v>
      </c>
    </row>
    <row r="15652" spans="1:11" hidden="1">
      <c r="A15652" t="s">
        <v>167</v>
      </c>
      <c r="B15652" t="s">
        <v>663</v>
      </c>
      <c r="C15652">
        <v>189</v>
      </c>
      <c r="D15652" t="s">
        <v>83</v>
      </c>
      <c r="E15652">
        <v>4.1063999999999998</v>
      </c>
      <c r="F15652">
        <v>0</v>
      </c>
      <c r="G15652">
        <v>15.766400000000001</v>
      </c>
      <c r="H15652">
        <v>0</v>
      </c>
      <c r="I15652">
        <v>-1.6000000000000001E-3</v>
      </c>
      <c r="J15652">
        <v>0</v>
      </c>
      <c r="K15652">
        <v>3.1352000000000002</v>
      </c>
    </row>
    <row r="15653" spans="1:11" hidden="1">
      <c r="A15653" t="s">
        <v>167</v>
      </c>
      <c r="B15653" t="s">
        <v>663</v>
      </c>
      <c r="C15653">
        <v>189</v>
      </c>
      <c r="D15653" t="s">
        <v>83</v>
      </c>
      <c r="E15653">
        <v>4.5418000000000003</v>
      </c>
      <c r="F15653">
        <v>0</v>
      </c>
      <c r="G15653">
        <v>18.514399999999998</v>
      </c>
      <c r="H15653">
        <v>0</v>
      </c>
      <c r="I15653">
        <v>-1.6000000000000001E-3</v>
      </c>
      <c r="J15653">
        <v>0</v>
      </c>
      <c r="K15653">
        <v>-4.3285999999999998</v>
      </c>
    </row>
    <row r="15654" spans="1:11" hidden="1">
      <c r="A15654" t="s">
        <v>167</v>
      </c>
      <c r="B15654" t="s">
        <v>663</v>
      </c>
      <c r="C15654">
        <v>189</v>
      </c>
      <c r="D15654" t="s">
        <v>83</v>
      </c>
      <c r="E15654">
        <v>4.9772999999999996</v>
      </c>
      <c r="F15654">
        <v>0</v>
      </c>
      <c r="G15654">
        <v>21.262499999999999</v>
      </c>
      <c r="H15654">
        <v>0</v>
      </c>
      <c r="I15654">
        <v>-1.6000000000000001E-3</v>
      </c>
      <c r="J15654">
        <v>0</v>
      </c>
      <c r="K15654">
        <v>-12.989000000000001</v>
      </c>
    </row>
    <row r="15655" spans="1:11" hidden="1">
      <c r="A15655" t="s">
        <v>167</v>
      </c>
      <c r="B15655" t="s">
        <v>663</v>
      </c>
      <c r="C15655">
        <v>189</v>
      </c>
      <c r="D15655" t="s">
        <v>83</v>
      </c>
      <c r="E15655">
        <v>5.4127000000000001</v>
      </c>
      <c r="F15655">
        <v>0</v>
      </c>
      <c r="G15655">
        <v>24.0105</v>
      </c>
      <c r="H15655">
        <v>0</v>
      </c>
      <c r="I15655">
        <v>-1.6000000000000001E-3</v>
      </c>
      <c r="J15655">
        <v>0</v>
      </c>
      <c r="K15655">
        <v>-22.8461</v>
      </c>
    </row>
    <row r="15656" spans="1:11" hidden="1">
      <c r="A15656" t="s">
        <v>167</v>
      </c>
      <c r="B15656" t="s">
        <v>663</v>
      </c>
      <c r="C15656">
        <v>189</v>
      </c>
      <c r="D15656" t="s">
        <v>84</v>
      </c>
      <c r="E15656">
        <v>0.18729999999999999</v>
      </c>
      <c r="F15656">
        <v>0</v>
      </c>
      <c r="G15656">
        <v>-28.923400000000001</v>
      </c>
      <c r="H15656">
        <v>0</v>
      </c>
      <c r="I15656">
        <v>-1.6000000000000001E-3</v>
      </c>
      <c r="J15656">
        <v>0</v>
      </c>
      <c r="K15656">
        <v>-15.754099999999999</v>
      </c>
    </row>
    <row r="15657" spans="1:11" hidden="1">
      <c r="A15657" t="s">
        <v>167</v>
      </c>
      <c r="B15657" t="s">
        <v>663</v>
      </c>
      <c r="C15657">
        <v>189</v>
      </c>
      <c r="D15657" t="s">
        <v>84</v>
      </c>
      <c r="E15657">
        <v>0.62280000000000002</v>
      </c>
      <c r="F15657">
        <v>0</v>
      </c>
      <c r="G15657">
        <v>-24.720300000000002</v>
      </c>
      <c r="H15657">
        <v>0</v>
      </c>
      <c r="I15657">
        <v>-1.6000000000000001E-3</v>
      </c>
      <c r="J15657">
        <v>0</v>
      </c>
      <c r="K15657">
        <v>-4.0176999999999996</v>
      </c>
    </row>
    <row r="15658" spans="1:11" hidden="1">
      <c r="A15658" t="s">
        <v>167</v>
      </c>
      <c r="B15658" t="s">
        <v>663</v>
      </c>
      <c r="C15658">
        <v>189</v>
      </c>
      <c r="D15658" t="s">
        <v>84</v>
      </c>
      <c r="E15658">
        <v>1.0582</v>
      </c>
      <c r="F15658">
        <v>0</v>
      </c>
      <c r="G15658">
        <v>-19.001200000000001</v>
      </c>
      <c r="H15658">
        <v>0</v>
      </c>
      <c r="I15658">
        <v>-1.6000000000000001E-3</v>
      </c>
      <c r="J15658">
        <v>0</v>
      </c>
      <c r="K15658">
        <v>5.5495000000000001</v>
      </c>
    </row>
    <row r="15659" spans="1:11" hidden="1">
      <c r="A15659" t="s">
        <v>167</v>
      </c>
      <c r="B15659" t="s">
        <v>663</v>
      </c>
      <c r="C15659">
        <v>189</v>
      </c>
      <c r="D15659" t="s">
        <v>84</v>
      </c>
      <c r="E15659">
        <v>1.4937</v>
      </c>
      <c r="F15659">
        <v>0</v>
      </c>
      <c r="G15659">
        <v>-12.840299999999999</v>
      </c>
      <c r="H15659">
        <v>0</v>
      </c>
      <c r="I15659">
        <v>-1.6000000000000001E-3</v>
      </c>
      <c r="J15659">
        <v>0</v>
      </c>
      <c r="K15659">
        <v>12.482200000000001</v>
      </c>
    </row>
    <row r="15660" spans="1:11" hidden="1">
      <c r="A15660" t="s">
        <v>167</v>
      </c>
      <c r="B15660" t="s">
        <v>663</v>
      </c>
      <c r="C15660">
        <v>189</v>
      </c>
      <c r="D15660" t="s">
        <v>84</v>
      </c>
      <c r="E15660">
        <v>1.9291</v>
      </c>
      <c r="F15660">
        <v>0</v>
      </c>
      <c r="G15660">
        <v>-6.7053000000000003</v>
      </c>
      <c r="H15660">
        <v>0</v>
      </c>
      <c r="I15660">
        <v>-1.6000000000000001E-3</v>
      </c>
      <c r="J15660">
        <v>0</v>
      </c>
      <c r="K15660">
        <v>16.732900000000001</v>
      </c>
    </row>
    <row r="15661" spans="1:11" hidden="1">
      <c r="A15661" t="s">
        <v>167</v>
      </c>
      <c r="B15661" t="s">
        <v>663</v>
      </c>
      <c r="C15661">
        <v>189</v>
      </c>
      <c r="D15661" t="s">
        <v>84</v>
      </c>
      <c r="E15661">
        <v>2.3645999999999998</v>
      </c>
      <c r="F15661">
        <v>0</v>
      </c>
      <c r="G15661">
        <v>-1.6107</v>
      </c>
      <c r="H15661">
        <v>0</v>
      </c>
      <c r="I15661">
        <v>-1.6000000000000001E-3</v>
      </c>
      <c r="J15661">
        <v>0</v>
      </c>
      <c r="K15661">
        <v>18.486699999999999</v>
      </c>
    </row>
    <row r="15662" spans="1:11" hidden="1">
      <c r="A15662" t="s">
        <v>167</v>
      </c>
      <c r="B15662" t="s">
        <v>663</v>
      </c>
      <c r="C15662">
        <v>189</v>
      </c>
      <c r="D15662" t="s">
        <v>84</v>
      </c>
      <c r="E15662">
        <v>2.8</v>
      </c>
      <c r="F15662">
        <v>0</v>
      </c>
      <c r="G15662">
        <v>1.9195</v>
      </c>
      <c r="H15662">
        <v>0</v>
      </c>
      <c r="I15662">
        <v>-1.6000000000000001E-3</v>
      </c>
      <c r="J15662">
        <v>0</v>
      </c>
      <c r="K15662">
        <v>18.3627</v>
      </c>
    </row>
    <row r="15663" spans="1:11" hidden="1">
      <c r="A15663" t="s">
        <v>167</v>
      </c>
      <c r="B15663" t="s">
        <v>663</v>
      </c>
      <c r="C15663">
        <v>189</v>
      </c>
      <c r="D15663" t="s">
        <v>84</v>
      </c>
      <c r="E15663">
        <v>2.8</v>
      </c>
      <c r="F15663">
        <v>0</v>
      </c>
      <c r="G15663">
        <v>7.5312999999999999</v>
      </c>
      <c r="H15663">
        <v>0</v>
      </c>
      <c r="I15663">
        <v>-1.6000000000000001E-3</v>
      </c>
      <c r="J15663">
        <v>0</v>
      </c>
      <c r="K15663">
        <v>18.3627</v>
      </c>
    </row>
    <row r="15664" spans="1:11" hidden="1">
      <c r="A15664" t="s">
        <v>167</v>
      </c>
      <c r="B15664" t="s">
        <v>663</v>
      </c>
      <c r="C15664">
        <v>189</v>
      </c>
      <c r="D15664" t="s">
        <v>84</v>
      </c>
      <c r="E15664">
        <v>3.2355</v>
      </c>
      <c r="F15664">
        <v>0</v>
      </c>
      <c r="G15664">
        <v>10.279299999999999</v>
      </c>
      <c r="H15664">
        <v>0</v>
      </c>
      <c r="I15664">
        <v>-1.6000000000000001E-3</v>
      </c>
      <c r="J15664">
        <v>0</v>
      </c>
      <c r="K15664">
        <v>14.4849</v>
      </c>
    </row>
    <row r="15665" spans="1:11" hidden="1">
      <c r="A15665" t="s">
        <v>167</v>
      </c>
      <c r="B15665" t="s">
        <v>663</v>
      </c>
      <c r="C15665">
        <v>189</v>
      </c>
      <c r="D15665" t="s">
        <v>84</v>
      </c>
      <c r="E15665">
        <v>3.6709000000000001</v>
      </c>
      <c r="F15665">
        <v>0</v>
      </c>
      <c r="G15665">
        <v>13.0273</v>
      </c>
      <c r="H15665">
        <v>0</v>
      </c>
      <c r="I15665">
        <v>-1.6000000000000001E-3</v>
      </c>
      <c r="J15665">
        <v>0</v>
      </c>
      <c r="K15665">
        <v>9.4105000000000008</v>
      </c>
    </row>
    <row r="15666" spans="1:11" hidden="1">
      <c r="A15666" t="s">
        <v>167</v>
      </c>
      <c r="B15666" t="s">
        <v>663</v>
      </c>
      <c r="C15666">
        <v>189</v>
      </c>
      <c r="D15666" t="s">
        <v>84</v>
      </c>
      <c r="E15666">
        <v>4.1063999999999998</v>
      </c>
      <c r="F15666">
        <v>0</v>
      </c>
      <c r="G15666">
        <v>15.775399999999999</v>
      </c>
      <c r="H15666">
        <v>0</v>
      </c>
      <c r="I15666">
        <v>-1.6000000000000001E-3</v>
      </c>
      <c r="J15666">
        <v>0</v>
      </c>
      <c r="K15666">
        <v>3.1394000000000002</v>
      </c>
    </row>
    <row r="15667" spans="1:11" hidden="1">
      <c r="A15667" t="s">
        <v>167</v>
      </c>
      <c r="B15667" t="s">
        <v>663</v>
      </c>
      <c r="C15667">
        <v>189</v>
      </c>
      <c r="D15667" t="s">
        <v>84</v>
      </c>
      <c r="E15667">
        <v>4.5418000000000003</v>
      </c>
      <c r="F15667">
        <v>0</v>
      </c>
      <c r="G15667">
        <v>18.523399999999999</v>
      </c>
      <c r="H15667">
        <v>0</v>
      </c>
      <c r="I15667">
        <v>-1.6000000000000001E-3</v>
      </c>
      <c r="J15667">
        <v>0</v>
      </c>
      <c r="K15667">
        <v>-4.3282999999999996</v>
      </c>
    </row>
    <row r="15668" spans="1:11" hidden="1">
      <c r="A15668" t="s">
        <v>167</v>
      </c>
      <c r="B15668" t="s">
        <v>663</v>
      </c>
      <c r="C15668">
        <v>189</v>
      </c>
      <c r="D15668" t="s">
        <v>84</v>
      </c>
      <c r="E15668">
        <v>4.9772999999999996</v>
      </c>
      <c r="F15668">
        <v>0</v>
      </c>
      <c r="G15668">
        <v>21.2714</v>
      </c>
      <c r="H15668">
        <v>0</v>
      </c>
      <c r="I15668">
        <v>-1.6000000000000001E-3</v>
      </c>
      <c r="J15668">
        <v>0</v>
      </c>
      <c r="K15668">
        <v>-12.992599999999999</v>
      </c>
    </row>
    <row r="15669" spans="1:11" hidden="1">
      <c r="A15669" t="s">
        <v>167</v>
      </c>
      <c r="B15669" t="s">
        <v>663</v>
      </c>
      <c r="C15669">
        <v>189</v>
      </c>
      <c r="D15669" t="s">
        <v>84</v>
      </c>
      <c r="E15669">
        <v>5.4127000000000001</v>
      </c>
      <c r="F15669">
        <v>0</v>
      </c>
      <c r="G15669">
        <v>24.019500000000001</v>
      </c>
      <c r="H15669">
        <v>0</v>
      </c>
      <c r="I15669">
        <v>-1.6000000000000001E-3</v>
      </c>
      <c r="J15669">
        <v>0</v>
      </c>
      <c r="K15669">
        <v>-22.8536</v>
      </c>
    </row>
    <row r="15670" spans="1:11" hidden="1">
      <c r="A15670" t="s">
        <v>167</v>
      </c>
      <c r="B15670" t="s">
        <v>663</v>
      </c>
      <c r="C15670">
        <v>189</v>
      </c>
      <c r="D15670" t="s">
        <v>85</v>
      </c>
      <c r="E15670">
        <v>0.18729999999999999</v>
      </c>
      <c r="F15670">
        <v>0</v>
      </c>
      <c r="G15670">
        <v>-28.923400000000001</v>
      </c>
      <c r="H15670">
        <v>0</v>
      </c>
      <c r="I15670">
        <v>-1.6000000000000001E-3</v>
      </c>
      <c r="J15670">
        <v>0</v>
      </c>
      <c r="K15670">
        <v>-15.754099999999999</v>
      </c>
    </row>
    <row r="15671" spans="1:11" hidden="1">
      <c r="A15671" t="s">
        <v>167</v>
      </c>
      <c r="B15671" t="s">
        <v>663</v>
      </c>
      <c r="C15671">
        <v>189</v>
      </c>
      <c r="D15671" t="s">
        <v>85</v>
      </c>
      <c r="E15671">
        <v>0.62280000000000002</v>
      </c>
      <c r="F15671">
        <v>0</v>
      </c>
      <c r="G15671">
        <v>-24.720300000000002</v>
      </c>
      <c r="H15671">
        <v>0</v>
      </c>
      <c r="I15671">
        <v>-1.6000000000000001E-3</v>
      </c>
      <c r="J15671">
        <v>0</v>
      </c>
      <c r="K15671">
        <v>-4.0176999999999996</v>
      </c>
    </row>
    <row r="15672" spans="1:11" hidden="1">
      <c r="A15672" t="s">
        <v>167</v>
      </c>
      <c r="B15672" t="s">
        <v>663</v>
      </c>
      <c r="C15672">
        <v>189</v>
      </c>
      <c r="D15672" t="s">
        <v>85</v>
      </c>
      <c r="E15672">
        <v>1.0582</v>
      </c>
      <c r="F15672">
        <v>0</v>
      </c>
      <c r="G15672">
        <v>-19.001200000000001</v>
      </c>
      <c r="H15672">
        <v>0</v>
      </c>
      <c r="I15672">
        <v>-1.6000000000000001E-3</v>
      </c>
      <c r="J15672">
        <v>0</v>
      </c>
      <c r="K15672">
        <v>5.5495000000000001</v>
      </c>
    </row>
    <row r="15673" spans="1:11" hidden="1">
      <c r="A15673" t="s">
        <v>167</v>
      </c>
      <c r="B15673" t="s">
        <v>663</v>
      </c>
      <c r="C15673">
        <v>189</v>
      </c>
      <c r="D15673" t="s">
        <v>85</v>
      </c>
      <c r="E15673">
        <v>1.4937</v>
      </c>
      <c r="F15673">
        <v>0</v>
      </c>
      <c r="G15673">
        <v>-12.840299999999999</v>
      </c>
      <c r="H15673">
        <v>0</v>
      </c>
      <c r="I15673">
        <v>-1.6000000000000001E-3</v>
      </c>
      <c r="J15673">
        <v>0</v>
      </c>
      <c r="K15673">
        <v>12.482200000000001</v>
      </c>
    </row>
    <row r="15674" spans="1:11" hidden="1">
      <c r="A15674" t="s">
        <v>167</v>
      </c>
      <c r="B15674" t="s">
        <v>663</v>
      </c>
      <c r="C15674">
        <v>189</v>
      </c>
      <c r="D15674" t="s">
        <v>85</v>
      </c>
      <c r="E15674">
        <v>1.9291</v>
      </c>
      <c r="F15674">
        <v>0</v>
      </c>
      <c r="G15674">
        <v>-6.7053000000000003</v>
      </c>
      <c r="H15674">
        <v>0</v>
      </c>
      <c r="I15674">
        <v>-1.6000000000000001E-3</v>
      </c>
      <c r="J15674">
        <v>0</v>
      </c>
      <c r="K15674">
        <v>16.732900000000001</v>
      </c>
    </row>
    <row r="15675" spans="1:11" hidden="1">
      <c r="A15675" t="s">
        <v>167</v>
      </c>
      <c r="B15675" t="s">
        <v>663</v>
      </c>
      <c r="C15675">
        <v>189</v>
      </c>
      <c r="D15675" t="s">
        <v>85</v>
      </c>
      <c r="E15675">
        <v>2.3645999999999998</v>
      </c>
      <c r="F15675">
        <v>0</v>
      </c>
      <c r="G15675">
        <v>-1.6107</v>
      </c>
      <c r="H15675">
        <v>0</v>
      </c>
      <c r="I15675">
        <v>-1.6000000000000001E-3</v>
      </c>
      <c r="J15675">
        <v>0</v>
      </c>
      <c r="K15675">
        <v>18.486699999999999</v>
      </c>
    </row>
    <row r="15676" spans="1:11" hidden="1">
      <c r="A15676" t="s">
        <v>167</v>
      </c>
      <c r="B15676" t="s">
        <v>663</v>
      </c>
      <c r="C15676">
        <v>189</v>
      </c>
      <c r="D15676" t="s">
        <v>85</v>
      </c>
      <c r="E15676">
        <v>2.8</v>
      </c>
      <c r="F15676">
        <v>0</v>
      </c>
      <c r="G15676">
        <v>1.9195</v>
      </c>
      <c r="H15676">
        <v>0</v>
      </c>
      <c r="I15676">
        <v>-1.6000000000000001E-3</v>
      </c>
      <c r="J15676">
        <v>0</v>
      </c>
      <c r="K15676">
        <v>18.3627</v>
      </c>
    </row>
    <row r="15677" spans="1:11" hidden="1">
      <c r="A15677" t="s">
        <v>167</v>
      </c>
      <c r="B15677" t="s">
        <v>663</v>
      </c>
      <c r="C15677">
        <v>189</v>
      </c>
      <c r="D15677" t="s">
        <v>85</v>
      </c>
      <c r="E15677">
        <v>2.8</v>
      </c>
      <c r="F15677">
        <v>0</v>
      </c>
      <c r="G15677">
        <v>7.5312999999999999</v>
      </c>
      <c r="H15677">
        <v>0</v>
      </c>
      <c r="I15677">
        <v>-1.6000000000000001E-3</v>
      </c>
      <c r="J15677">
        <v>0</v>
      </c>
      <c r="K15677">
        <v>18.3627</v>
      </c>
    </row>
    <row r="15678" spans="1:11" hidden="1">
      <c r="A15678" t="s">
        <v>167</v>
      </c>
      <c r="B15678" t="s">
        <v>663</v>
      </c>
      <c r="C15678">
        <v>189</v>
      </c>
      <c r="D15678" t="s">
        <v>85</v>
      </c>
      <c r="E15678">
        <v>3.2355</v>
      </c>
      <c r="F15678">
        <v>0</v>
      </c>
      <c r="G15678">
        <v>10.279299999999999</v>
      </c>
      <c r="H15678">
        <v>0</v>
      </c>
      <c r="I15678">
        <v>-1.6000000000000001E-3</v>
      </c>
      <c r="J15678">
        <v>0</v>
      </c>
      <c r="K15678">
        <v>14.4849</v>
      </c>
    </row>
    <row r="15679" spans="1:11" hidden="1">
      <c r="A15679" t="s">
        <v>167</v>
      </c>
      <c r="B15679" t="s">
        <v>663</v>
      </c>
      <c r="C15679">
        <v>189</v>
      </c>
      <c r="D15679" t="s">
        <v>85</v>
      </c>
      <c r="E15679">
        <v>3.6709000000000001</v>
      </c>
      <c r="F15679">
        <v>0</v>
      </c>
      <c r="G15679">
        <v>13.0273</v>
      </c>
      <c r="H15679">
        <v>0</v>
      </c>
      <c r="I15679">
        <v>-1.6000000000000001E-3</v>
      </c>
      <c r="J15679">
        <v>0</v>
      </c>
      <c r="K15679">
        <v>9.4105000000000008</v>
      </c>
    </row>
    <row r="15680" spans="1:11" hidden="1">
      <c r="A15680" t="s">
        <v>167</v>
      </c>
      <c r="B15680" t="s">
        <v>663</v>
      </c>
      <c r="C15680">
        <v>189</v>
      </c>
      <c r="D15680" t="s">
        <v>85</v>
      </c>
      <c r="E15680">
        <v>4.1063999999999998</v>
      </c>
      <c r="F15680">
        <v>0</v>
      </c>
      <c r="G15680">
        <v>15.775399999999999</v>
      </c>
      <c r="H15680">
        <v>0</v>
      </c>
      <c r="I15680">
        <v>-1.6000000000000001E-3</v>
      </c>
      <c r="J15680">
        <v>0</v>
      </c>
      <c r="K15680">
        <v>3.1394000000000002</v>
      </c>
    </row>
    <row r="15681" spans="1:11" hidden="1">
      <c r="A15681" t="s">
        <v>167</v>
      </c>
      <c r="B15681" t="s">
        <v>663</v>
      </c>
      <c r="C15681">
        <v>189</v>
      </c>
      <c r="D15681" t="s">
        <v>85</v>
      </c>
      <c r="E15681">
        <v>4.5418000000000003</v>
      </c>
      <c r="F15681">
        <v>0</v>
      </c>
      <c r="G15681">
        <v>18.523399999999999</v>
      </c>
      <c r="H15681">
        <v>0</v>
      </c>
      <c r="I15681">
        <v>-1.6000000000000001E-3</v>
      </c>
      <c r="J15681">
        <v>0</v>
      </c>
      <c r="K15681">
        <v>-4.3282999999999996</v>
      </c>
    </row>
    <row r="15682" spans="1:11" hidden="1">
      <c r="A15682" t="s">
        <v>167</v>
      </c>
      <c r="B15682" t="s">
        <v>663</v>
      </c>
      <c r="C15682">
        <v>189</v>
      </c>
      <c r="D15682" t="s">
        <v>85</v>
      </c>
      <c r="E15682">
        <v>4.9772999999999996</v>
      </c>
      <c r="F15682">
        <v>0</v>
      </c>
      <c r="G15682">
        <v>21.2714</v>
      </c>
      <c r="H15682">
        <v>0</v>
      </c>
      <c r="I15682">
        <v>-1.6000000000000001E-3</v>
      </c>
      <c r="J15682">
        <v>0</v>
      </c>
      <c r="K15682">
        <v>-12.992599999999999</v>
      </c>
    </row>
    <row r="15683" spans="1:11" hidden="1">
      <c r="A15683" t="s">
        <v>167</v>
      </c>
      <c r="B15683" t="s">
        <v>663</v>
      </c>
      <c r="C15683">
        <v>189</v>
      </c>
      <c r="D15683" t="s">
        <v>85</v>
      </c>
      <c r="E15683">
        <v>5.4127000000000001</v>
      </c>
      <c r="F15683">
        <v>0</v>
      </c>
      <c r="G15683">
        <v>24.019500000000001</v>
      </c>
      <c r="H15683">
        <v>0</v>
      </c>
      <c r="I15683">
        <v>-1.6000000000000001E-3</v>
      </c>
      <c r="J15683">
        <v>0</v>
      </c>
      <c r="K15683">
        <v>-22.8536</v>
      </c>
    </row>
    <row r="15684" spans="1:11" hidden="1">
      <c r="A15684" t="s">
        <v>167</v>
      </c>
      <c r="B15684" t="s">
        <v>663</v>
      </c>
      <c r="C15684">
        <v>189</v>
      </c>
      <c r="D15684" t="s">
        <v>86</v>
      </c>
      <c r="E15684">
        <v>0.18729999999999999</v>
      </c>
      <c r="F15684">
        <v>0</v>
      </c>
      <c r="G15684">
        <v>-28.942900000000002</v>
      </c>
      <c r="H15684">
        <v>0</v>
      </c>
      <c r="I15684">
        <v>-1.6000000000000001E-3</v>
      </c>
      <c r="J15684">
        <v>0</v>
      </c>
      <c r="K15684">
        <v>-15.839499999999999</v>
      </c>
    </row>
    <row r="15685" spans="1:11" hidden="1">
      <c r="A15685" t="s">
        <v>167</v>
      </c>
      <c r="B15685" t="s">
        <v>663</v>
      </c>
      <c r="C15685">
        <v>189</v>
      </c>
      <c r="D15685" t="s">
        <v>86</v>
      </c>
      <c r="E15685">
        <v>0.62280000000000002</v>
      </c>
      <c r="F15685">
        <v>0</v>
      </c>
      <c r="G15685">
        <v>-24.739799999999999</v>
      </c>
      <c r="H15685">
        <v>0</v>
      </c>
      <c r="I15685">
        <v>-1.6000000000000001E-3</v>
      </c>
      <c r="J15685">
        <v>0</v>
      </c>
      <c r="K15685">
        <v>-4.0946999999999996</v>
      </c>
    </row>
    <row r="15686" spans="1:11" hidden="1">
      <c r="A15686" t="s">
        <v>167</v>
      </c>
      <c r="B15686" t="s">
        <v>663</v>
      </c>
      <c r="C15686">
        <v>189</v>
      </c>
      <c r="D15686" t="s">
        <v>86</v>
      </c>
      <c r="E15686">
        <v>1.0582</v>
      </c>
      <c r="F15686">
        <v>0</v>
      </c>
      <c r="G15686">
        <v>-19.020700000000001</v>
      </c>
      <c r="H15686">
        <v>0</v>
      </c>
      <c r="I15686">
        <v>-1.6000000000000001E-3</v>
      </c>
      <c r="J15686">
        <v>0</v>
      </c>
      <c r="K15686">
        <v>5.4810999999999996</v>
      </c>
    </row>
    <row r="15687" spans="1:11" hidden="1">
      <c r="A15687" t="s">
        <v>167</v>
      </c>
      <c r="B15687" t="s">
        <v>663</v>
      </c>
      <c r="C15687">
        <v>189</v>
      </c>
      <c r="D15687" t="s">
        <v>86</v>
      </c>
      <c r="E15687">
        <v>1.4937</v>
      </c>
      <c r="F15687">
        <v>0</v>
      </c>
      <c r="G15687">
        <v>-12.8598</v>
      </c>
      <c r="H15687">
        <v>0</v>
      </c>
      <c r="I15687">
        <v>-1.6000000000000001E-3</v>
      </c>
      <c r="J15687">
        <v>0</v>
      </c>
      <c r="K15687">
        <v>12.4222</v>
      </c>
    </row>
    <row r="15688" spans="1:11" hidden="1">
      <c r="A15688" t="s">
        <v>167</v>
      </c>
      <c r="B15688" t="s">
        <v>663</v>
      </c>
      <c r="C15688">
        <v>189</v>
      </c>
      <c r="D15688" t="s">
        <v>86</v>
      </c>
      <c r="E15688">
        <v>1.9291</v>
      </c>
      <c r="F15688">
        <v>0</v>
      </c>
      <c r="G15688">
        <v>-6.7248000000000001</v>
      </c>
      <c r="H15688">
        <v>0</v>
      </c>
      <c r="I15688">
        <v>-1.6000000000000001E-3</v>
      </c>
      <c r="J15688">
        <v>0</v>
      </c>
      <c r="K15688">
        <v>16.6814</v>
      </c>
    </row>
    <row r="15689" spans="1:11" hidden="1">
      <c r="A15689" t="s">
        <v>167</v>
      </c>
      <c r="B15689" t="s">
        <v>663</v>
      </c>
      <c r="C15689">
        <v>189</v>
      </c>
      <c r="D15689" t="s">
        <v>86</v>
      </c>
      <c r="E15689">
        <v>2.3645999999999998</v>
      </c>
      <c r="F15689">
        <v>0</v>
      </c>
      <c r="G15689">
        <v>-1.6302000000000001</v>
      </c>
      <c r="H15689">
        <v>0</v>
      </c>
      <c r="I15689">
        <v>-1.6000000000000001E-3</v>
      </c>
      <c r="J15689">
        <v>0</v>
      </c>
      <c r="K15689">
        <v>18.4437</v>
      </c>
    </row>
    <row r="15690" spans="1:11" hidden="1">
      <c r="A15690" t="s">
        <v>167</v>
      </c>
      <c r="B15690" t="s">
        <v>663</v>
      </c>
      <c r="C15690">
        <v>189</v>
      </c>
      <c r="D15690" t="s">
        <v>86</v>
      </c>
      <c r="E15690">
        <v>2.8</v>
      </c>
      <c r="F15690">
        <v>0</v>
      </c>
      <c r="G15690">
        <v>1.9</v>
      </c>
      <c r="H15690">
        <v>0</v>
      </c>
      <c r="I15690">
        <v>-1.6000000000000001E-3</v>
      </c>
      <c r="J15690">
        <v>0</v>
      </c>
      <c r="K15690">
        <v>18.328199999999999</v>
      </c>
    </row>
    <row r="15691" spans="1:11" hidden="1">
      <c r="A15691" t="s">
        <v>167</v>
      </c>
      <c r="B15691" t="s">
        <v>663</v>
      </c>
      <c r="C15691">
        <v>189</v>
      </c>
      <c r="D15691" t="s">
        <v>86</v>
      </c>
      <c r="E15691">
        <v>2.8</v>
      </c>
      <c r="F15691">
        <v>0</v>
      </c>
      <c r="G15691">
        <v>7.5118</v>
      </c>
      <c r="H15691">
        <v>0</v>
      </c>
      <c r="I15691">
        <v>-1.6000000000000001E-3</v>
      </c>
      <c r="J15691">
        <v>0</v>
      </c>
      <c r="K15691">
        <v>18.328199999999999</v>
      </c>
    </row>
    <row r="15692" spans="1:11" hidden="1">
      <c r="A15692" t="s">
        <v>167</v>
      </c>
      <c r="B15692" t="s">
        <v>663</v>
      </c>
      <c r="C15692">
        <v>189</v>
      </c>
      <c r="D15692" t="s">
        <v>86</v>
      </c>
      <c r="E15692">
        <v>3.2355</v>
      </c>
      <c r="F15692">
        <v>0</v>
      </c>
      <c r="G15692">
        <v>10.2598</v>
      </c>
      <c r="H15692">
        <v>0</v>
      </c>
      <c r="I15692">
        <v>-1.6000000000000001E-3</v>
      </c>
      <c r="J15692">
        <v>0</v>
      </c>
      <c r="K15692">
        <v>14.4588</v>
      </c>
    </row>
    <row r="15693" spans="1:11" hidden="1">
      <c r="A15693" t="s">
        <v>167</v>
      </c>
      <c r="B15693" t="s">
        <v>663</v>
      </c>
      <c r="C15693">
        <v>189</v>
      </c>
      <c r="D15693" t="s">
        <v>86</v>
      </c>
      <c r="E15693">
        <v>3.6709000000000001</v>
      </c>
      <c r="F15693">
        <v>0</v>
      </c>
      <c r="G15693">
        <v>13.007899999999999</v>
      </c>
      <c r="H15693">
        <v>0</v>
      </c>
      <c r="I15693">
        <v>-1.6000000000000001E-3</v>
      </c>
      <c r="J15693">
        <v>0</v>
      </c>
      <c r="K15693">
        <v>9.3928999999999991</v>
      </c>
    </row>
    <row r="15694" spans="1:11" hidden="1">
      <c r="A15694" t="s">
        <v>167</v>
      </c>
      <c r="B15694" t="s">
        <v>663</v>
      </c>
      <c r="C15694">
        <v>189</v>
      </c>
      <c r="D15694" t="s">
        <v>86</v>
      </c>
      <c r="E15694">
        <v>4.1063999999999998</v>
      </c>
      <c r="F15694">
        <v>0</v>
      </c>
      <c r="G15694">
        <v>15.7559</v>
      </c>
      <c r="H15694">
        <v>0</v>
      </c>
      <c r="I15694">
        <v>-1.6000000000000001E-3</v>
      </c>
      <c r="J15694">
        <v>0</v>
      </c>
      <c r="K15694">
        <v>3.1303000000000001</v>
      </c>
    </row>
    <row r="15695" spans="1:11" hidden="1">
      <c r="A15695" t="s">
        <v>167</v>
      </c>
      <c r="B15695" t="s">
        <v>663</v>
      </c>
      <c r="C15695">
        <v>189</v>
      </c>
      <c r="D15695" t="s">
        <v>86</v>
      </c>
      <c r="E15695">
        <v>4.5418000000000003</v>
      </c>
      <c r="F15695">
        <v>0</v>
      </c>
      <c r="G15695">
        <v>18.503900000000002</v>
      </c>
      <c r="H15695">
        <v>0</v>
      </c>
      <c r="I15695">
        <v>-1.6000000000000001E-3</v>
      </c>
      <c r="J15695">
        <v>0</v>
      </c>
      <c r="K15695">
        <v>-4.3289</v>
      </c>
    </row>
    <row r="15696" spans="1:11" hidden="1">
      <c r="A15696" t="s">
        <v>167</v>
      </c>
      <c r="B15696" t="s">
        <v>663</v>
      </c>
      <c r="C15696">
        <v>189</v>
      </c>
      <c r="D15696" t="s">
        <v>86</v>
      </c>
      <c r="E15696">
        <v>4.9772999999999996</v>
      </c>
      <c r="F15696">
        <v>0</v>
      </c>
      <c r="G15696">
        <v>21.251999999999999</v>
      </c>
      <c r="H15696">
        <v>0</v>
      </c>
      <c r="I15696">
        <v>-1.6000000000000001E-3</v>
      </c>
      <c r="J15696">
        <v>0</v>
      </c>
      <c r="K15696">
        <v>-12.9848</v>
      </c>
    </row>
    <row r="15697" spans="1:11" hidden="1">
      <c r="A15697" t="s">
        <v>167</v>
      </c>
      <c r="B15697" t="s">
        <v>663</v>
      </c>
      <c r="C15697">
        <v>189</v>
      </c>
      <c r="D15697" t="s">
        <v>86</v>
      </c>
      <c r="E15697">
        <v>5.4127000000000001</v>
      </c>
      <c r="F15697">
        <v>0</v>
      </c>
      <c r="G15697">
        <v>24</v>
      </c>
      <c r="H15697">
        <v>0</v>
      </c>
      <c r="I15697">
        <v>-1.6000000000000001E-3</v>
      </c>
      <c r="J15697">
        <v>0</v>
      </c>
      <c r="K15697">
        <v>-22.837299999999999</v>
      </c>
    </row>
    <row r="15698" spans="1:11" hidden="1">
      <c r="A15698" t="s">
        <v>167</v>
      </c>
      <c r="B15698" t="s">
        <v>663</v>
      </c>
      <c r="C15698">
        <v>189</v>
      </c>
      <c r="D15698" t="s">
        <v>87</v>
      </c>
      <c r="E15698">
        <v>0.18729999999999999</v>
      </c>
      <c r="F15698">
        <v>0</v>
      </c>
      <c r="G15698">
        <v>-28.9129</v>
      </c>
      <c r="H15698">
        <v>0</v>
      </c>
      <c r="I15698">
        <v>-1.6999999999999999E-3</v>
      </c>
      <c r="J15698">
        <v>0</v>
      </c>
      <c r="K15698">
        <v>-15.7081</v>
      </c>
    </row>
    <row r="15699" spans="1:11" hidden="1">
      <c r="A15699" t="s">
        <v>167</v>
      </c>
      <c r="B15699" t="s">
        <v>663</v>
      </c>
      <c r="C15699">
        <v>189</v>
      </c>
      <c r="D15699" t="s">
        <v>87</v>
      </c>
      <c r="E15699">
        <v>0.62280000000000002</v>
      </c>
      <c r="F15699">
        <v>0</v>
      </c>
      <c r="G15699">
        <v>-24.709800000000001</v>
      </c>
      <c r="H15699">
        <v>0</v>
      </c>
      <c r="I15699">
        <v>-1.6999999999999999E-3</v>
      </c>
      <c r="J15699">
        <v>0</v>
      </c>
      <c r="K15699">
        <v>-3.9763000000000002</v>
      </c>
    </row>
    <row r="15700" spans="1:11" hidden="1">
      <c r="A15700" t="s">
        <v>167</v>
      </c>
      <c r="B15700" t="s">
        <v>663</v>
      </c>
      <c r="C15700">
        <v>189</v>
      </c>
      <c r="D15700" t="s">
        <v>87</v>
      </c>
      <c r="E15700">
        <v>1.0582</v>
      </c>
      <c r="F15700">
        <v>0</v>
      </c>
      <c r="G15700">
        <v>-18.9907</v>
      </c>
      <c r="H15700">
        <v>0</v>
      </c>
      <c r="I15700">
        <v>-1.6999999999999999E-3</v>
      </c>
      <c r="J15700">
        <v>0</v>
      </c>
      <c r="K15700">
        <v>5.5864000000000003</v>
      </c>
    </row>
    <row r="15701" spans="1:11" hidden="1">
      <c r="A15701" t="s">
        <v>167</v>
      </c>
      <c r="B15701" t="s">
        <v>663</v>
      </c>
      <c r="C15701">
        <v>189</v>
      </c>
      <c r="D15701" t="s">
        <v>87</v>
      </c>
      <c r="E15701">
        <v>1.4937</v>
      </c>
      <c r="F15701">
        <v>0</v>
      </c>
      <c r="G15701">
        <v>-12.8299</v>
      </c>
      <c r="H15701">
        <v>0</v>
      </c>
      <c r="I15701">
        <v>-1.6999999999999999E-3</v>
      </c>
      <c r="J15701">
        <v>0</v>
      </c>
      <c r="K15701">
        <v>12.5145</v>
      </c>
    </row>
    <row r="15702" spans="1:11" hidden="1">
      <c r="A15702" t="s">
        <v>167</v>
      </c>
      <c r="B15702" t="s">
        <v>663</v>
      </c>
      <c r="C15702">
        <v>189</v>
      </c>
      <c r="D15702" t="s">
        <v>87</v>
      </c>
      <c r="E15702">
        <v>1.9291</v>
      </c>
      <c r="F15702">
        <v>0</v>
      </c>
      <c r="G15702">
        <v>-6.6947999999999999</v>
      </c>
      <c r="H15702">
        <v>0</v>
      </c>
      <c r="I15702">
        <v>-1.6999999999999999E-3</v>
      </c>
      <c r="J15702">
        <v>0</v>
      </c>
      <c r="K15702">
        <v>16.7606</v>
      </c>
    </row>
    <row r="15703" spans="1:11" hidden="1">
      <c r="A15703" t="s">
        <v>167</v>
      </c>
      <c r="B15703" t="s">
        <v>663</v>
      </c>
      <c r="C15703">
        <v>189</v>
      </c>
      <c r="D15703" t="s">
        <v>87</v>
      </c>
      <c r="E15703">
        <v>2.3645999999999998</v>
      </c>
      <c r="F15703">
        <v>0</v>
      </c>
      <c r="G15703">
        <v>-1.6002000000000001</v>
      </c>
      <c r="H15703">
        <v>0</v>
      </c>
      <c r="I15703">
        <v>-1.6999999999999999E-3</v>
      </c>
      <c r="J15703">
        <v>0</v>
      </c>
      <c r="K15703">
        <v>18.509899999999998</v>
      </c>
    </row>
    <row r="15704" spans="1:11" hidden="1">
      <c r="A15704" t="s">
        <v>167</v>
      </c>
      <c r="B15704" t="s">
        <v>663</v>
      </c>
      <c r="C15704">
        <v>189</v>
      </c>
      <c r="D15704" t="s">
        <v>87</v>
      </c>
      <c r="E15704">
        <v>2.8</v>
      </c>
      <c r="F15704">
        <v>0</v>
      </c>
      <c r="G15704">
        <v>1.93</v>
      </c>
      <c r="H15704">
        <v>0</v>
      </c>
      <c r="I15704">
        <v>-1.6999999999999999E-3</v>
      </c>
      <c r="J15704">
        <v>0</v>
      </c>
      <c r="K15704">
        <v>18.3813</v>
      </c>
    </row>
    <row r="15705" spans="1:11" hidden="1">
      <c r="A15705" t="s">
        <v>167</v>
      </c>
      <c r="B15705" t="s">
        <v>663</v>
      </c>
      <c r="C15705">
        <v>189</v>
      </c>
      <c r="D15705" t="s">
        <v>87</v>
      </c>
      <c r="E15705">
        <v>2.8</v>
      </c>
      <c r="F15705">
        <v>0</v>
      </c>
      <c r="G15705">
        <v>7.5416999999999996</v>
      </c>
      <c r="H15705">
        <v>0</v>
      </c>
      <c r="I15705">
        <v>-1.6999999999999999E-3</v>
      </c>
      <c r="J15705">
        <v>0</v>
      </c>
      <c r="K15705">
        <v>18.3813</v>
      </c>
    </row>
    <row r="15706" spans="1:11" hidden="1">
      <c r="A15706" t="s">
        <v>167</v>
      </c>
      <c r="B15706" t="s">
        <v>663</v>
      </c>
      <c r="C15706">
        <v>189</v>
      </c>
      <c r="D15706" t="s">
        <v>87</v>
      </c>
      <c r="E15706">
        <v>3.2355</v>
      </c>
      <c r="F15706">
        <v>0</v>
      </c>
      <c r="G15706">
        <v>10.2898</v>
      </c>
      <c r="H15706">
        <v>0</v>
      </c>
      <c r="I15706">
        <v>-1.6999999999999999E-3</v>
      </c>
      <c r="J15706">
        <v>0</v>
      </c>
      <c r="K15706">
        <v>14.498900000000001</v>
      </c>
    </row>
    <row r="15707" spans="1:11" hidden="1">
      <c r="A15707" t="s">
        <v>167</v>
      </c>
      <c r="B15707" t="s">
        <v>663</v>
      </c>
      <c r="C15707">
        <v>189</v>
      </c>
      <c r="D15707" t="s">
        <v>87</v>
      </c>
      <c r="E15707">
        <v>3.6709000000000001</v>
      </c>
      <c r="F15707">
        <v>0</v>
      </c>
      <c r="G15707">
        <v>13.037800000000001</v>
      </c>
      <c r="H15707">
        <v>0</v>
      </c>
      <c r="I15707">
        <v>-1.6999999999999999E-3</v>
      </c>
      <c r="J15707">
        <v>0</v>
      </c>
      <c r="K15707">
        <v>9.4199000000000002</v>
      </c>
    </row>
    <row r="15708" spans="1:11" hidden="1">
      <c r="A15708" t="s">
        <v>167</v>
      </c>
      <c r="B15708" t="s">
        <v>663</v>
      </c>
      <c r="C15708">
        <v>189</v>
      </c>
      <c r="D15708" t="s">
        <v>87</v>
      </c>
      <c r="E15708">
        <v>4.1063999999999998</v>
      </c>
      <c r="F15708">
        <v>0</v>
      </c>
      <c r="G15708">
        <v>15.7859</v>
      </c>
      <c r="H15708">
        <v>0</v>
      </c>
      <c r="I15708">
        <v>-1.6999999999999999E-3</v>
      </c>
      <c r="J15708">
        <v>0</v>
      </c>
      <c r="K15708">
        <v>3.1442999999999999</v>
      </c>
    </row>
    <row r="15709" spans="1:11" hidden="1">
      <c r="A15709" t="s">
        <v>167</v>
      </c>
      <c r="B15709" t="s">
        <v>663</v>
      </c>
      <c r="C15709">
        <v>189</v>
      </c>
      <c r="D15709" t="s">
        <v>87</v>
      </c>
      <c r="E15709">
        <v>4.5418000000000003</v>
      </c>
      <c r="F15709">
        <v>0</v>
      </c>
      <c r="G15709">
        <v>18.533899999999999</v>
      </c>
      <c r="H15709">
        <v>0</v>
      </c>
      <c r="I15709">
        <v>-1.6999999999999999E-3</v>
      </c>
      <c r="J15709">
        <v>0</v>
      </c>
      <c r="K15709">
        <v>-4.3280000000000003</v>
      </c>
    </row>
    <row r="15710" spans="1:11" hidden="1">
      <c r="A15710" t="s">
        <v>167</v>
      </c>
      <c r="B15710" t="s">
        <v>663</v>
      </c>
      <c r="C15710">
        <v>189</v>
      </c>
      <c r="D15710" t="s">
        <v>87</v>
      </c>
      <c r="E15710">
        <v>4.9772999999999996</v>
      </c>
      <c r="F15710">
        <v>0</v>
      </c>
      <c r="G15710">
        <v>21.2819</v>
      </c>
      <c r="H15710">
        <v>0</v>
      </c>
      <c r="I15710">
        <v>-1.6999999999999999E-3</v>
      </c>
      <c r="J15710">
        <v>0</v>
      </c>
      <c r="K15710">
        <v>-12.9969</v>
      </c>
    </row>
    <row r="15711" spans="1:11" hidden="1">
      <c r="A15711" t="s">
        <v>167</v>
      </c>
      <c r="B15711" t="s">
        <v>663</v>
      </c>
      <c r="C15711">
        <v>189</v>
      </c>
      <c r="D15711" t="s">
        <v>87</v>
      </c>
      <c r="E15711">
        <v>5.4127000000000001</v>
      </c>
      <c r="F15711">
        <v>0</v>
      </c>
      <c r="G15711">
        <v>24.03</v>
      </c>
      <c r="H15711">
        <v>0</v>
      </c>
      <c r="I15711">
        <v>-1.6999999999999999E-3</v>
      </c>
      <c r="J15711">
        <v>0</v>
      </c>
      <c r="K15711">
        <v>-22.862400000000001</v>
      </c>
    </row>
    <row r="15712" spans="1:11" hidden="1">
      <c r="A15712" t="s">
        <v>167</v>
      </c>
      <c r="B15712" t="s">
        <v>663</v>
      </c>
      <c r="C15712">
        <v>189</v>
      </c>
      <c r="D15712" t="s">
        <v>88</v>
      </c>
      <c r="E15712">
        <v>0.18729999999999999</v>
      </c>
      <c r="F15712">
        <v>0</v>
      </c>
      <c r="G15712">
        <v>-28.942900000000002</v>
      </c>
      <c r="H15712">
        <v>0</v>
      </c>
      <c r="I15712">
        <v>-1.6000000000000001E-3</v>
      </c>
      <c r="J15712">
        <v>0</v>
      </c>
      <c r="K15712">
        <v>-15.839499999999999</v>
      </c>
    </row>
    <row r="15713" spans="1:11" hidden="1">
      <c r="A15713" t="s">
        <v>167</v>
      </c>
      <c r="B15713" t="s">
        <v>663</v>
      </c>
      <c r="C15713">
        <v>189</v>
      </c>
      <c r="D15713" t="s">
        <v>88</v>
      </c>
      <c r="E15713">
        <v>0.62280000000000002</v>
      </c>
      <c r="F15713">
        <v>0</v>
      </c>
      <c r="G15713">
        <v>-24.739799999999999</v>
      </c>
      <c r="H15713">
        <v>0</v>
      </c>
      <c r="I15713">
        <v>-1.6000000000000001E-3</v>
      </c>
      <c r="J15713">
        <v>0</v>
      </c>
      <c r="K15713">
        <v>-4.0946999999999996</v>
      </c>
    </row>
    <row r="15714" spans="1:11" hidden="1">
      <c r="A15714" t="s">
        <v>167</v>
      </c>
      <c r="B15714" t="s">
        <v>663</v>
      </c>
      <c r="C15714">
        <v>189</v>
      </c>
      <c r="D15714" t="s">
        <v>88</v>
      </c>
      <c r="E15714">
        <v>1.0582</v>
      </c>
      <c r="F15714">
        <v>0</v>
      </c>
      <c r="G15714">
        <v>-19.020700000000001</v>
      </c>
      <c r="H15714">
        <v>0</v>
      </c>
      <c r="I15714">
        <v>-1.6000000000000001E-3</v>
      </c>
      <c r="J15714">
        <v>0</v>
      </c>
      <c r="K15714">
        <v>5.4810999999999996</v>
      </c>
    </row>
    <row r="15715" spans="1:11" hidden="1">
      <c r="A15715" t="s">
        <v>167</v>
      </c>
      <c r="B15715" t="s">
        <v>663</v>
      </c>
      <c r="C15715">
        <v>189</v>
      </c>
      <c r="D15715" t="s">
        <v>88</v>
      </c>
      <c r="E15715">
        <v>1.4937</v>
      </c>
      <c r="F15715">
        <v>0</v>
      </c>
      <c r="G15715">
        <v>-12.8598</v>
      </c>
      <c r="H15715">
        <v>0</v>
      </c>
      <c r="I15715">
        <v>-1.6000000000000001E-3</v>
      </c>
      <c r="J15715">
        <v>0</v>
      </c>
      <c r="K15715">
        <v>12.4222</v>
      </c>
    </row>
    <row r="15716" spans="1:11" hidden="1">
      <c r="A15716" t="s">
        <v>167</v>
      </c>
      <c r="B15716" t="s">
        <v>663</v>
      </c>
      <c r="C15716">
        <v>189</v>
      </c>
      <c r="D15716" t="s">
        <v>88</v>
      </c>
      <c r="E15716">
        <v>1.9291</v>
      </c>
      <c r="F15716">
        <v>0</v>
      </c>
      <c r="G15716">
        <v>-6.7248000000000001</v>
      </c>
      <c r="H15716">
        <v>0</v>
      </c>
      <c r="I15716">
        <v>-1.6000000000000001E-3</v>
      </c>
      <c r="J15716">
        <v>0</v>
      </c>
      <c r="K15716">
        <v>16.6814</v>
      </c>
    </row>
    <row r="15717" spans="1:11" hidden="1">
      <c r="A15717" t="s">
        <v>167</v>
      </c>
      <c r="B15717" t="s">
        <v>663</v>
      </c>
      <c r="C15717">
        <v>189</v>
      </c>
      <c r="D15717" t="s">
        <v>88</v>
      </c>
      <c r="E15717">
        <v>2.3645999999999998</v>
      </c>
      <c r="F15717">
        <v>0</v>
      </c>
      <c r="G15717">
        <v>-1.6302000000000001</v>
      </c>
      <c r="H15717">
        <v>0</v>
      </c>
      <c r="I15717">
        <v>-1.6000000000000001E-3</v>
      </c>
      <c r="J15717">
        <v>0</v>
      </c>
      <c r="K15717">
        <v>18.4437</v>
      </c>
    </row>
    <row r="15718" spans="1:11" hidden="1">
      <c r="A15718" t="s">
        <v>167</v>
      </c>
      <c r="B15718" t="s">
        <v>663</v>
      </c>
      <c r="C15718">
        <v>189</v>
      </c>
      <c r="D15718" t="s">
        <v>88</v>
      </c>
      <c r="E15718">
        <v>2.8</v>
      </c>
      <c r="F15718">
        <v>0</v>
      </c>
      <c r="G15718">
        <v>1.9</v>
      </c>
      <c r="H15718">
        <v>0</v>
      </c>
      <c r="I15718">
        <v>-1.6000000000000001E-3</v>
      </c>
      <c r="J15718">
        <v>0</v>
      </c>
      <c r="K15718">
        <v>18.328199999999999</v>
      </c>
    </row>
    <row r="15719" spans="1:11" hidden="1">
      <c r="A15719" t="s">
        <v>167</v>
      </c>
      <c r="B15719" t="s">
        <v>663</v>
      </c>
      <c r="C15719">
        <v>189</v>
      </c>
      <c r="D15719" t="s">
        <v>88</v>
      </c>
      <c r="E15719">
        <v>2.8</v>
      </c>
      <c r="F15719">
        <v>0</v>
      </c>
      <c r="G15719">
        <v>7.5118</v>
      </c>
      <c r="H15719">
        <v>0</v>
      </c>
      <c r="I15719">
        <v>-1.6000000000000001E-3</v>
      </c>
      <c r="J15719">
        <v>0</v>
      </c>
      <c r="K15719">
        <v>18.328199999999999</v>
      </c>
    </row>
    <row r="15720" spans="1:11" hidden="1">
      <c r="A15720" t="s">
        <v>167</v>
      </c>
      <c r="B15720" t="s">
        <v>663</v>
      </c>
      <c r="C15720">
        <v>189</v>
      </c>
      <c r="D15720" t="s">
        <v>88</v>
      </c>
      <c r="E15720">
        <v>3.2355</v>
      </c>
      <c r="F15720">
        <v>0</v>
      </c>
      <c r="G15720">
        <v>10.2598</v>
      </c>
      <c r="H15720">
        <v>0</v>
      </c>
      <c r="I15720">
        <v>-1.6000000000000001E-3</v>
      </c>
      <c r="J15720">
        <v>0</v>
      </c>
      <c r="K15720">
        <v>14.4588</v>
      </c>
    </row>
    <row r="15721" spans="1:11" hidden="1">
      <c r="A15721" t="s">
        <v>167</v>
      </c>
      <c r="B15721" t="s">
        <v>663</v>
      </c>
      <c r="C15721">
        <v>189</v>
      </c>
      <c r="D15721" t="s">
        <v>88</v>
      </c>
      <c r="E15721">
        <v>3.6709000000000001</v>
      </c>
      <c r="F15721">
        <v>0</v>
      </c>
      <c r="G15721">
        <v>13.007899999999999</v>
      </c>
      <c r="H15721">
        <v>0</v>
      </c>
      <c r="I15721">
        <v>-1.6000000000000001E-3</v>
      </c>
      <c r="J15721">
        <v>0</v>
      </c>
      <c r="K15721">
        <v>9.3928999999999991</v>
      </c>
    </row>
    <row r="15722" spans="1:11" hidden="1">
      <c r="A15722" t="s">
        <v>167</v>
      </c>
      <c r="B15722" t="s">
        <v>663</v>
      </c>
      <c r="C15722">
        <v>189</v>
      </c>
      <c r="D15722" t="s">
        <v>88</v>
      </c>
      <c r="E15722">
        <v>4.1063999999999998</v>
      </c>
      <c r="F15722">
        <v>0</v>
      </c>
      <c r="G15722">
        <v>15.7559</v>
      </c>
      <c r="H15722">
        <v>0</v>
      </c>
      <c r="I15722">
        <v>-1.6000000000000001E-3</v>
      </c>
      <c r="J15722">
        <v>0</v>
      </c>
      <c r="K15722">
        <v>3.1303000000000001</v>
      </c>
    </row>
    <row r="15723" spans="1:11" hidden="1">
      <c r="A15723" t="s">
        <v>167</v>
      </c>
      <c r="B15723" t="s">
        <v>663</v>
      </c>
      <c r="C15723">
        <v>189</v>
      </c>
      <c r="D15723" t="s">
        <v>88</v>
      </c>
      <c r="E15723">
        <v>4.5418000000000003</v>
      </c>
      <c r="F15723">
        <v>0</v>
      </c>
      <c r="G15723">
        <v>18.503900000000002</v>
      </c>
      <c r="H15723">
        <v>0</v>
      </c>
      <c r="I15723">
        <v>-1.6000000000000001E-3</v>
      </c>
      <c r="J15723">
        <v>0</v>
      </c>
      <c r="K15723">
        <v>-4.3289</v>
      </c>
    </row>
    <row r="15724" spans="1:11" hidden="1">
      <c r="A15724" t="s">
        <v>167</v>
      </c>
      <c r="B15724" t="s">
        <v>663</v>
      </c>
      <c r="C15724">
        <v>189</v>
      </c>
      <c r="D15724" t="s">
        <v>88</v>
      </c>
      <c r="E15724">
        <v>4.9772999999999996</v>
      </c>
      <c r="F15724">
        <v>0</v>
      </c>
      <c r="G15724">
        <v>21.251999999999999</v>
      </c>
      <c r="H15724">
        <v>0</v>
      </c>
      <c r="I15724">
        <v>-1.6000000000000001E-3</v>
      </c>
      <c r="J15724">
        <v>0</v>
      </c>
      <c r="K15724">
        <v>-12.9848</v>
      </c>
    </row>
    <row r="15725" spans="1:11" hidden="1">
      <c r="A15725" t="s">
        <v>167</v>
      </c>
      <c r="B15725" t="s">
        <v>663</v>
      </c>
      <c r="C15725">
        <v>189</v>
      </c>
      <c r="D15725" t="s">
        <v>88</v>
      </c>
      <c r="E15725">
        <v>5.4127000000000001</v>
      </c>
      <c r="F15725">
        <v>0</v>
      </c>
      <c r="G15725">
        <v>24</v>
      </c>
      <c r="H15725">
        <v>0</v>
      </c>
      <c r="I15725">
        <v>-1.6000000000000001E-3</v>
      </c>
      <c r="J15725">
        <v>0</v>
      </c>
      <c r="K15725">
        <v>-22.837299999999999</v>
      </c>
    </row>
    <row r="15726" spans="1:11" hidden="1">
      <c r="A15726" t="s">
        <v>167</v>
      </c>
      <c r="B15726" t="s">
        <v>663</v>
      </c>
      <c r="C15726">
        <v>189</v>
      </c>
      <c r="D15726" t="s">
        <v>89</v>
      </c>
      <c r="E15726">
        <v>0.18729999999999999</v>
      </c>
      <c r="F15726">
        <v>0</v>
      </c>
      <c r="G15726">
        <v>-28.9129</v>
      </c>
      <c r="H15726">
        <v>0</v>
      </c>
      <c r="I15726">
        <v>-1.6999999999999999E-3</v>
      </c>
      <c r="J15726">
        <v>0</v>
      </c>
      <c r="K15726">
        <v>-15.7081</v>
      </c>
    </row>
    <row r="15727" spans="1:11" hidden="1">
      <c r="A15727" t="s">
        <v>167</v>
      </c>
      <c r="B15727" t="s">
        <v>663</v>
      </c>
      <c r="C15727">
        <v>189</v>
      </c>
      <c r="D15727" t="s">
        <v>89</v>
      </c>
      <c r="E15727">
        <v>0.62280000000000002</v>
      </c>
      <c r="F15727">
        <v>0</v>
      </c>
      <c r="G15727">
        <v>-24.709800000000001</v>
      </c>
      <c r="H15727">
        <v>0</v>
      </c>
      <c r="I15727">
        <v>-1.6999999999999999E-3</v>
      </c>
      <c r="J15727">
        <v>0</v>
      </c>
      <c r="K15727">
        <v>-3.9763000000000002</v>
      </c>
    </row>
    <row r="15728" spans="1:11" hidden="1">
      <c r="A15728" t="s">
        <v>167</v>
      </c>
      <c r="B15728" t="s">
        <v>663</v>
      </c>
      <c r="C15728">
        <v>189</v>
      </c>
      <c r="D15728" t="s">
        <v>89</v>
      </c>
      <c r="E15728">
        <v>1.0582</v>
      </c>
      <c r="F15728">
        <v>0</v>
      </c>
      <c r="G15728">
        <v>-18.9907</v>
      </c>
      <c r="H15728">
        <v>0</v>
      </c>
      <c r="I15728">
        <v>-1.6999999999999999E-3</v>
      </c>
      <c r="J15728">
        <v>0</v>
      </c>
      <c r="K15728">
        <v>5.5864000000000003</v>
      </c>
    </row>
    <row r="15729" spans="1:11" hidden="1">
      <c r="A15729" t="s">
        <v>167</v>
      </c>
      <c r="B15729" t="s">
        <v>663</v>
      </c>
      <c r="C15729">
        <v>189</v>
      </c>
      <c r="D15729" t="s">
        <v>89</v>
      </c>
      <c r="E15729">
        <v>1.4937</v>
      </c>
      <c r="F15729">
        <v>0</v>
      </c>
      <c r="G15729">
        <v>-12.8299</v>
      </c>
      <c r="H15729">
        <v>0</v>
      </c>
      <c r="I15729">
        <v>-1.6999999999999999E-3</v>
      </c>
      <c r="J15729">
        <v>0</v>
      </c>
      <c r="K15729">
        <v>12.5145</v>
      </c>
    </row>
    <row r="15730" spans="1:11" hidden="1">
      <c r="A15730" t="s">
        <v>167</v>
      </c>
      <c r="B15730" t="s">
        <v>663</v>
      </c>
      <c r="C15730">
        <v>189</v>
      </c>
      <c r="D15730" t="s">
        <v>89</v>
      </c>
      <c r="E15730">
        <v>1.9291</v>
      </c>
      <c r="F15730">
        <v>0</v>
      </c>
      <c r="G15730">
        <v>-6.6947999999999999</v>
      </c>
      <c r="H15730">
        <v>0</v>
      </c>
      <c r="I15730">
        <v>-1.6999999999999999E-3</v>
      </c>
      <c r="J15730">
        <v>0</v>
      </c>
      <c r="K15730">
        <v>16.7606</v>
      </c>
    </row>
    <row r="15731" spans="1:11" hidden="1">
      <c r="A15731" t="s">
        <v>167</v>
      </c>
      <c r="B15731" t="s">
        <v>663</v>
      </c>
      <c r="C15731">
        <v>189</v>
      </c>
      <c r="D15731" t="s">
        <v>89</v>
      </c>
      <c r="E15731">
        <v>2.3645999999999998</v>
      </c>
      <c r="F15731">
        <v>0</v>
      </c>
      <c r="G15731">
        <v>-1.6002000000000001</v>
      </c>
      <c r="H15731">
        <v>0</v>
      </c>
      <c r="I15731">
        <v>-1.6999999999999999E-3</v>
      </c>
      <c r="J15731">
        <v>0</v>
      </c>
      <c r="K15731">
        <v>18.509899999999998</v>
      </c>
    </row>
    <row r="15732" spans="1:11" hidden="1">
      <c r="A15732" t="s">
        <v>167</v>
      </c>
      <c r="B15732" t="s">
        <v>663</v>
      </c>
      <c r="C15732">
        <v>189</v>
      </c>
      <c r="D15732" t="s">
        <v>89</v>
      </c>
      <c r="E15732">
        <v>2.8</v>
      </c>
      <c r="F15732">
        <v>0</v>
      </c>
      <c r="G15732">
        <v>1.93</v>
      </c>
      <c r="H15732">
        <v>0</v>
      </c>
      <c r="I15732">
        <v>-1.6999999999999999E-3</v>
      </c>
      <c r="J15732">
        <v>0</v>
      </c>
      <c r="K15732">
        <v>18.3813</v>
      </c>
    </row>
    <row r="15733" spans="1:11" hidden="1">
      <c r="A15733" t="s">
        <v>167</v>
      </c>
      <c r="B15733" t="s">
        <v>663</v>
      </c>
      <c r="C15733">
        <v>189</v>
      </c>
      <c r="D15733" t="s">
        <v>89</v>
      </c>
      <c r="E15733">
        <v>2.8</v>
      </c>
      <c r="F15733">
        <v>0</v>
      </c>
      <c r="G15733">
        <v>7.5416999999999996</v>
      </c>
      <c r="H15733">
        <v>0</v>
      </c>
      <c r="I15733">
        <v>-1.6999999999999999E-3</v>
      </c>
      <c r="J15733">
        <v>0</v>
      </c>
      <c r="K15733">
        <v>18.3813</v>
      </c>
    </row>
    <row r="15734" spans="1:11" hidden="1">
      <c r="A15734" t="s">
        <v>167</v>
      </c>
      <c r="B15734" t="s">
        <v>663</v>
      </c>
      <c r="C15734">
        <v>189</v>
      </c>
      <c r="D15734" t="s">
        <v>89</v>
      </c>
      <c r="E15734">
        <v>3.2355</v>
      </c>
      <c r="F15734">
        <v>0</v>
      </c>
      <c r="G15734">
        <v>10.2898</v>
      </c>
      <c r="H15734">
        <v>0</v>
      </c>
      <c r="I15734">
        <v>-1.6999999999999999E-3</v>
      </c>
      <c r="J15734">
        <v>0</v>
      </c>
      <c r="K15734">
        <v>14.498900000000001</v>
      </c>
    </row>
    <row r="15735" spans="1:11" hidden="1">
      <c r="A15735" t="s">
        <v>167</v>
      </c>
      <c r="B15735" t="s">
        <v>663</v>
      </c>
      <c r="C15735">
        <v>189</v>
      </c>
      <c r="D15735" t="s">
        <v>89</v>
      </c>
      <c r="E15735">
        <v>3.6709000000000001</v>
      </c>
      <c r="F15735">
        <v>0</v>
      </c>
      <c r="G15735">
        <v>13.037800000000001</v>
      </c>
      <c r="H15735">
        <v>0</v>
      </c>
      <c r="I15735">
        <v>-1.6999999999999999E-3</v>
      </c>
      <c r="J15735">
        <v>0</v>
      </c>
      <c r="K15735">
        <v>9.4199000000000002</v>
      </c>
    </row>
    <row r="15736" spans="1:11" hidden="1">
      <c r="A15736" t="s">
        <v>167</v>
      </c>
      <c r="B15736" t="s">
        <v>663</v>
      </c>
      <c r="C15736">
        <v>189</v>
      </c>
      <c r="D15736" t="s">
        <v>89</v>
      </c>
      <c r="E15736">
        <v>4.1063999999999998</v>
      </c>
      <c r="F15736">
        <v>0</v>
      </c>
      <c r="G15736">
        <v>15.7859</v>
      </c>
      <c r="H15736">
        <v>0</v>
      </c>
      <c r="I15736">
        <v>-1.6999999999999999E-3</v>
      </c>
      <c r="J15736">
        <v>0</v>
      </c>
      <c r="K15736">
        <v>3.1442999999999999</v>
      </c>
    </row>
    <row r="15737" spans="1:11" hidden="1">
      <c r="A15737" t="s">
        <v>167</v>
      </c>
      <c r="B15737" t="s">
        <v>663</v>
      </c>
      <c r="C15737">
        <v>189</v>
      </c>
      <c r="D15737" t="s">
        <v>89</v>
      </c>
      <c r="E15737">
        <v>4.5418000000000003</v>
      </c>
      <c r="F15737">
        <v>0</v>
      </c>
      <c r="G15737">
        <v>18.533899999999999</v>
      </c>
      <c r="H15737">
        <v>0</v>
      </c>
      <c r="I15737">
        <v>-1.6999999999999999E-3</v>
      </c>
      <c r="J15737">
        <v>0</v>
      </c>
      <c r="K15737">
        <v>-4.3280000000000003</v>
      </c>
    </row>
    <row r="15738" spans="1:11" hidden="1">
      <c r="A15738" t="s">
        <v>167</v>
      </c>
      <c r="B15738" t="s">
        <v>663</v>
      </c>
      <c r="C15738">
        <v>189</v>
      </c>
      <c r="D15738" t="s">
        <v>89</v>
      </c>
      <c r="E15738">
        <v>4.9772999999999996</v>
      </c>
      <c r="F15738">
        <v>0</v>
      </c>
      <c r="G15738">
        <v>21.2819</v>
      </c>
      <c r="H15738">
        <v>0</v>
      </c>
      <c r="I15738">
        <v>-1.6999999999999999E-3</v>
      </c>
      <c r="J15738">
        <v>0</v>
      </c>
      <c r="K15738">
        <v>-12.9969</v>
      </c>
    </row>
    <row r="15739" spans="1:11" hidden="1">
      <c r="A15739" t="s">
        <v>167</v>
      </c>
      <c r="B15739" t="s">
        <v>663</v>
      </c>
      <c r="C15739">
        <v>189</v>
      </c>
      <c r="D15739" t="s">
        <v>89</v>
      </c>
      <c r="E15739">
        <v>5.4127000000000001</v>
      </c>
      <c r="F15739">
        <v>0</v>
      </c>
      <c r="G15739">
        <v>24.03</v>
      </c>
      <c r="H15739">
        <v>0</v>
      </c>
      <c r="I15739">
        <v>-1.6999999999999999E-3</v>
      </c>
      <c r="J15739">
        <v>0</v>
      </c>
      <c r="K15739">
        <v>-22.862400000000001</v>
      </c>
    </row>
    <row r="15740" spans="1:11" hidden="1">
      <c r="A15740" t="s">
        <v>167</v>
      </c>
      <c r="B15740" t="s">
        <v>663</v>
      </c>
      <c r="C15740">
        <v>189</v>
      </c>
      <c r="D15740" t="s">
        <v>90</v>
      </c>
      <c r="E15740">
        <v>0.18729999999999999</v>
      </c>
      <c r="F15740">
        <v>0</v>
      </c>
      <c r="G15740">
        <v>-17.3612</v>
      </c>
      <c r="H15740">
        <v>0</v>
      </c>
      <c r="I15740">
        <v>-1E-3</v>
      </c>
      <c r="J15740">
        <v>0</v>
      </c>
      <c r="K15740">
        <v>-9.484</v>
      </c>
    </row>
    <row r="15741" spans="1:11" hidden="1">
      <c r="A15741" t="s">
        <v>167</v>
      </c>
      <c r="B15741" t="s">
        <v>663</v>
      </c>
      <c r="C15741">
        <v>189</v>
      </c>
      <c r="D15741" t="s">
        <v>90</v>
      </c>
      <c r="E15741">
        <v>0.62280000000000002</v>
      </c>
      <c r="F15741">
        <v>0</v>
      </c>
      <c r="G15741">
        <v>-14.839399999999999</v>
      </c>
      <c r="H15741">
        <v>0</v>
      </c>
      <c r="I15741">
        <v>-1E-3</v>
      </c>
      <c r="J15741">
        <v>0</v>
      </c>
      <c r="K15741">
        <v>-2.4390999999999998</v>
      </c>
    </row>
    <row r="15742" spans="1:11" hidden="1">
      <c r="A15742" t="s">
        <v>167</v>
      </c>
      <c r="B15742" t="s">
        <v>663</v>
      </c>
      <c r="C15742">
        <v>189</v>
      </c>
      <c r="D15742" t="s">
        <v>90</v>
      </c>
      <c r="E15742">
        <v>1.0582</v>
      </c>
      <c r="F15742">
        <v>0</v>
      </c>
      <c r="G15742">
        <v>-11.4079</v>
      </c>
      <c r="H15742">
        <v>0</v>
      </c>
      <c r="I15742">
        <v>-1E-3</v>
      </c>
      <c r="J15742">
        <v>0</v>
      </c>
      <c r="K15742">
        <v>3.3043999999999998</v>
      </c>
    </row>
    <row r="15743" spans="1:11" hidden="1">
      <c r="A15743" t="s">
        <v>167</v>
      </c>
      <c r="B15743" t="s">
        <v>663</v>
      </c>
      <c r="C15743">
        <v>189</v>
      </c>
      <c r="D15743" t="s">
        <v>90</v>
      </c>
      <c r="E15743">
        <v>1.4937</v>
      </c>
      <c r="F15743">
        <v>0</v>
      </c>
      <c r="G15743">
        <v>-7.7114000000000003</v>
      </c>
      <c r="H15743">
        <v>0</v>
      </c>
      <c r="I15743">
        <v>-1E-3</v>
      </c>
      <c r="J15743">
        <v>0</v>
      </c>
      <c r="K15743">
        <v>7.4672000000000001</v>
      </c>
    </row>
    <row r="15744" spans="1:11" hidden="1">
      <c r="A15744" t="s">
        <v>167</v>
      </c>
      <c r="B15744" t="s">
        <v>663</v>
      </c>
      <c r="C15744">
        <v>189</v>
      </c>
      <c r="D15744" t="s">
        <v>90</v>
      </c>
      <c r="E15744">
        <v>1.9291</v>
      </c>
      <c r="F15744">
        <v>0</v>
      </c>
      <c r="G15744">
        <v>-4.0304000000000002</v>
      </c>
      <c r="H15744">
        <v>0</v>
      </c>
      <c r="I15744">
        <v>-1E-3</v>
      </c>
      <c r="J15744">
        <v>0</v>
      </c>
      <c r="K15744">
        <v>10.0207</v>
      </c>
    </row>
    <row r="15745" spans="1:11" hidden="1">
      <c r="A15745" t="s">
        <v>167</v>
      </c>
      <c r="B15745" t="s">
        <v>663</v>
      </c>
      <c r="C15745">
        <v>189</v>
      </c>
      <c r="D15745" t="s">
        <v>90</v>
      </c>
      <c r="E15745">
        <v>2.3645999999999998</v>
      </c>
      <c r="F15745">
        <v>0</v>
      </c>
      <c r="G15745">
        <v>-0.97360000000000002</v>
      </c>
      <c r="H15745">
        <v>0</v>
      </c>
      <c r="I15745">
        <v>-1E-3</v>
      </c>
      <c r="J15745">
        <v>0</v>
      </c>
      <c r="K15745">
        <v>11.0761</v>
      </c>
    </row>
    <row r="15746" spans="1:11" hidden="1">
      <c r="A15746" t="s">
        <v>167</v>
      </c>
      <c r="B15746" t="s">
        <v>663</v>
      </c>
      <c r="C15746">
        <v>189</v>
      </c>
      <c r="D15746" t="s">
        <v>90</v>
      </c>
      <c r="E15746">
        <v>2.8</v>
      </c>
      <c r="F15746">
        <v>0</v>
      </c>
      <c r="G15746">
        <v>1.1445000000000001</v>
      </c>
      <c r="H15746">
        <v>0</v>
      </c>
      <c r="I15746">
        <v>-1E-3</v>
      </c>
      <c r="J15746">
        <v>0</v>
      </c>
      <c r="K15746">
        <v>11.004899999999999</v>
      </c>
    </row>
    <row r="15747" spans="1:11" hidden="1">
      <c r="A15747" t="s">
        <v>167</v>
      </c>
      <c r="B15747" t="s">
        <v>663</v>
      </c>
      <c r="C15747">
        <v>189</v>
      </c>
      <c r="D15747" t="s">
        <v>90</v>
      </c>
      <c r="E15747">
        <v>2.8</v>
      </c>
      <c r="F15747">
        <v>0</v>
      </c>
      <c r="G15747">
        <v>4.5115999999999996</v>
      </c>
      <c r="H15747">
        <v>0</v>
      </c>
      <c r="I15747">
        <v>-1E-3</v>
      </c>
      <c r="J15747">
        <v>0</v>
      </c>
      <c r="K15747">
        <v>11.004899999999999</v>
      </c>
    </row>
    <row r="15748" spans="1:11" hidden="1">
      <c r="A15748" t="s">
        <v>167</v>
      </c>
      <c r="B15748" t="s">
        <v>663</v>
      </c>
      <c r="C15748">
        <v>189</v>
      </c>
      <c r="D15748" t="s">
        <v>90</v>
      </c>
      <c r="E15748">
        <v>3.2355</v>
      </c>
      <c r="F15748">
        <v>0</v>
      </c>
      <c r="G15748">
        <v>6.1604000000000001</v>
      </c>
      <c r="H15748">
        <v>0</v>
      </c>
      <c r="I15748">
        <v>-1E-3</v>
      </c>
      <c r="J15748">
        <v>0</v>
      </c>
      <c r="K15748">
        <v>8.6813000000000002</v>
      </c>
    </row>
    <row r="15749" spans="1:11" hidden="1">
      <c r="A15749" t="s">
        <v>167</v>
      </c>
      <c r="B15749" t="s">
        <v>663</v>
      </c>
      <c r="C15749">
        <v>189</v>
      </c>
      <c r="D15749" t="s">
        <v>90</v>
      </c>
      <c r="E15749">
        <v>3.6709000000000001</v>
      </c>
      <c r="F15749">
        <v>0</v>
      </c>
      <c r="G15749">
        <v>7.8091999999999997</v>
      </c>
      <c r="H15749">
        <v>0</v>
      </c>
      <c r="I15749">
        <v>-1E-3</v>
      </c>
      <c r="J15749">
        <v>0</v>
      </c>
      <c r="K15749">
        <v>5.6398000000000001</v>
      </c>
    </row>
    <row r="15750" spans="1:11" hidden="1">
      <c r="A15750" t="s">
        <v>167</v>
      </c>
      <c r="B15750" t="s">
        <v>663</v>
      </c>
      <c r="C15750">
        <v>189</v>
      </c>
      <c r="D15750" t="s">
        <v>90</v>
      </c>
      <c r="E15750">
        <v>4.1063999999999998</v>
      </c>
      <c r="F15750">
        <v>0</v>
      </c>
      <c r="G15750">
        <v>9.4580000000000002</v>
      </c>
      <c r="H15750">
        <v>0</v>
      </c>
      <c r="I15750">
        <v>-1E-3</v>
      </c>
      <c r="J15750">
        <v>0</v>
      </c>
      <c r="K15750">
        <v>1.8803000000000001</v>
      </c>
    </row>
    <row r="15751" spans="1:11" hidden="1">
      <c r="A15751" t="s">
        <v>167</v>
      </c>
      <c r="B15751" t="s">
        <v>663</v>
      </c>
      <c r="C15751">
        <v>189</v>
      </c>
      <c r="D15751" t="s">
        <v>90</v>
      </c>
      <c r="E15751">
        <v>4.5418000000000003</v>
      </c>
      <c r="F15751">
        <v>0</v>
      </c>
      <c r="G15751">
        <v>11.1069</v>
      </c>
      <c r="H15751">
        <v>0</v>
      </c>
      <c r="I15751">
        <v>-1E-3</v>
      </c>
      <c r="J15751">
        <v>0</v>
      </c>
      <c r="K15751">
        <v>-2.5972</v>
      </c>
    </row>
    <row r="15752" spans="1:11" hidden="1">
      <c r="A15752" t="s">
        <v>167</v>
      </c>
      <c r="B15752" t="s">
        <v>663</v>
      </c>
      <c r="C15752">
        <v>189</v>
      </c>
      <c r="D15752" t="s">
        <v>90</v>
      </c>
      <c r="E15752">
        <v>4.9772999999999996</v>
      </c>
      <c r="F15752">
        <v>0</v>
      </c>
      <c r="G15752">
        <v>12.755699999999999</v>
      </c>
      <c r="H15752">
        <v>0</v>
      </c>
      <c r="I15752">
        <v>-1E-3</v>
      </c>
      <c r="J15752">
        <v>0</v>
      </c>
      <c r="K15752">
        <v>-7.7927</v>
      </c>
    </row>
    <row r="15753" spans="1:11" hidden="1">
      <c r="A15753" t="s">
        <v>167</v>
      </c>
      <c r="B15753" t="s">
        <v>663</v>
      </c>
      <c r="C15753">
        <v>189</v>
      </c>
      <c r="D15753" t="s">
        <v>90</v>
      </c>
      <c r="E15753">
        <v>5.4127000000000001</v>
      </c>
      <c r="F15753">
        <v>0</v>
      </c>
      <c r="G15753">
        <v>14.404500000000001</v>
      </c>
      <c r="H15753">
        <v>0</v>
      </c>
      <c r="I15753">
        <v>-1E-3</v>
      </c>
      <c r="J15753">
        <v>0</v>
      </c>
      <c r="K15753">
        <v>-13.706099999999999</v>
      </c>
    </row>
    <row r="15754" spans="1:11" hidden="1">
      <c r="A15754" t="s">
        <v>167</v>
      </c>
      <c r="B15754" t="s">
        <v>663</v>
      </c>
      <c r="C15754">
        <v>189</v>
      </c>
      <c r="D15754" t="s">
        <v>91</v>
      </c>
      <c r="E15754">
        <v>0.18729999999999999</v>
      </c>
      <c r="F15754">
        <v>0</v>
      </c>
      <c r="G15754">
        <v>-17.3612</v>
      </c>
      <c r="H15754">
        <v>0</v>
      </c>
      <c r="I15754">
        <v>-1E-3</v>
      </c>
      <c r="J15754">
        <v>0</v>
      </c>
      <c r="K15754">
        <v>-9.484</v>
      </c>
    </row>
    <row r="15755" spans="1:11" hidden="1">
      <c r="A15755" t="s">
        <v>167</v>
      </c>
      <c r="B15755" t="s">
        <v>663</v>
      </c>
      <c r="C15755">
        <v>189</v>
      </c>
      <c r="D15755" t="s">
        <v>91</v>
      </c>
      <c r="E15755">
        <v>0.62280000000000002</v>
      </c>
      <c r="F15755">
        <v>0</v>
      </c>
      <c r="G15755">
        <v>-14.839399999999999</v>
      </c>
      <c r="H15755">
        <v>0</v>
      </c>
      <c r="I15755">
        <v>-1E-3</v>
      </c>
      <c r="J15755">
        <v>0</v>
      </c>
      <c r="K15755">
        <v>-2.4390999999999998</v>
      </c>
    </row>
    <row r="15756" spans="1:11" hidden="1">
      <c r="A15756" t="s">
        <v>167</v>
      </c>
      <c r="B15756" t="s">
        <v>663</v>
      </c>
      <c r="C15756">
        <v>189</v>
      </c>
      <c r="D15756" t="s">
        <v>91</v>
      </c>
      <c r="E15756">
        <v>1.0582</v>
      </c>
      <c r="F15756">
        <v>0</v>
      </c>
      <c r="G15756">
        <v>-11.4079</v>
      </c>
      <c r="H15756">
        <v>0</v>
      </c>
      <c r="I15756">
        <v>-1E-3</v>
      </c>
      <c r="J15756">
        <v>0</v>
      </c>
      <c r="K15756">
        <v>3.3043999999999998</v>
      </c>
    </row>
    <row r="15757" spans="1:11" hidden="1">
      <c r="A15757" t="s">
        <v>167</v>
      </c>
      <c r="B15757" t="s">
        <v>663</v>
      </c>
      <c r="C15757">
        <v>189</v>
      </c>
      <c r="D15757" t="s">
        <v>91</v>
      </c>
      <c r="E15757">
        <v>1.4937</v>
      </c>
      <c r="F15757">
        <v>0</v>
      </c>
      <c r="G15757">
        <v>-7.7114000000000003</v>
      </c>
      <c r="H15757">
        <v>0</v>
      </c>
      <c r="I15757">
        <v>-1E-3</v>
      </c>
      <c r="J15757">
        <v>0</v>
      </c>
      <c r="K15757">
        <v>7.4672000000000001</v>
      </c>
    </row>
    <row r="15758" spans="1:11" hidden="1">
      <c r="A15758" t="s">
        <v>167</v>
      </c>
      <c r="B15758" t="s">
        <v>663</v>
      </c>
      <c r="C15758">
        <v>189</v>
      </c>
      <c r="D15758" t="s">
        <v>91</v>
      </c>
      <c r="E15758">
        <v>1.9291</v>
      </c>
      <c r="F15758">
        <v>0</v>
      </c>
      <c r="G15758">
        <v>-4.0304000000000002</v>
      </c>
      <c r="H15758">
        <v>0</v>
      </c>
      <c r="I15758">
        <v>-1E-3</v>
      </c>
      <c r="J15758">
        <v>0</v>
      </c>
      <c r="K15758">
        <v>10.0207</v>
      </c>
    </row>
    <row r="15759" spans="1:11" hidden="1">
      <c r="A15759" t="s">
        <v>167</v>
      </c>
      <c r="B15759" t="s">
        <v>663</v>
      </c>
      <c r="C15759">
        <v>189</v>
      </c>
      <c r="D15759" t="s">
        <v>91</v>
      </c>
      <c r="E15759">
        <v>2.3645999999999998</v>
      </c>
      <c r="F15759">
        <v>0</v>
      </c>
      <c r="G15759">
        <v>-0.97360000000000002</v>
      </c>
      <c r="H15759">
        <v>0</v>
      </c>
      <c r="I15759">
        <v>-1E-3</v>
      </c>
      <c r="J15759">
        <v>0</v>
      </c>
      <c r="K15759">
        <v>11.0761</v>
      </c>
    </row>
    <row r="15760" spans="1:11" hidden="1">
      <c r="A15760" t="s">
        <v>167</v>
      </c>
      <c r="B15760" t="s">
        <v>663</v>
      </c>
      <c r="C15760">
        <v>189</v>
      </c>
      <c r="D15760" t="s">
        <v>91</v>
      </c>
      <c r="E15760">
        <v>2.8</v>
      </c>
      <c r="F15760">
        <v>0</v>
      </c>
      <c r="G15760">
        <v>1.1445000000000001</v>
      </c>
      <c r="H15760">
        <v>0</v>
      </c>
      <c r="I15760">
        <v>-1E-3</v>
      </c>
      <c r="J15760">
        <v>0</v>
      </c>
      <c r="K15760">
        <v>11.004899999999999</v>
      </c>
    </row>
    <row r="15761" spans="1:11" hidden="1">
      <c r="A15761" t="s">
        <v>167</v>
      </c>
      <c r="B15761" t="s">
        <v>663</v>
      </c>
      <c r="C15761">
        <v>189</v>
      </c>
      <c r="D15761" t="s">
        <v>91</v>
      </c>
      <c r="E15761">
        <v>2.8</v>
      </c>
      <c r="F15761">
        <v>0</v>
      </c>
      <c r="G15761">
        <v>4.5115999999999996</v>
      </c>
      <c r="H15761">
        <v>0</v>
      </c>
      <c r="I15761">
        <v>-1E-3</v>
      </c>
      <c r="J15761">
        <v>0</v>
      </c>
      <c r="K15761">
        <v>11.004899999999999</v>
      </c>
    </row>
    <row r="15762" spans="1:11" hidden="1">
      <c r="A15762" t="s">
        <v>167</v>
      </c>
      <c r="B15762" t="s">
        <v>663</v>
      </c>
      <c r="C15762">
        <v>189</v>
      </c>
      <c r="D15762" t="s">
        <v>91</v>
      </c>
      <c r="E15762">
        <v>3.2355</v>
      </c>
      <c r="F15762">
        <v>0</v>
      </c>
      <c r="G15762">
        <v>6.1604000000000001</v>
      </c>
      <c r="H15762">
        <v>0</v>
      </c>
      <c r="I15762">
        <v>-1E-3</v>
      </c>
      <c r="J15762">
        <v>0</v>
      </c>
      <c r="K15762">
        <v>8.6813000000000002</v>
      </c>
    </row>
    <row r="15763" spans="1:11" hidden="1">
      <c r="A15763" t="s">
        <v>167</v>
      </c>
      <c r="B15763" t="s">
        <v>663</v>
      </c>
      <c r="C15763">
        <v>189</v>
      </c>
      <c r="D15763" t="s">
        <v>91</v>
      </c>
      <c r="E15763">
        <v>3.6709000000000001</v>
      </c>
      <c r="F15763">
        <v>0</v>
      </c>
      <c r="G15763">
        <v>7.8091999999999997</v>
      </c>
      <c r="H15763">
        <v>0</v>
      </c>
      <c r="I15763">
        <v>-1E-3</v>
      </c>
      <c r="J15763">
        <v>0</v>
      </c>
      <c r="K15763">
        <v>5.6398000000000001</v>
      </c>
    </row>
    <row r="15764" spans="1:11" hidden="1">
      <c r="A15764" t="s">
        <v>167</v>
      </c>
      <c r="B15764" t="s">
        <v>663</v>
      </c>
      <c r="C15764">
        <v>189</v>
      </c>
      <c r="D15764" t="s">
        <v>91</v>
      </c>
      <c r="E15764">
        <v>4.1063999999999998</v>
      </c>
      <c r="F15764">
        <v>0</v>
      </c>
      <c r="G15764">
        <v>9.4580000000000002</v>
      </c>
      <c r="H15764">
        <v>0</v>
      </c>
      <c r="I15764">
        <v>-1E-3</v>
      </c>
      <c r="J15764">
        <v>0</v>
      </c>
      <c r="K15764">
        <v>1.8803000000000001</v>
      </c>
    </row>
    <row r="15765" spans="1:11" hidden="1">
      <c r="A15765" t="s">
        <v>167</v>
      </c>
      <c r="B15765" t="s">
        <v>663</v>
      </c>
      <c r="C15765">
        <v>189</v>
      </c>
      <c r="D15765" t="s">
        <v>91</v>
      </c>
      <c r="E15765">
        <v>4.5418000000000003</v>
      </c>
      <c r="F15765">
        <v>0</v>
      </c>
      <c r="G15765">
        <v>11.1069</v>
      </c>
      <c r="H15765">
        <v>0</v>
      </c>
      <c r="I15765">
        <v>-1E-3</v>
      </c>
      <c r="J15765">
        <v>0</v>
      </c>
      <c r="K15765">
        <v>-2.5972</v>
      </c>
    </row>
    <row r="15766" spans="1:11" hidden="1">
      <c r="A15766" t="s">
        <v>167</v>
      </c>
      <c r="B15766" t="s">
        <v>663</v>
      </c>
      <c r="C15766">
        <v>189</v>
      </c>
      <c r="D15766" t="s">
        <v>91</v>
      </c>
      <c r="E15766">
        <v>4.9772999999999996</v>
      </c>
      <c r="F15766">
        <v>0</v>
      </c>
      <c r="G15766">
        <v>12.755699999999999</v>
      </c>
      <c r="H15766">
        <v>0</v>
      </c>
      <c r="I15766">
        <v>-1E-3</v>
      </c>
      <c r="J15766">
        <v>0</v>
      </c>
      <c r="K15766">
        <v>-7.7927</v>
      </c>
    </row>
    <row r="15767" spans="1:11" hidden="1">
      <c r="A15767" t="s">
        <v>167</v>
      </c>
      <c r="B15767" t="s">
        <v>663</v>
      </c>
      <c r="C15767">
        <v>189</v>
      </c>
      <c r="D15767" t="s">
        <v>91</v>
      </c>
      <c r="E15767">
        <v>5.4127000000000001</v>
      </c>
      <c r="F15767">
        <v>0</v>
      </c>
      <c r="G15767">
        <v>14.404500000000001</v>
      </c>
      <c r="H15767">
        <v>0</v>
      </c>
      <c r="I15767">
        <v>-1E-3</v>
      </c>
      <c r="J15767">
        <v>0</v>
      </c>
      <c r="K15767">
        <v>-13.706099999999999</v>
      </c>
    </row>
    <row r="15768" spans="1:11" hidden="1">
      <c r="A15768" t="s">
        <v>167</v>
      </c>
      <c r="B15768" t="s">
        <v>663</v>
      </c>
      <c r="C15768">
        <v>189</v>
      </c>
      <c r="D15768" t="s">
        <v>92</v>
      </c>
      <c r="E15768">
        <v>0.18729999999999999</v>
      </c>
      <c r="F15768">
        <v>0</v>
      </c>
      <c r="G15768">
        <v>-17.3522</v>
      </c>
      <c r="H15768">
        <v>0</v>
      </c>
      <c r="I15768">
        <v>-1E-3</v>
      </c>
      <c r="J15768">
        <v>0</v>
      </c>
      <c r="K15768">
        <v>-9.4445999999999994</v>
      </c>
    </row>
    <row r="15769" spans="1:11" hidden="1">
      <c r="A15769" t="s">
        <v>167</v>
      </c>
      <c r="B15769" t="s">
        <v>663</v>
      </c>
      <c r="C15769">
        <v>189</v>
      </c>
      <c r="D15769" t="s">
        <v>92</v>
      </c>
      <c r="E15769">
        <v>0.62280000000000002</v>
      </c>
      <c r="F15769">
        <v>0</v>
      </c>
      <c r="G15769">
        <v>-14.830399999999999</v>
      </c>
      <c r="H15769">
        <v>0</v>
      </c>
      <c r="I15769">
        <v>-1E-3</v>
      </c>
      <c r="J15769">
        <v>0</v>
      </c>
      <c r="K15769">
        <v>-2.4035000000000002</v>
      </c>
    </row>
    <row r="15770" spans="1:11" hidden="1">
      <c r="A15770" t="s">
        <v>167</v>
      </c>
      <c r="B15770" t="s">
        <v>663</v>
      </c>
      <c r="C15770">
        <v>189</v>
      </c>
      <c r="D15770" t="s">
        <v>92</v>
      </c>
      <c r="E15770">
        <v>1.0582</v>
      </c>
      <c r="F15770">
        <v>0</v>
      </c>
      <c r="G15770">
        <v>-11.398899999999999</v>
      </c>
      <c r="H15770">
        <v>0</v>
      </c>
      <c r="I15770">
        <v>-1E-3</v>
      </c>
      <c r="J15770">
        <v>0</v>
      </c>
      <c r="K15770">
        <v>3.3359999999999999</v>
      </c>
    </row>
    <row r="15771" spans="1:11" hidden="1">
      <c r="A15771" t="s">
        <v>167</v>
      </c>
      <c r="B15771" t="s">
        <v>663</v>
      </c>
      <c r="C15771">
        <v>189</v>
      </c>
      <c r="D15771" t="s">
        <v>92</v>
      </c>
      <c r="E15771">
        <v>1.4937</v>
      </c>
      <c r="F15771">
        <v>0</v>
      </c>
      <c r="G15771">
        <v>-7.7023999999999999</v>
      </c>
      <c r="H15771">
        <v>0</v>
      </c>
      <c r="I15771">
        <v>-1E-3</v>
      </c>
      <c r="J15771">
        <v>0</v>
      </c>
      <c r="K15771">
        <v>7.4949000000000003</v>
      </c>
    </row>
    <row r="15772" spans="1:11" hidden="1">
      <c r="A15772" t="s">
        <v>167</v>
      </c>
      <c r="B15772" t="s">
        <v>663</v>
      </c>
      <c r="C15772">
        <v>189</v>
      </c>
      <c r="D15772" t="s">
        <v>92</v>
      </c>
      <c r="E15772">
        <v>1.9291</v>
      </c>
      <c r="F15772">
        <v>0</v>
      </c>
      <c r="G15772">
        <v>-4.0213999999999999</v>
      </c>
      <c r="H15772">
        <v>0</v>
      </c>
      <c r="I15772">
        <v>-1E-3</v>
      </c>
      <c r="J15772">
        <v>0</v>
      </c>
      <c r="K15772">
        <v>10.044499999999999</v>
      </c>
    </row>
    <row r="15773" spans="1:11" hidden="1">
      <c r="A15773" t="s">
        <v>167</v>
      </c>
      <c r="B15773" t="s">
        <v>663</v>
      </c>
      <c r="C15773">
        <v>189</v>
      </c>
      <c r="D15773" t="s">
        <v>92</v>
      </c>
      <c r="E15773">
        <v>2.3645999999999998</v>
      </c>
      <c r="F15773">
        <v>0</v>
      </c>
      <c r="G15773">
        <v>-0.96460000000000001</v>
      </c>
      <c r="H15773">
        <v>0</v>
      </c>
      <c r="I15773">
        <v>-1E-3</v>
      </c>
      <c r="J15773">
        <v>0</v>
      </c>
      <c r="K15773">
        <v>11.096</v>
      </c>
    </row>
    <row r="15774" spans="1:11" hidden="1">
      <c r="A15774" t="s">
        <v>167</v>
      </c>
      <c r="B15774" t="s">
        <v>663</v>
      </c>
      <c r="C15774">
        <v>189</v>
      </c>
      <c r="D15774" t="s">
        <v>92</v>
      </c>
      <c r="E15774">
        <v>2.8</v>
      </c>
      <c r="F15774">
        <v>0</v>
      </c>
      <c r="G15774">
        <v>1.1535</v>
      </c>
      <c r="H15774">
        <v>0</v>
      </c>
      <c r="I15774">
        <v>-1E-3</v>
      </c>
      <c r="J15774">
        <v>0</v>
      </c>
      <c r="K15774">
        <v>11.020799999999999</v>
      </c>
    </row>
    <row r="15775" spans="1:11" hidden="1">
      <c r="A15775" t="s">
        <v>167</v>
      </c>
      <c r="B15775" t="s">
        <v>663</v>
      </c>
      <c r="C15775">
        <v>189</v>
      </c>
      <c r="D15775" t="s">
        <v>92</v>
      </c>
      <c r="E15775">
        <v>2.8</v>
      </c>
      <c r="F15775">
        <v>0</v>
      </c>
      <c r="G15775">
        <v>4.5206</v>
      </c>
      <c r="H15775">
        <v>0</v>
      </c>
      <c r="I15775">
        <v>-1E-3</v>
      </c>
      <c r="J15775">
        <v>0</v>
      </c>
      <c r="K15775">
        <v>11.020799999999999</v>
      </c>
    </row>
    <row r="15776" spans="1:11" hidden="1">
      <c r="A15776" t="s">
        <v>167</v>
      </c>
      <c r="B15776" t="s">
        <v>663</v>
      </c>
      <c r="C15776">
        <v>189</v>
      </c>
      <c r="D15776" t="s">
        <v>92</v>
      </c>
      <c r="E15776">
        <v>3.2355</v>
      </c>
      <c r="F15776">
        <v>0</v>
      </c>
      <c r="G15776">
        <v>6.1694000000000004</v>
      </c>
      <c r="H15776">
        <v>0</v>
      </c>
      <c r="I15776">
        <v>-1E-3</v>
      </c>
      <c r="J15776">
        <v>0</v>
      </c>
      <c r="K15776">
        <v>8.6933000000000007</v>
      </c>
    </row>
    <row r="15777" spans="1:11" hidden="1">
      <c r="A15777" t="s">
        <v>167</v>
      </c>
      <c r="B15777" t="s">
        <v>663</v>
      </c>
      <c r="C15777">
        <v>189</v>
      </c>
      <c r="D15777" t="s">
        <v>92</v>
      </c>
      <c r="E15777">
        <v>3.6709000000000001</v>
      </c>
      <c r="F15777">
        <v>0</v>
      </c>
      <c r="G15777">
        <v>7.8182</v>
      </c>
      <c r="H15777">
        <v>0</v>
      </c>
      <c r="I15777">
        <v>-1E-3</v>
      </c>
      <c r="J15777">
        <v>0</v>
      </c>
      <c r="K15777">
        <v>5.6478999999999999</v>
      </c>
    </row>
    <row r="15778" spans="1:11" hidden="1">
      <c r="A15778" t="s">
        <v>167</v>
      </c>
      <c r="B15778" t="s">
        <v>663</v>
      </c>
      <c r="C15778">
        <v>189</v>
      </c>
      <c r="D15778" t="s">
        <v>92</v>
      </c>
      <c r="E15778">
        <v>4.1063999999999998</v>
      </c>
      <c r="F15778">
        <v>0</v>
      </c>
      <c r="G15778">
        <v>9.4670000000000005</v>
      </c>
      <c r="H15778">
        <v>0</v>
      </c>
      <c r="I15778">
        <v>-1E-3</v>
      </c>
      <c r="J15778">
        <v>0</v>
      </c>
      <c r="K15778">
        <v>1.8845000000000001</v>
      </c>
    </row>
    <row r="15779" spans="1:11" hidden="1">
      <c r="A15779" t="s">
        <v>167</v>
      </c>
      <c r="B15779" t="s">
        <v>663</v>
      </c>
      <c r="C15779">
        <v>189</v>
      </c>
      <c r="D15779" t="s">
        <v>92</v>
      </c>
      <c r="E15779">
        <v>4.5418000000000003</v>
      </c>
      <c r="F15779">
        <v>0</v>
      </c>
      <c r="G15779">
        <v>11.1158</v>
      </c>
      <c r="H15779">
        <v>0</v>
      </c>
      <c r="I15779">
        <v>-1E-3</v>
      </c>
      <c r="J15779">
        <v>0</v>
      </c>
      <c r="K15779">
        <v>-2.5969000000000002</v>
      </c>
    </row>
    <row r="15780" spans="1:11" hidden="1">
      <c r="A15780" t="s">
        <v>167</v>
      </c>
      <c r="B15780" t="s">
        <v>663</v>
      </c>
      <c r="C15780">
        <v>189</v>
      </c>
      <c r="D15780" t="s">
        <v>92</v>
      </c>
      <c r="E15780">
        <v>4.9772999999999996</v>
      </c>
      <c r="F15780">
        <v>0</v>
      </c>
      <c r="G15780">
        <v>12.764699999999999</v>
      </c>
      <c r="H15780">
        <v>0</v>
      </c>
      <c r="I15780">
        <v>-1E-3</v>
      </c>
      <c r="J15780">
        <v>0</v>
      </c>
      <c r="K15780">
        <v>-7.7962999999999996</v>
      </c>
    </row>
    <row r="15781" spans="1:11" hidden="1">
      <c r="A15781" t="s">
        <v>167</v>
      </c>
      <c r="B15781" t="s">
        <v>663</v>
      </c>
      <c r="C15781">
        <v>189</v>
      </c>
      <c r="D15781" t="s">
        <v>92</v>
      </c>
      <c r="E15781">
        <v>5.4127000000000001</v>
      </c>
      <c r="F15781">
        <v>0</v>
      </c>
      <c r="G15781">
        <v>14.413500000000001</v>
      </c>
      <c r="H15781">
        <v>0</v>
      </c>
      <c r="I15781">
        <v>-1E-3</v>
      </c>
      <c r="J15781">
        <v>0</v>
      </c>
      <c r="K15781">
        <v>-13.713699999999999</v>
      </c>
    </row>
    <row r="15782" spans="1:11" hidden="1">
      <c r="A15782" t="s">
        <v>167</v>
      </c>
      <c r="B15782" t="s">
        <v>663</v>
      </c>
      <c r="C15782">
        <v>189</v>
      </c>
      <c r="D15782" t="s">
        <v>93</v>
      </c>
      <c r="E15782">
        <v>0.18729999999999999</v>
      </c>
      <c r="F15782">
        <v>0</v>
      </c>
      <c r="G15782">
        <v>-17.3522</v>
      </c>
      <c r="H15782">
        <v>0</v>
      </c>
      <c r="I15782">
        <v>-1E-3</v>
      </c>
      <c r="J15782">
        <v>0</v>
      </c>
      <c r="K15782">
        <v>-9.4445999999999994</v>
      </c>
    </row>
    <row r="15783" spans="1:11" hidden="1">
      <c r="A15783" t="s">
        <v>167</v>
      </c>
      <c r="B15783" t="s">
        <v>663</v>
      </c>
      <c r="C15783">
        <v>189</v>
      </c>
      <c r="D15783" t="s">
        <v>93</v>
      </c>
      <c r="E15783">
        <v>0.62280000000000002</v>
      </c>
      <c r="F15783">
        <v>0</v>
      </c>
      <c r="G15783">
        <v>-14.830399999999999</v>
      </c>
      <c r="H15783">
        <v>0</v>
      </c>
      <c r="I15783">
        <v>-1E-3</v>
      </c>
      <c r="J15783">
        <v>0</v>
      </c>
      <c r="K15783">
        <v>-2.4035000000000002</v>
      </c>
    </row>
    <row r="15784" spans="1:11" hidden="1">
      <c r="A15784" t="s">
        <v>167</v>
      </c>
      <c r="B15784" t="s">
        <v>663</v>
      </c>
      <c r="C15784">
        <v>189</v>
      </c>
      <c r="D15784" t="s">
        <v>93</v>
      </c>
      <c r="E15784">
        <v>1.0582</v>
      </c>
      <c r="F15784">
        <v>0</v>
      </c>
      <c r="G15784">
        <v>-11.398899999999999</v>
      </c>
      <c r="H15784">
        <v>0</v>
      </c>
      <c r="I15784">
        <v>-1E-3</v>
      </c>
      <c r="J15784">
        <v>0</v>
      </c>
      <c r="K15784">
        <v>3.3359999999999999</v>
      </c>
    </row>
    <row r="15785" spans="1:11" hidden="1">
      <c r="A15785" t="s">
        <v>167</v>
      </c>
      <c r="B15785" t="s">
        <v>663</v>
      </c>
      <c r="C15785">
        <v>189</v>
      </c>
      <c r="D15785" t="s">
        <v>93</v>
      </c>
      <c r="E15785">
        <v>1.4937</v>
      </c>
      <c r="F15785">
        <v>0</v>
      </c>
      <c r="G15785">
        <v>-7.7023999999999999</v>
      </c>
      <c r="H15785">
        <v>0</v>
      </c>
      <c r="I15785">
        <v>-1E-3</v>
      </c>
      <c r="J15785">
        <v>0</v>
      </c>
      <c r="K15785">
        <v>7.4949000000000003</v>
      </c>
    </row>
    <row r="15786" spans="1:11" hidden="1">
      <c r="A15786" t="s">
        <v>167</v>
      </c>
      <c r="B15786" t="s">
        <v>663</v>
      </c>
      <c r="C15786">
        <v>189</v>
      </c>
      <c r="D15786" t="s">
        <v>93</v>
      </c>
      <c r="E15786">
        <v>1.9291</v>
      </c>
      <c r="F15786">
        <v>0</v>
      </c>
      <c r="G15786">
        <v>-4.0213999999999999</v>
      </c>
      <c r="H15786">
        <v>0</v>
      </c>
      <c r="I15786">
        <v>-1E-3</v>
      </c>
      <c r="J15786">
        <v>0</v>
      </c>
      <c r="K15786">
        <v>10.044499999999999</v>
      </c>
    </row>
    <row r="15787" spans="1:11" hidden="1">
      <c r="A15787" t="s">
        <v>167</v>
      </c>
      <c r="B15787" t="s">
        <v>663</v>
      </c>
      <c r="C15787">
        <v>189</v>
      </c>
      <c r="D15787" t="s">
        <v>93</v>
      </c>
      <c r="E15787">
        <v>2.3645999999999998</v>
      </c>
      <c r="F15787">
        <v>0</v>
      </c>
      <c r="G15787">
        <v>-0.96460000000000001</v>
      </c>
      <c r="H15787">
        <v>0</v>
      </c>
      <c r="I15787">
        <v>-1E-3</v>
      </c>
      <c r="J15787">
        <v>0</v>
      </c>
      <c r="K15787">
        <v>11.096</v>
      </c>
    </row>
    <row r="15788" spans="1:11" hidden="1">
      <c r="A15788" t="s">
        <v>167</v>
      </c>
      <c r="B15788" t="s">
        <v>663</v>
      </c>
      <c r="C15788">
        <v>189</v>
      </c>
      <c r="D15788" t="s">
        <v>93</v>
      </c>
      <c r="E15788">
        <v>2.8</v>
      </c>
      <c r="F15788">
        <v>0</v>
      </c>
      <c r="G15788">
        <v>1.1535</v>
      </c>
      <c r="H15788">
        <v>0</v>
      </c>
      <c r="I15788">
        <v>-1E-3</v>
      </c>
      <c r="J15788">
        <v>0</v>
      </c>
      <c r="K15788">
        <v>11.020799999999999</v>
      </c>
    </row>
    <row r="15789" spans="1:11" hidden="1">
      <c r="A15789" t="s">
        <v>167</v>
      </c>
      <c r="B15789" t="s">
        <v>663</v>
      </c>
      <c r="C15789">
        <v>189</v>
      </c>
      <c r="D15789" t="s">
        <v>93</v>
      </c>
      <c r="E15789">
        <v>2.8</v>
      </c>
      <c r="F15789">
        <v>0</v>
      </c>
      <c r="G15789">
        <v>4.5206</v>
      </c>
      <c r="H15789">
        <v>0</v>
      </c>
      <c r="I15789">
        <v>-1E-3</v>
      </c>
      <c r="J15789">
        <v>0</v>
      </c>
      <c r="K15789">
        <v>11.020799999999999</v>
      </c>
    </row>
    <row r="15790" spans="1:11" hidden="1">
      <c r="A15790" t="s">
        <v>167</v>
      </c>
      <c r="B15790" t="s">
        <v>663</v>
      </c>
      <c r="C15790">
        <v>189</v>
      </c>
      <c r="D15790" t="s">
        <v>93</v>
      </c>
      <c r="E15790">
        <v>3.2355</v>
      </c>
      <c r="F15790">
        <v>0</v>
      </c>
      <c r="G15790">
        <v>6.1694000000000004</v>
      </c>
      <c r="H15790">
        <v>0</v>
      </c>
      <c r="I15790">
        <v>-1E-3</v>
      </c>
      <c r="J15790">
        <v>0</v>
      </c>
      <c r="K15790">
        <v>8.6933000000000007</v>
      </c>
    </row>
    <row r="15791" spans="1:11" hidden="1">
      <c r="A15791" t="s">
        <v>167</v>
      </c>
      <c r="B15791" t="s">
        <v>663</v>
      </c>
      <c r="C15791">
        <v>189</v>
      </c>
      <c r="D15791" t="s">
        <v>93</v>
      </c>
      <c r="E15791">
        <v>3.6709000000000001</v>
      </c>
      <c r="F15791">
        <v>0</v>
      </c>
      <c r="G15791">
        <v>7.8182</v>
      </c>
      <c r="H15791">
        <v>0</v>
      </c>
      <c r="I15791">
        <v>-1E-3</v>
      </c>
      <c r="J15791">
        <v>0</v>
      </c>
      <c r="K15791">
        <v>5.6478999999999999</v>
      </c>
    </row>
    <row r="15792" spans="1:11" hidden="1">
      <c r="A15792" t="s">
        <v>167</v>
      </c>
      <c r="B15792" t="s">
        <v>663</v>
      </c>
      <c r="C15792">
        <v>189</v>
      </c>
      <c r="D15792" t="s">
        <v>93</v>
      </c>
      <c r="E15792">
        <v>4.1063999999999998</v>
      </c>
      <c r="F15792">
        <v>0</v>
      </c>
      <c r="G15792">
        <v>9.4670000000000005</v>
      </c>
      <c r="H15792">
        <v>0</v>
      </c>
      <c r="I15792">
        <v>-1E-3</v>
      </c>
      <c r="J15792">
        <v>0</v>
      </c>
      <c r="K15792">
        <v>1.8845000000000001</v>
      </c>
    </row>
    <row r="15793" spans="1:11" hidden="1">
      <c r="A15793" t="s">
        <v>167</v>
      </c>
      <c r="B15793" t="s">
        <v>663</v>
      </c>
      <c r="C15793">
        <v>189</v>
      </c>
      <c r="D15793" t="s">
        <v>93</v>
      </c>
      <c r="E15793">
        <v>4.5418000000000003</v>
      </c>
      <c r="F15793">
        <v>0</v>
      </c>
      <c r="G15793">
        <v>11.1158</v>
      </c>
      <c r="H15793">
        <v>0</v>
      </c>
      <c r="I15793">
        <v>-1E-3</v>
      </c>
      <c r="J15793">
        <v>0</v>
      </c>
      <c r="K15793">
        <v>-2.5969000000000002</v>
      </c>
    </row>
    <row r="15794" spans="1:11" hidden="1">
      <c r="A15794" t="s">
        <v>167</v>
      </c>
      <c r="B15794" t="s">
        <v>663</v>
      </c>
      <c r="C15794">
        <v>189</v>
      </c>
      <c r="D15794" t="s">
        <v>93</v>
      </c>
      <c r="E15794">
        <v>4.9772999999999996</v>
      </c>
      <c r="F15794">
        <v>0</v>
      </c>
      <c r="G15794">
        <v>12.764699999999999</v>
      </c>
      <c r="H15794">
        <v>0</v>
      </c>
      <c r="I15794">
        <v>-1E-3</v>
      </c>
      <c r="J15794">
        <v>0</v>
      </c>
      <c r="K15794">
        <v>-7.7962999999999996</v>
      </c>
    </row>
    <row r="15795" spans="1:11" hidden="1">
      <c r="A15795" t="s">
        <v>167</v>
      </c>
      <c r="B15795" t="s">
        <v>663</v>
      </c>
      <c r="C15795">
        <v>189</v>
      </c>
      <c r="D15795" t="s">
        <v>93</v>
      </c>
      <c r="E15795">
        <v>5.4127000000000001</v>
      </c>
      <c r="F15795">
        <v>0</v>
      </c>
      <c r="G15795">
        <v>14.413500000000001</v>
      </c>
      <c r="H15795">
        <v>0</v>
      </c>
      <c r="I15795">
        <v>-1E-3</v>
      </c>
      <c r="J15795">
        <v>0</v>
      </c>
      <c r="K15795">
        <v>-13.713699999999999</v>
      </c>
    </row>
    <row r="15796" spans="1:11" hidden="1">
      <c r="A15796" t="s">
        <v>167</v>
      </c>
      <c r="B15796" t="s">
        <v>663</v>
      </c>
      <c r="C15796">
        <v>189</v>
      </c>
      <c r="D15796" t="s">
        <v>94</v>
      </c>
      <c r="E15796">
        <v>0.18729999999999999</v>
      </c>
      <c r="F15796">
        <v>0</v>
      </c>
      <c r="G15796">
        <v>-17.371700000000001</v>
      </c>
      <c r="H15796">
        <v>0</v>
      </c>
      <c r="I15796">
        <v>-8.9999999999999998E-4</v>
      </c>
      <c r="J15796">
        <v>0</v>
      </c>
      <c r="K15796">
        <v>-9.5299999999999994</v>
      </c>
    </row>
    <row r="15797" spans="1:11" hidden="1">
      <c r="A15797" t="s">
        <v>167</v>
      </c>
      <c r="B15797" t="s">
        <v>663</v>
      </c>
      <c r="C15797">
        <v>189</v>
      </c>
      <c r="D15797" t="s">
        <v>94</v>
      </c>
      <c r="E15797">
        <v>0.62280000000000002</v>
      </c>
      <c r="F15797">
        <v>0</v>
      </c>
      <c r="G15797">
        <v>-14.8499</v>
      </c>
      <c r="H15797">
        <v>0</v>
      </c>
      <c r="I15797">
        <v>-8.9999999999999998E-4</v>
      </c>
      <c r="J15797">
        <v>0</v>
      </c>
      <c r="K15797">
        <v>-2.4805000000000001</v>
      </c>
    </row>
    <row r="15798" spans="1:11" hidden="1">
      <c r="A15798" t="s">
        <v>167</v>
      </c>
      <c r="B15798" t="s">
        <v>663</v>
      </c>
      <c r="C15798">
        <v>189</v>
      </c>
      <c r="D15798" t="s">
        <v>94</v>
      </c>
      <c r="E15798">
        <v>1.0582</v>
      </c>
      <c r="F15798">
        <v>0</v>
      </c>
      <c r="G15798">
        <v>-11.4184</v>
      </c>
      <c r="H15798">
        <v>0</v>
      </c>
      <c r="I15798">
        <v>-8.9999999999999998E-4</v>
      </c>
      <c r="J15798">
        <v>0</v>
      </c>
      <c r="K15798">
        <v>3.2675999999999998</v>
      </c>
    </row>
    <row r="15799" spans="1:11" hidden="1">
      <c r="A15799" t="s">
        <v>167</v>
      </c>
      <c r="B15799" t="s">
        <v>663</v>
      </c>
      <c r="C15799">
        <v>189</v>
      </c>
      <c r="D15799" t="s">
        <v>94</v>
      </c>
      <c r="E15799">
        <v>1.4937</v>
      </c>
      <c r="F15799">
        <v>0</v>
      </c>
      <c r="G15799">
        <v>-7.7218999999999998</v>
      </c>
      <c r="H15799">
        <v>0</v>
      </c>
      <c r="I15799">
        <v>-8.9999999999999998E-4</v>
      </c>
      <c r="J15799">
        <v>0</v>
      </c>
      <c r="K15799">
        <v>7.4348999999999998</v>
      </c>
    </row>
    <row r="15800" spans="1:11" hidden="1">
      <c r="A15800" t="s">
        <v>167</v>
      </c>
      <c r="B15800" t="s">
        <v>663</v>
      </c>
      <c r="C15800">
        <v>189</v>
      </c>
      <c r="D15800" t="s">
        <v>94</v>
      </c>
      <c r="E15800">
        <v>1.9291</v>
      </c>
      <c r="F15800">
        <v>0</v>
      </c>
      <c r="G15800">
        <v>-4.0407999999999999</v>
      </c>
      <c r="H15800">
        <v>0</v>
      </c>
      <c r="I15800">
        <v>-8.9999999999999998E-4</v>
      </c>
      <c r="J15800">
        <v>0</v>
      </c>
      <c r="K15800">
        <v>9.9930000000000003</v>
      </c>
    </row>
    <row r="15801" spans="1:11" hidden="1">
      <c r="A15801" t="s">
        <v>167</v>
      </c>
      <c r="B15801" t="s">
        <v>663</v>
      </c>
      <c r="C15801">
        <v>189</v>
      </c>
      <c r="D15801" t="s">
        <v>94</v>
      </c>
      <c r="E15801">
        <v>2.3645999999999998</v>
      </c>
      <c r="F15801">
        <v>0</v>
      </c>
      <c r="G15801">
        <v>-0.98409999999999997</v>
      </c>
      <c r="H15801">
        <v>0</v>
      </c>
      <c r="I15801">
        <v>-8.9999999999999998E-4</v>
      </c>
      <c r="J15801">
        <v>0</v>
      </c>
      <c r="K15801">
        <v>11.053000000000001</v>
      </c>
    </row>
    <row r="15802" spans="1:11" hidden="1">
      <c r="A15802" t="s">
        <v>167</v>
      </c>
      <c r="B15802" t="s">
        <v>663</v>
      </c>
      <c r="C15802">
        <v>189</v>
      </c>
      <c r="D15802" t="s">
        <v>94</v>
      </c>
      <c r="E15802">
        <v>2.8</v>
      </c>
      <c r="F15802">
        <v>0</v>
      </c>
      <c r="G15802">
        <v>1.1339999999999999</v>
      </c>
      <c r="H15802">
        <v>0</v>
      </c>
      <c r="I15802">
        <v>-8.9999999999999998E-4</v>
      </c>
      <c r="J15802">
        <v>0</v>
      </c>
      <c r="K15802">
        <v>10.9863</v>
      </c>
    </row>
    <row r="15803" spans="1:11" hidden="1">
      <c r="A15803" t="s">
        <v>167</v>
      </c>
      <c r="B15803" t="s">
        <v>663</v>
      </c>
      <c r="C15803">
        <v>189</v>
      </c>
      <c r="D15803" t="s">
        <v>94</v>
      </c>
      <c r="E15803">
        <v>2.8</v>
      </c>
      <c r="F15803">
        <v>0</v>
      </c>
      <c r="G15803">
        <v>4.5011000000000001</v>
      </c>
      <c r="H15803">
        <v>0</v>
      </c>
      <c r="I15803">
        <v>-8.9999999999999998E-4</v>
      </c>
      <c r="J15803">
        <v>0</v>
      </c>
      <c r="K15803">
        <v>10.9863</v>
      </c>
    </row>
    <row r="15804" spans="1:11" hidden="1">
      <c r="A15804" t="s">
        <v>167</v>
      </c>
      <c r="B15804" t="s">
        <v>663</v>
      </c>
      <c r="C15804">
        <v>189</v>
      </c>
      <c r="D15804" t="s">
        <v>94</v>
      </c>
      <c r="E15804">
        <v>3.2355</v>
      </c>
      <c r="F15804">
        <v>0</v>
      </c>
      <c r="G15804">
        <v>6.1498999999999997</v>
      </c>
      <c r="H15804">
        <v>0</v>
      </c>
      <c r="I15804">
        <v>-8.9999999999999998E-4</v>
      </c>
      <c r="J15804">
        <v>0</v>
      </c>
      <c r="K15804">
        <v>8.6672999999999991</v>
      </c>
    </row>
    <row r="15805" spans="1:11" hidden="1">
      <c r="A15805" t="s">
        <v>167</v>
      </c>
      <c r="B15805" t="s">
        <v>663</v>
      </c>
      <c r="C15805">
        <v>189</v>
      </c>
      <c r="D15805" t="s">
        <v>94</v>
      </c>
      <c r="E15805">
        <v>3.6709000000000001</v>
      </c>
      <c r="F15805">
        <v>0</v>
      </c>
      <c r="G15805">
        <v>7.7987000000000002</v>
      </c>
      <c r="H15805">
        <v>0</v>
      </c>
      <c r="I15805">
        <v>-8.9999999999999998E-4</v>
      </c>
      <c r="J15805">
        <v>0</v>
      </c>
      <c r="K15805">
        <v>5.6303000000000001</v>
      </c>
    </row>
    <row r="15806" spans="1:11" hidden="1">
      <c r="A15806" t="s">
        <v>167</v>
      </c>
      <c r="B15806" t="s">
        <v>663</v>
      </c>
      <c r="C15806">
        <v>189</v>
      </c>
      <c r="D15806" t="s">
        <v>94</v>
      </c>
      <c r="E15806">
        <v>4.1063999999999998</v>
      </c>
      <c r="F15806">
        <v>0</v>
      </c>
      <c r="G15806">
        <v>9.4474999999999998</v>
      </c>
      <c r="H15806">
        <v>0</v>
      </c>
      <c r="I15806">
        <v>-8.9999999999999998E-4</v>
      </c>
      <c r="J15806">
        <v>0</v>
      </c>
      <c r="K15806">
        <v>1.8754</v>
      </c>
    </row>
    <row r="15807" spans="1:11" hidden="1">
      <c r="A15807" t="s">
        <v>167</v>
      </c>
      <c r="B15807" t="s">
        <v>663</v>
      </c>
      <c r="C15807">
        <v>189</v>
      </c>
      <c r="D15807" t="s">
        <v>94</v>
      </c>
      <c r="E15807">
        <v>4.5418000000000003</v>
      </c>
      <c r="F15807">
        <v>0</v>
      </c>
      <c r="G15807">
        <v>11.096399999999999</v>
      </c>
      <c r="H15807">
        <v>0</v>
      </c>
      <c r="I15807">
        <v>-8.9999999999999998E-4</v>
      </c>
      <c r="J15807">
        <v>0</v>
      </c>
      <c r="K15807">
        <v>-2.5975000000000001</v>
      </c>
    </row>
    <row r="15808" spans="1:11" hidden="1">
      <c r="A15808" t="s">
        <v>167</v>
      </c>
      <c r="B15808" t="s">
        <v>663</v>
      </c>
      <c r="C15808">
        <v>189</v>
      </c>
      <c r="D15808" t="s">
        <v>94</v>
      </c>
      <c r="E15808">
        <v>4.9772999999999996</v>
      </c>
      <c r="F15808">
        <v>0</v>
      </c>
      <c r="G15808">
        <v>12.745200000000001</v>
      </c>
      <c r="H15808">
        <v>0</v>
      </c>
      <c r="I15808">
        <v>-8.9999999999999998E-4</v>
      </c>
      <c r="J15808">
        <v>0</v>
      </c>
      <c r="K15808">
        <v>-7.7884000000000002</v>
      </c>
    </row>
    <row r="15809" spans="1:11" hidden="1">
      <c r="A15809" t="s">
        <v>167</v>
      </c>
      <c r="B15809" t="s">
        <v>663</v>
      </c>
      <c r="C15809">
        <v>189</v>
      </c>
      <c r="D15809" t="s">
        <v>94</v>
      </c>
      <c r="E15809">
        <v>5.4127000000000001</v>
      </c>
      <c r="F15809">
        <v>0</v>
      </c>
      <c r="G15809">
        <v>14.394</v>
      </c>
      <c r="H15809">
        <v>0</v>
      </c>
      <c r="I15809">
        <v>-8.9999999999999998E-4</v>
      </c>
      <c r="J15809">
        <v>0</v>
      </c>
      <c r="K15809">
        <v>-13.6973</v>
      </c>
    </row>
    <row r="15810" spans="1:11" hidden="1">
      <c r="A15810" t="s">
        <v>167</v>
      </c>
      <c r="B15810" t="s">
        <v>663</v>
      </c>
      <c r="C15810">
        <v>189</v>
      </c>
      <c r="D15810" t="s">
        <v>95</v>
      </c>
      <c r="E15810">
        <v>0.18729999999999999</v>
      </c>
      <c r="F15810">
        <v>0</v>
      </c>
      <c r="G15810">
        <v>-17.341799999999999</v>
      </c>
      <c r="H15810">
        <v>0</v>
      </c>
      <c r="I15810">
        <v>-1E-3</v>
      </c>
      <c r="J15810">
        <v>0</v>
      </c>
      <c r="K15810">
        <v>-9.3986000000000001</v>
      </c>
    </row>
    <row r="15811" spans="1:11" hidden="1">
      <c r="A15811" t="s">
        <v>167</v>
      </c>
      <c r="B15811" t="s">
        <v>663</v>
      </c>
      <c r="C15811">
        <v>189</v>
      </c>
      <c r="D15811" t="s">
        <v>95</v>
      </c>
      <c r="E15811">
        <v>0.62280000000000002</v>
      </c>
      <c r="F15811">
        <v>0</v>
      </c>
      <c r="G15811">
        <v>-14.819900000000001</v>
      </c>
      <c r="H15811">
        <v>0</v>
      </c>
      <c r="I15811">
        <v>-1E-3</v>
      </c>
      <c r="J15811">
        <v>0</v>
      </c>
      <c r="K15811">
        <v>-2.3620999999999999</v>
      </c>
    </row>
    <row r="15812" spans="1:11" hidden="1">
      <c r="A15812" t="s">
        <v>167</v>
      </c>
      <c r="B15812" t="s">
        <v>663</v>
      </c>
      <c r="C15812">
        <v>189</v>
      </c>
      <c r="D15812" t="s">
        <v>95</v>
      </c>
      <c r="E15812">
        <v>1.0582</v>
      </c>
      <c r="F15812">
        <v>0</v>
      </c>
      <c r="G15812">
        <v>-11.388400000000001</v>
      </c>
      <c r="H15812">
        <v>0</v>
      </c>
      <c r="I15812">
        <v>-1E-3</v>
      </c>
      <c r="J15812">
        <v>0</v>
      </c>
      <c r="K15812">
        <v>3.3729</v>
      </c>
    </row>
    <row r="15813" spans="1:11" hidden="1">
      <c r="A15813" t="s">
        <v>167</v>
      </c>
      <c r="B15813" t="s">
        <v>663</v>
      </c>
      <c r="C15813">
        <v>189</v>
      </c>
      <c r="D15813" t="s">
        <v>95</v>
      </c>
      <c r="E15813">
        <v>1.4937</v>
      </c>
      <c r="F15813">
        <v>0</v>
      </c>
      <c r="G15813">
        <v>-7.6919000000000004</v>
      </c>
      <c r="H15813">
        <v>0</v>
      </c>
      <c r="I15813">
        <v>-1E-3</v>
      </c>
      <c r="J15813">
        <v>0</v>
      </c>
      <c r="K15813">
        <v>7.5271999999999997</v>
      </c>
    </row>
    <row r="15814" spans="1:11" hidden="1">
      <c r="A15814" t="s">
        <v>167</v>
      </c>
      <c r="B15814" t="s">
        <v>663</v>
      </c>
      <c r="C15814">
        <v>189</v>
      </c>
      <c r="D15814" t="s">
        <v>95</v>
      </c>
      <c r="E15814">
        <v>1.9291</v>
      </c>
      <c r="F15814">
        <v>0</v>
      </c>
      <c r="G15814">
        <v>-4.0109000000000004</v>
      </c>
      <c r="H15814">
        <v>0</v>
      </c>
      <c r="I15814">
        <v>-1E-3</v>
      </c>
      <c r="J15814">
        <v>0</v>
      </c>
      <c r="K15814">
        <v>10.0722</v>
      </c>
    </row>
    <row r="15815" spans="1:11" hidden="1">
      <c r="A15815" t="s">
        <v>167</v>
      </c>
      <c r="B15815" t="s">
        <v>663</v>
      </c>
      <c r="C15815">
        <v>189</v>
      </c>
      <c r="D15815" t="s">
        <v>95</v>
      </c>
      <c r="E15815">
        <v>2.3645999999999998</v>
      </c>
      <c r="F15815">
        <v>0</v>
      </c>
      <c r="G15815">
        <v>-0.95420000000000005</v>
      </c>
      <c r="H15815">
        <v>0</v>
      </c>
      <c r="I15815">
        <v>-1E-3</v>
      </c>
      <c r="J15815">
        <v>0</v>
      </c>
      <c r="K15815">
        <v>11.119199999999999</v>
      </c>
    </row>
    <row r="15816" spans="1:11" hidden="1">
      <c r="A15816" t="s">
        <v>167</v>
      </c>
      <c r="B15816" t="s">
        <v>663</v>
      </c>
      <c r="C15816">
        <v>189</v>
      </c>
      <c r="D15816" t="s">
        <v>95</v>
      </c>
      <c r="E15816">
        <v>2.8</v>
      </c>
      <c r="F15816">
        <v>0</v>
      </c>
      <c r="G15816">
        <v>1.1639999999999999</v>
      </c>
      <c r="H15816">
        <v>0</v>
      </c>
      <c r="I15816">
        <v>-1E-3</v>
      </c>
      <c r="J15816">
        <v>0</v>
      </c>
      <c r="K15816">
        <v>11.039400000000001</v>
      </c>
    </row>
    <row r="15817" spans="1:11" hidden="1">
      <c r="A15817" t="s">
        <v>167</v>
      </c>
      <c r="B15817" t="s">
        <v>663</v>
      </c>
      <c r="C15817">
        <v>189</v>
      </c>
      <c r="D15817" t="s">
        <v>95</v>
      </c>
      <c r="E15817">
        <v>2.8</v>
      </c>
      <c r="F15817">
        <v>0</v>
      </c>
      <c r="G15817">
        <v>4.5309999999999997</v>
      </c>
      <c r="H15817">
        <v>0</v>
      </c>
      <c r="I15817">
        <v>-1E-3</v>
      </c>
      <c r="J15817">
        <v>0</v>
      </c>
      <c r="K15817">
        <v>11.039400000000001</v>
      </c>
    </row>
    <row r="15818" spans="1:11" hidden="1">
      <c r="A15818" t="s">
        <v>167</v>
      </c>
      <c r="B15818" t="s">
        <v>663</v>
      </c>
      <c r="C15818">
        <v>189</v>
      </c>
      <c r="D15818" t="s">
        <v>95</v>
      </c>
      <c r="E15818">
        <v>3.2355</v>
      </c>
      <c r="F15818">
        <v>0</v>
      </c>
      <c r="G15818">
        <v>6.1798999999999999</v>
      </c>
      <c r="H15818">
        <v>0</v>
      </c>
      <c r="I15818">
        <v>-1E-3</v>
      </c>
      <c r="J15818">
        <v>0</v>
      </c>
      <c r="K15818">
        <v>8.7073999999999998</v>
      </c>
    </row>
    <row r="15819" spans="1:11" hidden="1">
      <c r="A15819" t="s">
        <v>167</v>
      </c>
      <c r="B15819" t="s">
        <v>663</v>
      </c>
      <c r="C15819">
        <v>189</v>
      </c>
      <c r="D15819" t="s">
        <v>95</v>
      </c>
      <c r="E15819">
        <v>3.6709000000000001</v>
      </c>
      <c r="F15819">
        <v>0</v>
      </c>
      <c r="G15819">
        <v>7.8287000000000004</v>
      </c>
      <c r="H15819">
        <v>0</v>
      </c>
      <c r="I15819">
        <v>-1E-3</v>
      </c>
      <c r="J15819">
        <v>0</v>
      </c>
      <c r="K15819">
        <v>5.6574</v>
      </c>
    </row>
    <row r="15820" spans="1:11" hidden="1">
      <c r="A15820" t="s">
        <v>167</v>
      </c>
      <c r="B15820" t="s">
        <v>663</v>
      </c>
      <c r="C15820">
        <v>189</v>
      </c>
      <c r="D15820" t="s">
        <v>95</v>
      </c>
      <c r="E15820">
        <v>4.1063999999999998</v>
      </c>
      <c r="F15820">
        <v>0</v>
      </c>
      <c r="G15820">
        <v>9.4774999999999991</v>
      </c>
      <c r="H15820">
        <v>0</v>
      </c>
      <c r="I15820">
        <v>-1E-3</v>
      </c>
      <c r="J15820">
        <v>0</v>
      </c>
      <c r="K15820">
        <v>1.8894</v>
      </c>
    </row>
    <row r="15821" spans="1:11" hidden="1">
      <c r="A15821" t="s">
        <v>167</v>
      </c>
      <c r="B15821" t="s">
        <v>663</v>
      </c>
      <c r="C15821">
        <v>189</v>
      </c>
      <c r="D15821" t="s">
        <v>95</v>
      </c>
      <c r="E15821">
        <v>4.5418000000000003</v>
      </c>
      <c r="F15821">
        <v>0</v>
      </c>
      <c r="G15821">
        <v>11.126300000000001</v>
      </c>
      <c r="H15821">
        <v>0</v>
      </c>
      <c r="I15821">
        <v>-1E-3</v>
      </c>
      <c r="J15821">
        <v>0</v>
      </c>
      <c r="K15821">
        <v>-2.5966</v>
      </c>
    </row>
    <row r="15822" spans="1:11" hidden="1">
      <c r="A15822" t="s">
        <v>167</v>
      </c>
      <c r="B15822" t="s">
        <v>663</v>
      </c>
      <c r="C15822">
        <v>189</v>
      </c>
      <c r="D15822" t="s">
        <v>95</v>
      </c>
      <c r="E15822">
        <v>4.9772999999999996</v>
      </c>
      <c r="F15822">
        <v>0</v>
      </c>
      <c r="G15822">
        <v>12.7752</v>
      </c>
      <c r="H15822">
        <v>0</v>
      </c>
      <c r="I15822">
        <v>-1E-3</v>
      </c>
      <c r="J15822">
        <v>0</v>
      </c>
      <c r="K15822">
        <v>-7.8006000000000002</v>
      </c>
    </row>
    <row r="15823" spans="1:11" hidden="1">
      <c r="A15823" t="s">
        <v>167</v>
      </c>
      <c r="B15823" t="s">
        <v>663</v>
      </c>
      <c r="C15823">
        <v>189</v>
      </c>
      <c r="D15823" t="s">
        <v>95</v>
      </c>
      <c r="E15823">
        <v>5.4127000000000001</v>
      </c>
      <c r="F15823">
        <v>0</v>
      </c>
      <c r="G15823">
        <v>14.423999999999999</v>
      </c>
      <c r="H15823">
        <v>0</v>
      </c>
      <c r="I15823">
        <v>-1E-3</v>
      </c>
      <c r="J15823">
        <v>0</v>
      </c>
      <c r="K15823">
        <v>-13.7225</v>
      </c>
    </row>
    <row r="15824" spans="1:11" hidden="1">
      <c r="A15824" t="s">
        <v>167</v>
      </c>
      <c r="B15824" t="s">
        <v>663</v>
      </c>
      <c r="C15824">
        <v>189</v>
      </c>
      <c r="D15824" t="s">
        <v>96</v>
      </c>
      <c r="E15824">
        <v>0.18729999999999999</v>
      </c>
      <c r="F15824">
        <v>0</v>
      </c>
      <c r="G15824">
        <v>-17.371700000000001</v>
      </c>
      <c r="H15824">
        <v>0</v>
      </c>
      <c r="I15824">
        <v>-8.9999999999999998E-4</v>
      </c>
      <c r="J15824">
        <v>0</v>
      </c>
      <c r="K15824">
        <v>-9.5299999999999994</v>
      </c>
    </row>
    <row r="15825" spans="1:11" hidden="1">
      <c r="A15825" t="s">
        <v>167</v>
      </c>
      <c r="B15825" t="s">
        <v>663</v>
      </c>
      <c r="C15825">
        <v>189</v>
      </c>
      <c r="D15825" t="s">
        <v>96</v>
      </c>
      <c r="E15825">
        <v>0.62280000000000002</v>
      </c>
      <c r="F15825">
        <v>0</v>
      </c>
      <c r="G15825">
        <v>-14.8499</v>
      </c>
      <c r="H15825">
        <v>0</v>
      </c>
      <c r="I15825">
        <v>-8.9999999999999998E-4</v>
      </c>
      <c r="J15825">
        <v>0</v>
      </c>
      <c r="K15825">
        <v>-2.4805000000000001</v>
      </c>
    </row>
    <row r="15826" spans="1:11" hidden="1">
      <c r="A15826" t="s">
        <v>167</v>
      </c>
      <c r="B15826" t="s">
        <v>663</v>
      </c>
      <c r="C15826">
        <v>189</v>
      </c>
      <c r="D15826" t="s">
        <v>96</v>
      </c>
      <c r="E15826">
        <v>1.0582</v>
      </c>
      <c r="F15826">
        <v>0</v>
      </c>
      <c r="G15826">
        <v>-11.4184</v>
      </c>
      <c r="H15826">
        <v>0</v>
      </c>
      <c r="I15826">
        <v>-8.9999999999999998E-4</v>
      </c>
      <c r="J15826">
        <v>0</v>
      </c>
      <c r="K15826">
        <v>3.2675999999999998</v>
      </c>
    </row>
    <row r="15827" spans="1:11" hidden="1">
      <c r="A15827" t="s">
        <v>167</v>
      </c>
      <c r="B15827" t="s">
        <v>663</v>
      </c>
      <c r="C15827">
        <v>189</v>
      </c>
      <c r="D15827" t="s">
        <v>96</v>
      </c>
      <c r="E15827">
        <v>1.4937</v>
      </c>
      <c r="F15827">
        <v>0</v>
      </c>
      <c r="G15827">
        <v>-7.7218999999999998</v>
      </c>
      <c r="H15827">
        <v>0</v>
      </c>
      <c r="I15827">
        <v>-8.9999999999999998E-4</v>
      </c>
      <c r="J15827">
        <v>0</v>
      </c>
      <c r="K15827">
        <v>7.4348999999999998</v>
      </c>
    </row>
    <row r="15828" spans="1:11" hidden="1">
      <c r="A15828" t="s">
        <v>167</v>
      </c>
      <c r="B15828" t="s">
        <v>663</v>
      </c>
      <c r="C15828">
        <v>189</v>
      </c>
      <c r="D15828" t="s">
        <v>96</v>
      </c>
      <c r="E15828">
        <v>1.9291</v>
      </c>
      <c r="F15828">
        <v>0</v>
      </c>
      <c r="G15828">
        <v>-4.0407999999999999</v>
      </c>
      <c r="H15828">
        <v>0</v>
      </c>
      <c r="I15828">
        <v>-8.9999999999999998E-4</v>
      </c>
      <c r="J15828">
        <v>0</v>
      </c>
      <c r="K15828">
        <v>9.9930000000000003</v>
      </c>
    </row>
    <row r="15829" spans="1:11" hidden="1">
      <c r="A15829" t="s">
        <v>167</v>
      </c>
      <c r="B15829" t="s">
        <v>663</v>
      </c>
      <c r="C15829">
        <v>189</v>
      </c>
      <c r="D15829" t="s">
        <v>96</v>
      </c>
      <c r="E15829">
        <v>2.3645999999999998</v>
      </c>
      <c r="F15829">
        <v>0</v>
      </c>
      <c r="G15829">
        <v>-0.98409999999999997</v>
      </c>
      <c r="H15829">
        <v>0</v>
      </c>
      <c r="I15829">
        <v>-8.9999999999999998E-4</v>
      </c>
      <c r="J15829">
        <v>0</v>
      </c>
      <c r="K15829">
        <v>11.053000000000001</v>
      </c>
    </row>
    <row r="15830" spans="1:11" hidden="1">
      <c r="A15830" t="s">
        <v>167</v>
      </c>
      <c r="B15830" t="s">
        <v>663</v>
      </c>
      <c r="C15830">
        <v>189</v>
      </c>
      <c r="D15830" t="s">
        <v>96</v>
      </c>
      <c r="E15830">
        <v>2.8</v>
      </c>
      <c r="F15830">
        <v>0</v>
      </c>
      <c r="G15830">
        <v>1.1339999999999999</v>
      </c>
      <c r="H15830">
        <v>0</v>
      </c>
      <c r="I15830">
        <v>-8.9999999999999998E-4</v>
      </c>
      <c r="J15830">
        <v>0</v>
      </c>
      <c r="K15830">
        <v>10.9863</v>
      </c>
    </row>
    <row r="15831" spans="1:11" hidden="1">
      <c r="A15831" t="s">
        <v>167</v>
      </c>
      <c r="B15831" t="s">
        <v>663</v>
      </c>
      <c r="C15831">
        <v>189</v>
      </c>
      <c r="D15831" t="s">
        <v>96</v>
      </c>
      <c r="E15831">
        <v>2.8</v>
      </c>
      <c r="F15831">
        <v>0</v>
      </c>
      <c r="G15831">
        <v>4.5011000000000001</v>
      </c>
      <c r="H15831">
        <v>0</v>
      </c>
      <c r="I15831">
        <v>-8.9999999999999998E-4</v>
      </c>
      <c r="J15831">
        <v>0</v>
      </c>
      <c r="K15831">
        <v>10.9863</v>
      </c>
    </row>
    <row r="15832" spans="1:11" hidden="1">
      <c r="A15832" t="s">
        <v>167</v>
      </c>
      <c r="B15832" t="s">
        <v>663</v>
      </c>
      <c r="C15832">
        <v>189</v>
      </c>
      <c r="D15832" t="s">
        <v>96</v>
      </c>
      <c r="E15832">
        <v>3.2355</v>
      </c>
      <c r="F15832">
        <v>0</v>
      </c>
      <c r="G15832">
        <v>6.1498999999999997</v>
      </c>
      <c r="H15832">
        <v>0</v>
      </c>
      <c r="I15832">
        <v>-8.9999999999999998E-4</v>
      </c>
      <c r="J15832">
        <v>0</v>
      </c>
      <c r="K15832">
        <v>8.6672999999999991</v>
      </c>
    </row>
    <row r="15833" spans="1:11" hidden="1">
      <c r="A15833" t="s">
        <v>167</v>
      </c>
      <c r="B15833" t="s">
        <v>663</v>
      </c>
      <c r="C15833">
        <v>189</v>
      </c>
      <c r="D15833" t="s">
        <v>96</v>
      </c>
      <c r="E15833">
        <v>3.6709000000000001</v>
      </c>
      <c r="F15833">
        <v>0</v>
      </c>
      <c r="G15833">
        <v>7.7987000000000002</v>
      </c>
      <c r="H15833">
        <v>0</v>
      </c>
      <c r="I15833">
        <v>-8.9999999999999998E-4</v>
      </c>
      <c r="J15833">
        <v>0</v>
      </c>
      <c r="K15833">
        <v>5.6303000000000001</v>
      </c>
    </row>
    <row r="15834" spans="1:11" hidden="1">
      <c r="A15834" t="s">
        <v>167</v>
      </c>
      <c r="B15834" t="s">
        <v>663</v>
      </c>
      <c r="C15834">
        <v>189</v>
      </c>
      <c r="D15834" t="s">
        <v>96</v>
      </c>
      <c r="E15834">
        <v>4.1063999999999998</v>
      </c>
      <c r="F15834">
        <v>0</v>
      </c>
      <c r="G15834">
        <v>9.4474999999999998</v>
      </c>
      <c r="H15834">
        <v>0</v>
      </c>
      <c r="I15834">
        <v>-8.9999999999999998E-4</v>
      </c>
      <c r="J15834">
        <v>0</v>
      </c>
      <c r="K15834">
        <v>1.8754</v>
      </c>
    </row>
    <row r="15835" spans="1:11" hidden="1">
      <c r="A15835" t="s">
        <v>167</v>
      </c>
      <c r="B15835" t="s">
        <v>663</v>
      </c>
      <c r="C15835">
        <v>189</v>
      </c>
      <c r="D15835" t="s">
        <v>96</v>
      </c>
      <c r="E15835">
        <v>4.5418000000000003</v>
      </c>
      <c r="F15835">
        <v>0</v>
      </c>
      <c r="G15835">
        <v>11.096399999999999</v>
      </c>
      <c r="H15835">
        <v>0</v>
      </c>
      <c r="I15835">
        <v>-8.9999999999999998E-4</v>
      </c>
      <c r="J15835">
        <v>0</v>
      </c>
      <c r="K15835">
        <v>-2.5975000000000001</v>
      </c>
    </row>
    <row r="15836" spans="1:11" hidden="1">
      <c r="A15836" t="s">
        <v>167</v>
      </c>
      <c r="B15836" t="s">
        <v>663</v>
      </c>
      <c r="C15836">
        <v>189</v>
      </c>
      <c r="D15836" t="s">
        <v>96</v>
      </c>
      <c r="E15836">
        <v>4.9772999999999996</v>
      </c>
      <c r="F15836">
        <v>0</v>
      </c>
      <c r="G15836">
        <v>12.745200000000001</v>
      </c>
      <c r="H15836">
        <v>0</v>
      </c>
      <c r="I15836">
        <v>-8.9999999999999998E-4</v>
      </c>
      <c r="J15836">
        <v>0</v>
      </c>
      <c r="K15836">
        <v>-7.7884000000000002</v>
      </c>
    </row>
    <row r="15837" spans="1:11" hidden="1">
      <c r="A15837" t="s">
        <v>167</v>
      </c>
      <c r="B15837" t="s">
        <v>663</v>
      </c>
      <c r="C15837">
        <v>189</v>
      </c>
      <c r="D15837" t="s">
        <v>96</v>
      </c>
      <c r="E15837">
        <v>5.4127000000000001</v>
      </c>
      <c r="F15837">
        <v>0</v>
      </c>
      <c r="G15837">
        <v>14.394</v>
      </c>
      <c r="H15837">
        <v>0</v>
      </c>
      <c r="I15837">
        <v>-8.9999999999999998E-4</v>
      </c>
      <c r="J15837">
        <v>0</v>
      </c>
      <c r="K15837">
        <v>-13.6973</v>
      </c>
    </row>
    <row r="15838" spans="1:11" hidden="1">
      <c r="A15838" t="s">
        <v>167</v>
      </c>
      <c r="B15838" t="s">
        <v>663</v>
      </c>
      <c r="C15838">
        <v>189</v>
      </c>
      <c r="D15838" t="s">
        <v>97</v>
      </c>
      <c r="E15838">
        <v>0.18729999999999999</v>
      </c>
      <c r="F15838">
        <v>0</v>
      </c>
      <c r="G15838">
        <v>-17.341799999999999</v>
      </c>
      <c r="H15838">
        <v>0</v>
      </c>
      <c r="I15838">
        <v>-1E-3</v>
      </c>
      <c r="J15838">
        <v>0</v>
      </c>
      <c r="K15838">
        <v>-9.3986000000000001</v>
      </c>
    </row>
    <row r="15839" spans="1:11" hidden="1">
      <c r="A15839" t="s">
        <v>167</v>
      </c>
      <c r="B15839" t="s">
        <v>663</v>
      </c>
      <c r="C15839">
        <v>189</v>
      </c>
      <c r="D15839" t="s">
        <v>97</v>
      </c>
      <c r="E15839">
        <v>0.62280000000000002</v>
      </c>
      <c r="F15839">
        <v>0</v>
      </c>
      <c r="G15839">
        <v>-14.819900000000001</v>
      </c>
      <c r="H15839">
        <v>0</v>
      </c>
      <c r="I15839">
        <v>-1E-3</v>
      </c>
      <c r="J15839">
        <v>0</v>
      </c>
      <c r="K15839">
        <v>-2.3620999999999999</v>
      </c>
    </row>
    <row r="15840" spans="1:11" hidden="1">
      <c r="A15840" t="s">
        <v>167</v>
      </c>
      <c r="B15840" t="s">
        <v>663</v>
      </c>
      <c r="C15840">
        <v>189</v>
      </c>
      <c r="D15840" t="s">
        <v>97</v>
      </c>
      <c r="E15840">
        <v>1.0582</v>
      </c>
      <c r="F15840">
        <v>0</v>
      </c>
      <c r="G15840">
        <v>-11.388400000000001</v>
      </c>
      <c r="H15840">
        <v>0</v>
      </c>
      <c r="I15840">
        <v>-1E-3</v>
      </c>
      <c r="J15840">
        <v>0</v>
      </c>
      <c r="K15840">
        <v>3.3729</v>
      </c>
    </row>
    <row r="15841" spans="1:11" hidden="1">
      <c r="A15841" t="s">
        <v>167</v>
      </c>
      <c r="B15841" t="s">
        <v>663</v>
      </c>
      <c r="C15841">
        <v>189</v>
      </c>
      <c r="D15841" t="s">
        <v>97</v>
      </c>
      <c r="E15841">
        <v>1.4937</v>
      </c>
      <c r="F15841">
        <v>0</v>
      </c>
      <c r="G15841">
        <v>-7.6919000000000004</v>
      </c>
      <c r="H15841">
        <v>0</v>
      </c>
      <c r="I15841">
        <v>-1E-3</v>
      </c>
      <c r="J15841">
        <v>0</v>
      </c>
      <c r="K15841">
        <v>7.5271999999999997</v>
      </c>
    </row>
    <row r="15842" spans="1:11" hidden="1">
      <c r="A15842" t="s">
        <v>167</v>
      </c>
      <c r="B15842" t="s">
        <v>663</v>
      </c>
      <c r="C15842">
        <v>189</v>
      </c>
      <c r="D15842" t="s">
        <v>97</v>
      </c>
      <c r="E15842">
        <v>1.9291</v>
      </c>
      <c r="F15842">
        <v>0</v>
      </c>
      <c r="G15842">
        <v>-4.0109000000000004</v>
      </c>
      <c r="H15842">
        <v>0</v>
      </c>
      <c r="I15842">
        <v>-1E-3</v>
      </c>
      <c r="J15842">
        <v>0</v>
      </c>
      <c r="K15842">
        <v>10.0722</v>
      </c>
    </row>
    <row r="15843" spans="1:11" hidden="1">
      <c r="A15843" t="s">
        <v>167</v>
      </c>
      <c r="B15843" t="s">
        <v>663</v>
      </c>
      <c r="C15843">
        <v>189</v>
      </c>
      <c r="D15843" t="s">
        <v>97</v>
      </c>
      <c r="E15843">
        <v>2.3645999999999998</v>
      </c>
      <c r="F15843">
        <v>0</v>
      </c>
      <c r="G15843">
        <v>-0.95420000000000005</v>
      </c>
      <c r="H15843">
        <v>0</v>
      </c>
      <c r="I15843">
        <v>-1E-3</v>
      </c>
      <c r="J15843">
        <v>0</v>
      </c>
      <c r="K15843">
        <v>11.119199999999999</v>
      </c>
    </row>
    <row r="15844" spans="1:11" hidden="1">
      <c r="A15844" t="s">
        <v>167</v>
      </c>
      <c r="B15844" t="s">
        <v>663</v>
      </c>
      <c r="C15844">
        <v>189</v>
      </c>
      <c r="D15844" t="s">
        <v>97</v>
      </c>
      <c r="E15844">
        <v>2.8</v>
      </c>
      <c r="F15844">
        <v>0</v>
      </c>
      <c r="G15844">
        <v>1.1639999999999999</v>
      </c>
      <c r="H15844">
        <v>0</v>
      </c>
      <c r="I15844">
        <v>-1E-3</v>
      </c>
      <c r="J15844">
        <v>0</v>
      </c>
      <c r="K15844">
        <v>11.039400000000001</v>
      </c>
    </row>
    <row r="15845" spans="1:11" hidden="1">
      <c r="A15845" t="s">
        <v>167</v>
      </c>
      <c r="B15845" t="s">
        <v>663</v>
      </c>
      <c r="C15845">
        <v>189</v>
      </c>
      <c r="D15845" t="s">
        <v>97</v>
      </c>
      <c r="E15845">
        <v>2.8</v>
      </c>
      <c r="F15845">
        <v>0</v>
      </c>
      <c r="G15845">
        <v>4.5309999999999997</v>
      </c>
      <c r="H15845">
        <v>0</v>
      </c>
      <c r="I15845">
        <v>-1E-3</v>
      </c>
      <c r="J15845">
        <v>0</v>
      </c>
      <c r="K15845">
        <v>11.039400000000001</v>
      </c>
    </row>
    <row r="15846" spans="1:11" hidden="1">
      <c r="A15846" t="s">
        <v>167</v>
      </c>
      <c r="B15846" t="s">
        <v>663</v>
      </c>
      <c r="C15846">
        <v>189</v>
      </c>
      <c r="D15846" t="s">
        <v>97</v>
      </c>
      <c r="E15846">
        <v>3.2355</v>
      </c>
      <c r="F15846">
        <v>0</v>
      </c>
      <c r="G15846">
        <v>6.1798999999999999</v>
      </c>
      <c r="H15846">
        <v>0</v>
      </c>
      <c r="I15846">
        <v>-1E-3</v>
      </c>
      <c r="J15846">
        <v>0</v>
      </c>
      <c r="K15846">
        <v>8.7073999999999998</v>
      </c>
    </row>
    <row r="15847" spans="1:11" hidden="1">
      <c r="A15847" t="s">
        <v>167</v>
      </c>
      <c r="B15847" t="s">
        <v>663</v>
      </c>
      <c r="C15847">
        <v>189</v>
      </c>
      <c r="D15847" t="s">
        <v>97</v>
      </c>
      <c r="E15847">
        <v>3.6709000000000001</v>
      </c>
      <c r="F15847">
        <v>0</v>
      </c>
      <c r="G15847">
        <v>7.8287000000000004</v>
      </c>
      <c r="H15847">
        <v>0</v>
      </c>
      <c r="I15847">
        <v>-1E-3</v>
      </c>
      <c r="J15847">
        <v>0</v>
      </c>
      <c r="K15847">
        <v>5.6574</v>
      </c>
    </row>
    <row r="15848" spans="1:11" hidden="1">
      <c r="A15848" t="s">
        <v>167</v>
      </c>
      <c r="B15848" t="s">
        <v>663</v>
      </c>
      <c r="C15848">
        <v>189</v>
      </c>
      <c r="D15848" t="s">
        <v>97</v>
      </c>
      <c r="E15848">
        <v>4.1063999999999998</v>
      </c>
      <c r="F15848">
        <v>0</v>
      </c>
      <c r="G15848">
        <v>9.4774999999999991</v>
      </c>
      <c r="H15848">
        <v>0</v>
      </c>
      <c r="I15848">
        <v>-1E-3</v>
      </c>
      <c r="J15848">
        <v>0</v>
      </c>
      <c r="K15848">
        <v>1.8894</v>
      </c>
    </row>
    <row r="15849" spans="1:11" hidden="1">
      <c r="A15849" t="s">
        <v>167</v>
      </c>
      <c r="B15849" t="s">
        <v>663</v>
      </c>
      <c r="C15849">
        <v>189</v>
      </c>
      <c r="D15849" t="s">
        <v>97</v>
      </c>
      <c r="E15849">
        <v>4.5418000000000003</v>
      </c>
      <c r="F15849">
        <v>0</v>
      </c>
      <c r="G15849">
        <v>11.126300000000001</v>
      </c>
      <c r="H15849">
        <v>0</v>
      </c>
      <c r="I15849">
        <v>-1E-3</v>
      </c>
      <c r="J15849">
        <v>0</v>
      </c>
      <c r="K15849">
        <v>-2.5966</v>
      </c>
    </row>
    <row r="15850" spans="1:11" hidden="1">
      <c r="A15850" t="s">
        <v>167</v>
      </c>
      <c r="B15850" t="s">
        <v>663</v>
      </c>
      <c r="C15850">
        <v>189</v>
      </c>
      <c r="D15850" t="s">
        <v>97</v>
      </c>
      <c r="E15850">
        <v>4.9772999999999996</v>
      </c>
      <c r="F15850">
        <v>0</v>
      </c>
      <c r="G15850">
        <v>12.7752</v>
      </c>
      <c r="H15850">
        <v>0</v>
      </c>
      <c r="I15850">
        <v>-1E-3</v>
      </c>
      <c r="J15850">
        <v>0</v>
      </c>
      <c r="K15850">
        <v>-7.8006000000000002</v>
      </c>
    </row>
    <row r="15851" spans="1:11" hidden="1">
      <c r="A15851" t="s">
        <v>167</v>
      </c>
      <c r="B15851" t="s">
        <v>663</v>
      </c>
      <c r="C15851">
        <v>189</v>
      </c>
      <c r="D15851" t="s">
        <v>97</v>
      </c>
      <c r="E15851">
        <v>5.4127000000000001</v>
      </c>
      <c r="F15851">
        <v>0</v>
      </c>
      <c r="G15851">
        <v>14.423999999999999</v>
      </c>
      <c r="H15851">
        <v>0</v>
      </c>
      <c r="I15851">
        <v>-1E-3</v>
      </c>
      <c r="J15851">
        <v>0</v>
      </c>
      <c r="K15851">
        <v>-13.7225</v>
      </c>
    </row>
    <row r="15852" spans="1:11" hidden="1">
      <c r="A15852" t="s">
        <v>167</v>
      </c>
      <c r="B15852" t="s">
        <v>663</v>
      </c>
      <c r="C15852">
        <v>189</v>
      </c>
      <c r="D15852" t="s">
        <v>98</v>
      </c>
      <c r="E15852">
        <v>0.18729999999999999</v>
      </c>
      <c r="F15852">
        <v>0</v>
      </c>
      <c r="G15852">
        <v>-27.009799999999998</v>
      </c>
      <c r="H15852">
        <v>0</v>
      </c>
      <c r="I15852">
        <v>-1.5E-3</v>
      </c>
      <c r="J15852">
        <v>0</v>
      </c>
      <c r="K15852">
        <v>-14.7303</v>
      </c>
    </row>
    <row r="15853" spans="1:11" hidden="1">
      <c r="A15853" t="s">
        <v>167</v>
      </c>
      <c r="B15853" t="s">
        <v>663</v>
      </c>
      <c r="C15853">
        <v>189</v>
      </c>
      <c r="D15853" t="s">
        <v>98</v>
      </c>
      <c r="E15853">
        <v>0.62280000000000002</v>
      </c>
      <c r="F15853">
        <v>0</v>
      </c>
      <c r="G15853">
        <v>-23.0869</v>
      </c>
      <c r="H15853">
        <v>0</v>
      </c>
      <c r="I15853">
        <v>-1.5E-3</v>
      </c>
      <c r="J15853">
        <v>0</v>
      </c>
      <c r="K15853">
        <v>-3.77</v>
      </c>
    </row>
    <row r="15854" spans="1:11" hidden="1">
      <c r="A15854" t="s">
        <v>167</v>
      </c>
      <c r="B15854" t="s">
        <v>663</v>
      </c>
      <c r="C15854">
        <v>189</v>
      </c>
      <c r="D15854" t="s">
        <v>98</v>
      </c>
      <c r="E15854">
        <v>1.0582</v>
      </c>
      <c r="F15854">
        <v>0</v>
      </c>
      <c r="G15854">
        <v>-17.749099999999999</v>
      </c>
      <c r="H15854">
        <v>0</v>
      </c>
      <c r="I15854">
        <v>-1.5E-3</v>
      </c>
      <c r="J15854">
        <v>0</v>
      </c>
      <c r="K15854">
        <v>5.1657999999999999</v>
      </c>
    </row>
    <row r="15855" spans="1:11" hidden="1">
      <c r="A15855" t="s">
        <v>167</v>
      </c>
      <c r="B15855" t="s">
        <v>663</v>
      </c>
      <c r="C15855">
        <v>189</v>
      </c>
      <c r="D15855" t="s">
        <v>98</v>
      </c>
      <c r="E15855">
        <v>1.4937</v>
      </c>
      <c r="F15855">
        <v>0</v>
      </c>
      <c r="G15855">
        <v>-11.998900000000001</v>
      </c>
      <c r="H15855">
        <v>0</v>
      </c>
      <c r="I15855">
        <v>-1.5E-3</v>
      </c>
      <c r="J15855">
        <v>0</v>
      </c>
      <c r="K15855">
        <v>11.6427</v>
      </c>
    </row>
    <row r="15856" spans="1:11" hidden="1">
      <c r="A15856" t="s">
        <v>167</v>
      </c>
      <c r="B15856" t="s">
        <v>663</v>
      </c>
      <c r="C15856">
        <v>189</v>
      </c>
      <c r="D15856" t="s">
        <v>98</v>
      </c>
      <c r="E15856">
        <v>1.9291</v>
      </c>
      <c r="F15856">
        <v>0</v>
      </c>
      <c r="G15856">
        <v>-6.2728999999999999</v>
      </c>
      <c r="H15856">
        <v>0</v>
      </c>
      <c r="I15856">
        <v>-1.5E-3</v>
      </c>
      <c r="J15856">
        <v>0</v>
      </c>
      <c r="K15856">
        <v>15.616300000000001</v>
      </c>
    </row>
    <row r="15857" spans="1:11" hidden="1">
      <c r="A15857" t="s">
        <v>167</v>
      </c>
      <c r="B15857" t="s">
        <v>663</v>
      </c>
      <c r="C15857">
        <v>189</v>
      </c>
      <c r="D15857" t="s">
        <v>98</v>
      </c>
      <c r="E15857">
        <v>2.3645999999999998</v>
      </c>
      <c r="F15857">
        <v>0</v>
      </c>
      <c r="G15857">
        <v>-1.518</v>
      </c>
      <c r="H15857">
        <v>0</v>
      </c>
      <c r="I15857">
        <v>-1.5E-3</v>
      </c>
      <c r="J15857">
        <v>0</v>
      </c>
      <c r="K15857">
        <v>17.259599999999999</v>
      </c>
    </row>
    <row r="15858" spans="1:11" hidden="1">
      <c r="A15858" t="s">
        <v>167</v>
      </c>
      <c r="B15858" t="s">
        <v>663</v>
      </c>
      <c r="C15858">
        <v>189</v>
      </c>
      <c r="D15858" t="s">
        <v>98</v>
      </c>
      <c r="E15858">
        <v>2.8</v>
      </c>
      <c r="F15858">
        <v>0</v>
      </c>
      <c r="G15858">
        <v>1.7768999999999999</v>
      </c>
      <c r="H15858">
        <v>0</v>
      </c>
      <c r="I15858">
        <v>-1.5E-3</v>
      </c>
      <c r="J15858">
        <v>0</v>
      </c>
      <c r="K15858">
        <v>17.150200000000002</v>
      </c>
    </row>
    <row r="15859" spans="1:11" hidden="1">
      <c r="A15859" t="s">
        <v>167</v>
      </c>
      <c r="B15859" t="s">
        <v>663</v>
      </c>
      <c r="C15859">
        <v>189</v>
      </c>
      <c r="D15859" t="s">
        <v>98</v>
      </c>
      <c r="E15859">
        <v>2.8</v>
      </c>
      <c r="F15859">
        <v>0</v>
      </c>
      <c r="G15859">
        <v>7.0145</v>
      </c>
      <c r="H15859">
        <v>0</v>
      </c>
      <c r="I15859">
        <v>-1.5E-3</v>
      </c>
      <c r="J15859">
        <v>0</v>
      </c>
      <c r="K15859">
        <v>17.150200000000002</v>
      </c>
    </row>
    <row r="15860" spans="1:11" hidden="1">
      <c r="A15860" t="s">
        <v>167</v>
      </c>
      <c r="B15860" t="s">
        <v>663</v>
      </c>
      <c r="C15860">
        <v>189</v>
      </c>
      <c r="D15860" t="s">
        <v>98</v>
      </c>
      <c r="E15860">
        <v>3.2355</v>
      </c>
      <c r="F15860">
        <v>0</v>
      </c>
      <c r="G15860">
        <v>9.5793999999999997</v>
      </c>
      <c r="H15860">
        <v>0</v>
      </c>
      <c r="I15860">
        <v>-1.5E-3</v>
      </c>
      <c r="J15860">
        <v>0</v>
      </c>
      <c r="K15860">
        <v>13.5373</v>
      </c>
    </row>
    <row r="15861" spans="1:11" hidden="1">
      <c r="A15861" t="s">
        <v>167</v>
      </c>
      <c r="B15861" t="s">
        <v>663</v>
      </c>
      <c r="C15861">
        <v>189</v>
      </c>
      <c r="D15861" t="s">
        <v>98</v>
      </c>
      <c r="E15861">
        <v>3.6709000000000001</v>
      </c>
      <c r="F15861">
        <v>0</v>
      </c>
      <c r="G15861">
        <v>12.1442</v>
      </c>
      <c r="H15861">
        <v>0</v>
      </c>
      <c r="I15861">
        <v>-1.5E-3</v>
      </c>
      <c r="J15861">
        <v>0</v>
      </c>
      <c r="K15861">
        <v>8.8076000000000008</v>
      </c>
    </row>
    <row r="15862" spans="1:11" hidden="1">
      <c r="A15862" t="s">
        <v>167</v>
      </c>
      <c r="B15862" t="s">
        <v>663</v>
      </c>
      <c r="C15862">
        <v>189</v>
      </c>
      <c r="D15862" t="s">
        <v>98</v>
      </c>
      <c r="E15862">
        <v>4.1063999999999998</v>
      </c>
      <c r="F15862">
        <v>0</v>
      </c>
      <c r="G15862">
        <v>14.709099999999999</v>
      </c>
      <c r="H15862">
        <v>0</v>
      </c>
      <c r="I15862">
        <v>-1.5E-3</v>
      </c>
      <c r="J15862">
        <v>0</v>
      </c>
      <c r="K15862">
        <v>2.9609000000000001</v>
      </c>
    </row>
    <row r="15863" spans="1:11" hidden="1">
      <c r="A15863" t="s">
        <v>167</v>
      </c>
      <c r="B15863" t="s">
        <v>663</v>
      </c>
      <c r="C15863">
        <v>189</v>
      </c>
      <c r="D15863" t="s">
        <v>98</v>
      </c>
      <c r="E15863">
        <v>4.5418000000000003</v>
      </c>
      <c r="F15863">
        <v>0</v>
      </c>
      <c r="G15863">
        <v>17.273900000000001</v>
      </c>
      <c r="H15863">
        <v>0</v>
      </c>
      <c r="I15863">
        <v>-1.5E-3</v>
      </c>
      <c r="J15863">
        <v>0</v>
      </c>
      <c r="K15863">
        <v>-4.0025000000000004</v>
      </c>
    </row>
    <row r="15864" spans="1:11" hidden="1">
      <c r="A15864" t="s">
        <v>167</v>
      </c>
      <c r="B15864" t="s">
        <v>663</v>
      </c>
      <c r="C15864">
        <v>189</v>
      </c>
      <c r="D15864" t="s">
        <v>98</v>
      </c>
      <c r="E15864">
        <v>4.9772999999999996</v>
      </c>
      <c r="F15864">
        <v>0</v>
      </c>
      <c r="G15864">
        <v>19.838699999999999</v>
      </c>
      <c r="H15864">
        <v>0</v>
      </c>
      <c r="I15864">
        <v>-1.5E-3</v>
      </c>
      <c r="J15864">
        <v>0</v>
      </c>
      <c r="K15864">
        <v>-12.0829</v>
      </c>
    </row>
    <row r="15865" spans="1:11" hidden="1">
      <c r="A15865" t="s">
        <v>167</v>
      </c>
      <c r="B15865" t="s">
        <v>663</v>
      </c>
      <c r="C15865">
        <v>189</v>
      </c>
      <c r="D15865" t="s">
        <v>98</v>
      </c>
      <c r="E15865">
        <v>5.4127000000000001</v>
      </c>
      <c r="F15865">
        <v>0</v>
      </c>
      <c r="G15865">
        <v>22.403600000000001</v>
      </c>
      <c r="H15865">
        <v>0</v>
      </c>
      <c r="I15865">
        <v>-1.5E-3</v>
      </c>
      <c r="J15865">
        <v>0</v>
      </c>
      <c r="K15865">
        <v>-21.280100000000001</v>
      </c>
    </row>
    <row r="15866" spans="1:11" hidden="1">
      <c r="A15866" t="s">
        <v>167</v>
      </c>
      <c r="B15866" t="s">
        <v>663</v>
      </c>
      <c r="C15866">
        <v>189</v>
      </c>
      <c r="D15866" t="s">
        <v>99</v>
      </c>
      <c r="E15866">
        <v>0.18729999999999999</v>
      </c>
      <c r="F15866">
        <v>0</v>
      </c>
      <c r="G15866">
        <v>-26.988900000000001</v>
      </c>
      <c r="H15866">
        <v>0</v>
      </c>
      <c r="I15866">
        <v>-1.5E-3</v>
      </c>
      <c r="J15866">
        <v>0</v>
      </c>
      <c r="K15866">
        <v>-14.7141</v>
      </c>
    </row>
    <row r="15867" spans="1:11" hidden="1">
      <c r="A15867" t="s">
        <v>167</v>
      </c>
      <c r="B15867" t="s">
        <v>663</v>
      </c>
      <c r="C15867">
        <v>189</v>
      </c>
      <c r="D15867" t="s">
        <v>99</v>
      </c>
      <c r="E15867">
        <v>0.62280000000000002</v>
      </c>
      <c r="F15867">
        <v>0</v>
      </c>
      <c r="G15867">
        <v>-23.066099999999999</v>
      </c>
      <c r="H15867">
        <v>0</v>
      </c>
      <c r="I15867">
        <v>-1.5E-3</v>
      </c>
      <c r="J15867">
        <v>0</v>
      </c>
      <c r="K15867">
        <v>-3.7629000000000001</v>
      </c>
    </row>
    <row r="15868" spans="1:11" hidden="1">
      <c r="A15868" t="s">
        <v>167</v>
      </c>
      <c r="B15868" t="s">
        <v>663</v>
      </c>
      <c r="C15868">
        <v>189</v>
      </c>
      <c r="D15868" t="s">
        <v>99</v>
      </c>
      <c r="E15868">
        <v>1.0582</v>
      </c>
      <c r="F15868">
        <v>0</v>
      </c>
      <c r="G15868">
        <v>-17.728200000000001</v>
      </c>
      <c r="H15868">
        <v>0</v>
      </c>
      <c r="I15868">
        <v>-1.5E-3</v>
      </c>
      <c r="J15868">
        <v>0</v>
      </c>
      <c r="K15868">
        <v>5.1638000000000002</v>
      </c>
    </row>
    <row r="15869" spans="1:11" hidden="1">
      <c r="A15869" t="s">
        <v>167</v>
      </c>
      <c r="B15869" t="s">
        <v>663</v>
      </c>
      <c r="C15869">
        <v>189</v>
      </c>
      <c r="D15869" t="s">
        <v>99</v>
      </c>
      <c r="E15869">
        <v>1.4937</v>
      </c>
      <c r="F15869">
        <v>0</v>
      </c>
      <c r="G15869">
        <v>-11.9781</v>
      </c>
      <c r="H15869">
        <v>0</v>
      </c>
      <c r="I15869">
        <v>-1.5E-3</v>
      </c>
      <c r="J15869">
        <v>0</v>
      </c>
      <c r="K15869">
        <v>11.631600000000001</v>
      </c>
    </row>
    <row r="15870" spans="1:11" hidden="1">
      <c r="A15870" t="s">
        <v>167</v>
      </c>
      <c r="B15870" t="s">
        <v>663</v>
      </c>
      <c r="C15870">
        <v>189</v>
      </c>
      <c r="D15870" t="s">
        <v>99</v>
      </c>
      <c r="E15870">
        <v>1.9291</v>
      </c>
      <c r="F15870">
        <v>0</v>
      </c>
      <c r="G15870">
        <v>-6.2519999999999998</v>
      </c>
      <c r="H15870">
        <v>0</v>
      </c>
      <c r="I15870">
        <v>-1.5E-3</v>
      </c>
      <c r="J15870">
        <v>0</v>
      </c>
      <c r="K15870">
        <v>15.5962</v>
      </c>
    </row>
    <row r="15871" spans="1:11" hidden="1">
      <c r="A15871" t="s">
        <v>167</v>
      </c>
      <c r="B15871" t="s">
        <v>663</v>
      </c>
      <c r="C15871">
        <v>189</v>
      </c>
      <c r="D15871" t="s">
        <v>99</v>
      </c>
      <c r="E15871">
        <v>2.3645999999999998</v>
      </c>
      <c r="F15871">
        <v>0</v>
      </c>
      <c r="G15871">
        <v>-1.4971000000000001</v>
      </c>
      <c r="H15871">
        <v>0</v>
      </c>
      <c r="I15871">
        <v>-1.5E-3</v>
      </c>
      <c r="J15871">
        <v>0</v>
      </c>
      <c r="K15871">
        <v>17.230399999999999</v>
      </c>
    </row>
    <row r="15872" spans="1:11" hidden="1">
      <c r="A15872" t="s">
        <v>167</v>
      </c>
      <c r="B15872" t="s">
        <v>663</v>
      </c>
      <c r="C15872">
        <v>189</v>
      </c>
      <c r="D15872" t="s">
        <v>99</v>
      </c>
      <c r="E15872">
        <v>2.8</v>
      </c>
      <c r="F15872">
        <v>0</v>
      </c>
      <c r="G15872">
        <v>1.7977000000000001</v>
      </c>
      <c r="H15872">
        <v>0</v>
      </c>
      <c r="I15872">
        <v>-1.5E-3</v>
      </c>
      <c r="J15872">
        <v>0</v>
      </c>
      <c r="K15872">
        <v>17.111899999999999</v>
      </c>
    </row>
    <row r="15873" spans="1:11" hidden="1">
      <c r="A15873" t="s">
        <v>167</v>
      </c>
      <c r="B15873" t="s">
        <v>663</v>
      </c>
      <c r="C15873">
        <v>189</v>
      </c>
      <c r="D15873" t="s">
        <v>99</v>
      </c>
      <c r="E15873">
        <v>2.8</v>
      </c>
      <c r="F15873">
        <v>0</v>
      </c>
      <c r="G15873">
        <v>7.0354000000000001</v>
      </c>
      <c r="H15873">
        <v>0</v>
      </c>
      <c r="I15873">
        <v>-1.5E-3</v>
      </c>
      <c r="J15873">
        <v>0</v>
      </c>
      <c r="K15873">
        <v>17.111899999999999</v>
      </c>
    </row>
    <row r="15874" spans="1:11" hidden="1">
      <c r="A15874" t="s">
        <v>167</v>
      </c>
      <c r="B15874" t="s">
        <v>663</v>
      </c>
      <c r="C15874">
        <v>189</v>
      </c>
      <c r="D15874" t="s">
        <v>99</v>
      </c>
      <c r="E15874">
        <v>3.2355</v>
      </c>
      <c r="F15874">
        <v>0</v>
      </c>
      <c r="G15874">
        <v>9.6001999999999992</v>
      </c>
      <c r="H15874">
        <v>0</v>
      </c>
      <c r="I15874">
        <v>-1.5E-3</v>
      </c>
      <c r="J15874">
        <v>0</v>
      </c>
      <c r="K15874">
        <v>13.4899</v>
      </c>
    </row>
    <row r="15875" spans="1:11" hidden="1">
      <c r="A15875" t="s">
        <v>167</v>
      </c>
      <c r="B15875" t="s">
        <v>663</v>
      </c>
      <c r="C15875">
        <v>189</v>
      </c>
      <c r="D15875" t="s">
        <v>99</v>
      </c>
      <c r="E15875">
        <v>3.6709000000000001</v>
      </c>
      <c r="F15875">
        <v>0</v>
      </c>
      <c r="G15875">
        <v>12.165100000000001</v>
      </c>
      <c r="H15875">
        <v>0</v>
      </c>
      <c r="I15875">
        <v>-1.5E-3</v>
      </c>
      <c r="J15875">
        <v>0</v>
      </c>
      <c r="K15875">
        <v>8.7510999999999992</v>
      </c>
    </row>
    <row r="15876" spans="1:11" hidden="1">
      <c r="A15876" t="s">
        <v>167</v>
      </c>
      <c r="B15876" t="s">
        <v>663</v>
      </c>
      <c r="C15876">
        <v>189</v>
      </c>
      <c r="D15876" t="s">
        <v>99</v>
      </c>
      <c r="E15876">
        <v>4.1063999999999998</v>
      </c>
      <c r="F15876">
        <v>0</v>
      </c>
      <c r="G15876">
        <v>14.729900000000001</v>
      </c>
      <c r="H15876">
        <v>0</v>
      </c>
      <c r="I15876">
        <v>-1.5E-3</v>
      </c>
      <c r="J15876">
        <v>0</v>
      </c>
      <c r="K15876">
        <v>2.8954</v>
      </c>
    </row>
    <row r="15877" spans="1:11" hidden="1">
      <c r="A15877" t="s">
        <v>167</v>
      </c>
      <c r="B15877" t="s">
        <v>663</v>
      </c>
      <c r="C15877">
        <v>189</v>
      </c>
      <c r="D15877" t="s">
        <v>99</v>
      </c>
      <c r="E15877">
        <v>4.5418000000000003</v>
      </c>
      <c r="F15877">
        <v>0</v>
      </c>
      <c r="G15877">
        <v>17.294799999999999</v>
      </c>
      <c r="H15877">
        <v>0</v>
      </c>
      <c r="I15877">
        <v>-1.5E-3</v>
      </c>
      <c r="J15877">
        <v>0</v>
      </c>
      <c r="K15877">
        <v>-4.0772000000000004</v>
      </c>
    </row>
    <row r="15878" spans="1:11" hidden="1">
      <c r="A15878" t="s">
        <v>167</v>
      </c>
      <c r="B15878" t="s">
        <v>663</v>
      </c>
      <c r="C15878">
        <v>189</v>
      </c>
      <c r="D15878" t="s">
        <v>99</v>
      </c>
      <c r="E15878">
        <v>4.9772999999999996</v>
      </c>
      <c r="F15878">
        <v>0</v>
      </c>
      <c r="G15878">
        <v>19.8596</v>
      </c>
      <c r="H15878">
        <v>0</v>
      </c>
      <c r="I15878">
        <v>-1.5E-3</v>
      </c>
      <c r="J15878">
        <v>0</v>
      </c>
      <c r="K15878">
        <v>-12.166600000000001</v>
      </c>
    </row>
    <row r="15879" spans="1:11" hidden="1">
      <c r="A15879" t="s">
        <v>167</v>
      </c>
      <c r="B15879" t="s">
        <v>663</v>
      </c>
      <c r="C15879">
        <v>189</v>
      </c>
      <c r="D15879" t="s">
        <v>99</v>
      </c>
      <c r="E15879">
        <v>5.4127000000000001</v>
      </c>
      <c r="F15879">
        <v>0</v>
      </c>
      <c r="G15879">
        <v>22.424399999999999</v>
      </c>
      <c r="H15879">
        <v>0</v>
      </c>
      <c r="I15879">
        <v>-1.5E-3</v>
      </c>
      <c r="J15879">
        <v>0</v>
      </c>
      <c r="K15879">
        <v>-21.372900000000001</v>
      </c>
    </row>
    <row r="15880" spans="1:11" hidden="1">
      <c r="A15880" t="s">
        <v>167</v>
      </c>
      <c r="B15880" t="s">
        <v>663</v>
      </c>
      <c r="C15880">
        <v>189</v>
      </c>
      <c r="D15880" t="s">
        <v>100</v>
      </c>
      <c r="E15880">
        <v>0.18729999999999999</v>
      </c>
      <c r="F15880">
        <v>0</v>
      </c>
      <c r="G15880">
        <v>-46.503599999999999</v>
      </c>
      <c r="H15880">
        <v>0</v>
      </c>
      <c r="I15880">
        <v>-2.3999999999999998E-3</v>
      </c>
      <c r="J15880">
        <v>0</v>
      </c>
      <c r="K15880">
        <v>-25.063300000000002</v>
      </c>
    </row>
    <row r="15881" spans="1:11" hidden="1">
      <c r="A15881" t="s">
        <v>167</v>
      </c>
      <c r="B15881" t="s">
        <v>663</v>
      </c>
      <c r="C15881">
        <v>189</v>
      </c>
      <c r="D15881" t="s">
        <v>100</v>
      </c>
      <c r="E15881">
        <v>0.62280000000000002</v>
      </c>
      <c r="F15881">
        <v>0</v>
      </c>
      <c r="G15881">
        <v>-39.731000000000002</v>
      </c>
      <c r="H15881">
        <v>0</v>
      </c>
      <c r="I15881">
        <v>-2.3999999999999998E-3</v>
      </c>
      <c r="J15881">
        <v>0</v>
      </c>
      <c r="K15881">
        <v>-6.1908000000000003</v>
      </c>
    </row>
    <row r="15882" spans="1:11" hidden="1">
      <c r="A15882" t="s">
        <v>167</v>
      </c>
      <c r="B15882" t="s">
        <v>663</v>
      </c>
      <c r="C15882">
        <v>189</v>
      </c>
      <c r="D15882" t="s">
        <v>100</v>
      </c>
      <c r="E15882">
        <v>1.0582</v>
      </c>
      <c r="F15882">
        <v>0</v>
      </c>
      <c r="G15882">
        <v>-30.3675</v>
      </c>
      <c r="H15882">
        <v>0</v>
      </c>
      <c r="I15882">
        <v>-2.3999999999999998E-3</v>
      </c>
      <c r="J15882">
        <v>0</v>
      </c>
      <c r="K15882">
        <v>9.1533999999999995</v>
      </c>
    </row>
    <row r="15883" spans="1:11" hidden="1">
      <c r="A15883" t="s">
        <v>167</v>
      </c>
      <c r="B15883" t="s">
        <v>663</v>
      </c>
      <c r="C15883">
        <v>189</v>
      </c>
      <c r="D15883" t="s">
        <v>100</v>
      </c>
      <c r="E15883">
        <v>1.4937</v>
      </c>
      <c r="F15883">
        <v>0</v>
      </c>
      <c r="G15883">
        <v>-20.248899999999999</v>
      </c>
      <c r="H15883">
        <v>0</v>
      </c>
      <c r="I15883">
        <v>-2.3999999999999998E-3</v>
      </c>
      <c r="J15883">
        <v>0</v>
      </c>
      <c r="K15883">
        <v>20.1738</v>
      </c>
    </row>
    <row r="15884" spans="1:11" hidden="1">
      <c r="A15884" t="s">
        <v>167</v>
      </c>
      <c r="B15884" t="s">
        <v>663</v>
      </c>
      <c r="C15884">
        <v>189</v>
      </c>
      <c r="D15884" t="s">
        <v>100</v>
      </c>
      <c r="E15884">
        <v>1.9291</v>
      </c>
      <c r="F15884">
        <v>0</v>
      </c>
      <c r="G15884">
        <v>-10.1744</v>
      </c>
      <c r="H15884">
        <v>0</v>
      </c>
      <c r="I15884">
        <v>-2.3999999999999998E-3</v>
      </c>
      <c r="J15884">
        <v>0</v>
      </c>
      <c r="K15884">
        <v>26.789300000000001</v>
      </c>
    </row>
    <row r="15885" spans="1:11" hidden="1">
      <c r="A15885" t="s">
        <v>167</v>
      </c>
      <c r="B15885" t="s">
        <v>663</v>
      </c>
      <c r="C15885">
        <v>189</v>
      </c>
      <c r="D15885" t="s">
        <v>100</v>
      </c>
      <c r="E15885">
        <v>2.3645999999999998</v>
      </c>
      <c r="F15885">
        <v>0</v>
      </c>
      <c r="G15885">
        <v>-1.8783000000000001</v>
      </c>
      <c r="H15885">
        <v>0</v>
      </c>
      <c r="I15885">
        <v>-2.3999999999999998E-3</v>
      </c>
      <c r="J15885">
        <v>0</v>
      </c>
      <c r="K15885">
        <v>29.316400000000002</v>
      </c>
    </row>
    <row r="15886" spans="1:11" hidden="1">
      <c r="A15886" t="s">
        <v>167</v>
      </c>
      <c r="B15886" t="s">
        <v>663</v>
      </c>
      <c r="C15886">
        <v>189</v>
      </c>
      <c r="D15886" t="s">
        <v>100</v>
      </c>
      <c r="E15886">
        <v>2.8</v>
      </c>
      <c r="F15886">
        <v>0</v>
      </c>
      <c r="G15886">
        <v>3.7443</v>
      </c>
      <c r="H15886">
        <v>0</v>
      </c>
      <c r="I15886">
        <v>-2.3999999999999998E-3</v>
      </c>
      <c r="J15886">
        <v>0</v>
      </c>
      <c r="K15886">
        <v>28.813099999999999</v>
      </c>
    </row>
    <row r="15887" spans="1:11" hidden="1">
      <c r="A15887" t="s">
        <v>167</v>
      </c>
      <c r="B15887" t="s">
        <v>663</v>
      </c>
      <c r="C15887">
        <v>189</v>
      </c>
      <c r="D15887" t="s">
        <v>100</v>
      </c>
      <c r="E15887">
        <v>2.8</v>
      </c>
      <c r="F15887">
        <v>0</v>
      </c>
      <c r="G15887">
        <v>11.869899999999999</v>
      </c>
      <c r="H15887">
        <v>0</v>
      </c>
      <c r="I15887">
        <v>-2.3999999999999998E-3</v>
      </c>
      <c r="J15887">
        <v>0</v>
      </c>
      <c r="K15887">
        <v>28.813099999999999</v>
      </c>
    </row>
    <row r="15888" spans="1:11" hidden="1">
      <c r="A15888" t="s">
        <v>167</v>
      </c>
      <c r="B15888" t="s">
        <v>663</v>
      </c>
      <c r="C15888">
        <v>189</v>
      </c>
      <c r="D15888" t="s">
        <v>100</v>
      </c>
      <c r="E15888">
        <v>3.2355</v>
      </c>
      <c r="F15888">
        <v>0</v>
      </c>
      <c r="G15888">
        <v>16.1557</v>
      </c>
      <c r="H15888">
        <v>0</v>
      </c>
      <c r="I15888">
        <v>-2.3999999999999998E-3</v>
      </c>
      <c r="J15888">
        <v>0</v>
      </c>
      <c r="K15888">
        <v>22.711300000000001</v>
      </c>
    </row>
    <row r="15889" spans="1:11" hidden="1">
      <c r="A15889" t="s">
        <v>167</v>
      </c>
      <c r="B15889" t="s">
        <v>663</v>
      </c>
      <c r="C15889">
        <v>189</v>
      </c>
      <c r="D15889" t="s">
        <v>100</v>
      </c>
      <c r="E15889">
        <v>3.6709000000000001</v>
      </c>
      <c r="F15889">
        <v>0</v>
      </c>
      <c r="G15889">
        <v>20.441400000000002</v>
      </c>
      <c r="H15889">
        <v>0</v>
      </c>
      <c r="I15889">
        <v>-2.3999999999999998E-3</v>
      </c>
      <c r="J15889">
        <v>0</v>
      </c>
      <c r="K15889">
        <v>14.7432</v>
      </c>
    </row>
    <row r="15890" spans="1:11" hidden="1">
      <c r="A15890" t="s">
        <v>167</v>
      </c>
      <c r="B15890" t="s">
        <v>663</v>
      </c>
      <c r="C15890">
        <v>189</v>
      </c>
      <c r="D15890" t="s">
        <v>100</v>
      </c>
      <c r="E15890">
        <v>4.1063999999999998</v>
      </c>
      <c r="F15890">
        <v>0</v>
      </c>
      <c r="G15890">
        <v>24.7271</v>
      </c>
      <c r="H15890">
        <v>0</v>
      </c>
      <c r="I15890">
        <v>-2.3999999999999998E-3</v>
      </c>
      <c r="J15890">
        <v>0</v>
      </c>
      <c r="K15890">
        <v>4.9088000000000003</v>
      </c>
    </row>
    <row r="15891" spans="1:11" hidden="1">
      <c r="A15891" t="s">
        <v>167</v>
      </c>
      <c r="B15891" t="s">
        <v>663</v>
      </c>
      <c r="C15891">
        <v>189</v>
      </c>
      <c r="D15891" t="s">
        <v>100</v>
      </c>
      <c r="E15891">
        <v>4.5418000000000003</v>
      </c>
      <c r="F15891">
        <v>0</v>
      </c>
      <c r="G15891">
        <v>29.012899999999998</v>
      </c>
      <c r="H15891">
        <v>0</v>
      </c>
      <c r="I15891">
        <v>-2.3999999999999998E-3</v>
      </c>
      <c r="J15891">
        <v>0</v>
      </c>
      <c r="K15891">
        <v>-6.7916999999999996</v>
      </c>
    </row>
    <row r="15892" spans="1:11" hidden="1">
      <c r="A15892" t="s">
        <v>167</v>
      </c>
      <c r="B15892" t="s">
        <v>663</v>
      </c>
      <c r="C15892">
        <v>189</v>
      </c>
      <c r="D15892" t="s">
        <v>100</v>
      </c>
      <c r="E15892">
        <v>4.9772999999999996</v>
      </c>
      <c r="F15892">
        <v>0</v>
      </c>
      <c r="G15892">
        <v>33.2986</v>
      </c>
      <c r="H15892">
        <v>0</v>
      </c>
      <c r="I15892">
        <v>-2.3999999999999998E-3</v>
      </c>
      <c r="J15892">
        <v>0</v>
      </c>
      <c r="K15892">
        <v>-20.358499999999999</v>
      </c>
    </row>
    <row r="15893" spans="1:11" hidden="1">
      <c r="A15893" t="s">
        <v>167</v>
      </c>
      <c r="B15893" t="s">
        <v>663</v>
      </c>
      <c r="C15893">
        <v>189</v>
      </c>
      <c r="D15893" t="s">
        <v>100</v>
      </c>
      <c r="E15893">
        <v>5.4127000000000001</v>
      </c>
      <c r="F15893">
        <v>0</v>
      </c>
      <c r="G15893">
        <v>37.584299999999999</v>
      </c>
      <c r="H15893">
        <v>0</v>
      </c>
      <c r="I15893">
        <v>-2.3999999999999998E-3</v>
      </c>
      <c r="J15893">
        <v>0</v>
      </c>
      <c r="K15893">
        <v>-35.791400000000003</v>
      </c>
    </row>
    <row r="15894" spans="1:11" hidden="1">
      <c r="A15894" t="s">
        <v>167</v>
      </c>
      <c r="B15894" t="s">
        <v>663</v>
      </c>
      <c r="C15894">
        <v>189</v>
      </c>
      <c r="D15894" t="s">
        <v>101</v>
      </c>
      <c r="E15894">
        <v>0.18729999999999999</v>
      </c>
      <c r="F15894">
        <v>0</v>
      </c>
      <c r="G15894">
        <v>-46.487900000000003</v>
      </c>
      <c r="H15894">
        <v>0</v>
      </c>
      <c r="I15894">
        <v>-2.3999999999999998E-3</v>
      </c>
      <c r="J15894">
        <v>0</v>
      </c>
      <c r="K15894">
        <v>-25.051100000000002</v>
      </c>
    </row>
    <row r="15895" spans="1:11" hidden="1">
      <c r="A15895" t="s">
        <v>167</v>
      </c>
      <c r="B15895" t="s">
        <v>663</v>
      </c>
      <c r="C15895">
        <v>189</v>
      </c>
      <c r="D15895" t="s">
        <v>101</v>
      </c>
      <c r="E15895">
        <v>0.62280000000000002</v>
      </c>
      <c r="F15895">
        <v>0</v>
      </c>
      <c r="G15895">
        <v>-39.715400000000002</v>
      </c>
      <c r="H15895">
        <v>0</v>
      </c>
      <c r="I15895">
        <v>-2.3999999999999998E-3</v>
      </c>
      <c r="J15895">
        <v>0</v>
      </c>
      <c r="K15895">
        <v>-6.1855000000000002</v>
      </c>
    </row>
    <row r="15896" spans="1:11" hidden="1">
      <c r="A15896" t="s">
        <v>167</v>
      </c>
      <c r="B15896" t="s">
        <v>663</v>
      </c>
      <c r="C15896">
        <v>189</v>
      </c>
      <c r="D15896" t="s">
        <v>101</v>
      </c>
      <c r="E15896">
        <v>1.0582</v>
      </c>
      <c r="F15896">
        <v>0</v>
      </c>
      <c r="G15896">
        <v>-30.351800000000001</v>
      </c>
      <c r="H15896">
        <v>0</v>
      </c>
      <c r="I15896">
        <v>-2.3999999999999998E-3</v>
      </c>
      <c r="J15896">
        <v>0</v>
      </c>
      <c r="K15896">
        <v>9.1518999999999995</v>
      </c>
    </row>
    <row r="15897" spans="1:11" hidden="1">
      <c r="A15897" t="s">
        <v>167</v>
      </c>
      <c r="B15897" t="s">
        <v>663</v>
      </c>
      <c r="C15897">
        <v>189</v>
      </c>
      <c r="D15897" t="s">
        <v>101</v>
      </c>
      <c r="E15897">
        <v>1.4937</v>
      </c>
      <c r="F15897">
        <v>0</v>
      </c>
      <c r="G15897">
        <v>-20.2332</v>
      </c>
      <c r="H15897">
        <v>0</v>
      </c>
      <c r="I15897">
        <v>-2.3999999999999998E-3</v>
      </c>
      <c r="J15897">
        <v>0</v>
      </c>
      <c r="K15897">
        <v>20.165500000000002</v>
      </c>
    </row>
    <row r="15898" spans="1:11" hidden="1">
      <c r="A15898" t="s">
        <v>167</v>
      </c>
      <c r="B15898" t="s">
        <v>663</v>
      </c>
      <c r="C15898">
        <v>189</v>
      </c>
      <c r="D15898" t="s">
        <v>101</v>
      </c>
      <c r="E15898">
        <v>1.9291</v>
      </c>
      <c r="F15898">
        <v>0</v>
      </c>
      <c r="G15898">
        <v>-10.1587</v>
      </c>
      <c r="H15898">
        <v>0</v>
      </c>
      <c r="I15898">
        <v>-2.3999999999999998E-3</v>
      </c>
      <c r="J15898">
        <v>0</v>
      </c>
      <c r="K15898">
        <v>26.7742</v>
      </c>
    </row>
    <row r="15899" spans="1:11" hidden="1">
      <c r="A15899" t="s">
        <v>167</v>
      </c>
      <c r="B15899" t="s">
        <v>663</v>
      </c>
      <c r="C15899">
        <v>189</v>
      </c>
      <c r="D15899" t="s">
        <v>101</v>
      </c>
      <c r="E15899">
        <v>2.3645999999999998</v>
      </c>
      <c r="F15899">
        <v>0</v>
      </c>
      <c r="G15899">
        <v>-1.8626</v>
      </c>
      <c r="H15899">
        <v>0</v>
      </c>
      <c r="I15899">
        <v>-2.3999999999999998E-3</v>
      </c>
      <c r="J15899">
        <v>0</v>
      </c>
      <c r="K15899">
        <v>29.294499999999999</v>
      </c>
    </row>
    <row r="15900" spans="1:11" hidden="1">
      <c r="A15900" t="s">
        <v>167</v>
      </c>
      <c r="B15900" t="s">
        <v>663</v>
      </c>
      <c r="C15900">
        <v>189</v>
      </c>
      <c r="D15900" t="s">
        <v>101</v>
      </c>
      <c r="E15900">
        <v>2.8</v>
      </c>
      <c r="F15900">
        <v>0</v>
      </c>
      <c r="G15900">
        <v>3.7599</v>
      </c>
      <c r="H15900">
        <v>0</v>
      </c>
      <c r="I15900">
        <v>-2.3999999999999998E-3</v>
      </c>
      <c r="J15900">
        <v>0</v>
      </c>
      <c r="K15900">
        <v>28.784400000000002</v>
      </c>
    </row>
    <row r="15901" spans="1:11" hidden="1">
      <c r="A15901" t="s">
        <v>167</v>
      </c>
      <c r="B15901" t="s">
        <v>663</v>
      </c>
      <c r="C15901">
        <v>189</v>
      </c>
      <c r="D15901" t="s">
        <v>101</v>
      </c>
      <c r="E15901">
        <v>2.8</v>
      </c>
      <c r="F15901">
        <v>0</v>
      </c>
      <c r="G15901">
        <v>11.8856</v>
      </c>
      <c r="H15901">
        <v>0</v>
      </c>
      <c r="I15901">
        <v>-2.3999999999999998E-3</v>
      </c>
      <c r="J15901">
        <v>0</v>
      </c>
      <c r="K15901">
        <v>28.784400000000002</v>
      </c>
    </row>
    <row r="15902" spans="1:11" hidden="1">
      <c r="A15902" t="s">
        <v>167</v>
      </c>
      <c r="B15902" t="s">
        <v>663</v>
      </c>
      <c r="C15902">
        <v>189</v>
      </c>
      <c r="D15902" t="s">
        <v>101</v>
      </c>
      <c r="E15902">
        <v>3.2355</v>
      </c>
      <c r="F15902">
        <v>0</v>
      </c>
      <c r="G15902">
        <v>16.171299999999999</v>
      </c>
      <c r="H15902">
        <v>0</v>
      </c>
      <c r="I15902">
        <v>-2.3999999999999998E-3</v>
      </c>
      <c r="J15902">
        <v>0</v>
      </c>
      <c r="K15902">
        <v>22.675699999999999</v>
      </c>
    </row>
    <row r="15903" spans="1:11" hidden="1">
      <c r="A15903" t="s">
        <v>167</v>
      </c>
      <c r="B15903" t="s">
        <v>663</v>
      </c>
      <c r="C15903">
        <v>189</v>
      </c>
      <c r="D15903" t="s">
        <v>101</v>
      </c>
      <c r="E15903">
        <v>3.6709000000000001</v>
      </c>
      <c r="F15903">
        <v>0</v>
      </c>
      <c r="G15903">
        <v>20.457000000000001</v>
      </c>
      <c r="H15903">
        <v>0</v>
      </c>
      <c r="I15903">
        <v>-2.3999999999999998E-3</v>
      </c>
      <c r="J15903">
        <v>0</v>
      </c>
      <c r="K15903">
        <v>14.700799999999999</v>
      </c>
    </row>
    <row r="15904" spans="1:11" hidden="1">
      <c r="A15904" t="s">
        <v>167</v>
      </c>
      <c r="B15904" t="s">
        <v>663</v>
      </c>
      <c r="C15904">
        <v>189</v>
      </c>
      <c r="D15904" t="s">
        <v>101</v>
      </c>
      <c r="E15904">
        <v>4.1063999999999998</v>
      </c>
      <c r="F15904">
        <v>0</v>
      </c>
      <c r="G15904">
        <v>24.742799999999999</v>
      </c>
      <c r="H15904">
        <v>0</v>
      </c>
      <c r="I15904">
        <v>-2.3999999999999998E-3</v>
      </c>
      <c r="J15904">
        <v>0</v>
      </c>
      <c r="K15904">
        <v>4.8597000000000001</v>
      </c>
    </row>
    <row r="15905" spans="1:11" hidden="1">
      <c r="A15905" t="s">
        <v>167</v>
      </c>
      <c r="B15905" t="s">
        <v>663</v>
      </c>
      <c r="C15905">
        <v>189</v>
      </c>
      <c r="D15905" t="s">
        <v>101</v>
      </c>
      <c r="E15905">
        <v>4.5418000000000003</v>
      </c>
      <c r="F15905">
        <v>0</v>
      </c>
      <c r="G15905">
        <v>29.028500000000001</v>
      </c>
      <c r="H15905">
        <v>0</v>
      </c>
      <c r="I15905">
        <v>-2.3999999999999998E-3</v>
      </c>
      <c r="J15905">
        <v>0</v>
      </c>
      <c r="K15905">
        <v>-6.8476999999999997</v>
      </c>
    </row>
    <row r="15906" spans="1:11" hidden="1">
      <c r="A15906" t="s">
        <v>167</v>
      </c>
      <c r="B15906" t="s">
        <v>663</v>
      </c>
      <c r="C15906">
        <v>189</v>
      </c>
      <c r="D15906" t="s">
        <v>101</v>
      </c>
      <c r="E15906">
        <v>4.9772999999999996</v>
      </c>
      <c r="F15906">
        <v>0</v>
      </c>
      <c r="G15906">
        <v>33.3142</v>
      </c>
      <c r="H15906">
        <v>0</v>
      </c>
      <c r="I15906">
        <v>-2.3999999999999998E-3</v>
      </c>
      <c r="J15906">
        <v>0</v>
      </c>
      <c r="K15906">
        <v>-20.421299999999999</v>
      </c>
    </row>
    <row r="15907" spans="1:11" hidden="1">
      <c r="A15907" t="s">
        <v>167</v>
      </c>
      <c r="B15907" t="s">
        <v>663</v>
      </c>
      <c r="C15907">
        <v>189</v>
      </c>
      <c r="D15907" t="s">
        <v>101</v>
      </c>
      <c r="E15907">
        <v>5.4127000000000001</v>
      </c>
      <c r="F15907">
        <v>0</v>
      </c>
      <c r="G15907">
        <v>37.6</v>
      </c>
      <c r="H15907">
        <v>0</v>
      </c>
      <c r="I15907">
        <v>-2.3999999999999998E-3</v>
      </c>
      <c r="J15907">
        <v>0</v>
      </c>
      <c r="K15907">
        <v>-35.8611</v>
      </c>
    </row>
    <row r="15908" spans="1:11" hidden="1">
      <c r="A15908" t="s">
        <v>167</v>
      </c>
      <c r="B15908" t="s">
        <v>663</v>
      </c>
      <c r="C15908">
        <v>189</v>
      </c>
      <c r="D15908" t="s">
        <v>102</v>
      </c>
      <c r="E15908">
        <v>0.18729999999999999</v>
      </c>
      <c r="F15908">
        <v>0</v>
      </c>
      <c r="G15908">
        <v>-30.005500000000001</v>
      </c>
      <c r="H15908">
        <v>0</v>
      </c>
      <c r="I15908">
        <v>-1.6000000000000001E-3</v>
      </c>
      <c r="J15908">
        <v>0</v>
      </c>
      <c r="K15908">
        <v>-16.215199999999999</v>
      </c>
    </row>
    <row r="15909" spans="1:11" hidden="1">
      <c r="A15909" t="s">
        <v>167</v>
      </c>
      <c r="B15909" t="s">
        <v>663</v>
      </c>
      <c r="C15909">
        <v>189</v>
      </c>
      <c r="D15909" t="s">
        <v>102</v>
      </c>
      <c r="E15909">
        <v>0.62280000000000002</v>
      </c>
      <c r="F15909">
        <v>0</v>
      </c>
      <c r="G15909">
        <v>-25.6386</v>
      </c>
      <c r="H15909">
        <v>0</v>
      </c>
      <c r="I15909">
        <v>-1.6000000000000001E-3</v>
      </c>
      <c r="J15909">
        <v>0</v>
      </c>
      <c r="K15909">
        <v>-4.0384000000000002</v>
      </c>
    </row>
    <row r="15910" spans="1:11" hidden="1">
      <c r="A15910" t="s">
        <v>167</v>
      </c>
      <c r="B15910" t="s">
        <v>663</v>
      </c>
      <c r="C15910">
        <v>189</v>
      </c>
      <c r="D15910" t="s">
        <v>102</v>
      </c>
      <c r="E15910">
        <v>1.0582</v>
      </c>
      <c r="F15910">
        <v>0</v>
      </c>
      <c r="G15910">
        <v>-19.622299999999999</v>
      </c>
      <c r="H15910">
        <v>0</v>
      </c>
      <c r="I15910">
        <v>-1.6000000000000001E-3</v>
      </c>
      <c r="J15910">
        <v>0</v>
      </c>
      <c r="K15910">
        <v>5.8682999999999996</v>
      </c>
    </row>
    <row r="15911" spans="1:11" hidden="1">
      <c r="A15911" t="s">
        <v>167</v>
      </c>
      <c r="B15911" t="s">
        <v>663</v>
      </c>
      <c r="C15911">
        <v>189</v>
      </c>
      <c r="D15911" t="s">
        <v>102</v>
      </c>
      <c r="E15911">
        <v>1.4937</v>
      </c>
      <c r="F15911">
        <v>0</v>
      </c>
      <c r="G15911">
        <v>-13.125500000000001</v>
      </c>
      <c r="H15911">
        <v>0</v>
      </c>
      <c r="I15911">
        <v>-1.6000000000000001E-3</v>
      </c>
      <c r="J15911">
        <v>0</v>
      </c>
      <c r="K15911">
        <v>12.9983</v>
      </c>
    </row>
    <row r="15912" spans="1:11" hidden="1">
      <c r="A15912" t="s">
        <v>167</v>
      </c>
      <c r="B15912" t="s">
        <v>663</v>
      </c>
      <c r="C15912">
        <v>189</v>
      </c>
      <c r="D15912" t="s">
        <v>102</v>
      </c>
      <c r="E15912">
        <v>1.9291</v>
      </c>
      <c r="F15912">
        <v>0</v>
      </c>
      <c r="G15912">
        <v>-6.6566999999999998</v>
      </c>
      <c r="H15912">
        <v>0</v>
      </c>
      <c r="I15912">
        <v>-1.6000000000000001E-3</v>
      </c>
      <c r="J15912">
        <v>0</v>
      </c>
      <c r="K15912">
        <v>17.3</v>
      </c>
    </row>
    <row r="15913" spans="1:11" hidden="1">
      <c r="A15913" t="s">
        <v>167</v>
      </c>
      <c r="B15913" t="s">
        <v>663</v>
      </c>
      <c r="C15913">
        <v>189</v>
      </c>
      <c r="D15913" t="s">
        <v>102</v>
      </c>
      <c r="E15913">
        <v>2.3645999999999998</v>
      </c>
      <c r="F15913">
        <v>0</v>
      </c>
      <c r="G15913">
        <v>-1.3199000000000001</v>
      </c>
      <c r="H15913">
        <v>0</v>
      </c>
      <c r="I15913">
        <v>-1.6000000000000001E-3</v>
      </c>
      <c r="J15913">
        <v>0</v>
      </c>
      <c r="K15913">
        <v>18.974900000000002</v>
      </c>
    </row>
    <row r="15914" spans="1:11" hidden="1">
      <c r="A15914" t="s">
        <v>167</v>
      </c>
      <c r="B15914" t="s">
        <v>663</v>
      </c>
      <c r="C15914">
        <v>189</v>
      </c>
      <c r="D15914" t="s">
        <v>102</v>
      </c>
      <c r="E15914">
        <v>2.8</v>
      </c>
      <c r="F15914">
        <v>0</v>
      </c>
      <c r="G15914">
        <v>2.3149999999999999</v>
      </c>
      <c r="H15914">
        <v>0</v>
      </c>
      <c r="I15914">
        <v>-1.6000000000000001E-3</v>
      </c>
      <c r="J15914">
        <v>0</v>
      </c>
      <c r="K15914">
        <v>18.6965</v>
      </c>
    </row>
    <row r="15915" spans="1:11" hidden="1">
      <c r="A15915" t="s">
        <v>167</v>
      </c>
      <c r="B15915" t="s">
        <v>663</v>
      </c>
      <c r="C15915">
        <v>189</v>
      </c>
      <c r="D15915" t="s">
        <v>102</v>
      </c>
      <c r="E15915">
        <v>2.8</v>
      </c>
      <c r="F15915">
        <v>0</v>
      </c>
      <c r="G15915">
        <v>7.6872999999999996</v>
      </c>
      <c r="H15915">
        <v>0</v>
      </c>
      <c r="I15915">
        <v>-1.6000000000000001E-3</v>
      </c>
      <c r="J15915">
        <v>0</v>
      </c>
      <c r="K15915">
        <v>18.6965</v>
      </c>
    </row>
    <row r="15916" spans="1:11" hidden="1">
      <c r="A15916" t="s">
        <v>167</v>
      </c>
      <c r="B15916" t="s">
        <v>663</v>
      </c>
      <c r="C15916">
        <v>189</v>
      </c>
      <c r="D15916" t="s">
        <v>102</v>
      </c>
      <c r="E15916">
        <v>3.2355</v>
      </c>
      <c r="F15916">
        <v>0</v>
      </c>
      <c r="G15916">
        <v>10.471399999999999</v>
      </c>
      <c r="H15916">
        <v>0</v>
      </c>
      <c r="I15916">
        <v>-1.6000000000000001E-3</v>
      </c>
      <c r="J15916">
        <v>0</v>
      </c>
      <c r="K15916">
        <v>14.742900000000001</v>
      </c>
    </row>
    <row r="15917" spans="1:11" hidden="1">
      <c r="A15917" t="s">
        <v>167</v>
      </c>
      <c r="B15917" t="s">
        <v>663</v>
      </c>
      <c r="C15917">
        <v>189</v>
      </c>
      <c r="D15917" t="s">
        <v>102</v>
      </c>
      <c r="E15917">
        <v>3.6709000000000001</v>
      </c>
      <c r="F15917">
        <v>0</v>
      </c>
      <c r="G15917">
        <v>13.2554</v>
      </c>
      <c r="H15917">
        <v>0</v>
      </c>
      <c r="I15917">
        <v>-1.6000000000000001E-3</v>
      </c>
      <c r="J15917">
        <v>0</v>
      </c>
      <c r="K15917">
        <v>9.577</v>
      </c>
    </row>
    <row r="15918" spans="1:11" hidden="1">
      <c r="A15918" t="s">
        <v>167</v>
      </c>
      <c r="B15918" t="s">
        <v>663</v>
      </c>
      <c r="C15918">
        <v>189</v>
      </c>
      <c r="D15918" t="s">
        <v>102</v>
      </c>
      <c r="E15918">
        <v>4.1063999999999998</v>
      </c>
      <c r="F15918">
        <v>0</v>
      </c>
      <c r="G15918">
        <v>16.0395</v>
      </c>
      <c r="H15918">
        <v>0</v>
      </c>
      <c r="I15918">
        <v>-1.6000000000000001E-3</v>
      </c>
      <c r="J15918">
        <v>0</v>
      </c>
      <c r="K15918">
        <v>3.1987999999999999</v>
      </c>
    </row>
    <row r="15919" spans="1:11" hidden="1">
      <c r="A15919" t="s">
        <v>167</v>
      </c>
      <c r="B15919" t="s">
        <v>663</v>
      </c>
      <c r="C15919">
        <v>189</v>
      </c>
      <c r="D15919" t="s">
        <v>102</v>
      </c>
      <c r="E15919">
        <v>4.5418000000000003</v>
      </c>
      <c r="F15919">
        <v>0</v>
      </c>
      <c r="G15919">
        <v>18.823599999999999</v>
      </c>
      <c r="H15919">
        <v>0</v>
      </c>
      <c r="I15919">
        <v>-1.6000000000000001E-3</v>
      </c>
      <c r="J15919">
        <v>0</v>
      </c>
      <c r="K15919">
        <v>-4.3917999999999999</v>
      </c>
    </row>
    <row r="15920" spans="1:11" hidden="1">
      <c r="A15920" t="s">
        <v>167</v>
      </c>
      <c r="B15920" t="s">
        <v>663</v>
      </c>
      <c r="C15920">
        <v>189</v>
      </c>
      <c r="D15920" t="s">
        <v>102</v>
      </c>
      <c r="E15920">
        <v>4.9772999999999996</v>
      </c>
      <c r="F15920">
        <v>0</v>
      </c>
      <c r="G15920">
        <v>21.607700000000001</v>
      </c>
      <c r="H15920">
        <v>0</v>
      </c>
      <c r="I15920">
        <v>-1.6000000000000001E-3</v>
      </c>
      <c r="J15920">
        <v>0</v>
      </c>
      <c r="K15920">
        <v>-13.194699999999999</v>
      </c>
    </row>
    <row r="15921" spans="1:11" hidden="1">
      <c r="A15921" t="s">
        <v>167</v>
      </c>
      <c r="B15921" t="s">
        <v>663</v>
      </c>
      <c r="C15921">
        <v>189</v>
      </c>
      <c r="D15921" t="s">
        <v>102</v>
      </c>
      <c r="E15921">
        <v>5.4127000000000001</v>
      </c>
      <c r="F15921">
        <v>0</v>
      </c>
      <c r="G15921">
        <v>24.3917</v>
      </c>
      <c r="H15921">
        <v>0</v>
      </c>
      <c r="I15921">
        <v>-1.6000000000000001E-3</v>
      </c>
      <c r="J15921">
        <v>0</v>
      </c>
      <c r="K15921">
        <v>-23.209900000000001</v>
      </c>
    </row>
    <row r="15922" spans="1:11" hidden="1">
      <c r="A15922" t="s">
        <v>167</v>
      </c>
      <c r="B15922" t="s">
        <v>663</v>
      </c>
      <c r="C15922">
        <v>189</v>
      </c>
      <c r="D15922" t="s">
        <v>103</v>
      </c>
      <c r="E15922">
        <v>0.18729999999999999</v>
      </c>
      <c r="F15922">
        <v>0</v>
      </c>
      <c r="G15922">
        <v>-29.989899999999999</v>
      </c>
      <c r="H15922">
        <v>0</v>
      </c>
      <c r="I15922">
        <v>-1.6000000000000001E-3</v>
      </c>
      <c r="J15922">
        <v>0</v>
      </c>
      <c r="K15922">
        <v>-16.203099999999999</v>
      </c>
    </row>
    <row r="15923" spans="1:11" hidden="1">
      <c r="A15923" t="s">
        <v>167</v>
      </c>
      <c r="B15923" t="s">
        <v>663</v>
      </c>
      <c r="C15923">
        <v>189</v>
      </c>
      <c r="D15923" t="s">
        <v>103</v>
      </c>
      <c r="E15923">
        <v>0.62280000000000002</v>
      </c>
      <c r="F15923">
        <v>0</v>
      </c>
      <c r="G15923">
        <v>-25.622900000000001</v>
      </c>
      <c r="H15923">
        <v>0</v>
      </c>
      <c r="I15923">
        <v>-1.6000000000000001E-3</v>
      </c>
      <c r="J15923">
        <v>0</v>
      </c>
      <c r="K15923">
        <v>-4.0330000000000004</v>
      </c>
    </row>
    <row r="15924" spans="1:11" hidden="1">
      <c r="A15924" t="s">
        <v>167</v>
      </c>
      <c r="B15924" t="s">
        <v>663</v>
      </c>
      <c r="C15924">
        <v>189</v>
      </c>
      <c r="D15924" t="s">
        <v>103</v>
      </c>
      <c r="E15924">
        <v>1.0582</v>
      </c>
      <c r="F15924">
        <v>0</v>
      </c>
      <c r="G15924">
        <v>-19.6067</v>
      </c>
      <c r="H15924">
        <v>0</v>
      </c>
      <c r="I15924">
        <v>-1.6000000000000001E-3</v>
      </c>
      <c r="J15924">
        <v>0</v>
      </c>
      <c r="K15924">
        <v>5.8667999999999996</v>
      </c>
    </row>
    <row r="15925" spans="1:11" hidden="1">
      <c r="A15925" t="s">
        <v>167</v>
      </c>
      <c r="B15925" t="s">
        <v>663</v>
      </c>
      <c r="C15925">
        <v>189</v>
      </c>
      <c r="D15925" t="s">
        <v>103</v>
      </c>
      <c r="E15925">
        <v>1.4937</v>
      </c>
      <c r="F15925">
        <v>0</v>
      </c>
      <c r="G15925">
        <v>-13.1098</v>
      </c>
      <c r="H15925">
        <v>0</v>
      </c>
      <c r="I15925">
        <v>-1.6000000000000001E-3</v>
      </c>
      <c r="J15925">
        <v>0</v>
      </c>
      <c r="K15925">
        <v>12.99</v>
      </c>
    </row>
    <row r="15926" spans="1:11" hidden="1">
      <c r="A15926" t="s">
        <v>167</v>
      </c>
      <c r="B15926" t="s">
        <v>663</v>
      </c>
      <c r="C15926">
        <v>189</v>
      </c>
      <c r="D15926" t="s">
        <v>103</v>
      </c>
      <c r="E15926">
        <v>1.9291</v>
      </c>
      <c r="F15926">
        <v>0</v>
      </c>
      <c r="G15926">
        <v>-6.6410999999999998</v>
      </c>
      <c r="H15926">
        <v>0</v>
      </c>
      <c r="I15926">
        <v>-1.6000000000000001E-3</v>
      </c>
      <c r="J15926">
        <v>0</v>
      </c>
      <c r="K15926">
        <v>17.2849</v>
      </c>
    </row>
    <row r="15927" spans="1:11" hidden="1">
      <c r="A15927" t="s">
        <v>167</v>
      </c>
      <c r="B15927" t="s">
        <v>663</v>
      </c>
      <c r="C15927">
        <v>189</v>
      </c>
      <c r="D15927" t="s">
        <v>103</v>
      </c>
      <c r="E15927">
        <v>2.3645999999999998</v>
      </c>
      <c r="F15927">
        <v>0</v>
      </c>
      <c r="G15927">
        <v>-1.3043</v>
      </c>
      <c r="H15927">
        <v>0</v>
      </c>
      <c r="I15927">
        <v>-1.6000000000000001E-3</v>
      </c>
      <c r="J15927">
        <v>0</v>
      </c>
      <c r="K15927">
        <v>18.952999999999999</v>
      </c>
    </row>
    <row r="15928" spans="1:11" hidden="1">
      <c r="A15928" t="s">
        <v>167</v>
      </c>
      <c r="B15928" t="s">
        <v>663</v>
      </c>
      <c r="C15928">
        <v>189</v>
      </c>
      <c r="D15928" t="s">
        <v>103</v>
      </c>
      <c r="E15928">
        <v>2.8</v>
      </c>
      <c r="F15928">
        <v>0</v>
      </c>
      <c r="G15928">
        <v>2.3307000000000002</v>
      </c>
      <c r="H15928">
        <v>0</v>
      </c>
      <c r="I15928">
        <v>-1.6000000000000001E-3</v>
      </c>
      <c r="J15928">
        <v>0</v>
      </c>
      <c r="K15928">
        <v>18.6678</v>
      </c>
    </row>
    <row r="15929" spans="1:11" hidden="1">
      <c r="A15929" t="s">
        <v>167</v>
      </c>
      <c r="B15929" t="s">
        <v>663</v>
      </c>
      <c r="C15929">
        <v>189</v>
      </c>
      <c r="D15929" t="s">
        <v>103</v>
      </c>
      <c r="E15929">
        <v>2.8</v>
      </c>
      <c r="F15929">
        <v>0</v>
      </c>
      <c r="G15929">
        <v>7.7028999999999996</v>
      </c>
      <c r="H15929">
        <v>0</v>
      </c>
      <c r="I15929">
        <v>-1.6000000000000001E-3</v>
      </c>
      <c r="J15929">
        <v>0</v>
      </c>
      <c r="K15929">
        <v>18.6678</v>
      </c>
    </row>
    <row r="15930" spans="1:11" hidden="1">
      <c r="A15930" t="s">
        <v>167</v>
      </c>
      <c r="B15930" t="s">
        <v>663</v>
      </c>
      <c r="C15930">
        <v>189</v>
      </c>
      <c r="D15930" t="s">
        <v>103</v>
      </c>
      <c r="E15930">
        <v>3.2355</v>
      </c>
      <c r="F15930">
        <v>0</v>
      </c>
      <c r="G15930">
        <v>10.487</v>
      </c>
      <c r="H15930">
        <v>0</v>
      </c>
      <c r="I15930">
        <v>-1.6000000000000001E-3</v>
      </c>
      <c r="J15930">
        <v>0</v>
      </c>
      <c r="K15930">
        <v>14.7074</v>
      </c>
    </row>
    <row r="15931" spans="1:11" hidden="1">
      <c r="A15931" t="s">
        <v>167</v>
      </c>
      <c r="B15931" t="s">
        <v>663</v>
      </c>
      <c r="C15931">
        <v>189</v>
      </c>
      <c r="D15931" t="s">
        <v>103</v>
      </c>
      <c r="E15931">
        <v>3.6709000000000001</v>
      </c>
      <c r="F15931">
        <v>0</v>
      </c>
      <c r="G15931">
        <v>13.271100000000001</v>
      </c>
      <c r="H15931">
        <v>0</v>
      </c>
      <c r="I15931">
        <v>-1.6000000000000001E-3</v>
      </c>
      <c r="J15931">
        <v>0</v>
      </c>
      <c r="K15931">
        <v>9.5345999999999993</v>
      </c>
    </row>
    <row r="15932" spans="1:11" hidden="1">
      <c r="A15932" t="s">
        <v>167</v>
      </c>
      <c r="B15932" t="s">
        <v>663</v>
      </c>
      <c r="C15932">
        <v>189</v>
      </c>
      <c r="D15932" t="s">
        <v>103</v>
      </c>
      <c r="E15932">
        <v>4.1063999999999998</v>
      </c>
      <c r="F15932">
        <v>0</v>
      </c>
      <c r="G15932">
        <v>16.055199999999999</v>
      </c>
      <c r="H15932">
        <v>0</v>
      </c>
      <c r="I15932">
        <v>-1.6000000000000001E-3</v>
      </c>
      <c r="J15932">
        <v>0</v>
      </c>
      <c r="K15932">
        <v>3.1496</v>
      </c>
    </row>
    <row r="15933" spans="1:11" hidden="1">
      <c r="A15933" t="s">
        <v>167</v>
      </c>
      <c r="B15933" t="s">
        <v>663</v>
      </c>
      <c r="C15933">
        <v>189</v>
      </c>
      <c r="D15933" t="s">
        <v>103</v>
      </c>
      <c r="E15933">
        <v>4.5418000000000003</v>
      </c>
      <c r="F15933">
        <v>0</v>
      </c>
      <c r="G15933">
        <v>18.839200000000002</v>
      </c>
      <c r="H15933">
        <v>0</v>
      </c>
      <c r="I15933">
        <v>-1.6000000000000001E-3</v>
      </c>
      <c r="J15933">
        <v>0</v>
      </c>
      <c r="K15933">
        <v>-4.4478</v>
      </c>
    </row>
    <row r="15934" spans="1:11" hidden="1">
      <c r="A15934" t="s">
        <v>167</v>
      </c>
      <c r="B15934" t="s">
        <v>663</v>
      </c>
      <c r="C15934">
        <v>189</v>
      </c>
      <c r="D15934" t="s">
        <v>103</v>
      </c>
      <c r="E15934">
        <v>4.9772999999999996</v>
      </c>
      <c r="F15934">
        <v>0</v>
      </c>
      <c r="G15934">
        <v>21.6233</v>
      </c>
      <c r="H15934">
        <v>0</v>
      </c>
      <c r="I15934">
        <v>-1.6000000000000001E-3</v>
      </c>
      <c r="J15934">
        <v>0</v>
      </c>
      <c r="K15934">
        <v>-13.2575</v>
      </c>
    </row>
    <row r="15935" spans="1:11" hidden="1">
      <c r="A15935" t="s">
        <v>167</v>
      </c>
      <c r="B15935" t="s">
        <v>663</v>
      </c>
      <c r="C15935">
        <v>189</v>
      </c>
      <c r="D15935" t="s">
        <v>103</v>
      </c>
      <c r="E15935">
        <v>5.4127000000000001</v>
      </c>
      <c r="F15935">
        <v>0</v>
      </c>
      <c r="G15935">
        <v>24.407399999999999</v>
      </c>
      <c r="H15935">
        <v>0</v>
      </c>
      <c r="I15935">
        <v>-1.6000000000000001E-3</v>
      </c>
      <c r="J15935">
        <v>0</v>
      </c>
      <c r="K15935">
        <v>-23.279599999999999</v>
      </c>
    </row>
    <row r="15936" spans="1:11" hidden="1">
      <c r="A15936" t="s">
        <v>167</v>
      </c>
      <c r="B15936" t="s">
        <v>663</v>
      </c>
      <c r="C15936">
        <v>189</v>
      </c>
      <c r="D15936" t="s">
        <v>104</v>
      </c>
      <c r="E15936">
        <v>0.18729999999999999</v>
      </c>
      <c r="F15936">
        <v>0</v>
      </c>
      <c r="G15936">
        <v>-30.005500000000001</v>
      </c>
      <c r="H15936">
        <v>0</v>
      </c>
      <c r="I15936">
        <v>-1.6000000000000001E-3</v>
      </c>
      <c r="J15936">
        <v>0</v>
      </c>
      <c r="K15936">
        <v>-16.215199999999999</v>
      </c>
    </row>
    <row r="15937" spans="1:11" hidden="1">
      <c r="A15937" t="s">
        <v>167</v>
      </c>
      <c r="B15937" t="s">
        <v>663</v>
      </c>
      <c r="C15937">
        <v>189</v>
      </c>
      <c r="D15937" t="s">
        <v>104</v>
      </c>
      <c r="E15937">
        <v>0.62280000000000002</v>
      </c>
      <c r="F15937">
        <v>0</v>
      </c>
      <c r="G15937">
        <v>-25.6386</v>
      </c>
      <c r="H15937">
        <v>0</v>
      </c>
      <c r="I15937">
        <v>-1.6000000000000001E-3</v>
      </c>
      <c r="J15937">
        <v>0</v>
      </c>
      <c r="K15937">
        <v>-4.0384000000000002</v>
      </c>
    </row>
    <row r="15938" spans="1:11" hidden="1">
      <c r="A15938" t="s">
        <v>167</v>
      </c>
      <c r="B15938" t="s">
        <v>663</v>
      </c>
      <c r="C15938">
        <v>189</v>
      </c>
      <c r="D15938" t="s">
        <v>104</v>
      </c>
      <c r="E15938">
        <v>1.0582</v>
      </c>
      <c r="F15938">
        <v>0</v>
      </c>
      <c r="G15938">
        <v>-19.622299999999999</v>
      </c>
      <c r="H15938">
        <v>0</v>
      </c>
      <c r="I15938">
        <v>-1.6000000000000001E-3</v>
      </c>
      <c r="J15938">
        <v>0</v>
      </c>
      <c r="K15938">
        <v>5.8682999999999996</v>
      </c>
    </row>
    <row r="15939" spans="1:11" hidden="1">
      <c r="A15939" t="s">
        <v>167</v>
      </c>
      <c r="B15939" t="s">
        <v>663</v>
      </c>
      <c r="C15939">
        <v>189</v>
      </c>
      <c r="D15939" t="s">
        <v>104</v>
      </c>
      <c r="E15939">
        <v>1.4937</v>
      </c>
      <c r="F15939">
        <v>0</v>
      </c>
      <c r="G15939">
        <v>-13.125500000000001</v>
      </c>
      <c r="H15939">
        <v>0</v>
      </c>
      <c r="I15939">
        <v>-1.6000000000000001E-3</v>
      </c>
      <c r="J15939">
        <v>0</v>
      </c>
      <c r="K15939">
        <v>12.9983</v>
      </c>
    </row>
    <row r="15940" spans="1:11" hidden="1">
      <c r="A15940" t="s">
        <v>167</v>
      </c>
      <c r="B15940" t="s">
        <v>663</v>
      </c>
      <c r="C15940">
        <v>189</v>
      </c>
      <c r="D15940" t="s">
        <v>104</v>
      </c>
      <c r="E15940">
        <v>1.9291</v>
      </c>
      <c r="F15940">
        <v>0</v>
      </c>
      <c r="G15940">
        <v>-6.6566999999999998</v>
      </c>
      <c r="H15940">
        <v>0</v>
      </c>
      <c r="I15940">
        <v>-1.6000000000000001E-3</v>
      </c>
      <c r="J15940">
        <v>0</v>
      </c>
      <c r="K15940">
        <v>17.3</v>
      </c>
    </row>
    <row r="15941" spans="1:11" hidden="1">
      <c r="A15941" t="s">
        <v>167</v>
      </c>
      <c r="B15941" t="s">
        <v>663</v>
      </c>
      <c r="C15941">
        <v>189</v>
      </c>
      <c r="D15941" t="s">
        <v>104</v>
      </c>
      <c r="E15941">
        <v>2.3645999999999998</v>
      </c>
      <c r="F15941">
        <v>0</v>
      </c>
      <c r="G15941">
        <v>-1.3199000000000001</v>
      </c>
      <c r="H15941">
        <v>0</v>
      </c>
      <c r="I15941">
        <v>-1.6000000000000001E-3</v>
      </c>
      <c r="J15941">
        <v>0</v>
      </c>
      <c r="K15941">
        <v>18.974900000000002</v>
      </c>
    </row>
    <row r="15942" spans="1:11" hidden="1">
      <c r="A15942" t="s">
        <v>167</v>
      </c>
      <c r="B15942" t="s">
        <v>663</v>
      </c>
      <c r="C15942">
        <v>189</v>
      </c>
      <c r="D15942" t="s">
        <v>104</v>
      </c>
      <c r="E15942">
        <v>2.8</v>
      </c>
      <c r="F15942">
        <v>0</v>
      </c>
      <c r="G15942">
        <v>2.3149999999999999</v>
      </c>
      <c r="H15942">
        <v>0</v>
      </c>
      <c r="I15942">
        <v>-1.6000000000000001E-3</v>
      </c>
      <c r="J15942">
        <v>0</v>
      </c>
      <c r="K15942">
        <v>18.6965</v>
      </c>
    </row>
    <row r="15943" spans="1:11" hidden="1">
      <c r="A15943" t="s">
        <v>167</v>
      </c>
      <c r="B15943" t="s">
        <v>663</v>
      </c>
      <c r="C15943">
        <v>189</v>
      </c>
      <c r="D15943" t="s">
        <v>104</v>
      </c>
      <c r="E15943">
        <v>2.8</v>
      </c>
      <c r="F15943">
        <v>0</v>
      </c>
      <c r="G15943">
        <v>7.6872999999999996</v>
      </c>
      <c r="H15943">
        <v>0</v>
      </c>
      <c r="I15943">
        <v>-1.6000000000000001E-3</v>
      </c>
      <c r="J15943">
        <v>0</v>
      </c>
      <c r="K15943">
        <v>18.6965</v>
      </c>
    </row>
    <row r="15944" spans="1:11" hidden="1">
      <c r="A15944" t="s">
        <v>167</v>
      </c>
      <c r="B15944" t="s">
        <v>663</v>
      </c>
      <c r="C15944">
        <v>189</v>
      </c>
      <c r="D15944" t="s">
        <v>104</v>
      </c>
      <c r="E15944">
        <v>3.2355</v>
      </c>
      <c r="F15944">
        <v>0</v>
      </c>
      <c r="G15944">
        <v>10.471399999999999</v>
      </c>
      <c r="H15944">
        <v>0</v>
      </c>
      <c r="I15944">
        <v>-1.6000000000000001E-3</v>
      </c>
      <c r="J15944">
        <v>0</v>
      </c>
      <c r="K15944">
        <v>14.742900000000001</v>
      </c>
    </row>
    <row r="15945" spans="1:11" hidden="1">
      <c r="A15945" t="s">
        <v>167</v>
      </c>
      <c r="B15945" t="s">
        <v>663</v>
      </c>
      <c r="C15945">
        <v>189</v>
      </c>
      <c r="D15945" t="s">
        <v>104</v>
      </c>
      <c r="E15945">
        <v>3.6709000000000001</v>
      </c>
      <c r="F15945">
        <v>0</v>
      </c>
      <c r="G15945">
        <v>13.2554</v>
      </c>
      <c r="H15945">
        <v>0</v>
      </c>
      <c r="I15945">
        <v>-1.6000000000000001E-3</v>
      </c>
      <c r="J15945">
        <v>0</v>
      </c>
      <c r="K15945">
        <v>9.577</v>
      </c>
    </row>
    <row r="15946" spans="1:11" hidden="1">
      <c r="A15946" t="s">
        <v>167</v>
      </c>
      <c r="B15946" t="s">
        <v>663</v>
      </c>
      <c r="C15946">
        <v>189</v>
      </c>
      <c r="D15946" t="s">
        <v>104</v>
      </c>
      <c r="E15946">
        <v>4.1063999999999998</v>
      </c>
      <c r="F15946">
        <v>0</v>
      </c>
      <c r="G15946">
        <v>16.0395</v>
      </c>
      <c r="H15946">
        <v>0</v>
      </c>
      <c r="I15946">
        <v>-1.6000000000000001E-3</v>
      </c>
      <c r="J15946">
        <v>0</v>
      </c>
      <c r="K15946">
        <v>3.1987999999999999</v>
      </c>
    </row>
    <row r="15947" spans="1:11" hidden="1">
      <c r="A15947" t="s">
        <v>167</v>
      </c>
      <c r="B15947" t="s">
        <v>663</v>
      </c>
      <c r="C15947">
        <v>189</v>
      </c>
      <c r="D15947" t="s">
        <v>104</v>
      </c>
      <c r="E15947">
        <v>4.5418000000000003</v>
      </c>
      <c r="F15947">
        <v>0</v>
      </c>
      <c r="G15947">
        <v>18.823599999999999</v>
      </c>
      <c r="H15947">
        <v>0</v>
      </c>
      <c r="I15947">
        <v>-1.6000000000000001E-3</v>
      </c>
      <c r="J15947">
        <v>0</v>
      </c>
      <c r="K15947">
        <v>-4.3917999999999999</v>
      </c>
    </row>
    <row r="15948" spans="1:11" hidden="1">
      <c r="A15948" t="s">
        <v>167</v>
      </c>
      <c r="B15948" t="s">
        <v>663</v>
      </c>
      <c r="C15948">
        <v>189</v>
      </c>
      <c r="D15948" t="s">
        <v>104</v>
      </c>
      <c r="E15948">
        <v>4.9772999999999996</v>
      </c>
      <c r="F15948">
        <v>0</v>
      </c>
      <c r="G15948">
        <v>21.607700000000001</v>
      </c>
      <c r="H15948">
        <v>0</v>
      </c>
      <c r="I15948">
        <v>-1.6000000000000001E-3</v>
      </c>
      <c r="J15948">
        <v>0</v>
      </c>
      <c r="K15948">
        <v>-13.194699999999999</v>
      </c>
    </row>
    <row r="15949" spans="1:11" hidden="1">
      <c r="A15949" t="s">
        <v>167</v>
      </c>
      <c r="B15949" t="s">
        <v>663</v>
      </c>
      <c r="C15949">
        <v>189</v>
      </c>
      <c r="D15949" t="s">
        <v>104</v>
      </c>
      <c r="E15949">
        <v>5.4127000000000001</v>
      </c>
      <c r="F15949">
        <v>0</v>
      </c>
      <c r="G15949">
        <v>24.3917</v>
      </c>
      <c r="H15949">
        <v>0</v>
      </c>
      <c r="I15949">
        <v>-1.6000000000000001E-3</v>
      </c>
      <c r="J15949">
        <v>0</v>
      </c>
      <c r="K15949">
        <v>-23.209900000000001</v>
      </c>
    </row>
    <row r="15950" spans="1:11" hidden="1">
      <c r="A15950" t="s">
        <v>167</v>
      </c>
      <c r="B15950" t="s">
        <v>663</v>
      </c>
      <c r="C15950">
        <v>189</v>
      </c>
      <c r="D15950" t="s">
        <v>105</v>
      </c>
      <c r="E15950">
        <v>0.18729999999999999</v>
      </c>
      <c r="F15950">
        <v>0</v>
      </c>
      <c r="G15950">
        <v>-29.989899999999999</v>
      </c>
      <c r="H15950">
        <v>0</v>
      </c>
      <c r="I15950">
        <v>-1.6000000000000001E-3</v>
      </c>
      <c r="J15950">
        <v>0</v>
      </c>
      <c r="K15950">
        <v>-16.203099999999999</v>
      </c>
    </row>
    <row r="15951" spans="1:11" hidden="1">
      <c r="A15951" t="s">
        <v>167</v>
      </c>
      <c r="B15951" t="s">
        <v>663</v>
      </c>
      <c r="C15951">
        <v>189</v>
      </c>
      <c r="D15951" t="s">
        <v>105</v>
      </c>
      <c r="E15951">
        <v>0.62280000000000002</v>
      </c>
      <c r="F15951">
        <v>0</v>
      </c>
      <c r="G15951">
        <v>-25.622900000000001</v>
      </c>
      <c r="H15951">
        <v>0</v>
      </c>
      <c r="I15951">
        <v>-1.6000000000000001E-3</v>
      </c>
      <c r="J15951">
        <v>0</v>
      </c>
      <c r="K15951">
        <v>-4.0330000000000004</v>
      </c>
    </row>
    <row r="15952" spans="1:11" hidden="1">
      <c r="A15952" t="s">
        <v>167</v>
      </c>
      <c r="B15952" t="s">
        <v>663</v>
      </c>
      <c r="C15952">
        <v>189</v>
      </c>
      <c r="D15952" t="s">
        <v>105</v>
      </c>
      <c r="E15952">
        <v>1.0582</v>
      </c>
      <c r="F15952">
        <v>0</v>
      </c>
      <c r="G15952">
        <v>-19.6067</v>
      </c>
      <c r="H15952">
        <v>0</v>
      </c>
      <c r="I15952">
        <v>-1.6000000000000001E-3</v>
      </c>
      <c r="J15952">
        <v>0</v>
      </c>
      <c r="K15952">
        <v>5.8667999999999996</v>
      </c>
    </row>
    <row r="15953" spans="1:11" hidden="1">
      <c r="A15953" t="s">
        <v>167</v>
      </c>
      <c r="B15953" t="s">
        <v>663</v>
      </c>
      <c r="C15953">
        <v>189</v>
      </c>
      <c r="D15953" t="s">
        <v>105</v>
      </c>
      <c r="E15953">
        <v>1.4937</v>
      </c>
      <c r="F15953">
        <v>0</v>
      </c>
      <c r="G15953">
        <v>-13.1098</v>
      </c>
      <c r="H15953">
        <v>0</v>
      </c>
      <c r="I15953">
        <v>-1.6000000000000001E-3</v>
      </c>
      <c r="J15953">
        <v>0</v>
      </c>
      <c r="K15953">
        <v>12.99</v>
      </c>
    </row>
    <row r="15954" spans="1:11" hidden="1">
      <c r="A15954" t="s">
        <v>167</v>
      </c>
      <c r="B15954" t="s">
        <v>663</v>
      </c>
      <c r="C15954">
        <v>189</v>
      </c>
      <c r="D15954" t="s">
        <v>105</v>
      </c>
      <c r="E15954">
        <v>1.9291</v>
      </c>
      <c r="F15954">
        <v>0</v>
      </c>
      <c r="G15954">
        <v>-6.6410999999999998</v>
      </c>
      <c r="H15954">
        <v>0</v>
      </c>
      <c r="I15954">
        <v>-1.6000000000000001E-3</v>
      </c>
      <c r="J15954">
        <v>0</v>
      </c>
      <c r="K15954">
        <v>17.2849</v>
      </c>
    </row>
    <row r="15955" spans="1:11" hidden="1">
      <c r="A15955" t="s">
        <v>167</v>
      </c>
      <c r="B15955" t="s">
        <v>663</v>
      </c>
      <c r="C15955">
        <v>189</v>
      </c>
      <c r="D15955" t="s">
        <v>105</v>
      </c>
      <c r="E15955">
        <v>2.3645999999999998</v>
      </c>
      <c r="F15955">
        <v>0</v>
      </c>
      <c r="G15955">
        <v>-1.3043</v>
      </c>
      <c r="H15955">
        <v>0</v>
      </c>
      <c r="I15955">
        <v>-1.6000000000000001E-3</v>
      </c>
      <c r="J15955">
        <v>0</v>
      </c>
      <c r="K15955">
        <v>18.952999999999999</v>
      </c>
    </row>
    <row r="15956" spans="1:11" hidden="1">
      <c r="A15956" t="s">
        <v>167</v>
      </c>
      <c r="B15956" t="s">
        <v>663</v>
      </c>
      <c r="C15956">
        <v>189</v>
      </c>
      <c r="D15956" t="s">
        <v>105</v>
      </c>
      <c r="E15956">
        <v>2.8</v>
      </c>
      <c r="F15956">
        <v>0</v>
      </c>
      <c r="G15956">
        <v>2.3307000000000002</v>
      </c>
      <c r="H15956">
        <v>0</v>
      </c>
      <c r="I15956">
        <v>-1.6000000000000001E-3</v>
      </c>
      <c r="J15956">
        <v>0</v>
      </c>
      <c r="K15956">
        <v>18.6678</v>
      </c>
    </row>
    <row r="15957" spans="1:11" hidden="1">
      <c r="A15957" t="s">
        <v>167</v>
      </c>
      <c r="B15957" t="s">
        <v>663</v>
      </c>
      <c r="C15957">
        <v>189</v>
      </c>
      <c r="D15957" t="s">
        <v>105</v>
      </c>
      <c r="E15957">
        <v>2.8</v>
      </c>
      <c r="F15957">
        <v>0</v>
      </c>
      <c r="G15957">
        <v>7.7028999999999996</v>
      </c>
      <c r="H15957">
        <v>0</v>
      </c>
      <c r="I15957">
        <v>-1.6000000000000001E-3</v>
      </c>
      <c r="J15957">
        <v>0</v>
      </c>
      <c r="K15957">
        <v>18.6678</v>
      </c>
    </row>
    <row r="15958" spans="1:11" hidden="1">
      <c r="A15958" t="s">
        <v>167</v>
      </c>
      <c r="B15958" t="s">
        <v>663</v>
      </c>
      <c r="C15958">
        <v>189</v>
      </c>
      <c r="D15958" t="s">
        <v>105</v>
      </c>
      <c r="E15958">
        <v>3.2355</v>
      </c>
      <c r="F15958">
        <v>0</v>
      </c>
      <c r="G15958">
        <v>10.487</v>
      </c>
      <c r="H15958">
        <v>0</v>
      </c>
      <c r="I15958">
        <v>-1.6000000000000001E-3</v>
      </c>
      <c r="J15958">
        <v>0</v>
      </c>
      <c r="K15958">
        <v>14.7074</v>
      </c>
    </row>
    <row r="15959" spans="1:11" hidden="1">
      <c r="A15959" t="s">
        <v>167</v>
      </c>
      <c r="B15959" t="s">
        <v>663</v>
      </c>
      <c r="C15959">
        <v>189</v>
      </c>
      <c r="D15959" t="s">
        <v>105</v>
      </c>
      <c r="E15959">
        <v>3.6709000000000001</v>
      </c>
      <c r="F15959">
        <v>0</v>
      </c>
      <c r="G15959">
        <v>13.271100000000001</v>
      </c>
      <c r="H15959">
        <v>0</v>
      </c>
      <c r="I15959">
        <v>-1.6000000000000001E-3</v>
      </c>
      <c r="J15959">
        <v>0</v>
      </c>
      <c r="K15959">
        <v>9.5345999999999993</v>
      </c>
    </row>
    <row r="15960" spans="1:11" hidden="1">
      <c r="A15960" t="s">
        <v>167</v>
      </c>
      <c r="B15960" t="s">
        <v>663</v>
      </c>
      <c r="C15960">
        <v>189</v>
      </c>
      <c r="D15960" t="s">
        <v>105</v>
      </c>
      <c r="E15960">
        <v>4.1063999999999998</v>
      </c>
      <c r="F15960">
        <v>0</v>
      </c>
      <c r="G15960">
        <v>16.055199999999999</v>
      </c>
      <c r="H15960">
        <v>0</v>
      </c>
      <c r="I15960">
        <v>-1.6000000000000001E-3</v>
      </c>
      <c r="J15960">
        <v>0</v>
      </c>
      <c r="K15960">
        <v>3.1496</v>
      </c>
    </row>
    <row r="15961" spans="1:11" hidden="1">
      <c r="A15961" t="s">
        <v>167</v>
      </c>
      <c r="B15961" t="s">
        <v>663</v>
      </c>
      <c r="C15961">
        <v>189</v>
      </c>
      <c r="D15961" t="s">
        <v>105</v>
      </c>
      <c r="E15961">
        <v>4.5418000000000003</v>
      </c>
      <c r="F15961">
        <v>0</v>
      </c>
      <c r="G15961">
        <v>18.839200000000002</v>
      </c>
      <c r="H15961">
        <v>0</v>
      </c>
      <c r="I15961">
        <v>-1.6000000000000001E-3</v>
      </c>
      <c r="J15961">
        <v>0</v>
      </c>
      <c r="K15961">
        <v>-4.4478</v>
      </c>
    </row>
    <row r="15962" spans="1:11" hidden="1">
      <c r="A15962" t="s">
        <v>167</v>
      </c>
      <c r="B15962" t="s">
        <v>663</v>
      </c>
      <c r="C15962">
        <v>189</v>
      </c>
      <c r="D15962" t="s">
        <v>105</v>
      </c>
      <c r="E15962">
        <v>4.9772999999999996</v>
      </c>
      <c r="F15962">
        <v>0</v>
      </c>
      <c r="G15962">
        <v>21.6233</v>
      </c>
      <c r="H15962">
        <v>0</v>
      </c>
      <c r="I15962">
        <v>-1.6000000000000001E-3</v>
      </c>
      <c r="J15962">
        <v>0</v>
      </c>
      <c r="K15962">
        <v>-13.2575</v>
      </c>
    </row>
    <row r="15963" spans="1:11" hidden="1">
      <c r="A15963" t="s">
        <v>167</v>
      </c>
      <c r="B15963" t="s">
        <v>663</v>
      </c>
      <c r="C15963">
        <v>189</v>
      </c>
      <c r="D15963" t="s">
        <v>105</v>
      </c>
      <c r="E15963">
        <v>5.4127000000000001</v>
      </c>
      <c r="F15963">
        <v>0</v>
      </c>
      <c r="G15963">
        <v>24.407399999999999</v>
      </c>
      <c r="H15963">
        <v>0</v>
      </c>
      <c r="I15963">
        <v>-1.6000000000000001E-3</v>
      </c>
      <c r="J15963">
        <v>0</v>
      </c>
      <c r="K15963">
        <v>-23.279599999999999</v>
      </c>
    </row>
    <row r="15964" spans="1:11" hidden="1">
      <c r="A15964" t="s">
        <v>167</v>
      </c>
      <c r="B15964" t="s">
        <v>663</v>
      </c>
      <c r="C15964">
        <v>189</v>
      </c>
      <c r="D15964" t="s">
        <v>106</v>
      </c>
      <c r="E15964">
        <v>0.18729999999999999</v>
      </c>
      <c r="F15964">
        <v>0</v>
      </c>
      <c r="G15964">
        <v>-30.0183</v>
      </c>
      <c r="H15964">
        <v>0</v>
      </c>
      <c r="I15964">
        <v>-1.5E-3</v>
      </c>
      <c r="J15964">
        <v>0</v>
      </c>
      <c r="K15964">
        <v>-16.2713</v>
      </c>
    </row>
    <row r="15965" spans="1:11" hidden="1">
      <c r="A15965" t="s">
        <v>167</v>
      </c>
      <c r="B15965" t="s">
        <v>663</v>
      </c>
      <c r="C15965">
        <v>189</v>
      </c>
      <c r="D15965" t="s">
        <v>106</v>
      </c>
      <c r="E15965">
        <v>0.62280000000000002</v>
      </c>
      <c r="F15965">
        <v>0</v>
      </c>
      <c r="G15965">
        <v>-25.651299999999999</v>
      </c>
      <c r="H15965">
        <v>0</v>
      </c>
      <c r="I15965">
        <v>-1.5E-3</v>
      </c>
      <c r="J15965">
        <v>0</v>
      </c>
      <c r="K15965">
        <v>-4.0888999999999998</v>
      </c>
    </row>
    <row r="15966" spans="1:11" hidden="1">
      <c r="A15966" t="s">
        <v>167</v>
      </c>
      <c r="B15966" t="s">
        <v>663</v>
      </c>
      <c r="C15966">
        <v>189</v>
      </c>
      <c r="D15966" t="s">
        <v>106</v>
      </c>
      <c r="E15966">
        <v>1.0582</v>
      </c>
      <c r="F15966">
        <v>0</v>
      </c>
      <c r="G15966">
        <v>-19.635100000000001</v>
      </c>
      <c r="H15966">
        <v>0</v>
      </c>
      <c r="I15966">
        <v>-1.5E-3</v>
      </c>
      <c r="J15966">
        <v>0</v>
      </c>
      <c r="K15966">
        <v>5.8232999999999997</v>
      </c>
    </row>
    <row r="15967" spans="1:11" hidden="1">
      <c r="A15967" t="s">
        <v>167</v>
      </c>
      <c r="B15967" t="s">
        <v>663</v>
      </c>
      <c r="C15967">
        <v>189</v>
      </c>
      <c r="D15967" t="s">
        <v>106</v>
      </c>
      <c r="E15967">
        <v>1.4937</v>
      </c>
      <c r="F15967">
        <v>0</v>
      </c>
      <c r="G15967">
        <v>-13.138299999999999</v>
      </c>
      <c r="H15967">
        <v>0</v>
      </c>
      <c r="I15967">
        <v>-1.5E-3</v>
      </c>
      <c r="J15967">
        <v>0</v>
      </c>
      <c r="K15967">
        <v>12.9589</v>
      </c>
    </row>
    <row r="15968" spans="1:11" hidden="1">
      <c r="A15968" t="s">
        <v>167</v>
      </c>
      <c r="B15968" t="s">
        <v>663</v>
      </c>
      <c r="C15968">
        <v>189</v>
      </c>
      <c r="D15968" t="s">
        <v>106</v>
      </c>
      <c r="E15968">
        <v>1.9291</v>
      </c>
      <c r="F15968">
        <v>0</v>
      </c>
      <c r="G15968">
        <v>-6.6695000000000002</v>
      </c>
      <c r="H15968">
        <v>0</v>
      </c>
      <c r="I15968">
        <v>-1.5E-3</v>
      </c>
      <c r="J15968">
        <v>0</v>
      </c>
      <c r="K15968">
        <v>17.266200000000001</v>
      </c>
    </row>
    <row r="15969" spans="1:11" hidden="1">
      <c r="A15969" t="s">
        <v>167</v>
      </c>
      <c r="B15969" t="s">
        <v>663</v>
      </c>
      <c r="C15969">
        <v>189</v>
      </c>
      <c r="D15969" t="s">
        <v>106</v>
      </c>
      <c r="E15969">
        <v>2.3645999999999998</v>
      </c>
      <c r="F15969">
        <v>0</v>
      </c>
      <c r="G15969">
        <v>-1.3327</v>
      </c>
      <c r="H15969">
        <v>0</v>
      </c>
      <c r="I15969">
        <v>-1.5E-3</v>
      </c>
      <c r="J15969">
        <v>0</v>
      </c>
      <c r="K15969">
        <v>18.9467</v>
      </c>
    </row>
    <row r="15970" spans="1:11" hidden="1">
      <c r="A15970" t="s">
        <v>167</v>
      </c>
      <c r="B15970" t="s">
        <v>663</v>
      </c>
      <c r="C15970">
        <v>189</v>
      </c>
      <c r="D15970" t="s">
        <v>106</v>
      </c>
      <c r="E15970">
        <v>2.8</v>
      </c>
      <c r="F15970">
        <v>0</v>
      </c>
      <c r="G15970">
        <v>2.3022999999999998</v>
      </c>
      <c r="H15970">
        <v>0</v>
      </c>
      <c r="I15970">
        <v>-1.5E-3</v>
      </c>
      <c r="J15970">
        <v>0</v>
      </c>
      <c r="K15970">
        <v>18.6739</v>
      </c>
    </row>
    <row r="15971" spans="1:11" hidden="1">
      <c r="A15971" t="s">
        <v>167</v>
      </c>
      <c r="B15971" t="s">
        <v>663</v>
      </c>
      <c r="C15971">
        <v>189</v>
      </c>
      <c r="D15971" t="s">
        <v>106</v>
      </c>
      <c r="E15971">
        <v>2.8</v>
      </c>
      <c r="F15971">
        <v>0</v>
      </c>
      <c r="G15971">
        <v>7.6745000000000001</v>
      </c>
      <c r="H15971">
        <v>0</v>
      </c>
      <c r="I15971">
        <v>-1.5E-3</v>
      </c>
      <c r="J15971">
        <v>0</v>
      </c>
      <c r="K15971">
        <v>18.6739</v>
      </c>
    </row>
    <row r="15972" spans="1:11" hidden="1">
      <c r="A15972" t="s">
        <v>167</v>
      </c>
      <c r="B15972" t="s">
        <v>663</v>
      </c>
      <c r="C15972">
        <v>189</v>
      </c>
      <c r="D15972" t="s">
        <v>106</v>
      </c>
      <c r="E15972">
        <v>3.2355</v>
      </c>
      <c r="F15972">
        <v>0</v>
      </c>
      <c r="G15972">
        <v>10.458600000000001</v>
      </c>
      <c r="H15972">
        <v>0</v>
      </c>
      <c r="I15972">
        <v>-1.5E-3</v>
      </c>
      <c r="J15972">
        <v>0</v>
      </c>
      <c r="K15972">
        <v>14.7258</v>
      </c>
    </row>
    <row r="15973" spans="1:11" hidden="1">
      <c r="A15973" t="s">
        <v>167</v>
      </c>
      <c r="B15973" t="s">
        <v>663</v>
      </c>
      <c r="C15973">
        <v>189</v>
      </c>
      <c r="D15973" t="s">
        <v>106</v>
      </c>
      <c r="E15973">
        <v>3.6709000000000001</v>
      </c>
      <c r="F15973">
        <v>0</v>
      </c>
      <c r="G15973">
        <v>13.242699999999999</v>
      </c>
      <c r="H15973">
        <v>0</v>
      </c>
      <c r="I15973">
        <v>-1.5E-3</v>
      </c>
      <c r="J15973">
        <v>0</v>
      </c>
      <c r="K15973">
        <v>9.5655000000000001</v>
      </c>
    </row>
    <row r="15974" spans="1:11" hidden="1">
      <c r="A15974" t="s">
        <v>167</v>
      </c>
      <c r="B15974" t="s">
        <v>663</v>
      </c>
      <c r="C15974">
        <v>189</v>
      </c>
      <c r="D15974" t="s">
        <v>106</v>
      </c>
      <c r="E15974">
        <v>4.1063999999999998</v>
      </c>
      <c r="F15974">
        <v>0</v>
      </c>
      <c r="G15974">
        <v>16.026700000000002</v>
      </c>
      <c r="H15974">
        <v>0</v>
      </c>
      <c r="I15974">
        <v>-1.5E-3</v>
      </c>
      <c r="J15974">
        <v>0</v>
      </c>
      <c r="K15974">
        <v>3.1928000000000001</v>
      </c>
    </row>
    <row r="15975" spans="1:11" hidden="1">
      <c r="A15975" t="s">
        <v>167</v>
      </c>
      <c r="B15975" t="s">
        <v>663</v>
      </c>
      <c r="C15975">
        <v>189</v>
      </c>
      <c r="D15975" t="s">
        <v>106</v>
      </c>
      <c r="E15975">
        <v>4.5418000000000003</v>
      </c>
      <c r="F15975">
        <v>0</v>
      </c>
      <c r="G15975">
        <v>18.8108</v>
      </c>
      <c r="H15975">
        <v>0</v>
      </c>
      <c r="I15975">
        <v>-1.5E-3</v>
      </c>
      <c r="J15975">
        <v>0</v>
      </c>
      <c r="K15975">
        <v>-4.3921999999999999</v>
      </c>
    </row>
    <row r="15976" spans="1:11" hidden="1">
      <c r="A15976" t="s">
        <v>167</v>
      </c>
      <c r="B15976" t="s">
        <v>663</v>
      </c>
      <c r="C15976">
        <v>189</v>
      </c>
      <c r="D15976" t="s">
        <v>106</v>
      </c>
      <c r="E15976">
        <v>4.9772999999999996</v>
      </c>
      <c r="F15976">
        <v>0</v>
      </c>
      <c r="G15976">
        <v>21.594899999999999</v>
      </c>
      <c r="H15976">
        <v>0</v>
      </c>
      <c r="I15976">
        <v>-1.5E-3</v>
      </c>
      <c r="J15976">
        <v>0</v>
      </c>
      <c r="K15976">
        <v>-13.189500000000001</v>
      </c>
    </row>
    <row r="15977" spans="1:11" hidden="1">
      <c r="A15977" t="s">
        <v>167</v>
      </c>
      <c r="B15977" t="s">
        <v>663</v>
      </c>
      <c r="C15977">
        <v>189</v>
      </c>
      <c r="D15977" t="s">
        <v>106</v>
      </c>
      <c r="E15977">
        <v>5.4127000000000001</v>
      </c>
      <c r="F15977">
        <v>0</v>
      </c>
      <c r="G15977">
        <v>24.379000000000001</v>
      </c>
      <c r="H15977">
        <v>0</v>
      </c>
      <c r="I15977">
        <v>-1.5E-3</v>
      </c>
      <c r="J15977">
        <v>0</v>
      </c>
      <c r="K15977">
        <v>-23.199200000000001</v>
      </c>
    </row>
    <row r="15978" spans="1:11" hidden="1">
      <c r="A15978" t="s">
        <v>167</v>
      </c>
      <c r="B15978" t="s">
        <v>663</v>
      </c>
      <c r="C15978">
        <v>189</v>
      </c>
      <c r="D15978" t="s">
        <v>107</v>
      </c>
      <c r="E15978">
        <v>0.18729999999999999</v>
      </c>
      <c r="F15978">
        <v>0</v>
      </c>
      <c r="G15978">
        <v>-30.002700000000001</v>
      </c>
      <c r="H15978">
        <v>0</v>
      </c>
      <c r="I15978">
        <v>-1.6000000000000001E-3</v>
      </c>
      <c r="J15978">
        <v>0</v>
      </c>
      <c r="K15978">
        <v>-16.2592</v>
      </c>
    </row>
    <row r="15979" spans="1:11" hidden="1">
      <c r="A15979" t="s">
        <v>167</v>
      </c>
      <c r="B15979" t="s">
        <v>663</v>
      </c>
      <c r="C15979">
        <v>189</v>
      </c>
      <c r="D15979" t="s">
        <v>107</v>
      </c>
      <c r="E15979">
        <v>0.62280000000000002</v>
      </c>
      <c r="F15979">
        <v>0</v>
      </c>
      <c r="G15979">
        <v>-25.6357</v>
      </c>
      <c r="H15979">
        <v>0</v>
      </c>
      <c r="I15979">
        <v>-1.6000000000000001E-3</v>
      </c>
      <c r="J15979">
        <v>0</v>
      </c>
      <c r="K15979">
        <v>-4.0834999999999999</v>
      </c>
    </row>
    <row r="15980" spans="1:11" hidden="1">
      <c r="A15980" t="s">
        <v>167</v>
      </c>
      <c r="B15980" t="s">
        <v>663</v>
      </c>
      <c r="C15980">
        <v>189</v>
      </c>
      <c r="D15980" t="s">
        <v>107</v>
      </c>
      <c r="E15980">
        <v>1.0582</v>
      </c>
      <c r="F15980">
        <v>0</v>
      </c>
      <c r="G15980">
        <v>-19.619399999999999</v>
      </c>
      <c r="H15980">
        <v>0</v>
      </c>
      <c r="I15980">
        <v>-1.6000000000000001E-3</v>
      </c>
      <c r="J15980">
        <v>0</v>
      </c>
      <c r="K15980">
        <v>5.8217999999999996</v>
      </c>
    </row>
    <row r="15981" spans="1:11" hidden="1">
      <c r="A15981" t="s">
        <v>167</v>
      </c>
      <c r="B15981" t="s">
        <v>663</v>
      </c>
      <c r="C15981">
        <v>189</v>
      </c>
      <c r="D15981" t="s">
        <v>107</v>
      </c>
      <c r="E15981">
        <v>1.4937</v>
      </c>
      <c r="F15981">
        <v>0</v>
      </c>
      <c r="G15981">
        <v>-13.1226</v>
      </c>
      <c r="H15981">
        <v>0</v>
      </c>
      <c r="I15981">
        <v>-1.6000000000000001E-3</v>
      </c>
      <c r="J15981">
        <v>0</v>
      </c>
      <c r="K15981">
        <v>12.9506</v>
      </c>
    </row>
    <row r="15982" spans="1:11" hidden="1">
      <c r="A15982" t="s">
        <v>167</v>
      </c>
      <c r="B15982" t="s">
        <v>663</v>
      </c>
      <c r="C15982">
        <v>189</v>
      </c>
      <c r="D15982" t="s">
        <v>107</v>
      </c>
      <c r="E15982">
        <v>1.9291</v>
      </c>
      <c r="F15982">
        <v>0</v>
      </c>
      <c r="G15982">
        <v>-6.6539000000000001</v>
      </c>
      <c r="H15982">
        <v>0</v>
      </c>
      <c r="I15982">
        <v>-1.6000000000000001E-3</v>
      </c>
      <c r="J15982">
        <v>0</v>
      </c>
      <c r="K15982">
        <v>17.251100000000001</v>
      </c>
    </row>
    <row r="15983" spans="1:11" hidden="1">
      <c r="A15983" t="s">
        <v>167</v>
      </c>
      <c r="B15983" t="s">
        <v>663</v>
      </c>
      <c r="C15983">
        <v>189</v>
      </c>
      <c r="D15983" t="s">
        <v>107</v>
      </c>
      <c r="E15983">
        <v>2.3645999999999998</v>
      </c>
      <c r="F15983">
        <v>0</v>
      </c>
      <c r="G15983">
        <v>-1.3170999999999999</v>
      </c>
      <c r="H15983">
        <v>0</v>
      </c>
      <c r="I15983">
        <v>-1.6000000000000001E-3</v>
      </c>
      <c r="J15983">
        <v>0</v>
      </c>
      <c r="K15983">
        <v>18.924800000000001</v>
      </c>
    </row>
    <row r="15984" spans="1:11" hidden="1">
      <c r="A15984" t="s">
        <v>167</v>
      </c>
      <c r="B15984" t="s">
        <v>663</v>
      </c>
      <c r="C15984">
        <v>189</v>
      </c>
      <c r="D15984" t="s">
        <v>107</v>
      </c>
      <c r="E15984">
        <v>2.8</v>
      </c>
      <c r="F15984">
        <v>0</v>
      </c>
      <c r="G15984">
        <v>2.3178999999999998</v>
      </c>
      <c r="H15984">
        <v>0</v>
      </c>
      <c r="I15984">
        <v>-1.6000000000000001E-3</v>
      </c>
      <c r="J15984">
        <v>0</v>
      </c>
      <c r="K15984">
        <v>18.645099999999999</v>
      </c>
    </row>
    <row r="15985" spans="1:11" hidden="1">
      <c r="A15985" t="s">
        <v>167</v>
      </c>
      <c r="B15985" t="s">
        <v>663</v>
      </c>
      <c r="C15985">
        <v>189</v>
      </c>
      <c r="D15985" t="s">
        <v>107</v>
      </c>
      <c r="E15985">
        <v>2.8</v>
      </c>
      <c r="F15985">
        <v>0</v>
      </c>
      <c r="G15985">
        <v>7.6901999999999999</v>
      </c>
      <c r="H15985">
        <v>0</v>
      </c>
      <c r="I15985">
        <v>-1.6000000000000001E-3</v>
      </c>
      <c r="J15985">
        <v>0</v>
      </c>
      <c r="K15985">
        <v>18.645099999999999</v>
      </c>
    </row>
    <row r="15986" spans="1:11" hidden="1">
      <c r="A15986" t="s">
        <v>167</v>
      </c>
      <c r="B15986" t="s">
        <v>663</v>
      </c>
      <c r="C15986">
        <v>189</v>
      </c>
      <c r="D15986" t="s">
        <v>107</v>
      </c>
      <c r="E15986">
        <v>3.2355</v>
      </c>
      <c r="F15986">
        <v>0</v>
      </c>
      <c r="G15986">
        <v>10.4742</v>
      </c>
      <c r="H15986">
        <v>0</v>
      </c>
      <c r="I15986">
        <v>-1.6000000000000001E-3</v>
      </c>
      <c r="J15986">
        <v>0</v>
      </c>
      <c r="K15986">
        <v>14.690300000000001</v>
      </c>
    </row>
    <row r="15987" spans="1:11" hidden="1">
      <c r="A15987" t="s">
        <v>167</v>
      </c>
      <c r="B15987" t="s">
        <v>663</v>
      </c>
      <c r="C15987">
        <v>189</v>
      </c>
      <c r="D15987" t="s">
        <v>107</v>
      </c>
      <c r="E15987">
        <v>3.6709000000000001</v>
      </c>
      <c r="F15987">
        <v>0</v>
      </c>
      <c r="G15987">
        <v>13.2583</v>
      </c>
      <c r="H15987">
        <v>0</v>
      </c>
      <c r="I15987">
        <v>-1.6000000000000001E-3</v>
      </c>
      <c r="J15987">
        <v>0</v>
      </c>
      <c r="K15987">
        <v>9.5230999999999995</v>
      </c>
    </row>
    <row r="15988" spans="1:11" hidden="1">
      <c r="A15988" t="s">
        <v>167</v>
      </c>
      <c r="B15988" t="s">
        <v>663</v>
      </c>
      <c r="C15988">
        <v>189</v>
      </c>
      <c r="D15988" t="s">
        <v>107</v>
      </c>
      <c r="E15988">
        <v>4.1063999999999998</v>
      </c>
      <c r="F15988">
        <v>0</v>
      </c>
      <c r="G15988">
        <v>16.042400000000001</v>
      </c>
      <c r="H15988">
        <v>0</v>
      </c>
      <c r="I15988">
        <v>-1.6000000000000001E-3</v>
      </c>
      <c r="J15988">
        <v>0</v>
      </c>
      <c r="K15988">
        <v>3.1436000000000002</v>
      </c>
    </row>
    <row r="15989" spans="1:11" hidden="1">
      <c r="A15989" t="s">
        <v>167</v>
      </c>
      <c r="B15989" t="s">
        <v>663</v>
      </c>
      <c r="C15989">
        <v>189</v>
      </c>
      <c r="D15989" t="s">
        <v>107</v>
      </c>
      <c r="E15989">
        <v>4.5418000000000003</v>
      </c>
      <c r="F15989">
        <v>0</v>
      </c>
      <c r="G15989">
        <v>18.826499999999999</v>
      </c>
      <c r="H15989">
        <v>0</v>
      </c>
      <c r="I15989">
        <v>-1.6000000000000001E-3</v>
      </c>
      <c r="J15989">
        <v>0</v>
      </c>
      <c r="K15989">
        <v>-4.4481999999999999</v>
      </c>
    </row>
    <row r="15990" spans="1:11" hidden="1">
      <c r="A15990" t="s">
        <v>167</v>
      </c>
      <c r="B15990" t="s">
        <v>663</v>
      </c>
      <c r="C15990">
        <v>189</v>
      </c>
      <c r="D15990" t="s">
        <v>107</v>
      </c>
      <c r="E15990">
        <v>4.9772999999999996</v>
      </c>
      <c r="F15990">
        <v>0</v>
      </c>
      <c r="G15990">
        <v>21.610499999999998</v>
      </c>
      <c r="H15990">
        <v>0</v>
      </c>
      <c r="I15990">
        <v>-1.6000000000000001E-3</v>
      </c>
      <c r="J15990">
        <v>0</v>
      </c>
      <c r="K15990">
        <v>-13.2524</v>
      </c>
    </row>
    <row r="15991" spans="1:11" hidden="1">
      <c r="A15991" t="s">
        <v>167</v>
      </c>
      <c r="B15991" t="s">
        <v>663</v>
      </c>
      <c r="C15991">
        <v>189</v>
      </c>
      <c r="D15991" t="s">
        <v>107</v>
      </c>
      <c r="E15991">
        <v>5.4127000000000001</v>
      </c>
      <c r="F15991">
        <v>0</v>
      </c>
      <c r="G15991">
        <v>24.394600000000001</v>
      </c>
      <c r="H15991">
        <v>0</v>
      </c>
      <c r="I15991">
        <v>-1.6000000000000001E-3</v>
      </c>
      <c r="J15991">
        <v>0</v>
      </c>
      <c r="K15991">
        <v>-23.268799999999999</v>
      </c>
    </row>
    <row r="15992" spans="1:11" hidden="1">
      <c r="A15992" t="s">
        <v>167</v>
      </c>
      <c r="B15992" t="s">
        <v>663</v>
      </c>
      <c r="C15992">
        <v>189</v>
      </c>
      <c r="D15992" t="s">
        <v>108</v>
      </c>
      <c r="E15992">
        <v>0.18729999999999999</v>
      </c>
      <c r="F15992">
        <v>0</v>
      </c>
      <c r="G15992">
        <v>-29.992699999999999</v>
      </c>
      <c r="H15992">
        <v>0</v>
      </c>
      <c r="I15992">
        <v>-1.6000000000000001E-3</v>
      </c>
      <c r="J15992">
        <v>0</v>
      </c>
      <c r="K15992">
        <v>-16.159199999999998</v>
      </c>
    </row>
    <row r="15993" spans="1:11" hidden="1">
      <c r="A15993" t="s">
        <v>167</v>
      </c>
      <c r="B15993" t="s">
        <v>663</v>
      </c>
      <c r="C15993">
        <v>189</v>
      </c>
      <c r="D15993" t="s">
        <v>108</v>
      </c>
      <c r="E15993">
        <v>0.62280000000000002</v>
      </c>
      <c r="F15993">
        <v>0</v>
      </c>
      <c r="G15993">
        <v>-25.625800000000002</v>
      </c>
      <c r="H15993">
        <v>0</v>
      </c>
      <c r="I15993">
        <v>-1.6000000000000001E-3</v>
      </c>
      <c r="J15993">
        <v>0</v>
      </c>
      <c r="K15993">
        <v>-3.9878999999999998</v>
      </c>
    </row>
    <row r="15994" spans="1:11" hidden="1">
      <c r="A15994" t="s">
        <v>167</v>
      </c>
      <c r="B15994" t="s">
        <v>663</v>
      </c>
      <c r="C15994">
        <v>189</v>
      </c>
      <c r="D15994" t="s">
        <v>108</v>
      </c>
      <c r="E15994">
        <v>1.0582</v>
      </c>
      <c r="F15994">
        <v>0</v>
      </c>
      <c r="G15994">
        <v>-19.609500000000001</v>
      </c>
      <c r="H15994">
        <v>0</v>
      </c>
      <c r="I15994">
        <v>-1.6000000000000001E-3</v>
      </c>
      <c r="J15994">
        <v>0</v>
      </c>
      <c r="K15994">
        <v>5.9131999999999998</v>
      </c>
    </row>
    <row r="15995" spans="1:11" hidden="1">
      <c r="A15995" t="s">
        <v>167</v>
      </c>
      <c r="B15995" t="s">
        <v>663</v>
      </c>
      <c r="C15995">
        <v>189</v>
      </c>
      <c r="D15995" t="s">
        <v>108</v>
      </c>
      <c r="E15995">
        <v>1.4937</v>
      </c>
      <c r="F15995">
        <v>0</v>
      </c>
      <c r="G15995">
        <v>-13.1127</v>
      </c>
      <c r="H15995">
        <v>0</v>
      </c>
      <c r="I15995">
        <v>-1.6000000000000001E-3</v>
      </c>
      <c r="J15995">
        <v>0</v>
      </c>
      <c r="K15995">
        <v>13.037699999999999</v>
      </c>
    </row>
    <row r="15996" spans="1:11" hidden="1">
      <c r="A15996" t="s">
        <v>167</v>
      </c>
      <c r="B15996" t="s">
        <v>663</v>
      </c>
      <c r="C15996">
        <v>189</v>
      </c>
      <c r="D15996" t="s">
        <v>108</v>
      </c>
      <c r="E15996">
        <v>1.9291</v>
      </c>
      <c r="F15996">
        <v>0</v>
      </c>
      <c r="G15996">
        <v>-6.6439000000000004</v>
      </c>
      <c r="H15996">
        <v>0</v>
      </c>
      <c r="I15996">
        <v>-1.6000000000000001E-3</v>
      </c>
      <c r="J15996">
        <v>0</v>
      </c>
      <c r="K15996">
        <v>17.3338</v>
      </c>
    </row>
    <row r="15997" spans="1:11" hidden="1">
      <c r="A15997" t="s">
        <v>167</v>
      </c>
      <c r="B15997" t="s">
        <v>663</v>
      </c>
      <c r="C15997">
        <v>189</v>
      </c>
      <c r="D15997" t="s">
        <v>108</v>
      </c>
      <c r="E15997">
        <v>2.3645999999999998</v>
      </c>
      <c r="F15997">
        <v>0</v>
      </c>
      <c r="G15997">
        <v>-1.3070999999999999</v>
      </c>
      <c r="H15997">
        <v>0</v>
      </c>
      <c r="I15997">
        <v>-1.6000000000000001E-3</v>
      </c>
      <c r="J15997">
        <v>0</v>
      </c>
      <c r="K15997">
        <v>19.0032</v>
      </c>
    </row>
    <row r="15998" spans="1:11" hidden="1">
      <c r="A15998" t="s">
        <v>167</v>
      </c>
      <c r="B15998" t="s">
        <v>663</v>
      </c>
      <c r="C15998">
        <v>189</v>
      </c>
      <c r="D15998" t="s">
        <v>108</v>
      </c>
      <c r="E15998">
        <v>2.8</v>
      </c>
      <c r="F15998">
        <v>0</v>
      </c>
      <c r="G15998">
        <v>2.3277999999999999</v>
      </c>
      <c r="H15998">
        <v>0</v>
      </c>
      <c r="I15998">
        <v>-1.6000000000000001E-3</v>
      </c>
      <c r="J15998">
        <v>0</v>
      </c>
      <c r="K15998">
        <v>18.719200000000001</v>
      </c>
    </row>
    <row r="15999" spans="1:11" hidden="1">
      <c r="A15999" t="s">
        <v>167</v>
      </c>
      <c r="B15999" t="s">
        <v>663</v>
      </c>
      <c r="C15999">
        <v>189</v>
      </c>
      <c r="D15999" t="s">
        <v>108</v>
      </c>
      <c r="E15999">
        <v>2.8</v>
      </c>
      <c r="F15999">
        <v>0</v>
      </c>
      <c r="G15999">
        <v>7.7000999999999999</v>
      </c>
      <c r="H15999">
        <v>0</v>
      </c>
      <c r="I15999">
        <v>-1.6000000000000001E-3</v>
      </c>
      <c r="J15999">
        <v>0</v>
      </c>
      <c r="K15999">
        <v>18.719200000000001</v>
      </c>
    </row>
    <row r="16000" spans="1:11" hidden="1">
      <c r="A16000" t="s">
        <v>167</v>
      </c>
      <c r="B16000" t="s">
        <v>663</v>
      </c>
      <c r="C16000">
        <v>189</v>
      </c>
      <c r="D16000" t="s">
        <v>108</v>
      </c>
      <c r="E16000">
        <v>3.2355</v>
      </c>
      <c r="F16000">
        <v>0</v>
      </c>
      <c r="G16000">
        <v>10.4842</v>
      </c>
      <c r="H16000">
        <v>0</v>
      </c>
      <c r="I16000">
        <v>-1.6000000000000001E-3</v>
      </c>
      <c r="J16000">
        <v>0</v>
      </c>
      <c r="K16000">
        <v>14.76</v>
      </c>
    </row>
    <row r="16001" spans="1:11" hidden="1">
      <c r="A16001" t="s">
        <v>167</v>
      </c>
      <c r="B16001" t="s">
        <v>663</v>
      </c>
      <c r="C16001">
        <v>189</v>
      </c>
      <c r="D16001" t="s">
        <v>108</v>
      </c>
      <c r="E16001">
        <v>3.6709000000000001</v>
      </c>
      <c r="F16001">
        <v>0</v>
      </c>
      <c r="G16001">
        <v>13.2682</v>
      </c>
      <c r="H16001">
        <v>0</v>
      </c>
      <c r="I16001">
        <v>-1.6000000000000001E-3</v>
      </c>
      <c r="J16001">
        <v>0</v>
      </c>
      <c r="K16001">
        <v>9.5884999999999998</v>
      </c>
    </row>
    <row r="16002" spans="1:11" hidden="1">
      <c r="A16002" t="s">
        <v>167</v>
      </c>
      <c r="B16002" t="s">
        <v>663</v>
      </c>
      <c r="C16002">
        <v>189</v>
      </c>
      <c r="D16002" t="s">
        <v>108</v>
      </c>
      <c r="E16002">
        <v>4.1063999999999998</v>
      </c>
      <c r="F16002">
        <v>0</v>
      </c>
      <c r="G16002">
        <v>16.052299999999999</v>
      </c>
      <c r="H16002">
        <v>0</v>
      </c>
      <c r="I16002">
        <v>-1.6000000000000001E-3</v>
      </c>
      <c r="J16002">
        <v>0</v>
      </c>
      <c r="K16002">
        <v>3.2046999999999999</v>
      </c>
    </row>
    <row r="16003" spans="1:11" hidden="1">
      <c r="A16003" t="s">
        <v>167</v>
      </c>
      <c r="B16003" t="s">
        <v>663</v>
      </c>
      <c r="C16003">
        <v>189</v>
      </c>
      <c r="D16003" t="s">
        <v>108</v>
      </c>
      <c r="E16003">
        <v>4.5418000000000003</v>
      </c>
      <c r="F16003">
        <v>0</v>
      </c>
      <c r="G16003">
        <v>18.836400000000001</v>
      </c>
      <c r="H16003">
        <v>0</v>
      </c>
      <c r="I16003">
        <v>-1.6000000000000001E-3</v>
      </c>
      <c r="J16003">
        <v>0</v>
      </c>
      <c r="K16003">
        <v>-4.3914</v>
      </c>
    </row>
    <row r="16004" spans="1:11" hidden="1">
      <c r="A16004" t="s">
        <v>167</v>
      </c>
      <c r="B16004" t="s">
        <v>663</v>
      </c>
      <c r="C16004">
        <v>189</v>
      </c>
      <c r="D16004" t="s">
        <v>108</v>
      </c>
      <c r="E16004">
        <v>4.9772999999999996</v>
      </c>
      <c r="F16004">
        <v>0</v>
      </c>
      <c r="G16004">
        <v>21.6205</v>
      </c>
      <c r="H16004">
        <v>0</v>
      </c>
      <c r="I16004">
        <v>-1.6000000000000001E-3</v>
      </c>
      <c r="J16004">
        <v>0</v>
      </c>
      <c r="K16004">
        <v>-13.1999</v>
      </c>
    </row>
    <row r="16005" spans="1:11" hidden="1">
      <c r="A16005" t="s">
        <v>167</v>
      </c>
      <c r="B16005" t="s">
        <v>663</v>
      </c>
      <c r="C16005">
        <v>189</v>
      </c>
      <c r="D16005" t="s">
        <v>108</v>
      </c>
      <c r="E16005">
        <v>5.4127000000000001</v>
      </c>
      <c r="F16005">
        <v>0</v>
      </c>
      <c r="G16005">
        <v>24.404499999999999</v>
      </c>
      <c r="H16005">
        <v>0</v>
      </c>
      <c r="I16005">
        <v>-1.6000000000000001E-3</v>
      </c>
      <c r="J16005">
        <v>0</v>
      </c>
      <c r="K16005">
        <v>-23.220700000000001</v>
      </c>
    </row>
    <row r="16006" spans="1:11" hidden="1">
      <c r="A16006" t="s">
        <v>167</v>
      </c>
      <c r="B16006" t="s">
        <v>663</v>
      </c>
      <c r="C16006">
        <v>189</v>
      </c>
      <c r="D16006" t="s">
        <v>109</v>
      </c>
      <c r="E16006">
        <v>0.18729999999999999</v>
      </c>
      <c r="F16006">
        <v>0</v>
      </c>
      <c r="G16006">
        <v>-29.9771</v>
      </c>
      <c r="H16006">
        <v>0</v>
      </c>
      <c r="I16006">
        <v>-1.6000000000000001E-3</v>
      </c>
      <c r="J16006">
        <v>0</v>
      </c>
      <c r="K16006">
        <v>-16.146999999999998</v>
      </c>
    </row>
    <row r="16007" spans="1:11" hidden="1">
      <c r="A16007" t="s">
        <v>167</v>
      </c>
      <c r="B16007" t="s">
        <v>663</v>
      </c>
      <c r="C16007">
        <v>189</v>
      </c>
      <c r="D16007" t="s">
        <v>109</v>
      </c>
      <c r="E16007">
        <v>0.62280000000000002</v>
      </c>
      <c r="F16007">
        <v>0</v>
      </c>
      <c r="G16007">
        <v>-25.610099999999999</v>
      </c>
      <c r="H16007">
        <v>0</v>
      </c>
      <c r="I16007">
        <v>-1.6000000000000001E-3</v>
      </c>
      <c r="J16007">
        <v>0</v>
      </c>
      <c r="K16007">
        <v>-3.9824999999999999</v>
      </c>
    </row>
    <row r="16008" spans="1:11" hidden="1">
      <c r="A16008" t="s">
        <v>167</v>
      </c>
      <c r="B16008" t="s">
        <v>663</v>
      </c>
      <c r="C16008">
        <v>189</v>
      </c>
      <c r="D16008" t="s">
        <v>109</v>
      </c>
      <c r="E16008">
        <v>1.0582</v>
      </c>
      <c r="F16008">
        <v>0</v>
      </c>
      <c r="G16008">
        <v>-19.593900000000001</v>
      </c>
      <c r="H16008">
        <v>0</v>
      </c>
      <c r="I16008">
        <v>-1.6000000000000001E-3</v>
      </c>
      <c r="J16008">
        <v>0</v>
      </c>
      <c r="K16008">
        <v>5.9116999999999997</v>
      </c>
    </row>
    <row r="16009" spans="1:11" hidden="1">
      <c r="A16009" t="s">
        <v>167</v>
      </c>
      <c r="B16009" t="s">
        <v>663</v>
      </c>
      <c r="C16009">
        <v>189</v>
      </c>
      <c r="D16009" t="s">
        <v>109</v>
      </c>
      <c r="E16009">
        <v>1.4937</v>
      </c>
      <c r="F16009">
        <v>0</v>
      </c>
      <c r="G16009">
        <v>-13.097</v>
      </c>
      <c r="H16009">
        <v>0</v>
      </c>
      <c r="I16009">
        <v>-1.6000000000000001E-3</v>
      </c>
      <c r="J16009">
        <v>0</v>
      </c>
      <c r="K16009">
        <v>13.029400000000001</v>
      </c>
    </row>
    <row r="16010" spans="1:11" hidden="1">
      <c r="A16010" t="s">
        <v>167</v>
      </c>
      <c r="B16010" t="s">
        <v>663</v>
      </c>
      <c r="C16010">
        <v>189</v>
      </c>
      <c r="D16010" t="s">
        <v>109</v>
      </c>
      <c r="E16010">
        <v>1.9291</v>
      </c>
      <c r="F16010">
        <v>0</v>
      </c>
      <c r="G16010">
        <v>-6.6283000000000003</v>
      </c>
      <c r="H16010">
        <v>0</v>
      </c>
      <c r="I16010">
        <v>-1.6000000000000001E-3</v>
      </c>
      <c r="J16010">
        <v>0</v>
      </c>
      <c r="K16010">
        <v>17.3187</v>
      </c>
    </row>
    <row r="16011" spans="1:11" hidden="1">
      <c r="A16011" t="s">
        <v>167</v>
      </c>
      <c r="B16011" t="s">
        <v>663</v>
      </c>
      <c r="C16011">
        <v>189</v>
      </c>
      <c r="D16011" t="s">
        <v>109</v>
      </c>
      <c r="E16011">
        <v>2.3645999999999998</v>
      </c>
      <c r="F16011">
        <v>0</v>
      </c>
      <c r="G16011">
        <v>-1.2915000000000001</v>
      </c>
      <c r="H16011">
        <v>0</v>
      </c>
      <c r="I16011">
        <v>-1.6000000000000001E-3</v>
      </c>
      <c r="J16011">
        <v>0</v>
      </c>
      <c r="K16011">
        <v>18.981300000000001</v>
      </c>
    </row>
    <row r="16012" spans="1:11" hidden="1">
      <c r="A16012" t="s">
        <v>167</v>
      </c>
      <c r="B16012" t="s">
        <v>663</v>
      </c>
      <c r="C16012">
        <v>189</v>
      </c>
      <c r="D16012" t="s">
        <v>109</v>
      </c>
      <c r="E16012">
        <v>2.8</v>
      </c>
      <c r="F16012">
        <v>0</v>
      </c>
      <c r="G16012">
        <v>2.3435000000000001</v>
      </c>
      <c r="H16012">
        <v>0</v>
      </c>
      <c r="I16012">
        <v>-1.6000000000000001E-3</v>
      </c>
      <c r="J16012">
        <v>0</v>
      </c>
      <c r="K16012">
        <v>18.6905</v>
      </c>
    </row>
    <row r="16013" spans="1:11" hidden="1">
      <c r="A16013" t="s">
        <v>167</v>
      </c>
      <c r="B16013" t="s">
        <v>663</v>
      </c>
      <c r="C16013">
        <v>189</v>
      </c>
      <c r="D16013" t="s">
        <v>109</v>
      </c>
      <c r="E16013">
        <v>2.8</v>
      </c>
      <c r="F16013">
        <v>0</v>
      </c>
      <c r="G16013">
        <v>7.7157</v>
      </c>
      <c r="H16013">
        <v>0</v>
      </c>
      <c r="I16013">
        <v>-1.6000000000000001E-3</v>
      </c>
      <c r="J16013">
        <v>0</v>
      </c>
      <c r="K16013">
        <v>18.6905</v>
      </c>
    </row>
    <row r="16014" spans="1:11" hidden="1">
      <c r="A16014" t="s">
        <v>167</v>
      </c>
      <c r="B16014" t="s">
        <v>663</v>
      </c>
      <c r="C16014">
        <v>189</v>
      </c>
      <c r="D16014" t="s">
        <v>109</v>
      </c>
      <c r="E16014">
        <v>3.2355</v>
      </c>
      <c r="F16014">
        <v>0</v>
      </c>
      <c r="G16014">
        <v>10.4998</v>
      </c>
      <c r="H16014">
        <v>0</v>
      </c>
      <c r="I16014">
        <v>-1.6000000000000001E-3</v>
      </c>
      <c r="J16014">
        <v>0</v>
      </c>
      <c r="K16014">
        <v>14.724500000000001</v>
      </c>
    </row>
    <row r="16015" spans="1:11" hidden="1">
      <c r="A16015" t="s">
        <v>167</v>
      </c>
      <c r="B16015" t="s">
        <v>663</v>
      </c>
      <c r="C16015">
        <v>189</v>
      </c>
      <c r="D16015" t="s">
        <v>109</v>
      </c>
      <c r="E16015">
        <v>3.6709000000000001</v>
      </c>
      <c r="F16015">
        <v>0</v>
      </c>
      <c r="G16015">
        <v>13.283899999999999</v>
      </c>
      <c r="H16015">
        <v>0</v>
      </c>
      <c r="I16015">
        <v>-1.6000000000000001E-3</v>
      </c>
      <c r="J16015">
        <v>0</v>
      </c>
      <c r="K16015">
        <v>9.5462000000000007</v>
      </c>
    </row>
    <row r="16016" spans="1:11" hidden="1">
      <c r="A16016" t="s">
        <v>167</v>
      </c>
      <c r="B16016" t="s">
        <v>663</v>
      </c>
      <c r="C16016">
        <v>189</v>
      </c>
      <c r="D16016" t="s">
        <v>109</v>
      </c>
      <c r="E16016">
        <v>4.1063999999999998</v>
      </c>
      <c r="F16016">
        <v>0</v>
      </c>
      <c r="G16016">
        <v>16.068000000000001</v>
      </c>
      <c r="H16016">
        <v>0</v>
      </c>
      <c r="I16016">
        <v>-1.6000000000000001E-3</v>
      </c>
      <c r="J16016">
        <v>0</v>
      </c>
      <c r="K16016">
        <v>3.1555</v>
      </c>
    </row>
    <row r="16017" spans="1:11" hidden="1">
      <c r="A16017" t="s">
        <v>167</v>
      </c>
      <c r="B16017" t="s">
        <v>663</v>
      </c>
      <c r="C16017">
        <v>189</v>
      </c>
      <c r="D16017" t="s">
        <v>109</v>
      </c>
      <c r="E16017">
        <v>4.5418000000000003</v>
      </c>
      <c r="F16017">
        <v>0</v>
      </c>
      <c r="G16017">
        <v>18.852</v>
      </c>
      <c r="H16017">
        <v>0</v>
      </c>
      <c r="I16017">
        <v>-1.6000000000000001E-3</v>
      </c>
      <c r="J16017">
        <v>0</v>
      </c>
      <c r="K16017">
        <v>-4.4474</v>
      </c>
    </row>
    <row r="16018" spans="1:11" hidden="1">
      <c r="A16018" t="s">
        <v>167</v>
      </c>
      <c r="B16018" t="s">
        <v>663</v>
      </c>
      <c r="C16018">
        <v>189</v>
      </c>
      <c r="D16018" t="s">
        <v>109</v>
      </c>
      <c r="E16018">
        <v>4.9772999999999996</v>
      </c>
      <c r="F16018">
        <v>0</v>
      </c>
      <c r="G16018">
        <v>21.636099999999999</v>
      </c>
      <c r="H16018">
        <v>0</v>
      </c>
      <c r="I16018">
        <v>-1.6000000000000001E-3</v>
      </c>
      <c r="J16018">
        <v>0</v>
      </c>
      <c r="K16018">
        <v>-13.262700000000001</v>
      </c>
    </row>
    <row r="16019" spans="1:11" hidden="1">
      <c r="A16019" t="s">
        <v>167</v>
      </c>
      <c r="B16019" t="s">
        <v>663</v>
      </c>
      <c r="C16019">
        <v>189</v>
      </c>
      <c r="D16019" t="s">
        <v>109</v>
      </c>
      <c r="E16019">
        <v>5.4127000000000001</v>
      </c>
      <c r="F16019">
        <v>0</v>
      </c>
      <c r="G16019">
        <v>24.420200000000001</v>
      </c>
      <c r="H16019">
        <v>0</v>
      </c>
      <c r="I16019">
        <v>-1.6000000000000001E-3</v>
      </c>
      <c r="J16019">
        <v>0</v>
      </c>
      <c r="K16019">
        <v>-23.290299999999998</v>
      </c>
    </row>
    <row r="16020" spans="1:11" hidden="1">
      <c r="A16020" t="s">
        <v>167</v>
      </c>
      <c r="B16020" t="s">
        <v>663</v>
      </c>
      <c r="C16020">
        <v>189</v>
      </c>
      <c r="D16020" t="s">
        <v>110</v>
      </c>
      <c r="E16020">
        <v>0.18729999999999999</v>
      </c>
      <c r="F16020">
        <v>0</v>
      </c>
      <c r="G16020">
        <v>-17.364599999999999</v>
      </c>
      <c r="H16020">
        <v>0</v>
      </c>
      <c r="I16020">
        <v>-1E-3</v>
      </c>
      <c r="J16020">
        <v>0</v>
      </c>
      <c r="K16020">
        <v>-9.4703999999999997</v>
      </c>
    </row>
    <row r="16021" spans="1:11" hidden="1">
      <c r="A16021" t="s">
        <v>167</v>
      </c>
      <c r="B16021" t="s">
        <v>663</v>
      </c>
      <c r="C16021">
        <v>189</v>
      </c>
      <c r="D16021" t="s">
        <v>110</v>
      </c>
      <c r="E16021">
        <v>0.62280000000000002</v>
      </c>
      <c r="F16021">
        <v>0</v>
      </c>
      <c r="G16021">
        <v>-14.842700000000001</v>
      </c>
      <c r="H16021">
        <v>0</v>
      </c>
      <c r="I16021">
        <v>-1E-3</v>
      </c>
      <c r="J16021">
        <v>0</v>
      </c>
      <c r="K16021">
        <v>-2.4239999999999999</v>
      </c>
    </row>
    <row r="16022" spans="1:11" hidden="1">
      <c r="A16022" t="s">
        <v>167</v>
      </c>
      <c r="B16022" t="s">
        <v>663</v>
      </c>
      <c r="C16022">
        <v>189</v>
      </c>
      <c r="D16022" t="s">
        <v>110</v>
      </c>
      <c r="E16022">
        <v>1.0582</v>
      </c>
      <c r="F16022">
        <v>0</v>
      </c>
      <c r="G16022">
        <v>-11.411300000000001</v>
      </c>
      <c r="H16022">
        <v>0</v>
      </c>
      <c r="I16022">
        <v>-1E-3</v>
      </c>
      <c r="J16022">
        <v>0</v>
      </c>
      <c r="K16022">
        <v>3.3210000000000002</v>
      </c>
    </row>
    <row r="16023" spans="1:11" hidden="1">
      <c r="A16023" t="s">
        <v>167</v>
      </c>
      <c r="B16023" t="s">
        <v>663</v>
      </c>
      <c r="C16023">
        <v>189</v>
      </c>
      <c r="D16023" t="s">
        <v>110</v>
      </c>
      <c r="E16023">
        <v>1.4937</v>
      </c>
      <c r="F16023">
        <v>0</v>
      </c>
      <c r="G16023">
        <v>-7.7146999999999997</v>
      </c>
      <c r="H16023">
        <v>0</v>
      </c>
      <c r="I16023">
        <v>-1E-3</v>
      </c>
      <c r="J16023">
        <v>0</v>
      </c>
      <c r="K16023">
        <v>7.4851999999999999</v>
      </c>
    </row>
    <row r="16024" spans="1:11" hidden="1">
      <c r="A16024" t="s">
        <v>167</v>
      </c>
      <c r="B16024" t="s">
        <v>663</v>
      </c>
      <c r="C16024">
        <v>189</v>
      </c>
      <c r="D16024" t="s">
        <v>110</v>
      </c>
      <c r="E16024">
        <v>1.9291</v>
      </c>
      <c r="F16024">
        <v>0</v>
      </c>
      <c r="G16024">
        <v>-4.0336999999999996</v>
      </c>
      <c r="H16024">
        <v>0</v>
      </c>
      <c r="I16024">
        <v>-1E-3</v>
      </c>
      <c r="J16024">
        <v>0</v>
      </c>
      <c r="K16024">
        <v>10.040100000000001</v>
      </c>
    </row>
    <row r="16025" spans="1:11" hidden="1">
      <c r="A16025" t="s">
        <v>167</v>
      </c>
      <c r="B16025" t="s">
        <v>663</v>
      </c>
      <c r="C16025">
        <v>189</v>
      </c>
      <c r="D16025" t="s">
        <v>110</v>
      </c>
      <c r="E16025">
        <v>2.3645999999999998</v>
      </c>
      <c r="F16025">
        <v>0</v>
      </c>
      <c r="G16025">
        <v>-0.97699999999999998</v>
      </c>
      <c r="H16025">
        <v>0</v>
      </c>
      <c r="I16025">
        <v>-1E-3</v>
      </c>
      <c r="J16025">
        <v>0</v>
      </c>
      <c r="K16025">
        <v>11.097</v>
      </c>
    </row>
    <row r="16026" spans="1:11" hidden="1">
      <c r="A16026" t="s">
        <v>167</v>
      </c>
      <c r="B16026" t="s">
        <v>663</v>
      </c>
      <c r="C16026">
        <v>189</v>
      </c>
      <c r="D16026" t="s">
        <v>110</v>
      </c>
      <c r="E16026">
        <v>2.8</v>
      </c>
      <c r="F16026">
        <v>0</v>
      </c>
      <c r="G16026">
        <v>1.1412</v>
      </c>
      <c r="H16026">
        <v>0</v>
      </c>
      <c r="I16026">
        <v>-1E-3</v>
      </c>
      <c r="J16026">
        <v>0</v>
      </c>
      <c r="K16026">
        <v>11.027200000000001</v>
      </c>
    </row>
    <row r="16027" spans="1:11" hidden="1">
      <c r="A16027" t="s">
        <v>167</v>
      </c>
      <c r="B16027" t="s">
        <v>663</v>
      </c>
      <c r="C16027">
        <v>189</v>
      </c>
      <c r="D16027" t="s">
        <v>110</v>
      </c>
      <c r="E16027">
        <v>2.8</v>
      </c>
      <c r="F16027">
        <v>0</v>
      </c>
      <c r="G16027">
        <v>4.5082000000000004</v>
      </c>
      <c r="H16027">
        <v>0</v>
      </c>
      <c r="I16027">
        <v>-1E-3</v>
      </c>
      <c r="J16027">
        <v>0</v>
      </c>
      <c r="K16027">
        <v>11.027200000000001</v>
      </c>
    </row>
    <row r="16028" spans="1:11" hidden="1">
      <c r="A16028" t="s">
        <v>167</v>
      </c>
      <c r="B16028" t="s">
        <v>663</v>
      </c>
      <c r="C16028">
        <v>189</v>
      </c>
      <c r="D16028" t="s">
        <v>110</v>
      </c>
      <c r="E16028">
        <v>3.2355</v>
      </c>
      <c r="F16028">
        <v>0</v>
      </c>
      <c r="G16028">
        <v>6.1570999999999998</v>
      </c>
      <c r="H16028">
        <v>0</v>
      </c>
      <c r="I16028">
        <v>-1E-3</v>
      </c>
      <c r="J16028">
        <v>0</v>
      </c>
      <c r="K16028">
        <v>8.7050999999999998</v>
      </c>
    </row>
    <row r="16029" spans="1:11" hidden="1">
      <c r="A16029" t="s">
        <v>167</v>
      </c>
      <c r="B16029" t="s">
        <v>663</v>
      </c>
      <c r="C16029">
        <v>189</v>
      </c>
      <c r="D16029" t="s">
        <v>110</v>
      </c>
      <c r="E16029">
        <v>3.6709000000000001</v>
      </c>
      <c r="F16029">
        <v>0</v>
      </c>
      <c r="G16029">
        <v>7.8059000000000003</v>
      </c>
      <c r="H16029">
        <v>0</v>
      </c>
      <c r="I16029">
        <v>-1E-3</v>
      </c>
      <c r="J16029">
        <v>0</v>
      </c>
      <c r="K16029">
        <v>5.665</v>
      </c>
    </row>
    <row r="16030" spans="1:11" hidden="1">
      <c r="A16030" t="s">
        <v>167</v>
      </c>
      <c r="B16030" t="s">
        <v>663</v>
      </c>
      <c r="C16030">
        <v>189</v>
      </c>
      <c r="D16030" t="s">
        <v>110</v>
      </c>
      <c r="E16030">
        <v>4.1063999999999998</v>
      </c>
      <c r="F16030">
        <v>0</v>
      </c>
      <c r="G16030">
        <v>9.4547000000000008</v>
      </c>
      <c r="H16030">
        <v>0</v>
      </c>
      <c r="I16030">
        <v>-1E-3</v>
      </c>
      <c r="J16030">
        <v>0</v>
      </c>
      <c r="K16030">
        <v>1.907</v>
      </c>
    </row>
    <row r="16031" spans="1:11" hidden="1">
      <c r="A16031" t="s">
        <v>167</v>
      </c>
      <c r="B16031" t="s">
        <v>663</v>
      </c>
      <c r="C16031">
        <v>189</v>
      </c>
      <c r="D16031" t="s">
        <v>110</v>
      </c>
      <c r="E16031">
        <v>4.5418000000000003</v>
      </c>
      <c r="F16031">
        <v>0</v>
      </c>
      <c r="G16031">
        <v>11.1035</v>
      </c>
      <c r="H16031">
        <v>0</v>
      </c>
      <c r="I16031">
        <v>-1E-3</v>
      </c>
      <c r="J16031">
        <v>0</v>
      </c>
      <c r="K16031">
        <v>-2.5691000000000002</v>
      </c>
    </row>
    <row r="16032" spans="1:11" hidden="1">
      <c r="A16032" t="s">
        <v>167</v>
      </c>
      <c r="B16032" t="s">
        <v>663</v>
      </c>
      <c r="C16032">
        <v>189</v>
      </c>
      <c r="D16032" t="s">
        <v>110</v>
      </c>
      <c r="E16032">
        <v>4.9772999999999996</v>
      </c>
      <c r="F16032">
        <v>0</v>
      </c>
      <c r="G16032">
        <v>12.7523</v>
      </c>
      <c r="H16032">
        <v>0</v>
      </c>
      <c r="I16032">
        <v>-1E-3</v>
      </c>
      <c r="J16032">
        <v>0</v>
      </c>
      <c r="K16032">
        <v>-7.7630999999999997</v>
      </c>
    </row>
    <row r="16033" spans="1:11" hidden="1">
      <c r="A16033" t="s">
        <v>167</v>
      </c>
      <c r="B16033" t="s">
        <v>663</v>
      </c>
      <c r="C16033">
        <v>189</v>
      </c>
      <c r="D16033" t="s">
        <v>110</v>
      </c>
      <c r="E16033">
        <v>5.4127000000000001</v>
      </c>
      <c r="F16033">
        <v>0</v>
      </c>
      <c r="G16033">
        <v>14.401199999999999</v>
      </c>
      <c r="H16033">
        <v>0</v>
      </c>
      <c r="I16033">
        <v>-1E-3</v>
      </c>
      <c r="J16033">
        <v>0</v>
      </c>
      <c r="K16033">
        <v>-13.6751</v>
      </c>
    </row>
    <row r="16034" spans="1:11" hidden="1">
      <c r="A16034" t="s">
        <v>167</v>
      </c>
      <c r="B16034" t="s">
        <v>663</v>
      </c>
      <c r="C16034">
        <v>189</v>
      </c>
      <c r="D16034" t="s">
        <v>111</v>
      </c>
      <c r="E16034">
        <v>0.18729999999999999</v>
      </c>
      <c r="F16034">
        <v>0</v>
      </c>
      <c r="G16034">
        <v>-17.3489</v>
      </c>
      <c r="H16034">
        <v>0</v>
      </c>
      <c r="I16034">
        <v>-1E-3</v>
      </c>
      <c r="J16034">
        <v>0</v>
      </c>
      <c r="K16034">
        <v>-9.4581999999999997</v>
      </c>
    </row>
    <row r="16035" spans="1:11" hidden="1">
      <c r="A16035" t="s">
        <v>167</v>
      </c>
      <c r="B16035" t="s">
        <v>663</v>
      </c>
      <c r="C16035">
        <v>189</v>
      </c>
      <c r="D16035" t="s">
        <v>111</v>
      </c>
      <c r="E16035">
        <v>0.62280000000000002</v>
      </c>
      <c r="F16035">
        <v>0</v>
      </c>
      <c r="G16035">
        <v>-14.8271</v>
      </c>
      <c r="H16035">
        <v>0</v>
      </c>
      <c r="I16035">
        <v>-1E-3</v>
      </c>
      <c r="J16035">
        <v>0</v>
      </c>
      <c r="K16035">
        <v>-2.4186000000000001</v>
      </c>
    </row>
    <row r="16036" spans="1:11" hidden="1">
      <c r="A16036" t="s">
        <v>167</v>
      </c>
      <c r="B16036" t="s">
        <v>663</v>
      </c>
      <c r="C16036">
        <v>189</v>
      </c>
      <c r="D16036" t="s">
        <v>111</v>
      </c>
      <c r="E16036">
        <v>1.0582</v>
      </c>
      <c r="F16036">
        <v>0</v>
      </c>
      <c r="G16036">
        <v>-11.3956</v>
      </c>
      <c r="H16036">
        <v>0</v>
      </c>
      <c r="I16036">
        <v>-1E-3</v>
      </c>
      <c r="J16036">
        <v>0</v>
      </c>
      <c r="K16036">
        <v>3.3195000000000001</v>
      </c>
    </row>
    <row r="16037" spans="1:11" hidden="1">
      <c r="A16037" t="s">
        <v>167</v>
      </c>
      <c r="B16037" t="s">
        <v>663</v>
      </c>
      <c r="C16037">
        <v>189</v>
      </c>
      <c r="D16037" t="s">
        <v>111</v>
      </c>
      <c r="E16037">
        <v>1.4937</v>
      </c>
      <c r="F16037">
        <v>0</v>
      </c>
      <c r="G16037">
        <v>-7.6990999999999996</v>
      </c>
      <c r="H16037">
        <v>0</v>
      </c>
      <c r="I16037">
        <v>-1E-3</v>
      </c>
      <c r="J16037">
        <v>0</v>
      </c>
      <c r="K16037">
        <v>7.4768999999999997</v>
      </c>
    </row>
    <row r="16038" spans="1:11" hidden="1">
      <c r="A16038" t="s">
        <v>167</v>
      </c>
      <c r="B16038" t="s">
        <v>663</v>
      </c>
      <c r="C16038">
        <v>189</v>
      </c>
      <c r="D16038" t="s">
        <v>111</v>
      </c>
      <c r="E16038">
        <v>1.9291</v>
      </c>
      <c r="F16038">
        <v>0</v>
      </c>
      <c r="G16038">
        <v>-4.0179999999999998</v>
      </c>
      <c r="H16038">
        <v>0</v>
      </c>
      <c r="I16038">
        <v>-1E-3</v>
      </c>
      <c r="J16038">
        <v>0</v>
      </c>
      <c r="K16038">
        <v>10.025</v>
      </c>
    </row>
    <row r="16039" spans="1:11" hidden="1">
      <c r="A16039" t="s">
        <v>167</v>
      </c>
      <c r="B16039" t="s">
        <v>663</v>
      </c>
      <c r="C16039">
        <v>189</v>
      </c>
      <c r="D16039" t="s">
        <v>111</v>
      </c>
      <c r="E16039">
        <v>2.3645999999999998</v>
      </c>
      <c r="F16039">
        <v>0</v>
      </c>
      <c r="G16039">
        <v>-0.96130000000000004</v>
      </c>
      <c r="H16039">
        <v>0</v>
      </c>
      <c r="I16039">
        <v>-1E-3</v>
      </c>
      <c r="J16039">
        <v>0</v>
      </c>
      <c r="K16039">
        <v>11.075100000000001</v>
      </c>
    </row>
    <row r="16040" spans="1:11" hidden="1">
      <c r="A16040" t="s">
        <v>167</v>
      </c>
      <c r="B16040" t="s">
        <v>663</v>
      </c>
      <c r="C16040">
        <v>189</v>
      </c>
      <c r="D16040" t="s">
        <v>111</v>
      </c>
      <c r="E16040">
        <v>2.8</v>
      </c>
      <c r="F16040">
        <v>0</v>
      </c>
      <c r="G16040">
        <v>1.1568000000000001</v>
      </c>
      <c r="H16040">
        <v>0</v>
      </c>
      <c r="I16040">
        <v>-1E-3</v>
      </c>
      <c r="J16040">
        <v>0</v>
      </c>
      <c r="K16040">
        <v>10.9985</v>
      </c>
    </row>
    <row r="16041" spans="1:11" hidden="1">
      <c r="A16041" t="s">
        <v>167</v>
      </c>
      <c r="B16041" t="s">
        <v>663</v>
      </c>
      <c r="C16041">
        <v>189</v>
      </c>
      <c r="D16041" t="s">
        <v>111</v>
      </c>
      <c r="E16041">
        <v>2.8</v>
      </c>
      <c r="F16041">
        <v>0</v>
      </c>
      <c r="G16041">
        <v>4.5239000000000003</v>
      </c>
      <c r="H16041">
        <v>0</v>
      </c>
      <c r="I16041">
        <v>-1E-3</v>
      </c>
      <c r="J16041">
        <v>0</v>
      </c>
      <c r="K16041">
        <v>10.9985</v>
      </c>
    </row>
    <row r="16042" spans="1:11" hidden="1">
      <c r="A16042" t="s">
        <v>167</v>
      </c>
      <c r="B16042" t="s">
        <v>663</v>
      </c>
      <c r="C16042">
        <v>189</v>
      </c>
      <c r="D16042" t="s">
        <v>111</v>
      </c>
      <c r="E16042">
        <v>3.2355</v>
      </c>
      <c r="F16042">
        <v>0</v>
      </c>
      <c r="G16042">
        <v>6.1726999999999999</v>
      </c>
      <c r="H16042">
        <v>0</v>
      </c>
      <c r="I16042">
        <v>-1E-3</v>
      </c>
      <c r="J16042">
        <v>0</v>
      </c>
      <c r="K16042">
        <v>8.6696000000000009</v>
      </c>
    </row>
    <row r="16043" spans="1:11" hidden="1">
      <c r="A16043" t="s">
        <v>167</v>
      </c>
      <c r="B16043" t="s">
        <v>663</v>
      </c>
      <c r="C16043">
        <v>189</v>
      </c>
      <c r="D16043" t="s">
        <v>111</v>
      </c>
      <c r="E16043">
        <v>3.6709000000000001</v>
      </c>
      <c r="F16043">
        <v>0</v>
      </c>
      <c r="G16043">
        <v>7.8215000000000003</v>
      </c>
      <c r="H16043">
        <v>0</v>
      </c>
      <c r="I16043">
        <v>-1E-3</v>
      </c>
      <c r="J16043">
        <v>0</v>
      </c>
      <c r="K16043">
        <v>5.6227</v>
      </c>
    </row>
    <row r="16044" spans="1:11" hidden="1">
      <c r="A16044" t="s">
        <v>167</v>
      </c>
      <c r="B16044" t="s">
        <v>663</v>
      </c>
      <c r="C16044">
        <v>189</v>
      </c>
      <c r="D16044" t="s">
        <v>111</v>
      </c>
      <c r="E16044">
        <v>4.1063999999999998</v>
      </c>
      <c r="F16044">
        <v>0</v>
      </c>
      <c r="G16044">
        <v>9.4703999999999997</v>
      </c>
      <c r="H16044">
        <v>0</v>
      </c>
      <c r="I16044">
        <v>-1E-3</v>
      </c>
      <c r="J16044">
        <v>0</v>
      </c>
      <c r="K16044">
        <v>1.8577999999999999</v>
      </c>
    </row>
    <row r="16045" spans="1:11" hidden="1">
      <c r="A16045" t="s">
        <v>167</v>
      </c>
      <c r="B16045" t="s">
        <v>663</v>
      </c>
      <c r="C16045">
        <v>189</v>
      </c>
      <c r="D16045" t="s">
        <v>111</v>
      </c>
      <c r="E16045">
        <v>4.5418000000000003</v>
      </c>
      <c r="F16045">
        <v>0</v>
      </c>
      <c r="G16045">
        <v>11.119199999999999</v>
      </c>
      <c r="H16045">
        <v>0</v>
      </c>
      <c r="I16045">
        <v>-1E-3</v>
      </c>
      <c r="J16045">
        <v>0</v>
      </c>
      <c r="K16045">
        <v>-2.6251000000000002</v>
      </c>
    </row>
    <row r="16046" spans="1:11" hidden="1">
      <c r="A16046" t="s">
        <v>167</v>
      </c>
      <c r="B16046" t="s">
        <v>663</v>
      </c>
      <c r="C16046">
        <v>189</v>
      </c>
      <c r="D16046" t="s">
        <v>111</v>
      </c>
      <c r="E16046">
        <v>4.9772999999999996</v>
      </c>
      <c r="F16046">
        <v>0</v>
      </c>
      <c r="G16046">
        <v>12.768000000000001</v>
      </c>
      <c r="H16046">
        <v>0</v>
      </c>
      <c r="I16046">
        <v>-1E-3</v>
      </c>
      <c r="J16046">
        <v>0</v>
      </c>
      <c r="K16046">
        <v>-7.8258999999999999</v>
      </c>
    </row>
    <row r="16047" spans="1:11" hidden="1">
      <c r="A16047" t="s">
        <v>167</v>
      </c>
      <c r="B16047" t="s">
        <v>663</v>
      </c>
      <c r="C16047">
        <v>189</v>
      </c>
      <c r="D16047" t="s">
        <v>111</v>
      </c>
      <c r="E16047">
        <v>5.4127000000000001</v>
      </c>
      <c r="F16047">
        <v>0</v>
      </c>
      <c r="G16047">
        <v>14.4168</v>
      </c>
      <c r="H16047">
        <v>0</v>
      </c>
      <c r="I16047">
        <v>-1E-3</v>
      </c>
      <c r="J16047">
        <v>0</v>
      </c>
      <c r="K16047">
        <v>-13.7447</v>
      </c>
    </row>
    <row r="16048" spans="1:11" hidden="1">
      <c r="A16048" t="s">
        <v>167</v>
      </c>
      <c r="B16048" t="s">
        <v>663</v>
      </c>
      <c r="C16048">
        <v>189</v>
      </c>
      <c r="D16048" t="s">
        <v>112</v>
      </c>
      <c r="E16048">
        <v>0.18729999999999999</v>
      </c>
      <c r="F16048">
        <v>0</v>
      </c>
      <c r="G16048">
        <v>-17.364599999999999</v>
      </c>
      <c r="H16048">
        <v>0</v>
      </c>
      <c r="I16048">
        <v>-1E-3</v>
      </c>
      <c r="J16048">
        <v>0</v>
      </c>
      <c r="K16048">
        <v>-9.4703999999999997</v>
      </c>
    </row>
    <row r="16049" spans="1:11" hidden="1">
      <c r="A16049" t="s">
        <v>167</v>
      </c>
      <c r="B16049" t="s">
        <v>663</v>
      </c>
      <c r="C16049">
        <v>189</v>
      </c>
      <c r="D16049" t="s">
        <v>112</v>
      </c>
      <c r="E16049">
        <v>0.62280000000000002</v>
      </c>
      <c r="F16049">
        <v>0</v>
      </c>
      <c r="G16049">
        <v>-14.842700000000001</v>
      </c>
      <c r="H16049">
        <v>0</v>
      </c>
      <c r="I16049">
        <v>-1E-3</v>
      </c>
      <c r="J16049">
        <v>0</v>
      </c>
      <c r="K16049">
        <v>-2.4239999999999999</v>
      </c>
    </row>
    <row r="16050" spans="1:11" hidden="1">
      <c r="A16050" t="s">
        <v>167</v>
      </c>
      <c r="B16050" t="s">
        <v>663</v>
      </c>
      <c r="C16050">
        <v>189</v>
      </c>
      <c r="D16050" t="s">
        <v>112</v>
      </c>
      <c r="E16050">
        <v>1.0582</v>
      </c>
      <c r="F16050">
        <v>0</v>
      </c>
      <c r="G16050">
        <v>-11.411300000000001</v>
      </c>
      <c r="H16050">
        <v>0</v>
      </c>
      <c r="I16050">
        <v>-1E-3</v>
      </c>
      <c r="J16050">
        <v>0</v>
      </c>
      <c r="K16050">
        <v>3.3210000000000002</v>
      </c>
    </row>
    <row r="16051" spans="1:11" hidden="1">
      <c r="A16051" t="s">
        <v>167</v>
      </c>
      <c r="B16051" t="s">
        <v>663</v>
      </c>
      <c r="C16051">
        <v>189</v>
      </c>
      <c r="D16051" t="s">
        <v>112</v>
      </c>
      <c r="E16051">
        <v>1.4937</v>
      </c>
      <c r="F16051">
        <v>0</v>
      </c>
      <c r="G16051">
        <v>-7.7146999999999997</v>
      </c>
      <c r="H16051">
        <v>0</v>
      </c>
      <c r="I16051">
        <v>-1E-3</v>
      </c>
      <c r="J16051">
        <v>0</v>
      </c>
      <c r="K16051">
        <v>7.4851999999999999</v>
      </c>
    </row>
    <row r="16052" spans="1:11" hidden="1">
      <c r="A16052" t="s">
        <v>167</v>
      </c>
      <c r="B16052" t="s">
        <v>663</v>
      </c>
      <c r="C16052">
        <v>189</v>
      </c>
      <c r="D16052" t="s">
        <v>112</v>
      </c>
      <c r="E16052">
        <v>1.9291</v>
      </c>
      <c r="F16052">
        <v>0</v>
      </c>
      <c r="G16052">
        <v>-4.0336999999999996</v>
      </c>
      <c r="H16052">
        <v>0</v>
      </c>
      <c r="I16052">
        <v>-1E-3</v>
      </c>
      <c r="J16052">
        <v>0</v>
      </c>
      <c r="K16052">
        <v>10.040100000000001</v>
      </c>
    </row>
    <row r="16053" spans="1:11" hidden="1">
      <c r="A16053" t="s">
        <v>167</v>
      </c>
      <c r="B16053" t="s">
        <v>663</v>
      </c>
      <c r="C16053">
        <v>189</v>
      </c>
      <c r="D16053" t="s">
        <v>112</v>
      </c>
      <c r="E16053">
        <v>2.3645999999999998</v>
      </c>
      <c r="F16053">
        <v>0</v>
      </c>
      <c r="G16053">
        <v>-0.97699999999999998</v>
      </c>
      <c r="H16053">
        <v>0</v>
      </c>
      <c r="I16053">
        <v>-1E-3</v>
      </c>
      <c r="J16053">
        <v>0</v>
      </c>
      <c r="K16053">
        <v>11.097</v>
      </c>
    </row>
    <row r="16054" spans="1:11" hidden="1">
      <c r="A16054" t="s">
        <v>167</v>
      </c>
      <c r="B16054" t="s">
        <v>663</v>
      </c>
      <c r="C16054">
        <v>189</v>
      </c>
      <c r="D16054" t="s">
        <v>112</v>
      </c>
      <c r="E16054">
        <v>2.8</v>
      </c>
      <c r="F16054">
        <v>0</v>
      </c>
      <c r="G16054">
        <v>1.1412</v>
      </c>
      <c r="H16054">
        <v>0</v>
      </c>
      <c r="I16054">
        <v>-1E-3</v>
      </c>
      <c r="J16054">
        <v>0</v>
      </c>
      <c r="K16054">
        <v>11.027200000000001</v>
      </c>
    </row>
    <row r="16055" spans="1:11" hidden="1">
      <c r="A16055" t="s">
        <v>167</v>
      </c>
      <c r="B16055" t="s">
        <v>663</v>
      </c>
      <c r="C16055">
        <v>189</v>
      </c>
      <c r="D16055" t="s">
        <v>112</v>
      </c>
      <c r="E16055">
        <v>2.8</v>
      </c>
      <c r="F16055">
        <v>0</v>
      </c>
      <c r="G16055">
        <v>4.5082000000000004</v>
      </c>
      <c r="H16055">
        <v>0</v>
      </c>
      <c r="I16055">
        <v>-1E-3</v>
      </c>
      <c r="J16055">
        <v>0</v>
      </c>
      <c r="K16055">
        <v>11.027200000000001</v>
      </c>
    </row>
    <row r="16056" spans="1:11" hidden="1">
      <c r="A16056" t="s">
        <v>167</v>
      </c>
      <c r="B16056" t="s">
        <v>663</v>
      </c>
      <c r="C16056">
        <v>189</v>
      </c>
      <c r="D16056" t="s">
        <v>112</v>
      </c>
      <c r="E16056">
        <v>3.2355</v>
      </c>
      <c r="F16056">
        <v>0</v>
      </c>
      <c r="G16056">
        <v>6.1570999999999998</v>
      </c>
      <c r="H16056">
        <v>0</v>
      </c>
      <c r="I16056">
        <v>-1E-3</v>
      </c>
      <c r="J16056">
        <v>0</v>
      </c>
      <c r="K16056">
        <v>8.7050999999999998</v>
      </c>
    </row>
    <row r="16057" spans="1:11" hidden="1">
      <c r="A16057" t="s">
        <v>167</v>
      </c>
      <c r="B16057" t="s">
        <v>663</v>
      </c>
      <c r="C16057">
        <v>189</v>
      </c>
      <c r="D16057" t="s">
        <v>112</v>
      </c>
      <c r="E16057">
        <v>3.6709000000000001</v>
      </c>
      <c r="F16057">
        <v>0</v>
      </c>
      <c r="G16057">
        <v>7.8059000000000003</v>
      </c>
      <c r="H16057">
        <v>0</v>
      </c>
      <c r="I16057">
        <v>-1E-3</v>
      </c>
      <c r="J16057">
        <v>0</v>
      </c>
      <c r="K16057">
        <v>5.665</v>
      </c>
    </row>
    <row r="16058" spans="1:11" hidden="1">
      <c r="A16058" t="s">
        <v>167</v>
      </c>
      <c r="B16058" t="s">
        <v>663</v>
      </c>
      <c r="C16058">
        <v>189</v>
      </c>
      <c r="D16058" t="s">
        <v>112</v>
      </c>
      <c r="E16058">
        <v>4.1063999999999998</v>
      </c>
      <c r="F16058">
        <v>0</v>
      </c>
      <c r="G16058">
        <v>9.4547000000000008</v>
      </c>
      <c r="H16058">
        <v>0</v>
      </c>
      <c r="I16058">
        <v>-1E-3</v>
      </c>
      <c r="J16058">
        <v>0</v>
      </c>
      <c r="K16058">
        <v>1.907</v>
      </c>
    </row>
    <row r="16059" spans="1:11" hidden="1">
      <c r="A16059" t="s">
        <v>167</v>
      </c>
      <c r="B16059" t="s">
        <v>663</v>
      </c>
      <c r="C16059">
        <v>189</v>
      </c>
      <c r="D16059" t="s">
        <v>112</v>
      </c>
      <c r="E16059">
        <v>4.5418000000000003</v>
      </c>
      <c r="F16059">
        <v>0</v>
      </c>
      <c r="G16059">
        <v>11.1035</v>
      </c>
      <c r="H16059">
        <v>0</v>
      </c>
      <c r="I16059">
        <v>-1E-3</v>
      </c>
      <c r="J16059">
        <v>0</v>
      </c>
      <c r="K16059">
        <v>-2.5691000000000002</v>
      </c>
    </row>
    <row r="16060" spans="1:11" hidden="1">
      <c r="A16060" t="s">
        <v>167</v>
      </c>
      <c r="B16060" t="s">
        <v>663</v>
      </c>
      <c r="C16060">
        <v>189</v>
      </c>
      <c r="D16060" t="s">
        <v>112</v>
      </c>
      <c r="E16060">
        <v>4.9772999999999996</v>
      </c>
      <c r="F16060">
        <v>0</v>
      </c>
      <c r="G16060">
        <v>12.7523</v>
      </c>
      <c r="H16060">
        <v>0</v>
      </c>
      <c r="I16060">
        <v>-1E-3</v>
      </c>
      <c r="J16060">
        <v>0</v>
      </c>
      <c r="K16060">
        <v>-7.7630999999999997</v>
      </c>
    </row>
    <row r="16061" spans="1:11" hidden="1">
      <c r="A16061" t="s">
        <v>167</v>
      </c>
      <c r="B16061" t="s">
        <v>663</v>
      </c>
      <c r="C16061">
        <v>189</v>
      </c>
      <c r="D16061" t="s">
        <v>112</v>
      </c>
      <c r="E16061">
        <v>5.4127000000000001</v>
      </c>
      <c r="F16061">
        <v>0</v>
      </c>
      <c r="G16061">
        <v>14.401199999999999</v>
      </c>
      <c r="H16061">
        <v>0</v>
      </c>
      <c r="I16061">
        <v>-1E-3</v>
      </c>
      <c r="J16061">
        <v>0</v>
      </c>
      <c r="K16061">
        <v>-13.6751</v>
      </c>
    </row>
    <row r="16062" spans="1:11" hidden="1">
      <c r="A16062" t="s">
        <v>167</v>
      </c>
      <c r="B16062" t="s">
        <v>663</v>
      </c>
      <c r="C16062">
        <v>189</v>
      </c>
      <c r="D16062" t="s">
        <v>113</v>
      </c>
      <c r="E16062">
        <v>0.18729999999999999</v>
      </c>
      <c r="F16062">
        <v>0</v>
      </c>
      <c r="G16062">
        <v>-17.3489</v>
      </c>
      <c r="H16062">
        <v>0</v>
      </c>
      <c r="I16062">
        <v>-1E-3</v>
      </c>
      <c r="J16062">
        <v>0</v>
      </c>
      <c r="K16062">
        <v>-9.4581999999999997</v>
      </c>
    </row>
    <row r="16063" spans="1:11" hidden="1">
      <c r="A16063" t="s">
        <v>167</v>
      </c>
      <c r="B16063" t="s">
        <v>663</v>
      </c>
      <c r="C16063">
        <v>189</v>
      </c>
      <c r="D16063" t="s">
        <v>113</v>
      </c>
      <c r="E16063">
        <v>0.62280000000000002</v>
      </c>
      <c r="F16063">
        <v>0</v>
      </c>
      <c r="G16063">
        <v>-14.8271</v>
      </c>
      <c r="H16063">
        <v>0</v>
      </c>
      <c r="I16063">
        <v>-1E-3</v>
      </c>
      <c r="J16063">
        <v>0</v>
      </c>
      <c r="K16063">
        <v>-2.4186000000000001</v>
      </c>
    </row>
    <row r="16064" spans="1:11" hidden="1">
      <c r="A16064" t="s">
        <v>167</v>
      </c>
      <c r="B16064" t="s">
        <v>663</v>
      </c>
      <c r="C16064">
        <v>189</v>
      </c>
      <c r="D16064" t="s">
        <v>113</v>
      </c>
      <c r="E16064">
        <v>1.0582</v>
      </c>
      <c r="F16064">
        <v>0</v>
      </c>
      <c r="G16064">
        <v>-11.3956</v>
      </c>
      <c r="H16064">
        <v>0</v>
      </c>
      <c r="I16064">
        <v>-1E-3</v>
      </c>
      <c r="J16064">
        <v>0</v>
      </c>
      <c r="K16064">
        <v>3.3195000000000001</v>
      </c>
    </row>
    <row r="16065" spans="1:11" hidden="1">
      <c r="A16065" t="s">
        <v>167</v>
      </c>
      <c r="B16065" t="s">
        <v>663</v>
      </c>
      <c r="C16065">
        <v>189</v>
      </c>
      <c r="D16065" t="s">
        <v>113</v>
      </c>
      <c r="E16065">
        <v>1.4937</v>
      </c>
      <c r="F16065">
        <v>0</v>
      </c>
      <c r="G16065">
        <v>-7.6990999999999996</v>
      </c>
      <c r="H16065">
        <v>0</v>
      </c>
      <c r="I16065">
        <v>-1E-3</v>
      </c>
      <c r="J16065">
        <v>0</v>
      </c>
      <c r="K16065">
        <v>7.4768999999999997</v>
      </c>
    </row>
    <row r="16066" spans="1:11" hidden="1">
      <c r="A16066" t="s">
        <v>167</v>
      </c>
      <c r="B16066" t="s">
        <v>663</v>
      </c>
      <c r="C16066">
        <v>189</v>
      </c>
      <c r="D16066" t="s">
        <v>113</v>
      </c>
      <c r="E16066">
        <v>1.9291</v>
      </c>
      <c r="F16066">
        <v>0</v>
      </c>
      <c r="G16066">
        <v>-4.0179999999999998</v>
      </c>
      <c r="H16066">
        <v>0</v>
      </c>
      <c r="I16066">
        <v>-1E-3</v>
      </c>
      <c r="J16066">
        <v>0</v>
      </c>
      <c r="K16066">
        <v>10.025</v>
      </c>
    </row>
    <row r="16067" spans="1:11" hidden="1">
      <c r="A16067" t="s">
        <v>167</v>
      </c>
      <c r="B16067" t="s">
        <v>663</v>
      </c>
      <c r="C16067">
        <v>189</v>
      </c>
      <c r="D16067" t="s">
        <v>113</v>
      </c>
      <c r="E16067">
        <v>2.3645999999999998</v>
      </c>
      <c r="F16067">
        <v>0</v>
      </c>
      <c r="G16067">
        <v>-0.96130000000000004</v>
      </c>
      <c r="H16067">
        <v>0</v>
      </c>
      <c r="I16067">
        <v>-1E-3</v>
      </c>
      <c r="J16067">
        <v>0</v>
      </c>
      <c r="K16067">
        <v>11.075100000000001</v>
      </c>
    </row>
    <row r="16068" spans="1:11" hidden="1">
      <c r="A16068" t="s">
        <v>167</v>
      </c>
      <c r="B16068" t="s">
        <v>663</v>
      </c>
      <c r="C16068">
        <v>189</v>
      </c>
      <c r="D16068" t="s">
        <v>113</v>
      </c>
      <c r="E16068">
        <v>2.8</v>
      </c>
      <c r="F16068">
        <v>0</v>
      </c>
      <c r="G16068">
        <v>1.1568000000000001</v>
      </c>
      <c r="H16068">
        <v>0</v>
      </c>
      <c r="I16068">
        <v>-1E-3</v>
      </c>
      <c r="J16068">
        <v>0</v>
      </c>
      <c r="K16068">
        <v>10.9985</v>
      </c>
    </row>
    <row r="16069" spans="1:11" hidden="1">
      <c r="A16069" t="s">
        <v>167</v>
      </c>
      <c r="B16069" t="s">
        <v>663</v>
      </c>
      <c r="C16069">
        <v>189</v>
      </c>
      <c r="D16069" t="s">
        <v>113</v>
      </c>
      <c r="E16069">
        <v>2.8</v>
      </c>
      <c r="F16069">
        <v>0</v>
      </c>
      <c r="G16069">
        <v>4.5239000000000003</v>
      </c>
      <c r="H16069">
        <v>0</v>
      </c>
      <c r="I16069">
        <v>-1E-3</v>
      </c>
      <c r="J16069">
        <v>0</v>
      </c>
      <c r="K16069">
        <v>10.9985</v>
      </c>
    </row>
    <row r="16070" spans="1:11" hidden="1">
      <c r="A16070" t="s">
        <v>167</v>
      </c>
      <c r="B16070" t="s">
        <v>663</v>
      </c>
      <c r="C16070">
        <v>189</v>
      </c>
      <c r="D16070" t="s">
        <v>113</v>
      </c>
      <c r="E16070">
        <v>3.2355</v>
      </c>
      <c r="F16070">
        <v>0</v>
      </c>
      <c r="G16070">
        <v>6.1726999999999999</v>
      </c>
      <c r="H16070">
        <v>0</v>
      </c>
      <c r="I16070">
        <v>-1E-3</v>
      </c>
      <c r="J16070">
        <v>0</v>
      </c>
      <c r="K16070">
        <v>8.6696000000000009</v>
      </c>
    </row>
    <row r="16071" spans="1:11" hidden="1">
      <c r="A16071" t="s">
        <v>167</v>
      </c>
      <c r="B16071" t="s">
        <v>663</v>
      </c>
      <c r="C16071">
        <v>189</v>
      </c>
      <c r="D16071" t="s">
        <v>113</v>
      </c>
      <c r="E16071">
        <v>3.6709000000000001</v>
      </c>
      <c r="F16071">
        <v>0</v>
      </c>
      <c r="G16071">
        <v>7.8215000000000003</v>
      </c>
      <c r="H16071">
        <v>0</v>
      </c>
      <c r="I16071">
        <v>-1E-3</v>
      </c>
      <c r="J16071">
        <v>0</v>
      </c>
      <c r="K16071">
        <v>5.6227</v>
      </c>
    </row>
    <row r="16072" spans="1:11" hidden="1">
      <c r="A16072" t="s">
        <v>167</v>
      </c>
      <c r="B16072" t="s">
        <v>663</v>
      </c>
      <c r="C16072">
        <v>189</v>
      </c>
      <c r="D16072" t="s">
        <v>113</v>
      </c>
      <c r="E16072">
        <v>4.1063999999999998</v>
      </c>
      <c r="F16072">
        <v>0</v>
      </c>
      <c r="G16072">
        <v>9.4703999999999997</v>
      </c>
      <c r="H16072">
        <v>0</v>
      </c>
      <c r="I16072">
        <v>-1E-3</v>
      </c>
      <c r="J16072">
        <v>0</v>
      </c>
      <c r="K16072">
        <v>1.8577999999999999</v>
      </c>
    </row>
    <row r="16073" spans="1:11" hidden="1">
      <c r="A16073" t="s">
        <v>167</v>
      </c>
      <c r="B16073" t="s">
        <v>663</v>
      </c>
      <c r="C16073">
        <v>189</v>
      </c>
      <c r="D16073" t="s">
        <v>113</v>
      </c>
      <c r="E16073">
        <v>4.5418000000000003</v>
      </c>
      <c r="F16073">
        <v>0</v>
      </c>
      <c r="G16073">
        <v>11.119199999999999</v>
      </c>
      <c r="H16073">
        <v>0</v>
      </c>
      <c r="I16073">
        <v>-1E-3</v>
      </c>
      <c r="J16073">
        <v>0</v>
      </c>
      <c r="K16073">
        <v>-2.6251000000000002</v>
      </c>
    </row>
    <row r="16074" spans="1:11" hidden="1">
      <c r="A16074" t="s">
        <v>167</v>
      </c>
      <c r="B16074" t="s">
        <v>663</v>
      </c>
      <c r="C16074">
        <v>189</v>
      </c>
      <c r="D16074" t="s">
        <v>113</v>
      </c>
      <c r="E16074">
        <v>4.9772999999999996</v>
      </c>
      <c r="F16074">
        <v>0</v>
      </c>
      <c r="G16074">
        <v>12.768000000000001</v>
      </c>
      <c r="H16074">
        <v>0</v>
      </c>
      <c r="I16074">
        <v>-1E-3</v>
      </c>
      <c r="J16074">
        <v>0</v>
      </c>
      <c r="K16074">
        <v>-7.8258999999999999</v>
      </c>
    </row>
    <row r="16075" spans="1:11" hidden="1">
      <c r="A16075" t="s">
        <v>167</v>
      </c>
      <c r="B16075" t="s">
        <v>663</v>
      </c>
      <c r="C16075">
        <v>189</v>
      </c>
      <c r="D16075" t="s">
        <v>113</v>
      </c>
      <c r="E16075">
        <v>5.4127000000000001</v>
      </c>
      <c r="F16075">
        <v>0</v>
      </c>
      <c r="G16075">
        <v>14.4168</v>
      </c>
      <c r="H16075">
        <v>0</v>
      </c>
      <c r="I16075">
        <v>-1E-3</v>
      </c>
      <c r="J16075">
        <v>0</v>
      </c>
      <c r="K16075">
        <v>-13.7447</v>
      </c>
    </row>
    <row r="16076" spans="1:11" hidden="1">
      <c r="A16076" t="s">
        <v>167</v>
      </c>
      <c r="B16076" t="s">
        <v>663</v>
      </c>
      <c r="C16076">
        <v>189</v>
      </c>
      <c r="D16076" t="s">
        <v>114</v>
      </c>
      <c r="E16076">
        <v>0.18729999999999999</v>
      </c>
      <c r="F16076">
        <v>0</v>
      </c>
      <c r="G16076">
        <v>-17.377400000000002</v>
      </c>
      <c r="H16076">
        <v>0</v>
      </c>
      <c r="I16076">
        <v>-8.9999999999999998E-4</v>
      </c>
      <c r="J16076">
        <v>0</v>
      </c>
      <c r="K16076">
        <v>-9.5264000000000006</v>
      </c>
    </row>
    <row r="16077" spans="1:11" hidden="1">
      <c r="A16077" t="s">
        <v>167</v>
      </c>
      <c r="B16077" t="s">
        <v>663</v>
      </c>
      <c r="C16077">
        <v>189</v>
      </c>
      <c r="D16077" t="s">
        <v>114</v>
      </c>
      <c r="E16077">
        <v>0.62280000000000002</v>
      </c>
      <c r="F16077">
        <v>0</v>
      </c>
      <c r="G16077">
        <v>-14.855499999999999</v>
      </c>
      <c r="H16077">
        <v>0</v>
      </c>
      <c r="I16077">
        <v>-8.9999999999999998E-4</v>
      </c>
      <c r="J16077">
        <v>0</v>
      </c>
      <c r="K16077">
        <v>-2.4744999999999999</v>
      </c>
    </row>
    <row r="16078" spans="1:11" hidden="1">
      <c r="A16078" t="s">
        <v>167</v>
      </c>
      <c r="B16078" t="s">
        <v>663</v>
      </c>
      <c r="C16078">
        <v>189</v>
      </c>
      <c r="D16078" t="s">
        <v>114</v>
      </c>
      <c r="E16078">
        <v>1.0582</v>
      </c>
      <c r="F16078">
        <v>0</v>
      </c>
      <c r="G16078">
        <v>-11.423999999999999</v>
      </c>
      <c r="H16078">
        <v>0</v>
      </c>
      <c r="I16078">
        <v>-8.9999999999999998E-4</v>
      </c>
      <c r="J16078">
        <v>0</v>
      </c>
      <c r="K16078">
        <v>3.2759999999999998</v>
      </c>
    </row>
    <row r="16079" spans="1:11" hidden="1">
      <c r="A16079" t="s">
        <v>167</v>
      </c>
      <c r="B16079" t="s">
        <v>663</v>
      </c>
      <c r="C16079">
        <v>189</v>
      </c>
      <c r="D16079" t="s">
        <v>114</v>
      </c>
      <c r="E16079">
        <v>1.4937</v>
      </c>
      <c r="F16079">
        <v>0</v>
      </c>
      <c r="G16079">
        <v>-7.7275</v>
      </c>
      <c r="H16079">
        <v>0</v>
      </c>
      <c r="I16079">
        <v>-8.9999999999999998E-4</v>
      </c>
      <c r="J16079">
        <v>0</v>
      </c>
      <c r="K16079">
        <v>7.4458000000000002</v>
      </c>
    </row>
    <row r="16080" spans="1:11" hidden="1">
      <c r="A16080" t="s">
        <v>167</v>
      </c>
      <c r="B16080" t="s">
        <v>663</v>
      </c>
      <c r="C16080">
        <v>189</v>
      </c>
      <c r="D16080" t="s">
        <v>114</v>
      </c>
      <c r="E16080">
        <v>1.9291</v>
      </c>
      <c r="F16080">
        <v>0</v>
      </c>
      <c r="G16080">
        <v>-4.0465</v>
      </c>
      <c r="H16080">
        <v>0</v>
      </c>
      <c r="I16080">
        <v>-8.9999999999999998E-4</v>
      </c>
      <c r="J16080">
        <v>0</v>
      </c>
      <c r="K16080">
        <v>10.0063</v>
      </c>
    </row>
    <row r="16081" spans="1:11" hidden="1">
      <c r="A16081" t="s">
        <v>167</v>
      </c>
      <c r="B16081" t="s">
        <v>663</v>
      </c>
      <c r="C16081">
        <v>189</v>
      </c>
      <c r="D16081" t="s">
        <v>114</v>
      </c>
      <c r="E16081">
        <v>2.3645999999999998</v>
      </c>
      <c r="F16081">
        <v>0</v>
      </c>
      <c r="G16081">
        <v>-0.98970000000000002</v>
      </c>
      <c r="H16081">
        <v>0</v>
      </c>
      <c r="I16081">
        <v>-8.9999999999999998E-4</v>
      </c>
      <c r="J16081">
        <v>0</v>
      </c>
      <c r="K16081">
        <v>11.0688</v>
      </c>
    </row>
    <row r="16082" spans="1:11" hidden="1">
      <c r="A16082" t="s">
        <v>167</v>
      </c>
      <c r="B16082" t="s">
        <v>663</v>
      </c>
      <c r="C16082">
        <v>189</v>
      </c>
      <c r="D16082" t="s">
        <v>114</v>
      </c>
      <c r="E16082">
        <v>2.8</v>
      </c>
      <c r="F16082">
        <v>0</v>
      </c>
      <c r="G16082">
        <v>1.1284000000000001</v>
      </c>
      <c r="H16082">
        <v>0</v>
      </c>
      <c r="I16082">
        <v>-8.9999999999999998E-4</v>
      </c>
      <c r="J16082">
        <v>0</v>
      </c>
      <c r="K16082">
        <v>11.0045</v>
      </c>
    </row>
    <row r="16083" spans="1:11" hidden="1">
      <c r="A16083" t="s">
        <v>167</v>
      </c>
      <c r="B16083" t="s">
        <v>663</v>
      </c>
      <c r="C16083">
        <v>189</v>
      </c>
      <c r="D16083" t="s">
        <v>114</v>
      </c>
      <c r="E16083">
        <v>2.8</v>
      </c>
      <c r="F16083">
        <v>0</v>
      </c>
      <c r="G16083">
        <v>4.4954000000000001</v>
      </c>
      <c r="H16083">
        <v>0</v>
      </c>
      <c r="I16083">
        <v>-8.9999999999999998E-4</v>
      </c>
      <c r="J16083">
        <v>0</v>
      </c>
      <c r="K16083">
        <v>11.0045</v>
      </c>
    </row>
    <row r="16084" spans="1:11" hidden="1">
      <c r="A16084" t="s">
        <v>167</v>
      </c>
      <c r="B16084" t="s">
        <v>663</v>
      </c>
      <c r="C16084">
        <v>189</v>
      </c>
      <c r="D16084" t="s">
        <v>114</v>
      </c>
      <c r="E16084">
        <v>3.2355</v>
      </c>
      <c r="F16084">
        <v>0</v>
      </c>
      <c r="G16084">
        <v>6.1443000000000003</v>
      </c>
      <c r="H16084">
        <v>0</v>
      </c>
      <c r="I16084">
        <v>-8.9999999999999998E-4</v>
      </c>
      <c r="J16084">
        <v>0</v>
      </c>
      <c r="K16084">
        <v>8.6880000000000006</v>
      </c>
    </row>
    <row r="16085" spans="1:11" hidden="1">
      <c r="A16085" t="s">
        <v>167</v>
      </c>
      <c r="B16085" t="s">
        <v>663</v>
      </c>
      <c r="C16085">
        <v>189</v>
      </c>
      <c r="D16085" t="s">
        <v>114</v>
      </c>
      <c r="E16085">
        <v>3.6709000000000001</v>
      </c>
      <c r="F16085">
        <v>0</v>
      </c>
      <c r="G16085">
        <v>7.7930999999999999</v>
      </c>
      <c r="H16085">
        <v>0</v>
      </c>
      <c r="I16085">
        <v>-8.9999999999999998E-4</v>
      </c>
      <c r="J16085">
        <v>0</v>
      </c>
      <c r="K16085">
        <v>5.6535000000000002</v>
      </c>
    </row>
    <row r="16086" spans="1:11" hidden="1">
      <c r="A16086" t="s">
        <v>167</v>
      </c>
      <c r="B16086" t="s">
        <v>663</v>
      </c>
      <c r="C16086">
        <v>189</v>
      </c>
      <c r="D16086" t="s">
        <v>114</v>
      </c>
      <c r="E16086">
        <v>4.1063999999999998</v>
      </c>
      <c r="F16086">
        <v>0</v>
      </c>
      <c r="G16086">
        <v>9.4419000000000004</v>
      </c>
      <c r="H16086">
        <v>0</v>
      </c>
      <c r="I16086">
        <v>-8.9999999999999998E-4</v>
      </c>
      <c r="J16086">
        <v>0</v>
      </c>
      <c r="K16086">
        <v>1.901</v>
      </c>
    </row>
    <row r="16087" spans="1:11" hidden="1">
      <c r="A16087" t="s">
        <v>167</v>
      </c>
      <c r="B16087" t="s">
        <v>663</v>
      </c>
      <c r="C16087">
        <v>189</v>
      </c>
      <c r="D16087" t="s">
        <v>114</v>
      </c>
      <c r="E16087">
        <v>4.5418000000000003</v>
      </c>
      <c r="F16087">
        <v>0</v>
      </c>
      <c r="G16087">
        <v>11.0907</v>
      </c>
      <c r="H16087">
        <v>0</v>
      </c>
      <c r="I16087">
        <v>-8.9999999999999998E-4</v>
      </c>
      <c r="J16087">
        <v>0</v>
      </c>
      <c r="K16087">
        <v>-2.5695000000000001</v>
      </c>
    </row>
    <row r="16088" spans="1:11" hidden="1">
      <c r="A16088" t="s">
        <v>167</v>
      </c>
      <c r="B16088" t="s">
        <v>663</v>
      </c>
      <c r="C16088">
        <v>189</v>
      </c>
      <c r="D16088" t="s">
        <v>114</v>
      </c>
      <c r="E16088">
        <v>4.9772999999999996</v>
      </c>
      <c r="F16088">
        <v>0</v>
      </c>
      <c r="G16088">
        <v>12.739599999999999</v>
      </c>
      <c r="H16088">
        <v>0</v>
      </c>
      <c r="I16088">
        <v>-8.9999999999999998E-4</v>
      </c>
      <c r="J16088">
        <v>0</v>
      </c>
      <c r="K16088">
        <v>-7.7579000000000002</v>
      </c>
    </row>
    <row r="16089" spans="1:11" hidden="1">
      <c r="A16089" t="s">
        <v>167</v>
      </c>
      <c r="B16089" t="s">
        <v>663</v>
      </c>
      <c r="C16089">
        <v>189</v>
      </c>
      <c r="D16089" t="s">
        <v>114</v>
      </c>
      <c r="E16089">
        <v>5.4127000000000001</v>
      </c>
      <c r="F16089">
        <v>0</v>
      </c>
      <c r="G16089">
        <v>14.388400000000001</v>
      </c>
      <c r="H16089">
        <v>0</v>
      </c>
      <c r="I16089">
        <v>-8.9999999999999998E-4</v>
      </c>
      <c r="J16089">
        <v>0</v>
      </c>
      <c r="K16089">
        <v>-13.664300000000001</v>
      </c>
    </row>
    <row r="16090" spans="1:11" hidden="1">
      <c r="A16090" t="s">
        <v>167</v>
      </c>
      <c r="B16090" t="s">
        <v>663</v>
      </c>
      <c r="C16090">
        <v>189</v>
      </c>
      <c r="D16090" t="s">
        <v>115</v>
      </c>
      <c r="E16090">
        <v>0.18729999999999999</v>
      </c>
      <c r="F16090">
        <v>0</v>
      </c>
      <c r="G16090">
        <v>-17.361699999999999</v>
      </c>
      <c r="H16090">
        <v>0</v>
      </c>
      <c r="I16090">
        <v>-1E-3</v>
      </c>
      <c r="J16090">
        <v>0</v>
      </c>
      <c r="K16090">
        <v>-9.5143000000000004</v>
      </c>
    </row>
    <row r="16091" spans="1:11" hidden="1">
      <c r="A16091" t="s">
        <v>167</v>
      </c>
      <c r="B16091" t="s">
        <v>663</v>
      </c>
      <c r="C16091">
        <v>189</v>
      </c>
      <c r="D16091" t="s">
        <v>115</v>
      </c>
      <c r="E16091">
        <v>0.62280000000000002</v>
      </c>
      <c r="F16091">
        <v>0</v>
      </c>
      <c r="G16091">
        <v>-14.8399</v>
      </c>
      <c r="H16091">
        <v>0</v>
      </c>
      <c r="I16091">
        <v>-1E-3</v>
      </c>
      <c r="J16091">
        <v>0</v>
      </c>
      <c r="K16091">
        <v>-2.4691000000000001</v>
      </c>
    </row>
    <row r="16092" spans="1:11" hidden="1">
      <c r="A16092" t="s">
        <v>167</v>
      </c>
      <c r="B16092" t="s">
        <v>663</v>
      </c>
      <c r="C16092">
        <v>189</v>
      </c>
      <c r="D16092" t="s">
        <v>115</v>
      </c>
      <c r="E16092">
        <v>1.0582</v>
      </c>
      <c r="F16092">
        <v>0</v>
      </c>
      <c r="G16092">
        <v>-11.4084</v>
      </c>
      <c r="H16092">
        <v>0</v>
      </c>
      <c r="I16092">
        <v>-1E-3</v>
      </c>
      <c r="J16092">
        <v>0</v>
      </c>
      <c r="K16092">
        <v>3.2745000000000002</v>
      </c>
    </row>
    <row r="16093" spans="1:11" hidden="1">
      <c r="A16093" t="s">
        <v>167</v>
      </c>
      <c r="B16093" t="s">
        <v>663</v>
      </c>
      <c r="C16093">
        <v>189</v>
      </c>
      <c r="D16093" t="s">
        <v>115</v>
      </c>
      <c r="E16093">
        <v>1.4937</v>
      </c>
      <c r="F16093">
        <v>0</v>
      </c>
      <c r="G16093">
        <v>-7.7119</v>
      </c>
      <c r="H16093">
        <v>0</v>
      </c>
      <c r="I16093">
        <v>-1E-3</v>
      </c>
      <c r="J16093">
        <v>0</v>
      </c>
      <c r="K16093">
        <v>7.4375</v>
      </c>
    </row>
    <row r="16094" spans="1:11" hidden="1">
      <c r="A16094" t="s">
        <v>167</v>
      </c>
      <c r="B16094" t="s">
        <v>663</v>
      </c>
      <c r="C16094">
        <v>189</v>
      </c>
      <c r="D16094" t="s">
        <v>115</v>
      </c>
      <c r="E16094">
        <v>1.9291</v>
      </c>
      <c r="F16094">
        <v>0</v>
      </c>
      <c r="G16094">
        <v>-4.0308000000000002</v>
      </c>
      <c r="H16094">
        <v>0</v>
      </c>
      <c r="I16094">
        <v>-1E-3</v>
      </c>
      <c r="J16094">
        <v>0</v>
      </c>
      <c r="K16094">
        <v>9.9911999999999992</v>
      </c>
    </row>
    <row r="16095" spans="1:11" hidden="1">
      <c r="A16095" t="s">
        <v>167</v>
      </c>
      <c r="B16095" t="s">
        <v>663</v>
      </c>
      <c r="C16095">
        <v>189</v>
      </c>
      <c r="D16095" t="s">
        <v>115</v>
      </c>
      <c r="E16095">
        <v>2.3645999999999998</v>
      </c>
      <c r="F16095">
        <v>0</v>
      </c>
      <c r="G16095">
        <v>-0.97409999999999997</v>
      </c>
      <c r="H16095">
        <v>0</v>
      </c>
      <c r="I16095">
        <v>-1E-3</v>
      </c>
      <c r="J16095">
        <v>0</v>
      </c>
      <c r="K16095">
        <v>11.046900000000001</v>
      </c>
    </row>
    <row r="16096" spans="1:11" hidden="1">
      <c r="A16096" t="s">
        <v>167</v>
      </c>
      <c r="B16096" t="s">
        <v>663</v>
      </c>
      <c r="C16096">
        <v>189</v>
      </c>
      <c r="D16096" t="s">
        <v>115</v>
      </c>
      <c r="E16096">
        <v>2.8</v>
      </c>
      <c r="F16096">
        <v>0</v>
      </c>
      <c r="G16096">
        <v>1.1439999999999999</v>
      </c>
      <c r="H16096">
        <v>0</v>
      </c>
      <c r="I16096">
        <v>-1E-3</v>
      </c>
      <c r="J16096">
        <v>0</v>
      </c>
      <c r="K16096">
        <v>10.9758</v>
      </c>
    </row>
    <row r="16097" spans="1:11" hidden="1">
      <c r="A16097" t="s">
        <v>167</v>
      </c>
      <c r="B16097" t="s">
        <v>663</v>
      </c>
      <c r="C16097">
        <v>189</v>
      </c>
      <c r="D16097" t="s">
        <v>115</v>
      </c>
      <c r="E16097">
        <v>2.8</v>
      </c>
      <c r="F16097">
        <v>0</v>
      </c>
      <c r="G16097">
        <v>4.5110999999999999</v>
      </c>
      <c r="H16097">
        <v>0</v>
      </c>
      <c r="I16097">
        <v>-1E-3</v>
      </c>
      <c r="J16097">
        <v>0</v>
      </c>
      <c r="K16097">
        <v>10.9758</v>
      </c>
    </row>
    <row r="16098" spans="1:11" hidden="1">
      <c r="A16098" t="s">
        <v>167</v>
      </c>
      <c r="B16098" t="s">
        <v>663</v>
      </c>
      <c r="C16098">
        <v>189</v>
      </c>
      <c r="D16098" t="s">
        <v>115</v>
      </c>
      <c r="E16098">
        <v>3.2355</v>
      </c>
      <c r="F16098">
        <v>0</v>
      </c>
      <c r="G16098">
        <v>6.1599000000000004</v>
      </c>
      <c r="H16098">
        <v>0</v>
      </c>
      <c r="I16098">
        <v>-1E-3</v>
      </c>
      <c r="J16098">
        <v>0</v>
      </c>
      <c r="K16098">
        <v>8.6524000000000001</v>
      </c>
    </row>
    <row r="16099" spans="1:11" hidden="1">
      <c r="A16099" t="s">
        <v>167</v>
      </c>
      <c r="B16099" t="s">
        <v>663</v>
      </c>
      <c r="C16099">
        <v>189</v>
      </c>
      <c r="D16099" t="s">
        <v>115</v>
      </c>
      <c r="E16099">
        <v>3.6709000000000001</v>
      </c>
      <c r="F16099">
        <v>0</v>
      </c>
      <c r="G16099">
        <v>7.8087</v>
      </c>
      <c r="H16099">
        <v>0</v>
      </c>
      <c r="I16099">
        <v>-1E-3</v>
      </c>
      <c r="J16099">
        <v>0</v>
      </c>
      <c r="K16099">
        <v>5.6111000000000004</v>
      </c>
    </row>
    <row r="16100" spans="1:11" hidden="1">
      <c r="A16100" t="s">
        <v>167</v>
      </c>
      <c r="B16100" t="s">
        <v>663</v>
      </c>
      <c r="C16100">
        <v>189</v>
      </c>
      <c r="D16100" t="s">
        <v>115</v>
      </c>
      <c r="E16100">
        <v>4.1063999999999998</v>
      </c>
      <c r="F16100">
        <v>0</v>
      </c>
      <c r="G16100">
        <v>9.4575999999999993</v>
      </c>
      <c r="H16100">
        <v>0</v>
      </c>
      <c r="I16100">
        <v>-1E-3</v>
      </c>
      <c r="J16100">
        <v>0</v>
      </c>
      <c r="K16100">
        <v>1.8517999999999999</v>
      </c>
    </row>
    <row r="16101" spans="1:11" hidden="1">
      <c r="A16101" t="s">
        <v>167</v>
      </c>
      <c r="B16101" t="s">
        <v>663</v>
      </c>
      <c r="C16101">
        <v>189</v>
      </c>
      <c r="D16101" t="s">
        <v>115</v>
      </c>
      <c r="E16101">
        <v>4.5418000000000003</v>
      </c>
      <c r="F16101">
        <v>0</v>
      </c>
      <c r="G16101">
        <v>11.106400000000001</v>
      </c>
      <c r="H16101">
        <v>0</v>
      </c>
      <c r="I16101">
        <v>-1E-3</v>
      </c>
      <c r="J16101">
        <v>0</v>
      </c>
      <c r="K16101">
        <v>-2.6255000000000002</v>
      </c>
    </row>
    <row r="16102" spans="1:11" hidden="1">
      <c r="A16102" t="s">
        <v>167</v>
      </c>
      <c r="B16102" t="s">
        <v>663</v>
      </c>
      <c r="C16102">
        <v>189</v>
      </c>
      <c r="D16102" t="s">
        <v>115</v>
      </c>
      <c r="E16102">
        <v>4.9772999999999996</v>
      </c>
      <c r="F16102">
        <v>0</v>
      </c>
      <c r="G16102">
        <v>12.7552</v>
      </c>
      <c r="H16102">
        <v>0</v>
      </c>
      <c r="I16102">
        <v>-1E-3</v>
      </c>
      <c r="J16102">
        <v>0</v>
      </c>
      <c r="K16102">
        <v>-7.8207000000000004</v>
      </c>
    </row>
    <row r="16103" spans="1:11" hidden="1">
      <c r="A16103" t="s">
        <v>167</v>
      </c>
      <c r="B16103" t="s">
        <v>663</v>
      </c>
      <c r="C16103">
        <v>189</v>
      </c>
      <c r="D16103" t="s">
        <v>115</v>
      </c>
      <c r="E16103">
        <v>5.4127000000000001</v>
      </c>
      <c r="F16103">
        <v>0</v>
      </c>
      <c r="G16103">
        <v>14.404</v>
      </c>
      <c r="H16103">
        <v>0</v>
      </c>
      <c r="I16103">
        <v>-1E-3</v>
      </c>
      <c r="J16103">
        <v>0</v>
      </c>
      <c r="K16103">
        <v>-13.734</v>
      </c>
    </row>
    <row r="16104" spans="1:11" hidden="1">
      <c r="A16104" t="s">
        <v>167</v>
      </c>
      <c r="B16104" t="s">
        <v>663</v>
      </c>
      <c r="C16104">
        <v>189</v>
      </c>
      <c r="D16104" t="s">
        <v>116</v>
      </c>
      <c r="E16104">
        <v>0.18729999999999999</v>
      </c>
      <c r="F16104">
        <v>0</v>
      </c>
      <c r="G16104">
        <v>-17.351800000000001</v>
      </c>
      <c r="H16104">
        <v>0</v>
      </c>
      <c r="I16104">
        <v>-1E-3</v>
      </c>
      <c r="J16104">
        <v>0</v>
      </c>
      <c r="K16104">
        <v>-9.4143000000000008</v>
      </c>
    </row>
    <row r="16105" spans="1:11" hidden="1">
      <c r="A16105" t="s">
        <v>167</v>
      </c>
      <c r="B16105" t="s">
        <v>663</v>
      </c>
      <c r="C16105">
        <v>189</v>
      </c>
      <c r="D16105" t="s">
        <v>116</v>
      </c>
      <c r="E16105">
        <v>0.62280000000000002</v>
      </c>
      <c r="F16105">
        <v>0</v>
      </c>
      <c r="G16105">
        <v>-14.8299</v>
      </c>
      <c r="H16105">
        <v>0</v>
      </c>
      <c r="I16105">
        <v>-1E-3</v>
      </c>
      <c r="J16105">
        <v>0</v>
      </c>
      <c r="K16105">
        <v>-2.3734999999999999</v>
      </c>
    </row>
    <row r="16106" spans="1:11" hidden="1">
      <c r="A16106" t="s">
        <v>167</v>
      </c>
      <c r="B16106" t="s">
        <v>663</v>
      </c>
      <c r="C16106">
        <v>189</v>
      </c>
      <c r="D16106" t="s">
        <v>116</v>
      </c>
      <c r="E16106">
        <v>1.0582</v>
      </c>
      <c r="F16106">
        <v>0</v>
      </c>
      <c r="G16106">
        <v>-11.3985</v>
      </c>
      <c r="H16106">
        <v>0</v>
      </c>
      <c r="I16106">
        <v>-1E-3</v>
      </c>
      <c r="J16106">
        <v>0</v>
      </c>
      <c r="K16106">
        <v>3.3658999999999999</v>
      </c>
    </row>
    <row r="16107" spans="1:11" hidden="1">
      <c r="A16107" t="s">
        <v>167</v>
      </c>
      <c r="B16107" t="s">
        <v>663</v>
      </c>
      <c r="C16107">
        <v>189</v>
      </c>
      <c r="D16107" t="s">
        <v>116</v>
      </c>
      <c r="E16107">
        <v>1.4937</v>
      </c>
      <c r="F16107">
        <v>0</v>
      </c>
      <c r="G16107">
        <v>-7.7019000000000002</v>
      </c>
      <c r="H16107">
        <v>0</v>
      </c>
      <c r="I16107">
        <v>-1E-3</v>
      </c>
      <c r="J16107">
        <v>0</v>
      </c>
      <c r="K16107">
        <v>7.5246000000000004</v>
      </c>
    </row>
    <row r="16108" spans="1:11" hidden="1">
      <c r="A16108" t="s">
        <v>167</v>
      </c>
      <c r="B16108" t="s">
        <v>663</v>
      </c>
      <c r="C16108">
        <v>189</v>
      </c>
      <c r="D16108" t="s">
        <v>116</v>
      </c>
      <c r="E16108">
        <v>1.9291</v>
      </c>
      <c r="F16108">
        <v>0</v>
      </c>
      <c r="G16108">
        <v>-4.0209000000000001</v>
      </c>
      <c r="H16108">
        <v>0</v>
      </c>
      <c r="I16108">
        <v>-1E-3</v>
      </c>
      <c r="J16108">
        <v>0</v>
      </c>
      <c r="K16108">
        <v>10.0739</v>
      </c>
    </row>
    <row r="16109" spans="1:11" hidden="1">
      <c r="A16109" t="s">
        <v>167</v>
      </c>
      <c r="B16109" t="s">
        <v>663</v>
      </c>
      <c r="C16109">
        <v>189</v>
      </c>
      <c r="D16109" t="s">
        <v>116</v>
      </c>
      <c r="E16109">
        <v>2.3645999999999998</v>
      </c>
      <c r="F16109">
        <v>0</v>
      </c>
      <c r="G16109">
        <v>-0.96419999999999995</v>
      </c>
      <c r="H16109">
        <v>0</v>
      </c>
      <c r="I16109">
        <v>-1E-3</v>
      </c>
      <c r="J16109">
        <v>0</v>
      </c>
      <c r="K16109">
        <v>11.125299999999999</v>
      </c>
    </row>
    <row r="16110" spans="1:11" hidden="1">
      <c r="A16110" t="s">
        <v>167</v>
      </c>
      <c r="B16110" t="s">
        <v>663</v>
      </c>
      <c r="C16110">
        <v>189</v>
      </c>
      <c r="D16110" t="s">
        <v>116</v>
      </c>
      <c r="E16110">
        <v>2.8</v>
      </c>
      <c r="F16110">
        <v>0</v>
      </c>
      <c r="G16110">
        <v>1.1539999999999999</v>
      </c>
      <c r="H16110">
        <v>0</v>
      </c>
      <c r="I16110">
        <v>-1E-3</v>
      </c>
      <c r="J16110">
        <v>0</v>
      </c>
      <c r="K16110">
        <v>11.049899999999999</v>
      </c>
    </row>
    <row r="16111" spans="1:11" hidden="1">
      <c r="A16111" t="s">
        <v>167</v>
      </c>
      <c r="B16111" t="s">
        <v>663</v>
      </c>
      <c r="C16111">
        <v>189</v>
      </c>
      <c r="D16111" t="s">
        <v>116</v>
      </c>
      <c r="E16111">
        <v>2.8</v>
      </c>
      <c r="F16111">
        <v>0</v>
      </c>
      <c r="G16111">
        <v>4.5209999999999999</v>
      </c>
      <c r="H16111">
        <v>0</v>
      </c>
      <c r="I16111">
        <v>-1E-3</v>
      </c>
      <c r="J16111">
        <v>0</v>
      </c>
      <c r="K16111">
        <v>11.049899999999999</v>
      </c>
    </row>
    <row r="16112" spans="1:11" hidden="1">
      <c r="A16112" t="s">
        <v>167</v>
      </c>
      <c r="B16112" t="s">
        <v>663</v>
      </c>
      <c r="C16112">
        <v>189</v>
      </c>
      <c r="D16112" t="s">
        <v>116</v>
      </c>
      <c r="E16112">
        <v>3.2355</v>
      </c>
      <c r="F16112">
        <v>0</v>
      </c>
      <c r="G16112">
        <v>6.1698000000000004</v>
      </c>
      <c r="H16112">
        <v>0</v>
      </c>
      <c r="I16112">
        <v>-1E-3</v>
      </c>
      <c r="J16112">
        <v>0</v>
      </c>
      <c r="K16112">
        <v>8.7222000000000008</v>
      </c>
    </row>
    <row r="16113" spans="1:11" hidden="1">
      <c r="A16113" t="s">
        <v>167</v>
      </c>
      <c r="B16113" t="s">
        <v>663</v>
      </c>
      <c r="C16113">
        <v>189</v>
      </c>
      <c r="D16113" t="s">
        <v>116</v>
      </c>
      <c r="E16113">
        <v>3.6709000000000001</v>
      </c>
      <c r="F16113">
        <v>0</v>
      </c>
      <c r="G16113">
        <v>7.8186999999999998</v>
      </c>
      <c r="H16113">
        <v>0</v>
      </c>
      <c r="I16113">
        <v>-1E-3</v>
      </c>
      <c r="J16113">
        <v>0</v>
      </c>
      <c r="K16113">
        <v>5.6765999999999996</v>
      </c>
    </row>
    <row r="16114" spans="1:11" hidden="1">
      <c r="A16114" t="s">
        <v>167</v>
      </c>
      <c r="B16114" t="s">
        <v>663</v>
      </c>
      <c r="C16114">
        <v>189</v>
      </c>
      <c r="D16114" t="s">
        <v>116</v>
      </c>
      <c r="E16114">
        <v>4.1063999999999998</v>
      </c>
      <c r="F16114">
        <v>0</v>
      </c>
      <c r="G16114">
        <v>9.4674999999999994</v>
      </c>
      <c r="H16114">
        <v>0</v>
      </c>
      <c r="I16114">
        <v>-1E-3</v>
      </c>
      <c r="J16114">
        <v>0</v>
      </c>
      <c r="K16114">
        <v>1.9129</v>
      </c>
    </row>
    <row r="16115" spans="1:11" hidden="1">
      <c r="A16115" t="s">
        <v>167</v>
      </c>
      <c r="B16115" t="s">
        <v>663</v>
      </c>
      <c r="C16115">
        <v>189</v>
      </c>
      <c r="D16115" t="s">
        <v>116</v>
      </c>
      <c r="E16115">
        <v>4.5418000000000003</v>
      </c>
      <c r="F16115">
        <v>0</v>
      </c>
      <c r="G16115">
        <v>11.116300000000001</v>
      </c>
      <c r="H16115">
        <v>0</v>
      </c>
      <c r="I16115">
        <v>-1E-3</v>
      </c>
      <c r="J16115">
        <v>0</v>
      </c>
      <c r="K16115">
        <v>-2.5687000000000002</v>
      </c>
    </row>
    <row r="16116" spans="1:11" hidden="1">
      <c r="A16116" t="s">
        <v>167</v>
      </c>
      <c r="B16116" t="s">
        <v>663</v>
      </c>
      <c r="C16116">
        <v>189</v>
      </c>
      <c r="D16116" t="s">
        <v>116</v>
      </c>
      <c r="E16116">
        <v>4.9772999999999996</v>
      </c>
      <c r="F16116">
        <v>0</v>
      </c>
      <c r="G16116">
        <v>12.7651</v>
      </c>
      <c r="H16116">
        <v>0</v>
      </c>
      <c r="I16116">
        <v>-1E-3</v>
      </c>
      <c r="J16116">
        <v>0</v>
      </c>
      <c r="K16116">
        <v>-7.7683</v>
      </c>
    </row>
    <row r="16117" spans="1:11" hidden="1">
      <c r="A16117" t="s">
        <v>167</v>
      </c>
      <c r="B16117" t="s">
        <v>663</v>
      </c>
      <c r="C16117">
        <v>189</v>
      </c>
      <c r="D16117" t="s">
        <v>116</v>
      </c>
      <c r="E16117">
        <v>5.4127000000000001</v>
      </c>
      <c r="F16117">
        <v>0</v>
      </c>
      <c r="G16117">
        <v>14.414</v>
      </c>
      <c r="H16117">
        <v>0</v>
      </c>
      <c r="I16117">
        <v>-1E-3</v>
      </c>
      <c r="J16117">
        <v>0</v>
      </c>
      <c r="K16117">
        <v>-13.6858</v>
      </c>
    </row>
    <row r="16118" spans="1:11" hidden="1">
      <c r="A16118" t="s">
        <v>167</v>
      </c>
      <c r="B16118" t="s">
        <v>663</v>
      </c>
      <c r="C16118">
        <v>189</v>
      </c>
      <c r="D16118" t="s">
        <v>117</v>
      </c>
      <c r="E16118">
        <v>0.18729999999999999</v>
      </c>
      <c r="F16118">
        <v>0</v>
      </c>
      <c r="G16118">
        <v>-17.336099999999998</v>
      </c>
      <c r="H16118">
        <v>0</v>
      </c>
      <c r="I16118">
        <v>-1E-3</v>
      </c>
      <c r="J16118">
        <v>0</v>
      </c>
      <c r="K16118">
        <v>-9.4021000000000008</v>
      </c>
    </row>
    <row r="16119" spans="1:11" hidden="1">
      <c r="A16119" t="s">
        <v>167</v>
      </c>
      <c r="B16119" t="s">
        <v>663</v>
      </c>
      <c r="C16119">
        <v>189</v>
      </c>
      <c r="D16119" t="s">
        <v>117</v>
      </c>
      <c r="E16119">
        <v>0.62280000000000002</v>
      </c>
      <c r="F16119">
        <v>0</v>
      </c>
      <c r="G16119">
        <v>-14.814299999999999</v>
      </c>
      <c r="H16119">
        <v>0</v>
      </c>
      <c r="I16119">
        <v>-1E-3</v>
      </c>
      <c r="J16119">
        <v>0</v>
      </c>
      <c r="K16119">
        <v>-2.3681000000000001</v>
      </c>
    </row>
    <row r="16120" spans="1:11" hidden="1">
      <c r="A16120" t="s">
        <v>167</v>
      </c>
      <c r="B16120" t="s">
        <v>663</v>
      </c>
      <c r="C16120">
        <v>189</v>
      </c>
      <c r="D16120" t="s">
        <v>117</v>
      </c>
      <c r="E16120">
        <v>1.0582</v>
      </c>
      <c r="F16120">
        <v>0</v>
      </c>
      <c r="G16120">
        <v>-11.3828</v>
      </c>
      <c r="H16120">
        <v>0</v>
      </c>
      <c r="I16120">
        <v>-1E-3</v>
      </c>
      <c r="J16120">
        <v>0</v>
      </c>
      <c r="K16120">
        <v>3.3643999999999998</v>
      </c>
    </row>
    <row r="16121" spans="1:11" hidden="1">
      <c r="A16121" t="s">
        <v>167</v>
      </c>
      <c r="B16121" t="s">
        <v>663</v>
      </c>
      <c r="C16121">
        <v>189</v>
      </c>
      <c r="D16121" t="s">
        <v>117</v>
      </c>
      <c r="E16121">
        <v>1.4937</v>
      </c>
      <c r="F16121">
        <v>0</v>
      </c>
      <c r="G16121">
        <v>-7.6863000000000001</v>
      </c>
      <c r="H16121">
        <v>0</v>
      </c>
      <c r="I16121">
        <v>-1E-3</v>
      </c>
      <c r="J16121">
        <v>0</v>
      </c>
      <c r="K16121">
        <v>7.5163000000000002</v>
      </c>
    </row>
    <row r="16122" spans="1:11" hidden="1">
      <c r="A16122" t="s">
        <v>167</v>
      </c>
      <c r="B16122" t="s">
        <v>663</v>
      </c>
      <c r="C16122">
        <v>189</v>
      </c>
      <c r="D16122" t="s">
        <v>117</v>
      </c>
      <c r="E16122">
        <v>1.9291</v>
      </c>
      <c r="F16122">
        <v>0</v>
      </c>
      <c r="G16122">
        <v>-4.0052000000000003</v>
      </c>
      <c r="H16122">
        <v>0</v>
      </c>
      <c r="I16122">
        <v>-1E-3</v>
      </c>
      <c r="J16122">
        <v>0</v>
      </c>
      <c r="K16122">
        <v>10.0588</v>
      </c>
    </row>
    <row r="16123" spans="1:11" hidden="1">
      <c r="A16123" t="s">
        <v>167</v>
      </c>
      <c r="B16123" t="s">
        <v>663</v>
      </c>
      <c r="C16123">
        <v>189</v>
      </c>
      <c r="D16123" t="s">
        <v>117</v>
      </c>
      <c r="E16123">
        <v>2.3645999999999998</v>
      </c>
      <c r="F16123">
        <v>0</v>
      </c>
      <c r="G16123">
        <v>-0.94850000000000001</v>
      </c>
      <c r="H16123">
        <v>0</v>
      </c>
      <c r="I16123">
        <v>-1E-3</v>
      </c>
      <c r="J16123">
        <v>0</v>
      </c>
      <c r="K16123">
        <v>11.103300000000001</v>
      </c>
    </row>
    <row r="16124" spans="1:11" hidden="1">
      <c r="A16124" t="s">
        <v>167</v>
      </c>
      <c r="B16124" t="s">
        <v>663</v>
      </c>
      <c r="C16124">
        <v>189</v>
      </c>
      <c r="D16124" t="s">
        <v>117</v>
      </c>
      <c r="E16124">
        <v>2.8</v>
      </c>
      <c r="F16124">
        <v>0</v>
      </c>
      <c r="G16124">
        <v>1.1696</v>
      </c>
      <c r="H16124">
        <v>0</v>
      </c>
      <c r="I16124">
        <v>-1E-3</v>
      </c>
      <c r="J16124">
        <v>0</v>
      </c>
      <c r="K16124">
        <v>11.021100000000001</v>
      </c>
    </row>
    <row r="16125" spans="1:11" hidden="1">
      <c r="A16125" t="s">
        <v>167</v>
      </c>
      <c r="B16125" t="s">
        <v>663</v>
      </c>
      <c r="C16125">
        <v>189</v>
      </c>
      <c r="D16125" t="s">
        <v>117</v>
      </c>
      <c r="E16125">
        <v>2.8</v>
      </c>
      <c r="F16125">
        <v>0</v>
      </c>
      <c r="G16125">
        <v>4.5366999999999997</v>
      </c>
      <c r="H16125">
        <v>0</v>
      </c>
      <c r="I16125">
        <v>-1E-3</v>
      </c>
      <c r="J16125">
        <v>0</v>
      </c>
      <c r="K16125">
        <v>11.021100000000001</v>
      </c>
    </row>
    <row r="16126" spans="1:11" hidden="1">
      <c r="A16126" t="s">
        <v>167</v>
      </c>
      <c r="B16126" t="s">
        <v>663</v>
      </c>
      <c r="C16126">
        <v>189</v>
      </c>
      <c r="D16126" t="s">
        <v>117</v>
      </c>
      <c r="E16126">
        <v>3.2355</v>
      </c>
      <c r="F16126">
        <v>0</v>
      </c>
      <c r="G16126">
        <v>6.1855000000000002</v>
      </c>
      <c r="H16126">
        <v>0</v>
      </c>
      <c r="I16126">
        <v>-1E-3</v>
      </c>
      <c r="J16126">
        <v>0</v>
      </c>
      <c r="K16126">
        <v>8.6867000000000001</v>
      </c>
    </row>
    <row r="16127" spans="1:11" hidden="1">
      <c r="A16127" t="s">
        <v>167</v>
      </c>
      <c r="B16127" t="s">
        <v>663</v>
      </c>
      <c r="C16127">
        <v>189</v>
      </c>
      <c r="D16127" t="s">
        <v>117</v>
      </c>
      <c r="E16127">
        <v>3.6709000000000001</v>
      </c>
      <c r="F16127">
        <v>0</v>
      </c>
      <c r="G16127">
        <v>7.8342999999999998</v>
      </c>
      <c r="H16127">
        <v>0</v>
      </c>
      <c r="I16127">
        <v>-1E-3</v>
      </c>
      <c r="J16127">
        <v>0</v>
      </c>
      <c r="K16127">
        <v>5.6341999999999999</v>
      </c>
    </row>
    <row r="16128" spans="1:11" hidden="1">
      <c r="A16128" t="s">
        <v>167</v>
      </c>
      <c r="B16128" t="s">
        <v>663</v>
      </c>
      <c r="C16128">
        <v>189</v>
      </c>
      <c r="D16128" t="s">
        <v>117</v>
      </c>
      <c r="E16128">
        <v>4.1063999999999998</v>
      </c>
      <c r="F16128">
        <v>0</v>
      </c>
      <c r="G16128">
        <v>9.4831000000000003</v>
      </c>
      <c r="H16128">
        <v>0</v>
      </c>
      <c r="I16128">
        <v>-1E-3</v>
      </c>
      <c r="J16128">
        <v>0</v>
      </c>
      <c r="K16128">
        <v>1.8637999999999999</v>
      </c>
    </row>
    <row r="16129" spans="1:11" hidden="1">
      <c r="A16129" t="s">
        <v>167</v>
      </c>
      <c r="B16129" t="s">
        <v>663</v>
      </c>
      <c r="C16129">
        <v>189</v>
      </c>
      <c r="D16129" t="s">
        <v>117</v>
      </c>
      <c r="E16129">
        <v>4.5418000000000003</v>
      </c>
      <c r="F16129">
        <v>0</v>
      </c>
      <c r="G16129">
        <v>11.132</v>
      </c>
      <c r="H16129">
        <v>0</v>
      </c>
      <c r="I16129">
        <v>-1E-3</v>
      </c>
      <c r="J16129">
        <v>0</v>
      </c>
      <c r="K16129">
        <v>-2.6246999999999998</v>
      </c>
    </row>
    <row r="16130" spans="1:11" hidden="1">
      <c r="A16130" t="s">
        <v>167</v>
      </c>
      <c r="B16130" t="s">
        <v>663</v>
      </c>
      <c r="C16130">
        <v>189</v>
      </c>
      <c r="D16130" t="s">
        <v>117</v>
      </c>
      <c r="E16130">
        <v>4.9772999999999996</v>
      </c>
      <c r="F16130">
        <v>0</v>
      </c>
      <c r="G16130">
        <v>12.780799999999999</v>
      </c>
      <c r="H16130">
        <v>0</v>
      </c>
      <c r="I16130">
        <v>-1E-3</v>
      </c>
      <c r="J16130">
        <v>0</v>
      </c>
      <c r="K16130">
        <v>-7.8311000000000002</v>
      </c>
    </row>
    <row r="16131" spans="1:11" hidden="1">
      <c r="A16131" t="s">
        <v>167</v>
      </c>
      <c r="B16131" t="s">
        <v>663</v>
      </c>
      <c r="C16131">
        <v>189</v>
      </c>
      <c r="D16131" t="s">
        <v>117</v>
      </c>
      <c r="E16131">
        <v>5.4127000000000001</v>
      </c>
      <c r="F16131">
        <v>0</v>
      </c>
      <c r="G16131">
        <v>14.429600000000001</v>
      </c>
      <c r="H16131">
        <v>0</v>
      </c>
      <c r="I16131">
        <v>-1E-3</v>
      </c>
      <c r="J16131">
        <v>0</v>
      </c>
      <c r="K16131">
        <v>-13.7555</v>
      </c>
    </row>
    <row r="16132" spans="1:11" hidden="1">
      <c r="A16132" t="s">
        <v>167</v>
      </c>
      <c r="B16132" t="s">
        <v>663</v>
      </c>
      <c r="C16132">
        <v>189</v>
      </c>
      <c r="D16132" t="s">
        <v>118</v>
      </c>
      <c r="E16132">
        <v>0.18729999999999999</v>
      </c>
      <c r="F16132">
        <v>0</v>
      </c>
      <c r="G16132">
        <v>-30.005500000000001</v>
      </c>
      <c r="H16132">
        <v>0</v>
      </c>
      <c r="I16132">
        <v>-1.5E-3</v>
      </c>
      <c r="J16132">
        <v>0</v>
      </c>
      <c r="K16132">
        <v>-16.215199999999999</v>
      </c>
    </row>
    <row r="16133" spans="1:11" hidden="1">
      <c r="A16133" t="s">
        <v>167</v>
      </c>
      <c r="B16133" t="s">
        <v>663</v>
      </c>
      <c r="C16133">
        <v>189</v>
      </c>
      <c r="D16133" t="s">
        <v>118</v>
      </c>
      <c r="E16133">
        <v>0.62280000000000002</v>
      </c>
      <c r="F16133">
        <v>0</v>
      </c>
      <c r="G16133">
        <v>-25.6386</v>
      </c>
      <c r="H16133">
        <v>0</v>
      </c>
      <c r="I16133">
        <v>-1.5E-3</v>
      </c>
      <c r="J16133">
        <v>0</v>
      </c>
      <c r="K16133">
        <v>-4.0384000000000002</v>
      </c>
    </row>
    <row r="16134" spans="1:11" hidden="1">
      <c r="A16134" t="s">
        <v>167</v>
      </c>
      <c r="B16134" t="s">
        <v>663</v>
      </c>
      <c r="C16134">
        <v>189</v>
      </c>
      <c r="D16134" t="s">
        <v>118</v>
      </c>
      <c r="E16134">
        <v>1.0582</v>
      </c>
      <c r="F16134">
        <v>0</v>
      </c>
      <c r="G16134">
        <v>-19.622299999999999</v>
      </c>
      <c r="H16134">
        <v>0</v>
      </c>
      <c r="I16134">
        <v>-1.5E-3</v>
      </c>
      <c r="J16134">
        <v>0</v>
      </c>
      <c r="K16134">
        <v>5.8682999999999996</v>
      </c>
    </row>
    <row r="16135" spans="1:11" hidden="1">
      <c r="A16135" t="s">
        <v>167</v>
      </c>
      <c r="B16135" t="s">
        <v>663</v>
      </c>
      <c r="C16135">
        <v>189</v>
      </c>
      <c r="D16135" t="s">
        <v>118</v>
      </c>
      <c r="E16135">
        <v>1.4937</v>
      </c>
      <c r="F16135">
        <v>0</v>
      </c>
      <c r="G16135">
        <v>-13.125500000000001</v>
      </c>
      <c r="H16135">
        <v>0</v>
      </c>
      <c r="I16135">
        <v>-1.5E-3</v>
      </c>
      <c r="J16135">
        <v>0</v>
      </c>
      <c r="K16135">
        <v>12.9983</v>
      </c>
    </row>
    <row r="16136" spans="1:11" hidden="1">
      <c r="A16136" t="s">
        <v>167</v>
      </c>
      <c r="B16136" t="s">
        <v>663</v>
      </c>
      <c r="C16136">
        <v>189</v>
      </c>
      <c r="D16136" t="s">
        <v>118</v>
      </c>
      <c r="E16136">
        <v>1.9291</v>
      </c>
      <c r="F16136">
        <v>0</v>
      </c>
      <c r="G16136">
        <v>-6.6566999999999998</v>
      </c>
      <c r="H16136">
        <v>0</v>
      </c>
      <c r="I16136">
        <v>-1.5E-3</v>
      </c>
      <c r="J16136">
        <v>0</v>
      </c>
      <c r="K16136">
        <v>17.3</v>
      </c>
    </row>
    <row r="16137" spans="1:11" hidden="1">
      <c r="A16137" t="s">
        <v>167</v>
      </c>
      <c r="B16137" t="s">
        <v>663</v>
      </c>
      <c r="C16137">
        <v>189</v>
      </c>
      <c r="D16137" t="s">
        <v>118</v>
      </c>
      <c r="E16137">
        <v>2.3645999999999998</v>
      </c>
      <c r="F16137">
        <v>0</v>
      </c>
      <c r="G16137">
        <v>-1.3199000000000001</v>
      </c>
      <c r="H16137">
        <v>0</v>
      </c>
      <c r="I16137">
        <v>-1.5E-3</v>
      </c>
      <c r="J16137">
        <v>0</v>
      </c>
      <c r="K16137">
        <v>18.974900000000002</v>
      </c>
    </row>
    <row r="16138" spans="1:11" hidden="1">
      <c r="A16138" t="s">
        <v>167</v>
      </c>
      <c r="B16138" t="s">
        <v>663</v>
      </c>
      <c r="C16138">
        <v>189</v>
      </c>
      <c r="D16138" t="s">
        <v>118</v>
      </c>
      <c r="E16138">
        <v>2.8</v>
      </c>
      <c r="F16138">
        <v>0</v>
      </c>
      <c r="G16138">
        <v>2.3149999999999999</v>
      </c>
      <c r="H16138">
        <v>0</v>
      </c>
      <c r="I16138">
        <v>-1.5E-3</v>
      </c>
      <c r="J16138">
        <v>0</v>
      </c>
      <c r="K16138">
        <v>18.6965</v>
      </c>
    </row>
    <row r="16139" spans="1:11" hidden="1">
      <c r="A16139" t="s">
        <v>167</v>
      </c>
      <c r="B16139" t="s">
        <v>663</v>
      </c>
      <c r="C16139">
        <v>189</v>
      </c>
      <c r="D16139" t="s">
        <v>118</v>
      </c>
      <c r="E16139">
        <v>2.8</v>
      </c>
      <c r="F16139">
        <v>0</v>
      </c>
      <c r="G16139">
        <v>7.6872999999999996</v>
      </c>
      <c r="H16139">
        <v>0</v>
      </c>
      <c r="I16139">
        <v>-1.5E-3</v>
      </c>
      <c r="J16139">
        <v>0</v>
      </c>
      <c r="K16139">
        <v>18.6965</v>
      </c>
    </row>
    <row r="16140" spans="1:11" hidden="1">
      <c r="A16140" t="s">
        <v>167</v>
      </c>
      <c r="B16140" t="s">
        <v>663</v>
      </c>
      <c r="C16140">
        <v>189</v>
      </c>
      <c r="D16140" t="s">
        <v>118</v>
      </c>
      <c r="E16140">
        <v>3.2355</v>
      </c>
      <c r="F16140">
        <v>0</v>
      </c>
      <c r="G16140">
        <v>10.471399999999999</v>
      </c>
      <c r="H16140">
        <v>0</v>
      </c>
      <c r="I16140">
        <v>-1.5E-3</v>
      </c>
      <c r="J16140">
        <v>0</v>
      </c>
      <c r="K16140">
        <v>14.742900000000001</v>
      </c>
    </row>
    <row r="16141" spans="1:11" hidden="1">
      <c r="A16141" t="s">
        <v>167</v>
      </c>
      <c r="B16141" t="s">
        <v>663</v>
      </c>
      <c r="C16141">
        <v>189</v>
      </c>
      <c r="D16141" t="s">
        <v>118</v>
      </c>
      <c r="E16141">
        <v>3.6709000000000001</v>
      </c>
      <c r="F16141">
        <v>0</v>
      </c>
      <c r="G16141">
        <v>13.2554</v>
      </c>
      <c r="H16141">
        <v>0</v>
      </c>
      <c r="I16141">
        <v>-1.5E-3</v>
      </c>
      <c r="J16141">
        <v>0</v>
      </c>
      <c r="K16141">
        <v>9.5883000000000003</v>
      </c>
    </row>
    <row r="16142" spans="1:11" hidden="1">
      <c r="A16142" t="s">
        <v>167</v>
      </c>
      <c r="B16142" t="s">
        <v>663</v>
      </c>
      <c r="C16142">
        <v>189</v>
      </c>
      <c r="D16142" t="s">
        <v>118</v>
      </c>
      <c r="E16142">
        <v>4.1063999999999998</v>
      </c>
      <c r="F16142">
        <v>0</v>
      </c>
      <c r="G16142">
        <v>16.0395</v>
      </c>
      <c r="H16142">
        <v>0</v>
      </c>
      <c r="I16142">
        <v>-1.5E-3</v>
      </c>
      <c r="J16142">
        <v>0</v>
      </c>
      <c r="K16142">
        <v>3.2261000000000002</v>
      </c>
    </row>
    <row r="16143" spans="1:11" hidden="1">
      <c r="A16143" t="s">
        <v>167</v>
      </c>
      <c r="B16143" t="s">
        <v>663</v>
      </c>
      <c r="C16143">
        <v>189</v>
      </c>
      <c r="D16143" t="s">
        <v>118</v>
      </c>
      <c r="E16143">
        <v>4.5418000000000003</v>
      </c>
      <c r="F16143">
        <v>0</v>
      </c>
      <c r="G16143">
        <v>18.823599999999999</v>
      </c>
      <c r="H16143">
        <v>0</v>
      </c>
      <c r="I16143">
        <v>-1.5E-3</v>
      </c>
      <c r="J16143">
        <v>0</v>
      </c>
      <c r="K16143">
        <v>-4.3483000000000001</v>
      </c>
    </row>
    <row r="16144" spans="1:11" hidden="1">
      <c r="A16144" t="s">
        <v>167</v>
      </c>
      <c r="B16144" t="s">
        <v>663</v>
      </c>
      <c r="C16144">
        <v>189</v>
      </c>
      <c r="D16144" t="s">
        <v>118</v>
      </c>
      <c r="E16144">
        <v>4.9772999999999996</v>
      </c>
      <c r="F16144">
        <v>0</v>
      </c>
      <c r="G16144">
        <v>21.607700000000001</v>
      </c>
      <c r="H16144">
        <v>0</v>
      </c>
      <c r="I16144">
        <v>-1.5E-3</v>
      </c>
      <c r="J16144">
        <v>0</v>
      </c>
      <c r="K16144">
        <v>-13.1351</v>
      </c>
    </row>
    <row r="16145" spans="1:11" hidden="1">
      <c r="A16145" t="s">
        <v>167</v>
      </c>
      <c r="B16145" t="s">
        <v>663</v>
      </c>
      <c r="C16145">
        <v>189</v>
      </c>
      <c r="D16145" t="s">
        <v>118</v>
      </c>
      <c r="E16145">
        <v>5.4127000000000001</v>
      </c>
      <c r="F16145">
        <v>0</v>
      </c>
      <c r="G16145">
        <v>24.3917</v>
      </c>
      <c r="H16145">
        <v>0</v>
      </c>
      <c r="I16145">
        <v>-1.5E-3</v>
      </c>
      <c r="J16145">
        <v>0</v>
      </c>
      <c r="K16145">
        <v>-23.1342</v>
      </c>
    </row>
    <row r="16146" spans="1:11" hidden="1">
      <c r="A16146" t="s">
        <v>167</v>
      </c>
      <c r="B16146" t="s">
        <v>663</v>
      </c>
      <c r="C16146">
        <v>189</v>
      </c>
      <c r="D16146" t="s">
        <v>119</v>
      </c>
      <c r="E16146">
        <v>0.18729999999999999</v>
      </c>
      <c r="F16146">
        <v>0</v>
      </c>
      <c r="G16146">
        <v>-30.0426</v>
      </c>
      <c r="H16146">
        <v>0</v>
      </c>
      <c r="I16146">
        <v>-1.6000000000000001E-3</v>
      </c>
      <c r="J16146">
        <v>0</v>
      </c>
      <c r="K16146">
        <v>-16.332999999999998</v>
      </c>
    </row>
    <row r="16147" spans="1:11" hidden="1">
      <c r="A16147" t="s">
        <v>167</v>
      </c>
      <c r="B16147" t="s">
        <v>663</v>
      </c>
      <c r="C16147">
        <v>189</v>
      </c>
      <c r="D16147" t="s">
        <v>119</v>
      </c>
      <c r="E16147">
        <v>0.62280000000000002</v>
      </c>
      <c r="F16147">
        <v>0</v>
      </c>
      <c r="G16147">
        <v>-25.675599999999999</v>
      </c>
      <c r="H16147">
        <v>0</v>
      </c>
      <c r="I16147">
        <v>-1.6000000000000001E-3</v>
      </c>
      <c r="J16147">
        <v>0</v>
      </c>
      <c r="K16147">
        <v>-4.1399999999999997</v>
      </c>
    </row>
    <row r="16148" spans="1:11" hidden="1">
      <c r="A16148" t="s">
        <v>167</v>
      </c>
      <c r="B16148" t="s">
        <v>663</v>
      </c>
      <c r="C16148">
        <v>189</v>
      </c>
      <c r="D16148" t="s">
        <v>119</v>
      </c>
      <c r="E16148">
        <v>1.0582</v>
      </c>
      <c r="F16148">
        <v>0</v>
      </c>
      <c r="G16148">
        <v>-19.659300000000002</v>
      </c>
      <c r="H16148">
        <v>0</v>
      </c>
      <c r="I16148">
        <v>-1.6000000000000001E-3</v>
      </c>
      <c r="J16148">
        <v>0</v>
      </c>
      <c r="K16148">
        <v>5.7827999999999999</v>
      </c>
    </row>
    <row r="16149" spans="1:11" hidden="1">
      <c r="A16149" t="s">
        <v>167</v>
      </c>
      <c r="B16149" t="s">
        <v>663</v>
      </c>
      <c r="C16149">
        <v>189</v>
      </c>
      <c r="D16149" t="s">
        <v>119</v>
      </c>
      <c r="E16149">
        <v>1.4937</v>
      </c>
      <c r="F16149">
        <v>0</v>
      </c>
      <c r="G16149">
        <v>-13.1625</v>
      </c>
      <c r="H16149">
        <v>0</v>
      </c>
      <c r="I16149">
        <v>-1.6000000000000001E-3</v>
      </c>
      <c r="J16149">
        <v>0</v>
      </c>
      <c r="K16149">
        <v>12.928900000000001</v>
      </c>
    </row>
    <row r="16150" spans="1:11" hidden="1">
      <c r="A16150" t="s">
        <v>167</v>
      </c>
      <c r="B16150" t="s">
        <v>663</v>
      </c>
      <c r="C16150">
        <v>189</v>
      </c>
      <c r="D16150" t="s">
        <v>119</v>
      </c>
      <c r="E16150">
        <v>1.9291</v>
      </c>
      <c r="F16150">
        <v>0</v>
      </c>
      <c r="G16150">
        <v>-6.6938000000000004</v>
      </c>
      <c r="H16150">
        <v>0</v>
      </c>
      <c r="I16150">
        <v>-1.6000000000000001E-3</v>
      </c>
      <c r="J16150">
        <v>0</v>
      </c>
      <c r="K16150">
        <v>17.246700000000001</v>
      </c>
    </row>
    <row r="16151" spans="1:11" hidden="1">
      <c r="A16151" t="s">
        <v>167</v>
      </c>
      <c r="B16151" t="s">
        <v>663</v>
      </c>
      <c r="C16151">
        <v>189</v>
      </c>
      <c r="D16151" t="s">
        <v>119</v>
      </c>
      <c r="E16151">
        <v>2.3645999999999998</v>
      </c>
      <c r="F16151">
        <v>0</v>
      </c>
      <c r="G16151">
        <v>-1.357</v>
      </c>
      <c r="H16151">
        <v>0</v>
      </c>
      <c r="I16151">
        <v>-1.6000000000000001E-3</v>
      </c>
      <c r="J16151">
        <v>0</v>
      </c>
      <c r="K16151">
        <v>18.937799999999999</v>
      </c>
    </row>
    <row r="16152" spans="1:11" hidden="1">
      <c r="A16152" t="s">
        <v>167</v>
      </c>
      <c r="B16152" t="s">
        <v>663</v>
      </c>
      <c r="C16152">
        <v>189</v>
      </c>
      <c r="D16152" t="s">
        <v>119</v>
      </c>
      <c r="E16152">
        <v>2.8</v>
      </c>
      <c r="F16152">
        <v>0</v>
      </c>
      <c r="G16152">
        <v>2.278</v>
      </c>
      <c r="H16152">
        <v>0</v>
      </c>
      <c r="I16152">
        <v>-1.6000000000000001E-3</v>
      </c>
      <c r="J16152">
        <v>0</v>
      </c>
      <c r="K16152">
        <v>18.6755</v>
      </c>
    </row>
    <row r="16153" spans="1:11" hidden="1">
      <c r="A16153" t="s">
        <v>167</v>
      </c>
      <c r="B16153" t="s">
        <v>663</v>
      </c>
      <c r="C16153">
        <v>189</v>
      </c>
      <c r="D16153" t="s">
        <v>119</v>
      </c>
      <c r="E16153">
        <v>2.8</v>
      </c>
      <c r="F16153">
        <v>0</v>
      </c>
      <c r="G16153">
        <v>7.6502999999999997</v>
      </c>
      <c r="H16153">
        <v>0</v>
      </c>
      <c r="I16153">
        <v>-1.6000000000000001E-3</v>
      </c>
      <c r="J16153">
        <v>0</v>
      </c>
      <c r="K16153">
        <v>18.6755</v>
      </c>
    </row>
    <row r="16154" spans="1:11" hidden="1">
      <c r="A16154" t="s">
        <v>167</v>
      </c>
      <c r="B16154" t="s">
        <v>663</v>
      </c>
      <c r="C16154">
        <v>189</v>
      </c>
      <c r="D16154" t="s">
        <v>119</v>
      </c>
      <c r="E16154">
        <v>3.2355</v>
      </c>
      <c r="F16154">
        <v>0</v>
      </c>
      <c r="G16154">
        <v>10.4343</v>
      </c>
      <c r="H16154">
        <v>0</v>
      </c>
      <c r="I16154">
        <v>-1.6000000000000001E-3</v>
      </c>
      <c r="J16154">
        <v>0</v>
      </c>
      <c r="K16154">
        <v>14.738099999999999</v>
      </c>
    </row>
    <row r="16155" spans="1:11" hidden="1">
      <c r="A16155" t="s">
        <v>167</v>
      </c>
      <c r="B16155" t="s">
        <v>663</v>
      </c>
      <c r="C16155">
        <v>189</v>
      </c>
      <c r="D16155" t="s">
        <v>119</v>
      </c>
      <c r="E16155">
        <v>3.6709000000000001</v>
      </c>
      <c r="F16155">
        <v>0</v>
      </c>
      <c r="G16155">
        <v>13.218400000000001</v>
      </c>
      <c r="H16155">
        <v>0</v>
      </c>
      <c r="I16155">
        <v>-1.6000000000000001E-3</v>
      </c>
      <c r="J16155">
        <v>0</v>
      </c>
      <c r="K16155">
        <v>9.577</v>
      </c>
    </row>
    <row r="16156" spans="1:11" hidden="1">
      <c r="A16156" t="s">
        <v>167</v>
      </c>
      <c r="B16156" t="s">
        <v>663</v>
      </c>
      <c r="C16156">
        <v>189</v>
      </c>
      <c r="D16156" t="s">
        <v>119</v>
      </c>
      <c r="E16156">
        <v>4.1063999999999998</v>
      </c>
      <c r="F16156">
        <v>0</v>
      </c>
      <c r="G16156">
        <v>16.002500000000001</v>
      </c>
      <c r="H16156">
        <v>0</v>
      </c>
      <c r="I16156">
        <v>-1.6000000000000001E-3</v>
      </c>
      <c r="J16156">
        <v>0</v>
      </c>
      <c r="K16156">
        <v>3.1987999999999999</v>
      </c>
    </row>
    <row r="16157" spans="1:11" hidden="1">
      <c r="A16157" t="s">
        <v>167</v>
      </c>
      <c r="B16157" t="s">
        <v>663</v>
      </c>
      <c r="C16157">
        <v>189</v>
      </c>
      <c r="D16157" t="s">
        <v>119</v>
      </c>
      <c r="E16157">
        <v>4.5418000000000003</v>
      </c>
      <c r="F16157">
        <v>0</v>
      </c>
      <c r="G16157">
        <v>18.7866</v>
      </c>
      <c r="H16157">
        <v>0</v>
      </c>
      <c r="I16157">
        <v>-1.6000000000000001E-3</v>
      </c>
      <c r="J16157">
        <v>0</v>
      </c>
      <c r="K16157">
        <v>-4.3917999999999999</v>
      </c>
    </row>
    <row r="16158" spans="1:11" hidden="1">
      <c r="A16158" t="s">
        <v>167</v>
      </c>
      <c r="B16158" t="s">
        <v>663</v>
      </c>
      <c r="C16158">
        <v>189</v>
      </c>
      <c r="D16158" t="s">
        <v>119</v>
      </c>
      <c r="E16158">
        <v>4.9772999999999996</v>
      </c>
      <c r="F16158">
        <v>0</v>
      </c>
      <c r="G16158">
        <v>21.570599999999999</v>
      </c>
      <c r="H16158">
        <v>0</v>
      </c>
      <c r="I16158">
        <v>-1.6000000000000001E-3</v>
      </c>
      <c r="J16158">
        <v>0</v>
      </c>
      <c r="K16158">
        <v>-13.194699999999999</v>
      </c>
    </row>
    <row r="16159" spans="1:11" hidden="1">
      <c r="A16159" t="s">
        <v>167</v>
      </c>
      <c r="B16159" t="s">
        <v>663</v>
      </c>
      <c r="C16159">
        <v>189</v>
      </c>
      <c r="D16159" t="s">
        <v>119</v>
      </c>
      <c r="E16159">
        <v>5.4127000000000001</v>
      </c>
      <c r="F16159">
        <v>0</v>
      </c>
      <c r="G16159">
        <v>24.354700000000001</v>
      </c>
      <c r="H16159">
        <v>0</v>
      </c>
      <c r="I16159">
        <v>-1.6000000000000001E-3</v>
      </c>
      <c r="J16159">
        <v>0</v>
      </c>
      <c r="K16159">
        <v>-23.209900000000001</v>
      </c>
    </row>
    <row r="16160" spans="1:11" hidden="1">
      <c r="A16160" t="s">
        <v>167</v>
      </c>
      <c r="B16160" t="s">
        <v>663</v>
      </c>
      <c r="C16160">
        <v>189</v>
      </c>
      <c r="D16160" t="s">
        <v>120</v>
      </c>
      <c r="E16160">
        <v>0.18729999999999999</v>
      </c>
      <c r="F16160">
        <v>0</v>
      </c>
      <c r="G16160">
        <v>-29.989899999999999</v>
      </c>
      <c r="H16160">
        <v>0</v>
      </c>
      <c r="I16160">
        <v>-1.6000000000000001E-3</v>
      </c>
      <c r="J16160">
        <v>0</v>
      </c>
      <c r="K16160">
        <v>-16.203099999999999</v>
      </c>
    </row>
    <row r="16161" spans="1:11" hidden="1">
      <c r="A16161" t="s">
        <v>167</v>
      </c>
      <c r="B16161" t="s">
        <v>663</v>
      </c>
      <c r="C16161">
        <v>189</v>
      </c>
      <c r="D16161" t="s">
        <v>120</v>
      </c>
      <c r="E16161">
        <v>0.62280000000000002</v>
      </c>
      <c r="F16161">
        <v>0</v>
      </c>
      <c r="G16161">
        <v>-25.622900000000001</v>
      </c>
      <c r="H16161">
        <v>0</v>
      </c>
      <c r="I16161">
        <v>-1.6000000000000001E-3</v>
      </c>
      <c r="J16161">
        <v>0</v>
      </c>
      <c r="K16161">
        <v>-4.0330000000000004</v>
      </c>
    </row>
    <row r="16162" spans="1:11" hidden="1">
      <c r="A16162" t="s">
        <v>167</v>
      </c>
      <c r="B16162" t="s">
        <v>663</v>
      </c>
      <c r="C16162">
        <v>189</v>
      </c>
      <c r="D16162" t="s">
        <v>120</v>
      </c>
      <c r="E16162">
        <v>1.0582</v>
      </c>
      <c r="F16162">
        <v>0</v>
      </c>
      <c r="G16162">
        <v>-19.6067</v>
      </c>
      <c r="H16162">
        <v>0</v>
      </c>
      <c r="I16162">
        <v>-1.6000000000000001E-3</v>
      </c>
      <c r="J16162">
        <v>0</v>
      </c>
      <c r="K16162">
        <v>5.8667999999999996</v>
      </c>
    </row>
    <row r="16163" spans="1:11" hidden="1">
      <c r="A16163" t="s">
        <v>167</v>
      </c>
      <c r="B16163" t="s">
        <v>663</v>
      </c>
      <c r="C16163">
        <v>189</v>
      </c>
      <c r="D16163" t="s">
        <v>120</v>
      </c>
      <c r="E16163">
        <v>1.4937</v>
      </c>
      <c r="F16163">
        <v>0</v>
      </c>
      <c r="G16163">
        <v>-13.1098</v>
      </c>
      <c r="H16163">
        <v>0</v>
      </c>
      <c r="I16163">
        <v>-1.6000000000000001E-3</v>
      </c>
      <c r="J16163">
        <v>0</v>
      </c>
      <c r="K16163">
        <v>12.99</v>
      </c>
    </row>
    <row r="16164" spans="1:11" hidden="1">
      <c r="A16164" t="s">
        <v>167</v>
      </c>
      <c r="B16164" t="s">
        <v>663</v>
      </c>
      <c r="C16164">
        <v>189</v>
      </c>
      <c r="D16164" t="s">
        <v>120</v>
      </c>
      <c r="E16164">
        <v>1.9291</v>
      </c>
      <c r="F16164">
        <v>0</v>
      </c>
      <c r="G16164">
        <v>-6.6410999999999998</v>
      </c>
      <c r="H16164">
        <v>0</v>
      </c>
      <c r="I16164">
        <v>-1.6000000000000001E-3</v>
      </c>
      <c r="J16164">
        <v>0</v>
      </c>
      <c r="K16164">
        <v>17.2849</v>
      </c>
    </row>
    <row r="16165" spans="1:11" hidden="1">
      <c r="A16165" t="s">
        <v>167</v>
      </c>
      <c r="B16165" t="s">
        <v>663</v>
      </c>
      <c r="C16165">
        <v>189</v>
      </c>
      <c r="D16165" t="s">
        <v>120</v>
      </c>
      <c r="E16165">
        <v>2.3645999999999998</v>
      </c>
      <c r="F16165">
        <v>0</v>
      </c>
      <c r="G16165">
        <v>-1.3043</v>
      </c>
      <c r="H16165">
        <v>0</v>
      </c>
      <c r="I16165">
        <v>-1.6000000000000001E-3</v>
      </c>
      <c r="J16165">
        <v>0</v>
      </c>
      <c r="K16165">
        <v>18.952999999999999</v>
      </c>
    </row>
    <row r="16166" spans="1:11" hidden="1">
      <c r="A16166" t="s">
        <v>167</v>
      </c>
      <c r="B16166" t="s">
        <v>663</v>
      </c>
      <c r="C16166">
        <v>189</v>
      </c>
      <c r="D16166" t="s">
        <v>120</v>
      </c>
      <c r="E16166">
        <v>2.8</v>
      </c>
      <c r="F16166">
        <v>0</v>
      </c>
      <c r="G16166">
        <v>2.3307000000000002</v>
      </c>
      <c r="H16166">
        <v>0</v>
      </c>
      <c r="I16166">
        <v>-1.6000000000000001E-3</v>
      </c>
      <c r="J16166">
        <v>0</v>
      </c>
      <c r="K16166">
        <v>18.6678</v>
      </c>
    </row>
    <row r="16167" spans="1:11" hidden="1">
      <c r="A16167" t="s">
        <v>167</v>
      </c>
      <c r="B16167" t="s">
        <v>663</v>
      </c>
      <c r="C16167">
        <v>189</v>
      </c>
      <c r="D16167" t="s">
        <v>120</v>
      </c>
      <c r="E16167">
        <v>2.8</v>
      </c>
      <c r="F16167">
        <v>0</v>
      </c>
      <c r="G16167">
        <v>7.7028999999999996</v>
      </c>
      <c r="H16167">
        <v>0</v>
      </c>
      <c r="I16167">
        <v>-1.6000000000000001E-3</v>
      </c>
      <c r="J16167">
        <v>0</v>
      </c>
      <c r="K16167">
        <v>18.6678</v>
      </c>
    </row>
    <row r="16168" spans="1:11" hidden="1">
      <c r="A16168" t="s">
        <v>167</v>
      </c>
      <c r="B16168" t="s">
        <v>663</v>
      </c>
      <c r="C16168">
        <v>189</v>
      </c>
      <c r="D16168" t="s">
        <v>120</v>
      </c>
      <c r="E16168">
        <v>3.2355</v>
      </c>
      <c r="F16168">
        <v>0</v>
      </c>
      <c r="G16168">
        <v>10.487</v>
      </c>
      <c r="H16168">
        <v>0</v>
      </c>
      <c r="I16168">
        <v>-1.6000000000000001E-3</v>
      </c>
      <c r="J16168">
        <v>0</v>
      </c>
      <c r="K16168">
        <v>14.7074</v>
      </c>
    </row>
    <row r="16169" spans="1:11" hidden="1">
      <c r="A16169" t="s">
        <v>167</v>
      </c>
      <c r="B16169" t="s">
        <v>663</v>
      </c>
      <c r="C16169">
        <v>189</v>
      </c>
      <c r="D16169" t="s">
        <v>120</v>
      </c>
      <c r="E16169">
        <v>3.6709000000000001</v>
      </c>
      <c r="F16169">
        <v>0</v>
      </c>
      <c r="G16169">
        <v>13.271100000000001</v>
      </c>
      <c r="H16169">
        <v>0</v>
      </c>
      <c r="I16169">
        <v>-1.6000000000000001E-3</v>
      </c>
      <c r="J16169">
        <v>0</v>
      </c>
      <c r="K16169">
        <v>9.5458999999999996</v>
      </c>
    </row>
    <row r="16170" spans="1:11" hidden="1">
      <c r="A16170" t="s">
        <v>167</v>
      </c>
      <c r="B16170" t="s">
        <v>663</v>
      </c>
      <c r="C16170">
        <v>189</v>
      </c>
      <c r="D16170" t="s">
        <v>120</v>
      </c>
      <c r="E16170">
        <v>4.1063999999999998</v>
      </c>
      <c r="F16170">
        <v>0</v>
      </c>
      <c r="G16170">
        <v>16.055199999999999</v>
      </c>
      <c r="H16170">
        <v>0</v>
      </c>
      <c r="I16170">
        <v>-1.6000000000000001E-3</v>
      </c>
      <c r="J16170">
        <v>0</v>
      </c>
      <c r="K16170">
        <v>3.177</v>
      </c>
    </row>
    <row r="16171" spans="1:11" hidden="1">
      <c r="A16171" t="s">
        <v>167</v>
      </c>
      <c r="B16171" t="s">
        <v>663</v>
      </c>
      <c r="C16171">
        <v>189</v>
      </c>
      <c r="D16171" t="s">
        <v>120</v>
      </c>
      <c r="E16171">
        <v>4.5418000000000003</v>
      </c>
      <c r="F16171">
        <v>0</v>
      </c>
      <c r="G16171">
        <v>18.839200000000002</v>
      </c>
      <c r="H16171">
        <v>0</v>
      </c>
      <c r="I16171">
        <v>-1.6000000000000001E-3</v>
      </c>
      <c r="J16171">
        <v>0</v>
      </c>
      <c r="K16171">
        <v>-4.4043000000000001</v>
      </c>
    </row>
    <row r="16172" spans="1:11" hidden="1">
      <c r="A16172" t="s">
        <v>167</v>
      </c>
      <c r="B16172" t="s">
        <v>663</v>
      </c>
      <c r="C16172">
        <v>189</v>
      </c>
      <c r="D16172" t="s">
        <v>120</v>
      </c>
      <c r="E16172">
        <v>4.9772999999999996</v>
      </c>
      <c r="F16172">
        <v>0</v>
      </c>
      <c r="G16172">
        <v>21.6233</v>
      </c>
      <c r="H16172">
        <v>0</v>
      </c>
      <c r="I16172">
        <v>-1.6000000000000001E-3</v>
      </c>
      <c r="J16172">
        <v>0</v>
      </c>
      <c r="K16172">
        <v>-13.197900000000001</v>
      </c>
    </row>
    <row r="16173" spans="1:11" hidden="1">
      <c r="A16173" t="s">
        <v>167</v>
      </c>
      <c r="B16173" t="s">
        <v>663</v>
      </c>
      <c r="C16173">
        <v>189</v>
      </c>
      <c r="D16173" t="s">
        <v>120</v>
      </c>
      <c r="E16173">
        <v>5.4127000000000001</v>
      </c>
      <c r="F16173">
        <v>0</v>
      </c>
      <c r="G16173">
        <v>24.407399999999999</v>
      </c>
      <c r="H16173">
        <v>0</v>
      </c>
      <c r="I16173">
        <v>-1.6000000000000001E-3</v>
      </c>
      <c r="J16173">
        <v>0</v>
      </c>
      <c r="K16173">
        <v>-23.203800000000001</v>
      </c>
    </row>
    <row r="16174" spans="1:11" hidden="1">
      <c r="A16174" t="s">
        <v>167</v>
      </c>
      <c r="B16174" t="s">
        <v>663</v>
      </c>
      <c r="C16174">
        <v>189</v>
      </c>
      <c r="D16174" t="s">
        <v>121</v>
      </c>
      <c r="E16174">
        <v>0.18729999999999999</v>
      </c>
      <c r="F16174">
        <v>0</v>
      </c>
      <c r="G16174">
        <v>-30.026900000000001</v>
      </c>
      <c r="H16174">
        <v>0</v>
      </c>
      <c r="I16174">
        <v>-1.6000000000000001E-3</v>
      </c>
      <c r="J16174">
        <v>0</v>
      </c>
      <c r="K16174">
        <v>-16.320799999999998</v>
      </c>
    </row>
    <row r="16175" spans="1:11" hidden="1">
      <c r="A16175" t="s">
        <v>167</v>
      </c>
      <c r="B16175" t="s">
        <v>663</v>
      </c>
      <c r="C16175">
        <v>189</v>
      </c>
      <c r="D16175" t="s">
        <v>121</v>
      </c>
      <c r="E16175">
        <v>0.62280000000000002</v>
      </c>
      <c r="F16175">
        <v>0</v>
      </c>
      <c r="G16175">
        <v>-25.6599</v>
      </c>
      <c r="H16175">
        <v>0</v>
      </c>
      <c r="I16175">
        <v>-1.6000000000000001E-3</v>
      </c>
      <c r="J16175">
        <v>0</v>
      </c>
      <c r="K16175">
        <v>-4.1346999999999996</v>
      </c>
    </row>
    <row r="16176" spans="1:11" hidden="1">
      <c r="A16176" t="s">
        <v>167</v>
      </c>
      <c r="B16176" t="s">
        <v>663</v>
      </c>
      <c r="C16176">
        <v>189</v>
      </c>
      <c r="D16176" t="s">
        <v>121</v>
      </c>
      <c r="E16176">
        <v>1.0582</v>
      </c>
      <c r="F16176">
        <v>0</v>
      </c>
      <c r="G16176">
        <v>-19.643699999999999</v>
      </c>
      <c r="H16176">
        <v>0</v>
      </c>
      <c r="I16176">
        <v>-1.6000000000000001E-3</v>
      </c>
      <c r="J16176">
        <v>0</v>
      </c>
      <c r="K16176">
        <v>5.7812999999999999</v>
      </c>
    </row>
    <row r="16177" spans="1:11" hidden="1">
      <c r="A16177" t="s">
        <v>167</v>
      </c>
      <c r="B16177" t="s">
        <v>663</v>
      </c>
      <c r="C16177">
        <v>189</v>
      </c>
      <c r="D16177" t="s">
        <v>121</v>
      </c>
      <c r="E16177">
        <v>1.4937</v>
      </c>
      <c r="F16177">
        <v>0</v>
      </c>
      <c r="G16177">
        <v>-13.1469</v>
      </c>
      <c r="H16177">
        <v>0</v>
      </c>
      <c r="I16177">
        <v>-1.6000000000000001E-3</v>
      </c>
      <c r="J16177">
        <v>0</v>
      </c>
      <c r="K16177">
        <v>12.9206</v>
      </c>
    </row>
    <row r="16178" spans="1:11" hidden="1">
      <c r="A16178" t="s">
        <v>167</v>
      </c>
      <c r="B16178" t="s">
        <v>663</v>
      </c>
      <c r="C16178">
        <v>189</v>
      </c>
      <c r="D16178" t="s">
        <v>121</v>
      </c>
      <c r="E16178">
        <v>1.9291</v>
      </c>
      <c r="F16178">
        <v>0</v>
      </c>
      <c r="G16178">
        <v>-6.6780999999999997</v>
      </c>
      <c r="H16178">
        <v>0</v>
      </c>
      <c r="I16178">
        <v>-1.6000000000000001E-3</v>
      </c>
      <c r="J16178">
        <v>0</v>
      </c>
      <c r="K16178">
        <v>17.2316</v>
      </c>
    </row>
    <row r="16179" spans="1:11" hidden="1">
      <c r="A16179" t="s">
        <v>167</v>
      </c>
      <c r="B16179" t="s">
        <v>663</v>
      </c>
      <c r="C16179">
        <v>189</v>
      </c>
      <c r="D16179" t="s">
        <v>121</v>
      </c>
      <c r="E16179">
        <v>2.3645999999999998</v>
      </c>
      <c r="F16179">
        <v>0</v>
      </c>
      <c r="G16179">
        <v>-1.3412999999999999</v>
      </c>
      <c r="H16179">
        <v>0</v>
      </c>
      <c r="I16179">
        <v>-1.6000000000000001E-3</v>
      </c>
      <c r="J16179">
        <v>0</v>
      </c>
      <c r="K16179">
        <v>18.915900000000001</v>
      </c>
    </row>
    <row r="16180" spans="1:11" hidden="1">
      <c r="A16180" t="s">
        <v>167</v>
      </c>
      <c r="B16180" t="s">
        <v>663</v>
      </c>
      <c r="C16180">
        <v>189</v>
      </c>
      <c r="D16180" t="s">
        <v>121</v>
      </c>
      <c r="E16180">
        <v>2.8</v>
      </c>
      <c r="F16180">
        <v>0</v>
      </c>
      <c r="G16180">
        <v>2.2936999999999999</v>
      </c>
      <c r="H16180">
        <v>0</v>
      </c>
      <c r="I16180">
        <v>-1.6000000000000001E-3</v>
      </c>
      <c r="J16180">
        <v>0</v>
      </c>
      <c r="K16180">
        <v>18.646799999999999</v>
      </c>
    </row>
    <row r="16181" spans="1:11" hidden="1">
      <c r="A16181" t="s">
        <v>167</v>
      </c>
      <c r="B16181" t="s">
        <v>663</v>
      </c>
      <c r="C16181">
        <v>189</v>
      </c>
      <c r="D16181" t="s">
        <v>121</v>
      </c>
      <c r="E16181">
        <v>2.8</v>
      </c>
      <c r="F16181">
        <v>0</v>
      </c>
      <c r="G16181">
        <v>7.6658999999999997</v>
      </c>
      <c r="H16181">
        <v>0</v>
      </c>
      <c r="I16181">
        <v>-1.6000000000000001E-3</v>
      </c>
      <c r="J16181">
        <v>0</v>
      </c>
      <c r="K16181">
        <v>18.646799999999999</v>
      </c>
    </row>
    <row r="16182" spans="1:11" hidden="1">
      <c r="A16182" t="s">
        <v>167</v>
      </c>
      <c r="B16182" t="s">
        <v>663</v>
      </c>
      <c r="C16182">
        <v>189</v>
      </c>
      <c r="D16182" t="s">
        <v>121</v>
      </c>
      <c r="E16182">
        <v>3.2355</v>
      </c>
      <c r="F16182">
        <v>0</v>
      </c>
      <c r="G16182">
        <v>10.45</v>
      </c>
      <c r="H16182">
        <v>0</v>
      </c>
      <c r="I16182">
        <v>-1.6000000000000001E-3</v>
      </c>
      <c r="J16182">
        <v>0</v>
      </c>
      <c r="K16182">
        <v>14.702500000000001</v>
      </c>
    </row>
    <row r="16183" spans="1:11" hidden="1">
      <c r="A16183" t="s">
        <v>167</v>
      </c>
      <c r="B16183" t="s">
        <v>663</v>
      </c>
      <c r="C16183">
        <v>189</v>
      </c>
      <c r="D16183" t="s">
        <v>121</v>
      </c>
      <c r="E16183">
        <v>3.6709000000000001</v>
      </c>
      <c r="F16183">
        <v>0</v>
      </c>
      <c r="G16183">
        <v>13.2341</v>
      </c>
      <c r="H16183">
        <v>0</v>
      </c>
      <c r="I16183">
        <v>-1.6000000000000001E-3</v>
      </c>
      <c r="J16183">
        <v>0</v>
      </c>
      <c r="K16183">
        <v>9.5345999999999993</v>
      </c>
    </row>
    <row r="16184" spans="1:11" hidden="1">
      <c r="A16184" t="s">
        <v>167</v>
      </c>
      <c r="B16184" t="s">
        <v>663</v>
      </c>
      <c r="C16184">
        <v>189</v>
      </c>
      <c r="D16184" t="s">
        <v>121</v>
      </c>
      <c r="E16184">
        <v>4.1063999999999998</v>
      </c>
      <c r="F16184">
        <v>0</v>
      </c>
      <c r="G16184">
        <v>16.0181</v>
      </c>
      <c r="H16184">
        <v>0</v>
      </c>
      <c r="I16184">
        <v>-1.6000000000000001E-3</v>
      </c>
      <c r="J16184">
        <v>0</v>
      </c>
      <c r="K16184">
        <v>3.1496</v>
      </c>
    </row>
    <row r="16185" spans="1:11" hidden="1">
      <c r="A16185" t="s">
        <v>167</v>
      </c>
      <c r="B16185" t="s">
        <v>663</v>
      </c>
      <c r="C16185">
        <v>189</v>
      </c>
      <c r="D16185" t="s">
        <v>121</v>
      </c>
      <c r="E16185">
        <v>4.5418000000000003</v>
      </c>
      <c r="F16185">
        <v>0</v>
      </c>
      <c r="G16185">
        <v>18.802199999999999</v>
      </c>
      <c r="H16185">
        <v>0</v>
      </c>
      <c r="I16185">
        <v>-1.6000000000000001E-3</v>
      </c>
      <c r="J16185">
        <v>0</v>
      </c>
      <c r="K16185">
        <v>-4.4478</v>
      </c>
    </row>
    <row r="16186" spans="1:11" hidden="1">
      <c r="A16186" t="s">
        <v>167</v>
      </c>
      <c r="B16186" t="s">
        <v>663</v>
      </c>
      <c r="C16186">
        <v>189</v>
      </c>
      <c r="D16186" t="s">
        <v>121</v>
      </c>
      <c r="E16186">
        <v>4.9772999999999996</v>
      </c>
      <c r="F16186">
        <v>0</v>
      </c>
      <c r="G16186">
        <v>21.586300000000001</v>
      </c>
      <c r="H16186">
        <v>0</v>
      </c>
      <c r="I16186">
        <v>-1.6000000000000001E-3</v>
      </c>
      <c r="J16186">
        <v>0</v>
      </c>
      <c r="K16186">
        <v>-13.2575</v>
      </c>
    </row>
    <row r="16187" spans="1:11" hidden="1">
      <c r="A16187" t="s">
        <v>167</v>
      </c>
      <c r="B16187" t="s">
        <v>663</v>
      </c>
      <c r="C16187">
        <v>189</v>
      </c>
      <c r="D16187" t="s">
        <v>121</v>
      </c>
      <c r="E16187">
        <v>5.4127000000000001</v>
      </c>
      <c r="F16187">
        <v>0</v>
      </c>
      <c r="G16187">
        <v>24.3704</v>
      </c>
      <c r="H16187">
        <v>0</v>
      </c>
      <c r="I16187">
        <v>-1.6000000000000001E-3</v>
      </c>
      <c r="J16187">
        <v>0</v>
      </c>
      <c r="K16187">
        <v>-23.279599999999999</v>
      </c>
    </row>
    <row r="16188" spans="1:11" hidden="1">
      <c r="A16188" t="s">
        <v>167</v>
      </c>
      <c r="B16188" t="s">
        <v>663</v>
      </c>
      <c r="C16188">
        <v>189</v>
      </c>
      <c r="D16188" t="s">
        <v>122</v>
      </c>
      <c r="E16188">
        <v>0.18729999999999999</v>
      </c>
      <c r="F16188">
        <v>0</v>
      </c>
      <c r="G16188">
        <v>-30.005500000000001</v>
      </c>
      <c r="H16188">
        <v>0</v>
      </c>
      <c r="I16188">
        <v>-1.5E-3</v>
      </c>
      <c r="J16188">
        <v>0</v>
      </c>
      <c r="K16188">
        <v>-16.215199999999999</v>
      </c>
    </row>
    <row r="16189" spans="1:11" hidden="1">
      <c r="A16189" t="s">
        <v>167</v>
      </c>
      <c r="B16189" t="s">
        <v>663</v>
      </c>
      <c r="C16189">
        <v>189</v>
      </c>
      <c r="D16189" t="s">
        <v>122</v>
      </c>
      <c r="E16189">
        <v>0.62280000000000002</v>
      </c>
      <c r="F16189">
        <v>0</v>
      </c>
      <c r="G16189">
        <v>-25.6386</v>
      </c>
      <c r="H16189">
        <v>0</v>
      </c>
      <c r="I16189">
        <v>-1.5E-3</v>
      </c>
      <c r="J16189">
        <v>0</v>
      </c>
      <c r="K16189">
        <v>-4.0384000000000002</v>
      </c>
    </row>
    <row r="16190" spans="1:11" hidden="1">
      <c r="A16190" t="s">
        <v>167</v>
      </c>
      <c r="B16190" t="s">
        <v>663</v>
      </c>
      <c r="C16190">
        <v>189</v>
      </c>
      <c r="D16190" t="s">
        <v>122</v>
      </c>
      <c r="E16190">
        <v>1.0582</v>
      </c>
      <c r="F16190">
        <v>0</v>
      </c>
      <c r="G16190">
        <v>-19.622299999999999</v>
      </c>
      <c r="H16190">
        <v>0</v>
      </c>
      <c r="I16190">
        <v>-1.5E-3</v>
      </c>
      <c r="J16190">
        <v>0</v>
      </c>
      <c r="K16190">
        <v>5.8682999999999996</v>
      </c>
    </row>
    <row r="16191" spans="1:11" hidden="1">
      <c r="A16191" t="s">
        <v>167</v>
      </c>
      <c r="B16191" t="s">
        <v>663</v>
      </c>
      <c r="C16191">
        <v>189</v>
      </c>
      <c r="D16191" t="s">
        <v>122</v>
      </c>
      <c r="E16191">
        <v>1.4937</v>
      </c>
      <c r="F16191">
        <v>0</v>
      </c>
      <c r="G16191">
        <v>-13.125500000000001</v>
      </c>
      <c r="H16191">
        <v>0</v>
      </c>
      <c r="I16191">
        <v>-1.5E-3</v>
      </c>
      <c r="J16191">
        <v>0</v>
      </c>
      <c r="K16191">
        <v>12.9983</v>
      </c>
    </row>
    <row r="16192" spans="1:11" hidden="1">
      <c r="A16192" t="s">
        <v>167</v>
      </c>
      <c r="B16192" t="s">
        <v>663</v>
      </c>
      <c r="C16192">
        <v>189</v>
      </c>
      <c r="D16192" t="s">
        <v>122</v>
      </c>
      <c r="E16192">
        <v>1.9291</v>
      </c>
      <c r="F16192">
        <v>0</v>
      </c>
      <c r="G16192">
        <v>-6.6566999999999998</v>
      </c>
      <c r="H16192">
        <v>0</v>
      </c>
      <c r="I16192">
        <v>-1.5E-3</v>
      </c>
      <c r="J16192">
        <v>0</v>
      </c>
      <c r="K16192">
        <v>17.3</v>
      </c>
    </row>
    <row r="16193" spans="1:11" hidden="1">
      <c r="A16193" t="s">
        <v>167</v>
      </c>
      <c r="B16193" t="s">
        <v>663</v>
      </c>
      <c r="C16193">
        <v>189</v>
      </c>
      <c r="D16193" t="s">
        <v>122</v>
      </c>
      <c r="E16193">
        <v>2.3645999999999998</v>
      </c>
      <c r="F16193">
        <v>0</v>
      </c>
      <c r="G16193">
        <v>-1.3199000000000001</v>
      </c>
      <c r="H16193">
        <v>0</v>
      </c>
      <c r="I16193">
        <v>-1.5E-3</v>
      </c>
      <c r="J16193">
        <v>0</v>
      </c>
      <c r="K16193">
        <v>18.974900000000002</v>
      </c>
    </row>
    <row r="16194" spans="1:11" hidden="1">
      <c r="A16194" t="s">
        <v>167</v>
      </c>
      <c r="B16194" t="s">
        <v>663</v>
      </c>
      <c r="C16194">
        <v>189</v>
      </c>
      <c r="D16194" t="s">
        <v>122</v>
      </c>
      <c r="E16194">
        <v>2.8</v>
      </c>
      <c r="F16194">
        <v>0</v>
      </c>
      <c r="G16194">
        <v>2.3149999999999999</v>
      </c>
      <c r="H16194">
        <v>0</v>
      </c>
      <c r="I16194">
        <v>-1.5E-3</v>
      </c>
      <c r="J16194">
        <v>0</v>
      </c>
      <c r="K16194">
        <v>18.6965</v>
      </c>
    </row>
    <row r="16195" spans="1:11" hidden="1">
      <c r="A16195" t="s">
        <v>167</v>
      </c>
      <c r="B16195" t="s">
        <v>663</v>
      </c>
      <c r="C16195">
        <v>189</v>
      </c>
      <c r="D16195" t="s">
        <v>122</v>
      </c>
      <c r="E16195">
        <v>2.8</v>
      </c>
      <c r="F16195">
        <v>0</v>
      </c>
      <c r="G16195">
        <v>7.6872999999999996</v>
      </c>
      <c r="H16195">
        <v>0</v>
      </c>
      <c r="I16195">
        <v>-1.5E-3</v>
      </c>
      <c r="J16195">
        <v>0</v>
      </c>
      <c r="K16195">
        <v>18.6965</v>
      </c>
    </row>
    <row r="16196" spans="1:11" hidden="1">
      <c r="A16196" t="s">
        <v>167</v>
      </c>
      <c r="B16196" t="s">
        <v>663</v>
      </c>
      <c r="C16196">
        <v>189</v>
      </c>
      <c r="D16196" t="s">
        <v>122</v>
      </c>
      <c r="E16196">
        <v>3.2355</v>
      </c>
      <c r="F16196">
        <v>0</v>
      </c>
      <c r="G16196">
        <v>10.471399999999999</v>
      </c>
      <c r="H16196">
        <v>0</v>
      </c>
      <c r="I16196">
        <v>-1.5E-3</v>
      </c>
      <c r="J16196">
        <v>0</v>
      </c>
      <c r="K16196">
        <v>14.742900000000001</v>
      </c>
    </row>
    <row r="16197" spans="1:11" hidden="1">
      <c r="A16197" t="s">
        <v>167</v>
      </c>
      <c r="B16197" t="s">
        <v>663</v>
      </c>
      <c r="C16197">
        <v>189</v>
      </c>
      <c r="D16197" t="s">
        <v>122</v>
      </c>
      <c r="E16197">
        <v>3.6709000000000001</v>
      </c>
      <c r="F16197">
        <v>0</v>
      </c>
      <c r="G16197">
        <v>13.2554</v>
      </c>
      <c r="H16197">
        <v>0</v>
      </c>
      <c r="I16197">
        <v>-1.5E-3</v>
      </c>
      <c r="J16197">
        <v>0</v>
      </c>
      <c r="K16197">
        <v>9.5883000000000003</v>
      </c>
    </row>
    <row r="16198" spans="1:11" hidden="1">
      <c r="A16198" t="s">
        <v>167</v>
      </c>
      <c r="B16198" t="s">
        <v>663</v>
      </c>
      <c r="C16198">
        <v>189</v>
      </c>
      <c r="D16198" t="s">
        <v>122</v>
      </c>
      <c r="E16198">
        <v>4.1063999999999998</v>
      </c>
      <c r="F16198">
        <v>0</v>
      </c>
      <c r="G16198">
        <v>16.0395</v>
      </c>
      <c r="H16198">
        <v>0</v>
      </c>
      <c r="I16198">
        <v>-1.5E-3</v>
      </c>
      <c r="J16198">
        <v>0</v>
      </c>
      <c r="K16198">
        <v>3.2261000000000002</v>
      </c>
    </row>
    <row r="16199" spans="1:11" hidden="1">
      <c r="A16199" t="s">
        <v>167</v>
      </c>
      <c r="B16199" t="s">
        <v>663</v>
      </c>
      <c r="C16199">
        <v>189</v>
      </c>
      <c r="D16199" t="s">
        <v>122</v>
      </c>
      <c r="E16199">
        <v>4.5418000000000003</v>
      </c>
      <c r="F16199">
        <v>0</v>
      </c>
      <c r="G16199">
        <v>18.823599999999999</v>
      </c>
      <c r="H16199">
        <v>0</v>
      </c>
      <c r="I16199">
        <v>-1.5E-3</v>
      </c>
      <c r="J16199">
        <v>0</v>
      </c>
      <c r="K16199">
        <v>-4.3483000000000001</v>
      </c>
    </row>
    <row r="16200" spans="1:11" hidden="1">
      <c r="A16200" t="s">
        <v>167</v>
      </c>
      <c r="B16200" t="s">
        <v>663</v>
      </c>
      <c r="C16200">
        <v>189</v>
      </c>
      <c r="D16200" t="s">
        <v>122</v>
      </c>
      <c r="E16200">
        <v>4.9772999999999996</v>
      </c>
      <c r="F16200">
        <v>0</v>
      </c>
      <c r="G16200">
        <v>21.607700000000001</v>
      </c>
      <c r="H16200">
        <v>0</v>
      </c>
      <c r="I16200">
        <v>-1.5E-3</v>
      </c>
      <c r="J16200">
        <v>0</v>
      </c>
      <c r="K16200">
        <v>-13.1351</v>
      </c>
    </row>
    <row r="16201" spans="1:11" hidden="1">
      <c r="A16201" t="s">
        <v>167</v>
      </c>
      <c r="B16201" t="s">
        <v>663</v>
      </c>
      <c r="C16201">
        <v>189</v>
      </c>
      <c r="D16201" t="s">
        <v>122</v>
      </c>
      <c r="E16201">
        <v>5.4127000000000001</v>
      </c>
      <c r="F16201">
        <v>0</v>
      </c>
      <c r="G16201">
        <v>24.3917</v>
      </c>
      <c r="H16201">
        <v>0</v>
      </c>
      <c r="I16201">
        <v>-1.5E-3</v>
      </c>
      <c r="J16201">
        <v>0</v>
      </c>
      <c r="K16201">
        <v>-23.1342</v>
      </c>
    </row>
    <row r="16202" spans="1:11" hidden="1">
      <c r="A16202" t="s">
        <v>167</v>
      </c>
      <c r="B16202" t="s">
        <v>663</v>
      </c>
      <c r="C16202">
        <v>189</v>
      </c>
      <c r="D16202" t="s">
        <v>123</v>
      </c>
      <c r="E16202">
        <v>0.18729999999999999</v>
      </c>
      <c r="F16202">
        <v>0</v>
      </c>
      <c r="G16202">
        <v>-30.0426</v>
      </c>
      <c r="H16202">
        <v>0</v>
      </c>
      <c r="I16202">
        <v>-1.6000000000000001E-3</v>
      </c>
      <c r="J16202">
        <v>0</v>
      </c>
      <c r="K16202">
        <v>-16.332999999999998</v>
      </c>
    </row>
    <row r="16203" spans="1:11" hidden="1">
      <c r="A16203" t="s">
        <v>167</v>
      </c>
      <c r="B16203" t="s">
        <v>663</v>
      </c>
      <c r="C16203">
        <v>189</v>
      </c>
      <c r="D16203" t="s">
        <v>123</v>
      </c>
      <c r="E16203">
        <v>0.62280000000000002</v>
      </c>
      <c r="F16203">
        <v>0</v>
      </c>
      <c r="G16203">
        <v>-25.675599999999999</v>
      </c>
      <c r="H16203">
        <v>0</v>
      </c>
      <c r="I16203">
        <v>-1.6000000000000001E-3</v>
      </c>
      <c r="J16203">
        <v>0</v>
      </c>
      <c r="K16203">
        <v>-4.1399999999999997</v>
      </c>
    </row>
    <row r="16204" spans="1:11" hidden="1">
      <c r="A16204" t="s">
        <v>167</v>
      </c>
      <c r="B16204" t="s">
        <v>663</v>
      </c>
      <c r="C16204">
        <v>189</v>
      </c>
      <c r="D16204" t="s">
        <v>123</v>
      </c>
      <c r="E16204">
        <v>1.0582</v>
      </c>
      <c r="F16204">
        <v>0</v>
      </c>
      <c r="G16204">
        <v>-19.659300000000002</v>
      </c>
      <c r="H16204">
        <v>0</v>
      </c>
      <c r="I16204">
        <v>-1.6000000000000001E-3</v>
      </c>
      <c r="J16204">
        <v>0</v>
      </c>
      <c r="K16204">
        <v>5.7827999999999999</v>
      </c>
    </row>
    <row r="16205" spans="1:11" hidden="1">
      <c r="A16205" t="s">
        <v>167</v>
      </c>
      <c r="B16205" t="s">
        <v>663</v>
      </c>
      <c r="C16205">
        <v>189</v>
      </c>
      <c r="D16205" t="s">
        <v>123</v>
      </c>
      <c r="E16205">
        <v>1.4937</v>
      </c>
      <c r="F16205">
        <v>0</v>
      </c>
      <c r="G16205">
        <v>-13.1625</v>
      </c>
      <c r="H16205">
        <v>0</v>
      </c>
      <c r="I16205">
        <v>-1.6000000000000001E-3</v>
      </c>
      <c r="J16205">
        <v>0</v>
      </c>
      <c r="K16205">
        <v>12.928900000000001</v>
      </c>
    </row>
    <row r="16206" spans="1:11" hidden="1">
      <c r="A16206" t="s">
        <v>167</v>
      </c>
      <c r="B16206" t="s">
        <v>663</v>
      </c>
      <c r="C16206">
        <v>189</v>
      </c>
      <c r="D16206" t="s">
        <v>123</v>
      </c>
      <c r="E16206">
        <v>1.9291</v>
      </c>
      <c r="F16206">
        <v>0</v>
      </c>
      <c r="G16206">
        <v>-6.6938000000000004</v>
      </c>
      <c r="H16206">
        <v>0</v>
      </c>
      <c r="I16206">
        <v>-1.6000000000000001E-3</v>
      </c>
      <c r="J16206">
        <v>0</v>
      </c>
      <c r="K16206">
        <v>17.246700000000001</v>
      </c>
    </row>
    <row r="16207" spans="1:11" hidden="1">
      <c r="A16207" t="s">
        <v>167</v>
      </c>
      <c r="B16207" t="s">
        <v>663</v>
      </c>
      <c r="C16207">
        <v>189</v>
      </c>
      <c r="D16207" t="s">
        <v>123</v>
      </c>
      <c r="E16207">
        <v>2.3645999999999998</v>
      </c>
      <c r="F16207">
        <v>0</v>
      </c>
      <c r="G16207">
        <v>-1.357</v>
      </c>
      <c r="H16207">
        <v>0</v>
      </c>
      <c r="I16207">
        <v>-1.6000000000000001E-3</v>
      </c>
      <c r="J16207">
        <v>0</v>
      </c>
      <c r="K16207">
        <v>18.937799999999999</v>
      </c>
    </row>
    <row r="16208" spans="1:11" hidden="1">
      <c r="A16208" t="s">
        <v>167</v>
      </c>
      <c r="B16208" t="s">
        <v>663</v>
      </c>
      <c r="C16208">
        <v>189</v>
      </c>
      <c r="D16208" t="s">
        <v>123</v>
      </c>
      <c r="E16208">
        <v>2.8</v>
      </c>
      <c r="F16208">
        <v>0</v>
      </c>
      <c r="G16208">
        <v>2.278</v>
      </c>
      <c r="H16208">
        <v>0</v>
      </c>
      <c r="I16208">
        <v>-1.6000000000000001E-3</v>
      </c>
      <c r="J16208">
        <v>0</v>
      </c>
      <c r="K16208">
        <v>18.6755</v>
      </c>
    </row>
    <row r="16209" spans="1:11" hidden="1">
      <c r="A16209" t="s">
        <v>167</v>
      </c>
      <c r="B16209" t="s">
        <v>663</v>
      </c>
      <c r="C16209">
        <v>189</v>
      </c>
      <c r="D16209" t="s">
        <v>123</v>
      </c>
      <c r="E16209">
        <v>2.8</v>
      </c>
      <c r="F16209">
        <v>0</v>
      </c>
      <c r="G16209">
        <v>7.6502999999999997</v>
      </c>
      <c r="H16209">
        <v>0</v>
      </c>
      <c r="I16209">
        <v>-1.6000000000000001E-3</v>
      </c>
      <c r="J16209">
        <v>0</v>
      </c>
      <c r="K16209">
        <v>18.6755</v>
      </c>
    </row>
    <row r="16210" spans="1:11" hidden="1">
      <c r="A16210" t="s">
        <v>167</v>
      </c>
      <c r="B16210" t="s">
        <v>663</v>
      </c>
      <c r="C16210">
        <v>189</v>
      </c>
      <c r="D16210" t="s">
        <v>123</v>
      </c>
      <c r="E16210">
        <v>3.2355</v>
      </c>
      <c r="F16210">
        <v>0</v>
      </c>
      <c r="G16210">
        <v>10.4343</v>
      </c>
      <c r="H16210">
        <v>0</v>
      </c>
      <c r="I16210">
        <v>-1.6000000000000001E-3</v>
      </c>
      <c r="J16210">
        <v>0</v>
      </c>
      <c r="K16210">
        <v>14.738099999999999</v>
      </c>
    </row>
    <row r="16211" spans="1:11" hidden="1">
      <c r="A16211" t="s">
        <v>167</v>
      </c>
      <c r="B16211" t="s">
        <v>663</v>
      </c>
      <c r="C16211">
        <v>189</v>
      </c>
      <c r="D16211" t="s">
        <v>123</v>
      </c>
      <c r="E16211">
        <v>3.6709000000000001</v>
      </c>
      <c r="F16211">
        <v>0</v>
      </c>
      <c r="G16211">
        <v>13.218400000000001</v>
      </c>
      <c r="H16211">
        <v>0</v>
      </c>
      <c r="I16211">
        <v>-1.6000000000000001E-3</v>
      </c>
      <c r="J16211">
        <v>0</v>
      </c>
      <c r="K16211">
        <v>9.577</v>
      </c>
    </row>
    <row r="16212" spans="1:11" hidden="1">
      <c r="A16212" t="s">
        <v>167</v>
      </c>
      <c r="B16212" t="s">
        <v>663</v>
      </c>
      <c r="C16212">
        <v>189</v>
      </c>
      <c r="D16212" t="s">
        <v>123</v>
      </c>
      <c r="E16212">
        <v>4.1063999999999998</v>
      </c>
      <c r="F16212">
        <v>0</v>
      </c>
      <c r="G16212">
        <v>16.002500000000001</v>
      </c>
      <c r="H16212">
        <v>0</v>
      </c>
      <c r="I16212">
        <v>-1.6000000000000001E-3</v>
      </c>
      <c r="J16212">
        <v>0</v>
      </c>
      <c r="K16212">
        <v>3.1987999999999999</v>
      </c>
    </row>
    <row r="16213" spans="1:11" hidden="1">
      <c r="A16213" t="s">
        <v>167</v>
      </c>
      <c r="B16213" t="s">
        <v>663</v>
      </c>
      <c r="C16213">
        <v>189</v>
      </c>
      <c r="D16213" t="s">
        <v>123</v>
      </c>
      <c r="E16213">
        <v>4.5418000000000003</v>
      </c>
      <c r="F16213">
        <v>0</v>
      </c>
      <c r="G16213">
        <v>18.7866</v>
      </c>
      <c r="H16213">
        <v>0</v>
      </c>
      <c r="I16213">
        <v>-1.6000000000000001E-3</v>
      </c>
      <c r="J16213">
        <v>0</v>
      </c>
      <c r="K16213">
        <v>-4.3917999999999999</v>
      </c>
    </row>
    <row r="16214" spans="1:11" hidden="1">
      <c r="A16214" t="s">
        <v>167</v>
      </c>
      <c r="B16214" t="s">
        <v>663</v>
      </c>
      <c r="C16214">
        <v>189</v>
      </c>
      <c r="D16214" t="s">
        <v>123</v>
      </c>
      <c r="E16214">
        <v>4.9772999999999996</v>
      </c>
      <c r="F16214">
        <v>0</v>
      </c>
      <c r="G16214">
        <v>21.570599999999999</v>
      </c>
      <c r="H16214">
        <v>0</v>
      </c>
      <c r="I16214">
        <v>-1.6000000000000001E-3</v>
      </c>
      <c r="J16214">
        <v>0</v>
      </c>
      <c r="K16214">
        <v>-13.194699999999999</v>
      </c>
    </row>
    <row r="16215" spans="1:11" hidden="1">
      <c r="A16215" t="s">
        <v>167</v>
      </c>
      <c r="B16215" t="s">
        <v>663</v>
      </c>
      <c r="C16215">
        <v>189</v>
      </c>
      <c r="D16215" t="s">
        <v>123</v>
      </c>
      <c r="E16215">
        <v>5.4127000000000001</v>
      </c>
      <c r="F16215">
        <v>0</v>
      </c>
      <c r="G16215">
        <v>24.354700000000001</v>
      </c>
      <c r="H16215">
        <v>0</v>
      </c>
      <c r="I16215">
        <v>-1.6000000000000001E-3</v>
      </c>
      <c r="J16215">
        <v>0</v>
      </c>
      <c r="K16215">
        <v>-23.209900000000001</v>
      </c>
    </row>
    <row r="16216" spans="1:11" hidden="1">
      <c r="A16216" t="s">
        <v>167</v>
      </c>
      <c r="B16216" t="s">
        <v>663</v>
      </c>
      <c r="C16216">
        <v>189</v>
      </c>
      <c r="D16216" t="s">
        <v>124</v>
      </c>
      <c r="E16216">
        <v>0.18729999999999999</v>
      </c>
      <c r="F16216">
        <v>0</v>
      </c>
      <c r="G16216">
        <v>-29.989899999999999</v>
      </c>
      <c r="H16216">
        <v>0</v>
      </c>
      <c r="I16216">
        <v>-1.6000000000000001E-3</v>
      </c>
      <c r="J16216">
        <v>0</v>
      </c>
      <c r="K16216">
        <v>-16.203099999999999</v>
      </c>
    </row>
    <row r="16217" spans="1:11" hidden="1">
      <c r="A16217" t="s">
        <v>167</v>
      </c>
      <c r="B16217" t="s">
        <v>663</v>
      </c>
      <c r="C16217">
        <v>189</v>
      </c>
      <c r="D16217" t="s">
        <v>124</v>
      </c>
      <c r="E16217">
        <v>0.62280000000000002</v>
      </c>
      <c r="F16217">
        <v>0</v>
      </c>
      <c r="G16217">
        <v>-25.622900000000001</v>
      </c>
      <c r="H16217">
        <v>0</v>
      </c>
      <c r="I16217">
        <v>-1.6000000000000001E-3</v>
      </c>
      <c r="J16217">
        <v>0</v>
      </c>
      <c r="K16217">
        <v>-4.0330000000000004</v>
      </c>
    </row>
    <row r="16218" spans="1:11" hidden="1">
      <c r="A16218" t="s">
        <v>167</v>
      </c>
      <c r="B16218" t="s">
        <v>663</v>
      </c>
      <c r="C16218">
        <v>189</v>
      </c>
      <c r="D16218" t="s">
        <v>124</v>
      </c>
      <c r="E16218">
        <v>1.0582</v>
      </c>
      <c r="F16218">
        <v>0</v>
      </c>
      <c r="G16218">
        <v>-19.6067</v>
      </c>
      <c r="H16218">
        <v>0</v>
      </c>
      <c r="I16218">
        <v>-1.6000000000000001E-3</v>
      </c>
      <c r="J16218">
        <v>0</v>
      </c>
      <c r="K16218">
        <v>5.8667999999999996</v>
      </c>
    </row>
    <row r="16219" spans="1:11" hidden="1">
      <c r="A16219" t="s">
        <v>167</v>
      </c>
      <c r="B16219" t="s">
        <v>663</v>
      </c>
      <c r="C16219">
        <v>189</v>
      </c>
      <c r="D16219" t="s">
        <v>124</v>
      </c>
      <c r="E16219">
        <v>1.4937</v>
      </c>
      <c r="F16219">
        <v>0</v>
      </c>
      <c r="G16219">
        <v>-13.1098</v>
      </c>
      <c r="H16219">
        <v>0</v>
      </c>
      <c r="I16219">
        <v>-1.6000000000000001E-3</v>
      </c>
      <c r="J16219">
        <v>0</v>
      </c>
      <c r="K16219">
        <v>12.99</v>
      </c>
    </row>
    <row r="16220" spans="1:11" hidden="1">
      <c r="A16220" t="s">
        <v>167</v>
      </c>
      <c r="B16220" t="s">
        <v>663</v>
      </c>
      <c r="C16220">
        <v>189</v>
      </c>
      <c r="D16220" t="s">
        <v>124</v>
      </c>
      <c r="E16220">
        <v>1.9291</v>
      </c>
      <c r="F16220">
        <v>0</v>
      </c>
      <c r="G16220">
        <v>-6.6410999999999998</v>
      </c>
      <c r="H16220">
        <v>0</v>
      </c>
      <c r="I16220">
        <v>-1.6000000000000001E-3</v>
      </c>
      <c r="J16220">
        <v>0</v>
      </c>
      <c r="K16220">
        <v>17.2849</v>
      </c>
    </row>
    <row r="16221" spans="1:11" hidden="1">
      <c r="A16221" t="s">
        <v>167</v>
      </c>
      <c r="B16221" t="s">
        <v>663</v>
      </c>
      <c r="C16221">
        <v>189</v>
      </c>
      <c r="D16221" t="s">
        <v>124</v>
      </c>
      <c r="E16221">
        <v>2.3645999999999998</v>
      </c>
      <c r="F16221">
        <v>0</v>
      </c>
      <c r="G16221">
        <v>-1.3043</v>
      </c>
      <c r="H16221">
        <v>0</v>
      </c>
      <c r="I16221">
        <v>-1.6000000000000001E-3</v>
      </c>
      <c r="J16221">
        <v>0</v>
      </c>
      <c r="K16221">
        <v>18.952999999999999</v>
      </c>
    </row>
    <row r="16222" spans="1:11" hidden="1">
      <c r="A16222" t="s">
        <v>167</v>
      </c>
      <c r="B16222" t="s">
        <v>663</v>
      </c>
      <c r="C16222">
        <v>189</v>
      </c>
      <c r="D16222" t="s">
        <v>124</v>
      </c>
      <c r="E16222">
        <v>2.8</v>
      </c>
      <c r="F16222">
        <v>0</v>
      </c>
      <c r="G16222">
        <v>2.3307000000000002</v>
      </c>
      <c r="H16222">
        <v>0</v>
      </c>
      <c r="I16222">
        <v>-1.6000000000000001E-3</v>
      </c>
      <c r="J16222">
        <v>0</v>
      </c>
      <c r="K16222">
        <v>18.6678</v>
      </c>
    </row>
    <row r="16223" spans="1:11" hidden="1">
      <c r="A16223" t="s">
        <v>167</v>
      </c>
      <c r="B16223" t="s">
        <v>663</v>
      </c>
      <c r="C16223">
        <v>189</v>
      </c>
      <c r="D16223" t="s">
        <v>124</v>
      </c>
      <c r="E16223">
        <v>2.8</v>
      </c>
      <c r="F16223">
        <v>0</v>
      </c>
      <c r="G16223">
        <v>7.7028999999999996</v>
      </c>
      <c r="H16223">
        <v>0</v>
      </c>
      <c r="I16223">
        <v>-1.6000000000000001E-3</v>
      </c>
      <c r="J16223">
        <v>0</v>
      </c>
      <c r="K16223">
        <v>18.6678</v>
      </c>
    </row>
    <row r="16224" spans="1:11" hidden="1">
      <c r="A16224" t="s">
        <v>167</v>
      </c>
      <c r="B16224" t="s">
        <v>663</v>
      </c>
      <c r="C16224">
        <v>189</v>
      </c>
      <c r="D16224" t="s">
        <v>124</v>
      </c>
      <c r="E16224">
        <v>3.2355</v>
      </c>
      <c r="F16224">
        <v>0</v>
      </c>
      <c r="G16224">
        <v>10.487</v>
      </c>
      <c r="H16224">
        <v>0</v>
      </c>
      <c r="I16224">
        <v>-1.6000000000000001E-3</v>
      </c>
      <c r="J16224">
        <v>0</v>
      </c>
      <c r="K16224">
        <v>14.7074</v>
      </c>
    </row>
    <row r="16225" spans="1:11" hidden="1">
      <c r="A16225" t="s">
        <v>167</v>
      </c>
      <c r="B16225" t="s">
        <v>663</v>
      </c>
      <c r="C16225">
        <v>189</v>
      </c>
      <c r="D16225" t="s">
        <v>124</v>
      </c>
      <c r="E16225">
        <v>3.6709000000000001</v>
      </c>
      <c r="F16225">
        <v>0</v>
      </c>
      <c r="G16225">
        <v>13.271100000000001</v>
      </c>
      <c r="H16225">
        <v>0</v>
      </c>
      <c r="I16225">
        <v>-1.6000000000000001E-3</v>
      </c>
      <c r="J16225">
        <v>0</v>
      </c>
      <c r="K16225">
        <v>9.5458999999999996</v>
      </c>
    </row>
    <row r="16226" spans="1:11" hidden="1">
      <c r="A16226" t="s">
        <v>167</v>
      </c>
      <c r="B16226" t="s">
        <v>663</v>
      </c>
      <c r="C16226">
        <v>189</v>
      </c>
      <c r="D16226" t="s">
        <v>124</v>
      </c>
      <c r="E16226">
        <v>4.1063999999999998</v>
      </c>
      <c r="F16226">
        <v>0</v>
      </c>
      <c r="G16226">
        <v>16.055199999999999</v>
      </c>
      <c r="H16226">
        <v>0</v>
      </c>
      <c r="I16226">
        <v>-1.6000000000000001E-3</v>
      </c>
      <c r="J16226">
        <v>0</v>
      </c>
      <c r="K16226">
        <v>3.177</v>
      </c>
    </row>
    <row r="16227" spans="1:11" hidden="1">
      <c r="A16227" t="s">
        <v>167</v>
      </c>
      <c r="B16227" t="s">
        <v>663</v>
      </c>
      <c r="C16227">
        <v>189</v>
      </c>
      <c r="D16227" t="s">
        <v>124</v>
      </c>
      <c r="E16227">
        <v>4.5418000000000003</v>
      </c>
      <c r="F16227">
        <v>0</v>
      </c>
      <c r="G16227">
        <v>18.839200000000002</v>
      </c>
      <c r="H16227">
        <v>0</v>
      </c>
      <c r="I16227">
        <v>-1.6000000000000001E-3</v>
      </c>
      <c r="J16227">
        <v>0</v>
      </c>
      <c r="K16227">
        <v>-4.4043000000000001</v>
      </c>
    </row>
    <row r="16228" spans="1:11" hidden="1">
      <c r="A16228" t="s">
        <v>167</v>
      </c>
      <c r="B16228" t="s">
        <v>663</v>
      </c>
      <c r="C16228">
        <v>189</v>
      </c>
      <c r="D16228" t="s">
        <v>124</v>
      </c>
      <c r="E16228">
        <v>4.9772999999999996</v>
      </c>
      <c r="F16228">
        <v>0</v>
      </c>
      <c r="G16228">
        <v>21.6233</v>
      </c>
      <c r="H16228">
        <v>0</v>
      </c>
      <c r="I16228">
        <v>-1.6000000000000001E-3</v>
      </c>
      <c r="J16228">
        <v>0</v>
      </c>
      <c r="K16228">
        <v>-13.197900000000001</v>
      </c>
    </row>
    <row r="16229" spans="1:11" hidden="1">
      <c r="A16229" t="s">
        <v>167</v>
      </c>
      <c r="B16229" t="s">
        <v>663</v>
      </c>
      <c r="C16229">
        <v>189</v>
      </c>
      <c r="D16229" t="s">
        <v>124</v>
      </c>
      <c r="E16229">
        <v>5.4127000000000001</v>
      </c>
      <c r="F16229">
        <v>0</v>
      </c>
      <c r="G16229">
        <v>24.407399999999999</v>
      </c>
      <c r="H16229">
        <v>0</v>
      </c>
      <c r="I16229">
        <v>-1.6000000000000001E-3</v>
      </c>
      <c r="J16229">
        <v>0</v>
      </c>
      <c r="K16229">
        <v>-23.203800000000001</v>
      </c>
    </row>
    <row r="16230" spans="1:11" hidden="1">
      <c r="A16230" t="s">
        <v>167</v>
      </c>
      <c r="B16230" t="s">
        <v>663</v>
      </c>
      <c r="C16230">
        <v>189</v>
      </c>
      <c r="D16230" t="s">
        <v>125</v>
      </c>
      <c r="E16230">
        <v>0.18729999999999999</v>
      </c>
      <c r="F16230">
        <v>0</v>
      </c>
      <c r="G16230">
        <v>-30.026900000000001</v>
      </c>
      <c r="H16230">
        <v>0</v>
      </c>
      <c r="I16230">
        <v>-1.6000000000000001E-3</v>
      </c>
      <c r="J16230">
        <v>0</v>
      </c>
      <c r="K16230">
        <v>-16.320799999999998</v>
      </c>
    </row>
    <row r="16231" spans="1:11" hidden="1">
      <c r="A16231" t="s">
        <v>167</v>
      </c>
      <c r="B16231" t="s">
        <v>663</v>
      </c>
      <c r="C16231">
        <v>189</v>
      </c>
      <c r="D16231" t="s">
        <v>125</v>
      </c>
      <c r="E16231">
        <v>0.62280000000000002</v>
      </c>
      <c r="F16231">
        <v>0</v>
      </c>
      <c r="G16231">
        <v>-25.6599</v>
      </c>
      <c r="H16231">
        <v>0</v>
      </c>
      <c r="I16231">
        <v>-1.6000000000000001E-3</v>
      </c>
      <c r="J16231">
        <v>0</v>
      </c>
      <c r="K16231">
        <v>-4.1346999999999996</v>
      </c>
    </row>
    <row r="16232" spans="1:11" hidden="1">
      <c r="A16232" t="s">
        <v>167</v>
      </c>
      <c r="B16232" t="s">
        <v>663</v>
      </c>
      <c r="C16232">
        <v>189</v>
      </c>
      <c r="D16232" t="s">
        <v>125</v>
      </c>
      <c r="E16232">
        <v>1.0582</v>
      </c>
      <c r="F16232">
        <v>0</v>
      </c>
      <c r="G16232">
        <v>-19.643699999999999</v>
      </c>
      <c r="H16232">
        <v>0</v>
      </c>
      <c r="I16232">
        <v>-1.6000000000000001E-3</v>
      </c>
      <c r="J16232">
        <v>0</v>
      </c>
      <c r="K16232">
        <v>5.7812999999999999</v>
      </c>
    </row>
    <row r="16233" spans="1:11" hidden="1">
      <c r="A16233" t="s">
        <v>167</v>
      </c>
      <c r="B16233" t="s">
        <v>663</v>
      </c>
      <c r="C16233">
        <v>189</v>
      </c>
      <c r="D16233" t="s">
        <v>125</v>
      </c>
      <c r="E16233">
        <v>1.4937</v>
      </c>
      <c r="F16233">
        <v>0</v>
      </c>
      <c r="G16233">
        <v>-13.1469</v>
      </c>
      <c r="H16233">
        <v>0</v>
      </c>
      <c r="I16233">
        <v>-1.6000000000000001E-3</v>
      </c>
      <c r="J16233">
        <v>0</v>
      </c>
      <c r="K16233">
        <v>12.9206</v>
      </c>
    </row>
    <row r="16234" spans="1:11" hidden="1">
      <c r="A16234" t="s">
        <v>167</v>
      </c>
      <c r="B16234" t="s">
        <v>663</v>
      </c>
      <c r="C16234">
        <v>189</v>
      </c>
      <c r="D16234" t="s">
        <v>125</v>
      </c>
      <c r="E16234">
        <v>1.9291</v>
      </c>
      <c r="F16234">
        <v>0</v>
      </c>
      <c r="G16234">
        <v>-6.6780999999999997</v>
      </c>
      <c r="H16234">
        <v>0</v>
      </c>
      <c r="I16234">
        <v>-1.6000000000000001E-3</v>
      </c>
      <c r="J16234">
        <v>0</v>
      </c>
      <c r="K16234">
        <v>17.2316</v>
      </c>
    </row>
    <row r="16235" spans="1:11" hidden="1">
      <c r="A16235" t="s">
        <v>167</v>
      </c>
      <c r="B16235" t="s">
        <v>663</v>
      </c>
      <c r="C16235">
        <v>189</v>
      </c>
      <c r="D16235" t="s">
        <v>125</v>
      </c>
      <c r="E16235">
        <v>2.3645999999999998</v>
      </c>
      <c r="F16235">
        <v>0</v>
      </c>
      <c r="G16235">
        <v>-1.3412999999999999</v>
      </c>
      <c r="H16235">
        <v>0</v>
      </c>
      <c r="I16235">
        <v>-1.6000000000000001E-3</v>
      </c>
      <c r="J16235">
        <v>0</v>
      </c>
      <c r="K16235">
        <v>18.915900000000001</v>
      </c>
    </row>
    <row r="16236" spans="1:11" hidden="1">
      <c r="A16236" t="s">
        <v>167</v>
      </c>
      <c r="B16236" t="s">
        <v>663</v>
      </c>
      <c r="C16236">
        <v>189</v>
      </c>
      <c r="D16236" t="s">
        <v>125</v>
      </c>
      <c r="E16236">
        <v>2.8</v>
      </c>
      <c r="F16236">
        <v>0</v>
      </c>
      <c r="G16236">
        <v>2.2936999999999999</v>
      </c>
      <c r="H16236">
        <v>0</v>
      </c>
      <c r="I16236">
        <v>-1.6000000000000001E-3</v>
      </c>
      <c r="J16236">
        <v>0</v>
      </c>
      <c r="K16236">
        <v>18.646799999999999</v>
      </c>
    </row>
    <row r="16237" spans="1:11" hidden="1">
      <c r="A16237" t="s">
        <v>167</v>
      </c>
      <c r="B16237" t="s">
        <v>663</v>
      </c>
      <c r="C16237">
        <v>189</v>
      </c>
      <c r="D16237" t="s">
        <v>125</v>
      </c>
      <c r="E16237">
        <v>2.8</v>
      </c>
      <c r="F16237">
        <v>0</v>
      </c>
      <c r="G16237">
        <v>7.6658999999999997</v>
      </c>
      <c r="H16237">
        <v>0</v>
      </c>
      <c r="I16237">
        <v>-1.6000000000000001E-3</v>
      </c>
      <c r="J16237">
        <v>0</v>
      </c>
      <c r="K16237">
        <v>18.646799999999999</v>
      </c>
    </row>
    <row r="16238" spans="1:11" hidden="1">
      <c r="A16238" t="s">
        <v>167</v>
      </c>
      <c r="B16238" t="s">
        <v>663</v>
      </c>
      <c r="C16238">
        <v>189</v>
      </c>
      <c r="D16238" t="s">
        <v>125</v>
      </c>
      <c r="E16238">
        <v>3.2355</v>
      </c>
      <c r="F16238">
        <v>0</v>
      </c>
      <c r="G16238">
        <v>10.45</v>
      </c>
      <c r="H16238">
        <v>0</v>
      </c>
      <c r="I16238">
        <v>-1.6000000000000001E-3</v>
      </c>
      <c r="J16238">
        <v>0</v>
      </c>
      <c r="K16238">
        <v>14.702500000000001</v>
      </c>
    </row>
    <row r="16239" spans="1:11" hidden="1">
      <c r="A16239" t="s">
        <v>167</v>
      </c>
      <c r="B16239" t="s">
        <v>663</v>
      </c>
      <c r="C16239">
        <v>189</v>
      </c>
      <c r="D16239" t="s">
        <v>125</v>
      </c>
      <c r="E16239">
        <v>3.6709000000000001</v>
      </c>
      <c r="F16239">
        <v>0</v>
      </c>
      <c r="G16239">
        <v>13.2341</v>
      </c>
      <c r="H16239">
        <v>0</v>
      </c>
      <c r="I16239">
        <v>-1.6000000000000001E-3</v>
      </c>
      <c r="J16239">
        <v>0</v>
      </c>
      <c r="K16239">
        <v>9.5345999999999993</v>
      </c>
    </row>
    <row r="16240" spans="1:11" hidden="1">
      <c r="A16240" t="s">
        <v>167</v>
      </c>
      <c r="B16240" t="s">
        <v>663</v>
      </c>
      <c r="C16240">
        <v>189</v>
      </c>
      <c r="D16240" t="s">
        <v>125</v>
      </c>
      <c r="E16240">
        <v>4.1063999999999998</v>
      </c>
      <c r="F16240">
        <v>0</v>
      </c>
      <c r="G16240">
        <v>16.0181</v>
      </c>
      <c r="H16240">
        <v>0</v>
      </c>
      <c r="I16240">
        <v>-1.6000000000000001E-3</v>
      </c>
      <c r="J16240">
        <v>0</v>
      </c>
      <c r="K16240">
        <v>3.1496</v>
      </c>
    </row>
    <row r="16241" spans="1:11" hidden="1">
      <c r="A16241" t="s">
        <v>167</v>
      </c>
      <c r="B16241" t="s">
        <v>663</v>
      </c>
      <c r="C16241">
        <v>189</v>
      </c>
      <c r="D16241" t="s">
        <v>125</v>
      </c>
      <c r="E16241">
        <v>4.5418000000000003</v>
      </c>
      <c r="F16241">
        <v>0</v>
      </c>
      <c r="G16241">
        <v>18.802199999999999</v>
      </c>
      <c r="H16241">
        <v>0</v>
      </c>
      <c r="I16241">
        <v>-1.6000000000000001E-3</v>
      </c>
      <c r="J16241">
        <v>0</v>
      </c>
      <c r="K16241">
        <v>-4.4478</v>
      </c>
    </row>
    <row r="16242" spans="1:11" hidden="1">
      <c r="A16242" t="s">
        <v>167</v>
      </c>
      <c r="B16242" t="s">
        <v>663</v>
      </c>
      <c r="C16242">
        <v>189</v>
      </c>
      <c r="D16242" t="s">
        <v>125</v>
      </c>
      <c r="E16242">
        <v>4.9772999999999996</v>
      </c>
      <c r="F16242">
        <v>0</v>
      </c>
      <c r="G16242">
        <v>21.586300000000001</v>
      </c>
      <c r="H16242">
        <v>0</v>
      </c>
      <c r="I16242">
        <v>-1.6000000000000001E-3</v>
      </c>
      <c r="J16242">
        <v>0</v>
      </c>
      <c r="K16242">
        <v>-13.2575</v>
      </c>
    </row>
    <row r="16243" spans="1:11" hidden="1">
      <c r="A16243" t="s">
        <v>167</v>
      </c>
      <c r="B16243" t="s">
        <v>663</v>
      </c>
      <c r="C16243">
        <v>189</v>
      </c>
      <c r="D16243" t="s">
        <v>125</v>
      </c>
      <c r="E16243">
        <v>5.4127000000000001</v>
      </c>
      <c r="F16243">
        <v>0</v>
      </c>
      <c r="G16243">
        <v>24.3704</v>
      </c>
      <c r="H16243">
        <v>0</v>
      </c>
      <c r="I16243">
        <v>-1.6000000000000001E-3</v>
      </c>
      <c r="J16243">
        <v>0</v>
      </c>
      <c r="K16243">
        <v>-23.279599999999999</v>
      </c>
    </row>
    <row r="16244" spans="1:11" hidden="1">
      <c r="A16244" t="s">
        <v>167</v>
      </c>
      <c r="B16244" t="s">
        <v>663</v>
      </c>
      <c r="C16244">
        <v>189</v>
      </c>
      <c r="D16244" t="s">
        <v>126</v>
      </c>
      <c r="E16244">
        <v>0.18729999999999999</v>
      </c>
      <c r="F16244">
        <v>0</v>
      </c>
      <c r="G16244">
        <v>-30.005500000000001</v>
      </c>
      <c r="H16244">
        <v>0</v>
      </c>
      <c r="I16244">
        <v>-1.5E-3</v>
      </c>
      <c r="J16244">
        <v>0</v>
      </c>
      <c r="K16244">
        <v>-16.215199999999999</v>
      </c>
    </row>
    <row r="16245" spans="1:11" hidden="1">
      <c r="A16245" t="s">
        <v>167</v>
      </c>
      <c r="B16245" t="s">
        <v>663</v>
      </c>
      <c r="C16245">
        <v>189</v>
      </c>
      <c r="D16245" t="s">
        <v>126</v>
      </c>
      <c r="E16245">
        <v>0.62280000000000002</v>
      </c>
      <c r="F16245">
        <v>0</v>
      </c>
      <c r="G16245">
        <v>-25.6386</v>
      </c>
      <c r="H16245">
        <v>0</v>
      </c>
      <c r="I16245">
        <v>-1.5E-3</v>
      </c>
      <c r="J16245">
        <v>0</v>
      </c>
      <c r="K16245">
        <v>-4.0384000000000002</v>
      </c>
    </row>
    <row r="16246" spans="1:11" hidden="1">
      <c r="A16246" t="s">
        <v>167</v>
      </c>
      <c r="B16246" t="s">
        <v>663</v>
      </c>
      <c r="C16246">
        <v>189</v>
      </c>
      <c r="D16246" t="s">
        <v>126</v>
      </c>
      <c r="E16246">
        <v>1.0582</v>
      </c>
      <c r="F16246">
        <v>0</v>
      </c>
      <c r="G16246">
        <v>-19.622299999999999</v>
      </c>
      <c r="H16246">
        <v>0</v>
      </c>
      <c r="I16246">
        <v>-1.5E-3</v>
      </c>
      <c r="J16246">
        <v>0</v>
      </c>
      <c r="K16246">
        <v>5.8682999999999996</v>
      </c>
    </row>
    <row r="16247" spans="1:11" hidden="1">
      <c r="A16247" t="s">
        <v>167</v>
      </c>
      <c r="B16247" t="s">
        <v>663</v>
      </c>
      <c r="C16247">
        <v>189</v>
      </c>
      <c r="D16247" t="s">
        <v>126</v>
      </c>
      <c r="E16247">
        <v>1.4937</v>
      </c>
      <c r="F16247">
        <v>0</v>
      </c>
      <c r="G16247">
        <v>-13.125500000000001</v>
      </c>
      <c r="H16247">
        <v>0</v>
      </c>
      <c r="I16247">
        <v>-1.5E-3</v>
      </c>
      <c r="J16247">
        <v>0</v>
      </c>
      <c r="K16247">
        <v>12.9983</v>
      </c>
    </row>
    <row r="16248" spans="1:11" hidden="1">
      <c r="A16248" t="s">
        <v>167</v>
      </c>
      <c r="B16248" t="s">
        <v>663</v>
      </c>
      <c r="C16248">
        <v>189</v>
      </c>
      <c r="D16248" t="s">
        <v>126</v>
      </c>
      <c r="E16248">
        <v>1.9291</v>
      </c>
      <c r="F16248">
        <v>0</v>
      </c>
      <c r="G16248">
        <v>-6.6566999999999998</v>
      </c>
      <c r="H16248">
        <v>0</v>
      </c>
      <c r="I16248">
        <v>-1.5E-3</v>
      </c>
      <c r="J16248">
        <v>0</v>
      </c>
      <c r="K16248">
        <v>17.3</v>
      </c>
    </row>
    <row r="16249" spans="1:11" hidden="1">
      <c r="A16249" t="s">
        <v>167</v>
      </c>
      <c r="B16249" t="s">
        <v>663</v>
      </c>
      <c r="C16249">
        <v>189</v>
      </c>
      <c r="D16249" t="s">
        <v>126</v>
      </c>
      <c r="E16249">
        <v>2.3645999999999998</v>
      </c>
      <c r="F16249">
        <v>0</v>
      </c>
      <c r="G16249">
        <v>-1.3199000000000001</v>
      </c>
      <c r="H16249">
        <v>0</v>
      </c>
      <c r="I16249">
        <v>-1.5E-3</v>
      </c>
      <c r="J16249">
        <v>0</v>
      </c>
      <c r="K16249">
        <v>18.974900000000002</v>
      </c>
    </row>
    <row r="16250" spans="1:11" hidden="1">
      <c r="A16250" t="s">
        <v>167</v>
      </c>
      <c r="B16250" t="s">
        <v>663</v>
      </c>
      <c r="C16250">
        <v>189</v>
      </c>
      <c r="D16250" t="s">
        <v>126</v>
      </c>
      <c r="E16250">
        <v>2.8</v>
      </c>
      <c r="F16250">
        <v>0</v>
      </c>
      <c r="G16250">
        <v>2.3149999999999999</v>
      </c>
      <c r="H16250">
        <v>0</v>
      </c>
      <c r="I16250">
        <v>-1.5E-3</v>
      </c>
      <c r="J16250">
        <v>0</v>
      </c>
      <c r="K16250">
        <v>18.6965</v>
      </c>
    </row>
    <row r="16251" spans="1:11" hidden="1">
      <c r="A16251" t="s">
        <v>167</v>
      </c>
      <c r="B16251" t="s">
        <v>663</v>
      </c>
      <c r="C16251">
        <v>189</v>
      </c>
      <c r="D16251" t="s">
        <v>126</v>
      </c>
      <c r="E16251">
        <v>2.8</v>
      </c>
      <c r="F16251">
        <v>0</v>
      </c>
      <c r="G16251">
        <v>7.6872999999999996</v>
      </c>
      <c r="H16251">
        <v>0</v>
      </c>
      <c r="I16251">
        <v>-1.5E-3</v>
      </c>
      <c r="J16251">
        <v>0</v>
      </c>
      <c r="K16251">
        <v>18.6965</v>
      </c>
    </row>
    <row r="16252" spans="1:11" hidden="1">
      <c r="A16252" t="s">
        <v>167</v>
      </c>
      <c r="B16252" t="s">
        <v>663</v>
      </c>
      <c r="C16252">
        <v>189</v>
      </c>
      <c r="D16252" t="s">
        <v>126</v>
      </c>
      <c r="E16252">
        <v>3.2355</v>
      </c>
      <c r="F16252">
        <v>0</v>
      </c>
      <c r="G16252">
        <v>10.471399999999999</v>
      </c>
      <c r="H16252">
        <v>0</v>
      </c>
      <c r="I16252">
        <v>-1.5E-3</v>
      </c>
      <c r="J16252">
        <v>0</v>
      </c>
      <c r="K16252">
        <v>14.742900000000001</v>
      </c>
    </row>
    <row r="16253" spans="1:11" hidden="1">
      <c r="A16253" t="s">
        <v>167</v>
      </c>
      <c r="B16253" t="s">
        <v>663</v>
      </c>
      <c r="C16253">
        <v>189</v>
      </c>
      <c r="D16253" t="s">
        <v>126</v>
      </c>
      <c r="E16253">
        <v>3.6709000000000001</v>
      </c>
      <c r="F16253">
        <v>0</v>
      </c>
      <c r="G16253">
        <v>13.2554</v>
      </c>
      <c r="H16253">
        <v>0</v>
      </c>
      <c r="I16253">
        <v>-1.5E-3</v>
      </c>
      <c r="J16253">
        <v>0</v>
      </c>
      <c r="K16253">
        <v>9.5883000000000003</v>
      </c>
    </row>
    <row r="16254" spans="1:11" hidden="1">
      <c r="A16254" t="s">
        <v>167</v>
      </c>
      <c r="B16254" t="s">
        <v>663</v>
      </c>
      <c r="C16254">
        <v>189</v>
      </c>
      <c r="D16254" t="s">
        <v>126</v>
      </c>
      <c r="E16254">
        <v>4.1063999999999998</v>
      </c>
      <c r="F16254">
        <v>0</v>
      </c>
      <c r="G16254">
        <v>16.0395</v>
      </c>
      <c r="H16254">
        <v>0</v>
      </c>
      <c r="I16254">
        <v>-1.5E-3</v>
      </c>
      <c r="J16254">
        <v>0</v>
      </c>
      <c r="K16254">
        <v>3.2261000000000002</v>
      </c>
    </row>
    <row r="16255" spans="1:11" hidden="1">
      <c r="A16255" t="s">
        <v>167</v>
      </c>
      <c r="B16255" t="s">
        <v>663</v>
      </c>
      <c r="C16255">
        <v>189</v>
      </c>
      <c r="D16255" t="s">
        <v>126</v>
      </c>
      <c r="E16255">
        <v>4.5418000000000003</v>
      </c>
      <c r="F16255">
        <v>0</v>
      </c>
      <c r="G16255">
        <v>18.823599999999999</v>
      </c>
      <c r="H16255">
        <v>0</v>
      </c>
      <c r="I16255">
        <v>-1.5E-3</v>
      </c>
      <c r="J16255">
        <v>0</v>
      </c>
      <c r="K16255">
        <v>-4.3483000000000001</v>
      </c>
    </row>
    <row r="16256" spans="1:11" hidden="1">
      <c r="A16256" t="s">
        <v>167</v>
      </c>
      <c r="B16256" t="s">
        <v>663</v>
      </c>
      <c r="C16256">
        <v>189</v>
      </c>
      <c r="D16256" t="s">
        <v>126</v>
      </c>
      <c r="E16256">
        <v>4.9772999999999996</v>
      </c>
      <c r="F16256">
        <v>0</v>
      </c>
      <c r="G16256">
        <v>21.607700000000001</v>
      </c>
      <c r="H16256">
        <v>0</v>
      </c>
      <c r="I16256">
        <v>-1.5E-3</v>
      </c>
      <c r="J16256">
        <v>0</v>
      </c>
      <c r="K16256">
        <v>-13.1351</v>
      </c>
    </row>
    <row r="16257" spans="1:11" hidden="1">
      <c r="A16257" t="s">
        <v>167</v>
      </c>
      <c r="B16257" t="s">
        <v>663</v>
      </c>
      <c r="C16257">
        <v>189</v>
      </c>
      <c r="D16257" t="s">
        <v>126</v>
      </c>
      <c r="E16257">
        <v>5.4127000000000001</v>
      </c>
      <c r="F16257">
        <v>0</v>
      </c>
      <c r="G16257">
        <v>24.3917</v>
      </c>
      <c r="H16257">
        <v>0</v>
      </c>
      <c r="I16257">
        <v>-1.5E-3</v>
      </c>
      <c r="J16257">
        <v>0</v>
      </c>
      <c r="K16257">
        <v>-23.1342</v>
      </c>
    </row>
    <row r="16258" spans="1:11" hidden="1">
      <c r="A16258" t="s">
        <v>167</v>
      </c>
      <c r="B16258" t="s">
        <v>663</v>
      </c>
      <c r="C16258">
        <v>189</v>
      </c>
      <c r="D16258" t="s">
        <v>127</v>
      </c>
      <c r="E16258">
        <v>0.18729999999999999</v>
      </c>
      <c r="F16258">
        <v>0</v>
      </c>
      <c r="G16258">
        <v>-30.0426</v>
      </c>
      <c r="H16258">
        <v>0</v>
      </c>
      <c r="I16258">
        <v>-1.6000000000000001E-3</v>
      </c>
      <c r="J16258">
        <v>0</v>
      </c>
      <c r="K16258">
        <v>-16.332999999999998</v>
      </c>
    </row>
    <row r="16259" spans="1:11" hidden="1">
      <c r="A16259" t="s">
        <v>167</v>
      </c>
      <c r="B16259" t="s">
        <v>663</v>
      </c>
      <c r="C16259">
        <v>189</v>
      </c>
      <c r="D16259" t="s">
        <v>127</v>
      </c>
      <c r="E16259">
        <v>0.62280000000000002</v>
      </c>
      <c r="F16259">
        <v>0</v>
      </c>
      <c r="G16259">
        <v>-25.675599999999999</v>
      </c>
      <c r="H16259">
        <v>0</v>
      </c>
      <c r="I16259">
        <v>-1.6000000000000001E-3</v>
      </c>
      <c r="J16259">
        <v>0</v>
      </c>
      <c r="K16259">
        <v>-4.1399999999999997</v>
      </c>
    </row>
    <row r="16260" spans="1:11" hidden="1">
      <c r="A16260" t="s">
        <v>167</v>
      </c>
      <c r="B16260" t="s">
        <v>663</v>
      </c>
      <c r="C16260">
        <v>189</v>
      </c>
      <c r="D16260" t="s">
        <v>127</v>
      </c>
      <c r="E16260">
        <v>1.0582</v>
      </c>
      <c r="F16260">
        <v>0</v>
      </c>
      <c r="G16260">
        <v>-19.659300000000002</v>
      </c>
      <c r="H16260">
        <v>0</v>
      </c>
      <c r="I16260">
        <v>-1.6000000000000001E-3</v>
      </c>
      <c r="J16260">
        <v>0</v>
      </c>
      <c r="K16260">
        <v>5.7827999999999999</v>
      </c>
    </row>
    <row r="16261" spans="1:11" hidden="1">
      <c r="A16261" t="s">
        <v>167</v>
      </c>
      <c r="B16261" t="s">
        <v>663</v>
      </c>
      <c r="C16261">
        <v>189</v>
      </c>
      <c r="D16261" t="s">
        <v>127</v>
      </c>
      <c r="E16261">
        <v>1.4937</v>
      </c>
      <c r="F16261">
        <v>0</v>
      </c>
      <c r="G16261">
        <v>-13.1625</v>
      </c>
      <c r="H16261">
        <v>0</v>
      </c>
      <c r="I16261">
        <v>-1.6000000000000001E-3</v>
      </c>
      <c r="J16261">
        <v>0</v>
      </c>
      <c r="K16261">
        <v>12.928900000000001</v>
      </c>
    </row>
    <row r="16262" spans="1:11" hidden="1">
      <c r="A16262" t="s">
        <v>167</v>
      </c>
      <c r="B16262" t="s">
        <v>663</v>
      </c>
      <c r="C16262">
        <v>189</v>
      </c>
      <c r="D16262" t="s">
        <v>127</v>
      </c>
      <c r="E16262">
        <v>1.9291</v>
      </c>
      <c r="F16262">
        <v>0</v>
      </c>
      <c r="G16262">
        <v>-6.6938000000000004</v>
      </c>
      <c r="H16262">
        <v>0</v>
      </c>
      <c r="I16262">
        <v>-1.6000000000000001E-3</v>
      </c>
      <c r="J16262">
        <v>0</v>
      </c>
      <c r="K16262">
        <v>17.246700000000001</v>
      </c>
    </row>
    <row r="16263" spans="1:11" hidden="1">
      <c r="A16263" t="s">
        <v>167</v>
      </c>
      <c r="B16263" t="s">
        <v>663</v>
      </c>
      <c r="C16263">
        <v>189</v>
      </c>
      <c r="D16263" t="s">
        <v>127</v>
      </c>
      <c r="E16263">
        <v>2.3645999999999998</v>
      </c>
      <c r="F16263">
        <v>0</v>
      </c>
      <c r="G16263">
        <v>-1.357</v>
      </c>
      <c r="H16263">
        <v>0</v>
      </c>
      <c r="I16263">
        <v>-1.6000000000000001E-3</v>
      </c>
      <c r="J16263">
        <v>0</v>
      </c>
      <c r="K16263">
        <v>18.937799999999999</v>
      </c>
    </row>
    <row r="16264" spans="1:11" hidden="1">
      <c r="A16264" t="s">
        <v>167</v>
      </c>
      <c r="B16264" t="s">
        <v>663</v>
      </c>
      <c r="C16264">
        <v>189</v>
      </c>
      <c r="D16264" t="s">
        <v>127</v>
      </c>
      <c r="E16264">
        <v>2.8</v>
      </c>
      <c r="F16264">
        <v>0</v>
      </c>
      <c r="G16264">
        <v>2.278</v>
      </c>
      <c r="H16264">
        <v>0</v>
      </c>
      <c r="I16264">
        <v>-1.6000000000000001E-3</v>
      </c>
      <c r="J16264">
        <v>0</v>
      </c>
      <c r="K16264">
        <v>18.6755</v>
      </c>
    </row>
    <row r="16265" spans="1:11" hidden="1">
      <c r="A16265" t="s">
        <v>167</v>
      </c>
      <c r="B16265" t="s">
        <v>663</v>
      </c>
      <c r="C16265">
        <v>189</v>
      </c>
      <c r="D16265" t="s">
        <v>127</v>
      </c>
      <c r="E16265">
        <v>2.8</v>
      </c>
      <c r="F16265">
        <v>0</v>
      </c>
      <c r="G16265">
        <v>7.6502999999999997</v>
      </c>
      <c r="H16265">
        <v>0</v>
      </c>
      <c r="I16265">
        <v>-1.6000000000000001E-3</v>
      </c>
      <c r="J16265">
        <v>0</v>
      </c>
      <c r="K16265">
        <v>18.6755</v>
      </c>
    </row>
    <row r="16266" spans="1:11" hidden="1">
      <c r="A16266" t="s">
        <v>167</v>
      </c>
      <c r="B16266" t="s">
        <v>663</v>
      </c>
      <c r="C16266">
        <v>189</v>
      </c>
      <c r="D16266" t="s">
        <v>127</v>
      </c>
      <c r="E16266">
        <v>3.2355</v>
      </c>
      <c r="F16266">
        <v>0</v>
      </c>
      <c r="G16266">
        <v>10.4343</v>
      </c>
      <c r="H16266">
        <v>0</v>
      </c>
      <c r="I16266">
        <v>-1.6000000000000001E-3</v>
      </c>
      <c r="J16266">
        <v>0</v>
      </c>
      <c r="K16266">
        <v>14.738099999999999</v>
      </c>
    </row>
    <row r="16267" spans="1:11" hidden="1">
      <c r="A16267" t="s">
        <v>167</v>
      </c>
      <c r="B16267" t="s">
        <v>663</v>
      </c>
      <c r="C16267">
        <v>189</v>
      </c>
      <c r="D16267" t="s">
        <v>127</v>
      </c>
      <c r="E16267">
        <v>3.6709000000000001</v>
      </c>
      <c r="F16267">
        <v>0</v>
      </c>
      <c r="G16267">
        <v>13.218400000000001</v>
      </c>
      <c r="H16267">
        <v>0</v>
      </c>
      <c r="I16267">
        <v>-1.6000000000000001E-3</v>
      </c>
      <c r="J16267">
        <v>0</v>
      </c>
      <c r="K16267">
        <v>9.577</v>
      </c>
    </row>
    <row r="16268" spans="1:11" hidden="1">
      <c r="A16268" t="s">
        <v>167</v>
      </c>
      <c r="B16268" t="s">
        <v>663</v>
      </c>
      <c r="C16268">
        <v>189</v>
      </c>
      <c r="D16268" t="s">
        <v>127</v>
      </c>
      <c r="E16268">
        <v>4.1063999999999998</v>
      </c>
      <c r="F16268">
        <v>0</v>
      </c>
      <c r="G16268">
        <v>16.002500000000001</v>
      </c>
      <c r="H16268">
        <v>0</v>
      </c>
      <c r="I16268">
        <v>-1.6000000000000001E-3</v>
      </c>
      <c r="J16268">
        <v>0</v>
      </c>
      <c r="K16268">
        <v>3.1987999999999999</v>
      </c>
    </row>
    <row r="16269" spans="1:11" hidden="1">
      <c r="A16269" t="s">
        <v>167</v>
      </c>
      <c r="B16269" t="s">
        <v>663</v>
      </c>
      <c r="C16269">
        <v>189</v>
      </c>
      <c r="D16269" t="s">
        <v>127</v>
      </c>
      <c r="E16269">
        <v>4.5418000000000003</v>
      </c>
      <c r="F16269">
        <v>0</v>
      </c>
      <c r="G16269">
        <v>18.7866</v>
      </c>
      <c r="H16269">
        <v>0</v>
      </c>
      <c r="I16269">
        <v>-1.6000000000000001E-3</v>
      </c>
      <c r="J16269">
        <v>0</v>
      </c>
      <c r="K16269">
        <v>-4.3917999999999999</v>
      </c>
    </row>
    <row r="16270" spans="1:11" hidden="1">
      <c r="A16270" t="s">
        <v>167</v>
      </c>
      <c r="B16270" t="s">
        <v>663</v>
      </c>
      <c r="C16270">
        <v>189</v>
      </c>
      <c r="D16270" t="s">
        <v>127</v>
      </c>
      <c r="E16270">
        <v>4.9772999999999996</v>
      </c>
      <c r="F16270">
        <v>0</v>
      </c>
      <c r="G16270">
        <v>21.570599999999999</v>
      </c>
      <c r="H16270">
        <v>0</v>
      </c>
      <c r="I16270">
        <v>-1.6000000000000001E-3</v>
      </c>
      <c r="J16270">
        <v>0</v>
      </c>
      <c r="K16270">
        <v>-13.194699999999999</v>
      </c>
    </row>
    <row r="16271" spans="1:11" hidden="1">
      <c r="A16271" t="s">
        <v>167</v>
      </c>
      <c r="B16271" t="s">
        <v>663</v>
      </c>
      <c r="C16271">
        <v>189</v>
      </c>
      <c r="D16271" t="s">
        <v>127</v>
      </c>
      <c r="E16271">
        <v>5.4127000000000001</v>
      </c>
      <c r="F16271">
        <v>0</v>
      </c>
      <c r="G16271">
        <v>24.354700000000001</v>
      </c>
      <c r="H16271">
        <v>0</v>
      </c>
      <c r="I16271">
        <v>-1.6000000000000001E-3</v>
      </c>
      <c r="J16271">
        <v>0</v>
      </c>
      <c r="K16271">
        <v>-23.209900000000001</v>
      </c>
    </row>
    <row r="16272" spans="1:11" hidden="1">
      <c r="A16272" t="s">
        <v>167</v>
      </c>
      <c r="B16272" t="s">
        <v>663</v>
      </c>
      <c r="C16272">
        <v>189</v>
      </c>
      <c r="D16272" t="s">
        <v>128</v>
      </c>
      <c r="E16272">
        <v>0.18729999999999999</v>
      </c>
      <c r="F16272">
        <v>0</v>
      </c>
      <c r="G16272">
        <v>-29.989899999999999</v>
      </c>
      <c r="H16272">
        <v>0</v>
      </c>
      <c r="I16272">
        <v>-1.6000000000000001E-3</v>
      </c>
      <c r="J16272">
        <v>0</v>
      </c>
      <c r="K16272">
        <v>-16.203099999999999</v>
      </c>
    </row>
    <row r="16273" spans="1:11" hidden="1">
      <c r="A16273" t="s">
        <v>167</v>
      </c>
      <c r="B16273" t="s">
        <v>663</v>
      </c>
      <c r="C16273">
        <v>189</v>
      </c>
      <c r="D16273" t="s">
        <v>128</v>
      </c>
      <c r="E16273">
        <v>0.62280000000000002</v>
      </c>
      <c r="F16273">
        <v>0</v>
      </c>
      <c r="G16273">
        <v>-25.622900000000001</v>
      </c>
      <c r="H16273">
        <v>0</v>
      </c>
      <c r="I16273">
        <v>-1.6000000000000001E-3</v>
      </c>
      <c r="J16273">
        <v>0</v>
      </c>
      <c r="K16273">
        <v>-4.0330000000000004</v>
      </c>
    </row>
    <row r="16274" spans="1:11" hidden="1">
      <c r="A16274" t="s">
        <v>167</v>
      </c>
      <c r="B16274" t="s">
        <v>663</v>
      </c>
      <c r="C16274">
        <v>189</v>
      </c>
      <c r="D16274" t="s">
        <v>128</v>
      </c>
      <c r="E16274">
        <v>1.0582</v>
      </c>
      <c r="F16274">
        <v>0</v>
      </c>
      <c r="G16274">
        <v>-19.6067</v>
      </c>
      <c r="H16274">
        <v>0</v>
      </c>
      <c r="I16274">
        <v>-1.6000000000000001E-3</v>
      </c>
      <c r="J16274">
        <v>0</v>
      </c>
      <c r="K16274">
        <v>5.8667999999999996</v>
      </c>
    </row>
    <row r="16275" spans="1:11" hidden="1">
      <c r="A16275" t="s">
        <v>167</v>
      </c>
      <c r="B16275" t="s">
        <v>663</v>
      </c>
      <c r="C16275">
        <v>189</v>
      </c>
      <c r="D16275" t="s">
        <v>128</v>
      </c>
      <c r="E16275">
        <v>1.4937</v>
      </c>
      <c r="F16275">
        <v>0</v>
      </c>
      <c r="G16275">
        <v>-13.1098</v>
      </c>
      <c r="H16275">
        <v>0</v>
      </c>
      <c r="I16275">
        <v>-1.6000000000000001E-3</v>
      </c>
      <c r="J16275">
        <v>0</v>
      </c>
      <c r="K16275">
        <v>12.99</v>
      </c>
    </row>
    <row r="16276" spans="1:11" hidden="1">
      <c r="A16276" t="s">
        <v>167</v>
      </c>
      <c r="B16276" t="s">
        <v>663</v>
      </c>
      <c r="C16276">
        <v>189</v>
      </c>
      <c r="D16276" t="s">
        <v>128</v>
      </c>
      <c r="E16276">
        <v>1.9291</v>
      </c>
      <c r="F16276">
        <v>0</v>
      </c>
      <c r="G16276">
        <v>-6.6410999999999998</v>
      </c>
      <c r="H16276">
        <v>0</v>
      </c>
      <c r="I16276">
        <v>-1.6000000000000001E-3</v>
      </c>
      <c r="J16276">
        <v>0</v>
      </c>
      <c r="K16276">
        <v>17.2849</v>
      </c>
    </row>
    <row r="16277" spans="1:11" hidden="1">
      <c r="A16277" t="s">
        <v>167</v>
      </c>
      <c r="B16277" t="s">
        <v>663</v>
      </c>
      <c r="C16277">
        <v>189</v>
      </c>
      <c r="D16277" t="s">
        <v>128</v>
      </c>
      <c r="E16277">
        <v>2.3645999999999998</v>
      </c>
      <c r="F16277">
        <v>0</v>
      </c>
      <c r="G16277">
        <v>-1.3043</v>
      </c>
      <c r="H16277">
        <v>0</v>
      </c>
      <c r="I16277">
        <v>-1.6000000000000001E-3</v>
      </c>
      <c r="J16277">
        <v>0</v>
      </c>
      <c r="K16277">
        <v>18.952999999999999</v>
      </c>
    </row>
    <row r="16278" spans="1:11" hidden="1">
      <c r="A16278" t="s">
        <v>167</v>
      </c>
      <c r="B16278" t="s">
        <v>663</v>
      </c>
      <c r="C16278">
        <v>189</v>
      </c>
      <c r="D16278" t="s">
        <v>128</v>
      </c>
      <c r="E16278">
        <v>2.8</v>
      </c>
      <c r="F16278">
        <v>0</v>
      </c>
      <c r="G16278">
        <v>2.3307000000000002</v>
      </c>
      <c r="H16278">
        <v>0</v>
      </c>
      <c r="I16278">
        <v>-1.6000000000000001E-3</v>
      </c>
      <c r="J16278">
        <v>0</v>
      </c>
      <c r="K16278">
        <v>18.6678</v>
      </c>
    </row>
    <row r="16279" spans="1:11" hidden="1">
      <c r="A16279" t="s">
        <v>167</v>
      </c>
      <c r="B16279" t="s">
        <v>663</v>
      </c>
      <c r="C16279">
        <v>189</v>
      </c>
      <c r="D16279" t="s">
        <v>128</v>
      </c>
      <c r="E16279">
        <v>2.8</v>
      </c>
      <c r="F16279">
        <v>0</v>
      </c>
      <c r="G16279">
        <v>7.7028999999999996</v>
      </c>
      <c r="H16279">
        <v>0</v>
      </c>
      <c r="I16279">
        <v>-1.6000000000000001E-3</v>
      </c>
      <c r="J16279">
        <v>0</v>
      </c>
      <c r="K16279">
        <v>18.6678</v>
      </c>
    </row>
    <row r="16280" spans="1:11" hidden="1">
      <c r="A16280" t="s">
        <v>167</v>
      </c>
      <c r="B16280" t="s">
        <v>663</v>
      </c>
      <c r="C16280">
        <v>189</v>
      </c>
      <c r="D16280" t="s">
        <v>128</v>
      </c>
      <c r="E16280">
        <v>3.2355</v>
      </c>
      <c r="F16280">
        <v>0</v>
      </c>
      <c r="G16280">
        <v>10.487</v>
      </c>
      <c r="H16280">
        <v>0</v>
      </c>
      <c r="I16280">
        <v>-1.6000000000000001E-3</v>
      </c>
      <c r="J16280">
        <v>0</v>
      </c>
      <c r="K16280">
        <v>14.7074</v>
      </c>
    </row>
    <row r="16281" spans="1:11" hidden="1">
      <c r="A16281" t="s">
        <v>167</v>
      </c>
      <c r="B16281" t="s">
        <v>663</v>
      </c>
      <c r="C16281">
        <v>189</v>
      </c>
      <c r="D16281" t="s">
        <v>128</v>
      </c>
      <c r="E16281">
        <v>3.6709000000000001</v>
      </c>
      <c r="F16281">
        <v>0</v>
      </c>
      <c r="G16281">
        <v>13.271100000000001</v>
      </c>
      <c r="H16281">
        <v>0</v>
      </c>
      <c r="I16281">
        <v>-1.6000000000000001E-3</v>
      </c>
      <c r="J16281">
        <v>0</v>
      </c>
      <c r="K16281">
        <v>9.5458999999999996</v>
      </c>
    </row>
    <row r="16282" spans="1:11" hidden="1">
      <c r="A16282" t="s">
        <v>167</v>
      </c>
      <c r="B16282" t="s">
        <v>663</v>
      </c>
      <c r="C16282">
        <v>189</v>
      </c>
      <c r="D16282" t="s">
        <v>128</v>
      </c>
      <c r="E16282">
        <v>4.1063999999999998</v>
      </c>
      <c r="F16282">
        <v>0</v>
      </c>
      <c r="G16282">
        <v>16.055199999999999</v>
      </c>
      <c r="H16282">
        <v>0</v>
      </c>
      <c r="I16282">
        <v>-1.6000000000000001E-3</v>
      </c>
      <c r="J16282">
        <v>0</v>
      </c>
      <c r="K16282">
        <v>3.177</v>
      </c>
    </row>
    <row r="16283" spans="1:11" hidden="1">
      <c r="A16283" t="s">
        <v>167</v>
      </c>
      <c r="B16283" t="s">
        <v>663</v>
      </c>
      <c r="C16283">
        <v>189</v>
      </c>
      <c r="D16283" t="s">
        <v>128</v>
      </c>
      <c r="E16283">
        <v>4.5418000000000003</v>
      </c>
      <c r="F16283">
        <v>0</v>
      </c>
      <c r="G16283">
        <v>18.839200000000002</v>
      </c>
      <c r="H16283">
        <v>0</v>
      </c>
      <c r="I16283">
        <v>-1.6000000000000001E-3</v>
      </c>
      <c r="J16283">
        <v>0</v>
      </c>
      <c r="K16283">
        <v>-4.4043000000000001</v>
      </c>
    </row>
    <row r="16284" spans="1:11" hidden="1">
      <c r="A16284" t="s">
        <v>167</v>
      </c>
      <c r="B16284" t="s">
        <v>663</v>
      </c>
      <c r="C16284">
        <v>189</v>
      </c>
      <c r="D16284" t="s">
        <v>128</v>
      </c>
      <c r="E16284">
        <v>4.9772999999999996</v>
      </c>
      <c r="F16284">
        <v>0</v>
      </c>
      <c r="G16284">
        <v>21.6233</v>
      </c>
      <c r="H16284">
        <v>0</v>
      </c>
      <c r="I16284">
        <v>-1.6000000000000001E-3</v>
      </c>
      <c r="J16284">
        <v>0</v>
      </c>
      <c r="K16284">
        <v>-13.197900000000001</v>
      </c>
    </row>
    <row r="16285" spans="1:11" hidden="1">
      <c r="A16285" t="s">
        <v>167</v>
      </c>
      <c r="B16285" t="s">
        <v>663</v>
      </c>
      <c r="C16285">
        <v>189</v>
      </c>
      <c r="D16285" t="s">
        <v>128</v>
      </c>
      <c r="E16285">
        <v>5.4127000000000001</v>
      </c>
      <c r="F16285">
        <v>0</v>
      </c>
      <c r="G16285">
        <v>24.407399999999999</v>
      </c>
      <c r="H16285">
        <v>0</v>
      </c>
      <c r="I16285">
        <v>-1.6000000000000001E-3</v>
      </c>
      <c r="J16285">
        <v>0</v>
      </c>
      <c r="K16285">
        <v>-23.203800000000001</v>
      </c>
    </row>
    <row r="16286" spans="1:11" hidden="1">
      <c r="A16286" t="s">
        <v>167</v>
      </c>
      <c r="B16286" t="s">
        <v>663</v>
      </c>
      <c r="C16286">
        <v>189</v>
      </c>
      <c r="D16286" t="s">
        <v>129</v>
      </c>
      <c r="E16286">
        <v>0.18729999999999999</v>
      </c>
      <c r="F16286">
        <v>0</v>
      </c>
      <c r="G16286">
        <v>-30.026900000000001</v>
      </c>
      <c r="H16286">
        <v>0</v>
      </c>
      <c r="I16286">
        <v>-1.6000000000000001E-3</v>
      </c>
      <c r="J16286">
        <v>0</v>
      </c>
      <c r="K16286">
        <v>-16.320799999999998</v>
      </c>
    </row>
    <row r="16287" spans="1:11" hidden="1">
      <c r="A16287" t="s">
        <v>167</v>
      </c>
      <c r="B16287" t="s">
        <v>663</v>
      </c>
      <c r="C16287">
        <v>189</v>
      </c>
      <c r="D16287" t="s">
        <v>129</v>
      </c>
      <c r="E16287">
        <v>0.62280000000000002</v>
      </c>
      <c r="F16287">
        <v>0</v>
      </c>
      <c r="G16287">
        <v>-25.6599</v>
      </c>
      <c r="H16287">
        <v>0</v>
      </c>
      <c r="I16287">
        <v>-1.6000000000000001E-3</v>
      </c>
      <c r="J16287">
        <v>0</v>
      </c>
      <c r="K16287">
        <v>-4.1346999999999996</v>
      </c>
    </row>
    <row r="16288" spans="1:11" hidden="1">
      <c r="A16288" t="s">
        <v>167</v>
      </c>
      <c r="B16288" t="s">
        <v>663</v>
      </c>
      <c r="C16288">
        <v>189</v>
      </c>
      <c r="D16288" t="s">
        <v>129</v>
      </c>
      <c r="E16288">
        <v>1.0582</v>
      </c>
      <c r="F16288">
        <v>0</v>
      </c>
      <c r="G16288">
        <v>-19.643699999999999</v>
      </c>
      <c r="H16288">
        <v>0</v>
      </c>
      <c r="I16288">
        <v>-1.6000000000000001E-3</v>
      </c>
      <c r="J16288">
        <v>0</v>
      </c>
      <c r="K16288">
        <v>5.7812999999999999</v>
      </c>
    </row>
    <row r="16289" spans="1:11" hidden="1">
      <c r="A16289" t="s">
        <v>167</v>
      </c>
      <c r="B16289" t="s">
        <v>663</v>
      </c>
      <c r="C16289">
        <v>189</v>
      </c>
      <c r="D16289" t="s">
        <v>129</v>
      </c>
      <c r="E16289">
        <v>1.4937</v>
      </c>
      <c r="F16289">
        <v>0</v>
      </c>
      <c r="G16289">
        <v>-13.1469</v>
      </c>
      <c r="H16289">
        <v>0</v>
      </c>
      <c r="I16289">
        <v>-1.6000000000000001E-3</v>
      </c>
      <c r="J16289">
        <v>0</v>
      </c>
      <c r="K16289">
        <v>12.9206</v>
      </c>
    </row>
    <row r="16290" spans="1:11" hidden="1">
      <c r="A16290" t="s">
        <v>167</v>
      </c>
      <c r="B16290" t="s">
        <v>663</v>
      </c>
      <c r="C16290">
        <v>189</v>
      </c>
      <c r="D16290" t="s">
        <v>129</v>
      </c>
      <c r="E16290">
        <v>1.9291</v>
      </c>
      <c r="F16290">
        <v>0</v>
      </c>
      <c r="G16290">
        <v>-6.6780999999999997</v>
      </c>
      <c r="H16290">
        <v>0</v>
      </c>
      <c r="I16290">
        <v>-1.6000000000000001E-3</v>
      </c>
      <c r="J16290">
        <v>0</v>
      </c>
      <c r="K16290">
        <v>17.2316</v>
      </c>
    </row>
    <row r="16291" spans="1:11" hidden="1">
      <c r="A16291" t="s">
        <v>167</v>
      </c>
      <c r="B16291" t="s">
        <v>663</v>
      </c>
      <c r="C16291">
        <v>189</v>
      </c>
      <c r="D16291" t="s">
        <v>129</v>
      </c>
      <c r="E16291">
        <v>2.3645999999999998</v>
      </c>
      <c r="F16291">
        <v>0</v>
      </c>
      <c r="G16291">
        <v>-1.3412999999999999</v>
      </c>
      <c r="H16291">
        <v>0</v>
      </c>
      <c r="I16291">
        <v>-1.6000000000000001E-3</v>
      </c>
      <c r="J16291">
        <v>0</v>
      </c>
      <c r="K16291">
        <v>18.915900000000001</v>
      </c>
    </row>
    <row r="16292" spans="1:11" hidden="1">
      <c r="A16292" t="s">
        <v>167</v>
      </c>
      <c r="B16292" t="s">
        <v>663</v>
      </c>
      <c r="C16292">
        <v>189</v>
      </c>
      <c r="D16292" t="s">
        <v>129</v>
      </c>
      <c r="E16292">
        <v>2.8</v>
      </c>
      <c r="F16292">
        <v>0</v>
      </c>
      <c r="G16292">
        <v>2.2936999999999999</v>
      </c>
      <c r="H16292">
        <v>0</v>
      </c>
      <c r="I16292">
        <v>-1.6000000000000001E-3</v>
      </c>
      <c r="J16292">
        <v>0</v>
      </c>
      <c r="K16292">
        <v>18.646799999999999</v>
      </c>
    </row>
    <row r="16293" spans="1:11" hidden="1">
      <c r="A16293" t="s">
        <v>167</v>
      </c>
      <c r="B16293" t="s">
        <v>663</v>
      </c>
      <c r="C16293">
        <v>189</v>
      </c>
      <c r="D16293" t="s">
        <v>129</v>
      </c>
      <c r="E16293">
        <v>2.8</v>
      </c>
      <c r="F16293">
        <v>0</v>
      </c>
      <c r="G16293">
        <v>7.6658999999999997</v>
      </c>
      <c r="H16293">
        <v>0</v>
      </c>
      <c r="I16293">
        <v>-1.6000000000000001E-3</v>
      </c>
      <c r="J16293">
        <v>0</v>
      </c>
      <c r="K16293">
        <v>18.646799999999999</v>
      </c>
    </row>
    <row r="16294" spans="1:11" hidden="1">
      <c r="A16294" t="s">
        <v>167</v>
      </c>
      <c r="B16294" t="s">
        <v>663</v>
      </c>
      <c r="C16294">
        <v>189</v>
      </c>
      <c r="D16294" t="s">
        <v>129</v>
      </c>
      <c r="E16294">
        <v>3.2355</v>
      </c>
      <c r="F16294">
        <v>0</v>
      </c>
      <c r="G16294">
        <v>10.45</v>
      </c>
      <c r="H16294">
        <v>0</v>
      </c>
      <c r="I16294">
        <v>-1.6000000000000001E-3</v>
      </c>
      <c r="J16294">
        <v>0</v>
      </c>
      <c r="K16294">
        <v>14.702500000000001</v>
      </c>
    </row>
    <row r="16295" spans="1:11" hidden="1">
      <c r="A16295" t="s">
        <v>167</v>
      </c>
      <c r="B16295" t="s">
        <v>663</v>
      </c>
      <c r="C16295">
        <v>189</v>
      </c>
      <c r="D16295" t="s">
        <v>129</v>
      </c>
      <c r="E16295">
        <v>3.6709000000000001</v>
      </c>
      <c r="F16295">
        <v>0</v>
      </c>
      <c r="G16295">
        <v>13.2341</v>
      </c>
      <c r="H16295">
        <v>0</v>
      </c>
      <c r="I16295">
        <v>-1.6000000000000001E-3</v>
      </c>
      <c r="J16295">
        <v>0</v>
      </c>
      <c r="K16295">
        <v>9.5345999999999993</v>
      </c>
    </row>
    <row r="16296" spans="1:11" hidden="1">
      <c r="A16296" t="s">
        <v>167</v>
      </c>
      <c r="B16296" t="s">
        <v>663</v>
      </c>
      <c r="C16296">
        <v>189</v>
      </c>
      <c r="D16296" t="s">
        <v>129</v>
      </c>
      <c r="E16296">
        <v>4.1063999999999998</v>
      </c>
      <c r="F16296">
        <v>0</v>
      </c>
      <c r="G16296">
        <v>16.0181</v>
      </c>
      <c r="H16296">
        <v>0</v>
      </c>
      <c r="I16296">
        <v>-1.6000000000000001E-3</v>
      </c>
      <c r="J16296">
        <v>0</v>
      </c>
      <c r="K16296">
        <v>3.1496</v>
      </c>
    </row>
    <row r="16297" spans="1:11" hidden="1">
      <c r="A16297" t="s">
        <v>167</v>
      </c>
      <c r="B16297" t="s">
        <v>663</v>
      </c>
      <c r="C16297">
        <v>189</v>
      </c>
      <c r="D16297" t="s">
        <v>129</v>
      </c>
      <c r="E16297">
        <v>4.5418000000000003</v>
      </c>
      <c r="F16297">
        <v>0</v>
      </c>
      <c r="G16297">
        <v>18.802199999999999</v>
      </c>
      <c r="H16297">
        <v>0</v>
      </c>
      <c r="I16297">
        <v>-1.6000000000000001E-3</v>
      </c>
      <c r="J16297">
        <v>0</v>
      </c>
      <c r="K16297">
        <v>-4.4478</v>
      </c>
    </row>
    <row r="16298" spans="1:11" hidden="1">
      <c r="A16298" t="s">
        <v>167</v>
      </c>
      <c r="B16298" t="s">
        <v>663</v>
      </c>
      <c r="C16298">
        <v>189</v>
      </c>
      <c r="D16298" t="s">
        <v>129</v>
      </c>
      <c r="E16298">
        <v>4.9772999999999996</v>
      </c>
      <c r="F16298">
        <v>0</v>
      </c>
      <c r="G16298">
        <v>21.586300000000001</v>
      </c>
      <c r="H16298">
        <v>0</v>
      </c>
      <c r="I16298">
        <v>-1.6000000000000001E-3</v>
      </c>
      <c r="J16298">
        <v>0</v>
      </c>
      <c r="K16298">
        <v>-13.2575</v>
      </c>
    </row>
    <row r="16299" spans="1:11" hidden="1">
      <c r="A16299" t="s">
        <v>167</v>
      </c>
      <c r="B16299" t="s">
        <v>663</v>
      </c>
      <c r="C16299">
        <v>189</v>
      </c>
      <c r="D16299" t="s">
        <v>129</v>
      </c>
      <c r="E16299">
        <v>5.4127000000000001</v>
      </c>
      <c r="F16299">
        <v>0</v>
      </c>
      <c r="G16299">
        <v>24.3704</v>
      </c>
      <c r="H16299">
        <v>0</v>
      </c>
      <c r="I16299">
        <v>-1.6000000000000001E-3</v>
      </c>
      <c r="J16299">
        <v>0</v>
      </c>
      <c r="K16299">
        <v>-23.279599999999999</v>
      </c>
    </row>
    <row r="16300" spans="1:11" hidden="1">
      <c r="A16300" t="s">
        <v>167</v>
      </c>
      <c r="B16300" t="s">
        <v>663</v>
      </c>
      <c r="C16300">
        <v>189</v>
      </c>
      <c r="D16300" t="s">
        <v>130</v>
      </c>
      <c r="E16300">
        <v>0.18729999999999999</v>
      </c>
      <c r="F16300">
        <v>0</v>
      </c>
      <c r="G16300">
        <v>-30.005500000000001</v>
      </c>
      <c r="H16300">
        <v>0</v>
      </c>
      <c r="I16300">
        <v>-1.5E-3</v>
      </c>
      <c r="J16300">
        <v>0</v>
      </c>
      <c r="K16300">
        <v>-16.215199999999999</v>
      </c>
    </row>
    <row r="16301" spans="1:11" hidden="1">
      <c r="A16301" t="s">
        <v>167</v>
      </c>
      <c r="B16301" t="s">
        <v>663</v>
      </c>
      <c r="C16301">
        <v>189</v>
      </c>
      <c r="D16301" t="s">
        <v>130</v>
      </c>
      <c r="E16301">
        <v>0.62280000000000002</v>
      </c>
      <c r="F16301">
        <v>0</v>
      </c>
      <c r="G16301">
        <v>-25.6386</v>
      </c>
      <c r="H16301">
        <v>0</v>
      </c>
      <c r="I16301">
        <v>-1.5E-3</v>
      </c>
      <c r="J16301">
        <v>0</v>
      </c>
      <c r="K16301">
        <v>-4.0384000000000002</v>
      </c>
    </row>
    <row r="16302" spans="1:11" hidden="1">
      <c r="A16302" t="s">
        <v>167</v>
      </c>
      <c r="B16302" t="s">
        <v>663</v>
      </c>
      <c r="C16302">
        <v>189</v>
      </c>
      <c r="D16302" t="s">
        <v>130</v>
      </c>
      <c r="E16302">
        <v>1.0582</v>
      </c>
      <c r="F16302">
        <v>0</v>
      </c>
      <c r="G16302">
        <v>-19.622299999999999</v>
      </c>
      <c r="H16302">
        <v>0</v>
      </c>
      <c r="I16302">
        <v>-1.5E-3</v>
      </c>
      <c r="J16302">
        <v>0</v>
      </c>
      <c r="K16302">
        <v>5.8682999999999996</v>
      </c>
    </row>
    <row r="16303" spans="1:11" hidden="1">
      <c r="A16303" t="s">
        <v>167</v>
      </c>
      <c r="B16303" t="s">
        <v>663</v>
      </c>
      <c r="C16303">
        <v>189</v>
      </c>
      <c r="D16303" t="s">
        <v>130</v>
      </c>
      <c r="E16303">
        <v>1.4937</v>
      </c>
      <c r="F16303">
        <v>0</v>
      </c>
      <c r="G16303">
        <v>-13.125500000000001</v>
      </c>
      <c r="H16303">
        <v>0</v>
      </c>
      <c r="I16303">
        <v>-1.5E-3</v>
      </c>
      <c r="J16303">
        <v>0</v>
      </c>
      <c r="K16303">
        <v>12.9983</v>
      </c>
    </row>
    <row r="16304" spans="1:11" hidden="1">
      <c r="A16304" t="s">
        <v>167</v>
      </c>
      <c r="B16304" t="s">
        <v>663</v>
      </c>
      <c r="C16304">
        <v>189</v>
      </c>
      <c r="D16304" t="s">
        <v>130</v>
      </c>
      <c r="E16304">
        <v>1.9291</v>
      </c>
      <c r="F16304">
        <v>0</v>
      </c>
      <c r="G16304">
        <v>-6.6566999999999998</v>
      </c>
      <c r="H16304">
        <v>0</v>
      </c>
      <c r="I16304">
        <v>-1.5E-3</v>
      </c>
      <c r="J16304">
        <v>0</v>
      </c>
      <c r="K16304">
        <v>17.3</v>
      </c>
    </row>
    <row r="16305" spans="1:11" hidden="1">
      <c r="A16305" t="s">
        <v>167</v>
      </c>
      <c r="B16305" t="s">
        <v>663</v>
      </c>
      <c r="C16305">
        <v>189</v>
      </c>
      <c r="D16305" t="s">
        <v>130</v>
      </c>
      <c r="E16305">
        <v>2.3645999999999998</v>
      </c>
      <c r="F16305">
        <v>0</v>
      </c>
      <c r="G16305">
        <v>-1.3199000000000001</v>
      </c>
      <c r="H16305">
        <v>0</v>
      </c>
      <c r="I16305">
        <v>-1.5E-3</v>
      </c>
      <c r="J16305">
        <v>0</v>
      </c>
      <c r="K16305">
        <v>18.974900000000002</v>
      </c>
    </row>
    <row r="16306" spans="1:11" hidden="1">
      <c r="A16306" t="s">
        <v>167</v>
      </c>
      <c r="B16306" t="s">
        <v>663</v>
      </c>
      <c r="C16306">
        <v>189</v>
      </c>
      <c r="D16306" t="s">
        <v>130</v>
      </c>
      <c r="E16306">
        <v>2.8</v>
      </c>
      <c r="F16306">
        <v>0</v>
      </c>
      <c r="G16306">
        <v>2.3149999999999999</v>
      </c>
      <c r="H16306">
        <v>0</v>
      </c>
      <c r="I16306">
        <v>-1.5E-3</v>
      </c>
      <c r="J16306">
        <v>0</v>
      </c>
      <c r="K16306">
        <v>18.6965</v>
      </c>
    </row>
    <row r="16307" spans="1:11" hidden="1">
      <c r="A16307" t="s">
        <v>167</v>
      </c>
      <c r="B16307" t="s">
        <v>663</v>
      </c>
      <c r="C16307">
        <v>189</v>
      </c>
      <c r="D16307" t="s">
        <v>130</v>
      </c>
      <c r="E16307">
        <v>2.8</v>
      </c>
      <c r="F16307">
        <v>0</v>
      </c>
      <c r="G16307">
        <v>7.6872999999999996</v>
      </c>
      <c r="H16307">
        <v>0</v>
      </c>
      <c r="I16307">
        <v>-1.5E-3</v>
      </c>
      <c r="J16307">
        <v>0</v>
      </c>
      <c r="K16307">
        <v>18.6965</v>
      </c>
    </row>
    <row r="16308" spans="1:11" hidden="1">
      <c r="A16308" t="s">
        <v>167</v>
      </c>
      <c r="B16308" t="s">
        <v>663</v>
      </c>
      <c r="C16308">
        <v>189</v>
      </c>
      <c r="D16308" t="s">
        <v>130</v>
      </c>
      <c r="E16308">
        <v>3.2355</v>
      </c>
      <c r="F16308">
        <v>0</v>
      </c>
      <c r="G16308">
        <v>10.471399999999999</v>
      </c>
      <c r="H16308">
        <v>0</v>
      </c>
      <c r="I16308">
        <v>-1.5E-3</v>
      </c>
      <c r="J16308">
        <v>0</v>
      </c>
      <c r="K16308">
        <v>14.742900000000001</v>
      </c>
    </row>
    <row r="16309" spans="1:11" hidden="1">
      <c r="A16309" t="s">
        <v>167</v>
      </c>
      <c r="B16309" t="s">
        <v>663</v>
      </c>
      <c r="C16309">
        <v>189</v>
      </c>
      <c r="D16309" t="s">
        <v>130</v>
      </c>
      <c r="E16309">
        <v>3.6709000000000001</v>
      </c>
      <c r="F16309">
        <v>0</v>
      </c>
      <c r="G16309">
        <v>13.2554</v>
      </c>
      <c r="H16309">
        <v>0</v>
      </c>
      <c r="I16309">
        <v>-1.5E-3</v>
      </c>
      <c r="J16309">
        <v>0</v>
      </c>
      <c r="K16309">
        <v>9.5883000000000003</v>
      </c>
    </row>
    <row r="16310" spans="1:11" hidden="1">
      <c r="A16310" t="s">
        <v>167</v>
      </c>
      <c r="B16310" t="s">
        <v>663</v>
      </c>
      <c r="C16310">
        <v>189</v>
      </c>
      <c r="D16310" t="s">
        <v>130</v>
      </c>
      <c r="E16310">
        <v>4.1063999999999998</v>
      </c>
      <c r="F16310">
        <v>0</v>
      </c>
      <c r="G16310">
        <v>16.0395</v>
      </c>
      <c r="H16310">
        <v>0</v>
      </c>
      <c r="I16310">
        <v>-1.5E-3</v>
      </c>
      <c r="J16310">
        <v>0</v>
      </c>
      <c r="K16310">
        <v>3.2261000000000002</v>
      </c>
    </row>
    <row r="16311" spans="1:11" hidden="1">
      <c r="A16311" t="s">
        <v>167</v>
      </c>
      <c r="B16311" t="s">
        <v>663</v>
      </c>
      <c r="C16311">
        <v>189</v>
      </c>
      <c r="D16311" t="s">
        <v>130</v>
      </c>
      <c r="E16311">
        <v>4.5418000000000003</v>
      </c>
      <c r="F16311">
        <v>0</v>
      </c>
      <c r="G16311">
        <v>18.823599999999999</v>
      </c>
      <c r="H16311">
        <v>0</v>
      </c>
      <c r="I16311">
        <v>-1.5E-3</v>
      </c>
      <c r="J16311">
        <v>0</v>
      </c>
      <c r="K16311">
        <v>-4.3483000000000001</v>
      </c>
    </row>
    <row r="16312" spans="1:11" hidden="1">
      <c r="A16312" t="s">
        <v>167</v>
      </c>
      <c r="B16312" t="s">
        <v>663</v>
      </c>
      <c r="C16312">
        <v>189</v>
      </c>
      <c r="D16312" t="s">
        <v>130</v>
      </c>
      <c r="E16312">
        <v>4.9772999999999996</v>
      </c>
      <c r="F16312">
        <v>0</v>
      </c>
      <c r="G16312">
        <v>21.607700000000001</v>
      </c>
      <c r="H16312">
        <v>0</v>
      </c>
      <c r="I16312">
        <v>-1.5E-3</v>
      </c>
      <c r="J16312">
        <v>0</v>
      </c>
      <c r="K16312">
        <v>-13.1351</v>
      </c>
    </row>
    <row r="16313" spans="1:11" hidden="1">
      <c r="A16313" t="s">
        <v>167</v>
      </c>
      <c r="B16313" t="s">
        <v>663</v>
      </c>
      <c r="C16313">
        <v>189</v>
      </c>
      <c r="D16313" t="s">
        <v>130</v>
      </c>
      <c r="E16313">
        <v>5.4127000000000001</v>
      </c>
      <c r="F16313">
        <v>0</v>
      </c>
      <c r="G16313">
        <v>24.3917</v>
      </c>
      <c r="H16313">
        <v>0</v>
      </c>
      <c r="I16313">
        <v>-1.5E-3</v>
      </c>
      <c r="J16313">
        <v>0</v>
      </c>
      <c r="K16313">
        <v>-23.1342</v>
      </c>
    </row>
    <row r="16314" spans="1:11" hidden="1">
      <c r="A16314" t="s">
        <v>167</v>
      </c>
      <c r="B16314" t="s">
        <v>663</v>
      </c>
      <c r="C16314">
        <v>189</v>
      </c>
      <c r="D16314" t="s">
        <v>131</v>
      </c>
      <c r="E16314">
        <v>0.18729999999999999</v>
      </c>
      <c r="F16314">
        <v>0</v>
      </c>
      <c r="G16314">
        <v>-30.0426</v>
      </c>
      <c r="H16314">
        <v>0</v>
      </c>
      <c r="I16314">
        <v>-1.6000000000000001E-3</v>
      </c>
      <c r="J16314">
        <v>0</v>
      </c>
      <c r="K16314">
        <v>-16.332999999999998</v>
      </c>
    </row>
    <row r="16315" spans="1:11" hidden="1">
      <c r="A16315" t="s">
        <v>167</v>
      </c>
      <c r="B16315" t="s">
        <v>663</v>
      </c>
      <c r="C16315">
        <v>189</v>
      </c>
      <c r="D16315" t="s">
        <v>131</v>
      </c>
      <c r="E16315">
        <v>0.62280000000000002</v>
      </c>
      <c r="F16315">
        <v>0</v>
      </c>
      <c r="G16315">
        <v>-25.675599999999999</v>
      </c>
      <c r="H16315">
        <v>0</v>
      </c>
      <c r="I16315">
        <v>-1.6000000000000001E-3</v>
      </c>
      <c r="J16315">
        <v>0</v>
      </c>
      <c r="K16315">
        <v>-4.1399999999999997</v>
      </c>
    </row>
    <row r="16316" spans="1:11" hidden="1">
      <c r="A16316" t="s">
        <v>167</v>
      </c>
      <c r="B16316" t="s">
        <v>663</v>
      </c>
      <c r="C16316">
        <v>189</v>
      </c>
      <c r="D16316" t="s">
        <v>131</v>
      </c>
      <c r="E16316">
        <v>1.0582</v>
      </c>
      <c r="F16316">
        <v>0</v>
      </c>
      <c r="G16316">
        <v>-19.659300000000002</v>
      </c>
      <c r="H16316">
        <v>0</v>
      </c>
      <c r="I16316">
        <v>-1.6000000000000001E-3</v>
      </c>
      <c r="J16316">
        <v>0</v>
      </c>
      <c r="K16316">
        <v>5.7827999999999999</v>
      </c>
    </row>
    <row r="16317" spans="1:11" hidden="1">
      <c r="A16317" t="s">
        <v>167</v>
      </c>
      <c r="B16317" t="s">
        <v>663</v>
      </c>
      <c r="C16317">
        <v>189</v>
      </c>
      <c r="D16317" t="s">
        <v>131</v>
      </c>
      <c r="E16317">
        <v>1.4937</v>
      </c>
      <c r="F16317">
        <v>0</v>
      </c>
      <c r="G16317">
        <v>-13.1625</v>
      </c>
      <c r="H16317">
        <v>0</v>
      </c>
      <c r="I16317">
        <v>-1.6000000000000001E-3</v>
      </c>
      <c r="J16317">
        <v>0</v>
      </c>
      <c r="K16317">
        <v>12.928900000000001</v>
      </c>
    </row>
    <row r="16318" spans="1:11" hidden="1">
      <c r="A16318" t="s">
        <v>167</v>
      </c>
      <c r="B16318" t="s">
        <v>663</v>
      </c>
      <c r="C16318">
        <v>189</v>
      </c>
      <c r="D16318" t="s">
        <v>131</v>
      </c>
      <c r="E16318">
        <v>1.9291</v>
      </c>
      <c r="F16318">
        <v>0</v>
      </c>
      <c r="G16318">
        <v>-6.6938000000000004</v>
      </c>
      <c r="H16318">
        <v>0</v>
      </c>
      <c r="I16318">
        <v>-1.6000000000000001E-3</v>
      </c>
      <c r="J16318">
        <v>0</v>
      </c>
      <c r="K16318">
        <v>17.246700000000001</v>
      </c>
    </row>
    <row r="16319" spans="1:11" hidden="1">
      <c r="A16319" t="s">
        <v>167</v>
      </c>
      <c r="B16319" t="s">
        <v>663</v>
      </c>
      <c r="C16319">
        <v>189</v>
      </c>
      <c r="D16319" t="s">
        <v>131</v>
      </c>
      <c r="E16319">
        <v>2.3645999999999998</v>
      </c>
      <c r="F16319">
        <v>0</v>
      </c>
      <c r="G16319">
        <v>-1.357</v>
      </c>
      <c r="H16319">
        <v>0</v>
      </c>
      <c r="I16319">
        <v>-1.6000000000000001E-3</v>
      </c>
      <c r="J16319">
        <v>0</v>
      </c>
      <c r="K16319">
        <v>18.937799999999999</v>
      </c>
    </row>
    <row r="16320" spans="1:11" hidden="1">
      <c r="A16320" t="s">
        <v>167</v>
      </c>
      <c r="B16320" t="s">
        <v>663</v>
      </c>
      <c r="C16320">
        <v>189</v>
      </c>
      <c r="D16320" t="s">
        <v>131</v>
      </c>
      <c r="E16320">
        <v>2.8</v>
      </c>
      <c r="F16320">
        <v>0</v>
      </c>
      <c r="G16320">
        <v>2.278</v>
      </c>
      <c r="H16320">
        <v>0</v>
      </c>
      <c r="I16320">
        <v>-1.6000000000000001E-3</v>
      </c>
      <c r="J16320">
        <v>0</v>
      </c>
      <c r="K16320">
        <v>18.6755</v>
      </c>
    </row>
    <row r="16321" spans="1:11" hidden="1">
      <c r="A16321" t="s">
        <v>167</v>
      </c>
      <c r="B16321" t="s">
        <v>663</v>
      </c>
      <c r="C16321">
        <v>189</v>
      </c>
      <c r="D16321" t="s">
        <v>131</v>
      </c>
      <c r="E16321">
        <v>2.8</v>
      </c>
      <c r="F16321">
        <v>0</v>
      </c>
      <c r="G16321">
        <v>7.6502999999999997</v>
      </c>
      <c r="H16321">
        <v>0</v>
      </c>
      <c r="I16321">
        <v>-1.6000000000000001E-3</v>
      </c>
      <c r="J16321">
        <v>0</v>
      </c>
      <c r="K16321">
        <v>18.6755</v>
      </c>
    </row>
    <row r="16322" spans="1:11" hidden="1">
      <c r="A16322" t="s">
        <v>167</v>
      </c>
      <c r="B16322" t="s">
        <v>663</v>
      </c>
      <c r="C16322">
        <v>189</v>
      </c>
      <c r="D16322" t="s">
        <v>131</v>
      </c>
      <c r="E16322">
        <v>3.2355</v>
      </c>
      <c r="F16322">
        <v>0</v>
      </c>
      <c r="G16322">
        <v>10.4343</v>
      </c>
      <c r="H16322">
        <v>0</v>
      </c>
      <c r="I16322">
        <v>-1.6000000000000001E-3</v>
      </c>
      <c r="J16322">
        <v>0</v>
      </c>
      <c r="K16322">
        <v>14.738099999999999</v>
      </c>
    </row>
    <row r="16323" spans="1:11" hidden="1">
      <c r="A16323" t="s">
        <v>167</v>
      </c>
      <c r="B16323" t="s">
        <v>663</v>
      </c>
      <c r="C16323">
        <v>189</v>
      </c>
      <c r="D16323" t="s">
        <v>131</v>
      </c>
      <c r="E16323">
        <v>3.6709000000000001</v>
      </c>
      <c r="F16323">
        <v>0</v>
      </c>
      <c r="G16323">
        <v>13.218400000000001</v>
      </c>
      <c r="H16323">
        <v>0</v>
      </c>
      <c r="I16323">
        <v>-1.6000000000000001E-3</v>
      </c>
      <c r="J16323">
        <v>0</v>
      </c>
      <c r="K16323">
        <v>9.577</v>
      </c>
    </row>
    <row r="16324" spans="1:11" hidden="1">
      <c r="A16324" t="s">
        <v>167</v>
      </c>
      <c r="B16324" t="s">
        <v>663</v>
      </c>
      <c r="C16324">
        <v>189</v>
      </c>
      <c r="D16324" t="s">
        <v>131</v>
      </c>
      <c r="E16324">
        <v>4.1063999999999998</v>
      </c>
      <c r="F16324">
        <v>0</v>
      </c>
      <c r="G16324">
        <v>16.002500000000001</v>
      </c>
      <c r="H16324">
        <v>0</v>
      </c>
      <c r="I16324">
        <v>-1.6000000000000001E-3</v>
      </c>
      <c r="J16324">
        <v>0</v>
      </c>
      <c r="K16324">
        <v>3.1987999999999999</v>
      </c>
    </row>
    <row r="16325" spans="1:11" hidden="1">
      <c r="A16325" t="s">
        <v>167</v>
      </c>
      <c r="B16325" t="s">
        <v>663</v>
      </c>
      <c r="C16325">
        <v>189</v>
      </c>
      <c r="D16325" t="s">
        <v>131</v>
      </c>
      <c r="E16325">
        <v>4.5418000000000003</v>
      </c>
      <c r="F16325">
        <v>0</v>
      </c>
      <c r="G16325">
        <v>18.7866</v>
      </c>
      <c r="H16325">
        <v>0</v>
      </c>
      <c r="I16325">
        <v>-1.6000000000000001E-3</v>
      </c>
      <c r="J16325">
        <v>0</v>
      </c>
      <c r="K16325">
        <v>-4.3917999999999999</v>
      </c>
    </row>
    <row r="16326" spans="1:11" hidden="1">
      <c r="A16326" t="s">
        <v>167</v>
      </c>
      <c r="B16326" t="s">
        <v>663</v>
      </c>
      <c r="C16326">
        <v>189</v>
      </c>
      <c r="D16326" t="s">
        <v>131</v>
      </c>
      <c r="E16326">
        <v>4.9772999999999996</v>
      </c>
      <c r="F16326">
        <v>0</v>
      </c>
      <c r="G16326">
        <v>21.570599999999999</v>
      </c>
      <c r="H16326">
        <v>0</v>
      </c>
      <c r="I16326">
        <v>-1.6000000000000001E-3</v>
      </c>
      <c r="J16326">
        <v>0</v>
      </c>
      <c r="K16326">
        <v>-13.194699999999999</v>
      </c>
    </row>
    <row r="16327" spans="1:11" hidden="1">
      <c r="A16327" t="s">
        <v>167</v>
      </c>
      <c r="B16327" t="s">
        <v>663</v>
      </c>
      <c r="C16327">
        <v>189</v>
      </c>
      <c r="D16327" t="s">
        <v>131</v>
      </c>
      <c r="E16327">
        <v>5.4127000000000001</v>
      </c>
      <c r="F16327">
        <v>0</v>
      </c>
      <c r="G16327">
        <v>24.354700000000001</v>
      </c>
      <c r="H16327">
        <v>0</v>
      </c>
      <c r="I16327">
        <v>-1.6000000000000001E-3</v>
      </c>
      <c r="J16327">
        <v>0</v>
      </c>
      <c r="K16327">
        <v>-23.209900000000001</v>
      </c>
    </row>
    <row r="16328" spans="1:11" hidden="1">
      <c r="A16328" t="s">
        <v>167</v>
      </c>
      <c r="B16328" t="s">
        <v>663</v>
      </c>
      <c r="C16328">
        <v>189</v>
      </c>
      <c r="D16328" t="s">
        <v>132</v>
      </c>
      <c r="E16328">
        <v>0.18729999999999999</v>
      </c>
      <c r="F16328">
        <v>0</v>
      </c>
      <c r="G16328">
        <v>-29.989899999999999</v>
      </c>
      <c r="H16328">
        <v>0</v>
      </c>
      <c r="I16328">
        <v>-1.6000000000000001E-3</v>
      </c>
      <c r="J16328">
        <v>0</v>
      </c>
      <c r="K16328">
        <v>-16.203099999999999</v>
      </c>
    </row>
    <row r="16329" spans="1:11" hidden="1">
      <c r="A16329" t="s">
        <v>167</v>
      </c>
      <c r="B16329" t="s">
        <v>663</v>
      </c>
      <c r="C16329">
        <v>189</v>
      </c>
      <c r="D16329" t="s">
        <v>132</v>
      </c>
      <c r="E16329">
        <v>0.62280000000000002</v>
      </c>
      <c r="F16329">
        <v>0</v>
      </c>
      <c r="G16329">
        <v>-25.622900000000001</v>
      </c>
      <c r="H16329">
        <v>0</v>
      </c>
      <c r="I16329">
        <v>-1.6000000000000001E-3</v>
      </c>
      <c r="J16329">
        <v>0</v>
      </c>
      <c r="K16329">
        <v>-4.0330000000000004</v>
      </c>
    </row>
    <row r="16330" spans="1:11" hidden="1">
      <c r="A16330" t="s">
        <v>167</v>
      </c>
      <c r="B16330" t="s">
        <v>663</v>
      </c>
      <c r="C16330">
        <v>189</v>
      </c>
      <c r="D16330" t="s">
        <v>132</v>
      </c>
      <c r="E16330">
        <v>1.0582</v>
      </c>
      <c r="F16330">
        <v>0</v>
      </c>
      <c r="G16330">
        <v>-19.6067</v>
      </c>
      <c r="H16330">
        <v>0</v>
      </c>
      <c r="I16330">
        <v>-1.6000000000000001E-3</v>
      </c>
      <c r="J16330">
        <v>0</v>
      </c>
      <c r="K16330">
        <v>5.8667999999999996</v>
      </c>
    </row>
    <row r="16331" spans="1:11" hidden="1">
      <c r="A16331" t="s">
        <v>167</v>
      </c>
      <c r="B16331" t="s">
        <v>663</v>
      </c>
      <c r="C16331">
        <v>189</v>
      </c>
      <c r="D16331" t="s">
        <v>132</v>
      </c>
      <c r="E16331">
        <v>1.4937</v>
      </c>
      <c r="F16331">
        <v>0</v>
      </c>
      <c r="G16331">
        <v>-13.1098</v>
      </c>
      <c r="H16331">
        <v>0</v>
      </c>
      <c r="I16331">
        <v>-1.6000000000000001E-3</v>
      </c>
      <c r="J16331">
        <v>0</v>
      </c>
      <c r="K16331">
        <v>12.99</v>
      </c>
    </row>
    <row r="16332" spans="1:11" hidden="1">
      <c r="A16332" t="s">
        <v>167</v>
      </c>
      <c r="B16332" t="s">
        <v>663</v>
      </c>
      <c r="C16332">
        <v>189</v>
      </c>
      <c r="D16332" t="s">
        <v>132</v>
      </c>
      <c r="E16332">
        <v>1.9291</v>
      </c>
      <c r="F16332">
        <v>0</v>
      </c>
      <c r="G16332">
        <v>-6.6410999999999998</v>
      </c>
      <c r="H16332">
        <v>0</v>
      </c>
      <c r="I16332">
        <v>-1.6000000000000001E-3</v>
      </c>
      <c r="J16332">
        <v>0</v>
      </c>
      <c r="K16332">
        <v>17.2849</v>
      </c>
    </row>
    <row r="16333" spans="1:11" hidden="1">
      <c r="A16333" t="s">
        <v>167</v>
      </c>
      <c r="B16333" t="s">
        <v>663</v>
      </c>
      <c r="C16333">
        <v>189</v>
      </c>
      <c r="D16333" t="s">
        <v>132</v>
      </c>
      <c r="E16333">
        <v>2.3645999999999998</v>
      </c>
      <c r="F16333">
        <v>0</v>
      </c>
      <c r="G16333">
        <v>-1.3043</v>
      </c>
      <c r="H16333">
        <v>0</v>
      </c>
      <c r="I16333">
        <v>-1.6000000000000001E-3</v>
      </c>
      <c r="J16333">
        <v>0</v>
      </c>
      <c r="K16333">
        <v>18.952999999999999</v>
      </c>
    </row>
    <row r="16334" spans="1:11" hidden="1">
      <c r="A16334" t="s">
        <v>167</v>
      </c>
      <c r="B16334" t="s">
        <v>663</v>
      </c>
      <c r="C16334">
        <v>189</v>
      </c>
      <c r="D16334" t="s">
        <v>132</v>
      </c>
      <c r="E16334">
        <v>2.8</v>
      </c>
      <c r="F16334">
        <v>0</v>
      </c>
      <c r="G16334">
        <v>2.3307000000000002</v>
      </c>
      <c r="H16334">
        <v>0</v>
      </c>
      <c r="I16334">
        <v>-1.6000000000000001E-3</v>
      </c>
      <c r="J16334">
        <v>0</v>
      </c>
      <c r="K16334">
        <v>18.6678</v>
      </c>
    </row>
    <row r="16335" spans="1:11" hidden="1">
      <c r="A16335" t="s">
        <v>167</v>
      </c>
      <c r="B16335" t="s">
        <v>663</v>
      </c>
      <c r="C16335">
        <v>189</v>
      </c>
      <c r="D16335" t="s">
        <v>132</v>
      </c>
      <c r="E16335">
        <v>2.8</v>
      </c>
      <c r="F16335">
        <v>0</v>
      </c>
      <c r="G16335">
        <v>7.7028999999999996</v>
      </c>
      <c r="H16335">
        <v>0</v>
      </c>
      <c r="I16335">
        <v>-1.6000000000000001E-3</v>
      </c>
      <c r="J16335">
        <v>0</v>
      </c>
      <c r="K16335">
        <v>18.6678</v>
      </c>
    </row>
    <row r="16336" spans="1:11" hidden="1">
      <c r="A16336" t="s">
        <v>167</v>
      </c>
      <c r="B16336" t="s">
        <v>663</v>
      </c>
      <c r="C16336">
        <v>189</v>
      </c>
      <c r="D16336" t="s">
        <v>132</v>
      </c>
      <c r="E16336">
        <v>3.2355</v>
      </c>
      <c r="F16336">
        <v>0</v>
      </c>
      <c r="G16336">
        <v>10.487</v>
      </c>
      <c r="H16336">
        <v>0</v>
      </c>
      <c r="I16336">
        <v>-1.6000000000000001E-3</v>
      </c>
      <c r="J16336">
        <v>0</v>
      </c>
      <c r="K16336">
        <v>14.7074</v>
      </c>
    </row>
    <row r="16337" spans="1:11" hidden="1">
      <c r="A16337" t="s">
        <v>167</v>
      </c>
      <c r="B16337" t="s">
        <v>663</v>
      </c>
      <c r="C16337">
        <v>189</v>
      </c>
      <c r="D16337" t="s">
        <v>132</v>
      </c>
      <c r="E16337">
        <v>3.6709000000000001</v>
      </c>
      <c r="F16337">
        <v>0</v>
      </c>
      <c r="G16337">
        <v>13.271100000000001</v>
      </c>
      <c r="H16337">
        <v>0</v>
      </c>
      <c r="I16337">
        <v>-1.6000000000000001E-3</v>
      </c>
      <c r="J16337">
        <v>0</v>
      </c>
      <c r="K16337">
        <v>9.5458999999999996</v>
      </c>
    </row>
    <row r="16338" spans="1:11" hidden="1">
      <c r="A16338" t="s">
        <v>167</v>
      </c>
      <c r="B16338" t="s">
        <v>663</v>
      </c>
      <c r="C16338">
        <v>189</v>
      </c>
      <c r="D16338" t="s">
        <v>132</v>
      </c>
      <c r="E16338">
        <v>4.1063999999999998</v>
      </c>
      <c r="F16338">
        <v>0</v>
      </c>
      <c r="G16338">
        <v>16.055199999999999</v>
      </c>
      <c r="H16338">
        <v>0</v>
      </c>
      <c r="I16338">
        <v>-1.6000000000000001E-3</v>
      </c>
      <c r="J16338">
        <v>0</v>
      </c>
      <c r="K16338">
        <v>3.177</v>
      </c>
    </row>
    <row r="16339" spans="1:11" hidden="1">
      <c r="A16339" t="s">
        <v>167</v>
      </c>
      <c r="B16339" t="s">
        <v>663</v>
      </c>
      <c r="C16339">
        <v>189</v>
      </c>
      <c r="D16339" t="s">
        <v>132</v>
      </c>
      <c r="E16339">
        <v>4.5418000000000003</v>
      </c>
      <c r="F16339">
        <v>0</v>
      </c>
      <c r="G16339">
        <v>18.839200000000002</v>
      </c>
      <c r="H16339">
        <v>0</v>
      </c>
      <c r="I16339">
        <v>-1.6000000000000001E-3</v>
      </c>
      <c r="J16339">
        <v>0</v>
      </c>
      <c r="K16339">
        <v>-4.4043000000000001</v>
      </c>
    </row>
    <row r="16340" spans="1:11" hidden="1">
      <c r="A16340" t="s">
        <v>167</v>
      </c>
      <c r="B16340" t="s">
        <v>663</v>
      </c>
      <c r="C16340">
        <v>189</v>
      </c>
      <c r="D16340" t="s">
        <v>132</v>
      </c>
      <c r="E16340">
        <v>4.9772999999999996</v>
      </c>
      <c r="F16340">
        <v>0</v>
      </c>
      <c r="G16340">
        <v>21.6233</v>
      </c>
      <c r="H16340">
        <v>0</v>
      </c>
      <c r="I16340">
        <v>-1.6000000000000001E-3</v>
      </c>
      <c r="J16340">
        <v>0</v>
      </c>
      <c r="K16340">
        <v>-13.197900000000001</v>
      </c>
    </row>
    <row r="16341" spans="1:11" hidden="1">
      <c r="A16341" t="s">
        <v>167</v>
      </c>
      <c r="B16341" t="s">
        <v>663</v>
      </c>
      <c r="C16341">
        <v>189</v>
      </c>
      <c r="D16341" t="s">
        <v>132</v>
      </c>
      <c r="E16341">
        <v>5.4127000000000001</v>
      </c>
      <c r="F16341">
        <v>0</v>
      </c>
      <c r="G16341">
        <v>24.407399999999999</v>
      </c>
      <c r="H16341">
        <v>0</v>
      </c>
      <c r="I16341">
        <v>-1.6000000000000001E-3</v>
      </c>
      <c r="J16341">
        <v>0</v>
      </c>
      <c r="K16341">
        <v>-23.203800000000001</v>
      </c>
    </row>
    <row r="16342" spans="1:11" hidden="1">
      <c r="A16342" t="s">
        <v>167</v>
      </c>
      <c r="B16342" t="s">
        <v>663</v>
      </c>
      <c r="C16342">
        <v>189</v>
      </c>
      <c r="D16342" t="s">
        <v>133</v>
      </c>
      <c r="E16342">
        <v>0.18729999999999999</v>
      </c>
      <c r="F16342">
        <v>0</v>
      </c>
      <c r="G16342">
        <v>-30.026900000000001</v>
      </c>
      <c r="H16342">
        <v>0</v>
      </c>
      <c r="I16342">
        <v>-1.6000000000000001E-3</v>
      </c>
      <c r="J16342">
        <v>0</v>
      </c>
      <c r="K16342">
        <v>-16.320799999999998</v>
      </c>
    </row>
    <row r="16343" spans="1:11" hidden="1">
      <c r="A16343" t="s">
        <v>167</v>
      </c>
      <c r="B16343" t="s">
        <v>663</v>
      </c>
      <c r="C16343">
        <v>189</v>
      </c>
      <c r="D16343" t="s">
        <v>133</v>
      </c>
      <c r="E16343">
        <v>0.62280000000000002</v>
      </c>
      <c r="F16343">
        <v>0</v>
      </c>
      <c r="G16343">
        <v>-25.6599</v>
      </c>
      <c r="H16343">
        <v>0</v>
      </c>
      <c r="I16343">
        <v>-1.6000000000000001E-3</v>
      </c>
      <c r="J16343">
        <v>0</v>
      </c>
      <c r="K16343">
        <v>-4.1346999999999996</v>
      </c>
    </row>
    <row r="16344" spans="1:11" hidden="1">
      <c r="A16344" t="s">
        <v>167</v>
      </c>
      <c r="B16344" t="s">
        <v>663</v>
      </c>
      <c r="C16344">
        <v>189</v>
      </c>
      <c r="D16344" t="s">
        <v>133</v>
      </c>
      <c r="E16344">
        <v>1.0582</v>
      </c>
      <c r="F16344">
        <v>0</v>
      </c>
      <c r="G16344">
        <v>-19.643699999999999</v>
      </c>
      <c r="H16344">
        <v>0</v>
      </c>
      <c r="I16344">
        <v>-1.6000000000000001E-3</v>
      </c>
      <c r="J16344">
        <v>0</v>
      </c>
      <c r="K16344">
        <v>5.7812999999999999</v>
      </c>
    </row>
    <row r="16345" spans="1:11" hidden="1">
      <c r="A16345" t="s">
        <v>167</v>
      </c>
      <c r="B16345" t="s">
        <v>663</v>
      </c>
      <c r="C16345">
        <v>189</v>
      </c>
      <c r="D16345" t="s">
        <v>133</v>
      </c>
      <c r="E16345">
        <v>1.4937</v>
      </c>
      <c r="F16345">
        <v>0</v>
      </c>
      <c r="G16345">
        <v>-13.1469</v>
      </c>
      <c r="H16345">
        <v>0</v>
      </c>
      <c r="I16345">
        <v>-1.6000000000000001E-3</v>
      </c>
      <c r="J16345">
        <v>0</v>
      </c>
      <c r="K16345">
        <v>12.9206</v>
      </c>
    </row>
    <row r="16346" spans="1:11" hidden="1">
      <c r="A16346" t="s">
        <v>167</v>
      </c>
      <c r="B16346" t="s">
        <v>663</v>
      </c>
      <c r="C16346">
        <v>189</v>
      </c>
      <c r="D16346" t="s">
        <v>133</v>
      </c>
      <c r="E16346">
        <v>1.9291</v>
      </c>
      <c r="F16346">
        <v>0</v>
      </c>
      <c r="G16346">
        <v>-6.6780999999999997</v>
      </c>
      <c r="H16346">
        <v>0</v>
      </c>
      <c r="I16346">
        <v>-1.6000000000000001E-3</v>
      </c>
      <c r="J16346">
        <v>0</v>
      </c>
      <c r="K16346">
        <v>17.2316</v>
      </c>
    </row>
    <row r="16347" spans="1:11" hidden="1">
      <c r="A16347" t="s">
        <v>167</v>
      </c>
      <c r="B16347" t="s">
        <v>663</v>
      </c>
      <c r="C16347">
        <v>189</v>
      </c>
      <c r="D16347" t="s">
        <v>133</v>
      </c>
      <c r="E16347">
        <v>2.3645999999999998</v>
      </c>
      <c r="F16347">
        <v>0</v>
      </c>
      <c r="G16347">
        <v>-1.3412999999999999</v>
      </c>
      <c r="H16347">
        <v>0</v>
      </c>
      <c r="I16347">
        <v>-1.6000000000000001E-3</v>
      </c>
      <c r="J16347">
        <v>0</v>
      </c>
      <c r="K16347">
        <v>18.915900000000001</v>
      </c>
    </row>
    <row r="16348" spans="1:11" hidden="1">
      <c r="A16348" t="s">
        <v>167</v>
      </c>
      <c r="B16348" t="s">
        <v>663</v>
      </c>
      <c r="C16348">
        <v>189</v>
      </c>
      <c r="D16348" t="s">
        <v>133</v>
      </c>
      <c r="E16348">
        <v>2.8</v>
      </c>
      <c r="F16348">
        <v>0</v>
      </c>
      <c r="G16348">
        <v>2.2936999999999999</v>
      </c>
      <c r="H16348">
        <v>0</v>
      </c>
      <c r="I16348">
        <v>-1.6000000000000001E-3</v>
      </c>
      <c r="J16348">
        <v>0</v>
      </c>
      <c r="K16348">
        <v>18.646799999999999</v>
      </c>
    </row>
    <row r="16349" spans="1:11" hidden="1">
      <c r="A16349" t="s">
        <v>167</v>
      </c>
      <c r="B16349" t="s">
        <v>663</v>
      </c>
      <c r="C16349">
        <v>189</v>
      </c>
      <c r="D16349" t="s">
        <v>133</v>
      </c>
      <c r="E16349">
        <v>2.8</v>
      </c>
      <c r="F16349">
        <v>0</v>
      </c>
      <c r="G16349">
        <v>7.6658999999999997</v>
      </c>
      <c r="H16349">
        <v>0</v>
      </c>
      <c r="I16349">
        <v>-1.6000000000000001E-3</v>
      </c>
      <c r="J16349">
        <v>0</v>
      </c>
      <c r="K16349">
        <v>18.646799999999999</v>
      </c>
    </row>
    <row r="16350" spans="1:11" hidden="1">
      <c r="A16350" t="s">
        <v>167</v>
      </c>
      <c r="B16350" t="s">
        <v>663</v>
      </c>
      <c r="C16350">
        <v>189</v>
      </c>
      <c r="D16350" t="s">
        <v>133</v>
      </c>
      <c r="E16350">
        <v>3.2355</v>
      </c>
      <c r="F16350">
        <v>0</v>
      </c>
      <c r="G16350">
        <v>10.45</v>
      </c>
      <c r="H16350">
        <v>0</v>
      </c>
      <c r="I16350">
        <v>-1.6000000000000001E-3</v>
      </c>
      <c r="J16350">
        <v>0</v>
      </c>
      <c r="K16350">
        <v>14.702500000000001</v>
      </c>
    </row>
    <row r="16351" spans="1:11" hidden="1">
      <c r="A16351" t="s">
        <v>167</v>
      </c>
      <c r="B16351" t="s">
        <v>663</v>
      </c>
      <c r="C16351">
        <v>189</v>
      </c>
      <c r="D16351" t="s">
        <v>133</v>
      </c>
      <c r="E16351">
        <v>3.6709000000000001</v>
      </c>
      <c r="F16351">
        <v>0</v>
      </c>
      <c r="G16351">
        <v>13.2341</v>
      </c>
      <c r="H16351">
        <v>0</v>
      </c>
      <c r="I16351">
        <v>-1.6000000000000001E-3</v>
      </c>
      <c r="J16351">
        <v>0</v>
      </c>
      <c r="K16351">
        <v>9.5345999999999993</v>
      </c>
    </row>
    <row r="16352" spans="1:11" hidden="1">
      <c r="A16352" t="s">
        <v>167</v>
      </c>
      <c r="B16352" t="s">
        <v>663</v>
      </c>
      <c r="C16352">
        <v>189</v>
      </c>
      <c r="D16352" t="s">
        <v>133</v>
      </c>
      <c r="E16352">
        <v>4.1063999999999998</v>
      </c>
      <c r="F16352">
        <v>0</v>
      </c>
      <c r="G16352">
        <v>16.0181</v>
      </c>
      <c r="H16352">
        <v>0</v>
      </c>
      <c r="I16352">
        <v>-1.6000000000000001E-3</v>
      </c>
      <c r="J16352">
        <v>0</v>
      </c>
      <c r="K16352">
        <v>3.1496</v>
      </c>
    </row>
    <row r="16353" spans="1:11" hidden="1">
      <c r="A16353" t="s">
        <v>167</v>
      </c>
      <c r="B16353" t="s">
        <v>663</v>
      </c>
      <c r="C16353">
        <v>189</v>
      </c>
      <c r="D16353" t="s">
        <v>133</v>
      </c>
      <c r="E16353">
        <v>4.5418000000000003</v>
      </c>
      <c r="F16353">
        <v>0</v>
      </c>
      <c r="G16353">
        <v>18.802199999999999</v>
      </c>
      <c r="H16353">
        <v>0</v>
      </c>
      <c r="I16353">
        <v>-1.6000000000000001E-3</v>
      </c>
      <c r="J16353">
        <v>0</v>
      </c>
      <c r="K16353">
        <v>-4.4478</v>
      </c>
    </row>
    <row r="16354" spans="1:11" hidden="1">
      <c r="A16354" t="s">
        <v>167</v>
      </c>
      <c r="B16354" t="s">
        <v>663</v>
      </c>
      <c r="C16354">
        <v>189</v>
      </c>
      <c r="D16354" t="s">
        <v>133</v>
      </c>
      <c r="E16354">
        <v>4.9772999999999996</v>
      </c>
      <c r="F16354">
        <v>0</v>
      </c>
      <c r="G16354">
        <v>21.586300000000001</v>
      </c>
      <c r="H16354">
        <v>0</v>
      </c>
      <c r="I16354">
        <v>-1.6000000000000001E-3</v>
      </c>
      <c r="J16354">
        <v>0</v>
      </c>
      <c r="K16354">
        <v>-13.2575</v>
      </c>
    </row>
    <row r="16355" spans="1:11" hidden="1">
      <c r="A16355" t="s">
        <v>167</v>
      </c>
      <c r="B16355" t="s">
        <v>663</v>
      </c>
      <c r="C16355">
        <v>189</v>
      </c>
      <c r="D16355" t="s">
        <v>133</v>
      </c>
      <c r="E16355">
        <v>5.4127000000000001</v>
      </c>
      <c r="F16355">
        <v>0</v>
      </c>
      <c r="G16355">
        <v>24.3704</v>
      </c>
      <c r="H16355">
        <v>0</v>
      </c>
      <c r="I16355">
        <v>-1.6000000000000001E-3</v>
      </c>
      <c r="J16355">
        <v>0</v>
      </c>
      <c r="K16355">
        <v>-23.279599999999999</v>
      </c>
    </row>
    <row r="16356" spans="1:11" hidden="1">
      <c r="A16356" t="s">
        <v>167</v>
      </c>
      <c r="B16356" t="s">
        <v>663</v>
      </c>
      <c r="C16356">
        <v>189</v>
      </c>
      <c r="D16356" t="s">
        <v>134</v>
      </c>
      <c r="E16356">
        <v>0.18729999999999999</v>
      </c>
      <c r="F16356">
        <v>0</v>
      </c>
      <c r="G16356">
        <v>-17.364599999999999</v>
      </c>
      <c r="H16356">
        <v>0</v>
      </c>
      <c r="I16356">
        <v>-8.9999999999999998E-4</v>
      </c>
      <c r="J16356">
        <v>0</v>
      </c>
      <c r="K16356">
        <v>-9.4703999999999997</v>
      </c>
    </row>
    <row r="16357" spans="1:11" hidden="1">
      <c r="A16357" t="s">
        <v>167</v>
      </c>
      <c r="B16357" t="s">
        <v>663</v>
      </c>
      <c r="C16357">
        <v>189</v>
      </c>
      <c r="D16357" t="s">
        <v>134</v>
      </c>
      <c r="E16357">
        <v>0.62280000000000002</v>
      </c>
      <c r="F16357">
        <v>0</v>
      </c>
      <c r="G16357">
        <v>-14.842700000000001</v>
      </c>
      <c r="H16357">
        <v>0</v>
      </c>
      <c r="I16357">
        <v>-8.9999999999999998E-4</v>
      </c>
      <c r="J16357">
        <v>0</v>
      </c>
      <c r="K16357">
        <v>-2.4239999999999999</v>
      </c>
    </row>
    <row r="16358" spans="1:11" hidden="1">
      <c r="A16358" t="s">
        <v>167</v>
      </c>
      <c r="B16358" t="s">
        <v>663</v>
      </c>
      <c r="C16358">
        <v>189</v>
      </c>
      <c r="D16358" t="s">
        <v>134</v>
      </c>
      <c r="E16358">
        <v>1.0582</v>
      </c>
      <c r="F16358">
        <v>0</v>
      </c>
      <c r="G16358">
        <v>-11.411300000000001</v>
      </c>
      <c r="H16358">
        <v>0</v>
      </c>
      <c r="I16358">
        <v>-8.9999999999999998E-4</v>
      </c>
      <c r="J16358">
        <v>0</v>
      </c>
      <c r="K16358">
        <v>3.3210000000000002</v>
      </c>
    </row>
    <row r="16359" spans="1:11" hidden="1">
      <c r="A16359" t="s">
        <v>167</v>
      </c>
      <c r="B16359" t="s">
        <v>663</v>
      </c>
      <c r="C16359">
        <v>189</v>
      </c>
      <c r="D16359" t="s">
        <v>134</v>
      </c>
      <c r="E16359">
        <v>1.4937</v>
      </c>
      <c r="F16359">
        <v>0</v>
      </c>
      <c r="G16359">
        <v>-7.7146999999999997</v>
      </c>
      <c r="H16359">
        <v>0</v>
      </c>
      <c r="I16359">
        <v>-8.9999999999999998E-4</v>
      </c>
      <c r="J16359">
        <v>0</v>
      </c>
      <c r="K16359">
        <v>7.4851999999999999</v>
      </c>
    </row>
    <row r="16360" spans="1:11" hidden="1">
      <c r="A16360" t="s">
        <v>167</v>
      </c>
      <c r="B16360" t="s">
        <v>663</v>
      </c>
      <c r="C16360">
        <v>189</v>
      </c>
      <c r="D16360" t="s">
        <v>134</v>
      </c>
      <c r="E16360">
        <v>1.9291</v>
      </c>
      <c r="F16360">
        <v>0</v>
      </c>
      <c r="G16360">
        <v>-4.0336999999999996</v>
      </c>
      <c r="H16360">
        <v>0</v>
      </c>
      <c r="I16360">
        <v>-8.9999999999999998E-4</v>
      </c>
      <c r="J16360">
        <v>0</v>
      </c>
      <c r="K16360">
        <v>10.040100000000001</v>
      </c>
    </row>
    <row r="16361" spans="1:11" hidden="1">
      <c r="A16361" t="s">
        <v>167</v>
      </c>
      <c r="B16361" t="s">
        <v>663</v>
      </c>
      <c r="C16361">
        <v>189</v>
      </c>
      <c r="D16361" t="s">
        <v>134</v>
      </c>
      <c r="E16361">
        <v>2.3645999999999998</v>
      </c>
      <c r="F16361">
        <v>0</v>
      </c>
      <c r="G16361">
        <v>-0.97699999999999998</v>
      </c>
      <c r="H16361">
        <v>0</v>
      </c>
      <c r="I16361">
        <v>-8.9999999999999998E-4</v>
      </c>
      <c r="J16361">
        <v>0</v>
      </c>
      <c r="K16361">
        <v>11.097</v>
      </c>
    </row>
    <row r="16362" spans="1:11" hidden="1">
      <c r="A16362" t="s">
        <v>167</v>
      </c>
      <c r="B16362" t="s">
        <v>663</v>
      </c>
      <c r="C16362">
        <v>189</v>
      </c>
      <c r="D16362" t="s">
        <v>134</v>
      </c>
      <c r="E16362">
        <v>2.8</v>
      </c>
      <c r="F16362">
        <v>0</v>
      </c>
      <c r="G16362">
        <v>1.1412</v>
      </c>
      <c r="H16362">
        <v>0</v>
      </c>
      <c r="I16362">
        <v>-8.9999999999999998E-4</v>
      </c>
      <c r="J16362">
        <v>0</v>
      </c>
      <c r="K16362">
        <v>11.027200000000001</v>
      </c>
    </row>
    <row r="16363" spans="1:11" hidden="1">
      <c r="A16363" t="s">
        <v>167</v>
      </c>
      <c r="B16363" t="s">
        <v>663</v>
      </c>
      <c r="C16363">
        <v>189</v>
      </c>
      <c r="D16363" t="s">
        <v>134</v>
      </c>
      <c r="E16363">
        <v>2.8</v>
      </c>
      <c r="F16363">
        <v>0</v>
      </c>
      <c r="G16363">
        <v>4.5082000000000004</v>
      </c>
      <c r="H16363">
        <v>0</v>
      </c>
      <c r="I16363">
        <v>-8.9999999999999998E-4</v>
      </c>
      <c r="J16363">
        <v>0</v>
      </c>
      <c r="K16363">
        <v>11.027200000000001</v>
      </c>
    </row>
    <row r="16364" spans="1:11" hidden="1">
      <c r="A16364" t="s">
        <v>167</v>
      </c>
      <c r="B16364" t="s">
        <v>663</v>
      </c>
      <c r="C16364">
        <v>189</v>
      </c>
      <c r="D16364" t="s">
        <v>134</v>
      </c>
      <c r="E16364">
        <v>3.2355</v>
      </c>
      <c r="F16364">
        <v>0</v>
      </c>
      <c r="G16364">
        <v>6.1570999999999998</v>
      </c>
      <c r="H16364">
        <v>0</v>
      </c>
      <c r="I16364">
        <v>-8.9999999999999998E-4</v>
      </c>
      <c r="J16364">
        <v>0</v>
      </c>
      <c r="K16364">
        <v>8.7050999999999998</v>
      </c>
    </row>
    <row r="16365" spans="1:11" hidden="1">
      <c r="A16365" t="s">
        <v>167</v>
      </c>
      <c r="B16365" t="s">
        <v>663</v>
      </c>
      <c r="C16365">
        <v>189</v>
      </c>
      <c r="D16365" t="s">
        <v>134</v>
      </c>
      <c r="E16365">
        <v>3.6709000000000001</v>
      </c>
      <c r="F16365">
        <v>0</v>
      </c>
      <c r="G16365">
        <v>7.8059000000000003</v>
      </c>
      <c r="H16365">
        <v>0</v>
      </c>
      <c r="I16365">
        <v>-8.9999999999999998E-4</v>
      </c>
      <c r="J16365">
        <v>0</v>
      </c>
      <c r="K16365">
        <v>5.6763000000000003</v>
      </c>
    </row>
    <row r="16366" spans="1:11" hidden="1">
      <c r="A16366" t="s">
        <v>167</v>
      </c>
      <c r="B16366" t="s">
        <v>663</v>
      </c>
      <c r="C16366">
        <v>189</v>
      </c>
      <c r="D16366" t="s">
        <v>134</v>
      </c>
      <c r="E16366">
        <v>4.1063999999999998</v>
      </c>
      <c r="F16366">
        <v>0</v>
      </c>
      <c r="G16366">
        <v>9.4547000000000008</v>
      </c>
      <c r="H16366">
        <v>0</v>
      </c>
      <c r="I16366">
        <v>-8.9999999999999998E-4</v>
      </c>
      <c r="J16366">
        <v>0</v>
      </c>
      <c r="K16366">
        <v>1.9343999999999999</v>
      </c>
    </row>
    <row r="16367" spans="1:11" hidden="1">
      <c r="A16367" t="s">
        <v>167</v>
      </c>
      <c r="B16367" t="s">
        <v>663</v>
      </c>
      <c r="C16367">
        <v>189</v>
      </c>
      <c r="D16367" t="s">
        <v>134</v>
      </c>
      <c r="E16367">
        <v>4.5418000000000003</v>
      </c>
      <c r="F16367">
        <v>0</v>
      </c>
      <c r="G16367">
        <v>11.1035</v>
      </c>
      <c r="H16367">
        <v>0</v>
      </c>
      <c r="I16367">
        <v>-8.9999999999999998E-4</v>
      </c>
      <c r="J16367">
        <v>0</v>
      </c>
      <c r="K16367">
        <v>-2.5255999999999998</v>
      </c>
    </row>
    <row r="16368" spans="1:11" hidden="1">
      <c r="A16368" t="s">
        <v>167</v>
      </c>
      <c r="B16368" t="s">
        <v>663</v>
      </c>
      <c r="C16368">
        <v>189</v>
      </c>
      <c r="D16368" t="s">
        <v>134</v>
      </c>
      <c r="E16368">
        <v>4.9772999999999996</v>
      </c>
      <c r="F16368">
        <v>0</v>
      </c>
      <c r="G16368">
        <v>12.7523</v>
      </c>
      <c r="H16368">
        <v>0</v>
      </c>
      <c r="I16368">
        <v>-8.9999999999999998E-4</v>
      </c>
      <c r="J16368">
        <v>0</v>
      </c>
      <c r="K16368">
        <v>-7.7034000000000002</v>
      </c>
    </row>
    <row r="16369" spans="1:11" hidden="1">
      <c r="A16369" t="s">
        <v>167</v>
      </c>
      <c r="B16369" t="s">
        <v>663</v>
      </c>
      <c r="C16369">
        <v>189</v>
      </c>
      <c r="D16369" t="s">
        <v>134</v>
      </c>
      <c r="E16369">
        <v>5.4127000000000001</v>
      </c>
      <c r="F16369">
        <v>0</v>
      </c>
      <c r="G16369">
        <v>14.401199999999999</v>
      </c>
      <c r="H16369">
        <v>0</v>
      </c>
      <c r="I16369">
        <v>-8.9999999999999998E-4</v>
      </c>
      <c r="J16369">
        <v>0</v>
      </c>
      <c r="K16369">
        <v>-13.599299999999999</v>
      </c>
    </row>
    <row r="16370" spans="1:11" hidden="1">
      <c r="A16370" t="s">
        <v>167</v>
      </c>
      <c r="B16370" t="s">
        <v>663</v>
      </c>
      <c r="C16370">
        <v>189</v>
      </c>
      <c r="D16370" t="s">
        <v>135</v>
      </c>
      <c r="E16370">
        <v>0.18729999999999999</v>
      </c>
      <c r="F16370">
        <v>0</v>
      </c>
      <c r="G16370">
        <v>-17.401599999999998</v>
      </c>
      <c r="H16370">
        <v>0</v>
      </c>
      <c r="I16370">
        <v>-1E-3</v>
      </c>
      <c r="J16370">
        <v>0</v>
      </c>
      <c r="K16370">
        <v>-9.5881000000000007</v>
      </c>
    </row>
    <row r="16371" spans="1:11" hidden="1">
      <c r="A16371" t="s">
        <v>167</v>
      </c>
      <c r="B16371" t="s">
        <v>663</v>
      </c>
      <c r="C16371">
        <v>189</v>
      </c>
      <c r="D16371" t="s">
        <v>135</v>
      </c>
      <c r="E16371">
        <v>0.62280000000000002</v>
      </c>
      <c r="F16371">
        <v>0</v>
      </c>
      <c r="G16371">
        <v>-14.879799999999999</v>
      </c>
      <c r="H16371">
        <v>0</v>
      </c>
      <c r="I16371">
        <v>-1E-3</v>
      </c>
      <c r="J16371">
        <v>0</v>
      </c>
      <c r="K16371">
        <v>-2.5255999999999998</v>
      </c>
    </row>
    <row r="16372" spans="1:11" hidden="1">
      <c r="A16372" t="s">
        <v>167</v>
      </c>
      <c r="B16372" t="s">
        <v>663</v>
      </c>
      <c r="C16372">
        <v>189</v>
      </c>
      <c r="D16372" t="s">
        <v>135</v>
      </c>
      <c r="E16372">
        <v>1.0582</v>
      </c>
      <c r="F16372">
        <v>0</v>
      </c>
      <c r="G16372">
        <v>-11.4483</v>
      </c>
      <c r="H16372">
        <v>0</v>
      </c>
      <c r="I16372">
        <v>-1E-3</v>
      </c>
      <c r="J16372">
        <v>0</v>
      </c>
      <c r="K16372">
        <v>3.2355</v>
      </c>
    </row>
    <row r="16373" spans="1:11" hidden="1">
      <c r="A16373" t="s">
        <v>167</v>
      </c>
      <c r="B16373" t="s">
        <v>663</v>
      </c>
      <c r="C16373">
        <v>189</v>
      </c>
      <c r="D16373" t="s">
        <v>135</v>
      </c>
      <c r="E16373">
        <v>1.4937</v>
      </c>
      <c r="F16373">
        <v>0</v>
      </c>
      <c r="G16373">
        <v>-7.7518000000000002</v>
      </c>
      <c r="H16373">
        <v>0</v>
      </c>
      <c r="I16373">
        <v>-1E-3</v>
      </c>
      <c r="J16373">
        <v>0</v>
      </c>
      <c r="K16373">
        <v>7.4157999999999999</v>
      </c>
    </row>
    <row r="16374" spans="1:11" hidden="1">
      <c r="A16374" t="s">
        <v>167</v>
      </c>
      <c r="B16374" t="s">
        <v>663</v>
      </c>
      <c r="C16374">
        <v>189</v>
      </c>
      <c r="D16374" t="s">
        <v>135</v>
      </c>
      <c r="E16374">
        <v>1.9291</v>
      </c>
      <c r="F16374">
        <v>0</v>
      </c>
      <c r="G16374">
        <v>-4.0707000000000004</v>
      </c>
      <c r="H16374">
        <v>0</v>
      </c>
      <c r="I16374">
        <v>-1E-3</v>
      </c>
      <c r="J16374">
        <v>0</v>
      </c>
      <c r="K16374">
        <v>9.9869000000000003</v>
      </c>
    </row>
    <row r="16375" spans="1:11" hidden="1">
      <c r="A16375" t="s">
        <v>167</v>
      </c>
      <c r="B16375" t="s">
        <v>663</v>
      </c>
      <c r="C16375">
        <v>189</v>
      </c>
      <c r="D16375" t="s">
        <v>135</v>
      </c>
      <c r="E16375">
        <v>2.3645999999999998</v>
      </c>
      <c r="F16375">
        <v>0</v>
      </c>
      <c r="G16375">
        <v>-1.014</v>
      </c>
      <c r="H16375">
        <v>0</v>
      </c>
      <c r="I16375">
        <v>-1E-3</v>
      </c>
      <c r="J16375">
        <v>0</v>
      </c>
      <c r="K16375">
        <v>11.059900000000001</v>
      </c>
    </row>
    <row r="16376" spans="1:11" hidden="1">
      <c r="A16376" t="s">
        <v>167</v>
      </c>
      <c r="B16376" t="s">
        <v>663</v>
      </c>
      <c r="C16376">
        <v>189</v>
      </c>
      <c r="D16376" t="s">
        <v>135</v>
      </c>
      <c r="E16376">
        <v>2.8</v>
      </c>
      <c r="F16376">
        <v>0</v>
      </c>
      <c r="G16376">
        <v>1.1041000000000001</v>
      </c>
      <c r="H16376">
        <v>0</v>
      </c>
      <c r="I16376">
        <v>-1E-3</v>
      </c>
      <c r="J16376">
        <v>0</v>
      </c>
      <c r="K16376">
        <v>11.0062</v>
      </c>
    </row>
    <row r="16377" spans="1:11" hidden="1">
      <c r="A16377" t="s">
        <v>167</v>
      </c>
      <c r="B16377" t="s">
        <v>663</v>
      </c>
      <c r="C16377">
        <v>189</v>
      </c>
      <c r="D16377" t="s">
        <v>135</v>
      </c>
      <c r="E16377">
        <v>2.8</v>
      </c>
      <c r="F16377">
        <v>0</v>
      </c>
      <c r="G16377">
        <v>4.4711999999999996</v>
      </c>
      <c r="H16377">
        <v>0</v>
      </c>
      <c r="I16377">
        <v>-1E-3</v>
      </c>
      <c r="J16377">
        <v>0</v>
      </c>
      <c r="K16377">
        <v>11.0062</v>
      </c>
    </row>
    <row r="16378" spans="1:11" hidden="1">
      <c r="A16378" t="s">
        <v>167</v>
      </c>
      <c r="B16378" t="s">
        <v>663</v>
      </c>
      <c r="C16378">
        <v>189</v>
      </c>
      <c r="D16378" t="s">
        <v>135</v>
      </c>
      <c r="E16378">
        <v>3.2355</v>
      </c>
      <c r="F16378">
        <v>0</v>
      </c>
      <c r="G16378">
        <v>6.12</v>
      </c>
      <c r="H16378">
        <v>0</v>
      </c>
      <c r="I16378">
        <v>-1E-3</v>
      </c>
      <c r="J16378">
        <v>0</v>
      </c>
      <c r="K16378">
        <v>8.7002000000000006</v>
      </c>
    </row>
    <row r="16379" spans="1:11" hidden="1">
      <c r="A16379" t="s">
        <v>167</v>
      </c>
      <c r="B16379" t="s">
        <v>663</v>
      </c>
      <c r="C16379">
        <v>189</v>
      </c>
      <c r="D16379" t="s">
        <v>135</v>
      </c>
      <c r="E16379">
        <v>3.6709000000000001</v>
      </c>
      <c r="F16379">
        <v>0</v>
      </c>
      <c r="G16379">
        <v>7.7687999999999997</v>
      </c>
      <c r="H16379">
        <v>0</v>
      </c>
      <c r="I16379">
        <v>-1E-3</v>
      </c>
      <c r="J16379">
        <v>0</v>
      </c>
      <c r="K16379">
        <v>5.665</v>
      </c>
    </row>
    <row r="16380" spans="1:11" hidden="1">
      <c r="A16380" t="s">
        <v>167</v>
      </c>
      <c r="B16380" t="s">
        <v>663</v>
      </c>
      <c r="C16380">
        <v>189</v>
      </c>
      <c r="D16380" t="s">
        <v>135</v>
      </c>
      <c r="E16380">
        <v>4.1063999999999998</v>
      </c>
      <c r="F16380">
        <v>0</v>
      </c>
      <c r="G16380">
        <v>9.4177</v>
      </c>
      <c r="H16380">
        <v>0</v>
      </c>
      <c r="I16380">
        <v>-1E-3</v>
      </c>
      <c r="J16380">
        <v>0</v>
      </c>
      <c r="K16380">
        <v>1.907</v>
      </c>
    </row>
    <row r="16381" spans="1:11" hidden="1">
      <c r="A16381" t="s">
        <v>167</v>
      </c>
      <c r="B16381" t="s">
        <v>663</v>
      </c>
      <c r="C16381">
        <v>189</v>
      </c>
      <c r="D16381" t="s">
        <v>135</v>
      </c>
      <c r="E16381">
        <v>4.5418000000000003</v>
      </c>
      <c r="F16381">
        <v>0</v>
      </c>
      <c r="G16381">
        <v>11.0665</v>
      </c>
      <c r="H16381">
        <v>0</v>
      </c>
      <c r="I16381">
        <v>-1E-3</v>
      </c>
      <c r="J16381">
        <v>0</v>
      </c>
      <c r="K16381">
        <v>-2.5691000000000002</v>
      </c>
    </row>
    <row r="16382" spans="1:11" hidden="1">
      <c r="A16382" t="s">
        <v>167</v>
      </c>
      <c r="B16382" t="s">
        <v>663</v>
      </c>
      <c r="C16382">
        <v>189</v>
      </c>
      <c r="D16382" t="s">
        <v>135</v>
      </c>
      <c r="E16382">
        <v>4.9772999999999996</v>
      </c>
      <c r="F16382">
        <v>0</v>
      </c>
      <c r="G16382">
        <v>12.715299999999999</v>
      </c>
      <c r="H16382">
        <v>0</v>
      </c>
      <c r="I16382">
        <v>-1E-3</v>
      </c>
      <c r="J16382">
        <v>0</v>
      </c>
      <c r="K16382">
        <v>-7.7630999999999997</v>
      </c>
    </row>
    <row r="16383" spans="1:11" hidden="1">
      <c r="A16383" t="s">
        <v>167</v>
      </c>
      <c r="B16383" t="s">
        <v>663</v>
      </c>
      <c r="C16383">
        <v>189</v>
      </c>
      <c r="D16383" t="s">
        <v>135</v>
      </c>
      <c r="E16383">
        <v>5.4127000000000001</v>
      </c>
      <c r="F16383">
        <v>0</v>
      </c>
      <c r="G16383">
        <v>14.364100000000001</v>
      </c>
      <c r="H16383">
        <v>0</v>
      </c>
      <c r="I16383">
        <v>-1E-3</v>
      </c>
      <c r="J16383">
        <v>0</v>
      </c>
      <c r="K16383">
        <v>-13.6751</v>
      </c>
    </row>
    <row r="16384" spans="1:11" hidden="1">
      <c r="A16384" t="s">
        <v>167</v>
      </c>
      <c r="B16384" t="s">
        <v>663</v>
      </c>
      <c r="C16384">
        <v>189</v>
      </c>
      <c r="D16384" t="s">
        <v>136</v>
      </c>
      <c r="E16384">
        <v>0.18729999999999999</v>
      </c>
      <c r="F16384">
        <v>0</v>
      </c>
      <c r="G16384">
        <v>-17.3489</v>
      </c>
      <c r="H16384">
        <v>0</v>
      </c>
      <c r="I16384">
        <v>-1E-3</v>
      </c>
      <c r="J16384">
        <v>0</v>
      </c>
      <c r="K16384">
        <v>-9.4581999999999997</v>
      </c>
    </row>
    <row r="16385" spans="1:11" hidden="1">
      <c r="A16385" t="s">
        <v>167</v>
      </c>
      <c r="B16385" t="s">
        <v>663</v>
      </c>
      <c r="C16385">
        <v>189</v>
      </c>
      <c r="D16385" t="s">
        <v>136</v>
      </c>
      <c r="E16385">
        <v>0.62280000000000002</v>
      </c>
      <c r="F16385">
        <v>0</v>
      </c>
      <c r="G16385">
        <v>-14.8271</v>
      </c>
      <c r="H16385">
        <v>0</v>
      </c>
      <c r="I16385">
        <v>-1E-3</v>
      </c>
      <c r="J16385">
        <v>0</v>
      </c>
      <c r="K16385">
        <v>-2.4186000000000001</v>
      </c>
    </row>
    <row r="16386" spans="1:11" hidden="1">
      <c r="A16386" t="s">
        <v>167</v>
      </c>
      <c r="B16386" t="s">
        <v>663</v>
      </c>
      <c r="C16386">
        <v>189</v>
      </c>
      <c r="D16386" t="s">
        <v>136</v>
      </c>
      <c r="E16386">
        <v>1.0582</v>
      </c>
      <c r="F16386">
        <v>0</v>
      </c>
      <c r="G16386">
        <v>-11.3956</v>
      </c>
      <c r="H16386">
        <v>0</v>
      </c>
      <c r="I16386">
        <v>-1E-3</v>
      </c>
      <c r="J16386">
        <v>0</v>
      </c>
      <c r="K16386">
        <v>3.3195000000000001</v>
      </c>
    </row>
    <row r="16387" spans="1:11" hidden="1">
      <c r="A16387" t="s">
        <v>167</v>
      </c>
      <c r="B16387" t="s">
        <v>663</v>
      </c>
      <c r="C16387">
        <v>189</v>
      </c>
      <c r="D16387" t="s">
        <v>136</v>
      </c>
      <c r="E16387">
        <v>1.4937</v>
      </c>
      <c r="F16387">
        <v>0</v>
      </c>
      <c r="G16387">
        <v>-7.6990999999999996</v>
      </c>
      <c r="H16387">
        <v>0</v>
      </c>
      <c r="I16387">
        <v>-1E-3</v>
      </c>
      <c r="J16387">
        <v>0</v>
      </c>
      <c r="K16387">
        <v>7.4768999999999997</v>
      </c>
    </row>
    <row r="16388" spans="1:11" hidden="1">
      <c r="A16388" t="s">
        <v>167</v>
      </c>
      <c r="B16388" t="s">
        <v>663</v>
      </c>
      <c r="C16388">
        <v>189</v>
      </c>
      <c r="D16388" t="s">
        <v>136</v>
      </c>
      <c r="E16388">
        <v>1.9291</v>
      </c>
      <c r="F16388">
        <v>0</v>
      </c>
      <c r="G16388">
        <v>-4.0179999999999998</v>
      </c>
      <c r="H16388">
        <v>0</v>
      </c>
      <c r="I16388">
        <v>-1E-3</v>
      </c>
      <c r="J16388">
        <v>0</v>
      </c>
      <c r="K16388">
        <v>10.025</v>
      </c>
    </row>
    <row r="16389" spans="1:11" hidden="1">
      <c r="A16389" t="s">
        <v>167</v>
      </c>
      <c r="B16389" t="s">
        <v>663</v>
      </c>
      <c r="C16389">
        <v>189</v>
      </c>
      <c r="D16389" t="s">
        <v>136</v>
      </c>
      <c r="E16389">
        <v>2.3645999999999998</v>
      </c>
      <c r="F16389">
        <v>0</v>
      </c>
      <c r="G16389">
        <v>-0.96130000000000004</v>
      </c>
      <c r="H16389">
        <v>0</v>
      </c>
      <c r="I16389">
        <v>-1E-3</v>
      </c>
      <c r="J16389">
        <v>0</v>
      </c>
      <c r="K16389">
        <v>11.075100000000001</v>
      </c>
    </row>
    <row r="16390" spans="1:11" hidden="1">
      <c r="A16390" t="s">
        <v>167</v>
      </c>
      <c r="B16390" t="s">
        <v>663</v>
      </c>
      <c r="C16390">
        <v>189</v>
      </c>
      <c r="D16390" t="s">
        <v>136</v>
      </c>
      <c r="E16390">
        <v>2.8</v>
      </c>
      <c r="F16390">
        <v>0</v>
      </c>
      <c r="G16390">
        <v>1.1568000000000001</v>
      </c>
      <c r="H16390">
        <v>0</v>
      </c>
      <c r="I16390">
        <v>-1E-3</v>
      </c>
      <c r="J16390">
        <v>0</v>
      </c>
      <c r="K16390">
        <v>10.9985</v>
      </c>
    </row>
    <row r="16391" spans="1:11" hidden="1">
      <c r="A16391" t="s">
        <v>167</v>
      </c>
      <c r="B16391" t="s">
        <v>663</v>
      </c>
      <c r="C16391">
        <v>189</v>
      </c>
      <c r="D16391" t="s">
        <v>136</v>
      </c>
      <c r="E16391">
        <v>2.8</v>
      </c>
      <c r="F16391">
        <v>0</v>
      </c>
      <c r="G16391">
        <v>4.5239000000000003</v>
      </c>
      <c r="H16391">
        <v>0</v>
      </c>
      <c r="I16391">
        <v>-1E-3</v>
      </c>
      <c r="J16391">
        <v>0</v>
      </c>
      <c r="K16391">
        <v>10.9985</v>
      </c>
    </row>
    <row r="16392" spans="1:11" hidden="1">
      <c r="A16392" t="s">
        <v>167</v>
      </c>
      <c r="B16392" t="s">
        <v>663</v>
      </c>
      <c r="C16392">
        <v>189</v>
      </c>
      <c r="D16392" t="s">
        <v>136</v>
      </c>
      <c r="E16392">
        <v>3.2355</v>
      </c>
      <c r="F16392">
        <v>0</v>
      </c>
      <c r="G16392">
        <v>6.1726999999999999</v>
      </c>
      <c r="H16392">
        <v>0</v>
      </c>
      <c r="I16392">
        <v>-1E-3</v>
      </c>
      <c r="J16392">
        <v>0</v>
      </c>
      <c r="K16392">
        <v>8.6696000000000009</v>
      </c>
    </row>
    <row r="16393" spans="1:11" hidden="1">
      <c r="A16393" t="s">
        <v>167</v>
      </c>
      <c r="B16393" t="s">
        <v>663</v>
      </c>
      <c r="C16393">
        <v>189</v>
      </c>
      <c r="D16393" t="s">
        <v>136</v>
      </c>
      <c r="E16393">
        <v>3.6709000000000001</v>
      </c>
      <c r="F16393">
        <v>0</v>
      </c>
      <c r="G16393">
        <v>7.8215000000000003</v>
      </c>
      <c r="H16393">
        <v>0</v>
      </c>
      <c r="I16393">
        <v>-1E-3</v>
      </c>
      <c r="J16393">
        <v>0</v>
      </c>
      <c r="K16393">
        <v>5.6338999999999997</v>
      </c>
    </row>
    <row r="16394" spans="1:11" hidden="1">
      <c r="A16394" t="s">
        <v>167</v>
      </c>
      <c r="B16394" t="s">
        <v>663</v>
      </c>
      <c r="C16394">
        <v>189</v>
      </c>
      <c r="D16394" t="s">
        <v>136</v>
      </c>
      <c r="E16394">
        <v>4.1063999999999998</v>
      </c>
      <c r="F16394">
        <v>0</v>
      </c>
      <c r="G16394">
        <v>9.4703999999999997</v>
      </c>
      <c r="H16394">
        <v>0</v>
      </c>
      <c r="I16394">
        <v>-1E-3</v>
      </c>
      <c r="J16394">
        <v>0</v>
      </c>
      <c r="K16394">
        <v>1.8852</v>
      </c>
    </row>
    <row r="16395" spans="1:11" hidden="1">
      <c r="A16395" t="s">
        <v>167</v>
      </c>
      <c r="B16395" t="s">
        <v>663</v>
      </c>
      <c r="C16395">
        <v>189</v>
      </c>
      <c r="D16395" t="s">
        <v>136</v>
      </c>
      <c r="E16395">
        <v>4.5418000000000003</v>
      </c>
      <c r="F16395">
        <v>0</v>
      </c>
      <c r="G16395">
        <v>11.119199999999999</v>
      </c>
      <c r="H16395">
        <v>0</v>
      </c>
      <c r="I16395">
        <v>-1E-3</v>
      </c>
      <c r="J16395">
        <v>0</v>
      </c>
      <c r="K16395">
        <v>-2.5815999999999999</v>
      </c>
    </row>
    <row r="16396" spans="1:11" hidden="1">
      <c r="A16396" t="s">
        <v>167</v>
      </c>
      <c r="B16396" t="s">
        <v>663</v>
      </c>
      <c r="C16396">
        <v>189</v>
      </c>
      <c r="D16396" t="s">
        <v>136</v>
      </c>
      <c r="E16396">
        <v>4.9772999999999996</v>
      </c>
      <c r="F16396">
        <v>0</v>
      </c>
      <c r="G16396">
        <v>12.768000000000001</v>
      </c>
      <c r="H16396">
        <v>0</v>
      </c>
      <c r="I16396">
        <v>-1E-3</v>
      </c>
      <c r="J16396">
        <v>0</v>
      </c>
      <c r="K16396">
        <v>-7.7663000000000002</v>
      </c>
    </row>
    <row r="16397" spans="1:11" hidden="1">
      <c r="A16397" t="s">
        <v>167</v>
      </c>
      <c r="B16397" t="s">
        <v>663</v>
      </c>
      <c r="C16397">
        <v>189</v>
      </c>
      <c r="D16397" t="s">
        <v>136</v>
      </c>
      <c r="E16397">
        <v>5.4127000000000001</v>
      </c>
      <c r="F16397">
        <v>0</v>
      </c>
      <c r="G16397">
        <v>14.4168</v>
      </c>
      <c r="H16397">
        <v>0</v>
      </c>
      <c r="I16397">
        <v>-1E-3</v>
      </c>
      <c r="J16397">
        <v>0</v>
      </c>
      <c r="K16397">
        <v>-13.669</v>
      </c>
    </row>
    <row r="16398" spans="1:11" hidden="1">
      <c r="A16398" t="s">
        <v>167</v>
      </c>
      <c r="B16398" t="s">
        <v>663</v>
      </c>
      <c r="C16398">
        <v>189</v>
      </c>
      <c r="D16398" t="s">
        <v>137</v>
      </c>
      <c r="E16398">
        <v>0.18729999999999999</v>
      </c>
      <c r="F16398">
        <v>0</v>
      </c>
      <c r="G16398">
        <v>-17.385999999999999</v>
      </c>
      <c r="H16398">
        <v>0</v>
      </c>
      <c r="I16398">
        <v>-1E-3</v>
      </c>
      <c r="J16398">
        <v>0</v>
      </c>
      <c r="K16398">
        <v>-9.5760000000000005</v>
      </c>
    </row>
    <row r="16399" spans="1:11" hidden="1">
      <c r="A16399" t="s">
        <v>167</v>
      </c>
      <c r="B16399" t="s">
        <v>663</v>
      </c>
      <c r="C16399">
        <v>189</v>
      </c>
      <c r="D16399" t="s">
        <v>137</v>
      </c>
      <c r="E16399">
        <v>0.62280000000000002</v>
      </c>
      <c r="F16399">
        <v>0</v>
      </c>
      <c r="G16399">
        <v>-14.864100000000001</v>
      </c>
      <c r="H16399">
        <v>0</v>
      </c>
      <c r="I16399">
        <v>-1E-3</v>
      </c>
      <c r="J16399">
        <v>0</v>
      </c>
      <c r="K16399">
        <v>-2.5203000000000002</v>
      </c>
    </row>
    <row r="16400" spans="1:11" hidden="1">
      <c r="A16400" t="s">
        <v>167</v>
      </c>
      <c r="B16400" t="s">
        <v>663</v>
      </c>
      <c r="C16400">
        <v>189</v>
      </c>
      <c r="D16400" t="s">
        <v>137</v>
      </c>
      <c r="E16400">
        <v>1.0582</v>
      </c>
      <c r="F16400">
        <v>0</v>
      </c>
      <c r="G16400">
        <v>-11.432600000000001</v>
      </c>
      <c r="H16400">
        <v>0</v>
      </c>
      <c r="I16400">
        <v>-1E-3</v>
      </c>
      <c r="J16400">
        <v>0</v>
      </c>
      <c r="K16400">
        <v>3.234</v>
      </c>
    </row>
    <row r="16401" spans="1:11" hidden="1">
      <c r="A16401" t="s">
        <v>167</v>
      </c>
      <c r="B16401" t="s">
        <v>663</v>
      </c>
      <c r="C16401">
        <v>189</v>
      </c>
      <c r="D16401" t="s">
        <v>137</v>
      </c>
      <c r="E16401">
        <v>1.4937</v>
      </c>
      <c r="F16401">
        <v>0</v>
      </c>
      <c r="G16401">
        <v>-7.7361000000000004</v>
      </c>
      <c r="H16401">
        <v>0</v>
      </c>
      <c r="I16401">
        <v>-1E-3</v>
      </c>
      <c r="J16401">
        <v>0</v>
      </c>
      <c r="K16401">
        <v>7.4074999999999998</v>
      </c>
    </row>
    <row r="16402" spans="1:11" hidden="1">
      <c r="A16402" t="s">
        <v>167</v>
      </c>
      <c r="B16402" t="s">
        <v>663</v>
      </c>
      <c r="C16402">
        <v>189</v>
      </c>
      <c r="D16402" t="s">
        <v>137</v>
      </c>
      <c r="E16402">
        <v>1.9291</v>
      </c>
      <c r="F16402">
        <v>0</v>
      </c>
      <c r="G16402">
        <v>-4.0551000000000004</v>
      </c>
      <c r="H16402">
        <v>0</v>
      </c>
      <c r="I16402">
        <v>-1E-3</v>
      </c>
      <c r="J16402">
        <v>0</v>
      </c>
      <c r="K16402">
        <v>9.9718</v>
      </c>
    </row>
    <row r="16403" spans="1:11" hidden="1">
      <c r="A16403" t="s">
        <v>167</v>
      </c>
      <c r="B16403" t="s">
        <v>663</v>
      </c>
      <c r="C16403">
        <v>189</v>
      </c>
      <c r="D16403" t="s">
        <v>137</v>
      </c>
      <c r="E16403">
        <v>2.3645999999999998</v>
      </c>
      <c r="F16403">
        <v>0</v>
      </c>
      <c r="G16403">
        <v>-0.99829999999999997</v>
      </c>
      <c r="H16403">
        <v>0</v>
      </c>
      <c r="I16403">
        <v>-1E-3</v>
      </c>
      <c r="J16403">
        <v>0</v>
      </c>
      <c r="K16403">
        <v>11.038</v>
      </c>
    </row>
    <row r="16404" spans="1:11" hidden="1">
      <c r="A16404" t="s">
        <v>167</v>
      </c>
      <c r="B16404" t="s">
        <v>663</v>
      </c>
      <c r="C16404">
        <v>189</v>
      </c>
      <c r="D16404" t="s">
        <v>137</v>
      </c>
      <c r="E16404">
        <v>2.8</v>
      </c>
      <c r="F16404">
        <v>0</v>
      </c>
      <c r="G16404">
        <v>1.1197999999999999</v>
      </c>
      <c r="H16404">
        <v>0</v>
      </c>
      <c r="I16404">
        <v>-1E-3</v>
      </c>
      <c r="J16404">
        <v>0</v>
      </c>
      <c r="K16404">
        <v>10.977499999999999</v>
      </c>
    </row>
    <row r="16405" spans="1:11" hidden="1">
      <c r="A16405" t="s">
        <v>167</v>
      </c>
      <c r="B16405" t="s">
        <v>663</v>
      </c>
      <c r="C16405">
        <v>189</v>
      </c>
      <c r="D16405" t="s">
        <v>137</v>
      </c>
      <c r="E16405">
        <v>2.8</v>
      </c>
      <c r="F16405">
        <v>0</v>
      </c>
      <c r="G16405">
        <v>4.4869000000000003</v>
      </c>
      <c r="H16405">
        <v>0</v>
      </c>
      <c r="I16405">
        <v>-1E-3</v>
      </c>
      <c r="J16405">
        <v>0</v>
      </c>
      <c r="K16405">
        <v>10.977499999999999</v>
      </c>
    </row>
    <row r="16406" spans="1:11" hidden="1">
      <c r="A16406" t="s">
        <v>167</v>
      </c>
      <c r="B16406" t="s">
        <v>663</v>
      </c>
      <c r="C16406">
        <v>189</v>
      </c>
      <c r="D16406" t="s">
        <v>137</v>
      </c>
      <c r="E16406">
        <v>3.2355</v>
      </c>
      <c r="F16406">
        <v>0</v>
      </c>
      <c r="G16406">
        <v>6.1356999999999999</v>
      </c>
      <c r="H16406">
        <v>0</v>
      </c>
      <c r="I16406">
        <v>-1E-3</v>
      </c>
      <c r="J16406">
        <v>0</v>
      </c>
      <c r="K16406">
        <v>8.6646999999999998</v>
      </c>
    </row>
    <row r="16407" spans="1:11" hidden="1">
      <c r="A16407" t="s">
        <v>167</v>
      </c>
      <c r="B16407" t="s">
        <v>663</v>
      </c>
      <c r="C16407">
        <v>189</v>
      </c>
      <c r="D16407" t="s">
        <v>137</v>
      </c>
      <c r="E16407">
        <v>3.6709000000000001</v>
      </c>
      <c r="F16407">
        <v>0</v>
      </c>
      <c r="G16407">
        <v>7.7845000000000004</v>
      </c>
      <c r="H16407">
        <v>0</v>
      </c>
      <c r="I16407">
        <v>-1E-3</v>
      </c>
      <c r="J16407">
        <v>0</v>
      </c>
      <c r="K16407">
        <v>5.6227</v>
      </c>
    </row>
    <row r="16408" spans="1:11" hidden="1">
      <c r="A16408" t="s">
        <v>167</v>
      </c>
      <c r="B16408" t="s">
        <v>663</v>
      </c>
      <c r="C16408">
        <v>189</v>
      </c>
      <c r="D16408" t="s">
        <v>137</v>
      </c>
      <c r="E16408">
        <v>4.1063999999999998</v>
      </c>
      <c r="F16408">
        <v>0</v>
      </c>
      <c r="G16408">
        <v>9.4332999999999991</v>
      </c>
      <c r="H16408">
        <v>0</v>
      </c>
      <c r="I16408">
        <v>-1E-3</v>
      </c>
      <c r="J16408">
        <v>0</v>
      </c>
      <c r="K16408">
        <v>1.8577999999999999</v>
      </c>
    </row>
    <row r="16409" spans="1:11" hidden="1">
      <c r="A16409" t="s">
        <v>167</v>
      </c>
      <c r="B16409" t="s">
        <v>663</v>
      </c>
      <c r="C16409">
        <v>189</v>
      </c>
      <c r="D16409" t="s">
        <v>137</v>
      </c>
      <c r="E16409">
        <v>4.5418000000000003</v>
      </c>
      <c r="F16409">
        <v>0</v>
      </c>
      <c r="G16409">
        <v>11.082100000000001</v>
      </c>
      <c r="H16409">
        <v>0</v>
      </c>
      <c r="I16409">
        <v>-1E-3</v>
      </c>
      <c r="J16409">
        <v>0</v>
      </c>
      <c r="K16409">
        <v>-2.6251000000000002</v>
      </c>
    </row>
    <row r="16410" spans="1:11" hidden="1">
      <c r="A16410" t="s">
        <v>167</v>
      </c>
      <c r="B16410" t="s">
        <v>663</v>
      </c>
      <c r="C16410">
        <v>189</v>
      </c>
      <c r="D16410" t="s">
        <v>137</v>
      </c>
      <c r="E16410">
        <v>4.9772999999999996</v>
      </c>
      <c r="F16410">
        <v>0</v>
      </c>
      <c r="G16410">
        <v>12.731</v>
      </c>
      <c r="H16410">
        <v>0</v>
      </c>
      <c r="I16410">
        <v>-1E-3</v>
      </c>
      <c r="J16410">
        <v>0</v>
      </c>
      <c r="K16410">
        <v>-7.8258999999999999</v>
      </c>
    </row>
    <row r="16411" spans="1:11" hidden="1">
      <c r="A16411" t="s">
        <v>167</v>
      </c>
      <c r="B16411" t="s">
        <v>663</v>
      </c>
      <c r="C16411">
        <v>189</v>
      </c>
      <c r="D16411" t="s">
        <v>137</v>
      </c>
      <c r="E16411">
        <v>5.4127000000000001</v>
      </c>
      <c r="F16411">
        <v>0</v>
      </c>
      <c r="G16411">
        <v>14.379799999999999</v>
      </c>
      <c r="H16411">
        <v>0</v>
      </c>
      <c r="I16411">
        <v>-1E-3</v>
      </c>
      <c r="J16411">
        <v>0</v>
      </c>
      <c r="K16411">
        <v>-13.7447</v>
      </c>
    </row>
    <row r="16412" spans="1:11" hidden="1">
      <c r="A16412" t="s">
        <v>167</v>
      </c>
      <c r="B16412" t="s">
        <v>663</v>
      </c>
      <c r="C16412">
        <v>189</v>
      </c>
      <c r="D16412" t="s">
        <v>138</v>
      </c>
      <c r="E16412">
        <v>0.18729999999999999</v>
      </c>
      <c r="F16412">
        <v>0</v>
      </c>
      <c r="G16412">
        <v>-17.364599999999999</v>
      </c>
      <c r="H16412">
        <v>0</v>
      </c>
      <c r="I16412">
        <v>-8.9999999999999998E-4</v>
      </c>
      <c r="J16412">
        <v>0</v>
      </c>
      <c r="K16412">
        <v>-9.4703999999999997</v>
      </c>
    </row>
    <row r="16413" spans="1:11" hidden="1">
      <c r="A16413" t="s">
        <v>167</v>
      </c>
      <c r="B16413" t="s">
        <v>663</v>
      </c>
      <c r="C16413">
        <v>189</v>
      </c>
      <c r="D16413" t="s">
        <v>138</v>
      </c>
      <c r="E16413">
        <v>0.62280000000000002</v>
      </c>
      <c r="F16413">
        <v>0</v>
      </c>
      <c r="G16413">
        <v>-14.842700000000001</v>
      </c>
      <c r="H16413">
        <v>0</v>
      </c>
      <c r="I16413">
        <v>-8.9999999999999998E-4</v>
      </c>
      <c r="J16413">
        <v>0</v>
      </c>
      <c r="K16413">
        <v>-2.4239999999999999</v>
      </c>
    </row>
    <row r="16414" spans="1:11" hidden="1">
      <c r="A16414" t="s">
        <v>167</v>
      </c>
      <c r="B16414" t="s">
        <v>663</v>
      </c>
      <c r="C16414">
        <v>189</v>
      </c>
      <c r="D16414" t="s">
        <v>138</v>
      </c>
      <c r="E16414">
        <v>1.0582</v>
      </c>
      <c r="F16414">
        <v>0</v>
      </c>
      <c r="G16414">
        <v>-11.411300000000001</v>
      </c>
      <c r="H16414">
        <v>0</v>
      </c>
      <c r="I16414">
        <v>-8.9999999999999998E-4</v>
      </c>
      <c r="J16414">
        <v>0</v>
      </c>
      <c r="K16414">
        <v>3.3210000000000002</v>
      </c>
    </row>
    <row r="16415" spans="1:11" hidden="1">
      <c r="A16415" t="s">
        <v>167</v>
      </c>
      <c r="B16415" t="s">
        <v>663</v>
      </c>
      <c r="C16415">
        <v>189</v>
      </c>
      <c r="D16415" t="s">
        <v>138</v>
      </c>
      <c r="E16415">
        <v>1.4937</v>
      </c>
      <c r="F16415">
        <v>0</v>
      </c>
      <c r="G16415">
        <v>-7.7146999999999997</v>
      </c>
      <c r="H16415">
        <v>0</v>
      </c>
      <c r="I16415">
        <v>-8.9999999999999998E-4</v>
      </c>
      <c r="J16415">
        <v>0</v>
      </c>
      <c r="K16415">
        <v>7.4851999999999999</v>
      </c>
    </row>
    <row r="16416" spans="1:11" hidden="1">
      <c r="A16416" t="s">
        <v>167</v>
      </c>
      <c r="B16416" t="s">
        <v>663</v>
      </c>
      <c r="C16416">
        <v>189</v>
      </c>
      <c r="D16416" t="s">
        <v>138</v>
      </c>
      <c r="E16416">
        <v>1.9291</v>
      </c>
      <c r="F16416">
        <v>0</v>
      </c>
      <c r="G16416">
        <v>-4.0336999999999996</v>
      </c>
      <c r="H16416">
        <v>0</v>
      </c>
      <c r="I16416">
        <v>-8.9999999999999998E-4</v>
      </c>
      <c r="J16416">
        <v>0</v>
      </c>
      <c r="K16416">
        <v>10.040100000000001</v>
      </c>
    </row>
    <row r="16417" spans="1:11" hidden="1">
      <c r="A16417" t="s">
        <v>167</v>
      </c>
      <c r="B16417" t="s">
        <v>663</v>
      </c>
      <c r="C16417">
        <v>189</v>
      </c>
      <c r="D16417" t="s">
        <v>138</v>
      </c>
      <c r="E16417">
        <v>2.3645999999999998</v>
      </c>
      <c r="F16417">
        <v>0</v>
      </c>
      <c r="G16417">
        <v>-0.97699999999999998</v>
      </c>
      <c r="H16417">
        <v>0</v>
      </c>
      <c r="I16417">
        <v>-8.9999999999999998E-4</v>
      </c>
      <c r="J16417">
        <v>0</v>
      </c>
      <c r="K16417">
        <v>11.097</v>
      </c>
    </row>
    <row r="16418" spans="1:11" hidden="1">
      <c r="A16418" t="s">
        <v>167</v>
      </c>
      <c r="B16418" t="s">
        <v>663</v>
      </c>
      <c r="C16418">
        <v>189</v>
      </c>
      <c r="D16418" t="s">
        <v>138</v>
      </c>
      <c r="E16418">
        <v>2.8</v>
      </c>
      <c r="F16418">
        <v>0</v>
      </c>
      <c r="G16418">
        <v>1.1412</v>
      </c>
      <c r="H16418">
        <v>0</v>
      </c>
      <c r="I16418">
        <v>-8.9999999999999998E-4</v>
      </c>
      <c r="J16418">
        <v>0</v>
      </c>
      <c r="K16418">
        <v>11.027200000000001</v>
      </c>
    </row>
    <row r="16419" spans="1:11" hidden="1">
      <c r="A16419" t="s">
        <v>167</v>
      </c>
      <c r="B16419" t="s">
        <v>663</v>
      </c>
      <c r="C16419">
        <v>189</v>
      </c>
      <c r="D16419" t="s">
        <v>138</v>
      </c>
      <c r="E16419">
        <v>2.8</v>
      </c>
      <c r="F16419">
        <v>0</v>
      </c>
      <c r="G16419">
        <v>4.5082000000000004</v>
      </c>
      <c r="H16419">
        <v>0</v>
      </c>
      <c r="I16419">
        <v>-8.9999999999999998E-4</v>
      </c>
      <c r="J16419">
        <v>0</v>
      </c>
      <c r="K16419">
        <v>11.027200000000001</v>
      </c>
    </row>
    <row r="16420" spans="1:11" hidden="1">
      <c r="A16420" t="s">
        <v>167</v>
      </c>
      <c r="B16420" t="s">
        <v>663</v>
      </c>
      <c r="C16420">
        <v>189</v>
      </c>
      <c r="D16420" t="s">
        <v>138</v>
      </c>
      <c r="E16420">
        <v>3.2355</v>
      </c>
      <c r="F16420">
        <v>0</v>
      </c>
      <c r="G16420">
        <v>6.1570999999999998</v>
      </c>
      <c r="H16420">
        <v>0</v>
      </c>
      <c r="I16420">
        <v>-8.9999999999999998E-4</v>
      </c>
      <c r="J16420">
        <v>0</v>
      </c>
      <c r="K16420">
        <v>8.7050999999999998</v>
      </c>
    </row>
    <row r="16421" spans="1:11" hidden="1">
      <c r="A16421" t="s">
        <v>167</v>
      </c>
      <c r="B16421" t="s">
        <v>663</v>
      </c>
      <c r="C16421">
        <v>189</v>
      </c>
      <c r="D16421" t="s">
        <v>138</v>
      </c>
      <c r="E16421">
        <v>3.6709000000000001</v>
      </c>
      <c r="F16421">
        <v>0</v>
      </c>
      <c r="G16421">
        <v>7.8059000000000003</v>
      </c>
      <c r="H16421">
        <v>0</v>
      </c>
      <c r="I16421">
        <v>-8.9999999999999998E-4</v>
      </c>
      <c r="J16421">
        <v>0</v>
      </c>
      <c r="K16421">
        <v>5.6763000000000003</v>
      </c>
    </row>
    <row r="16422" spans="1:11" hidden="1">
      <c r="A16422" t="s">
        <v>167</v>
      </c>
      <c r="B16422" t="s">
        <v>663</v>
      </c>
      <c r="C16422">
        <v>189</v>
      </c>
      <c r="D16422" t="s">
        <v>138</v>
      </c>
      <c r="E16422">
        <v>4.1063999999999998</v>
      </c>
      <c r="F16422">
        <v>0</v>
      </c>
      <c r="G16422">
        <v>9.4547000000000008</v>
      </c>
      <c r="H16422">
        <v>0</v>
      </c>
      <c r="I16422">
        <v>-8.9999999999999998E-4</v>
      </c>
      <c r="J16422">
        <v>0</v>
      </c>
      <c r="K16422">
        <v>1.9343999999999999</v>
      </c>
    </row>
    <row r="16423" spans="1:11" hidden="1">
      <c r="A16423" t="s">
        <v>167</v>
      </c>
      <c r="B16423" t="s">
        <v>663</v>
      </c>
      <c r="C16423">
        <v>189</v>
      </c>
      <c r="D16423" t="s">
        <v>138</v>
      </c>
      <c r="E16423">
        <v>4.5418000000000003</v>
      </c>
      <c r="F16423">
        <v>0</v>
      </c>
      <c r="G16423">
        <v>11.1035</v>
      </c>
      <c r="H16423">
        <v>0</v>
      </c>
      <c r="I16423">
        <v>-8.9999999999999998E-4</v>
      </c>
      <c r="J16423">
        <v>0</v>
      </c>
      <c r="K16423">
        <v>-2.5255999999999998</v>
      </c>
    </row>
    <row r="16424" spans="1:11" hidden="1">
      <c r="A16424" t="s">
        <v>167</v>
      </c>
      <c r="B16424" t="s">
        <v>663</v>
      </c>
      <c r="C16424">
        <v>189</v>
      </c>
      <c r="D16424" t="s">
        <v>138</v>
      </c>
      <c r="E16424">
        <v>4.9772999999999996</v>
      </c>
      <c r="F16424">
        <v>0</v>
      </c>
      <c r="G16424">
        <v>12.7523</v>
      </c>
      <c r="H16424">
        <v>0</v>
      </c>
      <c r="I16424">
        <v>-8.9999999999999998E-4</v>
      </c>
      <c r="J16424">
        <v>0</v>
      </c>
      <c r="K16424">
        <v>-7.7034000000000002</v>
      </c>
    </row>
    <row r="16425" spans="1:11" hidden="1">
      <c r="A16425" t="s">
        <v>167</v>
      </c>
      <c r="B16425" t="s">
        <v>663</v>
      </c>
      <c r="C16425">
        <v>189</v>
      </c>
      <c r="D16425" t="s">
        <v>138</v>
      </c>
      <c r="E16425">
        <v>5.4127000000000001</v>
      </c>
      <c r="F16425">
        <v>0</v>
      </c>
      <c r="G16425">
        <v>14.401199999999999</v>
      </c>
      <c r="H16425">
        <v>0</v>
      </c>
      <c r="I16425">
        <v>-8.9999999999999998E-4</v>
      </c>
      <c r="J16425">
        <v>0</v>
      </c>
      <c r="K16425">
        <v>-13.599299999999999</v>
      </c>
    </row>
    <row r="16426" spans="1:11" hidden="1">
      <c r="A16426" t="s">
        <v>167</v>
      </c>
      <c r="B16426" t="s">
        <v>663</v>
      </c>
      <c r="C16426">
        <v>189</v>
      </c>
      <c r="D16426" t="s">
        <v>139</v>
      </c>
      <c r="E16426">
        <v>0.18729999999999999</v>
      </c>
      <c r="F16426">
        <v>0</v>
      </c>
      <c r="G16426">
        <v>-17.401599999999998</v>
      </c>
      <c r="H16426">
        <v>0</v>
      </c>
      <c r="I16426">
        <v>-1E-3</v>
      </c>
      <c r="J16426">
        <v>0</v>
      </c>
      <c r="K16426">
        <v>-9.5881000000000007</v>
      </c>
    </row>
    <row r="16427" spans="1:11" hidden="1">
      <c r="A16427" t="s">
        <v>167</v>
      </c>
      <c r="B16427" t="s">
        <v>663</v>
      </c>
      <c r="C16427">
        <v>189</v>
      </c>
      <c r="D16427" t="s">
        <v>139</v>
      </c>
      <c r="E16427">
        <v>0.62280000000000002</v>
      </c>
      <c r="F16427">
        <v>0</v>
      </c>
      <c r="G16427">
        <v>-14.879799999999999</v>
      </c>
      <c r="H16427">
        <v>0</v>
      </c>
      <c r="I16427">
        <v>-1E-3</v>
      </c>
      <c r="J16427">
        <v>0</v>
      </c>
      <c r="K16427">
        <v>-2.5255999999999998</v>
      </c>
    </row>
    <row r="16428" spans="1:11" hidden="1">
      <c r="A16428" t="s">
        <v>167</v>
      </c>
      <c r="B16428" t="s">
        <v>663</v>
      </c>
      <c r="C16428">
        <v>189</v>
      </c>
      <c r="D16428" t="s">
        <v>139</v>
      </c>
      <c r="E16428">
        <v>1.0582</v>
      </c>
      <c r="F16428">
        <v>0</v>
      </c>
      <c r="G16428">
        <v>-11.4483</v>
      </c>
      <c r="H16428">
        <v>0</v>
      </c>
      <c r="I16428">
        <v>-1E-3</v>
      </c>
      <c r="J16428">
        <v>0</v>
      </c>
      <c r="K16428">
        <v>3.2355</v>
      </c>
    </row>
    <row r="16429" spans="1:11" hidden="1">
      <c r="A16429" t="s">
        <v>167</v>
      </c>
      <c r="B16429" t="s">
        <v>663</v>
      </c>
      <c r="C16429">
        <v>189</v>
      </c>
      <c r="D16429" t="s">
        <v>139</v>
      </c>
      <c r="E16429">
        <v>1.4937</v>
      </c>
      <c r="F16429">
        <v>0</v>
      </c>
      <c r="G16429">
        <v>-7.7518000000000002</v>
      </c>
      <c r="H16429">
        <v>0</v>
      </c>
      <c r="I16429">
        <v>-1E-3</v>
      </c>
      <c r="J16429">
        <v>0</v>
      </c>
      <c r="K16429">
        <v>7.4157999999999999</v>
      </c>
    </row>
    <row r="16430" spans="1:11" hidden="1">
      <c r="A16430" t="s">
        <v>167</v>
      </c>
      <c r="B16430" t="s">
        <v>663</v>
      </c>
      <c r="C16430">
        <v>189</v>
      </c>
      <c r="D16430" t="s">
        <v>139</v>
      </c>
      <c r="E16430">
        <v>1.9291</v>
      </c>
      <c r="F16430">
        <v>0</v>
      </c>
      <c r="G16430">
        <v>-4.0707000000000004</v>
      </c>
      <c r="H16430">
        <v>0</v>
      </c>
      <c r="I16430">
        <v>-1E-3</v>
      </c>
      <c r="J16430">
        <v>0</v>
      </c>
      <c r="K16430">
        <v>9.9869000000000003</v>
      </c>
    </row>
    <row r="16431" spans="1:11" hidden="1">
      <c r="A16431" t="s">
        <v>167</v>
      </c>
      <c r="B16431" t="s">
        <v>663</v>
      </c>
      <c r="C16431">
        <v>189</v>
      </c>
      <c r="D16431" t="s">
        <v>139</v>
      </c>
      <c r="E16431">
        <v>2.3645999999999998</v>
      </c>
      <c r="F16431">
        <v>0</v>
      </c>
      <c r="G16431">
        <v>-1.014</v>
      </c>
      <c r="H16431">
        <v>0</v>
      </c>
      <c r="I16431">
        <v>-1E-3</v>
      </c>
      <c r="J16431">
        <v>0</v>
      </c>
      <c r="K16431">
        <v>11.059900000000001</v>
      </c>
    </row>
    <row r="16432" spans="1:11" hidden="1">
      <c r="A16432" t="s">
        <v>167</v>
      </c>
      <c r="B16432" t="s">
        <v>663</v>
      </c>
      <c r="C16432">
        <v>189</v>
      </c>
      <c r="D16432" t="s">
        <v>139</v>
      </c>
      <c r="E16432">
        <v>2.8</v>
      </c>
      <c r="F16432">
        <v>0</v>
      </c>
      <c r="G16432">
        <v>1.1041000000000001</v>
      </c>
      <c r="H16432">
        <v>0</v>
      </c>
      <c r="I16432">
        <v>-1E-3</v>
      </c>
      <c r="J16432">
        <v>0</v>
      </c>
      <c r="K16432">
        <v>11.0062</v>
      </c>
    </row>
    <row r="16433" spans="1:11" hidden="1">
      <c r="A16433" t="s">
        <v>167</v>
      </c>
      <c r="B16433" t="s">
        <v>663</v>
      </c>
      <c r="C16433">
        <v>189</v>
      </c>
      <c r="D16433" t="s">
        <v>139</v>
      </c>
      <c r="E16433">
        <v>2.8</v>
      </c>
      <c r="F16433">
        <v>0</v>
      </c>
      <c r="G16433">
        <v>4.4711999999999996</v>
      </c>
      <c r="H16433">
        <v>0</v>
      </c>
      <c r="I16433">
        <v>-1E-3</v>
      </c>
      <c r="J16433">
        <v>0</v>
      </c>
      <c r="K16433">
        <v>11.0062</v>
      </c>
    </row>
    <row r="16434" spans="1:11" hidden="1">
      <c r="A16434" t="s">
        <v>167</v>
      </c>
      <c r="B16434" t="s">
        <v>663</v>
      </c>
      <c r="C16434">
        <v>189</v>
      </c>
      <c r="D16434" t="s">
        <v>139</v>
      </c>
      <c r="E16434">
        <v>3.2355</v>
      </c>
      <c r="F16434">
        <v>0</v>
      </c>
      <c r="G16434">
        <v>6.12</v>
      </c>
      <c r="H16434">
        <v>0</v>
      </c>
      <c r="I16434">
        <v>-1E-3</v>
      </c>
      <c r="J16434">
        <v>0</v>
      </c>
      <c r="K16434">
        <v>8.7002000000000006</v>
      </c>
    </row>
    <row r="16435" spans="1:11" hidden="1">
      <c r="A16435" t="s">
        <v>167</v>
      </c>
      <c r="B16435" t="s">
        <v>663</v>
      </c>
      <c r="C16435">
        <v>189</v>
      </c>
      <c r="D16435" t="s">
        <v>139</v>
      </c>
      <c r="E16435">
        <v>3.6709000000000001</v>
      </c>
      <c r="F16435">
        <v>0</v>
      </c>
      <c r="G16435">
        <v>7.7687999999999997</v>
      </c>
      <c r="H16435">
        <v>0</v>
      </c>
      <c r="I16435">
        <v>-1E-3</v>
      </c>
      <c r="J16435">
        <v>0</v>
      </c>
      <c r="K16435">
        <v>5.665</v>
      </c>
    </row>
    <row r="16436" spans="1:11" hidden="1">
      <c r="A16436" t="s">
        <v>167</v>
      </c>
      <c r="B16436" t="s">
        <v>663</v>
      </c>
      <c r="C16436">
        <v>189</v>
      </c>
      <c r="D16436" t="s">
        <v>139</v>
      </c>
      <c r="E16436">
        <v>4.1063999999999998</v>
      </c>
      <c r="F16436">
        <v>0</v>
      </c>
      <c r="G16436">
        <v>9.4177</v>
      </c>
      <c r="H16436">
        <v>0</v>
      </c>
      <c r="I16436">
        <v>-1E-3</v>
      </c>
      <c r="J16436">
        <v>0</v>
      </c>
      <c r="K16436">
        <v>1.907</v>
      </c>
    </row>
    <row r="16437" spans="1:11" hidden="1">
      <c r="A16437" t="s">
        <v>167</v>
      </c>
      <c r="B16437" t="s">
        <v>663</v>
      </c>
      <c r="C16437">
        <v>189</v>
      </c>
      <c r="D16437" t="s">
        <v>139</v>
      </c>
      <c r="E16437">
        <v>4.5418000000000003</v>
      </c>
      <c r="F16437">
        <v>0</v>
      </c>
      <c r="G16437">
        <v>11.0665</v>
      </c>
      <c r="H16437">
        <v>0</v>
      </c>
      <c r="I16437">
        <v>-1E-3</v>
      </c>
      <c r="J16437">
        <v>0</v>
      </c>
      <c r="K16437">
        <v>-2.5691000000000002</v>
      </c>
    </row>
    <row r="16438" spans="1:11" hidden="1">
      <c r="A16438" t="s">
        <v>167</v>
      </c>
      <c r="B16438" t="s">
        <v>663</v>
      </c>
      <c r="C16438">
        <v>189</v>
      </c>
      <c r="D16438" t="s">
        <v>139</v>
      </c>
      <c r="E16438">
        <v>4.9772999999999996</v>
      </c>
      <c r="F16438">
        <v>0</v>
      </c>
      <c r="G16438">
        <v>12.715299999999999</v>
      </c>
      <c r="H16438">
        <v>0</v>
      </c>
      <c r="I16438">
        <v>-1E-3</v>
      </c>
      <c r="J16438">
        <v>0</v>
      </c>
      <c r="K16438">
        <v>-7.7630999999999997</v>
      </c>
    </row>
    <row r="16439" spans="1:11" hidden="1">
      <c r="A16439" t="s">
        <v>167</v>
      </c>
      <c r="B16439" t="s">
        <v>663</v>
      </c>
      <c r="C16439">
        <v>189</v>
      </c>
      <c r="D16439" t="s">
        <v>139</v>
      </c>
      <c r="E16439">
        <v>5.4127000000000001</v>
      </c>
      <c r="F16439">
        <v>0</v>
      </c>
      <c r="G16439">
        <v>14.364100000000001</v>
      </c>
      <c r="H16439">
        <v>0</v>
      </c>
      <c r="I16439">
        <v>-1E-3</v>
      </c>
      <c r="J16439">
        <v>0</v>
      </c>
      <c r="K16439">
        <v>-13.6751</v>
      </c>
    </row>
    <row r="16440" spans="1:11" hidden="1">
      <c r="A16440" t="s">
        <v>167</v>
      </c>
      <c r="B16440" t="s">
        <v>663</v>
      </c>
      <c r="C16440">
        <v>189</v>
      </c>
      <c r="D16440" t="s">
        <v>140</v>
      </c>
      <c r="E16440">
        <v>0.18729999999999999</v>
      </c>
      <c r="F16440">
        <v>0</v>
      </c>
      <c r="G16440">
        <v>-17.3489</v>
      </c>
      <c r="H16440">
        <v>0</v>
      </c>
      <c r="I16440">
        <v>-1E-3</v>
      </c>
      <c r="J16440">
        <v>0</v>
      </c>
      <c r="K16440">
        <v>-9.4581999999999997</v>
      </c>
    </row>
    <row r="16441" spans="1:11" hidden="1">
      <c r="A16441" t="s">
        <v>167</v>
      </c>
      <c r="B16441" t="s">
        <v>663</v>
      </c>
      <c r="C16441">
        <v>189</v>
      </c>
      <c r="D16441" t="s">
        <v>140</v>
      </c>
      <c r="E16441">
        <v>0.62280000000000002</v>
      </c>
      <c r="F16441">
        <v>0</v>
      </c>
      <c r="G16441">
        <v>-14.8271</v>
      </c>
      <c r="H16441">
        <v>0</v>
      </c>
      <c r="I16441">
        <v>-1E-3</v>
      </c>
      <c r="J16441">
        <v>0</v>
      </c>
      <c r="K16441">
        <v>-2.4186000000000001</v>
      </c>
    </row>
    <row r="16442" spans="1:11" hidden="1">
      <c r="A16442" t="s">
        <v>167</v>
      </c>
      <c r="B16442" t="s">
        <v>663</v>
      </c>
      <c r="C16442">
        <v>189</v>
      </c>
      <c r="D16442" t="s">
        <v>140</v>
      </c>
      <c r="E16442">
        <v>1.0582</v>
      </c>
      <c r="F16442">
        <v>0</v>
      </c>
      <c r="G16442">
        <v>-11.3956</v>
      </c>
      <c r="H16442">
        <v>0</v>
      </c>
      <c r="I16442">
        <v>-1E-3</v>
      </c>
      <c r="J16442">
        <v>0</v>
      </c>
      <c r="K16442">
        <v>3.3195000000000001</v>
      </c>
    </row>
    <row r="16443" spans="1:11" hidden="1">
      <c r="A16443" t="s">
        <v>167</v>
      </c>
      <c r="B16443" t="s">
        <v>663</v>
      </c>
      <c r="C16443">
        <v>189</v>
      </c>
      <c r="D16443" t="s">
        <v>140</v>
      </c>
      <c r="E16443">
        <v>1.4937</v>
      </c>
      <c r="F16443">
        <v>0</v>
      </c>
      <c r="G16443">
        <v>-7.6990999999999996</v>
      </c>
      <c r="H16443">
        <v>0</v>
      </c>
      <c r="I16443">
        <v>-1E-3</v>
      </c>
      <c r="J16443">
        <v>0</v>
      </c>
      <c r="K16443">
        <v>7.4768999999999997</v>
      </c>
    </row>
    <row r="16444" spans="1:11" hidden="1">
      <c r="A16444" t="s">
        <v>167</v>
      </c>
      <c r="B16444" t="s">
        <v>663</v>
      </c>
      <c r="C16444">
        <v>189</v>
      </c>
      <c r="D16444" t="s">
        <v>140</v>
      </c>
      <c r="E16444">
        <v>1.9291</v>
      </c>
      <c r="F16444">
        <v>0</v>
      </c>
      <c r="G16444">
        <v>-4.0179999999999998</v>
      </c>
      <c r="H16444">
        <v>0</v>
      </c>
      <c r="I16444">
        <v>-1E-3</v>
      </c>
      <c r="J16444">
        <v>0</v>
      </c>
      <c r="K16444">
        <v>10.025</v>
      </c>
    </row>
    <row r="16445" spans="1:11" hidden="1">
      <c r="A16445" t="s">
        <v>167</v>
      </c>
      <c r="B16445" t="s">
        <v>663</v>
      </c>
      <c r="C16445">
        <v>189</v>
      </c>
      <c r="D16445" t="s">
        <v>140</v>
      </c>
      <c r="E16445">
        <v>2.3645999999999998</v>
      </c>
      <c r="F16445">
        <v>0</v>
      </c>
      <c r="G16445">
        <v>-0.96130000000000004</v>
      </c>
      <c r="H16445">
        <v>0</v>
      </c>
      <c r="I16445">
        <v>-1E-3</v>
      </c>
      <c r="J16445">
        <v>0</v>
      </c>
      <c r="K16445">
        <v>11.075100000000001</v>
      </c>
    </row>
    <row r="16446" spans="1:11" hidden="1">
      <c r="A16446" t="s">
        <v>167</v>
      </c>
      <c r="B16446" t="s">
        <v>663</v>
      </c>
      <c r="C16446">
        <v>189</v>
      </c>
      <c r="D16446" t="s">
        <v>140</v>
      </c>
      <c r="E16446">
        <v>2.8</v>
      </c>
      <c r="F16446">
        <v>0</v>
      </c>
      <c r="G16446">
        <v>1.1568000000000001</v>
      </c>
      <c r="H16446">
        <v>0</v>
      </c>
      <c r="I16446">
        <v>-1E-3</v>
      </c>
      <c r="J16446">
        <v>0</v>
      </c>
      <c r="K16446">
        <v>10.9985</v>
      </c>
    </row>
    <row r="16447" spans="1:11" hidden="1">
      <c r="A16447" t="s">
        <v>167</v>
      </c>
      <c r="B16447" t="s">
        <v>663</v>
      </c>
      <c r="C16447">
        <v>189</v>
      </c>
      <c r="D16447" t="s">
        <v>140</v>
      </c>
      <c r="E16447">
        <v>2.8</v>
      </c>
      <c r="F16447">
        <v>0</v>
      </c>
      <c r="G16447">
        <v>4.5239000000000003</v>
      </c>
      <c r="H16447">
        <v>0</v>
      </c>
      <c r="I16447">
        <v>-1E-3</v>
      </c>
      <c r="J16447">
        <v>0</v>
      </c>
      <c r="K16447">
        <v>10.9985</v>
      </c>
    </row>
    <row r="16448" spans="1:11" hidden="1">
      <c r="A16448" t="s">
        <v>167</v>
      </c>
      <c r="B16448" t="s">
        <v>663</v>
      </c>
      <c r="C16448">
        <v>189</v>
      </c>
      <c r="D16448" t="s">
        <v>140</v>
      </c>
      <c r="E16448">
        <v>3.2355</v>
      </c>
      <c r="F16448">
        <v>0</v>
      </c>
      <c r="G16448">
        <v>6.1726999999999999</v>
      </c>
      <c r="H16448">
        <v>0</v>
      </c>
      <c r="I16448">
        <v>-1E-3</v>
      </c>
      <c r="J16448">
        <v>0</v>
      </c>
      <c r="K16448">
        <v>8.6696000000000009</v>
      </c>
    </row>
    <row r="16449" spans="1:11" hidden="1">
      <c r="A16449" t="s">
        <v>167</v>
      </c>
      <c r="B16449" t="s">
        <v>663</v>
      </c>
      <c r="C16449">
        <v>189</v>
      </c>
      <c r="D16449" t="s">
        <v>140</v>
      </c>
      <c r="E16449">
        <v>3.6709000000000001</v>
      </c>
      <c r="F16449">
        <v>0</v>
      </c>
      <c r="G16449">
        <v>7.8215000000000003</v>
      </c>
      <c r="H16449">
        <v>0</v>
      </c>
      <c r="I16449">
        <v>-1E-3</v>
      </c>
      <c r="J16449">
        <v>0</v>
      </c>
      <c r="K16449">
        <v>5.6338999999999997</v>
      </c>
    </row>
    <row r="16450" spans="1:11" hidden="1">
      <c r="A16450" t="s">
        <v>167</v>
      </c>
      <c r="B16450" t="s">
        <v>663</v>
      </c>
      <c r="C16450">
        <v>189</v>
      </c>
      <c r="D16450" t="s">
        <v>140</v>
      </c>
      <c r="E16450">
        <v>4.1063999999999998</v>
      </c>
      <c r="F16450">
        <v>0</v>
      </c>
      <c r="G16450">
        <v>9.4703999999999997</v>
      </c>
      <c r="H16450">
        <v>0</v>
      </c>
      <c r="I16450">
        <v>-1E-3</v>
      </c>
      <c r="J16450">
        <v>0</v>
      </c>
      <c r="K16450">
        <v>1.8852</v>
      </c>
    </row>
    <row r="16451" spans="1:11" hidden="1">
      <c r="A16451" t="s">
        <v>167</v>
      </c>
      <c r="B16451" t="s">
        <v>663</v>
      </c>
      <c r="C16451">
        <v>189</v>
      </c>
      <c r="D16451" t="s">
        <v>140</v>
      </c>
      <c r="E16451">
        <v>4.5418000000000003</v>
      </c>
      <c r="F16451">
        <v>0</v>
      </c>
      <c r="G16451">
        <v>11.119199999999999</v>
      </c>
      <c r="H16451">
        <v>0</v>
      </c>
      <c r="I16451">
        <v>-1E-3</v>
      </c>
      <c r="J16451">
        <v>0</v>
      </c>
      <c r="K16451">
        <v>-2.5815999999999999</v>
      </c>
    </row>
    <row r="16452" spans="1:11" hidden="1">
      <c r="A16452" t="s">
        <v>167</v>
      </c>
      <c r="B16452" t="s">
        <v>663</v>
      </c>
      <c r="C16452">
        <v>189</v>
      </c>
      <c r="D16452" t="s">
        <v>140</v>
      </c>
      <c r="E16452">
        <v>4.9772999999999996</v>
      </c>
      <c r="F16452">
        <v>0</v>
      </c>
      <c r="G16452">
        <v>12.768000000000001</v>
      </c>
      <c r="H16452">
        <v>0</v>
      </c>
      <c r="I16452">
        <v>-1E-3</v>
      </c>
      <c r="J16452">
        <v>0</v>
      </c>
      <c r="K16452">
        <v>-7.7663000000000002</v>
      </c>
    </row>
    <row r="16453" spans="1:11" hidden="1">
      <c r="A16453" t="s">
        <v>167</v>
      </c>
      <c r="B16453" t="s">
        <v>663</v>
      </c>
      <c r="C16453">
        <v>189</v>
      </c>
      <c r="D16453" t="s">
        <v>140</v>
      </c>
      <c r="E16453">
        <v>5.4127000000000001</v>
      </c>
      <c r="F16453">
        <v>0</v>
      </c>
      <c r="G16453">
        <v>14.4168</v>
      </c>
      <c r="H16453">
        <v>0</v>
      </c>
      <c r="I16453">
        <v>-1E-3</v>
      </c>
      <c r="J16453">
        <v>0</v>
      </c>
      <c r="K16453">
        <v>-13.669</v>
      </c>
    </row>
    <row r="16454" spans="1:11" hidden="1">
      <c r="A16454" t="s">
        <v>167</v>
      </c>
      <c r="B16454" t="s">
        <v>663</v>
      </c>
      <c r="C16454">
        <v>189</v>
      </c>
      <c r="D16454" t="s">
        <v>141</v>
      </c>
      <c r="E16454">
        <v>0.18729999999999999</v>
      </c>
      <c r="F16454">
        <v>0</v>
      </c>
      <c r="G16454">
        <v>-17.385999999999999</v>
      </c>
      <c r="H16454">
        <v>0</v>
      </c>
      <c r="I16454">
        <v>-1E-3</v>
      </c>
      <c r="J16454">
        <v>0</v>
      </c>
      <c r="K16454">
        <v>-9.5760000000000005</v>
      </c>
    </row>
    <row r="16455" spans="1:11" hidden="1">
      <c r="A16455" t="s">
        <v>167</v>
      </c>
      <c r="B16455" t="s">
        <v>663</v>
      </c>
      <c r="C16455">
        <v>189</v>
      </c>
      <c r="D16455" t="s">
        <v>141</v>
      </c>
      <c r="E16455">
        <v>0.62280000000000002</v>
      </c>
      <c r="F16455">
        <v>0</v>
      </c>
      <c r="G16455">
        <v>-14.864100000000001</v>
      </c>
      <c r="H16455">
        <v>0</v>
      </c>
      <c r="I16455">
        <v>-1E-3</v>
      </c>
      <c r="J16455">
        <v>0</v>
      </c>
      <c r="K16455">
        <v>-2.5203000000000002</v>
      </c>
    </row>
    <row r="16456" spans="1:11" hidden="1">
      <c r="A16456" t="s">
        <v>167</v>
      </c>
      <c r="B16456" t="s">
        <v>663</v>
      </c>
      <c r="C16456">
        <v>189</v>
      </c>
      <c r="D16456" t="s">
        <v>141</v>
      </c>
      <c r="E16456">
        <v>1.0582</v>
      </c>
      <c r="F16456">
        <v>0</v>
      </c>
      <c r="G16456">
        <v>-11.432600000000001</v>
      </c>
      <c r="H16456">
        <v>0</v>
      </c>
      <c r="I16456">
        <v>-1E-3</v>
      </c>
      <c r="J16456">
        <v>0</v>
      </c>
      <c r="K16456">
        <v>3.234</v>
      </c>
    </row>
    <row r="16457" spans="1:11" hidden="1">
      <c r="A16457" t="s">
        <v>167</v>
      </c>
      <c r="B16457" t="s">
        <v>663</v>
      </c>
      <c r="C16457">
        <v>189</v>
      </c>
      <c r="D16457" t="s">
        <v>141</v>
      </c>
      <c r="E16457">
        <v>1.4937</v>
      </c>
      <c r="F16457">
        <v>0</v>
      </c>
      <c r="G16457">
        <v>-7.7361000000000004</v>
      </c>
      <c r="H16457">
        <v>0</v>
      </c>
      <c r="I16457">
        <v>-1E-3</v>
      </c>
      <c r="J16457">
        <v>0</v>
      </c>
      <c r="K16457">
        <v>7.4074999999999998</v>
      </c>
    </row>
    <row r="16458" spans="1:11" hidden="1">
      <c r="A16458" t="s">
        <v>167</v>
      </c>
      <c r="B16458" t="s">
        <v>663</v>
      </c>
      <c r="C16458">
        <v>189</v>
      </c>
      <c r="D16458" t="s">
        <v>141</v>
      </c>
      <c r="E16458">
        <v>1.9291</v>
      </c>
      <c r="F16458">
        <v>0</v>
      </c>
      <c r="G16458">
        <v>-4.0551000000000004</v>
      </c>
      <c r="H16458">
        <v>0</v>
      </c>
      <c r="I16458">
        <v>-1E-3</v>
      </c>
      <c r="J16458">
        <v>0</v>
      </c>
      <c r="K16458">
        <v>9.9718</v>
      </c>
    </row>
    <row r="16459" spans="1:11" hidden="1">
      <c r="A16459" t="s">
        <v>167</v>
      </c>
      <c r="B16459" t="s">
        <v>663</v>
      </c>
      <c r="C16459">
        <v>189</v>
      </c>
      <c r="D16459" t="s">
        <v>141</v>
      </c>
      <c r="E16459">
        <v>2.3645999999999998</v>
      </c>
      <c r="F16459">
        <v>0</v>
      </c>
      <c r="G16459">
        <v>-0.99829999999999997</v>
      </c>
      <c r="H16459">
        <v>0</v>
      </c>
      <c r="I16459">
        <v>-1E-3</v>
      </c>
      <c r="J16459">
        <v>0</v>
      </c>
      <c r="K16459">
        <v>11.038</v>
      </c>
    </row>
    <row r="16460" spans="1:11" hidden="1">
      <c r="A16460" t="s">
        <v>167</v>
      </c>
      <c r="B16460" t="s">
        <v>663</v>
      </c>
      <c r="C16460">
        <v>189</v>
      </c>
      <c r="D16460" t="s">
        <v>141</v>
      </c>
      <c r="E16460">
        <v>2.8</v>
      </c>
      <c r="F16460">
        <v>0</v>
      </c>
      <c r="G16460">
        <v>1.1197999999999999</v>
      </c>
      <c r="H16460">
        <v>0</v>
      </c>
      <c r="I16460">
        <v>-1E-3</v>
      </c>
      <c r="J16460">
        <v>0</v>
      </c>
      <c r="K16460">
        <v>10.977499999999999</v>
      </c>
    </row>
    <row r="16461" spans="1:11" hidden="1">
      <c r="A16461" t="s">
        <v>167</v>
      </c>
      <c r="B16461" t="s">
        <v>663</v>
      </c>
      <c r="C16461">
        <v>189</v>
      </c>
      <c r="D16461" t="s">
        <v>141</v>
      </c>
      <c r="E16461">
        <v>2.8</v>
      </c>
      <c r="F16461">
        <v>0</v>
      </c>
      <c r="G16461">
        <v>4.4869000000000003</v>
      </c>
      <c r="H16461">
        <v>0</v>
      </c>
      <c r="I16461">
        <v>-1E-3</v>
      </c>
      <c r="J16461">
        <v>0</v>
      </c>
      <c r="K16461">
        <v>10.977499999999999</v>
      </c>
    </row>
    <row r="16462" spans="1:11" hidden="1">
      <c r="A16462" t="s">
        <v>167</v>
      </c>
      <c r="B16462" t="s">
        <v>663</v>
      </c>
      <c r="C16462">
        <v>189</v>
      </c>
      <c r="D16462" t="s">
        <v>141</v>
      </c>
      <c r="E16462">
        <v>3.2355</v>
      </c>
      <c r="F16462">
        <v>0</v>
      </c>
      <c r="G16462">
        <v>6.1356999999999999</v>
      </c>
      <c r="H16462">
        <v>0</v>
      </c>
      <c r="I16462">
        <v>-1E-3</v>
      </c>
      <c r="J16462">
        <v>0</v>
      </c>
      <c r="K16462">
        <v>8.6646999999999998</v>
      </c>
    </row>
    <row r="16463" spans="1:11" hidden="1">
      <c r="A16463" t="s">
        <v>167</v>
      </c>
      <c r="B16463" t="s">
        <v>663</v>
      </c>
      <c r="C16463">
        <v>189</v>
      </c>
      <c r="D16463" t="s">
        <v>141</v>
      </c>
      <c r="E16463">
        <v>3.6709000000000001</v>
      </c>
      <c r="F16463">
        <v>0</v>
      </c>
      <c r="G16463">
        <v>7.7845000000000004</v>
      </c>
      <c r="H16463">
        <v>0</v>
      </c>
      <c r="I16463">
        <v>-1E-3</v>
      </c>
      <c r="J16463">
        <v>0</v>
      </c>
      <c r="K16463">
        <v>5.6227</v>
      </c>
    </row>
    <row r="16464" spans="1:11" hidden="1">
      <c r="A16464" t="s">
        <v>167</v>
      </c>
      <c r="B16464" t="s">
        <v>663</v>
      </c>
      <c r="C16464">
        <v>189</v>
      </c>
      <c r="D16464" t="s">
        <v>141</v>
      </c>
      <c r="E16464">
        <v>4.1063999999999998</v>
      </c>
      <c r="F16464">
        <v>0</v>
      </c>
      <c r="G16464">
        <v>9.4332999999999991</v>
      </c>
      <c r="H16464">
        <v>0</v>
      </c>
      <c r="I16464">
        <v>-1E-3</v>
      </c>
      <c r="J16464">
        <v>0</v>
      </c>
      <c r="K16464">
        <v>1.8577999999999999</v>
      </c>
    </row>
    <row r="16465" spans="1:11" hidden="1">
      <c r="A16465" t="s">
        <v>167</v>
      </c>
      <c r="B16465" t="s">
        <v>663</v>
      </c>
      <c r="C16465">
        <v>189</v>
      </c>
      <c r="D16465" t="s">
        <v>141</v>
      </c>
      <c r="E16465">
        <v>4.5418000000000003</v>
      </c>
      <c r="F16465">
        <v>0</v>
      </c>
      <c r="G16465">
        <v>11.082100000000001</v>
      </c>
      <c r="H16465">
        <v>0</v>
      </c>
      <c r="I16465">
        <v>-1E-3</v>
      </c>
      <c r="J16465">
        <v>0</v>
      </c>
      <c r="K16465">
        <v>-2.6251000000000002</v>
      </c>
    </row>
    <row r="16466" spans="1:11" hidden="1">
      <c r="A16466" t="s">
        <v>167</v>
      </c>
      <c r="B16466" t="s">
        <v>663</v>
      </c>
      <c r="C16466">
        <v>189</v>
      </c>
      <c r="D16466" t="s">
        <v>141</v>
      </c>
      <c r="E16466">
        <v>4.9772999999999996</v>
      </c>
      <c r="F16466">
        <v>0</v>
      </c>
      <c r="G16466">
        <v>12.731</v>
      </c>
      <c r="H16466">
        <v>0</v>
      </c>
      <c r="I16466">
        <v>-1E-3</v>
      </c>
      <c r="J16466">
        <v>0</v>
      </c>
      <c r="K16466">
        <v>-7.8258999999999999</v>
      </c>
    </row>
    <row r="16467" spans="1:11" hidden="1">
      <c r="A16467" t="s">
        <v>167</v>
      </c>
      <c r="B16467" t="s">
        <v>663</v>
      </c>
      <c r="C16467">
        <v>189</v>
      </c>
      <c r="D16467" t="s">
        <v>141</v>
      </c>
      <c r="E16467">
        <v>5.4127000000000001</v>
      </c>
      <c r="F16467">
        <v>0</v>
      </c>
      <c r="G16467">
        <v>14.379799999999999</v>
      </c>
      <c r="H16467">
        <v>0</v>
      </c>
      <c r="I16467">
        <v>-1E-3</v>
      </c>
      <c r="J16467">
        <v>0</v>
      </c>
      <c r="K16467">
        <v>-13.7447</v>
      </c>
    </row>
    <row r="16468" spans="1:11" hidden="1">
      <c r="A16468" t="s">
        <v>167</v>
      </c>
      <c r="B16468" t="s">
        <v>663</v>
      </c>
      <c r="C16468">
        <v>189</v>
      </c>
      <c r="D16468" t="s">
        <v>142</v>
      </c>
      <c r="E16468">
        <v>0.18729999999999999</v>
      </c>
      <c r="F16468">
        <v>0</v>
      </c>
      <c r="G16468">
        <v>-17.364599999999999</v>
      </c>
      <c r="H16468">
        <v>0</v>
      </c>
      <c r="I16468">
        <v>-8.9999999999999998E-4</v>
      </c>
      <c r="J16468">
        <v>0</v>
      </c>
      <c r="K16468">
        <v>-9.4703999999999997</v>
      </c>
    </row>
    <row r="16469" spans="1:11" hidden="1">
      <c r="A16469" t="s">
        <v>167</v>
      </c>
      <c r="B16469" t="s">
        <v>663</v>
      </c>
      <c r="C16469">
        <v>189</v>
      </c>
      <c r="D16469" t="s">
        <v>142</v>
      </c>
      <c r="E16469">
        <v>0.62280000000000002</v>
      </c>
      <c r="F16469">
        <v>0</v>
      </c>
      <c r="G16469">
        <v>-14.842700000000001</v>
      </c>
      <c r="H16469">
        <v>0</v>
      </c>
      <c r="I16469">
        <v>-8.9999999999999998E-4</v>
      </c>
      <c r="J16469">
        <v>0</v>
      </c>
      <c r="K16469">
        <v>-2.4239999999999999</v>
      </c>
    </row>
    <row r="16470" spans="1:11" hidden="1">
      <c r="A16470" t="s">
        <v>167</v>
      </c>
      <c r="B16470" t="s">
        <v>663</v>
      </c>
      <c r="C16470">
        <v>189</v>
      </c>
      <c r="D16470" t="s">
        <v>142</v>
      </c>
      <c r="E16470">
        <v>1.0582</v>
      </c>
      <c r="F16470">
        <v>0</v>
      </c>
      <c r="G16470">
        <v>-11.411300000000001</v>
      </c>
      <c r="H16470">
        <v>0</v>
      </c>
      <c r="I16470">
        <v>-8.9999999999999998E-4</v>
      </c>
      <c r="J16470">
        <v>0</v>
      </c>
      <c r="K16470">
        <v>3.3210000000000002</v>
      </c>
    </row>
    <row r="16471" spans="1:11" hidden="1">
      <c r="A16471" t="s">
        <v>167</v>
      </c>
      <c r="B16471" t="s">
        <v>663</v>
      </c>
      <c r="C16471">
        <v>189</v>
      </c>
      <c r="D16471" t="s">
        <v>142</v>
      </c>
      <c r="E16471">
        <v>1.4937</v>
      </c>
      <c r="F16471">
        <v>0</v>
      </c>
      <c r="G16471">
        <v>-7.7146999999999997</v>
      </c>
      <c r="H16471">
        <v>0</v>
      </c>
      <c r="I16471">
        <v>-8.9999999999999998E-4</v>
      </c>
      <c r="J16471">
        <v>0</v>
      </c>
      <c r="K16471">
        <v>7.4851999999999999</v>
      </c>
    </row>
    <row r="16472" spans="1:11" hidden="1">
      <c r="A16472" t="s">
        <v>167</v>
      </c>
      <c r="B16472" t="s">
        <v>663</v>
      </c>
      <c r="C16472">
        <v>189</v>
      </c>
      <c r="D16472" t="s">
        <v>142</v>
      </c>
      <c r="E16472">
        <v>1.9291</v>
      </c>
      <c r="F16472">
        <v>0</v>
      </c>
      <c r="G16472">
        <v>-4.0336999999999996</v>
      </c>
      <c r="H16472">
        <v>0</v>
      </c>
      <c r="I16472">
        <v>-8.9999999999999998E-4</v>
      </c>
      <c r="J16472">
        <v>0</v>
      </c>
      <c r="K16472">
        <v>10.040100000000001</v>
      </c>
    </row>
    <row r="16473" spans="1:11" hidden="1">
      <c r="A16473" t="s">
        <v>167</v>
      </c>
      <c r="B16473" t="s">
        <v>663</v>
      </c>
      <c r="C16473">
        <v>189</v>
      </c>
      <c r="D16473" t="s">
        <v>142</v>
      </c>
      <c r="E16473">
        <v>2.3645999999999998</v>
      </c>
      <c r="F16473">
        <v>0</v>
      </c>
      <c r="G16473">
        <v>-0.97699999999999998</v>
      </c>
      <c r="H16473">
        <v>0</v>
      </c>
      <c r="I16473">
        <v>-8.9999999999999998E-4</v>
      </c>
      <c r="J16473">
        <v>0</v>
      </c>
      <c r="K16473">
        <v>11.097</v>
      </c>
    </row>
    <row r="16474" spans="1:11" hidden="1">
      <c r="A16474" t="s">
        <v>167</v>
      </c>
      <c r="B16474" t="s">
        <v>663</v>
      </c>
      <c r="C16474">
        <v>189</v>
      </c>
      <c r="D16474" t="s">
        <v>142</v>
      </c>
      <c r="E16474">
        <v>2.8</v>
      </c>
      <c r="F16474">
        <v>0</v>
      </c>
      <c r="G16474">
        <v>1.1412</v>
      </c>
      <c r="H16474">
        <v>0</v>
      </c>
      <c r="I16474">
        <v>-8.9999999999999998E-4</v>
      </c>
      <c r="J16474">
        <v>0</v>
      </c>
      <c r="K16474">
        <v>11.027200000000001</v>
      </c>
    </row>
    <row r="16475" spans="1:11" hidden="1">
      <c r="A16475" t="s">
        <v>167</v>
      </c>
      <c r="B16475" t="s">
        <v>663</v>
      </c>
      <c r="C16475">
        <v>189</v>
      </c>
      <c r="D16475" t="s">
        <v>142</v>
      </c>
      <c r="E16475">
        <v>2.8</v>
      </c>
      <c r="F16475">
        <v>0</v>
      </c>
      <c r="G16475">
        <v>4.5082000000000004</v>
      </c>
      <c r="H16475">
        <v>0</v>
      </c>
      <c r="I16475">
        <v>-8.9999999999999998E-4</v>
      </c>
      <c r="J16475">
        <v>0</v>
      </c>
      <c r="K16475">
        <v>11.027200000000001</v>
      </c>
    </row>
    <row r="16476" spans="1:11" hidden="1">
      <c r="A16476" t="s">
        <v>167</v>
      </c>
      <c r="B16476" t="s">
        <v>663</v>
      </c>
      <c r="C16476">
        <v>189</v>
      </c>
      <c r="D16476" t="s">
        <v>142</v>
      </c>
      <c r="E16476">
        <v>3.2355</v>
      </c>
      <c r="F16476">
        <v>0</v>
      </c>
      <c r="G16476">
        <v>6.1570999999999998</v>
      </c>
      <c r="H16476">
        <v>0</v>
      </c>
      <c r="I16476">
        <v>-8.9999999999999998E-4</v>
      </c>
      <c r="J16476">
        <v>0</v>
      </c>
      <c r="K16476">
        <v>8.7050999999999998</v>
      </c>
    </row>
    <row r="16477" spans="1:11" hidden="1">
      <c r="A16477" t="s">
        <v>167</v>
      </c>
      <c r="B16477" t="s">
        <v>663</v>
      </c>
      <c r="C16477">
        <v>189</v>
      </c>
      <c r="D16477" t="s">
        <v>142</v>
      </c>
      <c r="E16477">
        <v>3.6709000000000001</v>
      </c>
      <c r="F16477">
        <v>0</v>
      </c>
      <c r="G16477">
        <v>7.8059000000000003</v>
      </c>
      <c r="H16477">
        <v>0</v>
      </c>
      <c r="I16477">
        <v>-8.9999999999999998E-4</v>
      </c>
      <c r="J16477">
        <v>0</v>
      </c>
      <c r="K16477">
        <v>5.6763000000000003</v>
      </c>
    </row>
    <row r="16478" spans="1:11" hidden="1">
      <c r="A16478" t="s">
        <v>167</v>
      </c>
      <c r="B16478" t="s">
        <v>663</v>
      </c>
      <c r="C16478">
        <v>189</v>
      </c>
      <c r="D16478" t="s">
        <v>142</v>
      </c>
      <c r="E16478">
        <v>4.1063999999999998</v>
      </c>
      <c r="F16478">
        <v>0</v>
      </c>
      <c r="G16478">
        <v>9.4547000000000008</v>
      </c>
      <c r="H16478">
        <v>0</v>
      </c>
      <c r="I16478">
        <v>-8.9999999999999998E-4</v>
      </c>
      <c r="J16478">
        <v>0</v>
      </c>
      <c r="K16478">
        <v>1.9343999999999999</v>
      </c>
    </row>
    <row r="16479" spans="1:11" hidden="1">
      <c r="A16479" t="s">
        <v>167</v>
      </c>
      <c r="B16479" t="s">
        <v>663</v>
      </c>
      <c r="C16479">
        <v>189</v>
      </c>
      <c r="D16479" t="s">
        <v>142</v>
      </c>
      <c r="E16479">
        <v>4.5418000000000003</v>
      </c>
      <c r="F16479">
        <v>0</v>
      </c>
      <c r="G16479">
        <v>11.1035</v>
      </c>
      <c r="H16479">
        <v>0</v>
      </c>
      <c r="I16479">
        <v>-8.9999999999999998E-4</v>
      </c>
      <c r="J16479">
        <v>0</v>
      </c>
      <c r="K16479">
        <v>-2.5255999999999998</v>
      </c>
    </row>
    <row r="16480" spans="1:11" hidden="1">
      <c r="A16480" t="s">
        <v>167</v>
      </c>
      <c r="B16480" t="s">
        <v>663</v>
      </c>
      <c r="C16480">
        <v>189</v>
      </c>
      <c r="D16480" t="s">
        <v>142</v>
      </c>
      <c r="E16480">
        <v>4.9772999999999996</v>
      </c>
      <c r="F16480">
        <v>0</v>
      </c>
      <c r="G16480">
        <v>12.7523</v>
      </c>
      <c r="H16480">
        <v>0</v>
      </c>
      <c r="I16480">
        <v>-8.9999999999999998E-4</v>
      </c>
      <c r="J16480">
        <v>0</v>
      </c>
      <c r="K16480">
        <v>-7.7034000000000002</v>
      </c>
    </row>
    <row r="16481" spans="1:11" hidden="1">
      <c r="A16481" t="s">
        <v>167</v>
      </c>
      <c r="B16481" t="s">
        <v>663</v>
      </c>
      <c r="C16481">
        <v>189</v>
      </c>
      <c r="D16481" t="s">
        <v>142</v>
      </c>
      <c r="E16481">
        <v>5.4127000000000001</v>
      </c>
      <c r="F16481">
        <v>0</v>
      </c>
      <c r="G16481">
        <v>14.401199999999999</v>
      </c>
      <c r="H16481">
        <v>0</v>
      </c>
      <c r="I16481">
        <v>-8.9999999999999998E-4</v>
      </c>
      <c r="J16481">
        <v>0</v>
      </c>
      <c r="K16481">
        <v>-13.599299999999999</v>
      </c>
    </row>
    <row r="16482" spans="1:11" hidden="1">
      <c r="A16482" t="s">
        <v>167</v>
      </c>
      <c r="B16482" t="s">
        <v>663</v>
      </c>
      <c r="C16482">
        <v>189</v>
      </c>
      <c r="D16482" t="s">
        <v>143</v>
      </c>
      <c r="E16482">
        <v>0.18729999999999999</v>
      </c>
      <c r="F16482">
        <v>0</v>
      </c>
      <c r="G16482">
        <v>-17.401599999999998</v>
      </c>
      <c r="H16482">
        <v>0</v>
      </c>
      <c r="I16482">
        <v>-1E-3</v>
      </c>
      <c r="J16482">
        <v>0</v>
      </c>
      <c r="K16482">
        <v>-9.5881000000000007</v>
      </c>
    </row>
    <row r="16483" spans="1:11" hidden="1">
      <c r="A16483" t="s">
        <v>167</v>
      </c>
      <c r="B16483" t="s">
        <v>663</v>
      </c>
      <c r="C16483">
        <v>189</v>
      </c>
      <c r="D16483" t="s">
        <v>143</v>
      </c>
      <c r="E16483">
        <v>0.62280000000000002</v>
      </c>
      <c r="F16483">
        <v>0</v>
      </c>
      <c r="G16483">
        <v>-14.879799999999999</v>
      </c>
      <c r="H16483">
        <v>0</v>
      </c>
      <c r="I16483">
        <v>-1E-3</v>
      </c>
      <c r="J16483">
        <v>0</v>
      </c>
      <c r="K16483">
        <v>-2.5255999999999998</v>
      </c>
    </row>
    <row r="16484" spans="1:11" hidden="1">
      <c r="A16484" t="s">
        <v>167</v>
      </c>
      <c r="B16484" t="s">
        <v>663</v>
      </c>
      <c r="C16484">
        <v>189</v>
      </c>
      <c r="D16484" t="s">
        <v>143</v>
      </c>
      <c r="E16484">
        <v>1.0582</v>
      </c>
      <c r="F16484">
        <v>0</v>
      </c>
      <c r="G16484">
        <v>-11.4483</v>
      </c>
      <c r="H16484">
        <v>0</v>
      </c>
      <c r="I16484">
        <v>-1E-3</v>
      </c>
      <c r="J16484">
        <v>0</v>
      </c>
      <c r="K16484">
        <v>3.2355</v>
      </c>
    </row>
    <row r="16485" spans="1:11" hidden="1">
      <c r="A16485" t="s">
        <v>167</v>
      </c>
      <c r="B16485" t="s">
        <v>663</v>
      </c>
      <c r="C16485">
        <v>189</v>
      </c>
      <c r="D16485" t="s">
        <v>143</v>
      </c>
      <c r="E16485">
        <v>1.4937</v>
      </c>
      <c r="F16485">
        <v>0</v>
      </c>
      <c r="G16485">
        <v>-7.7518000000000002</v>
      </c>
      <c r="H16485">
        <v>0</v>
      </c>
      <c r="I16485">
        <v>-1E-3</v>
      </c>
      <c r="J16485">
        <v>0</v>
      </c>
      <c r="K16485">
        <v>7.4157999999999999</v>
      </c>
    </row>
    <row r="16486" spans="1:11" hidden="1">
      <c r="A16486" t="s">
        <v>167</v>
      </c>
      <c r="B16486" t="s">
        <v>663</v>
      </c>
      <c r="C16486">
        <v>189</v>
      </c>
      <c r="D16486" t="s">
        <v>143</v>
      </c>
      <c r="E16486">
        <v>1.9291</v>
      </c>
      <c r="F16486">
        <v>0</v>
      </c>
      <c r="G16486">
        <v>-4.0707000000000004</v>
      </c>
      <c r="H16486">
        <v>0</v>
      </c>
      <c r="I16486">
        <v>-1E-3</v>
      </c>
      <c r="J16486">
        <v>0</v>
      </c>
      <c r="K16486">
        <v>9.9869000000000003</v>
      </c>
    </row>
    <row r="16487" spans="1:11" hidden="1">
      <c r="A16487" t="s">
        <v>167</v>
      </c>
      <c r="B16487" t="s">
        <v>663</v>
      </c>
      <c r="C16487">
        <v>189</v>
      </c>
      <c r="D16487" t="s">
        <v>143</v>
      </c>
      <c r="E16487">
        <v>2.3645999999999998</v>
      </c>
      <c r="F16487">
        <v>0</v>
      </c>
      <c r="G16487">
        <v>-1.014</v>
      </c>
      <c r="H16487">
        <v>0</v>
      </c>
      <c r="I16487">
        <v>-1E-3</v>
      </c>
      <c r="J16487">
        <v>0</v>
      </c>
      <c r="K16487">
        <v>11.059900000000001</v>
      </c>
    </row>
    <row r="16488" spans="1:11" hidden="1">
      <c r="A16488" t="s">
        <v>167</v>
      </c>
      <c r="B16488" t="s">
        <v>663</v>
      </c>
      <c r="C16488">
        <v>189</v>
      </c>
      <c r="D16488" t="s">
        <v>143</v>
      </c>
      <c r="E16488">
        <v>2.8</v>
      </c>
      <c r="F16488">
        <v>0</v>
      </c>
      <c r="G16488">
        <v>1.1041000000000001</v>
      </c>
      <c r="H16488">
        <v>0</v>
      </c>
      <c r="I16488">
        <v>-1E-3</v>
      </c>
      <c r="J16488">
        <v>0</v>
      </c>
      <c r="K16488">
        <v>11.0062</v>
      </c>
    </row>
    <row r="16489" spans="1:11" hidden="1">
      <c r="A16489" t="s">
        <v>167</v>
      </c>
      <c r="B16489" t="s">
        <v>663</v>
      </c>
      <c r="C16489">
        <v>189</v>
      </c>
      <c r="D16489" t="s">
        <v>143</v>
      </c>
      <c r="E16489">
        <v>2.8</v>
      </c>
      <c r="F16489">
        <v>0</v>
      </c>
      <c r="G16489">
        <v>4.4711999999999996</v>
      </c>
      <c r="H16489">
        <v>0</v>
      </c>
      <c r="I16489">
        <v>-1E-3</v>
      </c>
      <c r="J16489">
        <v>0</v>
      </c>
      <c r="K16489">
        <v>11.0062</v>
      </c>
    </row>
    <row r="16490" spans="1:11" hidden="1">
      <c r="A16490" t="s">
        <v>167</v>
      </c>
      <c r="B16490" t="s">
        <v>663</v>
      </c>
      <c r="C16490">
        <v>189</v>
      </c>
      <c r="D16490" t="s">
        <v>143</v>
      </c>
      <c r="E16490">
        <v>3.2355</v>
      </c>
      <c r="F16490">
        <v>0</v>
      </c>
      <c r="G16490">
        <v>6.12</v>
      </c>
      <c r="H16490">
        <v>0</v>
      </c>
      <c r="I16490">
        <v>-1E-3</v>
      </c>
      <c r="J16490">
        <v>0</v>
      </c>
      <c r="K16490">
        <v>8.7002000000000006</v>
      </c>
    </row>
    <row r="16491" spans="1:11" hidden="1">
      <c r="A16491" t="s">
        <v>167</v>
      </c>
      <c r="B16491" t="s">
        <v>663</v>
      </c>
      <c r="C16491">
        <v>189</v>
      </c>
      <c r="D16491" t="s">
        <v>143</v>
      </c>
      <c r="E16491">
        <v>3.6709000000000001</v>
      </c>
      <c r="F16491">
        <v>0</v>
      </c>
      <c r="G16491">
        <v>7.7687999999999997</v>
      </c>
      <c r="H16491">
        <v>0</v>
      </c>
      <c r="I16491">
        <v>-1E-3</v>
      </c>
      <c r="J16491">
        <v>0</v>
      </c>
      <c r="K16491">
        <v>5.665</v>
      </c>
    </row>
    <row r="16492" spans="1:11" hidden="1">
      <c r="A16492" t="s">
        <v>167</v>
      </c>
      <c r="B16492" t="s">
        <v>663</v>
      </c>
      <c r="C16492">
        <v>189</v>
      </c>
      <c r="D16492" t="s">
        <v>143</v>
      </c>
      <c r="E16492">
        <v>4.1063999999999998</v>
      </c>
      <c r="F16492">
        <v>0</v>
      </c>
      <c r="G16492">
        <v>9.4177</v>
      </c>
      <c r="H16492">
        <v>0</v>
      </c>
      <c r="I16492">
        <v>-1E-3</v>
      </c>
      <c r="J16492">
        <v>0</v>
      </c>
      <c r="K16492">
        <v>1.907</v>
      </c>
    </row>
    <row r="16493" spans="1:11" hidden="1">
      <c r="A16493" t="s">
        <v>167</v>
      </c>
      <c r="B16493" t="s">
        <v>663</v>
      </c>
      <c r="C16493">
        <v>189</v>
      </c>
      <c r="D16493" t="s">
        <v>143</v>
      </c>
      <c r="E16493">
        <v>4.5418000000000003</v>
      </c>
      <c r="F16493">
        <v>0</v>
      </c>
      <c r="G16493">
        <v>11.0665</v>
      </c>
      <c r="H16493">
        <v>0</v>
      </c>
      <c r="I16493">
        <v>-1E-3</v>
      </c>
      <c r="J16493">
        <v>0</v>
      </c>
      <c r="K16493">
        <v>-2.5691000000000002</v>
      </c>
    </row>
    <row r="16494" spans="1:11" hidden="1">
      <c r="A16494" t="s">
        <v>167</v>
      </c>
      <c r="B16494" t="s">
        <v>663</v>
      </c>
      <c r="C16494">
        <v>189</v>
      </c>
      <c r="D16494" t="s">
        <v>143</v>
      </c>
      <c r="E16494">
        <v>4.9772999999999996</v>
      </c>
      <c r="F16494">
        <v>0</v>
      </c>
      <c r="G16494">
        <v>12.715299999999999</v>
      </c>
      <c r="H16494">
        <v>0</v>
      </c>
      <c r="I16494">
        <v>-1E-3</v>
      </c>
      <c r="J16494">
        <v>0</v>
      </c>
      <c r="K16494">
        <v>-7.7630999999999997</v>
      </c>
    </row>
    <row r="16495" spans="1:11" hidden="1">
      <c r="A16495" t="s">
        <v>167</v>
      </c>
      <c r="B16495" t="s">
        <v>663</v>
      </c>
      <c r="C16495">
        <v>189</v>
      </c>
      <c r="D16495" t="s">
        <v>143</v>
      </c>
      <c r="E16495">
        <v>5.4127000000000001</v>
      </c>
      <c r="F16495">
        <v>0</v>
      </c>
      <c r="G16495">
        <v>14.364100000000001</v>
      </c>
      <c r="H16495">
        <v>0</v>
      </c>
      <c r="I16495">
        <v>-1E-3</v>
      </c>
      <c r="J16495">
        <v>0</v>
      </c>
      <c r="K16495">
        <v>-13.6751</v>
      </c>
    </row>
    <row r="16496" spans="1:11" hidden="1">
      <c r="A16496" t="s">
        <v>167</v>
      </c>
      <c r="B16496" t="s">
        <v>663</v>
      </c>
      <c r="C16496">
        <v>189</v>
      </c>
      <c r="D16496" t="s">
        <v>144</v>
      </c>
      <c r="E16496">
        <v>0.18729999999999999</v>
      </c>
      <c r="F16496">
        <v>0</v>
      </c>
      <c r="G16496">
        <v>-17.3489</v>
      </c>
      <c r="H16496">
        <v>0</v>
      </c>
      <c r="I16496">
        <v>-1E-3</v>
      </c>
      <c r="J16496">
        <v>0</v>
      </c>
      <c r="K16496">
        <v>-9.4581999999999997</v>
      </c>
    </row>
    <row r="16497" spans="1:11" hidden="1">
      <c r="A16497" t="s">
        <v>167</v>
      </c>
      <c r="B16497" t="s">
        <v>663</v>
      </c>
      <c r="C16497">
        <v>189</v>
      </c>
      <c r="D16497" t="s">
        <v>144</v>
      </c>
      <c r="E16497">
        <v>0.62280000000000002</v>
      </c>
      <c r="F16497">
        <v>0</v>
      </c>
      <c r="G16497">
        <v>-14.8271</v>
      </c>
      <c r="H16497">
        <v>0</v>
      </c>
      <c r="I16497">
        <v>-1E-3</v>
      </c>
      <c r="J16497">
        <v>0</v>
      </c>
      <c r="K16497">
        <v>-2.4186000000000001</v>
      </c>
    </row>
    <row r="16498" spans="1:11" hidden="1">
      <c r="A16498" t="s">
        <v>167</v>
      </c>
      <c r="B16498" t="s">
        <v>663</v>
      </c>
      <c r="C16498">
        <v>189</v>
      </c>
      <c r="D16498" t="s">
        <v>144</v>
      </c>
      <c r="E16498">
        <v>1.0582</v>
      </c>
      <c r="F16498">
        <v>0</v>
      </c>
      <c r="G16498">
        <v>-11.3956</v>
      </c>
      <c r="H16498">
        <v>0</v>
      </c>
      <c r="I16498">
        <v>-1E-3</v>
      </c>
      <c r="J16498">
        <v>0</v>
      </c>
      <c r="K16498">
        <v>3.3195000000000001</v>
      </c>
    </row>
    <row r="16499" spans="1:11" hidden="1">
      <c r="A16499" t="s">
        <v>167</v>
      </c>
      <c r="B16499" t="s">
        <v>663</v>
      </c>
      <c r="C16499">
        <v>189</v>
      </c>
      <c r="D16499" t="s">
        <v>144</v>
      </c>
      <c r="E16499">
        <v>1.4937</v>
      </c>
      <c r="F16499">
        <v>0</v>
      </c>
      <c r="G16499">
        <v>-7.6990999999999996</v>
      </c>
      <c r="H16499">
        <v>0</v>
      </c>
      <c r="I16499">
        <v>-1E-3</v>
      </c>
      <c r="J16499">
        <v>0</v>
      </c>
      <c r="K16499">
        <v>7.4768999999999997</v>
      </c>
    </row>
    <row r="16500" spans="1:11" hidden="1">
      <c r="A16500" t="s">
        <v>167</v>
      </c>
      <c r="B16500" t="s">
        <v>663</v>
      </c>
      <c r="C16500">
        <v>189</v>
      </c>
      <c r="D16500" t="s">
        <v>144</v>
      </c>
      <c r="E16500">
        <v>1.9291</v>
      </c>
      <c r="F16500">
        <v>0</v>
      </c>
      <c r="G16500">
        <v>-4.0179999999999998</v>
      </c>
      <c r="H16500">
        <v>0</v>
      </c>
      <c r="I16500">
        <v>-1E-3</v>
      </c>
      <c r="J16500">
        <v>0</v>
      </c>
      <c r="K16500">
        <v>10.025</v>
      </c>
    </row>
    <row r="16501" spans="1:11" hidden="1">
      <c r="A16501" t="s">
        <v>167</v>
      </c>
      <c r="B16501" t="s">
        <v>663</v>
      </c>
      <c r="C16501">
        <v>189</v>
      </c>
      <c r="D16501" t="s">
        <v>144</v>
      </c>
      <c r="E16501">
        <v>2.3645999999999998</v>
      </c>
      <c r="F16501">
        <v>0</v>
      </c>
      <c r="G16501">
        <v>-0.96130000000000004</v>
      </c>
      <c r="H16501">
        <v>0</v>
      </c>
      <c r="I16501">
        <v>-1E-3</v>
      </c>
      <c r="J16501">
        <v>0</v>
      </c>
      <c r="K16501">
        <v>11.075100000000001</v>
      </c>
    </row>
    <row r="16502" spans="1:11" hidden="1">
      <c r="A16502" t="s">
        <v>167</v>
      </c>
      <c r="B16502" t="s">
        <v>663</v>
      </c>
      <c r="C16502">
        <v>189</v>
      </c>
      <c r="D16502" t="s">
        <v>144</v>
      </c>
      <c r="E16502">
        <v>2.8</v>
      </c>
      <c r="F16502">
        <v>0</v>
      </c>
      <c r="G16502">
        <v>1.1568000000000001</v>
      </c>
      <c r="H16502">
        <v>0</v>
      </c>
      <c r="I16502">
        <v>-1E-3</v>
      </c>
      <c r="J16502">
        <v>0</v>
      </c>
      <c r="K16502">
        <v>10.9985</v>
      </c>
    </row>
    <row r="16503" spans="1:11" hidden="1">
      <c r="A16503" t="s">
        <v>167</v>
      </c>
      <c r="B16503" t="s">
        <v>663</v>
      </c>
      <c r="C16503">
        <v>189</v>
      </c>
      <c r="D16503" t="s">
        <v>144</v>
      </c>
      <c r="E16503">
        <v>2.8</v>
      </c>
      <c r="F16503">
        <v>0</v>
      </c>
      <c r="G16503">
        <v>4.5239000000000003</v>
      </c>
      <c r="H16503">
        <v>0</v>
      </c>
      <c r="I16503">
        <v>-1E-3</v>
      </c>
      <c r="J16503">
        <v>0</v>
      </c>
      <c r="K16503">
        <v>10.9985</v>
      </c>
    </row>
    <row r="16504" spans="1:11" hidden="1">
      <c r="A16504" t="s">
        <v>167</v>
      </c>
      <c r="B16504" t="s">
        <v>663</v>
      </c>
      <c r="C16504">
        <v>189</v>
      </c>
      <c r="D16504" t="s">
        <v>144</v>
      </c>
      <c r="E16504">
        <v>3.2355</v>
      </c>
      <c r="F16504">
        <v>0</v>
      </c>
      <c r="G16504">
        <v>6.1726999999999999</v>
      </c>
      <c r="H16504">
        <v>0</v>
      </c>
      <c r="I16504">
        <v>-1E-3</v>
      </c>
      <c r="J16504">
        <v>0</v>
      </c>
      <c r="K16504">
        <v>8.6696000000000009</v>
      </c>
    </row>
    <row r="16505" spans="1:11" hidden="1">
      <c r="A16505" t="s">
        <v>167</v>
      </c>
      <c r="B16505" t="s">
        <v>663</v>
      </c>
      <c r="C16505">
        <v>189</v>
      </c>
      <c r="D16505" t="s">
        <v>144</v>
      </c>
      <c r="E16505">
        <v>3.6709000000000001</v>
      </c>
      <c r="F16505">
        <v>0</v>
      </c>
      <c r="G16505">
        <v>7.8215000000000003</v>
      </c>
      <c r="H16505">
        <v>0</v>
      </c>
      <c r="I16505">
        <v>-1E-3</v>
      </c>
      <c r="J16505">
        <v>0</v>
      </c>
      <c r="K16505">
        <v>5.6338999999999997</v>
      </c>
    </row>
    <row r="16506" spans="1:11" hidden="1">
      <c r="A16506" t="s">
        <v>167</v>
      </c>
      <c r="B16506" t="s">
        <v>663</v>
      </c>
      <c r="C16506">
        <v>189</v>
      </c>
      <c r="D16506" t="s">
        <v>144</v>
      </c>
      <c r="E16506">
        <v>4.1063999999999998</v>
      </c>
      <c r="F16506">
        <v>0</v>
      </c>
      <c r="G16506">
        <v>9.4703999999999997</v>
      </c>
      <c r="H16506">
        <v>0</v>
      </c>
      <c r="I16506">
        <v>-1E-3</v>
      </c>
      <c r="J16506">
        <v>0</v>
      </c>
      <c r="K16506">
        <v>1.8852</v>
      </c>
    </row>
    <row r="16507" spans="1:11" hidden="1">
      <c r="A16507" t="s">
        <v>167</v>
      </c>
      <c r="B16507" t="s">
        <v>663</v>
      </c>
      <c r="C16507">
        <v>189</v>
      </c>
      <c r="D16507" t="s">
        <v>144</v>
      </c>
      <c r="E16507">
        <v>4.5418000000000003</v>
      </c>
      <c r="F16507">
        <v>0</v>
      </c>
      <c r="G16507">
        <v>11.119199999999999</v>
      </c>
      <c r="H16507">
        <v>0</v>
      </c>
      <c r="I16507">
        <v>-1E-3</v>
      </c>
      <c r="J16507">
        <v>0</v>
      </c>
      <c r="K16507">
        <v>-2.5815999999999999</v>
      </c>
    </row>
    <row r="16508" spans="1:11" hidden="1">
      <c r="A16508" t="s">
        <v>167</v>
      </c>
      <c r="B16508" t="s">
        <v>663</v>
      </c>
      <c r="C16508">
        <v>189</v>
      </c>
      <c r="D16508" t="s">
        <v>144</v>
      </c>
      <c r="E16508">
        <v>4.9772999999999996</v>
      </c>
      <c r="F16508">
        <v>0</v>
      </c>
      <c r="G16508">
        <v>12.768000000000001</v>
      </c>
      <c r="H16508">
        <v>0</v>
      </c>
      <c r="I16508">
        <v>-1E-3</v>
      </c>
      <c r="J16508">
        <v>0</v>
      </c>
      <c r="K16508">
        <v>-7.7663000000000002</v>
      </c>
    </row>
    <row r="16509" spans="1:11" hidden="1">
      <c r="A16509" t="s">
        <v>167</v>
      </c>
      <c r="B16509" t="s">
        <v>663</v>
      </c>
      <c r="C16509">
        <v>189</v>
      </c>
      <c r="D16509" t="s">
        <v>144</v>
      </c>
      <c r="E16509">
        <v>5.4127000000000001</v>
      </c>
      <c r="F16509">
        <v>0</v>
      </c>
      <c r="G16509">
        <v>14.4168</v>
      </c>
      <c r="H16509">
        <v>0</v>
      </c>
      <c r="I16509">
        <v>-1E-3</v>
      </c>
      <c r="J16509">
        <v>0</v>
      </c>
      <c r="K16509">
        <v>-13.669</v>
      </c>
    </row>
    <row r="16510" spans="1:11" hidden="1">
      <c r="A16510" t="s">
        <v>167</v>
      </c>
      <c r="B16510" t="s">
        <v>663</v>
      </c>
      <c r="C16510">
        <v>189</v>
      </c>
      <c r="D16510" t="s">
        <v>145</v>
      </c>
      <c r="E16510">
        <v>0.18729999999999999</v>
      </c>
      <c r="F16510">
        <v>0</v>
      </c>
      <c r="G16510">
        <v>-17.385999999999999</v>
      </c>
      <c r="H16510">
        <v>0</v>
      </c>
      <c r="I16510">
        <v>-1E-3</v>
      </c>
      <c r="J16510">
        <v>0</v>
      </c>
      <c r="K16510">
        <v>-9.5760000000000005</v>
      </c>
    </row>
    <row r="16511" spans="1:11" hidden="1">
      <c r="A16511" t="s">
        <v>167</v>
      </c>
      <c r="B16511" t="s">
        <v>663</v>
      </c>
      <c r="C16511">
        <v>189</v>
      </c>
      <c r="D16511" t="s">
        <v>145</v>
      </c>
      <c r="E16511">
        <v>0.62280000000000002</v>
      </c>
      <c r="F16511">
        <v>0</v>
      </c>
      <c r="G16511">
        <v>-14.864100000000001</v>
      </c>
      <c r="H16511">
        <v>0</v>
      </c>
      <c r="I16511">
        <v>-1E-3</v>
      </c>
      <c r="J16511">
        <v>0</v>
      </c>
      <c r="K16511">
        <v>-2.5203000000000002</v>
      </c>
    </row>
    <row r="16512" spans="1:11" hidden="1">
      <c r="A16512" t="s">
        <v>167</v>
      </c>
      <c r="B16512" t="s">
        <v>663</v>
      </c>
      <c r="C16512">
        <v>189</v>
      </c>
      <c r="D16512" t="s">
        <v>145</v>
      </c>
      <c r="E16512">
        <v>1.0582</v>
      </c>
      <c r="F16512">
        <v>0</v>
      </c>
      <c r="G16512">
        <v>-11.432600000000001</v>
      </c>
      <c r="H16512">
        <v>0</v>
      </c>
      <c r="I16512">
        <v>-1E-3</v>
      </c>
      <c r="J16512">
        <v>0</v>
      </c>
      <c r="K16512">
        <v>3.234</v>
      </c>
    </row>
    <row r="16513" spans="1:11" hidden="1">
      <c r="A16513" t="s">
        <v>167</v>
      </c>
      <c r="B16513" t="s">
        <v>663</v>
      </c>
      <c r="C16513">
        <v>189</v>
      </c>
      <c r="D16513" t="s">
        <v>145</v>
      </c>
      <c r="E16513">
        <v>1.4937</v>
      </c>
      <c r="F16513">
        <v>0</v>
      </c>
      <c r="G16513">
        <v>-7.7361000000000004</v>
      </c>
      <c r="H16513">
        <v>0</v>
      </c>
      <c r="I16513">
        <v>-1E-3</v>
      </c>
      <c r="J16513">
        <v>0</v>
      </c>
      <c r="K16513">
        <v>7.4074999999999998</v>
      </c>
    </row>
    <row r="16514" spans="1:11" hidden="1">
      <c r="A16514" t="s">
        <v>167</v>
      </c>
      <c r="B16514" t="s">
        <v>663</v>
      </c>
      <c r="C16514">
        <v>189</v>
      </c>
      <c r="D16514" t="s">
        <v>145</v>
      </c>
      <c r="E16514">
        <v>1.9291</v>
      </c>
      <c r="F16514">
        <v>0</v>
      </c>
      <c r="G16514">
        <v>-4.0551000000000004</v>
      </c>
      <c r="H16514">
        <v>0</v>
      </c>
      <c r="I16514">
        <v>-1E-3</v>
      </c>
      <c r="J16514">
        <v>0</v>
      </c>
      <c r="K16514">
        <v>9.9718</v>
      </c>
    </row>
    <row r="16515" spans="1:11" hidden="1">
      <c r="A16515" t="s">
        <v>167</v>
      </c>
      <c r="B16515" t="s">
        <v>663</v>
      </c>
      <c r="C16515">
        <v>189</v>
      </c>
      <c r="D16515" t="s">
        <v>145</v>
      </c>
      <c r="E16515">
        <v>2.3645999999999998</v>
      </c>
      <c r="F16515">
        <v>0</v>
      </c>
      <c r="G16515">
        <v>-0.99829999999999997</v>
      </c>
      <c r="H16515">
        <v>0</v>
      </c>
      <c r="I16515">
        <v>-1E-3</v>
      </c>
      <c r="J16515">
        <v>0</v>
      </c>
      <c r="K16515">
        <v>11.038</v>
      </c>
    </row>
    <row r="16516" spans="1:11" hidden="1">
      <c r="A16516" t="s">
        <v>167</v>
      </c>
      <c r="B16516" t="s">
        <v>663</v>
      </c>
      <c r="C16516">
        <v>189</v>
      </c>
      <c r="D16516" t="s">
        <v>145</v>
      </c>
      <c r="E16516">
        <v>2.8</v>
      </c>
      <c r="F16516">
        <v>0</v>
      </c>
      <c r="G16516">
        <v>1.1197999999999999</v>
      </c>
      <c r="H16516">
        <v>0</v>
      </c>
      <c r="I16516">
        <v>-1E-3</v>
      </c>
      <c r="J16516">
        <v>0</v>
      </c>
      <c r="K16516">
        <v>10.977499999999999</v>
      </c>
    </row>
    <row r="16517" spans="1:11" hidden="1">
      <c r="A16517" t="s">
        <v>167</v>
      </c>
      <c r="B16517" t="s">
        <v>663</v>
      </c>
      <c r="C16517">
        <v>189</v>
      </c>
      <c r="D16517" t="s">
        <v>145</v>
      </c>
      <c r="E16517">
        <v>2.8</v>
      </c>
      <c r="F16517">
        <v>0</v>
      </c>
      <c r="G16517">
        <v>4.4869000000000003</v>
      </c>
      <c r="H16517">
        <v>0</v>
      </c>
      <c r="I16517">
        <v>-1E-3</v>
      </c>
      <c r="J16517">
        <v>0</v>
      </c>
      <c r="K16517">
        <v>10.977499999999999</v>
      </c>
    </row>
    <row r="16518" spans="1:11" hidden="1">
      <c r="A16518" t="s">
        <v>167</v>
      </c>
      <c r="B16518" t="s">
        <v>663</v>
      </c>
      <c r="C16518">
        <v>189</v>
      </c>
      <c r="D16518" t="s">
        <v>145</v>
      </c>
      <c r="E16518">
        <v>3.2355</v>
      </c>
      <c r="F16518">
        <v>0</v>
      </c>
      <c r="G16518">
        <v>6.1356999999999999</v>
      </c>
      <c r="H16518">
        <v>0</v>
      </c>
      <c r="I16518">
        <v>-1E-3</v>
      </c>
      <c r="J16518">
        <v>0</v>
      </c>
      <c r="K16518">
        <v>8.6646999999999998</v>
      </c>
    </row>
    <row r="16519" spans="1:11" hidden="1">
      <c r="A16519" t="s">
        <v>167</v>
      </c>
      <c r="B16519" t="s">
        <v>663</v>
      </c>
      <c r="C16519">
        <v>189</v>
      </c>
      <c r="D16519" t="s">
        <v>145</v>
      </c>
      <c r="E16519">
        <v>3.6709000000000001</v>
      </c>
      <c r="F16519">
        <v>0</v>
      </c>
      <c r="G16519">
        <v>7.7845000000000004</v>
      </c>
      <c r="H16519">
        <v>0</v>
      </c>
      <c r="I16519">
        <v>-1E-3</v>
      </c>
      <c r="J16519">
        <v>0</v>
      </c>
      <c r="K16519">
        <v>5.6227</v>
      </c>
    </row>
    <row r="16520" spans="1:11" hidden="1">
      <c r="A16520" t="s">
        <v>167</v>
      </c>
      <c r="B16520" t="s">
        <v>663</v>
      </c>
      <c r="C16520">
        <v>189</v>
      </c>
      <c r="D16520" t="s">
        <v>145</v>
      </c>
      <c r="E16520">
        <v>4.1063999999999998</v>
      </c>
      <c r="F16520">
        <v>0</v>
      </c>
      <c r="G16520">
        <v>9.4332999999999991</v>
      </c>
      <c r="H16520">
        <v>0</v>
      </c>
      <c r="I16520">
        <v>-1E-3</v>
      </c>
      <c r="J16520">
        <v>0</v>
      </c>
      <c r="K16520">
        <v>1.8577999999999999</v>
      </c>
    </row>
    <row r="16521" spans="1:11" hidden="1">
      <c r="A16521" t="s">
        <v>167</v>
      </c>
      <c r="B16521" t="s">
        <v>663</v>
      </c>
      <c r="C16521">
        <v>189</v>
      </c>
      <c r="D16521" t="s">
        <v>145</v>
      </c>
      <c r="E16521">
        <v>4.5418000000000003</v>
      </c>
      <c r="F16521">
        <v>0</v>
      </c>
      <c r="G16521">
        <v>11.082100000000001</v>
      </c>
      <c r="H16521">
        <v>0</v>
      </c>
      <c r="I16521">
        <v>-1E-3</v>
      </c>
      <c r="J16521">
        <v>0</v>
      </c>
      <c r="K16521">
        <v>-2.6251000000000002</v>
      </c>
    </row>
    <row r="16522" spans="1:11" hidden="1">
      <c r="A16522" t="s">
        <v>167</v>
      </c>
      <c r="B16522" t="s">
        <v>663</v>
      </c>
      <c r="C16522">
        <v>189</v>
      </c>
      <c r="D16522" t="s">
        <v>145</v>
      </c>
      <c r="E16522">
        <v>4.9772999999999996</v>
      </c>
      <c r="F16522">
        <v>0</v>
      </c>
      <c r="G16522">
        <v>12.731</v>
      </c>
      <c r="H16522">
        <v>0</v>
      </c>
      <c r="I16522">
        <v>-1E-3</v>
      </c>
      <c r="J16522">
        <v>0</v>
      </c>
      <c r="K16522">
        <v>-7.8258999999999999</v>
      </c>
    </row>
    <row r="16523" spans="1:11" hidden="1">
      <c r="A16523" t="s">
        <v>167</v>
      </c>
      <c r="B16523" t="s">
        <v>663</v>
      </c>
      <c r="C16523">
        <v>189</v>
      </c>
      <c r="D16523" t="s">
        <v>145</v>
      </c>
      <c r="E16523">
        <v>5.4127000000000001</v>
      </c>
      <c r="F16523">
        <v>0</v>
      </c>
      <c r="G16523">
        <v>14.379799999999999</v>
      </c>
      <c r="H16523">
        <v>0</v>
      </c>
      <c r="I16523">
        <v>-1E-3</v>
      </c>
      <c r="J16523">
        <v>0</v>
      </c>
      <c r="K16523">
        <v>-13.7447</v>
      </c>
    </row>
    <row r="16524" spans="1:11" hidden="1">
      <c r="A16524" t="s">
        <v>167</v>
      </c>
      <c r="B16524" t="s">
        <v>663</v>
      </c>
      <c r="C16524">
        <v>189</v>
      </c>
      <c r="D16524" t="s">
        <v>146</v>
      </c>
      <c r="E16524">
        <v>0.18729999999999999</v>
      </c>
      <c r="F16524">
        <v>0</v>
      </c>
      <c r="G16524">
        <v>-17.364599999999999</v>
      </c>
      <c r="H16524">
        <v>0</v>
      </c>
      <c r="I16524">
        <v>-8.9999999999999998E-4</v>
      </c>
      <c r="J16524">
        <v>0</v>
      </c>
      <c r="K16524">
        <v>-9.4703999999999997</v>
      </c>
    </row>
    <row r="16525" spans="1:11" hidden="1">
      <c r="A16525" t="s">
        <v>167</v>
      </c>
      <c r="B16525" t="s">
        <v>663</v>
      </c>
      <c r="C16525">
        <v>189</v>
      </c>
      <c r="D16525" t="s">
        <v>146</v>
      </c>
      <c r="E16525">
        <v>0.62280000000000002</v>
      </c>
      <c r="F16525">
        <v>0</v>
      </c>
      <c r="G16525">
        <v>-14.842700000000001</v>
      </c>
      <c r="H16525">
        <v>0</v>
      </c>
      <c r="I16525">
        <v>-8.9999999999999998E-4</v>
      </c>
      <c r="J16525">
        <v>0</v>
      </c>
      <c r="K16525">
        <v>-2.4239999999999999</v>
      </c>
    </row>
    <row r="16526" spans="1:11" hidden="1">
      <c r="A16526" t="s">
        <v>167</v>
      </c>
      <c r="B16526" t="s">
        <v>663</v>
      </c>
      <c r="C16526">
        <v>189</v>
      </c>
      <c r="D16526" t="s">
        <v>146</v>
      </c>
      <c r="E16526">
        <v>1.0582</v>
      </c>
      <c r="F16526">
        <v>0</v>
      </c>
      <c r="G16526">
        <v>-11.411300000000001</v>
      </c>
      <c r="H16526">
        <v>0</v>
      </c>
      <c r="I16526">
        <v>-8.9999999999999998E-4</v>
      </c>
      <c r="J16526">
        <v>0</v>
      </c>
      <c r="K16526">
        <v>3.3210000000000002</v>
      </c>
    </row>
    <row r="16527" spans="1:11" hidden="1">
      <c r="A16527" t="s">
        <v>167</v>
      </c>
      <c r="B16527" t="s">
        <v>663</v>
      </c>
      <c r="C16527">
        <v>189</v>
      </c>
      <c r="D16527" t="s">
        <v>146</v>
      </c>
      <c r="E16527">
        <v>1.4937</v>
      </c>
      <c r="F16527">
        <v>0</v>
      </c>
      <c r="G16527">
        <v>-7.7146999999999997</v>
      </c>
      <c r="H16527">
        <v>0</v>
      </c>
      <c r="I16527">
        <v>-8.9999999999999998E-4</v>
      </c>
      <c r="J16527">
        <v>0</v>
      </c>
      <c r="K16527">
        <v>7.4851999999999999</v>
      </c>
    </row>
    <row r="16528" spans="1:11" hidden="1">
      <c r="A16528" t="s">
        <v>167</v>
      </c>
      <c r="B16528" t="s">
        <v>663</v>
      </c>
      <c r="C16528">
        <v>189</v>
      </c>
      <c r="D16528" t="s">
        <v>146</v>
      </c>
      <c r="E16528">
        <v>1.9291</v>
      </c>
      <c r="F16528">
        <v>0</v>
      </c>
      <c r="G16528">
        <v>-4.0336999999999996</v>
      </c>
      <c r="H16528">
        <v>0</v>
      </c>
      <c r="I16528">
        <v>-8.9999999999999998E-4</v>
      </c>
      <c r="J16528">
        <v>0</v>
      </c>
      <c r="K16528">
        <v>10.040100000000001</v>
      </c>
    </row>
    <row r="16529" spans="1:11" hidden="1">
      <c r="A16529" t="s">
        <v>167</v>
      </c>
      <c r="B16529" t="s">
        <v>663</v>
      </c>
      <c r="C16529">
        <v>189</v>
      </c>
      <c r="D16529" t="s">
        <v>146</v>
      </c>
      <c r="E16529">
        <v>2.3645999999999998</v>
      </c>
      <c r="F16529">
        <v>0</v>
      </c>
      <c r="G16529">
        <v>-0.97699999999999998</v>
      </c>
      <c r="H16529">
        <v>0</v>
      </c>
      <c r="I16529">
        <v>-8.9999999999999998E-4</v>
      </c>
      <c r="J16529">
        <v>0</v>
      </c>
      <c r="K16529">
        <v>11.097</v>
      </c>
    </row>
    <row r="16530" spans="1:11" hidden="1">
      <c r="A16530" t="s">
        <v>167</v>
      </c>
      <c r="B16530" t="s">
        <v>663</v>
      </c>
      <c r="C16530">
        <v>189</v>
      </c>
      <c r="D16530" t="s">
        <v>146</v>
      </c>
      <c r="E16530">
        <v>2.8</v>
      </c>
      <c r="F16530">
        <v>0</v>
      </c>
      <c r="G16530">
        <v>1.1412</v>
      </c>
      <c r="H16530">
        <v>0</v>
      </c>
      <c r="I16530">
        <v>-8.9999999999999998E-4</v>
      </c>
      <c r="J16530">
        <v>0</v>
      </c>
      <c r="K16530">
        <v>11.027200000000001</v>
      </c>
    </row>
    <row r="16531" spans="1:11" hidden="1">
      <c r="A16531" t="s">
        <v>167</v>
      </c>
      <c r="B16531" t="s">
        <v>663</v>
      </c>
      <c r="C16531">
        <v>189</v>
      </c>
      <c r="D16531" t="s">
        <v>146</v>
      </c>
      <c r="E16531">
        <v>2.8</v>
      </c>
      <c r="F16531">
        <v>0</v>
      </c>
      <c r="G16531">
        <v>4.5082000000000004</v>
      </c>
      <c r="H16531">
        <v>0</v>
      </c>
      <c r="I16531">
        <v>-8.9999999999999998E-4</v>
      </c>
      <c r="J16531">
        <v>0</v>
      </c>
      <c r="K16531">
        <v>11.027200000000001</v>
      </c>
    </row>
    <row r="16532" spans="1:11" hidden="1">
      <c r="A16532" t="s">
        <v>167</v>
      </c>
      <c r="B16532" t="s">
        <v>663</v>
      </c>
      <c r="C16532">
        <v>189</v>
      </c>
      <c r="D16532" t="s">
        <v>146</v>
      </c>
      <c r="E16532">
        <v>3.2355</v>
      </c>
      <c r="F16532">
        <v>0</v>
      </c>
      <c r="G16532">
        <v>6.1570999999999998</v>
      </c>
      <c r="H16532">
        <v>0</v>
      </c>
      <c r="I16532">
        <v>-8.9999999999999998E-4</v>
      </c>
      <c r="J16532">
        <v>0</v>
      </c>
      <c r="K16532">
        <v>8.7050999999999998</v>
      </c>
    </row>
    <row r="16533" spans="1:11" hidden="1">
      <c r="A16533" t="s">
        <v>167</v>
      </c>
      <c r="B16533" t="s">
        <v>663</v>
      </c>
      <c r="C16533">
        <v>189</v>
      </c>
      <c r="D16533" t="s">
        <v>146</v>
      </c>
      <c r="E16533">
        <v>3.6709000000000001</v>
      </c>
      <c r="F16533">
        <v>0</v>
      </c>
      <c r="G16533">
        <v>7.8059000000000003</v>
      </c>
      <c r="H16533">
        <v>0</v>
      </c>
      <c r="I16533">
        <v>-8.9999999999999998E-4</v>
      </c>
      <c r="J16533">
        <v>0</v>
      </c>
      <c r="K16533">
        <v>5.6763000000000003</v>
      </c>
    </row>
    <row r="16534" spans="1:11" hidden="1">
      <c r="A16534" t="s">
        <v>167</v>
      </c>
      <c r="B16534" t="s">
        <v>663</v>
      </c>
      <c r="C16534">
        <v>189</v>
      </c>
      <c r="D16534" t="s">
        <v>146</v>
      </c>
      <c r="E16534">
        <v>4.1063999999999998</v>
      </c>
      <c r="F16534">
        <v>0</v>
      </c>
      <c r="G16534">
        <v>9.4547000000000008</v>
      </c>
      <c r="H16534">
        <v>0</v>
      </c>
      <c r="I16534">
        <v>-8.9999999999999998E-4</v>
      </c>
      <c r="J16534">
        <v>0</v>
      </c>
      <c r="K16534">
        <v>1.9343999999999999</v>
      </c>
    </row>
    <row r="16535" spans="1:11" hidden="1">
      <c r="A16535" t="s">
        <v>167</v>
      </c>
      <c r="B16535" t="s">
        <v>663</v>
      </c>
      <c r="C16535">
        <v>189</v>
      </c>
      <c r="D16535" t="s">
        <v>146</v>
      </c>
      <c r="E16535">
        <v>4.5418000000000003</v>
      </c>
      <c r="F16535">
        <v>0</v>
      </c>
      <c r="G16535">
        <v>11.1035</v>
      </c>
      <c r="H16535">
        <v>0</v>
      </c>
      <c r="I16535">
        <v>-8.9999999999999998E-4</v>
      </c>
      <c r="J16535">
        <v>0</v>
      </c>
      <c r="K16535">
        <v>-2.5255999999999998</v>
      </c>
    </row>
    <row r="16536" spans="1:11" hidden="1">
      <c r="A16536" t="s">
        <v>167</v>
      </c>
      <c r="B16536" t="s">
        <v>663</v>
      </c>
      <c r="C16536">
        <v>189</v>
      </c>
      <c r="D16536" t="s">
        <v>146</v>
      </c>
      <c r="E16536">
        <v>4.9772999999999996</v>
      </c>
      <c r="F16536">
        <v>0</v>
      </c>
      <c r="G16536">
        <v>12.7523</v>
      </c>
      <c r="H16536">
        <v>0</v>
      </c>
      <c r="I16536">
        <v>-8.9999999999999998E-4</v>
      </c>
      <c r="J16536">
        <v>0</v>
      </c>
      <c r="K16536">
        <v>-7.7034000000000002</v>
      </c>
    </row>
    <row r="16537" spans="1:11" hidden="1">
      <c r="A16537" t="s">
        <v>167</v>
      </c>
      <c r="B16537" t="s">
        <v>663</v>
      </c>
      <c r="C16537">
        <v>189</v>
      </c>
      <c r="D16537" t="s">
        <v>146</v>
      </c>
      <c r="E16537">
        <v>5.4127000000000001</v>
      </c>
      <c r="F16537">
        <v>0</v>
      </c>
      <c r="G16537">
        <v>14.401199999999999</v>
      </c>
      <c r="H16537">
        <v>0</v>
      </c>
      <c r="I16537">
        <v>-8.9999999999999998E-4</v>
      </c>
      <c r="J16537">
        <v>0</v>
      </c>
      <c r="K16537">
        <v>-13.599299999999999</v>
      </c>
    </row>
    <row r="16538" spans="1:11" hidden="1">
      <c r="A16538" t="s">
        <v>167</v>
      </c>
      <c r="B16538" t="s">
        <v>663</v>
      </c>
      <c r="C16538">
        <v>189</v>
      </c>
      <c r="D16538" t="s">
        <v>147</v>
      </c>
      <c r="E16538">
        <v>0.18729999999999999</v>
      </c>
      <c r="F16538">
        <v>0</v>
      </c>
      <c r="G16538">
        <v>-17.401599999999998</v>
      </c>
      <c r="H16538">
        <v>0</v>
      </c>
      <c r="I16538">
        <v>-1E-3</v>
      </c>
      <c r="J16538">
        <v>0</v>
      </c>
      <c r="K16538">
        <v>-9.5881000000000007</v>
      </c>
    </row>
    <row r="16539" spans="1:11" hidden="1">
      <c r="A16539" t="s">
        <v>167</v>
      </c>
      <c r="B16539" t="s">
        <v>663</v>
      </c>
      <c r="C16539">
        <v>189</v>
      </c>
      <c r="D16539" t="s">
        <v>147</v>
      </c>
      <c r="E16539">
        <v>0.62280000000000002</v>
      </c>
      <c r="F16539">
        <v>0</v>
      </c>
      <c r="G16539">
        <v>-14.879799999999999</v>
      </c>
      <c r="H16539">
        <v>0</v>
      </c>
      <c r="I16539">
        <v>-1E-3</v>
      </c>
      <c r="J16539">
        <v>0</v>
      </c>
      <c r="K16539">
        <v>-2.5255999999999998</v>
      </c>
    </row>
    <row r="16540" spans="1:11" hidden="1">
      <c r="A16540" t="s">
        <v>167</v>
      </c>
      <c r="B16540" t="s">
        <v>663</v>
      </c>
      <c r="C16540">
        <v>189</v>
      </c>
      <c r="D16540" t="s">
        <v>147</v>
      </c>
      <c r="E16540">
        <v>1.0582</v>
      </c>
      <c r="F16540">
        <v>0</v>
      </c>
      <c r="G16540">
        <v>-11.4483</v>
      </c>
      <c r="H16540">
        <v>0</v>
      </c>
      <c r="I16540">
        <v>-1E-3</v>
      </c>
      <c r="J16540">
        <v>0</v>
      </c>
      <c r="K16540">
        <v>3.2355</v>
      </c>
    </row>
    <row r="16541" spans="1:11" hidden="1">
      <c r="A16541" t="s">
        <v>167</v>
      </c>
      <c r="B16541" t="s">
        <v>663</v>
      </c>
      <c r="C16541">
        <v>189</v>
      </c>
      <c r="D16541" t="s">
        <v>147</v>
      </c>
      <c r="E16541">
        <v>1.4937</v>
      </c>
      <c r="F16541">
        <v>0</v>
      </c>
      <c r="G16541">
        <v>-7.7518000000000002</v>
      </c>
      <c r="H16541">
        <v>0</v>
      </c>
      <c r="I16541">
        <v>-1E-3</v>
      </c>
      <c r="J16541">
        <v>0</v>
      </c>
      <c r="K16541">
        <v>7.4157999999999999</v>
      </c>
    </row>
    <row r="16542" spans="1:11" hidden="1">
      <c r="A16542" t="s">
        <v>167</v>
      </c>
      <c r="B16542" t="s">
        <v>663</v>
      </c>
      <c r="C16542">
        <v>189</v>
      </c>
      <c r="D16542" t="s">
        <v>147</v>
      </c>
      <c r="E16542">
        <v>1.9291</v>
      </c>
      <c r="F16542">
        <v>0</v>
      </c>
      <c r="G16542">
        <v>-4.0707000000000004</v>
      </c>
      <c r="H16542">
        <v>0</v>
      </c>
      <c r="I16542">
        <v>-1E-3</v>
      </c>
      <c r="J16542">
        <v>0</v>
      </c>
      <c r="K16542">
        <v>9.9869000000000003</v>
      </c>
    </row>
    <row r="16543" spans="1:11" hidden="1">
      <c r="A16543" t="s">
        <v>167</v>
      </c>
      <c r="B16543" t="s">
        <v>663</v>
      </c>
      <c r="C16543">
        <v>189</v>
      </c>
      <c r="D16543" t="s">
        <v>147</v>
      </c>
      <c r="E16543">
        <v>2.3645999999999998</v>
      </c>
      <c r="F16543">
        <v>0</v>
      </c>
      <c r="G16543">
        <v>-1.014</v>
      </c>
      <c r="H16543">
        <v>0</v>
      </c>
      <c r="I16543">
        <v>-1E-3</v>
      </c>
      <c r="J16543">
        <v>0</v>
      </c>
      <c r="K16543">
        <v>11.059900000000001</v>
      </c>
    </row>
    <row r="16544" spans="1:11" hidden="1">
      <c r="A16544" t="s">
        <v>167</v>
      </c>
      <c r="B16544" t="s">
        <v>663</v>
      </c>
      <c r="C16544">
        <v>189</v>
      </c>
      <c r="D16544" t="s">
        <v>147</v>
      </c>
      <c r="E16544">
        <v>2.8</v>
      </c>
      <c r="F16544">
        <v>0</v>
      </c>
      <c r="G16544">
        <v>1.1041000000000001</v>
      </c>
      <c r="H16544">
        <v>0</v>
      </c>
      <c r="I16544">
        <v>-1E-3</v>
      </c>
      <c r="J16544">
        <v>0</v>
      </c>
      <c r="K16544">
        <v>11.0062</v>
      </c>
    </row>
    <row r="16545" spans="1:11" hidden="1">
      <c r="A16545" t="s">
        <v>167</v>
      </c>
      <c r="B16545" t="s">
        <v>663</v>
      </c>
      <c r="C16545">
        <v>189</v>
      </c>
      <c r="D16545" t="s">
        <v>147</v>
      </c>
      <c r="E16545">
        <v>2.8</v>
      </c>
      <c r="F16545">
        <v>0</v>
      </c>
      <c r="G16545">
        <v>4.4711999999999996</v>
      </c>
      <c r="H16545">
        <v>0</v>
      </c>
      <c r="I16545">
        <v>-1E-3</v>
      </c>
      <c r="J16545">
        <v>0</v>
      </c>
      <c r="K16545">
        <v>11.0062</v>
      </c>
    </row>
    <row r="16546" spans="1:11" hidden="1">
      <c r="A16546" t="s">
        <v>167</v>
      </c>
      <c r="B16546" t="s">
        <v>663</v>
      </c>
      <c r="C16546">
        <v>189</v>
      </c>
      <c r="D16546" t="s">
        <v>147</v>
      </c>
      <c r="E16546">
        <v>3.2355</v>
      </c>
      <c r="F16546">
        <v>0</v>
      </c>
      <c r="G16546">
        <v>6.12</v>
      </c>
      <c r="H16546">
        <v>0</v>
      </c>
      <c r="I16546">
        <v>-1E-3</v>
      </c>
      <c r="J16546">
        <v>0</v>
      </c>
      <c r="K16546">
        <v>8.7002000000000006</v>
      </c>
    </row>
    <row r="16547" spans="1:11" hidden="1">
      <c r="A16547" t="s">
        <v>167</v>
      </c>
      <c r="B16547" t="s">
        <v>663</v>
      </c>
      <c r="C16547">
        <v>189</v>
      </c>
      <c r="D16547" t="s">
        <v>147</v>
      </c>
      <c r="E16547">
        <v>3.6709000000000001</v>
      </c>
      <c r="F16547">
        <v>0</v>
      </c>
      <c r="G16547">
        <v>7.7687999999999997</v>
      </c>
      <c r="H16547">
        <v>0</v>
      </c>
      <c r="I16547">
        <v>-1E-3</v>
      </c>
      <c r="J16547">
        <v>0</v>
      </c>
      <c r="K16547">
        <v>5.665</v>
      </c>
    </row>
    <row r="16548" spans="1:11" hidden="1">
      <c r="A16548" t="s">
        <v>167</v>
      </c>
      <c r="B16548" t="s">
        <v>663</v>
      </c>
      <c r="C16548">
        <v>189</v>
      </c>
      <c r="D16548" t="s">
        <v>147</v>
      </c>
      <c r="E16548">
        <v>4.1063999999999998</v>
      </c>
      <c r="F16548">
        <v>0</v>
      </c>
      <c r="G16548">
        <v>9.4177</v>
      </c>
      <c r="H16548">
        <v>0</v>
      </c>
      <c r="I16548">
        <v>-1E-3</v>
      </c>
      <c r="J16548">
        <v>0</v>
      </c>
      <c r="K16548">
        <v>1.907</v>
      </c>
    </row>
    <row r="16549" spans="1:11" hidden="1">
      <c r="A16549" t="s">
        <v>167</v>
      </c>
      <c r="B16549" t="s">
        <v>663</v>
      </c>
      <c r="C16549">
        <v>189</v>
      </c>
      <c r="D16549" t="s">
        <v>147</v>
      </c>
      <c r="E16549">
        <v>4.5418000000000003</v>
      </c>
      <c r="F16549">
        <v>0</v>
      </c>
      <c r="G16549">
        <v>11.0665</v>
      </c>
      <c r="H16549">
        <v>0</v>
      </c>
      <c r="I16549">
        <v>-1E-3</v>
      </c>
      <c r="J16549">
        <v>0</v>
      </c>
      <c r="K16549">
        <v>-2.5691000000000002</v>
      </c>
    </row>
    <row r="16550" spans="1:11" hidden="1">
      <c r="A16550" t="s">
        <v>167</v>
      </c>
      <c r="B16550" t="s">
        <v>663</v>
      </c>
      <c r="C16550">
        <v>189</v>
      </c>
      <c r="D16550" t="s">
        <v>147</v>
      </c>
      <c r="E16550">
        <v>4.9772999999999996</v>
      </c>
      <c r="F16550">
        <v>0</v>
      </c>
      <c r="G16550">
        <v>12.715299999999999</v>
      </c>
      <c r="H16550">
        <v>0</v>
      </c>
      <c r="I16550">
        <v>-1E-3</v>
      </c>
      <c r="J16550">
        <v>0</v>
      </c>
      <c r="K16550">
        <v>-7.7630999999999997</v>
      </c>
    </row>
    <row r="16551" spans="1:11" hidden="1">
      <c r="A16551" t="s">
        <v>167</v>
      </c>
      <c r="B16551" t="s">
        <v>663</v>
      </c>
      <c r="C16551">
        <v>189</v>
      </c>
      <c r="D16551" t="s">
        <v>147</v>
      </c>
      <c r="E16551">
        <v>5.4127000000000001</v>
      </c>
      <c r="F16551">
        <v>0</v>
      </c>
      <c r="G16551">
        <v>14.364100000000001</v>
      </c>
      <c r="H16551">
        <v>0</v>
      </c>
      <c r="I16551">
        <v>-1E-3</v>
      </c>
      <c r="J16551">
        <v>0</v>
      </c>
      <c r="K16551">
        <v>-13.6751</v>
      </c>
    </row>
    <row r="16552" spans="1:11" hidden="1">
      <c r="A16552" t="s">
        <v>167</v>
      </c>
      <c r="B16552" t="s">
        <v>663</v>
      </c>
      <c r="C16552">
        <v>189</v>
      </c>
      <c r="D16552" t="s">
        <v>148</v>
      </c>
      <c r="E16552">
        <v>0.18729999999999999</v>
      </c>
      <c r="F16552">
        <v>0</v>
      </c>
      <c r="G16552">
        <v>-17.3489</v>
      </c>
      <c r="H16552">
        <v>0</v>
      </c>
      <c r="I16552">
        <v>-1E-3</v>
      </c>
      <c r="J16552">
        <v>0</v>
      </c>
      <c r="K16552">
        <v>-9.4581999999999997</v>
      </c>
    </row>
    <row r="16553" spans="1:11" hidden="1">
      <c r="A16553" t="s">
        <v>167</v>
      </c>
      <c r="B16553" t="s">
        <v>663</v>
      </c>
      <c r="C16553">
        <v>189</v>
      </c>
      <c r="D16553" t="s">
        <v>148</v>
      </c>
      <c r="E16553">
        <v>0.62280000000000002</v>
      </c>
      <c r="F16553">
        <v>0</v>
      </c>
      <c r="G16553">
        <v>-14.8271</v>
      </c>
      <c r="H16553">
        <v>0</v>
      </c>
      <c r="I16553">
        <v>-1E-3</v>
      </c>
      <c r="J16553">
        <v>0</v>
      </c>
      <c r="K16553">
        <v>-2.4186000000000001</v>
      </c>
    </row>
    <row r="16554" spans="1:11" hidden="1">
      <c r="A16554" t="s">
        <v>167</v>
      </c>
      <c r="B16554" t="s">
        <v>663</v>
      </c>
      <c r="C16554">
        <v>189</v>
      </c>
      <c r="D16554" t="s">
        <v>148</v>
      </c>
      <c r="E16554">
        <v>1.0582</v>
      </c>
      <c r="F16554">
        <v>0</v>
      </c>
      <c r="G16554">
        <v>-11.3956</v>
      </c>
      <c r="H16554">
        <v>0</v>
      </c>
      <c r="I16554">
        <v>-1E-3</v>
      </c>
      <c r="J16554">
        <v>0</v>
      </c>
      <c r="K16554">
        <v>3.3195000000000001</v>
      </c>
    </row>
    <row r="16555" spans="1:11" hidden="1">
      <c r="A16555" t="s">
        <v>167</v>
      </c>
      <c r="B16555" t="s">
        <v>663</v>
      </c>
      <c r="C16555">
        <v>189</v>
      </c>
      <c r="D16555" t="s">
        <v>148</v>
      </c>
      <c r="E16555">
        <v>1.4937</v>
      </c>
      <c r="F16555">
        <v>0</v>
      </c>
      <c r="G16555">
        <v>-7.6990999999999996</v>
      </c>
      <c r="H16555">
        <v>0</v>
      </c>
      <c r="I16555">
        <v>-1E-3</v>
      </c>
      <c r="J16555">
        <v>0</v>
      </c>
      <c r="K16555">
        <v>7.4768999999999997</v>
      </c>
    </row>
    <row r="16556" spans="1:11" hidden="1">
      <c r="A16556" t="s">
        <v>167</v>
      </c>
      <c r="B16556" t="s">
        <v>663</v>
      </c>
      <c r="C16556">
        <v>189</v>
      </c>
      <c r="D16556" t="s">
        <v>148</v>
      </c>
      <c r="E16556">
        <v>1.9291</v>
      </c>
      <c r="F16556">
        <v>0</v>
      </c>
      <c r="G16556">
        <v>-4.0179999999999998</v>
      </c>
      <c r="H16556">
        <v>0</v>
      </c>
      <c r="I16556">
        <v>-1E-3</v>
      </c>
      <c r="J16556">
        <v>0</v>
      </c>
      <c r="K16556">
        <v>10.025</v>
      </c>
    </row>
    <row r="16557" spans="1:11" hidden="1">
      <c r="A16557" t="s">
        <v>167</v>
      </c>
      <c r="B16557" t="s">
        <v>663</v>
      </c>
      <c r="C16557">
        <v>189</v>
      </c>
      <c r="D16557" t="s">
        <v>148</v>
      </c>
      <c r="E16557">
        <v>2.3645999999999998</v>
      </c>
      <c r="F16557">
        <v>0</v>
      </c>
      <c r="G16557">
        <v>-0.96130000000000004</v>
      </c>
      <c r="H16557">
        <v>0</v>
      </c>
      <c r="I16557">
        <v>-1E-3</v>
      </c>
      <c r="J16557">
        <v>0</v>
      </c>
      <c r="K16557">
        <v>11.075100000000001</v>
      </c>
    </row>
    <row r="16558" spans="1:11" hidden="1">
      <c r="A16558" t="s">
        <v>167</v>
      </c>
      <c r="B16558" t="s">
        <v>663</v>
      </c>
      <c r="C16558">
        <v>189</v>
      </c>
      <c r="D16558" t="s">
        <v>148</v>
      </c>
      <c r="E16558">
        <v>2.8</v>
      </c>
      <c r="F16558">
        <v>0</v>
      </c>
      <c r="G16558">
        <v>1.1568000000000001</v>
      </c>
      <c r="H16558">
        <v>0</v>
      </c>
      <c r="I16558">
        <v>-1E-3</v>
      </c>
      <c r="J16558">
        <v>0</v>
      </c>
      <c r="K16558">
        <v>10.9985</v>
      </c>
    </row>
    <row r="16559" spans="1:11" hidden="1">
      <c r="A16559" t="s">
        <v>167</v>
      </c>
      <c r="B16559" t="s">
        <v>663</v>
      </c>
      <c r="C16559">
        <v>189</v>
      </c>
      <c r="D16559" t="s">
        <v>148</v>
      </c>
      <c r="E16559">
        <v>2.8</v>
      </c>
      <c r="F16559">
        <v>0</v>
      </c>
      <c r="G16559">
        <v>4.5239000000000003</v>
      </c>
      <c r="H16559">
        <v>0</v>
      </c>
      <c r="I16559">
        <v>-1E-3</v>
      </c>
      <c r="J16559">
        <v>0</v>
      </c>
      <c r="K16559">
        <v>10.9985</v>
      </c>
    </row>
    <row r="16560" spans="1:11" hidden="1">
      <c r="A16560" t="s">
        <v>167</v>
      </c>
      <c r="B16560" t="s">
        <v>663</v>
      </c>
      <c r="C16560">
        <v>189</v>
      </c>
      <c r="D16560" t="s">
        <v>148</v>
      </c>
      <c r="E16560">
        <v>3.2355</v>
      </c>
      <c r="F16560">
        <v>0</v>
      </c>
      <c r="G16560">
        <v>6.1726999999999999</v>
      </c>
      <c r="H16560">
        <v>0</v>
      </c>
      <c r="I16560">
        <v>-1E-3</v>
      </c>
      <c r="J16560">
        <v>0</v>
      </c>
      <c r="K16560">
        <v>8.6696000000000009</v>
      </c>
    </row>
    <row r="16561" spans="1:11" hidden="1">
      <c r="A16561" t="s">
        <v>167</v>
      </c>
      <c r="B16561" t="s">
        <v>663</v>
      </c>
      <c r="C16561">
        <v>189</v>
      </c>
      <c r="D16561" t="s">
        <v>148</v>
      </c>
      <c r="E16561">
        <v>3.6709000000000001</v>
      </c>
      <c r="F16561">
        <v>0</v>
      </c>
      <c r="G16561">
        <v>7.8215000000000003</v>
      </c>
      <c r="H16561">
        <v>0</v>
      </c>
      <c r="I16561">
        <v>-1E-3</v>
      </c>
      <c r="J16561">
        <v>0</v>
      </c>
      <c r="K16561">
        <v>5.6338999999999997</v>
      </c>
    </row>
    <row r="16562" spans="1:11" hidden="1">
      <c r="A16562" t="s">
        <v>167</v>
      </c>
      <c r="B16562" t="s">
        <v>663</v>
      </c>
      <c r="C16562">
        <v>189</v>
      </c>
      <c r="D16562" t="s">
        <v>148</v>
      </c>
      <c r="E16562">
        <v>4.1063999999999998</v>
      </c>
      <c r="F16562">
        <v>0</v>
      </c>
      <c r="G16562">
        <v>9.4703999999999997</v>
      </c>
      <c r="H16562">
        <v>0</v>
      </c>
      <c r="I16562">
        <v>-1E-3</v>
      </c>
      <c r="J16562">
        <v>0</v>
      </c>
      <c r="K16562">
        <v>1.8852</v>
      </c>
    </row>
    <row r="16563" spans="1:11" hidden="1">
      <c r="A16563" t="s">
        <v>167</v>
      </c>
      <c r="B16563" t="s">
        <v>663</v>
      </c>
      <c r="C16563">
        <v>189</v>
      </c>
      <c r="D16563" t="s">
        <v>148</v>
      </c>
      <c r="E16563">
        <v>4.5418000000000003</v>
      </c>
      <c r="F16563">
        <v>0</v>
      </c>
      <c r="G16563">
        <v>11.119199999999999</v>
      </c>
      <c r="H16563">
        <v>0</v>
      </c>
      <c r="I16563">
        <v>-1E-3</v>
      </c>
      <c r="J16563">
        <v>0</v>
      </c>
      <c r="K16563">
        <v>-2.5815999999999999</v>
      </c>
    </row>
    <row r="16564" spans="1:11" hidden="1">
      <c r="A16564" t="s">
        <v>167</v>
      </c>
      <c r="B16564" t="s">
        <v>663</v>
      </c>
      <c r="C16564">
        <v>189</v>
      </c>
      <c r="D16564" t="s">
        <v>148</v>
      </c>
      <c r="E16564">
        <v>4.9772999999999996</v>
      </c>
      <c r="F16564">
        <v>0</v>
      </c>
      <c r="G16564">
        <v>12.768000000000001</v>
      </c>
      <c r="H16564">
        <v>0</v>
      </c>
      <c r="I16564">
        <v>-1E-3</v>
      </c>
      <c r="J16564">
        <v>0</v>
      </c>
      <c r="K16564">
        <v>-7.7663000000000002</v>
      </c>
    </row>
    <row r="16565" spans="1:11" hidden="1">
      <c r="A16565" t="s">
        <v>167</v>
      </c>
      <c r="B16565" t="s">
        <v>663</v>
      </c>
      <c r="C16565">
        <v>189</v>
      </c>
      <c r="D16565" t="s">
        <v>148</v>
      </c>
      <c r="E16565">
        <v>5.4127000000000001</v>
      </c>
      <c r="F16565">
        <v>0</v>
      </c>
      <c r="G16565">
        <v>14.4168</v>
      </c>
      <c r="H16565">
        <v>0</v>
      </c>
      <c r="I16565">
        <v>-1E-3</v>
      </c>
      <c r="J16565">
        <v>0</v>
      </c>
      <c r="K16565">
        <v>-13.669</v>
      </c>
    </row>
    <row r="16566" spans="1:11" hidden="1">
      <c r="A16566" t="s">
        <v>167</v>
      </c>
      <c r="B16566" t="s">
        <v>663</v>
      </c>
      <c r="C16566">
        <v>189</v>
      </c>
      <c r="D16566" t="s">
        <v>149</v>
      </c>
      <c r="E16566">
        <v>0.18729999999999999</v>
      </c>
      <c r="F16566">
        <v>0</v>
      </c>
      <c r="G16566">
        <v>-17.385999999999999</v>
      </c>
      <c r="H16566">
        <v>0</v>
      </c>
      <c r="I16566">
        <v>-1E-3</v>
      </c>
      <c r="J16566">
        <v>0</v>
      </c>
      <c r="K16566">
        <v>-9.5760000000000005</v>
      </c>
    </row>
    <row r="16567" spans="1:11" hidden="1">
      <c r="A16567" t="s">
        <v>167</v>
      </c>
      <c r="B16567" t="s">
        <v>663</v>
      </c>
      <c r="C16567">
        <v>189</v>
      </c>
      <c r="D16567" t="s">
        <v>149</v>
      </c>
      <c r="E16567">
        <v>0.62280000000000002</v>
      </c>
      <c r="F16567">
        <v>0</v>
      </c>
      <c r="G16567">
        <v>-14.864100000000001</v>
      </c>
      <c r="H16567">
        <v>0</v>
      </c>
      <c r="I16567">
        <v>-1E-3</v>
      </c>
      <c r="J16567">
        <v>0</v>
      </c>
      <c r="K16567">
        <v>-2.5203000000000002</v>
      </c>
    </row>
    <row r="16568" spans="1:11" hidden="1">
      <c r="A16568" t="s">
        <v>167</v>
      </c>
      <c r="B16568" t="s">
        <v>663</v>
      </c>
      <c r="C16568">
        <v>189</v>
      </c>
      <c r="D16568" t="s">
        <v>149</v>
      </c>
      <c r="E16568">
        <v>1.0582</v>
      </c>
      <c r="F16568">
        <v>0</v>
      </c>
      <c r="G16568">
        <v>-11.432600000000001</v>
      </c>
      <c r="H16568">
        <v>0</v>
      </c>
      <c r="I16568">
        <v>-1E-3</v>
      </c>
      <c r="J16568">
        <v>0</v>
      </c>
      <c r="K16568">
        <v>3.234</v>
      </c>
    </row>
    <row r="16569" spans="1:11" hidden="1">
      <c r="A16569" t="s">
        <v>167</v>
      </c>
      <c r="B16569" t="s">
        <v>663</v>
      </c>
      <c r="C16569">
        <v>189</v>
      </c>
      <c r="D16569" t="s">
        <v>149</v>
      </c>
      <c r="E16569">
        <v>1.4937</v>
      </c>
      <c r="F16569">
        <v>0</v>
      </c>
      <c r="G16569">
        <v>-7.7361000000000004</v>
      </c>
      <c r="H16569">
        <v>0</v>
      </c>
      <c r="I16569">
        <v>-1E-3</v>
      </c>
      <c r="J16569">
        <v>0</v>
      </c>
      <c r="K16569">
        <v>7.4074999999999998</v>
      </c>
    </row>
    <row r="16570" spans="1:11" hidden="1">
      <c r="A16570" t="s">
        <v>167</v>
      </c>
      <c r="B16570" t="s">
        <v>663</v>
      </c>
      <c r="C16570">
        <v>189</v>
      </c>
      <c r="D16570" t="s">
        <v>149</v>
      </c>
      <c r="E16570">
        <v>1.9291</v>
      </c>
      <c r="F16570">
        <v>0</v>
      </c>
      <c r="G16570">
        <v>-4.0551000000000004</v>
      </c>
      <c r="H16570">
        <v>0</v>
      </c>
      <c r="I16570">
        <v>-1E-3</v>
      </c>
      <c r="J16570">
        <v>0</v>
      </c>
      <c r="K16570">
        <v>9.9718</v>
      </c>
    </row>
    <row r="16571" spans="1:11" hidden="1">
      <c r="A16571" t="s">
        <v>167</v>
      </c>
      <c r="B16571" t="s">
        <v>663</v>
      </c>
      <c r="C16571">
        <v>189</v>
      </c>
      <c r="D16571" t="s">
        <v>149</v>
      </c>
      <c r="E16571">
        <v>2.3645999999999998</v>
      </c>
      <c r="F16571">
        <v>0</v>
      </c>
      <c r="G16571">
        <v>-0.99829999999999997</v>
      </c>
      <c r="H16571">
        <v>0</v>
      </c>
      <c r="I16571">
        <v>-1E-3</v>
      </c>
      <c r="J16571">
        <v>0</v>
      </c>
      <c r="K16571">
        <v>11.038</v>
      </c>
    </row>
    <row r="16572" spans="1:11" hidden="1">
      <c r="A16572" t="s">
        <v>167</v>
      </c>
      <c r="B16572" t="s">
        <v>663</v>
      </c>
      <c r="C16572">
        <v>189</v>
      </c>
      <c r="D16572" t="s">
        <v>149</v>
      </c>
      <c r="E16572">
        <v>2.8</v>
      </c>
      <c r="F16572">
        <v>0</v>
      </c>
      <c r="G16572">
        <v>1.1197999999999999</v>
      </c>
      <c r="H16572">
        <v>0</v>
      </c>
      <c r="I16572">
        <v>-1E-3</v>
      </c>
      <c r="J16572">
        <v>0</v>
      </c>
      <c r="K16572">
        <v>10.977499999999999</v>
      </c>
    </row>
    <row r="16573" spans="1:11" hidden="1">
      <c r="A16573" t="s">
        <v>167</v>
      </c>
      <c r="B16573" t="s">
        <v>663</v>
      </c>
      <c r="C16573">
        <v>189</v>
      </c>
      <c r="D16573" t="s">
        <v>149</v>
      </c>
      <c r="E16573">
        <v>2.8</v>
      </c>
      <c r="F16573">
        <v>0</v>
      </c>
      <c r="G16573">
        <v>4.4869000000000003</v>
      </c>
      <c r="H16573">
        <v>0</v>
      </c>
      <c r="I16573">
        <v>-1E-3</v>
      </c>
      <c r="J16573">
        <v>0</v>
      </c>
      <c r="K16573">
        <v>10.977499999999999</v>
      </c>
    </row>
    <row r="16574" spans="1:11" hidden="1">
      <c r="A16574" t="s">
        <v>167</v>
      </c>
      <c r="B16574" t="s">
        <v>663</v>
      </c>
      <c r="C16574">
        <v>189</v>
      </c>
      <c r="D16574" t="s">
        <v>149</v>
      </c>
      <c r="E16574">
        <v>3.2355</v>
      </c>
      <c r="F16574">
        <v>0</v>
      </c>
      <c r="G16574">
        <v>6.1356999999999999</v>
      </c>
      <c r="H16574">
        <v>0</v>
      </c>
      <c r="I16574">
        <v>-1E-3</v>
      </c>
      <c r="J16574">
        <v>0</v>
      </c>
      <c r="K16574">
        <v>8.6646999999999998</v>
      </c>
    </row>
    <row r="16575" spans="1:11" hidden="1">
      <c r="A16575" t="s">
        <v>167</v>
      </c>
      <c r="B16575" t="s">
        <v>663</v>
      </c>
      <c r="C16575">
        <v>189</v>
      </c>
      <c r="D16575" t="s">
        <v>149</v>
      </c>
      <c r="E16575">
        <v>3.6709000000000001</v>
      </c>
      <c r="F16575">
        <v>0</v>
      </c>
      <c r="G16575">
        <v>7.7845000000000004</v>
      </c>
      <c r="H16575">
        <v>0</v>
      </c>
      <c r="I16575">
        <v>-1E-3</v>
      </c>
      <c r="J16575">
        <v>0</v>
      </c>
      <c r="K16575">
        <v>5.6227</v>
      </c>
    </row>
    <row r="16576" spans="1:11" hidden="1">
      <c r="A16576" t="s">
        <v>167</v>
      </c>
      <c r="B16576" t="s">
        <v>663</v>
      </c>
      <c r="C16576">
        <v>189</v>
      </c>
      <c r="D16576" t="s">
        <v>149</v>
      </c>
      <c r="E16576">
        <v>4.1063999999999998</v>
      </c>
      <c r="F16576">
        <v>0</v>
      </c>
      <c r="G16576">
        <v>9.4332999999999991</v>
      </c>
      <c r="H16576">
        <v>0</v>
      </c>
      <c r="I16576">
        <v>-1E-3</v>
      </c>
      <c r="J16576">
        <v>0</v>
      </c>
      <c r="K16576">
        <v>1.8577999999999999</v>
      </c>
    </row>
    <row r="16577" spans="1:11" hidden="1">
      <c r="A16577" t="s">
        <v>167</v>
      </c>
      <c r="B16577" t="s">
        <v>663</v>
      </c>
      <c r="C16577">
        <v>189</v>
      </c>
      <c r="D16577" t="s">
        <v>149</v>
      </c>
      <c r="E16577">
        <v>4.5418000000000003</v>
      </c>
      <c r="F16577">
        <v>0</v>
      </c>
      <c r="G16577">
        <v>11.082100000000001</v>
      </c>
      <c r="H16577">
        <v>0</v>
      </c>
      <c r="I16577">
        <v>-1E-3</v>
      </c>
      <c r="J16577">
        <v>0</v>
      </c>
      <c r="K16577">
        <v>-2.6251000000000002</v>
      </c>
    </row>
    <row r="16578" spans="1:11" hidden="1">
      <c r="A16578" t="s">
        <v>167</v>
      </c>
      <c r="B16578" t="s">
        <v>663</v>
      </c>
      <c r="C16578">
        <v>189</v>
      </c>
      <c r="D16578" t="s">
        <v>149</v>
      </c>
      <c r="E16578">
        <v>4.9772999999999996</v>
      </c>
      <c r="F16578">
        <v>0</v>
      </c>
      <c r="G16578">
        <v>12.731</v>
      </c>
      <c r="H16578">
        <v>0</v>
      </c>
      <c r="I16578">
        <v>-1E-3</v>
      </c>
      <c r="J16578">
        <v>0</v>
      </c>
      <c r="K16578">
        <v>-7.8258999999999999</v>
      </c>
    </row>
    <row r="16579" spans="1:11" hidden="1">
      <c r="A16579" t="s">
        <v>167</v>
      </c>
      <c r="B16579" t="s">
        <v>663</v>
      </c>
      <c r="C16579">
        <v>189</v>
      </c>
      <c r="D16579" t="s">
        <v>149</v>
      </c>
      <c r="E16579">
        <v>5.4127000000000001</v>
      </c>
      <c r="F16579">
        <v>0</v>
      </c>
      <c r="G16579">
        <v>14.379799999999999</v>
      </c>
      <c r="H16579">
        <v>0</v>
      </c>
      <c r="I16579">
        <v>-1E-3</v>
      </c>
      <c r="J16579">
        <v>0</v>
      </c>
      <c r="K16579">
        <v>-13.7447</v>
      </c>
    </row>
    <row r="16580" spans="1:11" hidden="1">
      <c r="A16580" t="s">
        <v>167</v>
      </c>
      <c r="B16580" t="s">
        <v>663</v>
      </c>
      <c r="C16580">
        <v>189</v>
      </c>
      <c r="D16580" t="s">
        <v>150</v>
      </c>
      <c r="E16580">
        <v>0.18729999999999999</v>
      </c>
      <c r="F16580">
        <v>0</v>
      </c>
      <c r="G16580">
        <v>-19.2883</v>
      </c>
      <c r="H16580">
        <v>0</v>
      </c>
      <c r="I16580">
        <v>-1.1000000000000001E-3</v>
      </c>
      <c r="J16580">
        <v>0</v>
      </c>
      <c r="K16580">
        <v>-10.529</v>
      </c>
    </row>
    <row r="16581" spans="1:11" hidden="1">
      <c r="A16581" t="s">
        <v>167</v>
      </c>
      <c r="B16581" t="s">
        <v>663</v>
      </c>
      <c r="C16581">
        <v>189</v>
      </c>
      <c r="D16581" t="s">
        <v>150</v>
      </c>
      <c r="E16581">
        <v>0.62280000000000002</v>
      </c>
      <c r="F16581">
        <v>0</v>
      </c>
      <c r="G16581">
        <v>-16.4862</v>
      </c>
      <c r="H16581">
        <v>0</v>
      </c>
      <c r="I16581">
        <v>-1.1000000000000001E-3</v>
      </c>
      <c r="J16581">
        <v>0</v>
      </c>
      <c r="K16581">
        <v>-2.7021999999999999</v>
      </c>
    </row>
    <row r="16582" spans="1:11" hidden="1">
      <c r="A16582" t="s">
        <v>167</v>
      </c>
      <c r="B16582" t="s">
        <v>663</v>
      </c>
      <c r="C16582">
        <v>189</v>
      </c>
      <c r="D16582" t="s">
        <v>150</v>
      </c>
      <c r="E16582">
        <v>1.0582</v>
      </c>
      <c r="F16582">
        <v>0</v>
      </c>
      <c r="G16582">
        <v>-12.673500000000001</v>
      </c>
      <c r="H16582">
        <v>0</v>
      </c>
      <c r="I16582">
        <v>-1.1000000000000001E-3</v>
      </c>
      <c r="J16582">
        <v>0</v>
      </c>
      <c r="K16582">
        <v>3.6785999999999999</v>
      </c>
    </row>
    <row r="16583" spans="1:11" hidden="1">
      <c r="A16583" t="s">
        <v>167</v>
      </c>
      <c r="B16583" t="s">
        <v>663</v>
      </c>
      <c r="C16583">
        <v>189</v>
      </c>
      <c r="D16583" t="s">
        <v>150</v>
      </c>
      <c r="E16583">
        <v>1.4937</v>
      </c>
      <c r="F16583">
        <v>0</v>
      </c>
      <c r="G16583">
        <v>-8.5662000000000003</v>
      </c>
      <c r="H16583">
        <v>0</v>
      </c>
      <c r="I16583">
        <v>-1.1000000000000001E-3</v>
      </c>
      <c r="J16583">
        <v>0</v>
      </c>
      <c r="K16583">
        <v>8.3030000000000008</v>
      </c>
    </row>
    <row r="16584" spans="1:11" hidden="1">
      <c r="A16584" t="s">
        <v>167</v>
      </c>
      <c r="B16584" t="s">
        <v>663</v>
      </c>
      <c r="C16584">
        <v>189</v>
      </c>
      <c r="D16584" t="s">
        <v>150</v>
      </c>
      <c r="E16584">
        <v>1.9291</v>
      </c>
      <c r="F16584">
        <v>0</v>
      </c>
      <c r="G16584">
        <v>-4.4762000000000004</v>
      </c>
      <c r="H16584">
        <v>0</v>
      </c>
      <c r="I16584">
        <v>-1.1000000000000001E-3</v>
      </c>
      <c r="J16584">
        <v>0</v>
      </c>
      <c r="K16584">
        <v>11.1394</v>
      </c>
    </row>
    <row r="16585" spans="1:11" hidden="1">
      <c r="A16585" t="s">
        <v>167</v>
      </c>
      <c r="B16585" t="s">
        <v>663</v>
      </c>
      <c r="C16585">
        <v>189</v>
      </c>
      <c r="D16585" t="s">
        <v>150</v>
      </c>
      <c r="E16585">
        <v>2.3645999999999998</v>
      </c>
      <c r="F16585">
        <v>0</v>
      </c>
      <c r="G16585">
        <v>-1.0798000000000001</v>
      </c>
      <c r="H16585">
        <v>0</v>
      </c>
      <c r="I16585">
        <v>-1.1000000000000001E-3</v>
      </c>
      <c r="J16585">
        <v>0</v>
      </c>
      <c r="K16585">
        <v>12.311199999999999</v>
      </c>
    </row>
    <row r="16586" spans="1:11" hidden="1">
      <c r="A16586" t="s">
        <v>167</v>
      </c>
      <c r="B16586" t="s">
        <v>663</v>
      </c>
      <c r="C16586">
        <v>189</v>
      </c>
      <c r="D16586" t="s">
        <v>150</v>
      </c>
      <c r="E16586">
        <v>2.8</v>
      </c>
      <c r="F16586">
        <v>0</v>
      </c>
      <c r="G16586">
        <v>1.2737000000000001</v>
      </c>
      <c r="H16586">
        <v>0</v>
      </c>
      <c r="I16586">
        <v>-1.1000000000000001E-3</v>
      </c>
      <c r="J16586">
        <v>0</v>
      </c>
      <c r="K16586">
        <v>12.231199999999999</v>
      </c>
    </row>
    <row r="16587" spans="1:11" hidden="1">
      <c r="A16587" t="s">
        <v>167</v>
      </c>
      <c r="B16587" t="s">
        <v>663</v>
      </c>
      <c r="C16587">
        <v>189</v>
      </c>
      <c r="D16587" t="s">
        <v>150</v>
      </c>
      <c r="E16587">
        <v>2.8</v>
      </c>
      <c r="F16587">
        <v>0</v>
      </c>
      <c r="G16587">
        <v>5.0148000000000001</v>
      </c>
      <c r="H16587">
        <v>0</v>
      </c>
      <c r="I16587">
        <v>-1.1000000000000001E-3</v>
      </c>
      <c r="J16587">
        <v>0</v>
      </c>
      <c r="K16587">
        <v>12.231199999999999</v>
      </c>
    </row>
    <row r="16588" spans="1:11" hidden="1">
      <c r="A16588" t="s">
        <v>167</v>
      </c>
      <c r="B16588" t="s">
        <v>663</v>
      </c>
      <c r="C16588">
        <v>189</v>
      </c>
      <c r="D16588" t="s">
        <v>150</v>
      </c>
      <c r="E16588">
        <v>3.2355</v>
      </c>
      <c r="F16588">
        <v>0</v>
      </c>
      <c r="G16588">
        <v>6.8468999999999998</v>
      </c>
      <c r="H16588">
        <v>0</v>
      </c>
      <c r="I16588">
        <v>-1.1000000000000001E-3</v>
      </c>
      <c r="J16588">
        <v>0</v>
      </c>
      <c r="K16588">
        <v>9.6486000000000001</v>
      </c>
    </row>
    <row r="16589" spans="1:11" hidden="1">
      <c r="A16589" t="s">
        <v>167</v>
      </c>
      <c r="B16589" t="s">
        <v>663</v>
      </c>
      <c r="C16589">
        <v>189</v>
      </c>
      <c r="D16589" t="s">
        <v>150</v>
      </c>
      <c r="E16589">
        <v>3.6709000000000001</v>
      </c>
      <c r="F16589">
        <v>0</v>
      </c>
      <c r="G16589">
        <v>8.6789000000000005</v>
      </c>
      <c r="H16589">
        <v>0</v>
      </c>
      <c r="I16589">
        <v>-1.1000000000000001E-3</v>
      </c>
      <c r="J16589">
        <v>0</v>
      </c>
      <c r="K16589">
        <v>6.2682000000000002</v>
      </c>
    </row>
    <row r="16590" spans="1:11" hidden="1">
      <c r="A16590" t="s">
        <v>167</v>
      </c>
      <c r="B16590" t="s">
        <v>663</v>
      </c>
      <c r="C16590">
        <v>189</v>
      </c>
      <c r="D16590" t="s">
        <v>150</v>
      </c>
      <c r="E16590">
        <v>4.1063999999999998</v>
      </c>
      <c r="F16590">
        <v>0</v>
      </c>
      <c r="G16590">
        <v>10.510899999999999</v>
      </c>
      <c r="H16590">
        <v>0</v>
      </c>
      <c r="I16590">
        <v>-1.1000000000000001E-3</v>
      </c>
      <c r="J16590">
        <v>0</v>
      </c>
      <c r="K16590">
        <v>2.0901000000000001</v>
      </c>
    </row>
    <row r="16591" spans="1:11" hidden="1">
      <c r="A16591" t="s">
        <v>167</v>
      </c>
      <c r="B16591" t="s">
        <v>663</v>
      </c>
      <c r="C16591">
        <v>189</v>
      </c>
      <c r="D16591" t="s">
        <v>150</v>
      </c>
      <c r="E16591">
        <v>4.5418000000000003</v>
      </c>
      <c r="F16591">
        <v>0</v>
      </c>
      <c r="G16591">
        <v>12.3429</v>
      </c>
      <c r="H16591">
        <v>0</v>
      </c>
      <c r="I16591">
        <v>-1.1000000000000001E-3</v>
      </c>
      <c r="J16591">
        <v>0</v>
      </c>
      <c r="K16591">
        <v>-2.8856999999999999</v>
      </c>
    </row>
    <row r="16592" spans="1:11" hidden="1">
      <c r="A16592" t="s">
        <v>167</v>
      </c>
      <c r="B16592" t="s">
        <v>663</v>
      </c>
      <c r="C16592">
        <v>189</v>
      </c>
      <c r="D16592" t="s">
        <v>150</v>
      </c>
      <c r="E16592">
        <v>4.9772999999999996</v>
      </c>
      <c r="F16592">
        <v>0</v>
      </c>
      <c r="G16592">
        <v>14.175000000000001</v>
      </c>
      <c r="H16592">
        <v>0</v>
      </c>
      <c r="I16592">
        <v>-1.1000000000000001E-3</v>
      </c>
      <c r="J16592">
        <v>0</v>
      </c>
      <c r="K16592">
        <v>-8.6593</v>
      </c>
    </row>
    <row r="16593" spans="1:11" hidden="1">
      <c r="A16593" t="s">
        <v>167</v>
      </c>
      <c r="B16593" t="s">
        <v>663</v>
      </c>
      <c r="C16593">
        <v>189</v>
      </c>
      <c r="D16593" t="s">
        <v>150</v>
      </c>
      <c r="E16593">
        <v>5.4127000000000001</v>
      </c>
      <c r="F16593">
        <v>0</v>
      </c>
      <c r="G16593">
        <v>16.007000000000001</v>
      </c>
      <c r="H16593">
        <v>0</v>
      </c>
      <c r="I16593">
        <v>-1.1000000000000001E-3</v>
      </c>
      <c r="J16593">
        <v>0</v>
      </c>
      <c r="K16593">
        <v>-15.230700000000001</v>
      </c>
    </row>
    <row r="16594" spans="1:11" hidden="1">
      <c r="A16594" t="s">
        <v>167</v>
      </c>
      <c r="B16594" t="s">
        <v>663</v>
      </c>
      <c r="C16594">
        <v>189</v>
      </c>
      <c r="D16594" t="s">
        <v>151</v>
      </c>
      <c r="E16594">
        <v>0.18729999999999999</v>
      </c>
      <c r="F16594">
        <v>0</v>
      </c>
      <c r="G16594">
        <v>-19.2883</v>
      </c>
      <c r="H16594">
        <v>0</v>
      </c>
      <c r="I16594">
        <v>-1.1000000000000001E-3</v>
      </c>
      <c r="J16594">
        <v>0</v>
      </c>
      <c r="K16594">
        <v>-10.529</v>
      </c>
    </row>
    <row r="16595" spans="1:11" hidden="1">
      <c r="A16595" t="s">
        <v>167</v>
      </c>
      <c r="B16595" t="s">
        <v>663</v>
      </c>
      <c r="C16595">
        <v>189</v>
      </c>
      <c r="D16595" t="s">
        <v>151</v>
      </c>
      <c r="E16595">
        <v>0.62280000000000002</v>
      </c>
      <c r="F16595">
        <v>0</v>
      </c>
      <c r="G16595">
        <v>-16.4862</v>
      </c>
      <c r="H16595">
        <v>0</v>
      </c>
      <c r="I16595">
        <v>-1.1000000000000001E-3</v>
      </c>
      <c r="J16595">
        <v>0</v>
      </c>
      <c r="K16595">
        <v>-2.7021999999999999</v>
      </c>
    </row>
    <row r="16596" spans="1:11" hidden="1">
      <c r="A16596" t="s">
        <v>167</v>
      </c>
      <c r="B16596" t="s">
        <v>663</v>
      </c>
      <c r="C16596">
        <v>189</v>
      </c>
      <c r="D16596" t="s">
        <v>151</v>
      </c>
      <c r="E16596">
        <v>1.0582</v>
      </c>
      <c r="F16596">
        <v>0</v>
      </c>
      <c r="G16596">
        <v>-12.673500000000001</v>
      </c>
      <c r="H16596">
        <v>0</v>
      </c>
      <c r="I16596">
        <v>-1.1000000000000001E-3</v>
      </c>
      <c r="J16596">
        <v>0</v>
      </c>
      <c r="K16596">
        <v>3.6785999999999999</v>
      </c>
    </row>
    <row r="16597" spans="1:11" hidden="1">
      <c r="A16597" t="s">
        <v>167</v>
      </c>
      <c r="B16597" t="s">
        <v>663</v>
      </c>
      <c r="C16597">
        <v>189</v>
      </c>
      <c r="D16597" t="s">
        <v>151</v>
      </c>
      <c r="E16597">
        <v>1.4937</v>
      </c>
      <c r="F16597">
        <v>0</v>
      </c>
      <c r="G16597">
        <v>-8.5662000000000003</v>
      </c>
      <c r="H16597">
        <v>0</v>
      </c>
      <c r="I16597">
        <v>-1.1000000000000001E-3</v>
      </c>
      <c r="J16597">
        <v>0</v>
      </c>
      <c r="K16597">
        <v>8.3030000000000008</v>
      </c>
    </row>
    <row r="16598" spans="1:11" hidden="1">
      <c r="A16598" t="s">
        <v>167</v>
      </c>
      <c r="B16598" t="s">
        <v>663</v>
      </c>
      <c r="C16598">
        <v>189</v>
      </c>
      <c r="D16598" t="s">
        <v>151</v>
      </c>
      <c r="E16598">
        <v>1.9291</v>
      </c>
      <c r="F16598">
        <v>0</v>
      </c>
      <c r="G16598">
        <v>-4.4762000000000004</v>
      </c>
      <c r="H16598">
        <v>0</v>
      </c>
      <c r="I16598">
        <v>-1.1000000000000001E-3</v>
      </c>
      <c r="J16598">
        <v>0</v>
      </c>
      <c r="K16598">
        <v>11.1394</v>
      </c>
    </row>
    <row r="16599" spans="1:11" hidden="1">
      <c r="A16599" t="s">
        <v>167</v>
      </c>
      <c r="B16599" t="s">
        <v>663</v>
      </c>
      <c r="C16599">
        <v>189</v>
      </c>
      <c r="D16599" t="s">
        <v>151</v>
      </c>
      <c r="E16599">
        <v>2.3645999999999998</v>
      </c>
      <c r="F16599">
        <v>0</v>
      </c>
      <c r="G16599">
        <v>-1.0798000000000001</v>
      </c>
      <c r="H16599">
        <v>0</v>
      </c>
      <c r="I16599">
        <v>-1.1000000000000001E-3</v>
      </c>
      <c r="J16599">
        <v>0</v>
      </c>
      <c r="K16599">
        <v>12.311199999999999</v>
      </c>
    </row>
    <row r="16600" spans="1:11" hidden="1">
      <c r="A16600" t="s">
        <v>167</v>
      </c>
      <c r="B16600" t="s">
        <v>663</v>
      </c>
      <c r="C16600">
        <v>189</v>
      </c>
      <c r="D16600" t="s">
        <v>151</v>
      </c>
      <c r="E16600">
        <v>2.8</v>
      </c>
      <c r="F16600">
        <v>0</v>
      </c>
      <c r="G16600">
        <v>1.2737000000000001</v>
      </c>
      <c r="H16600">
        <v>0</v>
      </c>
      <c r="I16600">
        <v>-1.1000000000000001E-3</v>
      </c>
      <c r="J16600">
        <v>0</v>
      </c>
      <c r="K16600">
        <v>12.231199999999999</v>
      </c>
    </row>
    <row r="16601" spans="1:11" hidden="1">
      <c r="A16601" t="s">
        <v>167</v>
      </c>
      <c r="B16601" t="s">
        <v>663</v>
      </c>
      <c r="C16601">
        <v>189</v>
      </c>
      <c r="D16601" t="s">
        <v>151</v>
      </c>
      <c r="E16601">
        <v>2.8</v>
      </c>
      <c r="F16601">
        <v>0</v>
      </c>
      <c r="G16601">
        <v>5.0148000000000001</v>
      </c>
      <c r="H16601">
        <v>0</v>
      </c>
      <c r="I16601">
        <v>-1.1000000000000001E-3</v>
      </c>
      <c r="J16601">
        <v>0</v>
      </c>
      <c r="K16601">
        <v>12.231199999999999</v>
      </c>
    </row>
    <row r="16602" spans="1:11" hidden="1">
      <c r="A16602" t="s">
        <v>167</v>
      </c>
      <c r="B16602" t="s">
        <v>663</v>
      </c>
      <c r="C16602">
        <v>189</v>
      </c>
      <c r="D16602" t="s">
        <v>151</v>
      </c>
      <c r="E16602">
        <v>3.2355</v>
      </c>
      <c r="F16602">
        <v>0</v>
      </c>
      <c r="G16602">
        <v>6.8468999999999998</v>
      </c>
      <c r="H16602">
        <v>0</v>
      </c>
      <c r="I16602">
        <v>-1.1000000000000001E-3</v>
      </c>
      <c r="J16602">
        <v>0</v>
      </c>
      <c r="K16602">
        <v>9.6486000000000001</v>
      </c>
    </row>
    <row r="16603" spans="1:11" hidden="1">
      <c r="A16603" t="s">
        <v>167</v>
      </c>
      <c r="B16603" t="s">
        <v>663</v>
      </c>
      <c r="C16603">
        <v>189</v>
      </c>
      <c r="D16603" t="s">
        <v>151</v>
      </c>
      <c r="E16603">
        <v>3.6709000000000001</v>
      </c>
      <c r="F16603">
        <v>0</v>
      </c>
      <c r="G16603">
        <v>8.6789000000000005</v>
      </c>
      <c r="H16603">
        <v>0</v>
      </c>
      <c r="I16603">
        <v>-1.1000000000000001E-3</v>
      </c>
      <c r="J16603">
        <v>0</v>
      </c>
      <c r="K16603">
        <v>6.2682000000000002</v>
      </c>
    </row>
    <row r="16604" spans="1:11" hidden="1">
      <c r="A16604" t="s">
        <v>167</v>
      </c>
      <c r="B16604" t="s">
        <v>663</v>
      </c>
      <c r="C16604">
        <v>189</v>
      </c>
      <c r="D16604" t="s">
        <v>151</v>
      </c>
      <c r="E16604">
        <v>4.1063999999999998</v>
      </c>
      <c r="F16604">
        <v>0</v>
      </c>
      <c r="G16604">
        <v>10.510899999999999</v>
      </c>
      <c r="H16604">
        <v>0</v>
      </c>
      <c r="I16604">
        <v>-1.1000000000000001E-3</v>
      </c>
      <c r="J16604">
        <v>0</v>
      </c>
      <c r="K16604">
        <v>2.0901000000000001</v>
      </c>
    </row>
    <row r="16605" spans="1:11" hidden="1">
      <c r="A16605" t="s">
        <v>167</v>
      </c>
      <c r="B16605" t="s">
        <v>663</v>
      </c>
      <c r="C16605">
        <v>189</v>
      </c>
      <c r="D16605" t="s">
        <v>151</v>
      </c>
      <c r="E16605">
        <v>4.5418000000000003</v>
      </c>
      <c r="F16605">
        <v>0</v>
      </c>
      <c r="G16605">
        <v>12.3429</v>
      </c>
      <c r="H16605">
        <v>0</v>
      </c>
      <c r="I16605">
        <v>-1.1000000000000001E-3</v>
      </c>
      <c r="J16605">
        <v>0</v>
      </c>
      <c r="K16605">
        <v>-2.8856999999999999</v>
      </c>
    </row>
    <row r="16606" spans="1:11" hidden="1">
      <c r="A16606" t="s">
        <v>167</v>
      </c>
      <c r="B16606" t="s">
        <v>663</v>
      </c>
      <c r="C16606">
        <v>189</v>
      </c>
      <c r="D16606" t="s">
        <v>151</v>
      </c>
      <c r="E16606">
        <v>4.9772999999999996</v>
      </c>
      <c r="F16606">
        <v>0</v>
      </c>
      <c r="G16606">
        <v>14.175000000000001</v>
      </c>
      <c r="H16606">
        <v>0</v>
      </c>
      <c r="I16606">
        <v>-1.1000000000000001E-3</v>
      </c>
      <c r="J16606">
        <v>0</v>
      </c>
      <c r="K16606">
        <v>-8.6593</v>
      </c>
    </row>
    <row r="16607" spans="1:11" hidden="1">
      <c r="A16607" t="s">
        <v>167</v>
      </c>
      <c r="B16607" t="s">
        <v>663</v>
      </c>
      <c r="C16607">
        <v>189</v>
      </c>
      <c r="D16607" t="s">
        <v>151</v>
      </c>
      <c r="E16607">
        <v>5.4127000000000001</v>
      </c>
      <c r="F16607">
        <v>0</v>
      </c>
      <c r="G16607">
        <v>16.007000000000001</v>
      </c>
      <c r="H16607">
        <v>0</v>
      </c>
      <c r="I16607">
        <v>-1.1000000000000001E-3</v>
      </c>
      <c r="J16607">
        <v>0</v>
      </c>
      <c r="K16607">
        <v>-15.230700000000001</v>
      </c>
    </row>
    <row r="16608" spans="1:11" hidden="1">
      <c r="A16608" t="s">
        <v>167</v>
      </c>
      <c r="B16608" t="s">
        <v>663</v>
      </c>
      <c r="C16608">
        <v>189</v>
      </c>
      <c r="D16608" t="s">
        <v>152</v>
      </c>
      <c r="E16608">
        <v>0.18729999999999999</v>
      </c>
      <c r="F16608">
        <v>0</v>
      </c>
      <c r="G16608">
        <v>-19.282299999999999</v>
      </c>
      <c r="H16608">
        <v>0</v>
      </c>
      <c r="I16608">
        <v>-1.1000000000000001E-3</v>
      </c>
      <c r="J16608">
        <v>0</v>
      </c>
      <c r="K16608">
        <v>-10.502700000000001</v>
      </c>
    </row>
    <row r="16609" spans="1:11" hidden="1">
      <c r="A16609" t="s">
        <v>167</v>
      </c>
      <c r="B16609" t="s">
        <v>663</v>
      </c>
      <c r="C16609">
        <v>189</v>
      </c>
      <c r="D16609" t="s">
        <v>152</v>
      </c>
      <c r="E16609">
        <v>0.62280000000000002</v>
      </c>
      <c r="F16609">
        <v>0</v>
      </c>
      <c r="G16609">
        <v>-16.4802</v>
      </c>
      <c r="H16609">
        <v>0</v>
      </c>
      <c r="I16609">
        <v>-1.1000000000000001E-3</v>
      </c>
      <c r="J16609">
        <v>0</v>
      </c>
      <c r="K16609">
        <v>-2.6785000000000001</v>
      </c>
    </row>
    <row r="16610" spans="1:11" hidden="1">
      <c r="A16610" t="s">
        <v>167</v>
      </c>
      <c r="B16610" t="s">
        <v>663</v>
      </c>
      <c r="C16610">
        <v>189</v>
      </c>
      <c r="D16610" t="s">
        <v>152</v>
      </c>
      <c r="E16610">
        <v>1.0582</v>
      </c>
      <c r="F16610">
        <v>0</v>
      </c>
      <c r="G16610">
        <v>-12.6675</v>
      </c>
      <c r="H16610">
        <v>0</v>
      </c>
      <c r="I16610">
        <v>-1.1000000000000001E-3</v>
      </c>
      <c r="J16610">
        <v>0</v>
      </c>
      <c r="K16610">
        <v>3.6997</v>
      </c>
    </row>
    <row r="16611" spans="1:11" hidden="1">
      <c r="A16611" t="s">
        <v>167</v>
      </c>
      <c r="B16611" t="s">
        <v>663</v>
      </c>
      <c r="C16611">
        <v>189</v>
      </c>
      <c r="D16611" t="s">
        <v>152</v>
      </c>
      <c r="E16611">
        <v>1.4937</v>
      </c>
      <c r="F16611">
        <v>0</v>
      </c>
      <c r="G16611">
        <v>-8.5602</v>
      </c>
      <c r="H16611">
        <v>0</v>
      </c>
      <c r="I16611">
        <v>-1.1000000000000001E-3</v>
      </c>
      <c r="J16611">
        <v>0</v>
      </c>
      <c r="K16611">
        <v>8.3215000000000003</v>
      </c>
    </row>
    <row r="16612" spans="1:11" hidden="1">
      <c r="A16612" t="s">
        <v>167</v>
      </c>
      <c r="B16612" t="s">
        <v>663</v>
      </c>
      <c r="C16612">
        <v>189</v>
      </c>
      <c r="D16612" t="s">
        <v>152</v>
      </c>
      <c r="E16612">
        <v>1.9291</v>
      </c>
      <c r="F16612">
        <v>0</v>
      </c>
      <c r="G16612">
        <v>-4.4702000000000002</v>
      </c>
      <c r="H16612">
        <v>0</v>
      </c>
      <c r="I16612">
        <v>-1.1000000000000001E-3</v>
      </c>
      <c r="J16612">
        <v>0</v>
      </c>
      <c r="K16612">
        <v>11.155200000000001</v>
      </c>
    </row>
    <row r="16613" spans="1:11" hidden="1">
      <c r="A16613" t="s">
        <v>167</v>
      </c>
      <c r="B16613" t="s">
        <v>663</v>
      </c>
      <c r="C16613">
        <v>189</v>
      </c>
      <c r="D16613" t="s">
        <v>152</v>
      </c>
      <c r="E16613">
        <v>2.3645999999999998</v>
      </c>
      <c r="F16613">
        <v>0</v>
      </c>
      <c r="G16613">
        <v>-1.0738000000000001</v>
      </c>
      <c r="H16613">
        <v>0</v>
      </c>
      <c r="I16613">
        <v>-1.1000000000000001E-3</v>
      </c>
      <c r="J16613">
        <v>0</v>
      </c>
      <c r="K16613">
        <v>12.3245</v>
      </c>
    </row>
    <row r="16614" spans="1:11" hidden="1">
      <c r="A16614" t="s">
        <v>167</v>
      </c>
      <c r="B16614" t="s">
        <v>663</v>
      </c>
      <c r="C16614">
        <v>189</v>
      </c>
      <c r="D16614" t="s">
        <v>152</v>
      </c>
      <c r="E16614">
        <v>2.8</v>
      </c>
      <c r="F16614">
        <v>0</v>
      </c>
      <c r="G16614">
        <v>1.2797000000000001</v>
      </c>
      <c r="H16614">
        <v>0</v>
      </c>
      <c r="I16614">
        <v>-1.1000000000000001E-3</v>
      </c>
      <c r="J16614">
        <v>0</v>
      </c>
      <c r="K16614">
        <v>12.2418</v>
      </c>
    </row>
    <row r="16615" spans="1:11" hidden="1">
      <c r="A16615" t="s">
        <v>167</v>
      </c>
      <c r="B16615" t="s">
        <v>663</v>
      </c>
      <c r="C16615">
        <v>189</v>
      </c>
      <c r="D16615" t="s">
        <v>152</v>
      </c>
      <c r="E16615">
        <v>2.8</v>
      </c>
      <c r="F16615">
        <v>0</v>
      </c>
      <c r="G16615">
        <v>5.0208000000000004</v>
      </c>
      <c r="H16615">
        <v>0</v>
      </c>
      <c r="I16615">
        <v>-1.1000000000000001E-3</v>
      </c>
      <c r="J16615">
        <v>0</v>
      </c>
      <c r="K16615">
        <v>12.2418</v>
      </c>
    </row>
    <row r="16616" spans="1:11" hidden="1">
      <c r="A16616" t="s">
        <v>167</v>
      </c>
      <c r="B16616" t="s">
        <v>663</v>
      </c>
      <c r="C16616">
        <v>189</v>
      </c>
      <c r="D16616" t="s">
        <v>152</v>
      </c>
      <c r="E16616">
        <v>3.2355</v>
      </c>
      <c r="F16616">
        <v>0</v>
      </c>
      <c r="G16616">
        <v>6.8529</v>
      </c>
      <c r="H16616">
        <v>0</v>
      </c>
      <c r="I16616">
        <v>-1.1000000000000001E-3</v>
      </c>
      <c r="J16616">
        <v>0</v>
      </c>
      <c r="K16616">
        <v>9.6565999999999992</v>
      </c>
    </row>
    <row r="16617" spans="1:11" hidden="1">
      <c r="A16617" t="s">
        <v>167</v>
      </c>
      <c r="B16617" t="s">
        <v>663</v>
      </c>
      <c r="C16617">
        <v>189</v>
      </c>
      <c r="D16617" t="s">
        <v>152</v>
      </c>
      <c r="E16617">
        <v>3.6709000000000001</v>
      </c>
      <c r="F16617">
        <v>0</v>
      </c>
      <c r="G16617">
        <v>8.6849000000000007</v>
      </c>
      <c r="H16617">
        <v>0</v>
      </c>
      <c r="I16617">
        <v>-1.1000000000000001E-3</v>
      </c>
      <c r="J16617">
        <v>0</v>
      </c>
      <c r="K16617">
        <v>6.2736000000000001</v>
      </c>
    </row>
    <row r="16618" spans="1:11" hidden="1">
      <c r="A16618" t="s">
        <v>167</v>
      </c>
      <c r="B16618" t="s">
        <v>663</v>
      </c>
      <c r="C16618">
        <v>189</v>
      </c>
      <c r="D16618" t="s">
        <v>152</v>
      </c>
      <c r="E16618">
        <v>4.1063999999999998</v>
      </c>
      <c r="F16618">
        <v>0</v>
      </c>
      <c r="G16618">
        <v>10.5169</v>
      </c>
      <c r="H16618">
        <v>0</v>
      </c>
      <c r="I16618">
        <v>-1.1000000000000001E-3</v>
      </c>
      <c r="J16618">
        <v>0</v>
      </c>
      <c r="K16618">
        <v>2.0929000000000002</v>
      </c>
    </row>
    <row r="16619" spans="1:11" hidden="1">
      <c r="A16619" t="s">
        <v>167</v>
      </c>
      <c r="B16619" t="s">
        <v>663</v>
      </c>
      <c r="C16619">
        <v>189</v>
      </c>
      <c r="D16619" t="s">
        <v>152</v>
      </c>
      <c r="E16619">
        <v>4.5418000000000003</v>
      </c>
      <c r="F16619">
        <v>0</v>
      </c>
      <c r="G16619">
        <v>12.3489</v>
      </c>
      <c r="H16619">
        <v>0</v>
      </c>
      <c r="I16619">
        <v>-1.1000000000000001E-3</v>
      </c>
      <c r="J16619">
        <v>0</v>
      </c>
      <c r="K16619">
        <v>-2.8855</v>
      </c>
    </row>
    <row r="16620" spans="1:11" hidden="1">
      <c r="A16620" t="s">
        <v>167</v>
      </c>
      <c r="B16620" t="s">
        <v>663</v>
      </c>
      <c r="C16620">
        <v>189</v>
      </c>
      <c r="D16620" t="s">
        <v>152</v>
      </c>
      <c r="E16620">
        <v>4.9772999999999996</v>
      </c>
      <c r="F16620">
        <v>0</v>
      </c>
      <c r="G16620">
        <v>14.180999999999999</v>
      </c>
      <c r="H16620">
        <v>0</v>
      </c>
      <c r="I16620">
        <v>-1.1000000000000001E-3</v>
      </c>
      <c r="J16620">
        <v>0</v>
      </c>
      <c r="K16620">
        <v>-8.6617999999999995</v>
      </c>
    </row>
    <row r="16621" spans="1:11" hidden="1">
      <c r="A16621" t="s">
        <v>167</v>
      </c>
      <c r="B16621" t="s">
        <v>663</v>
      </c>
      <c r="C16621">
        <v>189</v>
      </c>
      <c r="D16621" t="s">
        <v>152</v>
      </c>
      <c r="E16621">
        <v>5.4127000000000001</v>
      </c>
      <c r="F16621">
        <v>0</v>
      </c>
      <c r="G16621">
        <v>16.013000000000002</v>
      </c>
      <c r="H16621">
        <v>0</v>
      </c>
      <c r="I16621">
        <v>-1.1000000000000001E-3</v>
      </c>
      <c r="J16621">
        <v>0</v>
      </c>
      <c r="K16621">
        <v>-15.2357</v>
      </c>
    </row>
    <row r="16622" spans="1:11" hidden="1">
      <c r="A16622" t="s">
        <v>167</v>
      </c>
      <c r="B16622" t="s">
        <v>663</v>
      </c>
      <c r="C16622">
        <v>189</v>
      </c>
      <c r="D16622" t="s">
        <v>153</v>
      </c>
      <c r="E16622">
        <v>0.18729999999999999</v>
      </c>
      <c r="F16622">
        <v>0</v>
      </c>
      <c r="G16622">
        <v>-19.282299999999999</v>
      </c>
      <c r="H16622">
        <v>0</v>
      </c>
      <c r="I16622">
        <v>-1.1000000000000001E-3</v>
      </c>
      <c r="J16622">
        <v>0</v>
      </c>
      <c r="K16622">
        <v>-10.502700000000001</v>
      </c>
    </row>
    <row r="16623" spans="1:11" hidden="1">
      <c r="A16623" t="s">
        <v>167</v>
      </c>
      <c r="B16623" t="s">
        <v>663</v>
      </c>
      <c r="C16623">
        <v>189</v>
      </c>
      <c r="D16623" t="s">
        <v>153</v>
      </c>
      <c r="E16623">
        <v>0.62280000000000002</v>
      </c>
      <c r="F16623">
        <v>0</v>
      </c>
      <c r="G16623">
        <v>-16.4802</v>
      </c>
      <c r="H16623">
        <v>0</v>
      </c>
      <c r="I16623">
        <v>-1.1000000000000001E-3</v>
      </c>
      <c r="J16623">
        <v>0</v>
      </c>
      <c r="K16623">
        <v>-2.6785000000000001</v>
      </c>
    </row>
    <row r="16624" spans="1:11" hidden="1">
      <c r="A16624" t="s">
        <v>167</v>
      </c>
      <c r="B16624" t="s">
        <v>663</v>
      </c>
      <c r="C16624">
        <v>189</v>
      </c>
      <c r="D16624" t="s">
        <v>153</v>
      </c>
      <c r="E16624">
        <v>1.0582</v>
      </c>
      <c r="F16624">
        <v>0</v>
      </c>
      <c r="G16624">
        <v>-12.6675</v>
      </c>
      <c r="H16624">
        <v>0</v>
      </c>
      <c r="I16624">
        <v>-1.1000000000000001E-3</v>
      </c>
      <c r="J16624">
        <v>0</v>
      </c>
      <c r="K16624">
        <v>3.6997</v>
      </c>
    </row>
    <row r="16625" spans="1:11" hidden="1">
      <c r="A16625" t="s">
        <v>167</v>
      </c>
      <c r="B16625" t="s">
        <v>663</v>
      </c>
      <c r="C16625">
        <v>189</v>
      </c>
      <c r="D16625" t="s">
        <v>153</v>
      </c>
      <c r="E16625">
        <v>1.4937</v>
      </c>
      <c r="F16625">
        <v>0</v>
      </c>
      <c r="G16625">
        <v>-8.5602</v>
      </c>
      <c r="H16625">
        <v>0</v>
      </c>
      <c r="I16625">
        <v>-1.1000000000000001E-3</v>
      </c>
      <c r="J16625">
        <v>0</v>
      </c>
      <c r="K16625">
        <v>8.3215000000000003</v>
      </c>
    </row>
    <row r="16626" spans="1:11" hidden="1">
      <c r="A16626" t="s">
        <v>167</v>
      </c>
      <c r="B16626" t="s">
        <v>663</v>
      </c>
      <c r="C16626">
        <v>189</v>
      </c>
      <c r="D16626" t="s">
        <v>153</v>
      </c>
      <c r="E16626">
        <v>1.9291</v>
      </c>
      <c r="F16626">
        <v>0</v>
      </c>
      <c r="G16626">
        <v>-4.4702000000000002</v>
      </c>
      <c r="H16626">
        <v>0</v>
      </c>
      <c r="I16626">
        <v>-1.1000000000000001E-3</v>
      </c>
      <c r="J16626">
        <v>0</v>
      </c>
      <c r="K16626">
        <v>11.155200000000001</v>
      </c>
    </row>
    <row r="16627" spans="1:11" hidden="1">
      <c r="A16627" t="s">
        <v>167</v>
      </c>
      <c r="B16627" t="s">
        <v>663</v>
      </c>
      <c r="C16627">
        <v>189</v>
      </c>
      <c r="D16627" t="s">
        <v>153</v>
      </c>
      <c r="E16627">
        <v>2.3645999999999998</v>
      </c>
      <c r="F16627">
        <v>0</v>
      </c>
      <c r="G16627">
        <v>-1.0738000000000001</v>
      </c>
      <c r="H16627">
        <v>0</v>
      </c>
      <c r="I16627">
        <v>-1.1000000000000001E-3</v>
      </c>
      <c r="J16627">
        <v>0</v>
      </c>
      <c r="K16627">
        <v>12.3245</v>
      </c>
    </row>
    <row r="16628" spans="1:11" hidden="1">
      <c r="A16628" t="s">
        <v>167</v>
      </c>
      <c r="B16628" t="s">
        <v>663</v>
      </c>
      <c r="C16628">
        <v>189</v>
      </c>
      <c r="D16628" t="s">
        <v>153</v>
      </c>
      <c r="E16628">
        <v>2.8</v>
      </c>
      <c r="F16628">
        <v>0</v>
      </c>
      <c r="G16628">
        <v>1.2797000000000001</v>
      </c>
      <c r="H16628">
        <v>0</v>
      </c>
      <c r="I16628">
        <v>-1.1000000000000001E-3</v>
      </c>
      <c r="J16628">
        <v>0</v>
      </c>
      <c r="K16628">
        <v>12.2418</v>
      </c>
    </row>
    <row r="16629" spans="1:11" hidden="1">
      <c r="A16629" t="s">
        <v>167</v>
      </c>
      <c r="B16629" t="s">
        <v>663</v>
      </c>
      <c r="C16629">
        <v>189</v>
      </c>
      <c r="D16629" t="s">
        <v>153</v>
      </c>
      <c r="E16629">
        <v>2.8</v>
      </c>
      <c r="F16629">
        <v>0</v>
      </c>
      <c r="G16629">
        <v>5.0208000000000004</v>
      </c>
      <c r="H16629">
        <v>0</v>
      </c>
      <c r="I16629">
        <v>-1.1000000000000001E-3</v>
      </c>
      <c r="J16629">
        <v>0</v>
      </c>
      <c r="K16629">
        <v>12.2418</v>
      </c>
    </row>
    <row r="16630" spans="1:11" hidden="1">
      <c r="A16630" t="s">
        <v>167</v>
      </c>
      <c r="B16630" t="s">
        <v>663</v>
      </c>
      <c r="C16630">
        <v>189</v>
      </c>
      <c r="D16630" t="s">
        <v>153</v>
      </c>
      <c r="E16630">
        <v>3.2355</v>
      </c>
      <c r="F16630">
        <v>0</v>
      </c>
      <c r="G16630">
        <v>6.8529</v>
      </c>
      <c r="H16630">
        <v>0</v>
      </c>
      <c r="I16630">
        <v>-1.1000000000000001E-3</v>
      </c>
      <c r="J16630">
        <v>0</v>
      </c>
      <c r="K16630">
        <v>9.6565999999999992</v>
      </c>
    </row>
    <row r="16631" spans="1:11" hidden="1">
      <c r="A16631" t="s">
        <v>167</v>
      </c>
      <c r="B16631" t="s">
        <v>663</v>
      </c>
      <c r="C16631">
        <v>189</v>
      </c>
      <c r="D16631" t="s">
        <v>153</v>
      </c>
      <c r="E16631">
        <v>3.6709000000000001</v>
      </c>
      <c r="F16631">
        <v>0</v>
      </c>
      <c r="G16631">
        <v>8.6849000000000007</v>
      </c>
      <c r="H16631">
        <v>0</v>
      </c>
      <c r="I16631">
        <v>-1.1000000000000001E-3</v>
      </c>
      <c r="J16631">
        <v>0</v>
      </c>
      <c r="K16631">
        <v>6.2736000000000001</v>
      </c>
    </row>
    <row r="16632" spans="1:11" hidden="1">
      <c r="A16632" t="s">
        <v>167</v>
      </c>
      <c r="B16632" t="s">
        <v>663</v>
      </c>
      <c r="C16632">
        <v>189</v>
      </c>
      <c r="D16632" t="s">
        <v>153</v>
      </c>
      <c r="E16632">
        <v>4.1063999999999998</v>
      </c>
      <c r="F16632">
        <v>0</v>
      </c>
      <c r="G16632">
        <v>10.5169</v>
      </c>
      <c r="H16632">
        <v>0</v>
      </c>
      <c r="I16632">
        <v>-1.1000000000000001E-3</v>
      </c>
      <c r="J16632">
        <v>0</v>
      </c>
      <c r="K16632">
        <v>2.0929000000000002</v>
      </c>
    </row>
    <row r="16633" spans="1:11" hidden="1">
      <c r="A16633" t="s">
        <v>167</v>
      </c>
      <c r="B16633" t="s">
        <v>663</v>
      </c>
      <c r="C16633">
        <v>189</v>
      </c>
      <c r="D16633" t="s">
        <v>153</v>
      </c>
      <c r="E16633">
        <v>4.5418000000000003</v>
      </c>
      <c r="F16633">
        <v>0</v>
      </c>
      <c r="G16633">
        <v>12.3489</v>
      </c>
      <c r="H16633">
        <v>0</v>
      </c>
      <c r="I16633">
        <v>-1.1000000000000001E-3</v>
      </c>
      <c r="J16633">
        <v>0</v>
      </c>
      <c r="K16633">
        <v>-2.8855</v>
      </c>
    </row>
    <row r="16634" spans="1:11" hidden="1">
      <c r="A16634" t="s">
        <v>167</v>
      </c>
      <c r="B16634" t="s">
        <v>663</v>
      </c>
      <c r="C16634">
        <v>189</v>
      </c>
      <c r="D16634" t="s">
        <v>153</v>
      </c>
      <c r="E16634">
        <v>4.9772999999999996</v>
      </c>
      <c r="F16634">
        <v>0</v>
      </c>
      <c r="G16634">
        <v>14.180999999999999</v>
      </c>
      <c r="H16634">
        <v>0</v>
      </c>
      <c r="I16634">
        <v>-1.1000000000000001E-3</v>
      </c>
      <c r="J16634">
        <v>0</v>
      </c>
      <c r="K16634">
        <v>-8.6617999999999995</v>
      </c>
    </row>
    <row r="16635" spans="1:11" hidden="1">
      <c r="A16635" t="s">
        <v>167</v>
      </c>
      <c r="B16635" t="s">
        <v>663</v>
      </c>
      <c r="C16635">
        <v>189</v>
      </c>
      <c r="D16635" t="s">
        <v>153</v>
      </c>
      <c r="E16635">
        <v>5.4127000000000001</v>
      </c>
      <c r="F16635">
        <v>0</v>
      </c>
      <c r="G16635">
        <v>16.013000000000002</v>
      </c>
      <c r="H16635">
        <v>0</v>
      </c>
      <c r="I16635">
        <v>-1.1000000000000001E-3</v>
      </c>
      <c r="J16635">
        <v>0</v>
      </c>
      <c r="K16635">
        <v>-15.2357</v>
      </c>
    </row>
    <row r="16636" spans="1:11" hidden="1">
      <c r="A16636" t="s">
        <v>167</v>
      </c>
      <c r="B16636" t="s">
        <v>663</v>
      </c>
      <c r="C16636">
        <v>189</v>
      </c>
      <c r="D16636" t="s">
        <v>154</v>
      </c>
      <c r="E16636">
        <v>0.18729999999999999</v>
      </c>
      <c r="F16636">
        <v>0</v>
      </c>
      <c r="G16636">
        <v>-19.295300000000001</v>
      </c>
      <c r="H16636">
        <v>0</v>
      </c>
      <c r="I16636">
        <v>-1.1000000000000001E-3</v>
      </c>
      <c r="J16636">
        <v>0</v>
      </c>
      <c r="K16636">
        <v>-10.559699999999999</v>
      </c>
    </row>
    <row r="16637" spans="1:11" hidden="1">
      <c r="A16637" t="s">
        <v>167</v>
      </c>
      <c r="B16637" t="s">
        <v>663</v>
      </c>
      <c r="C16637">
        <v>189</v>
      </c>
      <c r="D16637" t="s">
        <v>154</v>
      </c>
      <c r="E16637">
        <v>0.62280000000000002</v>
      </c>
      <c r="F16637">
        <v>0</v>
      </c>
      <c r="G16637">
        <v>-16.493200000000002</v>
      </c>
      <c r="H16637">
        <v>0</v>
      </c>
      <c r="I16637">
        <v>-1.1000000000000001E-3</v>
      </c>
      <c r="J16637">
        <v>0</v>
      </c>
      <c r="K16637">
        <v>-2.7298</v>
      </c>
    </row>
    <row r="16638" spans="1:11" hidden="1">
      <c r="A16638" t="s">
        <v>167</v>
      </c>
      <c r="B16638" t="s">
        <v>663</v>
      </c>
      <c r="C16638">
        <v>189</v>
      </c>
      <c r="D16638" t="s">
        <v>154</v>
      </c>
      <c r="E16638">
        <v>1.0582</v>
      </c>
      <c r="F16638">
        <v>0</v>
      </c>
      <c r="G16638">
        <v>-12.6805</v>
      </c>
      <c r="H16638">
        <v>0</v>
      </c>
      <c r="I16638">
        <v>-1.1000000000000001E-3</v>
      </c>
      <c r="J16638">
        <v>0</v>
      </c>
      <c r="K16638">
        <v>3.6539999999999999</v>
      </c>
    </row>
    <row r="16639" spans="1:11" hidden="1">
      <c r="A16639" t="s">
        <v>167</v>
      </c>
      <c r="B16639" t="s">
        <v>663</v>
      </c>
      <c r="C16639">
        <v>189</v>
      </c>
      <c r="D16639" t="s">
        <v>154</v>
      </c>
      <c r="E16639">
        <v>1.4937</v>
      </c>
      <c r="F16639">
        <v>0</v>
      </c>
      <c r="G16639">
        <v>-8.5731999999999999</v>
      </c>
      <c r="H16639">
        <v>0</v>
      </c>
      <c r="I16639">
        <v>-1.1000000000000001E-3</v>
      </c>
      <c r="J16639">
        <v>0</v>
      </c>
      <c r="K16639">
        <v>8.2814999999999994</v>
      </c>
    </row>
    <row r="16640" spans="1:11" hidden="1">
      <c r="A16640" t="s">
        <v>167</v>
      </c>
      <c r="B16640" t="s">
        <v>663</v>
      </c>
      <c r="C16640">
        <v>189</v>
      </c>
      <c r="D16640" t="s">
        <v>154</v>
      </c>
      <c r="E16640">
        <v>1.9291</v>
      </c>
      <c r="F16640">
        <v>0</v>
      </c>
      <c r="G16640">
        <v>-4.4832000000000001</v>
      </c>
      <c r="H16640">
        <v>0</v>
      </c>
      <c r="I16640">
        <v>-1.1000000000000001E-3</v>
      </c>
      <c r="J16640">
        <v>0</v>
      </c>
      <c r="K16640">
        <v>11.120900000000001</v>
      </c>
    </row>
    <row r="16641" spans="1:11" hidden="1">
      <c r="A16641" t="s">
        <v>167</v>
      </c>
      <c r="B16641" t="s">
        <v>663</v>
      </c>
      <c r="C16641">
        <v>189</v>
      </c>
      <c r="D16641" t="s">
        <v>154</v>
      </c>
      <c r="E16641">
        <v>2.3645999999999998</v>
      </c>
      <c r="F16641">
        <v>0</v>
      </c>
      <c r="G16641">
        <v>-1.0868</v>
      </c>
      <c r="H16641">
        <v>0</v>
      </c>
      <c r="I16641">
        <v>-1.1000000000000001E-3</v>
      </c>
      <c r="J16641">
        <v>0</v>
      </c>
      <c r="K16641">
        <v>12.2958</v>
      </c>
    </row>
    <row r="16642" spans="1:11" hidden="1">
      <c r="A16642" t="s">
        <v>167</v>
      </c>
      <c r="B16642" t="s">
        <v>663</v>
      </c>
      <c r="C16642">
        <v>189</v>
      </c>
      <c r="D16642" t="s">
        <v>154</v>
      </c>
      <c r="E16642">
        <v>2.8</v>
      </c>
      <c r="F16642">
        <v>0</v>
      </c>
      <c r="G16642">
        <v>1.2666999999999999</v>
      </c>
      <c r="H16642">
        <v>0</v>
      </c>
      <c r="I16642">
        <v>-1.1000000000000001E-3</v>
      </c>
      <c r="J16642">
        <v>0</v>
      </c>
      <c r="K16642">
        <v>12.2188</v>
      </c>
    </row>
    <row r="16643" spans="1:11" hidden="1">
      <c r="A16643" t="s">
        <v>167</v>
      </c>
      <c r="B16643" t="s">
        <v>663</v>
      </c>
      <c r="C16643">
        <v>189</v>
      </c>
      <c r="D16643" t="s">
        <v>154</v>
      </c>
      <c r="E16643">
        <v>2.8</v>
      </c>
      <c r="F16643">
        <v>0</v>
      </c>
      <c r="G16643">
        <v>5.0079000000000002</v>
      </c>
      <c r="H16643">
        <v>0</v>
      </c>
      <c r="I16643">
        <v>-1.1000000000000001E-3</v>
      </c>
      <c r="J16643">
        <v>0</v>
      </c>
      <c r="K16643">
        <v>12.2188</v>
      </c>
    </row>
    <row r="16644" spans="1:11" hidden="1">
      <c r="A16644" t="s">
        <v>167</v>
      </c>
      <c r="B16644" t="s">
        <v>663</v>
      </c>
      <c r="C16644">
        <v>189</v>
      </c>
      <c r="D16644" t="s">
        <v>154</v>
      </c>
      <c r="E16644">
        <v>3.2355</v>
      </c>
      <c r="F16644">
        <v>0</v>
      </c>
      <c r="G16644">
        <v>6.8399000000000001</v>
      </c>
      <c r="H16644">
        <v>0</v>
      </c>
      <c r="I16644">
        <v>-1.1000000000000001E-3</v>
      </c>
      <c r="J16644">
        <v>0</v>
      </c>
      <c r="K16644">
        <v>9.6392000000000007</v>
      </c>
    </row>
    <row r="16645" spans="1:11" hidden="1">
      <c r="A16645" t="s">
        <v>167</v>
      </c>
      <c r="B16645" t="s">
        <v>663</v>
      </c>
      <c r="C16645">
        <v>189</v>
      </c>
      <c r="D16645" t="s">
        <v>154</v>
      </c>
      <c r="E16645">
        <v>3.6709000000000001</v>
      </c>
      <c r="F16645">
        <v>0</v>
      </c>
      <c r="G16645">
        <v>8.6719000000000008</v>
      </c>
      <c r="H16645">
        <v>0</v>
      </c>
      <c r="I16645">
        <v>-1.1000000000000001E-3</v>
      </c>
      <c r="J16645">
        <v>0</v>
      </c>
      <c r="K16645">
        <v>6.2618999999999998</v>
      </c>
    </row>
    <row r="16646" spans="1:11" hidden="1">
      <c r="A16646" t="s">
        <v>167</v>
      </c>
      <c r="B16646" t="s">
        <v>663</v>
      </c>
      <c r="C16646">
        <v>189</v>
      </c>
      <c r="D16646" t="s">
        <v>154</v>
      </c>
      <c r="E16646">
        <v>4.1063999999999998</v>
      </c>
      <c r="F16646">
        <v>0</v>
      </c>
      <c r="G16646">
        <v>10.5039</v>
      </c>
      <c r="H16646">
        <v>0</v>
      </c>
      <c r="I16646">
        <v>-1.1000000000000001E-3</v>
      </c>
      <c r="J16646">
        <v>0</v>
      </c>
      <c r="K16646">
        <v>2.0869</v>
      </c>
    </row>
    <row r="16647" spans="1:11" hidden="1">
      <c r="A16647" t="s">
        <v>167</v>
      </c>
      <c r="B16647" t="s">
        <v>663</v>
      </c>
      <c r="C16647">
        <v>189</v>
      </c>
      <c r="D16647" t="s">
        <v>154</v>
      </c>
      <c r="E16647">
        <v>4.5418000000000003</v>
      </c>
      <c r="F16647">
        <v>0</v>
      </c>
      <c r="G16647">
        <v>12.336</v>
      </c>
      <c r="H16647">
        <v>0</v>
      </c>
      <c r="I16647">
        <v>-1.1000000000000001E-3</v>
      </c>
      <c r="J16647">
        <v>0</v>
      </c>
      <c r="K16647">
        <v>-2.8858999999999999</v>
      </c>
    </row>
    <row r="16648" spans="1:11" hidden="1">
      <c r="A16648" t="s">
        <v>167</v>
      </c>
      <c r="B16648" t="s">
        <v>663</v>
      </c>
      <c r="C16648">
        <v>189</v>
      </c>
      <c r="D16648" t="s">
        <v>154</v>
      </c>
      <c r="E16648">
        <v>4.9772999999999996</v>
      </c>
      <c r="F16648">
        <v>0</v>
      </c>
      <c r="G16648">
        <v>14.167999999999999</v>
      </c>
      <c r="H16648">
        <v>0</v>
      </c>
      <c r="I16648">
        <v>-1.1000000000000001E-3</v>
      </c>
      <c r="J16648">
        <v>0</v>
      </c>
      <c r="K16648">
        <v>-8.6564999999999994</v>
      </c>
    </row>
    <row r="16649" spans="1:11" hidden="1">
      <c r="A16649" t="s">
        <v>167</v>
      </c>
      <c r="B16649" t="s">
        <v>663</v>
      </c>
      <c r="C16649">
        <v>189</v>
      </c>
      <c r="D16649" t="s">
        <v>154</v>
      </c>
      <c r="E16649">
        <v>5.4127000000000001</v>
      </c>
      <c r="F16649">
        <v>0</v>
      </c>
      <c r="G16649">
        <v>16</v>
      </c>
      <c r="H16649">
        <v>0</v>
      </c>
      <c r="I16649">
        <v>-1.1000000000000001E-3</v>
      </c>
      <c r="J16649">
        <v>0</v>
      </c>
      <c r="K16649">
        <v>-15.2248</v>
      </c>
    </row>
    <row r="16650" spans="1:11" hidden="1">
      <c r="A16650" t="s">
        <v>167</v>
      </c>
      <c r="B16650" t="s">
        <v>663</v>
      </c>
      <c r="C16650">
        <v>189</v>
      </c>
      <c r="D16650" t="s">
        <v>155</v>
      </c>
      <c r="E16650">
        <v>0.18729999999999999</v>
      </c>
      <c r="F16650">
        <v>0</v>
      </c>
      <c r="G16650">
        <v>-19.275300000000001</v>
      </c>
      <c r="H16650">
        <v>0</v>
      </c>
      <c r="I16650">
        <v>-1.1000000000000001E-3</v>
      </c>
      <c r="J16650">
        <v>0</v>
      </c>
      <c r="K16650">
        <v>-10.472099999999999</v>
      </c>
    </row>
    <row r="16651" spans="1:11" hidden="1">
      <c r="A16651" t="s">
        <v>167</v>
      </c>
      <c r="B16651" t="s">
        <v>663</v>
      </c>
      <c r="C16651">
        <v>189</v>
      </c>
      <c r="D16651" t="s">
        <v>155</v>
      </c>
      <c r="E16651">
        <v>0.62280000000000002</v>
      </c>
      <c r="F16651">
        <v>0</v>
      </c>
      <c r="G16651">
        <v>-16.473199999999999</v>
      </c>
      <c r="H16651">
        <v>0</v>
      </c>
      <c r="I16651">
        <v>-1.1000000000000001E-3</v>
      </c>
      <c r="J16651">
        <v>0</v>
      </c>
      <c r="K16651">
        <v>-2.6509</v>
      </c>
    </row>
    <row r="16652" spans="1:11" hidden="1">
      <c r="A16652" t="s">
        <v>167</v>
      </c>
      <c r="B16652" t="s">
        <v>663</v>
      </c>
      <c r="C16652">
        <v>189</v>
      </c>
      <c r="D16652" t="s">
        <v>155</v>
      </c>
      <c r="E16652">
        <v>1.0582</v>
      </c>
      <c r="F16652">
        <v>0</v>
      </c>
      <c r="G16652">
        <v>-12.660500000000001</v>
      </c>
      <c r="H16652">
        <v>0</v>
      </c>
      <c r="I16652">
        <v>-1.1000000000000001E-3</v>
      </c>
      <c r="J16652">
        <v>0</v>
      </c>
      <c r="K16652">
        <v>3.7242999999999999</v>
      </c>
    </row>
    <row r="16653" spans="1:11" hidden="1">
      <c r="A16653" t="s">
        <v>167</v>
      </c>
      <c r="B16653" t="s">
        <v>663</v>
      </c>
      <c r="C16653">
        <v>189</v>
      </c>
      <c r="D16653" t="s">
        <v>155</v>
      </c>
      <c r="E16653">
        <v>1.4937</v>
      </c>
      <c r="F16653">
        <v>0</v>
      </c>
      <c r="G16653">
        <v>-8.5532000000000004</v>
      </c>
      <c r="H16653">
        <v>0</v>
      </c>
      <c r="I16653">
        <v>-1.1000000000000001E-3</v>
      </c>
      <c r="J16653">
        <v>0</v>
      </c>
      <c r="K16653">
        <v>8.343</v>
      </c>
    </row>
    <row r="16654" spans="1:11" hidden="1">
      <c r="A16654" t="s">
        <v>167</v>
      </c>
      <c r="B16654" t="s">
        <v>663</v>
      </c>
      <c r="C16654">
        <v>189</v>
      </c>
      <c r="D16654" t="s">
        <v>155</v>
      </c>
      <c r="E16654">
        <v>1.9291</v>
      </c>
      <c r="F16654">
        <v>0</v>
      </c>
      <c r="G16654">
        <v>-4.4631999999999996</v>
      </c>
      <c r="H16654">
        <v>0</v>
      </c>
      <c r="I16654">
        <v>-1.1000000000000001E-3</v>
      </c>
      <c r="J16654">
        <v>0</v>
      </c>
      <c r="K16654">
        <v>11.1737</v>
      </c>
    </row>
    <row r="16655" spans="1:11" hidden="1">
      <c r="A16655" t="s">
        <v>167</v>
      </c>
      <c r="B16655" t="s">
        <v>663</v>
      </c>
      <c r="C16655">
        <v>189</v>
      </c>
      <c r="D16655" t="s">
        <v>155</v>
      </c>
      <c r="E16655">
        <v>2.3645999999999998</v>
      </c>
      <c r="F16655">
        <v>0</v>
      </c>
      <c r="G16655">
        <v>-1.0668</v>
      </c>
      <c r="H16655">
        <v>0</v>
      </c>
      <c r="I16655">
        <v>-1.1000000000000001E-3</v>
      </c>
      <c r="J16655">
        <v>0</v>
      </c>
      <c r="K16655">
        <v>12.3399</v>
      </c>
    </row>
    <row r="16656" spans="1:11" hidden="1">
      <c r="A16656" t="s">
        <v>167</v>
      </c>
      <c r="B16656" t="s">
        <v>663</v>
      </c>
      <c r="C16656">
        <v>189</v>
      </c>
      <c r="D16656" t="s">
        <v>155</v>
      </c>
      <c r="E16656">
        <v>2.8</v>
      </c>
      <c r="F16656">
        <v>0</v>
      </c>
      <c r="G16656">
        <v>1.2866</v>
      </c>
      <c r="H16656">
        <v>0</v>
      </c>
      <c r="I16656">
        <v>-1.1000000000000001E-3</v>
      </c>
      <c r="J16656">
        <v>0</v>
      </c>
      <c r="K16656">
        <v>12.254200000000001</v>
      </c>
    </row>
    <row r="16657" spans="1:11" hidden="1">
      <c r="A16657" t="s">
        <v>167</v>
      </c>
      <c r="B16657" t="s">
        <v>663</v>
      </c>
      <c r="C16657">
        <v>189</v>
      </c>
      <c r="D16657" t="s">
        <v>155</v>
      </c>
      <c r="E16657">
        <v>2.8</v>
      </c>
      <c r="F16657">
        <v>0</v>
      </c>
      <c r="G16657">
        <v>5.0278</v>
      </c>
      <c r="H16657">
        <v>0</v>
      </c>
      <c r="I16657">
        <v>-1.1000000000000001E-3</v>
      </c>
      <c r="J16657">
        <v>0</v>
      </c>
      <c r="K16657">
        <v>12.254200000000001</v>
      </c>
    </row>
    <row r="16658" spans="1:11" hidden="1">
      <c r="A16658" t="s">
        <v>167</v>
      </c>
      <c r="B16658" t="s">
        <v>663</v>
      </c>
      <c r="C16658">
        <v>189</v>
      </c>
      <c r="D16658" t="s">
        <v>155</v>
      </c>
      <c r="E16658">
        <v>3.2355</v>
      </c>
      <c r="F16658">
        <v>0</v>
      </c>
      <c r="G16658">
        <v>6.8598999999999997</v>
      </c>
      <c r="H16658">
        <v>0</v>
      </c>
      <c r="I16658">
        <v>-1.1000000000000001E-3</v>
      </c>
      <c r="J16658">
        <v>0</v>
      </c>
      <c r="K16658">
        <v>9.6660000000000004</v>
      </c>
    </row>
    <row r="16659" spans="1:11" hidden="1">
      <c r="A16659" t="s">
        <v>167</v>
      </c>
      <c r="B16659" t="s">
        <v>663</v>
      </c>
      <c r="C16659">
        <v>189</v>
      </c>
      <c r="D16659" t="s">
        <v>155</v>
      </c>
      <c r="E16659">
        <v>3.6709000000000001</v>
      </c>
      <c r="F16659">
        <v>0</v>
      </c>
      <c r="G16659">
        <v>8.6919000000000004</v>
      </c>
      <c r="H16659">
        <v>0</v>
      </c>
      <c r="I16659">
        <v>-1.1000000000000001E-3</v>
      </c>
      <c r="J16659">
        <v>0</v>
      </c>
      <c r="K16659">
        <v>6.28</v>
      </c>
    </row>
    <row r="16660" spans="1:11" hidden="1">
      <c r="A16660" t="s">
        <v>167</v>
      </c>
      <c r="B16660" t="s">
        <v>663</v>
      </c>
      <c r="C16660">
        <v>189</v>
      </c>
      <c r="D16660" t="s">
        <v>155</v>
      </c>
      <c r="E16660">
        <v>4.1063999999999998</v>
      </c>
      <c r="F16660">
        <v>0</v>
      </c>
      <c r="G16660">
        <v>10.523899999999999</v>
      </c>
      <c r="H16660">
        <v>0</v>
      </c>
      <c r="I16660">
        <v>-1.1000000000000001E-3</v>
      </c>
      <c r="J16660">
        <v>0</v>
      </c>
      <c r="K16660">
        <v>2.0962000000000001</v>
      </c>
    </row>
    <row r="16661" spans="1:11" hidden="1">
      <c r="A16661" t="s">
        <v>167</v>
      </c>
      <c r="B16661" t="s">
        <v>663</v>
      </c>
      <c r="C16661">
        <v>189</v>
      </c>
      <c r="D16661" t="s">
        <v>155</v>
      </c>
      <c r="E16661">
        <v>4.5418000000000003</v>
      </c>
      <c r="F16661">
        <v>0</v>
      </c>
      <c r="G16661">
        <v>12.3559</v>
      </c>
      <c r="H16661">
        <v>0</v>
      </c>
      <c r="I16661">
        <v>-1.1000000000000001E-3</v>
      </c>
      <c r="J16661">
        <v>0</v>
      </c>
      <c r="K16661">
        <v>-2.8853</v>
      </c>
    </row>
    <row r="16662" spans="1:11" hidden="1">
      <c r="A16662" t="s">
        <v>167</v>
      </c>
      <c r="B16662" t="s">
        <v>663</v>
      </c>
      <c r="C16662">
        <v>189</v>
      </c>
      <c r="D16662" t="s">
        <v>155</v>
      </c>
      <c r="E16662">
        <v>4.9772999999999996</v>
      </c>
      <c r="F16662">
        <v>0</v>
      </c>
      <c r="G16662">
        <v>14.188000000000001</v>
      </c>
      <c r="H16662">
        <v>0</v>
      </c>
      <c r="I16662">
        <v>-1.1000000000000001E-3</v>
      </c>
      <c r="J16662">
        <v>0</v>
      </c>
      <c r="K16662">
        <v>-8.6646000000000001</v>
      </c>
    </row>
    <row r="16663" spans="1:11" hidden="1">
      <c r="A16663" t="s">
        <v>167</v>
      </c>
      <c r="B16663" t="s">
        <v>663</v>
      </c>
      <c r="C16663">
        <v>189</v>
      </c>
      <c r="D16663" t="s">
        <v>155</v>
      </c>
      <c r="E16663">
        <v>5.4127000000000001</v>
      </c>
      <c r="F16663">
        <v>0</v>
      </c>
      <c r="G16663">
        <v>16.02</v>
      </c>
      <c r="H16663">
        <v>0</v>
      </c>
      <c r="I16663">
        <v>-1.1000000000000001E-3</v>
      </c>
      <c r="J16663">
        <v>0</v>
      </c>
      <c r="K16663">
        <v>-15.2416</v>
      </c>
    </row>
    <row r="16664" spans="1:11" hidden="1">
      <c r="A16664" t="s">
        <v>167</v>
      </c>
      <c r="B16664" t="s">
        <v>663</v>
      </c>
      <c r="C16664">
        <v>189</v>
      </c>
      <c r="D16664" t="s">
        <v>156</v>
      </c>
      <c r="E16664">
        <v>0.18729999999999999</v>
      </c>
      <c r="F16664">
        <v>0</v>
      </c>
      <c r="G16664">
        <v>-19.295300000000001</v>
      </c>
      <c r="H16664">
        <v>0</v>
      </c>
      <c r="I16664">
        <v>-1.1000000000000001E-3</v>
      </c>
      <c r="J16664">
        <v>0</v>
      </c>
      <c r="K16664">
        <v>-10.559699999999999</v>
      </c>
    </row>
    <row r="16665" spans="1:11" hidden="1">
      <c r="A16665" t="s">
        <v>167</v>
      </c>
      <c r="B16665" t="s">
        <v>663</v>
      </c>
      <c r="C16665">
        <v>189</v>
      </c>
      <c r="D16665" t="s">
        <v>156</v>
      </c>
      <c r="E16665">
        <v>0.62280000000000002</v>
      </c>
      <c r="F16665">
        <v>0</v>
      </c>
      <c r="G16665">
        <v>-16.493200000000002</v>
      </c>
      <c r="H16665">
        <v>0</v>
      </c>
      <c r="I16665">
        <v>-1.1000000000000001E-3</v>
      </c>
      <c r="J16665">
        <v>0</v>
      </c>
      <c r="K16665">
        <v>-2.7298</v>
      </c>
    </row>
    <row r="16666" spans="1:11" hidden="1">
      <c r="A16666" t="s">
        <v>167</v>
      </c>
      <c r="B16666" t="s">
        <v>663</v>
      </c>
      <c r="C16666">
        <v>189</v>
      </c>
      <c r="D16666" t="s">
        <v>156</v>
      </c>
      <c r="E16666">
        <v>1.0582</v>
      </c>
      <c r="F16666">
        <v>0</v>
      </c>
      <c r="G16666">
        <v>-12.6805</v>
      </c>
      <c r="H16666">
        <v>0</v>
      </c>
      <c r="I16666">
        <v>-1.1000000000000001E-3</v>
      </c>
      <c r="J16666">
        <v>0</v>
      </c>
      <c r="K16666">
        <v>3.6539999999999999</v>
      </c>
    </row>
    <row r="16667" spans="1:11" hidden="1">
      <c r="A16667" t="s">
        <v>167</v>
      </c>
      <c r="B16667" t="s">
        <v>663</v>
      </c>
      <c r="C16667">
        <v>189</v>
      </c>
      <c r="D16667" t="s">
        <v>156</v>
      </c>
      <c r="E16667">
        <v>1.4937</v>
      </c>
      <c r="F16667">
        <v>0</v>
      </c>
      <c r="G16667">
        <v>-8.5731999999999999</v>
      </c>
      <c r="H16667">
        <v>0</v>
      </c>
      <c r="I16667">
        <v>-1.1000000000000001E-3</v>
      </c>
      <c r="J16667">
        <v>0</v>
      </c>
      <c r="K16667">
        <v>8.2814999999999994</v>
      </c>
    </row>
    <row r="16668" spans="1:11" hidden="1">
      <c r="A16668" t="s">
        <v>167</v>
      </c>
      <c r="B16668" t="s">
        <v>663</v>
      </c>
      <c r="C16668">
        <v>189</v>
      </c>
      <c r="D16668" t="s">
        <v>156</v>
      </c>
      <c r="E16668">
        <v>1.9291</v>
      </c>
      <c r="F16668">
        <v>0</v>
      </c>
      <c r="G16668">
        <v>-4.4832000000000001</v>
      </c>
      <c r="H16668">
        <v>0</v>
      </c>
      <c r="I16668">
        <v>-1.1000000000000001E-3</v>
      </c>
      <c r="J16668">
        <v>0</v>
      </c>
      <c r="K16668">
        <v>11.120900000000001</v>
      </c>
    </row>
    <row r="16669" spans="1:11" hidden="1">
      <c r="A16669" t="s">
        <v>167</v>
      </c>
      <c r="B16669" t="s">
        <v>663</v>
      </c>
      <c r="C16669">
        <v>189</v>
      </c>
      <c r="D16669" t="s">
        <v>156</v>
      </c>
      <c r="E16669">
        <v>2.3645999999999998</v>
      </c>
      <c r="F16669">
        <v>0</v>
      </c>
      <c r="G16669">
        <v>-1.0868</v>
      </c>
      <c r="H16669">
        <v>0</v>
      </c>
      <c r="I16669">
        <v>-1.1000000000000001E-3</v>
      </c>
      <c r="J16669">
        <v>0</v>
      </c>
      <c r="K16669">
        <v>12.2958</v>
      </c>
    </row>
    <row r="16670" spans="1:11" hidden="1">
      <c r="A16670" t="s">
        <v>167</v>
      </c>
      <c r="B16670" t="s">
        <v>663</v>
      </c>
      <c r="C16670">
        <v>189</v>
      </c>
      <c r="D16670" t="s">
        <v>156</v>
      </c>
      <c r="E16670">
        <v>2.8</v>
      </c>
      <c r="F16670">
        <v>0</v>
      </c>
      <c r="G16670">
        <v>1.2666999999999999</v>
      </c>
      <c r="H16670">
        <v>0</v>
      </c>
      <c r="I16670">
        <v>-1.1000000000000001E-3</v>
      </c>
      <c r="J16670">
        <v>0</v>
      </c>
      <c r="K16670">
        <v>12.2188</v>
      </c>
    </row>
    <row r="16671" spans="1:11" hidden="1">
      <c r="A16671" t="s">
        <v>167</v>
      </c>
      <c r="B16671" t="s">
        <v>663</v>
      </c>
      <c r="C16671">
        <v>189</v>
      </c>
      <c r="D16671" t="s">
        <v>156</v>
      </c>
      <c r="E16671">
        <v>2.8</v>
      </c>
      <c r="F16671">
        <v>0</v>
      </c>
      <c r="G16671">
        <v>5.0079000000000002</v>
      </c>
      <c r="H16671">
        <v>0</v>
      </c>
      <c r="I16671">
        <v>-1.1000000000000001E-3</v>
      </c>
      <c r="J16671">
        <v>0</v>
      </c>
      <c r="K16671">
        <v>12.2188</v>
      </c>
    </row>
    <row r="16672" spans="1:11" hidden="1">
      <c r="A16672" t="s">
        <v>167</v>
      </c>
      <c r="B16672" t="s">
        <v>663</v>
      </c>
      <c r="C16672">
        <v>189</v>
      </c>
      <c r="D16672" t="s">
        <v>156</v>
      </c>
      <c r="E16672">
        <v>3.2355</v>
      </c>
      <c r="F16672">
        <v>0</v>
      </c>
      <c r="G16672">
        <v>6.8399000000000001</v>
      </c>
      <c r="H16672">
        <v>0</v>
      </c>
      <c r="I16672">
        <v>-1.1000000000000001E-3</v>
      </c>
      <c r="J16672">
        <v>0</v>
      </c>
      <c r="K16672">
        <v>9.6392000000000007</v>
      </c>
    </row>
    <row r="16673" spans="1:11" hidden="1">
      <c r="A16673" t="s">
        <v>167</v>
      </c>
      <c r="B16673" t="s">
        <v>663</v>
      </c>
      <c r="C16673">
        <v>189</v>
      </c>
      <c r="D16673" t="s">
        <v>156</v>
      </c>
      <c r="E16673">
        <v>3.6709000000000001</v>
      </c>
      <c r="F16673">
        <v>0</v>
      </c>
      <c r="G16673">
        <v>8.6719000000000008</v>
      </c>
      <c r="H16673">
        <v>0</v>
      </c>
      <c r="I16673">
        <v>-1.1000000000000001E-3</v>
      </c>
      <c r="J16673">
        <v>0</v>
      </c>
      <c r="K16673">
        <v>6.2618999999999998</v>
      </c>
    </row>
    <row r="16674" spans="1:11" hidden="1">
      <c r="A16674" t="s">
        <v>167</v>
      </c>
      <c r="B16674" t="s">
        <v>663</v>
      </c>
      <c r="C16674">
        <v>189</v>
      </c>
      <c r="D16674" t="s">
        <v>156</v>
      </c>
      <c r="E16674">
        <v>4.1063999999999998</v>
      </c>
      <c r="F16674">
        <v>0</v>
      </c>
      <c r="G16674">
        <v>10.5039</v>
      </c>
      <c r="H16674">
        <v>0</v>
      </c>
      <c r="I16674">
        <v>-1.1000000000000001E-3</v>
      </c>
      <c r="J16674">
        <v>0</v>
      </c>
      <c r="K16674">
        <v>2.0869</v>
      </c>
    </row>
    <row r="16675" spans="1:11" hidden="1">
      <c r="A16675" t="s">
        <v>167</v>
      </c>
      <c r="B16675" t="s">
        <v>663</v>
      </c>
      <c r="C16675">
        <v>189</v>
      </c>
      <c r="D16675" t="s">
        <v>156</v>
      </c>
      <c r="E16675">
        <v>4.5418000000000003</v>
      </c>
      <c r="F16675">
        <v>0</v>
      </c>
      <c r="G16675">
        <v>12.336</v>
      </c>
      <c r="H16675">
        <v>0</v>
      </c>
      <c r="I16675">
        <v>-1.1000000000000001E-3</v>
      </c>
      <c r="J16675">
        <v>0</v>
      </c>
      <c r="K16675">
        <v>-2.8858999999999999</v>
      </c>
    </row>
    <row r="16676" spans="1:11" hidden="1">
      <c r="A16676" t="s">
        <v>167</v>
      </c>
      <c r="B16676" t="s">
        <v>663</v>
      </c>
      <c r="C16676">
        <v>189</v>
      </c>
      <c r="D16676" t="s">
        <v>156</v>
      </c>
      <c r="E16676">
        <v>4.9772999999999996</v>
      </c>
      <c r="F16676">
        <v>0</v>
      </c>
      <c r="G16676">
        <v>14.167999999999999</v>
      </c>
      <c r="H16676">
        <v>0</v>
      </c>
      <c r="I16676">
        <v>-1.1000000000000001E-3</v>
      </c>
      <c r="J16676">
        <v>0</v>
      </c>
      <c r="K16676">
        <v>-8.6564999999999994</v>
      </c>
    </row>
    <row r="16677" spans="1:11" hidden="1">
      <c r="A16677" t="s">
        <v>167</v>
      </c>
      <c r="B16677" t="s">
        <v>663</v>
      </c>
      <c r="C16677">
        <v>189</v>
      </c>
      <c r="D16677" t="s">
        <v>156</v>
      </c>
      <c r="E16677">
        <v>5.4127000000000001</v>
      </c>
      <c r="F16677">
        <v>0</v>
      </c>
      <c r="G16677">
        <v>16</v>
      </c>
      <c r="H16677">
        <v>0</v>
      </c>
      <c r="I16677">
        <v>-1.1000000000000001E-3</v>
      </c>
      <c r="J16677">
        <v>0</v>
      </c>
      <c r="K16677">
        <v>-15.2248</v>
      </c>
    </row>
    <row r="16678" spans="1:11" hidden="1">
      <c r="A16678" t="s">
        <v>167</v>
      </c>
      <c r="B16678" t="s">
        <v>663</v>
      </c>
      <c r="C16678">
        <v>189</v>
      </c>
      <c r="D16678" t="s">
        <v>157</v>
      </c>
      <c r="E16678">
        <v>0.18729999999999999</v>
      </c>
      <c r="F16678">
        <v>0</v>
      </c>
      <c r="G16678">
        <v>-19.275300000000001</v>
      </c>
      <c r="H16678">
        <v>0</v>
      </c>
      <c r="I16678">
        <v>-1.1000000000000001E-3</v>
      </c>
      <c r="J16678">
        <v>0</v>
      </c>
      <c r="K16678">
        <v>-10.472099999999999</v>
      </c>
    </row>
    <row r="16679" spans="1:11" hidden="1">
      <c r="A16679" t="s">
        <v>167</v>
      </c>
      <c r="B16679" t="s">
        <v>663</v>
      </c>
      <c r="C16679">
        <v>189</v>
      </c>
      <c r="D16679" t="s">
        <v>157</v>
      </c>
      <c r="E16679">
        <v>0.62280000000000002</v>
      </c>
      <c r="F16679">
        <v>0</v>
      </c>
      <c r="G16679">
        <v>-16.473199999999999</v>
      </c>
      <c r="H16679">
        <v>0</v>
      </c>
      <c r="I16679">
        <v>-1.1000000000000001E-3</v>
      </c>
      <c r="J16679">
        <v>0</v>
      </c>
      <c r="K16679">
        <v>-2.6509</v>
      </c>
    </row>
    <row r="16680" spans="1:11" hidden="1">
      <c r="A16680" t="s">
        <v>167</v>
      </c>
      <c r="B16680" t="s">
        <v>663</v>
      </c>
      <c r="C16680">
        <v>189</v>
      </c>
      <c r="D16680" t="s">
        <v>157</v>
      </c>
      <c r="E16680">
        <v>1.0582</v>
      </c>
      <c r="F16680">
        <v>0</v>
      </c>
      <c r="G16680">
        <v>-12.660500000000001</v>
      </c>
      <c r="H16680">
        <v>0</v>
      </c>
      <c r="I16680">
        <v>-1.1000000000000001E-3</v>
      </c>
      <c r="J16680">
        <v>0</v>
      </c>
      <c r="K16680">
        <v>3.7242999999999999</v>
      </c>
    </row>
    <row r="16681" spans="1:11" hidden="1">
      <c r="A16681" t="s">
        <v>167</v>
      </c>
      <c r="B16681" t="s">
        <v>663</v>
      </c>
      <c r="C16681">
        <v>189</v>
      </c>
      <c r="D16681" t="s">
        <v>157</v>
      </c>
      <c r="E16681">
        <v>1.4937</v>
      </c>
      <c r="F16681">
        <v>0</v>
      </c>
      <c r="G16681">
        <v>-8.5532000000000004</v>
      </c>
      <c r="H16681">
        <v>0</v>
      </c>
      <c r="I16681">
        <v>-1.1000000000000001E-3</v>
      </c>
      <c r="J16681">
        <v>0</v>
      </c>
      <c r="K16681">
        <v>8.343</v>
      </c>
    </row>
    <row r="16682" spans="1:11" hidden="1">
      <c r="A16682" t="s">
        <v>167</v>
      </c>
      <c r="B16682" t="s">
        <v>663</v>
      </c>
      <c r="C16682">
        <v>189</v>
      </c>
      <c r="D16682" t="s">
        <v>157</v>
      </c>
      <c r="E16682">
        <v>1.9291</v>
      </c>
      <c r="F16682">
        <v>0</v>
      </c>
      <c r="G16682">
        <v>-4.4631999999999996</v>
      </c>
      <c r="H16682">
        <v>0</v>
      </c>
      <c r="I16682">
        <v>-1.1000000000000001E-3</v>
      </c>
      <c r="J16682">
        <v>0</v>
      </c>
      <c r="K16682">
        <v>11.1737</v>
      </c>
    </row>
    <row r="16683" spans="1:11" hidden="1">
      <c r="A16683" t="s">
        <v>167</v>
      </c>
      <c r="B16683" t="s">
        <v>663</v>
      </c>
      <c r="C16683">
        <v>189</v>
      </c>
      <c r="D16683" t="s">
        <v>157</v>
      </c>
      <c r="E16683">
        <v>2.3645999999999998</v>
      </c>
      <c r="F16683">
        <v>0</v>
      </c>
      <c r="G16683">
        <v>-1.0668</v>
      </c>
      <c r="H16683">
        <v>0</v>
      </c>
      <c r="I16683">
        <v>-1.1000000000000001E-3</v>
      </c>
      <c r="J16683">
        <v>0</v>
      </c>
      <c r="K16683">
        <v>12.3399</v>
      </c>
    </row>
    <row r="16684" spans="1:11" hidden="1">
      <c r="A16684" t="s">
        <v>167</v>
      </c>
      <c r="B16684" t="s">
        <v>663</v>
      </c>
      <c r="C16684">
        <v>189</v>
      </c>
      <c r="D16684" t="s">
        <v>157</v>
      </c>
      <c r="E16684">
        <v>2.8</v>
      </c>
      <c r="F16684">
        <v>0</v>
      </c>
      <c r="G16684">
        <v>1.2866</v>
      </c>
      <c r="H16684">
        <v>0</v>
      </c>
      <c r="I16684">
        <v>-1.1000000000000001E-3</v>
      </c>
      <c r="J16684">
        <v>0</v>
      </c>
      <c r="K16684">
        <v>12.254200000000001</v>
      </c>
    </row>
    <row r="16685" spans="1:11" hidden="1">
      <c r="A16685" t="s">
        <v>167</v>
      </c>
      <c r="B16685" t="s">
        <v>663</v>
      </c>
      <c r="C16685">
        <v>189</v>
      </c>
      <c r="D16685" t="s">
        <v>157</v>
      </c>
      <c r="E16685">
        <v>2.8</v>
      </c>
      <c r="F16685">
        <v>0</v>
      </c>
      <c r="G16685">
        <v>5.0278</v>
      </c>
      <c r="H16685">
        <v>0</v>
      </c>
      <c r="I16685">
        <v>-1.1000000000000001E-3</v>
      </c>
      <c r="J16685">
        <v>0</v>
      </c>
      <c r="K16685">
        <v>12.254200000000001</v>
      </c>
    </row>
    <row r="16686" spans="1:11" hidden="1">
      <c r="A16686" t="s">
        <v>167</v>
      </c>
      <c r="B16686" t="s">
        <v>663</v>
      </c>
      <c r="C16686">
        <v>189</v>
      </c>
      <c r="D16686" t="s">
        <v>157</v>
      </c>
      <c r="E16686">
        <v>3.2355</v>
      </c>
      <c r="F16686">
        <v>0</v>
      </c>
      <c r="G16686">
        <v>6.8598999999999997</v>
      </c>
      <c r="H16686">
        <v>0</v>
      </c>
      <c r="I16686">
        <v>-1.1000000000000001E-3</v>
      </c>
      <c r="J16686">
        <v>0</v>
      </c>
      <c r="K16686">
        <v>9.6660000000000004</v>
      </c>
    </row>
    <row r="16687" spans="1:11" hidden="1">
      <c r="A16687" t="s">
        <v>167</v>
      </c>
      <c r="B16687" t="s">
        <v>663</v>
      </c>
      <c r="C16687">
        <v>189</v>
      </c>
      <c r="D16687" t="s">
        <v>157</v>
      </c>
      <c r="E16687">
        <v>3.6709000000000001</v>
      </c>
      <c r="F16687">
        <v>0</v>
      </c>
      <c r="G16687">
        <v>8.6919000000000004</v>
      </c>
      <c r="H16687">
        <v>0</v>
      </c>
      <c r="I16687">
        <v>-1.1000000000000001E-3</v>
      </c>
      <c r="J16687">
        <v>0</v>
      </c>
      <c r="K16687">
        <v>6.28</v>
      </c>
    </row>
    <row r="16688" spans="1:11" hidden="1">
      <c r="A16688" t="s">
        <v>167</v>
      </c>
      <c r="B16688" t="s">
        <v>663</v>
      </c>
      <c r="C16688">
        <v>189</v>
      </c>
      <c r="D16688" t="s">
        <v>157</v>
      </c>
      <c r="E16688">
        <v>4.1063999999999998</v>
      </c>
      <c r="F16688">
        <v>0</v>
      </c>
      <c r="G16688">
        <v>10.523899999999999</v>
      </c>
      <c r="H16688">
        <v>0</v>
      </c>
      <c r="I16688">
        <v>-1.1000000000000001E-3</v>
      </c>
      <c r="J16688">
        <v>0</v>
      </c>
      <c r="K16688">
        <v>2.0962000000000001</v>
      </c>
    </row>
    <row r="16689" spans="1:11" hidden="1">
      <c r="A16689" t="s">
        <v>167</v>
      </c>
      <c r="B16689" t="s">
        <v>663</v>
      </c>
      <c r="C16689">
        <v>189</v>
      </c>
      <c r="D16689" t="s">
        <v>157</v>
      </c>
      <c r="E16689">
        <v>4.5418000000000003</v>
      </c>
      <c r="F16689">
        <v>0</v>
      </c>
      <c r="G16689">
        <v>12.3559</v>
      </c>
      <c r="H16689">
        <v>0</v>
      </c>
      <c r="I16689">
        <v>-1.1000000000000001E-3</v>
      </c>
      <c r="J16689">
        <v>0</v>
      </c>
      <c r="K16689">
        <v>-2.8853</v>
      </c>
    </row>
    <row r="16690" spans="1:11" hidden="1">
      <c r="A16690" t="s">
        <v>167</v>
      </c>
      <c r="B16690" t="s">
        <v>663</v>
      </c>
      <c r="C16690">
        <v>189</v>
      </c>
      <c r="D16690" t="s">
        <v>157</v>
      </c>
      <c r="E16690">
        <v>4.9772999999999996</v>
      </c>
      <c r="F16690">
        <v>0</v>
      </c>
      <c r="G16690">
        <v>14.188000000000001</v>
      </c>
      <c r="H16690">
        <v>0</v>
      </c>
      <c r="I16690">
        <v>-1.1000000000000001E-3</v>
      </c>
      <c r="J16690">
        <v>0</v>
      </c>
      <c r="K16690">
        <v>-8.6646000000000001</v>
      </c>
    </row>
    <row r="16691" spans="1:11" hidden="1">
      <c r="A16691" t="s">
        <v>167</v>
      </c>
      <c r="B16691" t="s">
        <v>663</v>
      </c>
      <c r="C16691">
        <v>189</v>
      </c>
      <c r="D16691" t="s">
        <v>157</v>
      </c>
      <c r="E16691">
        <v>5.4127000000000001</v>
      </c>
      <c r="F16691">
        <v>0</v>
      </c>
      <c r="G16691">
        <v>16.02</v>
      </c>
      <c r="H16691">
        <v>0</v>
      </c>
      <c r="I16691">
        <v>-1.1000000000000001E-3</v>
      </c>
      <c r="J16691">
        <v>0</v>
      </c>
      <c r="K16691">
        <v>-15.2416</v>
      </c>
    </row>
    <row r="16692" spans="1:11" hidden="1">
      <c r="A16692" t="s">
        <v>167</v>
      </c>
      <c r="B16692" t="s">
        <v>663</v>
      </c>
      <c r="C16692">
        <v>189</v>
      </c>
      <c r="D16692" t="s">
        <v>158</v>
      </c>
      <c r="E16692">
        <v>0.18729999999999999</v>
      </c>
      <c r="F16692">
        <v>0</v>
      </c>
      <c r="G16692">
        <v>-31.473500000000001</v>
      </c>
      <c r="H16692">
        <v>0</v>
      </c>
      <c r="I16692">
        <v>-1.6000000000000001E-3</v>
      </c>
      <c r="J16692">
        <v>0</v>
      </c>
      <c r="K16692">
        <v>-16.988399999999999</v>
      </c>
    </row>
    <row r="16693" spans="1:11" hidden="1">
      <c r="A16693" t="s">
        <v>167</v>
      </c>
      <c r="B16693" t="s">
        <v>663</v>
      </c>
      <c r="C16693">
        <v>189</v>
      </c>
      <c r="D16693" t="s">
        <v>158</v>
      </c>
      <c r="E16693">
        <v>0.62280000000000002</v>
      </c>
      <c r="F16693">
        <v>0</v>
      </c>
      <c r="G16693">
        <v>-26.8904</v>
      </c>
      <c r="H16693">
        <v>0</v>
      </c>
      <c r="I16693">
        <v>-1.6000000000000001E-3</v>
      </c>
      <c r="J16693">
        <v>0</v>
      </c>
      <c r="K16693">
        <v>-4.2157</v>
      </c>
    </row>
    <row r="16694" spans="1:11" hidden="1">
      <c r="A16694" t="s">
        <v>167</v>
      </c>
      <c r="B16694" t="s">
        <v>663</v>
      </c>
      <c r="C16694">
        <v>189</v>
      </c>
      <c r="D16694" t="s">
        <v>158</v>
      </c>
      <c r="E16694">
        <v>1.0582</v>
      </c>
      <c r="F16694">
        <v>0</v>
      </c>
      <c r="G16694">
        <v>-20.561599999999999</v>
      </c>
      <c r="H16694">
        <v>0</v>
      </c>
      <c r="I16694">
        <v>-1.6000000000000001E-3</v>
      </c>
      <c r="J16694">
        <v>0</v>
      </c>
      <c r="K16694">
        <v>6.1710000000000003</v>
      </c>
    </row>
    <row r="16695" spans="1:11" hidden="1">
      <c r="A16695" t="s">
        <v>167</v>
      </c>
      <c r="B16695" t="s">
        <v>663</v>
      </c>
      <c r="C16695">
        <v>189</v>
      </c>
      <c r="D16695" t="s">
        <v>158</v>
      </c>
      <c r="E16695">
        <v>1.4937</v>
      </c>
      <c r="F16695">
        <v>0</v>
      </c>
      <c r="G16695">
        <v>-13.724</v>
      </c>
      <c r="H16695">
        <v>0</v>
      </c>
      <c r="I16695">
        <v>-1.6000000000000001E-3</v>
      </c>
      <c r="J16695">
        <v>0</v>
      </c>
      <c r="K16695">
        <v>13.6358</v>
      </c>
    </row>
    <row r="16696" spans="1:11" hidden="1">
      <c r="A16696" t="s">
        <v>167</v>
      </c>
      <c r="B16696" t="s">
        <v>663</v>
      </c>
      <c r="C16696">
        <v>189</v>
      </c>
      <c r="D16696" t="s">
        <v>158</v>
      </c>
      <c r="E16696">
        <v>1.9291</v>
      </c>
      <c r="F16696">
        <v>0</v>
      </c>
      <c r="G16696">
        <v>-6.9161999999999999</v>
      </c>
      <c r="H16696">
        <v>0</v>
      </c>
      <c r="I16696">
        <v>-1.6000000000000001E-3</v>
      </c>
      <c r="J16696">
        <v>0</v>
      </c>
      <c r="K16696">
        <v>18.124099999999999</v>
      </c>
    </row>
    <row r="16697" spans="1:11" hidden="1">
      <c r="A16697" t="s">
        <v>167</v>
      </c>
      <c r="B16697" t="s">
        <v>663</v>
      </c>
      <c r="C16697">
        <v>189</v>
      </c>
      <c r="D16697" t="s">
        <v>158</v>
      </c>
      <c r="E16697">
        <v>2.3645999999999998</v>
      </c>
      <c r="F16697">
        <v>0</v>
      </c>
      <c r="G16697">
        <v>-1.3066</v>
      </c>
      <c r="H16697">
        <v>0</v>
      </c>
      <c r="I16697">
        <v>-1.6000000000000001E-3</v>
      </c>
      <c r="J16697">
        <v>0</v>
      </c>
      <c r="K16697">
        <v>19.849</v>
      </c>
    </row>
    <row r="16698" spans="1:11" hidden="1">
      <c r="A16698" t="s">
        <v>167</v>
      </c>
      <c r="B16698" t="s">
        <v>663</v>
      </c>
      <c r="C16698">
        <v>189</v>
      </c>
      <c r="D16698" t="s">
        <v>158</v>
      </c>
      <c r="E16698">
        <v>2.8</v>
      </c>
      <c r="F16698">
        <v>0</v>
      </c>
      <c r="G16698">
        <v>2.5015999999999998</v>
      </c>
      <c r="H16698">
        <v>0</v>
      </c>
      <c r="I16698">
        <v>-1.6000000000000001E-3</v>
      </c>
      <c r="J16698">
        <v>0</v>
      </c>
      <c r="K16698">
        <v>19.523499999999999</v>
      </c>
    </row>
    <row r="16699" spans="1:11" hidden="1">
      <c r="A16699" t="s">
        <v>167</v>
      </c>
      <c r="B16699" t="s">
        <v>663</v>
      </c>
      <c r="C16699">
        <v>189</v>
      </c>
      <c r="D16699" t="s">
        <v>158</v>
      </c>
      <c r="E16699">
        <v>2.8</v>
      </c>
      <c r="F16699">
        <v>0</v>
      </c>
      <c r="G16699">
        <v>8.0478000000000005</v>
      </c>
      <c r="H16699">
        <v>0</v>
      </c>
      <c r="I16699">
        <v>-1.6000000000000001E-3</v>
      </c>
      <c r="J16699">
        <v>0</v>
      </c>
      <c r="K16699">
        <v>19.523499999999999</v>
      </c>
    </row>
    <row r="16700" spans="1:11" hidden="1">
      <c r="A16700" t="s">
        <v>167</v>
      </c>
      <c r="B16700" t="s">
        <v>663</v>
      </c>
      <c r="C16700">
        <v>189</v>
      </c>
      <c r="D16700" t="s">
        <v>158</v>
      </c>
      <c r="E16700">
        <v>3.2355</v>
      </c>
      <c r="F16700">
        <v>0</v>
      </c>
      <c r="G16700">
        <v>10.955399999999999</v>
      </c>
      <c r="H16700">
        <v>0</v>
      </c>
      <c r="I16700">
        <v>-1.6000000000000001E-3</v>
      </c>
      <c r="J16700">
        <v>0</v>
      </c>
      <c r="K16700">
        <v>15.385999999999999</v>
      </c>
    </row>
    <row r="16701" spans="1:11" hidden="1">
      <c r="A16701" t="s">
        <v>167</v>
      </c>
      <c r="B16701" t="s">
        <v>663</v>
      </c>
      <c r="C16701">
        <v>189</v>
      </c>
      <c r="D16701" t="s">
        <v>158</v>
      </c>
      <c r="E16701">
        <v>3.6709000000000001</v>
      </c>
      <c r="F16701">
        <v>0</v>
      </c>
      <c r="G16701">
        <v>13.863</v>
      </c>
      <c r="H16701">
        <v>0</v>
      </c>
      <c r="I16701">
        <v>-1.6000000000000001E-3</v>
      </c>
      <c r="J16701">
        <v>0</v>
      </c>
      <c r="K16701">
        <v>9.9824000000000002</v>
      </c>
    </row>
    <row r="16702" spans="1:11" hidden="1">
      <c r="A16702" t="s">
        <v>167</v>
      </c>
      <c r="B16702" t="s">
        <v>663</v>
      </c>
      <c r="C16702">
        <v>189</v>
      </c>
      <c r="D16702" t="s">
        <v>158</v>
      </c>
      <c r="E16702">
        <v>4.1063999999999998</v>
      </c>
      <c r="F16702">
        <v>0</v>
      </c>
      <c r="G16702">
        <v>16.770600000000002</v>
      </c>
      <c r="H16702">
        <v>0</v>
      </c>
      <c r="I16702">
        <v>-1.6000000000000001E-3</v>
      </c>
      <c r="J16702">
        <v>0</v>
      </c>
      <c r="K16702">
        <v>3.3127</v>
      </c>
    </row>
    <row r="16703" spans="1:11" hidden="1">
      <c r="A16703" t="s">
        <v>167</v>
      </c>
      <c r="B16703" t="s">
        <v>663</v>
      </c>
      <c r="C16703">
        <v>189</v>
      </c>
      <c r="D16703" t="s">
        <v>158</v>
      </c>
      <c r="E16703">
        <v>4.5418000000000003</v>
      </c>
      <c r="F16703">
        <v>0</v>
      </c>
      <c r="G16703">
        <v>19.6782</v>
      </c>
      <c r="H16703">
        <v>0</v>
      </c>
      <c r="I16703">
        <v>-1.6000000000000001E-3</v>
      </c>
      <c r="J16703">
        <v>0</v>
      </c>
      <c r="K16703">
        <v>-4.6231</v>
      </c>
    </row>
    <row r="16704" spans="1:11" hidden="1">
      <c r="A16704" t="s">
        <v>167</v>
      </c>
      <c r="B16704" t="s">
        <v>663</v>
      </c>
      <c r="C16704">
        <v>189</v>
      </c>
      <c r="D16704" t="s">
        <v>158</v>
      </c>
      <c r="E16704">
        <v>4.9772999999999996</v>
      </c>
      <c r="F16704">
        <v>0</v>
      </c>
      <c r="G16704">
        <v>22.585799999999999</v>
      </c>
      <c r="H16704">
        <v>0</v>
      </c>
      <c r="I16704">
        <v>-1.6000000000000001E-3</v>
      </c>
      <c r="J16704">
        <v>0</v>
      </c>
      <c r="K16704">
        <v>-13.824999999999999</v>
      </c>
    </row>
    <row r="16705" spans="1:11" hidden="1">
      <c r="A16705" t="s">
        <v>167</v>
      </c>
      <c r="B16705" t="s">
        <v>663</v>
      </c>
      <c r="C16705">
        <v>189</v>
      </c>
      <c r="D16705" t="s">
        <v>158</v>
      </c>
      <c r="E16705">
        <v>5.4127000000000001</v>
      </c>
      <c r="F16705">
        <v>0</v>
      </c>
      <c r="G16705">
        <v>25.493300000000001</v>
      </c>
      <c r="H16705">
        <v>0</v>
      </c>
      <c r="I16705">
        <v>-1.6000000000000001E-3</v>
      </c>
      <c r="J16705">
        <v>0</v>
      </c>
      <c r="K16705">
        <v>-24.292999999999999</v>
      </c>
    </row>
    <row r="16706" spans="1:11" hidden="1">
      <c r="A16706" t="s">
        <v>167</v>
      </c>
      <c r="B16706" t="s">
        <v>663</v>
      </c>
      <c r="C16706">
        <v>189</v>
      </c>
      <c r="D16706" t="s">
        <v>159</v>
      </c>
      <c r="E16706">
        <v>0.18729999999999999</v>
      </c>
      <c r="F16706">
        <v>0</v>
      </c>
      <c r="G16706">
        <v>-31.473500000000001</v>
      </c>
      <c r="H16706">
        <v>0</v>
      </c>
      <c r="I16706">
        <v>-1.6000000000000001E-3</v>
      </c>
      <c r="J16706">
        <v>0</v>
      </c>
      <c r="K16706">
        <v>-16.988399999999999</v>
      </c>
    </row>
    <row r="16707" spans="1:11" hidden="1">
      <c r="A16707" t="s">
        <v>167</v>
      </c>
      <c r="B16707" t="s">
        <v>663</v>
      </c>
      <c r="C16707">
        <v>189</v>
      </c>
      <c r="D16707" t="s">
        <v>159</v>
      </c>
      <c r="E16707">
        <v>0.62280000000000002</v>
      </c>
      <c r="F16707">
        <v>0</v>
      </c>
      <c r="G16707">
        <v>-26.8904</v>
      </c>
      <c r="H16707">
        <v>0</v>
      </c>
      <c r="I16707">
        <v>-1.6000000000000001E-3</v>
      </c>
      <c r="J16707">
        <v>0</v>
      </c>
      <c r="K16707">
        <v>-4.2157</v>
      </c>
    </row>
    <row r="16708" spans="1:11" hidden="1">
      <c r="A16708" t="s">
        <v>167</v>
      </c>
      <c r="B16708" t="s">
        <v>663</v>
      </c>
      <c r="C16708">
        <v>189</v>
      </c>
      <c r="D16708" t="s">
        <v>159</v>
      </c>
      <c r="E16708">
        <v>1.0582</v>
      </c>
      <c r="F16708">
        <v>0</v>
      </c>
      <c r="G16708">
        <v>-20.561599999999999</v>
      </c>
      <c r="H16708">
        <v>0</v>
      </c>
      <c r="I16708">
        <v>-1.6000000000000001E-3</v>
      </c>
      <c r="J16708">
        <v>0</v>
      </c>
      <c r="K16708">
        <v>6.1710000000000003</v>
      </c>
    </row>
    <row r="16709" spans="1:11" hidden="1">
      <c r="A16709" t="s">
        <v>167</v>
      </c>
      <c r="B16709" t="s">
        <v>663</v>
      </c>
      <c r="C16709">
        <v>189</v>
      </c>
      <c r="D16709" t="s">
        <v>159</v>
      </c>
      <c r="E16709">
        <v>1.4937</v>
      </c>
      <c r="F16709">
        <v>0</v>
      </c>
      <c r="G16709">
        <v>-13.724</v>
      </c>
      <c r="H16709">
        <v>0</v>
      </c>
      <c r="I16709">
        <v>-1.6000000000000001E-3</v>
      </c>
      <c r="J16709">
        <v>0</v>
      </c>
      <c r="K16709">
        <v>13.6358</v>
      </c>
    </row>
    <row r="16710" spans="1:11" hidden="1">
      <c r="A16710" t="s">
        <v>167</v>
      </c>
      <c r="B16710" t="s">
        <v>663</v>
      </c>
      <c r="C16710">
        <v>189</v>
      </c>
      <c r="D16710" t="s">
        <v>159</v>
      </c>
      <c r="E16710">
        <v>1.9291</v>
      </c>
      <c r="F16710">
        <v>0</v>
      </c>
      <c r="G16710">
        <v>-6.9161999999999999</v>
      </c>
      <c r="H16710">
        <v>0</v>
      </c>
      <c r="I16710">
        <v>-1.6000000000000001E-3</v>
      </c>
      <c r="J16710">
        <v>0</v>
      </c>
      <c r="K16710">
        <v>18.124099999999999</v>
      </c>
    </row>
    <row r="16711" spans="1:11" hidden="1">
      <c r="A16711" t="s">
        <v>167</v>
      </c>
      <c r="B16711" t="s">
        <v>663</v>
      </c>
      <c r="C16711">
        <v>189</v>
      </c>
      <c r="D16711" t="s">
        <v>159</v>
      </c>
      <c r="E16711">
        <v>2.3645999999999998</v>
      </c>
      <c r="F16711">
        <v>0</v>
      </c>
      <c r="G16711">
        <v>-1.3066</v>
      </c>
      <c r="H16711">
        <v>0</v>
      </c>
      <c r="I16711">
        <v>-1.6000000000000001E-3</v>
      </c>
      <c r="J16711">
        <v>0</v>
      </c>
      <c r="K16711">
        <v>19.849</v>
      </c>
    </row>
    <row r="16712" spans="1:11" hidden="1">
      <c r="A16712" t="s">
        <v>167</v>
      </c>
      <c r="B16712" t="s">
        <v>663</v>
      </c>
      <c r="C16712">
        <v>189</v>
      </c>
      <c r="D16712" t="s">
        <v>159</v>
      </c>
      <c r="E16712">
        <v>2.8</v>
      </c>
      <c r="F16712">
        <v>0</v>
      </c>
      <c r="G16712">
        <v>2.5015999999999998</v>
      </c>
      <c r="H16712">
        <v>0</v>
      </c>
      <c r="I16712">
        <v>-1.6000000000000001E-3</v>
      </c>
      <c r="J16712">
        <v>0</v>
      </c>
      <c r="K16712">
        <v>19.523499999999999</v>
      </c>
    </row>
    <row r="16713" spans="1:11" hidden="1">
      <c r="A16713" t="s">
        <v>167</v>
      </c>
      <c r="B16713" t="s">
        <v>663</v>
      </c>
      <c r="C16713">
        <v>189</v>
      </c>
      <c r="D16713" t="s">
        <v>159</v>
      </c>
      <c r="E16713">
        <v>2.8</v>
      </c>
      <c r="F16713">
        <v>0</v>
      </c>
      <c r="G16713">
        <v>8.0478000000000005</v>
      </c>
      <c r="H16713">
        <v>0</v>
      </c>
      <c r="I16713">
        <v>-1.6000000000000001E-3</v>
      </c>
      <c r="J16713">
        <v>0</v>
      </c>
      <c r="K16713">
        <v>19.523499999999999</v>
      </c>
    </row>
    <row r="16714" spans="1:11" hidden="1">
      <c r="A16714" t="s">
        <v>167</v>
      </c>
      <c r="B16714" t="s">
        <v>663</v>
      </c>
      <c r="C16714">
        <v>189</v>
      </c>
      <c r="D16714" t="s">
        <v>159</v>
      </c>
      <c r="E16714">
        <v>3.2355</v>
      </c>
      <c r="F16714">
        <v>0</v>
      </c>
      <c r="G16714">
        <v>10.955399999999999</v>
      </c>
      <c r="H16714">
        <v>0</v>
      </c>
      <c r="I16714">
        <v>-1.6000000000000001E-3</v>
      </c>
      <c r="J16714">
        <v>0</v>
      </c>
      <c r="K16714">
        <v>15.385999999999999</v>
      </c>
    </row>
    <row r="16715" spans="1:11" hidden="1">
      <c r="A16715" t="s">
        <v>167</v>
      </c>
      <c r="B16715" t="s">
        <v>663</v>
      </c>
      <c r="C16715">
        <v>189</v>
      </c>
      <c r="D16715" t="s">
        <v>159</v>
      </c>
      <c r="E16715">
        <v>3.6709000000000001</v>
      </c>
      <c r="F16715">
        <v>0</v>
      </c>
      <c r="G16715">
        <v>13.863</v>
      </c>
      <c r="H16715">
        <v>0</v>
      </c>
      <c r="I16715">
        <v>-1.6000000000000001E-3</v>
      </c>
      <c r="J16715">
        <v>0</v>
      </c>
      <c r="K16715">
        <v>9.9824000000000002</v>
      </c>
    </row>
    <row r="16716" spans="1:11" hidden="1">
      <c r="A16716" t="s">
        <v>167</v>
      </c>
      <c r="B16716" t="s">
        <v>663</v>
      </c>
      <c r="C16716">
        <v>189</v>
      </c>
      <c r="D16716" t="s">
        <v>159</v>
      </c>
      <c r="E16716">
        <v>4.1063999999999998</v>
      </c>
      <c r="F16716">
        <v>0</v>
      </c>
      <c r="G16716">
        <v>16.770600000000002</v>
      </c>
      <c r="H16716">
        <v>0</v>
      </c>
      <c r="I16716">
        <v>-1.6000000000000001E-3</v>
      </c>
      <c r="J16716">
        <v>0</v>
      </c>
      <c r="K16716">
        <v>3.3127</v>
      </c>
    </row>
    <row r="16717" spans="1:11" hidden="1">
      <c r="A16717" t="s">
        <v>167</v>
      </c>
      <c r="B16717" t="s">
        <v>663</v>
      </c>
      <c r="C16717">
        <v>189</v>
      </c>
      <c r="D16717" t="s">
        <v>159</v>
      </c>
      <c r="E16717">
        <v>4.5418000000000003</v>
      </c>
      <c r="F16717">
        <v>0</v>
      </c>
      <c r="G16717">
        <v>19.6782</v>
      </c>
      <c r="H16717">
        <v>0</v>
      </c>
      <c r="I16717">
        <v>-1.6000000000000001E-3</v>
      </c>
      <c r="J16717">
        <v>0</v>
      </c>
      <c r="K16717">
        <v>-4.6231</v>
      </c>
    </row>
    <row r="16718" spans="1:11" hidden="1">
      <c r="A16718" t="s">
        <v>167</v>
      </c>
      <c r="B16718" t="s">
        <v>663</v>
      </c>
      <c r="C16718">
        <v>189</v>
      </c>
      <c r="D16718" t="s">
        <v>159</v>
      </c>
      <c r="E16718">
        <v>4.9772999999999996</v>
      </c>
      <c r="F16718">
        <v>0</v>
      </c>
      <c r="G16718">
        <v>22.585799999999999</v>
      </c>
      <c r="H16718">
        <v>0</v>
      </c>
      <c r="I16718">
        <v>-1.6000000000000001E-3</v>
      </c>
      <c r="J16718">
        <v>0</v>
      </c>
      <c r="K16718">
        <v>-13.824999999999999</v>
      </c>
    </row>
    <row r="16719" spans="1:11" hidden="1">
      <c r="A16719" t="s">
        <v>167</v>
      </c>
      <c r="B16719" t="s">
        <v>663</v>
      </c>
      <c r="C16719">
        <v>189</v>
      </c>
      <c r="D16719" t="s">
        <v>159</v>
      </c>
      <c r="E16719">
        <v>5.4127000000000001</v>
      </c>
      <c r="F16719">
        <v>0</v>
      </c>
      <c r="G16719">
        <v>25.493300000000001</v>
      </c>
      <c r="H16719">
        <v>0</v>
      </c>
      <c r="I16719">
        <v>-1.6000000000000001E-3</v>
      </c>
      <c r="J16719">
        <v>0</v>
      </c>
      <c r="K16719">
        <v>-24.292999999999999</v>
      </c>
    </row>
    <row r="16720" spans="1:11" hidden="1">
      <c r="A16720" t="s">
        <v>167</v>
      </c>
      <c r="B16720" t="s">
        <v>663</v>
      </c>
      <c r="C16720">
        <v>189</v>
      </c>
      <c r="D16720" t="s">
        <v>160</v>
      </c>
      <c r="E16720">
        <v>0.18729999999999999</v>
      </c>
      <c r="F16720">
        <v>0</v>
      </c>
      <c r="G16720">
        <v>-31.467500000000001</v>
      </c>
      <c r="H16720">
        <v>0</v>
      </c>
      <c r="I16720">
        <v>-1.6000000000000001E-3</v>
      </c>
      <c r="J16720">
        <v>0</v>
      </c>
      <c r="K16720">
        <v>-16.9621</v>
      </c>
    </row>
    <row r="16721" spans="1:11" hidden="1">
      <c r="A16721" t="s">
        <v>167</v>
      </c>
      <c r="B16721" t="s">
        <v>663</v>
      </c>
      <c r="C16721">
        <v>189</v>
      </c>
      <c r="D16721" t="s">
        <v>160</v>
      </c>
      <c r="E16721">
        <v>0.62280000000000002</v>
      </c>
      <c r="F16721">
        <v>0</v>
      </c>
      <c r="G16721">
        <v>-26.884399999999999</v>
      </c>
      <c r="H16721">
        <v>0</v>
      </c>
      <c r="I16721">
        <v>-1.6000000000000001E-3</v>
      </c>
      <c r="J16721">
        <v>0</v>
      </c>
      <c r="K16721">
        <v>-4.1920999999999999</v>
      </c>
    </row>
    <row r="16722" spans="1:11" hidden="1">
      <c r="A16722" t="s">
        <v>167</v>
      </c>
      <c r="B16722" t="s">
        <v>663</v>
      </c>
      <c r="C16722">
        <v>189</v>
      </c>
      <c r="D16722" t="s">
        <v>160</v>
      </c>
      <c r="E16722">
        <v>1.0582</v>
      </c>
      <c r="F16722">
        <v>0</v>
      </c>
      <c r="G16722">
        <v>-20.555599999999998</v>
      </c>
      <c r="H16722">
        <v>0</v>
      </c>
      <c r="I16722">
        <v>-1.6000000000000001E-3</v>
      </c>
      <c r="J16722">
        <v>0</v>
      </c>
      <c r="K16722">
        <v>6.1920999999999999</v>
      </c>
    </row>
    <row r="16723" spans="1:11" hidden="1">
      <c r="A16723" t="s">
        <v>167</v>
      </c>
      <c r="B16723" t="s">
        <v>663</v>
      </c>
      <c r="C16723">
        <v>189</v>
      </c>
      <c r="D16723" t="s">
        <v>160</v>
      </c>
      <c r="E16723">
        <v>1.4937</v>
      </c>
      <c r="F16723">
        <v>0</v>
      </c>
      <c r="G16723">
        <v>-13.7181</v>
      </c>
      <c r="H16723">
        <v>0</v>
      </c>
      <c r="I16723">
        <v>-1.6000000000000001E-3</v>
      </c>
      <c r="J16723">
        <v>0</v>
      </c>
      <c r="K16723">
        <v>13.654299999999999</v>
      </c>
    </row>
    <row r="16724" spans="1:11" hidden="1">
      <c r="A16724" t="s">
        <v>167</v>
      </c>
      <c r="B16724" t="s">
        <v>663</v>
      </c>
      <c r="C16724">
        <v>189</v>
      </c>
      <c r="D16724" t="s">
        <v>160</v>
      </c>
      <c r="E16724">
        <v>1.9291</v>
      </c>
      <c r="F16724">
        <v>0</v>
      </c>
      <c r="G16724">
        <v>-6.9103000000000003</v>
      </c>
      <c r="H16724">
        <v>0</v>
      </c>
      <c r="I16724">
        <v>-1.6000000000000001E-3</v>
      </c>
      <c r="J16724">
        <v>0</v>
      </c>
      <c r="K16724">
        <v>18.139900000000001</v>
      </c>
    </row>
    <row r="16725" spans="1:11" hidden="1">
      <c r="A16725" t="s">
        <v>167</v>
      </c>
      <c r="B16725" t="s">
        <v>663</v>
      </c>
      <c r="C16725">
        <v>189</v>
      </c>
      <c r="D16725" t="s">
        <v>160</v>
      </c>
      <c r="E16725">
        <v>2.3645999999999998</v>
      </c>
      <c r="F16725">
        <v>0</v>
      </c>
      <c r="G16725">
        <v>-1.3006</v>
      </c>
      <c r="H16725">
        <v>0</v>
      </c>
      <c r="I16725">
        <v>-1.6000000000000001E-3</v>
      </c>
      <c r="J16725">
        <v>0</v>
      </c>
      <c r="K16725">
        <v>19.862300000000001</v>
      </c>
    </row>
    <row r="16726" spans="1:11" hidden="1">
      <c r="A16726" t="s">
        <v>167</v>
      </c>
      <c r="B16726" t="s">
        <v>663</v>
      </c>
      <c r="C16726">
        <v>189</v>
      </c>
      <c r="D16726" t="s">
        <v>160</v>
      </c>
      <c r="E16726">
        <v>2.8</v>
      </c>
      <c r="F16726">
        <v>0</v>
      </c>
      <c r="G16726">
        <v>2.5076000000000001</v>
      </c>
      <c r="H16726">
        <v>0</v>
      </c>
      <c r="I16726">
        <v>-1.6000000000000001E-3</v>
      </c>
      <c r="J16726">
        <v>0</v>
      </c>
      <c r="K16726">
        <v>19.534099999999999</v>
      </c>
    </row>
    <row r="16727" spans="1:11" hidden="1">
      <c r="A16727" t="s">
        <v>167</v>
      </c>
      <c r="B16727" t="s">
        <v>663</v>
      </c>
      <c r="C16727">
        <v>189</v>
      </c>
      <c r="D16727" t="s">
        <v>160</v>
      </c>
      <c r="E16727">
        <v>2.8</v>
      </c>
      <c r="F16727">
        <v>0</v>
      </c>
      <c r="G16727">
        <v>8.0538000000000007</v>
      </c>
      <c r="H16727">
        <v>0</v>
      </c>
      <c r="I16727">
        <v>-1.6000000000000001E-3</v>
      </c>
      <c r="J16727">
        <v>0</v>
      </c>
      <c r="K16727">
        <v>19.534099999999999</v>
      </c>
    </row>
    <row r="16728" spans="1:11" hidden="1">
      <c r="A16728" t="s">
        <v>167</v>
      </c>
      <c r="B16728" t="s">
        <v>663</v>
      </c>
      <c r="C16728">
        <v>189</v>
      </c>
      <c r="D16728" t="s">
        <v>160</v>
      </c>
      <c r="E16728">
        <v>3.2355</v>
      </c>
      <c r="F16728">
        <v>0</v>
      </c>
      <c r="G16728">
        <v>10.961399999999999</v>
      </c>
      <c r="H16728">
        <v>0</v>
      </c>
      <c r="I16728">
        <v>-1.6000000000000001E-3</v>
      </c>
      <c r="J16728">
        <v>0</v>
      </c>
      <c r="K16728">
        <v>15.394</v>
      </c>
    </row>
    <row r="16729" spans="1:11" hidden="1">
      <c r="A16729" t="s">
        <v>167</v>
      </c>
      <c r="B16729" t="s">
        <v>663</v>
      </c>
      <c r="C16729">
        <v>189</v>
      </c>
      <c r="D16729" t="s">
        <v>160</v>
      </c>
      <c r="E16729">
        <v>3.6709000000000001</v>
      </c>
      <c r="F16729">
        <v>0</v>
      </c>
      <c r="G16729">
        <v>13.869</v>
      </c>
      <c r="H16729">
        <v>0</v>
      </c>
      <c r="I16729">
        <v>-1.6000000000000001E-3</v>
      </c>
      <c r="J16729">
        <v>0</v>
      </c>
      <c r="K16729">
        <v>9.9878</v>
      </c>
    </row>
    <row r="16730" spans="1:11" hidden="1">
      <c r="A16730" t="s">
        <v>167</v>
      </c>
      <c r="B16730" t="s">
        <v>663</v>
      </c>
      <c r="C16730">
        <v>189</v>
      </c>
      <c r="D16730" t="s">
        <v>160</v>
      </c>
      <c r="E16730">
        <v>4.1063999999999998</v>
      </c>
      <c r="F16730">
        <v>0</v>
      </c>
      <c r="G16730">
        <v>16.776599999999998</v>
      </c>
      <c r="H16730">
        <v>0</v>
      </c>
      <c r="I16730">
        <v>-1.6000000000000001E-3</v>
      </c>
      <c r="J16730">
        <v>0</v>
      </c>
      <c r="K16730">
        <v>3.3155000000000001</v>
      </c>
    </row>
    <row r="16731" spans="1:11" hidden="1">
      <c r="A16731" t="s">
        <v>167</v>
      </c>
      <c r="B16731" t="s">
        <v>663</v>
      </c>
      <c r="C16731">
        <v>189</v>
      </c>
      <c r="D16731" t="s">
        <v>160</v>
      </c>
      <c r="E16731">
        <v>4.5418000000000003</v>
      </c>
      <c r="F16731">
        <v>0</v>
      </c>
      <c r="G16731">
        <v>19.684200000000001</v>
      </c>
      <c r="H16731">
        <v>0</v>
      </c>
      <c r="I16731">
        <v>-1.6000000000000001E-3</v>
      </c>
      <c r="J16731">
        <v>0</v>
      </c>
      <c r="K16731">
        <v>-4.6228999999999996</v>
      </c>
    </row>
    <row r="16732" spans="1:11" hidden="1">
      <c r="A16732" t="s">
        <v>167</v>
      </c>
      <c r="B16732" t="s">
        <v>663</v>
      </c>
      <c r="C16732">
        <v>189</v>
      </c>
      <c r="D16732" t="s">
        <v>160</v>
      </c>
      <c r="E16732">
        <v>4.9772999999999996</v>
      </c>
      <c r="F16732">
        <v>0</v>
      </c>
      <c r="G16732">
        <v>22.591799999999999</v>
      </c>
      <c r="H16732">
        <v>0</v>
      </c>
      <c r="I16732">
        <v>-1.6000000000000001E-3</v>
      </c>
      <c r="J16732">
        <v>0</v>
      </c>
      <c r="K16732">
        <v>-13.827400000000001</v>
      </c>
    </row>
    <row r="16733" spans="1:11" hidden="1">
      <c r="A16733" t="s">
        <v>167</v>
      </c>
      <c r="B16733" t="s">
        <v>663</v>
      </c>
      <c r="C16733">
        <v>189</v>
      </c>
      <c r="D16733" t="s">
        <v>160</v>
      </c>
      <c r="E16733">
        <v>5.4127000000000001</v>
      </c>
      <c r="F16733">
        <v>0</v>
      </c>
      <c r="G16733">
        <v>25.499300000000002</v>
      </c>
      <c r="H16733">
        <v>0</v>
      </c>
      <c r="I16733">
        <v>-1.6000000000000001E-3</v>
      </c>
      <c r="J16733">
        <v>0</v>
      </c>
      <c r="K16733">
        <v>-24.298100000000002</v>
      </c>
    </row>
    <row r="16734" spans="1:11" hidden="1">
      <c r="A16734" t="s">
        <v>167</v>
      </c>
      <c r="B16734" t="s">
        <v>663</v>
      </c>
      <c r="C16734">
        <v>189</v>
      </c>
      <c r="D16734" t="s">
        <v>161</v>
      </c>
      <c r="E16734">
        <v>0.18729999999999999</v>
      </c>
      <c r="F16734">
        <v>0</v>
      </c>
      <c r="G16734">
        <v>-31.467500000000001</v>
      </c>
      <c r="H16734">
        <v>0</v>
      </c>
      <c r="I16734">
        <v>-1.6000000000000001E-3</v>
      </c>
      <c r="J16734">
        <v>0</v>
      </c>
      <c r="K16734">
        <v>-16.9621</v>
      </c>
    </row>
    <row r="16735" spans="1:11" hidden="1">
      <c r="A16735" t="s">
        <v>167</v>
      </c>
      <c r="B16735" t="s">
        <v>663</v>
      </c>
      <c r="C16735">
        <v>189</v>
      </c>
      <c r="D16735" t="s">
        <v>161</v>
      </c>
      <c r="E16735">
        <v>0.62280000000000002</v>
      </c>
      <c r="F16735">
        <v>0</v>
      </c>
      <c r="G16735">
        <v>-26.884399999999999</v>
      </c>
      <c r="H16735">
        <v>0</v>
      </c>
      <c r="I16735">
        <v>-1.6000000000000001E-3</v>
      </c>
      <c r="J16735">
        <v>0</v>
      </c>
      <c r="K16735">
        <v>-4.1920999999999999</v>
      </c>
    </row>
    <row r="16736" spans="1:11" hidden="1">
      <c r="A16736" t="s">
        <v>167</v>
      </c>
      <c r="B16736" t="s">
        <v>663</v>
      </c>
      <c r="C16736">
        <v>189</v>
      </c>
      <c r="D16736" t="s">
        <v>161</v>
      </c>
      <c r="E16736">
        <v>1.0582</v>
      </c>
      <c r="F16736">
        <v>0</v>
      </c>
      <c r="G16736">
        <v>-20.555599999999998</v>
      </c>
      <c r="H16736">
        <v>0</v>
      </c>
      <c r="I16736">
        <v>-1.6000000000000001E-3</v>
      </c>
      <c r="J16736">
        <v>0</v>
      </c>
      <c r="K16736">
        <v>6.1920999999999999</v>
      </c>
    </row>
    <row r="16737" spans="1:11" hidden="1">
      <c r="A16737" t="s">
        <v>167</v>
      </c>
      <c r="B16737" t="s">
        <v>663</v>
      </c>
      <c r="C16737">
        <v>189</v>
      </c>
      <c r="D16737" t="s">
        <v>161</v>
      </c>
      <c r="E16737">
        <v>1.4937</v>
      </c>
      <c r="F16737">
        <v>0</v>
      </c>
      <c r="G16737">
        <v>-13.7181</v>
      </c>
      <c r="H16737">
        <v>0</v>
      </c>
      <c r="I16737">
        <v>-1.6000000000000001E-3</v>
      </c>
      <c r="J16737">
        <v>0</v>
      </c>
      <c r="K16737">
        <v>13.654299999999999</v>
      </c>
    </row>
    <row r="16738" spans="1:11" hidden="1">
      <c r="A16738" t="s">
        <v>167</v>
      </c>
      <c r="B16738" t="s">
        <v>663</v>
      </c>
      <c r="C16738">
        <v>189</v>
      </c>
      <c r="D16738" t="s">
        <v>161</v>
      </c>
      <c r="E16738">
        <v>1.9291</v>
      </c>
      <c r="F16738">
        <v>0</v>
      </c>
      <c r="G16738">
        <v>-6.9103000000000003</v>
      </c>
      <c r="H16738">
        <v>0</v>
      </c>
      <c r="I16738">
        <v>-1.6000000000000001E-3</v>
      </c>
      <c r="J16738">
        <v>0</v>
      </c>
      <c r="K16738">
        <v>18.139900000000001</v>
      </c>
    </row>
    <row r="16739" spans="1:11" hidden="1">
      <c r="A16739" t="s">
        <v>167</v>
      </c>
      <c r="B16739" t="s">
        <v>663</v>
      </c>
      <c r="C16739">
        <v>189</v>
      </c>
      <c r="D16739" t="s">
        <v>161</v>
      </c>
      <c r="E16739">
        <v>2.3645999999999998</v>
      </c>
      <c r="F16739">
        <v>0</v>
      </c>
      <c r="G16739">
        <v>-1.3006</v>
      </c>
      <c r="H16739">
        <v>0</v>
      </c>
      <c r="I16739">
        <v>-1.6000000000000001E-3</v>
      </c>
      <c r="J16739">
        <v>0</v>
      </c>
      <c r="K16739">
        <v>19.862300000000001</v>
      </c>
    </row>
    <row r="16740" spans="1:11" hidden="1">
      <c r="A16740" t="s">
        <v>167</v>
      </c>
      <c r="B16740" t="s">
        <v>663</v>
      </c>
      <c r="C16740">
        <v>189</v>
      </c>
      <c r="D16740" t="s">
        <v>161</v>
      </c>
      <c r="E16740">
        <v>2.8</v>
      </c>
      <c r="F16740">
        <v>0</v>
      </c>
      <c r="G16740">
        <v>2.5076000000000001</v>
      </c>
      <c r="H16740">
        <v>0</v>
      </c>
      <c r="I16740">
        <v>-1.6000000000000001E-3</v>
      </c>
      <c r="J16740">
        <v>0</v>
      </c>
      <c r="K16740">
        <v>19.534099999999999</v>
      </c>
    </row>
    <row r="16741" spans="1:11" hidden="1">
      <c r="A16741" t="s">
        <v>167</v>
      </c>
      <c r="B16741" t="s">
        <v>663</v>
      </c>
      <c r="C16741">
        <v>189</v>
      </c>
      <c r="D16741" t="s">
        <v>161</v>
      </c>
      <c r="E16741">
        <v>2.8</v>
      </c>
      <c r="F16741">
        <v>0</v>
      </c>
      <c r="G16741">
        <v>8.0538000000000007</v>
      </c>
      <c r="H16741">
        <v>0</v>
      </c>
      <c r="I16741">
        <v>-1.6000000000000001E-3</v>
      </c>
      <c r="J16741">
        <v>0</v>
      </c>
      <c r="K16741">
        <v>19.534099999999999</v>
      </c>
    </row>
    <row r="16742" spans="1:11" hidden="1">
      <c r="A16742" t="s">
        <v>167</v>
      </c>
      <c r="B16742" t="s">
        <v>663</v>
      </c>
      <c r="C16742">
        <v>189</v>
      </c>
      <c r="D16742" t="s">
        <v>161</v>
      </c>
      <c r="E16742">
        <v>3.2355</v>
      </c>
      <c r="F16742">
        <v>0</v>
      </c>
      <c r="G16742">
        <v>10.961399999999999</v>
      </c>
      <c r="H16742">
        <v>0</v>
      </c>
      <c r="I16742">
        <v>-1.6000000000000001E-3</v>
      </c>
      <c r="J16742">
        <v>0</v>
      </c>
      <c r="K16742">
        <v>15.394</v>
      </c>
    </row>
    <row r="16743" spans="1:11" hidden="1">
      <c r="A16743" t="s">
        <v>167</v>
      </c>
      <c r="B16743" t="s">
        <v>663</v>
      </c>
      <c r="C16743">
        <v>189</v>
      </c>
      <c r="D16743" t="s">
        <v>161</v>
      </c>
      <c r="E16743">
        <v>3.6709000000000001</v>
      </c>
      <c r="F16743">
        <v>0</v>
      </c>
      <c r="G16743">
        <v>13.869</v>
      </c>
      <c r="H16743">
        <v>0</v>
      </c>
      <c r="I16743">
        <v>-1.6000000000000001E-3</v>
      </c>
      <c r="J16743">
        <v>0</v>
      </c>
      <c r="K16743">
        <v>9.9878</v>
      </c>
    </row>
    <row r="16744" spans="1:11" hidden="1">
      <c r="A16744" t="s">
        <v>167</v>
      </c>
      <c r="B16744" t="s">
        <v>663</v>
      </c>
      <c r="C16744">
        <v>189</v>
      </c>
      <c r="D16744" t="s">
        <v>161</v>
      </c>
      <c r="E16744">
        <v>4.1063999999999998</v>
      </c>
      <c r="F16744">
        <v>0</v>
      </c>
      <c r="G16744">
        <v>16.776599999999998</v>
      </c>
      <c r="H16744">
        <v>0</v>
      </c>
      <c r="I16744">
        <v>-1.6000000000000001E-3</v>
      </c>
      <c r="J16744">
        <v>0</v>
      </c>
      <c r="K16744">
        <v>3.3155000000000001</v>
      </c>
    </row>
    <row r="16745" spans="1:11" hidden="1">
      <c r="A16745" t="s">
        <v>167</v>
      </c>
      <c r="B16745" t="s">
        <v>663</v>
      </c>
      <c r="C16745">
        <v>189</v>
      </c>
      <c r="D16745" t="s">
        <v>161</v>
      </c>
      <c r="E16745">
        <v>4.5418000000000003</v>
      </c>
      <c r="F16745">
        <v>0</v>
      </c>
      <c r="G16745">
        <v>19.684200000000001</v>
      </c>
      <c r="H16745">
        <v>0</v>
      </c>
      <c r="I16745">
        <v>-1.6000000000000001E-3</v>
      </c>
      <c r="J16745">
        <v>0</v>
      </c>
      <c r="K16745">
        <v>-4.6228999999999996</v>
      </c>
    </row>
    <row r="16746" spans="1:11" hidden="1">
      <c r="A16746" t="s">
        <v>167</v>
      </c>
      <c r="B16746" t="s">
        <v>663</v>
      </c>
      <c r="C16746">
        <v>189</v>
      </c>
      <c r="D16746" t="s">
        <v>161</v>
      </c>
      <c r="E16746">
        <v>4.9772999999999996</v>
      </c>
      <c r="F16746">
        <v>0</v>
      </c>
      <c r="G16746">
        <v>22.591799999999999</v>
      </c>
      <c r="H16746">
        <v>0</v>
      </c>
      <c r="I16746">
        <v>-1.6000000000000001E-3</v>
      </c>
      <c r="J16746">
        <v>0</v>
      </c>
      <c r="K16746">
        <v>-13.827400000000001</v>
      </c>
    </row>
    <row r="16747" spans="1:11" hidden="1">
      <c r="A16747" t="s">
        <v>167</v>
      </c>
      <c r="B16747" t="s">
        <v>663</v>
      </c>
      <c r="C16747">
        <v>189</v>
      </c>
      <c r="D16747" t="s">
        <v>161</v>
      </c>
      <c r="E16747">
        <v>5.4127000000000001</v>
      </c>
      <c r="F16747">
        <v>0</v>
      </c>
      <c r="G16747">
        <v>25.499300000000002</v>
      </c>
      <c r="H16747">
        <v>0</v>
      </c>
      <c r="I16747">
        <v>-1.6000000000000001E-3</v>
      </c>
      <c r="J16747">
        <v>0</v>
      </c>
      <c r="K16747">
        <v>-24.298100000000002</v>
      </c>
    </row>
    <row r="16748" spans="1:11" hidden="1">
      <c r="A16748" t="s">
        <v>167</v>
      </c>
      <c r="B16748" t="s">
        <v>663</v>
      </c>
      <c r="C16748">
        <v>189</v>
      </c>
      <c r="D16748" t="s">
        <v>162</v>
      </c>
      <c r="E16748">
        <v>0.18729999999999999</v>
      </c>
      <c r="F16748">
        <v>0</v>
      </c>
      <c r="G16748">
        <v>-31.480499999999999</v>
      </c>
      <c r="H16748">
        <v>0</v>
      </c>
      <c r="I16748">
        <v>-1.6000000000000001E-3</v>
      </c>
      <c r="J16748">
        <v>0</v>
      </c>
      <c r="K16748">
        <v>-17.019100000000002</v>
      </c>
    </row>
    <row r="16749" spans="1:11" hidden="1">
      <c r="A16749" t="s">
        <v>167</v>
      </c>
      <c r="B16749" t="s">
        <v>663</v>
      </c>
      <c r="C16749">
        <v>189</v>
      </c>
      <c r="D16749" t="s">
        <v>162</v>
      </c>
      <c r="E16749">
        <v>0.62280000000000002</v>
      </c>
      <c r="F16749">
        <v>0</v>
      </c>
      <c r="G16749">
        <v>-26.897400000000001</v>
      </c>
      <c r="H16749">
        <v>0</v>
      </c>
      <c r="I16749">
        <v>-1.6000000000000001E-3</v>
      </c>
      <c r="J16749">
        <v>0</v>
      </c>
      <c r="K16749">
        <v>-4.2434000000000003</v>
      </c>
    </row>
    <row r="16750" spans="1:11" hidden="1">
      <c r="A16750" t="s">
        <v>167</v>
      </c>
      <c r="B16750" t="s">
        <v>663</v>
      </c>
      <c r="C16750">
        <v>189</v>
      </c>
      <c r="D16750" t="s">
        <v>162</v>
      </c>
      <c r="E16750">
        <v>1.0582</v>
      </c>
      <c r="F16750">
        <v>0</v>
      </c>
      <c r="G16750">
        <v>-20.5686</v>
      </c>
      <c r="H16750">
        <v>0</v>
      </c>
      <c r="I16750">
        <v>-1.6000000000000001E-3</v>
      </c>
      <c r="J16750">
        <v>0</v>
      </c>
      <c r="K16750">
        <v>6.1463999999999999</v>
      </c>
    </row>
    <row r="16751" spans="1:11" hidden="1">
      <c r="A16751" t="s">
        <v>167</v>
      </c>
      <c r="B16751" t="s">
        <v>663</v>
      </c>
      <c r="C16751">
        <v>189</v>
      </c>
      <c r="D16751" t="s">
        <v>162</v>
      </c>
      <c r="E16751">
        <v>1.4937</v>
      </c>
      <c r="F16751">
        <v>0</v>
      </c>
      <c r="G16751">
        <v>-13.731</v>
      </c>
      <c r="H16751">
        <v>0</v>
      </c>
      <c r="I16751">
        <v>-1.6000000000000001E-3</v>
      </c>
      <c r="J16751">
        <v>0</v>
      </c>
      <c r="K16751">
        <v>13.6143</v>
      </c>
    </row>
    <row r="16752" spans="1:11" hidden="1">
      <c r="A16752" t="s">
        <v>167</v>
      </c>
      <c r="B16752" t="s">
        <v>663</v>
      </c>
      <c r="C16752">
        <v>189</v>
      </c>
      <c r="D16752" t="s">
        <v>162</v>
      </c>
      <c r="E16752">
        <v>1.9291</v>
      </c>
      <c r="F16752">
        <v>0</v>
      </c>
      <c r="G16752">
        <v>-6.9231999999999996</v>
      </c>
      <c r="H16752">
        <v>0</v>
      </c>
      <c r="I16752">
        <v>-1.6000000000000001E-3</v>
      </c>
      <c r="J16752">
        <v>0</v>
      </c>
      <c r="K16752">
        <v>18.105599999999999</v>
      </c>
    </row>
    <row r="16753" spans="1:11" hidden="1">
      <c r="A16753" t="s">
        <v>167</v>
      </c>
      <c r="B16753" t="s">
        <v>663</v>
      </c>
      <c r="C16753">
        <v>189</v>
      </c>
      <c r="D16753" t="s">
        <v>162</v>
      </c>
      <c r="E16753">
        <v>2.3645999999999998</v>
      </c>
      <c r="F16753">
        <v>0</v>
      </c>
      <c r="G16753">
        <v>-1.3136000000000001</v>
      </c>
      <c r="H16753">
        <v>0</v>
      </c>
      <c r="I16753">
        <v>-1.6000000000000001E-3</v>
      </c>
      <c r="J16753">
        <v>0</v>
      </c>
      <c r="K16753">
        <v>19.833600000000001</v>
      </c>
    </row>
    <row r="16754" spans="1:11" hidden="1">
      <c r="A16754" t="s">
        <v>167</v>
      </c>
      <c r="B16754" t="s">
        <v>663</v>
      </c>
      <c r="C16754">
        <v>189</v>
      </c>
      <c r="D16754" t="s">
        <v>162</v>
      </c>
      <c r="E16754">
        <v>2.8</v>
      </c>
      <c r="F16754">
        <v>0</v>
      </c>
      <c r="G16754">
        <v>2.4946999999999999</v>
      </c>
      <c r="H16754">
        <v>0</v>
      </c>
      <c r="I16754">
        <v>-1.6000000000000001E-3</v>
      </c>
      <c r="J16754">
        <v>0</v>
      </c>
      <c r="K16754">
        <v>19.511099999999999</v>
      </c>
    </row>
    <row r="16755" spans="1:11" hidden="1">
      <c r="A16755" t="s">
        <v>167</v>
      </c>
      <c r="B16755" t="s">
        <v>663</v>
      </c>
      <c r="C16755">
        <v>189</v>
      </c>
      <c r="D16755" t="s">
        <v>162</v>
      </c>
      <c r="E16755">
        <v>2.8</v>
      </c>
      <c r="F16755">
        <v>0</v>
      </c>
      <c r="G16755">
        <v>8.0408000000000008</v>
      </c>
      <c r="H16755">
        <v>0</v>
      </c>
      <c r="I16755">
        <v>-1.6000000000000001E-3</v>
      </c>
      <c r="J16755">
        <v>0</v>
      </c>
      <c r="K16755">
        <v>19.511099999999999</v>
      </c>
    </row>
    <row r="16756" spans="1:11" hidden="1">
      <c r="A16756" t="s">
        <v>167</v>
      </c>
      <c r="B16756" t="s">
        <v>663</v>
      </c>
      <c r="C16756">
        <v>189</v>
      </c>
      <c r="D16756" t="s">
        <v>162</v>
      </c>
      <c r="E16756">
        <v>3.2355</v>
      </c>
      <c r="F16756">
        <v>0</v>
      </c>
      <c r="G16756">
        <v>10.948399999999999</v>
      </c>
      <c r="H16756">
        <v>0</v>
      </c>
      <c r="I16756">
        <v>-1.6000000000000001E-3</v>
      </c>
      <c r="J16756">
        <v>0</v>
      </c>
      <c r="K16756">
        <v>15.3766</v>
      </c>
    </row>
    <row r="16757" spans="1:11" hidden="1">
      <c r="A16757" t="s">
        <v>167</v>
      </c>
      <c r="B16757" t="s">
        <v>663</v>
      </c>
      <c r="C16757">
        <v>189</v>
      </c>
      <c r="D16757" t="s">
        <v>162</v>
      </c>
      <c r="E16757">
        <v>3.6709000000000001</v>
      </c>
      <c r="F16757">
        <v>0</v>
      </c>
      <c r="G16757">
        <v>13.856</v>
      </c>
      <c r="H16757">
        <v>0</v>
      </c>
      <c r="I16757">
        <v>-1.6000000000000001E-3</v>
      </c>
      <c r="J16757">
        <v>0</v>
      </c>
      <c r="K16757">
        <v>9.9761000000000006</v>
      </c>
    </row>
    <row r="16758" spans="1:11" hidden="1">
      <c r="A16758" t="s">
        <v>167</v>
      </c>
      <c r="B16758" t="s">
        <v>663</v>
      </c>
      <c r="C16758">
        <v>189</v>
      </c>
      <c r="D16758" t="s">
        <v>162</v>
      </c>
      <c r="E16758">
        <v>4.1063999999999998</v>
      </c>
      <c r="F16758">
        <v>0</v>
      </c>
      <c r="G16758">
        <v>16.7636</v>
      </c>
      <c r="H16758">
        <v>0</v>
      </c>
      <c r="I16758">
        <v>-1.6000000000000001E-3</v>
      </c>
      <c r="J16758">
        <v>0</v>
      </c>
      <c r="K16758">
        <v>3.3094000000000001</v>
      </c>
    </row>
    <row r="16759" spans="1:11" hidden="1">
      <c r="A16759" t="s">
        <v>167</v>
      </c>
      <c r="B16759" t="s">
        <v>663</v>
      </c>
      <c r="C16759">
        <v>189</v>
      </c>
      <c r="D16759" t="s">
        <v>162</v>
      </c>
      <c r="E16759">
        <v>4.5418000000000003</v>
      </c>
      <c r="F16759">
        <v>0</v>
      </c>
      <c r="G16759">
        <v>19.671199999999999</v>
      </c>
      <c r="H16759">
        <v>0</v>
      </c>
      <c r="I16759">
        <v>-1.6000000000000001E-3</v>
      </c>
      <c r="J16759">
        <v>0</v>
      </c>
      <c r="K16759">
        <v>-4.6233000000000004</v>
      </c>
    </row>
    <row r="16760" spans="1:11" hidden="1">
      <c r="A16760" t="s">
        <v>167</v>
      </c>
      <c r="B16760" t="s">
        <v>663</v>
      </c>
      <c r="C16760">
        <v>189</v>
      </c>
      <c r="D16760" t="s">
        <v>162</v>
      </c>
      <c r="E16760">
        <v>4.9772999999999996</v>
      </c>
      <c r="F16760">
        <v>0</v>
      </c>
      <c r="G16760">
        <v>22.578800000000001</v>
      </c>
      <c r="H16760">
        <v>0</v>
      </c>
      <c r="I16760">
        <v>-1.6000000000000001E-3</v>
      </c>
      <c r="J16760">
        <v>0</v>
      </c>
      <c r="K16760">
        <v>-13.8222</v>
      </c>
    </row>
    <row r="16761" spans="1:11" hidden="1">
      <c r="A16761" t="s">
        <v>167</v>
      </c>
      <c r="B16761" t="s">
        <v>663</v>
      </c>
      <c r="C16761">
        <v>189</v>
      </c>
      <c r="D16761" t="s">
        <v>162</v>
      </c>
      <c r="E16761">
        <v>5.4127000000000001</v>
      </c>
      <c r="F16761">
        <v>0</v>
      </c>
      <c r="G16761">
        <v>25.4864</v>
      </c>
      <c r="H16761">
        <v>0</v>
      </c>
      <c r="I16761">
        <v>-1.6000000000000001E-3</v>
      </c>
      <c r="J16761">
        <v>0</v>
      </c>
      <c r="K16761">
        <v>-24.287199999999999</v>
      </c>
    </row>
    <row r="16762" spans="1:11" hidden="1">
      <c r="A16762" t="s">
        <v>167</v>
      </c>
      <c r="B16762" t="s">
        <v>663</v>
      </c>
      <c r="C16762">
        <v>189</v>
      </c>
      <c r="D16762" t="s">
        <v>163</v>
      </c>
      <c r="E16762">
        <v>0.18729999999999999</v>
      </c>
      <c r="F16762">
        <v>0</v>
      </c>
      <c r="G16762">
        <v>-31.4605</v>
      </c>
      <c r="H16762">
        <v>0</v>
      </c>
      <c r="I16762">
        <v>-1.6999999999999999E-3</v>
      </c>
      <c r="J16762">
        <v>0</v>
      </c>
      <c r="K16762">
        <v>-16.9314</v>
      </c>
    </row>
    <row r="16763" spans="1:11" hidden="1">
      <c r="A16763" t="s">
        <v>167</v>
      </c>
      <c r="B16763" t="s">
        <v>663</v>
      </c>
      <c r="C16763">
        <v>189</v>
      </c>
      <c r="D16763" t="s">
        <v>163</v>
      </c>
      <c r="E16763">
        <v>0.62280000000000002</v>
      </c>
      <c r="F16763">
        <v>0</v>
      </c>
      <c r="G16763">
        <v>-26.877400000000002</v>
      </c>
      <c r="H16763">
        <v>0</v>
      </c>
      <c r="I16763">
        <v>-1.6999999999999999E-3</v>
      </c>
      <c r="J16763">
        <v>0</v>
      </c>
      <c r="K16763">
        <v>-4.1643999999999997</v>
      </c>
    </row>
    <row r="16764" spans="1:11" hidden="1">
      <c r="A16764" t="s">
        <v>167</v>
      </c>
      <c r="B16764" t="s">
        <v>663</v>
      </c>
      <c r="C16764">
        <v>189</v>
      </c>
      <c r="D16764" t="s">
        <v>163</v>
      </c>
      <c r="E16764">
        <v>1.0582</v>
      </c>
      <c r="F16764">
        <v>0</v>
      </c>
      <c r="G16764">
        <v>-20.5486</v>
      </c>
      <c r="H16764">
        <v>0</v>
      </c>
      <c r="I16764">
        <v>-1.6999999999999999E-3</v>
      </c>
      <c r="J16764">
        <v>0</v>
      </c>
      <c r="K16764">
        <v>6.2167000000000003</v>
      </c>
    </row>
    <row r="16765" spans="1:11" hidden="1">
      <c r="A16765" t="s">
        <v>167</v>
      </c>
      <c r="B16765" t="s">
        <v>663</v>
      </c>
      <c r="C16765">
        <v>189</v>
      </c>
      <c r="D16765" t="s">
        <v>163</v>
      </c>
      <c r="E16765">
        <v>1.4937</v>
      </c>
      <c r="F16765">
        <v>0</v>
      </c>
      <c r="G16765">
        <v>-13.7111</v>
      </c>
      <c r="H16765">
        <v>0</v>
      </c>
      <c r="I16765">
        <v>-1.6999999999999999E-3</v>
      </c>
      <c r="J16765">
        <v>0</v>
      </c>
      <c r="K16765">
        <v>13.675800000000001</v>
      </c>
    </row>
    <row r="16766" spans="1:11" hidden="1">
      <c r="A16766" t="s">
        <v>167</v>
      </c>
      <c r="B16766" t="s">
        <v>663</v>
      </c>
      <c r="C16766">
        <v>189</v>
      </c>
      <c r="D16766" t="s">
        <v>163</v>
      </c>
      <c r="E16766">
        <v>1.9291</v>
      </c>
      <c r="F16766">
        <v>0</v>
      </c>
      <c r="G16766">
        <v>-6.9032999999999998</v>
      </c>
      <c r="H16766">
        <v>0</v>
      </c>
      <c r="I16766">
        <v>-1.6999999999999999E-3</v>
      </c>
      <c r="J16766">
        <v>0</v>
      </c>
      <c r="K16766">
        <v>18.1584</v>
      </c>
    </row>
    <row r="16767" spans="1:11" hidden="1">
      <c r="A16767" t="s">
        <v>167</v>
      </c>
      <c r="B16767" t="s">
        <v>663</v>
      </c>
      <c r="C16767">
        <v>189</v>
      </c>
      <c r="D16767" t="s">
        <v>163</v>
      </c>
      <c r="E16767">
        <v>2.3645999999999998</v>
      </c>
      <c r="F16767">
        <v>0</v>
      </c>
      <c r="G16767">
        <v>-1.2936000000000001</v>
      </c>
      <c r="H16767">
        <v>0</v>
      </c>
      <c r="I16767">
        <v>-1.6999999999999999E-3</v>
      </c>
      <c r="J16767">
        <v>0</v>
      </c>
      <c r="K16767">
        <v>19.877700000000001</v>
      </c>
    </row>
    <row r="16768" spans="1:11" hidden="1">
      <c r="A16768" t="s">
        <v>167</v>
      </c>
      <c r="B16768" t="s">
        <v>663</v>
      </c>
      <c r="C16768">
        <v>189</v>
      </c>
      <c r="D16768" t="s">
        <v>163</v>
      </c>
      <c r="E16768">
        <v>2.8</v>
      </c>
      <c r="F16768">
        <v>0</v>
      </c>
      <c r="G16768">
        <v>2.5146000000000002</v>
      </c>
      <c r="H16768">
        <v>0</v>
      </c>
      <c r="I16768">
        <v>-1.6999999999999999E-3</v>
      </c>
      <c r="J16768">
        <v>0</v>
      </c>
      <c r="K16768">
        <v>19.546500000000002</v>
      </c>
    </row>
    <row r="16769" spans="1:11" hidden="1">
      <c r="A16769" t="s">
        <v>167</v>
      </c>
      <c r="B16769" t="s">
        <v>663</v>
      </c>
      <c r="C16769">
        <v>189</v>
      </c>
      <c r="D16769" t="s">
        <v>163</v>
      </c>
      <c r="E16769">
        <v>2.8</v>
      </c>
      <c r="F16769">
        <v>0</v>
      </c>
      <c r="G16769">
        <v>8.0608000000000004</v>
      </c>
      <c r="H16769">
        <v>0</v>
      </c>
      <c r="I16769">
        <v>-1.6999999999999999E-3</v>
      </c>
      <c r="J16769">
        <v>0</v>
      </c>
      <c r="K16769">
        <v>19.546500000000002</v>
      </c>
    </row>
    <row r="16770" spans="1:11" hidden="1">
      <c r="A16770" t="s">
        <v>167</v>
      </c>
      <c r="B16770" t="s">
        <v>663</v>
      </c>
      <c r="C16770">
        <v>189</v>
      </c>
      <c r="D16770" t="s">
        <v>163</v>
      </c>
      <c r="E16770">
        <v>3.2355</v>
      </c>
      <c r="F16770">
        <v>0</v>
      </c>
      <c r="G16770">
        <v>10.968400000000001</v>
      </c>
      <c r="H16770">
        <v>0</v>
      </c>
      <c r="I16770">
        <v>-1.6999999999999999E-3</v>
      </c>
      <c r="J16770">
        <v>0</v>
      </c>
      <c r="K16770">
        <v>15.4034</v>
      </c>
    </row>
    <row r="16771" spans="1:11" hidden="1">
      <c r="A16771" t="s">
        <v>167</v>
      </c>
      <c r="B16771" t="s">
        <v>663</v>
      </c>
      <c r="C16771">
        <v>189</v>
      </c>
      <c r="D16771" t="s">
        <v>163</v>
      </c>
      <c r="E16771">
        <v>3.6709000000000001</v>
      </c>
      <c r="F16771">
        <v>0</v>
      </c>
      <c r="G16771">
        <v>13.875999999999999</v>
      </c>
      <c r="H16771">
        <v>0</v>
      </c>
      <c r="I16771">
        <v>-1.6999999999999999E-3</v>
      </c>
      <c r="J16771">
        <v>0</v>
      </c>
      <c r="K16771">
        <v>9.9940999999999995</v>
      </c>
    </row>
    <row r="16772" spans="1:11" hidden="1">
      <c r="A16772" t="s">
        <v>167</v>
      </c>
      <c r="B16772" t="s">
        <v>663</v>
      </c>
      <c r="C16772">
        <v>189</v>
      </c>
      <c r="D16772" t="s">
        <v>163</v>
      </c>
      <c r="E16772">
        <v>4.1063999999999998</v>
      </c>
      <c r="F16772">
        <v>0</v>
      </c>
      <c r="G16772">
        <v>16.7836</v>
      </c>
      <c r="H16772">
        <v>0</v>
      </c>
      <c r="I16772">
        <v>-1.6999999999999999E-3</v>
      </c>
      <c r="J16772">
        <v>0</v>
      </c>
      <c r="K16772">
        <v>3.3188</v>
      </c>
    </row>
    <row r="16773" spans="1:11" hidden="1">
      <c r="A16773" t="s">
        <v>167</v>
      </c>
      <c r="B16773" t="s">
        <v>663</v>
      </c>
      <c r="C16773">
        <v>189</v>
      </c>
      <c r="D16773" t="s">
        <v>163</v>
      </c>
      <c r="E16773">
        <v>4.5418000000000003</v>
      </c>
      <c r="F16773">
        <v>0</v>
      </c>
      <c r="G16773">
        <v>19.691199999999998</v>
      </c>
      <c r="H16773">
        <v>0</v>
      </c>
      <c r="I16773">
        <v>-1.6999999999999999E-3</v>
      </c>
      <c r="J16773">
        <v>0</v>
      </c>
      <c r="K16773">
        <v>-4.6227</v>
      </c>
    </row>
    <row r="16774" spans="1:11" hidden="1">
      <c r="A16774" t="s">
        <v>167</v>
      </c>
      <c r="B16774" t="s">
        <v>663</v>
      </c>
      <c r="C16774">
        <v>189</v>
      </c>
      <c r="D16774" t="s">
        <v>163</v>
      </c>
      <c r="E16774">
        <v>4.9772999999999996</v>
      </c>
      <c r="F16774">
        <v>0</v>
      </c>
      <c r="G16774">
        <v>22.598700000000001</v>
      </c>
      <c r="H16774">
        <v>0</v>
      </c>
      <c r="I16774">
        <v>-1.6999999999999999E-3</v>
      </c>
      <c r="J16774">
        <v>0</v>
      </c>
      <c r="K16774">
        <v>-13.830299999999999</v>
      </c>
    </row>
    <row r="16775" spans="1:11" hidden="1">
      <c r="A16775" t="s">
        <v>167</v>
      </c>
      <c r="B16775" t="s">
        <v>663</v>
      </c>
      <c r="C16775">
        <v>189</v>
      </c>
      <c r="D16775" t="s">
        <v>163</v>
      </c>
      <c r="E16775">
        <v>5.4127000000000001</v>
      </c>
      <c r="F16775">
        <v>0</v>
      </c>
      <c r="G16775">
        <v>25.5063</v>
      </c>
      <c r="H16775">
        <v>0</v>
      </c>
      <c r="I16775">
        <v>-1.6999999999999999E-3</v>
      </c>
      <c r="J16775">
        <v>0</v>
      </c>
      <c r="K16775">
        <v>-24.303999999999998</v>
      </c>
    </row>
    <row r="16776" spans="1:11" hidden="1">
      <c r="A16776" t="s">
        <v>167</v>
      </c>
      <c r="B16776" t="s">
        <v>663</v>
      </c>
      <c r="C16776">
        <v>189</v>
      </c>
      <c r="D16776" t="s">
        <v>164</v>
      </c>
      <c r="E16776">
        <v>0.18729999999999999</v>
      </c>
      <c r="F16776">
        <v>0</v>
      </c>
      <c r="G16776">
        <v>-31.480499999999999</v>
      </c>
      <c r="H16776">
        <v>0</v>
      </c>
      <c r="I16776">
        <v>-1.6000000000000001E-3</v>
      </c>
      <c r="J16776">
        <v>0</v>
      </c>
      <c r="K16776">
        <v>-17.019100000000002</v>
      </c>
    </row>
    <row r="16777" spans="1:11" hidden="1">
      <c r="A16777" t="s">
        <v>167</v>
      </c>
      <c r="B16777" t="s">
        <v>663</v>
      </c>
      <c r="C16777">
        <v>189</v>
      </c>
      <c r="D16777" t="s">
        <v>164</v>
      </c>
      <c r="E16777">
        <v>0.62280000000000002</v>
      </c>
      <c r="F16777">
        <v>0</v>
      </c>
      <c r="G16777">
        <v>-26.897400000000001</v>
      </c>
      <c r="H16777">
        <v>0</v>
      </c>
      <c r="I16777">
        <v>-1.6000000000000001E-3</v>
      </c>
      <c r="J16777">
        <v>0</v>
      </c>
      <c r="K16777">
        <v>-4.2434000000000003</v>
      </c>
    </row>
    <row r="16778" spans="1:11" hidden="1">
      <c r="A16778" t="s">
        <v>167</v>
      </c>
      <c r="B16778" t="s">
        <v>663</v>
      </c>
      <c r="C16778">
        <v>189</v>
      </c>
      <c r="D16778" t="s">
        <v>164</v>
      </c>
      <c r="E16778">
        <v>1.0582</v>
      </c>
      <c r="F16778">
        <v>0</v>
      </c>
      <c r="G16778">
        <v>-20.5686</v>
      </c>
      <c r="H16778">
        <v>0</v>
      </c>
      <c r="I16778">
        <v>-1.6000000000000001E-3</v>
      </c>
      <c r="J16778">
        <v>0</v>
      </c>
      <c r="K16778">
        <v>6.1463999999999999</v>
      </c>
    </row>
    <row r="16779" spans="1:11" hidden="1">
      <c r="A16779" t="s">
        <v>167</v>
      </c>
      <c r="B16779" t="s">
        <v>663</v>
      </c>
      <c r="C16779">
        <v>189</v>
      </c>
      <c r="D16779" t="s">
        <v>164</v>
      </c>
      <c r="E16779">
        <v>1.4937</v>
      </c>
      <c r="F16779">
        <v>0</v>
      </c>
      <c r="G16779">
        <v>-13.731</v>
      </c>
      <c r="H16779">
        <v>0</v>
      </c>
      <c r="I16779">
        <v>-1.6000000000000001E-3</v>
      </c>
      <c r="J16779">
        <v>0</v>
      </c>
      <c r="K16779">
        <v>13.6143</v>
      </c>
    </row>
    <row r="16780" spans="1:11" hidden="1">
      <c r="A16780" t="s">
        <v>167</v>
      </c>
      <c r="B16780" t="s">
        <v>663</v>
      </c>
      <c r="C16780">
        <v>189</v>
      </c>
      <c r="D16780" t="s">
        <v>164</v>
      </c>
      <c r="E16780">
        <v>1.9291</v>
      </c>
      <c r="F16780">
        <v>0</v>
      </c>
      <c r="G16780">
        <v>-6.9231999999999996</v>
      </c>
      <c r="H16780">
        <v>0</v>
      </c>
      <c r="I16780">
        <v>-1.6000000000000001E-3</v>
      </c>
      <c r="J16780">
        <v>0</v>
      </c>
      <c r="K16780">
        <v>18.105599999999999</v>
      </c>
    </row>
    <row r="16781" spans="1:11" hidden="1">
      <c r="A16781" t="s">
        <v>167</v>
      </c>
      <c r="B16781" t="s">
        <v>663</v>
      </c>
      <c r="C16781">
        <v>189</v>
      </c>
      <c r="D16781" t="s">
        <v>164</v>
      </c>
      <c r="E16781">
        <v>2.3645999999999998</v>
      </c>
      <c r="F16781">
        <v>0</v>
      </c>
      <c r="G16781">
        <v>-1.3136000000000001</v>
      </c>
      <c r="H16781">
        <v>0</v>
      </c>
      <c r="I16781">
        <v>-1.6000000000000001E-3</v>
      </c>
      <c r="J16781">
        <v>0</v>
      </c>
      <c r="K16781">
        <v>19.833600000000001</v>
      </c>
    </row>
    <row r="16782" spans="1:11" hidden="1">
      <c r="A16782" t="s">
        <v>167</v>
      </c>
      <c r="B16782" t="s">
        <v>663</v>
      </c>
      <c r="C16782">
        <v>189</v>
      </c>
      <c r="D16782" t="s">
        <v>164</v>
      </c>
      <c r="E16782">
        <v>2.8</v>
      </c>
      <c r="F16782">
        <v>0</v>
      </c>
      <c r="G16782">
        <v>2.4946999999999999</v>
      </c>
      <c r="H16782">
        <v>0</v>
      </c>
      <c r="I16782">
        <v>-1.6000000000000001E-3</v>
      </c>
      <c r="J16782">
        <v>0</v>
      </c>
      <c r="K16782">
        <v>19.511099999999999</v>
      </c>
    </row>
    <row r="16783" spans="1:11" hidden="1">
      <c r="A16783" t="s">
        <v>167</v>
      </c>
      <c r="B16783" t="s">
        <v>663</v>
      </c>
      <c r="C16783">
        <v>189</v>
      </c>
      <c r="D16783" t="s">
        <v>164</v>
      </c>
      <c r="E16783">
        <v>2.8</v>
      </c>
      <c r="F16783">
        <v>0</v>
      </c>
      <c r="G16783">
        <v>8.0408000000000008</v>
      </c>
      <c r="H16783">
        <v>0</v>
      </c>
      <c r="I16783">
        <v>-1.6000000000000001E-3</v>
      </c>
      <c r="J16783">
        <v>0</v>
      </c>
      <c r="K16783">
        <v>19.511099999999999</v>
      </c>
    </row>
    <row r="16784" spans="1:11" hidden="1">
      <c r="A16784" t="s">
        <v>167</v>
      </c>
      <c r="B16784" t="s">
        <v>663</v>
      </c>
      <c r="C16784">
        <v>189</v>
      </c>
      <c r="D16784" t="s">
        <v>164</v>
      </c>
      <c r="E16784">
        <v>3.2355</v>
      </c>
      <c r="F16784">
        <v>0</v>
      </c>
      <c r="G16784">
        <v>10.948399999999999</v>
      </c>
      <c r="H16784">
        <v>0</v>
      </c>
      <c r="I16784">
        <v>-1.6000000000000001E-3</v>
      </c>
      <c r="J16784">
        <v>0</v>
      </c>
      <c r="K16784">
        <v>15.3766</v>
      </c>
    </row>
    <row r="16785" spans="1:11" hidden="1">
      <c r="A16785" t="s">
        <v>167</v>
      </c>
      <c r="B16785" t="s">
        <v>663</v>
      </c>
      <c r="C16785">
        <v>189</v>
      </c>
      <c r="D16785" t="s">
        <v>164</v>
      </c>
      <c r="E16785">
        <v>3.6709000000000001</v>
      </c>
      <c r="F16785">
        <v>0</v>
      </c>
      <c r="G16785">
        <v>13.856</v>
      </c>
      <c r="H16785">
        <v>0</v>
      </c>
      <c r="I16785">
        <v>-1.6000000000000001E-3</v>
      </c>
      <c r="J16785">
        <v>0</v>
      </c>
      <c r="K16785">
        <v>9.9761000000000006</v>
      </c>
    </row>
    <row r="16786" spans="1:11" hidden="1">
      <c r="A16786" t="s">
        <v>167</v>
      </c>
      <c r="B16786" t="s">
        <v>663</v>
      </c>
      <c r="C16786">
        <v>189</v>
      </c>
      <c r="D16786" t="s">
        <v>164</v>
      </c>
      <c r="E16786">
        <v>4.1063999999999998</v>
      </c>
      <c r="F16786">
        <v>0</v>
      </c>
      <c r="G16786">
        <v>16.7636</v>
      </c>
      <c r="H16786">
        <v>0</v>
      </c>
      <c r="I16786">
        <v>-1.6000000000000001E-3</v>
      </c>
      <c r="J16786">
        <v>0</v>
      </c>
      <c r="K16786">
        <v>3.3094000000000001</v>
      </c>
    </row>
    <row r="16787" spans="1:11" hidden="1">
      <c r="A16787" t="s">
        <v>167</v>
      </c>
      <c r="B16787" t="s">
        <v>663</v>
      </c>
      <c r="C16787">
        <v>189</v>
      </c>
      <c r="D16787" t="s">
        <v>164</v>
      </c>
      <c r="E16787">
        <v>4.5418000000000003</v>
      </c>
      <c r="F16787">
        <v>0</v>
      </c>
      <c r="G16787">
        <v>19.671199999999999</v>
      </c>
      <c r="H16787">
        <v>0</v>
      </c>
      <c r="I16787">
        <v>-1.6000000000000001E-3</v>
      </c>
      <c r="J16787">
        <v>0</v>
      </c>
      <c r="K16787">
        <v>-4.6233000000000004</v>
      </c>
    </row>
    <row r="16788" spans="1:11" hidden="1">
      <c r="A16788" t="s">
        <v>167</v>
      </c>
      <c r="B16788" t="s">
        <v>663</v>
      </c>
      <c r="C16788">
        <v>189</v>
      </c>
      <c r="D16788" t="s">
        <v>164</v>
      </c>
      <c r="E16788">
        <v>4.9772999999999996</v>
      </c>
      <c r="F16788">
        <v>0</v>
      </c>
      <c r="G16788">
        <v>22.578800000000001</v>
      </c>
      <c r="H16788">
        <v>0</v>
      </c>
      <c r="I16788">
        <v>-1.6000000000000001E-3</v>
      </c>
      <c r="J16788">
        <v>0</v>
      </c>
      <c r="K16788">
        <v>-13.8222</v>
      </c>
    </row>
    <row r="16789" spans="1:11" hidden="1">
      <c r="A16789" t="s">
        <v>167</v>
      </c>
      <c r="B16789" t="s">
        <v>663</v>
      </c>
      <c r="C16789">
        <v>189</v>
      </c>
      <c r="D16789" t="s">
        <v>164</v>
      </c>
      <c r="E16789">
        <v>5.4127000000000001</v>
      </c>
      <c r="F16789">
        <v>0</v>
      </c>
      <c r="G16789">
        <v>25.4864</v>
      </c>
      <c r="H16789">
        <v>0</v>
      </c>
      <c r="I16789">
        <v>-1.6000000000000001E-3</v>
      </c>
      <c r="J16789">
        <v>0</v>
      </c>
      <c r="K16789">
        <v>-24.287199999999999</v>
      </c>
    </row>
    <row r="16790" spans="1:11" hidden="1">
      <c r="A16790" t="s">
        <v>167</v>
      </c>
      <c r="B16790" t="s">
        <v>663</v>
      </c>
      <c r="C16790">
        <v>189</v>
      </c>
      <c r="D16790" t="s">
        <v>165</v>
      </c>
      <c r="E16790">
        <v>0.18729999999999999</v>
      </c>
      <c r="F16790">
        <v>0</v>
      </c>
      <c r="G16790">
        <v>-31.4605</v>
      </c>
      <c r="H16790">
        <v>0</v>
      </c>
      <c r="I16790">
        <v>-1.6999999999999999E-3</v>
      </c>
      <c r="J16790">
        <v>0</v>
      </c>
      <c r="K16790">
        <v>-16.9314</v>
      </c>
    </row>
    <row r="16791" spans="1:11" hidden="1">
      <c r="A16791" t="s">
        <v>167</v>
      </c>
      <c r="B16791" t="s">
        <v>663</v>
      </c>
      <c r="C16791">
        <v>189</v>
      </c>
      <c r="D16791" t="s">
        <v>165</v>
      </c>
      <c r="E16791">
        <v>0.62280000000000002</v>
      </c>
      <c r="F16791">
        <v>0</v>
      </c>
      <c r="G16791">
        <v>-26.877400000000002</v>
      </c>
      <c r="H16791">
        <v>0</v>
      </c>
      <c r="I16791">
        <v>-1.6999999999999999E-3</v>
      </c>
      <c r="J16791">
        <v>0</v>
      </c>
      <c r="K16791">
        <v>-4.1643999999999997</v>
      </c>
    </row>
    <row r="16792" spans="1:11" hidden="1">
      <c r="A16792" t="s">
        <v>167</v>
      </c>
      <c r="B16792" t="s">
        <v>663</v>
      </c>
      <c r="C16792">
        <v>189</v>
      </c>
      <c r="D16792" t="s">
        <v>165</v>
      </c>
      <c r="E16792">
        <v>1.0582</v>
      </c>
      <c r="F16792">
        <v>0</v>
      </c>
      <c r="G16792">
        <v>-20.5486</v>
      </c>
      <c r="H16792">
        <v>0</v>
      </c>
      <c r="I16792">
        <v>-1.6999999999999999E-3</v>
      </c>
      <c r="J16792">
        <v>0</v>
      </c>
      <c r="K16792">
        <v>6.2167000000000003</v>
      </c>
    </row>
    <row r="16793" spans="1:11" hidden="1">
      <c r="A16793" t="s">
        <v>167</v>
      </c>
      <c r="B16793" t="s">
        <v>663</v>
      </c>
      <c r="C16793">
        <v>189</v>
      </c>
      <c r="D16793" t="s">
        <v>165</v>
      </c>
      <c r="E16793">
        <v>1.4937</v>
      </c>
      <c r="F16793">
        <v>0</v>
      </c>
      <c r="G16793">
        <v>-13.7111</v>
      </c>
      <c r="H16793">
        <v>0</v>
      </c>
      <c r="I16793">
        <v>-1.6999999999999999E-3</v>
      </c>
      <c r="J16793">
        <v>0</v>
      </c>
      <c r="K16793">
        <v>13.675800000000001</v>
      </c>
    </row>
    <row r="16794" spans="1:11" hidden="1">
      <c r="A16794" t="s">
        <v>167</v>
      </c>
      <c r="B16794" t="s">
        <v>663</v>
      </c>
      <c r="C16794">
        <v>189</v>
      </c>
      <c r="D16794" t="s">
        <v>165</v>
      </c>
      <c r="E16794">
        <v>1.9291</v>
      </c>
      <c r="F16794">
        <v>0</v>
      </c>
      <c r="G16794">
        <v>-6.9032999999999998</v>
      </c>
      <c r="H16794">
        <v>0</v>
      </c>
      <c r="I16794">
        <v>-1.6999999999999999E-3</v>
      </c>
      <c r="J16794">
        <v>0</v>
      </c>
      <c r="K16794">
        <v>18.1584</v>
      </c>
    </row>
    <row r="16795" spans="1:11" hidden="1">
      <c r="A16795" t="s">
        <v>167</v>
      </c>
      <c r="B16795" t="s">
        <v>663</v>
      </c>
      <c r="C16795">
        <v>189</v>
      </c>
      <c r="D16795" t="s">
        <v>165</v>
      </c>
      <c r="E16795">
        <v>2.3645999999999998</v>
      </c>
      <c r="F16795">
        <v>0</v>
      </c>
      <c r="G16795">
        <v>-1.2936000000000001</v>
      </c>
      <c r="H16795">
        <v>0</v>
      </c>
      <c r="I16795">
        <v>-1.6999999999999999E-3</v>
      </c>
      <c r="J16795">
        <v>0</v>
      </c>
      <c r="K16795">
        <v>19.877700000000001</v>
      </c>
    </row>
    <row r="16796" spans="1:11" hidden="1">
      <c r="A16796" t="s">
        <v>167</v>
      </c>
      <c r="B16796" t="s">
        <v>663</v>
      </c>
      <c r="C16796">
        <v>189</v>
      </c>
      <c r="D16796" t="s">
        <v>165</v>
      </c>
      <c r="E16796">
        <v>2.8</v>
      </c>
      <c r="F16796">
        <v>0</v>
      </c>
      <c r="G16796">
        <v>2.5146000000000002</v>
      </c>
      <c r="H16796">
        <v>0</v>
      </c>
      <c r="I16796">
        <v>-1.6999999999999999E-3</v>
      </c>
      <c r="J16796">
        <v>0</v>
      </c>
      <c r="K16796">
        <v>19.546500000000002</v>
      </c>
    </row>
    <row r="16797" spans="1:11" hidden="1">
      <c r="A16797" t="s">
        <v>167</v>
      </c>
      <c r="B16797" t="s">
        <v>663</v>
      </c>
      <c r="C16797">
        <v>189</v>
      </c>
      <c r="D16797" t="s">
        <v>165</v>
      </c>
      <c r="E16797">
        <v>2.8</v>
      </c>
      <c r="F16797">
        <v>0</v>
      </c>
      <c r="G16797">
        <v>8.0608000000000004</v>
      </c>
      <c r="H16797">
        <v>0</v>
      </c>
      <c r="I16797">
        <v>-1.6999999999999999E-3</v>
      </c>
      <c r="J16797">
        <v>0</v>
      </c>
      <c r="K16797">
        <v>19.546500000000002</v>
      </c>
    </row>
    <row r="16798" spans="1:11" hidden="1">
      <c r="A16798" t="s">
        <v>167</v>
      </c>
      <c r="B16798" t="s">
        <v>663</v>
      </c>
      <c r="C16798">
        <v>189</v>
      </c>
      <c r="D16798" t="s">
        <v>165</v>
      </c>
      <c r="E16798">
        <v>3.2355</v>
      </c>
      <c r="F16798">
        <v>0</v>
      </c>
      <c r="G16798">
        <v>10.968400000000001</v>
      </c>
      <c r="H16798">
        <v>0</v>
      </c>
      <c r="I16798">
        <v>-1.6999999999999999E-3</v>
      </c>
      <c r="J16798">
        <v>0</v>
      </c>
      <c r="K16798">
        <v>15.4034</v>
      </c>
    </row>
    <row r="16799" spans="1:11" hidden="1">
      <c r="A16799" t="s">
        <v>167</v>
      </c>
      <c r="B16799" t="s">
        <v>663</v>
      </c>
      <c r="C16799">
        <v>189</v>
      </c>
      <c r="D16799" t="s">
        <v>165</v>
      </c>
      <c r="E16799">
        <v>3.6709000000000001</v>
      </c>
      <c r="F16799">
        <v>0</v>
      </c>
      <c r="G16799">
        <v>13.875999999999999</v>
      </c>
      <c r="H16799">
        <v>0</v>
      </c>
      <c r="I16799">
        <v>-1.6999999999999999E-3</v>
      </c>
      <c r="J16799">
        <v>0</v>
      </c>
      <c r="K16799">
        <v>9.9940999999999995</v>
      </c>
    </row>
    <row r="16800" spans="1:11" hidden="1">
      <c r="A16800" t="s">
        <v>167</v>
      </c>
      <c r="B16800" t="s">
        <v>663</v>
      </c>
      <c r="C16800">
        <v>189</v>
      </c>
      <c r="D16800" t="s">
        <v>165</v>
      </c>
      <c r="E16800">
        <v>4.1063999999999998</v>
      </c>
      <c r="F16800">
        <v>0</v>
      </c>
      <c r="G16800">
        <v>16.7836</v>
      </c>
      <c r="H16800">
        <v>0</v>
      </c>
      <c r="I16800">
        <v>-1.6999999999999999E-3</v>
      </c>
      <c r="J16800">
        <v>0</v>
      </c>
      <c r="K16800">
        <v>3.3188</v>
      </c>
    </row>
    <row r="16801" spans="1:11" hidden="1">
      <c r="A16801" t="s">
        <v>167</v>
      </c>
      <c r="B16801" t="s">
        <v>663</v>
      </c>
      <c r="C16801">
        <v>189</v>
      </c>
      <c r="D16801" t="s">
        <v>165</v>
      </c>
      <c r="E16801">
        <v>4.5418000000000003</v>
      </c>
      <c r="F16801">
        <v>0</v>
      </c>
      <c r="G16801">
        <v>19.691199999999998</v>
      </c>
      <c r="H16801">
        <v>0</v>
      </c>
      <c r="I16801">
        <v>-1.6999999999999999E-3</v>
      </c>
      <c r="J16801">
        <v>0</v>
      </c>
      <c r="K16801">
        <v>-4.6227</v>
      </c>
    </row>
    <row r="16802" spans="1:11" hidden="1">
      <c r="A16802" t="s">
        <v>167</v>
      </c>
      <c r="B16802" t="s">
        <v>663</v>
      </c>
      <c r="C16802">
        <v>189</v>
      </c>
      <c r="D16802" t="s">
        <v>165</v>
      </c>
      <c r="E16802">
        <v>4.9772999999999996</v>
      </c>
      <c r="F16802">
        <v>0</v>
      </c>
      <c r="G16802">
        <v>22.598700000000001</v>
      </c>
      <c r="H16802">
        <v>0</v>
      </c>
      <c r="I16802">
        <v>-1.6999999999999999E-3</v>
      </c>
      <c r="J16802">
        <v>0</v>
      </c>
      <c r="K16802">
        <v>-13.830299999999999</v>
      </c>
    </row>
    <row r="16803" spans="1:11" hidden="1">
      <c r="A16803" t="s">
        <v>167</v>
      </c>
      <c r="B16803" t="s">
        <v>663</v>
      </c>
      <c r="C16803">
        <v>189</v>
      </c>
      <c r="D16803" t="s">
        <v>165</v>
      </c>
      <c r="E16803">
        <v>5.4127000000000001</v>
      </c>
      <c r="F16803">
        <v>0</v>
      </c>
      <c r="G16803">
        <v>25.5063</v>
      </c>
      <c r="H16803">
        <v>0</v>
      </c>
      <c r="I16803">
        <v>-1.6999999999999999E-3</v>
      </c>
      <c r="J16803">
        <v>0</v>
      </c>
      <c r="K16803">
        <v>-24.303999999999998</v>
      </c>
    </row>
    <row r="16804" spans="1:11" hidden="1">
      <c r="A16804" t="s">
        <v>168</v>
      </c>
      <c r="B16804" t="s">
        <v>662</v>
      </c>
      <c r="C16804">
        <v>186</v>
      </c>
      <c r="D16804" t="s">
        <v>16</v>
      </c>
      <c r="E16804">
        <v>0.18729999999999999</v>
      </c>
      <c r="F16804">
        <v>0</v>
      </c>
      <c r="G16804">
        <v>-36.068300000000001</v>
      </c>
      <c r="H16804">
        <v>0</v>
      </c>
      <c r="I16804">
        <v>3.3059999999999999E-5</v>
      </c>
      <c r="J16804">
        <v>0</v>
      </c>
      <c r="K16804">
        <v>-21.066700000000001</v>
      </c>
    </row>
    <row r="16805" spans="1:11" hidden="1">
      <c r="A16805" t="s">
        <v>168</v>
      </c>
      <c r="B16805" t="s">
        <v>662</v>
      </c>
      <c r="C16805">
        <v>186</v>
      </c>
      <c r="D16805" t="s">
        <v>16</v>
      </c>
      <c r="E16805">
        <v>0.62280000000000002</v>
      </c>
      <c r="F16805">
        <v>0</v>
      </c>
      <c r="G16805">
        <v>-31.04</v>
      </c>
      <c r="H16805">
        <v>0</v>
      </c>
      <c r="I16805">
        <v>3.3059999999999999E-5</v>
      </c>
      <c r="J16805">
        <v>0</v>
      </c>
      <c r="K16805">
        <v>-6.3833000000000002</v>
      </c>
    </row>
    <row r="16806" spans="1:11" hidden="1">
      <c r="A16806" t="s">
        <v>168</v>
      </c>
      <c r="B16806" t="s">
        <v>662</v>
      </c>
      <c r="C16806">
        <v>186</v>
      </c>
      <c r="D16806" t="s">
        <v>16</v>
      </c>
      <c r="E16806">
        <v>1.0582</v>
      </c>
      <c r="F16806">
        <v>0</v>
      </c>
      <c r="G16806">
        <v>-24.082100000000001</v>
      </c>
      <c r="H16806">
        <v>0</v>
      </c>
      <c r="I16806">
        <v>3.3059999999999999E-5</v>
      </c>
      <c r="J16806">
        <v>0</v>
      </c>
      <c r="K16806">
        <v>5.6791999999999998</v>
      </c>
    </row>
    <row r="16807" spans="1:11" hidden="1">
      <c r="A16807" t="s">
        <v>168</v>
      </c>
      <c r="B16807" t="s">
        <v>662</v>
      </c>
      <c r="C16807">
        <v>186</v>
      </c>
      <c r="D16807" t="s">
        <v>16</v>
      </c>
      <c r="E16807">
        <v>1.4937</v>
      </c>
      <c r="F16807">
        <v>0</v>
      </c>
      <c r="G16807">
        <v>-16.562000000000001</v>
      </c>
      <c r="H16807">
        <v>0</v>
      </c>
      <c r="I16807">
        <v>3.3059999999999999E-5</v>
      </c>
      <c r="J16807">
        <v>0</v>
      </c>
      <c r="K16807">
        <v>14.528499999999999</v>
      </c>
    </row>
    <row r="16808" spans="1:11" hidden="1">
      <c r="A16808" t="s">
        <v>168</v>
      </c>
      <c r="B16808" t="s">
        <v>662</v>
      </c>
      <c r="C16808">
        <v>186</v>
      </c>
      <c r="D16808" t="s">
        <v>16</v>
      </c>
      <c r="E16808">
        <v>1.9291</v>
      </c>
      <c r="F16808">
        <v>0</v>
      </c>
      <c r="G16808">
        <v>-9.0747999999999998</v>
      </c>
      <c r="H16808">
        <v>0</v>
      </c>
      <c r="I16808">
        <v>3.3059999999999999E-5</v>
      </c>
      <c r="J16808">
        <v>0</v>
      </c>
      <c r="K16808">
        <v>20.103999999999999</v>
      </c>
    </row>
    <row r="16809" spans="1:11" hidden="1">
      <c r="A16809" t="s">
        <v>168</v>
      </c>
      <c r="B16809" t="s">
        <v>662</v>
      </c>
      <c r="C16809">
        <v>186</v>
      </c>
      <c r="D16809" t="s">
        <v>16</v>
      </c>
      <c r="E16809">
        <v>2.3645999999999998</v>
      </c>
      <c r="F16809">
        <v>0</v>
      </c>
      <c r="G16809">
        <v>-2.9119000000000002</v>
      </c>
      <c r="H16809">
        <v>0</v>
      </c>
      <c r="I16809">
        <v>3.3059999999999999E-5</v>
      </c>
      <c r="J16809">
        <v>0</v>
      </c>
      <c r="K16809">
        <v>22.641500000000001</v>
      </c>
    </row>
    <row r="16810" spans="1:11" hidden="1">
      <c r="A16810" t="s">
        <v>168</v>
      </c>
      <c r="B16810" t="s">
        <v>662</v>
      </c>
      <c r="C16810">
        <v>186</v>
      </c>
      <c r="D16810" t="s">
        <v>16</v>
      </c>
      <c r="E16810">
        <v>2.8</v>
      </c>
      <c r="F16810">
        <v>0</v>
      </c>
      <c r="G16810">
        <v>1.2601</v>
      </c>
      <c r="H16810">
        <v>0</v>
      </c>
      <c r="I16810">
        <v>3.3059999999999999E-5</v>
      </c>
      <c r="J16810">
        <v>0</v>
      </c>
      <c r="K16810">
        <v>22.928899999999999</v>
      </c>
    </row>
    <row r="16811" spans="1:11" hidden="1">
      <c r="A16811" t="s">
        <v>168</v>
      </c>
      <c r="B16811" t="s">
        <v>662</v>
      </c>
      <c r="C16811">
        <v>186</v>
      </c>
      <c r="D16811" t="s">
        <v>16</v>
      </c>
      <c r="E16811">
        <v>2.8</v>
      </c>
      <c r="F16811">
        <v>0</v>
      </c>
      <c r="G16811">
        <v>9.3191000000000006</v>
      </c>
      <c r="H16811">
        <v>0</v>
      </c>
      <c r="I16811">
        <v>3.3059999999999999E-5</v>
      </c>
      <c r="J16811">
        <v>0</v>
      </c>
      <c r="K16811">
        <v>22.928899999999999</v>
      </c>
    </row>
    <row r="16812" spans="1:11" hidden="1">
      <c r="A16812" t="s">
        <v>168</v>
      </c>
      <c r="B16812" t="s">
        <v>662</v>
      </c>
      <c r="C16812">
        <v>186</v>
      </c>
      <c r="D16812" t="s">
        <v>16</v>
      </c>
      <c r="E16812">
        <v>3.2355</v>
      </c>
      <c r="F16812">
        <v>0</v>
      </c>
      <c r="G16812">
        <v>12.4955</v>
      </c>
      <c r="H16812">
        <v>0</v>
      </c>
      <c r="I16812">
        <v>3.3059999999999999E-5</v>
      </c>
      <c r="J16812">
        <v>0</v>
      </c>
      <c r="K16812">
        <v>18.179300000000001</v>
      </c>
    </row>
    <row r="16813" spans="1:11" hidden="1">
      <c r="A16813" t="s">
        <v>168</v>
      </c>
      <c r="B16813" t="s">
        <v>662</v>
      </c>
      <c r="C16813">
        <v>186</v>
      </c>
      <c r="D16813" t="s">
        <v>16</v>
      </c>
      <c r="E16813">
        <v>3.6709000000000001</v>
      </c>
      <c r="F16813">
        <v>0</v>
      </c>
      <c r="G16813">
        <v>15.672000000000001</v>
      </c>
      <c r="H16813">
        <v>0</v>
      </c>
      <c r="I16813">
        <v>3.3059999999999999E-5</v>
      </c>
      <c r="J16813">
        <v>0</v>
      </c>
      <c r="K16813">
        <v>12.0465</v>
      </c>
    </row>
    <row r="16814" spans="1:11" hidden="1">
      <c r="A16814" t="s">
        <v>168</v>
      </c>
      <c r="B16814" t="s">
        <v>662</v>
      </c>
      <c r="C16814">
        <v>186</v>
      </c>
      <c r="D16814" t="s">
        <v>16</v>
      </c>
      <c r="E16814">
        <v>4.1063999999999998</v>
      </c>
      <c r="F16814">
        <v>0</v>
      </c>
      <c r="G16814">
        <v>18.848500000000001</v>
      </c>
      <c r="H16814">
        <v>0</v>
      </c>
      <c r="I16814">
        <v>3.3059999999999999E-5</v>
      </c>
      <c r="J16814">
        <v>0</v>
      </c>
      <c r="K16814">
        <v>4.5305999999999997</v>
      </c>
    </row>
    <row r="16815" spans="1:11" hidden="1">
      <c r="A16815" t="s">
        <v>168</v>
      </c>
      <c r="B16815" t="s">
        <v>662</v>
      </c>
      <c r="C16815">
        <v>186</v>
      </c>
      <c r="D16815" t="s">
        <v>16</v>
      </c>
      <c r="E16815">
        <v>4.5418000000000003</v>
      </c>
      <c r="F16815">
        <v>0</v>
      </c>
      <c r="G16815">
        <v>22.024999999999999</v>
      </c>
      <c r="H16815">
        <v>0</v>
      </c>
      <c r="I16815">
        <v>3.3059999999999999E-5</v>
      </c>
      <c r="J16815">
        <v>0</v>
      </c>
      <c r="K16815">
        <v>-4.3685999999999998</v>
      </c>
    </row>
    <row r="16816" spans="1:11" hidden="1">
      <c r="A16816" t="s">
        <v>168</v>
      </c>
      <c r="B16816" t="s">
        <v>662</v>
      </c>
      <c r="C16816">
        <v>186</v>
      </c>
      <c r="D16816" t="s">
        <v>16</v>
      </c>
      <c r="E16816">
        <v>4.9772999999999996</v>
      </c>
      <c r="F16816">
        <v>0</v>
      </c>
      <c r="G16816">
        <v>25.2014</v>
      </c>
      <c r="H16816">
        <v>0</v>
      </c>
      <c r="I16816">
        <v>3.3059999999999999E-5</v>
      </c>
      <c r="J16816">
        <v>0</v>
      </c>
      <c r="K16816">
        <v>-14.651</v>
      </c>
    </row>
    <row r="16817" spans="1:11" hidden="1">
      <c r="A16817" t="s">
        <v>168</v>
      </c>
      <c r="B16817" t="s">
        <v>662</v>
      </c>
      <c r="C16817">
        <v>186</v>
      </c>
      <c r="D16817" t="s">
        <v>16</v>
      </c>
      <c r="E16817">
        <v>5.4127000000000001</v>
      </c>
      <c r="F16817">
        <v>0</v>
      </c>
      <c r="G16817">
        <v>28.3779</v>
      </c>
      <c r="H16817">
        <v>0</v>
      </c>
      <c r="I16817">
        <v>3.3059999999999999E-5</v>
      </c>
      <c r="J16817">
        <v>0</v>
      </c>
      <c r="K16817">
        <v>-26.316500000000001</v>
      </c>
    </row>
    <row r="16818" spans="1:11" hidden="1">
      <c r="A16818" t="s">
        <v>168</v>
      </c>
      <c r="B16818" t="s">
        <v>662</v>
      </c>
      <c r="C16818">
        <v>186</v>
      </c>
      <c r="D16818" t="s">
        <v>17</v>
      </c>
      <c r="E16818">
        <v>0.18729999999999999</v>
      </c>
      <c r="F16818">
        <v>0</v>
      </c>
      <c r="G16818">
        <v>-20.624500000000001</v>
      </c>
      <c r="H16818">
        <v>0</v>
      </c>
      <c r="I16818">
        <v>2.196E-5</v>
      </c>
      <c r="J16818">
        <v>0</v>
      </c>
      <c r="K16818">
        <v>-12.3767</v>
      </c>
    </row>
    <row r="16819" spans="1:11" hidden="1">
      <c r="A16819" t="s">
        <v>168</v>
      </c>
      <c r="B16819" t="s">
        <v>662</v>
      </c>
      <c r="C16819">
        <v>186</v>
      </c>
      <c r="D16819" t="s">
        <v>17</v>
      </c>
      <c r="E16819">
        <v>0.62280000000000002</v>
      </c>
      <c r="F16819">
        <v>0</v>
      </c>
      <c r="G16819">
        <v>-17.822500000000002</v>
      </c>
      <c r="H16819">
        <v>0</v>
      </c>
      <c r="I16819">
        <v>2.196E-5</v>
      </c>
      <c r="J16819">
        <v>0</v>
      </c>
      <c r="K16819">
        <v>-3.9679000000000002</v>
      </c>
    </row>
    <row r="16820" spans="1:11" hidden="1">
      <c r="A16820" t="s">
        <v>168</v>
      </c>
      <c r="B16820" t="s">
        <v>662</v>
      </c>
      <c r="C16820">
        <v>186</v>
      </c>
      <c r="D16820" t="s">
        <v>17</v>
      </c>
      <c r="E16820">
        <v>1.0582</v>
      </c>
      <c r="F16820">
        <v>0</v>
      </c>
      <c r="G16820">
        <v>-14.0097</v>
      </c>
      <c r="H16820">
        <v>0</v>
      </c>
      <c r="I16820">
        <v>2.196E-5</v>
      </c>
      <c r="J16820">
        <v>0</v>
      </c>
      <c r="K16820">
        <v>2.9946999999999999</v>
      </c>
    </row>
    <row r="16821" spans="1:11" hidden="1">
      <c r="A16821" t="s">
        <v>168</v>
      </c>
      <c r="B16821" t="s">
        <v>662</v>
      </c>
      <c r="C16821">
        <v>186</v>
      </c>
      <c r="D16821" t="s">
        <v>17</v>
      </c>
      <c r="E16821">
        <v>1.4937</v>
      </c>
      <c r="F16821">
        <v>0</v>
      </c>
      <c r="G16821">
        <v>-9.9024999999999999</v>
      </c>
      <c r="H16821">
        <v>0</v>
      </c>
      <c r="I16821">
        <v>2.196E-5</v>
      </c>
      <c r="J16821">
        <v>0</v>
      </c>
      <c r="K16821">
        <v>8.2010000000000005</v>
      </c>
    </row>
    <row r="16822" spans="1:11" hidden="1">
      <c r="A16822" t="s">
        <v>168</v>
      </c>
      <c r="B16822" t="s">
        <v>662</v>
      </c>
      <c r="C16822">
        <v>186</v>
      </c>
      <c r="D16822" t="s">
        <v>17</v>
      </c>
      <c r="E16822">
        <v>1.9291</v>
      </c>
      <c r="F16822">
        <v>0</v>
      </c>
      <c r="G16822">
        <v>-5.8124000000000002</v>
      </c>
      <c r="H16822">
        <v>0</v>
      </c>
      <c r="I16822">
        <v>2.196E-5</v>
      </c>
      <c r="J16822">
        <v>0</v>
      </c>
      <c r="K16822">
        <v>11.619199999999999</v>
      </c>
    </row>
    <row r="16823" spans="1:11" hidden="1">
      <c r="A16823" t="s">
        <v>168</v>
      </c>
      <c r="B16823" t="s">
        <v>662</v>
      </c>
      <c r="C16823">
        <v>186</v>
      </c>
      <c r="D16823" t="s">
        <v>17</v>
      </c>
      <c r="E16823">
        <v>2.3645999999999998</v>
      </c>
      <c r="F16823">
        <v>0</v>
      </c>
      <c r="G16823">
        <v>-2.4161000000000001</v>
      </c>
      <c r="H16823">
        <v>0</v>
      </c>
      <c r="I16823">
        <v>2.196E-5</v>
      </c>
      <c r="J16823">
        <v>0</v>
      </c>
      <c r="K16823">
        <v>13.3729</v>
      </c>
    </row>
    <row r="16824" spans="1:11" hidden="1">
      <c r="A16824" t="s">
        <v>168</v>
      </c>
      <c r="B16824" t="s">
        <v>662</v>
      </c>
      <c r="C16824">
        <v>186</v>
      </c>
      <c r="D16824" t="s">
        <v>17</v>
      </c>
      <c r="E16824">
        <v>2.8</v>
      </c>
      <c r="F16824">
        <v>0</v>
      </c>
      <c r="G16824">
        <v>-6.2600000000000003E-2</v>
      </c>
      <c r="H16824">
        <v>0</v>
      </c>
      <c r="I16824">
        <v>2.196E-5</v>
      </c>
      <c r="J16824">
        <v>0</v>
      </c>
      <c r="K16824">
        <v>13.8748</v>
      </c>
    </row>
    <row r="16825" spans="1:11" hidden="1">
      <c r="A16825" t="s">
        <v>168</v>
      </c>
      <c r="B16825" t="s">
        <v>662</v>
      </c>
      <c r="C16825">
        <v>186</v>
      </c>
      <c r="D16825" t="s">
        <v>17</v>
      </c>
      <c r="E16825">
        <v>2.8</v>
      </c>
      <c r="F16825">
        <v>0</v>
      </c>
      <c r="G16825">
        <v>5.7401</v>
      </c>
      <c r="H16825">
        <v>0</v>
      </c>
      <c r="I16825">
        <v>2.196E-5</v>
      </c>
      <c r="J16825">
        <v>0</v>
      </c>
      <c r="K16825">
        <v>13.8748</v>
      </c>
    </row>
    <row r="16826" spans="1:11" hidden="1">
      <c r="A16826" t="s">
        <v>168</v>
      </c>
      <c r="B16826" t="s">
        <v>662</v>
      </c>
      <c r="C16826">
        <v>186</v>
      </c>
      <c r="D16826" t="s">
        <v>17</v>
      </c>
      <c r="E16826">
        <v>3.2355</v>
      </c>
      <c r="F16826">
        <v>0</v>
      </c>
      <c r="G16826">
        <v>7.5720999999999998</v>
      </c>
      <c r="H16826">
        <v>0</v>
      </c>
      <c r="I16826">
        <v>2.196E-5</v>
      </c>
      <c r="J16826">
        <v>0</v>
      </c>
      <c r="K16826">
        <v>10.9764</v>
      </c>
    </row>
    <row r="16827" spans="1:11" hidden="1">
      <c r="A16827" t="s">
        <v>168</v>
      </c>
      <c r="B16827" t="s">
        <v>662</v>
      </c>
      <c r="C16827">
        <v>186</v>
      </c>
      <c r="D16827" t="s">
        <v>17</v>
      </c>
      <c r="E16827">
        <v>3.6709000000000001</v>
      </c>
      <c r="F16827">
        <v>0</v>
      </c>
      <c r="G16827">
        <v>9.4040999999999997</v>
      </c>
      <c r="H16827">
        <v>0</v>
      </c>
      <c r="I16827">
        <v>2.196E-5</v>
      </c>
      <c r="J16827">
        <v>0</v>
      </c>
      <c r="K16827">
        <v>7.2801999999999998</v>
      </c>
    </row>
    <row r="16828" spans="1:11" hidden="1">
      <c r="A16828" t="s">
        <v>168</v>
      </c>
      <c r="B16828" t="s">
        <v>662</v>
      </c>
      <c r="C16828">
        <v>186</v>
      </c>
      <c r="D16828" t="s">
        <v>17</v>
      </c>
      <c r="E16828">
        <v>4.1063999999999998</v>
      </c>
      <c r="F16828">
        <v>0</v>
      </c>
      <c r="G16828">
        <v>11.2362</v>
      </c>
      <c r="H16828">
        <v>0</v>
      </c>
      <c r="I16828">
        <v>2.196E-5</v>
      </c>
      <c r="J16828">
        <v>0</v>
      </c>
      <c r="K16828">
        <v>2.7863000000000002</v>
      </c>
    </row>
    <row r="16829" spans="1:11" hidden="1">
      <c r="A16829" t="s">
        <v>168</v>
      </c>
      <c r="B16829" t="s">
        <v>662</v>
      </c>
      <c r="C16829">
        <v>186</v>
      </c>
      <c r="D16829" t="s">
        <v>17</v>
      </c>
      <c r="E16829">
        <v>4.5418000000000003</v>
      </c>
      <c r="F16829">
        <v>0</v>
      </c>
      <c r="G16829">
        <v>13.068199999999999</v>
      </c>
      <c r="H16829">
        <v>0</v>
      </c>
      <c r="I16829">
        <v>2.196E-5</v>
      </c>
      <c r="J16829">
        <v>0</v>
      </c>
      <c r="K16829">
        <v>-2.4906000000000001</v>
      </c>
    </row>
    <row r="16830" spans="1:11" hidden="1">
      <c r="A16830" t="s">
        <v>168</v>
      </c>
      <c r="B16830" t="s">
        <v>662</v>
      </c>
      <c r="C16830">
        <v>186</v>
      </c>
      <c r="D16830" t="s">
        <v>17</v>
      </c>
      <c r="E16830">
        <v>4.9772999999999996</v>
      </c>
      <c r="F16830">
        <v>0</v>
      </c>
      <c r="G16830">
        <v>14.9002</v>
      </c>
      <c r="H16830">
        <v>0</v>
      </c>
      <c r="I16830">
        <v>2.196E-5</v>
      </c>
      <c r="J16830">
        <v>0</v>
      </c>
      <c r="K16830">
        <v>-8.5563000000000002</v>
      </c>
    </row>
    <row r="16831" spans="1:11" hidden="1">
      <c r="A16831" t="s">
        <v>168</v>
      </c>
      <c r="B16831" t="s">
        <v>662</v>
      </c>
      <c r="C16831">
        <v>186</v>
      </c>
      <c r="D16831" t="s">
        <v>17</v>
      </c>
      <c r="E16831">
        <v>5.4127000000000001</v>
      </c>
      <c r="F16831">
        <v>0</v>
      </c>
      <c r="G16831">
        <v>16.732199999999999</v>
      </c>
      <c r="H16831">
        <v>0</v>
      </c>
      <c r="I16831">
        <v>2.196E-5</v>
      </c>
      <c r="J16831">
        <v>0</v>
      </c>
      <c r="K16831">
        <v>-15.419700000000001</v>
      </c>
    </row>
    <row r="16832" spans="1:11" hidden="1">
      <c r="A16832" t="s">
        <v>168</v>
      </c>
      <c r="B16832" t="s">
        <v>662</v>
      </c>
      <c r="C16832">
        <v>186</v>
      </c>
      <c r="D16832" t="s">
        <v>18</v>
      </c>
      <c r="E16832">
        <v>0.18729999999999999</v>
      </c>
      <c r="F16832">
        <v>0</v>
      </c>
      <c r="G16832">
        <v>-20.679099999999998</v>
      </c>
      <c r="H16832">
        <v>0</v>
      </c>
      <c r="I16832">
        <v>1.7620000000000001E-5</v>
      </c>
      <c r="J16832">
        <v>0</v>
      </c>
      <c r="K16832">
        <v>-12.5997</v>
      </c>
    </row>
    <row r="16833" spans="1:11" hidden="1">
      <c r="A16833" t="s">
        <v>168</v>
      </c>
      <c r="B16833" t="s">
        <v>662</v>
      </c>
      <c r="C16833">
        <v>186</v>
      </c>
      <c r="D16833" t="s">
        <v>18</v>
      </c>
      <c r="E16833">
        <v>0.62280000000000002</v>
      </c>
      <c r="F16833">
        <v>0</v>
      </c>
      <c r="G16833">
        <v>-17.877099999999999</v>
      </c>
      <c r="H16833">
        <v>0</v>
      </c>
      <c r="I16833">
        <v>1.7620000000000001E-5</v>
      </c>
      <c r="J16833">
        <v>0</v>
      </c>
      <c r="K16833">
        <v>-4.1672000000000002</v>
      </c>
    </row>
    <row r="16834" spans="1:11" hidden="1">
      <c r="A16834" t="s">
        <v>168</v>
      </c>
      <c r="B16834" t="s">
        <v>662</v>
      </c>
      <c r="C16834">
        <v>186</v>
      </c>
      <c r="D16834" t="s">
        <v>18</v>
      </c>
      <c r="E16834">
        <v>1.0582</v>
      </c>
      <c r="F16834">
        <v>0</v>
      </c>
      <c r="G16834">
        <v>-14.064299999999999</v>
      </c>
      <c r="H16834">
        <v>0</v>
      </c>
      <c r="I16834">
        <v>1.7620000000000001E-5</v>
      </c>
      <c r="J16834">
        <v>0</v>
      </c>
      <c r="K16834">
        <v>2.8191999999999999</v>
      </c>
    </row>
    <row r="16835" spans="1:11" hidden="1">
      <c r="A16835" t="s">
        <v>168</v>
      </c>
      <c r="B16835" t="s">
        <v>662</v>
      </c>
      <c r="C16835">
        <v>186</v>
      </c>
      <c r="D16835" t="s">
        <v>18</v>
      </c>
      <c r="E16835">
        <v>1.4937</v>
      </c>
      <c r="F16835">
        <v>0</v>
      </c>
      <c r="G16835">
        <v>-9.9571000000000005</v>
      </c>
      <c r="H16835">
        <v>0</v>
      </c>
      <c r="I16835">
        <v>1.7620000000000001E-5</v>
      </c>
      <c r="J16835">
        <v>0</v>
      </c>
      <c r="K16835">
        <v>8.0493000000000006</v>
      </c>
    </row>
    <row r="16836" spans="1:11" hidden="1">
      <c r="A16836" t="s">
        <v>168</v>
      </c>
      <c r="B16836" t="s">
        <v>662</v>
      </c>
      <c r="C16836">
        <v>186</v>
      </c>
      <c r="D16836" t="s">
        <v>18</v>
      </c>
      <c r="E16836">
        <v>1.9291</v>
      </c>
      <c r="F16836">
        <v>0</v>
      </c>
      <c r="G16836">
        <v>-5.867</v>
      </c>
      <c r="H16836">
        <v>0</v>
      </c>
      <c r="I16836">
        <v>1.7620000000000001E-5</v>
      </c>
      <c r="J16836">
        <v>0</v>
      </c>
      <c r="K16836">
        <v>11.491300000000001</v>
      </c>
    </row>
    <row r="16837" spans="1:11" hidden="1">
      <c r="A16837" t="s">
        <v>168</v>
      </c>
      <c r="B16837" t="s">
        <v>662</v>
      </c>
      <c r="C16837">
        <v>186</v>
      </c>
      <c r="D16837" t="s">
        <v>18</v>
      </c>
      <c r="E16837">
        <v>2.3645999999999998</v>
      </c>
      <c r="F16837">
        <v>0</v>
      </c>
      <c r="G16837">
        <v>-2.4706999999999999</v>
      </c>
      <c r="H16837">
        <v>0</v>
      </c>
      <c r="I16837">
        <v>1.7620000000000001E-5</v>
      </c>
      <c r="J16837">
        <v>0</v>
      </c>
      <c r="K16837">
        <v>13.268800000000001</v>
      </c>
    </row>
    <row r="16838" spans="1:11" hidden="1">
      <c r="A16838" t="s">
        <v>168</v>
      </c>
      <c r="B16838" t="s">
        <v>662</v>
      </c>
      <c r="C16838">
        <v>186</v>
      </c>
      <c r="D16838" t="s">
        <v>18</v>
      </c>
      <c r="E16838">
        <v>2.8</v>
      </c>
      <c r="F16838">
        <v>0</v>
      </c>
      <c r="G16838">
        <v>-0.1172</v>
      </c>
      <c r="H16838">
        <v>0</v>
      </c>
      <c r="I16838">
        <v>1.7620000000000001E-5</v>
      </c>
      <c r="J16838">
        <v>0</v>
      </c>
      <c r="K16838">
        <v>13.7944</v>
      </c>
    </row>
    <row r="16839" spans="1:11" hidden="1">
      <c r="A16839" t="s">
        <v>168</v>
      </c>
      <c r="B16839" t="s">
        <v>662</v>
      </c>
      <c r="C16839">
        <v>186</v>
      </c>
      <c r="D16839" t="s">
        <v>18</v>
      </c>
      <c r="E16839">
        <v>2.8</v>
      </c>
      <c r="F16839">
        <v>0</v>
      </c>
      <c r="G16839">
        <v>5.6855000000000002</v>
      </c>
      <c r="H16839">
        <v>0</v>
      </c>
      <c r="I16839">
        <v>1.7620000000000001E-5</v>
      </c>
      <c r="J16839">
        <v>0</v>
      </c>
      <c r="K16839">
        <v>13.7944</v>
      </c>
    </row>
    <row r="16840" spans="1:11" hidden="1">
      <c r="A16840" t="s">
        <v>168</v>
      </c>
      <c r="B16840" t="s">
        <v>662</v>
      </c>
      <c r="C16840">
        <v>186</v>
      </c>
      <c r="D16840" t="s">
        <v>18</v>
      </c>
      <c r="E16840">
        <v>3.2355</v>
      </c>
      <c r="F16840">
        <v>0</v>
      </c>
      <c r="G16840">
        <v>7.5175000000000001</v>
      </c>
      <c r="H16840">
        <v>0</v>
      </c>
      <c r="I16840">
        <v>1.7620000000000001E-5</v>
      </c>
      <c r="J16840">
        <v>0</v>
      </c>
      <c r="K16840">
        <v>10.9198</v>
      </c>
    </row>
    <row r="16841" spans="1:11" hidden="1">
      <c r="A16841" t="s">
        <v>168</v>
      </c>
      <c r="B16841" t="s">
        <v>662</v>
      </c>
      <c r="C16841">
        <v>186</v>
      </c>
      <c r="D16841" t="s">
        <v>18</v>
      </c>
      <c r="E16841">
        <v>3.6709000000000001</v>
      </c>
      <c r="F16841">
        <v>0</v>
      </c>
      <c r="G16841">
        <v>9.3495000000000008</v>
      </c>
      <c r="H16841">
        <v>0</v>
      </c>
      <c r="I16841">
        <v>1.7620000000000001E-5</v>
      </c>
      <c r="J16841">
        <v>0</v>
      </c>
      <c r="K16841">
        <v>7.2473999999999998</v>
      </c>
    </row>
    <row r="16842" spans="1:11" hidden="1">
      <c r="A16842" t="s">
        <v>168</v>
      </c>
      <c r="B16842" t="s">
        <v>662</v>
      </c>
      <c r="C16842">
        <v>186</v>
      </c>
      <c r="D16842" t="s">
        <v>18</v>
      </c>
      <c r="E16842">
        <v>4.1063999999999998</v>
      </c>
      <c r="F16842">
        <v>0</v>
      </c>
      <c r="G16842">
        <v>11.1816</v>
      </c>
      <c r="H16842">
        <v>0</v>
      </c>
      <c r="I16842">
        <v>1.7620000000000001E-5</v>
      </c>
      <c r="J16842">
        <v>0</v>
      </c>
      <c r="K16842">
        <v>2.7772999999999999</v>
      </c>
    </row>
    <row r="16843" spans="1:11" hidden="1">
      <c r="A16843" t="s">
        <v>168</v>
      </c>
      <c r="B16843" t="s">
        <v>662</v>
      </c>
      <c r="C16843">
        <v>186</v>
      </c>
      <c r="D16843" t="s">
        <v>18</v>
      </c>
      <c r="E16843">
        <v>4.5418000000000003</v>
      </c>
      <c r="F16843">
        <v>0</v>
      </c>
      <c r="G16843">
        <v>13.0136</v>
      </c>
      <c r="H16843">
        <v>0</v>
      </c>
      <c r="I16843">
        <v>1.7620000000000001E-5</v>
      </c>
      <c r="J16843">
        <v>0</v>
      </c>
      <c r="K16843">
        <v>-2.5053999999999998</v>
      </c>
    </row>
    <row r="16844" spans="1:11" hidden="1">
      <c r="A16844" t="s">
        <v>168</v>
      </c>
      <c r="B16844" t="s">
        <v>662</v>
      </c>
      <c r="C16844">
        <v>186</v>
      </c>
      <c r="D16844" t="s">
        <v>18</v>
      </c>
      <c r="E16844">
        <v>4.9772999999999996</v>
      </c>
      <c r="F16844">
        <v>0</v>
      </c>
      <c r="G16844">
        <v>14.845599999999999</v>
      </c>
      <c r="H16844">
        <v>0</v>
      </c>
      <c r="I16844">
        <v>1.7620000000000001E-5</v>
      </c>
      <c r="J16844">
        <v>0</v>
      </c>
      <c r="K16844">
        <v>-8.5947999999999993</v>
      </c>
    </row>
    <row r="16845" spans="1:11" hidden="1">
      <c r="A16845" t="s">
        <v>168</v>
      </c>
      <c r="B16845" t="s">
        <v>662</v>
      </c>
      <c r="C16845">
        <v>186</v>
      </c>
      <c r="D16845" t="s">
        <v>18</v>
      </c>
      <c r="E16845">
        <v>5.4127000000000001</v>
      </c>
      <c r="F16845">
        <v>0</v>
      </c>
      <c r="G16845">
        <v>16.677600000000002</v>
      </c>
      <c r="H16845">
        <v>0</v>
      </c>
      <c r="I16845">
        <v>1.7620000000000001E-5</v>
      </c>
      <c r="J16845">
        <v>0</v>
      </c>
      <c r="K16845">
        <v>-15.481999999999999</v>
      </c>
    </row>
    <row r="16846" spans="1:11" hidden="1">
      <c r="A16846" t="s">
        <v>168</v>
      </c>
      <c r="B16846" t="s">
        <v>662</v>
      </c>
      <c r="C16846">
        <v>186</v>
      </c>
      <c r="D16846" t="s">
        <v>19</v>
      </c>
      <c r="E16846">
        <v>0.18729999999999999</v>
      </c>
      <c r="F16846">
        <v>0</v>
      </c>
      <c r="G16846">
        <v>-20.624500000000001</v>
      </c>
      <c r="H16846">
        <v>0</v>
      </c>
      <c r="I16846">
        <v>2.196E-5</v>
      </c>
      <c r="J16846">
        <v>0</v>
      </c>
      <c r="K16846">
        <v>-12.3767</v>
      </c>
    </row>
    <row r="16847" spans="1:11" hidden="1">
      <c r="A16847" t="s">
        <v>168</v>
      </c>
      <c r="B16847" t="s">
        <v>662</v>
      </c>
      <c r="C16847">
        <v>186</v>
      </c>
      <c r="D16847" t="s">
        <v>19</v>
      </c>
      <c r="E16847">
        <v>0.62280000000000002</v>
      </c>
      <c r="F16847">
        <v>0</v>
      </c>
      <c r="G16847">
        <v>-17.822500000000002</v>
      </c>
      <c r="H16847">
        <v>0</v>
      </c>
      <c r="I16847">
        <v>2.196E-5</v>
      </c>
      <c r="J16847">
        <v>0</v>
      </c>
      <c r="K16847">
        <v>-3.9679000000000002</v>
      </c>
    </row>
    <row r="16848" spans="1:11" hidden="1">
      <c r="A16848" t="s">
        <v>168</v>
      </c>
      <c r="B16848" t="s">
        <v>662</v>
      </c>
      <c r="C16848">
        <v>186</v>
      </c>
      <c r="D16848" t="s">
        <v>19</v>
      </c>
      <c r="E16848">
        <v>1.0582</v>
      </c>
      <c r="F16848">
        <v>0</v>
      </c>
      <c r="G16848">
        <v>-14.0097</v>
      </c>
      <c r="H16848">
        <v>0</v>
      </c>
      <c r="I16848">
        <v>2.196E-5</v>
      </c>
      <c r="J16848">
        <v>0</v>
      </c>
      <c r="K16848">
        <v>2.9946999999999999</v>
      </c>
    </row>
    <row r="16849" spans="1:11" hidden="1">
      <c r="A16849" t="s">
        <v>168</v>
      </c>
      <c r="B16849" t="s">
        <v>662</v>
      </c>
      <c r="C16849">
        <v>186</v>
      </c>
      <c r="D16849" t="s">
        <v>19</v>
      </c>
      <c r="E16849">
        <v>1.4937</v>
      </c>
      <c r="F16849">
        <v>0</v>
      </c>
      <c r="G16849">
        <v>-9.9024999999999999</v>
      </c>
      <c r="H16849">
        <v>0</v>
      </c>
      <c r="I16849">
        <v>2.196E-5</v>
      </c>
      <c r="J16849">
        <v>0</v>
      </c>
      <c r="K16849">
        <v>8.2010000000000005</v>
      </c>
    </row>
    <row r="16850" spans="1:11" hidden="1">
      <c r="A16850" t="s">
        <v>168</v>
      </c>
      <c r="B16850" t="s">
        <v>662</v>
      </c>
      <c r="C16850">
        <v>186</v>
      </c>
      <c r="D16850" t="s">
        <v>19</v>
      </c>
      <c r="E16850">
        <v>1.9291</v>
      </c>
      <c r="F16850">
        <v>0</v>
      </c>
      <c r="G16850">
        <v>-5.8124000000000002</v>
      </c>
      <c r="H16850">
        <v>0</v>
      </c>
      <c r="I16850">
        <v>2.196E-5</v>
      </c>
      <c r="J16850">
        <v>0</v>
      </c>
      <c r="K16850">
        <v>11.619199999999999</v>
      </c>
    </row>
    <row r="16851" spans="1:11" hidden="1">
      <c r="A16851" t="s">
        <v>168</v>
      </c>
      <c r="B16851" t="s">
        <v>662</v>
      </c>
      <c r="C16851">
        <v>186</v>
      </c>
      <c r="D16851" t="s">
        <v>19</v>
      </c>
      <c r="E16851">
        <v>2.3645999999999998</v>
      </c>
      <c r="F16851">
        <v>0</v>
      </c>
      <c r="G16851">
        <v>-2.4161000000000001</v>
      </c>
      <c r="H16851">
        <v>0</v>
      </c>
      <c r="I16851">
        <v>2.196E-5</v>
      </c>
      <c r="J16851">
        <v>0</v>
      </c>
      <c r="K16851">
        <v>13.3729</v>
      </c>
    </row>
    <row r="16852" spans="1:11" hidden="1">
      <c r="A16852" t="s">
        <v>168</v>
      </c>
      <c r="B16852" t="s">
        <v>662</v>
      </c>
      <c r="C16852">
        <v>186</v>
      </c>
      <c r="D16852" t="s">
        <v>19</v>
      </c>
      <c r="E16852">
        <v>2.8</v>
      </c>
      <c r="F16852">
        <v>0</v>
      </c>
      <c r="G16852">
        <v>-6.2600000000000003E-2</v>
      </c>
      <c r="H16852">
        <v>0</v>
      </c>
      <c r="I16852">
        <v>2.196E-5</v>
      </c>
      <c r="J16852">
        <v>0</v>
      </c>
      <c r="K16852">
        <v>13.8748</v>
      </c>
    </row>
    <row r="16853" spans="1:11" hidden="1">
      <c r="A16853" t="s">
        <v>168</v>
      </c>
      <c r="B16853" t="s">
        <v>662</v>
      </c>
      <c r="C16853">
        <v>186</v>
      </c>
      <c r="D16853" t="s">
        <v>19</v>
      </c>
      <c r="E16853">
        <v>2.8</v>
      </c>
      <c r="F16853">
        <v>0</v>
      </c>
      <c r="G16853">
        <v>5.7401</v>
      </c>
      <c r="H16853">
        <v>0</v>
      </c>
      <c r="I16853">
        <v>2.196E-5</v>
      </c>
      <c r="J16853">
        <v>0</v>
      </c>
      <c r="K16853">
        <v>13.8748</v>
      </c>
    </row>
    <row r="16854" spans="1:11" hidden="1">
      <c r="A16854" t="s">
        <v>168</v>
      </c>
      <c r="B16854" t="s">
        <v>662</v>
      </c>
      <c r="C16854">
        <v>186</v>
      </c>
      <c r="D16854" t="s">
        <v>19</v>
      </c>
      <c r="E16854">
        <v>3.2355</v>
      </c>
      <c r="F16854">
        <v>0</v>
      </c>
      <c r="G16854">
        <v>7.5720999999999998</v>
      </c>
      <c r="H16854">
        <v>0</v>
      </c>
      <c r="I16854">
        <v>2.196E-5</v>
      </c>
      <c r="J16854">
        <v>0</v>
      </c>
      <c r="K16854">
        <v>10.9764</v>
      </c>
    </row>
    <row r="16855" spans="1:11" hidden="1">
      <c r="A16855" t="s">
        <v>168</v>
      </c>
      <c r="B16855" t="s">
        <v>662</v>
      </c>
      <c r="C16855">
        <v>186</v>
      </c>
      <c r="D16855" t="s">
        <v>19</v>
      </c>
      <c r="E16855">
        <v>3.6709000000000001</v>
      </c>
      <c r="F16855">
        <v>0</v>
      </c>
      <c r="G16855">
        <v>9.4040999999999997</v>
      </c>
      <c r="H16855">
        <v>0</v>
      </c>
      <c r="I16855">
        <v>2.196E-5</v>
      </c>
      <c r="J16855">
        <v>0</v>
      </c>
      <c r="K16855">
        <v>7.2801999999999998</v>
      </c>
    </row>
    <row r="16856" spans="1:11" hidden="1">
      <c r="A16856" t="s">
        <v>168</v>
      </c>
      <c r="B16856" t="s">
        <v>662</v>
      </c>
      <c r="C16856">
        <v>186</v>
      </c>
      <c r="D16856" t="s">
        <v>19</v>
      </c>
      <c r="E16856">
        <v>4.1063999999999998</v>
      </c>
      <c r="F16856">
        <v>0</v>
      </c>
      <c r="G16856">
        <v>11.2362</v>
      </c>
      <c r="H16856">
        <v>0</v>
      </c>
      <c r="I16856">
        <v>2.196E-5</v>
      </c>
      <c r="J16856">
        <v>0</v>
      </c>
      <c r="K16856">
        <v>2.7863000000000002</v>
      </c>
    </row>
    <row r="16857" spans="1:11" hidden="1">
      <c r="A16857" t="s">
        <v>168</v>
      </c>
      <c r="B16857" t="s">
        <v>662</v>
      </c>
      <c r="C16857">
        <v>186</v>
      </c>
      <c r="D16857" t="s">
        <v>19</v>
      </c>
      <c r="E16857">
        <v>4.5418000000000003</v>
      </c>
      <c r="F16857">
        <v>0</v>
      </c>
      <c r="G16857">
        <v>13.068199999999999</v>
      </c>
      <c r="H16857">
        <v>0</v>
      </c>
      <c r="I16857">
        <v>2.196E-5</v>
      </c>
      <c r="J16857">
        <v>0</v>
      </c>
      <c r="K16857">
        <v>-2.4906000000000001</v>
      </c>
    </row>
    <row r="16858" spans="1:11" hidden="1">
      <c r="A16858" t="s">
        <v>168</v>
      </c>
      <c r="B16858" t="s">
        <v>662</v>
      </c>
      <c r="C16858">
        <v>186</v>
      </c>
      <c r="D16858" t="s">
        <v>19</v>
      </c>
      <c r="E16858">
        <v>4.9772999999999996</v>
      </c>
      <c r="F16858">
        <v>0</v>
      </c>
      <c r="G16858">
        <v>14.9002</v>
      </c>
      <c r="H16858">
        <v>0</v>
      </c>
      <c r="I16858">
        <v>2.196E-5</v>
      </c>
      <c r="J16858">
        <v>0</v>
      </c>
      <c r="K16858">
        <v>-8.5563000000000002</v>
      </c>
    </row>
    <row r="16859" spans="1:11" hidden="1">
      <c r="A16859" t="s">
        <v>168</v>
      </c>
      <c r="B16859" t="s">
        <v>662</v>
      </c>
      <c r="C16859">
        <v>186</v>
      </c>
      <c r="D16859" t="s">
        <v>19</v>
      </c>
      <c r="E16859">
        <v>5.4127000000000001</v>
      </c>
      <c r="F16859">
        <v>0</v>
      </c>
      <c r="G16859">
        <v>16.732199999999999</v>
      </c>
      <c r="H16859">
        <v>0</v>
      </c>
      <c r="I16859">
        <v>2.196E-5</v>
      </c>
      <c r="J16859">
        <v>0</v>
      </c>
      <c r="K16859">
        <v>-15.419700000000001</v>
      </c>
    </row>
    <row r="16860" spans="1:11" hidden="1">
      <c r="A16860" t="s">
        <v>168</v>
      </c>
      <c r="B16860" t="s">
        <v>662</v>
      </c>
      <c r="C16860">
        <v>186</v>
      </c>
      <c r="D16860" t="s">
        <v>20</v>
      </c>
      <c r="E16860">
        <v>0.18729999999999999</v>
      </c>
      <c r="F16860">
        <v>0</v>
      </c>
      <c r="G16860">
        <v>-20.679099999999998</v>
      </c>
      <c r="H16860">
        <v>0</v>
      </c>
      <c r="I16860">
        <v>1.7620000000000001E-5</v>
      </c>
      <c r="J16860">
        <v>0</v>
      </c>
      <c r="K16860">
        <v>-12.5997</v>
      </c>
    </row>
    <row r="16861" spans="1:11" hidden="1">
      <c r="A16861" t="s">
        <v>168</v>
      </c>
      <c r="B16861" t="s">
        <v>662</v>
      </c>
      <c r="C16861">
        <v>186</v>
      </c>
      <c r="D16861" t="s">
        <v>20</v>
      </c>
      <c r="E16861">
        <v>0.62280000000000002</v>
      </c>
      <c r="F16861">
        <v>0</v>
      </c>
      <c r="G16861">
        <v>-17.877099999999999</v>
      </c>
      <c r="H16861">
        <v>0</v>
      </c>
      <c r="I16861">
        <v>1.7620000000000001E-5</v>
      </c>
      <c r="J16861">
        <v>0</v>
      </c>
      <c r="K16861">
        <v>-4.1672000000000002</v>
      </c>
    </row>
    <row r="16862" spans="1:11" hidden="1">
      <c r="A16862" t="s">
        <v>168</v>
      </c>
      <c r="B16862" t="s">
        <v>662</v>
      </c>
      <c r="C16862">
        <v>186</v>
      </c>
      <c r="D16862" t="s">
        <v>20</v>
      </c>
      <c r="E16862">
        <v>1.0582</v>
      </c>
      <c r="F16862">
        <v>0</v>
      </c>
      <c r="G16862">
        <v>-14.064299999999999</v>
      </c>
      <c r="H16862">
        <v>0</v>
      </c>
      <c r="I16862">
        <v>1.7620000000000001E-5</v>
      </c>
      <c r="J16862">
        <v>0</v>
      </c>
      <c r="K16862">
        <v>2.8191999999999999</v>
      </c>
    </row>
    <row r="16863" spans="1:11" hidden="1">
      <c r="A16863" t="s">
        <v>168</v>
      </c>
      <c r="B16863" t="s">
        <v>662</v>
      </c>
      <c r="C16863">
        <v>186</v>
      </c>
      <c r="D16863" t="s">
        <v>20</v>
      </c>
      <c r="E16863">
        <v>1.4937</v>
      </c>
      <c r="F16863">
        <v>0</v>
      </c>
      <c r="G16863">
        <v>-9.9571000000000005</v>
      </c>
      <c r="H16863">
        <v>0</v>
      </c>
      <c r="I16863">
        <v>1.7620000000000001E-5</v>
      </c>
      <c r="J16863">
        <v>0</v>
      </c>
      <c r="K16863">
        <v>8.0493000000000006</v>
      </c>
    </row>
    <row r="16864" spans="1:11" hidden="1">
      <c r="A16864" t="s">
        <v>168</v>
      </c>
      <c r="B16864" t="s">
        <v>662</v>
      </c>
      <c r="C16864">
        <v>186</v>
      </c>
      <c r="D16864" t="s">
        <v>20</v>
      </c>
      <c r="E16864">
        <v>1.9291</v>
      </c>
      <c r="F16864">
        <v>0</v>
      </c>
      <c r="G16864">
        <v>-5.867</v>
      </c>
      <c r="H16864">
        <v>0</v>
      </c>
      <c r="I16864">
        <v>1.7620000000000001E-5</v>
      </c>
      <c r="J16864">
        <v>0</v>
      </c>
      <c r="K16864">
        <v>11.491300000000001</v>
      </c>
    </row>
    <row r="16865" spans="1:11" hidden="1">
      <c r="A16865" t="s">
        <v>168</v>
      </c>
      <c r="B16865" t="s">
        <v>662</v>
      </c>
      <c r="C16865">
        <v>186</v>
      </c>
      <c r="D16865" t="s">
        <v>20</v>
      </c>
      <c r="E16865">
        <v>2.3645999999999998</v>
      </c>
      <c r="F16865">
        <v>0</v>
      </c>
      <c r="G16865">
        <v>-2.4706999999999999</v>
      </c>
      <c r="H16865">
        <v>0</v>
      </c>
      <c r="I16865">
        <v>1.7620000000000001E-5</v>
      </c>
      <c r="J16865">
        <v>0</v>
      </c>
      <c r="K16865">
        <v>13.268800000000001</v>
      </c>
    </row>
    <row r="16866" spans="1:11" hidden="1">
      <c r="A16866" t="s">
        <v>168</v>
      </c>
      <c r="B16866" t="s">
        <v>662</v>
      </c>
      <c r="C16866">
        <v>186</v>
      </c>
      <c r="D16866" t="s">
        <v>20</v>
      </c>
      <c r="E16866">
        <v>2.8</v>
      </c>
      <c r="F16866">
        <v>0</v>
      </c>
      <c r="G16866">
        <v>-0.1172</v>
      </c>
      <c r="H16866">
        <v>0</v>
      </c>
      <c r="I16866">
        <v>1.7620000000000001E-5</v>
      </c>
      <c r="J16866">
        <v>0</v>
      </c>
      <c r="K16866">
        <v>13.7944</v>
      </c>
    </row>
    <row r="16867" spans="1:11" hidden="1">
      <c r="A16867" t="s">
        <v>168</v>
      </c>
      <c r="B16867" t="s">
        <v>662</v>
      </c>
      <c r="C16867">
        <v>186</v>
      </c>
      <c r="D16867" t="s">
        <v>20</v>
      </c>
      <c r="E16867">
        <v>2.8</v>
      </c>
      <c r="F16867">
        <v>0</v>
      </c>
      <c r="G16867">
        <v>5.6855000000000002</v>
      </c>
      <c r="H16867">
        <v>0</v>
      </c>
      <c r="I16867">
        <v>1.7620000000000001E-5</v>
      </c>
      <c r="J16867">
        <v>0</v>
      </c>
      <c r="K16867">
        <v>13.7944</v>
      </c>
    </row>
    <row r="16868" spans="1:11" hidden="1">
      <c r="A16868" t="s">
        <v>168</v>
      </c>
      <c r="B16868" t="s">
        <v>662</v>
      </c>
      <c r="C16868">
        <v>186</v>
      </c>
      <c r="D16868" t="s">
        <v>20</v>
      </c>
      <c r="E16868">
        <v>3.2355</v>
      </c>
      <c r="F16868">
        <v>0</v>
      </c>
      <c r="G16868">
        <v>7.5175000000000001</v>
      </c>
      <c r="H16868">
        <v>0</v>
      </c>
      <c r="I16868">
        <v>1.7620000000000001E-5</v>
      </c>
      <c r="J16868">
        <v>0</v>
      </c>
      <c r="K16868">
        <v>10.9198</v>
      </c>
    </row>
    <row r="16869" spans="1:11" hidden="1">
      <c r="A16869" t="s">
        <v>168</v>
      </c>
      <c r="B16869" t="s">
        <v>662</v>
      </c>
      <c r="C16869">
        <v>186</v>
      </c>
      <c r="D16869" t="s">
        <v>20</v>
      </c>
      <c r="E16869">
        <v>3.6709000000000001</v>
      </c>
      <c r="F16869">
        <v>0</v>
      </c>
      <c r="G16869">
        <v>9.3495000000000008</v>
      </c>
      <c r="H16869">
        <v>0</v>
      </c>
      <c r="I16869">
        <v>1.7620000000000001E-5</v>
      </c>
      <c r="J16869">
        <v>0</v>
      </c>
      <c r="K16869">
        <v>7.2473999999999998</v>
      </c>
    </row>
    <row r="16870" spans="1:11" hidden="1">
      <c r="A16870" t="s">
        <v>168</v>
      </c>
      <c r="B16870" t="s">
        <v>662</v>
      </c>
      <c r="C16870">
        <v>186</v>
      </c>
      <c r="D16870" t="s">
        <v>20</v>
      </c>
      <c r="E16870">
        <v>4.1063999999999998</v>
      </c>
      <c r="F16870">
        <v>0</v>
      </c>
      <c r="G16870">
        <v>11.1816</v>
      </c>
      <c r="H16870">
        <v>0</v>
      </c>
      <c r="I16870">
        <v>1.7620000000000001E-5</v>
      </c>
      <c r="J16870">
        <v>0</v>
      </c>
      <c r="K16870">
        <v>2.7772999999999999</v>
      </c>
    </row>
    <row r="16871" spans="1:11" hidden="1">
      <c r="A16871" t="s">
        <v>168</v>
      </c>
      <c r="B16871" t="s">
        <v>662</v>
      </c>
      <c r="C16871">
        <v>186</v>
      </c>
      <c r="D16871" t="s">
        <v>20</v>
      </c>
      <c r="E16871">
        <v>4.5418000000000003</v>
      </c>
      <c r="F16871">
        <v>0</v>
      </c>
      <c r="G16871">
        <v>13.0136</v>
      </c>
      <c r="H16871">
        <v>0</v>
      </c>
      <c r="I16871">
        <v>1.7620000000000001E-5</v>
      </c>
      <c r="J16871">
        <v>0</v>
      </c>
      <c r="K16871">
        <v>-2.5053999999999998</v>
      </c>
    </row>
    <row r="16872" spans="1:11" hidden="1">
      <c r="A16872" t="s">
        <v>168</v>
      </c>
      <c r="B16872" t="s">
        <v>662</v>
      </c>
      <c r="C16872">
        <v>186</v>
      </c>
      <c r="D16872" t="s">
        <v>20</v>
      </c>
      <c r="E16872">
        <v>4.9772999999999996</v>
      </c>
      <c r="F16872">
        <v>0</v>
      </c>
      <c r="G16872">
        <v>14.845599999999999</v>
      </c>
      <c r="H16872">
        <v>0</v>
      </c>
      <c r="I16872">
        <v>1.7620000000000001E-5</v>
      </c>
      <c r="J16872">
        <v>0</v>
      </c>
      <c r="K16872">
        <v>-8.5947999999999993</v>
      </c>
    </row>
    <row r="16873" spans="1:11" hidden="1">
      <c r="A16873" t="s">
        <v>168</v>
      </c>
      <c r="B16873" t="s">
        <v>662</v>
      </c>
      <c r="C16873">
        <v>186</v>
      </c>
      <c r="D16873" t="s">
        <v>20</v>
      </c>
      <c r="E16873">
        <v>5.4127000000000001</v>
      </c>
      <c r="F16873">
        <v>0</v>
      </c>
      <c r="G16873">
        <v>16.677600000000002</v>
      </c>
      <c r="H16873">
        <v>0</v>
      </c>
      <c r="I16873">
        <v>1.7620000000000001E-5</v>
      </c>
      <c r="J16873">
        <v>0</v>
      </c>
      <c r="K16873">
        <v>-15.481999999999999</v>
      </c>
    </row>
    <row r="16874" spans="1:11" hidden="1">
      <c r="A16874" t="s">
        <v>168</v>
      </c>
      <c r="B16874" t="s">
        <v>662</v>
      </c>
      <c r="C16874">
        <v>186</v>
      </c>
      <c r="D16874" t="s">
        <v>21</v>
      </c>
      <c r="E16874">
        <v>0.18729999999999999</v>
      </c>
      <c r="F16874">
        <v>0</v>
      </c>
      <c r="G16874">
        <v>-20.624500000000001</v>
      </c>
      <c r="H16874">
        <v>0</v>
      </c>
      <c r="I16874">
        <v>2.196E-5</v>
      </c>
      <c r="J16874">
        <v>0</v>
      </c>
      <c r="K16874">
        <v>-12.3767</v>
      </c>
    </row>
    <row r="16875" spans="1:11" hidden="1">
      <c r="A16875" t="s">
        <v>168</v>
      </c>
      <c r="B16875" t="s">
        <v>662</v>
      </c>
      <c r="C16875">
        <v>186</v>
      </c>
      <c r="D16875" t="s">
        <v>21</v>
      </c>
      <c r="E16875">
        <v>0.62280000000000002</v>
      </c>
      <c r="F16875">
        <v>0</v>
      </c>
      <c r="G16875">
        <v>-17.822500000000002</v>
      </c>
      <c r="H16875">
        <v>0</v>
      </c>
      <c r="I16875">
        <v>2.196E-5</v>
      </c>
      <c r="J16875">
        <v>0</v>
      </c>
      <c r="K16875">
        <v>-3.9679000000000002</v>
      </c>
    </row>
    <row r="16876" spans="1:11" hidden="1">
      <c r="A16876" t="s">
        <v>168</v>
      </c>
      <c r="B16876" t="s">
        <v>662</v>
      </c>
      <c r="C16876">
        <v>186</v>
      </c>
      <c r="D16876" t="s">
        <v>21</v>
      </c>
      <c r="E16876">
        <v>1.0582</v>
      </c>
      <c r="F16876">
        <v>0</v>
      </c>
      <c r="G16876">
        <v>-14.0097</v>
      </c>
      <c r="H16876">
        <v>0</v>
      </c>
      <c r="I16876">
        <v>2.196E-5</v>
      </c>
      <c r="J16876">
        <v>0</v>
      </c>
      <c r="K16876">
        <v>2.9946999999999999</v>
      </c>
    </row>
    <row r="16877" spans="1:11" hidden="1">
      <c r="A16877" t="s">
        <v>168</v>
      </c>
      <c r="B16877" t="s">
        <v>662</v>
      </c>
      <c r="C16877">
        <v>186</v>
      </c>
      <c r="D16877" t="s">
        <v>21</v>
      </c>
      <c r="E16877">
        <v>1.4937</v>
      </c>
      <c r="F16877">
        <v>0</v>
      </c>
      <c r="G16877">
        <v>-9.9024999999999999</v>
      </c>
      <c r="H16877">
        <v>0</v>
      </c>
      <c r="I16877">
        <v>2.196E-5</v>
      </c>
      <c r="J16877">
        <v>0</v>
      </c>
      <c r="K16877">
        <v>8.2010000000000005</v>
      </c>
    </row>
    <row r="16878" spans="1:11" hidden="1">
      <c r="A16878" t="s">
        <v>168</v>
      </c>
      <c r="B16878" t="s">
        <v>662</v>
      </c>
      <c r="C16878">
        <v>186</v>
      </c>
      <c r="D16878" t="s">
        <v>21</v>
      </c>
      <c r="E16878">
        <v>1.9291</v>
      </c>
      <c r="F16878">
        <v>0</v>
      </c>
      <c r="G16878">
        <v>-5.8124000000000002</v>
      </c>
      <c r="H16878">
        <v>0</v>
      </c>
      <c r="I16878">
        <v>2.196E-5</v>
      </c>
      <c r="J16878">
        <v>0</v>
      </c>
      <c r="K16878">
        <v>11.619199999999999</v>
      </c>
    </row>
    <row r="16879" spans="1:11" hidden="1">
      <c r="A16879" t="s">
        <v>168</v>
      </c>
      <c r="B16879" t="s">
        <v>662</v>
      </c>
      <c r="C16879">
        <v>186</v>
      </c>
      <c r="D16879" t="s">
        <v>21</v>
      </c>
      <c r="E16879">
        <v>2.3645999999999998</v>
      </c>
      <c r="F16879">
        <v>0</v>
      </c>
      <c r="G16879">
        <v>-2.4161000000000001</v>
      </c>
      <c r="H16879">
        <v>0</v>
      </c>
      <c r="I16879">
        <v>2.196E-5</v>
      </c>
      <c r="J16879">
        <v>0</v>
      </c>
      <c r="K16879">
        <v>13.3729</v>
      </c>
    </row>
    <row r="16880" spans="1:11" hidden="1">
      <c r="A16880" t="s">
        <v>168</v>
      </c>
      <c r="B16880" t="s">
        <v>662</v>
      </c>
      <c r="C16880">
        <v>186</v>
      </c>
      <c r="D16880" t="s">
        <v>21</v>
      </c>
      <c r="E16880">
        <v>2.8</v>
      </c>
      <c r="F16880">
        <v>0</v>
      </c>
      <c r="G16880">
        <v>-6.2600000000000003E-2</v>
      </c>
      <c r="H16880">
        <v>0</v>
      </c>
      <c r="I16880">
        <v>2.196E-5</v>
      </c>
      <c r="J16880">
        <v>0</v>
      </c>
      <c r="K16880">
        <v>13.8748</v>
      </c>
    </row>
    <row r="16881" spans="1:11" hidden="1">
      <c r="A16881" t="s">
        <v>168</v>
      </c>
      <c r="B16881" t="s">
        <v>662</v>
      </c>
      <c r="C16881">
        <v>186</v>
      </c>
      <c r="D16881" t="s">
        <v>21</v>
      </c>
      <c r="E16881">
        <v>2.8</v>
      </c>
      <c r="F16881">
        <v>0</v>
      </c>
      <c r="G16881">
        <v>5.7401</v>
      </c>
      <c r="H16881">
        <v>0</v>
      </c>
      <c r="I16881">
        <v>2.196E-5</v>
      </c>
      <c r="J16881">
        <v>0</v>
      </c>
      <c r="K16881">
        <v>13.8748</v>
      </c>
    </row>
    <row r="16882" spans="1:11" hidden="1">
      <c r="A16882" t="s">
        <v>168</v>
      </c>
      <c r="B16882" t="s">
        <v>662</v>
      </c>
      <c r="C16882">
        <v>186</v>
      </c>
      <c r="D16882" t="s">
        <v>21</v>
      </c>
      <c r="E16882">
        <v>3.2355</v>
      </c>
      <c r="F16882">
        <v>0</v>
      </c>
      <c r="G16882">
        <v>7.5720999999999998</v>
      </c>
      <c r="H16882">
        <v>0</v>
      </c>
      <c r="I16882">
        <v>2.196E-5</v>
      </c>
      <c r="J16882">
        <v>0</v>
      </c>
      <c r="K16882">
        <v>10.9764</v>
      </c>
    </row>
    <row r="16883" spans="1:11" hidden="1">
      <c r="A16883" t="s">
        <v>168</v>
      </c>
      <c r="B16883" t="s">
        <v>662</v>
      </c>
      <c r="C16883">
        <v>186</v>
      </c>
      <c r="D16883" t="s">
        <v>21</v>
      </c>
      <c r="E16883">
        <v>3.6709000000000001</v>
      </c>
      <c r="F16883">
        <v>0</v>
      </c>
      <c r="G16883">
        <v>9.4040999999999997</v>
      </c>
      <c r="H16883">
        <v>0</v>
      </c>
      <c r="I16883">
        <v>2.196E-5</v>
      </c>
      <c r="J16883">
        <v>0</v>
      </c>
      <c r="K16883">
        <v>7.2801999999999998</v>
      </c>
    </row>
    <row r="16884" spans="1:11" hidden="1">
      <c r="A16884" t="s">
        <v>168</v>
      </c>
      <c r="B16884" t="s">
        <v>662</v>
      </c>
      <c r="C16884">
        <v>186</v>
      </c>
      <c r="D16884" t="s">
        <v>21</v>
      </c>
      <c r="E16884">
        <v>4.1063999999999998</v>
      </c>
      <c r="F16884">
        <v>0</v>
      </c>
      <c r="G16884">
        <v>11.2362</v>
      </c>
      <c r="H16884">
        <v>0</v>
      </c>
      <c r="I16884">
        <v>2.196E-5</v>
      </c>
      <c r="J16884">
        <v>0</v>
      </c>
      <c r="K16884">
        <v>2.7863000000000002</v>
      </c>
    </row>
    <row r="16885" spans="1:11" hidden="1">
      <c r="A16885" t="s">
        <v>168</v>
      </c>
      <c r="B16885" t="s">
        <v>662</v>
      </c>
      <c r="C16885">
        <v>186</v>
      </c>
      <c r="D16885" t="s">
        <v>21</v>
      </c>
      <c r="E16885">
        <v>4.5418000000000003</v>
      </c>
      <c r="F16885">
        <v>0</v>
      </c>
      <c r="G16885">
        <v>13.068199999999999</v>
      </c>
      <c r="H16885">
        <v>0</v>
      </c>
      <c r="I16885">
        <v>2.196E-5</v>
      </c>
      <c r="J16885">
        <v>0</v>
      </c>
      <c r="K16885">
        <v>-2.4906000000000001</v>
      </c>
    </row>
    <row r="16886" spans="1:11" hidden="1">
      <c r="A16886" t="s">
        <v>168</v>
      </c>
      <c r="B16886" t="s">
        <v>662</v>
      </c>
      <c r="C16886">
        <v>186</v>
      </c>
      <c r="D16886" t="s">
        <v>21</v>
      </c>
      <c r="E16886">
        <v>4.9772999999999996</v>
      </c>
      <c r="F16886">
        <v>0</v>
      </c>
      <c r="G16886">
        <v>14.9002</v>
      </c>
      <c r="H16886">
        <v>0</v>
      </c>
      <c r="I16886">
        <v>2.196E-5</v>
      </c>
      <c r="J16886">
        <v>0</v>
      </c>
      <c r="K16886">
        <v>-8.5563000000000002</v>
      </c>
    </row>
    <row r="16887" spans="1:11" hidden="1">
      <c r="A16887" t="s">
        <v>168</v>
      </c>
      <c r="B16887" t="s">
        <v>662</v>
      </c>
      <c r="C16887">
        <v>186</v>
      </c>
      <c r="D16887" t="s">
        <v>21</v>
      </c>
      <c r="E16887">
        <v>5.4127000000000001</v>
      </c>
      <c r="F16887">
        <v>0</v>
      </c>
      <c r="G16887">
        <v>16.732199999999999</v>
      </c>
      <c r="H16887">
        <v>0</v>
      </c>
      <c r="I16887">
        <v>2.196E-5</v>
      </c>
      <c r="J16887">
        <v>0</v>
      </c>
      <c r="K16887">
        <v>-15.419700000000001</v>
      </c>
    </row>
    <row r="16888" spans="1:11" hidden="1">
      <c r="A16888" t="s">
        <v>168</v>
      </c>
      <c r="B16888" t="s">
        <v>662</v>
      </c>
      <c r="C16888">
        <v>186</v>
      </c>
      <c r="D16888" t="s">
        <v>22</v>
      </c>
      <c r="E16888">
        <v>0.18729999999999999</v>
      </c>
      <c r="F16888">
        <v>0</v>
      </c>
      <c r="G16888">
        <v>-20.679099999999998</v>
      </c>
      <c r="H16888">
        <v>0</v>
      </c>
      <c r="I16888">
        <v>1.7620000000000001E-5</v>
      </c>
      <c r="J16888">
        <v>0</v>
      </c>
      <c r="K16888">
        <v>-12.5997</v>
      </c>
    </row>
    <row r="16889" spans="1:11" hidden="1">
      <c r="A16889" t="s">
        <v>168</v>
      </c>
      <c r="B16889" t="s">
        <v>662</v>
      </c>
      <c r="C16889">
        <v>186</v>
      </c>
      <c r="D16889" t="s">
        <v>22</v>
      </c>
      <c r="E16889">
        <v>0.62280000000000002</v>
      </c>
      <c r="F16889">
        <v>0</v>
      </c>
      <c r="G16889">
        <v>-17.877099999999999</v>
      </c>
      <c r="H16889">
        <v>0</v>
      </c>
      <c r="I16889">
        <v>1.7620000000000001E-5</v>
      </c>
      <c r="J16889">
        <v>0</v>
      </c>
      <c r="K16889">
        <v>-4.1672000000000002</v>
      </c>
    </row>
    <row r="16890" spans="1:11" hidden="1">
      <c r="A16890" t="s">
        <v>168</v>
      </c>
      <c r="B16890" t="s">
        <v>662</v>
      </c>
      <c r="C16890">
        <v>186</v>
      </c>
      <c r="D16890" t="s">
        <v>22</v>
      </c>
      <c r="E16890">
        <v>1.0582</v>
      </c>
      <c r="F16890">
        <v>0</v>
      </c>
      <c r="G16890">
        <v>-14.064299999999999</v>
      </c>
      <c r="H16890">
        <v>0</v>
      </c>
      <c r="I16890">
        <v>1.7620000000000001E-5</v>
      </c>
      <c r="J16890">
        <v>0</v>
      </c>
      <c r="K16890">
        <v>2.8191999999999999</v>
      </c>
    </row>
    <row r="16891" spans="1:11" hidden="1">
      <c r="A16891" t="s">
        <v>168</v>
      </c>
      <c r="B16891" t="s">
        <v>662</v>
      </c>
      <c r="C16891">
        <v>186</v>
      </c>
      <c r="D16891" t="s">
        <v>22</v>
      </c>
      <c r="E16891">
        <v>1.4937</v>
      </c>
      <c r="F16891">
        <v>0</v>
      </c>
      <c r="G16891">
        <v>-9.9571000000000005</v>
      </c>
      <c r="H16891">
        <v>0</v>
      </c>
      <c r="I16891">
        <v>1.7620000000000001E-5</v>
      </c>
      <c r="J16891">
        <v>0</v>
      </c>
      <c r="K16891">
        <v>8.0493000000000006</v>
      </c>
    </row>
    <row r="16892" spans="1:11" hidden="1">
      <c r="A16892" t="s">
        <v>168</v>
      </c>
      <c r="B16892" t="s">
        <v>662</v>
      </c>
      <c r="C16892">
        <v>186</v>
      </c>
      <c r="D16892" t="s">
        <v>22</v>
      </c>
      <c r="E16892">
        <v>1.9291</v>
      </c>
      <c r="F16892">
        <v>0</v>
      </c>
      <c r="G16892">
        <v>-5.867</v>
      </c>
      <c r="H16892">
        <v>0</v>
      </c>
      <c r="I16892">
        <v>1.7620000000000001E-5</v>
      </c>
      <c r="J16892">
        <v>0</v>
      </c>
      <c r="K16892">
        <v>11.491300000000001</v>
      </c>
    </row>
    <row r="16893" spans="1:11" hidden="1">
      <c r="A16893" t="s">
        <v>168</v>
      </c>
      <c r="B16893" t="s">
        <v>662</v>
      </c>
      <c r="C16893">
        <v>186</v>
      </c>
      <c r="D16893" t="s">
        <v>22</v>
      </c>
      <c r="E16893">
        <v>2.3645999999999998</v>
      </c>
      <c r="F16893">
        <v>0</v>
      </c>
      <c r="G16893">
        <v>-2.4706999999999999</v>
      </c>
      <c r="H16893">
        <v>0</v>
      </c>
      <c r="I16893">
        <v>1.7620000000000001E-5</v>
      </c>
      <c r="J16893">
        <v>0</v>
      </c>
      <c r="K16893">
        <v>13.268800000000001</v>
      </c>
    </row>
    <row r="16894" spans="1:11" hidden="1">
      <c r="A16894" t="s">
        <v>168</v>
      </c>
      <c r="B16894" t="s">
        <v>662</v>
      </c>
      <c r="C16894">
        <v>186</v>
      </c>
      <c r="D16894" t="s">
        <v>22</v>
      </c>
      <c r="E16894">
        <v>2.8</v>
      </c>
      <c r="F16894">
        <v>0</v>
      </c>
      <c r="G16894">
        <v>-0.1172</v>
      </c>
      <c r="H16894">
        <v>0</v>
      </c>
      <c r="I16894">
        <v>1.7620000000000001E-5</v>
      </c>
      <c r="J16894">
        <v>0</v>
      </c>
      <c r="K16894">
        <v>13.7944</v>
      </c>
    </row>
    <row r="16895" spans="1:11" hidden="1">
      <c r="A16895" t="s">
        <v>168</v>
      </c>
      <c r="B16895" t="s">
        <v>662</v>
      </c>
      <c r="C16895">
        <v>186</v>
      </c>
      <c r="D16895" t="s">
        <v>22</v>
      </c>
      <c r="E16895">
        <v>2.8</v>
      </c>
      <c r="F16895">
        <v>0</v>
      </c>
      <c r="G16895">
        <v>5.6855000000000002</v>
      </c>
      <c r="H16895">
        <v>0</v>
      </c>
      <c r="I16895">
        <v>1.7620000000000001E-5</v>
      </c>
      <c r="J16895">
        <v>0</v>
      </c>
      <c r="K16895">
        <v>13.7944</v>
      </c>
    </row>
    <row r="16896" spans="1:11" hidden="1">
      <c r="A16896" t="s">
        <v>168</v>
      </c>
      <c r="B16896" t="s">
        <v>662</v>
      </c>
      <c r="C16896">
        <v>186</v>
      </c>
      <c r="D16896" t="s">
        <v>22</v>
      </c>
      <c r="E16896">
        <v>3.2355</v>
      </c>
      <c r="F16896">
        <v>0</v>
      </c>
      <c r="G16896">
        <v>7.5175000000000001</v>
      </c>
      <c r="H16896">
        <v>0</v>
      </c>
      <c r="I16896">
        <v>1.7620000000000001E-5</v>
      </c>
      <c r="J16896">
        <v>0</v>
      </c>
      <c r="K16896">
        <v>10.9198</v>
      </c>
    </row>
    <row r="16897" spans="1:11" hidden="1">
      <c r="A16897" t="s">
        <v>168</v>
      </c>
      <c r="B16897" t="s">
        <v>662</v>
      </c>
      <c r="C16897">
        <v>186</v>
      </c>
      <c r="D16897" t="s">
        <v>22</v>
      </c>
      <c r="E16897">
        <v>3.6709000000000001</v>
      </c>
      <c r="F16897">
        <v>0</v>
      </c>
      <c r="G16897">
        <v>9.3495000000000008</v>
      </c>
      <c r="H16897">
        <v>0</v>
      </c>
      <c r="I16897">
        <v>1.7620000000000001E-5</v>
      </c>
      <c r="J16897">
        <v>0</v>
      </c>
      <c r="K16897">
        <v>7.2473999999999998</v>
      </c>
    </row>
    <row r="16898" spans="1:11" hidden="1">
      <c r="A16898" t="s">
        <v>168</v>
      </c>
      <c r="B16898" t="s">
        <v>662</v>
      </c>
      <c r="C16898">
        <v>186</v>
      </c>
      <c r="D16898" t="s">
        <v>22</v>
      </c>
      <c r="E16898">
        <v>4.1063999999999998</v>
      </c>
      <c r="F16898">
        <v>0</v>
      </c>
      <c r="G16898">
        <v>11.1816</v>
      </c>
      <c r="H16898">
        <v>0</v>
      </c>
      <c r="I16898">
        <v>1.7620000000000001E-5</v>
      </c>
      <c r="J16898">
        <v>0</v>
      </c>
      <c r="K16898">
        <v>2.7772999999999999</v>
      </c>
    </row>
    <row r="16899" spans="1:11" hidden="1">
      <c r="A16899" t="s">
        <v>168</v>
      </c>
      <c r="B16899" t="s">
        <v>662</v>
      </c>
      <c r="C16899">
        <v>186</v>
      </c>
      <c r="D16899" t="s">
        <v>22</v>
      </c>
      <c r="E16899">
        <v>4.5418000000000003</v>
      </c>
      <c r="F16899">
        <v>0</v>
      </c>
      <c r="G16899">
        <v>13.0136</v>
      </c>
      <c r="H16899">
        <v>0</v>
      </c>
      <c r="I16899">
        <v>1.7620000000000001E-5</v>
      </c>
      <c r="J16899">
        <v>0</v>
      </c>
      <c r="K16899">
        <v>-2.5053999999999998</v>
      </c>
    </row>
    <row r="16900" spans="1:11" hidden="1">
      <c r="A16900" t="s">
        <v>168</v>
      </c>
      <c r="B16900" t="s">
        <v>662</v>
      </c>
      <c r="C16900">
        <v>186</v>
      </c>
      <c r="D16900" t="s">
        <v>22</v>
      </c>
      <c r="E16900">
        <v>4.9772999999999996</v>
      </c>
      <c r="F16900">
        <v>0</v>
      </c>
      <c r="G16900">
        <v>14.845599999999999</v>
      </c>
      <c r="H16900">
        <v>0</v>
      </c>
      <c r="I16900">
        <v>1.7620000000000001E-5</v>
      </c>
      <c r="J16900">
        <v>0</v>
      </c>
      <c r="K16900">
        <v>-8.5947999999999993</v>
      </c>
    </row>
    <row r="16901" spans="1:11" hidden="1">
      <c r="A16901" t="s">
        <v>168</v>
      </c>
      <c r="B16901" t="s">
        <v>662</v>
      </c>
      <c r="C16901">
        <v>186</v>
      </c>
      <c r="D16901" t="s">
        <v>22</v>
      </c>
      <c r="E16901">
        <v>5.4127000000000001</v>
      </c>
      <c r="F16901">
        <v>0</v>
      </c>
      <c r="G16901">
        <v>16.677600000000002</v>
      </c>
      <c r="H16901">
        <v>0</v>
      </c>
      <c r="I16901">
        <v>1.7620000000000001E-5</v>
      </c>
      <c r="J16901">
        <v>0</v>
      </c>
      <c r="K16901">
        <v>-15.481999999999999</v>
      </c>
    </row>
    <row r="16902" spans="1:11" hidden="1">
      <c r="A16902" t="s">
        <v>168</v>
      </c>
      <c r="B16902" t="s">
        <v>662</v>
      </c>
      <c r="C16902">
        <v>186</v>
      </c>
      <c r="D16902" t="s">
        <v>23</v>
      </c>
      <c r="E16902">
        <v>0.18729999999999999</v>
      </c>
      <c r="F16902">
        <v>0</v>
      </c>
      <c r="G16902">
        <v>-20.624500000000001</v>
      </c>
      <c r="H16902">
        <v>0</v>
      </c>
      <c r="I16902">
        <v>2.196E-5</v>
      </c>
      <c r="J16902">
        <v>0</v>
      </c>
      <c r="K16902">
        <v>-12.3767</v>
      </c>
    </row>
    <row r="16903" spans="1:11" hidden="1">
      <c r="A16903" t="s">
        <v>168</v>
      </c>
      <c r="B16903" t="s">
        <v>662</v>
      </c>
      <c r="C16903">
        <v>186</v>
      </c>
      <c r="D16903" t="s">
        <v>23</v>
      </c>
      <c r="E16903">
        <v>0.62280000000000002</v>
      </c>
      <c r="F16903">
        <v>0</v>
      </c>
      <c r="G16903">
        <v>-17.822500000000002</v>
      </c>
      <c r="H16903">
        <v>0</v>
      </c>
      <c r="I16903">
        <v>2.196E-5</v>
      </c>
      <c r="J16903">
        <v>0</v>
      </c>
      <c r="K16903">
        <v>-3.9679000000000002</v>
      </c>
    </row>
    <row r="16904" spans="1:11" hidden="1">
      <c r="A16904" t="s">
        <v>168</v>
      </c>
      <c r="B16904" t="s">
        <v>662</v>
      </c>
      <c r="C16904">
        <v>186</v>
      </c>
      <c r="D16904" t="s">
        <v>23</v>
      </c>
      <c r="E16904">
        <v>1.0582</v>
      </c>
      <c r="F16904">
        <v>0</v>
      </c>
      <c r="G16904">
        <v>-14.0097</v>
      </c>
      <c r="H16904">
        <v>0</v>
      </c>
      <c r="I16904">
        <v>2.196E-5</v>
      </c>
      <c r="J16904">
        <v>0</v>
      </c>
      <c r="K16904">
        <v>2.9946999999999999</v>
      </c>
    </row>
    <row r="16905" spans="1:11" hidden="1">
      <c r="A16905" t="s">
        <v>168</v>
      </c>
      <c r="B16905" t="s">
        <v>662</v>
      </c>
      <c r="C16905">
        <v>186</v>
      </c>
      <c r="D16905" t="s">
        <v>23</v>
      </c>
      <c r="E16905">
        <v>1.4937</v>
      </c>
      <c r="F16905">
        <v>0</v>
      </c>
      <c r="G16905">
        <v>-9.9024999999999999</v>
      </c>
      <c r="H16905">
        <v>0</v>
      </c>
      <c r="I16905">
        <v>2.196E-5</v>
      </c>
      <c r="J16905">
        <v>0</v>
      </c>
      <c r="K16905">
        <v>8.2010000000000005</v>
      </c>
    </row>
    <row r="16906" spans="1:11" hidden="1">
      <c r="A16906" t="s">
        <v>168</v>
      </c>
      <c r="B16906" t="s">
        <v>662</v>
      </c>
      <c r="C16906">
        <v>186</v>
      </c>
      <c r="D16906" t="s">
        <v>23</v>
      </c>
      <c r="E16906">
        <v>1.9291</v>
      </c>
      <c r="F16906">
        <v>0</v>
      </c>
      <c r="G16906">
        <v>-5.8124000000000002</v>
      </c>
      <c r="H16906">
        <v>0</v>
      </c>
      <c r="I16906">
        <v>2.196E-5</v>
      </c>
      <c r="J16906">
        <v>0</v>
      </c>
      <c r="K16906">
        <v>11.619199999999999</v>
      </c>
    </row>
    <row r="16907" spans="1:11" hidden="1">
      <c r="A16907" t="s">
        <v>168</v>
      </c>
      <c r="B16907" t="s">
        <v>662</v>
      </c>
      <c r="C16907">
        <v>186</v>
      </c>
      <c r="D16907" t="s">
        <v>23</v>
      </c>
      <c r="E16907">
        <v>2.3645999999999998</v>
      </c>
      <c r="F16907">
        <v>0</v>
      </c>
      <c r="G16907">
        <v>-2.4161000000000001</v>
      </c>
      <c r="H16907">
        <v>0</v>
      </c>
      <c r="I16907">
        <v>2.196E-5</v>
      </c>
      <c r="J16907">
        <v>0</v>
      </c>
      <c r="K16907">
        <v>13.3729</v>
      </c>
    </row>
    <row r="16908" spans="1:11" hidden="1">
      <c r="A16908" t="s">
        <v>168</v>
      </c>
      <c r="B16908" t="s">
        <v>662</v>
      </c>
      <c r="C16908">
        <v>186</v>
      </c>
      <c r="D16908" t="s">
        <v>23</v>
      </c>
      <c r="E16908">
        <v>2.8</v>
      </c>
      <c r="F16908">
        <v>0</v>
      </c>
      <c r="G16908">
        <v>-6.2600000000000003E-2</v>
      </c>
      <c r="H16908">
        <v>0</v>
      </c>
      <c r="I16908">
        <v>2.196E-5</v>
      </c>
      <c r="J16908">
        <v>0</v>
      </c>
      <c r="K16908">
        <v>13.8748</v>
      </c>
    </row>
    <row r="16909" spans="1:11" hidden="1">
      <c r="A16909" t="s">
        <v>168</v>
      </c>
      <c r="B16909" t="s">
        <v>662</v>
      </c>
      <c r="C16909">
        <v>186</v>
      </c>
      <c r="D16909" t="s">
        <v>23</v>
      </c>
      <c r="E16909">
        <v>2.8</v>
      </c>
      <c r="F16909">
        <v>0</v>
      </c>
      <c r="G16909">
        <v>5.7401</v>
      </c>
      <c r="H16909">
        <v>0</v>
      </c>
      <c r="I16909">
        <v>2.196E-5</v>
      </c>
      <c r="J16909">
        <v>0</v>
      </c>
      <c r="K16909">
        <v>13.8748</v>
      </c>
    </row>
    <row r="16910" spans="1:11" hidden="1">
      <c r="A16910" t="s">
        <v>168</v>
      </c>
      <c r="B16910" t="s">
        <v>662</v>
      </c>
      <c r="C16910">
        <v>186</v>
      </c>
      <c r="D16910" t="s">
        <v>23</v>
      </c>
      <c r="E16910">
        <v>3.2355</v>
      </c>
      <c r="F16910">
        <v>0</v>
      </c>
      <c r="G16910">
        <v>7.5720999999999998</v>
      </c>
      <c r="H16910">
        <v>0</v>
      </c>
      <c r="I16910">
        <v>2.196E-5</v>
      </c>
      <c r="J16910">
        <v>0</v>
      </c>
      <c r="K16910">
        <v>10.9764</v>
      </c>
    </row>
    <row r="16911" spans="1:11" hidden="1">
      <c r="A16911" t="s">
        <v>168</v>
      </c>
      <c r="B16911" t="s">
        <v>662</v>
      </c>
      <c r="C16911">
        <v>186</v>
      </c>
      <c r="D16911" t="s">
        <v>23</v>
      </c>
      <c r="E16911">
        <v>3.6709000000000001</v>
      </c>
      <c r="F16911">
        <v>0</v>
      </c>
      <c r="G16911">
        <v>9.4040999999999997</v>
      </c>
      <c r="H16911">
        <v>0</v>
      </c>
      <c r="I16911">
        <v>2.196E-5</v>
      </c>
      <c r="J16911">
        <v>0</v>
      </c>
      <c r="K16911">
        <v>7.2801999999999998</v>
      </c>
    </row>
    <row r="16912" spans="1:11" hidden="1">
      <c r="A16912" t="s">
        <v>168</v>
      </c>
      <c r="B16912" t="s">
        <v>662</v>
      </c>
      <c r="C16912">
        <v>186</v>
      </c>
      <c r="D16912" t="s">
        <v>23</v>
      </c>
      <c r="E16912">
        <v>4.1063999999999998</v>
      </c>
      <c r="F16912">
        <v>0</v>
      </c>
      <c r="G16912">
        <v>11.2362</v>
      </c>
      <c r="H16912">
        <v>0</v>
      </c>
      <c r="I16912">
        <v>2.196E-5</v>
      </c>
      <c r="J16912">
        <v>0</v>
      </c>
      <c r="K16912">
        <v>2.7863000000000002</v>
      </c>
    </row>
    <row r="16913" spans="1:11" hidden="1">
      <c r="A16913" t="s">
        <v>168</v>
      </c>
      <c r="B16913" t="s">
        <v>662</v>
      </c>
      <c r="C16913">
        <v>186</v>
      </c>
      <c r="D16913" t="s">
        <v>23</v>
      </c>
      <c r="E16913">
        <v>4.5418000000000003</v>
      </c>
      <c r="F16913">
        <v>0</v>
      </c>
      <c r="G16913">
        <v>13.068199999999999</v>
      </c>
      <c r="H16913">
        <v>0</v>
      </c>
      <c r="I16913">
        <v>2.196E-5</v>
      </c>
      <c r="J16913">
        <v>0</v>
      </c>
      <c r="K16913">
        <v>-2.4906000000000001</v>
      </c>
    </row>
    <row r="16914" spans="1:11" hidden="1">
      <c r="A16914" t="s">
        <v>168</v>
      </c>
      <c r="B16914" t="s">
        <v>662</v>
      </c>
      <c r="C16914">
        <v>186</v>
      </c>
      <c r="D16914" t="s">
        <v>23</v>
      </c>
      <c r="E16914">
        <v>4.9772999999999996</v>
      </c>
      <c r="F16914">
        <v>0</v>
      </c>
      <c r="G16914">
        <v>14.9002</v>
      </c>
      <c r="H16914">
        <v>0</v>
      </c>
      <c r="I16914">
        <v>2.196E-5</v>
      </c>
      <c r="J16914">
        <v>0</v>
      </c>
      <c r="K16914">
        <v>-8.5563000000000002</v>
      </c>
    </row>
    <row r="16915" spans="1:11" hidden="1">
      <c r="A16915" t="s">
        <v>168</v>
      </c>
      <c r="B16915" t="s">
        <v>662</v>
      </c>
      <c r="C16915">
        <v>186</v>
      </c>
      <c r="D16915" t="s">
        <v>23</v>
      </c>
      <c r="E16915">
        <v>5.4127000000000001</v>
      </c>
      <c r="F16915">
        <v>0</v>
      </c>
      <c r="G16915">
        <v>16.732199999999999</v>
      </c>
      <c r="H16915">
        <v>0</v>
      </c>
      <c r="I16915">
        <v>2.196E-5</v>
      </c>
      <c r="J16915">
        <v>0</v>
      </c>
      <c r="K16915">
        <v>-15.419700000000001</v>
      </c>
    </row>
    <row r="16916" spans="1:11" hidden="1">
      <c r="A16916" t="s">
        <v>168</v>
      </c>
      <c r="B16916" t="s">
        <v>662</v>
      </c>
      <c r="C16916">
        <v>186</v>
      </c>
      <c r="D16916" t="s">
        <v>24</v>
      </c>
      <c r="E16916">
        <v>0.18729999999999999</v>
      </c>
      <c r="F16916">
        <v>0</v>
      </c>
      <c r="G16916">
        <v>-20.679099999999998</v>
      </c>
      <c r="H16916">
        <v>0</v>
      </c>
      <c r="I16916">
        <v>1.7620000000000001E-5</v>
      </c>
      <c r="J16916">
        <v>0</v>
      </c>
      <c r="K16916">
        <v>-12.5997</v>
      </c>
    </row>
    <row r="16917" spans="1:11" hidden="1">
      <c r="A16917" t="s">
        <v>168</v>
      </c>
      <c r="B16917" t="s">
        <v>662</v>
      </c>
      <c r="C16917">
        <v>186</v>
      </c>
      <c r="D16917" t="s">
        <v>24</v>
      </c>
      <c r="E16917">
        <v>0.62280000000000002</v>
      </c>
      <c r="F16917">
        <v>0</v>
      </c>
      <c r="G16917">
        <v>-17.877099999999999</v>
      </c>
      <c r="H16917">
        <v>0</v>
      </c>
      <c r="I16917">
        <v>1.7620000000000001E-5</v>
      </c>
      <c r="J16917">
        <v>0</v>
      </c>
      <c r="K16917">
        <v>-4.1672000000000002</v>
      </c>
    </row>
    <row r="16918" spans="1:11" hidden="1">
      <c r="A16918" t="s">
        <v>168</v>
      </c>
      <c r="B16918" t="s">
        <v>662</v>
      </c>
      <c r="C16918">
        <v>186</v>
      </c>
      <c r="D16918" t="s">
        <v>24</v>
      </c>
      <c r="E16918">
        <v>1.0582</v>
      </c>
      <c r="F16918">
        <v>0</v>
      </c>
      <c r="G16918">
        <v>-14.064299999999999</v>
      </c>
      <c r="H16918">
        <v>0</v>
      </c>
      <c r="I16918">
        <v>1.7620000000000001E-5</v>
      </c>
      <c r="J16918">
        <v>0</v>
      </c>
      <c r="K16918">
        <v>2.8191999999999999</v>
      </c>
    </row>
    <row r="16919" spans="1:11" hidden="1">
      <c r="A16919" t="s">
        <v>168</v>
      </c>
      <c r="B16919" t="s">
        <v>662</v>
      </c>
      <c r="C16919">
        <v>186</v>
      </c>
      <c r="D16919" t="s">
        <v>24</v>
      </c>
      <c r="E16919">
        <v>1.4937</v>
      </c>
      <c r="F16919">
        <v>0</v>
      </c>
      <c r="G16919">
        <v>-9.9571000000000005</v>
      </c>
      <c r="H16919">
        <v>0</v>
      </c>
      <c r="I16919">
        <v>1.7620000000000001E-5</v>
      </c>
      <c r="J16919">
        <v>0</v>
      </c>
      <c r="K16919">
        <v>8.0493000000000006</v>
      </c>
    </row>
    <row r="16920" spans="1:11" hidden="1">
      <c r="A16920" t="s">
        <v>168</v>
      </c>
      <c r="B16920" t="s">
        <v>662</v>
      </c>
      <c r="C16920">
        <v>186</v>
      </c>
      <c r="D16920" t="s">
        <v>24</v>
      </c>
      <c r="E16920">
        <v>1.9291</v>
      </c>
      <c r="F16920">
        <v>0</v>
      </c>
      <c r="G16920">
        <v>-5.867</v>
      </c>
      <c r="H16920">
        <v>0</v>
      </c>
      <c r="I16920">
        <v>1.7620000000000001E-5</v>
      </c>
      <c r="J16920">
        <v>0</v>
      </c>
      <c r="K16920">
        <v>11.491300000000001</v>
      </c>
    </row>
    <row r="16921" spans="1:11" hidden="1">
      <c r="A16921" t="s">
        <v>168</v>
      </c>
      <c r="B16921" t="s">
        <v>662</v>
      </c>
      <c r="C16921">
        <v>186</v>
      </c>
      <c r="D16921" t="s">
        <v>24</v>
      </c>
      <c r="E16921">
        <v>2.3645999999999998</v>
      </c>
      <c r="F16921">
        <v>0</v>
      </c>
      <c r="G16921">
        <v>-2.4706999999999999</v>
      </c>
      <c r="H16921">
        <v>0</v>
      </c>
      <c r="I16921">
        <v>1.7620000000000001E-5</v>
      </c>
      <c r="J16921">
        <v>0</v>
      </c>
      <c r="K16921">
        <v>13.268800000000001</v>
      </c>
    </row>
    <row r="16922" spans="1:11" hidden="1">
      <c r="A16922" t="s">
        <v>168</v>
      </c>
      <c r="B16922" t="s">
        <v>662</v>
      </c>
      <c r="C16922">
        <v>186</v>
      </c>
      <c r="D16922" t="s">
        <v>24</v>
      </c>
      <c r="E16922">
        <v>2.8</v>
      </c>
      <c r="F16922">
        <v>0</v>
      </c>
      <c r="G16922">
        <v>-0.1172</v>
      </c>
      <c r="H16922">
        <v>0</v>
      </c>
      <c r="I16922">
        <v>1.7620000000000001E-5</v>
      </c>
      <c r="J16922">
        <v>0</v>
      </c>
      <c r="K16922">
        <v>13.7944</v>
      </c>
    </row>
    <row r="16923" spans="1:11" hidden="1">
      <c r="A16923" t="s">
        <v>168</v>
      </c>
      <c r="B16923" t="s">
        <v>662</v>
      </c>
      <c r="C16923">
        <v>186</v>
      </c>
      <c r="D16923" t="s">
        <v>24</v>
      </c>
      <c r="E16923">
        <v>2.8</v>
      </c>
      <c r="F16923">
        <v>0</v>
      </c>
      <c r="G16923">
        <v>5.6855000000000002</v>
      </c>
      <c r="H16923">
        <v>0</v>
      </c>
      <c r="I16923">
        <v>1.7620000000000001E-5</v>
      </c>
      <c r="J16923">
        <v>0</v>
      </c>
      <c r="K16923">
        <v>13.7944</v>
      </c>
    </row>
    <row r="16924" spans="1:11" hidden="1">
      <c r="A16924" t="s">
        <v>168</v>
      </c>
      <c r="B16924" t="s">
        <v>662</v>
      </c>
      <c r="C16924">
        <v>186</v>
      </c>
      <c r="D16924" t="s">
        <v>24</v>
      </c>
      <c r="E16924">
        <v>3.2355</v>
      </c>
      <c r="F16924">
        <v>0</v>
      </c>
      <c r="G16924">
        <v>7.5175000000000001</v>
      </c>
      <c r="H16924">
        <v>0</v>
      </c>
      <c r="I16924">
        <v>1.7620000000000001E-5</v>
      </c>
      <c r="J16924">
        <v>0</v>
      </c>
      <c r="K16924">
        <v>10.9198</v>
      </c>
    </row>
    <row r="16925" spans="1:11" hidden="1">
      <c r="A16925" t="s">
        <v>168</v>
      </c>
      <c r="B16925" t="s">
        <v>662</v>
      </c>
      <c r="C16925">
        <v>186</v>
      </c>
      <c r="D16925" t="s">
        <v>24</v>
      </c>
      <c r="E16925">
        <v>3.6709000000000001</v>
      </c>
      <c r="F16925">
        <v>0</v>
      </c>
      <c r="G16925">
        <v>9.3495000000000008</v>
      </c>
      <c r="H16925">
        <v>0</v>
      </c>
      <c r="I16925">
        <v>1.7620000000000001E-5</v>
      </c>
      <c r="J16925">
        <v>0</v>
      </c>
      <c r="K16925">
        <v>7.2473999999999998</v>
      </c>
    </row>
    <row r="16926" spans="1:11" hidden="1">
      <c r="A16926" t="s">
        <v>168</v>
      </c>
      <c r="B16926" t="s">
        <v>662</v>
      </c>
      <c r="C16926">
        <v>186</v>
      </c>
      <c r="D16926" t="s">
        <v>24</v>
      </c>
      <c r="E16926">
        <v>4.1063999999999998</v>
      </c>
      <c r="F16926">
        <v>0</v>
      </c>
      <c r="G16926">
        <v>11.1816</v>
      </c>
      <c r="H16926">
        <v>0</v>
      </c>
      <c r="I16926">
        <v>1.7620000000000001E-5</v>
      </c>
      <c r="J16926">
        <v>0</v>
      </c>
      <c r="K16926">
        <v>2.7772999999999999</v>
      </c>
    </row>
    <row r="16927" spans="1:11" hidden="1">
      <c r="A16927" t="s">
        <v>168</v>
      </c>
      <c r="B16927" t="s">
        <v>662</v>
      </c>
      <c r="C16927">
        <v>186</v>
      </c>
      <c r="D16927" t="s">
        <v>24</v>
      </c>
      <c r="E16927">
        <v>4.5418000000000003</v>
      </c>
      <c r="F16927">
        <v>0</v>
      </c>
      <c r="G16927">
        <v>13.0136</v>
      </c>
      <c r="H16927">
        <v>0</v>
      </c>
      <c r="I16927">
        <v>1.7620000000000001E-5</v>
      </c>
      <c r="J16927">
        <v>0</v>
      </c>
      <c r="K16927">
        <v>-2.5053999999999998</v>
      </c>
    </row>
    <row r="16928" spans="1:11" hidden="1">
      <c r="A16928" t="s">
        <v>168</v>
      </c>
      <c r="B16928" t="s">
        <v>662</v>
      </c>
      <c r="C16928">
        <v>186</v>
      </c>
      <c r="D16928" t="s">
        <v>24</v>
      </c>
      <c r="E16928">
        <v>4.9772999999999996</v>
      </c>
      <c r="F16928">
        <v>0</v>
      </c>
      <c r="G16928">
        <v>14.845599999999999</v>
      </c>
      <c r="H16928">
        <v>0</v>
      </c>
      <c r="I16928">
        <v>1.7620000000000001E-5</v>
      </c>
      <c r="J16928">
        <v>0</v>
      </c>
      <c r="K16928">
        <v>-8.5947999999999993</v>
      </c>
    </row>
    <row r="16929" spans="1:11" hidden="1">
      <c r="A16929" t="s">
        <v>168</v>
      </c>
      <c r="B16929" t="s">
        <v>662</v>
      </c>
      <c r="C16929">
        <v>186</v>
      </c>
      <c r="D16929" t="s">
        <v>24</v>
      </c>
      <c r="E16929">
        <v>5.4127000000000001</v>
      </c>
      <c r="F16929">
        <v>0</v>
      </c>
      <c r="G16929">
        <v>16.677600000000002</v>
      </c>
      <c r="H16929">
        <v>0</v>
      </c>
      <c r="I16929">
        <v>1.7620000000000001E-5</v>
      </c>
      <c r="J16929">
        <v>0</v>
      </c>
      <c r="K16929">
        <v>-15.481999999999999</v>
      </c>
    </row>
    <row r="16930" spans="1:11" hidden="1">
      <c r="A16930" t="s">
        <v>168</v>
      </c>
      <c r="B16930" t="s">
        <v>662</v>
      </c>
      <c r="C16930">
        <v>186</v>
      </c>
      <c r="D16930" t="s">
        <v>25</v>
      </c>
      <c r="E16930">
        <v>0.18729999999999999</v>
      </c>
      <c r="F16930">
        <v>0</v>
      </c>
      <c r="G16930">
        <v>-32.979599999999998</v>
      </c>
      <c r="H16930">
        <v>0</v>
      </c>
      <c r="I16930">
        <v>3.0840000000000003E-5</v>
      </c>
      <c r="J16930">
        <v>0</v>
      </c>
      <c r="K16930">
        <v>-19.328700000000001</v>
      </c>
    </row>
    <row r="16931" spans="1:11" hidden="1">
      <c r="A16931" t="s">
        <v>168</v>
      </c>
      <c r="B16931" t="s">
        <v>662</v>
      </c>
      <c r="C16931">
        <v>186</v>
      </c>
      <c r="D16931" t="s">
        <v>25</v>
      </c>
      <c r="E16931">
        <v>0.62280000000000002</v>
      </c>
      <c r="F16931">
        <v>0</v>
      </c>
      <c r="G16931">
        <v>-28.3965</v>
      </c>
      <c r="H16931">
        <v>0</v>
      </c>
      <c r="I16931">
        <v>3.0840000000000003E-5</v>
      </c>
      <c r="J16931">
        <v>0</v>
      </c>
      <c r="K16931">
        <v>-5.9001999999999999</v>
      </c>
    </row>
    <row r="16932" spans="1:11" hidden="1">
      <c r="A16932" t="s">
        <v>168</v>
      </c>
      <c r="B16932" t="s">
        <v>662</v>
      </c>
      <c r="C16932">
        <v>186</v>
      </c>
      <c r="D16932" t="s">
        <v>25</v>
      </c>
      <c r="E16932">
        <v>1.0582</v>
      </c>
      <c r="F16932">
        <v>0</v>
      </c>
      <c r="G16932">
        <v>-22.067599999999999</v>
      </c>
      <c r="H16932">
        <v>0</v>
      </c>
      <c r="I16932">
        <v>3.0840000000000003E-5</v>
      </c>
      <c r="J16932">
        <v>0</v>
      </c>
      <c r="K16932">
        <v>5.1422999999999996</v>
      </c>
    </row>
    <row r="16933" spans="1:11" hidden="1">
      <c r="A16933" t="s">
        <v>168</v>
      </c>
      <c r="B16933" t="s">
        <v>662</v>
      </c>
      <c r="C16933">
        <v>186</v>
      </c>
      <c r="D16933" t="s">
        <v>25</v>
      </c>
      <c r="E16933">
        <v>1.4937</v>
      </c>
      <c r="F16933">
        <v>0</v>
      </c>
      <c r="G16933">
        <v>-15.2301</v>
      </c>
      <c r="H16933">
        <v>0</v>
      </c>
      <c r="I16933">
        <v>3.0840000000000003E-5</v>
      </c>
      <c r="J16933">
        <v>0</v>
      </c>
      <c r="K16933">
        <v>13.263</v>
      </c>
    </row>
    <row r="16934" spans="1:11" hidden="1">
      <c r="A16934" t="s">
        <v>168</v>
      </c>
      <c r="B16934" t="s">
        <v>662</v>
      </c>
      <c r="C16934">
        <v>186</v>
      </c>
      <c r="D16934" t="s">
        <v>25</v>
      </c>
      <c r="E16934">
        <v>1.9291</v>
      </c>
      <c r="F16934">
        <v>0</v>
      </c>
      <c r="G16934">
        <v>-8.4222999999999999</v>
      </c>
      <c r="H16934">
        <v>0</v>
      </c>
      <c r="I16934">
        <v>3.0840000000000003E-5</v>
      </c>
      <c r="J16934">
        <v>0</v>
      </c>
      <c r="K16934">
        <v>18.407</v>
      </c>
    </row>
    <row r="16935" spans="1:11" hidden="1">
      <c r="A16935" t="s">
        <v>168</v>
      </c>
      <c r="B16935" t="s">
        <v>662</v>
      </c>
      <c r="C16935">
        <v>186</v>
      </c>
      <c r="D16935" t="s">
        <v>25</v>
      </c>
      <c r="E16935">
        <v>2.3645999999999998</v>
      </c>
      <c r="F16935">
        <v>0</v>
      </c>
      <c r="G16935">
        <v>-2.8127</v>
      </c>
      <c r="H16935">
        <v>0</v>
      </c>
      <c r="I16935">
        <v>3.0840000000000003E-5</v>
      </c>
      <c r="J16935">
        <v>0</v>
      </c>
      <c r="K16935">
        <v>20.787800000000001</v>
      </c>
    </row>
    <row r="16936" spans="1:11" hidden="1">
      <c r="A16936" t="s">
        <v>168</v>
      </c>
      <c r="B16936" t="s">
        <v>662</v>
      </c>
      <c r="C16936">
        <v>186</v>
      </c>
      <c r="D16936" t="s">
        <v>25</v>
      </c>
      <c r="E16936">
        <v>2.8</v>
      </c>
      <c r="F16936">
        <v>0</v>
      </c>
      <c r="G16936">
        <v>0.99560000000000004</v>
      </c>
      <c r="H16936">
        <v>0</v>
      </c>
      <c r="I16936">
        <v>3.0840000000000003E-5</v>
      </c>
      <c r="J16936">
        <v>0</v>
      </c>
      <c r="K16936">
        <v>21.118099999999998</v>
      </c>
    </row>
    <row r="16937" spans="1:11" hidden="1">
      <c r="A16937" t="s">
        <v>168</v>
      </c>
      <c r="B16937" t="s">
        <v>662</v>
      </c>
      <c r="C16937">
        <v>186</v>
      </c>
      <c r="D16937" t="s">
        <v>25</v>
      </c>
      <c r="E16937">
        <v>2.8</v>
      </c>
      <c r="F16937">
        <v>0</v>
      </c>
      <c r="G16937">
        <v>8.6033000000000008</v>
      </c>
      <c r="H16937">
        <v>0</v>
      </c>
      <c r="I16937">
        <v>3.0840000000000003E-5</v>
      </c>
      <c r="J16937">
        <v>0</v>
      </c>
      <c r="K16937">
        <v>21.118099999999998</v>
      </c>
    </row>
    <row r="16938" spans="1:11" hidden="1">
      <c r="A16938" t="s">
        <v>168</v>
      </c>
      <c r="B16938" t="s">
        <v>662</v>
      </c>
      <c r="C16938">
        <v>186</v>
      </c>
      <c r="D16938" t="s">
        <v>25</v>
      </c>
      <c r="E16938">
        <v>3.2355</v>
      </c>
      <c r="F16938">
        <v>0</v>
      </c>
      <c r="G16938">
        <v>11.5108</v>
      </c>
      <c r="H16938">
        <v>0</v>
      </c>
      <c r="I16938">
        <v>3.0840000000000003E-5</v>
      </c>
      <c r="J16938">
        <v>0</v>
      </c>
      <c r="K16938">
        <v>16.738700000000001</v>
      </c>
    </row>
    <row r="16939" spans="1:11" hidden="1">
      <c r="A16939" t="s">
        <v>168</v>
      </c>
      <c r="B16939" t="s">
        <v>662</v>
      </c>
      <c r="C16939">
        <v>186</v>
      </c>
      <c r="D16939" t="s">
        <v>25</v>
      </c>
      <c r="E16939">
        <v>3.6709000000000001</v>
      </c>
      <c r="F16939">
        <v>0</v>
      </c>
      <c r="G16939">
        <v>14.4184</v>
      </c>
      <c r="H16939">
        <v>0</v>
      </c>
      <c r="I16939">
        <v>3.0840000000000003E-5</v>
      </c>
      <c r="J16939">
        <v>0</v>
      </c>
      <c r="K16939">
        <v>11.093299999999999</v>
      </c>
    </row>
    <row r="16940" spans="1:11" hidden="1">
      <c r="A16940" t="s">
        <v>168</v>
      </c>
      <c r="B16940" t="s">
        <v>662</v>
      </c>
      <c r="C16940">
        <v>186</v>
      </c>
      <c r="D16940" t="s">
        <v>25</v>
      </c>
      <c r="E16940">
        <v>4.1063999999999998</v>
      </c>
      <c r="F16940">
        <v>0</v>
      </c>
      <c r="G16940">
        <v>17.326000000000001</v>
      </c>
      <c r="H16940">
        <v>0</v>
      </c>
      <c r="I16940">
        <v>3.0840000000000003E-5</v>
      </c>
      <c r="J16940">
        <v>0</v>
      </c>
      <c r="K16940">
        <v>4.1817000000000002</v>
      </c>
    </row>
    <row r="16941" spans="1:11" hidden="1">
      <c r="A16941" t="s">
        <v>168</v>
      </c>
      <c r="B16941" t="s">
        <v>662</v>
      </c>
      <c r="C16941">
        <v>186</v>
      </c>
      <c r="D16941" t="s">
        <v>25</v>
      </c>
      <c r="E16941">
        <v>4.5418000000000003</v>
      </c>
      <c r="F16941">
        <v>0</v>
      </c>
      <c r="G16941">
        <v>20.233599999999999</v>
      </c>
      <c r="H16941">
        <v>0</v>
      </c>
      <c r="I16941">
        <v>3.0840000000000003E-5</v>
      </c>
      <c r="J16941">
        <v>0</v>
      </c>
      <c r="K16941">
        <v>-3.9842</v>
      </c>
    </row>
    <row r="16942" spans="1:11" hidden="1">
      <c r="A16942" t="s">
        <v>168</v>
      </c>
      <c r="B16942" t="s">
        <v>662</v>
      </c>
      <c r="C16942">
        <v>186</v>
      </c>
      <c r="D16942" t="s">
        <v>25</v>
      </c>
      <c r="E16942">
        <v>4.9772999999999996</v>
      </c>
      <c r="F16942">
        <v>0</v>
      </c>
      <c r="G16942">
        <v>23.141200000000001</v>
      </c>
      <c r="H16942">
        <v>0</v>
      </c>
      <c r="I16942">
        <v>3.0840000000000003E-5</v>
      </c>
      <c r="J16942">
        <v>0</v>
      </c>
      <c r="K16942">
        <v>-13.408899999999999</v>
      </c>
    </row>
    <row r="16943" spans="1:11" hidden="1">
      <c r="A16943" t="s">
        <v>168</v>
      </c>
      <c r="B16943" t="s">
        <v>662</v>
      </c>
      <c r="C16943">
        <v>186</v>
      </c>
      <c r="D16943" t="s">
        <v>25</v>
      </c>
      <c r="E16943">
        <v>5.4127000000000001</v>
      </c>
      <c r="F16943">
        <v>0</v>
      </c>
      <c r="G16943">
        <v>26.0488</v>
      </c>
      <c r="H16943">
        <v>0</v>
      </c>
      <c r="I16943">
        <v>3.0840000000000003E-5</v>
      </c>
      <c r="J16943">
        <v>0</v>
      </c>
      <c r="K16943">
        <v>-24.099799999999998</v>
      </c>
    </row>
    <row r="16944" spans="1:11" hidden="1">
      <c r="A16944" t="s">
        <v>168</v>
      </c>
      <c r="B16944" t="s">
        <v>662</v>
      </c>
      <c r="C16944">
        <v>186</v>
      </c>
      <c r="D16944" t="s">
        <v>26</v>
      </c>
      <c r="E16944">
        <v>0.18729999999999999</v>
      </c>
      <c r="F16944">
        <v>0</v>
      </c>
      <c r="G16944">
        <v>-33.023200000000003</v>
      </c>
      <c r="H16944">
        <v>0</v>
      </c>
      <c r="I16944">
        <v>2.7359999999999999E-5</v>
      </c>
      <c r="J16944">
        <v>0</v>
      </c>
      <c r="K16944">
        <v>-19.507100000000001</v>
      </c>
    </row>
    <row r="16945" spans="1:11" hidden="1">
      <c r="A16945" t="s">
        <v>168</v>
      </c>
      <c r="B16945" t="s">
        <v>662</v>
      </c>
      <c r="C16945">
        <v>186</v>
      </c>
      <c r="D16945" t="s">
        <v>26</v>
      </c>
      <c r="E16945">
        <v>0.62280000000000002</v>
      </c>
      <c r="F16945">
        <v>0</v>
      </c>
      <c r="G16945">
        <v>-28.440200000000001</v>
      </c>
      <c r="H16945">
        <v>0</v>
      </c>
      <c r="I16945">
        <v>2.7359999999999999E-5</v>
      </c>
      <c r="J16945">
        <v>0</v>
      </c>
      <c r="K16945">
        <v>-6.0595999999999997</v>
      </c>
    </row>
    <row r="16946" spans="1:11" hidden="1">
      <c r="A16946" t="s">
        <v>168</v>
      </c>
      <c r="B16946" t="s">
        <v>662</v>
      </c>
      <c r="C16946">
        <v>186</v>
      </c>
      <c r="D16946" t="s">
        <v>26</v>
      </c>
      <c r="E16946">
        <v>1.0582</v>
      </c>
      <c r="F16946">
        <v>0</v>
      </c>
      <c r="G16946">
        <v>-22.1113</v>
      </c>
      <c r="H16946">
        <v>0</v>
      </c>
      <c r="I16946">
        <v>2.7359999999999999E-5</v>
      </c>
      <c r="J16946">
        <v>0</v>
      </c>
      <c r="K16946">
        <v>5.0019</v>
      </c>
    </row>
    <row r="16947" spans="1:11" hidden="1">
      <c r="A16947" t="s">
        <v>168</v>
      </c>
      <c r="B16947" t="s">
        <v>662</v>
      </c>
      <c r="C16947">
        <v>186</v>
      </c>
      <c r="D16947" t="s">
        <v>26</v>
      </c>
      <c r="E16947">
        <v>1.4937</v>
      </c>
      <c r="F16947">
        <v>0</v>
      </c>
      <c r="G16947">
        <v>-15.2738</v>
      </c>
      <c r="H16947">
        <v>0</v>
      </c>
      <c r="I16947">
        <v>2.7359999999999999E-5</v>
      </c>
      <c r="J16947">
        <v>0</v>
      </c>
      <c r="K16947">
        <v>13.1416</v>
      </c>
    </row>
    <row r="16948" spans="1:11" hidden="1">
      <c r="A16948" t="s">
        <v>168</v>
      </c>
      <c r="B16948" t="s">
        <v>662</v>
      </c>
      <c r="C16948">
        <v>186</v>
      </c>
      <c r="D16948" t="s">
        <v>26</v>
      </c>
      <c r="E16948">
        <v>1.9291</v>
      </c>
      <c r="F16948">
        <v>0</v>
      </c>
      <c r="G16948">
        <v>-8.4659999999999993</v>
      </c>
      <c r="H16948">
        <v>0</v>
      </c>
      <c r="I16948">
        <v>2.7359999999999999E-5</v>
      </c>
      <c r="J16948">
        <v>0</v>
      </c>
      <c r="K16948">
        <v>18.3047</v>
      </c>
    </row>
    <row r="16949" spans="1:11" hidden="1">
      <c r="A16949" t="s">
        <v>168</v>
      </c>
      <c r="B16949" t="s">
        <v>662</v>
      </c>
      <c r="C16949">
        <v>186</v>
      </c>
      <c r="D16949" t="s">
        <v>26</v>
      </c>
      <c r="E16949">
        <v>2.3645999999999998</v>
      </c>
      <c r="F16949">
        <v>0</v>
      </c>
      <c r="G16949">
        <v>-2.8563999999999998</v>
      </c>
      <c r="H16949">
        <v>0</v>
      </c>
      <c r="I16949">
        <v>2.7359999999999999E-5</v>
      </c>
      <c r="J16949">
        <v>0</v>
      </c>
      <c r="K16949">
        <v>20.704499999999999</v>
      </c>
    </row>
    <row r="16950" spans="1:11" hidden="1">
      <c r="A16950" t="s">
        <v>168</v>
      </c>
      <c r="B16950" t="s">
        <v>662</v>
      </c>
      <c r="C16950">
        <v>186</v>
      </c>
      <c r="D16950" t="s">
        <v>26</v>
      </c>
      <c r="E16950">
        <v>2.8</v>
      </c>
      <c r="F16950">
        <v>0</v>
      </c>
      <c r="G16950">
        <v>0.95189999999999997</v>
      </c>
      <c r="H16950">
        <v>0</v>
      </c>
      <c r="I16950">
        <v>2.7359999999999999E-5</v>
      </c>
      <c r="J16950">
        <v>0</v>
      </c>
      <c r="K16950">
        <v>21.053799999999999</v>
      </c>
    </row>
    <row r="16951" spans="1:11" hidden="1">
      <c r="A16951" t="s">
        <v>168</v>
      </c>
      <c r="B16951" t="s">
        <v>662</v>
      </c>
      <c r="C16951">
        <v>186</v>
      </c>
      <c r="D16951" t="s">
        <v>26</v>
      </c>
      <c r="E16951">
        <v>2.8</v>
      </c>
      <c r="F16951">
        <v>0</v>
      </c>
      <c r="G16951">
        <v>8.5595999999999997</v>
      </c>
      <c r="H16951">
        <v>0</v>
      </c>
      <c r="I16951">
        <v>2.7359999999999999E-5</v>
      </c>
      <c r="J16951">
        <v>0</v>
      </c>
      <c r="K16951">
        <v>21.053799999999999</v>
      </c>
    </row>
    <row r="16952" spans="1:11" hidden="1">
      <c r="A16952" t="s">
        <v>168</v>
      </c>
      <c r="B16952" t="s">
        <v>662</v>
      </c>
      <c r="C16952">
        <v>186</v>
      </c>
      <c r="D16952" t="s">
        <v>26</v>
      </c>
      <c r="E16952">
        <v>3.2355</v>
      </c>
      <c r="F16952">
        <v>0</v>
      </c>
      <c r="G16952">
        <v>11.4672</v>
      </c>
      <c r="H16952">
        <v>0</v>
      </c>
      <c r="I16952">
        <v>2.7359999999999999E-5</v>
      </c>
      <c r="J16952">
        <v>0</v>
      </c>
      <c r="K16952">
        <v>16.6935</v>
      </c>
    </row>
    <row r="16953" spans="1:11" hidden="1">
      <c r="A16953" t="s">
        <v>168</v>
      </c>
      <c r="B16953" t="s">
        <v>662</v>
      </c>
      <c r="C16953">
        <v>186</v>
      </c>
      <c r="D16953" t="s">
        <v>26</v>
      </c>
      <c r="E16953">
        <v>3.6709000000000001</v>
      </c>
      <c r="F16953">
        <v>0</v>
      </c>
      <c r="G16953">
        <v>14.374700000000001</v>
      </c>
      <c r="H16953">
        <v>0</v>
      </c>
      <c r="I16953">
        <v>2.7359999999999999E-5</v>
      </c>
      <c r="J16953">
        <v>0</v>
      </c>
      <c r="K16953">
        <v>11.067</v>
      </c>
    </row>
    <row r="16954" spans="1:11" hidden="1">
      <c r="A16954" t="s">
        <v>168</v>
      </c>
      <c r="B16954" t="s">
        <v>662</v>
      </c>
      <c r="C16954">
        <v>186</v>
      </c>
      <c r="D16954" t="s">
        <v>26</v>
      </c>
      <c r="E16954">
        <v>4.1063999999999998</v>
      </c>
      <c r="F16954">
        <v>0</v>
      </c>
      <c r="G16954">
        <v>17.282299999999999</v>
      </c>
      <c r="H16954">
        <v>0</v>
      </c>
      <c r="I16954">
        <v>2.7359999999999999E-5</v>
      </c>
      <c r="J16954">
        <v>0</v>
      </c>
      <c r="K16954">
        <v>4.1745000000000001</v>
      </c>
    </row>
    <row r="16955" spans="1:11" hidden="1">
      <c r="A16955" t="s">
        <v>168</v>
      </c>
      <c r="B16955" t="s">
        <v>662</v>
      </c>
      <c r="C16955">
        <v>186</v>
      </c>
      <c r="D16955" t="s">
        <v>26</v>
      </c>
      <c r="E16955">
        <v>4.5418000000000003</v>
      </c>
      <c r="F16955">
        <v>0</v>
      </c>
      <c r="G16955">
        <v>20.189900000000002</v>
      </c>
      <c r="H16955">
        <v>0</v>
      </c>
      <c r="I16955">
        <v>2.7359999999999999E-5</v>
      </c>
      <c r="J16955">
        <v>0</v>
      </c>
      <c r="K16955">
        <v>-3.996</v>
      </c>
    </row>
    <row r="16956" spans="1:11" hidden="1">
      <c r="A16956" t="s">
        <v>168</v>
      </c>
      <c r="B16956" t="s">
        <v>662</v>
      </c>
      <c r="C16956">
        <v>186</v>
      </c>
      <c r="D16956" t="s">
        <v>26</v>
      </c>
      <c r="E16956">
        <v>4.9772999999999996</v>
      </c>
      <c r="F16956">
        <v>0</v>
      </c>
      <c r="G16956">
        <v>23.0975</v>
      </c>
      <c r="H16956">
        <v>0</v>
      </c>
      <c r="I16956">
        <v>2.7359999999999999E-5</v>
      </c>
      <c r="J16956">
        <v>0</v>
      </c>
      <c r="K16956">
        <v>-13.4397</v>
      </c>
    </row>
    <row r="16957" spans="1:11" hidden="1">
      <c r="A16957" t="s">
        <v>168</v>
      </c>
      <c r="B16957" t="s">
        <v>662</v>
      </c>
      <c r="C16957">
        <v>186</v>
      </c>
      <c r="D16957" t="s">
        <v>26</v>
      </c>
      <c r="E16957">
        <v>5.4127000000000001</v>
      </c>
      <c r="F16957">
        <v>0</v>
      </c>
      <c r="G16957">
        <v>26.005099999999999</v>
      </c>
      <c r="H16957">
        <v>0</v>
      </c>
      <c r="I16957">
        <v>2.7359999999999999E-5</v>
      </c>
      <c r="J16957">
        <v>0</v>
      </c>
      <c r="K16957">
        <v>-24.1496</v>
      </c>
    </row>
    <row r="16958" spans="1:11" hidden="1">
      <c r="A16958" t="s">
        <v>168</v>
      </c>
      <c r="B16958" t="s">
        <v>662</v>
      </c>
      <c r="C16958">
        <v>186</v>
      </c>
      <c r="D16958" t="s">
        <v>27</v>
      </c>
      <c r="E16958">
        <v>0.18729999999999999</v>
      </c>
      <c r="F16958">
        <v>0</v>
      </c>
      <c r="G16958">
        <v>-32.979599999999998</v>
      </c>
      <c r="H16958">
        <v>0</v>
      </c>
      <c r="I16958">
        <v>3.0840000000000003E-5</v>
      </c>
      <c r="J16958">
        <v>0</v>
      </c>
      <c r="K16958">
        <v>-19.328700000000001</v>
      </c>
    </row>
    <row r="16959" spans="1:11" hidden="1">
      <c r="A16959" t="s">
        <v>168</v>
      </c>
      <c r="B16959" t="s">
        <v>662</v>
      </c>
      <c r="C16959">
        <v>186</v>
      </c>
      <c r="D16959" t="s">
        <v>27</v>
      </c>
      <c r="E16959">
        <v>0.62280000000000002</v>
      </c>
      <c r="F16959">
        <v>0</v>
      </c>
      <c r="G16959">
        <v>-28.3965</v>
      </c>
      <c r="H16959">
        <v>0</v>
      </c>
      <c r="I16959">
        <v>3.0840000000000003E-5</v>
      </c>
      <c r="J16959">
        <v>0</v>
      </c>
      <c r="K16959">
        <v>-5.9001999999999999</v>
      </c>
    </row>
    <row r="16960" spans="1:11" hidden="1">
      <c r="A16960" t="s">
        <v>168</v>
      </c>
      <c r="B16960" t="s">
        <v>662</v>
      </c>
      <c r="C16960">
        <v>186</v>
      </c>
      <c r="D16960" t="s">
        <v>27</v>
      </c>
      <c r="E16960">
        <v>1.0582</v>
      </c>
      <c r="F16960">
        <v>0</v>
      </c>
      <c r="G16960">
        <v>-22.067599999999999</v>
      </c>
      <c r="H16960">
        <v>0</v>
      </c>
      <c r="I16960">
        <v>3.0840000000000003E-5</v>
      </c>
      <c r="J16960">
        <v>0</v>
      </c>
      <c r="K16960">
        <v>5.1422999999999996</v>
      </c>
    </row>
    <row r="16961" spans="1:11" hidden="1">
      <c r="A16961" t="s">
        <v>168</v>
      </c>
      <c r="B16961" t="s">
        <v>662</v>
      </c>
      <c r="C16961">
        <v>186</v>
      </c>
      <c r="D16961" t="s">
        <v>27</v>
      </c>
      <c r="E16961">
        <v>1.4937</v>
      </c>
      <c r="F16961">
        <v>0</v>
      </c>
      <c r="G16961">
        <v>-15.2301</v>
      </c>
      <c r="H16961">
        <v>0</v>
      </c>
      <c r="I16961">
        <v>3.0840000000000003E-5</v>
      </c>
      <c r="J16961">
        <v>0</v>
      </c>
      <c r="K16961">
        <v>13.263</v>
      </c>
    </row>
    <row r="16962" spans="1:11" hidden="1">
      <c r="A16962" t="s">
        <v>168</v>
      </c>
      <c r="B16962" t="s">
        <v>662</v>
      </c>
      <c r="C16962">
        <v>186</v>
      </c>
      <c r="D16962" t="s">
        <v>27</v>
      </c>
      <c r="E16962">
        <v>1.9291</v>
      </c>
      <c r="F16962">
        <v>0</v>
      </c>
      <c r="G16962">
        <v>-8.4222999999999999</v>
      </c>
      <c r="H16962">
        <v>0</v>
      </c>
      <c r="I16962">
        <v>3.0840000000000003E-5</v>
      </c>
      <c r="J16962">
        <v>0</v>
      </c>
      <c r="K16962">
        <v>18.407</v>
      </c>
    </row>
    <row r="16963" spans="1:11" hidden="1">
      <c r="A16963" t="s">
        <v>168</v>
      </c>
      <c r="B16963" t="s">
        <v>662</v>
      </c>
      <c r="C16963">
        <v>186</v>
      </c>
      <c r="D16963" t="s">
        <v>27</v>
      </c>
      <c r="E16963">
        <v>2.3645999999999998</v>
      </c>
      <c r="F16963">
        <v>0</v>
      </c>
      <c r="G16963">
        <v>-2.8127</v>
      </c>
      <c r="H16963">
        <v>0</v>
      </c>
      <c r="I16963">
        <v>3.0840000000000003E-5</v>
      </c>
      <c r="J16963">
        <v>0</v>
      </c>
      <c r="K16963">
        <v>20.787800000000001</v>
      </c>
    </row>
    <row r="16964" spans="1:11" hidden="1">
      <c r="A16964" t="s">
        <v>168</v>
      </c>
      <c r="B16964" t="s">
        <v>662</v>
      </c>
      <c r="C16964">
        <v>186</v>
      </c>
      <c r="D16964" t="s">
        <v>27</v>
      </c>
      <c r="E16964">
        <v>2.8</v>
      </c>
      <c r="F16964">
        <v>0</v>
      </c>
      <c r="G16964">
        <v>0.99560000000000004</v>
      </c>
      <c r="H16964">
        <v>0</v>
      </c>
      <c r="I16964">
        <v>3.0840000000000003E-5</v>
      </c>
      <c r="J16964">
        <v>0</v>
      </c>
      <c r="K16964">
        <v>21.118099999999998</v>
      </c>
    </row>
    <row r="16965" spans="1:11" hidden="1">
      <c r="A16965" t="s">
        <v>168</v>
      </c>
      <c r="B16965" t="s">
        <v>662</v>
      </c>
      <c r="C16965">
        <v>186</v>
      </c>
      <c r="D16965" t="s">
        <v>27</v>
      </c>
      <c r="E16965">
        <v>2.8</v>
      </c>
      <c r="F16965">
        <v>0</v>
      </c>
      <c r="G16965">
        <v>8.6033000000000008</v>
      </c>
      <c r="H16965">
        <v>0</v>
      </c>
      <c r="I16965">
        <v>3.0840000000000003E-5</v>
      </c>
      <c r="J16965">
        <v>0</v>
      </c>
      <c r="K16965">
        <v>21.118099999999998</v>
      </c>
    </row>
    <row r="16966" spans="1:11" hidden="1">
      <c r="A16966" t="s">
        <v>168</v>
      </c>
      <c r="B16966" t="s">
        <v>662</v>
      </c>
      <c r="C16966">
        <v>186</v>
      </c>
      <c r="D16966" t="s">
        <v>27</v>
      </c>
      <c r="E16966">
        <v>3.2355</v>
      </c>
      <c r="F16966">
        <v>0</v>
      </c>
      <c r="G16966">
        <v>11.5108</v>
      </c>
      <c r="H16966">
        <v>0</v>
      </c>
      <c r="I16966">
        <v>3.0840000000000003E-5</v>
      </c>
      <c r="J16966">
        <v>0</v>
      </c>
      <c r="K16966">
        <v>16.738700000000001</v>
      </c>
    </row>
    <row r="16967" spans="1:11" hidden="1">
      <c r="A16967" t="s">
        <v>168</v>
      </c>
      <c r="B16967" t="s">
        <v>662</v>
      </c>
      <c r="C16967">
        <v>186</v>
      </c>
      <c r="D16967" t="s">
        <v>27</v>
      </c>
      <c r="E16967">
        <v>3.6709000000000001</v>
      </c>
      <c r="F16967">
        <v>0</v>
      </c>
      <c r="G16967">
        <v>14.4184</v>
      </c>
      <c r="H16967">
        <v>0</v>
      </c>
      <c r="I16967">
        <v>3.0840000000000003E-5</v>
      </c>
      <c r="J16967">
        <v>0</v>
      </c>
      <c r="K16967">
        <v>11.093299999999999</v>
      </c>
    </row>
    <row r="16968" spans="1:11" hidden="1">
      <c r="A16968" t="s">
        <v>168</v>
      </c>
      <c r="B16968" t="s">
        <v>662</v>
      </c>
      <c r="C16968">
        <v>186</v>
      </c>
      <c r="D16968" t="s">
        <v>27</v>
      </c>
      <c r="E16968">
        <v>4.1063999999999998</v>
      </c>
      <c r="F16968">
        <v>0</v>
      </c>
      <c r="G16968">
        <v>17.326000000000001</v>
      </c>
      <c r="H16968">
        <v>0</v>
      </c>
      <c r="I16968">
        <v>3.0840000000000003E-5</v>
      </c>
      <c r="J16968">
        <v>0</v>
      </c>
      <c r="K16968">
        <v>4.1817000000000002</v>
      </c>
    </row>
    <row r="16969" spans="1:11" hidden="1">
      <c r="A16969" t="s">
        <v>168</v>
      </c>
      <c r="B16969" t="s">
        <v>662</v>
      </c>
      <c r="C16969">
        <v>186</v>
      </c>
      <c r="D16969" t="s">
        <v>27</v>
      </c>
      <c r="E16969">
        <v>4.5418000000000003</v>
      </c>
      <c r="F16969">
        <v>0</v>
      </c>
      <c r="G16969">
        <v>20.233599999999999</v>
      </c>
      <c r="H16969">
        <v>0</v>
      </c>
      <c r="I16969">
        <v>3.0840000000000003E-5</v>
      </c>
      <c r="J16969">
        <v>0</v>
      </c>
      <c r="K16969">
        <v>-3.9842</v>
      </c>
    </row>
    <row r="16970" spans="1:11" hidden="1">
      <c r="A16970" t="s">
        <v>168</v>
      </c>
      <c r="B16970" t="s">
        <v>662</v>
      </c>
      <c r="C16970">
        <v>186</v>
      </c>
      <c r="D16970" t="s">
        <v>27</v>
      </c>
      <c r="E16970">
        <v>4.9772999999999996</v>
      </c>
      <c r="F16970">
        <v>0</v>
      </c>
      <c r="G16970">
        <v>23.141200000000001</v>
      </c>
      <c r="H16970">
        <v>0</v>
      </c>
      <c r="I16970">
        <v>3.0840000000000003E-5</v>
      </c>
      <c r="J16970">
        <v>0</v>
      </c>
      <c r="K16970">
        <v>-13.408899999999999</v>
      </c>
    </row>
    <row r="16971" spans="1:11" hidden="1">
      <c r="A16971" t="s">
        <v>168</v>
      </c>
      <c r="B16971" t="s">
        <v>662</v>
      </c>
      <c r="C16971">
        <v>186</v>
      </c>
      <c r="D16971" t="s">
        <v>27</v>
      </c>
      <c r="E16971">
        <v>5.4127000000000001</v>
      </c>
      <c r="F16971">
        <v>0</v>
      </c>
      <c r="G16971">
        <v>26.0488</v>
      </c>
      <c r="H16971">
        <v>0</v>
      </c>
      <c r="I16971">
        <v>3.0840000000000003E-5</v>
      </c>
      <c r="J16971">
        <v>0</v>
      </c>
      <c r="K16971">
        <v>-24.099799999999998</v>
      </c>
    </row>
    <row r="16972" spans="1:11" hidden="1">
      <c r="A16972" t="s">
        <v>168</v>
      </c>
      <c r="B16972" t="s">
        <v>662</v>
      </c>
      <c r="C16972">
        <v>186</v>
      </c>
      <c r="D16972" t="s">
        <v>28</v>
      </c>
      <c r="E16972">
        <v>0.18729999999999999</v>
      </c>
      <c r="F16972">
        <v>0</v>
      </c>
      <c r="G16972">
        <v>-33.023200000000003</v>
      </c>
      <c r="H16972">
        <v>0</v>
      </c>
      <c r="I16972">
        <v>2.7359999999999999E-5</v>
      </c>
      <c r="J16972">
        <v>0</v>
      </c>
      <c r="K16972">
        <v>-19.507100000000001</v>
      </c>
    </row>
    <row r="16973" spans="1:11" hidden="1">
      <c r="A16973" t="s">
        <v>168</v>
      </c>
      <c r="B16973" t="s">
        <v>662</v>
      </c>
      <c r="C16973">
        <v>186</v>
      </c>
      <c r="D16973" t="s">
        <v>28</v>
      </c>
      <c r="E16973">
        <v>0.62280000000000002</v>
      </c>
      <c r="F16973">
        <v>0</v>
      </c>
      <c r="G16973">
        <v>-28.440200000000001</v>
      </c>
      <c r="H16973">
        <v>0</v>
      </c>
      <c r="I16973">
        <v>2.7359999999999999E-5</v>
      </c>
      <c r="J16973">
        <v>0</v>
      </c>
      <c r="K16973">
        <v>-6.0595999999999997</v>
      </c>
    </row>
    <row r="16974" spans="1:11" hidden="1">
      <c r="A16974" t="s">
        <v>168</v>
      </c>
      <c r="B16974" t="s">
        <v>662</v>
      </c>
      <c r="C16974">
        <v>186</v>
      </c>
      <c r="D16974" t="s">
        <v>28</v>
      </c>
      <c r="E16974">
        <v>1.0582</v>
      </c>
      <c r="F16974">
        <v>0</v>
      </c>
      <c r="G16974">
        <v>-22.1113</v>
      </c>
      <c r="H16974">
        <v>0</v>
      </c>
      <c r="I16974">
        <v>2.7359999999999999E-5</v>
      </c>
      <c r="J16974">
        <v>0</v>
      </c>
      <c r="K16974">
        <v>5.0019</v>
      </c>
    </row>
    <row r="16975" spans="1:11" hidden="1">
      <c r="A16975" t="s">
        <v>168</v>
      </c>
      <c r="B16975" t="s">
        <v>662</v>
      </c>
      <c r="C16975">
        <v>186</v>
      </c>
      <c r="D16975" t="s">
        <v>28</v>
      </c>
      <c r="E16975">
        <v>1.4937</v>
      </c>
      <c r="F16975">
        <v>0</v>
      </c>
      <c r="G16975">
        <v>-15.2738</v>
      </c>
      <c r="H16975">
        <v>0</v>
      </c>
      <c r="I16975">
        <v>2.7359999999999999E-5</v>
      </c>
      <c r="J16975">
        <v>0</v>
      </c>
      <c r="K16975">
        <v>13.1416</v>
      </c>
    </row>
    <row r="16976" spans="1:11" hidden="1">
      <c r="A16976" t="s">
        <v>168</v>
      </c>
      <c r="B16976" t="s">
        <v>662</v>
      </c>
      <c r="C16976">
        <v>186</v>
      </c>
      <c r="D16976" t="s">
        <v>28</v>
      </c>
      <c r="E16976">
        <v>1.9291</v>
      </c>
      <c r="F16976">
        <v>0</v>
      </c>
      <c r="G16976">
        <v>-8.4659999999999993</v>
      </c>
      <c r="H16976">
        <v>0</v>
      </c>
      <c r="I16976">
        <v>2.7359999999999999E-5</v>
      </c>
      <c r="J16976">
        <v>0</v>
      </c>
      <c r="K16976">
        <v>18.3047</v>
      </c>
    </row>
    <row r="16977" spans="1:11" hidden="1">
      <c r="A16977" t="s">
        <v>168</v>
      </c>
      <c r="B16977" t="s">
        <v>662</v>
      </c>
      <c r="C16977">
        <v>186</v>
      </c>
      <c r="D16977" t="s">
        <v>28</v>
      </c>
      <c r="E16977">
        <v>2.3645999999999998</v>
      </c>
      <c r="F16977">
        <v>0</v>
      </c>
      <c r="G16977">
        <v>-2.8563999999999998</v>
      </c>
      <c r="H16977">
        <v>0</v>
      </c>
      <c r="I16977">
        <v>2.7359999999999999E-5</v>
      </c>
      <c r="J16977">
        <v>0</v>
      </c>
      <c r="K16977">
        <v>20.704499999999999</v>
      </c>
    </row>
    <row r="16978" spans="1:11" hidden="1">
      <c r="A16978" t="s">
        <v>168</v>
      </c>
      <c r="B16978" t="s">
        <v>662</v>
      </c>
      <c r="C16978">
        <v>186</v>
      </c>
      <c r="D16978" t="s">
        <v>28</v>
      </c>
      <c r="E16978">
        <v>2.8</v>
      </c>
      <c r="F16978">
        <v>0</v>
      </c>
      <c r="G16978">
        <v>0.95189999999999997</v>
      </c>
      <c r="H16978">
        <v>0</v>
      </c>
      <c r="I16978">
        <v>2.7359999999999999E-5</v>
      </c>
      <c r="J16978">
        <v>0</v>
      </c>
      <c r="K16978">
        <v>21.053799999999999</v>
      </c>
    </row>
    <row r="16979" spans="1:11" hidden="1">
      <c r="A16979" t="s">
        <v>168</v>
      </c>
      <c r="B16979" t="s">
        <v>662</v>
      </c>
      <c r="C16979">
        <v>186</v>
      </c>
      <c r="D16979" t="s">
        <v>28</v>
      </c>
      <c r="E16979">
        <v>2.8</v>
      </c>
      <c r="F16979">
        <v>0</v>
      </c>
      <c r="G16979">
        <v>8.5595999999999997</v>
      </c>
      <c r="H16979">
        <v>0</v>
      </c>
      <c r="I16979">
        <v>2.7359999999999999E-5</v>
      </c>
      <c r="J16979">
        <v>0</v>
      </c>
      <c r="K16979">
        <v>21.053799999999999</v>
      </c>
    </row>
    <row r="16980" spans="1:11" hidden="1">
      <c r="A16980" t="s">
        <v>168</v>
      </c>
      <c r="B16980" t="s">
        <v>662</v>
      </c>
      <c r="C16980">
        <v>186</v>
      </c>
      <c r="D16980" t="s">
        <v>28</v>
      </c>
      <c r="E16980">
        <v>3.2355</v>
      </c>
      <c r="F16980">
        <v>0</v>
      </c>
      <c r="G16980">
        <v>11.4672</v>
      </c>
      <c r="H16980">
        <v>0</v>
      </c>
      <c r="I16980">
        <v>2.7359999999999999E-5</v>
      </c>
      <c r="J16980">
        <v>0</v>
      </c>
      <c r="K16980">
        <v>16.6935</v>
      </c>
    </row>
    <row r="16981" spans="1:11" hidden="1">
      <c r="A16981" t="s">
        <v>168</v>
      </c>
      <c r="B16981" t="s">
        <v>662</v>
      </c>
      <c r="C16981">
        <v>186</v>
      </c>
      <c r="D16981" t="s">
        <v>28</v>
      </c>
      <c r="E16981">
        <v>3.6709000000000001</v>
      </c>
      <c r="F16981">
        <v>0</v>
      </c>
      <c r="G16981">
        <v>14.374700000000001</v>
      </c>
      <c r="H16981">
        <v>0</v>
      </c>
      <c r="I16981">
        <v>2.7359999999999999E-5</v>
      </c>
      <c r="J16981">
        <v>0</v>
      </c>
      <c r="K16981">
        <v>11.067</v>
      </c>
    </row>
    <row r="16982" spans="1:11" hidden="1">
      <c r="A16982" t="s">
        <v>168</v>
      </c>
      <c r="B16982" t="s">
        <v>662</v>
      </c>
      <c r="C16982">
        <v>186</v>
      </c>
      <c r="D16982" t="s">
        <v>28</v>
      </c>
      <c r="E16982">
        <v>4.1063999999999998</v>
      </c>
      <c r="F16982">
        <v>0</v>
      </c>
      <c r="G16982">
        <v>17.282299999999999</v>
      </c>
      <c r="H16982">
        <v>0</v>
      </c>
      <c r="I16982">
        <v>2.7359999999999999E-5</v>
      </c>
      <c r="J16982">
        <v>0</v>
      </c>
      <c r="K16982">
        <v>4.1745000000000001</v>
      </c>
    </row>
    <row r="16983" spans="1:11" hidden="1">
      <c r="A16983" t="s">
        <v>168</v>
      </c>
      <c r="B16983" t="s">
        <v>662</v>
      </c>
      <c r="C16983">
        <v>186</v>
      </c>
      <c r="D16983" t="s">
        <v>28</v>
      </c>
      <c r="E16983">
        <v>4.5418000000000003</v>
      </c>
      <c r="F16983">
        <v>0</v>
      </c>
      <c r="G16983">
        <v>20.189900000000002</v>
      </c>
      <c r="H16983">
        <v>0</v>
      </c>
      <c r="I16983">
        <v>2.7359999999999999E-5</v>
      </c>
      <c r="J16983">
        <v>0</v>
      </c>
      <c r="K16983">
        <v>-3.996</v>
      </c>
    </row>
    <row r="16984" spans="1:11" hidden="1">
      <c r="A16984" t="s">
        <v>168</v>
      </c>
      <c r="B16984" t="s">
        <v>662</v>
      </c>
      <c r="C16984">
        <v>186</v>
      </c>
      <c r="D16984" t="s">
        <v>28</v>
      </c>
      <c r="E16984">
        <v>4.9772999999999996</v>
      </c>
      <c r="F16984">
        <v>0</v>
      </c>
      <c r="G16984">
        <v>23.0975</v>
      </c>
      <c r="H16984">
        <v>0</v>
      </c>
      <c r="I16984">
        <v>2.7359999999999999E-5</v>
      </c>
      <c r="J16984">
        <v>0</v>
      </c>
      <c r="K16984">
        <v>-13.4397</v>
      </c>
    </row>
    <row r="16985" spans="1:11" hidden="1">
      <c r="A16985" t="s">
        <v>168</v>
      </c>
      <c r="B16985" t="s">
        <v>662</v>
      </c>
      <c r="C16985">
        <v>186</v>
      </c>
      <c r="D16985" t="s">
        <v>28</v>
      </c>
      <c r="E16985">
        <v>5.4127000000000001</v>
      </c>
      <c r="F16985">
        <v>0</v>
      </c>
      <c r="G16985">
        <v>26.005099999999999</v>
      </c>
      <c r="H16985">
        <v>0</v>
      </c>
      <c r="I16985">
        <v>2.7359999999999999E-5</v>
      </c>
      <c r="J16985">
        <v>0</v>
      </c>
      <c r="K16985">
        <v>-24.1496</v>
      </c>
    </row>
    <row r="16986" spans="1:11" hidden="1">
      <c r="A16986" t="s">
        <v>168</v>
      </c>
      <c r="B16986" t="s">
        <v>662</v>
      </c>
      <c r="C16986">
        <v>186</v>
      </c>
      <c r="D16986" t="s">
        <v>29</v>
      </c>
      <c r="E16986">
        <v>0.18729999999999999</v>
      </c>
      <c r="F16986">
        <v>0</v>
      </c>
      <c r="G16986">
        <v>-32.979599999999998</v>
      </c>
      <c r="H16986">
        <v>0</v>
      </c>
      <c r="I16986">
        <v>3.0840000000000003E-5</v>
      </c>
      <c r="J16986">
        <v>0</v>
      </c>
      <c r="K16986">
        <v>-19.328700000000001</v>
      </c>
    </row>
    <row r="16987" spans="1:11" hidden="1">
      <c r="A16987" t="s">
        <v>168</v>
      </c>
      <c r="B16987" t="s">
        <v>662</v>
      </c>
      <c r="C16987">
        <v>186</v>
      </c>
      <c r="D16987" t="s">
        <v>29</v>
      </c>
      <c r="E16987">
        <v>0.62280000000000002</v>
      </c>
      <c r="F16987">
        <v>0</v>
      </c>
      <c r="G16987">
        <v>-28.3965</v>
      </c>
      <c r="H16987">
        <v>0</v>
      </c>
      <c r="I16987">
        <v>3.0840000000000003E-5</v>
      </c>
      <c r="J16987">
        <v>0</v>
      </c>
      <c r="K16987">
        <v>-5.9001999999999999</v>
      </c>
    </row>
    <row r="16988" spans="1:11" hidden="1">
      <c r="A16988" t="s">
        <v>168</v>
      </c>
      <c r="B16988" t="s">
        <v>662</v>
      </c>
      <c r="C16988">
        <v>186</v>
      </c>
      <c r="D16988" t="s">
        <v>29</v>
      </c>
      <c r="E16988">
        <v>1.0582</v>
      </c>
      <c r="F16988">
        <v>0</v>
      </c>
      <c r="G16988">
        <v>-22.067599999999999</v>
      </c>
      <c r="H16988">
        <v>0</v>
      </c>
      <c r="I16988">
        <v>3.0840000000000003E-5</v>
      </c>
      <c r="J16988">
        <v>0</v>
      </c>
      <c r="K16988">
        <v>5.1422999999999996</v>
      </c>
    </row>
    <row r="16989" spans="1:11" hidden="1">
      <c r="A16989" t="s">
        <v>168</v>
      </c>
      <c r="B16989" t="s">
        <v>662</v>
      </c>
      <c r="C16989">
        <v>186</v>
      </c>
      <c r="D16989" t="s">
        <v>29</v>
      </c>
      <c r="E16989">
        <v>1.4937</v>
      </c>
      <c r="F16989">
        <v>0</v>
      </c>
      <c r="G16989">
        <v>-15.2301</v>
      </c>
      <c r="H16989">
        <v>0</v>
      </c>
      <c r="I16989">
        <v>3.0840000000000003E-5</v>
      </c>
      <c r="J16989">
        <v>0</v>
      </c>
      <c r="K16989">
        <v>13.263</v>
      </c>
    </row>
    <row r="16990" spans="1:11" hidden="1">
      <c r="A16990" t="s">
        <v>168</v>
      </c>
      <c r="B16990" t="s">
        <v>662</v>
      </c>
      <c r="C16990">
        <v>186</v>
      </c>
      <c r="D16990" t="s">
        <v>29</v>
      </c>
      <c r="E16990">
        <v>1.9291</v>
      </c>
      <c r="F16990">
        <v>0</v>
      </c>
      <c r="G16990">
        <v>-8.4222999999999999</v>
      </c>
      <c r="H16990">
        <v>0</v>
      </c>
      <c r="I16990">
        <v>3.0840000000000003E-5</v>
      </c>
      <c r="J16990">
        <v>0</v>
      </c>
      <c r="K16990">
        <v>18.407</v>
      </c>
    </row>
    <row r="16991" spans="1:11" hidden="1">
      <c r="A16991" t="s">
        <v>168</v>
      </c>
      <c r="B16991" t="s">
        <v>662</v>
      </c>
      <c r="C16991">
        <v>186</v>
      </c>
      <c r="D16991" t="s">
        <v>29</v>
      </c>
      <c r="E16991">
        <v>2.3645999999999998</v>
      </c>
      <c r="F16991">
        <v>0</v>
      </c>
      <c r="G16991">
        <v>-2.8127</v>
      </c>
      <c r="H16991">
        <v>0</v>
      </c>
      <c r="I16991">
        <v>3.0840000000000003E-5</v>
      </c>
      <c r="J16991">
        <v>0</v>
      </c>
      <c r="K16991">
        <v>20.787800000000001</v>
      </c>
    </row>
    <row r="16992" spans="1:11" hidden="1">
      <c r="A16992" t="s">
        <v>168</v>
      </c>
      <c r="B16992" t="s">
        <v>662</v>
      </c>
      <c r="C16992">
        <v>186</v>
      </c>
      <c r="D16992" t="s">
        <v>29</v>
      </c>
      <c r="E16992">
        <v>2.8</v>
      </c>
      <c r="F16992">
        <v>0</v>
      </c>
      <c r="G16992">
        <v>0.99560000000000004</v>
      </c>
      <c r="H16992">
        <v>0</v>
      </c>
      <c r="I16992">
        <v>3.0840000000000003E-5</v>
      </c>
      <c r="J16992">
        <v>0</v>
      </c>
      <c r="K16992">
        <v>21.118099999999998</v>
      </c>
    </row>
    <row r="16993" spans="1:11" hidden="1">
      <c r="A16993" t="s">
        <v>168</v>
      </c>
      <c r="B16993" t="s">
        <v>662</v>
      </c>
      <c r="C16993">
        <v>186</v>
      </c>
      <c r="D16993" t="s">
        <v>29</v>
      </c>
      <c r="E16993">
        <v>2.8</v>
      </c>
      <c r="F16993">
        <v>0</v>
      </c>
      <c r="G16993">
        <v>8.6033000000000008</v>
      </c>
      <c r="H16993">
        <v>0</v>
      </c>
      <c r="I16993">
        <v>3.0840000000000003E-5</v>
      </c>
      <c r="J16993">
        <v>0</v>
      </c>
      <c r="K16993">
        <v>21.118099999999998</v>
      </c>
    </row>
    <row r="16994" spans="1:11" hidden="1">
      <c r="A16994" t="s">
        <v>168</v>
      </c>
      <c r="B16994" t="s">
        <v>662</v>
      </c>
      <c r="C16994">
        <v>186</v>
      </c>
      <c r="D16994" t="s">
        <v>29</v>
      </c>
      <c r="E16994">
        <v>3.2355</v>
      </c>
      <c r="F16994">
        <v>0</v>
      </c>
      <c r="G16994">
        <v>11.5108</v>
      </c>
      <c r="H16994">
        <v>0</v>
      </c>
      <c r="I16994">
        <v>3.0840000000000003E-5</v>
      </c>
      <c r="J16994">
        <v>0</v>
      </c>
      <c r="K16994">
        <v>16.738700000000001</v>
      </c>
    </row>
    <row r="16995" spans="1:11" hidden="1">
      <c r="A16995" t="s">
        <v>168</v>
      </c>
      <c r="B16995" t="s">
        <v>662</v>
      </c>
      <c r="C16995">
        <v>186</v>
      </c>
      <c r="D16995" t="s">
        <v>29</v>
      </c>
      <c r="E16995">
        <v>3.6709000000000001</v>
      </c>
      <c r="F16995">
        <v>0</v>
      </c>
      <c r="G16995">
        <v>14.4184</v>
      </c>
      <c r="H16995">
        <v>0</v>
      </c>
      <c r="I16995">
        <v>3.0840000000000003E-5</v>
      </c>
      <c r="J16995">
        <v>0</v>
      </c>
      <c r="K16995">
        <v>11.093299999999999</v>
      </c>
    </row>
    <row r="16996" spans="1:11" hidden="1">
      <c r="A16996" t="s">
        <v>168</v>
      </c>
      <c r="B16996" t="s">
        <v>662</v>
      </c>
      <c r="C16996">
        <v>186</v>
      </c>
      <c r="D16996" t="s">
        <v>29</v>
      </c>
      <c r="E16996">
        <v>4.1063999999999998</v>
      </c>
      <c r="F16996">
        <v>0</v>
      </c>
      <c r="G16996">
        <v>17.326000000000001</v>
      </c>
      <c r="H16996">
        <v>0</v>
      </c>
      <c r="I16996">
        <v>3.0840000000000003E-5</v>
      </c>
      <c r="J16996">
        <v>0</v>
      </c>
      <c r="K16996">
        <v>4.1817000000000002</v>
      </c>
    </row>
    <row r="16997" spans="1:11" hidden="1">
      <c r="A16997" t="s">
        <v>168</v>
      </c>
      <c r="B16997" t="s">
        <v>662</v>
      </c>
      <c r="C16997">
        <v>186</v>
      </c>
      <c r="D16997" t="s">
        <v>29</v>
      </c>
      <c r="E16997">
        <v>4.5418000000000003</v>
      </c>
      <c r="F16997">
        <v>0</v>
      </c>
      <c r="G16997">
        <v>20.233599999999999</v>
      </c>
      <c r="H16997">
        <v>0</v>
      </c>
      <c r="I16997">
        <v>3.0840000000000003E-5</v>
      </c>
      <c r="J16997">
        <v>0</v>
      </c>
      <c r="K16997">
        <v>-3.9842</v>
      </c>
    </row>
    <row r="16998" spans="1:11" hidden="1">
      <c r="A16998" t="s">
        <v>168</v>
      </c>
      <c r="B16998" t="s">
        <v>662</v>
      </c>
      <c r="C16998">
        <v>186</v>
      </c>
      <c r="D16998" t="s">
        <v>29</v>
      </c>
      <c r="E16998">
        <v>4.9772999999999996</v>
      </c>
      <c r="F16998">
        <v>0</v>
      </c>
      <c r="G16998">
        <v>23.141200000000001</v>
      </c>
      <c r="H16998">
        <v>0</v>
      </c>
      <c r="I16998">
        <v>3.0840000000000003E-5</v>
      </c>
      <c r="J16998">
        <v>0</v>
      </c>
      <c r="K16998">
        <v>-13.408899999999999</v>
      </c>
    </row>
    <row r="16999" spans="1:11" hidden="1">
      <c r="A16999" t="s">
        <v>168</v>
      </c>
      <c r="B16999" t="s">
        <v>662</v>
      </c>
      <c r="C16999">
        <v>186</v>
      </c>
      <c r="D16999" t="s">
        <v>29</v>
      </c>
      <c r="E16999">
        <v>5.4127000000000001</v>
      </c>
      <c r="F16999">
        <v>0</v>
      </c>
      <c r="G16999">
        <v>26.0488</v>
      </c>
      <c r="H16999">
        <v>0</v>
      </c>
      <c r="I16999">
        <v>3.0840000000000003E-5</v>
      </c>
      <c r="J16999">
        <v>0</v>
      </c>
      <c r="K16999">
        <v>-24.099799999999998</v>
      </c>
    </row>
    <row r="17000" spans="1:11" hidden="1">
      <c r="A17000" t="s">
        <v>168</v>
      </c>
      <c r="B17000" t="s">
        <v>662</v>
      </c>
      <c r="C17000">
        <v>186</v>
      </c>
      <c r="D17000" t="s">
        <v>30</v>
      </c>
      <c r="E17000">
        <v>0.18729999999999999</v>
      </c>
      <c r="F17000">
        <v>0</v>
      </c>
      <c r="G17000">
        <v>-33.023200000000003</v>
      </c>
      <c r="H17000">
        <v>0</v>
      </c>
      <c r="I17000">
        <v>2.7359999999999999E-5</v>
      </c>
      <c r="J17000">
        <v>0</v>
      </c>
      <c r="K17000">
        <v>-19.507100000000001</v>
      </c>
    </row>
    <row r="17001" spans="1:11" hidden="1">
      <c r="A17001" t="s">
        <v>168</v>
      </c>
      <c r="B17001" t="s">
        <v>662</v>
      </c>
      <c r="C17001">
        <v>186</v>
      </c>
      <c r="D17001" t="s">
        <v>30</v>
      </c>
      <c r="E17001">
        <v>0.62280000000000002</v>
      </c>
      <c r="F17001">
        <v>0</v>
      </c>
      <c r="G17001">
        <v>-28.440200000000001</v>
      </c>
      <c r="H17001">
        <v>0</v>
      </c>
      <c r="I17001">
        <v>2.7359999999999999E-5</v>
      </c>
      <c r="J17001">
        <v>0</v>
      </c>
      <c r="K17001">
        <v>-6.0595999999999997</v>
      </c>
    </row>
    <row r="17002" spans="1:11" hidden="1">
      <c r="A17002" t="s">
        <v>168</v>
      </c>
      <c r="B17002" t="s">
        <v>662</v>
      </c>
      <c r="C17002">
        <v>186</v>
      </c>
      <c r="D17002" t="s">
        <v>30</v>
      </c>
      <c r="E17002">
        <v>1.0582</v>
      </c>
      <c r="F17002">
        <v>0</v>
      </c>
      <c r="G17002">
        <v>-22.1113</v>
      </c>
      <c r="H17002">
        <v>0</v>
      </c>
      <c r="I17002">
        <v>2.7359999999999999E-5</v>
      </c>
      <c r="J17002">
        <v>0</v>
      </c>
      <c r="K17002">
        <v>5.0019</v>
      </c>
    </row>
    <row r="17003" spans="1:11" hidden="1">
      <c r="A17003" t="s">
        <v>168</v>
      </c>
      <c r="B17003" t="s">
        <v>662</v>
      </c>
      <c r="C17003">
        <v>186</v>
      </c>
      <c r="D17003" t="s">
        <v>30</v>
      </c>
      <c r="E17003">
        <v>1.4937</v>
      </c>
      <c r="F17003">
        <v>0</v>
      </c>
      <c r="G17003">
        <v>-15.2738</v>
      </c>
      <c r="H17003">
        <v>0</v>
      </c>
      <c r="I17003">
        <v>2.7359999999999999E-5</v>
      </c>
      <c r="J17003">
        <v>0</v>
      </c>
      <c r="K17003">
        <v>13.1416</v>
      </c>
    </row>
    <row r="17004" spans="1:11" hidden="1">
      <c r="A17004" t="s">
        <v>168</v>
      </c>
      <c r="B17004" t="s">
        <v>662</v>
      </c>
      <c r="C17004">
        <v>186</v>
      </c>
      <c r="D17004" t="s">
        <v>30</v>
      </c>
      <c r="E17004">
        <v>1.9291</v>
      </c>
      <c r="F17004">
        <v>0</v>
      </c>
      <c r="G17004">
        <v>-8.4659999999999993</v>
      </c>
      <c r="H17004">
        <v>0</v>
      </c>
      <c r="I17004">
        <v>2.7359999999999999E-5</v>
      </c>
      <c r="J17004">
        <v>0</v>
      </c>
      <c r="K17004">
        <v>18.3047</v>
      </c>
    </row>
    <row r="17005" spans="1:11" hidden="1">
      <c r="A17005" t="s">
        <v>168</v>
      </c>
      <c r="B17005" t="s">
        <v>662</v>
      </c>
      <c r="C17005">
        <v>186</v>
      </c>
      <c r="D17005" t="s">
        <v>30</v>
      </c>
      <c r="E17005">
        <v>2.3645999999999998</v>
      </c>
      <c r="F17005">
        <v>0</v>
      </c>
      <c r="G17005">
        <v>-2.8563999999999998</v>
      </c>
      <c r="H17005">
        <v>0</v>
      </c>
      <c r="I17005">
        <v>2.7359999999999999E-5</v>
      </c>
      <c r="J17005">
        <v>0</v>
      </c>
      <c r="K17005">
        <v>20.704499999999999</v>
      </c>
    </row>
    <row r="17006" spans="1:11" hidden="1">
      <c r="A17006" t="s">
        <v>168</v>
      </c>
      <c r="B17006" t="s">
        <v>662</v>
      </c>
      <c r="C17006">
        <v>186</v>
      </c>
      <c r="D17006" t="s">
        <v>30</v>
      </c>
      <c r="E17006">
        <v>2.8</v>
      </c>
      <c r="F17006">
        <v>0</v>
      </c>
      <c r="G17006">
        <v>0.95189999999999997</v>
      </c>
      <c r="H17006">
        <v>0</v>
      </c>
      <c r="I17006">
        <v>2.7359999999999999E-5</v>
      </c>
      <c r="J17006">
        <v>0</v>
      </c>
      <c r="K17006">
        <v>21.053799999999999</v>
      </c>
    </row>
    <row r="17007" spans="1:11" hidden="1">
      <c r="A17007" t="s">
        <v>168</v>
      </c>
      <c r="B17007" t="s">
        <v>662</v>
      </c>
      <c r="C17007">
        <v>186</v>
      </c>
      <c r="D17007" t="s">
        <v>30</v>
      </c>
      <c r="E17007">
        <v>2.8</v>
      </c>
      <c r="F17007">
        <v>0</v>
      </c>
      <c r="G17007">
        <v>8.5595999999999997</v>
      </c>
      <c r="H17007">
        <v>0</v>
      </c>
      <c r="I17007">
        <v>2.7359999999999999E-5</v>
      </c>
      <c r="J17007">
        <v>0</v>
      </c>
      <c r="K17007">
        <v>21.053799999999999</v>
      </c>
    </row>
    <row r="17008" spans="1:11" hidden="1">
      <c r="A17008" t="s">
        <v>168</v>
      </c>
      <c r="B17008" t="s">
        <v>662</v>
      </c>
      <c r="C17008">
        <v>186</v>
      </c>
      <c r="D17008" t="s">
        <v>30</v>
      </c>
      <c r="E17008">
        <v>3.2355</v>
      </c>
      <c r="F17008">
        <v>0</v>
      </c>
      <c r="G17008">
        <v>11.4672</v>
      </c>
      <c r="H17008">
        <v>0</v>
      </c>
      <c r="I17008">
        <v>2.7359999999999999E-5</v>
      </c>
      <c r="J17008">
        <v>0</v>
      </c>
      <c r="K17008">
        <v>16.6935</v>
      </c>
    </row>
    <row r="17009" spans="1:11" hidden="1">
      <c r="A17009" t="s">
        <v>168</v>
      </c>
      <c r="B17009" t="s">
        <v>662</v>
      </c>
      <c r="C17009">
        <v>186</v>
      </c>
      <c r="D17009" t="s">
        <v>30</v>
      </c>
      <c r="E17009">
        <v>3.6709000000000001</v>
      </c>
      <c r="F17009">
        <v>0</v>
      </c>
      <c r="G17009">
        <v>14.374700000000001</v>
      </c>
      <c r="H17009">
        <v>0</v>
      </c>
      <c r="I17009">
        <v>2.7359999999999999E-5</v>
      </c>
      <c r="J17009">
        <v>0</v>
      </c>
      <c r="K17009">
        <v>11.067</v>
      </c>
    </row>
    <row r="17010" spans="1:11" hidden="1">
      <c r="A17010" t="s">
        <v>168</v>
      </c>
      <c r="B17010" t="s">
        <v>662</v>
      </c>
      <c r="C17010">
        <v>186</v>
      </c>
      <c r="D17010" t="s">
        <v>30</v>
      </c>
      <c r="E17010">
        <v>4.1063999999999998</v>
      </c>
      <c r="F17010">
        <v>0</v>
      </c>
      <c r="G17010">
        <v>17.282299999999999</v>
      </c>
      <c r="H17010">
        <v>0</v>
      </c>
      <c r="I17010">
        <v>2.7359999999999999E-5</v>
      </c>
      <c r="J17010">
        <v>0</v>
      </c>
      <c r="K17010">
        <v>4.1745000000000001</v>
      </c>
    </row>
    <row r="17011" spans="1:11" hidden="1">
      <c r="A17011" t="s">
        <v>168</v>
      </c>
      <c r="B17011" t="s">
        <v>662</v>
      </c>
      <c r="C17011">
        <v>186</v>
      </c>
      <c r="D17011" t="s">
        <v>30</v>
      </c>
      <c r="E17011">
        <v>4.5418000000000003</v>
      </c>
      <c r="F17011">
        <v>0</v>
      </c>
      <c r="G17011">
        <v>20.189900000000002</v>
      </c>
      <c r="H17011">
        <v>0</v>
      </c>
      <c r="I17011">
        <v>2.7359999999999999E-5</v>
      </c>
      <c r="J17011">
        <v>0</v>
      </c>
      <c r="K17011">
        <v>-3.996</v>
      </c>
    </row>
    <row r="17012" spans="1:11" hidden="1">
      <c r="A17012" t="s">
        <v>168</v>
      </c>
      <c r="B17012" t="s">
        <v>662</v>
      </c>
      <c r="C17012">
        <v>186</v>
      </c>
      <c r="D17012" t="s">
        <v>30</v>
      </c>
      <c r="E17012">
        <v>4.9772999999999996</v>
      </c>
      <c r="F17012">
        <v>0</v>
      </c>
      <c r="G17012">
        <v>23.0975</v>
      </c>
      <c r="H17012">
        <v>0</v>
      </c>
      <c r="I17012">
        <v>2.7359999999999999E-5</v>
      </c>
      <c r="J17012">
        <v>0</v>
      </c>
      <c r="K17012">
        <v>-13.4397</v>
      </c>
    </row>
    <row r="17013" spans="1:11" hidden="1">
      <c r="A17013" t="s">
        <v>168</v>
      </c>
      <c r="B17013" t="s">
        <v>662</v>
      </c>
      <c r="C17013">
        <v>186</v>
      </c>
      <c r="D17013" t="s">
        <v>30</v>
      </c>
      <c r="E17013">
        <v>5.4127000000000001</v>
      </c>
      <c r="F17013">
        <v>0</v>
      </c>
      <c r="G17013">
        <v>26.005099999999999</v>
      </c>
      <c r="H17013">
        <v>0</v>
      </c>
      <c r="I17013">
        <v>2.7359999999999999E-5</v>
      </c>
      <c r="J17013">
        <v>0</v>
      </c>
      <c r="K17013">
        <v>-24.1496</v>
      </c>
    </row>
    <row r="17014" spans="1:11" hidden="1">
      <c r="A17014" t="s">
        <v>168</v>
      </c>
      <c r="B17014" t="s">
        <v>662</v>
      </c>
      <c r="C17014">
        <v>186</v>
      </c>
      <c r="D17014" t="s">
        <v>31</v>
      </c>
      <c r="E17014">
        <v>0.18729999999999999</v>
      </c>
      <c r="F17014">
        <v>0</v>
      </c>
      <c r="G17014">
        <v>-32.979599999999998</v>
      </c>
      <c r="H17014">
        <v>0</v>
      </c>
      <c r="I17014">
        <v>3.0840000000000003E-5</v>
      </c>
      <c r="J17014">
        <v>0</v>
      </c>
      <c r="K17014">
        <v>-19.328700000000001</v>
      </c>
    </row>
    <row r="17015" spans="1:11" hidden="1">
      <c r="A17015" t="s">
        <v>168</v>
      </c>
      <c r="B17015" t="s">
        <v>662</v>
      </c>
      <c r="C17015">
        <v>186</v>
      </c>
      <c r="D17015" t="s">
        <v>31</v>
      </c>
      <c r="E17015">
        <v>0.62280000000000002</v>
      </c>
      <c r="F17015">
        <v>0</v>
      </c>
      <c r="G17015">
        <v>-28.3965</v>
      </c>
      <c r="H17015">
        <v>0</v>
      </c>
      <c r="I17015">
        <v>3.0840000000000003E-5</v>
      </c>
      <c r="J17015">
        <v>0</v>
      </c>
      <c r="K17015">
        <v>-5.9001999999999999</v>
      </c>
    </row>
    <row r="17016" spans="1:11" hidden="1">
      <c r="A17016" t="s">
        <v>168</v>
      </c>
      <c r="B17016" t="s">
        <v>662</v>
      </c>
      <c r="C17016">
        <v>186</v>
      </c>
      <c r="D17016" t="s">
        <v>31</v>
      </c>
      <c r="E17016">
        <v>1.0582</v>
      </c>
      <c r="F17016">
        <v>0</v>
      </c>
      <c r="G17016">
        <v>-22.067599999999999</v>
      </c>
      <c r="H17016">
        <v>0</v>
      </c>
      <c r="I17016">
        <v>3.0840000000000003E-5</v>
      </c>
      <c r="J17016">
        <v>0</v>
      </c>
      <c r="K17016">
        <v>5.1422999999999996</v>
      </c>
    </row>
    <row r="17017" spans="1:11" hidden="1">
      <c r="A17017" t="s">
        <v>168</v>
      </c>
      <c r="B17017" t="s">
        <v>662</v>
      </c>
      <c r="C17017">
        <v>186</v>
      </c>
      <c r="D17017" t="s">
        <v>31</v>
      </c>
      <c r="E17017">
        <v>1.4937</v>
      </c>
      <c r="F17017">
        <v>0</v>
      </c>
      <c r="G17017">
        <v>-15.2301</v>
      </c>
      <c r="H17017">
        <v>0</v>
      </c>
      <c r="I17017">
        <v>3.0840000000000003E-5</v>
      </c>
      <c r="J17017">
        <v>0</v>
      </c>
      <c r="K17017">
        <v>13.263</v>
      </c>
    </row>
    <row r="17018" spans="1:11" hidden="1">
      <c r="A17018" t="s">
        <v>168</v>
      </c>
      <c r="B17018" t="s">
        <v>662</v>
      </c>
      <c r="C17018">
        <v>186</v>
      </c>
      <c r="D17018" t="s">
        <v>31</v>
      </c>
      <c r="E17018">
        <v>1.9291</v>
      </c>
      <c r="F17018">
        <v>0</v>
      </c>
      <c r="G17018">
        <v>-8.4222999999999999</v>
      </c>
      <c r="H17018">
        <v>0</v>
      </c>
      <c r="I17018">
        <v>3.0840000000000003E-5</v>
      </c>
      <c r="J17018">
        <v>0</v>
      </c>
      <c r="K17018">
        <v>18.407</v>
      </c>
    </row>
    <row r="17019" spans="1:11" hidden="1">
      <c r="A17019" t="s">
        <v>168</v>
      </c>
      <c r="B17019" t="s">
        <v>662</v>
      </c>
      <c r="C17019">
        <v>186</v>
      </c>
      <c r="D17019" t="s">
        <v>31</v>
      </c>
      <c r="E17019">
        <v>2.3645999999999998</v>
      </c>
      <c r="F17019">
        <v>0</v>
      </c>
      <c r="G17019">
        <v>-2.8127</v>
      </c>
      <c r="H17019">
        <v>0</v>
      </c>
      <c r="I17019">
        <v>3.0840000000000003E-5</v>
      </c>
      <c r="J17019">
        <v>0</v>
      </c>
      <c r="K17019">
        <v>20.787800000000001</v>
      </c>
    </row>
    <row r="17020" spans="1:11" hidden="1">
      <c r="A17020" t="s">
        <v>168</v>
      </c>
      <c r="B17020" t="s">
        <v>662</v>
      </c>
      <c r="C17020">
        <v>186</v>
      </c>
      <c r="D17020" t="s">
        <v>31</v>
      </c>
      <c r="E17020">
        <v>2.8</v>
      </c>
      <c r="F17020">
        <v>0</v>
      </c>
      <c r="G17020">
        <v>0.99560000000000004</v>
      </c>
      <c r="H17020">
        <v>0</v>
      </c>
      <c r="I17020">
        <v>3.0840000000000003E-5</v>
      </c>
      <c r="J17020">
        <v>0</v>
      </c>
      <c r="K17020">
        <v>21.118099999999998</v>
      </c>
    </row>
    <row r="17021" spans="1:11" hidden="1">
      <c r="A17021" t="s">
        <v>168</v>
      </c>
      <c r="B17021" t="s">
        <v>662</v>
      </c>
      <c r="C17021">
        <v>186</v>
      </c>
      <c r="D17021" t="s">
        <v>31</v>
      </c>
      <c r="E17021">
        <v>2.8</v>
      </c>
      <c r="F17021">
        <v>0</v>
      </c>
      <c r="G17021">
        <v>8.6033000000000008</v>
      </c>
      <c r="H17021">
        <v>0</v>
      </c>
      <c r="I17021">
        <v>3.0840000000000003E-5</v>
      </c>
      <c r="J17021">
        <v>0</v>
      </c>
      <c r="K17021">
        <v>21.118099999999998</v>
      </c>
    </row>
    <row r="17022" spans="1:11" hidden="1">
      <c r="A17022" t="s">
        <v>168</v>
      </c>
      <c r="B17022" t="s">
        <v>662</v>
      </c>
      <c r="C17022">
        <v>186</v>
      </c>
      <c r="D17022" t="s">
        <v>31</v>
      </c>
      <c r="E17022">
        <v>3.2355</v>
      </c>
      <c r="F17022">
        <v>0</v>
      </c>
      <c r="G17022">
        <v>11.5108</v>
      </c>
      <c r="H17022">
        <v>0</v>
      </c>
      <c r="I17022">
        <v>3.0840000000000003E-5</v>
      </c>
      <c r="J17022">
        <v>0</v>
      </c>
      <c r="K17022">
        <v>16.738700000000001</v>
      </c>
    </row>
    <row r="17023" spans="1:11" hidden="1">
      <c r="A17023" t="s">
        <v>168</v>
      </c>
      <c r="B17023" t="s">
        <v>662</v>
      </c>
      <c r="C17023">
        <v>186</v>
      </c>
      <c r="D17023" t="s">
        <v>31</v>
      </c>
      <c r="E17023">
        <v>3.6709000000000001</v>
      </c>
      <c r="F17023">
        <v>0</v>
      </c>
      <c r="G17023">
        <v>14.4184</v>
      </c>
      <c r="H17023">
        <v>0</v>
      </c>
      <c r="I17023">
        <v>3.0840000000000003E-5</v>
      </c>
      <c r="J17023">
        <v>0</v>
      </c>
      <c r="K17023">
        <v>11.093299999999999</v>
      </c>
    </row>
    <row r="17024" spans="1:11" hidden="1">
      <c r="A17024" t="s">
        <v>168</v>
      </c>
      <c r="B17024" t="s">
        <v>662</v>
      </c>
      <c r="C17024">
        <v>186</v>
      </c>
      <c r="D17024" t="s">
        <v>31</v>
      </c>
      <c r="E17024">
        <v>4.1063999999999998</v>
      </c>
      <c r="F17024">
        <v>0</v>
      </c>
      <c r="G17024">
        <v>17.326000000000001</v>
      </c>
      <c r="H17024">
        <v>0</v>
      </c>
      <c r="I17024">
        <v>3.0840000000000003E-5</v>
      </c>
      <c r="J17024">
        <v>0</v>
      </c>
      <c r="K17024">
        <v>4.1817000000000002</v>
      </c>
    </row>
    <row r="17025" spans="1:11" hidden="1">
      <c r="A17025" t="s">
        <v>168</v>
      </c>
      <c r="B17025" t="s">
        <v>662</v>
      </c>
      <c r="C17025">
        <v>186</v>
      </c>
      <c r="D17025" t="s">
        <v>31</v>
      </c>
      <c r="E17025">
        <v>4.5418000000000003</v>
      </c>
      <c r="F17025">
        <v>0</v>
      </c>
      <c r="G17025">
        <v>20.233599999999999</v>
      </c>
      <c r="H17025">
        <v>0</v>
      </c>
      <c r="I17025">
        <v>3.0840000000000003E-5</v>
      </c>
      <c r="J17025">
        <v>0</v>
      </c>
      <c r="K17025">
        <v>-3.9842</v>
      </c>
    </row>
    <row r="17026" spans="1:11" hidden="1">
      <c r="A17026" t="s">
        <v>168</v>
      </c>
      <c r="B17026" t="s">
        <v>662</v>
      </c>
      <c r="C17026">
        <v>186</v>
      </c>
      <c r="D17026" t="s">
        <v>31</v>
      </c>
      <c r="E17026">
        <v>4.9772999999999996</v>
      </c>
      <c r="F17026">
        <v>0</v>
      </c>
      <c r="G17026">
        <v>23.141200000000001</v>
      </c>
      <c r="H17026">
        <v>0</v>
      </c>
      <c r="I17026">
        <v>3.0840000000000003E-5</v>
      </c>
      <c r="J17026">
        <v>0</v>
      </c>
      <c r="K17026">
        <v>-13.408899999999999</v>
      </c>
    </row>
    <row r="17027" spans="1:11" hidden="1">
      <c r="A17027" t="s">
        <v>168</v>
      </c>
      <c r="B17027" t="s">
        <v>662</v>
      </c>
      <c r="C17027">
        <v>186</v>
      </c>
      <c r="D17027" t="s">
        <v>31</v>
      </c>
      <c r="E17027">
        <v>5.4127000000000001</v>
      </c>
      <c r="F17027">
        <v>0</v>
      </c>
      <c r="G17027">
        <v>26.0488</v>
      </c>
      <c r="H17027">
        <v>0</v>
      </c>
      <c r="I17027">
        <v>3.0840000000000003E-5</v>
      </c>
      <c r="J17027">
        <v>0</v>
      </c>
      <c r="K17027">
        <v>-24.099799999999998</v>
      </c>
    </row>
    <row r="17028" spans="1:11" hidden="1">
      <c r="A17028" t="s">
        <v>168</v>
      </c>
      <c r="B17028" t="s">
        <v>662</v>
      </c>
      <c r="C17028">
        <v>186</v>
      </c>
      <c r="D17028" t="s">
        <v>32</v>
      </c>
      <c r="E17028">
        <v>0.18729999999999999</v>
      </c>
      <c r="F17028">
        <v>0</v>
      </c>
      <c r="G17028">
        <v>-33.023200000000003</v>
      </c>
      <c r="H17028">
        <v>0</v>
      </c>
      <c r="I17028">
        <v>2.7359999999999999E-5</v>
      </c>
      <c r="J17028">
        <v>0</v>
      </c>
      <c r="K17028">
        <v>-19.507100000000001</v>
      </c>
    </row>
    <row r="17029" spans="1:11" hidden="1">
      <c r="A17029" t="s">
        <v>168</v>
      </c>
      <c r="B17029" t="s">
        <v>662</v>
      </c>
      <c r="C17029">
        <v>186</v>
      </c>
      <c r="D17029" t="s">
        <v>32</v>
      </c>
      <c r="E17029">
        <v>0.62280000000000002</v>
      </c>
      <c r="F17029">
        <v>0</v>
      </c>
      <c r="G17029">
        <v>-28.440200000000001</v>
      </c>
      <c r="H17029">
        <v>0</v>
      </c>
      <c r="I17029">
        <v>2.7359999999999999E-5</v>
      </c>
      <c r="J17029">
        <v>0</v>
      </c>
      <c r="K17029">
        <v>-6.0595999999999997</v>
      </c>
    </row>
    <row r="17030" spans="1:11" hidden="1">
      <c r="A17030" t="s">
        <v>168</v>
      </c>
      <c r="B17030" t="s">
        <v>662</v>
      </c>
      <c r="C17030">
        <v>186</v>
      </c>
      <c r="D17030" t="s">
        <v>32</v>
      </c>
      <c r="E17030">
        <v>1.0582</v>
      </c>
      <c r="F17030">
        <v>0</v>
      </c>
      <c r="G17030">
        <v>-22.1113</v>
      </c>
      <c r="H17030">
        <v>0</v>
      </c>
      <c r="I17030">
        <v>2.7359999999999999E-5</v>
      </c>
      <c r="J17030">
        <v>0</v>
      </c>
      <c r="K17030">
        <v>5.0019</v>
      </c>
    </row>
    <row r="17031" spans="1:11" hidden="1">
      <c r="A17031" t="s">
        <v>168</v>
      </c>
      <c r="B17031" t="s">
        <v>662</v>
      </c>
      <c r="C17031">
        <v>186</v>
      </c>
      <c r="D17031" t="s">
        <v>32</v>
      </c>
      <c r="E17031">
        <v>1.4937</v>
      </c>
      <c r="F17031">
        <v>0</v>
      </c>
      <c r="G17031">
        <v>-15.2738</v>
      </c>
      <c r="H17031">
        <v>0</v>
      </c>
      <c r="I17031">
        <v>2.7359999999999999E-5</v>
      </c>
      <c r="J17031">
        <v>0</v>
      </c>
      <c r="K17031">
        <v>13.1416</v>
      </c>
    </row>
    <row r="17032" spans="1:11" hidden="1">
      <c r="A17032" t="s">
        <v>168</v>
      </c>
      <c r="B17032" t="s">
        <v>662</v>
      </c>
      <c r="C17032">
        <v>186</v>
      </c>
      <c r="D17032" t="s">
        <v>32</v>
      </c>
      <c r="E17032">
        <v>1.9291</v>
      </c>
      <c r="F17032">
        <v>0</v>
      </c>
      <c r="G17032">
        <v>-8.4659999999999993</v>
      </c>
      <c r="H17032">
        <v>0</v>
      </c>
      <c r="I17032">
        <v>2.7359999999999999E-5</v>
      </c>
      <c r="J17032">
        <v>0</v>
      </c>
      <c r="K17032">
        <v>18.3047</v>
      </c>
    </row>
    <row r="17033" spans="1:11" hidden="1">
      <c r="A17033" t="s">
        <v>168</v>
      </c>
      <c r="B17033" t="s">
        <v>662</v>
      </c>
      <c r="C17033">
        <v>186</v>
      </c>
      <c r="D17033" t="s">
        <v>32</v>
      </c>
      <c r="E17033">
        <v>2.3645999999999998</v>
      </c>
      <c r="F17033">
        <v>0</v>
      </c>
      <c r="G17033">
        <v>-2.8563999999999998</v>
      </c>
      <c r="H17033">
        <v>0</v>
      </c>
      <c r="I17033">
        <v>2.7359999999999999E-5</v>
      </c>
      <c r="J17033">
        <v>0</v>
      </c>
      <c r="K17033">
        <v>20.704499999999999</v>
      </c>
    </row>
    <row r="17034" spans="1:11" hidden="1">
      <c r="A17034" t="s">
        <v>168</v>
      </c>
      <c r="B17034" t="s">
        <v>662</v>
      </c>
      <c r="C17034">
        <v>186</v>
      </c>
      <c r="D17034" t="s">
        <v>32</v>
      </c>
      <c r="E17034">
        <v>2.8</v>
      </c>
      <c r="F17034">
        <v>0</v>
      </c>
      <c r="G17034">
        <v>0.95189999999999997</v>
      </c>
      <c r="H17034">
        <v>0</v>
      </c>
      <c r="I17034">
        <v>2.7359999999999999E-5</v>
      </c>
      <c r="J17034">
        <v>0</v>
      </c>
      <c r="K17034">
        <v>21.053799999999999</v>
      </c>
    </row>
    <row r="17035" spans="1:11" hidden="1">
      <c r="A17035" t="s">
        <v>168</v>
      </c>
      <c r="B17035" t="s">
        <v>662</v>
      </c>
      <c r="C17035">
        <v>186</v>
      </c>
      <c r="D17035" t="s">
        <v>32</v>
      </c>
      <c r="E17035">
        <v>2.8</v>
      </c>
      <c r="F17035">
        <v>0</v>
      </c>
      <c r="G17035">
        <v>8.5595999999999997</v>
      </c>
      <c r="H17035">
        <v>0</v>
      </c>
      <c r="I17035">
        <v>2.7359999999999999E-5</v>
      </c>
      <c r="J17035">
        <v>0</v>
      </c>
      <c r="K17035">
        <v>21.053799999999999</v>
      </c>
    </row>
    <row r="17036" spans="1:11" hidden="1">
      <c r="A17036" t="s">
        <v>168</v>
      </c>
      <c r="B17036" t="s">
        <v>662</v>
      </c>
      <c r="C17036">
        <v>186</v>
      </c>
      <c r="D17036" t="s">
        <v>32</v>
      </c>
      <c r="E17036">
        <v>3.2355</v>
      </c>
      <c r="F17036">
        <v>0</v>
      </c>
      <c r="G17036">
        <v>11.4672</v>
      </c>
      <c r="H17036">
        <v>0</v>
      </c>
      <c r="I17036">
        <v>2.7359999999999999E-5</v>
      </c>
      <c r="J17036">
        <v>0</v>
      </c>
      <c r="K17036">
        <v>16.6935</v>
      </c>
    </row>
    <row r="17037" spans="1:11" hidden="1">
      <c r="A17037" t="s">
        <v>168</v>
      </c>
      <c r="B17037" t="s">
        <v>662</v>
      </c>
      <c r="C17037">
        <v>186</v>
      </c>
      <c r="D17037" t="s">
        <v>32</v>
      </c>
      <c r="E17037">
        <v>3.6709000000000001</v>
      </c>
      <c r="F17037">
        <v>0</v>
      </c>
      <c r="G17037">
        <v>14.374700000000001</v>
      </c>
      <c r="H17037">
        <v>0</v>
      </c>
      <c r="I17037">
        <v>2.7359999999999999E-5</v>
      </c>
      <c r="J17037">
        <v>0</v>
      </c>
      <c r="K17037">
        <v>11.067</v>
      </c>
    </row>
    <row r="17038" spans="1:11" hidden="1">
      <c r="A17038" t="s">
        <v>168</v>
      </c>
      <c r="B17038" t="s">
        <v>662</v>
      </c>
      <c r="C17038">
        <v>186</v>
      </c>
      <c r="D17038" t="s">
        <v>32</v>
      </c>
      <c r="E17038">
        <v>4.1063999999999998</v>
      </c>
      <c r="F17038">
        <v>0</v>
      </c>
      <c r="G17038">
        <v>17.282299999999999</v>
      </c>
      <c r="H17038">
        <v>0</v>
      </c>
      <c r="I17038">
        <v>2.7359999999999999E-5</v>
      </c>
      <c r="J17038">
        <v>0</v>
      </c>
      <c r="K17038">
        <v>4.1745000000000001</v>
      </c>
    </row>
    <row r="17039" spans="1:11" hidden="1">
      <c r="A17039" t="s">
        <v>168</v>
      </c>
      <c r="B17039" t="s">
        <v>662</v>
      </c>
      <c r="C17039">
        <v>186</v>
      </c>
      <c r="D17039" t="s">
        <v>32</v>
      </c>
      <c r="E17039">
        <v>4.5418000000000003</v>
      </c>
      <c r="F17039">
        <v>0</v>
      </c>
      <c r="G17039">
        <v>20.189900000000002</v>
      </c>
      <c r="H17039">
        <v>0</v>
      </c>
      <c r="I17039">
        <v>2.7359999999999999E-5</v>
      </c>
      <c r="J17039">
        <v>0</v>
      </c>
      <c r="K17039">
        <v>-3.996</v>
      </c>
    </row>
    <row r="17040" spans="1:11" hidden="1">
      <c r="A17040" t="s">
        <v>168</v>
      </c>
      <c r="B17040" t="s">
        <v>662</v>
      </c>
      <c r="C17040">
        <v>186</v>
      </c>
      <c r="D17040" t="s">
        <v>32</v>
      </c>
      <c r="E17040">
        <v>4.9772999999999996</v>
      </c>
      <c r="F17040">
        <v>0</v>
      </c>
      <c r="G17040">
        <v>23.0975</v>
      </c>
      <c r="H17040">
        <v>0</v>
      </c>
      <c r="I17040">
        <v>2.7359999999999999E-5</v>
      </c>
      <c r="J17040">
        <v>0</v>
      </c>
      <c r="K17040">
        <v>-13.4397</v>
      </c>
    </row>
    <row r="17041" spans="1:11" hidden="1">
      <c r="A17041" t="s">
        <v>168</v>
      </c>
      <c r="B17041" t="s">
        <v>662</v>
      </c>
      <c r="C17041">
        <v>186</v>
      </c>
      <c r="D17041" t="s">
        <v>32</v>
      </c>
      <c r="E17041">
        <v>5.4127000000000001</v>
      </c>
      <c r="F17041">
        <v>0</v>
      </c>
      <c r="G17041">
        <v>26.005099999999999</v>
      </c>
      <c r="H17041">
        <v>0</v>
      </c>
      <c r="I17041">
        <v>2.7359999999999999E-5</v>
      </c>
      <c r="J17041">
        <v>0</v>
      </c>
      <c r="K17041">
        <v>-24.1496</v>
      </c>
    </row>
    <row r="17042" spans="1:11" hidden="1">
      <c r="A17042" t="s">
        <v>168</v>
      </c>
      <c r="B17042" t="s">
        <v>662</v>
      </c>
      <c r="C17042">
        <v>186</v>
      </c>
      <c r="D17042" t="s">
        <v>33</v>
      </c>
      <c r="E17042">
        <v>0.18729999999999999</v>
      </c>
      <c r="F17042">
        <v>0</v>
      </c>
      <c r="G17042">
        <v>-20.624500000000001</v>
      </c>
      <c r="H17042">
        <v>0</v>
      </c>
      <c r="I17042">
        <v>2.196E-5</v>
      </c>
      <c r="J17042">
        <v>0</v>
      </c>
      <c r="K17042">
        <v>-12.3767</v>
      </c>
    </row>
    <row r="17043" spans="1:11" hidden="1">
      <c r="A17043" t="s">
        <v>168</v>
      </c>
      <c r="B17043" t="s">
        <v>662</v>
      </c>
      <c r="C17043">
        <v>186</v>
      </c>
      <c r="D17043" t="s">
        <v>33</v>
      </c>
      <c r="E17043">
        <v>0.62280000000000002</v>
      </c>
      <c r="F17043">
        <v>0</v>
      </c>
      <c r="G17043">
        <v>-17.822500000000002</v>
      </c>
      <c r="H17043">
        <v>0</v>
      </c>
      <c r="I17043">
        <v>2.196E-5</v>
      </c>
      <c r="J17043">
        <v>0</v>
      </c>
      <c r="K17043">
        <v>-3.9679000000000002</v>
      </c>
    </row>
    <row r="17044" spans="1:11" hidden="1">
      <c r="A17044" t="s">
        <v>168</v>
      </c>
      <c r="B17044" t="s">
        <v>662</v>
      </c>
      <c r="C17044">
        <v>186</v>
      </c>
      <c r="D17044" t="s">
        <v>33</v>
      </c>
      <c r="E17044">
        <v>1.0582</v>
      </c>
      <c r="F17044">
        <v>0</v>
      </c>
      <c r="G17044">
        <v>-14.0097</v>
      </c>
      <c r="H17044">
        <v>0</v>
      </c>
      <c r="I17044">
        <v>2.196E-5</v>
      </c>
      <c r="J17044">
        <v>0</v>
      </c>
      <c r="K17044">
        <v>2.9946999999999999</v>
      </c>
    </row>
    <row r="17045" spans="1:11" hidden="1">
      <c r="A17045" t="s">
        <v>168</v>
      </c>
      <c r="B17045" t="s">
        <v>662</v>
      </c>
      <c r="C17045">
        <v>186</v>
      </c>
      <c r="D17045" t="s">
        <v>33</v>
      </c>
      <c r="E17045">
        <v>1.4937</v>
      </c>
      <c r="F17045">
        <v>0</v>
      </c>
      <c r="G17045">
        <v>-9.9024999999999999</v>
      </c>
      <c r="H17045">
        <v>0</v>
      </c>
      <c r="I17045">
        <v>2.196E-5</v>
      </c>
      <c r="J17045">
        <v>0</v>
      </c>
      <c r="K17045">
        <v>8.2010000000000005</v>
      </c>
    </row>
    <row r="17046" spans="1:11" hidden="1">
      <c r="A17046" t="s">
        <v>168</v>
      </c>
      <c r="B17046" t="s">
        <v>662</v>
      </c>
      <c r="C17046">
        <v>186</v>
      </c>
      <c r="D17046" t="s">
        <v>33</v>
      </c>
      <c r="E17046">
        <v>1.9291</v>
      </c>
      <c r="F17046">
        <v>0</v>
      </c>
      <c r="G17046">
        <v>-5.8124000000000002</v>
      </c>
      <c r="H17046">
        <v>0</v>
      </c>
      <c r="I17046">
        <v>2.196E-5</v>
      </c>
      <c r="J17046">
        <v>0</v>
      </c>
      <c r="K17046">
        <v>11.619199999999999</v>
      </c>
    </row>
    <row r="17047" spans="1:11" hidden="1">
      <c r="A17047" t="s">
        <v>168</v>
      </c>
      <c r="B17047" t="s">
        <v>662</v>
      </c>
      <c r="C17047">
        <v>186</v>
      </c>
      <c r="D17047" t="s">
        <v>33</v>
      </c>
      <c r="E17047">
        <v>2.3645999999999998</v>
      </c>
      <c r="F17047">
        <v>0</v>
      </c>
      <c r="G17047">
        <v>-2.4161000000000001</v>
      </c>
      <c r="H17047">
        <v>0</v>
      </c>
      <c r="I17047">
        <v>2.196E-5</v>
      </c>
      <c r="J17047">
        <v>0</v>
      </c>
      <c r="K17047">
        <v>13.3729</v>
      </c>
    </row>
    <row r="17048" spans="1:11" hidden="1">
      <c r="A17048" t="s">
        <v>168</v>
      </c>
      <c r="B17048" t="s">
        <v>662</v>
      </c>
      <c r="C17048">
        <v>186</v>
      </c>
      <c r="D17048" t="s">
        <v>33</v>
      </c>
      <c r="E17048">
        <v>2.8</v>
      </c>
      <c r="F17048">
        <v>0</v>
      </c>
      <c r="G17048">
        <v>-6.2600000000000003E-2</v>
      </c>
      <c r="H17048">
        <v>0</v>
      </c>
      <c r="I17048">
        <v>2.196E-5</v>
      </c>
      <c r="J17048">
        <v>0</v>
      </c>
      <c r="K17048">
        <v>13.8748</v>
      </c>
    </row>
    <row r="17049" spans="1:11" hidden="1">
      <c r="A17049" t="s">
        <v>168</v>
      </c>
      <c r="B17049" t="s">
        <v>662</v>
      </c>
      <c r="C17049">
        <v>186</v>
      </c>
      <c r="D17049" t="s">
        <v>33</v>
      </c>
      <c r="E17049">
        <v>2.8</v>
      </c>
      <c r="F17049">
        <v>0</v>
      </c>
      <c r="G17049">
        <v>5.7401</v>
      </c>
      <c r="H17049">
        <v>0</v>
      </c>
      <c r="I17049">
        <v>2.196E-5</v>
      </c>
      <c r="J17049">
        <v>0</v>
      </c>
      <c r="K17049">
        <v>13.8748</v>
      </c>
    </row>
    <row r="17050" spans="1:11" hidden="1">
      <c r="A17050" t="s">
        <v>168</v>
      </c>
      <c r="B17050" t="s">
        <v>662</v>
      </c>
      <c r="C17050">
        <v>186</v>
      </c>
      <c r="D17050" t="s">
        <v>33</v>
      </c>
      <c r="E17050">
        <v>3.2355</v>
      </c>
      <c r="F17050">
        <v>0</v>
      </c>
      <c r="G17050">
        <v>7.5720999999999998</v>
      </c>
      <c r="H17050">
        <v>0</v>
      </c>
      <c r="I17050">
        <v>2.196E-5</v>
      </c>
      <c r="J17050">
        <v>0</v>
      </c>
      <c r="K17050">
        <v>10.9764</v>
      </c>
    </row>
    <row r="17051" spans="1:11" hidden="1">
      <c r="A17051" t="s">
        <v>168</v>
      </c>
      <c r="B17051" t="s">
        <v>662</v>
      </c>
      <c r="C17051">
        <v>186</v>
      </c>
      <c r="D17051" t="s">
        <v>33</v>
      </c>
      <c r="E17051">
        <v>3.6709000000000001</v>
      </c>
      <c r="F17051">
        <v>0</v>
      </c>
      <c r="G17051">
        <v>9.4040999999999997</v>
      </c>
      <c r="H17051">
        <v>0</v>
      </c>
      <c r="I17051">
        <v>2.196E-5</v>
      </c>
      <c r="J17051">
        <v>0</v>
      </c>
      <c r="K17051">
        <v>7.2801999999999998</v>
      </c>
    </row>
    <row r="17052" spans="1:11" hidden="1">
      <c r="A17052" t="s">
        <v>168</v>
      </c>
      <c r="B17052" t="s">
        <v>662</v>
      </c>
      <c r="C17052">
        <v>186</v>
      </c>
      <c r="D17052" t="s">
        <v>33</v>
      </c>
      <c r="E17052">
        <v>4.1063999999999998</v>
      </c>
      <c r="F17052">
        <v>0</v>
      </c>
      <c r="G17052">
        <v>11.2362</v>
      </c>
      <c r="H17052">
        <v>0</v>
      </c>
      <c r="I17052">
        <v>2.196E-5</v>
      </c>
      <c r="J17052">
        <v>0</v>
      </c>
      <c r="K17052">
        <v>2.7863000000000002</v>
      </c>
    </row>
    <row r="17053" spans="1:11" hidden="1">
      <c r="A17053" t="s">
        <v>168</v>
      </c>
      <c r="B17053" t="s">
        <v>662</v>
      </c>
      <c r="C17053">
        <v>186</v>
      </c>
      <c r="D17053" t="s">
        <v>33</v>
      </c>
      <c r="E17053">
        <v>4.5418000000000003</v>
      </c>
      <c r="F17053">
        <v>0</v>
      </c>
      <c r="G17053">
        <v>13.068199999999999</v>
      </c>
      <c r="H17053">
        <v>0</v>
      </c>
      <c r="I17053">
        <v>2.196E-5</v>
      </c>
      <c r="J17053">
        <v>0</v>
      </c>
      <c r="K17053">
        <v>-2.5053999999999998</v>
      </c>
    </row>
    <row r="17054" spans="1:11" hidden="1">
      <c r="A17054" t="s">
        <v>168</v>
      </c>
      <c r="B17054" t="s">
        <v>662</v>
      </c>
      <c r="C17054">
        <v>186</v>
      </c>
      <c r="D17054" t="s">
        <v>33</v>
      </c>
      <c r="E17054">
        <v>4.9772999999999996</v>
      </c>
      <c r="F17054">
        <v>0</v>
      </c>
      <c r="G17054">
        <v>14.9002</v>
      </c>
      <c r="H17054">
        <v>0</v>
      </c>
      <c r="I17054">
        <v>2.196E-5</v>
      </c>
      <c r="J17054">
        <v>0</v>
      </c>
      <c r="K17054">
        <v>-8.5947999999999993</v>
      </c>
    </row>
    <row r="17055" spans="1:11" hidden="1">
      <c r="A17055" t="s">
        <v>168</v>
      </c>
      <c r="B17055" t="s">
        <v>662</v>
      </c>
      <c r="C17055">
        <v>186</v>
      </c>
      <c r="D17055" t="s">
        <v>33</v>
      </c>
      <c r="E17055">
        <v>5.4127000000000001</v>
      </c>
      <c r="F17055">
        <v>0</v>
      </c>
      <c r="G17055">
        <v>16.732199999999999</v>
      </c>
      <c r="H17055">
        <v>0</v>
      </c>
      <c r="I17055">
        <v>2.196E-5</v>
      </c>
      <c r="J17055">
        <v>0</v>
      </c>
      <c r="K17055">
        <v>-15.481999999999999</v>
      </c>
    </row>
    <row r="17056" spans="1:11" hidden="1">
      <c r="A17056" t="s">
        <v>168</v>
      </c>
      <c r="B17056" t="s">
        <v>662</v>
      </c>
      <c r="C17056">
        <v>186</v>
      </c>
      <c r="D17056" t="s">
        <v>34</v>
      </c>
      <c r="E17056">
        <v>0.18729999999999999</v>
      </c>
      <c r="F17056">
        <v>0</v>
      </c>
      <c r="G17056">
        <v>-20.624500000000001</v>
      </c>
      <c r="H17056">
        <v>0</v>
      </c>
      <c r="I17056">
        <v>2.196E-5</v>
      </c>
      <c r="J17056">
        <v>0</v>
      </c>
      <c r="K17056">
        <v>-12.3767</v>
      </c>
    </row>
    <row r="17057" spans="1:11" hidden="1">
      <c r="A17057" t="s">
        <v>168</v>
      </c>
      <c r="B17057" t="s">
        <v>662</v>
      </c>
      <c r="C17057">
        <v>186</v>
      </c>
      <c r="D17057" t="s">
        <v>34</v>
      </c>
      <c r="E17057">
        <v>0.62280000000000002</v>
      </c>
      <c r="F17057">
        <v>0</v>
      </c>
      <c r="G17057">
        <v>-17.822500000000002</v>
      </c>
      <c r="H17057">
        <v>0</v>
      </c>
      <c r="I17057">
        <v>2.196E-5</v>
      </c>
      <c r="J17057">
        <v>0</v>
      </c>
      <c r="K17057">
        <v>-3.9679000000000002</v>
      </c>
    </row>
    <row r="17058" spans="1:11" hidden="1">
      <c r="A17058" t="s">
        <v>168</v>
      </c>
      <c r="B17058" t="s">
        <v>662</v>
      </c>
      <c r="C17058">
        <v>186</v>
      </c>
      <c r="D17058" t="s">
        <v>34</v>
      </c>
      <c r="E17058">
        <v>1.0582</v>
      </c>
      <c r="F17058">
        <v>0</v>
      </c>
      <c r="G17058">
        <v>-14.0097</v>
      </c>
      <c r="H17058">
        <v>0</v>
      </c>
      <c r="I17058">
        <v>2.196E-5</v>
      </c>
      <c r="J17058">
        <v>0</v>
      </c>
      <c r="K17058">
        <v>2.9946999999999999</v>
      </c>
    </row>
    <row r="17059" spans="1:11" hidden="1">
      <c r="A17059" t="s">
        <v>168</v>
      </c>
      <c r="B17059" t="s">
        <v>662</v>
      </c>
      <c r="C17059">
        <v>186</v>
      </c>
      <c r="D17059" t="s">
        <v>34</v>
      </c>
      <c r="E17059">
        <v>1.4937</v>
      </c>
      <c r="F17059">
        <v>0</v>
      </c>
      <c r="G17059">
        <v>-9.9024999999999999</v>
      </c>
      <c r="H17059">
        <v>0</v>
      </c>
      <c r="I17059">
        <v>2.196E-5</v>
      </c>
      <c r="J17059">
        <v>0</v>
      </c>
      <c r="K17059">
        <v>8.2010000000000005</v>
      </c>
    </row>
    <row r="17060" spans="1:11" hidden="1">
      <c r="A17060" t="s">
        <v>168</v>
      </c>
      <c r="B17060" t="s">
        <v>662</v>
      </c>
      <c r="C17060">
        <v>186</v>
      </c>
      <c r="D17060" t="s">
        <v>34</v>
      </c>
      <c r="E17060">
        <v>1.9291</v>
      </c>
      <c r="F17060">
        <v>0</v>
      </c>
      <c r="G17060">
        <v>-5.8124000000000002</v>
      </c>
      <c r="H17060">
        <v>0</v>
      </c>
      <c r="I17060">
        <v>2.196E-5</v>
      </c>
      <c r="J17060">
        <v>0</v>
      </c>
      <c r="K17060">
        <v>11.619199999999999</v>
      </c>
    </row>
    <row r="17061" spans="1:11" hidden="1">
      <c r="A17061" t="s">
        <v>168</v>
      </c>
      <c r="B17061" t="s">
        <v>662</v>
      </c>
      <c r="C17061">
        <v>186</v>
      </c>
      <c r="D17061" t="s">
        <v>34</v>
      </c>
      <c r="E17061">
        <v>2.3645999999999998</v>
      </c>
      <c r="F17061">
        <v>0</v>
      </c>
      <c r="G17061">
        <v>-2.4161000000000001</v>
      </c>
      <c r="H17061">
        <v>0</v>
      </c>
      <c r="I17061">
        <v>2.196E-5</v>
      </c>
      <c r="J17061">
        <v>0</v>
      </c>
      <c r="K17061">
        <v>13.3729</v>
      </c>
    </row>
    <row r="17062" spans="1:11" hidden="1">
      <c r="A17062" t="s">
        <v>168</v>
      </c>
      <c r="B17062" t="s">
        <v>662</v>
      </c>
      <c r="C17062">
        <v>186</v>
      </c>
      <c r="D17062" t="s">
        <v>34</v>
      </c>
      <c r="E17062">
        <v>2.8</v>
      </c>
      <c r="F17062">
        <v>0</v>
      </c>
      <c r="G17062">
        <v>-6.2600000000000003E-2</v>
      </c>
      <c r="H17062">
        <v>0</v>
      </c>
      <c r="I17062">
        <v>2.196E-5</v>
      </c>
      <c r="J17062">
        <v>0</v>
      </c>
      <c r="K17062">
        <v>13.8748</v>
      </c>
    </row>
    <row r="17063" spans="1:11" hidden="1">
      <c r="A17063" t="s">
        <v>168</v>
      </c>
      <c r="B17063" t="s">
        <v>662</v>
      </c>
      <c r="C17063">
        <v>186</v>
      </c>
      <c r="D17063" t="s">
        <v>34</v>
      </c>
      <c r="E17063">
        <v>2.8</v>
      </c>
      <c r="F17063">
        <v>0</v>
      </c>
      <c r="G17063">
        <v>5.7401</v>
      </c>
      <c r="H17063">
        <v>0</v>
      </c>
      <c r="I17063">
        <v>2.196E-5</v>
      </c>
      <c r="J17063">
        <v>0</v>
      </c>
      <c r="K17063">
        <v>13.8748</v>
      </c>
    </row>
    <row r="17064" spans="1:11" hidden="1">
      <c r="A17064" t="s">
        <v>168</v>
      </c>
      <c r="B17064" t="s">
        <v>662</v>
      </c>
      <c r="C17064">
        <v>186</v>
      </c>
      <c r="D17064" t="s">
        <v>34</v>
      </c>
      <c r="E17064">
        <v>3.2355</v>
      </c>
      <c r="F17064">
        <v>0</v>
      </c>
      <c r="G17064">
        <v>7.5720999999999998</v>
      </c>
      <c r="H17064">
        <v>0</v>
      </c>
      <c r="I17064">
        <v>2.196E-5</v>
      </c>
      <c r="J17064">
        <v>0</v>
      </c>
      <c r="K17064">
        <v>10.9764</v>
      </c>
    </row>
    <row r="17065" spans="1:11" hidden="1">
      <c r="A17065" t="s">
        <v>168</v>
      </c>
      <c r="B17065" t="s">
        <v>662</v>
      </c>
      <c r="C17065">
        <v>186</v>
      </c>
      <c r="D17065" t="s">
        <v>34</v>
      </c>
      <c r="E17065">
        <v>3.6709000000000001</v>
      </c>
      <c r="F17065">
        <v>0</v>
      </c>
      <c r="G17065">
        <v>9.4040999999999997</v>
      </c>
      <c r="H17065">
        <v>0</v>
      </c>
      <c r="I17065">
        <v>2.196E-5</v>
      </c>
      <c r="J17065">
        <v>0</v>
      </c>
      <c r="K17065">
        <v>7.2801999999999998</v>
      </c>
    </row>
    <row r="17066" spans="1:11" hidden="1">
      <c r="A17066" t="s">
        <v>168</v>
      </c>
      <c r="B17066" t="s">
        <v>662</v>
      </c>
      <c r="C17066">
        <v>186</v>
      </c>
      <c r="D17066" t="s">
        <v>34</v>
      </c>
      <c r="E17066">
        <v>4.1063999999999998</v>
      </c>
      <c r="F17066">
        <v>0</v>
      </c>
      <c r="G17066">
        <v>11.2362</v>
      </c>
      <c r="H17066">
        <v>0</v>
      </c>
      <c r="I17066">
        <v>2.196E-5</v>
      </c>
      <c r="J17066">
        <v>0</v>
      </c>
      <c r="K17066">
        <v>2.7863000000000002</v>
      </c>
    </row>
    <row r="17067" spans="1:11" hidden="1">
      <c r="A17067" t="s">
        <v>168</v>
      </c>
      <c r="B17067" t="s">
        <v>662</v>
      </c>
      <c r="C17067">
        <v>186</v>
      </c>
      <c r="D17067" t="s">
        <v>34</v>
      </c>
      <c r="E17067">
        <v>4.5418000000000003</v>
      </c>
      <c r="F17067">
        <v>0</v>
      </c>
      <c r="G17067">
        <v>13.068199999999999</v>
      </c>
      <c r="H17067">
        <v>0</v>
      </c>
      <c r="I17067">
        <v>2.196E-5</v>
      </c>
      <c r="J17067">
        <v>0</v>
      </c>
      <c r="K17067">
        <v>-2.5053999999999998</v>
      </c>
    </row>
    <row r="17068" spans="1:11" hidden="1">
      <c r="A17068" t="s">
        <v>168</v>
      </c>
      <c r="B17068" t="s">
        <v>662</v>
      </c>
      <c r="C17068">
        <v>186</v>
      </c>
      <c r="D17068" t="s">
        <v>34</v>
      </c>
      <c r="E17068">
        <v>4.9772999999999996</v>
      </c>
      <c r="F17068">
        <v>0</v>
      </c>
      <c r="G17068">
        <v>14.9002</v>
      </c>
      <c r="H17068">
        <v>0</v>
      </c>
      <c r="I17068">
        <v>2.196E-5</v>
      </c>
      <c r="J17068">
        <v>0</v>
      </c>
      <c r="K17068">
        <v>-8.5947999999999993</v>
      </c>
    </row>
    <row r="17069" spans="1:11" hidden="1">
      <c r="A17069" t="s">
        <v>168</v>
      </c>
      <c r="B17069" t="s">
        <v>662</v>
      </c>
      <c r="C17069">
        <v>186</v>
      </c>
      <c r="D17069" t="s">
        <v>34</v>
      </c>
      <c r="E17069">
        <v>5.4127000000000001</v>
      </c>
      <c r="F17069">
        <v>0</v>
      </c>
      <c r="G17069">
        <v>16.732199999999999</v>
      </c>
      <c r="H17069">
        <v>0</v>
      </c>
      <c r="I17069">
        <v>2.196E-5</v>
      </c>
      <c r="J17069">
        <v>0</v>
      </c>
      <c r="K17069">
        <v>-15.481999999999999</v>
      </c>
    </row>
    <row r="17070" spans="1:11" hidden="1">
      <c r="A17070" t="s">
        <v>168</v>
      </c>
      <c r="B17070" t="s">
        <v>662</v>
      </c>
      <c r="C17070">
        <v>186</v>
      </c>
      <c r="D17070" t="s">
        <v>35</v>
      </c>
      <c r="E17070">
        <v>0.18729999999999999</v>
      </c>
      <c r="F17070">
        <v>0</v>
      </c>
      <c r="G17070">
        <v>-20.685400000000001</v>
      </c>
      <c r="H17070">
        <v>0</v>
      </c>
      <c r="I17070">
        <v>1.7260000000000001E-5</v>
      </c>
      <c r="J17070">
        <v>0</v>
      </c>
      <c r="K17070">
        <v>-12.627000000000001</v>
      </c>
    </row>
    <row r="17071" spans="1:11" hidden="1">
      <c r="A17071" t="s">
        <v>168</v>
      </c>
      <c r="B17071" t="s">
        <v>662</v>
      </c>
      <c r="C17071">
        <v>186</v>
      </c>
      <c r="D17071" t="s">
        <v>35</v>
      </c>
      <c r="E17071">
        <v>0.62280000000000002</v>
      </c>
      <c r="F17071">
        <v>0</v>
      </c>
      <c r="G17071">
        <v>-17.883400000000002</v>
      </c>
      <c r="H17071">
        <v>0</v>
      </c>
      <c r="I17071">
        <v>1.7260000000000001E-5</v>
      </c>
      <c r="J17071">
        <v>0</v>
      </c>
      <c r="K17071">
        <v>-4.1917999999999997</v>
      </c>
    </row>
    <row r="17072" spans="1:11" hidden="1">
      <c r="A17072" t="s">
        <v>168</v>
      </c>
      <c r="B17072" t="s">
        <v>662</v>
      </c>
      <c r="C17072">
        <v>186</v>
      </c>
      <c r="D17072" t="s">
        <v>35</v>
      </c>
      <c r="E17072">
        <v>1.0582</v>
      </c>
      <c r="F17072">
        <v>0</v>
      </c>
      <c r="G17072">
        <v>-14.070600000000001</v>
      </c>
      <c r="H17072">
        <v>0</v>
      </c>
      <c r="I17072">
        <v>1.7260000000000001E-5</v>
      </c>
      <c r="J17072">
        <v>0</v>
      </c>
      <c r="K17072">
        <v>2.7974000000000001</v>
      </c>
    </row>
    <row r="17073" spans="1:11" hidden="1">
      <c r="A17073" t="s">
        <v>168</v>
      </c>
      <c r="B17073" t="s">
        <v>662</v>
      </c>
      <c r="C17073">
        <v>186</v>
      </c>
      <c r="D17073" t="s">
        <v>35</v>
      </c>
      <c r="E17073">
        <v>1.4937</v>
      </c>
      <c r="F17073">
        <v>0</v>
      </c>
      <c r="G17073">
        <v>-9.9634</v>
      </c>
      <c r="H17073">
        <v>0</v>
      </c>
      <c r="I17073">
        <v>1.7260000000000001E-5</v>
      </c>
      <c r="J17073">
        <v>0</v>
      </c>
      <c r="K17073">
        <v>8.0302000000000007</v>
      </c>
    </row>
    <row r="17074" spans="1:11" hidden="1">
      <c r="A17074" t="s">
        <v>168</v>
      </c>
      <c r="B17074" t="s">
        <v>662</v>
      </c>
      <c r="C17074">
        <v>186</v>
      </c>
      <c r="D17074" t="s">
        <v>35</v>
      </c>
      <c r="E17074">
        <v>1.9291</v>
      </c>
      <c r="F17074">
        <v>0</v>
      </c>
      <c r="G17074">
        <v>-5.8733000000000004</v>
      </c>
      <c r="H17074">
        <v>0</v>
      </c>
      <c r="I17074">
        <v>1.7260000000000001E-5</v>
      </c>
      <c r="J17074">
        <v>0</v>
      </c>
      <c r="K17074">
        <v>11.4749</v>
      </c>
    </row>
    <row r="17075" spans="1:11" hidden="1">
      <c r="A17075" t="s">
        <v>168</v>
      </c>
      <c r="B17075" t="s">
        <v>662</v>
      </c>
      <c r="C17075">
        <v>186</v>
      </c>
      <c r="D17075" t="s">
        <v>35</v>
      </c>
      <c r="E17075">
        <v>2.3645999999999998</v>
      </c>
      <c r="F17075">
        <v>0</v>
      </c>
      <c r="G17075">
        <v>-2.4769999999999999</v>
      </c>
      <c r="H17075">
        <v>0</v>
      </c>
      <c r="I17075">
        <v>1.7260000000000001E-5</v>
      </c>
      <c r="J17075">
        <v>0</v>
      </c>
      <c r="K17075">
        <v>13.2552</v>
      </c>
    </row>
    <row r="17076" spans="1:11" hidden="1">
      <c r="A17076" t="s">
        <v>168</v>
      </c>
      <c r="B17076" t="s">
        <v>662</v>
      </c>
      <c r="C17076">
        <v>186</v>
      </c>
      <c r="D17076" t="s">
        <v>35</v>
      </c>
      <c r="E17076">
        <v>2.8</v>
      </c>
      <c r="F17076">
        <v>0</v>
      </c>
      <c r="G17076">
        <v>-0.1235</v>
      </c>
      <c r="H17076">
        <v>0</v>
      </c>
      <c r="I17076">
        <v>1.7260000000000001E-5</v>
      </c>
      <c r="J17076">
        <v>0</v>
      </c>
      <c r="K17076">
        <v>13.7835</v>
      </c>
    </row>
    <row r="17077" spans="1:11" hidden="1">
      <c r="A17077" t="s">
        <v>168</v>
      </c>
      <c r="B17077" t="s">
        <v>662</v>
      </c>
      <c r="C17077">
        <v>186</v>
      </c>
      <c r="D17077" t="s">
        <v>35</v>
      </c>
      <c r="E17077">
        <v>2.8</v>
      </c>
      <c r="F17077">
        <v>0</v>
      </c>
      <c r="G17077">
        <v>5.6791999999999998</v>
      </c>
      <c r="H17077">
        <v>0</v>
      </c>
      <c r="I17077">
        <v>1.7260000000000001E-5</v>
      </c>
      <c r="J17077">
        <v>0</v>
      </c>
      <c r="K17077">
        <v>13.7835</v>
      </c>
    </row>
    <row r="17078" spans="1:11" hidden="1">
      <c r="A17078" t="s">
        <v>168</v>
      </c>
      <c r="B17078" t="s">
        <v>662</v>
      </c>
      <c r="C17078">
        <v>186</v>
      </c>
      <c r="D17078" t="s">
        <v>35</v>
      </c>
      <c r="E17078">
        <v>3.2355</v>
      </c>
      <c r="F17078">
        <v>0</v>
      </c>
      <c r="G17078">
        <v>7.5111999999999997</v>
      </c>
      <c r="H17078">
        <v>0</v>
      </c>
      <c r="I17078">
        <v>1.7260000000000001E-5</v>
      </c>
      <c r="J17078">
        <v>0</v>
      </c>
      <c r="K17078">
        <v>10.9116</v>
      </c>
    </row>
    <row r="17079" spans="1:11" hidden="1">
      <c r="A17079" t="s">
        <v>168</v>
      </c>
      <c r="B17079" t="s">
        <v>662</v>
      </c>
      <c r="C17079">
        <v>186</v>
      </c>
      <c r="D17079" t="s">
        <v>35</v>
      </c>
      <c r="E17079">
        <v>3.6709000000000001</v>
      </c>
      <c r="F17079">
        <v>0</v>
      </c>
      <c r="G17079">
        <v>9.3431999999999995</v>
      </c>
      <c r="H17079">
        <v>0</v>
      </c>
      <c r="I17079">
        <v>1.7260000000000001E-5</v>
      </c>
      <c r="J17079">
        <v>0</v>
      </c>
      <c r="K17079">
        <v>7.242</v>
      </c>
    </row>
    <row r="17080" spans="1:11" hidden="1">
      <c r="A17080" t="s">
        <v>168</v>
      </c>
      <c r="B17080" t="s">
        <v>662</v>
      </c>
      <c r="C17080">
        <v>186</v>
      </c>
      <c r="D17080" t="s">
        <v>35</v>
      </c>
      <c r="E17080">
        <v>4.1063999999999998</v>
      </c>
      <c r="F17080">
        <v>0</v>
      </c>
      <c r="G17080">
        <v>11.1753</v>
      </c>
      <c r="H17080">
        <v>0</v>
      </c>
      <c r="I17080">
        <v>1.7260000000000001E-5</v>
      </c>
      <c r="J17080">
        <v>0</v>
      </c>
      <c r="K17080">
        <v>2.7746</v>
      </c>
    </row>
    <row r="17081" spans="1:11" hidden="1">
      <c r="A17081" t="s">
        <v>168</v>
      </c>
      <c r="B17081" t="s">
        <v>662</v>
      </c>
      <c r="C17081">
        <v>186</v>
      </c>
      <c r="D17081" t="s">
        <v>35</v>
      </c>
      <c r="E17081">
        <v>4.5418000000000003</v>
      </c>
      <c r="F17081">
        <v>0</v>
      </c>
      <c r="G17081">
        <v>13.007300000000001</v>
      </c>
      <c r="H17081">
        <v>0</v>
      </c>
      <c r="I17081">
        <v>1.7260000000000001E-5</v>
      </c>
      <c r="J17081">
        <v>0</v>
      </c>
      <c r="K17081">
        <v>-2.4906000000000001</v>
      </c>
    </row>
    <row r="17082" spans="1:11" hidden="1">
      <c r="A17082" t="s">
        <v>168</v>
      </c>
      <c r="B17082" t="s">
        <v>662</v>
      </c>
      <c r="C17082">
        <v>186</v>
      </c>
      <c r="D17082" t="s">
        <v>35</v>
      </c>
      <c r="E17082">
        <v>4.9772999999999996</v>
      </c>
      <c r="F17082">
        <v>0</v>
      </c>
      <c r="G17082">
        <v>14.8393</v>
      </c>
      <c r="H17082">
        <v>0</v>
      </c>
      <c r="I17082">
        <v>1.7260000000000001E-5</v>
      </c>
      <c r="J17082">
        <v>0</v>
      </c>
      <c r="K17082">
        <v>-8.5534999999999997</v>
      </c>
    </row>
    <row r="17083" spans="1:11" hidden="1">
      <c r="A17083" t="s">
        <v>168</v>
      </c>
      <c r="B17083" t="s">
        <v>662</v>
      </c>
      <c r="C17083">
        <v>186</v>
      </c>
      <c r="D17083" t="s">
        <v>35</v>
      </c>
      <c r="E17083">
        <v>5.4127000000000001</v>
      </c>
      <c r="F17083">
        <v>0</v>
      </c>
      <c r="G17083">
        <v>16.671299999999999</v>
      </c>
      <c r="H17083">
        <v>0</v>
      </c>
      <c r="I17083">
        <v>1.7260000000000001E-5</v>
      </c>
      <c r="J17083">
        <v>0</v>
      </c>
      <c r="K17083">
        <v>-15.414099999999999</v>
      </c>
    </row>
    <row r="17084" spans="1:11" hidden="1">
      <c r="A17084" t="s">
        <v>168</v>
      </c>
      <c r="B17084" t="s">
        <v>662</v>
      </c>
      <c r="C17084">
        <v>186</v>
      </c>
      <c r="D17084" t="s">
        <v>36</v>
      </c>
      <c r="E17084">
        <v>0.18729999999999999</v>
      </c>
      <c r="F17084">
        <v>0</v>
      </c>
      <c r="G17084">
        <v>-20.563600000000001</v>
      </c>
      <c r="H17084">
        <v>0</v>
      </c>
      <c r="I17084">
        <v>2.667E-5</v>
      </c>
      <c r="J17084">
        <v>0</v>
      </c>
      <c r="K17084">
        <v>-12.126300000000001</v>
      </c>
    </row>
    <row r="17085" spans="1:11" hidden="1">
      <c r="A17085" t="s">
        <v>168</v>
      </c>
      <c r="B17085" t="s">
        <v>662</v>
      </c>
      <c r="C17085">
        <v>186</v>
      </c>
      <c r="D17085" t="s">
        <v>36</v>
      </c>
      <c r="E17085">
        <v>0.62280000000000002</v>
      </c>
      <c r="F17085">
        <v>0</v>
      </c>
      <c r="G17085">
        <v>-17.761600000000001</v>
      </c>
      <c r="H17085">
        <v>0</v>
      </c>
      <c r="I17085">
        <v>2.667E-5</v>
      </c>
      <c r="J17085">
        <v>0</v>
      </c>
      <c r="K17085">
        <v>-3.7441</v>
      </c>
    </row>
    <row r="17086" spans="1:11" hidden="1">
      <c r="A17086" t="s">
        <v>168</v>
      </c>
      <c r="B17086" t="s">
        <v>662</v>
      </c>
      <c r="C17086">
        <v>186</v>
      </c>
      <c r="D17086" t="s">
        <v>36</v>
      </c>
      <c r="E17086">
        <v>1.0582</v>
      </c>
      <c r="F17086">
        <v>0</v>
      </c>
      <c r="G17086">
        <v>-13.9488</v>
      </c>
      <c r="H17086">
        <v>0</v>
      </c>
      <c r="I17086">
        <v>2.667E-5</v>
      </c>
      <c r="J17086">
        <v>0</v>
      </c>
      <c r="K17086">
        <v>3.1920999999999999</v>
      </c>
    </row>
    <row r="17087" spans="1:11" hidden="1">
      <c r="A17087" t="s">
        <v>168</v>
      </c>
      <c r="B17087" t="s">
        <v>662</v>
      </c>
      <c r="C17087">
        <v>186</v>
      </c>
      <c r="D17087" t="s">
        <v>36</v>
      </c>
      <c r="E17087">
        <v>1.4937</v>
      </c>
      <c r="F17087">
        <v>0</v>
      </c>
      <c r="G17087">
        <v>-9.8415999999999997</v>
      </c>
      <c r="H17087">
        <v>0</v>
      </c>
      <c r="I17087">
        <v>2.667E-5</v>
      </c>
      <c r="J17087">
        <v>0</v>
      </c>
      <c r="K17087">
        <v>8.3718000000000004</v>
      </c>
    </row>
    <row r="17088" spans="1:11" hidden="1">
      <c r="A17088" t="s">
        <v>168</v>
      </c>
      <c r="B17088" t="s">
        <v>662</v>
      </c>
      <c r="C17088">
        <v>186</v>
      </c>
      <c r="D17088" t="s">
        <v>36</v>
      </c>
      <c r="E17088">
        <v>1.9291</v>
      </c>
      <c r="F17088">
        <v>0</v>
      </c>
      <c r="G17088">
        <v>-5.7515000000000001</v>
      </c>
      <c r="H17088">
        <v>0</v>
      </c>
      <c r="I17088">
        <v>2.667E-5</v>
      </c>
      <c r="J17088">
        <v>0</v>
      </c>
      <c r="K17088">
        <v>11.763500000000001</v>
      </c>
    </row>
    <row r="17089" spans="1:11" hidden="1">
      <c r="A17089" t="s">
        <v>168</v>
      </c>
      <c r="B17089" t="s">
        <v>662</v>
      </c>
      <c r="C17089">
        <v>186</v>
      </c>
      <c r="D17089" t="s">
        <v>36</v>
      </c>
      <c r="E17089">
        <v>2.3645999999999998</v>
      </c>
      <c r="F17089">
        <v>0</v>
      </c>
      <c r="G17089">
        <v>-2.3552</v>
      </c>
      <c r="H17089">
        <v>0</v>
      </c>
      <c r="I17089">
        <v>2.667E-5</v>
      </c>
      <c r="J17089">
        <v>0</v>
      </c>
      <c r="K17089">
        <v>13.4907</v>
      </c>
    </row>
    <row r="17090" spans="1:11" hidden="1">
      <c r="A17090" t="s">
        <v>168</v>
      </c>
      <c r="B17090" t="s">
        <v>662</v>
      </c>
      <c r="C17090">
        <v>186</v>
      </c>
      <c r="D17090" t="s">
        <v>36</v>
      </c>
      <c r="E17090">
        <v>2.8</v>
      </c>
      <c r="F17090">
        <v>0</v>
      </c>
      <c r="G17090">
        <v>-1.6999999999999999E-3</v>
      </c>
      <c r="H17090">
        <v>0</v>
      </c>
      <c r="I17090">
        <v>2.667E-5</v>
      </c>
      <c r="J17090">
        <v>0</v>
      </c>
      <c r="K17090">
        <v>13.965999999999999</v>
      </c>
    </row>
    <row r="17091" spans="1:11" hidden="1">
      <c r="A17091" t="s">
        <v>168</v>
      </c>
      <c r="B17091" t="s">
        <v>662</v>
      </c>
      <c r="C17091">
        <v>186</v>
      </c>
      <c r="D17091" t="s">
        <v>36</v>
      </c>
      <c r="E17091">
        <v>2.8</v>
      </c>
      <c r="F17091">
        <v>0</v>
      </c>
      <c r="G17091">
        <v>5.8010000000000002</v>
      </c>
      <c r="H17091">
        <v>0</v>
      </c>
      <c r="I17091">
        <v>2.667E-5</v>
      </c>
      <c r="J17091">
        <v>0</v>
      </c>
      <c r="K17091">
        <v>13.965999999999999</v>
      </c>
    </row>
    <row r="17092" spans="1:11" hidden="1">
      <c r="A17092" t="s">
        <v>168</v>
      </c>
      <c r="B17092" t="s">
        <v>662</v>
      </c>
      <c r="C17092">
        <v>186</v>
      </c>
      <c r="D17092" t="s">
        <v>36</v>
      </c>
      <c r="E17092">
        <v>3.2355</v>
      </c>
      <c r="F17092">
        <v>0</v>
      </c>
      <c r="G17092">
        <v>7.633</v>
      </c>
      <c r="H17092">
        <v>0</v>
      </c>
      <c r="I17092">
        <v>2.667E-5</v>
      </c>
      <c r="J17092">
        <v>0</v>
      </c>
      <c r="K17092">
        <v>11.0411</v>
      </c>
    </row>
    <row r="17093" spans="1:11" hidden="1">
      <c r="A17093" t="s">
        <v>168</v>
      </c>
      <c r="B17093" t="s">
        <v>662</v>
      </c>
      <c r="C17093">
        <v>186</v>
      </c>
      <c r="D17093" t="s">
        <v>36</v>
      </c>
      <c r="E17093">
        <v>3.6709000000000001</v>
      </c>
      <c r="F17093">
        <v>0</v>
      </c>
      <c r="G17093">
        <v>9.4650999999999996</v>
      </c>
      <c r="H17093">
        <v>0</v>
      </c>
      <c r="I17093">
        <v>2.667E-5</v>
      </c>
      <c r="J17093">
        <v>0</v>
      </c>
      <c r="K17093">
        <v>7.3183999999999996</v>
      </c>
    </row>
    <row r="17094" spans="1:11" hidden="1">
      <c r="A17094" t="s">
        <v>168</v>
      </c>
      <c r="B17094" t="s">
        <v>662</v>
      </c>
      <c r="C17094">
        <v>186</v>
      </c>
      <c r="D17094" t="s">
        <v>36</v>
      </c>
      <c r="E17094">
        <v>4.1063999999999998</v>
      </c>
      <c r="F17094">
        <v>0</v>
      </c>
      <c r="G17094">
        <v>11.2971</v>
      </c>
      <c r="H17094">
        <v>0</v>
      </c>
      <c r="I17094">
        <v>2.667E-5</v>
      </c>
      <c r="J17094">
        <v>0</v>
      </c>
      <c r="K17094">
        <v>2.798</v>
      </c>
    </row>
    <row r="17095" spans="1:11" hidden="1">
      <c r="A17095" t="s">
        <v>168</v>
      </c>
      <c r="B17095" t="s">
        <v>662</v>
      </c>
      <c r="C17095">
        <v>186</v>
      </c>
      <c r="D17095" t="s">
        <v>36</v>
      </c>
      <c r="E17095">
        <v>4.5418000000000003</v>
      </c>
      <c r="F17095">
        <v>0</v>
      </c>
      <c r="G17095">
        <v>13.129099999999999</v>
      </c>
      <c r="H17095">
        <v>0</v>
      </c>
      <c r="I17095">
        <v>2.667E-5</v>
      </c>
      <c r="J17095">
        <v>0</v>
      </c>
      <c r="K17095">
        <v>-2.5202</v>
      </c>
    </row>
    <row r="17096" spans="1:11" hidden="1">
      <c r="A17096" t="s">
        <v>168</v>
      </c>
      <c r="B17096" t="s">
        <v>662</v>
      </c>
      <c r="C17096">
        <v>186</v>
      </c>
      <c r="D17096" t="s">
        <v>36</v>
      </c>
      <c r="E17096">
        <v>4.9772999999999996</v>
      </c>
      <c r="F17096">
        <v>0</v>
      </c>
      <c r="G17096">
        <v>14.9611</v>
      </c>
      <c r="H17096">
        <v>0</v>
      </c>
      <c r="I17096">
        <v>2.667E-5</v>
      </c>
      <c r="J17096">
        <v>0</v>
      </c>
      <c r="K17096">
        <v>-8.6362000000000005</v>
      </c>
    </row>
    <row r="17097" spans="1:11" hidden="1">
      <c r="A17097" t="s">
        <v>168</v>
      </c>
      <c r="B17097" t="s">
        <v>662</v>
      </c>
      <c r="C17097">
        <v>186</v>
      </c>
      <c r="D17097" t="s">
        <v>36</v>
      </c>
      <c r="E17097">
        <v>5.4127000000000001</v>
      </c>
      <c r="F17097">
        <v>0</v>
      </c>
      <c r="G17097">
        <v>16.793199999999999</v>
      </c>
      <c r="H17097">
        <v>0</v>
      </c>
      <c r="I17097">
        <v>2.667E-5</v>
      </c>
      <c r="J17097">
        <v>0</v>
      </c>
      <c r="K17097">
        <v>-15.549899999999999</v>
      </c>
    </row>
    <row r="17098" spans="1:11" hidden="1">
      <c r="A17098" t="s">
        <v>168</v>
      </c>
      <c r="B17098" t="s">
        <v>662</v>
      </c>
      <c r="C17098">
        <v>186</v>
      </c>
      <c r="D17098" t="s">
        <v>37</v>
      </c>
      <c r="E17098">
        <v>0.18729999999999999</v>
      </c>
      <c r="F17098">
        <v>0</v>
      </c>
      <c r="G17098">
        <v>-32.979599999999998</v>
      </c>
      <c r="H17098">
        <v>0</v>
      </c>
      <c r="I17098">
        <v>3.0840000000000003E-5</v>
      </c>
      <c r="J17098">
        <v>0</v>
      </c>
      <c r="K17098">
        <v>-19.328700000000001</v>
      </c>
    </row>
    <row r="17099" spans="1:11" hidden="1">
      <c r="A17099" t="s">
        <v>168</v>
      </c>
      <c r="B17099" t="s">
        <v>662</v>
      </c>
      <c r="C17099">
        <v>186</v>
      </c>
      <c r="D17099" t="s">
        <v>37</v>
      </c>
      <c r="E17099">
        <v>0.62280000000000002</v>
      </c>
      <c r="F17099">
        <v>0</v>
      </c>
      <c r="G17099">
        <v>-28.3965</v>
      </c>
      <c r="H17099">
        <v>0</v>
      </c>
      <c r="I17099">
        <v>3.0840000000000003E-5</v>
      </c>
      <c r="J17099">
        <v>0</v>
      </c>
      <c r="K17099">
        <v>-5.9001999999999999</v>
      </c>
    </row>
    <row r="17100" spans="1:11" hidden="1">
      <c r="A17100" t="s">
        <v>168</v>
      </c>
      <c r="B17100" t="s">
        <v>662</v>
      </c>
      <c r="C17100">
        <v>186</v>
      </c>
      <c r="D17100" t="s">
        <v>37</v>
      </c>
      <c r="E17100">
        <v>1.0582</v>
      </c>
      <c r="F17100">
        <v>0</v>
      </c>
      <c r="G17100">
        <v>-22.067599999999999</v>
      </c>
      <c r="H17100">
        <v>0</v>
      </c>
      <c r="I17100">
        <v>3.0840000000000003E-5</v>
      </c>
      <c r="J17100">
        <v>0</v>
      </c>
      <c r="K17100">
        <v>5.1422999999999996</v>
      </c>
    </row>
    <row r="17101" spans="1:11" hidden="1">
      <c r="A17101" t="s">
        <v>168</v>
      </c>
      <c r="B17101" t="s">
        <v>662</v>
      </c>
      <c r="C17101">
        <v>186</v>
      </c>
      <c r="D17101" t="s">
        <v>37</v>
      </c>
      <c r="E17101">
        <v>1.4937</v>
      </c>
      <c r="F17101">
        <v>0</v>
      </c>
      <c r="G17101">
        <v>-15.2301</v>
      </c>
      <c r="H17101">
        <v>0</v>
      </c>
      <c r="I17101">
        <v>3.0840000000000003E-5</v>
      </c>
      <c r="J17101">
        <v>0</v>
      </c>
      <c r="K17101">
        <v>13.263</v>
      </c>
    </row>
    <row r="17102" spans="1:11" hidden="1">
      <c r="A17102" t="s">
        <v>168</v>
      </c>
      <c r="B17102" t="s">
        <v>662</v>
      </c>
      <c r="C17102">
        <v>186</v>
      </c>
      <c r="D17102" t="s">
        <v>37</v>
      </c>
      <c r="E17102">
        <v>1.9291</v>
      </c>
      <c r="F17102">
        <v>0</v>
      </c>
      <c r="G17102">
        <v>-8.4222999999999999</v>
      </c>
      <c r="H17102">
        <v>0</v>
      </c>
      <c r="I17102">
        <v>3.0840000000000003E-5</v>
      </c>
      <c r="J17102">
        <v>0</v>
      </c>
      <c r="K17102">
        <v>18.407</v>
      </c>
    </row>
    <row r="17103" spans="1:11" hidden="1">
      <c r="A17103" t="s">
        <v>168</v>
      </c>
      <c r="B17103" t="s">
        <v>662</v>
      </c>
      <c r="C17103">
        <v>186</v>
      </c>
      <c r="D17103" t="s">
        <v>37</v>
      </c>
      <c r="E17103">
        <v>2.3645999999999998</v>
      </c>
      <c r="F17103">
        <v>0</v>
      </c>
      <c r="G17103">
        <v>-2.8127</v>
      </c>
      <c r="H17103">
        <v>0</v>
      </c>
      <c r="I17103">
        <v>3.0840000000000003E-5</v>
      </c>
      <c r="J17103">
        <v>0</v>
      </c>
      <c r="K17103">
        <v>20.787800000000001</v>
      </c>
    </row>
    <row r="17104" spans="1:11" hidden="1">
      <c r="A17104" t="s">
        <v>168</v>
      </c>
      <c r="B17104" t="s">
        <v>662</v>
      </c>
      <c r="C17104">
        <v>186</v>
      </c>
      <c r="D17104" t="s">
        <v>37</v>
      </c>
      <c r="E17104">
        <v>2.8</v>
      </c>
      <c r="F17104">
        <v>0</v>
      </c>
      <c r="G17104">
        <v>0.99560000000000004</v>
      </c>
      <c r="H17104">
        <v>0</v>
      </c>
      <c r="I17104">
        <v>3.0840000000000003E-5</v>
      </c>
      <c r="J17104">
        <v>0</v>
      </c>
      <c r="K17104">
        <v>21.118099999999998</v>
      </c>
    </row>
    <row r="17105" spans="1:11" hidden="1">
      <c r="A17105" t="s">
        <v>168</v>
      </c>
      <c r="B17105" t="s">
        <v>662</v>
      </c>
      <c r="C17105">
        <v>186</v>
      </c>
      <c r="D17105" t="s">
        <v>37</v>
      </c>
      <c r="E17105">
        <v>2.8</v>
      </c>
      <c r="F17105">
        <v>0</v>
      </c>
      <c r="G17105">
        <v>8.6033000000000008</v>
      </c>
      <c r="H17105">
        <v>0</v>
      </c>
      <c r="I17105">
        <v>3.0840000000000003E-5</v>
      </c>
      <c r="J17105">
        <v>0</v>
      </c>
      <c r="K17105">
        <v>21.118099999999998</v>
      </c>
    </row>
    <row r="17106" spans="1:11" hidden="1">
      <c r="A17106" t="s">
        <v>168</v>
      </c>
      <c r="B17106" t="s">
        <v>662</v>
      </c>
      <c r="C17106">
        <v>186</v>
      </c>
      <c r="D17106" t="s">
        <v>37</v>
      </c>
      <c r="E17106">
        <v>3.2355</v>
      </c>
      <c r="F17106">
        <v>0</v>
      </c>
      <c r="G17106">
        <v>11.5108</v>
      </c>
      <c r="H17106">
        <v>0</v>
      </c>
      <c r="I17106">
        <v>3.0840000000000003E-5</v>
      </c>
      <c r="J17106">
        <v>0</v>
      </c>
      <c r="K17106">
        <v>16.738700000000001</v>
      </c>
    </row>
    <row r="17107" spans="1:11" hidden="1">
      <c r="A17107" t="s">
        <v>168</v>
      </c>
      <c r="B17107" t="s">
        <v>662</v>
      </c>
      <c r="C17107">
        <v>186</v>
      </c>
      <c r="D17107" t="s">
        <v>37</v>
      </c>
      <c r="E17107">
        <v>3.6709000000000001</v>
      </c>
      <c r="F17107">
        <v>0</v>
      </c>
      <c r="G17107">
        <v>14.4184</v>
      </c>
      <c r="H17107">
        <v>0</v>
      </c>
      <c r="I17107">
        <v>3.0840000000000003E-5</v>
      </c>
      <c r="J17107">
        <v>0</v>
      </c>
      <c r="K17107">
        <v>11.093299999999999</v>
      </c>
    </row>
    <row r="17108" spans="1:11" hidden="1">
      <c r="A17108" t="s">
        <v>168</v>
      </c>
      <c r="B17108" t="s">
        <v>662</v>
      </c>
      <c r="C17108">
        <v>186</v>
      </c>
      <c r="D17108" t="s">
        <v>37</v>
      </c>
      <c r="E17108">
        <v>4.1063999999999998</v>
      </c>
      <c r="F17108">
        <v>0</v>
      </c>
      <c r="G17108">
        <v>17.326000000000001</v>
      </c>
      <c r="H17108">
        <v>0</v>
      </c>
      <c r="I17108">
        <v>3.0840000000000003E-5</v>
      </c>
      <c r="J17108">
        <v>0</v>
      </c>
      <c r="K17108">
        <v>4.1817000000000002</v>
      </c>
    </row>
    <row r="17109" spans="1:11" hidden="1">
      <c r="A17109" t="s">
        <v>168</v>
      </c>
      <c r="B17109" t="s">
        <v>662</v>
      </c>
      <c r="C17109">
        <v>186</v>
      </c>
      <c r="D17109" t="s">
        <v>37</v>
      </c>
      <c r="E17109">
        <v>4.5418000000000003</v>
      </c>
      <c r="F17109">
        <v>0</v>
      </c>
      <c r="G17109">
        <v>20.233599999999999</v>
      </c>
      <c r="H17109">
        <v>0</v>
      </c>
      <c r="I17109">
        <v>3.0840000000000003E-5</v>
      </c>
      <c r="J17109">
        <v>0</v>
      </c>
      <c r="K17109">
        <v>-3.996</v>
      </c>
    </row>
    <row r="17110" spans="1:11" hidden="1">
      <c r="A17110" t="s">
        <v>168</v>
      </c>
      <c r="B17110" t="s">
        <v>662</v>
      </c>
      <c r="C17110">
        <v>186</v>
      </c>
      <c r="D17110" t="s">
        <v>37</v>
      </c>
      <c r="E17110">
        <v>4.9772999999999996</v>
      </c>
      <c r="F17110">
        <v>0</v>
      </c>
      <c r="G17110">
        <v>23.141200000000001</v>
      </c>
      <c r="H17110">
        <v>0</v>
      </c>
      <c r="I17110">
        <v>3.0840000000000003E-5</v>
      </c>
      <c r="J17110">
        <v>0</v>
      </c>
      <c r="K17110">
        <v>-13.4397</v>
      </c>
    </row>
    <row r="17111" spans="1:11" hidden="1">
      <c r="A17111" t="s">
        <v>168</v>
      </c>
      <c r="B17111" t="s">
        <v>662</v>
      </c>
      <c r="C17111">
        <v>186</v>
      </c>
      <c r="D17111" t="s">
        <v>37</v>
      </c>
      <c r="E17111">
        <v>5.4127000000000001</v>
      </c>
      <c r="F17111">
        <v>0</v>
      </c>
      <c r="G17111">
        <v>26.0488</v>
      </c>
      <c r="H17111">
        <v>0</v>
      </c>
      <c r="I17111">
        <v>3.0840000000000003E-5</v>
      </c>
      <c r="J17111">
        <v>0</v>
      </c>
      <c r="K17111">
        <v>-24.1496</v>
      </c>
    </row>
    <row r="17112" spans="1:11" hidden="1">
      <c r="A17112" t="s">
        <v>168</v>
      </c>
      <c r="B17112" t="s">
        <v>662</v>
      </c>
      <c r="C17112">
        <v>186</v>
      </c>
      <c r="D17112" t="s">
        <v>38</v>
      </c>
      <c r="E17112">
        <v>0.18729999999999999</v>
      </c>
      <c r="F17112">
        <v>0</v>
      </c>
      <c r="G17112">
        <v>-32.979599999999998</v>
      </c>
      <c r="H17112">
        <v>0</v>
      </c>
      <c r="I17112">
        <v>3.0840000000000003E-5</v>
      </c>
      <c r="J17112">
        <v>0</v>
      </c>
      <c r="K17112">
        <v>-19.328700000000001</v>
      </c>
    </row>
    <row r="17113" spans="1:11" hidden="1">
      <c r="A17113" t="s">
        <v>168</v>
      </c>
      <c r="B17113" t="s">
        <v>662</v>
      </c>
      <c r="C17113">
        <v>186</v>
      </c>
      <c r="D17113" t="s">
        <v>38</v>
      </c>
      <c r="E17113">
        <v>0.62280000000000002</v>
      </c>
      <c r="F17113">
        <v>0</v>
      </c>
      <c r="G17113">
        <v>-28.3965</v>
      </c>
      <c r="H17113">
        <v>0</v>
      </c>
      <c r="I17113">
        <v>3.0840000000000003E-5</v>
      </c>
      <c r="J17113">
        <v>0</v>
      </c>
      <c r="K17113">
        <v>-5.9001999999999999</v>
      </c>
    </row>
    <row r="17114" spans="1:11" hidden="1">
      <c r="A17114" t="s">
        <v>168</v>
      </c>
      <c r="B17114" t="s">
        <v>662</v>
      </c>
      <c r="C17114">
        <v>186</v>
      </c>
      <c r="D17114" t="s">
        <v>38</v>
      </c>
      <c r="E17114">
        <v>1.0582</v>
      </c>
      <c r="F17114">
        <v>0</v>
      </c>
      <c r="G17114">
        <v>-22.067599999999999</v>
      </c>
      <c r="H17114">
        <v>0</v>
      </c>
      <c r="I17114">
        <v>3.0840000000000003E-5</v>
      </c>
      <c r="J17114">
        <v>0</v>
      </c>
      <c r="K17114">
        <v>5.1422999999999996</v>
      </c>
    </row>
    <row r="17115" spans="1:11" hidden="1">
      <c r="A17115" t="s">
        <v>168</v>
      </c>
      <c r="B17115" t="s">
        <v>662</v>
      </c>
      <c r="C17115">
        <v>186</v>
      </c>
      <c r="D17115" t="s">
        <v>38</v>
      </c>
      <c r="E17115">
        <v>1.4937</v>
      </c>
      <c r="F17115">
        <v>0</v>
      </c>
      <c r="G17115">
        <v>-15.2301</v>
      </c>
      <c r="H17115">
        <v>0</v>
      </c>
      <c r="I17115">
        <v>3.0840000000000003E-5</v>
      </c>
      <c r="J17115">
        <v>0</v>
      </c>
      <c r="K17115">
        <v>13.263</v>
      </c>
    </row>
    <row r="17116" spans="1:11" hidden="1">
      <c r="A17116" t="s">
        <v>168</v>
      </c>
      <c r="B17116" t="s">
        <v>662</v>
      </c>
      <c r="C17116">
        <v>186</v>
      </c>
      <c r="D17116" t="s">
        <v>38</v>
      </c>
      <c r="E17116">
        <v>1.9291</v>
      </c>
      <c r="F17116">
        <v>0</v>
      </c>
      <c r="G17116">
        <v>-8.4222999999999999</v>
      </c>
      <c r="H17116">
        <v>0</v>
      </c>
      <c r="I17116">
        <v>3.0840000000000003E-5</v>
      </c>
      <c r="J17116">
        <v>0</v>
      </c>
      <c r="K17116">
        <v>18.407</v>
      </c>
    </row>
    <row r="17117" spans="1:11" hidden="1">
      <c r="A17117" t="s">
        <v>168</v>
      </c>
      <c r="B17117" t="s">
        <v>662</v>
      </c>
      <c r="C17117">
        <v>186</v>
      </c>
      <c r="D17117" t="s">
        <v>38</v>
      </c>
      <c r="E17117">
        <v>2.3645999999999998</v>
      </c>
      <c r="F17117">
        <v>0</v>
      </c>
      <c r="G17117">
        <v>-2.8127</v>
      </c>
      <c r="H17117">
        <v>0</v>
      </c>
      <c r="I17117">
        <v>3.0840000000000003E-5</v>
      </c>
      <c r="J17117">
        <v>0</v>
      </c>
      <c r="K17117">
        <v>20.787800000000001</v>
      </c>
    </row>
    <row r="17118" spans="1:11" hidden="1">
      <c r="A17118" t="s">
        <v>168</v>
      </c>
      <c r="B17118" t="s">
        <v>662</v>
      </c>
      <c r="C17118">
        <v>186</v>
      </c>
      <c r="D17118" t="s">
        <v>38</v>
      </c>
      <c r="E17118">
        <v>2.8</v>
      </c>
      <c r="F17118">
        <v>0</v>
      </c>
      <c r="G17118">
        <v>0.99560000000000004</v>
      </c>
      <c r="H17118">
        <v>0</v>
      </c>
      <c r="I17118">
        <v>3.0840000000000003E-5</v>
      </c>
      <c r="J17118">
        <v>0</v>
      </c>
      <c r="K17118">
        <v>21.118099999999998</v>
      </c>
    </row>
    <row r="17119" spans="1:11" hidden="1">
      <c r="A17119" t="s">
        <v>168</v>
      </c>
      <c r="B17119" t="s">
        <v>662</v>
      </c>
      <c r="C17119">
        <v>186</v>
      </c>
      <c r="D17119" t="s">
        <v>38</v>
      </c>
      <c r="E17119">
        <v>2.8</v>
      </c>
      <c r="F17119">
        <v>0</v>
      </c>
      <c r="G17119">
        <v>8.6033000000000008</v>
      </c>
      <c r="H17119">
        <v>0</v>
      </c>
      <c r="I17119">
        <v>3.0840000000000003E-5</v>
      </c>
      <c r="J17119">
        <v>0</v>
      </c>
      <c r="K17119">
        <v>21.118099999999998</v>
      </c>
    </row>
    <row r="17120" spans="1:11" hidden="1">
      <c r="A17120" t="s">
        <v>168</v>
      </c>
      <c r="B17120" t="s">
        <v>662</v>
      </c>
      <c r="C17120">
        <v>186</v>
      </c>
      <c r="D17120" t="s">
        <v>38</v>
      </c>
      <c r="E17120">
        <v>3.2355</v>
      </c>
      <c r="F17120">
        <v>0</v>
      </c>
      <c r="G17120">
        <v>11.5108</v>
      </c>
      <c r="H17120">
        <v>0</v>
      </c>
      <c r="I17120">
        <v>3.0840000000000003E-5</v>
      </c>
      <c r="J17120">
        <v>0</v>
      </c>
      <c r="K17120">
        <v>16.738700000000001</v>
      </c>
    </row>
    <row r="17121" spans="1:11" hidden="1">
      <c r="A17121" t="s">
        <v>168</v>
      </c>
      <c r="B17121" t="s">
        <v>662</v>
      </c>
      <c r="C17121">
        <v>186</v>
      </c>
      <c r="D17121" t="s">
        <v>38</v>
      </c>
      <c r="E17121">
        <v>3.6709000000000001</v>
      </c>
      <c r="F17121">
        <v>0</v>
      </c>
      <c r="G17121">
        <v>14.4184</v>
      </c>
      <c r="H17121">
        <v>0</v>
      </c>
      <c r="I17121">
        <v>3.0840000000000003E-5</v>
      </c>
      <c r="J17121">
        <v>0</v>
      </c>
      <c r="K17121">
        <v>11.093299999999999</v>
      </c>
    </row>
    <row r="17122" spans="1:11" hidden="1">
      <c r="A17122" t="s">
        <v>168</v>
      </c>
      <c r="B17122" t="s">
        <v>662</v>
      </c>
      <c r="C17122">
        <v>186</v>
      </c>
      <c r="D17122" t="s">
        <v>38</v>
      </c>
      <c r="E17122">
        <v>4.1063999999999998</v>
      </c>
      <c r="F17122">
        <v>0</v>
      </c>
      <c r="G17122">
        <v>17.326000000000001</v>
      </c>
      <c r="H17122">
        <v>0</v>
      </c>
      <c r="I17122">
        <v>3.0840000000000003E-5</v>
      </c>
      <c r="J17122">
        <v>0</v>
      </c>
      <c r="K17122">
        <v>4.1817000000000002</v>
      </c>
    </row>
    <row r="17123" spans="1:11" hidden="1">
      <c r="A17123" t="s">
        <v>168</v>
      </c>
      <c r="B17123" t="s">
        <v>662</v>
      </c>
      <c r="C17123">
        <v>186</v>
      </c>
      <c r="D17123" t="s">
        <v>38</v>
      </c>
      <c r="E17123">
        <v>4.5418000000000003</v>
      </c>
      <c r="F17123">
        <v>0</v>
      </c>
      <c r="G17123">
        <v>20.233599999999999</v>
      </c>
      <c r="H17123">
        <v>0</v>
      </c>
      <c r="I17123">
        <v>3.0840000000000003E-5</v>
      </c>
      <c r="J17123">
        <v>0</v>
      </c>
      <c r="K17123">
        <v>-3.996</v>
      </c>
    </row>
    <row r="17124" spans="1:11" hidden="1">
      <c r="A17124" t="s">
        <v>168</v>
      </c>
      <c r="B17124" t="s">
        <v>662</v>
      </c>
      <c r="C17124">
        <v>186</v>
      </c>
      <c r="D17124" t="s">
        <v>38</v>
      </c>
      <c r="E17124">
        <v>4.9772999999999996</v>
      </c>
      <c r="F17124">
        <v>0</v>
      </c>
      <c r="G17124">
        <v>23.141200000000001</v>
      </c>
      <c r="H17124">
        <v>0</v>
      </c>
      <c r="I17124">
        <v>3.0840000000000003E-5</v>
      </c>
      <c r="J17124">
        <v>0</v>
      </c>
      <c r="K17124">
        <v>-13.4397</v>
      </c>
    </row>
    <row r="17125" spans="1:11" hidden="1">
      <c r="A17125" t="s">
        <v>168</v>
      </c>
      <c r="B17125" t="s">
        <v>662</v>
      </c>
      <c r="C17125">
        <v>186</v>
      </c>
      <c r="D17125" t="s">
        <v>38</v>
      </c>
      <c r="E17125">
        <v>5.4127000000000001</v>
      </c>
      <c r="F17125">
        <v>0</v>
      </c>
      <c r="G17125">
        <v>26.0488</v>
      </c>
      <c r="H17125">
        <v>0</v>
      </c>
      <c r="I17125">
        <v>3.0840000000000003E-5</v>
      </c>
      <c r="J17125">
        <v>0</v>
      </c>
      <c r="K17125">
        <v>-24.1496</v>
      </c>
    </row>
    <row r="17126" spans="1:11" hidden="1">
      <c r="A17126" t="s">
        <v>168</v>
      </c>
      <c r="B17126" t="s">
        <v>662</v>
      </c>
      <c r="C17126">
        <v>186</v>
      </c>
      <c r="D17126" t="s">
        <v>39</v>
      </c>
      <c r="E17126">
        <v>0.18729999999999999</v>
      </c>
      <c r="F17126">
        <v>0</v>
      </c>
      <c r="G17126">
        <v>-33.028300000000002</v>
      </c>
      <c r="H17126">
        <v>0</v>
      </c>
      <c r="I17126">
        <v>2.707E-5</v>
      </c>
      <c r="J17126">
        <v>0</v>
      </c>
      <c r="K17126">
        <v>-19.529</v>
      </c>
    </row>
    <row r="17127" spans="1:11" hidden="1">
      <c r="A17127" t="s">
        <v>168</v>
      </c>
      <c r="B17127" t="s">
        <v>662</v>
      </c>
      <c r="C17127">
        <v>186</v>
      </c>
      <c r="D17127" t="s">
        <v>39</v>
      </c>
      <c r="E17127">
        <v>0.62280000000000002</v>
      </c>
      <c r="F17127">
        <v>0</v>
      </c>
      <c r="G17127">
        <v>-28.4452</v>
      </c>
      <c r="H17127">
        <v>0</v>
      </c>
      <c r="I17127">
        <v>2.707E-5</v>
      </c>
      <c r="J17127">
        <v>0</v>
      </c>
      <c r="K17127">
        <v>-6.0792999999999999</v>
      </c>
    </row>
    <row r="17128" spans="1:11" hidden="1">
      <c r="A17128" t="s">
        <v>168</v>
      </c>
      <c r="B17128" t="s">
        <v>662</v>
      </c>
      <c r="C17128">
        <v>186</v>
      </c>
      <c r="D17128" t="s">
        <v>39</v>
      </c>
      <c r="E17128">
        <v>1.0582</v>
      </c>
      <c r="F17128">
        <v>0</v>
      </c>
      <c r="G17128">
        <v>-22.116399999999999</v>
      </c>
      <c r="H17128">
        <v>0</v>
      </c>
      <c r="I17128">
        <v>2.707E-5</v>
      </c>
      <c r="J17128">
        <v>0</v>
      </c>
      <c r="K17128">
        <v>4.9844999999999997</v>
      </c>
    </row>
    <row r="17129" spans="1:11" hidden="1">
      <c r="A17129" t="s">
        <v>168</v>
      </c>
      <c r="B17129" t="s">
        <v>662</v>
      </c>
      <c r="C17129">
        <v>186</v>
      </c>
      <c r="D17129" t="s">
        <v>39</v>
      </c>
      <c r="E17129">
        <v>1.4937</v>
      </c>
      <c r="F17129">
        <v>0</v>
      </c>
      <c r="G17129">
        <v>-15.2788</v>
      </c>
      <c r="H17129">
        <v>0</v>
      </c>
      <c r="I17129">
        <v>2.707E-5</v>
      </c>
      <c r="J17129">
        <v>0</v>
      </c>
      <c r="K17129">
        <v>13.126300000000001</v>
      </c>
    </row>
    <row r="17130" spans="1:11" hidden="1">
      <c r="A17130" t="s">
        <v>168</v>
      </c>
      <c r="B17130" t="s">
        <v>662</v>
      </c>
      <c r="C17130">
        <v>186</v>
      </c>
      <c r="D17130" t="s">
        <v>39</v>
      </c>
      <c r="E17130">
        <v>1.9291</v>
      </c>
      <c r="F17130">
        <v>0</v>
      </c>
      <c r="G17130">
        <v>-8.4710000000000001</v>
      </c>
      <c r="H17130">
        <v>0</v>
      </c>
      <c r="I17130">
        <v>2.707E-5</v>
      </c>
      <c r="J17130">
        <v>0</v>
      </c>
      <c r="K17130">
        <v>18.291599999999999</v>
      </c>
    </row>
    <row r="17131" spans="1:11" hidden="1">
      <c r="A17131" t="s">
        <v>168</v>
      </c>
      <c r="B17131" t="s">
        <v>662</v>
      </c>
      <c r="C17131">
        <v>186</v>
      </c>
      <c r="D17131" t="s">
        <v>39</v>
      </c>
      <c r="E17131">
        <v>2.3645999999999998</v>
      </c>
      <c r="F17131">
        <v>0</v>
      </c>
      <c r="G17131">
        <v>-2.8614000000000002</v>
      </c>
      <c r="H17131">
        <v>0</v>
      </c>
      <c r="I17131">
        <v>2.707E-5</v>
      </c>
      <c r="J17131">
        <v>0</v>
      </c>
      <c r="K17131">
        <v>20.6936</v>
      </c>
    </row>
    <row r="17132" spans="1:11" hidden="1">
      <c r="A17132" t="s">
        <v>168</v>
      </c>
      <c r="B17132" t="s">
        <v>662</v>
      </c>
      <c r="C17132">
        <v>186</v>
      </c>
      <c r="D17132" t="s">
        <v>39</v>
      </c>
      <c r="E17132">
        <v>2.8</v>
      </c>
      <c r="F17132">
        <v>0</v>
      </c>
      <c r="G17132">
        <v>0.94679999999999997</v>
      </c>
      <c r="H17132">
        <v>0</v>
      </c>
      <c r="I17132">
        <v>2.707E-5</v>
      </c>
      <c r="J17132">
        <v>0</v>
      </c>
      <c r="K17132">
        <v>21.045100000000001</v>
      </c>
    </row>
    <row r="17133" spans="1:11" hidden="1">
      <c r="A17133" t="s">
        <v>168</v>
      </c>
      <c r="B17133" t="s">
        <v>662</v>
      </c>
      <c r="C17133">
        <v>186</v>
      </c>
      <c r="D17133" t="s">
        <v>39</v>
      </c>
      <c r="E17133">
        <v>2.8</v>
      </c>
      <c r="F17133">
        <v>0</v>
      </c>
      <c r="G17133">
        <v>8.5545000000000009</v>
      </c>
      <c r="H17133">
        <v>0</v>
      </c>
      <c r="I17133">
        <v>2.707E-5</v>
      </c>
      <c r="J17133">
        <v>0</v>
      </c>
      <c r="K17133">
        <v>21.045100000000001</v>
      </c>
    </row>
    <row r="17134" spans="1:11" hidden="1">
      <c r="A17134" t="s">
        <v>168</v>
      </c>
      <c r="B17134" t="s">
        <v>662</v>
      </c>
      <c r="C17134">
        <v>186</v>
      </c>
      <c r="D17134" t="s">
        <v>39</v>
      </c>
      <c r="E17134">
        <v>3.2355</v>
      </c>
      <c r="F17134">
        <v>0</v>
      </c>
      <c r="G17134">
        <v>11.4621</v>
      </c>
      <c r="H17134">
        <v>0</v>
      </c>
      <c r="I17134">
        <v>2.707E-5</v>
      </c>
      <c r="J17134">
        <v>0</v>
      </c>
      <c r="K17134">
        <v>16.686900000000001</v>
      </c>
    </row>
    <row r="17135" spans="1:11" hidden="1">
      <c r="A17135" t="s">
        <v>168</v>
      </c>
      <c r="B17135" t="s">
        <v>662</v>
      </c>
      <c r="C17135">
        <v>186</v>
      </c>
      <c r="D17135" t="s">
        <v>39</v>
      </c>
      <c r="E17135">
        <v>3.6709000000000001</v>
      </c>
      <c r="F17135">
        <v>0</v>
      </c>
      <c r="G17135">
        <v>14.3697</v>
      </c>
      <c r="H17135">
        <v>0</v>
      </c>
      <c r="I17135">
        <v>2.707E-5</v>
      </c>
      <c r="J17135">
        <v>0</v>
      </c>
      <c r="K17135">
        <v>11.0627</v>
      </c>
    </row>
    <row r="17136" spans="1:11" hidden="1">
      <c r="A17136" t="s">
        <v>168</v>
      </c>
      <c r="B17136" t="s">
        <v>662</v>
      </c>
      <c r="C17136">
        <v>186</v>
      </c>
      <c r="D17136" t="s">
        <v>39</v>
      </c>
      <c r="E17136">
        <v>4.1063999999999998</v>
      </c>
      <c r="F17136">
        <v>0</v>
      </c>
      <c r="G17136">
        <v>17.2773</v>
      </c>
      <c r="H17136">
        <v>0</v>
      </c>
      <c r="I17136">
        <v>2.707E-5</v>
      </c>
      <c r="J17136">
        <v>0</v>
      </c>
      <c r="K17136">
        <v>4.1722999999999999</v>
      </c>
    </row>
    <row r="17137" spans="1:11" hidden="1">
      <c r="A17137" t="s">
        <v>168</v>
      </c>
      <c r="B17137" t="s">
        <v>662</v>
      </c>
      <c r="C17137">
        <v>186</v>
      </c>
      <c r="D17137" t="s">
        <v>39</v>
      </c>
      <c r="E17137">
        <v>4.5418000000000003</v>
      </c>
      <c r="F17137">
        <v>0</v>
      </c>
      <c r="G17137">
        <v>20.184899999999999</v>
      </c>
      <c r="H17137">
        <v>0</v>
      </c>
      <c r="I17137">
        <v>2.707E-5</v>
      </c>
      <c r="J17137">
        <v>0</v>
      </c>
      <c r="K17137">
        <v>-3.9841000000000002</v>
      </c>
    </row>
    <row r="17138" spans="1:11" hidden="1">
      <c r="A17138" t="s">
        <v>168</v>
      </c>
      <c r="B17138" t="s">
        <v>662</v>
      </c>
      <c r="C17138">
        <v>186</v>
      </c>
      <c r="D17138" t="s">
        <v>39</v>
      </c>
      <c r="E17138">
        <v>4.9772999999999996</v>
      </c>
      <c r="F17138">
        <v>0</v>
      </c>
      <c r="G17138">
        <v>23.092500000000001</v>
      </c>
      <c r="H17138">
        <v>0</v>
      </c>
      <c r="I17138">
        <v>2.707E-5</v>
      </c>
      <c r="J17138">
        <v>0</v>
      </c>
      <c r="K17138">
        <v>-13.406700000000001</v>
      </c>
    </row>
    <row r="17139" spans="1:11" hidden="1">
      <c r="A17139" t="s">
        <v>168</v>
      </c>
      <c r="B17139" t="s">
        <v>662</v>
      </c>
      <c r="C17139">
        <v>186</v>
      </c>
      <c r="D17139" t="s">
        <v>39</v>
      </c>
      <c r="E17139">
        <v>5.4127000000000001</v>
      </c>
      <c r="F17139">
        <v>0</v>
      </c>
      <c r="G17139">
        <v>26.0001</v>
      </c>
      <c r="H17139">
        <v>0</v>
      </c>
      <c r="I17139">
        <v>2.707E-5</v>
      </c>
      <c r="J17139">
        <v>0</v>
      </c>
      <c r="K17139">
        <v>-24.095300000000002</v>
      </c>
    </row>
    <row r="17140" spans="1:11" hidden="1">
      <c r="A17140" t="s">
        <v>168</v>
      </c>
      <c r="B17140" t="s">
        <v>662</v>
      </c>
      <c r="C17140">
        <v>186</v>
      </c>
      <c r="D17140" t="s">
        <v>40</v>
      </c>
      <c r="E17140">
        <v>0.18729999999999999</v>
      </c>
      <c r="F17140">
        <v>0</v>
      </c>
      <c r="G17140">
        <v>-32.930799999999998</v>
      </c>
      <c r="H17140">
        <v>0</v>
      </c>
      <c r="I17140">
        <v>3.4600000000000001E-5</v>
      </c>
      <c r="J17140">
        <v>0</v>
      </c>
      <c r="K17140">
        <v>-19.128399999999999</v>
      </c>
    </row>
    <row r="17141" spans="1:11" hidden="1">
      <c r="A17141" t="s">
        <v>168</v>
      </c>
      <c r="B17141" t="s">
        <v>662</v>
      </c>
      <c r="C17141">
        <v>186</v>
      </c>
      <c r="D17141" t="s">
        <v>40</v>
      </c>
      <c r="E17141">
        <v>0.62280000000000002</v>
      </c>
      <c r="F17141">
        <v>0</v>
      </c>
      <c r="G17141">
        <v>-28.3477</v>
      </c>
      <c r="H17141">
        <v>0</v>
      </c>
      <c r="I17141">
        <v>3.4600000000000001E-5</v>
      </c>
      <c r="J17141">
        <v>0</v>
      </c>
      <c r="K17141">
        <v>-5.7210999999999999</v>
      </c>
    </row>
    <row r="17142" spans="1:11" hidden="1">
      <c r="A17142" t="s">
        <v>168</v>
      </c>
      <c r="B17142" t="s">
        <v>662</v>
      </c>
      <c r="C17142">
        <v>186</v>
      </c>
      <c r="D17142" t="s">
        <v>40</v>
      </c>
      <c r="E17142">
        <v>1.0582</v>
      </c>
      <c r="F17142">
        <v>0</v>
      </c>
      <c r="G17142">
        <v>-22.018899999999999</v>
      </c>
      <c r="H17142">
        <v>0</v>
      </c>
      <c r="I17142">
        <v>3.4600000000000001E-5</v>
      </c>
      <c r="J17142">
        <v>0</v>
      </c>
      <c r="K17142">
        <v>5.3002000000000002</v>
      </c>
    </row>
    <row r="17143" spans="1:11" hidden="1">
      <c r="A17143" t="s">
        <v>168</v>
      </c>
      <c r="B17143" t="s">
        <v>662</v>
      </c>
      <c r="C17143">
        <v>186</v>
      </c>
      <c r="D17143" t="s">
        <v>40</v>
      </c>
      <c r="E17143">
        <v>1.4937</v>
      </c>
      <c r="F17143">
        <v>0</v>
      </c>
      <c r="G17143">
        <v>-15.1814</v>
      </c>
      <c r="H17143">
        <v>0</v>
      </c>
      <c r="I17143">
        <v>3.4600000000000001E-5</v>
      </c>
      <c r="J17143">
        <v>0</v>
      </c>
      <c r="K17143">
        <v>13.3996</v>
      </c>
    </row>
    <row r="17144" spans="1:11" hidden="1">
      <c r="A17144" t="s">
        <v>168</v>
      </c>
      <c r="B17144" t="s">
        <v>662</v>
      </c>
      <c r="C17144">
        <v>186</v>
      </c>
      <c r="D17144" t="s">
        <v>40</v>
      </c>
      <c r="E17144">
        <v>1.9291</v>
      </c>
      <c r="F17144">
        <v>0</v>
      </c>
      <c r="G17144">
        <v>-8.3735999999999997</v>
      </c>
      <c r="H17144">
        <v>0</v>
      </c>
      <c r="I17144">
        <v>3.4600000000000001E-5</v>
      </c>
      <c r="J17144">
        <v>0</v>
      </c>
      <c r="K17144">
        <v>18.522500000000001</v>
      </c>
    </row>
    <row r="17145" spans="1:11" hidden="1">
      <c r="A17145" t="s">
        <v>168</v>
      </c>
      <c r="B17145" t="s">
        <v>662</v>
      </c>
      <c r="C17145">
        <v>186</v>
      </c>
      <c r="D17145" t="s">
        <v>40</v>
      </c>
      <c r="E17145">
        <v>2.3645999999999998</v>
      </c>
      <c r="F17145">
        <v>0</v>
      </c>
      <c r="G17145">
        <v>-2.7639999999999998</v>
      </c>
      <c r="H17145">
        <v>0</v>
      </c>
      <c r="I17145">
        <v>3.4600000000000001E-5</v>
      </c>
      <c r="J17145">
        <v>0</v>
      </c>
      <c r="K17145">
        <v>20.882000000000001</v>
      </c>
    </row>
    <row r="17146" spans="1:11" hidden="1">
      <c r="A17146" t="s">
        <v>168</v>
      </c>
      <c r="B17146" t="s">
        <v>662</v>
      </c>
      <c r="C17146">
        <v>186</v>
      </c>
      <c r="D17146" t="s">
        <v>40</v>
      </c>
      <c r="E17146">
        <v>2.8</v>
      </c>
      <c r="F17146">
        <v>0</v>
      </c>
      <c r="G17146">
        <v>1.0443</v>
      </c>
      <c r="H17146">
        <v>0</v>
      </c>
      <c r="I17146">
        <v>3.4600000000000001E-5</v>
      </c>
      <c r="J17146">
        <v>0</v>
      </c>
      <c r="K17146">
        <v>21.191099999999999</v>
      </c>
    </row>
    <row r="17147" spans="1:11" hidden="1">
      <c r="A17147" t="s">
        <v>168</v>
      </c>
      <c r="B17147" t="s">
        <v>662</v>
      </c>
      <c r="C17147">
        <v>186</v>
      </c>
      <c r="D17147" t="s">
        <v>40</v>
      </c>
      <c r="E17147">
        <v>2.8</v>
      </c>
      <c r="F17147">
        <v>0</v>
      </c>
      <c r="G17147">
        <v>8.6519999999999992</v>
      </c>
      <c r="H17147">
        <v>0</v>
      </c>
      <c r="I17147">
        <v>3.4600000000000001E-5</v>
      </c>
      <c r="J17147">
        <v>0</v>
      </c>
      <c r="K17147">
        <v>21.191099999999999</v>
      </c>
    </row>
    <row r="17148" spans="1:11" hidden="1">
      <c r="A17148" t="s">
        <v>168</v>
      </c>
      <c r="B17148" t="s">
        <v>662</v>
      </c>
      <c r="C17148">
        <v>186</v>
      </c>
      <c r="D17148" t="s">
        <v>40</v>
      </c>
      <c r="E17148">
        <v>3.2355</v>
      </c>
      <c r="F17148">
        <v>0</v>
      </c>
      <c r="G17148">
        <v>11.5596</v>
      </c>
      <c r="H17148">
        <v>0</v>
      </c>
      <c r="I17148">
        <v>3.4600000000000001E-5</v>
      </c>
      <c r="J17148">
        <v>0</v>
      </c>
      <c r="K17148">
        <v>16.790500000000002</v>
      </c>
    </row>
    <row r="17149" spans="1:11" hidden="1">
      <c r="A17149" t="s">
        <v>168</v>
      </c>
      <c r="B17149" t="s">
        <v>662</v>
      </c>
      <c r="C17149">
        <v>186</v>
      </c>
      <c r="D17149" t="s">
        <v>40</v>
      </c>
      <c r="E17149">
        <v>3.6709000000000001</v>
      </c>
      <c r="F17149">
        <v>0</v>
      </c>
      <c r="G17149">
        <v>14.4672</v>
      </c>
      <c r="H17149">
        <v>0</v>
      </c>
      <c r="I17149">
        <v>3.4600000000000001E-5</v>
      </c>
      <c r="J17149">
        <v>0</v>
      </c>
      <c r="K17149">
        <v>11.123799999999999</v>
      </c>
    </row>
    <row r="17150" spans="1:11" hidden="1">
      <c r="A17150" t="s">
        <v>168</v>
      </c>
      <c r="B17150" t="s">
        <v>662</v>
      </c>
      <c r="C17150">
        <v>186</v>
      </c>
      <c r="D17150" t="s">
        <v>40</v>
      </c>
      <c r="E17150">
        <v>4.1063999999999998</v>
      </c>
      <c r="F17150">
        <v>0</v>
      </c>
      <c r="G17150">
        <v>17.374700000000001</v>
      </c>
      <c r="H17150">
        <v>0</v>
      </c>
      <c r="I17150">
        <v>3.4600000000000001E-5</v>
      </c>
      <c r="J17150">
        <v>0</v>
      </c>
      <c r="K17150">
        <v>4.1910999999999996</v>
      </c>
    </row>
    <row r="17151" spans="1:11" hidden="1">
      <c r="A17151" t="s">
        <v>168</v>
      </c>
      <c r="B17151" t="s">
        <v>662</v>
      </c>
      <c r="C17151">
        <v>186</v>
      </c>
      <c r="D17151" t="s">
        <v>40</v>
      </c>
      <c r="E17151">
        <v>4.5418000000000003</v>
      </c>
      <c r="F17151">
        <v>0</v>
      </c>
      <c r="G17151">
        <v>20.282299999999999</v>
      </c>
      <c r="H17151">
        <v>0</v>
      </c>
      <c r="I17151">
        <v>3.4600000000000001E-5</v>
      </c>
      <c r="J17151">
        <v>0</v>
      </c>
      <c r="K17151">
        <v>-4.0077999999999996</v>
      </c>
    </row>
    <row r="17152" spans="1:11" hidden="1">
      <c r="A17152" t="s">
        <v>168</v>
      </c>
      <c r="B17152" t="s">
        <v>662</v>
      </c>
      <c r="C17152">
        <v>186</v>
      </c>
      <c r="D17152" t="s">
        <v>40</v>
      </c>
      <c r="E17152">
        <v>4.9772999999999996</v>
      </c>
      <c r="F17152">
        <v>0</v>
      </c>
      <c r="G17152">
        <v>23.189900000000002</v>
      </c>
      <c r="H17152">
        <v>0</v>
      </c>
      <c r="I17152">
        <v>3.4600000000000001E-5</v>
      </c>
      <c r="J17152">
        <v>0</v>
      </c>
      <c r="K17152">
        <v>-13.472799999999999</v>
      </c>
    </row>
    <row r="17153" spans="1:11" hidden="1">
      <c r="A17153" t="s">
        <v>168</v>
      </c>
      <c r="B17153" t="s">
        <v>662</v>
      </c>
      <c r="C17153">
        <v>186</v>
      </c>
      <c r="D17153" t="s">
        <v>40</v>
      </c>
      <c r="E17153">
        <v>5.4127000000000001</v>
      </c>
      <c r="F17153">
        <v>0</v>
      </c>
      <c r="G17153">
        <v>26.0975</v>
      </c>
      <c r="H17153">
        <v>0</v>
      </c>
      <c r="I17153">
        <v>3.4600000000000001E-5</v>
      </c>
      <c r="J17153">
        <v>0</v>
      </c>
      <c r="K17153">
        <v>-24.203900000000001</v>
      </c>
    </row>
    <row r="17154" spans="1:11" hidden="1">
      <c r="A17154" t="s">
        <v>168</v>
      </c>
      <c r="B17154" t="s">
        <v>662</v>
      </c>
      <c r="C17154">
        <v>186</v>
      </c>
      <c r="D17154" t="s">
        <v>41</v>
      </c>
      <c r="E17154">
        <v>0.18729999999999999</v>
      </c>
      <c r="F17154">
        <v>0</v>
      </c>
      <c r="G17154">
        <v>-54.102499999999999</v>
      </c>
      <c r="H17154">
        <v>0</v>
      </c>
      <c r="I17154">
        <v>4.9589999999999998E-5</v>
      </c>
      <c r="J17154">
        <v>0</v>
      </c>
      <c r="K17154">
        <v>-31.600100000000001</v>
      </c>
    </row>
    <row r="17155" spans="1:11" hidden="1">
      <c r="A17155" t="s">
        <v>168</v>
      </c>
      <c r="B17155" t="s">
        <v>662</v>
      </c>
      <c r="C17155">
        <v>186</v>
      </c>
      <c r="D17155" t="s">
        <v>41</v>
      </c>
      <c r="E17155">
        <v>0.62280000000000002</v>
      </c>
      <c r="F17155">
        <v>0</v>
      </c>
      <c r="G17155">
        <v>-46.56</v>
      </c>
      <c r="H17155">
        <v>0</v>
      </c>
      <c r="I17155">
        <v>4.9589999999999998E-5</v>
      </c>
      <c r="J17155">
        <v>0</v>
      </c>
      <c r="K17155">
        <v>-9.5749999999999993</v>
      </c>
    </row>
    <row r="17156" spans="1:11" hidden="1">
      <c r="A17156" t="s">
        <v>168</v>
      </c>
      <c r="B17156" t="s">
        <v>662</v>
      </c>
      <c r="C17156">
        <v>186</v>
      </c>
      <c r="D17156" t="s">
        <v>41</v>
      </c>
      <c r="E17156">
        <v>1.0582</v>
      </c>
      <c r="F17156">
        <v>0</v>
      </c>
      <c r="G17156">
        <v>-36.123199999999997</v>
      </c>
      <c r="H17156">
        <v>0</v>
      </c>
      <c r="I17156">
        <v>4.9589999999999998E-5</v>
      </c>
      <c r="J17156">
        <v>0</v>
      </c>
      <c r="K17156">
        <v>8.5188000000000006</v>
      </c>
    </row>
    <row r="17157" spans="1:11" hidden="1">
      <c r="A17157" t="s">
        <v>168</v>
      </c>
      <c r="B17157" t="s">
        <v>662</v>
      </c>
      <c r="C17157">
        <v>186</v>
      </c>
      <c r="D17157" t="s">
        <v>41</v>
      </c>
      <c r="E17157">
        <v>1.4937</v>
      </c>
      <c r="F17157">
        <v>0</v>
      </c>
      <c r="G17157">
        <v>-24.843</v>
      </c>
      <c r="H17157">
        <v>0</v>
      </c>
      <c r="I17157">
        <v>4.9589999999999998E-5</v>
      </c>
      <c r="J17157">
        <v>0</v>
      </c>
      <c r="K17157">
        <v>21.7927</v>
      </c>
    </row>
    <row r="17158" spans="1:11" hidden="1">
      <c r="A17158" t="s">
        <v>168</v>
      </c>
      <c r="B17158" t="s">
        <v>662</v>
      </c>
      <c r="C17158">
        <v>186</v>
      </c>
      <c r="D17158" t="s">
        <v>41</v>
      </c>
      <c r="E17158">
        <v>1.9291</v>
      </c>
      <c r="F17158">
        <v>0</v>
      </c>
      <c r="G17158">
        <v>-13.6122</v>
      </c>
      <c r="H17158">
        <v>0</v>
      </c>
      <c r="I17158">
        <v>4.9589999999999998E-5</v>
      </c>
      <c r="J17158">
        <v>0</v>
      </c>
      <c r="K17158">
        <v>30.155999999999999</v>
      </c>
    </row>
    <row r="17159" spans="1:11" hidden="1">
      <c r="A17159" t="s">
        <v>168</v>
      </c>
      <c r="B17159" t="s">
        <v>662</v>
      </c>
      <c r="C17159">
        <v>186</v>
      </c>
      <c r="D17159" t="s">
        <v>41</v>
      </c>
      <c r="E17159">
        <v>2.3645999999999998</v>
      </c>
      <c r="F17159">
        <v>0</v>
      </c>
      <c r="G17159">
        <v>-4.3677999999999999</v>
      </c>
      <c r="H17159">
        <v>0</v>
      </c>
      <c r="I17159">
        <v>4.9589999999999998E-5</v>
      </c>
      <c r="J17159">
        <v>0</v>
      </c>
      <c r="K17159">
        <v>33.962299999999999</v>
      </c>
    </row>
    <row r="17160" spans="1:11" hidden="1">
      <c r="A17160" t="s">
        <v>168</v>
      </c>
      <c r="B17160" t="s">
        <v>662</v>
      </c>
      <c r="C17160">
        <v>186</v>
      </c>
      <c r="D17160" t="s">
        <v>41</v>
      </c>
      <c r="E17160">
        <v>2.8</v>
      </c>
      <c r="F17160">
        <v>0</v>
      </c>
      <c r="G17160">
        <v>1.8902000000000001</v>
      </c>
      <c r="H17160">
        <v>0</v>
      </c>
      <c r="I17160">
        <v>4.9589999999999998E-5</v>
      </c>
      <c r="J17160">
        <v>0</v>
      </c>
      <c r="K17160">
        <v>34.393300000000004</v>
      </c>
    </row>
    <row r="17161" spans="1:11" hidden="1">
      <c r="A17161" t="s">
        <v>168</v>
      </c>
      <c r="B17161" t="s">
        <v>662</v>
      </c>
      <c r="C17161">
        <v>186</v>
      </c>
      <c r="D17161" t="s">
        <v>41</v>
      </c>
      <c r="E17161">
        <v>2.8</v>
      </c>
      <c r="F17161">
        <v>0</v>
      </c>
      <c r="G17161">
        <v>13.9786</v>
      </c>
      <c r="H17161">
        <v>0</v>
      </c>
      <c r="I17161">
        <v>4.9580000000000003E-5</v>
      </c>
      <c r="J17161">
        <v>0</v>
      </c>
      <c r="K17161">
        <v>34.393300000000004</v>
      </c>
    </row>
    <row r="17162" spans="1:11" hidden="1">
      <c r="A17162" t="s">
        <v>168</v>
      </c>
      <c r="B17162" t="s">
        <v>662</v>
      </c>
      <c r="C17162">
        <v>186</v>
      </c>
      <c r="D17162" t="s">
        <v>41</v>
      </c>
      <c r="E17162">
        <v>3.2355</v>
      </c>
      <c r="F17162">
        <v>0</v>
      </c>
      <c r="G17162">
        <v>18.743300000000001</v>
      </c>
      <c r="H17162">
        <v>0</v>
      </c>
      <c r="I17162">
        <v>4.9580000000000003E-5</v>
      </c>
      <c r="J17162">
        <v>0</v>
      </c>
      <c r="K17162">
        <v>27.268999999999998</v>
      </c>
    </row>
    <row r="17163" spans="1:11" hidden="1">
      <c r="A17163" t="s">
        <v>168</v>
      </c>
      <c r="B17163" t="s">
        <v>662</v>
      </c>
      <c r="C17163">
        <v>186</v>
      </c>
      <c r="D17163" t="s">
        <v>41</v>
      </c>
      <c r="E17163">
        <v>3.6709000000000001</v>
      </c>
      <c r="F17163">
        <v>0</v>
      </c>
      <c r="G17163">
        <v>23.507999999999999</v>
      </c>
      <c r="H17163">
        <v>0</v>
      </c>
      <c r="I17163">
        <v>4.9580000000000003E-5</v>
      </c>
      <c r="J17163">
        <v>0</v>
      </c>
      <c r="K17163">
        <v>18.069800000000001</v>
      </c>
    </row>
    <row r="17164" spans="1:11" hidden="1">
      <c r="A17164" t="s">
        <v>168</v>
      </c>
      <c r="B17164" t="s">
        <v>662</v>
      </c>
      <c r="C17164">
        <v>186</v>
      </c>
      <c r="D17164" t="s">
        <v>41</v>
      </c>
      <c r="E17164">
        <v>4.1063999999999998</v>
      </c>
      <c r="F17164">
        <v>0</v>
      </c>
      <c r="G17164">
        <v>28.2727</v>
      </c>
      <c r="H17164">
        <v>0</v>
      </c>
      <c r="I17164">
        <v>4.9580000000000003E-5</v>
      </c>
      <c r="J17164">
        <v>0</v>
      </c>
      <c r="K17164">
        <v>6.7957999999999998</v>
      </c>
    </row>
    <row r="17165" spans="1:11" hidden="1">
      <c r="A17165" t="s">
        <v>168</v>
      </c>
      <c r="B17165" t="s">
        <v>662</v>
      </c>
      <c r="C17165">
        <v>186</v>
      </c>
      <c r="D17165" t="s">
        <v>41</v>
      </c>
      <c r="E17165">
        <v>4.5418000000000003</v>
      </c>
      <c r="F17165">
        <v>0</v>
      </c>
      <c r="G17165">
        <v>33.037399999999998</v>
      </c>
      <c r="H17165">
        <v>0</v>
      </c>
      <c r="I17165">
        <v>4.9580000000000003E-5</v>
      </c>
      <c r="J17165">
        <v>0</v>
      </c>
      <c r="K17165">
        <v>-6.5529000000000002</v>
      </c>
    </row>
    <row r="17166" spans="1:11" hidden="1">
      <c r="A17166" t="s">
        <v>168</v>
      </c>
      <c r="B17166" t="s">
        <v>662</v>
      </c>
      <c r="C17166">
        <v>186</v>
      </c>
      <c r="D17166" t="s">
        <v>41</v>
      </c>
      <c r="E17166">
        <v>4.9772999999999996</v>
      </c>
      <c r="F17166">
        <v>0</v>
      </c>
      <c r="G17166">
        <v>37.802199999999999</v>
      </c>
      <c r="H17166">
        <v>0</v>
      </c>
      <c r="I17166">
        <v>4.9580000000000003E-5</v>
      </c>
      <c r="J17166">
        <v>0</v>
      </c>
      <c r="K17166">
        <v>-21.976500000000001</v>
      </c>
    </row>
    <row r="17167" spans="1:11" hidden="1">
      <c r="A17167" t="s">
        <v>168</v>
      </c>
      <c r="B17167" t="s">
        <v>662</v>
      </c>
      <c r="C17167">
        <v>186</v>
      </c>
      <c r="D17167" t="s">
        <v>41</v>
      </c>
      <c r="E17167">
        <v>5.4127000000000001</v>
      </c>
      <c r="F17167">
        <v>0</v>
      </c>
      <c r="G17167">
        <v>42.566899999999997</v>
      </c>
      <c r="H17167">
        <v>0</v>
      </c>
      <c r="I17167">
        <v>4.9580000000000003E-5</v>
      </c>
      <c r="J17167">
        <v>0</v>
      </c>
      <c r="K17167">
        <v>-39.474800000000002</v>
      </c>
    </row>
    <row r="17168" spans="1:11" hidden="1">
      <c r="A17168" t="s">
        <v>168</v>
      </c>
      <c r="B17168" t="s">
        <v>662</v>
      </c>
      <c r="C17168">
        <v>186</v>
      </c>
      <c r="D17168" t="s">
        <v>42</v>
      </c>
      <c r="E17168">
        <v>0.18729999999999999</v>
      </c>
      <c r="F17168">
        <v>0</v>
      </c>
      <c r="G17168">
        <v>-30.936800000000002</v>
      </c>
      <c r="H17168">
        <v>0</v>
      </c>
      <c r="I17168">
        <v>3.2950000000000001E-5</v>
      </c>
      <c r="J17168">
        <v>0</v>
      </c>
      <c r="K17168">
        <v>-18.565000000000001</v>
      </c>
    </row>
    <row r="17169" spans="1:11" hidden="1">
      <c r="A17169" t="s">
        <v>168</v>
      </c>
      <c r="B17169" t="s">
        <v>662</v>
      </c>
      <c r="C17169">
        <v>186</v>
      </c>
      <c r="D17169" t="s">
        <v>42</v>
      </c>
      <c r="E17169">
        <v>0.62280000000000002</v>
      </c>
      <c r="F17169">
        <v>0</v>
      </c>
      <c r="G17169">
        <v>-26.733699999999999</v>
      </c>
      <c r="H17169">
        <v>0</v>
      </c>
      <c r="I17169">
        <v>3.2950000000000001E-5</v>
      </c>
      <c r="J17169">
        <v>0</v>
      </c>
      <c r="K17169">
        <v>-5.9519000000000002</v>
      </c>
    </row>
    <row r="17170" spans="1:11" hidden="1">
      <c r="A17170" t="s">
        <v>168</v>
      </c>
      <c r="B17170" t="s">
        <v>662</v>
      </c>
      <c r="C17170">
        <v>186</v>
      </c>
      <c r="D17170" t="s">
        <v>42</v>
      </c>
      <c r="E17170">
        <v>1.0582</v>
      </c>
      <c r="F17170">
        <v>0</v>
      </c>
      <c r="G17170">
        <v>-21.014600000000002</v>
      </c>
      <c r="H17170">
        <v>0</v>
      </c>
      <c r="I17170">
        <v>3.2950000000000001E-5</v>
      </c>
      <c r="J17170">
        <v>0</v>
      </c>
      <c r="K17170">
        <v>4.4920999999999998</v>
      </c>
    </row>
    <row r="17171" spans="1:11" hidden="1">
      <c r="A17171" t="s">
        <v>168</v>
      </c>
      <c r="B17171" t="s">
        <v>662</v>
      </c>
      <c r="C17171">
        <v>186</v>
      </c>
      <c r="D17171" t="s">
        <v>42</v>
      </c>
      <c r="E17171">
        <v>1.4937</v>
      </c>
      <c r="F17171">
        <v>0</v>
      </c>
      <c r="G17171">
        <v>-14.8537</v>
      </c>
      <c r="H17171">
        <v>0</v>
      </c>
      <c r="I17171">
        <v>3.2950000000000001E-5</v>
      </c>
      <c r="J17171">
        <v>0</v>
      </c>
      <c r="K17171">
        <v>12.301500000000001</v>
      </c>
    </row>
    <row r="17172" spans="1:11" hidden="1">
      <c r="A17172" t="s">
        <v>168</v>
      </c>
      <c r="B17172" t="s">
        <v>662</v>
      </c>
      <c r="C17172">
        <v>186</v>
      </c>
      <c r="D17172" t="s">
        <v>42</v>
      </c>
      <c r="E17172">
        <v>1.9291</v>
      </c>
      <c r="F17172">
        <v>0</v>
      </c>
      <c r="G17172">
        <v>-8.7186000000000003</v>
      </c>
      <c r="H17172">
        <v>0</v>
      </c>
      <c r="I17172">
        <v>3.2950000000000001E-5</v>
      </c>
      <c r="J17172">
        <v>0</v>
      </c>
      <c r="K17172">
        <v>17.428799999999999</v>
      </c>
    </row>
    <row r="17173" spans="1:11" hidden="1">
      <c r="A17173" t="s">
        <v>168</v>
      </c>
      <c r="B17173" t="s">
        <v>662</v>
      </c>
      <c r="C17173">
        <v>186</v>
      </c>
      <c r="D17173" t="s">
        <v>42</v>
      </c>
      <c r="E17173">
        <v>2.3645999999999998</v>
      </c>
      <c r="F17173">
        <v>0</v>
      </c>
      <c r="G17173">
        <v>-3.6240999999999999</v>
      </c>
      <c r="H17173">
        <v>0</v>
      </c>
      <c r="I17173">
        <v>3.2950000000000001E-5</v>
      </c>
      <c r="J17173">
        <v>0</v>
      </c>
      <c r="K17173">
        <v>20.0594</v>
      </c>
    </row>
    <row r="17174" spans="1:11" hidden="1">
      <c r="A17174" t="s">
        <v>168</v>
      </c>
      <c r="B17174" t="s">
        <v>662</v>
      </c>
      <c r="C17174">
        <v>186</v>
      </c>
      <c r="D17174" t="s">
        <v>42</v>
      </c>
      <c r="E17174">
        <v>2.8</v>
      </c>
      <c r="F17174">
        <v>0</v>
      </c>
      <c r="G17174">
        <v>-9.3899999999999997E-2</v>
      </c>
      <c r="H17174">
        <v>0</v>
      </c>
      <c r="I17174">
        <v>3.2950000000000001E-5</v>
      </c>
      <c r="J17174">
        <v>0</v>
      </c>
      <c r="K17174">
        <v>20.812100000000001</v>
      </c>
    </row>
    <row r="17175" spans="1:11" hidden="1">
      <c r="A17175" t="s">
        <v>168</v>
      </c>
      <c r="B17175" t="s">
        <v>662</v>
      </c>
      <c r="C17175">
        <v>186</v>
      </c>
      <c r="D17175" t="s">
        <v>42</v>
      </c>
      <c r="E17175">
        <v>2.8</v>
      </c>
      <c r="F17175">
        <v>0</v>
      </c>
      <c r="G17175">
        <v>8.6100999999999992</v>
      </c>
      <c r="H17175">
        <v>0</v>
      </c>
      <c r="I17175">
        <v>3.2950000000000001E-5</v>
      </c>
      <c r="J17175">
        <v>0</v>
      </c>
      <c r="K17175">
        <v>20.812100000000001</v>
      </c>
    </row>
    <row r="17176" spans="1:11" hidden="1">
      <c r="A17176" t="s">
        <v>168</v>
      </c>
      <c r="B17176" t="s">
        <v>662</v>
      </c>
      <c r="C17176">
        <v>186</v>
      </c>
      <c r="D17176" t="s">
        <v>42</v>
      </c>
      <c r="E17176">
        <v>3.2355</v>
      </c>
      <c r="F17176">
        <v>0</v>
      </c>
      <c r="G17176">
        <v>11.3582</v>
      </c>
      <c r="H17176">
        <v>0</v>
      </c>
      <c r="I17176">
        <v>3.2950000000000001E-5</v>
      </c>
      <c r="J17176">
        <v>0</v>
      </c>
      <c r="K17176">
        <v>16.464500000000001</v>
      </c>
    </row>
    <row r="17177" spans="1:11" hidden="1">
      <c r="A17177" t="s">
        <v>168</v>
      </c>
      <c r="B17177" t="s">
        <v>662</v>
      </c>
      <c r="C17177">
        <v>186</v>
      </c>
      <c r="D17177" t="s">
        <v>42</v>
      </c>
      <c r="E17177">
        <v>3.6709000000000001</v>
      </c>
      <c r="F17177">
        <v>0</v>
      </c>
      <c r="G17177">
        <v>14.106199999999999</v>
      </c>
      <c r="H17177">
        <v>0</v>
      </c>
      <c r="I17177">
        <v>3.2950000000000001E-5</v>
      </c>
      <c r="J17177">
        <v>0</v>
      </c>
      <c r="K17177">
        <v>10.920299999999999</v>
      </c>
    </row>
    <row r="17178" spans="1:11" hidden="1">
      <c r="A17178" t="s">
        <v>168</v>
      </c>
      <c r="B17178" t="s">
        <v>662</v>
      </c>
      <c r="C17178">
        <v>186</v>
      </c>
      <c r="D17178" t="s">
        <v>42</v>
      </c>
      <c r="E17178">
        <v>4.1063999999999998</v>
      </c>
      <c r="F17178">
        <v>0</v>
      </c>
      <c r="G17178">
        <v>16.854299999999999</v>
      </c>
      <c r="H17178">
        <v>0</v>
      </c>
      <c r="I17178">
        <v>3.2950000000000001E-5</v>
      </c>
      <c r="J17178">
        <v>0</v>
      </c>
      <c r="K17178">
        <v>4.1794000000000002</v>
      </c>
    </row>
    <row r="17179" spans="1:11" hidden="1">
      <c r="A17179" t="s">
        <v>168</v>
      </c>
      <c r="B17179" t="s">
        <v>662</v>
      </c>
      <c r="C17179">
        <v>186</v>
      </c>
      <c r="D17179" t="s">
        <v>42</v>
      </c>
      <c r="E17179">
        <v>4.5418000000000003</v>
      </c>
      <c r="F17179">
        <v>0</v>
      </c>
      <c r="G17179">
        <v>19.6023</v>
      </c>
      <c r="H17179">
        <v>0</v>
      </c>
      <c r="I17179">
        <v>3.2950000000000001E-5</v>
      </c>
      <c r="J17179">
        <v>0</v>
      </c>
      <c r="K17179">
        <v>-3.7359</v>
      </c>
    </row>
    <row r="17180" spans="1:11" hidden="1">
      <c r="A17180" t="s">
        <v>168</v>
      </c>
      <c r="B17180" t="s">
        <v>662</v>
      </c>
      <c r="C17180">
        <v>186</v>
      </c>
      <c r="D17180" t="s">
        <v>42</v>
      </c>
      <c r="E17180">
        <v>4.9772999999999996</v>
      </c>
      <c r="F17180">
        <v>0</v>
      </c>
      <c r="G17180">
        <v>22.350300000000001</v>
      </c>
      <c r="H17180">
        <v>0</v>
      </c>
      <c r="I17180">
        <v>3.2950000000000001E-5</v>
      </c>
      <c r="J17180">
        <v>0</v>
      </c>
      <c r="K17180">
        <v>-12.8344</v>
      </c>
    </row>
    <row r="17181" spans="1:11" hidden="1">
      <c r="A17181" t="s">
        <v>168</v>
      </c>
      <c r="B17181" t="s">
        <v>662</v>
      </c>
      <c r="C17181">
        <v>186</v>
      </c>
      <c r="D17181" t="s">
        <v>42</v>
      </c>
      <c r="E17181">
        <v>5.4127000000000001</v>
      </c>
      <c r="F17181">
        <v>0</v>
      </c>
      <c r="G17181">
        <v>25.098400000000002</v>
      </c>
      <c r="H17181">
        <v>0</v>
      </c>
      <c r="I17181">
        <v>3.2950000000000001E-5</v>
      </c>
      <c r="J17181">
        <v>0</v>
      </c>
      <c r="K17181">
        <v>-23.1295</v>
      </c>
    </row>
    <row r="17182" spans="1:11" hidden="1">
      <c r="A17182" t="s">
        <v>168</v>
      </c>
      <c r="B17182" t="s">
        <v>662</v>
      </c>
      <c r="C17182">
        <v>186</v>
      </c>
      <c r="D17182" t="s">
        <v>43</v>
      </c>
      <c r="E17182">
        <v>0.18729999999999999</v>
      </c>
      <c r="F17182">
        <v>0</v>
      </c>
      <c r="G17182">
        <v>-31.018699999999999</v>
      </c>
      <c r="H17182">
        <v>0</v>
      </c>
      <c r="I17182">
        <v>2.6429999999999999E-5</v>
      </c>
      <c r="J17182">
        <v>0</v>
      </c>
      <c r="K17182">
        <v>-18.8996</v>
      </c>
    </row>
    <row r="17183" spans="1:11" hidden="1">
      <c r="A17183" t="s">
        <v>168</v>
      </c>
      <c r="B17183" t="s">
        <v>662</v>
      </c>
      <c r="C17183">
        <v>186</v>
      </c>
      <c r="D17183" t="s">
        <v>43</v>
      </c>
      <c r="E17183">
        <v>0.62280000000000002</v>
      </c>
      <c r="F17183">
        <v>0</v>
      </c>
      <c r="G17183">
        <v>-26.8156</v>
      </c>
      <c r="H17183">
        <v>0</v>
      </c>
      <c r="I17183">
        <v>2.6429999999999999E-5</v>
      </c>
      <c r="J17183">
        <v>0</v>
      </c>
      <c r="K17183">
        <v>-6.2507999999999999</v>
      </c>
    </row>
    <row r="17184" spans="1:11" hidden="1">
      <c r="A17184" t="s">
        <v>168</v>
      </c>
      <c r="B17184" t="s">
        <v>662</v>
      </c>
      <c r="C17184">
        <v>186</v>
      </c>
      <c r="D17184" t="s">
        <v>43</v>
      </c>
      <c r="E17184">
        <v>1.0582</v>
      </c>
      <c r="F17184">
        <v>0</v>
      </c>
      <c r="G17184">
        <v>-21.096499999999999</v>
      </c>
      <c r="H17184">
        <v>0</v>
      </c>
      <c r="I17184">
        <v>2.6429999999999999E-5</v>
      </c>
      <c r="J17184">
        <v>0</v>
      </c>
      <c r="K17184">
        <v>4.2287999999999997</v>
      </c>
    </row>
    <row r="17185" spans="1:11" hidden="1">
      <c r="A17185" t="s">
        <v>168</v>
      </c>
      <c r="B17185" t="s">
        <v>662</v>
      </c>
      <c r="C17185">
        <v>186</v>
      </c>
      <c r="D17185" t="s">
        <v>43</v>
      </c>
      <c r="E17185">
        <v>1.4937</v>
      </c>
      <c r="F17185">
        <v>0</v>
      </c>
      <c r="G17185">
        <v>-14.935600000000001</v>
      </c>
      <c r="H17185">
        <v>0</v>
      </c>
      <c r="I17185">
        <v>2.6429999999999999E-5</v>
      </c>
      <c r="J17185">
        <v>0</v>
      </c>
      <c r="K17185">
        <v>12.0739</v>
      </c>
    </row>
    <row r="17186" spans="1:11" hidden="1">
      <c r="A17186" t="s">
        <v>168</v>
      </c>
      <c r="B17186" t="s">
        <v>662</v>
      </c>
      <c r="C17186">
        <v>186</v>
      </c>
      <c r="D17186" t="s">
        <v>43</v>
      </c>
      <c r="E17186">
        <v>1.9291</v>
      </c>
      <c r="F17186">
        <v>0</v>
      </c>
      <c r="G17186">
        <v>-8.8005999999999993</v>
      </c>
      <c r="H17186">
        <v>0</v>
      </c>
      <c r="I17186">
        <v>2.6429999999999999E-5</v>
      </c>
      <c r="J17186">
        <v>0</v>
      </c>
      <c r="K17186">
        <v>17.236999999999998</v>
      </c>
    </row>
    <row r="17187" spans="1:11" hidden="1">
      <c r="A17187" t="s">
        <v>168</v>
      </c>
      <c r="B17187" t="s">
        <v>662</v>
      </c>
      <c r="C17187">
        <v>186</v>
      </c>
      <c r="D17187" t="s">
        <v>43</v>
      </c>
      <c r="E17187">
        <v>2.3645999999999998</v>
      </c>
      <c r="F17187">
        <v>0</v>
      </c>
      <c r="G17187">
        <v>-3.706</v>
      </c>
      <c r="H17187">
        <v>0</v>
      </c>
      <c r="I17187">
        <v>2.6429999999999999E-5</v>
      </c>
      <c r="J17187">
        <v>0</v>
      </c>
      <c r="K17187">
        <v>19.903199999999998</v>
      </c>
    </row>
    <row r="17188" spans="1:11" hidden="1">
      <c r="A17188" t="s">
        <v>168</v>
      </c>
      <c r="B17188" t="s">
        <v>662</v>
      </c>
      <c r="C17188">
        <v>186</v>
      </c>
      <c r="D17188" t="s">
        <v>43</v>
      </c>
      <c r="E17188">
        <v>2.8</v>
      </c>
      <c r="F17188">
        <v>0</v>
      </c>
      <c r="G17188">
        <v>-0.17580000000000001</v>
      </c>
      <c r="H17188">
        <v>0</v>
      </c>
      <c r="I17188">
        <v>2.6429999999999999E-5</v>
      </c>
      <c r="J17188">
        <v>0</v>
      </c>
      <c r="K17188">
        <v>20.691600000000001</v>
      </c>
    </row>
    <row r="17189" spans="1:11" hidden="1">
      <c r="A17189" t="s">
        <v>168</v>
      </c>
      <c r="B17189" t="s">
        <v>662</v>
      </c>
      <c r="C17189">
        <v>186</v>
      </c>
      <c r="D17189" t="s">
        <v>43</v>
      </c>
      <c r="E17189">
        <v>2.8</v>
      </c>
      <c r="F17189">
        <v>0</v>
      </c>
      <c r="G17189">
        <v>8.5282</v>
      </c>
      <c r="H17189">
        <v>0</v>
      </c>
      <c r="I17189">
        <v>2.6429999999999999E-5</v>
      </c>
      <c r="J17189">
        <v>0</v>
      </c>
      <c r="K17189">
        <v>20.691600000000001</v>
      </c>
    </row>
    <row r="17190" spans="1:11" hidden="1">
      <c r="A17190" t="s">
        <v>168</v>
      </c>
      <c r="B17190" t="s">
        <v>662</v>
      </c>
      <c r="C17190">
        <v>186</v>
      </c>
      <c r="D17190" t="s">
        <v>43</v>
      </c>
      <c r="E17190">
        <v>3.2355</v>
      </c>
      <c r="F17190">
        <v>0</v>
      </c>
      <c r="G17190">
        <v>11.276300000000001</v>
      </c>
      <c r="H17190">
        <v>0</v>
      </c>
      <c r="I17190">
        <v>2.6429999999999999E-5</v>
      </c>
      <c r="J17190">
        <v>0</v>
      </c>
      <c r="K17190">
        <v>16.3797</v>
      </c>
    </row>
    <row r="17191" spans="1:11" hidden="1">
      <c r="A17191" t="s">
        <v>168</v>
      </c>
      <c r="B17191" t="s">
        <v>662</v>
      </c>
      <c r="C17191">
        <v>186</v>
      </c>
      <c r="D17191" t="s">
        <v>43</v>
      </c>
      <c r="E17191">
        <v>3.6709000000000001</v>
      </c>
      <c r="F17191">
        <v>0</v>
      </c>
      <c r="G17191">
        <v>14.0243</v>
      </c>
      <c r="H17191">
        <v>0</v>
      </c>
      <c r="I17191">
        <v>2.6429999999999999E-5</v>
      </c>
      <c r="J17191">
        <v>0</v>
      </c>
      <c r="K17191">
        <v>10.8711</v>
      </c>
    </row>
    <row r="17192" spans="1:11" hidden="1">
      <c r="A17192" t="s">
        <v>168</v>
      </c>
      <c r="B17192" t="s">
        <v>662</v>
      </c>
      <c r="C17192">
        <v>186</v>
      </c>
      <c r="D17192" t="s">
        <v>43</v>
      </c>
      <c r="E17192">
        <v>4.1063999999999998</v>
      </c>
      <c r="F17192">
        <v>0</v>
      </c>
      <c r="G17192">
        <v>16.772300000000001</v>
      </c>
      <c r="H17192">
        <v>0</v>
      </c>
      <c r="I17192">
        <v>2.6429999999999999E-5</v>
      </c>
      <c r="J17192">
        <v>0</v>
      </c>
      <c r="K17192">
        <v>4.1658999999999997</v>
      </c>
    </row>
    <row r="17193" spans="1:11" hidden="1">
      <c r="A17193" t="s">
        <v>168</v>
      </c>
      <c r="B17193" t="s">
        <v>662</v>
      </c>
      <c r="C17193">
        <v>186</v>
      </c>
      <c r="D17193" t="s">
        <v>43</v>
      </c>
      <c r="E17193">
        <v>4.5418000000000003</v>
      </c>
      <c r="F17193">
        <v>0</v>
      </c>
      <c r="G17193">
        <v>19.520399999999999</v>
      </c>
      <c r="H17193">
        <v>0</v>
      </c>
      <c r="I17193">
        <v>2.6429999999999999E-5</v>
      </c>
      <c r="J17193">
        <v>0</v>
      </c>
      <c r="K17193">
        <v>-3.7581000000000002</v>
      </c>
    </row>
    <row r="17194" spans="1:11" hidden="1">
      <c r="A17194" t="s">
        <v>168</v>
      </c>
      <c r="B17194" t="s">
        <v>662</v>
      </c>
      <c r="C17194">
        <v>186</v>
      </c>
      <c r="D17194" t="s">
        <v>43</v>
      </c>
      <c r="E17194">
        <v>4.9772999999999996</v>
      </c>
      <c r="F17194">
        <v>0</v>
      </c>
      <c r="G17194">
        <v>22.2684</v>
      </c>
      <c r="H17194">
        <v>0</v>
      </c>
      <c r="I17194">
        <v>2.6429999999999999E-5</v>
      </c>
      <c r="J17194">
        <v>0</v>
      </c>
      <c r="K17194">
        <v>-12.892200000000001</v>
      </c>
    </row>
    <row r="17195" spans="1:11" hidden="1">
      <c r="A17195" t="s">
        <v>168</v>
      </c>
      <c r="B17195" t="s">
        <v>662</v>
      </c>
      <c r="C17195">
        <v>186</v>
      </c>
      <c r="D17195" t="s">
        <v>43</v>
      </c>
      <c r="E17195">
        <v>5.4127000000000001</v>
      </c>
      <c r="F17195">
        <v>0</v>
      </c>
      <c r="G17195">
        <v>25.016500000000001</v>
      </c>
      <c r="H17195">
        <v>0</v>
      </c>
      <c r="I17195">
        <v>2.6429999999999999E-5</v>
      </c>
      <c r="J17195">
        <v>0</v>
      </c>
      <c r="K17195">
        <v>-23.222999999999999</v>
      </c>
    </row>
    <row r="17196" spans="1:11" hidden="1">
      <c r="A17196" t="s">
        <v>168</v>
      </c>
      <c r="B17196" t="s">
        <v>662</v>
      </c>
      <c r="C17196">
        <v>186</v>
      </c>
      <c r="D17196" t="s">
        <v>44</v>
      </c>
      <c r="E17196">
        <v>0.18729999999999999</v>
      </c>
      <c r="F17196">
        <v>0</v>
      </c>
      <c r="G17196">
        <v>-30.936800000000002</v>
      </c>
      <c r="H17196">
        <v>0</v>
      </c>
      <c r="I17196">
        <v>3.2950000000000001E-5</v>
      </c>
      <c r="J17196">
        <v>0</v>
      </c>
      <c r="K17196">
        <v>-18.565000000000001</v>
      </c>
    </row>
    <row r="17197" spans="1:11" hidden="1">
      <c r="A17197" t="s">
        <v>168</v>
      </c>
      <c r="B17197" t="s">
        <v>662</v>
      </c>
      <c r="C17197">
        <v>186</v>
      </c>
      <c r="D17197" t="s">
        <v>44</v>
      </c>
      <c r="E17197">
        <v>0.62280000000000002</v>
      </c>
      <c r="F17197">
        <v>0</v>
      </c>
      <c r="G17197">
        <v>-26.733699999999999</v>
      </c>
      <c r="H17197">
        <v>0</v>
      </c>
      <c r="I17197">
        <v>3.2950000000000001E-5</v>
      </c>
      <c r="J17197">
        <v>0</v>
      </c>
      <c r="K17197">
        <v>-5.9519000000000002</v>
      </c>
    </row>
    <row r="17198" spans="1:11" hidden="1">
      <c r="A17198" t="s">
        <v>168</v>
      </c>
      <c r="B17198" t="s">
        <v>662</v>
      </c>
      <c r="C17198">
        <v>186</v>
      </c>
      <c r="D17198" t="s">
        <v>44</v>
      </c>
      <c r="E17198">
        <v>1.0582</v>
      </c>
      <c r="F17198">
        <v>0</v>
      </c>
      <c r="G17198">
        <v>-21.014600000000002</v>
      </c>
      <c r="H17198">
        <v>0</v>
      </c>
      <c r="I17198">
        <v>3.2950000000000001E-5</v>
      </c>
      <c r="J17198">
        <v>0</v>
      </c>
      <c r="K17198">
        <v>4.4920999999999998</v>
      </c>
    </row>
    <row r="17199" spans="1:11" hidden="1">
      <c r="A17199" t="s">
        <v>168</v>
      </c>
      <c r="B17199" t="s">
        <v>662</v>
      </c>
      <c r="C17199">
        <v>186</v>
      </c>
      <c r="D17199" t="s">
        <v>44</v>
      </c>
      <c r="E17199">
        <v>1.4937</v>
      </c>
      <c r="F17199">
        <v>0</v>
      </c>
      <c r="G17199">
        <v>-14.8537</v>
      </c>
      <c r="H17199">
        <v>0</v>
      </c>
      <c r="I17199">
        <v>3.2950000000000001E-5</v>
      </c>
      <c r="J17199">
        <v>0</v>
      </c>
      <c r="K17199">
        <v>12.301500000000001</v>
      </c>
    </row>
    <row r="17200" spans="1:11" hidden="1">
      <c r="A17200" t="s">
        <v>168</v>
      </c>
      <c r="B17200" t="s">
        <v>662</v>
      </c>
      <c r="C17200">
        <v>186</v>
      </c>
      <c r="D17200" t="s">
        <v>44</v>
      </c>
      <c r="E17200">
        <v>1.9291</v>
      </c>
      <c r="F17200">
        <v>0</v>
      </c>
      <c r="G17200">
        <v>-8.7186000000000003</v>
      </c>
      <c r="H17200">
        <v>0</v>
      </c>
      <c r="I17200">
        <v>3.2950000000000001E-5</v>
      </c>
      <c r="J17200">
        <v>0</v>
      </c>
      <c r="K17200">
        <v>17.428799999999999</v>
      </c>
    </row>
    <row r="17201" spans="1:11" hidden="1">
      <c r="A17201" t="s">
        <v>168</v>
      </c>
      <c r="B17201" t="s">
        <v>662</v>
      </c>
      <c r="C17201">
        <v>186</v>
      </c>
      <c r="D17201" t="s">
        <v>44</v>
      </c>
      <c r="E17201">
        <v>2.3645999999999998</v>
      </c>
      <c r="F17201">
        <v>0</v>
      </c>
      <c r="G17201">
        <v>-3.6240999999999999</v>
      </c>
      <c r="H17201">
        <v>0</v>
      </c>
      <c r="I17201">
        <v>3.2950000000000001E-5</v>
      </c>
      <c r="J17201">
        <v>0</v>
      </c>
      <c r="K17201">
        <v>20.0594</v>
      </c>
    </row>
    <row r="17202" spans="1:11" hidden="1">
      <c r="A17202" t="s">
        <v>168</v>
      </c>
      <c r="B17202" t="s">
        <v>662</v>
      </c>
      <c r="C17202">
        <v>186</v>
      </c>
      <c r="D17202" t="s">
        <v>44</v>
      </c>
      <c r="E17202">
        <v>2.8</v>
      </c>
      <c r="F17202">
        <v>0</v>
      </c>
      <c r="G17202">
        <v>-9.3899999999999997E-2</v>
      </c>
      <c r="H17202">
        <v>0</v>
      </c>
      <c r="I17202">
        <v>3.2950000000000001E-5</v>
      </c>
      <c r="J17202">
        <v>0</v>
      </c>
      <c r="K17202">
        <v>20.812100000000001</v>
      </c>
    </row>
    <row r="17203" spans="1:11" hidden="1">
      <c r="A17203" t="s">
        <v>168</v>
      </c>
      <c r="B17203" t="s">
        <v>662</v>
      </c>
      <c r="C17203">
        <v>186</v>
      </c>
      <c r="D17203" t="s">
        <v>44</v>
      </c>
      <c r="E17203">
        <v>2.8</v>
      </c>
      <c r="F17203">
        <v>0</v>
      </c>
      <c r="G17203">
        <v>8.6100999999999992</v>
      </c>
      <c r="H17203">
        <v>0</v>
      </c>
      <c r="I17203">
        <v>3.2950000000000001E-5</v>
      </c>
      <c r="J17203">
        <v>0</v>
      </c>
      <c r="K17203">
        <v>20.812100000000001</v>
      </c>
    </row>
    <row r="17204" spans="1:11" hidden="1">
      <c r="A17204" t="s">
        <v>168</v>
      </c>
      <c r="B17204" t="s">
        <v>662</v>
      </c>
      <c r="C17204">
        <v>186</v>
      </c>
      <c r="D17204" t="s">
        <v>44</v>
      </c>
      <c r="E17204">
        <v>3.2355</v>
      </c>
      <c r="F17204">
        <v>0</v>
      </c>
      <c r="G17204">
        <v>11.3582</v>
      </c>
      <c r="H17204">
        <v>0</v>
      </c>
      <c r="I17204">
        <v>3.2950000000000001E-5</v>
      </c>
      <c r="J17204">
        <v>0</v>
      </c>
      <c r="K17204">
        <v>16.464500000000001</v>
      </c>
    </row>
    <row r="17205" spans="1:11" hidden="1">
      <c r="A17205" t="s">
        <v>168</v>
      </c>
      <c r="B17205" t="s">
        <v>662</v>
      </c>
      <c r="C17205">
        <v>186</v>
      </c>
      <c r="D17205" t="s">
        <v>44</v>
      </c>
      <c r="E17205">
        <v>3.6709000000000001</v>
      </c>
      <c r="F17205">
        <v>0</v>
      </c>
      <c r="G17205">
        <v>14.106199999999999</v>
      </c>
      <c r="H17205">
        <v>0</v>
      </c>
      <c r="I17205">
        <v>3.2950000000000001E-5</v>
      </c>
      <c r="J17205">
        <v>0</v>
      </c>
      <c r="K17205">
        <v>10.920299999999999</v>
      </c>
    </row>
    <row r="17206" spans="1:11" hidden="1">
      <c r="A17206" t="s">
        <v>168</v>
      </c>
      <c r="B17206" t="s">
        <v>662</v>
      </c>
      <c r="C17206">
        <v>186</v>
      </c>
      <c r="D17206" t="s">
        <v>44</v>
      </c>
      <c r="E17206">
        <v>4.1063999999999998</v>
      </c>
      <c r="F17206">
        <v>0</v>
      </c>
      <c r="G17206">
        <v>16.854299999999999</v>
      </c>
      <c r="H17206">
        <v>0</v>
      </c>
      <c r="I17206">
        <v>3.2950000000000001E-5</v>
      </c>
      <c r="J17206">
        <v>0</v>
      </c>
      <c r="K17206">
        <v>4.1794000000000002</v>
      </c>
    </row>
    <row r="17207" spans="1:11" hidden="1">
      <c r="A17207" t="s">
        <v>168</v>
      </c>
      <c r="B17207" t="s">
        <v>662</v>
      </c>
      <c r="C17207">
        <v>186</v>
      </c>
      <c r="D17207" t="s">
        <v>44</v>
      </c>
      <c r="E17207">
        <v>4.5418000000000003</v>
      </c>
      <c r="F17207">
        <v>0</v>
      </c>
      <c r="G17207">
        <v>19.6023</v>
      </c>
      <c r="H17207">
        <v>0</v>
      </c>
      <c r="I17207">
        <v>3.2950000000000001E-5</v>
      </c>
      <c r="J17207">
        <v>0</v>
      </c>
      <c r="K17207">
        <v>-3.7359</v>
      </c>
    </row>
    <row r="17208" spans="1:11" hidden="1">
      <c r="A17208" t="s">
        <v>168</v>
      </c>
      <c r="B17208" t="s">
        <v>662</v>
      </c>
      <c r="C17208">
        <v>186</v>
      </c>
      <c r="D17208" t="s">
        <v>44</v>
      </c>
      <c r="E17208">
        <v>4.9772999999999996</v>
      </c>
      <c r="F17208">
        <v>0</v>
      </c>
      <c r="G17208">
        <v>22.350300000000001</v>
      </c>
      <c r="H17208">
        <v>0</v>
      </c>
      <c r="I17208">
        <v>3.2950000000000001E-5</v>
      </c>
      <c r="J17208">
        <v>0</v>
      </c>
      <c r="K17208">
        <v>-12.8344</v>
      </c>
    </row>
    <row r="17209" spans="1:11" hidden="1">
      <c r="A17209" t="s">
        <v>168</v>
      </c>
      <c r="B17209" t="s">
        <v>662</v>
      </c>
      <c r="C17209">
        <v>186</v>
      </c>
      <c r="D17209" t="s">
        <v>44</v>
      </c>
      <c r="E17209">
        <v>5.4127000000000001</v>
      </c>
      <c r="F17209">
        <v>0</v>
      </c>
      <c r="G17209">
        <v>25.098400000000002</v>
      </c>
      <c r="H17209">
        <v>0</v>
      </c>
      <c r="I17209">
        <v>3.2950000000000001E-5</v>
      </c>
      <c r="J17209">
        <v>0</v>
      </c>
      <c r="K17209">
        <v>-23.1295</v>
      </c>
    </row>
    <row r="17210" spans="1:11" hidden="1">
      <c r="A17210" t="s">
        <v>168</v>
      </c>
      <c r="B17210" t="s">
        <v>662</v>
      </c>
      <c r="C17210">
        <v>186</v>
      </c>
      <c r="D17210" t="s">
        <v>45</v>
      </c>
      <c r="E17210">
        <v>0.18729999999999999</v>
      </c>
      <c r="F17210">
        <v>0</v>
      </c>
      <c r="G17210">
        <v>-31.018699999999999</v>
      </c>
      <c r="H17210">
        <v>0</v>
      </c>
      <c r="I17210">
        <v>2.6429999999999999E-5</v>
      </c>
      <c r="J17210">
        <v>0</v>
      </c>
      <c r="K17210">
        <v>-18.8996</v>
      </c>
    </row>
    <row r="17211" spans="1:11" hidden="1">
      <c r="A17211" t="s">
        <v>168</v>
      </c>
      <c r="B17211" t="s">
        <v>662</v>
      </c>
      <c r="C17211">
        <v>186</v>
      </c>
      <c r="D17211" t="s">
        <v>45</v>
      </c>
      <c r="E17211">
        <v>0.62280000000000002</v>
      </c>
      <c r="F17211">
        <v>0</v>
      </c>
      <c r="G17211">
        <v>-26.8156</v>
      </c>
      <c r="H17211">
        <v>0</v>
      </c>
      <c r="I17211">
        <v>2.6429999999999999E-5</v>
      </c>
      <c r="J17211">
        <v>0</v>
      </c>
      <c r="K17211">
        <v>-6.2507999999999999</v>
      </c>
    </row>
    <row r="17212" spans="1:11" hidden="1">
      <c r="A17212" t="s">
        <v>168</v>
      </c>
      <c r="B17212" t="s">
        <v>662</v>
      </c>
      <c r="C17212">
        <v>186</v>
      </c>
      <c r="D17212" t="s">
        <v>45</v>
      </c>
      <c r="E17212">
        <v>1.0582</v>
      </c>
      <c r="F17212">
        <v>0</v>
      </c>
      <c r="G17212">
        <v>-21.096499999999999</v>
      </c>
      <c r="H17212">
        <v>0</v>
      </c>
      <c r="I17212">
        <v>2.6429999999999999E-5</v>
      </c>
      <c r="J17212">
        <v>0</v>
      </c>
      <c r="K17212">
        <v>4.2287999999999997</v>
      </c>
    </row>
    <row r="17213" spans="1:11" hidden="1">
      <c r="A17213" t="s">
        <v>168</v>
      </c>
      <c r="B17213" t="s">
        <v>662</v>
      </c>
      <c r="C17213">
        <v>186</v>
      </c>
      <c r="D17213" t="s">
        <v>45</v>
      </c>
      <c r="E17213">
        <v>1.4937</v>
      </c>
      <c r="F17213">
        <v>0</v>
      </c>
      <c r="G17213">
        <v>-14.935600000000001</v>
      </c>
      <c r="H17213">
        <v>0</v>
      </c>
      <c r="I17213">
        <v>2.6429999999999999E-5</v>
      </c>
      <c r="J17213">
        <v>0</v>
      </c>
      <c r="K17213">
        <v>12.0739</v>
      </c>
    </row>
    <row r="17214" spans="1:11" hidden="1">
      <c r="A17214" t="s">
        <v>168</v>
      </c>
      <c r="B17214" t="s">
        <v>662</v>
      </c>
      <c r="C17214">
        <v>186</v>
      </c>
      <c r="D17214" t="s">
        <v>45</v>
      </c>
      <c r="E17214">
        <v>1.9291</v>
      </c>
      <c r="F17214">
        <v>0</v>
      </c>
      <c r="G17214">
        <v>-8.8005999999999993</v>
      </c>
      <c r="H17214">
        <v>0</v>
      </c>
      <c r="I17214">
        <v>2.6429999999999999E-5</v>
      </c>
      <c r="J17214">
        <v>0</v>
      </c>
      <c r="K17214">
        <v>17.236999999999998</v>
      </c>
    </row>
    <row r="17215" spans="1:11" hidden="1">
      <c r="A17215" t="s">
        <v>168</v>
      </c>
      <c r="B17215" t="s">
        <v>662</v>
      </c>
      <c r="C17215">
        <v>186</v>
      </c>
      <c r="D17215" t="s">
        <v>45</v>
      </c>
      <c r="E17215">
        <v>2.3645999999999998</v>
      </c>
      <c r="F17215">
        <v>0</v>
      </c>
      <c r="G17215">
        <v>-3.706</v>
      </c>
      <c r="H17215">
        <v>0</v>
      </c>
      <c r="I17215">
        <v>2.6429999999999999E-5</v>
      </c>
      <c r="J17215">
        <v>0</v>
      </c>
      <c r="K17215">
        <v>19.903199999999998</v>
      </c>
    </row>
    <row r="17216" spans="1:11" hidden="1">
      <c r="A17216" t="s">
        <v>168</v>
      </c>
      <c r="B17216" t="s">
        <v>662</v>
      </c>
      <c r="C17216">
        <v>186</v>
      </c>
      <c r="D17216" t="s">
        <v>45</v>
      </c>
      <c r="E17216">
        <v>2.8</v>
      </c>
      <c r="F17216">
        <v>0</v>
      </c>
      <c r="G17216">
        <v>-0.17580000000000001</v>
      </c>
      <c r="H17216">
        <v>0</v>
      </c>
      <c r="I17216">
        <v>2.6429999999999999E-5</v>
      </c>
      <c r="J17216">
        <v>0</v>
      </c>
      <c r="K17216">
        <v>20.691600000000001</v>
      </c>
    </row>
    <row r="17217" spans="1:11" hidden="1">
      <c r="A17217" t="s">
        <v>168</v>
      </c>
      <c r="B17217" t="s">
        <v>662</v>
      </c>
      <c r="C17217">
        <v>186</v>
      </c>
      <c r="D17217" t="s">
        <v>45</v>
      </c>
      <c r="E17217">
        <v>2.8</v>
      </c>
      <c r="F17217">
        <v>0</v>
      </c>
      <c r="G17217">
        <v>8.5282</v>
      </c>
      <c r="H17217">
        <v>0</v>
      </c>
      <c r="I17217">
        <v>2.6429999999999999E-5</v>
      </c>
      <c r="J17217">
        <v>0</v>
      </c>
      <c r="K17217">
        <v>20.691600000000001</v>
      </c>
    </row>
    <row r="17218" spans="1:11" hidden="1">
      <c r="A17218" t="s">
        <v>168</v>
      </c>
      <c r="B17218" t="s">
        <v>662</v>
      </c>
      <c r="C17218">
        <v>186</v>
      </c>
      <c r="D17218" t="s">
        <v>45</v>
      </c>
      <c r="E17218">
        <v>3.2355</v>
      </c>
      <c r="F17218">
        <v>0</v>
      </c>
      <c r="G17218">
        <v>11.276300000000001</v>
      </c>
      <c r="H17218">
        <v>0</v>
      </c>
      <c r="I17218">
        <v>2.6429999999999999E-5</v>
      </c>
      <c r="J17218">
        <v>0</v>
      </c>
      <c r="K17218">
        <v>16.3797</v>
      </c>
    </row>
    <row r="17219" spans="1:11" hidden="1">
      <c r="A17219" t="s">
        <v>168</v>
      </c>
      <c r="B17219" t="s">
        <v>662</v>
      </c>
      <c r="C17219">
        <v>186</v>
      </c>
      <c r="D17219" t="s">
        <v>45</v>
      </c>
      <c r="E17219">
        <v>3.6709000000000001</v>
      </c>
      <c r="F17219">
        <v>0</v>
      </c>
      <c r="G17219">
        <v>14.0243</v>
      </c>
      <c r="H17219">
        <v>0</v>
      </c>
      <c r="I17219">
        <v>2.6429999999999999E-5</v>
      </c>
      <c r="J17219">
        <v>0</v>
      </c>
      <c r="K17219">
        <v>10.8711</v>
      </c>
    </row>
    <row r="17220" spans="1:11" hidden="1">
      <c r="A17220" t="s">
        <v>168</v>
      </c>
      <c r="B17220" t="s">
        <v>662</v>
      </c>
      <c r="C17220">
        <v>186</v>
      </c>
      <c r="D17220" t="s">
        <v>45</v>
      </c>
      <c r="E17220">
        <v>4.1063999999999998</v>
      </c>
      <c r="F17220">
        <v>0</v>
      </c>
      <c r="G17220">
        <v>16.772300000000001</v>
      </c>
      <c r="H17220">
        <v>0</v>
      </c>
      <c r="I17220">
        <v>2.6429999999999999E-5</v>
      </c>
      <c r="J17220">
        <v>0</v>
      </c>
      <c r="K17220">
        <v>4.1658999999999997</v>
      </c>
    </row>
    <row r="17221" spans="1:11" hidden="1">
      <c r="A17221" t="s">
        <v>168</v>
      </c>
      <c r="B17221" t="s">
        <v>662</v>
      </c>
      <c r="C17221">
        <v>186</v>
      </c>
      <c r="D17221" t="s">
        <v>45</v>
      </c>
      <c r="E17221">
        <v>4.5418000000000003</v>
      </c>
      <c r="F17221">
        <v>0</v>
      </c>
      <c r="G17221">
        <v>19.520399999999999</v>
      </c>
      <c r="H17221">
        <v>0</v>
      </c>
      <c r="I17221">
        <v>2.6429999999999999E-5</v>
      </c>
      <c r="J17221">
        <v>0</v>
      </c>
      <c r="K17221">
        <v>-3.7581000000000002</v>
      </c>
    </row>
    <row r="17222" spans="1:11" hidden="1">
      <c r="A17222" t="s">
        <v>168</v>
      </c>
      <c r="B17222" t="s">
        <v>662</v>
      </c>
      <c r="C17222">
        <v>186</v>
      </c>
      <c r="D17222" t="s">
        <v>45</v>
      </c>
      <c r="E17222">
        <v>4.9772999999999996</v>
      </c>
      <c r="F17222">
        <v>0</v>
      </c>
      <c r="G17222">
        <v>22.2684</v>
      </c>
      <c r="H17222">
        <v>0</v>
      </c>
      <c r="I17222">
        <v>2.6429999999999999E-5</v>
      </c>
      <c r="J17222">
        <v>0</v>
      </c>
      <c r="K17222">
        <v>-12.892200000000001</v>
      </c>
    </row>
    <row r="17223" spans="1:11" hidden="1">
      <c r="A17223" t="s">
        <v>168</v>
      </c>
      <c r="B17223" t="s">
        <v>662</v>
      </c>
      <c r="C17223">
        <v>186</v>
      </c>
      <c r="D17223" t="s">
        <v>45</v>
      </c>
      <c r="E17223">
        <v>5.4127000000000001</v>
      </c>
      <c r="F17223">
        <v>0</v>
      </c>
      <c r="G17223">
        <v>25.016500000000001</v>
      </c>
      <c r="H17223">
        <v>0</v>
      </c>
      <c r="I17223">
        <v>2.6429999999999999E-5</v>
      </c>
      <c r="J17223">
        <v>0</v>
      </c>
      <c r="K17223">
        <v>-23.222999999999999</v>
      </c>
    </row>
    <row r="17224" spans="1:11" hidden="1">
      <c r="A17224" t="s">
        <v>168</v>
      </c>
      <c r="B17224" t="s">
        <v>662</v>
      </c>
      <c r="C17224">
        <v>186</v>
      </c>
      <c r="D17224" t="s">
        <v>46</v>
      </c>
      <c r="E17224">
        <v>0.18729999999999999</v>
      </c>
      <c r="F17224">
        <v>0</v>
      </c>
      <c r="G17224">
        <v>-30.936800000000002</v>
      </c>
      <c r="H17224">
        <v>0</v>
      </c>
      <c r="I17224">
        <v>3.2950000000000001E-5</v>
      </c>
      <c r="J17224">
        <v>0</v>
      </c>
      <c r="K17224">
        <v>-18.565000000000001</v>
      </c>
    </row>
    <row r="17225" spans="1:11" hidden="1">
      <c r="A17225" t="s">
        <v>168</v>
      </c>
      <c r="B17225" t="s">
        <v>662</v>
      </c>
      <c r="C17225">
        <v>186</v>
      </c>
      <c r="D17225" t="s">
        <v>46</v>
      </c>
      <c r="E17225">
        <v>0.62280000000000002</v>
      </c>
      <c r="F17225">
        <v>0</v>
      </c>
      <c r="G17225">
        <v>-26.733699999999999</v>
      </c>
      <c r="H17225">
        <v>0</v>
      </c>
      <c r="I17225">
        <v>3.2950000000000001E-5</v>
      </c>
      <c r="J17225">
        <v>0</v>
      </c>
      <c r="K17225">
        <v>-5.9519000000000002</v>
      </c>
    </row>
    <row r="17226" spans="1:11" hidden="1">
      <c r="A17226" t="s">
        <v>168</v>
      </c>
      <c r="B17226" t="s">
        <v>662</v>
      </c>
      <c r="C17226">
        <v>186</v>
      </c>
      <c r="D17226" t="s">
        <v>46</v>
      </c>
      <c r="E17226">
        <v>1.0582</v>
      </c>
      <c r="F17226">
        <v>0</v>
      </c>
      <c r="G17226">
        <v>-21.014600000000002</v>
      </c>
      <c r="H17226">
        <v>0</v>
      </c>
      <c r="I17226">
        <v>3.2950000000000001E-5</v>
      </c>
      <c r="J17226">
        <v>0</v>
      </c>
      <c r="K17226">
        <v>4.4920999999999998</v>
      </c>
    </row>
    <row r="17227" spans="1:11" hidden="1">
      <c r="A17227" t="s">
        <v>168</v>
      </c>
      <c r="B17227" t="s">
        <v>662</v>
      </c>
      <c r="C17227">
        <v>186</v>
      </c>
      <c r="D17227" t="s">
        <v>46</v>
      </c>
      <c r="E17227">
        <v>1.4937</v>
      </c>
      <c r="F17227">
        <v>0</v>
      </c>
      <c r="G17227">
        <v>-14.8537</v>
      </c>
      <c r="H17227">
        <v>0</v>
      </c>
      <c r="I17227">
        <v>3.2950000000000001E-5</v>
      </c>
      <c r="J17227">
        <v>0</v>
      </c>
      <c r="K17227">
        <v>12.301500000000001</v>
      </c>
    </row>
    <row r="17228" spans="1:11" hidden="1">
      <c r="A17228" t="s">
        <v>168</v>
      </c>
      <c r="B17228" t="s">
        <v>662</v>
      </c>
      <c r="C17228">
        <v>186</v>
      </c>
      <c r="D17228" t="s">
        <v>46</v>
      </c>
      <c r="E17228">
        <v>1.9291</v>
      </c>
      <c r="F17228">
        <v>0</v>
      </c>
      <c r="G17228">
        <v>-8.7186000000000003</v>
      </c>
      <c r="H17228">
        <v>0</v>
      </c>
      <c r="I17228">
        <v>3.2950000000000001E-5</v>
      </c>
      <c r="J17228">
        <v>0</v>
      </c>
      <c r="K17228">
        <v>17.428799999999999</v>
      </c>
    </row>
    <row r="17229" spans="1:11" hidden="1">
      <c r="A17229" t="s">
        <v>168</v>
      </c>
      <c r="B17229" t="s">
        <v>662</v>
      </c>
      <c r="C17229">
        <v>186</v>
      </c>
      <c r="D17229" t="s">
        <v>46</v>
      </c>
      <c r="E17229">
        <v>2.3645999999999998</v>
      </c>
      <c r="F17229">
        <v>0</v>
      </c>
      <c r="G17229">
        <v>-3.6240999999999999</v>
      </c>
      <c r="H17229">
        <v>0</v>
      </c>
      <c r="I17229">
        <v>3.2950000000000001E-5</v>
      </c>
      <c r="J17229">
        <v>0</v>
      </c>
      <c r="K17229">
        <v>20.0594</v>
      </c>
    </row>
    <row r="17230" spans="1:11" hidden="1">
      <c r="A17230" t="s">
        <v>168</v>
      </c>
      <c r="B17230" t="s">
        <v>662</v>
      </c>
      <c r="C17230">
        <v>186</v>
      </c>
      <c r="D17230" t="s">
        <v>46</v>
      </c>
      <c r="E17230">
        <v>2.8</v>
      </c>
      <c r="F17230">
        <v>0</v>
      </c>
      <c r="G17230">
        <v>-9.3899999999999997E-2</v>
      </c>
      <c r="H17230">
        <v>0</v>
      </c>
      <c r="I17230">
        <v>3.2950000000000001E-5</v>
      </c>
      <c r="J17230">
        <v>0</v>
      </c>
      <c r="K17230">
        <v>20.812100000000001</v>
      </c>
    </row>
    <row r="17231" spans="1:11" hidden="1">
      <c r="A17231" t="s">
        <v>168</v>
      </c>
      <c r="B17231" t="s">
        <v>662</v>
      </c>
      <c r="C17231">
        <v>186</v>
      </c>
      <c r="D17231" t="s">
        <v>46</v>
      </c>
      <c r="E17231">
        <v>2.8</v>
      </c>
      <c r="F17231">
        <v>0</v>
      </c>
      <c r="G17231">
        <v>8.6100999999999992</v>
      </c>
      <c r="H17231">
        <v>0</v>
      </c>
      <c r="I17231">
        <v>3.2950000000000001E-5</v>
      </c>
      <c r="J17231">
        <v>0</v>
      </c>
      <c r="K17231">
        <v>20.812100000000001</v>
      </c>
    </row>
    <row r="17232" spans="1:11" hidden="1">
      <c r="A17232" t="s">
        <v>168</v>
      </c>
      <c r="B17232" t="s">
        <v>662</v>
      </c>
      <c r="C17232">
        <v>186</v>
      </c>
      <c r="D17232" t="s">
        <v>46</v>
      </c>
      <c r="E17232">
        <v>3.2355</v>
      </c>
      <c r="F17232">
        <v>0</v>
      </c>
      <c r="G17232">
        <v>11.3582</v>
      </c>
      <c r="H17232">
        <v>0</v>
      </c>
      <c r="I17232">
        <v>3.2950000000000001E-5</v>
      </c>
      <c r="J17232">
        <v>0</v>
      </c>
      <c r="K17232">
        <v>16.464500000000001</v>
      </c>
    </row>
    <row r="17233" spans="1:11" hidden="1">
      <c r="A17233" t="s">
        <v>168</v>
      </c>
      <c r="B17233" t="s">
        <v>662</v>
      </c>
      <c r="C17233">
        <v>186</v>
      </c>
      <c r="D17233" t="s">
        <v>46</v>
      </c>
      <c r="E17233">
        <v>3.6709000000000001</v>
      </c>
      <c r="F17233">
        <v>0</v>
      </c>
      <c r="G17233">
        <v>14.106199999999999</v>
      </c>
      <c r="H17233">
        <v>0</v>
      </c>
      <c r="I17233">
        <v>3.2950000000000001E-5</v>
      </c>
      <c r="J17233">
        <v>0</v>
      </c>
      <c r="K17233">
        <v>10.920299999999999</v>
      </c>
    </row>
    <row r="17234" spans="1:11" hidden="1">
      <c r="A17234" t="s">
        <v>168</v>
      </c>
      <c r="B17234" t="s">
        <v>662</v>
      </c>
      <c r="C17234">
        <v>186</v>
      </c>
      <c r="D17234" t="s">
        <v>46</v>
      </c>
      <c r="E17234">
        <v>4.1063999999999998</v>
      </c>
      <c r="F17234">
        <v>0</v>
      </c>
      <c r="G17234">
        <v>16.854299999999999</v>
      </c>
      <c r="H17234">
        <v>0</v>
      </c>
      <c r="I17234">
        <v>3.2950000000000001E-5</v>
      </c>
      <c r="J17234">
        <v>0</v>
      </c>
      <c r="K17234">
        <v>4.1794000000000002</v>
      </c>
    </row>
    <row r="17235" spans="1:11" hidden="1">
      <c r="A17235" t="s">
        <v>168</v>
      </c>
      <c r="B17235" t="s">
        <v>662</v>
      </c>
      <c r="C17235">
        <v>186</v>
      </c>
      <c r="D17235" t="s">
        <v>46</v>
      </c>
      <c r="E17235">
        <v>4.5418000000000003</v>
      </c>
      <c r="F17235">
        <v>0</v>
      </c>
      <c r="G17235">
        <v>19.6023</v>
      </c>
      <c r="H17235">
        <v>0</v>
      </c>
      <c r="I17235">
        <v>3.2950000000000001E-5</v>
      </c>
      <c r="J17235">
        <v>0</v>
      </c>
      <c r="K17235">
        <v>-3.7359</v>
      </c>
    </row>
    <row r="17236" spans="1:11" hidden="1">
      <c r="A17236" t="s">
        <v>168</v>
      </c>
      <c r="B17236" t="s">
        <v>662</v>
      </c>
      <c r="C17236">
        <v>186</v>
      </c>
      <c r="D17236" t="s">
        <v>46</v>
      </c>
      <c r="E17236">
        <v>4.9772999999999996</v>
      </c>
      <c r="F17236">
        <v>0</v>
      </c>
      <c r="G17236">
        <v>22.350300000000001</v>
      </c>
      <c r="H17236">
        <v>0</v>
      </c>
      <c r="I17236">
        <v>3.2950000000000001E-5</v>
      </c>
      <c r="J17236">
        <v>0</v>
      </c>
      <c r="K17236">
        <v>-12.8344</v>
      </c>
    </row>
    <row r="17237" spans="1:11" hidden="1">
      <c r="A17237" t="s">
        <v>168</v>
      </c>
      <c r="B17237" t="s">
        <v>662</v>
      </c>
      <c r="C17237">
        <v>186</v>
      </c>
      <c r="D17237" t="s">
        <v>46</v>
      </c>
      <c r="E17237">
        <v>5.4127000000000001</v>
      </c>
      <c r="F17237">
        <v>0</v>
      </c>
      <c r="G17237">
        <v>25.098400000000002</v>
      </c>
      <c r="H17237">
        <v>0</v>
      </c>
      <c r="I17237">
        <v>3.2950000000000001E-5</v>
      </c>
      <c r="J17237">
        <v>0</v>
      </c>
      <c r="K17237">
        <v>-23.1295</v>
      </c>
    </row>
    <row r="17238" spans="1:11" hidden="1">
      <c r="A17238" t="s">
        <v>168</v>
      </c>
      <c r="B17238" t="s">
        <v>662</v>
      </c>
      <c r="C17238">
        <v>186</v>
      </c>
      <c r="D17238" t="s">
        <v>47</v>
      </c>
      <c r="E17238">
        <v>0.18729999999999999</v>
      </c>
      <c r="F17238">
        <v>0</v>
      </c>
      <c r="G17238">
        <v>-31.018699999999999</v>
      </c>
      <c r="H17238">
        <v>0</v>
      </c>
      <c r="I17238">
        <v>2.6429999999999999E-5</v>
      </c>
      <c r="J17238">
        <v>0</v>
      </c>
      <c r="K17238">
        <v>-18.8996</v>
      </c>
    </row>
    <row r="17239" spans="1:11" hidden="1">
      <c r="A17239" t="s">
        <v>168</v>
      </c>
      <c r="B17239" t="s">
        <v>662</v>
      </c>
      <c r="C17239">
        <v>186</v>
      </c>
      <c r="D17239" t="s">
        <v>47</v>
      </c>
      <c r="E17239">
        <v>0.62280000000000002</v>
      </c>
      <c r="F17239">
        <v>0</v>
      </c>
      <c r="G17239">
        <v>-26.8156</v>
      </c>
      <c r="H17239">
        <v>0</v>
      </c>
      <c r="I17239">
        <v>2.6429999999999999E-5</v>
      </c>
      <c r="J17239">
        <v>0</v>
      </c>
      <c r="K17239">
        <v>-6.2507999999999999</v>
      </c>
    </row>
    <row r="17240" spans="1:11" hidden="1">
      <c r="A17240" t="s">
        <v>168</v>
      </c>
      <c r="B17240" t="s">
        <v>662</v>
      </c>
      <c r="C17240">
        <v>186</v>
      </c>
      <c r="D17240" t="s">
        <v>47</v>
      </c>
      <c r="E17240">
        <v>1.0582</v>
      </c>
      <c r="F17240">
        <v>0</v>
      </c>
      <c r="G17240">
        <v>-21.096499999999999</v>
      </c>
      <c r="H17240">
        <v>0</v>
      </c>
      <c r="I17240">
        <v>2.6429999999999999E-5</v>
      </c>
      <c r="J17240">
        <v>0</v>
      </c>
      <c r="K17240">
        <v>4.2287999999999997</v>
      </c>
    </row>
    <row r="17241" spans="1:11" hidden="1">
      <c r="A17241" t="s">
        <v>168</v>
      </c>
      <c r="B17241" t="s">
        <v>662</v>
      </c>
      <c r="C17241">
        <v>186</v>
      </c>
      <c r="D17241" t="s">
        <v>47</v>
      </c>
      <c r="E17241">
        <v>1.4937</v>
      </c>
      <c r="F17241">
        <v>0</v>
      </c>
      <c r="G17241">
        <v>-14.935600000000001</v>
      </c>
      <c r="H17241">
        <v>0</v>
      </c>
      <c r="I17241">
        <v>2.6429999999999999E-5</v>
      </c>
      <c r="J17241">
        <v>0</v>
      </c>
      <c r="K17241">
        <v>12.0739</v>
      </c>
    </row>
    <row r="17242" spans="1:11" hidden="1">
      <c r="A17242" t="s">
        <v>168</v>
      </c>
      <c r="B17242" t="s">
        <v>662</v>
      </c>
      <c r="C17242">
        <v>186</v>
      </c>
      <c r="D17242" t="s">
        <v>47</v>
      </c>
      <c r="E17242">
        <v>1.9291</v>
      </c>
      <c r="F17242">
        <v>0</v>
      </c>
      <c r="G17242">
        <v>-8.8005999999999993</v>
      </c>
      <c r="H17242">
        <v>0</v>
      </c>
      <c r="I17242">
        <v>2.6429999999999999E-5</v>
      </c>
      <c r="J17242">
        <v>0</v>
      </c>
      <c r="K17242">
        <v>17.236999999999998</v>
      </c>
    </row>
    <row r="17243" spans="1:11" hidden="1">
      <c r="A17243" t="s">
        <v>168</v>
      </c>
      <c r="B17243" t="s">
        <v>662</v>
      </c>
      <c r="C17243">
        <v>186</v>
      </c>
      <c r="D17243" t="s">
        <v>47</v>
      </c>
      <c r="E17243">
        <v>2.3645999999999998</v>
      </c>
      <c r="F17243">
        <v>0</v>
      </c>
      <c r="G17243">
        <v>-3.706</v>
      </c>
      <c r="H17243">
        <v>0</v>
      </c>
      <c r="I17243">
        <v>2.6429999999999999E-5</v>
      </c>
      <c r="J17243">
        <v>0</v>
      </c>
      <c r="K17243">
        <v>19.903199999999998</v>
      </c>
    </row>
    <row r="17244" spans="1:11" hidden="1">
      <c r="A17244" t="s">
        <v>168</v>
      </c>
      <c r="B17244" t="s">
        <v>662</v>
      </c>
      <c r="C17244">
        <v>186</v>
      </c>
      <c r="D17244" t="s">
        <v>47</v>
      </c>
      <c r="E17244">
        <v>2.8</v>
      </c>
      <c r="F17244">
        <v>0</v>
      </c>
      <c r="G17244">
        <v>-0.17580000000000001</v>
      </c>
      <c r="H17244">
        <v>0</v>
      </c>
      <c r="I17244">
        <v>2.6429999999999999E-5</v>
      </c>
      <c r="J17244">
        <v>0</v>
      </c>
      <c r="K17244">
        <v>20.691600000000001</v>
      </c>
    </row>
    <row r="17245" spans="1:11" hidden="1">
      <c r="A17245" t="s">
        <v>168</v>
      </c>
      <c r="B17245" t="s">
        <v>662</v>
      </c>
      <c r="C17245">
        <v>186</v>
      </c>
      <c r="D17245" t="s">
        <v>47</v>
      </c>
      <c r="E17245">
        <v>2.8</v>
      </c>
      <c r="F17245">
        <v>0</v>
      </c>
      <c r="G17245">
        <v>8.5282</v>
      </c>
      <c r="H17245">
        <v>0</v>
      </c>
      <c r="I17245">
        <v>2.6429999999999999E-5</v>
      </c>
      <c r="J17245">
        <v>0</v>
      </c>
      <c r="K17245">
        <v>20.691600000000001</v>
      </c>
    </row>
    <row r="17246" spans="1:11" hidden="1">
      <c r="A17246" t="s">
        <v>168</v>
      </c>
      <c r="B17246" t="s">
        <v>662</v>
      </c>
      <c r="C17246">
        <v>186</v>
      </c>
      <c r="D17246" t="s">
        <v>47</v>
      </c>
      <c r="E17246">
        <v>3.2355</v>
      </c>
      <c r="F17246">
        <v>0</v>
      </c>
      <c r="G17246">
        <v>11.276300000000001</v>
      </c>
      <c r="H17246">
        <v>0</v>
      </c>
      <c r="I17246">
        <v>2.6429999999999999E-5</v>
      </c>
      <c r="J17246">
        <v>0</v>
      </c>
      <c r="K17246">
        <v>16.3797</v>
      </c>
    </row>
    <row r="17247" spans="1:11" hidden="1">
      <c r="A17247" t="s">
        <v>168</v>
      </c>
      <c r="B17247" t="s">
        <v>662</v>
      </c>
      <c r="C17247">
        <v>186</v>
      </c>
      <c r="D17247" t="s">
        <v>47</v>
      </c>
      <c r="E17247">
        <v>3.6709000000000001</v>
      </c>
      <c r="F17247">
        <v>0</v>
      </c>
      <c r="G17247">
        <v>14.0243</v>
      </c>
      <c r="H17247">
        <v>0</v>
      </c>
      <c r="I17247">
        <v>2.6429999999999999E-5</v>
      </c>
      <c r="J17247">
        <v>0</v>
      </c>
      <c r="K17247">
        <v>10.8711</v>
      </c>
    </row>
    <row r="17248" spans="1:11" hidden="1">
      <c r="A17248" t="s">
        <v>168</v>
      </c>
      <c r="B17248" t="s">
        <v>662</v>
      </c>
      <c r="C17248">
        <v>186</v>
      </c>
      <c r="D17248" t="s">
        <v>47</v>
      </c>
      <c r="E17248">
        <v>4.1063999999999998</v>
      </c>
      <c r="F17248">
        <v>0</v>
      </c>
      <c r="G17248">
        <v>16.772300000000001</v>
      </c>
      <c r="H17248">
        <v>0</v>
      </c>
      <c r="I17248">
        <v>2.6429999999999999E-5</v>
      </c>
      <c r="J17248">
        <v>0</v>
      </c>
      <c r="K17248">
        <v>4.1658999999999997</v>
      </c>
    </row>
    <row r="17249" spans="1:11" hidden="1">
      <c r="A17249" t="s">
        <v>168</v>
      </c>
      <c r="B17249" t="s">
        <v>662</v>
      </c>
      <c r="C17249">
        <v>186</v>
      </c>
      <c r="D17249" t="s">
        <v>47</v>
      </c>
      <c r="E17249">
        <v>4.5418000000000003</v>
      </c>
      <c r="F17249">
        <v>0</v>
      </c>
      <c r="G17249">
        <v>19.520399999999999</v>
      </c>
      <c r="H17249">
        <v>0</v>
      </c>
      <c r="I17249">
        <v>2.6429999999999999E-5</v>
      </c>
      <c r="J17249">
        <v>0</v>
      </c>
      <c r="K17249">
        <v>-3.7581000000000002</v>
      </c>
    </row>
    <row r="17250" spans="1:11" hidden="1">
      <c r="A17250" t="s">
        <v>168</v>
      </c>
      <c r="B17250" t="s">
        <v>662</v>
      </c>
      <c r="C17250">
        <v>186</v>
      </c>
      <c r="D17250" t="s">
        <v>47</v>
      </c>
      <c r="E17250">
        <v>4.9772999999999996</v>
      </c>
      <c r="F17250">
        <v>0</v>
      </c>
      <c r="G17250">
        <v>22.2684</v>
      </c>
      <c r="H17250">
        <v>0</v>
      </c>
      <c r="I17250">
        <v>2.6429999999999999E-5</v>
      </c>
      <c r="J17250">
        <v>0</v>
      </c>
      <c r="K17250">
        <v>-12.892200000000001</v>
      </c>
    </row>
    <row r="17251" spans="1:11" hidden="1">
      <c r="A17251" t="s">
        <v>168</v>
      </c>
      <c r="B17251" t="s">
        <v>662</v>
      </c>
      <c r="C17251">
        <v>186</v>
      </c>
      <c r="D17251" t="s">
        <v>47</v>
      </c>
      <c r="E17251">
        <v>5.4127000000000001</v>
      </c>
      <c r="F17251">
        <v>0</v>
      </c>
      <c r="G17251">
        <v>25.016500000000001</v>
      </c>
      <c r="H17251">
        <v>0</v>
      </c>
      <c r="I17251">
        <v>2.6429999999999999E-5</v>
      </c>
      <c r="J17251">
        <v>0</v>
      </c>
      <c r="K17251">
        <v>-23.222999999999999</v>
      </c>
    </row>
    <row r="17252" spans="1:11" hidden="1">
      <c r="A17252" t="s">
        <v>168</v>
      </c>
      <c r="B17252" t="s">
        <v>662</v>
      </c>
      <c r="C17252">
        <v>186</v>
      </c>
      <c r="D17252" t="s">
        <v>48</v>
      </c>
      <c r="E17252">
        <v>0.18729999999999999</v>
      </c>
      <c r="F17252">
        <v>0</v>
      </c>
      <c r="G17252">
        <v>-30.936800000000002</v>
      </c>
      <c r="H17252">
        <v>0</v>
      </c>
      <c r="I17252">
        <v>3.2950000000000001E-5</v>
      </c>
      <c r="J17252">
        <v>0</v>
      </c>
      <c r="K17252">
        <v>-18.565000000000001</v>
      </c>
    </row>
    <row r="17253" spans="1:11" hidden="1">
      <c r="A17253" t="s">
        <v>168</v>
      </c>
      <c r="B17253" t="s">
        <v>662</v>
      </c>
      <c r="C17253">
        <v>186</v>
      </c>
      <c r="D17253" t="s">
        <v>48</v>
      </c>
      <c r="E17253">
        <v>0.62280000000000002</v>
      </c>
      <c r="F17253">
        <v>0</v>
      </c>
      <c r="G17253">
        <v>-26.733699999999999</v>
      </c>
      <c r="H17253">
        <v>0</v>
      </c>
      <c r="I17253">
        <v>3.2950000000000001E-5</v>
      </c>
      <c r="J17253">
        <v>0</v>
      </c>
      <c r="K17253">
        <v>-5.9519000000000002</v>
      </c>
    </row>
    <row r="17254" spans="1:11" hidden="1">
      <c r="A17254" t="s">
        <v>168</v>
      </c>
      <c r="B17254" t="s">
        <v>662</v>
      </c>
      <c r="C17254">
        <v>186</v>
      </c>
      <c r="D17254" t="s">
        <v>48</v>
      </c>
      <c r="E17254">
        <v>1.0582</v>
      </c>
      <c r="F17254">
        <v>0</v>
      </c>
      <c r="G17254">
        <v>-21.014600000000002</v>
      </c>
      <c r="H17254">
        <v>0</v>
      </c>
      <c r="I17254">
        <v>3.2950000000000001E-5</v>
      </c>
      <c r="J17254">
        <v>0</v>
      </c>
      <c r="K17254">
        <v>4.4920999999999998</v>
      </c>
    </row>
    <row r="17255" spans="1:11" hidden="1">
      <c r="A17255" t="s">
        <v>168</v>
      </c>
      <c r="B17255" t="s">
        <v>662</v>
      </c>
      <c r="C17255">
        <v>186</v>
      </c>
      <c r="D17255" t="s">
        <v>48</v>
      </c>
      <c r="E17255">
        <v>1.4937</v>
      </c>
      <c r="F17255">
        <v>0</v>
      </c>
      <c r="G17255">
        <v>-14.8537</v>
      </c>
      <c r="H17255">
        <v>0</v>
      </c>
      <c r="I17255">
        <v>3.2950000000000001E-5</v>
      </c>
      <c r="J17255">
        <v>0</v>
      </c>
      <c r="K17255">
        <v>12.301500000000001</v>
      </c>
    </row>
    <row r="17256" spans="1:11" hidden="1">
      <c r="A17256" t="s">
        <v>168</v>
      </c>
      <c r="B17256" t="s">
        <v>662</v>
      </c>
      <c r="C17256">
        <v>186</v>
      </c>
      <c r="D17256" t="s">
        <v>48</v>
      </c>
      <c r="E17256">
        <v>1.9291</v>
      </c>
      <c r="F17256">
        <v>0</v>
      </c>
      <c r="G17256">
        <v>-8.7186000000000003</v>
      </c>
      <c r="H17256">
        <v>0</v>
      </c>
      <c r="I17256">
        <v>3.2950000000000001E-5</v>
      </c>
      <c r="J17256">
        <v>0</v>
      </c>
      <c r="K17256">
        <v>17.428799999999999</v>
      </c>
    </row>
    <row r="17257" spans="1:11" hidden="1">
      <c r="A17257" t="s">
        <v>168</v>
      </c>
      <c r="B17257" t="s">
        <v>662</v>
      </c>
      <c r="C17257">
        <v>186</v>
      </c>
      <c r="D17257" t="s">
        <v>48</v>
      </c>
      <c r="E17257">
        <v>2.3645999999999998</v>
      </c>
      <c r="F17257">
        <v>0</v>
      </c>
      <c r="G17257">
        <v>-3.6240999999999999</v>
      </c>
      <c r="H17257">
        <v>0</v>
      </c>
      <c r="I17257">
        <v>3.2950000000000001E-5</v>
      </c>
      <c r="J17257">
        <v>0</v>
      </c>
      <c r="K17257">
        <v>20.0594</v>
      </c>
    </row>
    <row r="17258" spans="1:11" hidden="1">
      <c r="A17258" t="s">
        <v>168</v>
      </c>
      <c r="B17258" t="s">
        <v>662</v>
      </c>
      <c r="C17258">
        <v>186</v>
      </c>
      <c r="D17258" t="s">
        <v>48</v>
      </c>
      <c r="E17258">
        <v>2.8</v>
      </c>
      <c r="F17258">
        <v>0</v>
      </c>
      <c r="G17258">
        <v>-9.3899999999999997E-2</v>
      </c>
      <c r="H17258">
        <v>0</v>
      </c>
      <c r="I17258">
        <v>3.2950000000000001E-5</v>
      </c>
      <c r="J17258">
        <v>0</v>
      </c>
      <c r="K17258">
        <v>20.812100000000001</v>
      </c>
    </row>
    <row r="17259" spans="1:11" hidden="1">
      <c r="A17259" t="s">
        <v>168</v>
      </c>
      <c r="B17259" t="s">
        <v>662</v>
      </c>
      <c r="C17259">
        <v>186</v>
      </c>
      <c r="D17259" t="s">
        <v>48</v>
      </c>
      <c r="E17259">
        <v>2.8</v>
      </c>
      <c r="F17259">
        <v>0</v>
      </c>
      <c r="G17259">
        <v>8.6100999999999992</v>
      </c>
      <c r="H17259">
        <v>0</v>
      </c>
      <c r="I17259">
        <v>3.2950000000000001E-5</v>
      </c>
      <c r="J17259">
        <v>0</v>
      </c>
      <c r="K17259">
        <v>20.812100000000001</v>
      </c>
    </row>
    <row r="17260" spans="1:11" hidden="1">
      <c r="A17260" t="s">
        <v>168</v>
      </c>
      <c r="B17260" t="s">
        <v>662</v>
      </c>
      <c r="C17260">
        <v>186</v>
      </c>
      <c r="D17260" t="s">
        <v>48</v>
      </c>
      <c r="E17260">
        <v>3.2355</v>
      </c>
      <c r="F17260">
        <v>0</v>
      </c>
      <c r="G17260">
        <v>11.3582</v>
      </c>
      <c r="H17260">
        <v>0</v>
      </c>
      <c r="I17260">
        <v>3.2950000000000001E-5</v>
      </c>
      <c r="J17260">
        <v>0</v>
      </c>
      <c r="K17260">
        <v>16.464500000000001</v>
      </c>
    </row>
    <row r="17261" spans="1:11" hidden="1">
      <c r="A17261" t="s">
        <v>168</v>
      </c>
      <c r="B17261" t="s">
        <v>662</v>
      </c>
      <c r="C17261">
        <v>186</v>
      </c>
      <c r="D17261" t="s">
        <v>48</v>
      </c>
      <c r="E17261">
        <v>3.6709000000000001</v>
      </c>
      <c r="F17261">
        <v>0</v>
      </c>
      <c r="G17261">
        <v>14.106199999999999</v>
      </c>
      <c r="H17261">
        <v>0</v>
      </c>
      <c r="I17261">
        <v>3.2950000000000001E-5</v>
      </c>
      <c r="J17261">
        <v>0</v>
      </c>
      <c r="K17261">
        <v>10.920299999999999</v>
      </c>
    </row>
    <row r="17262" spans="1:11" hidden="1">
      <c r="A17262" t="s">
        <v>168</v>
      </c>
      <c r="B17262" t="s">
        <v>662</v>
      </c>
      <c r="C17262">
        <v>186</v>
      </c>
      <c r="D17262" t="s">
        <v>48</v>
      </c>
      <c r="E17262">
        <v>4.1063999999999998</v>
      </c>
      <c r="F17262">
        <v>0</v>
      </c>
      <c r="G17262">
        <v>16.854299999999999</v>
      </c>
      <c r="H17262">
        <v>0</v>
      </c>
      <c r="I17262">
        <v>3.2950000000000001E-5</v>
      </c>
      <c r="J17262">
        <v>0</v>
      </c>
      <c r="K17262">
        <v>4.1794000000000002</v>
      </c>
    </row>
    <row r="17263" spans="1:11" hidden="1">
      <c r="A17263" t="s">
        <v>168</v>
      </c>
      <c r="B17263" t="s">
        <v>662</v>
      </c>
      <c r="C17263">
        <v>186</v>
      </c>
      <c r="D17263" t="s">
        <v>48</v>
      </c>
      <c r="E17263">
        <v>4.5418000000000003</v>
      </c>
      <c r="F17263">
        <v>0</v>
      </c>
      <c r="G17263">
        <v>19.6023</v>
      </c>
      <c r="H17263">
        <v>0</v>
      </c>
      <c r="I17263">
        <v>3.2950000000000001E-5</v>
      </c>
      <c r="J17263">
        <v>0</v>
      </c>
      <c r="K17263">
        <v>-3.7359</v>
      </c>
    </row>
    <row r="17264" spans="1:11" hidden="1">
      <c r="A17264" t="s">
        <v>168</v>
      </c>
      <c r="B17264" t="s">
        <v>662</v>
      </c>
      <c r="C17264">
        <v>186</v>
      </c>
      <c r="D17264" t="s">
        <v>48</v>
      </c>
      <c r="E17264">
        <v>4.9772999999999996</v>
      </c>
      <c r="F17264">
        <v>0</v>
      </c>
      <c r="G17264">
        <v>22.350300000000001</v>
      </c>
      <c r="H17264">
        <v>0</v>
      </c>
      <c r="I17264">
        <v>3.2950000000000001E-5</v>
      </c>
      <c r="J17264">
        <v>0</v>
      </c>
      <c r="K17264">
        <v>-12.8344</v>
      </c>
    </row>
    <row r="17265" spans="1:11" hidden="1">
      <c r="A17265" t="s">
        <v>168</v>
      </c>
      <c r="B17265" t="s">
        <v>662</v>
      </c>
      <c r="C17265">
        <v>186</v>
      </c>
      <c r="D17265" t="s">
        <v>48</v>
      </c>
      <c r="E17265">
        <v>5.4127000000000001</v>
      </c>
      <c r="F17265">
        <v>0</v>
      </c>
      <c r="G17265">
        <v>25.098400000000002</v>
      </c>
      <c r="H17265">
        <v>0</v>
      </c>
      <c r="I17265">
        <v>3.2950000000000001E-5</v>
      </c>
      <c r="J17265">
        <v>0</v>
      </c>
      <c r="K17265">
        <v>-23.1295</v>
      </c>
    </row>
    <row r="17266" spans="1:11" hidden="1">
      <c r="A17266" t="s">
        <v>168</v>
      </c>
      <c r="B17266" t="s">
        <v>662</v>
      </c>
      <c r="C17266">
        <v>186</v>
      </c>
      <c r="D17266" t="s">
        <v>49</v>
      </c>
      <c r="E17266">
        <v>0.18729999999999999</v>
      </c>
      <c r="F17266">
        <v>0</v>
      </c>
      <c r="G17266">
        <v>-31.018699999999999</v>
      </c>
      <c r="H17266">
        <v>0</v>
      </c>
      <c r="I17266">
        <v>2.6429999999999999E-5</v>
      </c>
      <c r="J17266">
        <v>0</v>
      </c>
      <c r="K17266">
        <v>-18.8996</v>
      </c>
    </row>
    <row r="17267" spans="1:11" hidden="1">
      <c r="A17267" t="s">
        <v>168</v>
      </c>
      <c r="B17267" t="s">
        <v>662</v>
      </c>
      <c r="C17267">
        <v>186</v>
      </c>
      <c r="D17267" t="s">
        <v>49</v>
      </c>
      <c r="E17267">
        <v>0.62280000000000002</v>
      </c>
      <c r="F17267">
        <v>0</v>
      </c>
      <c r="G17267">
        <v>-26.8156</v>
      </c>
      <c r="H17267">
        <v>0</v>
      </c>
      <c r="I17267">
        <v>2.6429999999999999E-5</v>
      </c>
      <c r="J17267">
        <v>0</v>
      </c>
      <c r="K17267">
        <v>-6.2507999999999999</v>
      </c>
    </row>
    <row r="17268" spans="1:11" hidden="1">
      <c r="A17268" t="s">
        <v>168</v>
      </c>
      <c r="B17268" t="s">
        <v>662</v>
      </c>
      <c r="C17268">
        <v>186</v>
      </c>
      <c r="D17268" t="s">
        <v>49</v>
      </c>
      <c r="E17268">
        <v>1.0582</v>
      </c>
      <c r="F17268">
        <v>0</v>
      </c>
      <c r="G17268">
        <v>-21.096499999999999</v>
      </c>
      <c r="H17268">
        <v>0</v>
      </c>
      <c r="I17268">
        <v>2.6429999999999999E-5</v>
      </c>
      <c r="J17268">
        <v>0</v>
      </c>
      <c r="K17268">
        <v>4.2287999999999997</v>
      </c>
    </row>
    <row r="17269" spans="1:11" hidden="1">
      <c r="A17269" t="s">
        <v>168</v>
      </c>
      <c r="B17269" t="s">
        <v>662</v>
      </c>
      <c r="C17269">
        <v>186</v>
      </c>
      <c r="D17269" t="s">
        <v>49</v>
      </c>
      <c r="E17269">
        <v>1.4937</v>
      </c>
      <c r="F17269">
        <v>0</v>
      </c>
      <c r="G17269">
        <v>-14.935600000000001</v>
      </c>
      <c r="H17269">
        <v>0</v>
      </c>
      <c r="I17269">
        <v>2.6429999999999999E-5</v>
      </c>
      <c r="J17269">
        <v>0</v>
      </c>
      <c r="K17269">
        <v>12.0739</v>
      </c>
    </row>
    <row r="17270" spans="1:11" hidden="1">
      <c r="A17270" t="s">
        <v>168</v>
      </c>
      <c r="B17270" t="s">
        <v>662</v>
      </c>
      <c r="C17270">
        <v>186</v>
      </c>
      <c r="D17270" t="s">
        <v>49</v>
      </c>
      <c r="E17270">
        <v>1.9291</v>
      </c>
      <c r="F17270">
        <v>0</v>
      </c>
      <c r="G17270">
        <v>-8.8005999999999993</v>
      </c>
      <c r="H17270">
        <v>0</v>
      </c>
      <c r="I17270">
        <v>2.6429999999999999E-5</v>
      </c>
      <c r="J17270">
        <v>0</v>
      </c>
      <c r="K17270">
        <v>17.236999999999998</v>
      </c>
    </row>
    <row r="17271" spans="1:11" hidden="1">
      <c r="A17271" t="s">
        <v>168</v>
      </c>
      <c r="B17271" t="s">
        <v>662</v>
      </c>
      <c r="C17271">
        <v>186</v>
      </c>
      <c r="D17271" t="s">
        <v>49</v>
      </c>
      <c r="E17271">
        <v>2.3645999999999998</v>
      </c>
      <c r="F17271">
        <v>0</v>
      </c>
      <c r="G17271">
        <v>-3.706</v>
      </c>
      <c r="H17271">
        <v>0</v>
      </c>
      <c r="I17271">
        <v>2.6429999999999999E-5</v>
      </c>
      <c r="J17271">
        <v>0</v>
      </c>
      <c r="K17271">
        <v>19.903199999999998</v>
      </c>
    </row>
    <row r="17272" spans="1:11" hidden="1">
      <c r="A17272" t="s">
        <v>168</v>
      </c>
      <c r="B17272" t="s">
        <v>662</v>
      </c>
      <c r="C17272">
        <v>186</v>
      </c>
      <c r="D17272" t="s">
        <v>49</v>
      </c>
      <c r="E17272">
        <v>2.8</v>
      </c>
      <c r="F17272">
        <v>0</v>
      </c>
      <c r="G17272">
        <v>-0.17580000000000001</v>
      </c>
      <c r="H17272">
        <v>0</v>
      </c>
      <c r="I17272">
        <v>2.6429999999999999E-5</v>
      </c>
      <c r="J17272">
        <v>0</v>
      </c>
      <c r="K17272">
        <v>20.691600000000001</v>
      </c>
    </row>
    <row r="17273" spans="1:11" hidden="1">
      <c r="A17273" t="s">
        <v>168</v>
      </c>
      <c r="B17273" t="s">
        <v>662</v>
      </c>
      <c r="C17273">
        <v>186</v>
      </c>
      <c r="D17273" t="s">
        <v>49</v>
      </c>
      <c r="E17273">
        <v>2.8</v>
      </c>
      <c r="F17273">
        <v>0</v>
      </c>
      <c r="G17273">
        <v>8.5282</v>
      </c>
      <c r="H17273">
        <v>0</v>
      </c>
      <c r="I17273">
        <v>2.6429999999999999E-5</v>
      </c>
      <c r="J17273">
        <v>0</v>
      </c>
      <c r="K17273">
        <v>20.691600000000001</v>
      </c>
    </row>
    <row r="17274" spans="1:11" hidden="1">
      <c r="A17274" t="s">
        <v>168</v>
      </c>
      <c r="B17274" t="s">
        <v>662</v>
      </c>
      <c r="C17274">
        <v>186</v>
      </c>
      <c r="D17274" t="s">
        <v>49</v>
      </c>
      <c r="E17274">
        <v>3.2355</v>
      </c>
      <c r="F17274">
        <v>0</v>
      </c>
      <c r="G17274">
        <v>11.276300000000001</v>
      </c>
      <c r="H17274">
        <v>0</v>
      </c>
      <c r="I17274">
        <v>2.6429999999999999E-5</v>
      </c>
      <c r="J17274">
        <v>0</v>
      </c>
      <c r="K17274">
        <v>16.3797</v>
      </c>
    </row>
    <row r="17275" spans="1:11" hidden="1">
      <c r="A17275" t="s">
        <v>168</v>
      </c>
      <c r="B17275" t="s">
        <v>662</v>
      </c>
      <c r="C17275">
        <v>186</v>
      </c>
      <c r="D17275" t="s">
        <v>49</v>
      </c>
      <c r="E17275">
        <v>3.6709000000000001</v>
      </c>
      <c r="F17275">
        <v>0</v>
      </c>
      <c r="G17275">
        <v>14.0243</v>
      </c>
      <c r="H17275">
        <v>0</v>
      </c>
      <c r="I17275">
        <v>2.6429999999999999E-5</v>
      </c>
      <c r="J17275">
        <v>0</v>
      </c>
      <c r="K17275">
        <v>10.8711</v>
      </c>
    </row>
    <row r="17276" spans="1:11" hidden="1">
      <c r="A17276" t="s">
        <v>168</v>
      </c>
      <c r="B17276" t="s">
        <v>662</v>
      </c>
      <c r="C17276">
        <v>186</v>
      </c>
      <c r="D17276" t="s">
        <v>49</v>
      </c>
      <c r="E17276">
        <v>4.1063999999999998</v>
      </c>
      <c r="F17276">
        <v>0</v>
      </c>
      <c r="G17276">
        <v>16.772300000000001</v>
      </c>
      <c r="H17276">
        <v>0</v>
      </c>
      <c r="I17276">
        <v>2.6429999999999999E-5</v>
      </c>
      <c r="J17276">
        <v>0</v>
      </c>
      <c r="K17276">
        <v>4.1658999999999997</v>
      </c>
    </row>
    <row r="17277" spans="1:11" hidden="1">
      <c r="A17277" t="s">
        <v>168</v>
      </c>
      <c r="B17277" t="s">
        <v>662</v>
      </c>
      <c r="C17277">
        <v>186</v>
      </c>
      <c r="D17277" t="s">
        <v>49</v>
      </c>
      <c r="E17277">
        <v>4.5418000000000003</v>
      </c>
      <c r="F17277">
        <v>0</v>
      </c>
      <c r="G17277">
        <v>19.520399999999999</v>
      </c>
      <c r="H17277">
        <v>0</v>
      </c>
      <c r="I17277">
        <v>2.6429999999999999E-5</v>
      </c>
      <c r="J17277">
        <v>0</v>
      </c>
      <c r="K17277">
        <v>-3.7581000000000002</v>
      </c>
    </row>
    <row r="17278" spans="1:11" hidden="1">
      <c r="A17278" t="s">
        <v>168</v>
      </c>
      <c r="B17278" t="s">
        <v>662</v>
      </c>
      <c r="C17278">
        <v>186</v>
      </c>
      <c r="D17278" t="s">
        <v>49</v>
      </c>
      <c r="E17278">
        <v>4.9772999999999996</v>
      </c>
      <c r="F17278">
        <v>0</v>
      </c>
      <c r="G17278">
        <v>22.2684</v>
      </c>
      <c r="H17278">
        <v>0</v>
      </c>
      <c r="I17278">
        <v>2.6429999999999999E-5</v>
      </c>
      <c r="J17278">
        <v>0</v>
      </c>
      <c r="K17278">
        <v>-12.892200000000001</v>
      </c>
    </row>
    <row r="17279" spans="1:11" hidden="1">
      <c r="A17279" t="s">
        <v>168</v>
      </c>
      <c r="B17279" t="s">
        <v>662</v>
      </c>
      <c r="C17279">
        <v>186</v>
      </c>
      <c r="D17279" t="s">
        <v>49</v>
      </c>
      <c r="E17279">
        <v>5.4127000000000001</v>
      </c>
      <c r="F17279">
        <v>0</v>
      </c>
      <c r="G17279">
        <v>25.016500000000001</v>
      </c>
      <c r="H17279">
        <v>0</v>
      </c>
      <c r="I17279">
        <v>2.6429999999999999E-5</v>
      </c>
      <c r="J17279">
        <v>0</v>
      </c>
      <c r="K17279">
        <v>-23.222999999999999</v>
      </c>
    </row>
    <row r="17280" spans="1:11" hidden="1">
      <c r="A17280" t="s">
        <v>168</v>
      </c>
      <c r="B17280" t="s">
        <v>662</v>
      </c>
      <c r="C17280">
        <v>186</v>
      </c>
      <c r="D17280" t="s">
        <v>50</v>
      </c>
      <c r="E17280">
        <v>0.18729999999999999</v>
      </c>
      <c r="F17280">
        <v>0</v>
      </c>
      <c r="G17280">
        <v>-18.562100000000001</v>
      </c>
      <c r="H17280">
        <v>0</v>
      </c>
      <c r="I17280">
        <v>1.9769999999999999E-5</v>
      </c>
      <c r="J17280">
        <v>0</v>
      </c>
      <c r="K17280">
        <v>-11.138999999999999</v>
      </c>
    </row>
    <row r="17281" spans="1:11" hidden="1">
      <c r="A17281" t="s">
        <v>168</v>
      </c>
      <c r="B17281" t="s">
        <v>662</v>
      </c>
      <c r="C17281">
        <v>186</v>
      </c>
      <c r="D17281" t="s">
        <v>50</v>
      </c>
      <c r="E17281">
        <v>0.62280000000000002</v>
      </c>
      <c r="F17281">
        <v>0</v>
      </c>
      <c r="G17281">
        <v>-16.040199999999999</v>
      </c>
      <c r="H17281">
        <v>0</v>
      </c>
      <c r="I17281">
        <v>1.9769999999999999E-5</v>
      </c>
      <c r="J17281">
        <v>0</v>
      </c>
      <c r="K17281">
        <v>-3.5710999999999999</v>
      </c>
    </row>
    <row r="17282" spans="1:11" hidden="1">
      <c r="A17282" t="s">
        <v>168</v>
      </c>
      <c r="B17282" t="s">
        <v>662</v>
      </c>
      <c r="C17282">
        <v>186</v>
      </c>
      <c r="D17282" t="s">
        <v>50</v>
      </c>
      <c r="E17282">
        <v>1.0582</v>
      </c>
      <c r="F17282">
        <v>0</v>
      </c>
      <c r="G17282">
        <v>-12.608700000000001</v>
      </c>
      <c r="H17282">
        <v>0</v>
      </c>
      <c r="I17282">
        <v>1.9769999999999999E-5</v>
      </c>
      <c r="J17282">
        <v>0</v>
      </c>
      <c r="K17282">
        <v>2.6951999999999998</v>
      </c>
    </row>
    <row r="17283" spans="1:11" hidden="1">
      <c r="A17283" t="s">
        <v>168</v>
      </c>
      <c r="B17283" t="s">
        <v>662</v>
      </c>
      <c r="C17283">
        <v>186</v>
      </c>
      <c r="D17283" t="s">
        <v>50</v>
      </c>
      <c r="E17283">
        <v>1.4937</v>
      </c>
      <c r="F17283">
        <v>0</v>
      </c>
      <c r="G17283">
        <v>-8.9122000000000003</v>
      </c>
      <c r="H17283">
        <v>0</v>
      </c>
      <c r="I17283">
        <v>1.9769999999999999E-5</v>
      </c>
      <c r="J17283">
        <v>0</v>
      </c>
      <c r="K17283">
        <v>7.3808999999999996</v>
      </c>
    </row>
    <row r="17284" spans="1:11" hidden="1">
      <c r="A17284" t="s">
        <v>168</v>
      </c>
      <c r="B17284" t="s">
        <v>662</v>
      </c>
      <c r="C17284">
        <v>186</v>
      </c>
      <c r="D17284" t="s">
        <v>50</v>
      </c>
      <c r="E17284">
        <v>1.9291</v>
      </c>
      <c r="F17284">
        <v>0</v>
      </c>
      <c r="G17284">
        <v>-5.2312000000000003</v>
      </c>
      <c r="H17284">
        <v>0</v>
      </c>
      <c r="I17284">
        <v>1.9769999999999999E-5</v>
      </c>
      <c r="J17284">
        <v>0</v>
      </c>
      <c r="K17284">
        <v>10.4573</v>
      </c>
    </row>
    <row r="17285" spans="1:11" hidden="1">
      <c r="A17285" t="s">
        <v>168</v>
      </c>
      <c r="B17285" t="s">
        <v>662</v>
      </c>
      <c r="C17285">
        <v>186</v>
      </c>
      <c r="D17285" t="s">
        <v>50</v>
      </c>
      <c r="E17285">
        <v>2.3645999999999998</v>
      </c>
      <c r="F17285">
        <v>0</v>
      </c>
      <c r="G17285">
        <v>-2.1745000000000001</v>
      </c>
      <c r="H17285">
        <v>0</v>
      </c>
      <c r="I17285">
        <v>1.9769999999999999E-5</v>
      </c>
      <c r="J17285">
        <v>0</v>
      </c>
      <c r="K17285">
        <v>12.035600000000001</v>
      </c>
    </row>
    <row r="17286" spans="1:11" hidden="1">
      <c r="A17286" t="s">
        <v>168</v>
      </c>
      <c r="B17286" t="s">
        <v>662</v>
      </c>
      <c r="C17286">
        <v>186</v>
      </c>
      <c r="D17286" t="s">
        <v>50</v>
      </c>
      <c r="E17286">
        <v>2.8</v>
      </c>
      <c r="F17286">
        <v>0</v>
      </c>
      <c r="G17286">
        <v>-5.6300000000000003E-2</v>
      </c>
      <c r="H17286">
        <v>0</v>
      </c>
      <c r="I17286">
        <v>1.9769999999999999E-5</v>
      </c>
      <c r="J17286">
        <v>0</v>
      </c>
      <c r="K17286">
        <v>12.487299999999999</v>
      </c>
    </row>
    <row r="17287" spans="1:11" hidden="1">
      <c r="A17287" t="s">
        <v>168</v>
      </c>
      <c r="B17287" t="s">
        <v>662</v>
      </c>
      <c r="C17287">
        <v>186</v>
      </c>
      <c r="D17287" t="s">
        <v>50</v>
      </c>
      <c r="E17287">
        <v>2.8</v>
      </c>
      <c r="F17287">
        <v>0</v>
      </c>
      <c r="G17287">
        <v>5.1661000000000001</v>
      </c>
      <c r="H17287">
        <v>0</v>
      </c>
      <c r="I17287">
        <v>1.9769999999999999E-5</v>
      </c>
      <c r="J17287">
        <v>0</v>
      </c>
      <c r="K17287">
        <v>12.487299999999999</v>
      </c>
    </row>
    <row r="17288" spans="1:11" hidden="1">
      <c r="A17288" t="s">
        <v>168</v>
      </c>
      <c r="B17288" t="s">
        <v>662</v>
      </c>
      <c r="C17288">
        <v>186</v>
      </c>
      <c r="D17288" t="s">
        <v>50</v>
      </c>
      <c r="E17288">
        <v>3.2355</v>
      </c>
      <c r="F17288">
        <v>0</v>
      </c>
      <c r="G17288">
        <v>6.8148999999999997</v>
      </c>
      <c r="H17288">
        <v>0</v>
      </c>
      <c r="I17288">
        <v>1.9769999999999999E-5</v>
      </c>
      <c r="J17288">
        <v>0</v>
      </c>
      <c r="K17288">
        <v>9.8787000000000003</v>
      </c>
    </row>
    <row r="17289" spans="1:11" hidden="1">
      <c r="A17289" t="s">
        <v>168</v>
      </c>
      <c r="B17289" t="s">
        <v>662</v>
      </c>
      <c r="C17289">
        <v>186</v>
      </c>
      <c r="D17289" t="s">
        <v>50</v>
      </c>
      <c r="E17289">
        <v>3.6709000000000001</v>
      </c>
      <c r="F17289">
        <v>0</v>
      </c>
      <c r="G17289">
        <v>8.4636999999999993</v>
      </c>
      <c r="H17289">
        <v>0</v>
      </c>
      <c r="I17289">
        <v>1.9769999999999999E-5</v>
      </c>
      <c r="J17289">
        <v>0</v>
      </c>
      <c r="K17289">
        <v>6.5522</v>
      </c>
    </row>
    <row r="17290" spans="1:11" hidden="1">
      <c r="A17290" t="s">
        <v>168</v>
      </c>
      <c r="B17290" t="s">
        <v>662</v>
      </c>
      <c r="C17290">
        <v>186</v>
      </c>
      <c r="D17290" t="s">
        <v>50</v>
      </c>
      <c r="E17290">
        <v>4.1063999999999998</v>
      </c>
      <c r="F17290">
        <v>0</v>
      </c>
      <c r="G17290">
        <v>10.1126</v>
      </c>
      <c r="H17290">
        <v>0</v>
      </c>
      <c r="I17290">
        <v>1.9769999999999999E-5</v>
      </c>
      <c r="J17290">
        <v>0</v>
      </c>
      <c r="K17290">
        <v>2.5076000000000001</v>
      </c>
    </row>
    <row r="17291" spans="1:11" hidden="1">
      <c r="A17291" t="s">
        <v>168</v>
      </c>
      <c r="B17291" t="s">
        <v>662</v>
      </c>
      <c r="C17291">
        <v>186</v>
      </c>
      <c r="D17291" t="s">
        <v>50</v>
      </c>
      <c r="E17291">
        <v>4.5418000000000003</v>
      </c>
      <c r="F17291">
        <v>0</v>
      </c>
      <c r="G17291">
        <v>11.7614</v>
      </c>
      <c r="H17291">
        <v>0</v>
      </c>
      <c r="I17291">
        <v>1.9769999999999999E-5</v>
      </c>
      <c r="J17291">
        <v>0</v>
      </c>
      <c r="K17291">
        <v>-2.2326999999999999</v>
      </c>
    </row>
    <row r="17292" spans="1:11" hidden="1">
      <c r="A17292" t="s">
        <v>168</v>
      </c>
      <c r="B17292" t="s">
        <v>662</v>
      </c>
      <c r="C17292">
        <v>186</v>
      </c>
      <c r="D17292" t="s">
        <v>50</v>
      </c>
      <c r="E17292">
        <v>4.9772999999999996</v>
      </c>
      <c r="F17292">
        <v>0</v>
      </c>
      <c r="G17292">
        <v>13.4102</v>
      </c>
      <c r="H17292">
        <v>0</v>
      </c>
      <c r="I17292">
        <v>1.9769999999999999E-5</v>
      </c>
      <c r="J17292">
        <v>0</v>
      </c>
      <c r="K17292">
        <v>-7.6775000000000002</v>
      </c>
    </row>
    <row r="17293" spans="1:11" hidden="1">
      <c r="A17293" t="s">
        <v>168</v>
      </c>
      <c r="B17293" t="s">
        <v>662</v>
      </c>
      <c r="C17293">
        <v>186</v>
      </c>
      <c r="D17293" t="s">
        <v>50</v>
      </c>
      <c r="E17293">
        <v>5.4127000000000001</v>
      </c>
      <c r="F17293">
        <v>0</v>
      </c>
      <c r="G17293">
        <v>15.058999999999999</v>
      </c>
      <c r="H17293">
        <v>0</v>
      </c>
      <c r="I17293">
        <v>1.9769999999999999E-5</v>
      </c>
      <c r="J17293">
        <v>0</v>
      </c>
      <c r="K17293">
        <v>-13.840299999999999</v>
      </c>
    </row>
    <row r="17294" spans="1:11" hidden="1">
      <c r="A17294" t="s">
        <v>168</v>
      </c>
      <c r="B17294" t="s">
        <v>662</v>
      </c>
      <c r="C17294">
        <v>186</v>
      </c>
      <c r="D17294" t="s">
        <v>51</v>
      </c>
      <c r="E17294">
        <v>0.18729999999999999</v>
      </c>
      <c r="F17294">
        <v>0</v>
      </c>
      <c r="G17294">
        <v>-18.643999999999998</v>
      </c>
      <c r="H17294">
        <v>0</v>
      </c>
      <c r="I17294">
        <v>1.325E-5</v>
      </c>
      <c r="J17294">
        <v>0</v>
      </c>
      <c r="K17294">
        <v>-11.473599999999999</v>
      </c>
    </row>
    <row r="17295" spans="1:11" hidden="1">
      <c r="A17295" t="s">
        <v>168</v>
      </c>
      <c r="B17295" t="s">
        <v>662</v>
      </c>
      <c r="C17295">
        <v>186</v>
      </c>
      <c r="D17295" t="s">
        <v>51</v>
      </c>
      <c r="E17295">
        <v>0.62280000000000002</v>
      </c>
      <c r="F17295">
        <v>0</v>
      </c>
      <c r="G17295">
        <v>-16.1221</v>
      </c>
      <c r="H17295">
        <v>0</v>
      </c>
      <c r="I17295">
        <v>1.325E-5</v>
      </c>
      <c r="J17295">
        <v>0</v>
      </c>
      <c r="K17295">
        <v>-3.87</v>
      </c>
    </row>
    <row r="17296" spans="1:11" hidden="1">
      <c r="A17296" t="s">
        <v>168</v>
      </c>
      <c r="B17296" t="s">
        <v>662</v>
      </c>
      <c r="C17296">
        <v>186</v>
      </c>
      <c r="D17296" t="s">
        <v>51</v>
      </c>
      <c r="E17296">
        <v>1.0582</v>
      </c>
      <c r="F17296">
        <v>0</v>
      </c>
      <c r="G17296">
        <v>-12.6907</v>
      </c>
      <c r="H17296">
        <v>0</v>
      </c>
      <c r="I17296">
        <v>1.325E-5</v>
      </c>
      <c r="J17296">
        <v>0</v>
      </c>
      <c r="K17296">
        <v>2.4319999999999999</v>
      </c>
    </row>
    <row r="17297" spans="1:11" hidden="1">
      <c r="A17297" t="s">
        <v>168</v>
      </c>
      <c r="B17297" t="s">
        <v>662</v>
      </c>
      <c r="C17297">
        <v>186</v>
      </c>
      <c r="D17297" t="s">
        <v>51</v>
      </c>
      <c r="E17297">
        <v>1.4937</v>
      </c>
      <c r="F17297">
        <v>0</v>
      </c>
      <c r="G17297">
        <v>-8.9940999999999995</v>
      </c>
      <c r="H17297">
        <v>0</v>
      </c>
      <c r="I17297">
        <v>1.325E-5</v>
      </c>
      <c r="J17297">
        <v>0</v>
      </c>
      <c r="K17297">
        <v>7.1532999999999998</v>
      </c>
    </row>
    <row r="17298" spans="1:11" hidden="1">
      <c r="A17298" t="s">
        <v>168</v>
      </c>
      <c r="B17298" t="s">
        <v>662</v>
      </c>
      <c r="C17298">
        <v>186</v>
      </c>
      <c r="D17298" t="s">
        <v>51</v>
      </c>
      <c r="E17298">
        <v>1.9291</v>
      </c>
      <c r="F17298">
        <v>0</v>
      </c>
      <c r="G17298">
        <v>-5.3131000000000004</v>
      </c>
      <c r="H17298">
        <v>0</v>
      </c>
      <c r="I17298">
        <v>1.325E-5</v>
      </c>
      <c r="J17298">
        <v>0</v>
      </c>
      <c r="K17298">
        <v>10.2654</v>
      </c>
    </row>
    <row r="17299" spans="1:11" hidden="1">
      <c r="A17299" t="s">
        <v>168</v>
      </c>
      <c r="B17299" t="s">
        <v>662</v>
      </c>
      <c r="C17299">
        <v>186</v>
      </c>
      <c r="D17299" t="s">
        <v>51</v>
      </c>
      <c r="E17299">
        <v>2.3645999999999998</v>
      </c>
      <c r="F17299">
        <v>0</v>
      </c>
      <c r="G17299">
        <v>-2.2564000000000002</v>
      </c>
      <c r="H17299">
        <v>0</v>
      </c>
      <c r="I17299">
        <v>1.325E-5</v>
      </c>
      <c r="J17299">
        <v>0</v>
      </c>
      <c r="K17299">
        <v>11.8794</v>
      </c>
    </row>
    <row r="17300" spans="1:11" hidden="1">
      <c r="A17300" t="s">
        <v>168</v>
      </c>
      <c r="B17300" t="s">
        <v>662</v>
      </c>
      <c r="C17300">
        <v>186</v>
      </c>
      <c r="D17300" t="s">
        <v>51</v>
      </c>
      <c r="E17300">
        <v>2.8</v>
      </c>
      <c r="F17300">
        <v>0</v>
      </c>
      <c r="G17300">
        <v>-0.13830000000000001</v>
      </c>
      <c r="H17300">
        <v>0</v>
      </c>
      <c r="I17300">
        <v>1.325E-5</v>
      </c>
      <c r="J17300">
        <v>0</v>
      </c>
      <c r="K17300">
        <v>12.3667</v>
      </c>
    </row>
    <row r="17301" spans="1:11" hidden="1">
      <c r="A17301" t="s">
        <v>168</v>
      </c>
      <c r="B17301" t="s">
        <v>662</v>
      </c>
      <c r="C17301">
        <v>186</v>
      </c>
      <c r="D17301" t="s">
        <v>51</v>
      </c>
      <c r="E17301">
        <v>2.8</v>
      </c>
      <c r="F17301">
        <v>0</v>
      </c>
      <c r="G17301">
        <v>5.0842000000000001</v>
      </c>
      <c r="H17301">
        <v>0</v>
      </c>
      <c r="I17301">
        <v>1.325E-5</v>
      </c>
      <c r="J17301">
        <v>0</v>
      </c>
      <c r="K17301">
        <v>12.3667</v>
      </c>
    </row>
    <row r="17302" spans="1:11" hidden="1">
      <c r="A17302" t="s">
        <v>168</v>
      </c>
      <c r="B17302" t="s">
        <v>662</v>
      </c>
      <c r="C17302">
        <v>186</v>
      </c>
      <c r="D17302" t="s">
        <v>51</v>
      </c>
      <c r="E17302">
        <v>3.2355</v>
      </c>
      <c r="F17302">
        <v>0</v>
      </c>
      <c r="G17302">
        <v>6.7329999999999997</v>
      </c>
      <c r="H17302">
        <v>0</v>
      </c>
      <c r="I17302">
        <v>1.325E-5</v>
      </c>
      <c r="J17302">
        <v>0</v>
      </c>
      <c r="K17302">
        <v>9.7937999999999992</v>
      </c>
    </row>
    <row r="17303" spans="1:11" hidden="1">
      <c r="A17303" t="s">
        <v>168</v>
      </c>
      <c r="B17303" t="s">
        <v>662</v>
      </c>
      <c r="C17303">
        <v>186</v>
      </c>
      <c r="D17303" t="s">
        <v>51</v>
      </c>
      <c r="E17303">
        <v>3.6709000000000001</v>
      </c>
      <c r="F17303">
        <v>0</v>
      </c>
      <c r="G17303">
        <v>8.3818000000000001</v>
      </c>
      <c r="H17303">
        <v>0</v>
      </c>
      <c r="I17303">
        <v>1.325E-5</v>
      </c>
      <c r="J17303">
        <v>0</v>
      </c>
      <c r="K17303">
        <v>6.5030000000000001</v>
      </c>
    </row>
    <row r="17304" spans="1:11" hidden="1">
      <c r="A17304" t="s">
        <v>168</v>
      </c>
      <c r="B17304" t="s">
        <v>662</v>
      </c>
      <c r="C17304">
        <v>186</v>
      </c>
      <c r="D17304" t="s">
        <v>51</v>
      </c>
      <c r="E17304">
        <v>4.1063999999999998</v>
      </c>
      <c r="F17304">
        <v>0</v>
      </c>
      <c r="G17304">
        <v>10.0306</v>
      </c>
      <c r="H17304">
        <v>0</v>
      </c>
      <c r="I17304">
        <v>1.325E-5</v>
      </c>
      <c r="J17304">
        <v>0</v>
      </c>
      <c r="K17304">
        <v>2.4941</v>
      </c>
    </row>
    <row r="17305" spans="1:11" hidden="1">
      <c r="A17305" t="s">
        <v>168</v>
      </c>
      <c r="B17305" t="s">
        <v>662</v>
      </c>
      <c r="C17305">
        <v>186</v>
      </c>
      <c r="D17305" t="s">
        <v>51</v>
      </c>
      <c r="E17305">
        <v>4.5418000000000003</v>
      </c>
      <c r="F17305">
        <v>0</v>
      </c>
      <c r="G17305">
        <v>11.679500000000001</v>
      </c>
      <c r="H17305">
        <v>0</v>
      </c>
      <c r="I17305">
        <v>1.325E-5</v>
      </c>
      <c r="J17305">
        <v>0</v>
      </c>
      <c r="K17305">
        <v>-2.2549000000000001</v>
      </c>
    </row>
    <row r="17306" spans="1:11" hidden="1">
      <c r="A17306" t="s">
        <v>168</v>
      </c>
      <c r="B17306" t="s">
        <v>662</v>
      </c>
      <c r="C17306">
        <v>186</v>
      </c>
      <c r="D17306" t="s">
        <v>51</v>
      </c>
      <c r="E17306">
        <v>4.9772999999999996</v>
      </c>
      <c r="F17306">
        <v>0</v>
      </c>
      <c r="G17306">
        <v>13.3283</v>
      </c>
      <c r="H17306">
        <v>0</v>
      </c>
      <c r="I17306">
        <v>1.325E-5</v>
      </c>
      <c r="J17306">
        <v>0</v>
      </c>
      <c r="K17306">
        <v>-7.7352999999999996</v>
      </c>
    </row>
    <row r="17307" spans="1:11" hidden="1">
      <c r="A17307" t="s">
        <v>168</v>
      </c>
      <c r="B17307" t="s">
        <v>662</v>
      </c>
      <c r="C17307">
        <v>186</v>
      </c>
      <c r="D17307" t="s">
        <v>51</v>
      </c>
      <c r="E17307">
        <v>5.4127000000000001</v>
      </c>
      <c r="F17307">
        <v>0</v>
      </c>
      <c r="G17307">
        <v>14.9771</v>
      </c>
      <c r="H17307">
        <v>0</v>
      </c>
      <c r="I17307">
        <v>1.325E-5</v>
      </c>
      <c r="J17307">
        <v>0</v>
      </c>
      <c r="K17307">
        <v>-13.9338</v>
      </c>
    </row>
    <row r="17308" spans="1:11" hidden="1">
      <c r="A17308" t="s">
        <v>168</v>
      </c>
      <c r="B17308" t="s">
        <v>662</v>
      </c>
      <c r="C17308">
        <v>186</v>
      </c>
      <c r="D17308" t="s">
        <v>52</v>
      </c>
      <c r="E17308">
        <v>0.18729999999999999</v>
      </c>
      <c r="F17308">
        <v>0</v>
      </c>
      <c r="G17308">
        <v>-18.562100000000001</v>
      </c>
      <c r="H17308">
        <v>0</v>
      </c>
      <c r="I17308">
        <v>1.9769999999999999E-5</v>
      </c>
      <c r="J17308">
        <v>0</v>
      </c>
      <c r="K17308">
        <v>-11.138999999999999</v>
      </c>
    </row>
    <row r="17309" spans="1:11" hidden="1">
      <c r="A17309" t="s">
        <v>168</v>
      </c>
      <c r="B17309" t="s">
        <v>662</v>
      </c>
      <c r="C17309">
        <v>186</v>
      </c>
      <c r="D17309" t="s">
        <v>52</v>
      </c>
      <c r="E17309">
        <v>0.62280000000000002</v>
      </c>
      <c r="F17309">
        <v>0</v>
      </c>
      <c r="G17309">
        <v>-16.040199999999999</v>
      </c>
      <c r="H17309">
        <v>0</v>
      </c>
      <c r="I17309">
        <v>1.9769999999999999E-5</v>
      </c>
      <c r="J17309">
        <v>0</v>
      </c>
      <c r="K17309">
        <v>-3.5710999999999999</v>
      </c>
    </row>
    <row r="17310" spans="1:11" hidden="1">
      <c r="A17310" t="s">
        <v>168</v>
      </c>
      <c r="B17310" t="s">
        <v>662</v>
      </c>
      <c r="C17310">
        <v>186</v>
      </c>
      <c r="D17310" t="s">
        <v>52</v>
      </c>
      <c r="E17310">
        <v>1.0582</v>
      </c>
      <c r="F17310">
        <v>0</v>
      </c>
      <c r="G17310">
        <v>-12.608700000000001</v>
      </c>
      <c r="H17310">
        <v>0</v>
      </c>
      <c r="I17310">
        <v>1.9769999999999999E-5</v>
      </c>
      <c r="J17310">
        <v>0</v>
      </c>
      <c r="K17310">
        <v>2.6951999999999998</v>
      </c>
    </row>
    <row r="17311" spans="1:11" hidden="1">
      <c r="A17311" t="s">
        <v>168</v>
      </c>
      <c r="B17311" t="s">
        <v>662</v>
      </c>
      <c r="C17311">
        <v>186</v>
      </c>
      <c r="D17311" t="s">
        <v>52</v>
      </c>
      <c r="E17311">
        <v>1.4937</v>
      </c>
      <c r="F17311">
        <v>0</v>
      </c>
      <c r="G17311">
        <v>-8.9122000000000003</v>
      </c>
      <c r="H17311">
        <v>0</v>
      </c>
      <c r="I17311">
        <v>1.9769999999999999E-5</v>
      </c>
      <c r="J17311">
        <v>0</v>
      </c>
      <c r="K17311">
        <v>7.3808999999999996</v>
      </c>
    </row>
    <row r="17312" spans="1:11" hidden="1">
      <c r="A17312" t="s">
        <v>168</v>
      </c>
      <c r="B17312" t="s">
        <v>662</v>
      </c>
      <c r="C17312">
        <v>186</v>
      </c>
      <c r="D17312" t="s">
        <v>52</v>
      </c>
      <c r="E17312">
        <v>1.9291</v>
      </c>
      <c r="F17312">
        <v>0</v>
      </c>
      <c r="G17312">
        <v>-5.2312000000000003</v>
      </c>
      <c r="H17312">
        <v>0</v>
      </c>
      <c r="I17312">
        <v>1.9769999999999999E-5</v>
      </c>
      <c r="J17312">
        <v>0</v>
      </c>
      <c r="K17312">
        <v>10.4573</v>
      </c>
    </row>
    <row r="17313" spans="1:11" hidden="1">
      <c r="A17313" t="s">
        <v>168</v>
      </c>
      <c r="B17313" t="s">
        <v>662</v>
      </c>
      <c r="C17313">
        <v>186</v>
      </c>
      <c r="D17313" t="s">
        <v>52</v>
      </c>
      <c r="E17313">
        <v>2.3645999999999998</v>
      </c>
      <c r="F17313">
        <v>0</v>
      </c>
      <c r="G17313">
        <v>-2.1745000000000001</v>
      </c>
      <c r="H17313">
        <v>0</v>
      </c>
      <c r="I17313">
        <v>1.9769999999999999E-5</v>
      </c>
      <c r="J17313">
        <v>0</v>
      </c>
      <c r="K17313">
        <v>12.035600000000001</v>
      </c>
    </row>
    <row r="17314" spans="1:11" hidden="1">
      <c r="A17314" t="s">
        <v>168</v>
      </c>
      <c r="B17314" t="s">
        <v>662</v>
      </c>
      <c r="C17314">
        <v>186</v>
      </c>
      <c r="D17314" t="s">
        <v>52</v>
      </c>
      <c r="E17314">
        <v>2.8</v>
      </c>
      <c r="F17314">
        <v>0</v>
      </c>
      <c r="G17314">
        <v>-5.6300000000000003E-2</v>
      </c>
      <c r="H17314">
        <v>0</v>
      </c>
      <c r="I17314">
        <v>1.9769999999999999E-5</v>
      </c>
      <c r="J17314">
        <v>0</v>
      </c>
      <c r="K17314">
        <v>12.487299999999999</v>
      </c>
    </row>
    <row r="17315" spans="1:11" hidden="1">
      <c r="A17315" t="s">
        <v>168</v>
      </c>
      <c r="B17315" t="s">
        <v>662</v>
      </c>
      <c r="C17315">
        <v>186</v>
      </c>
      <c r="D17315" t="s">
        <v>52</v>
      </c>
      <c r="E17315">
        <v>2.8</v>
      </c>
      <c r="F17315">
        <v>0</v>
      </c>
      <c r="G17315">
        <v>5.1661000000000001</v>
      </c>
      <c r="H17315">
        <v>0</v>
      </c>
      <c r="I17315">
        <v>1.9769999999999999E-5</v>
      </c>
      <c r="J17315">
        <v>0</v>
      </c>
      <c r="K17315">
        <v>12.487299999999999</v>
      </c>
    </row>
    <row r="17316" spans="1:11" hidden="1">
      <c r="A17316" t="s">
        <v>168</v>
      </c>
      <c r="B17316" t="s">
        <v>662</v>
      </c>
      <c r="C17316">
        <v>186</v>
      </c>
      <c r="D17316" t="s">
        <v>52</v>
      </c>
      <c r="E17316">
        <v>3.2355</v>
      </c>
      <c r="F17316">
        <v>0</v>
      </c>
      <c r="G17316">
        <v>6.8148999999999997</v>
      </c>
      <c r="H17316">
        <v>0</v>
      </c>
      <c r="I17316">
        <v>1.9769999999999999E-5</v>
      </c>
      <c r="J17316">
        <v>0</v>
      </c>
      <c r="K17316">
        <v>9.8787000000000003</v>
      </c>
    </row>
    <row r="17317" spans="1:11" hidden="1">
      <c r="A17317" t="s">
        <v>168</v>
      </c>
      <c r="B17317" t="s">
        <v>662</v>
      </c>
      <c r="C17317">
        <v>186</v>
      </c>
      <c r="D17317" t="s">
        <v>52</v>
      </c>
      <c r="E17317">
        <v>3.6709000000000001</v>
      </c>
      <c r="F17317">
        <v>0</v>
      </c>
      <c r="G17317">
        <v>8.4636999999999993</v>
      </c>
      <c r="H17317">
        <v>0</v>
      </c>
      <c r="I17317">
        <v>1.9769999999999999E-5</v>
      </c>
      <c r="J17317">
        <v>0</v>
      </c>
      <c r="K17317">
        <v>6.5522</v>
      </c>
    </row>
    <row r="17318" spans="1:11" hidden="1">
      <c r="A17318" t="s">
        <v>168</v>
      </c>
      <c r="B17318" t="s">
        <v>662</v>
      </c>
      <c r="C17318">
        <v>186</v>
      </c>
      <c r="D17318" t="s">
        <v>52</v>
      </c>
      <c r="E17318">
        <v>4.1063999999999998</v>
      </c>
      <c r="F17318">
        <v>0</v>
      </c>
      <c r="G17318">
        <v>10.1126</v>
      </c>
      <c r="H17318">
        <v>0</v>
      </c>
      <c r="I17318">
        <v>1.9769999999999999E-5</v>
      </c>
      <c r="J17318">
        <v>0</v>
      </c>
      <c r="K17318">
        <v>2.5076000000000001</v>
      </c>
    </row>
    <row r="17319" spans="1:11" hidden="1">
      <c r="A17319" t="s">
        <v>168</v>
      </c>
      <c r="B17319" t="s">
        <v>662</v>
      </c>
      <c r="C17319">
        <v>186</v>
      </c>
      <c r="D17319" t="s">
        <v>52</v>
      </c>
      <c r="E17319">
        <v>4.5418000000000003</v>
      </c>
      <c r="F17319">
        <v>0</v>
      </c>
      <c r="G17319">
        <v>11.7614</v>
      </c>
      <c r="H17319">
        <v>0</v>
      </c>
      <c r="I17319">
        <v>1.9769999999999999E-5</v>
      </c>
      <c r="J17319">
        <v>0</v>
      </c>
      <c r="K17319">
        <v>-2.2326999999999999</v>
      </c>
    </row>
    <row r="17320" spans="1:11" hidden="1">
      <c r="A17320" t="s">
        <v>168</v>
      </c>
      <c r="B17320" t="s">
        <v>662</v>
      </c>
      <c r="C17320">
        <v>186</v>
      </c>
      <c r="D17320" t="s">
        <v>52</v>
      </c>
      <c r="E17320">
        <v>4.9772999999999996</v>
      </c>
      <c r="F17320">
        <v>0</v>
      </c>
      <c r="G17320">
        <v>13.4102</v>
      </c>
      <c r="H17320">
        <v>0</v>
      </c>
      <c r="I17320">
        <v>1.9769999999999999E-5</v>
      </c>
      <c r="J17320">
        <v>0</v>
      </c>
      <c r="K17320">
        <v>-7.6775000000000002</v>
      </c>
    </row>
    <row r="17321" spans="1:11" hidden="1">
      <c r="A17321" t="s">
        <v>168</v>
      </c>
      <c r="B17321" t="s">
        <v>662</v>
      </c>
      <c r="C17321">
        <v>186</v>
      </c>
      <c r="D17321" t="s">
        <v>52</v>
      </c>
      <c r="E17321">
        <v>5.4127000000000001</v>
      </c>
      <c r="F17321">
        <v>0</v>
      </c>
      <c r="G17321">
        <v>15.058999999999999</v>
      </c>
      <c r="H17321">
        <v>0</v>
      </c>
      <c r="I17321">
        <v>1.9769999999999999E-5</v>
      </c>
      <c r="J17321">
        <v>0</v>
      </c>
      <c r="K17321">
        <v>-13.840299999999999</v>
      </c>
    </row>
    <row r="17322" spans="1:11" hidden="1">
      <c r="A17322" t="s">
        <v>168</v>
      </c>
      <c r="B17322" t="s">
        <v>662</v>
      </c>
      <c r="C17322">
        <v>186</v>
      </c>
      <c r="D17322" t="s">
        <v>53</v>
      </c>
      <c r="E17322">
        <v>0.18729999999999999</v>
      </c>
      <c r="F17322">
        <v>0</v>
      </c>
      <c r="G17322">
        <v>-18.643999999999998</v>
      </c>
      <c r="H17322">
        <v>0</v>
      </c>
      <c r="I17322">
        <v>1.325E-5</v>
      </c>
      <c r="J17322">
        <v>0</v>
      </c>
      <c r="K17322">
        <v>-11.473599999999999</v>
      </c>
    </row>
    <row r="17323" spans="1:11" hidden="1">
      <c r="A17323" t="s">
        <v>168</v>
      </c>
      <c r="B17323" t="s">
        <v>662</v>
      </c>
      <c r="C17323">
        <v>186</v>
      </c>
      <c r="D17323" t="s">
        <v>53</v>
      </c>
      <c r="E17323">
        <v>0.62280000000000002</v>
      </c>
      <c r="F17323">
        <v>0</v>
      </c>
      <c r="G17323">
        <v>-16.1221</v>
      </c>
      <c r="H17323">
        <v>0</v>
      </c>
      <c r="I17323">
        <v>1.325E-5</v>
      </c>
      <c r="J17323">
        <v>0</v>
      </c>
      <c r="K17323">
        <v>-3.87</v>
      </c>
    </row>
    <row r="17324" spans="1:11" hidden="1">
      <c r="A17324" t="s">
        <v>168</v>
      </c>
      <c r="B17324" t="s">
        <v>662</v>
      </c>
      <c r="C17324">
        <v>186</v>
      </c>
      <c r="D17324" t="s">
        <v>53</v>
      </c>
      <c r="E17324">
        <v>1.0582</v>
      </c>
      <c r="F17324">
        <v>0</v>
      </c>
      <c r="G17324">
        <v>-12.6907</v>
      </c>
      <c r="H17324">
        <v>0</v>
      </c>
      <c r="I17324">
        <v>1.325E-5</v>
      </c>
      <c r="J17324">
        <v>0</v>
      </c>
      <c r="K17324">
        <v>2.4319999999999999</v>
      </c>
    </row>
    <row r="17325" spans="1:11" hidden="1">
      <c r="A17325" t="s">
        <v>168</v>
      </c>
      <c r="B17325" t="s">
        <v>662</v>
      </c>
      <c r="C17325">
        <v>186</v>
      </c>
      <c r="D17325" t="s">
        <v>53</v>
      </c>
      <c r="E17325">
        <v>1.4937</v>
      </c>
      <c r="F17325">
        <v>0</v>
      </c>
      <c r="G17325">
        <v>-8.9940999999999995</v>
      </c>
      <c r="H17325">
        <v>0</v>
      </c>
      <c r="I17325">
        <v>1.325E-5</v>
      </c>
      <c r="J17325">
        <v>0</v>
      </c>
      <c r="K17325">
        <v>7.1532999999999998</v>
      </c>
    </row>
    <row r="17326" spans="1:11" hidden="1">
      <c r="A17326" t="s">
        <v>168</v>
      </c>
      <c r="B17326" t="s">
        <v>662</v>
      </c>
      <c r="C17326">
        <v>186</v>
      </c>
      <c r="D17326" t="s">
        <v>53</v>
      </c>
      <c r="E17326">
        <v>1.9291</v>
      </c>
      <c r="F17326">
        <v>0</v>
      </c>
      <c r="G17326">
        <v>-5.3131000000000004</v>
      </c>
      <c r="H17326">
        <v>0</v>
      </c>
      <c r="I17326">
        <v>1.325E-5</v>
      </c>
      <c r="J17326">
        <v>0</v>
      </c>
      <c r="K17326">
        <v>10.2654</v>
      </c>
    </row>
    <row r="17327" spans="1:11" hidden="1">
      <c r="A17327" t="s">
        <v>168</v>
      </c>
      <c r="B17327" t="s">
        <v>662</v>
      </c>
      <c r="C17327">
        <v>186</v>
      </c>
      <c r="D17327" t="s">
        <v>53</v>
      </c>
      <c r="E17327">
        <v>2.3645999999999998</v>
      </c>
      <c r="F17327">
        <v>0</v>
      </c>
      <c r="G17327">
        <v>-2.2564000000000002</v>
      </c>
      <c r="H17327">
        <v>0</v>
      </c>
      <c r="I17327">
        <v>1.325E-5</v>
      </c>
      <c r="J17327">
        <v>0</v>
      </c>
      <c r="K17327">
        <v>11.8794</v>
      </c>
    </row>
    <row r="17328" spans="1:11" hidden="1">
      <c r="A17328" t="s">
        <v>168</v>
      </c>
      <c r="B17328" t="s">
        <v>662</v>
      </c>
      <c r="C17328">
        <v>186</v>
      </c>
      <c r="D17328" t="s">
        <v>53</v>
      </c>
      <c r="E17328">
        <v>2.8</v>
      </c>
      <c r="F17328">
        <v>0</v>
      </c>
      <c r="G17328">
        <v>-0.13830000000000001</v>
      </c>
      <c r="H17328">
        <v>0</v>
      </c>
      <c r="I17328">
        <v>1.325E-5</v>
      </c>
      <c r="J17328">
        <v>0</v>
      </c>
      <c r="K17328">
        <v>12.3667</v>
      </c>
    </row>
    <row r="17329" spans="1:11" hidden="1">
      <c r="A17329" t="s">
        <v>168</v>
      </c>
      <c r="B17329" t="s">
        <v>662</v>
      </c>
      <c r="C17329">
        <v>186</v>
      </c>
      <c r="D17329" t="s">
        <v>53</v>
      </c>
      <c r="E17329">
        <v>2.8</v>
      </c>
      <c r="F17329">
        <v>0</v>
      </c>
      <c r="G17329">
        <v>5.0842000000000001</v>
      </c>
      <c r="H17329">
        <v>0</v>
      </c>
      <c r="I17329">
        <v>1.325E-5</v>
      </c>
      <c r="J17329">
        <v>0</v>
      </c>
      <c r="K17329">
        <v>12.3667</v>
      </c>
    </row>
    <row r="17330" spans="1:11" hidden="1">
      <c r="A17330" t="s">
        <v>168</v>
      </c>
      <c r="B17330" t="s">
        <v>662</v>
      </c>
      <c r="C17330">
        <v>186</v>
      </c>
      <c r="D17330" t="s">
        <v>53</v>
      </c>
      <c r="E17330">
        <v>3.2355</v>
      </c>
      <c r="F17330">
        <v>0</v>
      </c>
      <c r="G17330">
        <v>6.7329999999999997</v>
      </c>
      <c r="H17330">
        <v>0</v>
      </c>
      <c r="I17330">
        <v>1.325E-5</v>
      </c>
      <c r="J17330">
        <v>0</v>
      </c>
      <c r="K17330">
        <v>9.7937999999999992</v>
      </c>
    </row>
    <row r="17331" spans="1:11" hidden="1">
      <c r="A17331" t="s">
        <v>168</v>
      </c>
      <c r="B17331" t="s">
        <v>662</v>
      </c>
      <c r="C17331">
        <v>186</v>
      </c>
      <c r="D17331" t="s">
        <v>53</v>
      </c>
      <c r="E17331">
        <v>3.6709000000000001</v>
      </c>
      <c r="F17331">
        <v>0</v>
      </c>
      <c r="G17331">
        <v>8.3818000000000001</v>
      </c>
      <c r="H17331">
        <v>0</v>
      </c>
      <c r="I17331">
        <v>1.325E-5</v>
      </c>
      <c r="J17331">
        <v>0</v>
      </c>
      <c r="K17331">
        <v>6.5030000000000001</v>
      </c>
    </row>
    <row r="17332" spans="1:11" hidden="1">
      <c r="A17332" t="s">
        <v>168</v>
      </c>
      <c r="B17332" t="s">
        <v>662</v>
      </c>
      <c r="C17332">
        <v>186</v>
      </c>
      <c r="D17332" t="s">
        <v>53</v>
      </c>
      <c r="E17332">
        <v>4.1063999999999998</v>
      </c>
      <c r="F17332">
        <v>0</v>
      </c>
      <c r="G17332">
        <v>10.0306</v>
      </c>
      <c r="H17332">
        <v>0</v>
      </c>
      <c r="I17332">
        <v>1.325E-5</v>
      </c>
      <c r="J17332">
        <v>0</v>
      </c>
      <c r="K17332">
        <v>2.4941</v>
      </c>
    </row>
    <row r="17333" spans="1:11" hidden="1">
      <c r="A17333" t="s">
        <v>168</v>
      </c>
      <c r="B17333" t="s">
        <v>662</v>
      </c>
      <c r="C17333">
        <v>186</v>
      </c>
      <c r="D17333" t="s">
        <v>53</v>
      </c>
      <c r="E17333">
        <v>4.5418000000000003</v>
      </c>
      <c r="F17333">
        <v>0</v>
      </c>
      <c r="G17333">
        <v>11.679500000000001</v>
      </c>
      <c r="H17333">
        <v>0</v>
      </c>
      <c r="I17333">
        <v>1.325E-5</v>
      </c>
      <c r="J17333">
        <v>0</v>
      </c>
      <c r="K17333">
        <v>-2.2549000000000001</v>
      </c>
    </row>
    <row r="17334" spans="1:11" hidden="1">
      <c r="A17334" t="s">
        <v>168</v>
      </c>
      <c r="B17334" t="s">
        <v>662</v>
      </c>
      <c r="C17334">
        <v>186</v>
      </c>
      <c r="D17334" t="s">
        <v>53</v>
      </c>
      <c r="E17334">
        <v>4.9772999999999996</v>
      </c>
      <c r="F17334">
        <v>0</v>
      </c>
      <c r="G17334">
        <v>13.3283</v>
      </c>
      <c r="H17334">
        <v>0</v>
      </c>
      <c r="I17334">
        <v>1.325E-5</v>
      </c>
      <c r="J17334">
        <v>0</v>
      </c>
      <c r="K17334">
        <v>-7.7352999999999996</v>
      </c>
    </row>
    <row r="17335" spans="1:11" hidden="1">
      <c r="A17335" t="s">
        <v>168</v>
      </c>
      <c r="B17335" t="s">
        <v>662</v>
      </c>
      <c r="C17335">
        <v>186</v>
      </c>
      <c r="D17335" t="s">
        <v>53</v>
      </c>
      <c r="E17335">
        <v>5.4127000000000001</v>
      </c>
      <c r="F17335">
        <v>0</v>
      </c>
      <c r="G17335">
        <v>14.9771</v>
      </c>
      <c r="H17335">
        <v>0</v>
      </c>
      <c r="I17335">
        <v>1.325E-5</v>
      </c>
      <c r="J17335">
        <v>0</v>
      </c>
      <c r="K17335">
        <v>-13.9338</v>
      </c>
    </row>
    <row r="17336" spans="1:11" hidden="1">
      <c r="A17336" t="s">
        <v>168</v>
      </c>
      <c r="B17336" t="s">
        <v>662</v>
      </c>
      <c r="C17336">
        <v>186</v>
      </c>
      <c r="D17336" t="s">
        <v>54</v>
      </c>
      <c r="E17336">
        <v>0.18729999999999999</v>
      </c>
      <c r="F17336">
        <v>0</v>
      </c>
      <c r="G17336">
        <v>-18.562100000000001</v>
      </c>
      <c r="H17336">
        <v>0</v>
      </c>
      <c r="I17336">
        <v>1.9769999999999999E-5</v>
      </c>
      <c r="J17336">
        <v>0</v>
      </c>
      <c r="K17336">
        <v>-11.138999999999999</v>
      </c>
    </row>
    <row r="17337" spans="1:11" hidden="1">
      <c r="A17337" t="s">
        <v>168</v>
      </c>
      <c r="B17337" t="s">
        <v>662</v>
      </c>
      <c r="C17337">
        <v>186</v>
      </c>
      <c r="D17337" t="s">
        <v>54</v>
      </c>
      <c r="E17337">
        <v>0.62280000000000002</v>
      </c>
      <c r="F17337">
        <v>0</v>
      </c>
      <c r="G17337">
        <v>-16.040199999999999</v>
      </c>
      <c r="H17337">
        <v>0</v>
      </c>
      <c r="I17337">
        <v>1.9769999999999999E-5</v>
      </c>
      <c r="J17337">
        <v>0</v>
      </c>
      <c r="K17337">
        <v>-3.5710999999999999</v>
      </c>
    </row>
    <row r="17338" spans="1:11" hidden="1">
      <c r="A17338" t="s">
        <v>168</v>
      </c>
      <c r="B17338" t="s">
        <v>662</v>
      </c>
      <c r="C17338">
        <v>186</v>
      </c>
      <c r="D17338" t="s">
        <v>54</v>
      </c>
      <c r="E17338">
        <v>1.0582</v>
      </c>
      <c r="F17338">
        <v>0</v>
      </c>
      <c r="G17338">
        <v>-12.608700000000001</v>
      </c>
      <c r="H17338">
        <v>0</v>
      </c>
      <c r="I17338">
        <v>1.9769999999999999E-5</v>
      </c>
      <c r="J17338">
        <v>0</v>
      </c>
      <c r="K17338">
        <v>2.6951999999999998</v>
      </c>
    </row>
    <row r="17339" spans="1:11" hidden="1">
      <c r="A17339" t="s">
        <v>168</v>
      </c>
      <c r="B17339" t="s">
        <v>662</v>
      </c>
      <c r="C17339">
        <v>186</v>
      </c>
      <c r="D17339" t="s">
        <v>54</v>
      </c>
      <c r="E17339">
        <v>1.4937</v>
      </c>
      <c r="F17339">
        <v>0</v>
      </c>
      <c r="G17339">
        <v>-8.9122000000000003</v>
      </c>
      <c r="H17339">
        <v>0</v>
      </c>
      <c r="I17339">
        <v>1.9769999999999999E-5</v>
      </c>
      <c r="J17339">
        <v>0</v>
      </c>
      <c r="K17339">
        <v>7.3808999999999996</v>
      </c>
    </row>
    <row r="17340" spans="1:11" hidden="1">
      <c r="A17340" t="s">
        <v>168</v>
      </c>
      <c r="B17340" t="s">
        <v>662</v>
      </c>
      <c r="C17340">
        <v>186</v>
      </c>
      <c r="D17340" t="s">
        <v>54</v>
      </c>
      <c r="E17340">
        <v>1.9291</v>
      </c>
      <c r="F17340">
        <v>0</v>
      </c>
      <c r="G17340">
        <v>-5.2312000000000003</v>
      </c>
      <c r="H17340">
        <v>0</v>
      </c>
      <c r="I17340">
        <v>1.9769999999999999E-5</v>
      </c>
      <c r="J17340">
        <v>0</v>
      </c>
      <c r="K17340">
        <v>10.4573</v>
      </c>
    </row>
    <row r="17341" spans="1:11" hidden="1">
      <c r="A17341" t="s">
        <v>168</v>
      </c>
      <c r="B17341" t="s">
        <v>662</v>
      </c>
      <c r="C17341">
        <v>186</v>
      </c>
      <c r="D17341" t="s">
        <v>54</v>
      </c>
      <c r="E17341">
        <v>2.3645999999999998</v>
      </c>
      <c r="F17341">
        <v>0</v>
      </c>
      <c r="G17341">
        <v>-2.1745000000000001</v>
      </c>
      <c r="H17341">
        <v>0</v>
      </c>
      <c r="I17341">
        <v>1.9769999999999999E-5</v>
      </c>
      <c r="J17341">
        <v>0</v>
      </c>
      <c r="K17341">
        <v>12.035600000000001</v>
      </c>
    </row>
    <row r="17342" spans="1:11" hidden="1">
      <c r="A17342" t="s">
        <v>168</v>
      </c>
      <c r="B17342" t="s">
        <v>662</v>
      </c>
      <c r="C17342">
        <v>186</v>
      </c>
      <c r="D17342" t="s">
        <v>54</v>
      </c>
      <c r="E17342">
        <v>2.8</v>
      </c>
      <c r="F17342">
        <v>0</v>
      </c>
      <c r="G17342">
        <v>-5.6300000000000003E-2</v>
      </c>
      <c r="H17342">
        <v>0</v>
      </c>
      <c r="I17342">
        <v>1.9769999999999999E-5</v>
      </c>
      <c r="J17342">
        <v>0</v>
      </c>
      <c r="K17342">
        <v>12.487299999999999</v>
      </c>
    </row>
    <row r="17343" spans="1:11" hidden="1">
      <c r="A17343" t="s">
        <v>168</v>
      </c>
      <c r="B17343" t="s">
        <v>662</v>
      </c>
      <c r="C17343">
        <v>186</v>
      </c>
      <c r="D17343" t="s">
        <v>54</v>
      </c>
      <c r="E17343">
        <v>2.8</v>
      </c>
      <c r="F17343">
        <v>0</v>
      </c>
      <c r="G17343">
        <v>5.1661000000000001</v>
      </c>
      <c r="H17343">
        <v>0</v>
      </c>
      <c r="I17343">
        <v>1.9769999999999999E-5</v>
      </c>
      <c r="J17343">
        <v>0</v>
      </c>
      <c r="K17343">
        <v>12.487299999999999</v>
      </c>
    </row>
    <row r="17344" spans="1:11" hidden="1">
      <c r="A17344" t="s">
        <v>168</v>
      </c>
      <c r="B17344" t="s">
        <v>662</v>
      </c>
      <c r="C17344">
        <v>186</v>
      </c>
      <c r="D17344" t="s">
        <v>54</v>
      </c>
      <c r="E17344">
        <v>3.2355</v>
      </c>
      <c r="F17344">
        <v>0</v>
      </c>
      <c r="G17344">
        <v>6.8148999999999997</v>
      </c>
      <c r="H17344">
        <v>0</v>
      </c>
      <c r="I17344">
        <v>1.9769999999999999E-5</v>
      </c>
      <c r="J17344">
        <v>0</v>
      </c>
      <c r="K17344">
        <v>9.8787000000000003</v>
      </c>
    </row>
    <row r="17345" spans="1:11" hidden="1">
      <c r="A17345" t="s">
        <v>168</v>
      </c>
      <c r="B17345" t="s">
        <v>662</v>
      </c>
      <c r="C17345">
        <v>186</v>
      </c>
      <c r="D17345" t="s">
        <v>54</v>
      </c>
      <c r="E17345">
        <v>3.6709000000000001</v>
      </c>
      <c r="F17345">
        <v>0</v>
      </c>
      <c r="G17345">
        <v>8.4636999999999993</v>
      </c>
      <c r="H17345">
        <v>0</v>
      </c>
      <c r="I17345">
        <v>1.9769999999999999E-5</v>
      </c>
      <c r="J17345">
        <v>0</v>
      </c>
      <c r="K17345">
        <v>6.5522</v>
      </c>
    </row>
    <row r="17346" spans="1:11" hidden="1">
      <c r="A17346" t="s">
        <v>168</v>
      </c>
      <c r="B17346" t="s">
        <v>662</v>
      </c>
      <c r="C17346">
        <v>186</v>
      </c>
      <c r="D17346" t="s">
        <v>54</v>
      </c>
      <c r="E17346">
        <v>4.1063999999999998</v>
      </c>
      <c r="F17346">
        <v>0</v>
      </c>
      <c r="G17346">
        <v>10.1126</v>
      </c>
      <c r="H17346">
        <v>0</v>
      </c>
      <c r="I17346">
        <v>1.9769999999999999E-5</v>
      </c>
      <c r="J17346">
        <v>0</v>
      </c>
      <c r="K17346">
        <v>2.5076000000000001</v>
      </c>
    </row>
    <row r="17347" spans="1:11" hidden="1">
      <c r="A17347" t="s">
        <v>168</v>
      </c>
      <c r="B17347" t="s">
        <v>662</v>
      </c>
      <c r="C17347">
        <v>186</v>
      </c>
      <c r="D17347" t="s">
        <v>54</v>
      </c>
      <c r="E17347">
        <v>4.5418000000000003</v>
      </c>
      <c r="F17347">
        <v>0</v>
      </c>
      <c r="G17347">
        <v>11.7614</v>
      </c>
      <c r="H17347">
        <v>0</v>
      </c>
      <c r="I17347">
        <v>1.9769999999999999E-5</v>
      </c>
      <c r="J17347">
        <v>0</v>
      </c>
      <c r="K17347">
        <v>-2.2326999999999999</v>
      </c>
    </row>
    <row r="17348" spans="1:11" hidden="1">
      <c r="A17348" t="s">
        <v>168</v>
      </c>
      <c r="B17348" t="s">
        <v>662</v>
      </c>
      <c r="C17348">
        <v>186</v>
      </c>
      <c r="D17348" t="s">
        <v>54</v>
      </c>
      <c r="E17348">
        <v>4.9772999999999996</v>
      </c>
      <c r="F17348">
        <v>0</v>
      </c>
      <c r="G17348">
        <v>13.4102</v>
      </c>
      <c r="H17348">
        <v>0</v>
      </c>
      <c r="I17348">
        <v>1.9769999999999999E-5</v>
      </c>
      <c r="J17348">
        <v>0</v>
      </c>
      <c r="K17348">
        <v>-7.6775000000000002</v>
      </c>
    </row>
    <row r="17349" spans="1:11" hidden="1">
      <c r="A17349" t="s">
        <v>168</v>
      </c>
      <c r="B17349" t="s">
        <v>662</v>
      </c>
      <c r="C17349">
        <v>186</v>
      </c>
      <c r="D17349" t="s">
        <v>54</v>
      </c>
      <c r="E17349">
        <v>5.4127000000000001</v>
      </c>
      <c r="F17349">
        <v>0</v>
      </c>
      <c r="G17349">
        <v>15.058999999999999</v>
      </c>
      <c r="H17349">
        <v>0</v>
      </c>
      <c r="I17349">
        <v>1.9769999999999999E-5</v>
      </c>
      <c r="J17349">
        <v>0</v>
      </c>
      <c r="K17349">
        <v>-13.840299999999999</v>
      </c>
    </row>
    <row r="17350" spans="1:11" hidden="1">
      <c r="A17350" t="s">
        <v>168</v>
      </c>
      <c r="B17350" t="s">
        <v>662</v>
      </c>
      <c r="C17350">
        <v>186</v>
      </c>
      <c r="D17350" t="s">
        <v>55</v>
      </c>
      <c r="E17350">
        <v>0.18729999999999999</v>
      </c>
      <c r="F17350">
        <v>0</v>
      </c>
      <c r="G17350">
        <v>-18.643999999999998</v>
      </c>
      <c r="H17350">
        <v>0</v>
      </c>
      <c r="I17350">
        <v>1.325E-5</v>
      </c>
      <c r="J17350">
        <v>0</v>
      </c>
      <c r="K17350">
        <v>-11.473599999999999</v>
      </c>
    </row>
    <row r="17351" spans="1:11" hidden="1">
      <c r="A17351" t="s">
        <v>168</v>
      </c>
      <c r="B17351" t="s">
        <v>662</v>
      </c>
      <c r="C17351">
        <v>186</v>
      </c>
      <c r="D17351" t="s">
        <v>55</v>
      </c>
      <c r="E17351">
        <v>0.62280000000000002</v>
      </c>
      <c r="F17351">
        <v>0</v>
      </c>
      <c r="G17351">
        <v>-16.1221</v>
      </c>
      <c r="H17351">
        <v>0</v>
      </c>
      <c r="I17351">
        <v>1.325E-5</v>
      </c>
      <c r="J17351">
        <v>0</v>
      </c>
      <c r="K17351">
        <v>-3.87</v>
      </c>
    </row>
    <row r="17352" spans="1:11" hidden="1">
      <c r="A17352" t="s">
        <v>168</v>
      </c>
      <c r="B17352" t="s">
        <v>662</v>
      </c>
      <c r="C17352">
        <v>186</v>
      </c>
      <c r="D17352" t="s">
        <v>55</v>
      </c>
      <c r="E17352">
        <v>1.0582</v>
      </c>
      <c r="F17352">
        <v>0</v>
      </c>
      <c r="G17352">
        <v>-12.6907</v>
      </c>
      <c r="H17352">
        <v>0</v>
      </c>
      <c r="I17352">
        <v>1.325E-5</v>
      </c>
      <c r="J17352">
        <v>0</v>
      </c>
      <c r="K17352">
        <v>2.4319999999999999</v>
      </c>
    </row>
    <row r="17353" spans="1:11" hidden="1">
      <c r="A17353" t="s">
        <v>168</v>
      </c>
      <c r="B17353" t="s">
        <v>662</v>
      </c>
      <c r="C17353">
        <v>186</v>
      </c>
      <c r="D17353" t="s">
        <v>55</v>
      </c>
      <c r="E17353">
        <v>1.4937</v>
      </c>
      <c r="F17353">
        <v>0</v>
      </c>
      <c r="G17353">
        <v>-8.9940999999999995</v>
      </c>
      <c r="H17353">
        <v>0</v>
      </c>
      <c r="I17353">
        <v>1.325E-5</v>
      </c>
      <c r="J17353">
        <v>0</v>
      </c>
      <c r="K17353">
        <v>7.1532999999999998</v>
      </c>
    </row>
    <row r="17354" spans="1:11" hidden="1">
      <c r="A17354" t="s">
        <v>168</v>
      </c>
      <c r="B17354" t="s">
        <v>662</v>
      </c>
      <c r="C17354">
        <v>186</v>
      </c>
      <c r="D17354" t="s">
        <v>55</v>
      </c>
      <c r="E17354">
        <v>1.9291</v>
      </c>
      <c r="F17354">
        <v>0</v>
      </c>
      <c r="G17354">
        <v>-5.3131000000000004</v>
      </c>
      <c r="H17354">
        <v>0</v>
      </c>
      <c r="I17354">
        <v>1.325E-5</v>
      </c>
      <c r="J17354">
        <v>0</v>
      </c>
      <c r="K17354">
        <v>10.2654</v>
      </c>
    </row>
    <row r="17355" spans="1:11" hidden="1">
      <c r="A17355" t="s">
        <v>168</v>
      </c>
      <c r="B17355" t="s">
        <v>662</v>
      </c>
      <c r="C17355">
        <v>186</v>
      </c>
      <c r="D17355" t="s">
        <v>55</v>
      </c>
      <c r="E17355">
        <v>2.3645999999999998</v>
      </c>
      <c r="F17355">
        <v>0</v>
      </c>
      <c r="G17355">
        <v>-2.2564000000000002</v>
      </c>
      <c r="H17355">
        <v>0</v>
      </c>
      <c r="I17355">
        <v>1.325E-5</v>
      </c>
      <c r="J17355">
        <v>0</v>
      </c>
      <c r="K17355">
        <v>11.8794</v>
      </c>
    </row>
    <row r="17356" spans="1:11" hidden="1">
      <c r="A17356" t="s">
        <v>168</v>
      </c>
      <c r="B17356" t="s">
        <v>662</v>
      </c>
      <c r="C17356">
        <v>186</v>
      </c>
      <c r="D17356" t="s">
        <v>55</v>
      </c>
      <c r="E17356">
        <v>2.8</v>
      </c>
      <c r="F17356">
        <v>0</v>
      </c>
      <c r="G17356">
        <v>-0.13830000000000001</v>
      </c>
      <c r="H17356">
        <v>0</v>
      </c>
      <c r="I17356">
        <v>1.325E-5</v>
      </c>
      <c r="J17356">
        <v>0</v>
      </c>
      <c r="K17356">
        <v>12.3667</v>
      </c>
    </row>
    <row r="17357" spans="1:11" hidden="1">
      <c r="A17357" t="s">
        <v>168</v>
      </c>
      <c r="B17357" t="s">
        <v>662</v>
      </c>
      <c r="C17357">
        <v>186</v>
      </c>
      <c r="D17357" t="s">
        <v>55</v>
      </c>
      <c r="E17357">
        <v>2.8</v>
      </c>
      <c r="F17357">
        <v>0</v>
      </c>
      <c r="G17357">
        <v>5.0842000000000001</v>
      </c>
      <c r="H17357">
        <v>0</v>
      </c>
      <c r="I17357">
        <v>1.325E-5</v>
      </c>
      <c r="J17357">
        <v>0</v>
      </c>
      <c r="K17357">
        <v>12.3667</v>
      </c>
    </row>
    <row r="17358" spans="1:11" hidden="1">
      <c r="A17358" t="s">
        <v>168</v>
      </c>
      <c r="B17358" t="s">
        <v>662</v>
      </c>
      <c r="C17358">
        <v>186</v>
      </c>
      <c r="D17358" t="s">
        <v>55</v>
      </c>
      <c r="E17358">
        <v>3.2355</v>
      </c>
      <c r="F17358">
        <v>0</v>
      </c>
      <c r="G17358">
        <v>6.7329999999999997</v>
      </c>
      <c r="H17358">
        <v>0</v>
      </c>
      <c r="I17358">
        <v>1.325E-5</v>
      </c>
      <c r="J17358">
        <v>0</v>
      </c>
      <c r="K17358">
        <v>9.7937999999999992</v>
      </c>
    </row>
    <row r="17359" spans="1:11" hidden="1">
      <c r="A17359" t="s">
        <v>168</v>
      </c>
      <c r="B17359" t="s">
        <v>662</v>
      </c>
      <c r="C17359">
        <v>186</v>
      </c>
      <c r="D17359" t="s">
        <v>55</v>
      </c>
      <c r="E17359">
        <v>3.6709000000000001</v>
      </c>
      <c r="F17359">
        <v>0</v>
      </c>
      <c r="G17359">
        <v>8.3818000000000001</v>
      </c>
      <c r="H17359">
        <v>0</v>
      </c>
      <c r="I17359">
        <v>1.325E-5</v>
      </c>
      <c r="J17359">
        <v>0</v>
      </c>
      <c r="K17359">
        <v>6.5030000000000001</v>
      </c>
    </row>
    <row r="17360" spans="1:11" hidden="1">
      <c r="A17360" t="s">
        <v>168</v>
      </c>
      <c r="B17360" t="s">
        <v>662</v>
      </c>
      <c r="C17360">
        <v>186</v>
      </c>
      <c r="D17360" t="s">
        <v>55</v>
      </c>
      <c r="E17360">
        <v>4.1063999999999998</v>
      </c>
      <c r="F17360">
        <v>0</v>
      </c>
      <c r="G17360">
        <v>10.0306</v>
      </c>
      <c r="H17360">
        <v>0</v>
      </c>
      <c r="I17360">
        <v>1.325E-5</v>
      </c>
      <c r="J17360">
        <v>0</v>
      </c>
      <c r="K17360">
        <v>2.4941</v>
      </c>
    </row>
    <row r="17361" spans="1:11" hidden="1">
      <c r="A17361" t="s">
        <v>168</v>
      </c>
      <c r="B17361" t="s">
        <v>662</v>
      </c>
      <c r="C17361">
        <v>186</v>
      </c>
      <c r="D17361" t="s">
        <v>55</v>
      </c>
      <c r="E17361">
        <v>4.5418000000000003</v>
      </c>
      <c r="F17361">
        <v>0</v>
      </c>
      <c r="G17361">
        <v>11.679500000000001</v>
      </c>
      <c r="H17361">
        <v>0</v>
      </c>
      <c r="I17361">
        <v>1.325E-5</v>
      </c>
      <c r="J17361">
        <v>0</v>
      </c>
      <c r="K17361">
        <v>-2.2549000000000001</v>
      </c>
    </row>
    <row r="17362" spans="1:11" hidden="1">
      <c r="A17362" t="s">
        <v>168</v>
      </c>
      <c r="B17362" t="s">
        <v>662</v>
      </c>
      <c r="C17362">
        <v>186</v>
      </c>
      <c r="D17362" t="s">
        <v>55</v>
      </c>
      <c r="E17362">
        <v>4.9772999999999996</v>
      </c>
      <c r="F17362">
        <v>0</v>
      </c>
      <c r="G17362">
        <v>13.3283</v>
      </c>
      <c r="H17362">
        <v>0</v>
      </c>
      <c r="I17362">
        <v>1.325E-5</v>
      </c>
      <c r="J17362">
        <v>0</v>
      </c>
      <c r="K17362">
        <v>-7.7352999999999996</v>
      </c>
    </row>
    <row r="17363" spans="1:11" hidden="1">
      <c r="A17363" t="s">
        <v>168</v>
      </c>
      <c r="B17363" t="s">
        <v>662</v>
      </c>
      <c r="C17363">
        <v>186</v>
      </c>
      <c r="D17363" t="s">
        <v>55</v>
      </c>
      <c r="E17363">
        <v>5.4127000000000001</v>
      </c>
      <c r="F17363">
        <v>0</v>
      </c>
      <c r="G17363">
        <v>14.9771</v>
      </c>
      <c r="H17363">
        <v>0</v>
      </c>
      <c r="I17363">
        <v>1.325E-5</v>
      </c>
      <c r="J17363">
        <v>0</v>
      </c>
      <c r="K17363">
        <v>-13.9338</v>
      </c>
    </row>
    <row r="17364" spans="1:11" hidden="1">
      <c r="A17364" t="s">
        <v>168</v>
      </c>
      <c r="B17364" t="s">
        <v>662</v>
      </c>
      <c r="C17364">
        <v>186</v>
      </c>
      <c r="D17364" t="s">
        <v>56</v>
      </c>
      <c r="E17364">
        <v>0.18729999999999999</v>
      </c>
      <c r="F17364">
        <v>0</v>
      </c>
      <c r="G17364">
        <v>-18.562100000000001</v>
      </c>
      <c r="H17364">
        <v>0</v>
      </c>
      <c r="I17364">
        <v>1.9769999999999999E-5</v>
      </c>
      <c r="J17364">
        <v>0</v>
      </c>
      <c r="K17364">
        <v>-11.138999999999999</v>
      </c>
    </row>
    <row r="17365" spans="1:11" hidden="1">
      <c r="A17365" t="s">
        <v>168</v>
      </c>
      <c r="B17365" t="s">
        <v>662</v>
      </c>
      <c r="C17365">
        <v>186</v>
      </c>
      <c r="D17365" t="s">
        <v>56</v>
      </c>
      <c r="E17365">
        <v>0.62280000000000002</v>
      </c>
      <c r="F17365">
        <v>0</v>
      </c>
      <c r="G17365">
        <v>-16.040199999999999</v>
      </c>
      <c r="H17365">
        <v>0</v>
      </c>
      <c r="I17365">
        <v>1.9769999999999999E-5</v>
      </c>
      <c r="J17365">
        <v>0</v>
      </c>
      <c r="K17365">
        <v>-3.5710999999999999</v>
      </c>
    </row>
    <row r="17366" spans="1:11" hidden="1">
      <c r="A17366" t="s">
        <v>168</v>
      </c>
      <c r="B17366" t="s">
        <v>662</v>
      </c>
      <c r="C17366">
        <v>186</v>
      </c>
      <c r="D17366" t="s">
        <v>56</v>
      </c>
      <c r="E17366">
        <v>1.0582</v>
      </c>
      <c r="F17366">
        <v>0</v>
      </c>
      <c r="G17366">
        <v>-12.608700000000001</v>
      </c>
      <c r="H17366">
        <v>0</v>
      </c>
      <c r="I17366">
        <v>1.9769999999999999E-5</v>
      </c>
      <c r="J17366">
        <v>0</v>
      </c>
      <c r="K17366">
        <v>2.6951999999999998</v>
      </c>
    </row>
    <row r="17367" spans="1:11" hidden="1">
      <c r="A17367" t="s">
        <v>168</v>
      </c>
      <c r="B17367" t="s">
        <v>662</v>
      </c>
      <c r="C17367">
        <v>186</v>
      </c>
      <c r="D17367" t="s">
        <v>56</v>
      </c>
      <c r="E17367">
        <v>1.4937</v>
      </c>
      <c r="F17367">
        <v>0</v>
      </c>
      <c r="G17367">
        <v>-8.9122000000000003</v>
      </c>
      <c r="H17367">
        <v>0</v>
      </c>
      <c r="I17367">
        <v>1.9769999999999999E-5</v>
      </c>
      <c r="J17367">
        <v>0</v>
      </c>
      <c r="K17367">
        <v>7.3808999999999996</v>
      </c>
    </row>
    <row r="17368" spans="1:11" hidden="1">
      <c r="A17368" t="s">
        <v>168</v>
      </c>
      <c r="B17368" t="s">
        <v>662</v>
      </c>
      <c r="C17368">
        <v>186</v>
      </c>
      <c r="D17368" t="s">
        <v>56</v>
      </c>
      <c r="E17368">
        <v>1.9291</v>
      </c>
      <c r="F17368">
        <v>0</v>
      </c>
      <c r="G17368">
        <v>-5.2312000000000003</v>
      </c>
      <c r="H17368">
        <v>0</v>
      </c>
      <c r="I17368">
        <v>1.9769999999999999E-5</v>
      </c>
      <c r="J17368">
        <v>0</v>
      </c>
      <c r="K17368">
        <v>10.4573</v>
      </c>
    </row>
    <row r="17369" spans="1:11" hidden="1">
      <c r="A17369" t="s">
        <v>168</v>
      </c>
      <c r="B17369" t="s">
        <v>662</v>
      </c>
      <c r="C17369">
        <v>186</v>
      </c>
      <c r="D17369" t="s">
        <v>56</v>
      </c>
      <c r="E17369">
        <v>2.3645999999999998</v>
      </c>
      <c r="F17369">
        <v>0</v>
      </c>
      <c r="G17369">
        <v>-2.1745000000000001</v>
      </c>
      <c r="H17369">
        <v>0</v>
      </c>
      <c r="I17369">
        <v>1.9769999999999999E-5</v>
      </c>
      <c r="J17369">
        <v>0</v>
      </c>
      <c r="K17369">
        <v>12.035600000000001</v>
      </c>
    </row>
    <row r="17370" spans="1:11" hidden="1">
      <c r="A17370" t="s">
        <v>168</v>
      </c>
      <c r="B17370" t="s">
        <v>662</v>
      </c>
      <c r="C17370">
        <v>186</v>
      </c>
      <c r="D17370" t="s">
        <v>56</v>
      </c>
      <c r="E17370">
        <v>2.8</v>
      </c>
      <c r="F17370">
        <v>0</v>
      </c>
      <c r="G17370">
        <v>-5.6300000000000003E-2</v>
      </c>
      <c r="H17370">
        <v>0</v>
      </c>
      <c r="I17370">
        <v>1.9769999999999999E-5</v>
      </c>
      <c r="J17370">
        <v>0</v>
      </c>
      <c r="K17370">
        <v>12.487299999999999</v>
      </c>
    </row>
    <row r="17371" spans="1:11" hidden="1">
      <c r="A17371" t="s">
        <v>168</v>
      </c>
      <c r="B17371" t="s">
        <v>662</v>
      </c>
      <c r="C17371">
        <v>186</v>
      </c>
      <c r="D17371" t="s">
        <v>56</v>
      </c>
      <c r="E17371">
        <v>2.8</v>
      </c>
      <c r="F17371">
        <v>0</v>
      </c>
      <c r="G17371">
        <v>5.1661000000000001</v>
      </c>
      <c r="H17371">
        <v>0</v>
      </c>
      <c r="I17371">
        <v>1.9769999999999999E-5</v>
      </c>
      <c r="J17371">
        <v>0</v>
      </c>
      <c r="K17371">
        <v>12.487299999999999</v>
      </c>
    </row>
    <row r="17372" spans="1:11" hidden="1">
      <c r="A17372" t="s">
        <v>168</v>
      </c>
      <c r="B17372" t="s">
        <v>662</v>
      </c>
      <c r="C17372">
        <v>186</v>
      </c>
      <c r="D17372" t="s">
        <v>56</v>
      </c>
      <c r="E17372">
        <v>3.2355</v>
      </c>
      <c r="F17372">
        <v>0</v>
      </c>
      <c r="G17372">
        <v>6.8148999999999997</v>
      </c>
      <c r="H17372">
        <v>0</v>
      </c>
      <c r="I17372">
        <v>1.9769999999999999E-5</v>
      </c>
      <c r="J17372">
        <v>0</v>
      </c>
      <c r="K17372">
        <v>9.8787000000000003</v>
      </c>
    </row>
    <row r="17373" spans="1:11" hidden="1">
      <c r="A17373" t="s">
        <v>168</v>
      </c>
      <c r="B17373" t="s">
        <v>662</v>
      </c>
      <c r="C17373">
        <v>186</v>
      </c>
      <c r="D17373" t="s">
        <v>56</v>
      </c>
      <c r="E17373">
        <v>3.6709000000000001</v>
      </c>
      <c r="F17373">
        <v>0</v>
      </c>
      <c r="G17373">
        <v>8.4636999999999993</v>
      </c>
      <c r="H17373">
        <v>0</v>
      </c>
      <c r="I17373">
        <v>1.9769999999999999E-5</v>
      </c>
      <c r="J17373">
        <v>0</v>
      </c>
      <c r="K17373">
        <v>6.5522</v>
      </c>
    </row>
    <row r="17374" spans="1:11" hidden="1">
      <c r="A17374" t="s">
        <v>168</v>
      </c>
      <c r="B17374" t="s">
        <v>662</v>
      </c>
      <c r="C17374">
        <v>186</v>
      </c>
      <c r="D17374" t="s">
        <v>56</v>
      </c>
      <c r="E17374">
        <v>4.1063999999999998</v>
      </c>
      <c r="F17374">
        <v>0</v>
      </c>
      <c r="G17374">
        <v>10.1126</v>
      </c>
      <c r="H17374">
        <v>0</v>
      </c>
      <c r="I17374">
        <v>1.9769999999999999E-5</v>
      </c>
      <c r="J17374">
        <v>0</v>
      </c>
      <c r="K17374">
        <v>2.5076000000000001</v>
      </c>
    </row>
    <row r="17375" spans="1:11" hidden="1">
      <c r="A17375" t="s">
        <v>168</v>
      </c>
      <c r="B17375" t="s">
        <v>662</v>
      </c>
      <c r="C17375">
        <v>186</v>
      </c>
      <c r="D17375" t="s">
        <v>56</v>
      </c>
      <c r="E17375">
        <v>4.5418000000000003</v>
      </c>
      <c r="F17375">
        <v>0</v>
      </c>
      <c r="G17375">
        <v>11.7614</v>
      </c>
      <c r="H17375">
        <v>0</v>
      </c>
      <c r="I17375">
        <v>1.9769999999999999E-5</v>
      </c>
      <c r="J17375">
        <v>0</v>
      </c>
      <c r="K17375">
        <v>-2.2326999999999999</v>
      </c>
    </row>
    <row r="17376" spans="1:11" hidden="1">
      <c r="A17376" t="s">
        <v>168</v>
      </c>
      <c r="B17376" t="s">
        <v>662</v>
      </c>
      <c r="C17376">
        <v>186</v>
      </c>
      <c r="D17376" t="s">
        <v>56</v>
      </c>
      <c r="E17376">
        <v>4.9772999999999996</v>
      </c>
      <c r="F17376">
        <v>0</v>
      </c>
      <c r="G17376">
        <v>13.4102</v>
      </c>
      <c r="H17376">
        <v>0</v>
      </c>
      <c r="I17376">
        <v>1.9769999999999999E-5</v>
      </c>
      <c r="J17376">
        <v>0</v>
      </c>
      <c r="K17376">
        <v>-7.6775000000000002</v>
      </c>
    </row>
    <row r="17377" spans="1:11" hidden="1">
      <c r="A17377" t="s">
        <v>168</v>
      </c>
      <c r="B17377" t="s">
        <v>662</v>
      </c>
      <c r="C17377">
        <v>186</v>
      </c>
      <c r="D17377" t="s">
        <v>56</v>
      </c>
      <c r="E17377">
        <v>5.4127000000000001</v>
      </c>
      <c r="F17377">
        <v>0</v>
      </c>
      <c r="G17377">
        <v>15.058999999999999</v>
      </c>
      <c r="H17377">
        <v>0</v>
      </c>
      <c r="I17377">
        <v>1.9769999999999999E-5</v>
      </c>
      <c r="J17377">
        <v>0</v>
      </c>
      <c r="K17377">
        <v>-13.840299999999999</v>
      </c>
    </row>
    <row r="17378" spans="1:11" hidden="1">
      <c r="A17378" t="s">
        <v>168</v>
      </c>
      <c r="B17378" t="s">
        <v>662</v>
      </c>
      <c r="C17378">
        <v>186</v>
      </c>
      <c r="D17378" t="s">
        <v>57</v>
      </c>
      <c r="E17378">
        <v>0.18729999999999999</v>
      </c>
      <c r="F17378">
        <v>0</v>
      </c>
      <c r="G17378">
        <v>-18.643999999999998</v>
      </c>
      <c r="H17378">
        <v>0</v>
      </c>
      <c r="I17378">
        <v>1.325E-5</v>
      </c>
      <c r="J17378">
        <v>0</v>
      </c>
      <c r="K17378">
        <v>-11.473599999999999</v>
      </c>
    </row>
    <row r="17379" spans="1:11" hidden="1">
      <c r="A17379" t="s">
        <v>168</v>
      </c>
      <c r="B17379" t="s">
        <v>662</v>
      </c>
      <c r="C17379">
        <v>186</v>
      </c>
      <c r="D17379" t="s">
        <v>57</v>
      </c>
      <c r="E17379">
        <v>0.62280000000000002</v>
      </c>
      <c r="F17379">
        <v>0</v>
      </c>
      <c r="G17379">
        <v>-16.1221</v>
      </c>
      <c r="H17379">
        <v>0</v>
      </c>
      <c r="I17379">
        <v>1.325E-5</v>
      </c>
      <c r="J17379">
        <v>0</v>
      </c>
      <c r="K17379">
        <v>-3.87</v>
      </c>
    </row>
    <row r="17380" spans="1:11" hidden="1">
      <c r="A17380" t="s">
        <v>168</v>
      </c>
      <c r="B17380" t="s">
        <v>662</v>
      </c>
      <c r="C17380">
        <v>186</v>
      </c>
      <c r="D17380" t="s">
        <v>57</v>
      </c>
      <c r="E17380">
        <v>1.0582</v>
      </c>
      <c r="F17380">
        <v>0</v>
      </c>
      <c r="G17380">
        <v>-12.6907</v>
      </c>
      <c r="H17380">
        <v>0</v>
      </c>
      <c r="I17380">
        <v>1.325E-5</v>
      </c>
      <c r="J17380">
        <v>0</v>
      </c>
      <c r="K17380">
        <v>2.4319999999999999</v>
      </c>
    </row>
    <row r="17381" spans="1:11" hidden="1">
      <c r="A17381" t="s">
        <v>168</v>
      </c>
      <c r="B17381" t="s">
        <v>662</v>
      </c>
      <c r="C17381">
        <v>186</v>
      </c>
      <c r="D17381" t="s">
        <v>57</v>
      </c>
      <c r="E17381">
        <v>1.4937</v>
      </c>
      <c r="F17381">
        <v>0</v>
      </c>
      <c r="G17381">
        <v>-8.9940999999999995</v>
      </c>
      <c r="H17381">
        <v>0</v>
      </c>
      <c r="I17381">
        <v>1.325E-5</v>
      </c>
      <c r="J17381">
        <v>0</v>
      </c>
      <c r="K17381">
        <v>7.1532999999999998</v>
      </c>
    </row>
    <row r="17382" spans="1:11" hidden="1">
      <c r="A17382" t="s">
        <v>168</v>
      </c>
      <c r="B17382" t="s">
        <v>662</v>
      </c>
      <c r="C17382">
        <v>186</v>
      </c>
      <c r="D17382" t="s">
        <v>57</v>
      </c>
      <c r="E17382">
        <v>1.9291</v>
      </c>
      <c r="F17382">
        <v>0</v>
      </c>
      <c r="G17382">
        <v>-5.3131000000000004</v>
      </c>
      <c r="H17382">
        <v>0</v>
      </c>
      <c r="I17382">
        <v>1.325E-5</v>
      </c>
      <c r="J17382">
        <v>0</v>
      </c>
      <c r="K17382">
        <v>10.2654</v>
      </c>
    </row>
    <row r="17383" spans="1:11" hidden="1">
      <c r="A17383" t="s">
        <v>168</v>
      </c>
      <c r="B17383" t="s">
        <v>662</v>
      </c>
      <c r="C17383">
        <v>186</v>
      </c>
      <c r="D17383" t="s">
        <v>57</v>
      </c>
      <c r="E17383">
        <v>2.3645999999999998</v>
      </c>
      <c r="F17383">
        <v>0</v>
      </c>
      <c r="G17383">
        <v>-2.2564000000000002</v>
      </c>
      <c r="H17383">
        <v>0</v>
      </c>
      <c r="I17383">
        <v>1.325E-5</v>
      </c>
      <c r="J17383">
        <v>0</v>
      </c>
      <c r="K17383">
        <v>11.8794</v>
      </c>
    </row>
    <row r="17384" spans="1:11" hidden="1">
      <c r="A17384" t="s">
        <v>168</v>
      </c>
      <c r="B17384" t="s">
        <v>662</v>
      </c>
      <c r="C17384">
        <v>186</v>
      </c>
      <c r="D17384" t="s">
        <v>57</v>
      </c>
      <c r="E17384">
        <v>2.8</v>
      </c>
      <c r="F17384">
        <v>0</v>
      </c>
      <c r="G17384">
        <v>-0.13830000000000001</v>
      </c>
      <c r="H17384">
        <v>0</v>
      </c>
      <c r="I17384">
        <v>1.325E-5</v>
      </c>
      <c r="J17384">
        <v>0</v>
      </c>
      <c r="K17384">
        <v>12.3667</v>
      </c>
    </row>
    <row r="17385" spans="1:11" hidden="1">
      <c r="A17385" t="s">
        <v>168</v>
      </c>
      <c r="B17385" t="s">
        <v>662</v>
      </c>
      <c r="C17385">
        <v>186</v>
      </c>
      <c r="D17385" t="s">
        <v>57</v>
      </c>
      <c r="E17385">
        <v>2.8</v>
      </c>
      <c r="F17385">
        <v>0</v>
      </c>
      <c r="G17385">
        <v>5.0842000000000001</v>
      </c>
      <c r="H17385">
        <v>0</v>
      </c>
      <c r="I17385">
        <v>1.325E-5</v>
      </c>
      <c r="J17385">
        <v>0</v>
      </c>
      <c r="K17385">
        <v>12.3667</v>
      </c>
    </row>
    <row r="17386" spans="1:11" hidden="1">
      <c r="A17386" t="s">
        <v>168</v>
      </c>
      <c r="B17386" t="s">
        <v>662</v>
      </c>
      <c r="C17386">
        <v>186</v>
      </c>
      <c r="D17386" t="s">
        <v>57</v>
      </c>
      <c r="E17386">
        <v>3.2355</v>
      </c>
      <c r="F17386">
        <v>0</v>
      </c>
      <c r="G17386">
        <v>6.7329999999999997</v>
      </c>
      <c r="H17386">
        <v>0</v>
      </c>
      <c r="I17386">
        <v>1.325E-5</v>
      </c>
      <c r="J17386">
        <v>0</v>
      </c>
      <c r="K17386">
        <v>9.7937999999999992</v>
      </c>
    </row>
    <row r="17387" spans="1:11" hidden="1">
      <c r="A17387" t="s">
        <v>168</v>
      </c>
      <c r="B17387" t="s">
        <v>662</v>
      </c>
      <c r="C17387">
        <v>186</v>
      </c>
      <c r="D17387" t="s">
        <v>57</v>
      </c>
      <c r="E17387">
        <v>3.6709000000000001</v>
      </c>
      <c r="F17387">
        <v>0</v>
      </c>
      <c r="G17387">
        <v>8.3818000000000001</v>
      </c>
      <c r="H17387">
        <v>0</v>
      </c>
      <c r="I17387">
        <v>1.325E-5</v>
      </c>
      <c r="J17387">
        <v>0</v>
      </c>
      <c r="K17387">
        <v>6.5030000000000001</v>
      </c>
    </row>
    <row r="17388" spans="1:11" hidden="1">
      <c r="A17388" t="s">
        <v>168</v>
      </c>
      <c r="B17388" t="s">
        <v>662</v>
      </c>
      <c r="C17388">
        <v>186</v>
      </c>
      <c r="D17388" t="s">
        <v>57</v>
      </c>
      <c r="E17388">
        <v>4.1063999999999998</v>
      </c>
      <c r="F17388">
        <v>0</v>
      </c>
      <c r="G17388">
        <v>10.0306</v>
      </c>
      <c r="H17388">
        <v>0</v>
      </c>
      <c r="I17388">
        <v>1.325E-5</v>
      </c>
      <c r="J17388">
        <v>0</v>
      </c>
      <c r="K17388">
        <v>2.4941</v>
      </c>
    </row>
    <row r="17389" spans="1:11" hidden="1">
      <c r="A17389" t="s">
        <v>168</v>
      </c>
      <c r="B17389" t="s">
        <v>662</v>
      </c>
      <c r="C17389">
        <v>186</v>
      </c>
      <c r="D17389" t="s">
        <v>57</v>
      </c>
      <c r="E17389">
        <v>4.5418000000000003</v>
      </c>
      <c r="F17389">
        <v>0</v>
      </c>
      <c r="G17389">
        <v>11.679500000000001</v>
      </c>
      <c r="H17389">
        <v>0</v>
      </c>
      <c r="I17389">
        <v>1.325E-5</v>
      </c>
      <c r="J17389">
        <v>0</v>
      </c>
      <c r="K17389">
        <v>-2.2549000000000001</v>
      </c>
    </row>
    <row r="17390" spans="1:11" hidden="1">
      <c r="A17390" t="s">
        <v>168</v>
      </c>
      <c r="B17390" t="s">
        <v>662</v>
      </c>
      <c r="C17390">
        <v>186</v>
      </c>
      <c r="D17390" t="s">
        <v>57</v>
      </c>
      <c r="E17390">
        <v>4.9772999999999996</v>
      </c>
      <c r="F17390">
        <v>0</v>
      </c>
      <c r="G17390">
        <v>13.3283</v>
      </c>
      <c r="H17390">
        <v>0</v>
      </c>
      <c r="I17390">
        <v>1.325E-5</v>
      </c>
      <c r="J17390">
        <v>0</v>
      </c>
      <c r="K17390">
        <v>-7.7352999999999996</v>
      </c>
    </row>
    <row r="17391" spans="1:11" hidden="1">
      <c r="A17391" t="s">
        <v>168</v>
      </c>
      <c r="B17391" t="s">
        <v>662</v>
      </c>
      <c r="C17391">
        <v>186</v>
      </c>
      <c r="D17391" t="s">
        <v>57</v>
      </c>
      <c r="E17391">
        <v>5.4127000000000001</v>
      </c>
      <c r="F17391">
        <v>0</v>
      </c>
      <c r="G17391">
        <v>14.9771</v>
      </c>
      <c r="H17391">
        <v>0</v>
      </c>
      <c r="I17391">
        <v>1.325E-5</v>
      </c>
      <c r="J17391">
        <v>0</v>
      </c>
      <c r="K17391">
        <v>-13.9338</v>
      </c>
    </row>
    <row r="17392" spans="1:11" hidden="1">
      <c r="A17392" t="s">
        <v>168</v>
      </c>
      <c r="B17392" t="s">
        <v>662</v>
      </c>
      <c r="C17392">
        <v>186</v>
      </c>
      <c r="D17392" t="s">
        <v>58</v>
      </c>
      <c r="E17392">
        <v>0.18729999999999999</v>
      </c>
      <c r="F17392">
        <v>0</v>
      </c>
      <c r="G17392">
        <v>-43.281999999999996</v>
      </c>
      <c r="H17392">
        <v>0</v>
      </c>
      <c r="I17392">
        <v>3.9669999999999998E-5</v>
      </c>
      <c r="J17392">
        <v>0</v>
      </c>
      <c r="K17392">
        <v>-25.280100000000001</v>
      </c>
    </row>
    <row r="17393" spans="1:11" hidden="1">
      <c r="A17393" t="s">
        <v>168</v>
      </c>
      <c r="B17393" t="s">
        <v>662</v>
      </c>
      <c r="C17393">
        <v>186</v>
      </c>
      <c r="D17393" t="s">
        <v>58</v>
      </c>
      <c r="E17393">
        <v>0.62280000000000002</v>
      </c>
      <c r="F17393">
        <v>0</v>
      </c>
      <c r="G17393">
        <v>-37.247999999999998</v>
      </c>
      <c r="H17393">
        <v>0</v>
      </c>
      <c r="I17393">
        <v>3.9669999999999998E-5</v>
      </c>
      <c r="J17393">
        <v>0</v>
      </c>
      <c r="K17393">
        <v>-7.66</v>
      </c>
    </row>
    <row r="17394" spans="1:11" hidden="1">
      <c r="A17394" t="s">
        <v>168</v>
      </c>
      <c r="B17394" t="s">
        <v>662</v>
      </c>
      <c r="C17394">
        <v>186</v>
      </c>
      <c r="D17394" t="s">
        <v>58</v>
      </c>
      <c r="E17394">
        <v>1.0582</v>
      </c>
      <c r="F17394">
        <v>0</v>
      </c>
      <c r="G17394">
        <v>-28.898499999999999</v>
      </c>
      <c r="H17394">
        <v>0</v>
      </c>
      <c r="I17394">
        <v>3.9669999999999998E-5</v>
      </c>
      <c r="J17394">
        <v>0</v>
      </c>
      <c r="K17394">
        <v>6.8151000000000002</v>
      </c>
    </row>
    <row r="17395" spans="1:11" hidden="1">
      <c r="A17395" t="s">
        <v>168</v>
      </c>
      <c r="B17395" t="s">
        <v>662</v>
      </c>
      <c r="C17395">
        <v>186</v>
      </c>
      <c r="D17395" t="s">
        <v>58</v>
      </c>
      <c r="E17395">
        <v>1.4937</v>
      </c>
      <c r="F17395">
        <v>0</v>
      </c>
      <c r="G17395">
        <v>-19.874400000000001</v>
      </c>
      <c r="H17395">
        <v>0</v>
      </c>
      <c r="I17395">
        <v>3.9669999999999998E-5</v>
      </c>
      <c r="J17395">
        <v>0</v>
      </c>
      <c r="K17395">
        <v>17.434200000000001</v>
      </c>
    </row>
    <row r="17396" spans="1:11" hidden="1">
      <c r="A17396" t="s">
        <v>168</v>
      </c>
      <c r="B17396" t="s">
        <v>662</v>
      </c>
      <c r="C17396">
        <v>186</v>
      </c>
      <c r="D17396" t="s">
        <v>58</v>
      </c>
      <c r="E17396">
        <v>1.9291</v>
      </c>
      <c r="F17396">
        <v>0</v>
      </c>
      <c r="G17396">
        <v>-10.889699999999999</v>
      </c>
      <c r="H17396">
        <v>0</v>
      </c>
      <c r="I17396">
        <v>3.9669999999999998E-5</v>
      </c>
      <c r="J17396">
        <v>0</v>
      </c>
      <c r="K17396">
        <v>24.1248</v>
      </c>
    </row>
    <row r="17397" spans="1:11" hidden="1">
      <c r="A17397" t="s">
        <v>168</v>
      </c>
      <c r="B17397" t="s">
        <v>662</v>
      </c>
      <c r="C17397">
        <v>186</v>
      </c>
      <c r="D17397" t="s">
        <v>58</v>
      </c>
      <c r="E17397">
        <v>2.3645999999999998</v>
      </c>
      <c r="F17397">
        <v>0</v>
      </c>
      <c r="G17397">
        <v>-3.4942000000000002</v>
      </c>
      <c r="H17397">
        <v>0</v>
      </c>
      <c r="I17397">
        <v>3.9669999999999998E-5</v>
      </c>
      <c r="J17397">
        <v>0</v>
      </c>
      <c r="K17397">
        <v>27.169799999999999</v>
      </c>
    </row>
    <row r="17398" spans="1:11" hidden="1">
      <c r="A17398" t="s">
        <v>168</v>
      </c>
      <c r="B17398" t="s">
        <v>662</v>
      </c>
      <c r="C17398">
        <v>186</v>
      </c>
      <c r="D17398" t="s">
        <v>58</v>
      </c>
      <c r="E17398">
        <v>2.8</v>
      </c>
      <c r="F17398">
        <v>0</v>
      </c>
      <c r="G17398">
        <v>1.5121</v>
      </c>
      <c r="H17398">
        <v>0</v>
      </c>
      <c r="I17398">
        <v>3.9669999999999998E-5</v>
      </c>
      <c r="J17398">
        <v>0</v>
      </c>
      <c r="K17398">
        <v>27.514700000000001</v>
      </c>
    </row>
    <row r="17399" spans="1:11" hidden="1">
      <c r="A17399" t="s">
        <v>168</v>
      </c>
      <c r="B17399" t="s">
        <v>662</v>
      </c>
      <c r="C17399">
        <v>186</v>
      </c>
      <c r="D17399" t="s">
        <v>58</v>
      </c>
      <c r="E17399">
        <v>2.8</v>
      </c>
      <c r="F17399">
        <v>0</v>
      </c>
      <c r="G17399">
        <v>11.1829</v>
      </c>
      <c r="H17399">
        <v>0</v>
      </c>
      <c r="I17399">
        <v>3.9669999999999998E-5</v>
      </c>
      <c r="J17399">
        <v>0</v>
      </c>
      <c r="K17399">
        <v>27.514700000000001</v>
      </c>
    </row>
    <row r="17400" spans="1:11" hidden="1">
      <c r="A17400" t="s">
        <v>168</v>
      </c>
      <c r="B17400" t="s">
        <v>662</v>
      </c>
      <c r="C17400">
        <v>186</v>
      </c>
      <c r="D17400" t="s">
        <v>58</v>
      </c>
      <c r="E17400">
        <v>3.2355</v>
      </c>
      <c r="F17400">
        <v>0</v>
      </c>
      <c r="G17400">
        <v>14.9946</v>
      </c>
      <c r="H17400">
        <v>0</v>
      </c>
      <c r="I17400">
        <v>3.9669999999999998E-5</v>
      </c>
      <c r="J17400">
        <v>0</v>
      </c>
      <c r="K17400">
        <v>21.815200000000001</v>
      </c>
    </row>
    <row r="17401" spans="1:11" hidden="1">
      <c r="A17401" t="s">
        <v>168</v>
      </c>
      <c r="B17401" t="s">
        <v>662</v>
      </c>
      <c r="C17401">
        <v>186</v>
      </c>
      <c r="D17401" t="s">
        <v>58</v>
      </c>
      <c r="E17401">
        <v>3.6709000000000001</v>
      </c>
      <c r="F17401">
        <v>0</v>
      </c>
      <c r="G17401">
        <v>18.8064</v>
      </c>
      <c r="H17401">
        <v>0</v>
      </c>
      <c r="I17401">
        <v>3.9669999999999998E-5</v>
      </c>
      <c r="J17401">
        <v>0</v>
      </c>
      <c r="K17401">
        <v>14.4558</v>
      </c>
    </row>
    <row r="17402" spans="1:11" hidden="1">
      <c r="A17402" t="s">
        <v>168</v>
      </c>
      <c r="B17402" t="s">
        <v>662</v>
      </c>
      <c r="C17402">
        <v>186</v>
      </c>
      <c r="D17402" t="s">
        <v>58</v>
      </c>
      <c r="E17402">
        <v>4.1063999999999998</v>
      </c>
      <c r="F17402">
        <v>0</v>
      </c>
      <c r="G17402">
        <v>22.618200000000002</v>
      </c>
      <c r="H17402">
        <v>0</v>
      </c>
      <c r="I17402">
        <v>3.9669999999999998E-5</v>
      </c>
      <c r="J17402">
        <v>0</v>
      </c>
      <c r="K17402">
        <v>5.4367000000000001</v>
      </c>
    </row>
    <row r="17403" spans="1:11" hidden="1">
      <c r="A17403" t="s">
        <v>168</v>
      </c>
      <c r="B17403" t="s">
        <v>662</v>
      </c>
      <c r="C17403">
        <v>186</v>
      </c>
      <c r="D17403" t="s">
        <v>58</v>
      </c>
      <c r="E17403">
        <v>4.5418000000000003</v>
      </c>
      <c r="F17403">
        <v>0</v>
      </c>
      <c r="G17403">
        <v>26.43</v>
      </c>
      <c r="H17403">
        <v>0</v>
      </c>
      <c r="I17403">
        <v>3.9669999999999998E-5</v>
      </c>
      <c r="J17403">
        <v>0</v>
      </c>
      <c r="K17403">
        <v>-5.2245999999999997</v>
      </c>
    </row>
    <row r="17404" spans="1:11" hidden="1">
      <c r="A17404" t="s">
        <v>168</v>
      </c>
      <c r="B17404" t="s">
        <v>662</v>
      </c>
      <c r="C17404">
        <v>186</v>
      </c>
      <c r="D17404" t="s">
        <v>58</v>
      </c>
      <c r="E17404">
        <v>4.9772999999999996</v>
      </c>
      <c r="F17404">
        <v>0</v>
      </c>
      <c r="G17404">
        <v>30.241700000000002</v>
      </c>
      <c r="H17404">
        <v>0</v>
      </c>
      <c r="I17404">
        <v>3.9669999999999998E-5</v>
      </c>
      <c r="J17404">
        <v>0</v>
      </c>
      <c r="K17404">
        <v>-17.5349</v>
      </c>
    </row>
    <row r="17405" spans="1:11" hidden="1">
      <c r="A17405" t="s">
        <v>168</v>
      </c>
      <c r="B17405" t="s">
        <v>662</v>
      </c>
      <c r="C17405">
        <v>186</v>
      </c>
      <c r="D17405" t="s">
        <v>58</v>
      </c>
      <c r="E17405">
        <v>5.4127000000000001</v>
      </c>
      <c r="F17405">
        <v>0</v>
      </c>
      <c r="G17405">
        <v>34.0535</v>
      </c>
      <c r="H17405">
        <v>0</v>
      </c>
      <c r="I17405">
        <v>3.9669999999999998E-5</v>
      </c>
      <c r="J17405">
        <v>0</v>
      </c>
      <c r="K17405">
        <v>-31.504999999999999</v>
      </c>
    </row>
    <row r="17406" spans="1:11" hidden="1">
      <c r="A17406" t="s">
        <v>168</v>
      </c>
      <c r="B17406" t="s">
        <v>662</v>
      </c>
      <c r="C17406">
        <v>186</v>
      </c>
      <c r="D17406" t="s">
        <v>59</v>
      </c>
      <c r="E17406">
        <v>0.18729999999999999</v>
      </c>
      <c r="F17406">
        <v>0</v>
      </c>
      <c r="G17406">
        <v>-43.347499999999997</v>
      </c>
      <c r="H17406">
        <v>0</v>
      </c>
      <c r="I17406">
        <v>3.4459999999999999E-5</v>
      </c>
      <c r="J17406">
        <v>0</v>
      </c>
      <c r="K17406">
        <v>-25.547699999999999</v>
      </c>
    </row>
    <row r="17407" spans="1:11" hidden="1">
      <c r="A17407" t="s">
        <v>168</v>
      </c>
      <c r="B17407" t="s">
        <v>662</v>
      </c>
      <c r="C17407">
        <v>186</v>
      </c>
      <c r="D17407" t="s">
        <v>59</v>
      </c>
      <c r="E17407">
        <v>0.62280000000000002</v>
      </c>
      <c r="F17407">
        <v>0</v>
      </c>
      <c r="G17407">
        <v>-37.313499999999998</v>
      </c>
      <c r="H17407">
        <v>0</v>
      </c>
      <c r="I17407">
        <v>3.4459999999999999E-5</v>
      </c>
      <c r="J17407">
        <v>0</v>
      </c>
      <c r="K17407">
        <v>-7.8990999999999998</v>
      </c>
    </row>
    <row r="17408" spans="1:11" hidden="1">
      <c r="A17408" t="s">
        <v>168</v>
      </c>
      <c r="B17408" t="s">
        <v>662</v>
      </c>
      <c r="C17408">
        <v>186</v>
      </c>
      <c r="D17408" t="s">
        <v>59</v>
      </c>
      <c r="E17408">
        <v>1.0582</v>
      </c>
      <c r="F17408">
        <v>0</v>
      </c>
      <c r="G17408">
        <v>-28.964099999999998</v>
      </c>
      <c r="H17408">
        <v>0</v>
      </c>
      <c r="I17408">
        <v>3.4459999999999999E-5</v>
      </c>
      <c r="J17408">
        <v>0</v>
      </c>
      <c r="K17408">
        <v>6.6044999999999998</v>
      </c>
    </row>
    <row r="17409" spans="1:11" hidden="1">
      <c r="A17409" t="s">
        <v>168</v>
      </c>
      <c r="B17409" t="s">
        <v>662</v>
      </c>
      <c r="C17409">
        <v>186</v>
      </c>
      <c r="D17409" t="s">
        <v>59</v>
      </c>
      <c r="E17409">
        <v>1.4937</v>
      </c>
      <c r="F17409">
        <v>0</v>
      </c>
      <c r="G17409">
        <v>-19.940000000000001</v>
      </c>
      <c r="H17409">
        <v>0</v>
      </c>
      <c r="I17409">
        <v>3.4459999999999999E-5</v>
      </c>
      <c r="J17409">
        <v>0</v>
      </c>
      <c r="K17409">
        <v>17.252099999999999</v>
      </c>
    </row>
    <row r="17410" spans="1:11" hidden="1">
      <c r="A17410" t="s">
        <v>168</v>
      </c>
      <c r="B17410" t="s">
        <v>662</v>
      </c>
      <c r="C17410">
        <v>186</v>
      </c>
      <c r="D17410" t="s">
        <v>59</v>
      </c>
      <c r="E17410">
        <v>1.9291</v>
      </c>
      <c r="F17410">
        <v>0</v>
      </c>
      <c r="G17410">
        <v>-10.955299999999999</v>
      </c>
      <c r="H17410">
        <v>0</v>
      </c>
      <c r="I17410">
        <v>3.4459999999999999E-5</v>
      </c>
      <c r="J17410">
        <v>0</v>
      </c>
      <c r="K17410">
        <v>23.971299999999999</v>
      </c>
    </row>
    <row r="17411" spans="1:11" hidden="1">
      <c r="A17411" t="s">
        <v>168</v>
      </c>
      <c r="B17411" t="s">
        <v>662</v>
      </c>
      <c r="C17411">
        <v>186</v>
      </c>
      <c r="D17411" t="s">
        <v>59</v>
      </c>
      <c r="E17411">
        <v>2.3645999999999998</v>
      </c>
      <c r="F17411">
        <v>0</v>
      </c>
      <c r="G17411">
        <v>-3.5598000000000001</v>
      </c>
      <c r="H17411">
        <v>0</v>
      </c>
      <c r="I17411">
        <v>3.4459999999999999E-5</v>
      </c>
      <c r="J17411">
        <v>0</v>
      </c>
      <c r="K17411">
        <v>27.044899999999998</v>
      </c>
    </row>
    <row r="17412" spans="1:11" hidden="1">
      <c r="A17412" t="s">
        <v>168</v>
      </c>
      <c r="B17412" t="s">
        <v>662</v>
      </c>
      <c r="C17412">
        <v>186</v>
      </c>
      <c r="D17412" t="s">
        <v>59</v>
      </c>
      <c r="E17412">
        <v>2.8</v>
      </c>
      <c r="F17412">
        <v>0</v>
      </c>
      <c r="G17412">
        <v>1.4466000000000001</v>
      </c>
      <c r="H17412">
        <v>0</v>
      </c>
      <c r="I17412">
        <v>3.4459999999999999E-5</v>
      </c>
      <c r="J17412">
        <v>0</v>
      </c>
      <c r="K17412">
        <v>27.418199999999999</v>
      </c>
    </row>
    <row r="17413" spans="1:11" hidden="1">
      <c r="A17413" t="s">
        <v>168</v>
      </c>
      <c r="B17413" t="s">
        <v>662</v>
      </c>
      <c r="C17413">
        <v>186</v>
      </c>
      <c r="D17413" t="s">
        <v>59</v>
      </c>
      <c r="E17413">
        <v>2.8</v>
      </c>
      <c r="F17413">
        <v>0</v>
      </c>
      <c r="G17413">
        <v>11.1173</v>
      </c>
      <c r="H17413">
        <v>0</v>
      </c>
      <c r="I17413">
        <v>3.4459999999999999E-5</v>
      </c>
      <c r="J17413">
        <v>0</v>
      </c>
      <c r="K17413">
        <v>27.418199999999999</v>
      </c>
    </row>
    <row r="17414" spans="1:11" hidden="1">
      <c r="A17414" t="s">
        <v>168</v>
      </c>
      <c r="B17414" t="s">
        <v>662</v>
      </c>
      <c r="C17414">
        <v>186</v>
      </c>
      <c r="D17414" t="s">
        <v>59</v>
      </c>
      <c r="E17414">
        <v>3.2355</v>
      </c>
      <c r="F17414">
        <v>0</v>
      </c>
      <c r="G17414">
        <v>14.9291</v>
      </c>
      <c r="H17414">
        <v>0</v>
      </c>
      <c r="I17414">
        <v>3.4459999999999999E-5</v>
      </c>
      <c r="J17414">
        <v>0</v>
      </c>
      <c r="K17414">
        <v>21.747299999999999</v>
      </c>
    </row>
    <row r="17415" spans="1:11" hidden="1">
      <c r="A17415" t="s">
        <v>168</v>
      </c>
      <c r="B17415" t="s">
        <v>662</v>
      </c>
      <c r="C17415">
        <v>186</v>
      </c>
      <c r="D17415" t="s">
        <v>59</v>
      </c>
      <c r="E17415">
        <v>3.6709000000000001</v>
      </c>
      <c r="F17415">
        <v>0</v>
      </c>
      <c r="G17415">
        <v>18.7409</v>
      </c>
      <c r="H17415">
        <v>0</v>
      </c>
      <c r="I17415">
        <v>3.4459999999999999E-5</v>
      </c>
      <c r="J17415">
        <v>0</v>
      </c>
      <c r="K17415">
        <v>14.416499999999999</v>
      </c>
    </row>
    <row r="17416" spans="1:11" hidden="1">
      <c r="A17416" t="s">
        <v>168</v>
      </c>
      <c r="B17416" t="s">
        <v>662</v>
      </c>
      <c r="C17416">
        <v>186</v>
      </c>
      <c r="D17416" t="s">
        <v>59</v>
      </c>
      <c r="E17416">
        <v>4.1063999999999998</v>
      </c>
      <c r="F17416">
        <v>0</v>
      </c>
      <c r="G17416">
        <v>22.552600000000002</v>
      </c>
      <c r="H17416">
        <v>0</v>
      </c>
      <c r="I17416">
        <v>3.4459999999999999E-5</v>
      </c>
      <c r="J17416">
        <v>0</v>
      </c>
      <c r="K17416">
        <v>5.4259000000000004</v>
      </c>
    </row>
    <row r="17417" spans="1:11" hidden="1">
      <c r="A17417" t="s">
        <v>168</v>
      </c>
      <c r="B17417" t="s">
        <v>662</v>
      </c>
      <c r="C17417">
        <v>186</v>
      </c>
      <c r="D17417" t="s">
        <v>59</v>
      </c>
      <c r="E17417">
        <v>4.5418000000000003</v>
      </c>
      <c r="F17417">
        <v>0</v>
      </c>
      <c r="G17417">
        <v>26.3644</v>
      </c>
      <c r="H17417">
        <v>0</v>
      </c>
      <c r="I17417">
        <v>3.4459999999999999E-5</v>
      </c>
      <c r="J17417">
        <v>0</v>
      </c>
      <c r="K17417">
        <v>-5.2423000000000002</v>
      </c>
    </row>
    <row r="17418" spans="1:11" hidden="1">
      <c r="A17418" t="s">
        <v>168</v>
      </c>
      <c r="B17418" t="s">
        <v>662</v>
      </c>
      <c r="C17418">
        <v>186</v>
      </c>
      <c r="D17418" t="s">
        <v>59</v>
      </c>
      <c r="E17418">
        <v>4.9772999999999996</v>
      </c>
      <c r="F17418">
        <v>0</v>
      </c>
      <c r="G17418">
        <v>30.176200000000001</v>
      </c>
      <c r="H17418">
        <v>0</v>
      </c>
      <c r="I17418">
        <v>3.4459999999999999E-5</v>
      </c>
      <c r="J17418">
        <v>0</v>
      </c>
      <c r="K17418">
        <v>-17.581199999999999</v>
      </c>
    </row>
    <row r="17419" spans="1:11" hidden="1">
      <c r="A17419" t="s">
        <v>168</v>
      </c>
      <c r="B17419" t="s">
        <v>662</v>
      </c>
      <c r="C17419">
        <v>186</v>
      </c>
      <c r="D17419" t="s">
        <v>59</v>
      </c>
      <c r="E17419">
        <v>5.4127000000000001</v>
      </c>
      <c r="F17419">
        <v>0</v>
      </c>
      <c r="G17419">
        <v>33.988</v>
      </c>
      <c r="H17419">
        <v>0</v>
      </c>
      <c r="I17419">
        <v>3.4459999999999999E-5</v>
      </c>
      <c r="J17419">
        <v>0</v>
      </c>
      <c r="K17419">
        <v>-31.579799999999999</v>
      </c>
    </row>
    <row r="17420" spans="1:11" hidden="1">
      <c r="A17420" t="s">
        <v>168</v>
      </c>
      <c r="B17420" t="s">
        <v>662</v>
      </c>
      <c r="C17420">
        <v>186</v>
      </c>
      <c r="D17420" t="s">
        <v>60</v>
      </c>
      <c r="E17420">
        <v>0.18729999999999999</v>
      </c>
      <c r="F17420">
        <v>0</v>
      </c>
      <c r="G17420">
        <v>-43.281999999999996</v>
      </c>
      <c r="H17420">
        <v>0</v>
      </c>
      <c r="I17420">
        <v>3.9669999999999998E-5</v>
      </c>
      <c r="J17420">
        <v>0</v>
      </c>
      <c r="K17420">
        <v>-25.280100000000001</v>
      </c>
    </row>
    <row r="17421" spans="1:11" hidden="1">
      <c r="A17421" t="s">
        <v>168</v>
      </c>
      <c r="B17421" t="s">
        <v>662</v>
      </c>
      <c r="C17421">
        <v>186</v>
      </c>
      <c r="D17421" t="s">
        <v>60</v>
      </c>
      <c r="E17421">
        <v>0.62280000000000002</v>
      </c>
      <c r="F17421">
        <v>0</v>
      </c>
      <c r="G17421">
        <v>-37.247999999999998</v>
      </c>
      <c r="H17421">
        <v>0</v>
      </c>
      <c r="I17421">
        <v>3.9669999999999998E-5</v>
      </c>
      <c r="J17421">
        <v>0</v>
      </c>
      <c r="K17421">
        <v>-7.66</v>
      </c>
    </row>
    <row r="17422" spans="1:11" hidden="1">
      <c r="A17422" t="s">
        <v>168</v>
      </c>
      <c r="B17422" t="s">
        <v>662</v>
      </c>
      <c r="C17422">
        <v>186</v>
      </c>
      <c r="D17422" t="s">
        <v>60</v>
      </c>
      <c r="E17422">
        <v>1.0582</v>
      </c>
      <c r="F17422">
        <v>0</v>
      </c>
      <c r="G17422">
        <v>-28.898499999999999</v>
      </c>
      <c r="H17422">
        <v>0</v>
      </c>
      <c r="I17422">
        <v>3.9669999999999998E-5</v>
      </c>
      <c r="J17422">
        <v>0</v>
      </c>
      <c r="K17422">
        <v>6.8151000000000002</v>
      </c>
    </row>
    <row r="17423" spans="1:11" hidden="1">
      <c r="A17423" t="s">
        <v>168</v>
      </c>
      <c r="B17423" t="s">
        <v>662</v>
      </c>
      <c r="C17423">
        <v>186</v>
      </c>
      <c r="D17423" t="s">
        <v>60</v>
      </c>
      <c r="E17423">
        <v>1.4937</v>
      </c>
      <c r="F17423">
        <v>0</v>
      </c>
      <c r="G17423">
        <v>-19.874400000000001</v>
      </c>
      <c r="H17423">
        <v>0</v>
      </c>
      <c r="I17423">
        <v>3.9669999999999998E-5</v>
      </c>
      <c r="J17423">
        <v>0</v>
      </c>
      <c r="K17423">
        <v>17.434200000000001</v>
      </c>
    </row>
    <row r="17424" spans="1:11" hidden="1">
      <c r="A17424" t="s">
        <v>168</v>
      </c>
      <c r="B17424" t="s">
        <v>662</v>
      </c>
      <c r="C17424">
        <v>186</v>
      </c>
      <c r="D17424" t="s">
        <v>60</v>
      </c>
      <c r="E17424">
        <v>1.9291</v>
      </c>
      <c r="F17424">
        <v>0</v>
      </c>
      <c r="G17424">
        <v>-10.889699999999999</v>
      </c>
      <c r="H17424">
        <v>0</v>
      </c>
      <c r="I17424">
        <v>3.9669999999999998E-5</v>
      </c>
      <c r="J17424">
        <v>0</v>
      </c>
      <c r="K17424">
        <v>24.1248</v>
      </c>
    </row>
    <row r="17425" spans="1:11" hidden="1">
      <c r="A17425" t="s">
        <v>168</v>
      </c>
      <c r="B17425" t="s">
        <v>662</v>
      </c>
      <c r="C17425">
        <v>186</v>
      </c>
      <c r="D17425" t="s">
        <v>60</v>
      </c>
      <c r="E17425">
        <v>2.3645999999999998</v>
      </c>
      <c r="F17425">
        <v>0</v>
      </c>
      <c r="G17425">
        <v>-3.4942000000000002</v>
      </c>
      <c r="H17425">
        <v>0</v>
      </c>
      <c r="I17425">
        <v>3.9669999999999998E-5</v>
      </c>
      <c r="J17425">
        <v>0</v>
      </c>
      <c r="K17425">
        <v>27.169799999999999</v>
      </c>
    </row>
    <row r="17426" spans="1:11" hidden="1">
      <c r="A17426" t="s">
        <v>168</v>
      </c>
      <c r="B17426" t="s">
        <v>662</v>
      </c>
      <c r="C17426">
        <v>186</v>
      </c>
      <c r="D17426" t="s">
        <v>60</v>
      </c>
      <c r="E17426">
        <v>2.8</v>
      </c>
      <c r="F17426">
        <v>0</v>
      </c>
      <c r="G17426">
        <v>1.5121</v>
      </c>
      <c r="H17426">
        <v>0</v>
      </c>
      <c r="I17426">
        <v>3.9669999999999998E-5</v>
      </c>
      <c r="J17426">
        <v>0</v>
      </c>
      <c r="K17426">
        <v>27.514700000000001</v>
      </c>
    </row>
    <row r="17427" spans="1:11" hidden="1">
      <c r="A17427" t="s">
        <v>168</v>
      </c>
      <c r="B17427" t="s">
        <v>662</v>
      </c>
      <c r="C17427">
        <v>186</v>
      </c>
      <c r="D17427" t="s">
        <v>60</v>
      </c>
      <c r="E17427">
        <v>2.8</v>
      </c>
      <c r="F17427">
        <v>0</v>
      </c>
      <c r="G17427">
        <v>11.1829</v>
      </c>
      <c r="H17427">
        <v>0</v>
      </c>
      <c r="I17427">
        <v>3.9669999999999998E-5</v>
      </c>
      <c r="J17427">
        <v>0</v>
      </c>
      <c r="K17427">
        <v>27.514700000000001</v>
      </c>
    </row>
    <row r="17428" spans="1:11" hidden="1">
      <c r="A17428" t="s">
        <v>168</v>
      </c>
      <c r="B17428" t="s">
        <v>662</v>
      </c>
      <c r="C17428">
        <v>186</v>
      </c>
      <c r="D17428" t="s">
        <v>60</v>
      </c>
      <c r="E17428">
        <v>3.2355</v>
      </c>
      <c r="F17428">
        <v>0</v>
      </c>
      <c r="G17428">
        <v>14.9946</v>
      </c>
      <c r="H17428">
        <v>0</v>
      </c>
      <c r="I17428">
        <v>3.9669999999999998E-5</v>
      </c>
      <c r="J17428">
        <v>0</v>
      </c>
      <c r="K17428">
        <v>21.815200000000001</v>
      </c>
    </row>
    <row r="17429" spans="1:11" hidden="1">
      <c r="A17429" t="s">
        <v>168</v>
      </c>
      <c r="B17429" t="s">
        <v>662</v>
      </c>
      <c r="C17429">
        <v>186</v>
      </c>
      <c r="D17429" t="s">
        <v>60</v>
      </c>
      <c r="E17429">
        <v>3.6709000000000001</v>
      </c>
      <c r="F17429">
        <v>0</v>
      </c>
      <c r="G17429">
        <v>18.8064</v>
      </c>
      <c r="H17429">
        <v>0</v>
      </c>
      <c r="I17429">
        <v>3.9669999999999998E-5</v>
      </c>
      <c r="J17429">
        <v>0</v>
      </c>
      <c r="K17429">
        <v>14.4558</v>
      </c>
    </row>
    <row r="17430" spans="1:11" hidden="1">
      <c r="A17430" t="s">
        <v>168</v>
      </c>
      <c r="B17430" t="s">
        <v>662</v>
      </c>
      <c r="C17430">
        <v>186</v>
      </c>
      <c r="D17430" t="s">
        <v>60</v>
      </c>
      <c r="E17430">
        <v>4.1063999999999998</v>
      </c>
      <c r="F17430">
        <v>0</v>
      </c>
      <c r="G17430">
        <v>22.618200000000002</v>
      </c>
      <c r="H17430">
        <v>0</v>
      </c>
      <c r="I17430">
        <v>3.9669999999999998E-5</v>
      </c>
      <c r="J17430">
        <v>0</v>
      </c>
      <c r="K17430">
        <v>5.4367000000000001</v>
      </c>
    </row>
    <row r="17431" spans="1:11" hidden="1">
      <c r="A17431" t="s">
        <v>168</v>
      </c>
      <c r="B17431" t="s">
        <v>662</v>
      </c>
      <c r="C17431">
        <v>186</v>
      </c>
      <c r="D17431" t="s">
        <v>60</v>
      </c>
      <c r="E17431">
        <v>4.5418000000000003</v>
      </c>
      <c r="F17431">
        <v>0</v>
      </c>
      <c r="G17431">
        <v>26.43</v>
      </c>
      <c r="H17431">
        <v>0</v>
      </c>
      <c r="I17431">
        <v>3.9669999999999998E-5</v>
      </c>
      <c r="J17431">
        <v>0</v>
      </c>
      <c r="K17431">
        <v>-5.2245999999999997</v>
      </c>
    </row>
    <row r="17432" spans="1:11" hidden="1">
      <c r="A17432" t="s">
        <v>168</v>
      </c>
      <c r="B17432" t="s">
        <v>662</v>
      </c>
      <c r="C17432">
        <v>186</v>
      </c>
      <c r="D17432" t="s">
        <v>60</v>
      </c>
      <c r="E17432">
        <v>4.9772999999999996</v>
      </c>
      <c r="F17432">
        <v>0</v>
      </c>
      <c r="G17432">
        <v>30.241700000000002</v>
      </c>
      <c r="H17432">
        <v>0</v>
      </c>
      <c r="I17432">
        <v>3.9669999999999998E-5</v>
      </c>
      <c r="J17432">
        <v>0</v>
      </c>
      <c r="K17432">
        <v>-17.5349</v>
      </c>
    </row>
    <row r="17433" spans="1:11" hidden="1">
      <c r="A17433" t="s">
        <v>168</v>
      </c>
      <c r="B17433" t="s">
        <v>662</v>
      </c>
      <c r="C17433">
        <v>186</v>
      </c>
      <c r="D17433" t="s">
        <v>60</v>
      </c>
      <c r="E17433">
        <v>5.4127000000000001</v>
      </c>
      <c r="F17433">
        <v>0</v>
      </c>
      <c r="G17433">
        <v>34.0535</v>
      </c>
      <c r="H17433">
        <v>0</v>
      </c>
      <c r="I17433">
        <v>3.9669999999999998E-5</v>
      </c>
      <c r="J17433">
        <v>0</v>
      </c>
      <c r="K17433">
        <v>-31.504999999999999</v>
      </c>
    </row>
    <row r="17434" spans="1:11" hidden="1">
      <c r="A17434" t="s">
        <v>168</v>
      </c>
      <c r="B17434" t="s">
        <v>662</v>
      </c>
      <c r="C17434">
        <v>186</v>
      </c>
      <c r="D17434" t="s">
        <v>61</v>
      </c>
      <c r="E17434">
        <v>0.18729999999999999</v>
      </c>
      <c r="F17434">
        <v>0</v>
      </c>
      <c r="G17434">
        <v>-43.347499999999997</v>
      </c>
      <c r="H17434">
        <v>0</v>
      </c>
      <c r="I17434">
        <v>3.4459999999999999E-5</v>
      </c>
      <c r="J17434">
        <v>0</v>
      </c>
      <c r="K17434">
        <v>-25.547699999999999</v>
      </c>
    </row>
    <row r="17435" spans="1:11" hidden="1">
      <c r="A17435" t="s">
        <v>168</v>
      </c>
      <c r="B17435" t="s">
        <v>662</v>
      </c>
      <c r="C17435">
        <v>186</v>
      </c>
      <c r="D17435" t="s">
        <v>61</v>
      </c>
      <c r="E17435">
        <v>0.62280000000000002</v>
      </c>
      <c r="F17435">
        <v>0</v>
      </c>
      <c r="G17435">
        <v>-37.313499999999998</v>
      </c>
      <c r="H17435">
        <v>0</v>
      </c>
      <c r="I17435">
        <v>3.4459999999999999E-5</v>
      </c>
      <c r="J17435">
        <v>0</v>
      </c>
      <c r="K17435">
        <v>-7.8990999999999998</v>
      </c>
    </row>
    <row r="17436" spans="1:11" hidden="1">
      <c r="A17436" t="s">
        <v>168</v>
      </c>
      <c r="B17436" t="s">
        <v>662</v>
      </c>
      <c r="C17436">
        <v>186</v>
      </c>
      <c r="D17436" t="s">
        <v>61</v>
      </c>
      <c r="E17436">
        <v>1.0582</v>
      </c>
      <c r="F17436">
        <v>0</v>
      </c>
      <c r="G17436">
        <v>-28.964099999999998</v>
      </c>
      <c r="H17436">
        <v>0</v>
      </c>
      <c r="I17436">
        <v>3.4459999999999999E-5</v>
      </c>
      <c r="J17436">
        <v>0</v>
      </c>
      <c r="K17436">
        <v>6.6044999999999998</v>
      </c>
    </row>
    <row r="17437" spans="1:11" hidden="1">
      <c r="A17437" t="s">
        <v>168</v>
      </c>
      <c r="B17437" t="s">
        <v>662</v>
      </c>
      <c r="C17437">
        <v>186</v>
      </c>
      <c r="D17437" t="s">
        <v>61</v>
      </c>
      <c r="E17437">
        <v>1.4937</v>
      </c>
      <c r="F17437">
        <v>0</v>
      </c>
      <c r="G17437">
        <v>-19.940000000000001</v>
      </c>
      <c r="H17437">
        <v>0</v>
      </c>
      <c r="I17437">
        <v>3.4459999999999999E-5</v>
      </c>
      <c r="J17437">
        <v>0</v>
      </c>
      <c r="K17437">
        <v>17.252099999999999</v>
      </c>
    </row>
    <row r="17438" spans="1:11" hidden="1">
      <c r="A17438" t="s">
        <v>168</v>
      </c>
      <c r="B17438" t="s">
        <v>662</v>
      </c>
      <c r="C17438">
        <v>186</v>
      </c>
      <c r="D17438" t="s">
        <v>61</v>
      </c>
      <c r="E17438">
        <v>1.9291</v>
      </c>
      <c r="F17438">
        <v>0</v>
      </c>
      <c r="G17438">
        <v>-10.955299999999999</v>
      </c>
      <c r="H17438">
        <v>0</v>
      </c>
      <c r="I17438">
        <v>3.4459999999999999E-5</v>
      </c>
      <c r="J17438">
        <v>0</v>
      </c>
      <c r="K17438">
        <v>23.971299999999999</v>
      </c>
    </row>
    <row r="17439" spans="1:11" hidden="1">
      <c r="A17439" t="s">
        <v>168</v>
      </c>
      <c r="B17439" t="s">
        <v>662</v>
      </c>
      <c r="C17439">
        <v>186</v>
      </c>
      <c r="D17439" t="s">
        <v>61</v>
      </c>
      <c r="E17439">
        <v>2.3645999999999998</v>
      </c>
      <c r="F17439">
        <v>0</v>
      </c>
      <c r="G17439">
        <v>-3.5598000000000001</v>
      </c>
      <c r="H17439">
        <v>0</v>
      </c>
      <c r="I17439">
        <v>3.4459999999999999E-5</v>
      </c>
      <c r="J17439">
        <v>0</v>
      </c>
      <c r="K17439">
        <v>27.044899999999998</v>
      </c>
    </row>
    <row r="17440" spans="1:11" hidden="1">
      <c r="A17440" t="s">
        <v>168</v>
      </c>
      <c r="B17440" t="s">
        <v>662</v>
      </c>
      <c r="C17440">
        <v>186</v>
      </c>
      <c r="D17440" t="s">
        <v>61</v>
      </c>
      <c r="E17440">
        <v>2.8</v>
      </c>
      <c r="F17440">
        <v>0</v>
      </c>
      <c r="G17440">
        <v>1.4466000000000001</v>
      </c>
      <c r="H17440">
        <v>0</v>
      </c>
      <c r="I17440">
        <v>3.4459999999999999E-5</v>
      </c>
      <c r="J17440">
        <v>0</v>
      </c>
      <c r="K17440">
        <v>27.418199999999999</v>
      </c>
    </row>
    <row r="17441" spans="1:11" hidden="1">
      <c r="A17441" t="s">
        <v>168</v>
      </c>
      <c r="B17441" t="s">
        <v>662</v>
      </c>
      <c r="C17441">
        <v>186</v>
      </c>
      <c r="D17441" t="s">
        <v>61</v>
      </c>
      <c r="E17441">
        <v>2.8</v>
      </c>
      <c r="F17441">
        <v>0</v>
      </c>
      <c r="G17441">
        <v>11.1173</v>
      </c>
      <c r="H17441">
        <v>0</v>
      </c>
      <c r="I17441">
        <v>3.4459999999999999E-5</v>
      </c>
      <c r="J17441">
        <v>0</v>
      </c>
      <c r="K17441">
        <v>27.418199999999999</v>
      </c>
    </row>
    <row r="17442" spans="1:11" hidden="1">
      <c r="A17442" t="s">
        <v>168</v>
      </c>
      <c r="B17442" t="s">
        <v>662</v>
      </c>
      <c r="C17442">
        <v>186</v>
      </c>
      <c r="D17442" t="s">
        <v>61</v>
      </c>
      <c r="E17442">
        <v>3.2355</v>
      </c>
      <c r="F17442">
        <v>0</v>
      </c>
      <c r="G17442">
        <v>14.9291</v>
      </c>
      <c r="H17442">
        <v>0</v>
      </c>
      <c r="I17442">
        <v>3.4459999999999999E-5</v>
      </c>
      <c r="J17442">
        <v>0</v>
      </c>
      <c r="K17442">
        <v>21.747299999999999</v>
      </c>
    </row>
    <row r="17443" spans="1:11" hidden="1">
      <c r="A17443" t="s">
        <v>168</v>
      </c>
      <c r="B17443" t="s">
        <v>662</v>
      </c>
      <c r="C17443">
        <v>186</v>
      </c>
      <c r="D17443" t="s">
        <v>61</v>
      </c>
      <c r="E17443">
        <v>3.6709000000000001</v>
      </c>
      <c r="F17443">
        <v>0</v>
      </c>
      <c r="G17443">
        <v>18.7409</v>
      </c>
      <c r="H17443">
        <v>0</v>
      </c>
      <c r="I17443">
        <v>3.4459999999999999E-5</v>
      </c>
      <c r="J17443">
        <v>0</v>
      </c>
      <c r="K17443">
        <v>14.416499999999999</v>
      </c>
    </row>
    <row r="17444" spans="1:11" hidden="1">
      <c r="A17444" t="s">
        <v>168</v>
      </c>
      <c r="B17444" t="s">
        <v>662</v>
      </c>
      <c r="C17444">
        <v>186</v>
      </c>
      <c r="D17444" t="s">
        <v>61</v>
      </c>
      <c r="E17444">
        <v>4.1063999999999998</v>
      </c>
      <c r="F17444">
        <v>0</v>
      </c>
      <c r="G17444">
        <v>22.552600000000002</v>
      </c>
      <c r="H17444">
        <v>0</v>
      </c>
      <c r="I17444">
        <v>3.4459999999999999E-5</v>
      </c>
      <c r="J17444">
        <v>0</v>
      </c>
      <c r="K17444">
        <v>5.4259000000000004</v>
      </c>
    </row>
    <row r="17445" spans="1:11" hidden="1">
      <c r="A17445" t="s">
        <v>168</v>
      </c>
      <c r="B17445" t="s">
        <v>662</v>
      </c>
      <c r="C17445">
        <v>186</v>
      </c>
      <c r="D17445" t="s">
        <v>61</v>
      </c>
      <c r="E17445">
        <v>4.5418000000000003</v>
      </c>
      <c r="F17445">
        <v>0</v>
      </c>
      <c r="G17445">
        <v>26.3644</v>
      </c>
      <c r="H17445">
        <v>0</v>
      </c>
      <c r="I17445">
        <v>3.4459999999999999E-5</v>
      </c>
      <c r="J17445">
        <v>0</v>
      </c>
      <c r="K17445">
        <v>-5.2423000000000002</v>
      </c>
    </row>
    <row r="17446" spans="1:11" hidden="1">
      <c r="A17446" t="s">
        <v>168</v>
      </c>
      <c r="B17446" t="s">
        <v>662</v>
      </c>
      <c r="C17446">
        <v>186</v>
      </c>
      <c r="D17446" t="s">
        <v>61</v>
      </c>
      <c r="E17446">
        <v>4.9772999999999996</v>
      </c>
      <c r="F17446">
        <v>0</v>
      </c>
      <c r="G17446">
        <v>30.176200000000001</v>
      </c>
      <c r="H17446">
        <v>0</v>
      </c>
      <c r="I17446">
        <v>3.4459999999999999E-5</v>
      </c>
      <c r="J17446">
        <v>0</v>
      </c>
      <c r="K17446">
        <v>-17.581199999999999</v>
      </c>
    </row>
    <row r="17447" spans="1:11" hidden="1">
      <c r="A17447" t="s">
        <v>168</v>
      </c>
      <c r="B17447" t="s">
        <v>662</v>
      </c>
      <c r="C17447">
        <v>186</v>
      </c>
      <c r="D17447" t="s">
        <v>61</v>
      </c>
      <c r="E17447">
        <v>5.4127000000000001</v>
      </c>
      <c r="F17447">
        <v>0</v>
      </c>
      <c r="G17447">
        <v>33.988</v>
      </c>
      <c r="H17447">
        <v>0</v>
      </c>
      <c r="I17447">
        <v>3.4459999999999999E-5</v>
      </c>
      <c r="J17447">
        <v>0</v>
      </c>
      <c r="K17447">
        <v>-31.579799999999999</v>
      </c>
    </row>
    <row r="17448" spans="1:11" hidden="1">
      <c r="A17448" t="s">
        <v>168</v>
      </c>
      <c r="B17448" t="s">
        <v>662</v>
      </c>
      <c r="C17448">
        <v>186</v>
      </c>
      <c r="D17448" t="s">
        <v>62</v>
      </c>
      <c r="E17448">
        <v>0.18729999999999999</v>
      </c>
      <c r="F17448">
        <v>0</v>
      </c>
      <c r="G17448">
        <v>-43.281999999999996</v>
      </c>
      <c r="H17448">
        <v>0</v>
      </c>
      <c r="I17448">
        <v>3.9669999999999998E-5</v>
      </c>
      <c r="J17448">
        <v>0</v>
      </c>
      <c r="K17448">
        <v>-25.280100000000001</v>
      </c>
    </row>
    <row r="17449" spans="1:11" hidden="1">
      <c r="A17449" t="s">
        <v>168</v>
      </c>
      <c r="B17449" t="s">
        <v>662</v>
      </c>
      <c r="C17449">
        <v>186</v>
      </c>
      <c r="D17449" t="s">
        <v>62</v>
      </c>
      <c r="E17449">
        <v>0.62280000000000002</v>
      </c>
      <c r="F17449">
        <v>0</v>
      </c>
      <c r="G17449">
        <v>-37.247999999999998</v>
      </c>
      <c r="H17449">
        <v>0</v>
      </c>
      <c r="I17449">
        <v>3.9669999999999998E-5</v>
      </c>
      <c r="J17449">
        <v>0</v>
      </c>
      <c r="K17449">
        <v>-7.66</v>
      </c>
    </row>
    <row r="17450" spans="1:11" hidden="1">
      <c r="A17450" t="s">
        <v>168</v>
      </c>
      <c r="B17450" t="s">
        <v>662</v>
      </c>
      <c r="C17450">
        <v>186</v>
      </c>
      <c r="D17450" t="s">
        <v>62</v>
      </c>
      <c r="E17450">
        <v>1.0582</v>
      </c>
      <c r="F17450">
        <v>0</v>
      </c>
      <c r="G17450">
        <v>-28.898499999999999</v>
      </c>
      <c r="H17450">
        <v>0</v>
      </c>
      <c r="I17450">
        <v>3.9669999999999998E-5</v>
      </c>
      <c r="J17450">
        <v>0</v>
      </c>
      <c r="K17450">
        <v>6.8151000000000002</v>
      </c>
    </row>
    <row r="17451" spans="1:11" hidden="1">
      <c r="A17451" t="s">
        <v>168</v>
      </c>
      <c r="B17451" t="s">
        <v>662</v>
      </c>
      <c r="C17451">
        <v>186</v>
      </c>
      <c r="D17451" t="s">
        <v>62</v>
      </c>
      <c r="E17451">
        <v>1.4937</v>
      </c>
      <c r="F17451">
        <v>0</v>
      </c>
      <c r="G17451">
        <v>-19.874400000000001</v>
      </c>
      <c r="H17451">
        <v>0</v>
      </c>
      <c r="I17451">
        <v>3.9669999999999998E-5</v>
      </c>
      <c r="J17451">
        <v>0</v>
      </c>
      <c r="K17451">
        <v>17.434200000000001</v>
      </c>
    </row>
    <row r="17452" spans="1:11" hidden="1">
      <c r="A17452" t="s">
        <v>168</v>
      </c>
      <c r="B17452" t="s">
        <v>662</v>
      </c>
      <c r="C17452">
        <v>186</v>
      </c>
      <c r="D17452" t="s">
        <v>62</v>
      </c>
      <c r="E17452">
        <v>1.9291</v>
      </c>
      <c r="F17452">
        <v>0</v>
      </c>
      <c r="G17452">
        <v>-10.889699999999999</v>
      </c>
      <c r="H17452">
        <v>0</v>
      </c>
      <c r="I17452">
        <v>3.9669999999999998E-5</v>
      </c>
      <c r="J17452">
        <v>0</v>
      </c>
      <c r="K17452">
        <v>24.1248</v>
      </c>
    </row>
    <row r="17453" spans="1:11" hidden="1">
      <c r="A17453" t="s">
        <v>168</v>
      </c>
      <c r="B17453" t="s">
        <v>662</v>
      </c>
      <c r="C17453">
        <v>186</v>
      </c>
      <c r="D17453" t="s">
        <v>62</v>
      </c>
      <c r="E17453">
        <v>2.3645999999999998</v>
      </c>
      <c r="F17453">
        <v>0</v>
      </c>
      <c r="G17453">
        <v>-3.4942000000000002</v>
      </c>
      <c r="H17453">
        <v>0</v>
      </c>
      <c r="I17453">
        <v>3.9669999999999998E-5</v>
      </c>
      <c r="J17453">
        <v>0</v>
      </c>
      <c r="K17453">
        <v>27.169799999999999</v>
      </c>
    </row>
    <row r="17454" spans="1:11" hidden="1">
      <c r="A17454" t="s">
        <v>168</v>
      </c>
      <c r="B17454" t="s">
        <v>662</v>
      </c>
      <c r="C17454">
        <v>186</v>
      </c>
      <c r="D17454" t="s">
        <v>62</v>
      </c>
      <c r="E17454">
        <v>2.8</v>
      </c>
      <c r="F17454">
        <v>0</v>
      </c>
      <c r="G17454">
        <v>1.5121</v>
      </c>
      <c r="H17454">
        <v>0</v>
      </c>
      <c r="I17454">
        <v>3.9669999999999998E-5</v>
      </c>
      <c r="J17454">
        <v>0</v>
      </c>
      <c r="K17454">
        <v>27.514700000000001</v>
      </c>
    </row>
    <row r="17455" spans="1:11" hidden="1">
      <c r="A17455" t="s">
        <v>168</v>
      </c>
      <c r="B17455" t="s">
        <v>662</v>
      </c>
      <c r="C17455">
        <v>186</v>
      </c>
      <c r="D17455" t="s">
        <v>62</v>
      </c>
      <c r="E17455">
        <v>2.8</v>
      </c>
      <c r="F17455">
        <v>0</v>
      </c>
      <c r="G17455">
        <v>11.1829</v>
      </c>
      <c r="H17455">
        <v>0</v>
      </c>
      <c r="I17455">
        <v>3.9669999999999998E-5</v>
      </c>
      <c r="J17455">
        <v>0</v>
      </c>
      <c r="K17455">
        <v>27.514700000000001</v>
      </c>
    </row>
    <row r="17456" spans="1:11" hidden="1">
      <c r="A17456" t="s">
        <v>168</v>
      </c>
      <c r="B17456" t="s">
        <v>662</v>
      </c>
      <c r="C17456">
        <v>186</v>
      </c>
      <c r="D17456" t="s">
        <v>62</v>
      </c>
      <c r="E17456">
        <v>3.2355</v>
      </c>
      <c r="F17456">
        <v>0</v>
      </c>
      <c r="G17456">
        <v>14.9946</v>
      </c>
      <c r="H17456">
        <v>0</v>
      </c>
      <c r="I17456">
        <v>3.9669999999999998E-5</v>
      </c>
      <c r="J17456">
        <v>0</v>
      </c>
      <c r="K17456">
        <v>21.815200000000001</v>
      </c>
    </row>
    <row r="17457" spans="1:11" hidden="1">
      <c r="A17457" t="s">
        <v>168</v>
      </c>
      <c r="B17457" t="s">
        <v>662</v>
      </c>
      <c r="C17457">
        <v>186</v>
      </c>
      <c r="D17457" t="s">
        <v>62</v>
      </c>
      <c r="E17457">
        <v>3.6709000000000001</v>
      </c>
      <c r="F17457">
        <v>0</v>
      </c>
      <c r="G17457">
        <v>18.8064</v>
      </c>
      <c r="H17457">
        <v>0</v>
      </c>
      <c r="I17457">
        <v>3.9669999999999998E-5</v>
      </c>
      <c r="J17457">
        <v>0</v>
      </c>
      <c r="K17457">
        <v>14.4558</v>
      </c>
    </row>
    <row r="17458" spans="1:11" hidden="1">
      <c r="A17458" t="s">
        <v>168</v>
      </c>
      <c r="B17458" t="s">
        <v>662</v>
      </c>
      <c r="C17458">
        <v>186</v>
      </c>
      <c r="D17458" t="s">
        <v>62</v>
      </c>
      <c r="E17458">
        <v>4.1063999999999998</v>
      </c>
      <c r="F17458">
        <v>0</v>
      </c>
      <c r="G17458">
        <v>22.618200000000002</v>
      </c>
      <c r="H17458">
        <v>0</v>
      </c>
      <c r="I17458">
        <v>3.9669999999999998E-5</v>
      </c>
      <c r="J17458">
        <v>0</v>
      </c>
      <c r="K17458">
        <v>5.4367000000000001</v>
      </c>
    </row>
    <row r="17459" spans="1:11" hidden="1">
      <c r="A17459" t="s">
        <v>168</v>
      </c>
      <c r="B17459" t="s">
        <v>662</v>
      </c>
      <c r="C17459">
        <v>186</v>
      </c>
      <c r="D17459" t="s">
        <v>62</v>
      </c>
      <c r="E17459">
        <v>4.5418000000000003</v>
      </c>
      <c r="F17459">
        <v>0</v>
      </c>
      <c r="G17459">
        <v>26.43</v>
      </c>
      <c r="H17459">
        <v>0</v>
      </c>
      <c r="I17459">
        <v>3.9669999999999998E-5</v>
      </c>
      <c r="J17459">
        <v>0</v>
      </c>
      <c r="K17459">
        <v>-5.2245999999999997</v>
      </c>
    </row>
    <row r="17460" spans="1:11" hidden="1">
      <c r="A17460" t="s">
        <v>168</v>
      </c>
      <c r="B17460" t="s">
        <v>662</v>
      </c>
      <c r="C17460">
        <v>186</v>
      </c>
      <c r="D17460" t="s">
        <v>62</v>
      </c>
      <c r="E17460">
        <v>4.9772999999999996</v>
      </c>
      <c r="F17460">
        <v>0</v>
      </c>
      <c r="G17460">
        <v>30.241700000000002</v>
      </c>
      <c r="H17460">
        <v>0</v>
      </c>
      <c r="I17460">
        <v>3.9669999999999998E-5</v>
      </c>
      <c r="J17460">
        <v>0</v>
      </c>
      <c r="K17460">
        <v>-17.5349</v>
      </c>
    </row>
    <row r="17461" spans="1:11" hidden="1">
      <c r="A17461" t="s">
        <v>168</v>
      </c>
      <c r="B17461" t="s">
        <v>662</v>
      </c>
      <c r="C17461">
        <v>186</v>
      </c>
      <c r="D17461" t="s">
        <v>62</v>
      </c>
      <c r="E17461">
        <v>5.4127000000000001</v>
      </c>
      <c r="F17461">
        <v>0</v>
      </c>
      <c r="G17461">
        <v>34.0535</v>
      </c>
      <c r="H17461">
        <v>0</v>
      </c>
      <c r="I17461">
        <v>3.9669999999999998E-5</v>
      </c>
      <c r="J17461">
        <v>0</v>
      </c>
      <c r="K17461">
        <v>-31.504999999999999</v>
      </c>
    </row>
    <row r="17462" spans="1:11" hidden="1">
      <c r="A17462" t="s">
        <v>168</v>
      </c>
      <c r="B17462" t="s">
        <v>662</v>
      </c>
      <c r="C17462">
        <v>186</v>
      </c>
      <c r="D17462" t="s">
        <v>63</v>
      </c>
      <c r="E17462">
        <v>0.18729999999999999</v>
      </c>
      <c r="F17462">
        <v>0</v>
      </c>
      <c r="G17462">
        <v>-43.347499999999997</v>
      </c>
      <c r="H17462">
        <v>0</v>
      </c>
      <c r="I17462">
        <v>3.4459999999999999E-5</v>
      </c>
      <c r="J17462">
        <v>0</v>
      </c>
      <c r="K17462">
        <v>-25.547699999999999</v>
      </c>
    </row>
    <row r="17463" spans="1:11" hidden="1">
      <c r="A17463" t="s">
        <v>168</v>
      </c>
      <c r="B17463" t="s">
        <v>662</v>
      </c>
      <c r="C17463">
        <v>186</v>
      </c>
      <c r="D17463" t="s">
        <v>63</v>
      </c>
      <c r="E17463">
        <v>0.62280000000000002</v>
      </c>
      <c r="F17463">
        <v>0</v>
      </c>
      <c r="G17463">
        <v>-37.313499999999998</v>
      </c>
      <c r="H17463">
        <v>0</v>
      </c>
      <c r="I17463">
        <v>3.4459999999999999E-5</v>
      </c>
      <c r="J17463">
        <v>0</v>
      </c>
      <c r="K17463">
        <v>-7.8990999999999998</v>
      </c>
    </row>
    <row r="17464" spans="1:11" hidden="1">
      <c r="A17464" t="s">
        <v>168</v>
      </c>
      <c r="B17464" t="s">
        <v>662</v>
      </c>
      <c r="C17464">
        <v>186</v>
      </c>
      <c r="D17464" t="s">
        <v>63</v>
      </c>
      <c r="E17464">
        <v>1.0582</v>
      </c>
      <c r="F17464">
        <v>0</v>
      </c>
      <c r="G17464">
        <v>-28.964099999999998</v>
      </c>
      <c r="H17464">
        <v>0</v>
      </c>
      <c r="I17464">
        <v>3.4459999999999999E-5</v>
      </c>
      <c r="J17464">
        <v>0</v>
      </c>
      <c r="K17464">
        <v>6.6044999999999998</v>
      </c>
    </row>
    <row r="17465" spans="1:11" hidden="1">
      <c r="A17465" t="s">
        <v>168</v>
      </c>
      <c r="B17465" t="s">
        <v>662</v>
      </c>
      <c r="C17465">
        <v>186</v>
      </c>
      <c r="D17465" t="s">
        <v>63</v>
      </c>
      <c r="E17465">
        <v>1.4937</v>
      </c>
      <c r="F17465">
        <v>0</v>
      </c>
      <c r="G17465">
        <v>-19.940000000000001</v>
      </c>
      <c r="H17465">
        <v>0</v>
      </c>
      <c r="I17465">
        <v>3.4459999999999999E-5</v>
      </c>
      <c r="J17465">
        <v>0</v>
      </c>
      <c r="K17465">
        <v>17.252099999999999</v>
      </c>
    </row>
    <row r="17466" spans="1:11" hidden="1">
      <c r="A17466" t="s">
        <v>168</v>
      </c>
      <c r="B17466" t="s">
        <v>662</v>
      </c>
      <c r="C17466">
        <v>186</v>
      </c>
      <c r="D17466" t="s">
        <v>63</v>
      </c>
      <c r="E17466">
        <v>1.9291</v>
      </c>
      <c r="F17466">
        <v>0</v>
      </c>
      <c r="G17466">
        <v>-10.955299999999999</v>
      </c>
      <c r="H17466">
        <v>0</v>
      </c>
      <c r="I17466">
        <v>3.4459999999999999E-5</v>
      </c>
      <c r="J17466">
        <v>0</v>
      </c>
      <c r="K17466">
        <v>23.971299999999999</v>
      </c>
    </row>
    <row r="17467" spans="1:11" hidden="1">
      <c r="A17467" t="s">
        <v>168</v>
      </c>
      <c r="B17467" t="s">
        <v>662</v>
      </c>
      <c r="C17467">
        <v>186</v>
      </c>
      <c r="D17467" t="s">
        <v>63</v>
      </c>
      <c r="E17467">
        <v>2.3645999999999998</v>
      </c>
      <c r="F17467">
        <v>0</v>
      </c>
      <c r="G17467">
        <v>-3.5598000000000001</v>
      </c>
      <c r="H17467">
        <v>0</v>
      </c>
      <c r="I17467">
        <v>3.4459999999999999E-5</v>
      </c>
      <c r="J17467">
        <v>0</v>
      </c>
      <c r="K17467">
        <v>27.044899999999998</v>
      </c>
    </row>
    <row r="17468" spans="1:11" hidden="1">
      <c r="A17468" t="s">
        <v>168</v>
      </c>
      <c r="B17468" t="s">
        <v>662</v>
      </c>
      <c r="C17468">
        <v>186</v>
      </c>
      <c r="D17468" t="s">
        <v>63</v>
      </c>
      <c r="E17468">
        <v>2.8</v>
      </c>
      <c r="F17468">
        <v>0</v>
      </c>
      <c r="G17468">
        <v>1.4466000000000001</v>
      </c>
      <c r="H17468">
        <v>0</v>
      </c>
      <c r="I17468">
        <v>3.4459999999999999E-5</v>
      </c>
      <c r="J17468">
        <v>0</v>
      </c>
      <c r="K17468">
        <v>27.418199999999999</v>
      </c>
    </row>
    <row r="17469" spans="1:11" hidden="1">
      <c r="A17469" t="s">
        <v>168</v>
      </c>
      <c r="B17469" t="s">
        <v>662</v>
      </c>
      <c r="C17469">
        <v>186</v>
      </c>
      <c r="D17469" t="s">
        <v>63</v>
      </c>
      <c r="E17469">
        <v>2.8</v>
      </c>
      <c r="F17469">
        <v>0</v>
      </c>
      <c r="G17469">
        <v>11.1173</v>
      </c>
      <c r="H17469">
        <v>0</v>
      </c>
      <c r="I17469">
        <v>3.4459999999999999E-5</v>
      </c>
      <c r="J17469">
        <v>0</v>
      </c>
      <c r="K17469">
        <v>27.418199999999999</v>
      </c>
    </row>
    <row r="17470" spans="1:11" hidden="1">
      <c r="A17470" t="s">
        <v>168</v>
      </c>
      <c r="B17470" t="s">
        <v>662</v>
      </c>
      <c r="C17470">
        <v>186</v>
      </c>
      <c r="D17470" t="s">
        <v>63</v>
      </c>
      <c r="E17470">
        <v>3.2355</v>
      </c>
      <c r="F17470">
        <v>0</v>
      </c>
      <c r="G17470">
        <v>14.9291</v>
      </c>
      <c r="H17470">
        <v>0</v>
      </c>
      <c r="I17470">
        <v>3.4459999999999999E-5</v>
      </c>
      <c r="J17470">
        <v>0</v>
      </c>
      <c r="K17470">
        <v>21.747299999999999</v>
      </c>
    </row>
    <row r="17471" spans="1:11" hidden="1">
      <c r="A17471" t="s">
        <v>168</v>
      </c>
      <c r="B17471" t="s">
        <v>662</v>
      </c>
      <c r="C17471">
        <v>186</v>
      </c>
      <c r="D17471" t="s">
        <v>63</v>
      </c>
      <c r="E17471">
        <v>3.6709000000000001</v>
      </c>
      <c r="F17471">
        <v>0</v>
      </c>
      <c r="G17471">
        <v>18.7409</v>
      </c>
      <c r="H17471">
        <v>0</v>
      </c>
      <c r="I17471">
        <v>3.4459999999999999E-5</v>
      </c>
      <c r="J17471">
        <v>0</v>
      </c>
      <c r="K17471">
        <v>14.416499999999999</v>
      </c>
    </row>
    <row r="17472" spans="1:11" hidden="1">
      <c r="A17472" t="s">
        <v>168</v>
      </c>
      <c r="B17472" t="s">
        <v>662</v>
      </c>
      <c r="C17472">
        <v>186</v>
      </c>
      <c r="D17472" t="s">
        <v>63</v>
      </c>
      <c r="E17472">
        <v>4.1063999999999998</v>
      </c>
      <c r="F17472">
        <v>0</v>
      </c>
      <c r="G17472">
        <v>22.552600000000002</v>
      </c>
      <c r="H17472">
        <v>0</v>
      </c>
      <c r="I17472">
        <v>3.4459999999999999E-5</v>
      </c>
      <c r="J17472">
        <v>0</v>
      </c>
      <c r="K17472">
        <v>5.4259000000000004</v>
      </c>
    </row>
    <row r="17473" spans="1:11" hidden="1">
      <c r="A17473" t="s">
        <v>168</v>
      </c>
      <c r="B17473" t="s">
        <v>662</v>
      </c>
      <c r="C17473">
        <v>186</v>
      </c>
      <c r="D17473" t="s">
        <v>63</v>
      </c>
      <c r="E17473">
        <v>4.5418000000000003</v>
      </c>
      <c r="F17473">
        <v>0</v>
      </c>
      <c r="G17473">
        <v>26.3644</v>
      </c>
      <c r="H17473">
        <v>0</v>
      </c>
      <c r="I17473">
        <v>3.4459999999999999E-5</v>
      </c>
      <c r="J17473">
        <v>0</v>
      </c>
      <c r="K17473">
        <v>-5.2423000000000002</v>
      </c>
    </row>
    <row r="17474" spans="1:11" hidden="1">
      <c r="A17474" t="s">
        <v>168</v>
      </c>
      <c r="B17474" t="s">
        <v>662</v>
      </c>
      <c r="C17474">
        <v>186</v>
      </c>
      <c r="D17474" t="s">
        <v>63</v>
      </c>
      <c r="E17474">
        <v>4.9772999999999996</v>
      </c>
      <c r="F17474">
        <v>0</v>
      </c>
      <c r="G17474">
        <v>30.176200000000001</v>
      </c>
      <c r="H17474">
        <v>0</v>
      </c>
      <c r="I17474">
        <v>3.4459999999999999E-5</v>
      </c>
      <c r="J17474">
        <v>0</v>
      </c>
      <c r="K17474">
        <v>-17.581199999999999</v>
      </c>
    </row>
    <row r="17475" spans="1:11" hidden="1">
      <c r="A17475" t="s">
        <v>168</v>
      </c>
      <c r="B17475" t="s">
        <v>662</v>
      </c>
      <c r="C17475">
        <v>186</v>
      </c>
      <c r="D17475" t="s">
        <v>63</v>
      </c>
      <c r="E17475">
        <v>5.4127000000000001</v>
      </c>
      <c r="F17475">
        <v>0</v>
      </c>
      <c r="G17475">
        <v>33.988</v>
      </c>
      <c r="H17475">
        <v>0</v>
      </c>
      <c r="I17475">
        <v>3.4459999999999999E-5</v>
      </c>
      <c r="J17475">
        <v>0</v>
      </c>
      <c r="K17475">
        <v>-31.579799999999999</v>
      </c>
    </row>
    <row r="17476" spans="1:11" hidden="1">
      <c r="A17476" t="s">
        <v>168</v>
      </c>
      <c r="B17476" t="s">
        <v>662</v>
      </c>
      <c r="C17476">
        <v>186</v>
      </c>
      <c r="D17476" t="s">
        <v>64</v>
      </c>
      <c r="E17476">
        <v>0.18729999999999999</v>
      </c>
      <c r="F17476">
        <v>0</v>
      </c>
      <c r="G17476">
        <v>-43.281999999999996</v>
      </c>
      <c r="H17476">
        <v>0</v>
      </c>
      <c r="I17476">
        <v>3.9669999999999998E-5</v>
      </c>
      <c r="J17476">
        <v>0</v>
      </c>
      <c r="K17476">
        <v>-25.280100000000001</v>
      </c>
    </row>
    <row r="17477" spans="1:11" hidden="1">
      <c r="A17477" t="s">
        <v>168</v>
      </c>
      <c r="B17477" t="s">
        <v>662</v>
      </c>
      <c r="C17477">
        <v>186</v>
      </c>
      <c r="D17477" t="s">
        <v>64</v>
      </c>
      <c r="E17477">
        <v>0.62280000000000002</v>
      </c>
      <c r="F17477">
        <v>0</v>
      </c>
      <c r="G17477">
        <v>-37.247999999999998</v>
      </c>
      <c r="H17477">
        <v>0</v>
      </c>
      <c r="I17477">
        <v>3.9669999999999998E-5</v>
      </c>
      <c r="J17477">
        <v>0</v>
      </c>
      <c r="K17477">
        <v>-7.66</v>
      </c>
    </row>
    <row r="17478" spans="1:11" hidden="1">
      <c r="A17478" t="s">
        <v>168</v>
      </c>
      <c r="B17478" t="s">
        <v>662</v>
      </c>
      <c r="C17478">
        <v>186</v>
      </c>
      <c r="D17478" t="s">
        <v>64</v>
      </c>
      <c r="E17478">
        <v>1.0582</v>
      </c>
      <c r="F17478">
        <v>0</v>
      </c>
      <c r="G17478">
        <v>-28.898499999999999</v>
      </c>
      <c r="H17478">
        <v>0</v>
      </c>
      <c r="I17478">
        <v>3.9669999999999998E-5</v>
      </c>
      <c r="J17478">
        <v>0</v>
      </c>
      <c r="K17478">
        <v>6.8151000000000002</v>
      </c>
    </row>
    <row r="17479" spans="1:11" hidden="1">
      <c r="A17479" t="s">
        <v>168</v>
      </c>
      <c r="B17479" t="s">
        <v>662</v>
      </c>
      <c r="C17479">
        <v>186</v>
      </c>
      <c r="D17479" t="s">
        <v>64</v>
      </c>
      <c r="E17479">
        <v>1.4937</v>
      </c>
      <c r="F17479">
        <v>0</v>
      </c>
      <c r="G17479">
        <v>-19.874400000000001</v>
      </c>
      <c r="H17479">
        <v>0</v>
      </c>
      <c r="I17479">
        <v>3.9669999999999998E-5</v>
      </c>
      <c r="J17479">
        <v>0</v>
      </c>
      <c r="K17479">
        <v>17.434200000000001</v>
      </c>
    </row>
    <row r="17480" spans="1:11" hidden="1">
      <c r="A17480" t="s">
        <v>168</v>
      </c>
      <c r="B17480" t="s">
        <v>662</v>
      </c>
      <c r="C17480">
        <v>186</v>
      </c>
      <c r="D17480" t="s">
        <v>64</v>
      </c>
      <c r="E17480">
        <v>1.9291</v>
      </c>
      <c r="F17480">
        <v>0</v>
      </c>
      <c r="G17480">
        <v>-10.889699999999999</v>
      </c>
      <c r="H17480">
        <v>0</v>
      </c>
      <c r="I17480">
        <v>3.9669999999999998E-5</v>
      </c>
      <c r="J17480">
        <v>0</v>
      </c>
      <c r="K17480">
        <v>24.1248</v>
      </c>
    </row>
    <row r="17481" spans="1:11" hidden="1">
      <c r="A17481" t="s">
        <v>168</v>
      </c>
      <c r="B17481" t="s">
        <v>662</v>
      </c>
      <c r="C17481">
        <v>186</v>
      </c>
      <c r="D17481" t="s">
        <v>64</v>
      </c>
      <c r="E17481">
        <v>2.3645999999999998</v>
      </c>
      <c r="F17481">
        <v>0</v>
      </c>
      <c r="G17481">
        <v>-3.4942000000000002</v>
      </c>
      <c r="H17481">
        <v>0</v>
      </c>
      <c r="I17481">
        <v>3.9669999999999998E-5</v>
      </c>
      <c r="J17481">
        <v>0</v>
      </c>
      <c r="K17481">
        <v>27.169799999999999</v>
      </c>
    </row>
    <row r="17482" spans="1:11" hidden="1">
      <c r="A17482" t="s">
        <v>168</v>
      </c>
      <c r="B17482" t="s">
        <v>662</v>
      </c>
      <c r="C17482">
        <v>186</v>
      </c>
      <c r="D17482" t="s">
        <v>64</v>
      </c>
      <c r="E17482">
        <v>2.8</v>
      </c>
      <c r="F17482">
        <v>0</v>
      </c>
      <c r="G17482">
        <v>1.5121</v>
      </c>
      <c r="H17482">
        <v>0</v>
      </c>
      <c r="I17482">
        <v>3.9669999999999998E-5</v>
      </c>
      <c r="J17482">
        <v>0</v>
      </c>
      <c r="K17482">
        <v>27.514700000000001</v>
      </c>
    </row>
    <row r="17483" spans="1:11" hidden="1">
      <c r="A17483" t="s">
        <v>168</v>
      </c>
      <c r="B17483" t="s">
        <v>662</v>
      </c>
      <c r="C17483">
        <v>186</v>
      </c>
      <c r="D17483" t="s">
        <v>64</v>
      </c>
      <c r="E17483">
        <v>2.8</v>
      </c>
      <c r="F17483">
        <v>0</v>
      </c>
      <c r="G17483">
        <v>11.1829</v>
      </c>
      <c r="H17483">
        <v>0</v>
      </c>
      <c r="I17483">
        <v>3.9669999999999998E-5</v>
      </c>
      <c r="J17483">
        <v>0</v>
      </c>
      <c r="K17483">
        <v>27.514700000000001</v>
      </c>
    </row>
    <row r="17484" spans="1:11" hidden="1">
      <c r="A17484" t="s">
        <v>168</v>
      </c>
      <c r="B17484" t="s">
        <v>662</v>
      </c>
      <c r="C17484">
        <v>186</v>
      </c>
      <c r="D17484" t="s">
        <v>64</v>
      </c>
      <c r="E17484">
        <v>3.2355</v>
      </c>
      <c r="F17484">
        <v>0</v>
      </c>
      <c r="G17484">
        <v>14.9946</v>
      </c>
      <c r="H17484">
        <v>0</v>
      </c>
      <c r="I17484">
        <v>3.9669999999999998E-5</v>
      </c>
      <c r="J17484">
        <v>0</v>
      </c>
      <c r="K17484">
        <v>21.815200000000001</v>
      </c>
    </row>
    <row r="17485" spans="1:11" hidden="1">
      <c r="A17485" t="s">
        <v>168</v>
      </c>
      <c r="B17485" t="s">
        <v>662</v>
      </c>
      <c r="C17485">
        <v>186</v>
      </c>
      <c r="D17485" t="s">
        <v>64</v>
      </c>
      <c r="E17485">
        <v>3.6709000000000001</v>
      </c>
      <c r="F17485">
        <v>0</v>
      </c>
      <c r="G17485">
        <v>18.8064</v>
      </c>
      <c r="H17485">
        <v>0</v>
      </c>
      <c r="I17485">
        <v>3.9669999999999998E-5</v>
      </c>
      <c r="J17485">
        <v>0</v>
      </c>
      <c r="K17485">
        <v>14.4558</v>
      </c>
    </row>
    <row r="17486" spans="1:11" hidden="1">
      <c r="A17486" t="s">
        <v>168</v>
      </c>
      <c r="B17486" t="s">
        <v>662</v>
      </c>
      <c r="C17486">
        <v>186</v>
      </c>
      <c r="D17486" t="s">
        <v>64</v>
      </c>
      <c r="E17486">
        <v>4.1063999999999998</v>
      </c>
      <c r="F17486">
        <v>0</v>
      </c>
      <c r="G17486">
        <v>22.618200000000002</v>
      </c>
      <c r="H17486">
        <v>0</v>
      </c>
      <c r="I17486">
        <v>3.9669999999999998E-5</v>
      </c>
      <c r="J17486">
        <v>0</v>
      </c>
      <c r="K17486">
        <v>5.4367000000000001</v>
      </c>
    </row>
    <row r="17487" spans="1:11" hidden="1">
      <c r="A17487" t="s">
        <v>168</v>
      </c>
      <c r="B17487" t="s">
        <v>662</v>
      </c>
      <c r="C17487">
        <v>186</v>
      </c>
      <c r="D17487" t="s">
        <v>64</v>
      </c>
      <c r="E17487">
        <v>4.5418000000000003</v>
      </c>
      <c r="F17487">
        <v>0</v>
      </c>
      <c r="G17487">
        <v>26.43</v>
      </c>
      <c r="H17487">
        <v>0</v>
      </c>
      <c r="I17487">
        <v>3.9669999999999998E-5</v>
      </c>
      <c r="J17487">
        <v>0</v>
      </c>
      <c r="K17487">
        <v>-5.2245999999999997</v>
      </c>
    </row>
    <row r="17488" spans="1:11" hidden="1">
      <c r="A17488" t="s">
        <v>168</v>
      </c>
      <c r="B17488" t="s">
        <v>662</v>
      </c>
      <c r="C17488">
        <v>186</v>
      </c>
      <c r="D17488" t="s">
        <v>64</v>
      </c>
      <c r="E17488">
        <v>4.9772999999999996</v>
      </c>
      <c r="F17488">
        <v>0</v>
      </c>
      <c r="G17488">
        <v>30.241700000000002</v>
      </c>
      <c r="H17488">
        <v>0</v>
      </c>
      <c r="I17488">
        <v>3.9669999999999998E-5</v>
      </c>
      <c r="J17488">
        <v>0</v>
      </c>
      <c r="K17488">
        <v>-17.5349</v>
      </c>
    </row>
    <row r="17489" spans="1:11" hidden="1">
      <c r="A17489" t="s">
        <v>168</v>
      </c>
      <c r="B17489" t="s">
        <v>662</v>
      </c>
      <c r="C17489">
        <v>186</v>
      </c>
      <c r="D17489" t="s">
        <v>64</v>
      </c>
      <c r="E17489">
        <v>5.4127000000000001</v>
      </c>
      <c r="F17489">
        <v>0</v>
      </c>
      <c r="G17489">
        <v>34.0535</v>
      </c>
      <c r="H17489">
        <v>0</v>
      </c>
      <c r="I17489">
        <v>3.9669999999999998E-5</v>
      </c>
      <c r="J17489">
        <v>0</v>
      </c>
      <c r="K17489">
        <v>-31.504999999999999</v>
      </c>
    </row>
    <row r="17490" spans="1:11" hidden="1">
      <c r="A17490" t="s">
        <v>168</v>
      </c>
      <c r="B17490" t="s">
        <v>662</v>
      </c>
      <c r="C17490">
        <v>186</v>
      </c>
      <c r="D17490" t="s">
        <v>65</v>
      </c>
      <c r="E17490">
        <v>0.18729999999999999</v>
      </c>
      <c r="F17490">
        <v>0</v>
      </c>
      <c r="G17490">
        <v>-43.347499999999997</v>
      </c>
      <c r="H17490">
        <v>0</v>
      </c>
      <c r="I17490">
        <v>3.4459999999999999E-5</v>
      </c>
      <c r="J17490">
        <v>0</v>
      </c>
      <c r="K17490">
        <v>-25.547699999999999</v>
      </c>
    </row>
    <row r="17491" spans="1:11" hidden="1">
      <c r="A17491" t="s">
        <v>168</v>
      </c>
      <c r="B17491" t="s">
        <v>662</v>
      </c>
      <c r="C17491">
        <v>186</v>
      </c>
      <c r="D17491" t="s">
        <v>65</v>
      </c>
      <c r="E17491">
        <v>0.62280000000000002</v>
      </c>
      <c r="F17491">
        <v>0</v>
      </c>
      <c r="G17491">
        <v>-37.313499999999998</v>
      </c>
      <c r="H17491">
        <v>0</v>
      </c>
      <c r="I17491">
        <v>3.4459999999999999E-5</v>
      </c>
      <c r="J17491">
        <v>0</v>
      </c>
      <c r="K17491">
        <v>-7.8990999999999998</v>
      </c>
    </row>
    <row r="17492" spans="1:11" hidden="1">
      <c r="A17492" t="s">
        <v>168</v>
      </c>
      <c r="B17492" t="s">
        <v>662</v>
      </c>
      <c r="C17492">
        <v>186</v>
      </c>
      <c r="D17492" t="s">
        <v>65</v>
      </c>
      <c r="E17492">
        <v>1.0582</v>
      </c>
      <c r="F17492">
        <v>0</v>
      </c>
      <c r="G17492">
        <v>-28.964099999999998</v>
      </c>
      <c r="H17492">
        <v>0</v>
      </c>
      <c r="I17492">
        <v>3.4459999999999999E-5</v>
      </c>
      <c r="J17492">
        <v>0</v>
      </c>
      <c r="K17492">
        <v>6.6044999999999998</v>
      </c>
    </row>
    <row r="17493" spans="1:11" hidden="1">
      <c r="A17493" t="s">
        <v>168</v>
      </c>
      <c r="B17493" t="s">
        <v>662</v>
      </c>
      <c r="C17493">
        <v>186</v>
      </c>
      <c r="D17493" t="s">
        <v>65</v>
      </c>
      <c r="E17493">
        <v>1.4937</v>
      </c>
      <c r="F17493">
        <v>0</v>
      </c>
      <c r="G17493">
        <v>-19.940000000000001</v>
      </c>
      <c r="H17493">
        <v>0</v>
      </c>
      <c r="I17493">
        <v>3.4459999999999999E-5</v>
      </c>
      <c r="J17493">
        <v>0</v>
      </c>
      <c r="K17493">
        <v>17.252099999999999</v>
      </c>
    </row>
    <row r="17494" spans="1:11" hidden="1">
      <c r="A17494" t="s">
        <v>168</v>
      </c>
      <c r="B17494" t="s">
        <v>662</v>
      </c>
      <c r="C17494">
        <v>186</v>
      </c>
      <c r="D17494" t="s">
        <v>65</v>
      </c>
      <c r="E17494">
        <v>1.9291</v>
      </c>
      <c r="F17494">
        <v>0</v>
      </c>
      <c r="G17494">
        <v>-10.955299999999999</v>
      </c>
      <c r="H17494">
        <v>0</v>
      </c>
      <c r="I17494">
        <v>3.4459999999999999E-5</v>
      </c>
      <c r="J17494">
        <v>0</v>
      </c>
      <c r="K17494">
        <v>23.971299999999999</v>
      </c>
    </row>
    <row r="17495" spans="1:11" hidden="1">
      <c r="A17495" t="s">
        <v>168</v>
      </c>
      <c r="B17495" t="s">
        <v>662</v>
      </c>
      <c r="C17495">
        <v>186</v>
      </c>
      <c r="D17495" t="s">
        <v>65</v>
      </c>
      <c r="E17495">
        <v>2.3645999999999998</v>
      </c>
      <c r="F17495">
        <v>0</v>
      </c>
      <c r="G17495">
        <v>-3.5598000000000001</v>
      </c>
      <c r="H17495">
        <v>0</v>
      </c>
      <c r="I17495">
        <v>3.4459999999999999E-5</v>
      </c>
      <c r="J17495">
        <v>0</v>
      </c>
      <c r="K17495">
        <v>27.044899999999998</v>
      </c>
    </row>
    <row r="17496" spans="1:11" hidden="1">
      <c r="A17496" t="s">
        <v>168</v>
      </c>
      <c r="B17496" t="s">
        <v>662</v>
      </c>
      <c r="C17496">
        <v>186</v>
      </c>
      <c r="D17496" t="s">
        <v>65</v>
      </c>
      <c r="E17496">
        <v>2.8</v>
      </c>
      <c r="F17496">
        <v>0</v>
      </c>
      <c r="G17496">
        <v>1.4466000000000001</v>
      </c>
      <c r="H17496">
        <v>0</v>
      </c>
      <c r="I17496">
        <v>3.4459999999999999E-5</v>
      </c>
      <c r="J17496">
        <v>0</v>
      </c>
      <c r="K17496">
        <v>27.418199999999999</v>
      </c>
    </row>
    <row r="17497" spans="1:11" hidden="1">
      <c r="A17497" t="s">
        <v>168</v>
      </c>
      <c r="B17497" t="s">
        <v>662</v>
      </c>
      <c r="C17497">
        <v>186</v>
      </c>
      <c r="D17497" t="s">
        <v>65</v>
      </c>
      <c r="E17497">
        <v>2.8</v>
      </c>
      <c r="F17497">
        <v>0</v>
      </c>
      <c r="G17497">
        <v>11.1173</v>
      </c>
      <c r="H17497">
        <v>0</v>
      </c>
      <c r="I17497">
        <v>3.4459999999999999E-5</v>
      </c>
      <c r="J17497">
        <v>0</v>
      </c>
      <c r="K17497">
        <v>27.418199999999999</v>
      </c>
    </row>
    <row r="17498" spans="1:11" hidden="1">
      <c r="A17498" t="s">
        <v>168</v>
      </c>
      <c r="B17498" t="s">
        <v>662</v>
      </c>
      <c r="C17498">
        <v>186</v>
      </c>
      <c r="D17498" t="s">
        <v>65</v>
      </c>
      <c r="E17498">
        <v>3.2355</v>
      </c>
      <c r="F17498">
        <v>0</v>
      </c>
      <c r="G17498">
        <v>14.9291</v>
      </c>
      <c r="H17498">
        <v>0</v>
      </c>
      <c r="I17498">
        <v>3.4459999999999999E-5</v>
      </c>
      <c r="J17498">
        <v>0</v>
      </c>
      <c r="K17498">
        <v>21.747299999999999</v>
      </c>
    </row>
    <row r="17499" spans="1:11" hidden="1">
      <c r="A17499" t="s">
        <v>168</v>
      </c>
      <c r="B17499" t="s">
        <v>662</v>
      </c>
      <c r="C17499">
        <v>186</v>
      </c>
      <c r="D17499" t="s">
        <v>65</v>
      </c>
      <c r="E17499">
        <v>3.6709000000000001</v>
      </c>
      <c r="F17499">
        <v>0</v>
      </c>
      <c r="G17499">
        <v>18.7409</v>
      </c>
      <c r="H17499">
        <v>0</v>
      </c>
      <c r="I17499">
        <v>3.4459999999999999E-5</v>
      </c>
      <c r="J17499">
        <v>0</v>
      </c>
      <c r="K17499">
        <v>14.416499999999999</v>
      </c>
    </row>
    <row r="17500" spans="1:11" hidden="1">
      <c r="A17500" t="s">
        <v>168</v>
      </c>
      <c r="B17500" t="s">
        <v>662</v>
      </c>
      <c r="C17500">
        <v>186</v>
      </c>
      <c r="D17500" t="s">
        <v>65</v>
      </c>
      <c r="E17500">
        <v>4.1063999999999998</v>
      </c>
      <c r="F17500">
        <v>0</v>
      </c>
      <c r="G17500">
        <v>22.552600000000002</v>
      </c>
      <c r="H17500">
        <v>0</v>
      </c>
      <c r="I17500">
        <v>3.4459999999999999E-5</v>
      </c>
      <c r="J17500">
        <v>0</v>
      </c>
      <c r="K17500">
        <v>5.4259000000000004</v>
      </c>
    </row>
    <row r="17501" spans="1:11" hidden="1">
      <c r="A17501" t="s">
        <v>168</v>
      </c>
      <c r="B17501" t="s">
        <v>662</v>
      </c>
      <c r="C17501">
        <v>186</v>
      </c>
      <c r="D17501" t="s">
        <v>65</v>
      </c>
      <c r="E17501">
        <v>4.5418000000000003</v>
      </c>
      <c r="F17501">
        <v>0</v>
      </c>
      <c r="G17501">
        <v>26.3644</v>
      </c>
      <c r="H17501">
        <v>0</v>
      </c>
      <c r="I17501">
        <v>3.4459999999999999E-5</v>
      </c>
      <c r="J17501">
        <v>0</v>
      </c>
      <c r="K17501">
        <v>-5.2423000000000002</v>
      </c>
    </row>
    <row r="17502" spans="1:11" hidden="1">
      <c r="A17502" t="s">
        <v>168</v>
      </c>
      <c r="B17502" t="s">
        <v>662</v>
      </c>
      <c r="C17502">
        <v>186</v>
      </c>
      <c r="D17502" t="s">
        <v>65</v>
      </c>
      <c r="E17502">
        <v>4.9772999999999996</v>
      </c>
      <c r="F17502">
        <v>0</v>
      </c>
      <c r="G17502">
        <v>30.176200000000001</v>
      </c>
      <c r="H17502">
        <v>0</v>
      </c>
      <c r="I17502">
        <v>3.4459999999999999E-5</v>
      </c>
      <c r="J17502">
        <v>0</v>
      </c>
      <c r="K17502">
        <v>-17.581199999999999</v>
      </c>
    </row>
    <row r="17503" spans="1:11" hidden="1">
      <c r="A17503" t="s">
        <v>168</v>
      </c>
      <c r="B17503" t="s">
        <v>662</v>
      </c>
      <c r="C17503">
        <v>186</v>
      </c>
      <c r="D17503" t="s">
        <v>65</v>
      </c>
      <c r="E17503">
        <v>5.4127000000000001</v>
      </c>
      <c r="F17503">
        <v>0</v>
      </c>
      <c r="G17503">
        <v>33.988</v>
      </c>
      <c r="H17503">
        <v>0</v>
      </c>
      <c r="I17503">
        <v>3.4459999999999999E-5</v>
      </c>
      <c r="J17503">
        <v>0</v>
      </c>
      <c r="K17503">
        <v>-31.579799999999999</v>
      </c>
    </row>
    <row r="17504" spans="1:11" hidden="1">
      <c r="A17504" t="s">
        <v>168</v>
      </c>
      <c r="B17504" t="s">
        <v>662</v>
      </c>
      <c r="C17504">
        <v>186</v>
      </c>
      <c r="D17504" t="s">
        <v>66</v>
      </c>
      <c r="E17504">
        <v>0.18729999999999999</v>
      </c>
      <c r="F17504">
        <v>0</v>
      </c>
      <c r="G17504">
        <v>-30.936800000000002</v>
      </c>
      <c r="H17504">
        <v>0</v>
      </c>
      <c r="I17504">
        <v>3.2950000000000001E-5</v>
      </c>
      <c r="J17504">
        <v>0</v>
      </c>
      <c r="K17504">
        <v>-18.565000000000001</v>
      </c>
    </row>
    <row r="17505" spans="1:11" hidden="1">
      <c r="A17505" t="s">
        <v>168</v>
      </c>
      <c r="B17505" t="s">
        <v>662</v>
      </c>
      <c r="C17505">
        <v>186</v>
      </c>
      <c r="D17505" t="s">
        <v>66</v>
      </c>
      <c r="E17505">
        <v>0.62280000000000002</v>
      </c>
      <c r="F17505">
        <v>0</v>
      </c>
      <c r="G17505">
        <v>-26.733699999999999</v>
      </c>
      <c r="H17505">
        <v>0</v>
      </c>
      <c r="I17505">
        <v>3.2950000000000001E-5</v>
      </c>
      <c r="J17505">
        <v>0</v>
      </c>
      <c r="K17505">
        <v>-5.9519000000000002</v>
      </c>
    </row>
    <row r="17506" spans="1:11" hidden="1">
      <c r="A17506" t="s">
        <v>168</v>
      </c>
      <c r="B17506" t="s">
        <v>662</v>
      </c>
      <c r="C17506">
        <v>186</v>
      </c>
      <c r="D17506" t="s">
        <v>66</v>
      </c>
      <c r="E17506">
        <v>1.0582</v>
      </c>
      <c r="F17506">
        <v>0</v>
      </c>
      <c r="G17506">
        <v>-21.014600000000002</v>
      </c>
      <c r="H17506">
        <v>0</v>
      </c>
      <c r="I17506">
        <v>3.2950000000000001E-5</v>
      </c>
      <c r="J17506">
        <v>0</v>
      </c>
      <c r="K17506">
        <v>4.4920999999999998</v>
      </c>
    </row>
    <row r="17507" spans="1:11" hidden="1">
      <c r="A17507" t="s">
        <v>168</v>
      </c>
      <c r="B17507" t="s">
        <v>662</v>
      </c>
      <c r="C17507">
        <v>186</v>
      </c>
      <c r="D17507" t="s">
        <v>66</v>
      </c>
      <c r="E17507">
        <v>1.4937</v>
      </c>
      <c r="F17507">
        <v>0</v>
      </c>
      <c r="G17507">
        <v>-14.8537</v>
      </c>
      <c r="H17507">
        <v>0</v>
      </c>
      <c r="I17507">
        <v>3.2950000000000001E-5</v>
      </c>
      <c r="J17507">
        <v>0</v>
      </c>
      <c r="K17507">
        <v>12.301500000000001</v>
      </c>
    </row>
    <row r="17508" spans="1:11" hidden="1">
      <c r="A17508" t="s">
        <v>168</v>
      </c>
      <c r="B17508" t="s">
        <v>662</v>
      </c>
      <c r="C17508">
        <v>186</v>
      </c>
      <c r="D17508" t="s">
        <v>66</v>
      </c>
      <c r="E17508">
        <v>1.9291</v>
      </c>
      <c r="F17508">
        <v>0</v>
      </c>
      <c r="G17508">
        <v>-8.7186000000000003</v>
      </c>
      <c r="H17508">
        <v>0</v>
      </c>
      <c r="I17508">
        <v>3.2950000000000001E-5</v>
      </c>
      <c r="J17508">
        <v>0</v>
      </c>
      <c r="K17508">
        <v>17.428799999999999</v>
      </c>
    </row>
    <row r="17509" spans="1:11" hidden="1">
      <c r="A17509" t="s">
        <v>168</v>
      </c>
      <c r="B17509" t="s">
        <v>662</v>
      </c>
      <c r="C17509">
        <v>186</v>
      </c>
      <c r="D17509" t="s">
        <v>66</v>
      </c>
      <c r="E17509">
        <v>2.3645999999999998</v>
      </c>
      <c r="F17509">
        <v>0</v>
      </c>
      <c r="G17509">
        <v>-3.6240999999999999</v>
      </c>
      <c r="H17509">
        <v>0</v>
      </c>
      <c r="I17509">
        <v>3.2950000000000001E-5</v>
      </c>
      <c r="J17509">
        <v>0</v>
      </c>
      <c r="K17509">
        <v>20.0594</v>
      </c>
    </row>
    <row r="17510" spans="1:11" hidden="1">
      <c r="A17510" t="s">
        <v>168</v>
      </c>
      <c r="B17510" t="s">
        <v>662</v>
      </c>
      <c r="C17510">
        <v>186</v>
      </c>
      <c r="D17510" t="s">
        <v>66</v>
      </c>
      <c r="E17510">
        <v>2.8</v>
      </c>
      <c r="F17510">
        <v>0</v>
      </c>
      <c r="G17510">
        <v>-9.3899999999999997E-2</v>
      </c>
      <c r="H17510">
        <v>0</v>
      </c>
      <c r="I17510">
        <v>3.2950000000000001E-5</v>
      </c>
      <c r="J17510">
        <v>0</v>
      </c>
      <c r="K17510">
        <v>20.812100000000001</v>
      </c>
    </row>
    <row r="17511" spans="1:11" hidden="1">
      <c r="A17511" t="s">
        <v>168</v>
      </c>
      <c r="B17511" t="s">
        <v>662</v>
      </c>
      <c r="C17511">
        <v>186</v>
      </c>
      <c r="D17511" t="s">
        <v>66</v>
      </c>
      <c r="E17511">
        <v>2.8</v>
      </c>
      <c r="F17511">
        <v>0</v>
      </c>
      <c r="G17511">
        <v>8.6100999999999992</v>
      </c>
      <c r="H17511">
        <v>0</v>
      </c>
      <c r="I17511">
        <v>3.2950000000000001E-5</v>
      </c>
      <c r="J17511">
        <v>0</v>
      </c>
      <c r="K17511">
        <v>20.812100000000001</v>
      </c>
    </row>
    <row r="17512" spans="1:11" hidden="1">
      <c r="A17512" t="s">
        <v>168</v>
      </c>
      <c r="B17512" t="s">
        <v>662</v>
      </c>
      <c r="C17512">
        <v>186</v>
      </c>
      <c r="D17512" t="s">
        <v>66</v>
      </c>
      <c r="E17512">
        <v>3.2355</v>
      </c>
      <c r="F17512">
        <v>0</v>
      </c>
      <c r="G17512">
        <v>11.3582</v>
      </c>
      <c r="H17512">
        <v>0</v>
      </c>
      <c r="I17512">
        <v>3.2950000000000001E-5</v>
      </c>
      <c r="J17512">
        <v>0</v>
      </c>
      <c r="K17512">
        <v>16.464500000000001</v>
      </c>
    </row>
    <row r="17513" spans="1:11" hidden="1">
      <c r="A17513" t="s">
        <v>168</v>
      </c>
      <c r="B17513" t="s">
        <v>662</v>
      </c>
      <c r="C17513">
        <v>186</v>
      </c>
      <c r="D17513" t="s">
        <v>66</v>
      </c>
      <c r="E17513">
        <v>3.6709000000000001</v>
      </c>
      <c r="F17513">
        <v>0</v>
      </c>
      <c r="G17513">
        <v>14.106199999999999</v>
      </c>
      <c r="H17513">
        <v>0</v>
      </c>
      <c r="I17513">
        <v>3.2950000000000001E-5</v>
      </c>
      <c r="J17513">
        <v>0</v>
      </c>
      <c r="K17513">
        <v>10.920299999999999</v>
      </c>
    </row>
    <row r="17514" spans="1:11" hidden="1">
      <c r="A17514" t="s">
        <v>168</v>
      </c>
      <c r="B17514" t="s">
        <v>662</v>
      </c>
      <c r="C17514">
        <v>186</v>
      </c>
      <c r="D17514" t="s">
        <v>66</v>
      </c>
      <c r="E17514">
        <v>4.1063999999999998</v>
      </c>
      <c r="F17514">
        <v>0</v>
      </c>
      <c r="G17514">
        <v>16.854299999999999</v>
      </c>
      <c r="H17514">
        <v>0</v>
      </c>
      <c r="I17514">
        <v>3.2950000000000001E-5</v>
      </c>
      <c r="J17514">
        <v>0</v>
      </c>
      <c r="K17514">
        <v>4.1794000000000002</v>
      </c>
    </row>
    <row r="17515" spans="1:11" hidden="1">
      <c r="A17515" t="s">
        <v>168</v>
      </c>
      <c r="B17515" t="s">
        <v>662</v>
      </c>
      <c r="C17515">
        <v>186</v>
      </c>
      <c r="D17515" t="s">
        <v>66</v>
      </c>
      <c r="E17515">
        <v>4.5418000000000003</v>
      </c>
      <c r="F17515">
        <v>0</v>
      </c>
      <c r="G17515">
        <v>19.6023</v>
      </c>
      <c r="H17515">
        <v>0</v>
      </c>
      <c r="I17515">
        <v>3.2950000000000001E-5</v>
      </c>
      <c r="J17515">
        <v>0</v>
      </c>
      <c r="K17515">
        <v>-3.7581000000000002</v>
      </c>
    </row>
    <row r="17516" spans="1:11" hidden="1">
      <c r="A17516" t="s">
        <v>168</v>
      </c>
      <c r="B17516" t="s">
        <v>662</v>
      </c>
      <c r="C17516">
        <v>186</v>
      </c>
      <c r="D17516" t="s">
        <v>66</v>
      </c>
      <c r="E17516">
        <v>4.9772999999999996</v>
      </c>
      <c r="F17516">
        <v>0</v>
      </c>
      <c r="G17516">
        <v>22.350300000000001</v>
      </c>
      <c r="H17516">
        <v>0</v>
      </c>
      <c r="I17516">
        <v>3.2950000000000001E-5</v>
      </c>
      <c r="J17516">
        <v>0</v>
      </c>
      <c r="K17516">
        <v>-12.892200000000001</v>
      </c>
    </row>
    <row r="17517" spans="1:11" hidden="1">
      <c r="A17517" t="s">
        <v>168</v>
      </c>
      <c r="B17517" t="s">
        <v>662</v>
      </c>
      <c r="C17517">
        <v>186</v>
      </c>
      <c r="D17517" t="s">
        <v>66</v>
      </c>
      <c r="E17517">
        <v>5.4127000000000001</v>
      </c>
      <c r="F17517">
        <v>0</v>
      </c>
      <c r="G17517">
        <v>25.098400000000002</v>
      </c>
      <c r="H17517">
        <v>0</v>
      </c>
      <c r="I17517">
        <v>3.2950000000000001E-5</v>
      </c>
      <c r="J17517">
        <v>0</v>
      </c>
      <c r="K17517">
        <v>-23.222999999999999</v>
      </c>
    </row>
    <row r="17518" spans="1:11" hidden="1">
      <c r="A17518" t="s">
        <v>168</v>
      </c>
      <c r="B17518" t="s">
        <v>662</v>
      </c>
      <c r="C17518">
        <v>186</v>
      </c>
      <c r="D17518" t="s">
        <v>67</v>
      </c>
      <c r="E17518">
        <v>0.18729999999999999</v>
      </c>
      <c r="F17518">
        <v>0</v>
      </c>
      <c r="G17518">
        <v>-30.936800000000002</v>
      </c>
      <c r="H17518">
        <v>0</v>
      </c>
      <c r="I17518">
        <v>3.2950000000000001E-5</v>
      </c>
      <c r="J17518">
        <v>0</v>
      </c>
      <c r="K17518">
        <v>-18.565000000000001</v>
      </c>
    </row>
    <row r="17519" spans="1:11" hidden="1">
      <c r="A17519" t="s">
        <v>168</v>
      </c>
      <c r="B17519" t="s">
        <v>662</v>
      </c>
      <c r="C17519">
        <v>186</v>
      </c>
      <c r="D17519" t="s">
        <v>67</v>
      </c>
      <c r="E17519">
        <v>0.62280000000000002</v>
      </c>
      <c r="F17519">
        <v>0</v>
      </c>
      <c r="G17519">
        <v>-26.733699999999999</v>
      </c>
      <c r="H17519">
        <v>0</v>
      </c>
      <c r="I17519">
        <v>3.2950000000000001E-5</v>
      </c>
      <c r="J17519">
        <v>0</v>
      </c>
      <c r="K17519">
        <v>-5.9519000000000002</v>
      </c>
    </row>
    <row r="17520" spans="1:11" hidden="1">
      <c r="A17520" t="s">
        <v>168</v>
      </c>
      <c r="B17520" t="s">
        <v>662</v>
      </c>
      <c r="C17520">
        <v>186</v>
      </c>
      <c r="D17520" t="s">
        <v>67</v>
      </c>
      <c r="E17520">
        <v>1.0582</v>
      </c>
      <c r="F17520">
        <v>0</v>
      </c>
      <c r="G17520">
        <v>-21.014600000000002</v>
      </c>
      <c r="H17520">
        <v>0</v>
      </c>
      <c r="I17520">
        <v>3.2950000000000001E-5</v>
      </c>
      <c r="J17520">
        <v>0</v>
      </c>
      <c r="K17520">
        <v>4.4920999999999998</v>
      </c>
    </row>
    <row r="17521" spans="1:11" hidden="1">
      <c r="A17521" t="s">
        <v>168</v>
      </c>
      <c r="B17521" t="s">
        <v>662</v>
      </c>
      <c r="C17521">
        <v>186</v>
      </c>
      <c r="D17521" t="s">
        <v>67</v>
      </c>
      <c r="E17521">
        <v>1.4937</v>
      </c>
      <c r="F17521">
        <v>0</v>
      </c>
      <c r="G17521">
        <v>-14.8537</v>
      </c>
      <c r="H17521">
        <v>0</v>
      </c>
      <c r="I17521">
        <v>3.2950000000000001E-5</v>
      </c>
      <c r="J17521">
        <v>0</v>
      </c>
      <c r="K17521">
        <v>12.301500000000001</v>
      </c>
    </row>
    <row r="17522" spans="1:11" hidden="1">
      <c r="A17522" t="s">
        <v>168</v>
      </c>
      <c r="B17522" t="s">
        <v>662</v>
      </c>
      <c r="C17522">
        <v>186</v>
      </c>
      <c r="D17522" t="s">
        <v>67</v>
      </c>
      <c r="E17522">
        <v>1.9291</v>
      </c>
      <c r="F17522">
        <v>0</v>
      </c>
      <c r="G17522">
        <v>-8.7186000000000003</v>
      </c>
      <c r="H17522">
        <v>0</v>
      </c>
      <c r="I17522">
        <v>3.2950000000000001E-5</v>
      </c>
      <c r="J17522">
        <v>0</v>
      </c>
      <c r="K17522">
        <v>17.428799999999999</v>
      </c>
    </row>
    <row r="17523" spans="1:11" hidden="1">
      <c r="A17523" t="s">
        <v>168</v>
      </c>
      <c r="B17523" t="s">
        <v>662</v>
      </c>
      <c r="C17523">
        <v>186</v>
      </c>
      <c r="D17523" t="s">
        <v>67</v>
      </c>
      <c r="E17523">
        <v>2.3645999999999998</v>
      </c>
      <c r="F17523">
        <v>0</v>
      </c>
      <c r="G17523">
        <v>-3.6240999999999999</v>
      </c>
      <c r="H17523">
        <v>0</v>
      </c>
      <c r="I17523">
        <v>3.2950000000000001E-5</v>
      </c>
      <c r="J17523">
        <v>0</v>
      </c>
      <c r="K17523">
        <v>20.0594</v>
      </c>
    </row>
    <row r="17524" spans="1:11" hidden="1">
      <c r="A17524" t="s">
        <v>168</v>
      </c>
      <c r="B17524" t="s">
        <v>662</v>
      </c>
      <c r="C17524">
        <v>186</v>
      </c>
      <c r="D17524" t="s">
        <v>67</v>
      </c>
      <c r="E17524">
        <v>2.8</v>
      </c>
      <c r="F17524">
        <v>0</v>
      </c>
      <c r="G17524">
        <v>-9.3899999999999997E-2</v>
      </c>
      <c r="H17524">
        <v>0</v>
      </c>
      <c r="I17524">
        <v>3.2950000000000001E-5</v>
      </c>
      <c r="J17524">
        <v>0</v>
      </c>
      <c r="K17524">
        <v>20.812100000000001</v>
      </c>
    </row>
    <row r="17525" spans="1:11" hidden="1">
      <c r="A17525" t="s">
        <v>168</v>
      </c>
      <c r="B17525" t="s">
        <v>662</v>
      </c>
      <c r="C17525">
        <v>186</v>
      </c>
      <c r="D17525" t="s">
        <v>67</v>
      </c>
      <c r="E17525">
        <v>2.8</v>
      </c>
      <c r="F17525">
        <v>0</v>
      </c>
      <c r="G17525">
        <v>8.6100999999999992</v>
      </c>
      <c r="H17525">
        <v>0</v>
      </c>
      <c r="I17525">
        <v>3.2950000000000001E-5</v>
      </c>
      <c r="J17525">
        <v>0</v>
      </c>
      <c r="K17525">
        <v>20.812100000000001</v>
      </c>
    </row>
    <row r="17526" spans="1:11" hidden="1">
      <c r="A17526" t="s">
        <v>168</v>
      </c>
      <c r="B17526" t="s">
        <v>662</v>
      </c>
      <c r="C17526">
        <v>186</v>
      </c>
      <c r="D17526" t="s">
        <v>67</v>
      </c>
      <c r="E17526">
        <v>3.2355</v>
      </c>
      <c r="F17526">
        <v>0</v>
      </c>
      <c r="G17526">
        <v>11.3582</v>
      </c>
      <c r="H17526">
        <v>0</v>
      </c>
      <c r="I17526">
        <v>3.2950000000000001E-5</v>
      </c>
      <c r="J17526">
        <v>0</v>
      </c>
      <c r="K17526">
        <v>16.464500000000001</v>
      </c>
    </row>
    <row r="17527" spans="1:11" hidden="1">
      <c r="A17527" t="s">
        <v>168</v>
      </c>
      <c r="B17527" t="s">
        <v>662</v>
      </c>
      <c r="C17527">
        <v>186</v>
      </c>
      <c r="D17527" t="s">
        <v>67</v>
      </c>
      <c r="E17527">
        <v>3.6709000000000001</v>
      </c>
      <c r="F17527">
        <v>0</v>
      </c>
      <c r="G17527">
        <v>14.106199999999999</v>
      </c>
      <c r="H17527">
        <v>0</v>
      </c>
      <c r="I17527">
        <v>3.2950000000000001E-5</v>
      </c>
      <c r="J17527">
        <v>0</v>
      </c>
      <c r="K17527">
        <v>10.920299999999999</v>
      </c>
    </row>
    <row r="17528" spans="1:11" hidden="1">
      <c r="A17528" t="s">
        <v>168</v>
      </c>
      <c r="B17528" t="s">
        <v>662</v>
      </c>
      <c r="C17528">
        <v>186</v>
      </c>
      <c r="D17528" t="s">
        <v>67</v>
      </c>
      <c r="E17528">
        <v>4.1063999999999998</v>
      </c>
      <c r="F17528">
        <v>0</v>
      </c>
      <c r="G17528">
        <v>16.854299999999999</v>
      </c>
      <c r="H17528">
        <v>0</v>
      </c>
      <c r="I17528">
        <v>3.2950000000000001E-5</v>
      </c>
      <c r="J17528">
        <v>0</v>
      </c>
      <c r="K17528">
        <v>4.1794000000000002</v>
      </c>
    </row>
    <row r="17529" spans="1:11" hidden="1">
      <c r="A17529" t="s">
        <v>168</v>
      </c>
      <c r="B17529" t="s">
        <v>662</v>
      </c>
      <c r="C17529">
        <v>186</v>
      </c>
      <c r="D17529" t="s">
        <v>67</v>
      </c>
      <c r="E17529">
        <v>4.5418000000000003</v>
      </c>
      <c r="F17529">
        <v>0</v>
      </c>
      <c r="G17529">
        <v>19.6023</v>
      </c>
      <c r="H17529">
        <v>0</v>
      </c>
      <c r="I17529">
        <v>3.2950000000000001E-5</v>
      </c>
      <c r="J17529">
        <v>0</v>
      </c>
      <c r="K17529">
        <v>-3.7581000000000002</v>
      </c>
    </row>
    <row r="17530" spans="1:11" hidden="1">
      <c r="A17530" t="s">
        <v>168</v>
      </c>
      <c r="B17530" t="s">
        <v>662</v>
      </c>
      <c r="C17530">
        <v>186</v>
      </c>
      <c r="D17530" t="s">
        <v>67</v>
      </c>
      <c r="E17530">
        <v>4.9772999999999996</v>
      </c>
      <c r="F17530">
        <v>0</v>
      </c>
      <c r="G17530">
        <v>22.350300000000001</v>
      </c>
      <c r="H17530">
        <v>0</v>
      </c>
      <c r="I17530">
        <v>3.2950000000000001E-5</v>
      </c>
      <c r="J17530">
        <v>0</v>
      </c>
      <c r="K17530">
        <v>-12.892200000000001</v>
      </c>
    </row>
    <row r="17531" spans="1:11" hidden="1">
      <c r="A17531" t="s">
        <v>168</v>
      </c>
      <c r="B17531" t="s">
        <v>662</v>
      </c>
      <c r="C17531">
        <v>186</v>
      </c>
      <c r="D17531" t="s">
        <v>67</v>
      </c>
      <c r="E17531">
        <v>5.4127000000000001</v>
      </c>
      <c r="F17531">
        <v>0</v>
      </c>
      <c r="G17531">
        <v>25.098400000000002</v>
      </c>
      <c r="H17531">
        <v>0</v>
      </c>
      <c r="I17531">
        <v>3.2950000000000001E-5</v>
      </c>
      <c r="J17531">
        <v>0</v>
      </c>
      <c r="K17531">
        <v>-23.222999999999999</v>
      </c>
    </row>
    <row r="17532" spans="1:11" hidden="1">
      <c r="A17532" t="s">
        <v>168</v>
      </c>
      <c r="B17532" t="s">
        <v>662</v>
      </c>
      <c r="C17532">
        <v>186</v>
      </c>
      <c r="D17532" t="s">
        <v>68</v>
      </c>
      <c r="E17532">
        <v>0.18729999999999999</v>
      </c>
      <c r="F17532">
        <v>0</v>
      </c>
      <c r="G17532">
        <v>-31.028099999999998</v>
      </c>
      <c r="H17532">
        <v>0</v>
      </c>
      <c r="I17532">
        <v>2.5890000000000001E-5</v>
      </c>
      <c r="J17532">
        <v>0</v>
      </c>
      <c r="K17532">
        <v>-18.9406</v>
      </c>
    </row>
    <row r="17533" spans="1:11" hidden="1">
      <c r="A17533" t="s">
        <v>168</v>
      </c>
      <c r="B17533" t="s">
        <v>662</v>
      </c>
      <c r="C17533">
        <v>186</v>
      </c>
      <c r="D17533" t="s">
        <v>68</v>
      </c>
      <c r="E17533">
        <v>0.62280000000000002</v>
      </c>
      <c r="F17533">
        <v>0</v>
      </c>
      <c r="G17533">
        <v>-26.825099999999999</v>
      </c>
      <c r="H17533">
        <v>0</v>
      </c>
      <c r="I17533">
        <v>2.5890000000000001E-5</v>
      </c>
      <c r="J17533">
        <v>0</v>
      </c>
      <c r="K17533">
        <v>-6.2877000000000001</v>
      </c>
    </row>
    <row r="17534" spans="1:11" hidden="1">
      <c r="A17534" t="s">
        <v>168</v>
      </c>
      <c r="B17534" t="s">
        <v>662</v>
      </c>
      <c r="C17534">
        <v>186</v>
      </c>
      <c r="D17534" t="s">
        <v>68</v>
      </c>
      <c r="E17534">
        <v>1.0582</v>
      </c>
      <c r="F17534">
        <v>0</v>
      </c>
      <c r="G17534">
        <v>-21.105899999999998</v>
      </c>
      <c r="H17534">
        <v>0</v>
      </c>
      <c r="I17534">
        <v>2.5890000000000001E-5</v>
      </c>
      <c r="J17534">
        <v>0</v>
      </c>
      <c r="K17534">
        <v>4.1961000000000004</v>
      </c>
    </row>
    <row r="17535" spans="1:11" hidden="1">
      <c r="A17535" t="s">
        <v>168</v>
      </c>
      <c r="B17535" t="s">
        <v>662</v>
      </c>
      <c r="C17535">
        <v>186</v>
      </c>
      <c r="D17535" t="s">
        <v>68</v>
      </c>
      <c r="E17535">
        <v>1.4937</v>
      </c>
      <c r="F17535">
        <v>0</v>
      </c>
      <c r="G17535">
        <v>-14.9451</v>
      </c>
      <c r="H17535">
        <v>0</v>
      </c>
      <c r="I17535">
        <v>2.5890000000000001E-5</v>
      </c>
      <c r="J17535">
        <v>0</v>
      </c>
      <c r="K17535">
        <v>12.045299999999999</v>
      </c>
    </row>
    <row r="17536" spans="1:11" hidden="1">
      <c r="A17536" t="s">
        <v>168</v>
      </c>
      <c r="B17536" t="s">
        <v>662</v>
      </c>
      <c r="C17536">
        <v>186</v>
      </c>
      <c r="D17536" t="s">
        <v>68</v>
      </c>
      <c r="E17536">
        <v>1.9291</v>
      </c>
      <c r="F17536">
        <v>0</v>
      </c>
      <c r="G17536">
        <v>-8.81</v>
      </c>
      <c r="H17536">
        <v>0</v>
      </c>
      <c r="I17536">
        <v>2.5890000000000001E-5</v>
      </c>
      <c r="J17536">
        <v>0</v>
      </c>
      <c r="K17536">
        <v>17.212399999999999</v>
      </c>
    </row>
    <row r="17537" spans="1:11" hidden="1">
      <c r="A17537" t="s">
        <v>168</v>
      </c>
      <c r="B17537" t="s">
        <v>662</v>
      </c>
      <c r="C17537">
        <v>186</v>
      </c>
      <c r="D17537" t="s">
        <v>68</v>
      </c>
      <c r="E17537">
        <v>2.3645999999999998</v>
      </c>
      <c r="F17537">
        <v>0</v>
      </c>
      <c r="G17537">
        <v>-3.7155</v>
      </c>
      <c r="H17537">
        <v>0</v>
      </c>
      <c r="I17537">
        <v>2.5890000000000001E-5</v>
      </c>
      <c r="J17537">
        <v>0</v>
      </c>
      <c r="K17537">
        <v>19.8827</v>
      </c>
    </row>
    <row r="17538" spans="1:11" hidden="1">
      <c r="A17538" t="s">
        <v>168</v>
      </c>
      <c r="B17538" t="s">
        <v>662</v>
      </c>
      <c r="C17538">
        <v>186</v>
      </c>
      <c r="D17538" t="s">
        <v>68</v>
      </c>
      <c r="E17538">
        <v>2.8</v>
      </c>
      <c r="F17538">
        <v>0</v>
      </c>
      <c r="G17538">
        <v>-0.1852</v>
      </c>
      <c r="H17538">
        <v>0</v>
      </c>
      <c r="I17538">
        <v>2.5890000000000001E-5</v>
      </c>
      <c r="J17538">
        <v>0</v>
      </c>
      <c r="K17538">
        <v>20.6752</v>
      </c>
    </row>
    <row r="17539" spans="1:11" hidden="1">
      <c r="A17539" t="s">
        <v>168</v>
      </c>
      <c r="B17539" t="s">
        <v>662</v>
      </c>
      <c r="C17539">
        <v>186</v>
      </c>
      <c r="D17539" t="s">
        <v>68</v>
      </c>
      <c r="E17539">
        <v>2.8</v>
      </c>
      <c r="F17539">
        <v>0</v>
      </c>
      <c r="G17539">
        <v>8.5188000000000006</v>
      </c>
      <c r="H17539">
        <v>0</v>
      </c>
      <c r="I17539">
        <v>2.5890000000000001E-5</v>
      </c>
      <c r="J17539">
        <v>0</v>
      </c>
      <c r="K17539">
        <v>20.6752</v>
      </c>
    </row>
    <row r="17540" spans="1:11" hidden="1">
      <c r="A17540" t="s">
        <v>168</v>
      </c>
      <c r="B17540" t="s">
        <v>662</v>
      </c>
      <c r="C17540">
        <v>186</v>
      </c>
      <c r="D17540" t="s">
        <v>68</v>
      </c>
      <c r="E17540">
        <v>3.2355</v>
      </c>
      <c r="F17540">
        <v>0</v>
      </c>
      <c r="G17540">
        <v>11.2668</v>
      </c>
      <c r="H17540">
        <v>0</v>
      </c>
      <c r="I17540">
        <v>2.5890000000000001E-5</v>
      </c>
      <c r="J17540">
        <v>0</v>
      </c>
      <c r="K17540">
        <v>16.3674</v>
      </c>
    </row>
    <row r="17541" spans="1:11" hidden="1">
      <c r="A17541" t="s">
        <v>168</v>
      </c>
      <c r="B17541" t="s">
        <v>662</v>
      </c>
      <c r="C17541">
        <v>186</v>
      </c>
      <c r="D17541" t="s">
        <v>68</v>
      </c>
      <c r="E17541">
        <v>3.6709000000000001</v>
      </c>
      <c r="F17541">
        <v>0</v>
      </c>
      <c r="G17541">
        <v>14.014900000000001</v>
      </c>
      <c r="H17541">
        <v>0</v>
      </c>
      <c r="I17541">
        <v>2.5890000000000001E-5</v>
      </c>
      <c r="J17541">
        <v>0</v>
      </c>
      <c r="K17541">
        <v>10.863</v>
      </c>
    </row>
    <row r="17542" spans="1:11" hidden="1">
      <c r="A17542" t="s">
        <v>168</v>
      </c>
      <c r="B17542" t="s">
        <v>662</v>
      </c>
      <c r="C17542">
        <v>186</v>
      </c>
      <c r="D17542" t="s">
        <v>68</v>
      </c>
      <c r="E17542">
        <v>4.1063999999999998</v>
      </c>
      <c r="F17542">
        <v>0</v>
      </c>
      <c r="G17542">
        <v>16.762899999999998</v>
      </c>
      <c r="H17542">
        <v>0</v>
      </c>
      <c r="I17542">
        <v>2.5890000000000001E-5</v>
      </c>
      <c r="J17542">
        <v>0</v>
      </c>
      <c r="K17542">
        <v>4.1619000000000002</v>
      </c>
    </row>
    <row r="17543" spans="1:11" hidden="1">
      <c r="A17543" t="s">
        <v>168</v>
      </c>
      <c r="B17543" t="s">
        <v>662</v>
      </c>
      <c r="C17543">
        <v>186</v>
      </c>
      <c r="D17543" t="s">
        <v>68</v>
      </c>
      <c r="E17543">
        <v>4.5418000000000003</v>
      </c>
      <c r="F17543">
        <v>0</v>
      </c>
      <c r="G17543">
        <v>19.510899999999999</v>
      </c>
      <c r="H17543">
        <v>0</v>
      </c>
      <c r="I17543">
        <v>2.5890000000000001E-5</v>
      </c>
      <c r="J17543">
        <v>0</v>
      </c>
      <c r="K17543">
        <v>-3.7357999999999998</v>
      </c>
    </row>
    <row r="17544" spans="1:11" hidden="1">
      <c r="A17544" t="s">
        <v>168</v>
      </c>
      <c r="B17544" t="s">
        <v>662</v>
      </c>
      <c r="C17544">
        <v>186</v>
      </c>
      <c r="D17544" t="s">
        <v>68</v>
      </c>
      <c r="E17544">
        <v>4.9772999999999996</v>
      </c>
      <c r="F17544">
        <v>0</v>
      </c>
      <c r="G17544">
        <v>22.259</v>
      </c>
      <c r="H17544">
        <v>0</v>
      </c>
      <c r="I17544">
        <v>2.5890000000000001E-5</v>
      </c>
      <c r="J17544">
        <v>0</v>
      </c>
      <c r="K17544">
        <v>-12.8302</v>
      </c>
    </row>
    <row r="17545" spans="1:11" hidden="1">
      <c r="A17545" t="s">
        <v>168</v>
      </c>
      <c r="B17545" t="s">
        <v>662</v>
      </c>
      <c r="C17545">
        <v>186</v>
      </c>
      <c r="D17545" t="s">
        <v>68</v>
      </c>
      <c r="E17545">
        <v>5.4127000000000001</v>
      </c>
      <c r="F17545">
        <v>0</v>
      </c>
      <c r="G17545">
        <v>25.007000000000001</v>
      </c>
      <c r="H17545">
        <v>0</v>
      </c>
      <c r="I17545">
        <v>2.5890000000000001E-5</v>
      </c>
      <c r="J17545">
        <v>0</v>
      </c>
      <c r="K17545">
        <v>-23.121200000000002</v>
      </c>
    </row>
    <row r="17546" spans="1:11" hidden="1">
      <c r="A17546" t="s">
        <v>168</v>
      </c>
      <c r="B17546" t="s">
        <v>662</v>
      </c>
      <c r="C17546">
        <v>186</v>
      </c>
      <c r="D17546" t="s">
        <v>69</v>
      </c>
      <c r="E17546">
        <v>0.18729999999999999</v>
      </c>
      <c r="F17546">
        <v>0</v>
      </c>
      <c r="G17546">
        <v>-30.845400000000001</v>
      </c>
      <c r="H17546">
        <v>0</v>
      </c>
      <c r="I17546">
        <v>4.0000000000000003E-5</v>
      </c>
      <c r="J17546">
        <v>0</v>
      </c>
      <c r="K17546">
        <v>-18.189399999999999</v>
      </c>
    </row>
    <row r="17547" spans="1:11" hidden="1">
      <c r="A17547" t="s">
        <v>168</v>
      </c>
      <c r="B17547" t="s">
        <v>662</v>
      </c>
      <c r="C17547">
        <v>186</v>
      </c>
      <c r="D17547" t="s">
        <v>69</v>
      </c>
      <c r="E17547">
        <v>0.62280000000000002</v>
      </c>
      <c r="F17547">
        <v>0</v>
      </c>
      <c r="G17547">
        <v>-26.642299999999999</v>
      </c>
      <c r="H17547">
        <v>0</v>
      </c>
      <c r="I17547">
        <v>4.0000000000000003E-5</v>
      </c>
      <c r="J17547">
        <v>0</v>
      </c>
      <c r="K17547">
        <v>-5.6161000000000003</v>
      </c>
    </row>
    <row r="17548" spans="1:11" hidden="1">
      <c r="A17548" t="s">
        <v>168</v>
      </c>
      <c r="B17548" t="s">
        <v>662</v>
      </c>
      <c r="C17548">
        <v>186</v>
      </c>
      <c r="D17548" t="s">
        <v>69</v>
      </c>
      <c r="E17548">
        <v>1.0582</v>
      </c>
      <c r="F17548">
        <v>0</v>
      </c>
      <c r="G17548">
        <v>-20.923200000000001</v>
      </c>
      <c r="H17548">
        <v>0</v>
      </c>
      <c r="I17548">
        <v>4.0000000000000003E-5</v>
      </c>
      <c r="J17548">
        <v>0</v>
      </c>
      <c r="K17548">
        <v>4.7881</v>
      </c>
    </row>
    <row r="17549" spans="1:11" hidden="1">
      <c r="A17549" t="s">
        <v>168</v>
      </c>
      <c r="B17549" t="s">
        <v>662</v>
      </c>
      <c r="C17549">
        <v>186</v>
      </c>
      <c r="D17549" t="s">
        <v>69</v>
      </c>
      <c r="E17549">
        <v>1.4937</v>
      </c>
      <c r="F17549">
        <v>0</v>
      </c>
      <c r="G17549">
        <v>-14.7623</v>
      </c>
      <c r="H17549">
        <v>0</v>
      </c>
      <c r="I17549">
        <v>4.0000000000000003E-5</v>
      </c>
      <c r="J17549">
        <v>0</v>
      </c>
      <c r="K17549">
        <v>12.557700000000001</v>
      </c>
    </row>
    <row r="17550" spans="1:11" hidden="1">
      <c r="A17550" t="s">
        <v>168</v>
      </c>
      <c r="B17550" t="s">
        <v>662</v>
      </c>
      <c r="C17550">
        <v>186</v>
      </c>
      <c r="D17550" t="s">
        <v>69</v>
      </c>
      <c r="E17550">
        <v>1.9291</v>
      </c>
      <c r="F17550">
        <v>0</v>
      </c>
      <c r="G17550">
        <v>-8.6273</v>
      </c>
      <c r="H17550">
        <v>0</v>
      </c>
      <c r="I17550">
        <v>4.0000000000000003E-5</v>
      </c>
      <c r="J17550">
        <v>0</v>
      </c>
      <c r="K17550">
        <v>17.645299999999999</v>
      </c>
    </row>
    <row r="17551" spans="1:11" hidden="1">
      <c r="A17551" t="s">
        <v>168</v>
      </c>
      <c r="B17551" t="s">
        <v>662</v>
      </c>
      <c r="C17551">
        <v>186</v>
      </c>
      <c r="D17551" t="s">
        <v>69</v>
      </c>
      <c r="E17551">
        <v>2.3645999999999998</v>
      </c>
      <c r="F17551">
        <v>0</v>
      </c>
      <c r="G17551">
        <v>-3.5327000000000002</v>
      </c>
      <c r="H17551">
        <v>0</v>
      </c>
      <c r="I17551">
        <v>4.0000000000000003E-5</v>
      </c>
      <c r="J17551">
        <v>0</v>
      </c>
      <c r="K17551">
        <v>20.2361</v>
      </c>
    </row>
    <row r="17552" spans="1:11" hidden="1">
      <c r="A17552" t="s">
        <v>168</v>
      </c>
      <c r="B17552" t="s">
        <v>662</v>
      </c>
      <c r="C17552">
        <v>186</v>
      </c>
      <c r="D17552" t="s">
        <v>69</v>
      </c>
      <c r="E17552">
        <v>2.8</v>
      </c>
      <c r="F17552">
        <v>0</v>
      </c>
      <c r="G17552">
        <v>-2.5000000000000001E-3</v>
      </c>
      <c r="H17552">
        <v>0</v>
      </c>
      <c r="I17552">
        <v>4.0000000000000003E-5</v>
      </c>
      <c r="J17552">
        <v>0</v>
      </c>
      <c r="K17552">
        <v>20.949000000000002</v>
      </c>
    </row>
    <row r="17553" spans="1:11" hidden="1">
      <c r="A17553" t="s">
        <v>168</v>
      </c>
      <c r="B17553" t="s">
        <v>662</v>
      </c>
      <c r="C17553">
        <v>186</v>
      </c>
      <c r="D17553" t="s">
        <v>69</v>
      </c>
      <c r="E17553">
        <v>2.8</v>
      </c>
      <c r="F17553">
        <v>0</v>
      </c>
      <c r="G17553">
        <v>8.7014999999999993</v>
      </c>
      <c r="H17553">
        <v>0</v>
      </c>
      <c r="I17553">
        <v>4.0000000000000003E-5</v>
      </c>
      <c r="J17553">
        <v>0</v>
      </c>
      <c r="K17553">
        <v>20.949000000000002</v>
      </c>
    </row>
    <row r="17554" spans="1:11" hidden="1">
      <c r="A17554" t="s">
        <v>168</v>
      </c>
      <c r="B17554" t="s">
        <v>662</v>
      </c>
      <c r="C17554">
        <v>186</v>
      </c>
      <c r="D17554" t="s">
        <v>69</v>
      </c>
      <c r="E17554">
        <v>3.2355</v>
      </c>
      <c r="F17554">
        <v>0</v>
      </c>
      <c r="G17554">
        <v>11.4495</v>
      </c>
      <c r="H17554">
        <v>0</v>
      </c>
      <c r="I17554">
        <v>4.0000000000000003E-5</v>
      </c>
      <c r="J17554">
        <v>0</v>
      </c>
      <c r="K17554">
        <v>16.561599999999999</v>
      </c>
    </row>
    <row r="17555" spans="1:11" hidden="1">
      <c r="A17555" t="s">
        <v>168</v>
      </c>
      <c r="B17555" t="s">
        <v>662</v>
      </c>
      <c r="C17555">
        <v>186</v>
      </c>
      <c r="D17555" t="s">
        <v>69</v>
      </c>
      <c r="E17555">
        <v>3.6709000000000001</v>
      </c>
      <c r="F17555">
        <v>0</v>
      </c>
      <c r="G17555">
        <v>14.1976</v>
      </c>
      <c r="H17555">
        <v>0</v>
      </c>
      <c r="I17555">
        <v>4.0000000000000003E-5</v>
      </c>
      <c r="J17555">
        <v>0</v>
      </c>
      <c r="K17555">
        <v>10.977600000000001</v>
      </c>
    </row>
    <row r="17556" spans="1:11" hidden="1">
      <c r="A17556" t="s">
        <v>168</v>
      </c>
      <c r="B17556" t="s">
        <v>662</v>
      </c>
      <c r="C17556">
        <v>186</v>
      </c>
      <c r="D17556" t="s">
        <v>69</v>
      </c>
      <c r="E17556">
        <v>4.1063999999999998</v>
      </c>
      <c r="F17556">
        <v>0</v>
      </c>
      <c r="G17556">
        <v>16.945599999999999</v>
      </c>
      <c r="H17556">
        <v>0</v>
      </c>
      <c r="I17556">
        <v>4.0000000000000003E-5</v>
      </c>
      <c r="J17556">
        <v>0</v>
      </c>
      <c r="K17556">
        <v>4.1970000000000001</v>
      </c>
    </row>
    <row r="17557" spans="1:11" hidden="1">
      <c r="A17557" t="s">
        <v>168</v>
      </c>
      <c r="B17557" t="s">
        <v>662</v>
      </c>
      <c r="C17557">
        <v>186</v>
      </c>
      <c r="D17557" t="s">
        <v>69</v>
      </c>
      <c r="E17557">
        <v>4.5418000000000003</v>
      </c>
      <c r="F17557">
        <v>0</v>
      </c>
      <c r="G17557">
        <v>19.6937</v>
      </c>
      <c r="H17557">
        <v>0</v>
      </c>
      <c r="I17557">
        <v>4.0000000000000003E-5</v>
      </c>
      <c r="J17557">
        <v>0</v>
      </c>
      <c r="K17557">
        <v>-3.7803</v>
      </c>
    </row>
    <row r="17558" spans="1:11" hidden="1">
      <c r="A17558" t="s">
        <v>168</v>
      </c>
      <c r="B17558" t="s">
        <v>662</v>
      </c>
      <c r="C17558">
        <v>186</v>
      </c>
      <c r="D17558" t="s">
        <v>69</v>
      </c>
      <c r="E17558">
        <v>4.9772999999999996</v>
      </c>
      <c r="F17558">
        <v>0</v>
      </c>
      <c r="G17558">
        <v>22.441700000000001</v>
      </c>
      <c r="H17558">
        <v>0</v>
      </c>
      <c r="I17558">
        <v>4.0000000000000003E-5</v>
      </c>
      <c r="J17558">
        <v>0</v>
      </c>
      <c r="K17558">
        <v>-12.9542</v>
      </c>
    </row>
    <row r="17559" spans="1:11" hidden="1">
      <c r="A17559" t="s">
        <v>168</v>
      </c>
      <c r="B17559" t="s">
        <v>662</v>
      </c>
      <c r="C17559">
        <v>186</v>
      </c>
      <c r="D17559" t="s">
        <v>69</v>
      </c>
      <c r="E17559">
        <v>5.4127000000000001</v>
      </c>
      <c r="F17559">
        <v>0</v>
      </c>
      <c r="G17559">
        <v>25.189699999999998</v>
      </c>
      <c r="H17559">
        <v>0</v>
      </c>
      <c r="I17559">
        <v>4.0000000000000003E-5</v>
      </c>
      <c r="J17559">
        <v>0</v>
      </c>
      <c r="K17559">
        <v>-23.3248</v>
      </c>
    </row>
    <row r="17560" spans="1:11" hidden="1">
      <c r="A17560" t="s">
        <v>168</v>
      </c>
      <c r="B17560" t="s">
        <v>662</v>
      </c>
      <c r="C17560">
        <v>186</v>
      </c>
      <c r="D17560" t="s">
        <v>70</v>
      </c>
      <c r="E17560">
        <v>0.18729999999999999</v>
      </c>
      <c r="F17560">
        <v>0</v>
      </c>
      <c r="G17560">
        <v>-18.562100000000001</v>
      </c>
      <c r="H17560">
        <v>0</v>
      </c>
      <c r="I17560">
        <v>1.9769999999999999E-5</v>
      </c>
      <c r="J17560">
        <v>0</v>
      </c>
      <c r="K17560">
        <v>-11.138999999999999</v>
      </c>
    </row>
    <row r="17561" spans="1:11" hidden="1">
      <c r="A17561" t="s">
        <v>168</v>
      </c>
      <c r="B17561" t="s">
        <v>662</v>
      </c>
      <c r="C17561">
        <v>186</v>
      </c>
      <c r="D17561" t="s">
        <v>70</v>
      </c>
      <c r="E17561">
        <v>0.62280000000000002</v>
      </c>
      <c r="F17561">
        <v>0</v>
      </c>
      <c r="G17561">
        <v>-16.040199999999999</v>
      </c>
      <c r="H17561">
        <v>0</v>
      </c>
      <c r="I17561">
        <v>1.9769999999999999E-5</v>
      </c>
      <c r="J17561">
        <v>0</v>
      </c>
      <c r="K17561">
        <v>-3.5710999999999999</v>
      </c>
    </row>
    <row r="17562" spans="1:11" hidden="1">
      <c r="A17562" t="s">
        <v>168</v>
      </c>
      <c r="B17562" t="s">
        <v>662</v>
      </c>
      <c r="C17562">
        <v>186</v>
      </c>
      <c r="D17562" t="s">
        <v>70</v>
      </c>
      <c r="E17562">
        <v>1.0582</v>
      </c>
      <c r="F17562">
        <v>0</v>
      </c>
      <c r="G17562">
        <v>-12.608700000000001</v>
      </c>
      <c r="H17562">
        <v>0</v>
      </c>
      <c r="I17562">
        <v>1.9769999999999999E-5</v>
      </c>
      <c r="J17562">
        <v>0</v>
      </c>
      <c r="K17562">
        <v>2.6951999999999998</v>
      </c>
    </row>
    <row r="17563" spans="1:11" hidden="1">
      <c r="A17563" t="s">
        <v>168</v>
      </c>
      <c r="B17563" t="s">
        <v>662</v>
      </c>
      <c r="C17563">
        <v>186</v>
      </c>
      <c r="D17563" t="s">
        <v>70</v>
      </c>
      <c r="E17563">
        <v>1.4937</v>
      </c>
      <c r="F17563">
        <v>0</v>
      </c>
      <c r="G17563">
        <v>-8.9122000000000003</v>
      </c>
      <c r="H17563">
        <v>0</v>
      </c>
      <c r="I17563">
        <v>1.9769999999999999E-5</v>
      </c>
      <c r="J17563">
        <v>0</v>
      </c>
      <c r="K17563">
        <v>7.3808999999999996</v>
      </c>
    </row>
    <row r="17564" spans="1:11" hidden="1">
      <c r="A17564" t="s">
        <v>168</v>
      </c>
      <c r="B17564" t="s">
        <v>662</v>
      </c>
      <c r="C17564">
        <v>186</v>
      </c>
      <c r="D17564" t="s">
        <v>70</v>
      </c>
      <c r="E17564">
        <v>1.9291</v>
      </c>
      <c r="F17564">
        <v>0</v>
      </c>
      <c r="G17564">
        <v>-5.2312000000000003</v>
      </c>
      <c r="H17564">
        <v>0</v>
      </c>
      <c r="I17564">
        <v>1.9769999999999999E-5</v>
      </c>
      <c r="J17564">
        <v>0</v>
      </c>
      <c r="K17564">
        <v>10.4573</v>
      </c>
    </row>
    <row r="17565" spans="1:11" hidden="1">
      <c r="A17565" t="s">
        <v>168</v>
      </c>
      <c r="B17565" t="s">
        <v>662</v>
      </c>
      <c r="C17565">
        <v>186</v>
      </c>
      <c r="D17565" t="s">
        <v>70</v>
      </c>
      <c r="E17565">
        <v>2.3645999999999998</v>
      </c>
      <c r="F17565">
        <v>0</v>
      </c>
      <c r="G17565">
        <v>-2.1745000000000001</v>
      </c>
      <c r="H17565">
        <v>0</v>
      </c>
      <c r="I17565">
        <v>1.9769999999999999E-5</v>
      </c>
      <c r="J17565">
        <v>0</v>
      </c>
      <c r="K17565">
        <v>12.035600000000001</v>
      </c>
    </row>
    <row r="17566" spans="1:11" hidden="1">
      <c r="A17566" t="s">
        <v>168</v>
      </c>
      <c r="B17566" t="s">
        <v>662</v>
      </c>
      <c r="C17566">
        <v>186</v>
      </c>
      <c r="D17566" t="s">
        <v>70</v>
      </c>
      <c r="E17566">
        <v>2.8</v>
      </c>
      <c r="F17566">
        <v>0</v>
      </c>
      <c r="G17566">
        <v>-5.6300000000000003E-2</v>
      </c>
      <c r="H17566">
        <v>0</v>
      </c>
      <c r="I17566">
        <v>1.9769999999999999E-5</v>
      </c>
      <c r="J17566">
        <v>0</v>
      </c>
      <c r="K17566">
        <v>12.487299999999999</v>
      </c>
    </row>
    <row r="17567" spans="1:11" hidden="1">
      <c r="A17567" t="s">
        <v>168</v>
      </c>
      <c r="B17567" t="s">
        <v>662</v>
      </c>
      <c r="C17567">
        <v>186</v>
      </c>
      <c r="D17567" t="s">
        <v>70</v>
      </c>
      <c r="E17567">
        <v>2.8</v>
      </c>
      <c r="F17567">
        <v>0</v>
      </c>
      <c r="G17567">
        <v>5.1661000000000001</v>
      </c>
      <c r="H17567">
        <v>0</v>
      </c>
      <c r="I17567">
        <v>1.9769999999999999E-5</v>
      </c>
      <c r="J17567">
        <v>0</v>
      </c>
      <c r="K17567">
        <v>12.487299999999999</v>
      </c>
    </row>
    <row r="17568" spans="1:11" hidden="1">
      <c r="A17568" t="s">
        <v>168</v>
      </c>
      <c r="B17568" t="s">
        <v>662</v>
      </c>
      <c r="C17568">
        <v>186</v>
      </c>
      <c r="D17568" t="s">
        <v>70</v>
      </c>
      <c r="E17568">
        <v>3.2355</v>
      </c>
      <c r="F17568">
        <v>0</v>
      </c>
      <c r="G17568">
        <v>6.8148999999999997</v>
      </c>
      <c r="H17568">
        <v>0</v>
      </c>
      <c r="I17568">
        <v>1.9769999999999999E-5</v>
      </c>
      <c r="J17568">
        <v>0</v>
      </c>
      <c r="K17568">
        <v>9.8787000000000003</v>
      </c>
    </row>
    <row r="17569" spans="1:11" hidden="1">
      <c r="A17569" t="s">
        <v>168</v>
      </c>
      <c r="B17569" t="s">
        <v>662</v>
      </c>
      <c r="C17569">
        <v>186</v>
      </c>
      <c r="D17569" t="s">
        <v>70</v>
      </c>
      <c r="E17569">
        <v>3.6709000000000001</v>
      </c>
      <c r="F17569">
        <v>0</v>
      </c>
      <c r="G17569">
        <v>8.4636999999999993</v>
      </c>
      <c r="H17569">
        <v>0</v>
      </c>
      <c r="I17569">
        <v>1.9769999999999999E-5</v>
      </c>
      <c r="J17569">
        <v>0</v>
      </c>
      <c r="K17569">
        <v>6.5522</v>
      </c>
    </row>
    <row r="17570" spans="1:11" hidden="1">
      <c r="A17570" t="s">
        <v>168</v>
      </c>
      <c r="B17570" t="s">
        <v>662</v>
      </c>
      <c r="C17570">
        <v>186</v>
      </c>
      <c r="D17570" t="s">
        <v>70</v>
      </c>
      <c r="E17570">
        <v>4.1063999999999998</v>
      </c>
      <c r="F17570">
        <v>0</v>
      </c>
      <c r="G17570">
        <v>10.1126</v>
      </c>
      <c r="H17570">
        <v>0</v>
      </c>
      <c r="I17570">
        <v>1.9769999999999999E-5</v>
      </c>
      <c r="J17570">
        <v>0</v>
      </c>
      <c r="K17570">
        <v>2.5076000000000001</v>
      </c>
    </row>
    <row r="17571" spans="1:11" hidden="1">
      <c r="A17571" t="s">
        <v>168</v>
      </c>
      <c r="B17571" t="s">
        <v>662</v>
      </c>
      <c r="C17571">
        <v>186</v>
      </c>
      <c r="D17571" t="s">
        <v>70</v>
      </c>
      <c r="E17571">
        <v>4.5418000000000003</v>
      </c>
      <c r="F17571">
        <v>0</v>
      </c>
      <c r="G17571">
        <v>11.7614</v>
      </c>
      <c r="H17571">
        <v>0</v>
      </c>
      <c r="I17571">
        <v>1.9769999999999999E-5</v>
      </c>
      <c r="J17571">
        <v>0</v>
      </c>
      <c r="K17571">
        <v>-2.2549000000000001</v>
      </c>
    </row>
    <row r="17572" spans="1:11" hidden="1">
      <c r="A17572" t="s">
        <v>168</v>
      </c>
      <c r="B17572" t="s">
        <v>662</v>
      </c>
      <c r="C17572">
        <v>186</v>
      </c>
      <c r="D17572" t="s">
        <v>70</v>
      </c>
      <c r="E17572">
        <v>4.9772999999999996</v>
      </c>
      <c r="F17572">
        <v>0</v>
      </c>
      <c r="G17572">
        <v>13.4102</v>
      </c>
      <c r="H17572">
        <v>0</v>
      </c>
      <c r="I17572">
        <v>1.9769999999999999E-5</v>
      </c>
      <c r="J17572">
        <v>0</v>
      </c>
      <c r="K17572">
        <v>-7.7352999999999996</v>
      </c>
    </row>
    <row r="17573" spans="1:11" hidden="1">
      <c r="A17573" t="s">
        <v>168</v>
      </c>
      <c r="B17573" t="s">
        <v>662</v>
      </c>
      <c r="C17573">
        <v>186</v>
      </c>
      <c r="D17573" t="s">
        <v>70</v>
      </c>
      <c r="E17573">
        <v>5.4127000000000001</v>
      </c>
      <c r="F17573">
        <v>0</v>
      </c>
      <c r="G17573">
        <v>15.058999999999999</v>
      </c>
      <c r="H17573">
        <v>0</v>
      </c>
      <c r="I17573">
        <v>1.9769999999999999E-5</v>
      </c>
      <c r="J17573">
        <v>0</v>
      </c>
      <c r="K17573">
        <v>-13.9338</v>
      </c>
    </row>
    <row r="17574" spans="1:11" hidden="1">
      <c r="A17574" t="s">
        <v>168</v>
      </c>
      <c r="B17574" t="s">
        <v>662</v>
      </c>
      <c r="C17574">
        <v>186</v>
      </c>
      <c r="D17574" t="s">
        <v>71</v>
      </c>
      <c r="E17574">
        <v>0.18729999999999999</v>
      </c>
      <c r="F17574">
        <v>0</v>
      </c>
      <c r="G17574">
        <v>-18.562100000000001</v>
      </c>
      <c r="H17574">
        <v>0</v>
      </c>
      <c r="I17574">
        <v>1.9769999999999999E-5</v>
      </c>
      <c r="J17574">
        <v>0</v>
      </c>
      <c r="K17574">
        <v>-11.138999999999999</v>
      </c>
    </row>
    <row r="17575" spans="1:11" hidden="1">
      <c r="A17575" t="s">
        <v>168</v>
      </c>
      <c r="B17575" t="s">
        <v>662</v>
      </c>
      <c r="C17575">
        <v>186</v>
      </c>
      <c r="D17575" t="s">
        <v>71</v>
      </c>
      <c r="E17575">
        <v>0.62280000000000002</v>
      </c>
      <c r="F17575">
        <v>0</v>
      </c>
      <c r="G17575">
        <v>-16.040199999999999</v>
      </c>
      <c r="H17575">
        <v>0</v>
      </c>
      <c r="I17575">
        <v>1.9769999999999999E-5</v>
      </c>
      <c r="J17575">
        <v>0</v>
      </c>
      <c r="K17575">
        <v>-3.5710999999999999</v>
      </c>
    </row>
    <row r="17576" spans="1:11" hidden="1">
      <c r="A17576" t="s">
        <v>168</v>
      </c>
      <c r="B17576" t="s">
        <v>662</v>
      </c>
      <c r="C17576">
        <v>186</v>
      </c>
      <c r="D17576" t="s">
        <v>71</v>
      </c>
      <c r="E17576">
        <v>1.0582</v>
      </c>
      <c r="F17576">
        <v>0</v>
      </c>
      <c r="G17576">
        <v>-12.608700000000001</v>
      </c>
      <c r="H17576">
        <v>0</v>
      </c>
      <c r="I17576">
        <v>1.9769999999999999E-5</v>
      </c>
      <c r="J17576">
        <v>0</v>
      </c>
      <c r="K17576">
        <v>2.6951999999999998</v>
      </c>
    </row>
    <row r="17577" spans="1:11" hidden="1">
      <c r="A17577" t="s">
        <v>168</v>
      </c>
      <c r="B17577" t="s">
        <v>662</v>
      </c>
      <c r="C17577">
        <v>186</v>
      </c>
      <c r="D17577" t="s">
        <v>71</v>
      </c>
      <c r="E17577">
        <v>1.4937</v>
      </c>
      <c r="F17577">
        <v>0</v>
      </c>
      <c r="G17577">
        <v>-8.9122000000000003</v>
      </c>
      <c r="H17577">
        <v>0</v>
      </c>
      <c r="I17577">
        <v>1.9769999999999999E-5</v>
      </c>
      <c r="J17577">
        <v>0</v>
      </c>
      <c r="K17577">
        <v>7.3808999999999996</v>
      </c>
    </row>
    <row r="17578" spans="1:11" hidden="1">
      <c r="A17578" t="s">
        <v>168</v>
      </c>
      <c r="B17578" t="s">
        <v>662</v>
      </c>
      <c r="C17578">
        <v>186</v>
      </c>
      <c r="D17578" t="s">
        <v>71</v>
      </c>
      <c r="E17578">
        <v>1.9291</v>
      </c>
      <c r="F17578">
        <v>0</v>
      </c>
      <c r="G17578">
        <v>-5.2312000000000003</v>
      </c>
      <c r="H17578">
        <v>0</v>
      </c>
      <c r="I17578">
        <v>1.9769999999999999E-5</v>
      </c>
      <c r="J17578">
        <v>0</v>
      </c>
      <c r="K17578">
        <v>10.4573</v>
      </c>
    </row>
    <row r="17579" spans="1:11" hidden="1">
      <c r="A17579" t="s">
        <v>168</v>
      </c>
      <c r="B17579" t="s">
        <v>662</v>
      </c>
      <c r="C17579">
        <v>186</v>
      </c>
      <c r="D17579" t="s">
        <v>71</v>
      </c>
      <c r="E17579">
        <v>2.3645999999999998</v>
      </c>
      <c r="F17579">
        <v>0</v>
      </c>
      <c r="G17579">
        <v>-2.1745000000000001</v>
      </c>
      <c r="H17579">
        <v>0</v>
      </c>
      <c r="I17579">
        <v>1.9769999999999999E-5</v>
      </c>
      <c r="J17579">
        <v>0</v>
      </c>
      <c r="K17579">
        <v>12.035600000000001</v>
      </c>
    </row>
    <row r="17580" spans="1:11" hidden="1">
      <c r="A17580" t="s">
        <v>168</v>
      </c>
      <c r="B17580" t="s">
        <v>662</v>
      </c>
      <c r="C17580">
        <v>186</v>
      </c>
      <c r="D17580" t="s">
        <v>71</v>
      </c>
      <c r="E17580">
        <v>2.8</v>
      </c>
      <c r="F17580">
        <v>0</v>
      </c>
      <c r="G17580">
        <v>-5.6300000000000003E-2</v>
      </c>
      <c r="H17580">
        <v>0</v>
      </c>
      <c r="I17580">
        <v>1.9769999999999999E-5</v>
      </c>
      <c r="J17580">
        <v>0</v>
      </c>
      <c r="K17580">
        <v>12.487299999999999</v>
      </c>
    </row>
    <row r="17581" spans="1:11" hidden="1">
      <c r="A17581" t="s">
        <v>168</v>
      </c>
      <c r="B17581" t="s">
        <v>662</v>
      </c>
      <c r="C17581">
        <v>186</v>
      </c>
      <c r="D17581" t="s">
        <v>71</v>
      </c>
      <c r="E17581">
        <v>2.8</v>
      </c>
      <c r="F17581">
        <v>0</v>
      </c>
      <c r="G17581">
        <v>5.1661000000000001</v>
      </c>
      <c r="H17581">
        <v>0</v>
      </c>
      <c r="I17581">
        <v>1.9769999999999999E-5</v>
      </c>
      <c r="J17581">
        <v>0</v>
      </c>
      <c r="K17581">
        <v>12.487299999999999</v>
      </c>
    </row>
    <row r="17582" spans="1:11" hidden="1">
      <c r="A17582" t="s">
        <v>168</v>
      </c>
      <c r="B17582" t="s">
        <v>662</v>
      </c>
      <c r="C17582">
        <v>186</v>
      </c>
      <c r="D17582" t="s">
        <v>71</v>
      </c>
      <c r="E17582">
        <v>3.2355</v>
      </c>
      <c r="F17582">
        <v>0</v>
      </c>
      <c r="G17582">
        <v>6.8148999999999997</v>
      </c>
      <c r="H17582">
        <v>0</v>
      </c>
      <c r="I17582">
        <v>1.9769999999999999E-5</v>
      </c>
      <c r="J17582">
        <v>0</v>
      </c>
      <c r="K17582">
        <v>9.8787000000000003</v>
      </c>
    </row>
    <row r="17583" spans="1:11" hidden="1">
      <c r="A17583" t="s">
        <v>168</v>
      </c>
      <c r="B17583" t="s">
        <v>662</v>
      </c>
      <c r="C17583">
        <v>186</v>
      </c>
      <c r="D17583" t="s">
        <v>71</v>
      </c>
      <c r="E17583">
        <v>3.6709000000000001</v>
      </c>
      <c r="F17583">
        <v>0</v>
      </c>
      <c r="G17583">
        <v>8.4636999999999993</v>
      </c>
      <c r="H17583">
        <v>0</v>
      </c>
      <c r="I17583">
        <v>1.9769999999999999E-5</v>
      </c>
      <c r="J17583">
        <v>0</v>
      </c>
      <c r="K17583">
        <v>6.5522</v>
      </c>
    </row>
    <row r="17584" spans="1:11" hidden="1">
      <c r="A17584" t="s">
        <v>168</v>
      </c>
      <c r="B17584" t="s">
        <v>662</v>
      </c>
      <c r="C17584">
        <v>186</v>
      </c>
      <c r="D17584" t="s">
        <v>71</v>
      </c>
      <c r="E17584">
        <v>4.1063999999999998</v>
      </c>
      <c r="F17584">
        <v>0</v>
      </c>
      <c r="G17584">
        <v>10.1126</v>
      </c>
      <c r="H17584">
        <v>0</v>
      </c>
      <c r="I17584">
        <v>1.9769999999999999E-5</v>
      </c>
      <c r="J17584">
        <v>0</v>
      </c>
      <c r="K17584">
        <v>2.5076000000000001</v>
      </c>
    </row>
    <row r="17585" spans="1:11" hidden="1">
      <c r="A17585" t="s">
        <v>168</v>
      </c>
      <c r="B17585" t="s">
        <v>662</v>
      </c>
      <c r="C17585">
        <v>186</v>
      </c>
      <c r="D17585" t="s">
        <v>71</v>
      </c>
      <c r="E17585">
        <v>4.5418000000000003</v>
      </c>
      <c r="F17585">
        <v>0</v>
      </c>
      <c r="G17585">
        <v>11.7614</v>
      </c>
      <c r="H17585">
        <v>0</v>
      </c>
      <c r="I17585">
        <v>1.9769999999999999E-5</v>
      </c>
      <c r="J17585">
        <v>0</v>
      </c>
      <c r="K17585">
        <v>-2.2549000000000001</v>
      </c>
    </row>
    <row r="17586" spans="1:11" hidden="1">
      <c r="A17586" t="s">
        <v>168</v>
      </c>
      <c r="B17586" t="s">
        <v>662</v>
      </c>
      <c r="C17586">
        <v>186</v>
      </c>
      <c r="D17586" t="s">
        <v>71</v>
      </c>
      <c r="E17586">
        <v>4.9772999999999996</v>
      </c>
      <c r="F17586">
        <v>0</v>
      </c>
      <c r="G17586">
        <v>13.4102</v>
      </c>
      <c r="H17586">
        <v>0</v>
      </c>
      <c r="I17586">
        <v>1.9769999999999999E-5</v>
      </c>
      <c r="J17586">
        <v>0</v>
      </c>
      <c r="K17586">
        <v>-7.7352999999999996</v>
      </c>
    </row>
    <row r="17587" spans="1:11" hidden="1">
      <c r="A17587" t="s">
        <v>168</v>
      </c>
      <c r="B17587" t="s">
        <v>662</v>
      </c>
      <c r="C17587">
        <v>186</v>
      </c>
      <c r="D17587" t="s">
        <v>71</v>
      </c>
      <c r="E17587">
        <v>5.4127000000000001</v>
      </c>
      <c r="F17587">
        <v>0</v>
      </c>
      <c r="G17587">
        <v>15.058999999999999</v>
      </c>
      <c r="H17587">
        <v>0</v>
      </c>
      <c r="I17587">
        <v>1.9769999999999999E-5</v>
      </c>
      <c r="J17587">
        <v>0</v>
      </c>
      <c r="K17587">
        <v>-13.9338</v>
      </c>
    </row>
    <row r="17588" spans="1:11" hidden="1">
      <c r="A17588" t="s">
        <v>168</v>
      </c>
      <c r="B17588" t="s">
        <v>662</v>
      </c>
      <c r="C17588">
        <v>186</v>
      </c>
      <c r="D17588" t="s">
        <v>72</v>
      </c>
      <c r="E17588">
        <v>0.18729999999999999</v>
      </c>
      <c r="F17588">
        <v>0</v>
      </c>
      <c r="G17588">
        <v>-18.653400000000001</v>
      </c>
      <c r="H17588">
        <v>0</v>
      </c>
      <c r="I17588">
        <v>1.271E-5</v>
      </c>
      <c r="J17588">
        <v>0</v>
      </c>
      <c r="K17588">
        <v>-11.5146</v>
      </c>
    </row>
    <row r="17589" spans="1:11" hidden="1">
      <c r="A17589" t="s">
        <v>168</v>
      </c>
      <c r="B17589" t="s">
        <v>662</v>
      </c>
      <c r="C17589">
        <v>186</v>
      </c>
      <c r="D17589" t="s">
        <v>72</v>
      </c>
      <c r="E17589">
        <v>0.62280000000000002</v>
      </c>
      <c r="F17589">
        <v>0</v>
      </c>
      <c r="G17589">
        <v>-16.131599999999999</v>
      </c>
      <c r="H17589">
        <v>0</v>
      </c>
      <c r="I17589">
        <v>1.271E-5</v>
      </c>
      <c r="J17589">
        <v>0</v>
      </c>
      <c r="K17589">
        <v>-3.907</v>
      </c>
    </row>
    <row r="17590" spans="1:11" hidden="1">
      <c r="A17590" t="s">
        <v>168</v>
      </c>
      <c r="B17590" t="s">
        <v>662</v>
      </c>
      <c r="C17590">
        <v>186</v>
      </c>
      <c r="D17590" t="s">
        <v>72</v>
      </c>
      <c r="E17590">
        <v>1.0582</v>
      </c>
      <c r="F17590">
        <v>0</v>
      </c>
      <c r="G17590">
        <v>-12.700100000000001</v>
      </c>
      <c r="H17590">
        <v>0</v>
      </c>
      <c r="I17590">
        <v>1.271E-5</v>
      </c>
      <c r="J17590">
        <v>0</v>
      </c>
      <c r="K17590">
        <v>2.3992</v>
      </c>
    </row>
    <row r="17591" spans="1:11" hidden="1">
      <c r="A17591" t="s">
        <v>168</v>
      </c>
      <c r="B17591" t="s">
        <v>662</v>
      </c>
      <c r="C17591">
        <v>186</v>
      </c>
      <c r="D17591" t="s">
        <v>72</v>
      </c>
      <c r="E17591">
        <v>1.4937</v>
      </c>
      <c r="F17591">
        <v>0</v>
      </c>
      <c r="G17591">
        <v>-9.0036000000000005</v>
      </c>
      <c r="H17591">
        <v>0</v>
      </c>
      <c r="I17591">
        <v>1.271E-5</v>
      </c>
      <c r="J17591">
        <v>0</v>
      </c>
      <c r="K17591">
        <v>7.1246999999999998</v>
      </c>
    </row>
    <row r="17592" spans="1:11" hidden="1">
      <c r="A17592" t="s">
        <v>168</v>
      </c>
      <c r="B17592" t="s">
        <v>662</v>
      </c>
      <c r="C17592">
        <v>186</v>
      </c>
      <c r="D17592" t="s">
        <v>72</v>
      </c>
      <c r="E17592">
        <v>1.9291</v>
      </c>
      <c r="F17592">
        <v>0</v>
      </c>
      <c r="G17592">
        <v>-5.3224999999999998</v>
      </c>
      <c r="H17592">
        <v>0</v>
      </c>
      <c r="I17592">
        <v>1.271E-5</v>
      </c>
      <c r="J17592">
        <v>0</v>
      </c>
      <c r="K17592">
        <v>10.2409</v>
      </c>
    </row>
    <row r="17593" spans="1:11" hidden="1">
      <c r="A17593" t="s">
        <v>168</v>
      </c>
      <c r="B17593" t="s">
        <v>662</v>
      </c>
      <c r="C17593">
        <v>186</v>
      </c>
      <c r="D17593" t="s">
        <v>72</v>
      </c>
      <c r="E17593">
        <v>2.3645999999999998</v>
      </c>
      <c r="F17593">
        <v>0</v>
      </c>
      <c r="G17593">
        <v>-2.2658</v>
      </c>
      <c r="H17593">
        <v>0</v>
      </c>
      <c r="I17593">
        <v>1.271E-5</v>
      </c>
      <c r="J17593">
        <v>0</v>
      </c>
      <c r="K17593">
        <v>11.859</v>
      </c>
    </row>
    <row r="17594" spans="1:11" hidden="1">
      <c r="A17594" t="s">
        <v>168</v>
      </c>
      <c r="B17594" t="s">
        <v>662</v>
      </c>
      <c r="C17594">
        <v>186</v>
      </c>
      <c r="D17594" t="s">
        <v>72</v>
      </c>
      <c r="E17594">
        <v>2.8</v>
      </c>
      <c r="F17594">
        <v>0</v>
      </c>
      <c r="G17594">
        <v>-0.1477</v>
      </c>
      <c r="H17594">
        <v>0</v>
      </c>
      <c r="I17594">
        <v>1.271E-5</v>
      </c>
      <c r="J17594">
        <v>0</v>
      </c>
      <c r="K17594">
        <v>12.3504</v>
      </c>
    </row>
    <row r="17595" spans="1:11" hidden="1">
      <c r="A17595" t="s">
        <v>168</v>
      </c>
      <c r="B17595" t="s">
        <v>662</v>
      </c>
      <c r="C17595">
        <v>186</v>
      </c>
      <c r="D17595" t="s">
        <v>72</v>
      </c>
      <c r="E17595">
        <v>2.8</v>
      </c>
      <c r="F17595">
        <v>0</v>
      </c>
      <c r="G17595">
        <v>5.0747</v>
      </c>
      <c r="H17595">
        <v>0</v>
      </c>
      <c r="I17595">
        <v>1.271E-5</v>
      </c>
      <c r="J17595">
        <v>0</v>
      </c>
      <c r="K17595">
        <v>12.3504</v>
      </c>
    </row>
    <row r="17596" spans="1:11" hidden="1">
      <c r="A17596" t="s">
        <v>168</v>
      </c>
      <c r="B17596" t="s">
        <v>662</v>
      </c>
      <c r="C17596">
        <v>186</v>
      </c>
      <c r="D17596" t="s">
        <v>72</v>
      </c>
      <c r="E17596">
        <v>3.2355</v>
      </c>
      <c r="F17596">
        <v>0</v>
      </c>
      <c r="G17596">
        <v>6.7236000000000002</v>
      </c>
      <c r="H17596">
        <v>0</v>
      </c>
      <c r="I17596">
        <v>1.271E-5</v>
      </c>
      <c r="J17596">
        <v>0</v>
      </c>
      <c r="K17596">
        <v>9.7815999999999992</v>
      </c>
    </row>
    <row r="17597" spans="1:11" hidden="1">
      <c r="A17597" t="s">
        <v>168</v>
      </c>
      <c r="B17597" t="s">
        <v>662</v>
      </c>
      <c r="C17597">
        <v>186</v>
      </c>
      <c r="D17597" t="s">
        <v>72</v>
      </c>
      <c r="E17597">
        <v>3.6709000000000001</v>
      </c>
      <c r="F17597">
        <v>0</v>
      </c>
      <c r="G17597">
        <v>8.3724000000000007</v>
      </c>
      <c r="H17597">
        <v>0</v>
      </c>
      <c r="I17597">
        <v>1.271E-5</v>
      </c>
      <c r="J17597">
        <v>0</v>
      </c>
      <c r="K17597">
        <v>6.4947999999999997</v>
      </c>
    </row>
    <row r="17598" spans="1:11" hidden="1">
      <c r="A17598" t="s">
        <v>168</v>
      </c>
      <c r="B17598" t="s">
        <v>662</v>
      </c>
      <c r="C17598">
        <v>186</v>
      </c>
      <c r="D17598" t="s">
        <v>72</v>
      </c>
      <c r="E17598">
        <v>4.1063999999999998</v>
      </c>
      <c r="F17598">
        <v>0</v>
      </c>
      <c r="G17598">
        <v>10.0212</v>
      </c>
      <c r="H17598">
        <v>0</v>
      </c>
      <c r="I17598">
        <v>1.271E-5</v>
      </c>
      <c r="J17598">
        <v>0</v>
      </c>
      <c r="K17598">
        <v>2.4901</v>
      </c>
    </row>
    <row r="17599" spans="1:11" hidden="1">
      <c r="A17599" t="s">
        <v>168</v>
      </c>
      <c r="B17599" t="s">
        <v>662</v>
      </c>
      <c r="C17599">
        <v>186</v>
      </c>
      <c r="D17599" t="s">
        <v>72</v>
      </c>
      <c r="E17599">
        <v>4.5418000000000003</v>
      </c>
      <c r="F17599">
        <v>0</v>
      </c>
      <c r="G17599">
        <v>11.67</v>
      </c>
      <c r="H17599">
        <v>0</v>
      </c>
      <c r="I17599">
        <v>1.271E-5</v>
      </c>
      <c r="J17599">
        <v>0</v>
      </c>
      <c r="K17599">
        <v>-2.2326000000000001</v>
      </c>
    </row>
    <row r="17600" spans="1:11" hidden="1">
      <c r="A17600" t="s">
        <v>168</v>
      </c>
      <c r="B17600" t="s">
        <v>662</v>
      </c>
      <c r="C17600">
        <v>186</v>
      </c>
      <c r="D17600" t="s">
        <v>72</v>
      </c>
      <c r="E17600">
        <v>4.9772999999999996</v>
      </c>
      <c r="F17600">
        <v>0</v>
      </c>
      <c r="G17600">
        <v>13.3188</v>
      </c>
      <c r="H17600">
        <v>0</v>
      </c>
      <c r="I17600">
        <v>1.271E-5</v>
      </c>
      <c r="J17600">
        <v>0</v>
      </c>
      <c r="K17600">
        <v>-7.6733000000000002</v>
      </c>
    </row>
    <row r="17601" spans="1:11" hidden="1">
      <c r="A17601" t="s">
        <v>168</v>
      </c>
      <c r="B17601" t="s">
        <v>662</v>
      </c>
      <c r="C17601">
        <v>186</v>
      </c>
      <c r="D17601" t="s">
        <v>72</v>
      </c>
      <c r="E17601">
        <v>5.4127000000000001</v>
      </c>
      <c r="F17601">
        <v>0</v>
      </c>
      <c r="G17601">
        <v>14.967700000000001</v>
      </c>
      <c r="H17601">
        <v>0</v>
      </c>
      <c r="I17601">
        <v>1.271E-5</v>
      </c>
      <c r="J17601">
        <v>0</v>
      </c>
      <c r="K17601">
        <v>-13.832000000000001</v>
      </c>
    </row>
    <row r="17602" spans="1:11" hidden="1">
      <c r="A17602" t="s">
        <v>168</v>
      </c>
      <c r="B17602" t="s">
        <v>662</v>
      </c>
      <c r="C17602">
        <v>186</v>
      </c>
      <c r="D17602" t="s">
        <v>73</v>
      </c>
      <c r="E17602">
        <v>0.18729999999999999</v>
      </c>
      <c r="F17602">
        <v>0</v>
      </c>
      <c r="G17602">
        <v>-18.470700000000001</v>
      </c>
      <c r="H17602">
        <v>0</v>
      </c>
      <c r="I17602">
        <v>2.6820000000000001E-5</v>
      </c>
      <c r="J17602">
        <v>0</v>
      </c>
      <c r="K17602">
        <v>-10.763400000000001</v>
      </c>
    </row>
    <row r="17603" spans="1:11" hidden="1">
      <c r="A17603" t="s">
        <v>168</v>
      </c>
      <c r="B17603" t="s">
        <v>662</v>
      </c>
      <c r="C17603">
        <v>186</v>
      </c>
      <c r="D17603" t="s">
        <v>73</v>
      </c>
      <c r="E17603">
        <v>0.62280000000000002</v>
      </c>
      <c r="F17603">
        <v>0</v>
      </c>
      <c r="G17603">
        <v>-15.9489</v>
      </c>
      <c r="H17603">
        <v>0</v>
      </c>
      <c r="I17603">
        <v>2.6820000000000001E-5</v>
      </c>
      <c r="J17603">
        <v>0</v>
      </c>
      <c r="K17603">
        <v>-3.2353000000000001</v>
      </c>
    </row>
    <row r="17604" spans="1:11" hidden="1">
      <c r="A17604" t="s">
        <v>168</v>
      </c>
      <c r="B17604" t="s">
        <v>662</v>
      </c>
      <c r="C17604">
        <v>186</v>
      </c>
      <c r="D17604" t="s">
        <v>73</v>
      </c>
      <c r="E17604">
        <v>1.0582</v>
      </c>
      <c r="F17604">
        <v>0</v>
      </c>
      <c r="G17604">
        <v>-12.5174</v>
      </c>
      <c r="H17604">
        <v>0</v>
      </c>
      <c r="I17604">
        <v>2.6820000000000001E-5</v>
      </c>
      <c r="J17604">
        <v>0</v>
      </c>
      <c r="K17604">
        <v>2.9912999999999998</v>
      </c>
    </row>
    <row r="17605" spans="1:11" hidden="1">
      <c r="A17605" t="s">
        <v>168</v>
      </c>
      <c r="B17605" t="s">
        <v>662</v>
      </c>
      <c r="C17605">
        <v>186</v>
      </c>
      <c r="D17605" t="s">
        <v>73</v>
      </c>
      <c r="E17605">
        <v>1.4937</v>
      </c>
      <c r="F17605">
        <v>0</v>
      </c>
      <c r="G17605">
        <v>-8.8209</v>
      </c>
      <c r="H17605">
        <v>0</v>
      </c>
      <c r="I17605">
        <v>2.6820000000000001E-5</v>
      </c>
      <c r="J17605">
        <v>0</v>
      </c>
      <c r="K17605">
        <v>7.6371000000000002</v>
      </c>
    </row>
    <row r="17606" spans="1:11" hidden="1">
      <c r="A17606" t="s">
        <v>168</v>
      </c>
      <c r="B17606" t="s">
        <v>662</v>
      </c>
      <c r="C17606">
        <v>186</v>
      </c>
      <c r="D17606" t="s">
        <v>73</v>
      </c>
      <c r="E17606">
        <v>1.9291</v>
      </c>
      <c r="F17606">
        <v>0</v>
      </c>
      <c r="G17606">
        <v>-5.1398000000000001</v>
      </c>
      <c r="H17606">
        <v>0</v>
      </c>
      <c r="I17606">
        <v>2.6820000000000001E-5</v>
      </c>
      <c r="J17606">
        <v>0</v>
      </c>
      <c r="K17606">
        <v>10.6738</v>
      </c>
    </row>
    <row r="17607" spans="1:11" hidden="1">
      <c r="A17607" t="s">
        <v>168</v>
      </c>
      <c r="B17607" t="s">
        <v>662</v>
      </c>
      <c r="C17607">
        <v>186</v>
      </c>
      <c r="D17607" t="s">
        <v>73</v>
      </c>
      <c r="E17607">
        <v>2.3645999999999998</v>
      </c>
      <c r="F17607">
        <v>0</v>
      </c>
      <c r="G17607">
        <v>-2.0831</v>
      </c>
      <c r="H17607">
        <v>0</v>
      </c>
      <c r="I17607">
        <v>2.6820000000000001E-5</v>
      </c>
      <c r="J17607">
        <v>0</v>
      </c>
      <c r="K17607">
        <v>12.212300000000001</v>
      </c>
    </row>
    <row r="17608" spans="1:11" hidden="1">
      <c r="A17608" t="s">
        <v>168</v>
      </c>
      <c r="B17608" t="s">
        <v>662</v>
      </c>
      <c r="C17608">
        <v>186</v>
      </c>
      <c r="D17608" t="s">
        <v>73</v>
      </c>
      <c r="E17608">
        <v>2.8</v>
      </c>
      <c r="F17608">
        <v>0</v>
      </c>
      <c r="G17608">
        <v>3.5000000000000003E-2</v>
      </c>
      <c r="H17608">
        <v>0</v>
      </c>
      <c r="I17608">
        <v>2.6820000000000001E-5</v>
      </c>
      <c r="J17608">
        <v>0</v>
      </c>
      <c r="K17608">
        <v>12.6242</v>
      </c>
    </row>
    <row r="17609" spans="1:11" hidden="1">
      <c r="A17609" t="s">
        <v>168</v>
      </c>
      <c r="B17609" t="s">
        <v>662</v>
      </c>
      <c r="C17609">
        <v>186</v>
      </c>
      <c r="D17609" t="s">
        <v>73</v>
      </c>
      <c r="E17609">
        <v>2.8</v>
      </c>
      <c r="F17609">
        <v>0</v>
      </c>
      <c r="G17609">
        <v>5.2573999999999996</v>
      </c>
      <c r="H17609">
        <v>0</v>
      </c>
      <c r="I17609">
        <v>2.6820000000000001E-5</v>
      </c>
      <c r="J17609">
        <v>0</v>
      </c>
      <c r="K17609">
        <v>12.6242</v>
      </c>
    </row>
    <row r="17610" spans="1:11" hidden="1">
      <c r="A17610" t="s">
        <v>168</v>
      </c>
      <c r="B17610" t="s">
        <v>662</v>
      </c>
      <c r="C17610">
        <v>186</v>
      </c>
      <c r="D17610" t="s">
        <v>73</v>
      </c>
      <c r="E17610">
        <v>3.2355</v>
      </c>
      <c r="F17610">
        <v>0</v>
      </c>
      <c r="G17610">
        <v>6.9062999999999999</v>
      </c>
      <c r="H17610">
        <v>0</v>
      </c>
      <c r="I17610">
        <v>2.6820000000000001E-5</v>
      </c>
      <c r="J17610">
        <v>0</v>
      </c>
      <c r="K17610">
        <v>9.9757999999999996</v>
      </c>
    </row>
    <row r="17611" spans="1:11" hidden="1">
      <c r="A17611" t="s">
        <v>168</v>
      </c>
      <c r="B17611" t="s">
        <v>662</v>
      </c>
      <c r="C17611">
        <v>186</v>
      </c>
      <c r="D17611" t="s">
        <v>73</v>
      </c>
      <c r="E17611">
        <v>3.6709000000000001</v>
      </c>
      <c r="F17611">
        <v>0</v>
      </c>
      <c r="G17611">
        <v>8.5550999999999995</v>
      </c>
      <c r="H17611">
        <v>0</v>
      </c>
      <c r="I17611">
        <v>2.6820000000000001E-5</v>
      </c>
      <c r="J17611">
        <v>0</v>
      </c>
      <c r="K17611">
        <v>6.6094999999999997</v>
      </c>
    </row>
    <row r="17612" spans="1:11" hidden="1">
      <c r="A17612" t="s">
        <v>168</v>
      </c>
      <c r="B17612" t="s">
        <v>662</v>
      </c>
      <c r="C17612">
        <v>186</v>
      </c>
      <c r="D17612" t="s">
        <v>73</v>
      </c>
      <c r="E17612">
        <v>4.1063999999999998</v>
      </c>
      <c r="F17612">
        <v>0</v>
      </c>
      <c r="G17612">
        <v>10.203900000000001</v>
      </c>
      <c r="H17612">
        <v>0</v>
      </c>
      <c r="I17612">
        <v>2.6820000000000001E-5</v>
      </c>
      <c r="J17612">
        <v>0</v>
      </c>
      <c r="K17612">
        <v>2.5251999999999999</v>
      </c>
    </row>
    <row r="17613" spans="1:11" hidden="1">
      <c r="A17613" t="s">
        <v>168</v>
      </c>
      <c r="B17613" t="s">
        <v>662</v>
      </c>
      <c r="C17613">
        <v>186</v>
      </c>
      <c r="D17613" t="s">
        <v>73</v>
      </c>
      <c r="E17613">
        <v>4.5418000000000003</v>
      </c>
      <c r="F17613">
        <v>0</v>
      </c>
      <c r="G17613">
        <v>11.8527</v>
      </c>
      <c r="H17613">
        <v>0</v>
      </c>
      <c r="I17613">
        <v>2.6820000000000001E-5</v>
      </c>
      <c r="J17613">
        <v>0</v>
      </c>
      <c r="K17613">
        <v>-2.2770999999999999</v>
      </c>
    </row>
    <row r="17614" spans="1:11" hidden="1">
      <c r="A17614" t="s">
        <v>168</v>
      </c>
      <c r="B17614" t="s">
        <v>662</v>
      </c>
      <c r="C17614">
        <v>186</v>
      </c>
      <c r="D17614" t="s">
        <v>73</v>
      </c>
      <c r="E17614">
        <v>4.9772999999999996</v>
      </c>
      <c r="F17614">
        <v>0</v>
      </c>
      <c r="G17614">
        <v>13.5016</v>
      </c>
      <c r="H17614">
        <v>0</v>
      </c>
      <c r="I17614">
        <v>2.6820000000000001E-5</v>
      </c>
      <c r="J17614">
        <v>0</v>
      </c>
      <c r="K17614">
        <v>-7.7973999999999997</v>
      </c>
    </row>
    <row r="17615" spans="1:11" hidden="1">
      <c r="A17615" t="s">
        <v>168</v>
      </c>
      <c r="B17615" t="s">
        <v>662</v>
      </c>
      <c r="C17615">
        <v>186</v>
      </c>
      <c r="D17615" t="s">
        <v>73</v>
      </c>
      <c r="E17615">
        <v>5.4127000000000001</v>
      </c>
      <c r="F17615">
        <v>0</v>
      </c>
      <c r="G17615">
        <v>15.150399999999999</v>
      </c>
      <c r="H17615">
        <v>0</v>
      </c>
      <c r="I17615">
        <v>2.6820000000000001E-5</v>
      </c>
      <c r="J17615">
        <v>0</v>
      </c>
      <c r="K17615">
        <v>-14.035600000000001</v>
      </c>
    </row>
    <row r="17616" spans="1:11" hidden="1">
      <c r="A17616" t="s">
        <v>168</v>
      </c>
      <c r="B17616" t="s">
        <v>662</v>
      </c>
      <c r="C17616">
        <v>186</v>
      </c>
      <c r="D17616" t="s">
        <v>74</v>
      </c>
      <c r="E17616">
        <v>0.18729999999999999</v>
      </c>
      <c r="F17616">
        <v>0</v>
      </c>
      <c r="G17616">
        <v>-43.303899999999999</v>
      </c>
      <c r="H17616">
        <v>0</v>
      </c>
      <c r="I17616">
        <v>3.7969999999999997E-5</v>
      </c>
      <c r="J17616">
        <v>0</v>
      </c>
      <c r="K17616">
        <v>-25.370200000000001</v>
      </c>
    </row>
    <row r="17617" spans="1:11" hidden="1">
      <c r="A17617" t="s">
        <v>168</v>
      </c>
      <c r="B17617" t="s">
        <v>662</v>
      </c>
      <c r="C17617">
        <v>186</v>
      </c>
      <c r="D17617" t="s">
        <v>74</v>
      </c>
      <c r="E17617">
        <v>0.62280000000000002</v>
      </c>
      <c r="F17617">
        <v>0</v>
      </c>
      <c r="G17617">
        <v>-37.2699</v>
      </c>
      <c r="H17617">
        <v>0</v>
      </c>
      <c r="I17617">
        <v>3.7969999999999997E-5</v>
      </c>
      <c r="J17617">
        <v>0</v>
      </c>
      <c r="K17617">
        <v>-7.7405999999999997</v>
      </c>
    </row>
    <row r="17618" spans="1:11" hidden="1">
      <c r="A17618" t="s">
        <v>168</v>
      </c>
      <c r="B17618" t="s">
        <v>662</v>
      </c>
      <c r="C17618">
        <v>186</v>
      </c>
      <c r="D17618" t="s">
        <v>74</v>
      </c>
      <c r="E17618">
        <v>1.0582</v>
      </c>
      <c r="F17618">
        <v>0</v>
      </c>
      <c r="G17618">
        <v>-28.920500000000001</v>
      </c>
      <c r="H17618">
        <v>0</v>
      </c>
      <c r="I17618">
        <v>3.7969999999999997E-5</v>
      </c>
      <c r="J17618">
        <v>0</v>
      </c>
      <c r="K17618">
        <v>6.7439999999999998</v>
      </c>
    </row>
    <row r="17619" spans="1:11" hidden="1">
      <c r="A17619" t="s">
        <v>168</v>
      </c>
      <c r="B17619" t="s">
        <v>662</v>
      </c>
      <c r="C17619">
        <v>186</v>
      </c>
      <c r="D17619" t="s">
        <v>74</v>
      </c>
      <c r="E17619">
        <v>1.4937</v>
      </c>
      <c r="F17619">
        <v>0</v>
      </c>
      <c r="G17619">
        <v>-19.8964</v>
      </c>
      <c r="H17619">
        <v>0</v>
      </c>
      <c r="I17619">
        <v>3.7969999999999997E-5</v>
      </c>
      <c r="J17619">
        <v>0</v>
      </c>
      <c r="K17619">
        <v>17.372699999999998</v>
      </c>
    </row>
    <row r="17620" spans="1:11" hidden="1">
      <c r="A17620" t="s">
        <v>168</v>
      </c>
      <c r="B17620" t="s">
        <v>662</v>
      </c>
      <c r="C17620">
        <v>186</v>
      </c>
      <c r="D17620" t="s">
        <v>74</v>
      </c>
      <c r="E17620">
        <v>1.9291</v>
      </c>
      <c r="F17620">
        <v>0</v>
      </c>
      <c r="G17620">
        <v>-10.9117</v>
      </c>
      <c r="H17620">
        <v>0</v>
      </c>
      <c r="I17620">
        <v>3.7969999999999997E-5</v>
      </c>
      <c r="J17620">
        <v>0</v>
      </c>
      <c r="K17620">
        <v>24.072800000000001</v>
      </c>
    </row>
    <row r="17621" spans="1:11" hidden="1">
      <c r="A17621" t="s">
        <v>168</v>
      </c>
      <c r="B17621" t="s">
        <v>662</v>
      </c>
      <c r="C17621">
        <v>186</v>
      </c>
      <c r="D17621" t="s">
        <v>74</v>
      </c>
      <c r="E17621">
        <v>2.3645999999999998</v>
      </c>
      <c r="F17621">
        <v>0</v>
      </c>
      <c r="G17621">
        <v>-3.5160999999999998</v>
      </c>
      <c r="H17621">
        <v>0</v>
      </c>
      <c r="I17621">
        <v>3.7969999999999997E-5</v>
      </c>
      <c r="J17621">
        <v>0</v>
      </c>
      <c r="K17621">
        <v>27.127400000000002</v>
      </c>
    </row>
    <row r="17622" spans="1:11" hidden="1">
      <c r="A17622" t="s">
        <v>168</v>
      </c>
      <c r="B17622" t="s">
        <v>662</v>
      </c>
      <c r="C17622">
        <v>186</v>
      </c>
      <c r="D17622" t="s">
        <v>74</v>
      </c>
      <c r="E17622">
        <v>2.8</v>
      </c>
      <c r="F17622">
        <v>0</v>
      </c>
      <c r="G17622">
        <v>1.4902</v>
      </c>
      <c r="H17622">
        <v>0</v>
      </c>
      <c r="I17622">
        <v>3.7969999999999997E-5</v>
      </c>
      <c r="J17622">
        <v>0</v>
      </c>
      <c r="K17622">
        <v>27.4818</v>
      </c>
    </row>
    <row r="17623" spans="1:11" hidden="1">
      <c r="A17623" t="s">
        <v>168</v>
      </c>
      <c r="B17623" t="s">
        <v>662</v>
      </c>
      <c r="C17623">
        <v>186</v>
      </c>
      <c r="D17623" t="s">
        <v>74</v>
      </c>
      <c r="E17623">
        <v>2.8</v>
      </c>
      <c r="F17623">
        <v>0</v>
      </c>
      <c r="G17623">
        <v>11.1609</v>
      </c>
      <c r="H17623">
        <v>0</v>
      </c>
      <c r="I17623">
        <v>3.7969999999999997E-5</v>
      </c>
      <c r="J17623">
        <v>0</v>
      </c>
      <c r="K17623">
        <v>27.4818</v>
      </c>
    </row>
    <row r="17624" spans="1:11" hidden="1">
      <c r="A17624" t="s">
        <v>168</v>
      </c>
      <c r="B17624" t="s">
        <v>662</v>
      </c>
      <c r="C17624">
        <v>186</v>
      </c>
      <c r="D17624" t="s">
        <v>74</v>
      </c>
      <c r="E17624">
        <v>3.2355</v>
      </c>
      <c r="F17624">
        <v>0</v>
      </c>
      <c r="G17624">
        <v>14.9727</v>
      </c>
      <c r="H17624">
        <v>0</v>
      </c>
      <c r="I17624">
        <v>3.7969999999999997E-5</v>
      </c>
      <c r="J17624">
        <v>0</v>
      </c>
      <c r="K17624">
        <v>21.791899999999998</v>
      </c>
    </row>
    <row r="17625" spans="1:11" hidden="1">
      <c r="A17625" t="s">
        <v>168</v>
      </c>
      <c r="B17625" t="s">
        <v>662</v>
      </c>
      <c r="C17625">
        <v>186</v>
      </c>
      <c r="D17625" t="s">
        <v>74</v>
      </c>
      <c r="E17625">
        <v>3.6709000000000001</v>
      </c>
      <c r="F17625">
        <v>0</v>
      </c>
      <c r="G17625">
        <v>18.784500000000001</v>
      </c>
      <c r="H17625">
        <v>0</v>
      </c>
      <c r="I17625">
        <v>3.7969999999999997E-5</v>
      </c>
      <c r="J17625">
        <v>0</v>
      </c>
      <c r="K17625">
        <v>14.4421</v>
      </c>
    </row>
    <row r="17626" spans="1:11" hidden="1">
      <c r="A17626" t="s">
        <v>168</v>
      </c>
      <c r="B17626" t="s">
        <v>662</v>
      </c>
      <c r="C17626">
        <v>186</v>
      </c>
      <c r="D17626" t="s">
        <v>74</v>
      </c>
      <c r="E17626">
        <v>4.1063999999999998</v>
      </c>
      <c r="F17626">
        <v>0</v>
      </c>
      <c r="G17626">
        <v>22.596299999999999</v>
      </c>
      <c r="H17626">
        <v>0</v>
      </c>
      <c r="I17626">
        <v>3.7969999999999997E-5</v>
      </c>
      <c r="J17626">
        <v>0</v>
      </c>
      <c r="K17626">
        <v>5.4325000000000001</v>
      </c>
    </row>
    <row r="17627" spans="1:11" hidden="1">
      <c r="A17627" t="s">
        <v>168</v>
      </c>
      <c r="B17627" t="s">
        <v>662</v>
      </c>
      <c r="C17627">
        <v>186</v>
      </c>
      <c r="D17627" t="s">
        <v>74</v>
      </c>
      <c r="E17627">
        <v>4.5418000000000003</v>
      </c>
      <c r="F17627">
        <v>0</v>
      </c>
      <c r="G17627">
        <v>26.408000000000001</v>
      </c>
      <c r="H17627">
        <v>0</v>
      </c>
      <c r="I17627">
        <v>3.7969999999999997E-5</v>
      </c>
      <c r="J17627">
        <v>0</v>
      </c>
      <c r="K17627">
        <v>-5.2370000000000001</v>
      </c>
    </row>
    <row r="17628" spans="1:11" hidden="1">
      <c r="A17628" t="s">
        <v>168</v>
      </c>
      <c r="B17628" t="s">
        <v>662</v>
      </c>
      <c r="C17628">
        <v>186</v>
      </c>
      <c r="D17628" t="s">
        <v>74</v>
      </c>
      <c r="E17628">
        <v>4.9772999999999996</v>
      </c>
      <c r="F17628">
        <v>0</v>
      </c>
      <c r="G17628">
        <v>30.219799999999999</v>
      </c>
      <c r="H17628">
        <v>0</v>
      </c>
      <c r="I17628">
        <v>3.7969999999999997E-5</v>
      </c>
      <c r="J17628">
        <v>0</v>
      </c>
      <c r="K17628">
        <v>-17.566299999999998</v>
      </c>
    </row>
    <row r="17629" spans="1:11" hidden="1">
      <c r="A17629" t="s">
        <v>168</v>
      </c>
      <c r="B17629" t="s">
        <v>662</v>
      </c>
      <c r="C17629">
        <v>186</v>
      </c>
      <c r="D17629" t="s">
        <v>74</v>
      </c>
      <c r="E17629">
        <v>5.4127000000000001</v>
      </c>
      <c r="F17629">
        <v>0</v>
      </c>
      <c r="G17629">
        <v>34.031599999999997</v>
      </c>
      <c r="H17629">
        <v>0</v>
      </c>
      <c r="I17629">
        <v>3.7969999999999997E-5</v>
      </c>
      <c r="J17629">
        <v>0</v>
      </c>
      <c r="K17629">
        <v>-31.555399999999999</v>
      </c>
    </row>
    <row r="17630" spans="1:11" hidden="1">
      <c r="A17630" t="s">
        <v>168</v>
      </c>
      <c r="B17630" t="s">
        <v>662</v>
      </c>
      <c r="C17630">
        <v>186</v>
      </c>
      <c r="D17630" t="s">
        <v>75</v>
      </c>
      <c r="E17630">
        <v>0.18729999999999999</v>
      </c>
      <c r="F17630">
        <v>0</v>
      </c>
      <c r="G17630">
        <v>-43.303899999999999</v>
      </c>
      <c r="H17630">
        <v>0</v>
      </c>
      <c r="I17630">
        <v>3.7969999999999997E-5</v>
      </c>
      <c r="J17630">
        <v>0</v>
      </c>
      <c r="K17630">
        <v>-25.370200000000001</v>
      </c>
    </row>
    <row r="17631" spans="1:11" hidden="1">
      <c r="A17631" t="s">
        <v>168</v>
      </c>
      <c r="B17631" t="s">
        <v>662</v>
      </c>
      <c r="C17631">
        <v>186</v>
      </c>
      <c r="D17631" t="s">
        <v>75</v>
      </c>
      <c r="E17631">
        <v>0.62280000000000002</v>
      </c>
      <c r="F17631">
        <v>0</v>
      </c>
      <c r="G17631">
        <v>-37.2699</v>
      </c>
      <c r="H17631">
        <v>0</v>
      </c>
      <c r="I17631">
        <v>3.7969999999999997E-5</v>
      </c>
      <c r="J17631">
        <v>0</v>
      </c>
      <c r="K17631">
        <v>-7.7405999999999997</v>
      </c>
    </row>
    <row r="17632" spans="1:11" hidden="1">
      <c r="A17632" t="s">
        <v>168</v>
      </c>
      <c r="B17632" t="s">
        <v>662</v>
      </c>
      <c r="C17632">
        <v>186</v>
      </c>
      <c r="D17632" t="s">
        <v>75</v>
      </c>
      <c r="E17632">
        <v>1.0582</v>
      </c>
      <c r="F17632">
        <v>0</v>
      </c>
      <c r="G17632">
        <v>-28.920500000000001</v>
      </c>
      <c r="H17632">
        <v>0</v>
      </c>
      <c r="I17632">
        <v>3.7969999999999997E-5</v>
      </c>
      <c r="J17632">
        <v>0</v>
      </c>
      <c r="K17632">
        <v>6.7439999999999998</v>
      </c>
    </row>
    <row r="17633" spans="1:11" hidden="1">
      <c r="A17633" t="s">
        <v>168</v>
      </c>
      <c r="B17633" t="s">
        <v>662</v>
      </c>
      <c r="C17633">
        <v>186</v>
      </c>
      <c r="D17633" t="s">
        <v>75</v>
      </c>
      <c r="E17633">
        <v>1.4937</v>
      </c>
      <c r="F17633">
        <v>0</v>
      </c>
      <c r="G17633">
        <v>-19.8964</v>
      </c>
      <c r="H17633">
        <v>0</v>
      </c>
      <c r="I17633">
        <v>3.7969999999999997E-5</v>
      </c>
      <c r="J17633">
        <v>0</v>
      </c>
      <c r="K17633">
        <v>17.372699999999998</v>
      </c>
    </row>
    <row r="17634" spans="1:11" hidden="1">
      <c r="A17634" t="s">
        <v>168</v>
      </c>
      <c r="B17634" t="s">
        <v>662</v>
      </c>
      <c r="C17634">
        <v>186</v>
      </c>
      <c r="D17634" t="s">
        <v>75</v>
      </c>
      <c r="E17634">
        <v>1.9291</v>
      </c>
      <c r="F17634">
        <v>0</v>
      </c>
      <c r="G17634">
        <v>-10.9117</v>
      </c>
      <c r="H17634">
        <v>0</v>
      </c>
      <c r="I17634">
        <v>3.7969999999999997E-5</v>
      </c>
      <c r="J17634">
        <v>0</v>
      </c>
      <c r="K17634">
        <v>24.072800000000001</v>
      </c>
    </row>
    <row r="17635" spans="1:11" hidden="1">
      <c r="A17635" t="s">
        <v>168</v>
      </c>
      <c r="B17635" t="s">
        <v>662</v>
      </c>
      <c r="C17635">
        <v>186</v>
      </c>
      <c r="D17635" t="s">
        <v>75</v>
      </c>
      <c r="E17635">
        <v>2.3645999999999998</v>
      </c>
      <c r="F17635">
        <v>0</v>
      </c>
      <c r="G17635">
        <v>-3.5160999999999998</v>
      </c>
      <c r="H17635">
        <v>0</v>
      </c>
      <c r="I17635">
        <v>3.7969999999999997E-5</v>
      </c>
      <c r="J17635">
        <v>0</v>
      </c>
      <c r="K17635">
        <v>27.127400000000002</v>
      </c>
    </row>
    <row r="17636" spans="1:11" hidden="1">
      <c r="A17636" t="s">
        <v>168</v>
      </c>
      <c r="B17636" t="s">
        <v>662</v>
      </c>
      <c r="C17636">
        <v>186</v>
      </c>
      <c r="D17636" t="s">
        <v>75</v>
      </c>
      <c r="E17636">
        <v>2.8</v>
      </c>
      <c r="F17636">
        <v>0</v>
      </c>
      <c r="G17636">
        <v>1.4902</v>
      </c>
      <c r="H17636">
        <v>0</v>
      </c>
      <c r="I17636">
        <v>3.7969999999999997E-5</v>
      </c>
      <c r="J17636">
        <v>0</v>
      </c>
      <c r="K17636">
        <v>27.4818</v>
      </c>
    </row>
    <row r="17637" spans="1:11" hidden="1">
      <c r="A17637" t="s">
        <v>168</v>
      </c>
      <c r="B17637" t="s">
        <v>662</v>
      </c>
      <c r="C17637">
        <v>186</v>
      </c>
      <c r="D17637" t="s">
        <v>75</v>
      </c>
      <c r="E17637">
        <v>2.8</v>
      </c>
      <c r="F17637">
        <v>0</v>
      </c>
      <c r="G17637">
        <v>11.1609</v>
      </c>
      <c r="H17637">
        <v>0</v>
      </c>
      <c r="I17637">
        <v>3.7969999999999997E-5</v>
      </c>
      <c r="J17637">
        <v>0</v>
      </c>
      <c r="K17637">
        <v>27.4818</v>
      </c>
    </row>
    <row r="17638" spans="1:11" hidden="1">
      <c r="A17638" t="s">
        <v>168</v>
      </c>
      <c r="B17638" t="s">
        <v>662</v>
      </c>
      <c r="C17638">
        <v>186</v>
      </c>
      <c r="D17638" t="s">
        <v>75</v>
      </c>
      <c r="E17638">
        <v>3.2355</v>
      </c>
      <c r="F17638">
        <v>0</v>
      </c>
      <c r="G17638">
        <v>14.9727</v>
      </c>
      <c r="H17638">
        <v>0</v>
      </c>
      <c r="I17638">
        <v>3.7969999999999997E-5</v>
      </c>
      <c r="J17638">
        <v>0</v>
      </c>
      <c r="K17638">
        <v>21.791899999999998</v>
      </c>
    </row>
    <row r="17639" spans="1:11" hidden="1">
      <c r="A17639" t="s">
        <v>168</v>
      </c>
      <c r="B17639" t="s">
        <v>662</v>
      </c>
      <c r="C17639">
        <v>186</v>
      </c>
      <c r="D17639" t="s">
        <v>75</v>
      </c>
      <c r="E17639">
        <v>3.6709000000000001</v>
      </c>
      <c r="F17639">
        <v>0</v>
      </c>
      <c r="G17639">
        <v>18.784500000000001</v>
      </c>
      <c r="H17639">
        <v>0</v>
      </c>
      <c r="I17639">
        <v>3.7969999999999997E-5</v>
      </c>
      <c r="J17639">
        <v>0</v>
      </c>
      <c r="K17639">
        <v>14.4421</v>
      </c>
    </row>
    <row r="17640" spans="1:11" hidden="1">
      <c r="A17640" t="s">
        <v>168</v>
      </c>
      <c r="B17640" t="s">
        <v>662</v>
      </c>
      <c r="C17640">
        <v>186</v>
      </c>
      <c r="D17640" t="s">
        <v>75</v>
      </c>
      <c r="E17640">
        <v>4.1063999999999998</v>
      </c>
      <c r="F17640">
        <v>0</v>
      </c>
      <c r="G17640">
        <v>22.596299999999999</v>
      </c>
      <c r="H17640">
        <v>0</v>
      </c>
      <c r="I17640">
        <v>3.7969999999999997E-5</v>
      </c>
      <c r="J17640">
        <v>0</v>
      </c>
      <c r="K17640">
        <v>5.4325000000000001</v>
      </c>
    </row>
    <row r="17641" spans="1:11" hidden="1">
      <c r="A17641" t="s">
        <v>168</v>
      </c>
      <c r="B17641" t="s">
        <v>662</v>
      </c>
      <c r="C17641">
        <v>186</v>
      </c>
      <c r="D17641" t="s">
        <v>75</v>
      </c>
      <c r="E17641">
        <v>4.5418000000000003</v>
      </c>
      <c r="F17641">
        <v>0</v>
      </c>
      <c r="G17641">
        <v>26.408000000000001</v>
      </c>
      <c r="H17641">
        <v>0</v>
      </c>
      <c r="I17641">
        <v>3.7969999999999997E-5</v>
      </c>
      <c r="J17641">
        <v>0</v>
      </c>
      <c r="K17641">
        <v>-5.2370000000000001</v>
      </c>
    </row>
    <row r="17642" spans="1:11" hidden="1">
      <c r="A17642" t="s">
        <v>168</v>
      </c>
      <c r="B17642" t="s">
        <v>662</v>
      </c>
      <c r="C17642">
        <v>186</v>
      </c>
      <c r="D17642" t="s">
        <v>75</v>
      </c>
      <c r="E17642">
        <v>4.9772999999999996</v>
      </c>
      <c r="F17642">
        <v>0</v>
      </c>
      <c r="G17642">
        <v>30.219799999999999</v>
      </c>
      <c r="H17642">
        <v>0</v>
      </c>
      <c r="I17642">
        <v>3.7969999999999997E-5</v>
      </c>
      <c r="J17642">
        <v>0</v>
      </c>
      <c r="K17642">
        <v>-17.566299999999998</v>
      </c>
    </row>
    <row r="17643" spans="1:11" hidden="1">
      <c r="A17643" t="s">
        <v>168</v>
      </c>
      <c r="B17643" t="s">
        <v>662</v>
      </c>
      <c r="C17643">
        <v>186</v>
      </c>
      <c r="D17643" t="s">
        <v>75</v>
      </c>
      <c r="E17643">
        <v>5.4127000000000001</v>
      </c>
      <c r="F17643">
        <v>0</v>
      </c>
      <c r="G17643">
        <v>34.031599999999997</v>
      </c>
      <c r="H17643">
        <v>0</v>
      </c>
      <c r="I17643">
        <v>3.7969999999999997E-5</v>
      </c>
      <c r="J17643">
        <v>0</v>
      </c>
      <c r="K17643">
        <v>-31.555399999999999</v>
      </c>
    </row>
    <row r="17644" spans="1:11" hidden="1">
      <c r="A17644" t="s">
        <v>168</v>
      </c>
      <c r="B17644" t="s">
        <v>662</v>
      </c>
      <c r="C17644">
        <v>186</v>
      </c>
      <c r="D17644" t="s">
        <v>76</v>
      </c>
      <c r="E17644">
        <v>0.18729999999999999</v>
      </c>
      <c r="F17644">
        <v>0</v>
      </c>
      <c r="G17644">
        <v>-43.260100000000001</v>
      </c>
      <c r="H17644">
        <v>0</v>
      </c>
      <c r="I17644">
        <v>4.1359999999999997E-5</v>
      </c>
      <c r="J17644">
        <v>0</v>
      </c>
      <c r="K17644">
        <v>-25.189900000000002</v>
      </c>
    </row>
    <row r="17645" spans="1:11" hidden="1">
      <c r="A17645" t="s">
        <v>168</v>
      </c>
      <c r="B17645" t="s">
        <v>662</v>
      </c>
      <c r="C17645">
        <v>186</v>
      </c>
      <c r="D17645" t="s">
        <v>76</v>
      </c>
      <c r="E17645">
        <v>0.62280000000000002</v>
      </c>
      <c r="F17645">
        <v>0</v>
      </c>
      <c r="G17645">
        <v>-37.225999999999999</v>
      </c>
      <c r="H17645">
        <v>0</v>
      </c>
      <c r="I17645">
        <v>4.1359999999999997E-5</v>
      </c>
      <c r="J17645">
        <v>0</v>
      </c>
      <c r="K17645">
        <v>-7.5793999999999997</v>
      </c>
    </row>
    <row r="17646" spans="1:11" hidden="1">
      <c r="A17646" t="s">
        <v>168</v>
      </c>
      <c r="B17646" t="s">
        <v>662</v>
      </c>
      <c r="C17646">
        <v>186</v>
      </c>
      <c r="D17646" t="s">
        <v>76</v>
      </c>
      <c r="E17646">
        <v>1.0582</v>
      </c>
      <c r="F17646">
        <v>0</v>
      </c>
      <c r="G17646">
        <v>-28.8766</v>
      </c>
      <c r="H17646">
        <v>0</v>
      </c>
      <c r="I17646">
        <v>4.1359999999999997E-5</v>
      </c>
      <c r="J17646">
        <v>0</v>
      </c>
      <c r="K17646">
        <v>6.8860999999999999</v>
      </c>
    </row>
    <row r="17647" spans="1:11" hidden="1">
      <c r="A17647" t="s">
        <v>168</v>
      </c>
      <c r="B17647" t="s">
        <v>662</v>
      </c>
      <c r="C17647">
        <v>186</v>
      </c>
      <c r="D17647" t="s">
        <v>76</v>
      </c>
      <c r="E17647">
        <v>1.4937</v>
      </c>
      <c r="F17647">
        <v>0</v>
      </c>
      <c r="G17647">
        <v>-19.852499999999999</v>
      </c>
      <c r="H17647">
        <v>0</v>
      </c>
      <c r="I17647">
        <v>4.1359999999999997E-5</v>
      </c>
      <c r="J17647">
        <v>0</v>
      </c>
      <c r="K17647">
        <v>17.495699999999999</v>
      </c>
    </row>
    <row r="17648" spans="1:11" hidden="1">
      <c r="A17648" t="s">
        <v>168</v>
      </c>
      <c r="B17648" t="s">
        <v>662</v>
      </c>
      <c r="C17648">
        <v>186</v>
      </c>
      <c r="D17648" t="s">
        <v>76</v>
      </c>
      <c r="E17648">
        <v>1.9291</v>
      </c>
      <c r="F17648">
        <v>0</v>
      </c>
      <c r="G17648">
        <v>-10.867800000000001</v>
      </c>
      <c r="H17648">
        <v>0</v>
      </c>
      <c r="I17648">
        <v>4.1359999999999997E-5</v>
      </c>
      <c r="J17648">
        <v>0</v>
      </c>
      <c r="K17648">
        <v>24.1767</v>
      </c>
    </row>
    <row r="17649" spans="1:11" hidden="1">
      <c r="A17649" t="s">
        <v>168</v>
      </c>
      <c r="B17649" t="s">
        <v>662</v>
      </c>
      <c r="C17649">
        <v>186</v>
      </c>
      <c r="D17649" t="s">
        <v>76</v>
      </c>
      <c r="E17649">
        <v>2.3645999999999998</v>
      </c>
      <c r="F17649">
        <v>0</v>
      </c>
      <c r="G17649">
        <v>-3.4723000000000002</v>
      </c>
      <c r="H17649">
        <v>0</v>
      </c>
      <c r="I17649">
        <v>4.1359999999999997E-5</v>
      </c>
      <c r="J17649">
        <v>0</v>
      </c>
      <c r="K17649">
        <v>27.212199999999999</v>
      </c>
    </row>
    <row r="17650" spans="1:11" hidden="1">
      <c r="A17650" t="s">
        <v>168</v>
      </c>
      <c r="B17650" t="s">
        <v>662</v>
      </c>
      <c r="C17650">
        <v>186</v>
      </c>
      <c r="D17650" t="s">
        <v>76</v>
      </c>
      <c r="E17650">
        <v>2.8</v>
      </c>
      <c r="F17650">
        <v>0</v>
      </c>
      <c r="G17650">
        <v>1.5341</v>
      </c>
      <c r="H17650">
        <v>0</v>
      </c>
      <c r="I17650">
        <v>4.1359999999999997E-5</v>
      </c>
      <c r="J17650">
        <v>0</v>
      </c>
      <c r="K17650">
        <v>27.547499999999999</v>
      </c>
    </row>
    <row r="17651" spans="1:11" hidden="1">
      <c r="A17651" t="s">
        <v>168</v>
      </c>
      <c r="B17651" t="s">
        <v>662</v>
      </c>
      <c r="C17651">
        <v>186</v>
      </c>
      <c r="D17651" t="s">
        <v>76</v>
      </c>
      <c r="E17651">
        <v>2.8</v>
      </c>
      <c r="F17651">
        <v>0</v>
      </c>
      <c r="G17651">
        <v>11.204800000000001</v>
      </c>
      <c r="H17651">
        <v>0</v>
      </c>
      <c r="I17651">
        <v>4.1359999999999997E-5</v>
      </c>
      <c r="J17651">
        <v>0</v>
      </c>
      <c r="K17651">
        <v>27.547499999999999</v>
      </c>
    </row>
    <row r="17652" spans="1:11" hidden="1">
      <c r="A17652" t="s">
        <v>168</v>
      </c>
      <c r="B17652" t="s">
        <v>662</v>
      </c>
      <c r="C17652">
        <v>186</v>
      </c>
      <c r="D17652" t="s">
        <v>76</v>
      </c>
      <c r="E17652">
        <v>3.2355</v>
      </c>
      <c r="F17652">
        <v>0</v>
      </c>
      <c r="G17652">
        <v>15.0166</v>
      </c>
      <c r="H17652">
        <v>0</v>
      </c>
      <c r="I17652">
        <v>4.1359999999999997E-5</v>
      </c>
      <c r="J17652">
        <v>0</v>
      </c>
      <c r="K17652">
        <v>21.8385</v>
      </c>
    </row>
    <row r="17653" spans="1:11" hidden="1">
      <c r="A17653" t="s">
        <v>168</v>
      </c>
      <c r="B17653" t="s">
        <v>662</v>
      </c>
      <c r="C17653">
        <v>186</v>
      </c>
      <c r="D17653" t="s">
        <v>76</v>
      </c>
      <c r="E17653">
        <v>3.6709000000000001</v>
      </c>
      <c r="F17653">
        <v>0</v>
      </c>
      <c r="G17653">
        <v>18.828299999999999</v>
      </c>
      <c r="H17653">
        <v>0</v>
      </c>
      <c r="I17653">
        <v>4.1359999999999997E-5</v>
      </c>
      <c r="J17653">
        <v>0</v>
      </c>
      <c r="K17653">
        <v>14.4696</v>
      </c>
    </row>
    <row r="17654" spans="1:11" hidden="1">
      <c r="A17654" t="s">
        <v>168</v>
      </c>
      <c r="B17654" t="s">
        <v>662</v>
      </c>
      <c r="C17654">
        <v>186</v>
      </c>
      <c r="D17654" t="s">
        <v>76</v>
      </c>
      <c r="E17654">
        <v>4.1063999999999998</v>
      </c>
      <c r="F17654">
        <v>0</v>
      </c>
      <c r="G17654">
        <v>22.6401</v>
      </c>
      <c r="H17654">
        <v>0</v>
      </c>
      <c r="I17654">
        <v>4.1359999999999997E-5</v>
      </c>
      <c r="J17654">
        <v>0</v>
      </c>
      <c r="K17654">
        <v>5.4409000000000001</v>
      </c>
    </row>
    <row r="17655" spans="1:11" hidden="1">
      <c r="A17655" t="s">
        <v>168</v>
      </c>
      <c r="B17655" t="s">
        <v>662</v>
      </c>
      <c r="C17655">
        <v>186</v>
      </c>
      <c r="D17655" t="s">
        <v>76</v>
      </c>
      <c r="E17655">
        <v>4.5418000000000003</v>
      </c>
      <c r="F17655">
        <v>0</v>
      </c>
      <c r="G17655">
        <v>26.451899999999998</v>
      </c>
      <c r="H17655">
        <v>0</v>
      </c>
      <c r="I17655">
        <v>4.1359999999999997E-5</v>
      </c>
      <c r="J17655">
        <v>0</v>
      </c>
      <c r="K17655">
        <v>-5.2477</v>
      </c>
    </row>
    <row r="17656" spans="1:11" hidden="1">
      <c r="A17656" t="s">
        <v>168</v>
      </c>
      <c r="B17656" t="s">
        <v>662</v>
      </c>
      <c r="C17656">
        <v>186</v>
      </c>
      <c r="D17656" t="s">
        <v>76</v>
      </c>
      <c r="E17656">
        <v>4.9772999999999996</v>
      </c>
      <c r="F17656">
        <v>0</v>
      </c>
      <c r="G17656">
        <v>30.2636</v>
      </c>
      <c r="H17656">
        <v>0</v>
      </c>
      <c r="I17656">
        <v>4.1359999999999997E-5</v>
      </c>
      <c r="J17656">
        <v>0</v>
      </c>
      <c r="K17656">
        <v>-17.5961</v>
      </c>
    </row>
    <row r="17657" spans="1:11" hidden="1">
      <c r="A17657" t="s">
        <v>168</v>
      </c>
      <c r="B17657" t="s">
        <v>662</v>
      </c>
      <c r="C17657">
        <v>186</v>
      </c>
      <c r="D17657" t="s">
        <v>76</v>
      </c>
      <c r="E17657">
        <v>5.4127000000000001</v>
      </c>
      <c r="F17657">
        <v>0</v>
      </c>
      <c r="G17657">
        <v>34.075400000000002</v>
      </c>
      <c r="H17657">
        <v>0</v>
      </c>
      <c r="I17657">
        <v>4.1359999999999997E-5</v>
      </c>
      <c r="J17657">
        <v>0</v>
      </c>
      <c r="K17657">
        <v>-31.604299999999999</v>
      </c>
    </row>
    <row r="17658" spans="1:11" hidden="1">
      <c r="A17658" t="s">
        <v>168</v>
      </c>
      <c r="B17658" t="s">
        <v>662</v>
      </c>
      <c r="C17658">
        <v>186</v>
      </c>
      <c r="D17658" t="s">
        <v>77</v>
      </c>
      <c r="E17658">
        <v>0.18729999999999999</v>
      </c>
      <c r="F17658">
        <v>0</v>
      </c>
      <c r="G17658">
        <v>-43.260100000000001</v>
      </c>
      <c r="H17658">
        <v>0</v>
      </c>
      <c r="I17658">
        <v>4.1359999999999997E-5</v>
      </c>
      <c r="J17658">
        <v>0</v>
      </c>
      <c r="K17658">
        <v>-25.189900000000002</v>
      </c>
    </row>
    <row r="17659" spans="1:11" hidden="1">
      <c r="A17659" t="s">
        <v>168</v>
      </c>
      <c r="B17659" t="s">
        <v>662</v>
      </c>
      <c r="C17659">
        <v>186</v>
      </c>
      <c r="D17659" t="s">
        <v>77</v>
      </c>
      <c r="E17659">
        <v>0.62280000000000002</v>
      </c>
      <c r="F17659">
        <v>0</v>
      </c>
      <c r="G17659">
        <v>-37.225999999999999</v>
      </c>
      <c r="H17659">
        <v>0</v>
      </c>
      <c r="I17659">
        <v>4.1359999999999997E-5</v>
      </c>
      <c r="J17659">
        <v>0</v>
      </c>
      <c r="K17659">
        <v>-7.5793999999999997</v>
      </c>
    </row>
    <row r="17660" spans="1:11" hidden="1">
      <c r="A17660" t="s">
        <v>168</v>
      </c>
      <c r="B17660" t="s">
        <v>662</v>
      </c>
      <c r="C17660">
        <v>186</v>
      </c>
      <c r="D17660" t="s">
        <v>77</v>
      </c>
      <c r="E17660">
        <v>1.0582</v>
      </c>
      <c r="F17660">
        <v>0</v>
      </c>
      <c r="G17660">
        <v>-28.8766</v>
      </c>
      <c r="H17660">
        <v>0</v>
      </c>
      <c r="I17660">
        <v>4.1359999999999997E-5</v>
      </c>
      <c r="J17660">
        <v>0</v>
      </c>
      <c r="K17660">
        <v>6.8860999999999999</v>
      </c>
    </row>
    <row r="17661" spans="1:11" hidden="1">
      <c r="A17661" t="s">
        <v>168</v>
      </c>
      <c r="B17661" t="s">
        <v>662</v>
      </c>
      <c r="C17661">
        <v>186</v>
      </c>
      <c r="D17661" t="s">
        <v>77</v>
      </c>
      <c r="E17661">
        <v>1.4937</v>
      </c>
      <c r="F17661">
        <v>0</v>
      </c>
      <c r="G17661">
        <v>-19.852499999999999</v>
      </c>
      <c r="H17661">
        <v>0</v>
      </c>
      <c r="I17661">
        <v>4.1359999999999997E-5</v>
      </c>
      <c r="J17661">
        <v>0</v>
      </c>
      <c r="K17661">
        <v>17.495699999999999</v>
      </c>
    </row>
    <row r="17662" spans="1:11" hidden="1">
      <c r="A17662" t="s">
        <v>168</v>
      </c>
      <c r="B17662" t="s">
        <v>662</v>
      </c>
      <c r="C17662">
        <v>186</v>
      </c>
      <c r="D17662" t="s">
        <v>77</v>
      </c>
      <c r="E17662">
        <v>1.9291</v>
      </c>
      <c r="F17662">
        <v>0</v>
      </c>
      <c r="G17662">
        <v>-10.867800000000001</v>
      </c>
      <c r="H17662">
        <v>0</v>
      </c>
      <c r="I17662">
        <v>4.1359999999999997E-5</v>
      </c>
      <c r="J17662">
        <v>0</v>
      </c>
      <c r="K17662">
        <v>24.1767</v>
      </c>
    </row>
    <row r="17663" spans="1:11" hidden="1">
      <c r="A17663" t="s">
        <v>168</v>
      </c>
      <c r="B17663" t="s">
        <v>662</v>
      </c>
      <c r="C17663">
        <v>186</v>
      </c>
      <c r="D17663" t="s">
        <v>77</v>
      </c>
      <c r="E17663">
        <v>2.3645999999999998</v>
      </c>
      <c r="F17663">
        <v>0</v>
      </c>
      <c r="G17663">
        <v>-3.4723000000000002</v>
      </c>
      <c r="H17663">
        <v>0</v>
      </c>
      <c r="I17663">
        <v>4.1359999999999997E-5</v>
      </c>
      <c r="J17663">
        <v>0</v>
      </c>
      <c r="K17663">
        <v>27.212199999999999</v>
      </c>
    </row>
    <row r="17664" spans="1:11" hidden="1">
      <c r="A17664" t="s">
        <v>168</v>
      </c>
      <c r="B17664" t="s">
        <v>662</v>
      </c>
      <c r="C17664">
        <v>186</v>
      </c>
      <c r="D17664" t="s">
        <v>77</v>
      </c>
      <c r="E17664">
        <v>2.8</v>
      </c>
      <c r="F17664">
        <v>0</v>
      </c>
      <c r="G17664">
        <v>1.5341</v>
      </c>
      <c r="H17664">
        <v>0</v>
      </c>
      <c r="I17664">
        <v>4.1359999999999997E-5</v>
      </c>
      <c r="J17664">
        <v>0</v>
      </c>
      <c r="K17664">
        <v>27.547499999999999</v>
      </c>
    </row>
    <row r="17665" spans="1:11" hidden="1">
      <c r="A17665" t="s">
        <v>168</v>
      </c>
      <c r="B17665" t="s">
        <v>662</v>
      </c>
      <c r="C17665">
        <v>186</v>
      </c>
      <c r="D17665" t="s">
        <v>77</v>
      </c>
      <c r="E17665">
        <v>2.8</v>
      </c>
      <c r="F17665">
        <v>0</v>
      </c>
      <c r="G17665">
        <v>11.204800000000001</v>
      </c>
      <c r="H17665">
        <v>0</v>
      </c>
      <c r="I17665">
        <v>4.1359999999999997E-5</v>
      </c>
      <c r="J17665">
        <v>0</v>
      </c>
      <c r="K17665">
        <v>27.547499999999999</v>
      </c>
    </row>
    <row r="17666" spans="1:11" hidden="1">
      <c r="A17666" t="s">
        <v>168</v>
      </c>
      <c r="B17666" t="s">
        <v>662</v>
      </c>
      <c r="C17666">
        <v>186</v>
      </c>
      <c r="D17666" t="s">
        <v>77</v>
      </c>
      <c r="E17666">
        <v>3.2355</v>
      </c>
      <c r="F17666">
        <v>0</v>
      </c>
      <c r="G17666">
        <v>15.0166</v>
      </c>
      <c r="H17666">
        <v>0</v>
      </c>
      <c r="I17666">
        <v>4.1359999999999997E-5</v>
      </c>
      <c r="J17666">
        <v>0</v>
      </c>
      <c r="K17666">
        <v>21.8385</v>
      </c>
    </row>
    <row r="17667" spans="1:11" hidden="1">
      <c r="A17667" t="s">
        <v>168</v>
      </c>
      <c r="B17667" t="s">
        <v>662</v>
      </c>
      <c r="C17667">
        <v>186</v>
      </c>
      <c r="D17667" t="s">
        <v>77</v>
      </c>
      <c r="E17667">
        <v>3.6709000000000001</v>
      </c>
      <c r="F17667">
        <v>0</v>
      </c>
      <c r="G17667">
        <v>18.828299999999999</v>
      </c>
      <c r="H17667">
        <v>0</v>
      </c>
      <c r="I17667">
        <v>4.1359999999999997E-5</v>
      </c>
      <c r="J17667">
        <v>0</v>
      </c>
      <c r="K17667">
        <v>14.4696</v>
      </c>
    </row>
    <row r="17668" spans="1:11" hidden="1">
      <c r="A17668" t="s">
        <v>168</v>
      </c>
      <c r="B17668" t="s">
        <v>662</v>
      </c>
      <c r="C17668">
        <v>186</v>
      </c>
      <c r="D17668" t="s">
        <v>77</v>
      </c>
      <c r="E17668">
        <v>4.1063999999999998</v>
      </c>
      <c r="F17668">
        <v>0</v>
      </c>
      <c r="G17668">
        <v>22.6401</v>
      </c>
      <c r="H17668">
        <v>0</v>
      </c>
      <c r="I17668">
        <v>4.1359999999999997E-5</v>
      </c>
      <c r="J17668">
        <v>0</v>
      </c>
      <c r="K17668">
        <v>5.4409000000000001</v>
      </c>
    </row>
    <row r="17669" spans="1:11" hidden="1">
      <c r="A17669" t="s">
        <v>168</v>
      </c>
      <c r="B17669" t="s">
        <v>662</v>
      </c>
      <c r="C17669">
        <v>186</v>
      </c>
      <c r="D17669" t="s">
        <v>77</v>
      </c>
      <c r="E17669">
        <v>4.5418000000000003</v>
      </c>
      <c r="F17669">
        <v>0</v>
      </c>
      <c r="G17669">
        <v>26.451899999999998</v>
      </c>
      <c r="H17669">
        <v>0</v>
      </c>
      <c r="I17669">
        <v>4.1359999999999997E-5</v>
      </c>
      <c r="J17669">
        <v>0</v>
      </c>
      <c r="K17669">
        <v>-5.2477</v>
      </c>
    </row>
    <row r="17670" spans="1:11" hidden="1">
      <c r="A17670" t="s">
        <v>168</v>
      </c>
      <c r="B17670" t="s">
        <v>662</v>
      </c>
      <c r="C17670">
        <v>186</v>
      </c>
      <c r="D17670" t="s">
        <v>77</v>
      </c>
      <c r="E17670">
        <v>4.9772999999999996</v>
      </c>
      <c r="F17670">
        <v>0</v>
      </c>
      <c r="G17670">
        <v>30.2636</v>
      </c>
      <c r="H17670">
        <v>0</v>
      </c>
      <c r="I17670">
        <v>4.1359999999999997E-5</v>
      </c>
      <c r="J17670">
        <v>0</v>
      </c>
      <c r="K17670">
        <v>-17.5961</v>
      </c>
    </row>
    <row r="17671" spans="1:11" hidden="1">
      <c r="A17671" t="s">
        <v>168</v>
      </c>
      <c r="B17671" t="s">
        <v>662</v>
      </c>
      <c r="C17671">
        <v>186</v>
      </c>
      <c r="D17671" t="s">
        <v>77</v>
      </c>
      <c r="E17671">
        <v>5.4127000000000001</v>
      </c>
      <c r="F17671">
        <v>0</v>
      </c>
      <c r="G17671">
        <v>34.075400000000002</v>
      </c>
      <c r="H17671">
        <v>0</v>
      </c>
      <c r="I17671">
        <v>4.1359999999999997E-5</v>
      </c>
      <c r="J17671">
        <v>0</v>
      </c>
      <c r="K17671">
        <v>-31.604299999999999</v>
      </c>
    </row>
    <row r="17672" spans="1:11" hidden="1">
      <c r="A17672" t="s">
        <v>168</v>
      </c>
      <c r="B17672" t="s">
        <v>662</v>
      </c>
      <c r="C17672">
        <v>186</v>
      </c>
      <c r="D17672" t="s">
        <v>78</v>
      </c>
      <c r="E17672">
        <v>0.18729999999999999</v>
      </c>
      <c r="F17672">
        <v>0</v>
      </c>
      <c r="G17672">
        <v>-43.3551</v>
      </c>
      <c r="H17672">
        <v>0</v>
      </c>
      <c r="I17672">
        <v>3.4020000000000003E-5</v>
      </c>
      <c r="J17672">
        <v>0</v>
      </c>
      <c r="K17672">
        <v>-25.580500000000001</v>
      </c>
    </row>
    <row r="17673" spans="1:11" hidden="1">
      <c r="A17673" t="s">
        <v>168</v>
      </c>
      <c r="B17673" t="s">
        <v>662</v>
      </c>
      <c r="C17673">
        <v>186</v>
      </c>
      <c r="D17673" t="s">
        <v>78</v>
      </c>
      <c r="E17673">
        <v>0.62280000000000002</v>
      </c>
      <c r="F17673">
        <v>0</v>
      </c>
      <c r="G17673">
        <v>-37.321100000000001</v>
      </c>
      <c r="H17673">
        <v>0</v>
      </c>
      <c r="I17673">
        <v>3.4020000000000003E-5</v>
      </c>
      <c r="J17673">
        <v>0</v>
      </c>
      <c r="K17673">
        <v>-7.9286000000000003</v>
      </c>
    </row>
    <row r="17674" spans="1:11" hidden="1">
      <c r="A17674" t="s">
        <v>168</v>
      </c>
      <c r="B17674" t="s">
        <v>662</v>
      </c>
      <c r="C17674">
        <v>186</v>
      </c>
      <c r="D17674" t="s">
        <v>78</v>
      </c>
      <c r="E17674">
        <v>1.0582</v>
      </c>
      <c r="F17674">
        <v>0</v>
      </c>
      <c r="G17674">
        <v>-28.971599999999999</v>
      </c>
      <c r="H17674">
        <v>0</v>
      </c>
      <c r="I17674">
        <v>3.4020000000000003E-5</v>
      </c>
      <c r="J17674">
        <v>0</v>
      </c>
      <c r="K17674">
        <v>6.5782999999999996</v>
      </c>
    </row>
    <row r="17675" spans="1:11" hidden="1">
      <c r="A17675" t="s">
        <v>168</v>
      </c>
      <c r="B17675" t="s">
        <v>662</v>
      </c>
      <c r="C17675">
        <v>186</v>
      </c>
      <c r="D17675" t="s">
        <v>78</v>
      </c>
      <c r="E17675">
        <v>1.4937</v>
      </c>
      <c r="F17675">
        <v>0</v>
      </c>
      <c r="G17675">
        <v>-19.947500000000002</v>
      </c>
      <c r="H17675">
        <v>0</v>
      </c>
      <c r="I17675">
        <v>3.4020000000000003E-5</v>
      </c>
      <c r="J17675">
        <v>0</v>
      </c>
      <c r="K17675">
        <v>17.229199999999999</v>
      </c>
    </row>
    <row r="17676" spans="1:11" hidden="1">
      <c r="A17676" t="s">
        <v>168</v>
      </c>
      <c r="B17676" t="s">
        <v>662</v>
      </c>
      <c r="C17676">
        <v>186</v>
      </c>
      <c r="D17676" t="s">
        <v>78</v>
      </c>
      <c r="E17676">
        <v>1.9291</v>
      </c>
      <c r="F17676">
        <v>0</v>
      </c>
      <c r="G17676">
        <v>-10.9628</v>
      </c>
      <c r="H17676">
        <v>0</v>
      </c>
      <c r="I17676">
        <v>3.4020000000000003E-5</v>
      </c>
      <c r="J17676">
        <v>0</v>
      </c>
      <c r="K17676">
        <v>23.951599999999999</v>
      </c>
    </row>
    <row r="17677" spans="1:11" hidden="1">
      <c r="A17677" t="s">
        <v>168</v>
      </c>
      <c r="B17677" t="s">
        <v>662</v>
      </c>
      <c r="C17677">
        <v>186</v>
      </c>
      <c r="D17677" t="s">
        <v>78</v>
      </c>
      <c r="E17677">
        <v>2.3645999999999998</v>
      </c>
      <c r="F17677">
        <v>0</v>
      </c>
      <c r="G17677">
        <v>-3.5672999999999999</v>
      </c>
      <c r="H17677">
        <v>0</v>
      </c>
      <c r="I17677">
        <v>3.4020000000000003E-5</v>
      </c>
      <c r="J17677">
        <v>0</v>
      </c>
      <c r="K17677">
        <v>27.028500000000001</v>
      </c>
    </row>
    <row r="17678" spans="1:11" hidden="1">
      <c r="A17678" t="s">
        <v>168</v>
      </c>
      <c r="B17678" t="s">
        <v>662</v>
      </c>
      <c r="C17678">
        <v>186</v>
      </c>
      <c r="D17678" t="s">
        <v>78</v>
      </c>
      <c r="E17678">
        <v>2.8</v>
      </c>
      <c r="F17678">
        <v>0</v>
      </c>
      <c r="G17678">
        <v>1.4390000000000001</v>
      </c>
      <c r="H17678">
        <v>0</v>
      </c>
      <c r="I17678">
        <v>3.4020000000000003E-5</v>
      </c>
      <c r="J17678">
        <v>0</v>
      </c>
      <c r="K17678">
        <v>27.405200000000001</v>
      </c>
    </row>
    <row r="17679" spans="1:11" hidden="1">
      <c r="A17679" t="s">
        <v>168</v>
      </c>
      <c r="B17679" t="s">
        <v>662</v>
      </c>
      <c r="C17679">
        <v>186</v>
      </c>
      <c r="D17679" t="s">
        <v>78</v>
      </c>
      <c r="E17679">
        <v>2.8</v>
      </c>
      <c r="F17679">
        <v>0</v>
      </c>
      <c r="G17679">
        <v>11.1098</v>
      </c>
      <c r="H17679">
        <v>0</v>
      </c>
      <c r="I17679">
        <v>3.4020000000000003E-5</v>
      </c>
      <c r="J17679">
        <v>0</v>
      </c>
      <c r="K17679">
        <v>27.405200000000001</v>
      </c>
    </row>
    <row r="17680" spans="1:11" hidden="1">
      <c r="A17680" t="s">
        <v>168</v>
      </c>
      <c r="B17680" t="s">
        <v>662</v>
      </c>
      <c r="C17680">
        <v>186</v>
      </c>
      <c r="D17680" t="s">
        <v>78</v>
      </c>
      <c r="E17680">
        <v>3.2355</v>
      </c>
      <c r="F17680">
        <v>0</v>
      </c>
      <c r="G17680">
        <v>14.9215</v>
      </c>
      <c r="H17680">
        <v>0</v>
      </c>
      <c r="I17680">
        <v>3.4020000000000003E-5</v>
      </c>
      <c r="J17680">
        <v>0</v>
      </c>
      <c r="K17680">
        <v>21.737500000000001</v>
      </c>
    </row>
    <row r="17681" spans="1:11" hidden="1">
      <c r="A17681" t="s">
        <v>168</v>
      </c>
      <c r="B17681" t="s">
        <v>662</v>
      </c>
      <c r="C17681">
        <v>186</v>
      </c>
      <c r="D17681" t="s">
        <v>78</v>
      </c>
      <c r="E17681">
        <v>3.6709000000000001</v>
      </c>
      <c r="F17681">
        <v>0</v>
      </c>
      <c r="G17681">
        <v>18.7333</v>
      </c>
      <c r="H17681">
        <v>0</v>
      </c>
      <c r="I17681">
        <v>3.4020000000000003E-5</v>
      </c>
      <c r="J17681">
        <v>0</v>
      </c>
      <c r="K17681">
        <v>14.41</v>
      </c>
    </row>
    <row r="17682" spans="1:11" hidden="1">
      <c r="A17682" t="s">
        <v>168</v>
      </c>
      <c r="B17682" t="s">
        <v>662</v>
      </c>
      <c r="C17682">
        <v>186</v>
      </c>
      <c r="D17682" t="s">
        <v>78</v>
      </c>
      <c r="E17682">
        <v>4.1063999999999998</v>
      </c>
      <c r="F17682">
        <v>0</v>
      </c>
      <c r="G17682">
        <v>22.545100000000001</v>
      </c>
      <c r="H17682">
        <v>0</v>
      </c>
      <c r="I17682">
        <v>3.4020000000000003E-5</v>
      </c>
      <c r="J17682">
        <v>0</v>
      </c>
      <c r="K17682">
        <v>5.4226000000000001</v>
      </c>
    </row>
    <row r="17683" spans="1:11" hidden="1">
      <c r="A17683" t="s">
        <v>168</v>
      </c>
      <c r="B17683" t="s">
        <v>662</v>
      </c>
      <c r="C17683">
        <v>186</v>
      </c>
      <c r="D17683" t="s">
        <v>78</v>
      </c>
      <c r="E17683">
        <v>4.5418000000000003</v>
      </c>
      <c r="F17683">
        <v>0</v>
      </c>
      <c r="G17683">
        <v>26.3569</v>
      </c>
      <c r="H17683">
        <v>0</v>
      </c>
      <c r="I17683">
        <v>3.4020000000000003E-5</v>
      </c>
      <c r="J17683">
        <v>0</v>
      </c>
      <c r="K17683">
        <v>-5.2244999999999999</v>
      </c>
    </row>
    <row r="17684" spans="1:11" hidden="1">
      <c r="A17684" t="s">
        <v>168</v>
      </c>
      <c r="B17684" t="s">
        <v>662</v>
      </c>
      <c r="C17684">
        <v>186</v>
      </c>
      <c r="D17684" t="s">
        <v>78</v>
      </c>
      <c r="E17684">
        <v>4.9772999999999996</v>
      </c>
      <c r="F17684">
        <v>0</v>
      </c>
      <c r="G17684">
        <v>30.168600000000001</v>
      </c>
      <c r="H17684">
        <v>0</v>
      </c>
      <c r="I17684">
        <v>3.4020000000000003E-5</v>
      </c>
      <c r="J17684">
        <v>0</v>
      </c>
      <c r="K17684">
        <v>-17.531600000000001</v>
      </c>
    </row>
    <row r="17685" spans="1:11" hidden="1">
      <c r="A17685" t="s">
        <v>168</v>
      </c>
      <c r="B17685" t="s">
        <v>662</v>
      </c>
      <c r="C17685">
        <v>186</v>
      </c>
      <c r="D17685" t="s">
        <v>78</v>
      </c>
      <c r="E17685">
        <v>5.4127000000000001</v>
      </c>
      <c r="F17685">
        <v>0</v>
      </c>
      <c r="G17685">
        <v>33.980400000000003</v>
      </c>
      <c r="H17685">
        <v>0</v>
      </c>
      <c r="I17685">
        <v>3.4020000000000003E-5</v>
      </c>
      <c r="J17685">
        <v>0</v>
      </c>
      <c r="K17685">
        <v>-31.4984</v>
      </c>
    </row>
    <row r="17686" spans="1:11" hidden="1">
      <c r="A17686" t="s">
        <v>168</v>
      </c>
      <c r="B17686" t="s">
        <v>662</v>
      </c>
      <c r="C17686">
        <v>186</v>
      </c>
      <c r="D17686" t="s">
        <v>79</v>
      </c>
      <c r="E17686">
        <v>0.18729999999999999</v>
      </c>
      <c r="F17686">
        <v>0</v>
      </c>
      <c r="G17686">
        <v>-43.2089</v>
      </c>
      <c r="H17686">
        <v>0</v>
      </c>
      <c r="I17686">
        <v>4.5309999999999998E-5</v>
      </c>
      <c r="J17686">
        <v>0</v>
      </c>
      <c r="K17686">
        <v>-24.979600000000001</v>
      </c>
    </row>
    <row r="17687" spans="1:11" hidden="1">
      <c r="A17687" t="s">
        <v>168</v>
      </c>
      <c r="B17687" t="s">
        <v>662</v>
      </c>
      <c r="C17687">
        <v>186</v>
      </c>
      <c r="D17687" t="s">
        <v>79</v>
      </c>
      <c r="E17687">
        <v>0.62280000000000002</v>
      </c>
      <c r="F17687">
        <v>0</v>
      </c>
      <c r="G17687">
        <v>-37.174900000000001</v>
      </c>
      <c r="H17687">
        <v>0</v>
      </c>
      <c r="I17687">
        <v>4.5309999999999998E-5</v>
      </c>
      <c r="J17687">
        <v>0</v>
      </c>
      <c r="K17687">
        <v>-7.3913000000000002</v>
      </c>
    </row>
    <row r="17688" spans="1:11" hidden="1">
      <c r="A17688" t="s">
        <v>168</v>
      </c>
      <c r="B17688" t="s">
        <v>662</v>
      </c>
      <c r="C17688">
        <v>186</v>
      </c>
      <c r="D17688" t="s">
        <v>79</v>
      </c>
      <c r="E17688">
        <v>1.0582</v>
      </c>
      <c r="F17688">
        <v>0</v>
      </c>
      <c r="G17688">
        <v>-28.825500000000002</v>
      </c>
      <c r="H17688">
        <v>0</v>
      </c>
      <c r="I17688">
        <v>4.5309999999999998E-5</v>
      </c>
      <c r="J17688">
        <v>0</v>
      </c>
      <c r="K17688">
        <v>7.0518999999999998</v>
      </c>
    </row>
    <row r="17689" spans="1:11" hidden="1">
      <c r="A17689" t="s">
        <v>168</v>
      </c>
      <c r="B17689" t="s">
        <v>662</v>
      </c>
      <c r="C17689">
        <v>186</v>
      </c>
      <c r="D17689" t="s">
        <v>79</v>
      </c>
      <c r="E17689">
        <v>1.4937</v>
      </c>
      <c r="F17689">
        <v>0</v>
      </c>
      <c r="G17689">
        <v>-19.801400000000001</v>
      </c>
      <c r="H17689">
        <v>0</v>
      </c>
      <c r="I17689">
        <v>4.5309999999999998E-5</v>
      </c>
      <c r="J17689">
        <v>0</v>
      </c>
      <c r="K17689">
        <v>17.639199999999999</v>
      </c>
    </row>
    <row r="17690" spans="1:11" hidden="1">
      <c r="A17690" t="s">
        <v>168</v>
      </c>
      <c r="B17690" t="s">
        <v>662</v>
      </c>
      <c r="C17690">
        <v>186</v>
      </c>
      <c r="D17690" t="s">
        <v>79</v>
      </c>
      <c r="E17690">
        <v>1.9291</v>
      </c>
      <c r="F17690">
        <v>0</v>
      </c>
      <c r="G17690">
        <v>-10.816700000000001</v>
      </c>
      <c r="H17690">
        <v>0</v>
      </c>
      <c r="I17690">
        <v>4.5309999999999998E-5</v>
      </c>
      <c r="J17690">
        <v>0</v>
      </c>
      <c r="K17690">
        <v>24.297899999999998</v>
      </c>
    </row>
    <row r="17691" spans="1:11" hidden="1">
      <c r="A17691" t="s">
        <v>168</v>
      </c>
      <c r="B17691" t="s">
        <v>662</v>
      </c>
      <c r="C17691">
        <v>186</v>
      </c>
      <c r="D17691" t="s">
        <v>79</v>
      </c>
      <c r="E17691">
        <v>2.3645999999999998</v>
      </c>
      <c r="F17691">
        <v>0</v>
      </c>
      <c r="G17691">
        <v>-3.4211</v>
      </c>
      <c r="H17691">
        <v>0</v>
      </c>
      <c r="I17691">
        <v>4.5309999999999998E-5</v>
      </c>
      <c r="J17691">
        <v>0</v>
      </c>
      <c r="K17691">
        <v>27.311199999999999</v>
      </c>
    </row>
    <row r="17692" spans="1:11" hidden="1">
      <c r="A17692" t="s">
        <v>168</v>
      </c>
      <c r="B17692" t="s">
        <v>662</v>
      </c>
      <c r="C17692">
        <v>186</v>
      </c>
      <c r="D17692" t="s">
        <v>79</v>
      </c>
      <c r="E17692">
        <v>2.8</v>
      </c>
      <c r="F17692">
        <v>0</v>
      </c>
      <c r="G17692">
        <v>1.5851999999999999</v>
      </c>
      <c r="H17692">
        <v>0</v>
      </c>
      <c r="I17692">
        <v>4.5309999999999998E-5</v>
      </c>
      <c r="J17692">
        <v>0</v>
      </c>
      <c r="K17692">
        <v>27.624199999999998</v>
      </c>
    </row>
    <row r="17693" spans="1:11" hidden="1">
      <c r="A17693" t="s">
        <v>168</v>
      </c>
      <c r="B17693" t="s">
        <v>662</v>
      </c>
      <c r="C17693">
        <v>186</v>
      </c>
      <c r="D17693" t="s">
        <v>79</v>
      </c>
      <c r="E17693">
        <v>2.8</v>
      </c>
      <c r="F17693">
        <v>0</v>
      </c>
      <c r="G17693">
        <v>11.256</v>
      </c>
      <c r="H17693">
        <v>0</v>
      </c>
      <c r="I17693">
        <v>4.5309999999999998E-5</v>
      </c>
      <c r="J17693">
        <v>0</v>
      </c>
      <c r="K17693">
        <v>27.624199999999998</v>
      </c>
    </row>
    <row r="17694" spans="1:11" hidden="1">
      <c r="A17694" t="s">
        <v>168</v>
      </c>
      <c r="B17694" t="s">
        <v>662</v>
      </c>
      <c r="C17694">
        <v>186</v>
      </c>
      <c r="D17694" t="s">
        <v>79</v>
      </c>
      <c r="E17694">
        <v>3.2355</v>
      </c>
      <c r="F17694">
        <v>0</v>
      </c>
      <c r="G17694">
        <v>15.0677</v>
      </c>
      <c r="H17694">
        <v>0</v>
      </c>
      <c r="I17694">
        <v>4.5309999999999998E-5</v>
      </c>
      <c r="J17694">
        <v>0</v>
      </c>
      <c r="K17694">
        <v>21.892900000000001</v>
      </c>
    </row>
    <row r="17695" spans="1:11" hidden="1">
      <c r="A17695" t="s">
        <v>168</v>
      </c>
      <c r="B17695" t="s">
        <v>662</v>
      </c>
      <c r="C17695">
        <v>186</v>
      </c>
      <c r="D17695" t="s">
        <v>79</v>
      </c>
      <c r="E17695">
        <v>3.6709000000000001</v>
      </c>
      <c r="F17695">
        <v>0</v>
      </c>
      <c r="G17695">
        <v>18.8795</v>
      </c>
      <c r="H17695">
        <v>0</v>
      </c>
      <c r="I17695">
        <v>4.5309999999999998E-5</v>
      </c>
      <c r="J17695">
        <v>0</v>
      </c>
      <c r="K17695">
        <v>14.5017</v>
      </c>
    </row>
    <row r="17696" spans="1:11" hidden="1">
      <c r="A17696" t="s">
        <v>168</v>
      </c>
      <c r="B17696" t="s">
        <v>662</v>
      </c>
      <c r="C17696">
        <v>186</v>
      </c>
      <c r="D17696" t="s">
        <v>79</v>
      </c>
      <c r="E17696">
        <v>4.1063999999999998</v>
      </c>
      <c r="F17696">
        <v>0</v>
      </c>
      <c r="G17696">
        <v>22.691299999999998</v>
      </c>
      <c r="H17696">
        <v>0</v>
      </c>
      <c r="I17696">
        <v>4.5309999999999998E-5</v>
      </c>
      <c r="J17696">
        <v>0</v>
      </c>
      <c r="K17696">
        <v>5.4507000000000003</v>
      </c>
    </row>
    <row r="17697" spans="1:11" hidden="1">
      <c r="A17697" t="s">
        <v>168</v>
      </c>
      <c r="B17697" t="s">
        <v>662</v>
      </c>
      <c r="C17697">
        <v>186</v>
      </c>
      <c r="D17697" t="s">
        <v>79</v>
      </c>
      <c r="E17697">
        <v>4.5418000000000003</v>
      </c>
      <c r="F17697">
        <v>0</v>
      </c>
      <c r="G17697">
        <v>26.503</v>
      </c>
      <c r="H17697">
        <v>0</v>
      </c>
      <c r="I17697">
        <v>4.5309999999999998E-5</v>
      </c>
      <c r="J17697">
        <v>0</v>
      </c>
      <c r="K17697">
        <v>-5.2601000000000004</v>
      </c>
    </row>
    <row r="17698" spans="1:11" hidden="1">
      <c r="A17698" t="s">
        <v>168</v>
      </c>
      <c r="B17698" t="s">
        <v>662</v>
      </c>
      <c r="C17698">
        <v>186</v>
      </c>
      <c r="D17698" t="s">
        <v>79</v>
      </c>
      <c r="E17698">
        <v>4.9772999999999996</v>
      </c>
      <c r="F17698">
        <v>0</v>
      </c>
      <c r="G17698">
        <v>30.314800000000002</v>
      </c>
      <c r="H17698">
        <v>0</v>
      </c>
      <c r="I17698">
        <v>4.5309999999999998E-5</v>
      </c>
      <c r="J17698">
        <v>0</v>
      </c>
      <c r="K17698">
        <v>-17.630800000000001</v>
      </c>
    </row>
    <row r="17699" spans="1:11" hidden="1">
      <c r="A17699" t="s">
        <v>168</v>
      </c>
      <c r="B17699" t="s">
        <v>662</v>
      </c>
      <c r="C17699">
        <v>186</v>
      </c>
      <c r="D17699" t="s">
        <v>79</v>
      </c>
      <c r="E17699">
        <v>5.4127000000000001</v>
      </c>
      <c r="F17699">
        <v>0</v>
      </c>
      <c r="G17699">
        <v>34.126600000000003</v>
      </c>
      <c r="H17699">
        <v>0</v>
      </c>
      <c r="I17699">
        <v>4.5309999999999998E-5</v>
      </c>
      <c r="J17699">
        <v>0</v>
      </c>
      <c r="K17699">
        <v>-31.661300000000001</v>
      </c>
    </row>
    <row r="17700" spans="1:11" hidden="1">
      <c r="A17700" t="s">
        <v>168</v>
      </c>
      <c r="B17700" t="s">
        <v>662</v>
      </c>
      <c r="C17700">
        <v>186</v>
      </c>
      <c r="D17700" t="s">
        <v>80</v>
      </c>
      <c r="E17700">
        <v>0.18729999999999999</v>
      </c>
      <c r="F17700">
        <v>0</v>
      </c>
      <c r="G17700">
        <v>-43.3551</v>
      </c>
      <c r="H17700">
        <v>0</v>
      </c>
      <c r="I17700">
        <v>3.4020000000000003E-5</v>
      </c>
      <c r="J17700">
        <v>0</v>
      </c>
      <c r="K17700">
        <v>-25.580500000000001</v>
      </c>
    </row>
    <row r="17701" spans="1:11" hidden="1">
      <c r="A17701" t="s">
        <v>168</v>
      </c>
      <c r="B17701" t="s">
        <v>662</v>
      </c>
      <c r="C17701">
        <v>186</v>
      </c>
      <c r="D17701" t="s">
        <v>80</v>
      </c>
      <c r="E17701">
        <v>0.62280000000000002</v>
      </c>
      <c r="F17701">
        <v>0</v>
      </c>
      <c r="G17701">
        <v>-37.321100000000001</v>
      </c>
      <c r="H17701">
        <v>0</v>
      </c>
      <c r="I17701">
        <v>3.4020000000000003E-5</v>
      </c>
      <c r="J17701">
        <v>0</v>
      </c>
      <c r="K17701">
        <v>-7.9286000000000003</v>
      </c>
    </row>
    <row r="17702" spans="1:11" hidden="1">
      <c r="A17702" t="s">
        <v>168</v>
      </c>
      <c r="B17702" t="s">
        <v>662</v>
      </c>
      <c r="C17702">
        <v>186</v>
      </c>
      <c r="D17702" t="s">
        <v>80</v>
      </c>
      <c r="E17702">
        <v>1.0582</v>
      </c>
      <c r="F17702">
        <v>0</v>
      </c>
      <c r="G17702">
        <v>-28.971599999999999</v>
      </c>
      <c r="H17702">
        <v>0</v>
      </c>
      <c r="I17702">
        <v>3.4020000000000003E-5</v>
      </c>
      <c r="J17702">
        <v>0</v>
      </c>
      <c r="K17702">
        <v>6.5782999999999996</v>
      </c>
    </row>
    <row r="17703" spans="1:11" hidden="1">
      <c r="A17703" t="s">
        <v>168</v>
      </c>
      <c r="B17703" t="s">
        <v>662</v>
      </c>
      <c r="C17703">
        <v>186</v>
      </c>
      <c r="D17703" t="s">
        <v>80</v>
      </c>
      <c r="E17703">
        <v>1.4937</v>
      </c>
      <c r="F17703">
        <v>0</v>
      </c>
      <c r="G17703">
        <v>-19.947500000000002</v>
      </c>
      <c r="H17703">
        <v>0</v>
      </c>
      <c r="I17703">
        <v>3.4020000000000003E-5</v>
      </c>
      <c r="J17703">
        <v>0</v>
      </c>
      <c r="K17703">
        <v>17.229199999999999</v>
      </c>
    </row>
    <row r="17704" spans="1:11" hidden="1">
      <c r="A17704" t="s">
        <v>168</v>
      </c>
      <c r="B17704" t="s">
        <v>662</v>
      </c>
      <c r="C17704">
        <v>186</v>
      </c>
      <c r="D17704" t="s">
        <v>80</v>
      </c>
      <c r="E17704">
        <v>1.9291</v>
      </c>
      <c r="F17704">
        <v>0</v>
      </c>
      <c r="G17704">
        <v>-10.9628</v>
      </c>
      <c r="H17704">
        <v>0</v>
      </c>
      <c r="I17704">
        <v>3.4020000000000003E-5</v>
      </c>
      <c r="J17704">
        <v>0</v>
      </c>
      <c r="K17704">
        <v>23.951599999999999</v>
      </c>
    </row>
    <row r="17705" spans="1:11" hidden="1">
      <c r="A17705" t="s">
        <v>168</v>
      </c>
      <c r="B17705" t="s">
        <v>662</v>
      </c>
      <c r="C17705">
        <v>186</v>
      </c>
      <c r="D17705" t="s">
        <v>80</v>
      </c>
      <c r="E17705">
        <v>2.3645999999999998</v>
      </c>
      <c r="F17705">
        <v>0</v>
      </c>
      <c r="G17705">
        <v>-3.5672999999999999</v>
      </c>
      <c r="H17705">
        <v>0</v>
      </c>
      <c r="I17705">
        <v>3.4020000000000003E-5</v>
      </c>
      <c r="J17705">
        <v>0</v>
      </c>
      <c r="K17705">
        <v>27.028500000000001</v>
      </c>
    </row>
    <row r="17706" spans="1:11" hidden="1">
      <c r="A17706" t="s">
        <v>168</v>
      </c>
      <c r="B17706" t="s">
        <v>662</v>
      </c>
      <c r="C17706">
        <v>186</v>
      </c>
      <c r="D17706" t="s">
        <v>80</v>
      </c>
      <c r="E17706">
        <v>2.8</v>
      </c>
      <c r="F17706">
        <v>0</v>
      </c>
      <c r="G17706">
        <v>1.4390000000000001</v>
      </c>
      <c r="H17706">
        <v>0</v>
      </c>
      <c r="I17706">
        <v>3.4020000000000003E-5</v>
      </c>
      <c r="J17706">
        <v>0</v>
      </c>
      <c r="K17706">
        <v>27.405200000000001</v>
      </c>
    </row>
    <row r="17707" spans="1:11" hidden="1">
      <c r="A17707" t="s">
        <v>168</v>
      </c>
      <c r="B17707" t="s">
        <v>662</v>
      </c>
      <c r="C17707">
        <v>186</v>
      </c>
      <c r="D17707" t="s">
        <v>80</v>
      </c>
      <c r="E17707">
        <v>2.8</v>
      </c>
      <c r="F17707">
        <v>0</v>
      </c>
      <c r="G17707">
        <v>11.1098</v>
      </c>
      <c r="H17707">
        <v>0</v>
      </c>
      <c r="I17707">
        <v>3.4020000000000003E-5</v>
      </c>
      <c r="J17707">
        <v>0</v>
      </c>
      <c r="K17707">
        <v>27.405200000000001</v>
      </c>
    </row>
    <row r="17708" spans="1:11" hidden="1">
      <c r="A17708" t="s">
        <v>168</v>
      </c>
      <c r="B17708" t="s">
        <v>662</v>
      </c>
      <c r="C17708">
        <v>186</v>
      </c>
      <c r="D17708" t="s">
        <v>80</v>
      </c>
      <c r="E17708">
        <v>3.2355</v>
      </c>
      <c r="F17708">
        <v>0</v>
      </c>
      <c r="G17708">
        <v>14.9215</v>
      </c>
      <c r="H17708">
        <v>0</v>
      </c>
      <c r="I17708">
        <v>3.4020000000000003E-5</v>
      </c>
      <c r="J17708">
        <v>0</v>
      </c>
      <c r="K17708">
        <v>21.737500000000001</v>
      </c>
    </row>
    <row r="17709" spans="1:11" hidden="1">
      <c r="A17709" t="s">
        <v>168</v>
      </c>
      <c r="B17709" t="s">
        <v>662</v>
      </c>
      <c r="C17709">
        <v>186</v>
      </c>
      <c r="D17709" t="s">
        <v>80</v>
      </c>
      <c r="E17709">
        <v>3.6709000000000001</v>
      </c>
      <c r="F17709">
        <v>0</v>
      </c>
      <c r="G17709">
        <v>18.7333</v>
      </c>
      <c r="H17709">
        <v>0</v>
      </c>
      <c r="I17709">
        <v>3.4020000000000003E-5</v>
      </c>
      <c r="J17709">
        <v>0</v>
      </c>
      <c r="K17709">
        <v>14.41</v>
      </c>
    </row>
    <row r="17710" spans="1:11" hidden="1">
      <c r="A17710" t="s">
        <v>168</v>
      </c>
      <c r="B17710" t="s">
        <v>662</v>
      </c>
      <c r="C17710">
        <v>186</v>
      </c>
      <c r="D17710" t="s">
        <v>80</v>
      </c>
      <c r="E17710">
        <v>4.1063999999999998</v>
      </c>
      <c r="F17710">
        <v>0</v>
      </c>
      <c r="G17710">
        <v>22.545100000000001</v>
      </c>
      <c r="H17710">
        <v>0</v>
      </c>
      <c r="I17710">
        <v>3.4020000000000003E-5</v>
      </c>
      <c r="J17710">
        <v>0</v>
      </c>
      <c r="K17710">
        <v>5.4226000000000001</v>
      </c>
    </row>
    <row r="17711" spans="1:11" hidden="1">
      <c r="A17711" t="s">
        <v>168</v>
      </c>
      <c r="B17711" t="s">
        <v>662</v>
      </c>
      <c r="C17711">
        <v>186</v>
      </c>
      <c r="D17711" t="s">
        <v>80</v>
      </c>
      <c r="E17711">
        <v>4.5418000000000003</v>
      </c>
      <c r="F17711">
        <v>0</v>
      </c>
      <c r="G17711">
        <v>26.3569</v>
      </c>
      <c r="H17711">
        <v>0</v>
      </c>
      <c r="I17711">
        <v>3.4020000000000003E-5</v>
      </c>
      <c r="J17711">
        <v>0</v>
      </c>
      <c r="K17711">
        <v>-5.2244999999999999</v>
      </c>
    </row>
    <row r="17712" spans="1:11" hidden="1">
      <c r="A17712" t="s">
        <v>168</v>
      </c>
      <c r="B17712" t="s">
        <v>662</v>
      </c>
      <c r="C17712">
        <v>186</v>
      </c>
      <c r="D17712" t="s">
        <v>80</v>
      </c>
      <c r="E17712">
        <v>4.9772999999999996</v>
      </c>
      <c r="F17712">
        <v>0</v>
      </c>
      <c r="G17712">
        <v>30.168600000000001</v>
      </c>
      <c r="H17712">
        <v>0</v>
      </c>
      <c r="I17712">
        <v>3.4020000000000003E-5</v>
      </c>
      <c r="J17712">
        <v>0</v>
      </c>
      <c r="K17712">
        <v>-17.531600000000001</v>
      </c>
    </row>
    <row r="17713" spans="1:11" hidden="1">
      <c r="A17713" t="s">
        <v>168</v>
      </c>
      <c r="B17713" t="s">
        <v>662</v>
      </c>
      <c r="C17713">
        <v>186</v>
      </c>
      <c r="D17713" t="s">
        <v>80</v>
      </c>
      <c r="E17713">
        <v>5.4127000000000001</v>
      </c>
      <c r="F17713">
        <v>0</v>
      </c>
      <c r="G17713">
        <v>33.980400000000003</v>
      </c>
      <c r="H17713">
        <v>0</v>
      </c>
      <c r="I17713">
        <v>3.4020000000000003E-5</v>
      </c>
      <c r="J17713">
        <v>0</v>
      </c>
      <c r="K17713">
        <v>-31.4984</v>
      </c>
    </row>
    <row r="17714" spans="1:11" hidden="1">
      <c r="A17714" t="s">
        <v>168</v>
      </c>
      <c r="B17714" t="s">
        <v>662</v>
      </c>
      <c r="C17714">
        <v>186</v>
      </c>
      <c r="D17714" t="s">
        <v>81</v>
      </c>
      <c r="E17714">
        <v>0.18729999999999999</v>
      </c>
      <c r="F17714">
        <v>0</v>
      </c>
      <c r="G17714">
        <v>-43.2089</v>
      </c>
      <c r="H17714">
        <v>0</v>
      </c>
      <c r="I17714">
        <v>4.5309999999999998E-5</v>
      </c>
      <c r="J17714">
        <v>0</v>
      </c>
      <c r="K17714">
        <v>-24.979600000000001</v>
      </c>
    </row>
    <row r="17715" spans="1:11" hidden="1">
      <c r="A17715" t="s">
        <v>168</v>
      </c>
      <c r="B17715" t="s">
        <v>662</v>
      </c>
      <c r="C17715">
        <v>186</v>
      </c>
      <c r="D17715" t="s">
        <v>81</v>
      </c>
      <c r="E17715">
        <v>0.62280000000000002</v>
      </c>
      <c r="F17715">
        <v>0</v>
      </c>
      <c r="G17715">
        <v>-37.174900000000001</v>
      </c>
      <c r="H17715">
        <v>0</v>
      </c>
      <c r="I17715">
        <v>4.5309999999999998E-5</v>
      </c>
      <c r="J17715">
        <v>0</v>
      </c>
      <c r="K17715">
        <v>-7.3913000000000002</v>
      </c>
    </row>
    <row r="17716" spans="1:11" hidden="1">
      <c r="A17716" t="s">
        <v>168</v>
      </c>
      <c r="B17716" t="s">
        <v>662</v>
      </c>
      <c r="C17716">
        <v>186</v>
      </c>
      <c r="D17716" t="s">
        <v>81</v>
      </c>
      <c r="E17716">
        <v>1.0582</v>
      </c>
      <c r="F17716">
        <v>0</v>
      </c>
      <c r="G17716">
        <v>-28.825500000000002</v>
      </c>
      <c r="H17716">
        <v>0</v>
      </c>
      <c r="I17716">
        <v>4.5309999999999998E-5</v>
      </c>
      <c r="J17716">
        <v>0</v>
      </c>
      <c r="K17716">
        <v>7.0518999999999998</v>
      </c>
    </row>
    <row r="17717" spans="1:11" hidden="1">
      <c r="A17717" t="s">
        <v>168</v>
      </c>
      <c r="B17717" t="s">
        <v>662</v>
      </c>
      <c r="C17717">
        <v>186</v>
      </c>
      <c r="D17717" t="s">
        <v>81</v>
      </c>
      <c r="E17717">
        <v>1.4937</v>
      </c>
      <c r="F17717">
        <v>0</v>
      </c>
      <c r="G17717">
        <v>-19.801400000000001</v>
      </c>
      <c r="H17717">
        <v>0</v>
      </c>
      <c r="I17717">
        <v>4.5309999999999998E-5</v>
      </c>
      <c r="J17717">
        <v>0</v>
      </c>
      <c r="K17717">
        <v>17.639199999999999</v>
      </c>
    </row>
    <row r="17718" spans="1:11" hidden="1">
      <c r="A17718" t="s">
        <v>168</v>
      </c>
      <c r="B17718" t="s">
        <v>662</v>
      </c>
      <c r="C17718">
        <v>186</v>
      </c>
      <c r="D17718" t="s">
        <v>81</v>
      </c>
      <c r="E17718">
        <v>1.9291</v>
      </c>
      <c r="F17718">
        <v>0</v>
      </c>
      <c r="G17718">
        <v>-10.816700000000001</v>
      </c>
      <c r="H17718">
        <v>0</v>
      </c>
      <c r="I17718">
        <v>4.5309999999999998E-5</v>
      </c>
      <c r="J17718">
        <v>0</v>
      </c>
      <c r="K17718">
        <v>24.297899999999998</v>
      </c>
    </row>
    <row r="17719" spans="1:11" hidden="1">
      <c r="A17719" t="s">
        <v>168</v>
      </c>
      <c r="B17719" t="s">
        <v>662</v>
      </c>
      <c r="C17719">
        <v>186</v>
      </c>
      <c r="D17719" t="s">
        <v>81</v>
      </c>
      <c r="E17719">
        <v>2.3645999999999998</v>
      </c>
      <c r="F17719">
        <v>0</v>
      </c>
      <c r="G17719">
        <v>-3.4211</v>
      </c>
      <c r="H17719">
        <v>0</v>
      </c>
      <c r="I17719">
        <v>4.5309999999999998E-5</v>
      </c>
      <c r="J17719">
        <v>0</v>
      </c>
      <c r="K17719">
        <v>27.311199999999999</v>
      </c>
    </row>
    <row r="17720" spans="1:11" hidden="1">
      <c r="A17720" t="s">
        <v>168</v>
      </c>
      <c r="B17720" t="s">
        <v>662</v>
      </c>
      <c r="C17720">
        <v>186</v>
      </c>
      <c r="D17720" t="s">
        <v>81</v>
      </c>
      <c r="E17720">
        <v>2.8</v>
      </c>
      <c r="F17720">
        <v>0</v>
      </c>
      <c r="G17720">
        <v>1.5851999999999999</v>
      </c>
      <c r="H17720">
        <v>0</v>
      </c>
      <c r="I17720">
        <v>4.5309999999999998E-5</v>
      </c>
      <c r="J17720">
        <v>0</v>
      </c>
      <c r="K17720">
        <v>27.624199999999998</v>
      </c>
    </row>
    <row r="17721" spans="1:11" hidden="1">
      <c r="A17721" t="s">
        <v>168</v>
      </c>
      <c r="B17721" t="s">
        <v>662</v>
      </c>
      <c r="C17721">
        <v>186</v>
      </c>
      <c r="D17721" t="s">
        <v>81</v>
      </c>
      <c r="E17721">
        <v>2.8</v>
      </c>
      <c r="F17721">
        <v>0</v>
      </c>
      <c r="G17721">
        <v>11.256</v>
      </c>
      <c r="H17721">
        <v>0</v>
      </c>
      <c r="I17721">
        <v>4.5309999999999998E-5</v>
      </c>
      <c r="J17721">
        <v>0</v>
      </c>
      <c r="K17721">
        <v>27.624199999999998</v>
      </c>
    </row>
    <row r="17722" spans="1:11" hidden="1">
      <c r="A17722" t="s">
        <v>168</v>
      </c>
      <c r="B17722" t="s">
        <v>662</v>
      </c>
      <c r="C17722">
        <v>186</v>
      </c>
      <c r="D17722" t="s">
        <v>81</v>
      </c>
      <c r="E17722">
        <v>3.2355</v>
      </c>
      <c r="F17722">
        <v>0</v>
      </c>
      <c r="G17722">
        <v>15.0677</v>
      </c>
      <c r="H17722">
        <v>0</v>
      </c>
      <c r="I17722">
        <v>4.5309999999999998E-5</v>
      </c>
      <c r="J17722">
        <v>0</v>
      </c>
      <c r="K17722">
        <v>21.892900000000001</v>
      </c>
    </row>
    <row r="17723" spans="1:11" hidden="1">
      <c r="A17723" t="s">
        <v>168</v>
      </c>
      <c r="B17723" t="s">
        <v>662</v>
      </c>
      <c r="C17723">
        <v>186</v>
      </c>
      <c r="D17723" t="s">
        <v>81</v>
      </c>
      <c r="E17723">
        <v>3.6709000000000001</v>
      </c>
      <c r="F17723">
        <v>0</v>
      </c>
      <c r="G17723">
        <v>18.8795</v>
      </c>
      <c r="H17723">
        <v>0</v>
      </c>
      <c r="I17723">
        <v>4.5309999999999998E-5</v>
      </c>
      <c r="J17723">
        <v>0</v>
      </c>
      <c r="K17723">
        <v>14.5017</v>
      </c>
    </row>
    <row r="17724" spans="1:11" hidden="1">
      <c r="A17724" t="s">
        <v>168</v>
      </c>
      <c r="B17724" t="s">
        <v>662</v>
      </c>
      <c r="C17724">
        <v>186</v>
      </c>
      <c r="D17724" t="s">
        <v>81</v>
      </c>
      <c r="E17724">
        <v>4.1063999999999998</v>
      </c>
      <c r="F17724">
        <v>0</v>
      </c>
      <c r="G17724">
        <v>22.691299999999998</v>
      </c>
      <c r="H17724">
        <v>0</v>
      </c>
      <c r="I17724">
        <v>4.5309999999999998E-5</v>
      </c>
      <c r="J17724">
        <v>0</v>
      </c>
      <c r="K17724">
        <v>5.4507000000000003</v>
      </c>
    </row>
    <row r="17725" spans="1:11" hidden="1">
      <c r="A17725" t="s">
        <v>168</v>
      </c>
      <c r="B17725" t="s">
        <v>662</v>
      </c>
      <c r="C17725">
        <v>186</v>
      </c>
      <c r="D17725" t="s">
        <v>81</v>
      </c>
      <c r="E17725">
        <v>4.5418000000000003</v>
      </c>
      <c r="F17725">
        <v>0</v>
      </c>
      <c r="G17725">
        <v>26.503</v>
      </c>
      <c r="H17725">
        <v>0</v>
      </c>
      <c r="I17725">
        <v>4.5309999999999998E-5</v>
      </c>
      <c r="J17725">
        <v>0</v>
      </c>
      <c r="K17725">
        <v>-5.2601000000000004</v>
      </c>
    </row>
    <row r="17726" spans="1:11" hidden="1">
      <c r="A17726" t="s">
        <v>168</v>
      </c>
      <c r="B17726" t="s">
        <v>662</v>
      </c>
      <c r="C17726">
        <v>186</v>
      </c>
      <c r="D17726" t="s">
        <v>81</v>
      </c>
      <c r="E17726">
        <v>4.9772999999999996</v>
      </c>
      <c r="F17726">
        <v>0</v>
      </c>
      <c r="G17726">
        <v>30.314800000000002</v>
      </c>
      <c r="H17726">
        <v>0</v>
      </c>
      <c r="I17726">
        <v>4.5309999999999998E-5</v>
      </c>
      <c r="J17726">
        <v>0</v>
      </c>
      <c r="K17726">
        <v>-17.630800000000001</v>
      </c>
    </row>
    <row r="17727" spans="1:11" hidden="1">
      <c r="A17727" t="s">
        <v>168</v>
      </c>
      <c r="B17727" t="s">
        <v>662</v>
      </c>
      <c r="C17727">
        <v>186</v>
      </c>
      <c r="D17727" t="s">
        <v>81</v>
      </c>
      <c r="E17727">
        <v>5.4127000000000001</v>
      </c>
      <c r="F17727">
        <v>0</v>
      </c>
      <c r="G17727">
        <v>34.126600000000003</v>
      </c>
      <c r="H17727">
        <v>0</v>
      </c>
      <c r="I17727">
        <v>4.5309999999999998E-5</v>
      </c>
      <c r="J17727">
        <v>0</v>
      </c>
      <c r="K17727">
        <v>-31.661300000000001</v>
      </c>
    </row>
    <row r="17728" spans="1:11" hidden="1">
      <c r="A17728" t="s">
        <v>168</v>
      </c>
      <c r="B17728" t="s">
        <v>662</v>
      </c>
      <c r="C17728">
        <v>186</v>
      </c>
      <c r="D17728" t="s">
        <v>82</v>
      </c>
      <c r="E17728">
        <v>0.18729999999999999</v>
      </c>
      <c r="F17728">
        <v>0</v>
      </c>
      <c r="G17728">
        <v>-30.964200000000002</v>
      </c>
      <c r="H17728">
        <v>0</v>
      </c>
      <c r="I17728">
        <v>3.0830000000000001E-5</v>
      </c>
      <c r="J17728">
        <v>0</v>
      </c>
      <c r="K17728">
        <v>-18.677700000000002</v>
      </c>
    </row>
    <row r="17729" spans="1:11" hidden="1">
      <c r="A17729" t="s">
        <v>168</v>
      </c>
      <c r="B17729" t="s">
        <v>662</v>
      </c>
      <c r="C17729">
        <v>186</v>
      </c>
      <c r="D17729" t="s">
        <v>82</v>
      </c>
      <c r="E17729">
        <v>0.62280000000000002</v>
      </c>
      <c r="F17729">
        <v>0</v>
      </c>
      <c r="G17729">
        <v>-26.761099999999999</v>
      </c>
      <c r="H17729">
        <v>0</v>
      </c>
      <c r="I17729">
        <v>3.0830000000000001E-5</v>
      </c>
      <c r="J17729">
        <v>0</v>
      </c>
      <c r="K17729">
        <v>-6.0526999999999997</v>
      </c>
    </row>
    <row r="17730" spans="1:11" hidden="1">
      <c r="A17730" t="s">
        <v>168</v>
      </c>
      <c r="B17730" t="s">
        <v>662</v>
      </c>
      <c r="C17730">
        <v>186</v>
      </c>
      <c r="D17730" t="s">
        <v>82</v>
      </c>
      <c r="E17730">
        <v>1.0582</v>
      </c>
      <c r="F17730">
        <v>0</v>
      </c>
      <c r="G17730">
        <v>-21.042000000000002</v>
      </c>
      <c r="H17730">
        <v>0</v>
      </c>
      <c r="I17730">
        <v>3.0830000000000001E-5</v>
      </c>
      <c r="J17730">
        <v>0</v>
      </c>
      <c r="K17730">
        <v>4.4032999999999998</v>
      </c>
    </row>
    <row r="17731" spans="1:11" hidden="1">
      <c r="A17731" t="s">
        <v>168</v>
      </c>
      <c r="B17731" t="s">
        <v>662</v>
      </c>
      <c r="C17731">
        <v>186</v>
      </c>
      <c r="D17731" t="s">
        <v>82</v>
      </c>
      <c r="E17731">
        <v>1.4937</v>
      </c>
      <c r="F17731">
        <v>0</v>
      </c>
      <c r="G17731">
        <v>-14.8811</v>
      </c>
      <c r="H17731">
        <v>0</v>
      </c>
      <c r="I17731">
        <v>3.0830000000000001E-5</v>
      </c>
      <c r="J17731">
        <v>0</v>
      </c>
      <c r="K17731">
        <v>12.224600000000001</v>
      </c>
    </row>
    <row r="17732" spans="1:11" hidden="1">
      <c r="A17732" t="s">
        <v>168</v>
      </c>
      <c r="B17732" t="s">
        <v>662</v>
      </c>
      <c r="C17732">
        <v>186</v>
      </c>
      <c r="D17732" t="s">
        <v>82</v>
      </c>
      <c r="E17732">
        <v>1.9291</v>
      </c>
      <c r="F17732">
        <v>0</v>
      </c>
      <c r="G17732">
        <v>-8.7460000000000004</v>
      </c>
      <c r="H17732">
        <v>0</v>
      </c>
      <c r="I17732">
        <v>3.0830000000000001E-5</v>
      </c>
      <c r="J17732">
        <v>0</v>
      </c>
      <c r="K17732">
        <v>17.363900000000001</v>
      </c>
    </row>
    <row r="17733" spans="1:11" hidden="1">
      <c r="A17733" t="s">
        <v>168</v>
      </c>
      <c r="B17733" t="s">
        <v>662</v>
      </c>
      <c r="C17733">
        <v>186</v>
      </c>
      <c r="D17733" t="s">
        <v>82</v>
      </c>
      <c r="E17733">
        <v>2.3645999999999998</v>
      </c>
      <c r="F17733">
        <v>0</v>
      </c>
      <c r="G17733">
        <v>-3.6515</v>
      </c>
      <c r="H17733">
        <v>0</v>
      </c>
      <c r="I17733">
        <v>3.0830000000000001E-5</v>
      </c>
      <c r="J17733">
        <v>0</v>
      </c>
      <c r="K17733">
        <v>20.006399999999999</v>
      </c>
    </row>
    <row r="17734" spans="1:11" hidden="1">
      <c r="A17734" t="s">
        <v>168</v>
      </c>
      <c r="B17734" t="s">
        <v>662</v>
      </c>
      <c r="C17734">
        <v>186</v>
      </c>
      <c r="D17734" t="s">
        <v>82</v>
      </c>
      <c r="E17734">
        <v>2.8</v>
      </c>
      <c r="F17734">
        <v>0</v>
      </c>
      <c r="G17734">
        <v>-0.12130000000000001</v>
      </c>
      <c r="H17734">
        <v>0</v>
      </c>
      <c r="I17734">
        <v>3.0830000000000001E-5</v>
      </c>
      <c r="J17734">
        <v>0</v>
      </c>
      <c r="K17734">
        <v>20.771100000000001</v>
      </c>
    </row>
    <row r="17735" spans="1:11" hidden="1">
      <c r="A17735" t="s">
        <v>168</v>
      </c>
      <c r="B17735" t="s">
        <v>662</v>
      </c>
      <c r="C17735">
        <v>186</v>
      </c>
      <c r="D17735" t="s">
        <v>82</v>
      </c>
      <c r="E17735">
        <v>2.8</v>
      </c>
      <c r="F17735">
        <v>0</v>
      </c>
      <c r="G17735">
        <v>8.5827000000000009</v>
      </c>
      <c r="H17735">
        <v>0</v>
      </c>
      <c r="I17735">
        <v>3.0830000000000001E-5</v>
      </c>
      <c r="J17735">
        <v>0</v>
      </c>
      <c r="K17735">
        <v>20.771100000000001</v>
      </c>
    </row>
    <row r="17736" spans="1:11" hidden="1">
      <c r="A17736" t="s">
        <v>168</v>
      </c>
      <c r="B17736" t="s">
        <v>662</v>
      </c>
      <c r="C17736">
        <v>186</v>
      </c>
      <c r="D17736" t="s">
        <v>82</v>
      </c>
      <c r="E17736">
        <v>3.2355</v>
      </c>
      <c r="F17736">
        <v>0</v>
      </c>
      <c r="G17736">
        <v>11.3308</v>
      </c>
      <c r="H17736">
        <v>0</v>
      </c>
      <c r="I17736">
        <v>3.0830000000000001E-5</v>
      </c>
      <c r="J17736">
        <v>0</v>
      </c>
      <c r="K17736">
        <v>16.435400000000001</v>
      </c>
    </row>
    <row r="17737" spans="1:11" hidden="1">
      <c r="A17737" t="s">
        <v>168</v>
      </c>
      <c r="B17737" t="s">
        <v>662</v>
      </c>
      <c r="C17737">
        <v>186</v>
      </c>
      <c r="D17737" t="s">
        <v>82</v>
      </c>
      <c r="E17737">
        <v>3.6709000000000001</v>
      </c>
      <c r="F17737">
        <v>0</v>
      </c>
      <c r="G17737">
        <v>14.078799999999999</v>
      </c>
      <c r="H17737">
        <v>0</v>
      </c>
      <c r="I17737">
        <v>3.0830000000000001E-5</v>
      </c>
      <c r="J17737">
        <v>0</v>
      </c>
      <c r="K17737">
        <v>10.9031</v>
      </c>
    </row>
    <row r="17738" spans="1:11" hidden="1">
      <c r="A17738" t="s">
        <v>168</v>
      </c>
      <c r="B17738" t="s">
        <v>662</v>
      </c>
      <c r="C17738">
        <v>186</v>
      </c>
      <c r="D17738" t="s">
        <v>82</v>
      </c>
      <c r="E17738">
        <v>4.1063999999999998</v>
      </c>
      <c r="F17738">
        <v>0</v>
      </c>
      <c r="G17738">
        <v>16.826899999999998</v>
      </c>
      <c r="H17738">
        <v>0</v>
      </c>
      <c r="I17738">
        <v>3.0830000000000001E-5</v>
      </c>
      <c r="J17738">
        <v>0</v>
      </c>
      <c r="K17738">
        <v>4.1741999999999999</v>
      </c>
    </row>
    <row r="17739" spans="1:11" hidden="1">
      <c r="A17739" t="s">
        <v>168</v>
      </c>
      <c r="B17739" t="s">
        <v>662</v>
      </c>
      <c r="C17739">
        <v>186</v>
      </c>
      <c r="D17739" t="s">
        <v>82</v>
      </c>
      <c r="E17739">
        <v>4.5418000000000003</v>
      </c>
      <c r="F17739">
        <v>0</v>
      </c>
      <c r="G17739">
        <v>19.5749</v>
      </c>
      <c r="H17739">
        <v>0</v>
      </c>
      <c r="I17739">
        <v>3.0830000000000001E-5</v>
      </c>
      <c r="J17739">
        <v>0</v>
      </c>
      <c r="K17739">
        <v>-3.7513999999999998</v>
      </c>
    </row>
    <row r="17740" spans="1:11" hidden="1">
      <c r="A17740" t="s">
        <v>168</v>
      </c>
      <c r="B17740" t="s">
        <v>662</v>
      </c>
      <c r="C17740">
        <v>186</v>
      </c>
      <c r="D17740" t="s">
        <v>82</v>
      </c>
      <c r="E17740">
        <v>4.9772999999999996</v>
      </c>
      <c r="F17740">
        <v>0</v>
      </c>
      <c r="G17740">
        <v>22.322900000000001</v>
      </c>
      <c r="H17740">
        <v>0</v>
      </c>
      <c r="I17740">
        <v>3.0830000000000001E-5</v>
      </c>
      <c r="J17740">
        <v>0</v>
      </c>
      <c r="K17740">
        <v>-12.8736</v>
      </c>
    </row>
    <row r="17741" spans="1:11" hidden="1">
      <c r="A17741" t="s">
        <v>168</v>
      </c>
      <c r="B17741" t="s">
        <v>662</v>
      </c>
      <c r="C17741">
        <v>186</v>
      </c>
      <c r="D17741" t="s">
        <v>82</v>
      </c>
      <c r="E17741">
        <v>5.4127000000000001</v>
      </c>
      <c r="F17741">
        <v>0</v>
      </c>
      <c r="G17741">
        <v>25.071000000000002</v>
      </c>
      <c r="H17741">
        <v>0</v>
      </c>
      <c r="I17741">
        <v>3.0830000000000001E-5</v>
      </c>
      <c r="J17741">
        <v>0</v>
      </c>
      <c r="K17741">
        <v>-23.192499999999999</v>
      </c>
    </row>
    <row r="17742" spans="1:11" hidden="1">
      <c r="A17742" t="s">
        <v>168</v>
      </c>
      <c r="B17742" t="s">
        <v>662</v>
      </c>
      <c r="C17742">
        <v>186</v>
      </c>
      <c r="D17742" t="s">
        <v>83</v>
      </c>
      <c r="E17742">
        <v>0.18729999999999999</v>
      </c>
      <c r="F17742">
        <v>0</v>
      </c>
      <c r="G17742">
        <v>-30.964200000000002</v>
      </c>
      <c r="H17742">
        <v>0</v>
      </c>
      <c r="I17742">
        <v>3.0830000000000001E-5</v>
      </c>
      <c r="J17742">
        <v>0</v>
      </c>
      <c r="K17742">
        <v>-18.677700000000002</v>
      </c>
    </row>
    <row r="17743" spans="1:11" hidden="1">
      <c r="A17743" t="s">
        <v>168</v>
      </c>
      <c r="B17743" t="s">
        <v>662</v>
      </c>
      <c r="C17743">
        <v>186</v>
      </c>
      <c r="D17743" t="s">
        <v>83</v>
      </c>
      <c r="E17743">
        <v>0.62280000000000002</v>
      </c>
      <c r="F17743">
        <v>0</v>
      </c>
      <c r="G17743">
        <v>-26.761099999999999</v>
      </c>
      <c r="H17743">
        <v>0</v>
      </c>
      <c r="I17743">
        <v>3.0830000000000001E-5</v>
      </c>
      <c r="J17743">
        <v>0</v>
      </c>
      <c r="K17743">
        <v>-6.0526999999999997</v>
      </c>
    </row>
    <row r="17744" spans="1:11" hidden="1">
      <c r="A17744" t="s">
        <v>168</v>
      </c>
      <c r="B17744" t="s">
        <v>662</v>
      </c>
      <c r="C17744">
        <v>186</v>
      </c>
      <c r="D17744" t="s">
        <v>83</v>
      </c>
      <c r="E17744">
        <v>1.0582</v>
      </c>
      <c r="F17744">
        <v>0</v>
      </c>
      <c r="G17744">
        <v>-21.042000000000002</v>
      </c>
      <c r="H17744">
        <v>0</v>
      </c>
      <c r="I17744">
        <v>3.0830000000000001E-5</v>
      </c>
      <c r="J17744">
        <v>0</v>
      </c>
      <c r="K17744">
        <v>4.4032999999999998</v>
      </c>
    </row>
    <row r="17745" spans="1:11" hidden="1">
      <c r="A17745" t="s">
        <v>168</v>
      </c>
      <c r="B17745" t="s">
        <v>662</v>
      </c>
      <c r="C17745">
        <v>186</v>
      </c>
      <c r="D17745" t="s">
        <v>83</v>
      </c>
      <c r="E17745">
        <v>1.4937</v>
      </c>
      <c r="F17745">
        <v>0</v>
      </c>
      <c r="G17745">
        <v>-14.8811</v>
      </c>
      <c r="H17745">
        <v>0</v>
      </c>
      <c r="I17745">
        <v>3.0830000000000001E-5</v>
      </c>
      <c r="J17745">
        <v>0</v>
      </c>
      <c r="K17745">
        <v>12.224600000000001</v>
      </c>
    </row>
    <row r="17746" spans="1:11" hidden="1">
      <c r="A17746" t="s">
        <v>168</v>
      </c>
      <c r="B17746" t="s">
        <v>662</v>
      </c>
      <c r="C17746">
        <v>186</v>
      </c>
      <c r="D17746" t="s">
        <v>83</v>
      </c>
      <c r="E17746">
        <v>1.9291</v>
      </c>
      <c r="F17746">
        <v>0</v>
      </c>
      <c r="G17746">
        <v>-8.7460000000000004</v>
      </c>
      <c r="H17746">
        <v>0</v>
      </c>
      <c r="I17746">
        <v>3.0830000000000001E-5</v>
      </c>
      <c r="J17746">
        <v>0</v>
      </c>
      <c r="K17746">
        <v>17.363900000000001</v>
      </c>
    </row>
    <row r="17747" spans="1:11" hidden="1">
      <c r="A17747" t="s">
        <v>168</v>
      </c>
      <c r="B17747" t="s">
        <v>662</v>
      </c>
      <c r="C17747">
        <v>186</v>
      </c>
      <c r="D17747" t="s">
        <v>83</v>
      </c>
      <c r="E17747">
        <v>2.3645999999999998</v>
      </c>
      <c r="F17747">
        <v>0</v>
      </c>
      <c r="G17747">
        <v>-3.6515</v>
      </c>
      <c r="H17747">
        <v>0</v>
      </c>
      <c r="I17747">
        <v>3.0830000000000001E-5</v>
      </c>
      <c r="J17747">
        <v>0</v>
      </c>
      <c r="K17747">
        <v>20.006399999999999</v>
      </c>
    </row>
    <row r="17748" spans="1:11" hidden="1">
      <c r="A17748" t="s">
        <v>168</v>
      </c>
      <c r="B17748" t="s">
        <v>662</v>
      </c>
      <c r="C17748">
        <v>186</v>
      </c>
      <c r="D17748" t="s">
        <v>83</v>
      </c>
      <c r="E17748">
        <v>2.8</v>
      </c>
      <c r="F17748">
        <v>0</v>
      </c>
      <c r="G17748">
        <v>-0.12130000000000001</v>
      </c>
      <c r="H17748">
        <v>0</v>
      </c>
      <c r="I17748">
        <v>3.0830000000000001E-5</v>
      </c>
      <c r="J17748">
        <v>0</v>
      </c>
      <c r="K17748">
        <v>20.771100000000001</v>
      </c>
    </row>
    <row r="17749" spans="1:11" hidden="1">
      <c r="A17749" t="s">
        <v>168</v>
      </c>
      <c r="B17749" t="s">
        <v>662</v>
      </c>
      <c r="C17749">
        <v>186</v>
      </c>
      <c r="D17749" t="s">
        <v>83</v>
      </c>
      <c r="E17749">
        <v>2.8</v>
      </c>
      <c r="F17749">
        <v>0</v>
      </c>
      <c r="G17749">
        <v>8.5827000000000009</v>
      </c>
      <c r="H17749">
        <v>0</v>
      </c>
      <c r="I17749">
        <v>3.0830000000000001E-5</v>
      </c>
      <c r="J17749">
        <v>0</v>
      </c>
      <c r="K17749">
        <v>20.771100000000001</v>
      </c>
    </row>
    <row r="17750" spans="1:11" hidden="1">
      <c r="A17750" t="s">
        <v>168</v>
      </c>
      <c r="B17750" t="s">
        <v>662</v>
      </c>
      <c r="C17750">
        <v>186</v>
      </c>
      <c r="D17750" t="s">
        <v>83</v>
      </c>
      <c r="E17750">
        <v>3.2355</v>
      </c>
      <c r="F17750">
        <v>0</v>
      </c>
      <c r="G17750">
        <v>11.3308</v>
      </c>
      <c r="H17750">
        <v>0</v>
      </c>
      <c r="I17750">
        <v>3.0830000000000001E-5</v>
      </c>
      <c r="J17750">
        <v>0</v>
      </c>
      <c r="K17750">
        <v>16.435400000000001</v>
      </c>
    </row>
    <row r="17751" spans="1:11" hidden="1">
      <c r="A17751" t="s">
        <v>168</v>
      </c>
      <c r="B17751" t="s">
        <v>662</v>
      </c>
      <c r="C17751">
        <v>186</v>
      </c>
      <c r="D17751" t="s">
        <v>83</v>
      </c>
      <c r="E17751">
        <v>3.6709000000000001</v>
      </c>
      <c r="F17751">
        <v>0</v>
      </c>
      <c r="G17751">
        <v>14.078799999999999</v>
      </c>
      <c r="H17751">
        <v>0</v>
      </c>
      <c r="I17751">
        <v>3.0830000000000001E-5</v>
      </c>
      <c r="J17751">
        <v>0</v>
      </c>
      <c r="K17751">
        <v>10.9031</v>
      </c>
    </row>
    <row r="17752" spans="1:11" hidden="1">
      <c r="A17752" t="s">
        <v>168</v>
      </c>
      <c r="B17752" t="s">
        <v>662</v>
      </c>
      <c r="C17752">
        <v>186</v>
      </c>
      <c r="D17752" t="s">
        <v>83</v>
      </c>
      <c r="E17752">
        <v>4.1063999999999998</v>
      </c>
      <c r="F17752">
        <v>0</v>
      </c>
      <c r="G17752">
        <v>16.826899999999998</v>
      </c>
      <c r="H17752">
        <v>0</v>
      </c>
      <c r="I17752">
        <v>3.0830000000000001E-5</v>
      </c>
      <c r="J17752">
        <v>0</v>
      </c>
      <c r="K17752">
        <v>4.1741999999999999</v>
      </c>
    </row>
    <row r="17753" spans="1:11" hidden="1">
      <c r="A17753" t="s">
        <v>168</v>
      </c>
      <c r="B17753" t="s">
        <v>662</v>
      </c>
      <c r="C17753">
        <v>186</v>
      </c>
      <c r="D17753" t="s">
        <v>83</v>
      </c>
      <c r="E17753">
        <v>4.5418000000000003</v>
      </c>
      <c r="F17753">
        <v>0</v>
      </c>
      <c r="G17753">
        <v>19.5749</v>
      </c>
      <c r="H17753">
        <v>0</v>
      </c>
      <c r="I17753">
        <v>3.0830000000000001E-5</v>
      </c>
      <c r="J17753">
        <v>0</v>
      </c>
      <c r="K17753">
        <v>-3.7513999999999998</v>
      </c>
    </row>
    <row r="17754" spans="1:11" hidden="1">
      <c r="A17754" t="s">
        <v>168</v>
      </c>
      <c r="B17754" t="s">
        <v>662</v>
      </c>
      <c r="C17754">
        <v>186</v>
      </c>
      <c r="D17754" t="s">
        <v>83</v>
      </c>
      <c r="E17754">
        <v>4.9772999999999996</v>
      </c>
      <c r="F17754">
        <v>0</v>
      </c>
      <c r="G17754">
        <v>22.322900000000001</v>
      </c>
      <c r="H17754">
        <v>0</v>
      </c>
      <c r="I17754">
        <v>3.0830000000000001E-5</v>
      </c>
      <c r="J17754">
        <v>0</v>
      </c>
      <c r="K17754">
        <v>-12.8736</v>
      </c>
    </row>
    <row r="17755" spans="1:11" hidden="1">
      <c r="A17755" t="s">
        <v>168</v>
      </c>
      <c r="B17755" t="s">
        <v>662</v>
      </c>
      <c r="C17755">
        <v>186</v>
      </c>
      <c r="D17755" t="s">
        <v>83</v>
      </c>
      <c r="E17755">
        <v>5.4127000000000001</v>
      </c>
      <c r="F17755">
        <v>0</v>
      </c>
      <c r="G17755">
        <v>25.071000000000002</v>
      </c>
      <c r="H17755">
        <v>0</v>
      </c>
      <c r="I17755">
        <v>3.0830000000000001E-5</v>
      </c>
      <c r="J17755">
        <v>0</v>
      </c>
      <c r="K17755">
        <v>-23.192499999999999</v>
      </c>
    </row>
    <row r="17756" spans="1:11" hidden="1">
      <c r="A17756" t="s">
        <v>168</v>
      </c>
      <c r="B17756" t="s">
        <v>662</v>
      </c>
      <c r="C17756">
        <v>186</v>
      </c>
      <c r="D17756" t="s">
        <v>84</v>
      </c>
      <c r="E17756">
        <v>0.18729999999999999</v>
      </c>
      <c r="F17756">
        <v>0</v>
      </c>
      <c r="G17756">
        <v>-30.909400000000002</v>
      </c>
      <c r="H17756">
        <v>0</v>
      </c>
      <c r="I17756">
        <v>3.506E-5</v>
      </c>
      <c r="J17756">
        <v>0</v>
      </c>
      <c r="K17756">
        <v>-18.452300000000001</v>
      </c>
    </row>
    <row r="17757" spans="1:11" hidden="1">
      <c r="A17757" t="s">
        <v>168</v>
      </c>
      <c r="B17757" t="s">
        <v>662</v>
      </c>
      <c r="C17757">
        <v>186</v>
      </c>
      <c r="D17757" t="s">
        <v>84</v>
      </c>
      <c r="E17757">
        <v>0.62280000000000002</v>
      </c>
      <c r="F17757">
        <v>0</v>
      </c>
      <c r="G17757">
        <v>-26.706299999999999</v>
      </c>
      <c r="H17757">
        <v>0</v>
      </c>
      <c r="I17757">
        <v>3.506E-5</v>
      </c>
      <c r="J17757">
        <v>0</v>
      </c>
      <c r="K17757">
        <v>-5.8512000000000004</v>
      </c>
    </row>
    <row r="17758" spans="1:11" hidden="1">
      <c r="A17758" t="s">
        <v>168</v>
      </c>
      <c r="B17758" t="s">
        <v>662</v>
      </c>
      <c r="C17758">
        <v>186</v>
      </c>
      <c r="D17758" t="s">
        <v>84</v>
      </c>
      <c r="E17758">
        <v>1.0582</v>
      </c>
      <c r="F17758">
        <v>0</v>
      </c>
      <c r="G17758">
        <v>-20.987200000000001</v>
      </c>
      <c r="H17758">
        <v>0</v>
      </c>
      <c r="I17758">
        <v>3.506E-5</v>
      </c>
      <c r="J17758">
        <v>0</v>
      </c>
      <c r="K17758">
        <v>4.5808999999999997</v>
      </c>
    </row>
    <row r="17759" spans="1:11" hidden="1">
      <c r="A17759" t="s">
        <v>168</v>
      </c>
      <c r="B17759" t="s">
        <v>662</v>
      </c>
      <c r="C17759">
        <v>186</v>
      </c>
      <c r="D17759" t="s">
        <v>84</v>
      </c>
      <c r="E17759">
        <v>1.4937</v>
      </c>
      <c r="F17759">
        <v>0</v>
      </c>
      <c r="G17759">
        <v>-14.8263</v>
      </c>
      <c r="H17759">
        <v>0</v>
      </c>
      <c r="I17759">
        <v>3.506E-5</v>
      </c>
      <c r="J17759">
        <v>0</v>
      </c>
      <c r="K17759">
        <v>12.378399999999999</v>
      </c>
    </row>
    <row r="17760" spans="1:11" hidden="1">
      <c r="A17760" t="s">
        <v>168</v>
      </c>
      <c r="B17760" t="s">
        <v>662</v>
      </c>
      <c r="C17760">
        <v>186</v>
      </c>
      <c r="D17760" t="s">
        <v>84</v>
      </c>
      <c r="E17760">
        <v>1.9291</v>
      </c>
      <c r="F17760">
        <v>0</v>
      </c>
      <c r="G17760">
        <v>-8.6912000000000003</v>
      </c>
      <c r="H17760">
        <v>0</v>
      </c>
      <c r="I17760">
        <v>3.506E-5</v>
      </c>
      <c r="J17760">
        <v>0</v>
      </c>
      <c r="K17760">
        <v>17.4938</v>
      </c>
    </row>
    <row r="17761" spans="1:11" hidden="1">
      <c r="A17761" t="s">
        <v>168</v>
      </c>
      <c r="B17761" t="s">
        <v>662</v>
      </c>
      <c r="C17761">
        <v>186</v>
      </c>
      <c r="D17761" t="s">
        <v>84</v>
      </c>
      <c r="E17761">
        <v>2.3645999999999998</v>
      </c>
      <c r="F17761">
        <v>0</v>
      </c>
      <c r="G17761">
        <v>-3.5966999999999998</v>
      </c>
      <c r="H17761">
        <v>0</v>
      </c>
      <c r="I17761">
        <v>3.506E-5</v>
      </c>
      <c r="J17761">
        <v>0</v>
      </c>
      <c r="K17761">
        <v>20.112400000000001</v>
      </c>
    </row>
    <row r="17762" spans="1:11" hidden="1">
      <c r="A17762" t="s">
        <v>168</v>
      </c>
      <c r="B17762" t="s">
        <v>662</v>
      </c>
      <c r="C17762">
        <v>186</v>
      </c>
      <c r="D17762" t="s">
        <v>84</v>
      </c>
      <c r="E17762">
        <v>2.8</v>
      </c>
      <c r="F17762">
        <v>0</v>
      </c>
      <c r="G17762">
        <v>-6.6500000000000004E-2</v>
      </c>
      <c r="H17762">
        <v>0</v>
      </c>
      <c r="I17762">
        <v>3.506E-5</v>
      </c>
      <c r="J17762">
        <v>0</v>
      </c>
      <c r="K17762">
        <v>20.853200000000001</v>
      </c>
    </row>
    <row r="17763" spans="1:11" hidden="1">
      <c r="A17763" t="s">
        <v>168</v>
      </c>
      <c r="B17763" t="s">
        <v>662</v>
      </c>
      <c r="C17763">
        <v>186</v>
      </c>
      <c r="D17763" t="s">
        <v>84</v>
      </c>
      <c r="E17763">
        <v>2.8</v>
      </c>
      <c r="F17763">
        <v>0</v>
      </c>
      <c r="G17763">
        <v>8.6376000000000008</v>
      </c>
      <c r="H17763">
        <v>0</v>
      </c>
      <c r="I17763">
        <v>3.506E-5</v>
      </c>
      <c r="J17763">
        <v>0</v>
      </c>
      <c r="K17763">
        <v>20.853200000000001</v>
      </c>
    </row>
    <row r="17764" spans="1:11" hidden="1">
      <c r="A17764" t="s">
        <v>168</v>
      </c>
      <c r="B17764" t="s">
        <v>662</v>
      </c>
      <c r="C17764">
        <v>186</v>
      </c>
      <c r="D17764" t="s">
        <v>84</v>
      </c>
      <c r="E17764">
        <v>3.2355</v>
      </c>
      <c r="F17764">
        <v>0</v>
      </c>
      <c r="G17764">
        <v>11.3856</v>
      </c>
      <c r="H17764">
        <v>0</v>
      </c>
      <c r="I17764">
        <v>3.506E-5</v>
      </c>
      <c r="J17764">
        <v>0</v>
      </c>
      <c r="K17764">
        <v>16.4937</v>
      </c>
    </row>
    <row r="17765" spans="1:11" hidden="1">
      <c r="A17765" t="s">
        <v>168</v>
      </c>
      <c r="B17765" t="s">
        <v>662</v>
      </c>
      <c r="C17765">
        <v>186</v>
      </c>
      <c r="D17765" t="s">
        <v>84</v>
      </c>
      <c r="E17765">
        <v>3.6709000000000001</v>
      </c>
      <c r="F17765">
        <v>0</v>
      </c>
      <c r="G17765">
        <v>14.133599999999999</v>
      </c>
      <c r="H17765">
        <v>0</v>
      </c>
      <c r="I17765">
        <v>3.506E-5</v>
      </c>
      <c r="J17765">
        <v>0</v>
      </c>
      <c r="K17765">
        <v>10.9375</v>
      </c>
    </row>
    <row r="17766" spans="1:11" hidden="1">
      <c r="A17766" t="s">
        <v>168</v>
      </c>
      <c r="B17766" t="s">
        <v>662</v>
      </c>
      <c r="C17766">
        <v>186</v>
      </c>
      <c r="D17766" t="s">
        <v>84</v>
      </c>
      <c r="E17766">
        <v>4.1063999999999998</v>
      </c>
      <c r="F17766">
        <v>0</v>
      </c>
      <c r="G17766">
        <v>16.881699999999999</v>
      </c>
      <c r="H17766">
        <v>0</v>
      </c>
      <c r="I17766">
        <v>3.506E-5</v>
      </c>
      <c r="J17766">
        <v>0</v>
      </c>
      <c r="K17766">
        <v>4.1847000000000003</v>
      </c>
    </row>
    <row r="17767" spans="1:11" hidden="1">
      <c r="A17767" t="s">
        <v>168</v>
      </c>
      <c r="B17767" t="s">
        <v>662</v>
      </c>
      <c r="C17767">
        <v>186</v>
      </c>
      <c r="D17767" t="s">
        <v>84</v>
      </c>
      <c r="E17767">
        <v>4.5418000000000003</v>
      </c>
      <c r="F17767">
        <v>0</v>
      </c>
      <c r="G17767">
        <v>19.6297</v>
      </c>
      <c r="H17767">
        <v>0</v>
      </c>
      <c r="I17767">
        <v>3.506E-5</v>
      </c>
      <c r="J17767">
        <v>0</v>
      </c>
      <c r="K17767">
        <v>-3.7648000000000001</v>
      </c>
    </row>
    <row r="17768" spans="1:11" hidden="1">
      <c r="A17768" t="s">
        <v>168</v>
      </c>
      <c r="B17768" t="s">
        <v>662</v>
      </c>
      <c r="C17768">
        <v>186</v>
      </c>
      <c r="D17768" t="s">
        <v>84</v>
      </c>
      <c r="E17768">
        <v>4.9772999999999996</v>
      </c>
      <c r="F17768">
        <v>0</v>
      </c>
      <c r="G17768">
        <v>22.377700000000001</v>
      </c>
      <c r="H17768">
        <v>0</v>
      </c>
      <c r="I17768">
        <v>3.506E-5</v>
      </c>
      <c r="J17768">
        <v>0</v>
      </c>
      <c r="K17768">
        <v>-12.9108</v>
      </c>
    </row>
    <row r="17769" spans="1:11" hidden="1">
      <c r="A17769" t="s">
        <v>168</v>
      </c>
      <c r="B17769" t="s">
        <v>662</v>
      </c>
      <c r="C17769">
        <v>186</v>
      </c>
      <c r="D17769" t="s">
        <v>84</v>
      </c>
      <c r="E17769">
        <v>5.4127000000000001</v>
      </c>
      <c r="F17769">
        <v>0</v>
      </c>
      <c r="G17769">
        <v>25.125800000000002</v>
      </c>
      <c r="H17769">
        <v>0</v>
      </c>
      <c r="I17769">
        <v>3.506E-5</v>
      </c>
      <c r="J17769">
        <v>0</v>
      </c>
      <c r="K17769">
        <v>-23.253499999999999</v>
      </c>
    </row>
    <row r="17770" spans="1:11" hidden="1">
      <c r="A17770" t="s">
        <v>168</v>
      </c>
      <c r="B17770" t="s">
        <v>662</v>
      </c>
      <c r="C17770">
        <v>186</v>
      </c>
      <c r="D17770" t="s">
        <v>85</v>
      </c>
      <c r="E17770">
        <v>0.18729999999999999</v>
      </c>
      <c r="F17770">
        <v>0</v>
      </c>
      <c r="G17770">
        <v>-30.909400000000002</v>
      </c>
      <c r="H17770">
        <v>0</v>
      </c>
      <c r="I17770">
        <v>3.506E-5</v>
      </c>
      <c r="J17770">
        <v>0</v>
      </c>
      <c r="K17770">
        <v>-18.452300000000001</v>
      </c>
    </row>
    <row r="17771" spans="1:11" hidden="1">
      <c r="A17771" t="s">
        <v>168</v>
      </c>
      <c r="B17771" t="s">
        <v>662</v>
      </c>
      <c r="C17771">
        <v>186</v>
      </c>
      <c r="D17771" t="s">
        <v>85</v>
      </c>
      <c r="E17771">
        <v>0.62280000000000002</v>
      </c>
      <c r="F17771">
        <v>0</v>
      </c>
      <c r="G17771">
        <v>-26.706299999999999</v>
      </c>
      <c r="H17771">
        <v>0</v>
      </c>
      <c r="I17771">
        <v>3.506E-5</v>
      </c>
      <c r="J17771">
        <v>0</v>
      </c>
      <c r="K17771">
        <v>-5.8512000000000004</v>
      </c>
    </row>
    <row r="17772" spans="1:11" hidden="1">
      <c r="A17772" t="s">
        <v>168</v>
      </c>
      <c r="B17772" t="s">
        <v>662</v>
      </c>
      <c r="C17772">
        <v>186</v>
      </c>
      <c r="D17772" t="s">
        <v>85</v>
      </c>
      <c r="E17772">
        <v>1.0582</v>
      </c>
      <c r="F17772">
        <v>0</v>
      </c>
      <c r="G17772">
        <v>-20.987200000000001</v>
      </c>
      <c r="H17772">
        <v>0</v>
      </c>
      <c r="I17772">
        <v>3.506E-5</v>
      </c>
      <c r="J17772">
        <v>0</v>
      </c>
      <c r="K17772">
        <v>4.5808999999999997</v>
      </c>
    </row>
    <row r="17773" spans="1:11" hidden="1">
      <c r="A17773" t="s">
        <v>168</v>
      </c>
      <c r="B17773" t="s">
        <v>662</v>
      </c>
      <c r="C17773">
        <v>186</v>
      </c>
      <c r="D17773" t="s">
        <v>85</v>
      </c>
      <c r="E17773">
        <v>1.4937</v>
      </c>
      <c r="F17773">
        <v>0</v>
      </c>
      <c r="G17773">
        <v>-14.8263</v>
      </c>
      <c r="H17773">
        <v>0</v>
      </c>
      <c r="I17773">
        <v>3.506E-5</v>
      </c>
      <c r="J17773">
        <v>0</v>
      </c>
      <c r="K17773">
        <v>12.378399999999999</v>
      </c>
    </row>
    <row r="17774" spans="1:11" hidden="1">
      <c r="A17774" t="s">
        <v>168</v>
      </c>
      <c r="B17774" t="s">
        <v>662</v>
      </c>
      <c r="C17774">
        <v>186</v>
      </c>
      <c r="D17774" t="s">
        <v>85</v>
      </c>
      <c r="E17774">
        <v>1.9291</v>
      </c>
      <c r="F17774">
        <v>0</v>
      </c>
      <c r="G17774">
        <v>-8.6912000000000003</v>
      </c>
      <c r="H17774">
        <v>0</v>
      </c>
      <c r="I17774">
        <v>3.506E-5</v>
      </c>
      <c r="J17774">
        <v>0</v>
      </c>
      <c r="K17774">
        <v>17.4938</v>
      </c>
    </row>
    <row r="17775" spans="1:11" hidden="1">
      <c r="A17775" t="s">
        <v>168</v>
      </c>
      <c r="B17775" t="s">
        <v>662</v>
      </c>
      <c r="C17775">
        <v>186</v>
      </c>
      <c r="D17775" t="s">
        <v>85</v>
      </c>
      <c r="E17775">
        <v>2.3645999999999998</v>
      </c>
      <c r="F17775">
        <v>0</v>
      </c>
      <c r="G17775">
        <v>-3.5966999999999998</v>
      </c>
      <c r="H17775">
        <v>0</v>
      </c>
      <c r="I17775">
        <v>3.506E-5</v>
      </c>
      <c r="J17775">
        <v>0</v>
      </c>
      <c r="K17775">
        <v>20.112400000000001</v>
      </c>
    </row>
    <row r="17776" spans="1:11" hidden="1">
      <c r="A17776" t="s">
        <v>168</v>
      </c>
      <c r="B17776" t="s">
        <v>662</v>
      </c>
      <c r="C17776">
        <v>186</v>
      </c>
      <c r="D17776" t="s">
        <v>85</v>
      </c>
      <c r="E17776">
        <v>2.8</v>
      </c>
      <c r="F17776">
        <v>0</v>
      </c>
      <c r="G17776">
        <v>-6.6500000000000004E-2</v>
      </c>
      <c r="H17776">
        <v>0</v>
      </c>
      <c r="I17776">
        <v>3.506E-5</v>
      </c>
      <c r="J17776">
        <v>0</v>
      </c>
      <c r="K17776">
        <v>20.853200000000001</v>
      </c>
    </row>
    <row r="17777" spans="1:11" hidden="1">
      <c r="A17777" t="s">
        <v>168</v>
      </c>
      <c r="B17777" t="s">
        <v>662</v>
      </c>
      <c r="C17777">
        <v>186</v>
      </c>
      <c r="D17777" t="s">
        <v>85</v>
      </c>
      <c r="E17777">
        <v>2.8</v>
      </c>
      <c r="F17777">
        <v>0</v>
      </c>
      <c r="G17777">
        <v>8.6376000000000008</v>
      </c>
      <c r="H17777">
        <v>0</v>
      </c>
      <c r="I17777">
        <v>3.506E-5</v>
      </c>
      <c r="J17777">
        <v>0</v>
      </c>
      <c r="K17777">
        <v>20.853200000000001</v>
      </c>
    </row>
    <row r="17778" spans="1:11" hidden="1">
      <c r="A17778" t="s">
        <v>168</v>
      </c>
      <c r="B17778" t="s">
        <v>662</v>
      </c>
      <c r="C17778">
        <v>186</v>
      </c>
      <c r="D17778" t="s">
        <v>85</v>
      </c>
      <c r="E17778">
        <v>3.2355</v>
      </c>
      <c r="F17778">
        <v>0</v>
      </c>
      <c r="G17778">
        <v>11.3856</v>
      </c>
      <c r="H17778">
        <v>0</v>
      </c>
      <c r="I17778">
        <v>3.506E-5</v>
      </c>
      <c r="J17778">
        <v>0</v>
      </c>
      <c r="K17778">
        <v>16.4937</v>
      </c>
    </row>
    <row r="17779" spans="1:11" hidden="1">
      <c r="A17779" t="s">
        <v>168</v>
      </c>
      <c r="B17779" t="s">
        <v>662</v>
      </c>
      <c r="C17779">
        <v>186</v>
      </c>
      <c r="D17779" t="s">
        <v>85</v>
      </c>
      <c r="E17779">
        <v>3.6709000000000001</v>
      </c>
      <c r="F17779">
        <v>0</v>
      </c>
      <c r="G17779">
        <v>14.133599999999999</v>
      </c>
      <c r="H17779">
        <v>0</v>
      </c>
      <c r="I17779">
        <v>3.506E-5</v>
      </c>
      <c r="J17779">
        <v>0</v>
      </c>
      <c r="K17779">
        <v>10.9375</v>
      </c>
    </row>
    <row r="17780" spans="1:11" hidden="1">
      <c r="A17780" t="s">
        <v>168</v>
      </c>
      <c r="B17780" t="s">
        <v>662</v>
      </c>
      <c r="C17780">
        <v>186</v>
      </c>
      <c r="D17780" t="s">
        <v>85</v>
      </c>
      <c r="E17780">
        <v>4.1063999999999998</v>
      </c>
      <c r="F17780">
        <v>0</v>
      </c>
      <c r="G17780">
        <v>16.881699999999999</v>
      </c>
      <c r="H17780">
        <v>0</v>
      </c>
      <c r="I17780">
        <v>3.506E-5</v>
      </c>
      <c r="J17780">
        <v>0</v>
      </c>
      <c r="K17780">
        <v>4.1847000000000003</v>
      </c>
    </row>
    <row r="17781" spans="1:11" hidden="1">
      <c r="A17781" t="s">
        <v>168</v>
      </c>
      <c r="B17781" t="s">
        <v>662</v>
      </c>
      <c r="C17781">
        <v>186</v>
      </c>
      <c r="D17781" t="s">
        <v>85</v>
      </c>
      <c r="E17781">
        <v>4.5418000000000003</v>
      </c>
      <c r="F17781">
        <v>0</v>
      </c>
      <c r="G17781">
        <v>19.6297</v>
      </c>
      <c r="H17781">
        <v>0</v>
      </c>
      <c r="I17781">
        <v>3.506E-5</v>
      </c>
      <c r="J17781">
        <v>0</v>
      </c>
      <c r="K17781">
        <v>-3.7648000000000001</v>
      </c>
    </row>
    <row r="17782" spans="1:11" hidden="1">
      <c r="A17782" t="s">
        <v>168</v>
      </c>
      <c r="B17782" t="s">
        <v>662</v>
      </c>
      <c r="C17782">
        <v>186</v>
      </c>
      <c r="D17782" t="s">
        <v>85</v>
      </c>
      <c r="E17782">
        <v>4.9772999999999996</v>
      </c>
      <c r="F17782">
        <v>0</v>
      </c>
      <c r="G17782">
        <v>22.377700000000001</v>
      </c>
      <c r="H17782">
        <v>0</v>
      </c>
      <c r="I17782">
        <v>3.506E-5</v>
      </c>
      <c r="J17782">
        <v>0</v>
      </c>
      <c r="K17782">
        <v>-12.9108</v>
      </c>
    </row>
    <row r="17783" spans="1:11" hidden="1">
      <c r="A17783" t="s">
        <v>168</v>
      </c>
      <c r="B17783" t="s">
        <v>662</v>
      </c>
      <c r="C17783">
        <v>186</v>
      </c>
      <c r="D17783" t="s">
        <v>85</v>
      </c>
      <c r="E17783">
        <v>5.4127000000000001</v>
      </c>
      <c r="F17783">
        <v>0</v>
      </c>
      <c r="G17783">
        <v>25.125800000000002</v>
      </c>
      <c r="H17783">
        <v>0</v>
      </c>
      <c r="I17783">
        <v>3.506E-5</v>
      </c>
      <c r="J17783">
        <v>0</v>
      </c>
      <c r="K17783">
        <v>-23.253499999999999</v>
      </c>
    </row>
    <row r="17784" spans="1:11" hidden="1">
      <c r="A17784" t="s">
        <v>168</v>
      </c>
      <c r="B17784" t="s">
        <v>662</v>
      </c>
      <c r="C17784">
        <v>186</v>
      </c>
      <c r="D17784" t="s">
        <v>86</v>
      </c>
      <c r="E17784">
        <v>0.18729999999999999</v>
      </c>
      <c r="F17784">
        <v>0</v>
      </c>
      <c r="G17784">
        <v>-31.028099999999998</v>
      </c>
      <c r="H17784">
        <v>0</v>
      </c>
      <c r="I17784">
        <v>2.5890000000000001E-5</v>
      </c>
      <c r="J17784">
        <v>0</v>
      </c>
      <c r="K17784">
        <v>-18.9406</v>
      </c>
    </row>
    <row r="17785" spans="1:11" hidden="1">
      <c r="A17785" t="s">
        <v>168</v>
      </c>
      <c r="B17785" t="s">
        <v>662</v>
      </c>
      <c r="C17785">
        <v>186</v>
      </c>
      <c r="D17785" t="s">
        <v>86</v>
      </c>
      <c r="E17785">
        <v>0.62280000000000002</v>
      </c>
      <c r="F17785">
        <v>0</v>
      </c>
      <c r="G17785">
        <v>-26.825099999999999</v>
      </c>
      <c r="H17785">
        <v>0</v>
      </c>
      <c r="I17785">
        <v>2.5890000000000001E-5</v>
      </c>
      <c r="J17785">
        <v>0</v>
      </c>
      <c r="K17785">
        <v>-6.2877000000000001</v>
      </c>
    </row>
    <row r="17786" spans="1:11" hidden="1">
      <c r="A17786" t="s">
        <v>168</v>
      </c>
      <c r="B17786" t="s">
        <v>662</v>
      </c>
      <c r="C17786">
        <v>186</v>
      </c>
      <c r="D17786" t="s">
        <v>86</v>
      </c>
      <c r="E17786">
        <v>1.0582</v>
      </c>
      <c r="F17786">
        <v>0</v>
      </c>
      <c r="G17786">
        <v>-21.105899999999998</v>
      </c>
      <c r="H17786">
        <v>0</v>
      </c>
      <c r="I17786">
        <v>2.5890000000000001E-5</v>
      </c>
      <c r="J17786">
        <v>0</v>
      </c>
      <c r="K17786">
        <v>4.1961000000000004</v>
      </c>
    </row>
    <row r="17787" spans="1:11" hidden="1">
      <c r="A17787" t="s">
        <v>168</v>
      </c>
      <c r="B17787" t="s">
        <v>662</v>
      </c>
      <c r="C17787">
        <v>186</v>
      </c>
      <c r="D17787" t="s">
        <v>86</v>
      </c>
      <c r="E17787">
        <v>1.4937</v>
      </c>
      <c r="F17787">
        <v>0</v>
      </c>
      <c r="G17787">
        <v>-14.9451</v>
      </c>
      <c r="H17787">
        <v>0</v>
      </c>
      <c r="I17787">
        <v>2.5890000000000001E-5</v>
      </c>
      <c r="J17787">
        <v>0</v>
      </c>
      <c r="K17787">
        <v>12.045299999999999</v>
      </c>
    </row>
    <row r="17788" spans="1:11" hidden="1">
      <c r="A17788" t="s">
        <v>168</v>
      </c>
      <c r="B17788" t="s">
        <v>662</v>
      </c>
      <c r="C17788">
        <v>186</v>
      </c>
      <c r="D17788" t="s">
        <v>86</v>
      </c>
      <c r="E17788">
        <v>1.9291</v>
      </c>
      <c r="F17788">
        <v>0</v>
      </c>
      <c r="G17788">
        <v>-8.81</v>
      </c>
      <c r="H17788">
        <v>0</v>
      </c>
      <c r="I17788">
        <v>2.5890000000000001E-5</v>
      </c>
      <c r="J17788">
        <v>0</v>
      </c>
      <c r="K17788">
        <v>17.212399999999999</v>
      </c>
    </row>
    <row r="17789" spans="1:11" hidden="1">
      <c r="A17789" t="s">
        <v>168</v>
      </c>
      <c r="B17789" t="s">
        <v>662</v>
      </c>
      <c r="C17789">
        <v>186</v>
      </c>
      <c r="D17789" t="s">
        <v>86</v>
      </c>
      <c r="E17789">
        <v>2.3645999999999998</v>
      </c>
      <c r="F17789">
        <v>0</v>
      </c>
      <c r="G17789">
        <v>-3.7155</v>
      </c>
      <c r="H17789">
        <v>0</v>
      </c>
      <c r="I17789">
        <v>2.5890000000000001E-5</v>
      </c>
      <c r="J17789">
        <v>0</v>
      </c>
      <c r="K17789">
        <v>19.8827</v>
      </c>
    </row>
    <row r="17790" spans="1:11" hidden="1">
      <c r="A17790" t="s">
        <v>168</v>
      </c>
      <c r="B17790" t="s">
        <v>662</v>
      </c>
      <c r="C17790">
        <v>186</v>
      </c>
      <c r="D17790" t="s">
        <v>86</v>
      </c>
      <c r="E17790">
        <v>2.8</v>
      </c>
      <c r="F17790">
        <v>0</v>
      </c>
      <c r="G17790">
        <v>-0.1852</v>
      </c>
      <c r="H17790">
        <v>0</v>
      </c>
      <c r="I17790">
        <v>2.5890000000000001E-5</v>
      </c>
      <c r="J17790">
        <v>0</v>
      </c>
      <c r="K17790">
        <v>20.6752</v>
      </c>
    </row>
    <row r="17791" spans="1:11" hidden="1">
      <c r="A17791" t="s">
        <v>168</v>
      </c>
      <c r="B17791" t="s">
        <v>662</v>
      </c>
      <c r="C17791">
        <v>186</v>
      </c>
      <c r="D17791" t="s">
        <v>86</v>
      </c>
      <c r="E17791">
        <v>2.8</v>
      </c>
      <c r="F17791">
        <v>0</v>
      </c>
      <c r="G17791">
        <v>8.5188000000000006</v>
      </c>
      <c r="H17791">
        <v>0</v>
      </c>
      <c r="I17791">
        <v>2.5890000000000001E-5</v>
      </c>
      <c r="J17791">
        <v>0</v>
      </c>
      <c r="K17791">
        <v>20.6752</v>
      </c>
    </row>
    <row r="17792" spans="1:11" hidden="1">
      <c r="A17792" t="s">
        <v>168</v>
      </c>
      <c r="B17792" t="s">
        <v>662</v>
      </c>
      <c r="C17792">
        <v>186</v>
      </c>
      <c r="D17792" t="s">
        <v>86</v>
      </c>
      <c r="E17792">
        <v>3.2355</v>
      </c>
      <c r="F17792">
        <v>0</v>
      </c>
      <c r="G17792">
        <v>11.2668</v>
      </c>
      <c r="H17792">
        <v>0</v>
      </c>
      <c r="I17792">
        <v>2.5890000000000001E-5</v>
      </c>
      <c r="J17792">
        <v>0</v>
      </c>
      <c r="K17792">
        <v>16.3674</v>
      </c>
    </row>
    <row r="17793" spans="1:11" hidden="1">
      <c r="A17793" t="s">
        <v>168</v>
      </c>
      <c r="B17793" t="s">
        <v>662</v>
      </c>
      <c r="C17793">
        <v>186</v>
      </c>
      <c r="D17793" t="s">
        <v>86</v>
      </c>
      <c r="E17793">
        <v>3.6709000000000001</v>
      </c>
      <c r="F17793">
        <v>0</v>
      </c>
      <c r="G17793">
        <v>14.014900000000001</v>
      </c>
      <c r="H17793">
        <v>0</v>
      </c>
      <c r="I17793">
        <v>2.5890000000000001E-5</v>
      </c>
      <c r="J17793">
        <v>0</v>
      </c>
      <c r="K17793">
        <v>10.863</v>
      </c>
    </row>
    <row r="17794" spans="1:11" hidden="1">
      <c r="A17794" t="s">
        <v>168</v>
      </c>
      <c r="B17794" t="s">
        <v>662</v>
      </c>
      <c r="C17794">
        <v>186</v>
      </c>
      <c r="D17794" t="s">
        <v>86</v>
      </c>
      <c r="E17794">
        <v>4.1063999999999998</v>
      </c>
      <c r="F17794">
        <v>0</v>
      </c>
      <c r="G17794">
        <v>16.762899999999998</v>
      </c>
      <c r="H17794">
        <v>0</v>
      </c>
      <c r="I17794">
        <v>2.5890000000000001E-5</v>
      </c>
      <c r="J17794">
        <v>0</v>
      </c>
      <c r="K17794">
        <v>4.1619000000000002</v>
      </c>
    </row>
    <row r="17795" spans="1:11" hidden="1">
      <c r="A17795" t="s">
        <v>168</v>
      </c>
      <c r="B17795" t="s">
        <v>662</v>
      </c>
      <c r="C17795">
        <v>186</v>
      </c>
      <c r="D17795" t="s">
        <v>86</v>
      </c>
      <c r="E17795">
        <v>4.5418000000000003</v>
      </c>
      <c r="F17795">
        <v>0</v>
      </c>
      <c r="G17795">
        <v>19.510899999999999</v>
      </c>
      <c r="H17795">
        <v>0</v>
      </c>
      <c r="I17795">
        <v>2.5890000000000001E-5</v>
      </c>
      <c r="J17795">
        <v>0</v>
      </c>
      <c r="K17795">
        <v>-3.7357999999999998</v>
      </c>
    </row>
    <row r="17796" spans="1:11" hidden="1">
      <c r="A17796" t="s">
        <v>168</v>
      </c>
      <c r="B17796" t="s">
        <v>662</v>
      </c>
      <c r="C17796">
        <v>186</v>
      </c>
      <c r="D17796" t="s">
        <v>86</v>
      </c>
      <c r="E17796">
        <v>4.9772999999999996</v>
      </c>
      <c r="F17796">
        <v>0</v>
      </c>
      <c r="G17796">
        <v>22.259</v>
      </c>
      <c r="H17796">
        <v>0</v>
      </c>
      <c r="I17796">
        <v>2.5890000000000001E-5</v>
      </c>
      <c r="J17796">
        <v>0</v>
      </c>
      <c r="K17796">
        <v>-12.8302</v>
      </c>
    </row>
    <row r="17797" spans="1:11" hidden="1">
      <c r="A17797" t="s">
        <v>168</v>
      </c>
      <c r="B17797" t="s">
        <v>662</v>
      </c>
      <c r="C17797">
        <v>186</v>
      </c>
      <c r="D17797" t="s">
        <v>86</v>
      </c>
      <c r="E17797">
        <v>5.4127000000000001</v>
      </c>
      <c r="F17797">
        <v>0</v>
      </c>
      <c r="G17797">
        <v>25.007000000000001</v>
      </c>
      <c r="H17797">
        <v>0</v>
      </c>
      <c r="I17797">
        <v>2.5890000000000001E-5</v>
      </c>
      <c r="J17797">
        <v>0</v>
      </c>
      <c r="K17797">
        <v>-23.121200000000002</v>
      </c>
    </row>
    <row r="17798" spans="1:11" hidden="1">
      <c r="A17798" t="s">
        <v>168</v>
      </c>
      <c r="B17798" t="s">
        <v>662</v>
      </c>
      <c r="C17798">
        <v>186</v>
      </c>
      <c r="D17798" t="s">
        <v>87</v>
      </c>
      <c r="E17798">
        <v>0.18729999999999999</v>
      </c>
      <c r="F17798">
        <v>0</v>
      </c>
      <c r="G17798">
        <v>-30.845400000000001</v>
      </c>
      <c r="H17798">
        <v>0</v>
      </c>
      <c r="I17798">
        <v>4.0000000000000003E-5</v>
      </c>
      <c r="J17798">
        <v>0</v>
      </c>
      <c r="K17798">
        <v>-18.189399999999999</v>
      </c>
    </row>
    <row r="17799" spans="1:11" hidden="1">
      <c r="A17799" t="s">
        <v>168</v>
      </c>
      <c r="B17799" t="s">
        <v>662</v>
      </c>
      <c r="C17799">
        <v>186</v>
      </c>
      <c r="D17799" t="s">
        <v>87</v>
      </c>
      <c r="E17799">
        <v>0.62280000000000002</v>
      </c>
      <c r="F17799">
        <v>0</v>
      </c>
      <c r="G17799">
        <v>-26.642299999999999</v>
      </c>
      <c r="H17799">
        <v>0</v>
      </c>
      <c r="I17799">
        <v>4.0000000000000003E-5</v>
      </c>
      <c r="J17799">
        <v>0</v>
      </c>
      <c r="K17799">
        <v>-5.6161000000000003</v>
      </c>
    </row>
    <row r="17800" spans="1:11" hidden="1">
      <c r="A17800" t="s">
        <v>168</v>
      </c>
      <c r="B17800" t="s">
        <v>662</v>
      </c>
      <c r="C17800">
        <v>186</v>
      </c>
      <c r="D17800" t="s">
        <v>87</v>
      </c>
      <c r="E17800">
        <v>1.0582</v>
      </c>
      <c r="F17800">
        <v>0</v>
      </c>
      <c r="G17800">
        <v>-20.923200000000001</v>
      </c>
      <c r="H17800">
        <v>0</v>
      </c>
      <c r="I17800">
        <v>4.0000000000000003E-5</v>
      </c>
      <c r="J17800">
        <v>0</v>
      </c>
      <c r="K17800">
        <v>4.7881</v>
      </c>
    </row>
    <row r="17801" spans="1:11" hidden="1">
      <c r="A17801" t="s">
        <v>168</v>
      </c>
      <c r="B17801" t="s">
        <v>662</v>
      </c>
      <c r="C17801">
        <v>186</v>
      </c>
      <c r="D17801" t="s">
        <v>87</v>
      </c>
      <c r="E17801">
        <v>1.4937</v>
      </c>
      <c r="F17801">
        <v>0</v>
      </c>
      <c r="G17801">
        <v>-14.7623</v>
      </c>
      <c r="H17801">
        <v>0</v>
      </c>
      <c r="I17801">
        <v>4.0000000000000003E-5</v>
      </c>
      <c r="J17801">
        <v>0</v>
      </c>
      <c r="K17801">
        <v>12.557700000000001</v>
      </c>
    </row>
    <row r="17802" spans="1:11" hidden="1">
      <c r="A17802" t="s">
        <v>168</v>
      </c>
      <c r="B17802" t="s">
        <v>662</v>
      </c>
      <c r="C17802">
        <v>186</v>
      </c>
      <c r="D17802" t="s">
        <v>87</v>
      </c>
      <c r="E17802">
        <v>1.9291</v>
      </c>
      <c r="F17802">
        <v>0</v>
      </c>
      <c r="G17802">
        <v>-8.6273</v>
      </c>
      <c r="H17802">
        <v>0</v>
      </c>
      <c r="I17802">
        <v>4.0000000000000003E-5</v>
      </c>
      <c r="J17802">
        <v>0</v>
      </c>
      <c r="K17802">
        <v>17.645299999999999</v>
      </c>
    </row>
    <row r="17803" spans="1:11" hidden="1">
      <c r="A17803" t="s">
        <v>168</v>
      </c>
      <c r="B17803" t="s">
        <v>662</v>
      </c>
      <c r="C17803">
        <v>186</v>
      </c>
      <c r="D17803" t="s">
        <v>87</v>
      </c>
      <c r="E17803">
        <v>2.3645999999999998</v>
      </c>
      <c r="F17803">
        <v>0</v>
      </c>
      <c r="G17803">
        <v>-3.5327000000000002</v>
      </c>
      <c r="H17803">
        <v>0</v>
      </c>
      <c r="I17803">
        <v>4.0000000000000003E-5</v>
      </c>
      <c r="J17803">
        <v>0</v>
      </c>
      <c r="K17803">
        <v>20.2361</v>
      </c>
    </row>
    <row r="17804" spans="1:11" hidden="1">
      <c r="A17804" t="s">
        <v>168</v>
      </c>
      <c r="B17804" t="s">
        <v>662</v>
      </c>
      <c r="C17804">
        <v>186</v>
      </c>
      <c r="D17804" t="s">
        <v>87</v>
      </c>
      <c r="E17804">
        <v>2.8</v>
      </c>
      <c r="F17804">
        <v>0</v>
      </c>
      <c r="G17804">
        <v>-2.5000000000000001E-3</v>
      </c>
      <c r="H17804">
        <v>0</v>
      </c>
      <c r="I17804">
        <v>4.0000000000000003E-5</v>
      </c>
      <c r="J17804">
        <v>0</v>
      </c>
      <c r="K17804">
        <v>20.949000000000002</v>
      </c>
    </row>
    <row r="17805" spans="1:11" hidden="1">
      <c r="A17805" t="s">
        <v>168</v>
      </c>
      <c r="B17805" t="s">
        <v>662</v>
      </c>
      <c r="C17805">
        <v>186</v>
      </c>
      <c r="D17805" t="s">
        <v>87</v>
      </c>
      <c r="E17805">
        <v>2.8</v>
      </c>
      <c r="F17805">
        <v>0</v>
      </c>
      <c r="G17805">
        <v>8.7014999999999993</v>
      </c>
      <c r="H17805">
        <v>0</v>
      </c>
      <c r="I17805">
        <v>4.0000000000000003E-5</v>
      </c>
      <c r="J17805">
        <v>0</v>
      </c>
      <c r="K17805">
        <v>20.949000000000002</v>
      </c>
    </row>
    <row r="17806" spans="1:11" hidden="1">
      <c r="A17806" t="s">
        <v>168</v>
      </c>
      <c r="B17806" t="s">
        <v>662</v>
      </c>
      <c r="C17806">
        <v>186</v>
      </c>
      <c r="D17806" t="s">
        <v>87</v>
      </c>
      <c r="E17806">
        <v>3.2355</v>
      </c>
      <c r="F17806">
        <v>0</v>
      </c>
      <c r="G17806">
        <v>11.4495</v>
      </c>
      <c r="H17806">
        <v>0</v>
      </c>
      <c r="I17806">
        <v>4.0000000000000003E-5</v>
      </c>
      <c r="J17806">
        <v>0</v>
      </c>
      <c r="K17806">
        <v>16.561599999999999</v>
      </c>
    </row>
    <row r="17807" spans="1:11" hidden="1">
      <c r="A17807" t="s">
        <v>168</v>
      </c>
      <c r="B17807" t="s">
        <v>662</v>
      </c>
      <c r="C17807">
        <v>186</v>
      </c>
      <c r="D17807" t="s">
        <v>87</v>
      </c>
      <c r="E17807">
        <v>3.6709000000000001</v>
      </c>
      <c r="F17807">
        <v>0</v>
      </c>
      <c r="G17807">
        <v>14.1976</v>
      </c>
      <c r="H17807">
        <v>0</v>
      </c>
      <c r="I17807">
        <v>4.0000000000000003E-5</v>
      </c>
      <c r="J17807">
        <v>0</v>
      </c>
      <c r="K17807">
        <v>10.977600000000001</v>
      </c>
    </row>
    <row r="17808" spans="1:11" hidden="1">
      <c r="A17808" t="s">
        <v>168</v>
      </c>
      <c r="B17808" t="s">
        <v>662</v>
      </c>
      <c r="C17808">
        <v>186</v>
      </c>
      <c r="D17808" t="s">
        <v>87</v>
      </c>
      <c r="E17808">
        <v>4.1063999999999998</v>
      </c>
      <c r="F17808">
        <v>0</v>
      </c>
      <c r="G17808">
        <v>16.945599999999999</v>
      </c>
      <c r="H17808">
        <v>0</v>
      </c>
      <c r="I17808">
        <v>4.0000000000000003E-5</v>
      </c>
      <c r="J17808">
        <v>0</v>
      </c>
      <c r="K17808">
        <v>4.1970000000000001</v>
      </c>
    </row>
    <row r="17809" spans="1:11" hidden="1">
      <c r="A17809" t="s">
        <v>168</v>
      </c>
      <c r="B17809" t="s">
        <v>662</v>
      </c>
      <c r="C17809">
        <v>186</v>
      </c>
      <c r="D17809" t="s">
        <v>87</v>
      </c>
      <c r="E17809">
        <v>4.5418000000000003</v>
      </c>
      <c r="F17809">
        <v>0</v>
      </c>
      <c r="G17809">
        <v>19.6937</v>
      </c>
      <c r="H17809">
        <v>0</v>
      </c>
      <c r="I17809">
        <v>4.0000000000000003E-5</v>
      </c>
      <c r="J17809">
        <v>0</v>
      </c>
      <c r="K17809">
        <v>-3.7803</v>
      </c>
    </row>
    <row r="17810" spans="1:11" hidden="1">
      <c r="A17810" t="s">
        <v>168</v>
      </c>
      <c r="B17810" t="s">
        <v>662</v>
      </c>
      <c r="C17810">
        <v>186</v>
      </c>
      <c r="D17810" t="s">
        <v>87</v>
      </c>
      <c r="E17810">
        <v>4.9772999999999996</v>
      </c>
      <c r="F17810">
        <v>0</v>
      </c>
      <c r="G17810">
        <v>22.441700000000001</v>
      </c>
      <c r="H17810">
        <v>0</v>
      </c>
      <c r="I17810">
        <v>4.0000000000000003E-5</v>
      </c>
      <c r="J17810">
        <v>0</v>
      </c>
      <c r="K17810">
        <v>-12.9542</v>
      </c>
    </row>
    <row r="17811" spans="1:11" hidden="1">
      <c r="A17811" t="s">
        <v>168</v>
      </c>
      <c r="B17811" t="s">
        <v>662</v>
      </c>
      <c r="C17811">
        <v>186</v>
      </c>
      <c r="D17811" t="s">
        <v>87</v>
      </c>
      <c r="E17811">
        <v>5.4127000000000001</v>
      </c>
      <c r="F17811">
        <v>0</v>
      </c>
      <c r="G17811">
        <v>25.189699999999998</v>
      </c>
      <c r="H17811">
        <v>0</v>
      </c>
      <c r="I17811">
        <v>4.0000000000000003E-5</v>
      </c>
      <c r="J17811">
        <v>0</v>
      </c>
      <c r="K17811">
        <v>-23.3248</v>
      </c>
    </row>
    <row r="17812" spans="1:11" hidden="1">
      <c r="A17812" t="s">
        <v>168</v>
      </c>
      <c r="B17812" t="s">
        <v>662</v>
      </c>
      <c r="C17812">
        <v>186</v>
      </c>
      <c r="D17812" t="s">
        <v>88</v>
      </c>
      <c r="E17812">
        <v>0.18729999999999999</v>
      </c>
      <c r="F17812">
        <v>0</v>
      </c>
      <c r="G17812">
        <v>-31.028099999999998</v>
      </c>
      <c r="H17812">
        <v>0</v>
      </c>
      <c r="I17812">
        <v>2.5890000000000001E-5</v>
      </c>
      <c r="J17812">
        <v>0</v>
      </c>
      <c r="K17812">
        <v>-18.9406</v>
      </c>
    </row>
    <row r="17813" spans="1:11" hidden="1">
      <c r="A17813" t="s">
        <v>168</v>
      </c>
      <c r="B17813" t="s">
        <v>662</v>
      </c>
      <c r="C17813">
        <v>186</v>
      </c>
      <c r="D17813" t="s">
        <v>88</v>
      </c>
      <c r="E17813">
        <v>0.62280000000000002</v>
      </c>
      <c r="F17813">
        <v>0</v>
      </c>
      <c r="G17813">
        <v>-26.825099999999999</v>
      </c>
      <c r="H17813">
        <v>0</v>
      </c>
      <c r="I17813">
        <v>2.5890000000000001E-5</v>
      </c>
      <c r="J17813">
        <v>0</v>
      </c>
      <c r="K17813">
        <v>-6.2877000000000001</v>
      </c>
    </row>
    <row r="17814" spans="1:11" hidden="1">
      <c r="A17814" t="s">
        <v>168</v>
      </c>
      <c r="B17814" t="s">
        <v>662</v>
      </c>
      <c r="C17814">
        <v>186</v>
      </c>
      <c r="D17814" t="s">
        <v>88</v>
      </c>
      <c r="E17814">
        <v>1.0582</v>
      </c>
      <c r="F17814">
        <v>0</v>
      </c>
      <c r="G17814">
        <v>-21.105899999999998</v>
      </c>
      <c r="H17814">
        <v>0</v>
      </c>
      <c r="I17814">
        <v>2.5890000000000001E-5</v>
      </c>
      <c r="J17814">
        <v>0</v>
      </c>
      <c r="K17814">
        <v>4.1961000000000004</v>
      </c>
    </row>
    <row r="17815" spans="1:11" hidden="1">
      <c r="A17815" t="s">
        <v>168</v>
      </c>
      <c r="B17815" t="s">
        <v>662</v>
      </c>
      <c r="C17815">
        <v>186</v>
      </c>
      <c r="D17815" t="s">
        <v>88</v>
      </c>
      <c r="E17815">
        <v>1.4937</v>
      </c>
      <c r="F17815">
        <v>0</v>
      </c>
      <c r="G17815">
        <v>-14.9451</v>
      </c>
      <c r="H17815">
        <v>0</v>
      </c>
      <c r="I17815">
        <v>2.5890000000000001E-5</v>
      </c>
      <c r="J17815">
        <v>0</v>
      </c>
      <c r="K17815">
        <v>12.045299999999999</v>
      </c>
    </row>
    <row r="17816" spans="1:11" hidden="1">
      <c r="A17816" t="s">
        <v>168</v>
      </c>
      <c r="B17816" t="s">
        <v>662</v>
      </c>
      <c r="C17816">
        <v>186</v>
      </c>
      <c r="D17816" t="s">
        <v>88</v>
      </c>
      <c r="E17816">
        <v>1.9291</v>
      </c>
      <c r="F17816">
        <v>0</v>
      </c>
      <c r="G17816">
        <v>-8.81</v>
      </c>
      <c r="H17816">
        <v>0</v>
      </c>
      <c r="I17816">
        <v>2.5890000000000001E-5</v>
      </c>
      <c r="J17816">
        <v>0</v>
      </c>
      <c r="K17816">
        <v>17.212399999999999</v>
      </c>
    </row>
    <row r="17817" spans="1:11" hidden="1">
      <c r="A17817" t="s">
        <v>168</v>
      </c>
      <c r="B17817" t="s">
        <v>662</v>
      </c>
      <c r="C17817">
        <v>186</v>
      </c>
      <c r="D17817" t="s">
        <v>88</v>
      </c>
      <c r="E17817">
        <v>2.3645999999999998</v>
      </c>
      <c r="F17817">
        <v>0</v>
      </c>
      <c r="G17817">
        <v>-3.7155</v>
      </c>
      <c r="H17817">
        <v>0</v>
      </c>
      <c r="I17817">
        <v>2.5890000000000001E-5</v>
      </c>
      <c r="J17817">
        <v>0</v>
      </c>
      <c r="K17817">
        <v>19.8827</v>
      </c>
    </row>
    <row r="17818" spans="1:11" hidden="1">
      <c r="A17818" t="s">
        <v>168</v>
      </c>
      <c r="B17818" t="s">
        <v>662</v>
      </c>
      <c r="C17818">
        <v>186</v>
      </c>
      <c r="D17818" t="s">
        <v>88</v>
      </c>
      <c r="E17818">
        <v>2.8</v>
      </c>
      <c r="F17818">
        <v>0</v>
      </c>
      <c r="G17818">
        <v>-0.1852</v>
      </c>
      <c r="H17818">
        <v>0</v>
      </c>
      <c r="I17818">
        <v>2.5890000000000001E-5</v>
      </c>
      <c r="J17818">
        <v>0</v>
      </c>
      <c r="K17818">
        <v>20.6752</v>
      </c>
    </row>
    <row r="17819" spans="1:11" hidden="1">
      <c r="A17819" t="s">
        <v>168</v>
      </c>
      <c r="B17819" t="s">
        <v>662</v>
      </c>
      <c r="C17819">
        <v>186</v>
      </c>
      <c r="D17819" t="s">
        <v>88</v>
      </c>
      <c r="E17819">
        <v>2.8</v>
      </c>
      <c r="F17819">
        <v>0</v>
      </c>
      <c r="G17819">
        <v>8.5188000000000006</v>
      </c>
      <c r="H17819">
        <v>0</v>
      </c>
      <c r="I17819">
        <v>2.5890000000000001E-5</v>
      </c>
      <c r="J17819">
        <v>0</v>
      </c>
      <c r="K17819">
        <v>20.6752</v>
      </c>
    </row>
    <row r="17820" spans="1:11" hidden="1">
      <c r="A17820" t="s">
        <v>168</v>
      </c>
      <c r="B17820" t="s">
        <v>662</v>
      </c>
      <c r="C17820">
        <v>186</v>
      </c>
      <c r="D17820" t="s">
        <v>88</v>
      </c>
      <c r="E17820">
        <v>3.2355</v>
      </c>
      <c r="F17820">
        <v>0</v>
      </c>
      <c r="G17820">
        <v>11.2668</v>
      </c>
      <c r="H17820">
        <v>0</v>
      </c>
      <c r="I17820">
        <v>2.5890000000000001E-5</v>
      </c>
      <c r="J17820">
        <v>0</v>
      </c>
      <c r="K17820">
        <v>16.3674</v>
      </c>
    </row>
    <row r="17821" spans="1:11" hidden="1">
      <c r="A17821" t="s">
        <v>168</v>
      </c>
      <c r="B17821" t="s">
        <v>662</v>
      </c>
      <c r="C17821">
        <v>186</v>
      </c>
      <c r="D17821" t="s">
        <v>88</v>
      </c>
      <c r="E17821">
        <v>3.6709000000000001</v>
      </c>
      <c r="F17821">
        <v>0</v>
      </c>
      <c r="G17821">
        <v>14.014900000000001</v>
      </c>
      <c r="H17821">
        <v>0</v>
      </c>
      <c r="I17821">
        <v>2.5890000000000001E-5</v>
      </c>
      <c r="J17821">
        <v>0</v>
      </c>
      <c r="K17821">
        <v>10.863</v>
      </c>
    </row>
    <row r="17822" spans="1:11" hidden="1">
      <c r="A17822" t="s">
        <v>168</v>
      </c>
      <c r="B17822" t="s">
        <v>662</v>
      </c>
      <c r="C17822">
        <v>186</v>
      </c>
      <c r="D17822" t="s">
        <v>88</v>
      </c>
      <c r="E17822">
        <v>4.1063999999999998</v>
      </c>
      <c r="F17822">
        <v>0</v>
      </c>
      <c r="G17822">
        <v>16.762899999999998</v>
      </c>
      <c r="H17822">
        <v>0</v>
      </c>
      <c r="I17822">
        <v>2.5890000000000001E-5</v>
      </c>
      <c r="J17822">
        <v>0</v>
      </c>
      <c r="K17822">
        <v>4.1619000000000002</v>
      </c>
    </row>
    <row r="17823" spans="1:11" hidden="1">
      <c r="A17823" t="s">
        <v>168</v>
      </c>
      <c r="B17823" t="s">
        <v>662</v>
      </c>
      <c r="C17823">
        <v>186</v>
      </c>
      <c r="D17823" t="s">
        <v>88</v>
      </c>
      <c r="E17823">
        <v>4.5418000000000003</v>
      </c>
      <c r="F17823">
        <v>0</v>
      </c>
      <c r="G17823">
        <v>19.510899999999999</v>
      </c>
      <c r="H17823">
        <v>0</v>
      </c>
      <c r="I17823">
        <v>2.5890000000000001E-5</v>
      </c>
      <c r="J17823">
        <v>0</v>
      </c>
      <c r="K17823">
        <v>-3.7357999999999998</v>
      </c>
    </row>
    <row r="17824" spans="1:11" hidden="1">
      <c r="A17824" t="s">
        <v>168</v>
      </c>
      <c r="B17824" t="s">
        <v>662</v>
      </c>
      <c r="C17824">
        <v>186</v>
      </c>
      <c r="D17824" t="s">
        <v>88</v>
      </c>
      <c r="E17824">
        <v>4.9772999999999996</v>
      </c>
      <c r="F17824">
        <v>0</v>
      </c>
      <c r="G17824">
        <v>22.259</v>
      </c>
      <c r="H17824">
        <v>0</v>
      </c>
      <c r="I17824">
        <v>2.5890000000000001E-5</v>
      </c>
      <c r="J17824">
        <v>0</v>
      </c>
      <c r="K17824">
        <v>-12.8302</v>
      </c>
    </row>
    <row r="17825" spans="1:11" hidden="1">
      <c r="A17825" t="s">
        <v>168</v>
      </c>
      <c r="B17825" t="s">
        <v>662</v>
      </c>
      <c r="C17825">
        <v>186</v>
      </c>
      <c r="D17825" t="s">
        <v>88</v>
      </c>
      <c r="E17825">
        <v>5.4127000000000001</v>
      </c>
      <c r="F17825">
        <v>0</v>
      </c>
      <c r="G17825">
        <v>25.007000000000001</v>
      </c>
      <c r="H17825">
        <v>0</v>
      </c>
      <c r="I17825">
        <v>2.5890000000000001E-5</v>
      </c>
      <c r="J17825">
        <v>0</v>
      </c>
      <c r="K17825">
        <v>-23.121200000000002</v>
      </c>
    </row>
    <row r="17826" spans="1:11" hidden="1">
      <c r="A17826" t="s">
        <v>168</v>
      </c>
      <c r="B17826" t="s">
        <v>662</v>
      </c>
      <c r="C17826">
        <v>186</v>
      </c>
      <c r="D17826" t="s">
        <v>89</v>
      </c>
      <c r="E17826">
        <v>0.18729999999999999</v>
      </c>
      <c r="F17826">
        <v>0</v>
      </c>
      <c r="G17826">
        <v>-30.845400000000001</v>
      </c>
      <c r="H17826">
        <v>0</v>
      </c>
      <c r="I17826">
        <v>4.0000000000000003E-5</v>
      </c>
      <c r="J17826">
        <v>0</v>
      </c>
      <c r="K17826">
        <v>-18.189399999999999</v>
      </c>
    </row>
    <row r="17827" spans="1:11" hidden="1">
      <c r="A17827" t="s">
        <v>168</v>
      </c>
      <c r="B17827" t="s">
        <v>662</v>
      </c>
      <c r="C17827">
        <v>186</v>
      </c>
      <c r="D17827" t="s">
        <v>89</v>
      </c>
      <c r="E17827">
        <v>0.62280000000000002</v>
      </c>
      <c r="F17827">
        <v>0</v>
      </c>
      <c r="G17827">
        <v>-26.642299999999999</v>
      </c>
      <c r="H17827">
        <v>0</v>
      </c>
      <c r="I17827">
        <v>4.0000000000000003E-5</v>
      </c>
      <c r="J17827">
        <v>0</v>
      </c>
      <c r="K17827">
        <v>-5.6161000000000003</v>
      </c>
    </row>
    <row r="17828" spans="1:11" hidden="1">
      <c r="A17828" t="s">
        <v>168</v>
      </c>
      <c r="B17828" t="s">
        <v>662</v>
      </c>
      <c r="C17828">
        <v>186</v>
      </c>
      <c r="D17828" t="s">
        <v>89</v>
      </c>
      <c r="E17828">
        <v>1.0582</v>
      </c>
      <c r="F17828">
        <v>0</v>
      </c>
      <c r="G17828">
        <v>-20.923200000000001</v>
      </c>
      <c r="H17828">
        <v>0</v>
      </c>
      <c r="I17828">
        <v>4.0000000000000003E-5</v>
      </c>
      <c r="J17828">
        <v>0</v>
      </c>
      <c r="K17828">
        <v>4.7881</v>
      </c>
    </row>
    <row r="17829" spans="1:11" hidden="1">
      <c r="A17829" t="s">
        <v>168</v>
      </c>
      <c r="B17829" t="s">
        <v>662</v>
      </c>
      <c r="C17829">
        <v>186</v>
      </c>
      <c r="D17829" t="s">
        <v>89</v>
      </c>
      <c r="E17829">
        <v>1.4937</v>
      </c>
      <c r="F17829">
        <v>0</v>
      </c>
      <c r="G17829">
        <v>-14.7623</v>
      </c>
      <c r="H17829">
        <v>0</v>
      </c>
      <c r="I17829">
        <v>4.0000000000000003E-5</v>
      </c>
      <c r="J17829">
        <v>0</v>
      </c>
      <c r="K17829">
        <v>12.557700000000001</v>
      </c>
    </row>
    <row r="17830" spans="1:11" hidden="1">
      <c r="A17830" t="s">
        <v>168</v>
      </c>
      <c r="B17830" t="s">
        <v>662</v>
      </c>
      <c r="C17830">
        <v>186</v>
      </c>
      <c r="D17830" t="s">
        <v>89</v>
      </c>
      <c r="E17830">
        <v>1.9291</v>
      </c>
      <c r="F17830">
        <v>0</v>
      </c>
      <c r="G17830">
        <v>-8.6273</v>
      </c>
      <c r="H17830">
        <v>0</v>
      </c>
      <c r="I17830">
        <v>4.0000000000000003E-5</v>
      </c>
      <c r="J17830">
        <v>0</v>
      </c>
      <c r="K17830">
        <v>17.645299999999999</v>
      </c>
    </row>
    <row r="17831" spans="1:11" hidden="1">
      <c r="A17831" t="s">
        <v>168</v>
      </c>
      <c r="B17831" t="s">
        <v>662</v>
      </c>
      <c r="C17831">
        <v>186</v>
      </c>
      <c r="D17831" t="s">
        <v>89</v>
      </c>
      <c r="E17831">
        <v>2.3645999999999998</v>
      </c>
      <c r="F17831">
        <v>0</v>
      </c>
      <c r="G17831">
        <v>-3.5327000000000002</v>
      </c>
      <c r="H17831">
        <v>0</v>
      </c>
      <c r="I17831">
        <v>4.0000000000000003E-5</v>
      </c>
      <c r="J17831">
        <v>0</v>
      </c>
      <c r="K17831">
        <v>20.2361</v>
      </c>
    </row>
    <row r="17832" spans="1:11" hidden="1">
      <c r="A17832" t="s">
        <v>168</v>
      </c>
      <c r="B17832" t="s">
        <v>662</v>
      </c>
      <c r="C17832">
        <v>186</v>
      </c>
      <c r="D17832" t="s">
        <v>89</v>
      </c>
      <c r="E17832">
        <v>2.8</v>
      </c>
      <c r="F17832">
        <v>0</v>
      </c>
      <c r="G17832">
        <v>-2.5000000000000001E-3</v>
      </c>
      <c r="H17832">
        <v>0</v>
      </c>
      <c r="I17832">
        <v>4.0000000000000003E-5</v>
      </c>
      <c r="J17832">
        <v>0</v>
      </c>
      <c r="K17832">
        <v>20.949000000000002</v>
      </c>
    </row>
    <row r="17833" spans="1:11" hidden="1">
      <c r="A17833" t="s">
        <v>168</v>
      </c>
      <c r="B17833" t="s">
        <v>662</v>
      </c>
      <c r="C17833">
        <v>186</v>
      </c>
      <c r="D17833" t="s">
        <v>89</v>
      </c>
      <c r="E17833">
        <v>2.8</v>
      </c>
      <c r="F17833">
        <v>0</v>
      </c>
      <c r="G17833">
        <v>8.7014999999999993</v>
      </c>
      <c r="H17833">
        <v>0</v>
      </c>
      <c r="I17833">
        <v>4.0000000000000003E-5</v>
      </c>
      <c r="J17833">
        <v>0</v>
      </c>
      <c r="K17833">
        <v>20.949000000000002</v>
      </c>
    </row>
    <row r="17834" spans="1:11" hidden="1">
      <c r="A17834" t="s">
        <v>168</v>
      </c>
      <c r="B17834" t="s">
        <v>662</v>
      </c>
      <c r="C17834">
        <v>186</v>
      </c>
      <c r="D17834" t="s">
        <v>89</v>
      </c>
      <c r="E17834">
        <v>3.2355</v>
      </c>
      <c r="F17834">
        <v>0</v>
      </c>
      <c r="G17834">
        <v>11.4495</v>
      </c>
      <c r="H17834">
        <v>0</v>
      </c>
      <c r="I17834">
        <v>4.0000000000000003E-5</v>
      </c>
      <c r="J17834">
        <v>0</v>
      </c>
      <c r="K17834">
        <v>16.561599999999999</v>
      </c>
    </row>
    <row r="17835" spans="1:11" hidden="1">
      <c r="A17835" t="s">
        <v>168</v>
      </c>
      <c r="B17835" t="s">
        <v>662</v>
      </c>
      <c r="C17835">
        <v>186</v>
      </c>
      <c r="D17835" t="s">
        <v>89</v>
      </c>
      <c r="E17835">
        <v>3.6709000000000001</v>
      </c>
      <c r="F17835">
        <v>0</v>
      </c>
      <c r="G17835">
        <v>14.1976</v>
      </c>
      <c r="H17835">
        <v>0</v>
      </c>
      <c r="I17835">
        <v>4.0000000000000003E-5</v>
      </c>
      <c r="J17835">
        <v>0</v>
      </c>
      <c r="K17835">
        <v>10.977600000000001</v>
      </c>
    </row>
    <row r="17836" spans="1:11" hidden="1">
      <c r="A17836" t="s">
        <v>168</v>
      </c>
      <c r="B17836" t="s">
        <v>662</v>
      </c>
      <c r="C17836">
        <v>186</v>
      </c>
      <c r="D17836" t="s">
        <v>89</v>
      </c>
      <c r="E17836">
        <v>4.1063999999999998</v>
      </c>
      <c r="F17836">
        <v>0</v>
      </c>
      <c r="G17836">
        <v>16.945599999999999</v>
      </c>
      <c r="H17836">
        <v>0</v>
      </c>
      <c r="I17836">
        <v>4.0000000000000003E-5</v>
      </c>
      <c r="J17836">
        <v>0</v>
      </c>
      <c r="K17836">
        <v>4.1970000000000001</v>
      </c>
    </row>
    <row r="17837" spans="1:11" hidden="1">
      <c r="A17837" t="s">
        <v>168</v>
      </c>
      <c r="B17837" t="s">
        <v>662</v>
      </c>
      <c r="C17837">
        <v>186</v>
      </c>
      <c r="D17837" t="s">
        <v>89</v>
      </c>
      <c r="E17837">
        <v>4.5418000000000003</v>
      </c>
      <c r="F17837">
        <v>0</v>
      </c>
      <c r="G17837">
        <v>19.6937</v>
      </c>
      <c r="H17837">
        <v>0</v>
      </c>
      <c r="I17837">
        <v>4.0000000000000003E-5</v>
      </c>
      <c r="J17837">
        <v>0</v>
      </c>
      <c r="K17837">
        <v>-3.7803</v>
      </c>
    </row>
    <row r="17838" spans="1:11" hidden="1">
      <c r="A17838" t="s">
        <v>168</v>
      </c>
      <c r="B17838" t="s">
        <v>662</v>
      </c>
      <c r="C17838">
        <v>186</v>
      </c>
      <c r="D17838" t="s">
        <v>89</v>
      </c>
      <c r="E17838">
        <v>4.9772999999999996</v>
      </c>
      <c r="F17838">
        <v>0</v>
      </c>
      <c r="G17838">
        <v>22.441700000000001</v>
      </c>
      <c r="H17838">
        <v>0</v>
      </c>
      <c r="I17838">
        <v>4.0000000000000003E-5</v>
      </c>
      <c r="J17838">
        <v>0</v>
      </c>
      <c r="K17838">
        <v>-12.9542</v>
      </c>
    </row>
    <row r="17839" spans="1:11" hidden="1">
      <c r="A17839" t="s">
        <v>168</v>
      </c>
      <c r="B17839" t="s">
        <v>662</v>
      </c>
      <c r="C17839">
        <v>186</v>
      </c>
      <c r="D17839" t="s">
        <v>89</v>
      </c>
      <c r="E17839">
        <v>5.4127000000000001</v>
      </c>
      <c r="F17839">
        <v>0</v>
      </c>
      <c r="G17839">
        <v>25.189699999999998</v>
      </c>
      <c r="H17839">
        <v>0</v>
      </c>
      <c r="I17839">
        <v>4.0000000000000003E-5</v>
      </c>
      <c r="J17839">
        <v>0</v>
      </c>
      <c r="K17839">
        <v>-23.3248</v>
      </c>
    </row>
    <row r="17840" spans="1:11" hidden="1">
      <c r="A17840" t="s">
        <v>168</v>
      </c>
      <c r="B17840" t="s">
        <v>662</v>
      </c>
      <c r="C17840">
        <v>186</v>
      </c>
      <c r="D17840" t="s">
        <v>90</v>
      </c>
      <c r="E17840">
        <v>0.18729999999999999</v>
      </c>
      <c r="F17840">
        <v>0</v>
      </c>
      <c r="G17840">
        <v>-18.589500000000001</v>
      </c>
      <c r="H17840">
        <v>0</v>
      </c>
      <c r="I17840">
        <v>1.7649999999999999E-5</v>
      </c>
      <c r="J17840">
        <v>0</v>
      </c>
      <c r="K17840">
        <v>-11.2517</v>
      </c>
    </row>
    <row r="17841" spans="1:11" hidden="1">
      <c r="A17841" t="s">
        <v>168</v>
      </c>
      <c r="B17841" t="s">
        <v>662</v>
      </c>
      <c r="C17841">
        <v>186</v>
      </c>
      <c r="D17841" t="s">
        <v>90</v>
      </c>
      <c r="E17841">
        <v>0.62280000000000002</v>
      </c>
      <c r="F17841">
        <v>0</v>
      </c>
      <c r="G17841">
        <v>-16.067599999999999</v>
      </c>
      <c r="H17841">
        <v>0</v>
      </c>
      <c r="I17841">
        <v>1.7649999999999999E-5</v>
      </c>
      <c r="J17841">
        <v>0</v>
      </c>
      <c r="K17841">
        <v>-3.6718999999999999</v>
      </c>
    </row>
    <row r="17842" spans="1:11" hidden="1">
      <c r="A17842" t="s">
        <v>168</v>
      </c>
      <c r="B17842" t="s">
        <v>662</v>
      </c>
      <c r="C17842">
        <v>186</v>
      </c>
      <c r="D17842" t="s">
        <v>90</v>
      </c>
      <c r="E17842">
        <v>1.0582</v>
      </c>
      <c r="F17842">
        <v>0</v>
      </c>
      <c r="G17842">
        <v>-12.636200000000001</v>
      </c>
      <c r="H17842">
        <v>0</v>
      </c>
      <c r="I17842">
        <v>1.7649999999999999E-5</v>
      </c>
      <c r="J17842">
        <v>0</v>
      </c>
      <c r="K17842">
        <v>2.6063999999999998</v>
      </c>
    </row>
    <row r="17843" spans="1:11" hidden="1">
      <c r="A17843" t="s">
        <v>168</v>
      </c>
      <c r="B17843" t="s">
        <v>662</v>
      </c>
      <c r="C17843">
        <v>186</v>
      </c>
      <c r="D17843" t="s">
        <v>90</v>
      </c>
      <c r="E17843">
        <v>1.4937</v>
      </c>
      <c r="F17843">
        <v>0</v>
      </c>
      <c r="G17843">
        <v>-8.9396000000000004</v>
      </c>
      <c r="H17843">
        <v>0</v>
      </c>
      <c r="I17843">
        <v>1.7649999999999999E-5</v>
      </c>
      <c r="J17843">
        <v>0</v>
      </c>
      <c r="K17843">
        <v>7.3040000000000003</v>
      </c>
    </row>
    <row r="17844" spans="1:11" hidden="1">
      <c r="A17844" t="s">
        <v>168</v>
      </c>
      <c r="B17844" t="s">
        <v>662</v>
      </c>
      <c r="C17844">
        <v>186</v>
      </c>
      <c r="D17844" t="s">
        <v>90</v>
      </c>
      <c r="E17844">
        <v>1.9291</v>
      </c>
      <c r="F17844">
        <v>0</v>
      </c>
      <c r="G17844">
        <v>-5.2586000000000004</v>
      </c>
      <c r="H17844">
        <v>0</v>
      </c>
      <c r="I17844">
        <v>1.7649999999999999E-5</v>
      </c>
      <c r="J17844">
        <v>0</v>
      </c>
      <c r="K17844">
        <v>10.3924</v>
      </c>
    </row>
    <row r="17845" spans="1:11" hidden="1">
      <c r="A17845" t="s">
        <v>168</v>
      </c>
      <c r="B17845" t="s">
        <v>662</v>
      </c>
      <c r="C17845">
        <v>186</v>
      </c>
      <c r="D17845" t="s">
        <v>90</v>
      </c>
      <c r="E17845">
        <v>2.3645999999999998</v>
      </c>
      <c r="F17845">
        <v>0</v>
      </c>
      <c r="G17845">
        <v>-2.2019000000000002</v>
      </c>
      <c r="H17845">
        <v>0</v>
      </c>
      <c r="I17845">
        <v>1.7649999999999999E-5</v>
      </c>
      <c r="J17845">
        <v>0</v>
      </c>
      <c r="K17845">
        <v>11.9826</v>
      </c>
    </row>
    <row r="17846" spans="1:11" hidden="1">
      <c r="A17846" t="s">
        <v>168</v>
      </c>
      <c r="B17846" t="s">
        <v>662</v>
      </c>
      <c r="C17846">
        <v>186</v>
      </c>
      <c r="D17846" t="s">
        <v>90</v>
      </c>
      <c r="E17846">
        <v>2.8</v>
      </c>
      <c r="F17846">
        <v>0</v>
      </c>
      <c r="G17846">
        <v>-8.3699999999999997E-2</v>
      </c>
      <c r="H17846">
        <v>0</v>
      </c>
      <c r="I17846">
        <v>1.7649999999999999E-5</v>
      </c>
      <c r="J17846">
        <v>0</v>
      </c>
      <c r="K17846">
        <v>12.446199999999999</v>
      </c>
    </row>
    <row r="17847" spans="1:11" hidden="1">
      <c r="A17847" t="s">
        <v>168</v>
      </c>
      <c r="B17847" t="s">
        <v>662</v>
      </c>
      <c r="C17847">
        <v>186</v>
      </c>
      <c r="D17847" t="s">
        <v>90</v>
      </c>
      <c r="E17847">
        <v>2.8</v>
      </c>
      <c r="F17847">
        <v>0</v>
      </c>
      <c r="G17847">
        <v>5.1387</v>
      </c>
      <c r="H17847">
        <v>0</v>
      </c>
      <c r="I17847">
        <v>1.7649999999999999E-5</v>
      </c>
      <c r="J17847">
        <v>0</v>
      </c>
      <c r="K17847">
        <v>12.446199999999999</v>
      </c>
    </row>
    <row r="17848" spans="1:11" hidden="1">
      <c r="A17848" t="s">
        <v>168</v>
      </c>
      <c r="B17848" t="s">
        <v>662</v>
      </c>
      <c r="C17848">
        <v>186</v>
      </c>
      <c r="D17848" t="s">
        <v>90</v>
      </c>
      <c r="E17848">
        <v>3.2355</v>
      </c>
      <c r="F17848">
        <v>0</v>
      </c>
      <c r="G17848">
        <v>6.7874999999999996</v>
      </c>
      <c r="H17848">
        <v>0</v>
      </c>
      <c r="I17848">
        <v>1.7649999999999999E-5</v>
      </c>
      <c r="J17848">
        <v>0</v>
      </c>
      <c r="K17848">
        <v>9.8496000000000006</v>
      </c>
    </row>
    <row r="17849" spans="1:11" hidden="1">
      <c r="A17849" t="s">
        <v>168</v>
      </c>
      <c r="B17849" t="s">
        <v>662</v>
      </c>
      <c r="C17849">
        <v>186</v>
      </c>
      <c r="D17849" t="s">
        <v>90</v>
      </c>
      <c r="E17849">
        <v>3.6709000000000001</v>
      </c>
      <c r="F17849">
        <v>0</v>
      </c>
      <c r="G17849">
        <v>8.4362999999999992</v>
      </c>
      <c r="H17849">
        <v>0</v>
      </c>
      <c r="I17849">
        <v>1.7649999999999999E-5</v>
      </c>
      <c r="J17849">
        <v>0</v>
      </c>
      <c r="K17849">
        <v>6.5350000000000001</v>
      </c>
    </row>
    <row r="17850" spans="1:11" hidden="1">
      <c r="A17850" t="s">
        <v>168</v>
      </c>
      <c r="B17850" t="s">
        <v>662</v>
      </c>
      <c r="C17850">
        <v>186</v>
      </c>
      <c r="D17850" t="s">
        <v>90</v>
      </c>
      <c r="E17850">
        <v>4.1063999999999998</v>
      </c>
      <c r="F17850">
        <v>0</v>
      </c>
      <c r="G17850">
        <v>10.085100000000001</v>
      </c>
      <c r="H17850">
        <v>0</v>
      </c>
      <c r="I17850">
        <v>1.7649999999999999E-5</v>
      </c>
      <c r="J17850">
        <v>0</v>
      </c>
      <c r="K17850">
        <v>2.5024000000000002</v>
      </c>
    </row>
    <row r="17851" spans="1:11" hidden="1">
      <c r="A17851" t="s">
        <v>168</v>
      </c>
      <c r="B17851" t="s">
        <v>662</v>
      </c>
      <c r="C17851">
        <v>186</v>
      </c>
      <c r="D17851" t="s">
        <v>90</v>
      </c>
      <c r="E17851">
        <v>4.5418000000000003</v>
      </c>
      <c r="F17851">
        <v>0</v>
      </c>
      <c r="G17851">
        <v>11.734</v>
      </c>
      <c r="H17851">
        <v>0</v>
      </c>
      <c r="I17851">
        <v>1.7649999999999999E-5</v>
      </c>
      <c r="J17851">
        <v>0</v>
      </c>
      <c r="K17851">
        <v>-2.2482000000000002</v>
      </c>
    </row>
    <row r="17852" spans="1:11" hidden="1">
      <c r="A17852" t="s">
        <v>168</v>
      </c>
      <c r="B17852" t="s">
        <v>662</v>
      </c>
      <c r="C17852">
        <v>186</v>
      </c>
      <c r="D17852" t="s">
        <v>90</v>
      </c>
      <c r="E17852">
        <v>4.9772999999999996</v>
      </c>
      <c r="F17852">
        <v>0</v>
      </c>
      <c r="G17852">
        <v>13.3828</v>
      </c>
      <c r="H17852">
        <v>0</v>
      </c>
      <c r="I17852">
        <v>1.7649999999999999E-5</v>
      </c>
      <c r="J17852">
        <v>0</v>
      </c>
      <c r="K17852">
        <v>-7.7167000000000003</v>
      </c>
    </row>
    <row r="17853" spans="1:11" hidden="1">
      <c r="A17853" t="s">
        <v>168</v>
      </c>
      <c r="B17853" t="s">
        <v>662</v>
      </c>
      <c r="C17853">
        <v>186</v>
      </c>
      <c r="D17853" t="s">
        <v>90</v>
      </c>
      <c r="E17853">
        <v>5.4127000000000001</v>
      </c>
      <c r="F17853">
        <v>0</v>
      </c>
      <c r="G17853">
        <v>15.031599999999999</v>
      </c>
      <c r="H17853">
        <v>0</v>
      </c>
      <c r="I17853">
        <v>1.7649999999999999E-5</v>
      </c>
      <c r="J17853">
        <v>0</v>
      </c>
      <c r="K17853">
        <v>-13.9033</v>
      </c>
    </row>
    <row r="17854" spans="1:11" hidden="1">
      <c r="A17854" t="s">
        <v>168</v>
      </c>
      <c r="B17854" t="s">
        <v>662</v>
      </c>
      <c r="C17854">
        <v>186</v>
      </c>
      <c r="D17854" t="s">
        <v>91</v>
      </c>
      <c r="E17854">
        <v>0.18729999999999999</v>
      </c>
      <c r="F17854">
        <v>0</v>
      </c>
      <c r="G17854">
        <v>-18.589500000000001</v>
      </c>
      <c r="H17854">
        <v>0</v>
      </c>
      <c r="I17854">
        <v>1.7649999999999999E-5</v>
      </c>
      <c r="J17854">
        <v>0</v>
      </c>
      <c r="K17854">
        <v>-11.2517</v>
      </c>
    </row>
    <row r="17855" spans="1:11" hidden="1">
      <c r="A17855" t="s">
        <v>168</v>
      </c>
      <c r="B17855" t="s">
        <v>662</v>
      </c>
      <c r="C17855">
        <v>186</v>
      </c>
      <c r="D17855" t="s">
        <v>91</v>
      </c>
      <c r="E17855">
        <v>0.62280000000000002</v>
      </c>
      <c r="F17855">
        <v>0</v>
      </c>
      <c r="G17855">
        <v>-16.067599999999999</v>
      </c>
      <c r="H17855">
        <v>0</v>
      </c>
      <c r="I17855">
        <v>1.7649999999999999E-5</v>
      </c>
      <c r="J17855">
        <v>0</v>
      </c>
      <c r="K17855">
        <v>-3.6718999999999999</v>
      </c>
    </row>
    <row r="17856" spans="1:11" hidden="1">
      <c r="A17856" t="s">
        <v>168</v>
      </c>
      <c r="B17856" t="s">
        <v>662</v>
      </c>
      <c r="C17856">
        <v>186</v>
      </c>
      <c r="D17856" t="s">
        <v>91</v>
      </c>
      <c r="E17856">
        <v>1.0582</v>
      </c>
      <c r="F17856">
        <v>0</v>
      </c>
      <c r="G17856">
        <v>-12.636200000000001</v>
      </c>
      <c r="H17856">
        <v>0</v>
      </c>
      <c r="I17856">
        <v>1.7649999999999999E-5</v>
      </c>
      <c r="J17856">
        <v>0</v>
      </c>
      <c r="K17856">
        <v>2.6063999999999998</v>
      </c>
    </row>
    <row r="17857" spans="1:11" hidden="1">
      <c r="A17857" t="s">
        <v>168</v>
      </c>
      <c r="B17857" t="s">
        <v>662</v>
      </c>
      <c r="C17857">
        <v>186</v>
      </c>
      <c r="D17857" t="s">
        <v>91</v>
      </c>
      <c r="E17857">
        <v>1.4937</v>
      </c>
      <c r="F17857">
        <v>0</v>
      </c>
      <c r="G17857">
        <v>-8.9396000000000004</v>
      </c>
      <c r="H17857">
        <v>0</v>
      </c>
      <c r="I17857">
        <v>1.7649999999999999E-5</v>
      </c>
      <c r="J17857">
        <v>0</v>
      </c>
      <c r="K17857">
        <v>7.3040000000000003</v>
      </c>
    </row>
    <row r="17858" spans="1:11" hidden="1">
      <c r="A17858" t="s">
        <v>168</v>
      </c>
      <c r="B17858" t="s">
        <v>662</v>
      </c>
      <c r="C17858">
        <v>186</v>
      </c>
      <c r="D17858" t="s">
        <v>91</v>
      </c>
      <c r="E17858">
        <v>1.9291</v>
      </c>
      <c r="F17858">
        <v>0</v>
      </c>
      <c r="G17858">
        <v>-5.2586000000000004</v>
      </c>
      <c r="H17858">
        <v>0</v>
      </c>
      <c r="I17858">
        <v>1.7649999999999999E-5</v>
      </c>
      <c r="J17858">
        <v>0</v>
      </c>
      <c r="K17858">
        <v>10.3924</v>
      </c>
    </row>
    <row r="17859" spans="1:11" hidden="1">
      <c r="A17859" t="s">
        <v>168</v>
      </c>
      <c r="B17859" t="s">
        <v>662</v>
      </c>
      <c r="C17859">
        <v>186</v>
      </c>
      <c r="D17859" t="s">
        <v>91</v>
      </c>
      <c r="E17859">
        <v>2.3645999999999998</v>
      </c>
      <c r="F17859">
        <v>0</v>
      </c>
      <c r="G17859">
        <v>-2.2019000000000002</v>
      </c>
      <c r="H17859">
        <v>0</v>
      </c>
      <c r="I17859">
        <v>1.7649999999999999E-5</v>
      </c>
      <c r="J17859">
        <v>0</v>
      </c>
      <c r="K17859">
        <v>11.9826</v>
      </c>
    </row>
    <row r="17860" spans="1:11" hidden="1">
      <c r="A17860" t="s">
        <v>168</v>
      </c>
      <c r="B17860" t="s">
        <v>662</v>
      </c>
      <c r="C17860">
        <v>186</v>
      </c>
      <c r="D17860" t="s">
        <v>91</v>
      </c>
      <c r="E17860">
        <v>2.8</v>
      </c>
      <c r="F17860">
        <v>0</v>
      </c>
      <c r="G17860">
        <v>-8.3699999999999997E-2</v>
      </c>
      <c r="H17860">
        <v>0</v>
      </c>
      <c r="I17860">
        <v>1.7649999999999999E-5</v>
      </c>
      <c r="J17860">
        <v>0</v>
      </c>
      <c r="K17860">
        <v>12.446199999999999</v>
      </c>
    </row>
    <row r="17861" spans="1:11" hidden="1">
      <c r="A17861" t="s">
        <v>168</v>
      </c>
      <c r="B17861" t="s">
        <v>662</v>
      </c>
      <c r="C17861">
        <v>186</v>
      </c>
      <c r="D17861" t="s">
        <v>91</v>
      </c>
      <c r="E17861">
        <v>2.8</v>
      </c>
      <c r="F17861">
        <v>0</v>
      </c>
      <c r="G17861">
        <v>5.1387</v>
      </c>
      <c r="H17861">
        <v>0</v>
      </c>
      <c r="I17861">
        <v>1.7649999999999999E-5</v>
      </c>
      <c r="J17861">
        <v>0</v>
      </c>
      <c r="K17861">
        <v>12.446199999999999</v>
      </c>
    </row>
    <row r="17862" spans="1:11" hidden="1">
      <c r="A17862" t="s">
        <v>168</v>
      </c>
      <c r="B17862" t="s">
        <v>662</v>
      </c>
      <c r="C17862">
        <v>186</v>
      </c>
      <c r="D17862" t="s">
        <v>91</v>
      </c>
      <c r="E17862">
        <v>3.2355</v>
      </c>
      <c r="F17862">
        <v>0</v>
      </c>
      <c r="G17862">
        <v>6.7874999999999996</v>
      </c>
      <c r="H17862">
        <v>0</v>
      </c>
      <c r="I17862">
        <v>1.7649999999999999E-5</v>
      </c>
      <c r="J17862">
        <v>0</v>
      </c>
      <c r="K17862">
        <v>9.8496000000000006</v>
      </c>
    </row>
    <row r="17863" spans="1:11" hidden="1">
      <c r="A17863" t="s">
        <v>168</v>
      </c>
      <c r="B17863" t="s">
        <v>662</v>
      </c>
      <c r="C17863">
        <v>186</v>
      </c>
      <c r="D17863" t="s">
        <v>91</v>
      </c>
      <c r="E17863">
        <v>3.6709000000000001</v>
      </c>
      <c r="F17863">
        <v>0</v>
      </c>
      <c r="G17863">
        <v>8.4362999999999992</v>
      </c>
      <c r="H17863">
        <v>0</v>
      </c>
      <c r="I17863">
        <v>1.7649999999999999E-5</v>
      </c>
      <c r="J17863">
        <v>0</v>
      </c>
      <c r="K17863">
        <v>6.5350000000000001</v>
      </c>
    </row>
    <row r="17864" spans="1:11" hidden="1">
      <c r="A17864" t="s">
        <v>168</v>
      </c>
      <c r="B17864" t="s">
        <v>662</v>
      </c>
      <c r="C17864">
        <v>186</v>
      </c>
      <c r="D17864" t="s">
        <v>91</v>
      </c>
      <c r="E17864">
        <v>4.1063999999999998</v>
      </c>
      <c r="F17864">
        <v>0</v>
      </c>
      <c r="G17864">
        <v>10.085100000000001</v>
      </c>
      <c r="H17864">
        <v>0</v>
      </c>
      <c r="I17864">
        <v>1.7649999999999999E-5</v>
      </c>
      <c r="J17864">
        <v>0</v>
      </c>
      <c r="K17864">
        <v>2.5024000000000002</v>
      </c>
    </row>
    <row r="17865" spans="1:11" hidden="1">
      <c r="A17865" t="s">
        <v>168</v>
      </c>
      <c r="B17865" t="s">
        <v>662</v>
      </c>
      <c r="C17865">
        <v>186</v>
      </c>
      <c r="D17865" t="s">
        <v>91</v>
      </c>
      <c r="E17865">
        <v>4.5418000000000003</v>
      </c>
      <c r="F17865">
        <v>0</v>
      </c>
      <c r="G17865">
        <v>11.734</v>
      </c>
      <c r="H17865">
        <v>0</v>
      </c>
      <c r="I17865">
        <v>1.7649999999999999E-5</v>
      </c>
      <c r="J17865">
        <v>0</v>
      </c>
      <c r="K17865">
        <v>-2.2482000000000002</v>
      </c>
    </row>
    <row r="17866" spans="1:11" hidden="1">
      <c r="A17866" t="s">
        <v>168</v>
      </c>
      <c r="B17866" t="s">
        <v>662</v>
      </c>
      <c r="C17866">
        <v>186</v>
      </c>
      <c r="D17866" t="s">
        <v>91</v>
      </c>
      <c r="E17866">
        <v>4.9772999999999996</v>
      </c>
      <c r="F17866">
        <v>0</v>
      </c>
      <c r="G17866">
        <v>13.3828</v>
      </c>
      <c r="H17866">
        <v>0</v>
      </c>
      <c r="I17866">
        <v>1.7649999999999999E-5</v>
      </c>
      <c r="J17866">
        <v>0</v>
      </c>
      <c r="K17866">
        <v>-7.7167000000000003</v>
      </c>
    </row>
    <row r="17867" spans="1:11" hidden="1">
      <c r="A17867" t="s">
        <v>168</v>
      </c>
      <c r="B17867" t="s">
        <v>662</v>
      </c>
      <c r="C17867">
        <v>186</v>
      </c>
      <c r="D17867" t="s">
        <v>91</v>
      </c>
      <c r="E17867">
        <v>5.4127000000000001</v>
      </c>
      <c r="F17867">
        <v>0</v>
      </c>
      <c r="G17867">
        <v>15.031599999999999</v>
      </c>
      <c r="H17867">
        <v>0</v>
      </c>
      <c r="I17867">
        <v>1.7649999999999999E-5</v>
      </c>
      <c r="J17867">
        <v>0</v>
      </c>
      <c r="K17867">
        <v>-13.9033</v>
      </c>
    </row>
    <row r="17868" spans="1:11" hidden="1">
      <c r="A17868" t="s">
        <v>168</v>
      </c>
      <c r="B17868" t="s">
        <v>662</v>
      </c>
      <c r="C17868">
        <v>186</v>
      </c>
      <c r="D17868" t="s">
        <v>92</v>
      </c>
      <c r="E17868">
        <v>0.18729999999999999</v>
      </c>
      <c r="F17868">
        <v>0</v>
      </c>
      <c r="G17868">
        <v>-18.534700000000001</v>
      </c>
      <c r="H17868">
        <v>0</v>
      </c>
      <c r="I17868">
        <v>2.1880000000000001E-5</v>
      </c>
      <c r="J17868">
        <v>0</v>
      </c>
      <c r="K17868">
        <v>-11.026300000000001</v>
      </c>
    </row>
    <row r="17869" spans="1:11" hidden="1">
      <c r="A17869" t="s">
        <v>168</v>
      </c>
      <c r="B17869" t="s">
        <v>662</v>
      </c>
      <c r="C17869">
        <v>186</v>
      </c>
      <c r="D17869" t="s">
        <v>92</v>
      </c>
      <c r="E17869">
        <v>0.62280000000000002</v>
      </c>
      <c r="F17869">
        <v>0</v>
      </c>
      <c r="G17869">
        <v>-16.012799999999999</v>
      </c>
      <c r="H17869">
        <v>0</v>
      </c>
      <c r="I17869">
        <v>2.1880000000000001E-5</v>
      </c>
      <c r="J17869">
        <v>0</v>
      </c>
      <c r="K17869">
        <v>-3.4704000000000002</v>
      </c>
    </row>
    <row r="17870" spans="1:11" hidden="1">
      <c r="A17870" t="s">
        <v>168</v>
      </c>
      <c r="B17870" t="s">
        <v>662</v>
      </c>
      <c r="C17870">
        <v>186</v>
      </c>
      <c r="D17870" t="s">
        <v>92</v>
      </c>
      <c r="E17870">
        <v>1.0582</v>
      </c>
      <c r="F17870">
        <v>0</v>
      </c>
      <c r="G17870">
        <v>-12.581300000000001</v>
      </c>
      <c r="H17870">
        <v>0</v>
      </c>
      <c r="I17870">
        <v>2.1880000000000001E-5</v>
      </c>
      <c r="J17870">
        <v>0</v>
      </c>
      <c r="K17870">
        <v>2.7841</v>
      </c>
    </row>
    <row r="17871" spans="1:11" hidden="1">
      <c r="A17871" t="s">
        <v>168</v>
      </c>
      <c r="B17871" t="s">
        <v>662</v>
      </c>
      <c r="C17871">
        <v>186</v>
      </c>
      <c r="D17871" t="s">
        <v>92</v>
      </c>
      <c r="E17871">
        <v>1.4937</v>
      </c>
      <c r="F17871">
        <v>0</v>
      </c>
      <c r="G17871">
        <v>-8.8848000000000003</v>
      </c>
      <c r="H17871">
        <v>0</v>
      </c>
      <c r="I17871">
        <v>2.1880000000000001E-5</v>
      </c>
      <c r="J17871">
        <v>0</v>
      </c>
      <c r="K17871">
        <v>7.4577999999999998</v>
      </c>
    </row>
    <row r="17872" spans="1:11" hidden="1">
      <c r="A17872" t="s">
        <v>168</v>
      </c>
      <c r="B17872" t="s">
        <v>662</v>
      </c>
      <c r="C17872">
        <v>186</v>
      </c>
      <c r="D17872" t="s">
        <v>92</v>
      </c>
      <c r="E17872">
        <v>1.9291</v>
      </c>
      <c r="F17872">
        <v>0</v>
      </c>
      <c r="G17872">
        <v>-5.2038000000000002</v>
      </c>
      <c r="H17872">
        <v>0</v>
      </c>
      <c r="I17872">
        <v>2.1880000000000001E-5</v>
      </c>
      <c r="J17872">
        <v>0</v>
      </c>
      <c r="K17872">
        <v>10.5222</v>
      </c>
    </row>
    <row r="17873" spans="1:11" hidden="1">
      <c r="A17873" t="s">
        <v>168</v>
      </c>
      <c r="B17873" t="s">
        <v>662</v>
      </c>
      <c r="C17873">
        <v>186</v>
      </c>
      <c r="D17873" t="s">
        <v>92</v>
      </c>
      <c r="E17873">
        <v>2.3645999999999998</v>
      </c>
      <c r="F17873">
        <v>0</v>
      </c>
      <c r="G17873">
        <v>-2.1469999999999998</v>
      </c>
      <c r="H17873">
        <v>0</v>
      </c>
      <c r="I17873">
        <v>2.1880000000000001E-5</v>
      </c>
      <c r="J17873">
        <v>0</v>
      </c>
      <c r="K17873">
        <v>12.0886</v>
      </c>
    </row>
    <row r="17874" spans="1:11" hidden="1">
      <c r="A17874" t="s">
        <v>168</v>
      </c>
      <c r="B17874" t="s">
        <v>662</v>
      </c>
      <c r="C17874">
        <v>186</v>
      </c>
      <c r="D17874" t="s">
        <v>92</v>
      </c>
      <c r="E17874">
        <v>2.8</v>
      </c>
      <c r="F17874">
        <v>0</v>
      </c>
      <c r="G17874">
        <v>-2.8899999999999999E-2</v>
      </c>
      <c r="H17874">
        <v>0</v>
      </c>
      <c r="I17874">
        <v>2.1880000000000001E-5</v>
      </c>
      <c r="J17874">
        <v>0</v>
      </c>
      <c r="K17874">
        <v>12.5283</v>
      </c>
    </row>
    <row r="17875" spans="1:11" hidden="1">
      <c r="A17875" t="s">
        <v>168</v>
      </c>
      <c r="B17875" t="s">
        <v>662</v>
      </c>
      <c r="C17875">
        <v>186</v>
      </c>
      <c r="D17875" t="s">
        <v>92</v>
      </c>
      <c r="E17875">
        <v>2.8</v>
      </c>
      <c r="F17875">
        <v>0</v>
      </c>
      <c r="G17875">
        <v>5.1935000000000002</v>
      </c>
      <c r="H17875">
        <v>0</v>
      </c>
      <c r="I17875">
        <v>2.1880000000000001E-5</v>
      </c>
      <c r="J17875">
        <v>0</v>
      </c>
      <c r="K17875">
        <v>12.5283</v>
      </c>
    </row>
    <row r="17876" spans="1:11" hidden="1">
      <c r="A17876" t="s">
        <v>168</v>
      </c>
      <c r="B17876" t="s">
        <v>662</v>
      </c>
      <c r="C17876">
        <v>186</v>
      </c>
      <c r="D17876" t="s">
        <v>92</v>
      </c>
      <c r="E17876">
        <v>3.2355</v>
      </c>
      <c r="F17876">
        <v>0</v>
      </c>
      <c r="G17876">
        <v>6.8422999999999998</v>
      </c>
      <c r="H17876">
        <v>0</v>
      </c>
      <c r="I17876">
        <v>2.1880000000000001E-5</v>
      </c>
      <c r="J17876">
        <v>0</v>
      </c>
      <c r="K17876">
        <v>9.9077999999999999</v>
      </c>
    </row>
    <row r="17877" spans="1:11" hidden="1">
      <c r="A17877" t="s">
        <v>168</v>
      </c>
      <c r="B17877" t="s">
        <v>662</v>
      </c>
      <c r="C17877">
        <v>186</v>
      </c>
      <c r="D17877" t="s">
        <v>92</v>
      </c>
      <c r="E17877">
        <v>3.6709000000000001</v>
      </c>
      <c r="F17877">
        <v>0</v>
      </c>
      <c r="G17877">
        <v>8.4910999999999994</v>
      </c>
      <c r="H17877">
        <v>0</v>
      </c>
      <c r="I17877">
        <v>2.1880000000000001E-5</v>
      </c>
      <c r="J17877">
        <v>0</v>
      </c>
      <c r="K17877">
        <v>6.5693999999999999</v>
      </c>
    </row>
    <row r="17878" spans="1:11" hidden="1">
      <c r="A17878" t="s">
        <v>168</v>
      </c>
      <c r="B17878" t="s">
        <v>662</v>
      </c>
      <c r="C17878">
        <v>186</v>
      </c>
      <c r="D17878" t="s">
        <v>92</v>
      </c>
      <c r="E17878">
        <v>4.1063999999999998</v>
      </c>
      <c r="F17878">
        <v>0</v>
      </c>
      <c r="G17878">
        <v>10.14</v>
      </c>
      <c r="H17878">
        <v>0</v>
      </c>
      <c r="I17878">
        <v>2.1880000000000001E-5</v>
      </c>
      <c r="J17878">
        <v>0</v>
      </c>
      <c r="K17878">
        <v>2.5129000000000001</v>
      </c>
    </row>
    <row r="17879" spans="1:11" hidden="1">
      <c r="A17879" t="s">
        <v>168</v>
      </c>
      <c r="B17879" t="s">
        <v>662</v>
      </c>
      <c r="C17879">
        <v>186</v>
      </c>
      <c r="D17879" t="s">
        <v>92</v>
      </c>
      <c r="E17879">
        <v>4.5418000000000003</v>
      </c>
      <c r="F17879">
        <v>0</v>
      </c>
      <c r="G17879">
        <v>11.7888</v>
      </c>
      <c r="H17879">
        <v>0</v>
      </c>
      <c r="I17879">
        <v>2.1880000000000001E-5</v>
      </c>
      <c r="J17879">
        <v>0</v>
      </c>
      <c r="K17879">
        <v>-2.2614999999999998</v>
      </c>
    </row>
    <row r="17880" spans="1:11" hidden="1">
      <c r="A17880" t="s">
        <v>168</v>
      </c>
      <c r="B17880" t="s">
        <v>662</v>
      </c>
      <c r="C17880">
        <v>186</v>
      </c>
      <c r="D17880" t="s">
        <v>92</v>
      </c>
      <c r="E17880">
        <v>4.9772999999999996</v>
      </c>
      <c r="F17880">
        <v>0</v>
      </c>
      <c r="G17880">
        <v>13.4376</v>
      </c>
      <c r="H17880">
        <v>0</v>
      </c>
      <c r="I17880">
        <v>2.1880000000000001E-5</v>
      </c>
      <c r="J17880">
        <v>0</v>
      </c>
      <c r="K17880">
        <v>-7.7538999999999998</v>
      </c>
    </row>
    <row r="17881" spans="1:11" hidden="1">
      <c r="A17881" t="s">
        <v>168</v>
      </c>
      <c r="B17881" t="s">
        <v>662</v>
      </c>
      <c r="C17881">
        <v>186</v>
      </c>
      <c r="D17881" t="s">
        <v>92</v>
      </c>
      <c r="E17881">
        <v>5.4127000000000001</v>
      </c>
      <c r="F17881">
        <v>0</v>
      </c>
      <c r="G17881">
        <v>15.086399999999999</v>
      </c>
      <c r="H17881">
        <v>0</v>
      </c>
      <c r="I17881">
        <v>2.1880000000000001E-5</v>
      </c>
      <c r="J17881">
        <v>0</v>
      </c>
      <c r="K17881">
        <v>-13.9643</v>
      </c>
    </row>
    <row r="17882" spans="1:11" hidden="1">
      <c r="A17882" t="s">
        <v>168</v>
      </c>
      <c r="B17882" t="s">
        <v>662</v>
      </c>
      <c r="C17882">
        <v>186</v>
      </c>
      <c r="D17882" t="s">
        <v>93</v>
      </c>
      <c r="E17882">
        <v>0.18729999999999999</v>
      </c>
      <c r="F17882">
        <v>0</v>
      </c>
      <c r="G17882">
        <v>-18.534700000000001</v>
      </c>
      <c r="H17882">
        <v>0</v>
      </c>
      <c r="I17882">
        <v>2.1880000000000001E-5</v>
      </c>
      <c r="J17882">
        <v>0</v>
      </c>
      <c r="K17882">
        <v>-11.026300000000001</v>
      </c>
    </row>
    <row r="17883" spans="1:11" hidden="1">
      <c r="A17883" t="s">
        <v>168</v>
      </c>
      <c r="B17883" t="s">
        <v>662</v>
      </c>
      <c r="C17883">
        <v>186</v>
      </c>
      <c r="D17883" t="s">
        <v>93</v>
      </c>
      <c r="E17883">
        <v>0.62280000000000002</v>
      </c>
      <c r="F17883">
        <v>0</v>
      </c>
      <c r="G17883">
        <v>-16.012799999999999</v>
      </c>
      <c r="H17883">
        <v>0</v>
      </c>
      <c r="I17883">
        <v>2.1880000000000001E-5</v>
      </c>
      <c r="J17883">
        <v>0</v>
      </c>
      <c r="K17883">
        <v>-3.4704000000000002</v>
      </c>
    </row>
    <row r="17884" spans="1:11" hidden="1">
      <c r="A17884" t="s">
        <v>168</v>
      </c>
      <c r="B17884" t="s">
        <v>662</v>
      </c>
      <c r="C17884">
        <v>186</v>
      </c>
      <c r="D17884" t="s">
        <v>93</v>
      </c>
      <c r="E17884">
        <v>1.0582</v>
      </c>
      <c r="F17884">
        <v>0</v>
      </c>
      <c r="G17884">
        <v>-12.581300000000001</v>
      </c>
      <c r="H17884">
        <v>0</v>
      </c>
      <c r="I17884">
        <v>2.1880000000000001E-5</v>
      </c>
      <c r="J17884">
        <v>0</v>
      </c>
      <c r="K17884">
        <v>2.7841</v>
      </c>
    </row>
    <row r="17885" spans="1:11" hidden="1">
      <c r="A17885" t="s">
        <v>168</v>
      </c>
      <c r="B17885" t="s">
        <v>662</v>
      </c>
      <c r="C17885">
        <v>186</v>
      </c>
      <c r="D17885" t="s">
        <v>93</v>
      </c>
      <c r="E17885">
        <v>1.4937</v>
      </c>
      <c r="F17885">
        <v>0</v>
      </c>
      <c r="G17885">
        <v>-8.8848000000000003</v>
      </c>
      <c r="H17885">
        <v>0</v>
      </c>
      <c r="I17885">
        <v>2.1880000000000001E-5</v>
      </c>
      <c r="J17885">
        <v>0</v>
      </c>
      <c r="K17885">
        <v>7.4577999999999998</v>
      </c>
    </row>
    <row r="17886" spans="1:11" hidden="1">
      <c r="A17886" t="s">
        <v>168</v>
      </c>
      <c r="B17886" t="s">
        <v>662</v>
      </c>
      <c r="C17886">
        <v>186</v>
      </c>
      <c r="D17886" t="s">
        <v>93</v>
      </c>
      <c r="E17886">
        <v>1.9291</v>
      </c>
      <c r="F17886">
        <v>0</v>
      </c>
      <c r="G17886">
        <v>-5.2038000000000002</v>
      </c>
      <c r="H17886">
        <v>0</v>
      </c>
      <c r="I17886">
        <v>2.1880000000000001E-5</v>
      </c>
      <c r="J17886">
        <v>0</v>
      </c>
      <c r="K17886">
        <v>10.5222</v>
      </c>
    </row>
    <row r="17887" spans="1:11" hidden="1">
      <c r="A17887" t="s">
        <v>168</v>
      </c>
      <c r="B17887" t="s">
        <v>662</v>
      </c>
      <c r="C17887">
        <v>186</v>
      </c>
      <c r="D17887" t="s">
        <v>93</v>
      </c>
      <c r="E17887">
        <v>2.3645999999999998</v>
      </c>
      <c r="F17887">
        <v>0</v>
      </c>
      <c r="G17887">
        <v>-2.1469999999999998</v>
      </c>
      <c r="H17887">
        <v>0</v>
      </c>
      <c r="I17887">
        <v>2.1880000000000001E-5</v>
      </c>
      <c r="J17887">
        <v>0</v>
      </c>
      <c r="K17887">
        <v>12.0886</v>
      </c>
    </row>
    <row r="17888" spans="1:11" hidden="1">
      <c r="A17888" t="s">
        <v>168</v>
      </c>
      <c r="B17888" t="s">
        <v>662</v>
      </c>
      <c r="C17888">
        <v>186</v>
      </c>
      <c r="D17888" t="s">
        <v>93</v>
      </c>
      <c r="E17888">
        <v>2.8</v>
      </c>
      <c r="F17888">
        <v>0</v>
      </c>
      <c r="G17888">
        <v>-2.8899999999999999E-2</v>
      </c>
      <c r="H17888">
        <v>0</v>
      </c>
      <c r="I17888">
        <v>2.1880000000000001E-5</v>
      </c>
      <c r="J17888">
        <v>0</v>
      </c>
      <c r="K17888">
        <v>12.5283</v>
      </c>
    </row>
    <row r="17889" spans="1:11" hidden="1">
      <c r="A17889" t="s">
        <v>168</v>
      </c>
      <c r="B17889" t="s">
        <v>662</v>
      </c>
      <c r="C17889">
        <v>186</v>
      </c>
      <c r="D17889" t="s">
        <v>93</v>
      </c>
      <c r="E17889">
        <v>2.8</v>
      </c>
      <c r="F17889">
        <v>0</v>
      </c>
      <c r="G17889">
        <v>5.1935000000000002</v>
      </c>
      <c r="H17889">
        <v>0</v>
      </c>
      <c r="I17889">
        <v>2.1880000000000001E-5</v>
      </c>
      <c r="J17889">
        <v>0</v>
      </c>
      <c r="K17889">
        <v>12.5283</v>
      </c>
    </row>
    <row r="17890" spans="1:11" hidden="1">
      <c r="A17890" t="s">
        <v>168</v>
      </c>
      <c r="B17890" t="s">
        <v>662</v>
      </c>
      <c r="C17890">
        <v>186</v>
      </c>
      <c r="D17890" t="s">
        <v>93</v>
      </c>
      <c r="E17890">
        <v>3.2355</v>
      </c>
      <c r="F17890">
        <v>0</v>
      </c>
      <c r="G17890">
        <v>6.8422999999999998</v>
      </c>
      <c r="H17890">
        <v>0</v>
      </c>
      <c r="I17890">
        <v>2.1880000000000001E-5</v>
      </c>
      <c r="J17890">
        <v>0</v>
      </c>
      <c r="K17890">
        <v>9.9077999999999999</v>
      </c>
    </row>
    <row r="17891" spans="1:11" hidden="1">
      <c r="A17891" t="s">
        <v>168</v>
      </c>
      <c r="B17891" t="s">
        <v>662</v>
      </c>
      <c r="C17891">
        <v>186</v>
      </c>
      <c r="D17891" t="s">
        <v>93</v>
      </c>
      <c r="E17891">
        <v>3.6709000000000001</v>
      </c>
      <c r="F17891">
        <v>0</v>
      </c>
      <c r="G17891">
        <v>8.4910999999999994</v>
      </c>
      <c r="H17891">
        <v>0</v>
      </c>
      <c r="I17891">
        <v>2.1880000000000001E-5</v>
      </c>
      <c r="J17891">
        <v>0</v>
      </c>
      <c r="K17891">
        <v>6.5693999999999999</v>
      </c>
    </row>
    <row r="17892" spans="1:11" hidden="1">
      <c r="A17892" t="s">
        <v>168</v>
      </c>
      <c r="B17892" t="s">
        <v>662</v>
      </c>
      <c r="C17892">
        <v>186</v>
      </c>
      <c r="D17892" t="s">
        <v>93</v>
      </c>
      <c r="E17892">
        <v>4.1063999999999998</v>
      </c>
      <c r="F17892">
        <v>0</v>
      </c>
      <c r="G17892">
        <v>10.14</v>
      </c>
      <c r="H17892">
        <v>0</v>
      </c>
      <c r="I17892">
        <v>2.1880000000000001E-5</v>
      </c>
      <c r="J17892">
        <v>0</v>
      </c>
      <c r="K17892">
        <v>2.5129000000000001</v>
      </c>
    </row>
    <row r="17893" spans="1:11" hidden="1">
      <c r="A17893" t="s">
        <v>168</v>
      </c>
      <c r="B17893" t="s">
        <v>662</v>
      </c>
      <c r="C17893">
        <v>186</v>
      </c>
      <c r="D17893" t="s">
        <v>93</v>
      </c>
      <c r="E17893">
        <v>4.5418000000000003</v>
      </c>
      <c r="F17893">
        <v>0</v>
      </c>
      <c r="G17893">
        <v>11.7888</v>
      </c>
      <c r="H17893">
        <v>0</v>
      </c>
      <c r="I17893">
        <v>2.1880000000000001E-5</v>
      </c>
      <c r="J17893">
        <v>0</v>
      </c>
      <c r="K17893">
        <v>-2.2614999999999998</v>
      </c>
    </row>
    <row r="17894" spans="1:11" hidden="1">
      <c r="A17894" t="s">
        <v>168</v>
      </c>
      <c r="B17894" t="s">
        <v>662</v>
      </c>
      <c r="C17894">
        <v>186</v>
      </c>
      <c r="D17894" t="s">
        <v>93</v>
      </c>
      <c r="E17894">
        <v>4.9772999999999996</v>
      </c>
      <c r="F17894">
        <v>0</v>
      </c>
      <c r="G17894">
        <v>13.4376</v>
      </c>
      <c r="H17894">
        <v>0</v>
      </c>
      <c r="I17894">
        <v>2.1880000000000001E-5</v>
      </c>
      <c r="J17894">
        <v>0</v>
      </c>
      <c r="K17894">
        <v>-7.7538999999999998</v>
      </c>
    </row>
    <row r="17895" spans="1:11" hidden="1">
      <c r="A17895" t="s">
        <v>168</v>
      </c>
      <c r="B17895" t="s">
        <v>662</v>
      </c>
      <c r="C17895">
        <v>186</v>
      </c>
      <c r="D17895" t="s">
        <v>93</v>
      </c>
      <c r="E17895">
        <v>5.4127000000000001</v>
      </c>
      <c r="F17895">
        <v>0</v>
      </c>
      <c r="G17895">
        <v>15.086399999999999</v>
      </c>
      <c r="H17895">
        <v>0</v>
      </c>
      <c r="I17895">
        <v>2.1880000000000001E-5</v>
      </c>
      <c r="J17895">
        <v>0</v>
      </c>
      <c r="K17895">
        <v>-13.9643</v>
      </c>
    </row>
    <row r="17896" spans="1:11" hidden="1">
      <c r="A17896" t="s">
        <v>168</v>
      </c>
      <c r="B17896" t="s">
        <v>662</v>
      </c>
      <c r="C17896">
        <v>186</v>
      </c>
      <c r="D17896" t="s">
        <v>94</v>
      </c>
      <c r="E17896">
        <v>0.18729999999999999</v>
      </c>
      <c r="F17896">
        <v>0</v>
      </c>
      <c r="G17896">
        <v>-18.653400000000001</v>
      </c>
      <c r="H17896">
        <v>0</v>
      </c>
      <c r="I17896">
        <v>1.271E-5</v>
      </c>
      <c r="J17896">
        <v>0</v>
      </c>
      <c r="K17896">
        <v>-11.5146</v>
      </c>
    </row>
    <row r="17897" spans="1:11" hidden="1">
      <c r="A17897" t="s">
        <v>168</v>
      </c>
      <c r="B17897" t="s">
        <v>662</v>
      </c>
      <c r="C17897">
        <v>186</v>
      </c>
      <c r="D17897" t="s">
        <v>94</v>
      </c>
      <c r="E17897">
        <v>0.62280000000000002</v>
      </c>
      <c r="F17897">
        <v>0</v>
      </c>
      <c r="G17897">
        <v>-16.131599999999999</v>
      </c>
      <c r="H17897">
        <v>0</v>
      </c>
      <c r="I17897">
        <v>1.271E-5</v>
      </c>
      <c r="J17897">
        <v>0</v>
      </c>
      <c r="K17897">
        <v>-3.907</v>
      </c>
    </row>
    <row r="17898" spans="1:11" hidden="1">
      <c r="A17898" t="s">
        <v>168</v>
      </c>
      <c r="B17898" t="s">
        <v>662</v>
      </c>
      <c r="C17898">
        <v>186</v>
      </c>
      <c r="D17898" t="s">
        <v>94</v>
      </c>
      <c r="E17898">
        <v>1.0582</v>
      </c>
      <c r="F17898">
        <v>0</v>
      </c>
      <c r="G17898">
        <v>-12.700100000000001</v>
      </c>
      <c r="H17898">
        <v>0</v>
      </c>
      <c r="I17898">
        <v>1.271E-5</v>
      </c>
      <c r="J17898">
        <v>0</v>
      </c>
      <c r="K17898">
        <v>2.3992</v>
      </c>
    </row>
    <row r="17899" spans="1:11" hidden="1">
      <c r="A17899" t="s">
        <v>168</v>
      </c>
      <c r="B17899" t="s">
        <v>662</v>
      </c>
      <c r="C17899">
        <v>186</v>
      </c>
      <c r="D17899" t="s">
        <v>94</v>
      </c>
      <c r="E17899">
        <v>1.4937</v>
      </c>
      <c r="F17899">
        <v>0</v>
      </c>
      <c r="G17899">
        <v>-9.0036000000000005</v>
      </c>
      <c r="H17899">
        <v>0</v>
      </c>
      <c r="I17899">
        <v>1.271E-5</v>
      </c>
      <c r="J17899">
        <v>0</v>
      </c>
      <c r="K17899">
        <v>7.1246999999999998</v>
      </c>
    </row>
    <row r="17900" spans="1:11" hidden="1">
      <c r="A17900" t="s">
        <v>168</v>
      </c>
      <c r="B17900" t="s">
        <v>662</v>
      </c>
      <c r="C17900">
        <v>186</v>
      </c>
      <c r="D17900" t="s">
        <v>94</v>
      </c>
      <c r="E17900">
        <v>1.9291</v>
      </c>
      <c r="F17900">
        <v>0</v>
      </c>
      <c r="G17900">
        <v>-5.3224999999999998</v>
      </c>
      <c r="H17900">
        <v>0</v>
      </c>
      <c r="I17900">
        <v>1.271E-5</v>
      </c>
      <c r="J17900">
        <v>0</v>
      </c>
      <c r="K17900">
        <v>10.2409</v>
      </c>
    </row>
    <row r="17901" spans="1:11" hidden="1">
      <c r="A17901" t="s">
        <v>168</v>
      </c>
      <c r="B17901" t="s">
        <v>662</v>
      </c>
      <c r="C17901">
        <v>186</v>
      </c>
      <c r="D17901" t="s">
        <v>94</v>
      </c>
      <c r="E17901">
        <v>2.3645999999999998</v>
      </c>
      <c r="F17901">
        <v>0</v>
      </c>
      <c r="G17901">
        <v>-2.2658</v>
      </c>
      <c r="H17901">
        <v>0</v>
      </c>
      <c r="I17901">
        <v>1.271E-5</v>
      </c>
      <c r="J17901">
        <v>0</v>
      </c>
      <c r="K17901">
        <v>11.859</v>
      </c>
    </row>
    <row r="17902" spans="1:11" hidden="1">
      <c r="A17902" t="s">
        <v>168</v>
      </c>
      <c r="B17902" t="s">
        <v>662</v>
      </c>
      <c r="C17902">
        <v>186</v>
      </c>
      <c r="D17902" t="s">
        <v>94</v>
      </c>
      <c r="E17902">
        <v>2.8</v>
      </c>
      <c r="F17902">
        <v>0</v>
      </c>
      <c r="G17902">
        <v>-0.1477</v>
      </c>
      <c r="H17902">
        <v>0</v>
      </c>
      <c r="I17902">
        <v>1.271E-5</v>
      </c>
      <c r="J17902">
        <v>0</v>
      </c>
      <c r="K17902">
        <v>12.3504</v>
      </c>
    </row>
    <row r="17903" spans="1:11" hidden="1">
      <c r="A17903" t="s">
        <v>168</v>
      </c>
      <c r="B17903" t="s">
        <v>662</v>
      </c>
      <c r="C17903">
        <v>186</v>
      </c>
      <c r="D17903" t="s">
        <v>94</v>
      </c>
      <c r="E17903">
        <v>2.8</v>
      </c>
      <c r="F17903">
        <v>0</v>
      </c>
      <c r="G17903">
        <v>5.0747</v>
      </c>
      <c r="H17903">
        <v>0</v>
      </c>
      <c r="I17903">
        <v>1.271E-5</v>
      </c>
      <c r="J17903">
        <v>0</v>
      </c>
      <c r="K17903">
        <v>12.3504</v>
      </c>
    </row>
    <row r="17904" spans="1:11" hidden="1">
      <c r="A17904" t="s">
        <v>168</v>
      </c>
      <c r="B17904" t="s">
        <v>662</v>
      </c>
      <c r="C17904">
        <v>186</v>
      </c>
      <c r="D17904" t="s">
        <v>94</v>
      </c>
      <c r="E17904">
        <v>3.2355</v>
      </c>
      <c r="F17904">
        <v>0</v>
      </c>
      <c r="G17904">
        <v>6.7236000000000002</v>
      </c>
      <c r="H17904">
        <v>0</v>
      </c>
      <c r="I17904">
        <v>1.271E-5</v>
      </c>
      <c r="J17904">
        <v>0</v>
      </c>
      <c r="K17904">
        <v>9.7815999999999992</v>
      </c>
    </row>
    <row r="17905" spans="1:11" hidden="1">
      <c r="A17905" t="s">
        <v>168</v>
      </c>
      <c r="B17905" t="s">
        <v>662</v>
      </c>
      <c r="C17905">
        <v>186</v>
      </c>
      <c r="D17905" t="s">
        <v>94</v>
      </c>
      <c r="E17905">
        <v>3.6709000000000001</v>
      </c>
      <c r="F17905">
        <v>0</v>
      </c>
      <c r="G17905">
        <v>8.3724000000000007</v>
      </c>
      <c r="H17905">
        <v>0</v>
      </c>
      <c r="I17905">
        <v>1.271E-5</v>
      </c>
      <c r="J17905">
        <v>0</v>
      </c>
      <c r="K17905">
        <v>6.4947999999999997</v>
      </c>
    </row>
    <row r="17906" spans="1:11" hidden="1">
      <c r="A17906" t="s">
        <v>168</v>
      </c>
      <c r="B17906" t="s">
        <v>662</v>
      </c>
      <c r="C17906">
        <v>186</v>
      </c>
      <c r="D17906" t="s">
        <v>94</v>
      </c>
      <c r="E17906">
        <v>4.1063999999999998</v>
      </c>
      <c r="F17906">
        <v>0</v>
      </c>
      <c r="G17906">
        <v>10.0212</v>
      </c>
      <c r="H17906">
        <v>0</v>
      </c>
      <c r="I17906">
        <v>1.271E-5</v>
      </c>
      <c r="J17906">
        <v>0</v>
      </c>
      <c r="K17906">
        <v>2.4901</v>
      </c>
    </row>
    <row r="17907" spans="1:11" hidden="1">
      <c r="A17907" t="s">
        <v>168</v>
      </c>
      <c r="B17907" t="s">
        <v>662</v>
      </c>
      <c r="C17907">
        <v>186</v>
      </c>
      <c r="D17907" t="s">
        <v>94</v>
      </c>
      <c r="E17907">
        <v>4.5418000000000003</v>
      </c>
      <c r="F17907">
        <v>0</v>
      </c>
      <c r="G17907">
        <v>11.67</v>
      </c>
      <c r="H17907">
        <v>0</v>
      </c>
      <c r="I17907">
        <v>1.271E-5</v>
      </c>
      <c r="J17907">
        <v>0</v>
      </c>
      <c r="K17907">
        <v>-2.2326000000000001</v>
      </c>
    </row>
    <row r="17908" spans="1:11" hidden="1">
      <c r="A17908" t="s">
        <v>168</v>
      </c>
      <c r="B17908" t="s">
        <v>662</v>
      </c>
      <c r="C17908">
        <v>186</v>
      </c>
      <c r="D17908" t="s">
        <v>94</v>
      </c>
      <c r="E17908">
        <v>4.9772999999999996</v>
      </c>
      <c r="F17908">
        <v>0</v>
      </c>
      <c r="G17908">
        <v>13.3188</v>
      </c>
      <c r="H17908">
        <v>0</v>
      </c>
      <c r="I17908">
        <v>1.271E-5</v>
      </c>
      <c r="J17908">
        <v>0</v>
      </c>
      <c r="K17908">
        <v>-7.6733000000000002</v>
      </c>
    </row>
    <row r="17909" spans="1:11" hidden="1">
      <c r="A17909" t="s">
        <v>168</v>
      </c>
      <c r="B17909" t="s">
        <v>662</v>
      </c>
      <c r="C17909">
        <v>186</v>
      </c>
      <c r="D17909" t="s">
        <v>94</v>
      </c>
      <c r="E17909">
        <v>5.4127000000000001</v>
      </c>
      <c r="F17909">
        <v>0</v>
      </c>
      <c r="G17909">
        <v>14.967700000000001</v>
      </c>
      <c r="H17909">
        <v>0</v>
      </c>
      <c r="I17909">
        <v>1.271E-5</v>
      </c>
      <c r="J17909">
        <v>0</v>
      </c>
      <c r="K17909">
        <v>-13.832000000000001</v>
      </c>
    </row>
    <row r="17910" spans="1:11" hidden="1">
      <c r="A17910" t="s">
        <v>168</v>
      </c>
      <c r="B17910" t="s">
        <v>662</v>
      </c>
      <c r="C17910">
        <v>186</v>
      </c>
      <c r="D17910" t="s">
        <v>95</v>
      </c>
      <c r="E17910">
        <v>0.18729999999999999</v>
      </c>
      <c r="F17910">
        <v>0</v>
      </c>
      <c r="G17910">
        <v>-18.470700000000001</v>
      </c>
      <c r="H17910">
        <v>0</v>
      </c>
      <c r="I17910">
        <v>2.6820000000000001E-5</v>
      </c>
      <c r="J17910">
        <v>0</v>
      </c>
      <c r="K17910">
        <v>-10.763400000000001</v>
      </c>
    </row>
    <row r="17911" spans="1:11" hidden="1">
      <c r="A17911" t="s">
        <v>168</v>
      </c>
      <c r="B17911" t="s">
        <v>662</v>
      </c>
      <c r="C17911">
        <v>186</v>
      </c>
      <c r="D17911" t="s">
        <v>95</v>
      </c>
      <c r="E17911">
        <v>0.62280000000000002</v>
      </c>
      <c r="F17911">
        <v>0</v>
      </c>
      <c r="G17911">
        <v>-15.9489</v>
      </c>
      <c r="H17911">
        <v>0</v>
      </c>
      <c r="I17911">
        <v>2.6820000000000001E-5</v>
      </c>
      <c r="J17911">
        <v>0</v>
      </c>
      <c r="K17911">
        <v>-3.2353000000000001</v>
      </c>
    </row>
    <row r="17912" spans="1:11" hidden="1">
      <c r="A17912" t="s">
        <v>168</v>
      </c>
      <c r="B17912" t="s">
        <v>662</v>
      </c>
      <c r="C17912">
        <v>186</v>
      </c>
      <c r="D17912" t="s">
        <v>95</v>
      </c>
      <c r="E17912">
        <v>1.0582</v>
      </c>
      <c r="F17912">
        <v>0</v>
      </c>
      <c r="G17912">
        <v>-12.5174</v>
      </c>
      <c r="H17912">
        <v>0</v>
      </c>
      <c r="I17912">
        <v>2.6820000000000001E-5</v>
      </c>
      <c r="J17912">
        <v>0</v>
      </c>
      <c r="K17912">
        <v>2.9912999999999998</v>
      </c>
    </row>
    <row r="17913" spans="1:11" hidden="1">
      <c r="A17913" t="s">
        <v>168</v>
      </c>
      <c r="B17913" t="s">
        <v>662</v>
      </c>
      <c r="C17913">
        <v>186</v>
      </c>
      <c r="D17913" t="s">
        <v>95</v>
      </c>
      <c r="E17913">
        <v>1.4937</v>
      </c>
      <c r="F17913">
        <v>0</v>
      </c>
      <c r="G17913">
        <v>-8.8209</v>
      </c>
      <c r="H17913">
        <v>0</v>
      </c>
      <c r="I17913">
        <v>2.6820000000000001E-5</v>
      </c>
      <c r="J17913">
        <v>0</v>
      </c>
      <c r="K17913">
        <v>7.6371000000000002</v>
      </c>
    </row>
    <row r="17914" spans="1:11" hidden="1">
      <c r="A17914" t="s">
        <v>168</v>
      </c>
      <c r="B17914" t="s">
        <v>662</v>
      </c>
      <c r="C17914">
        <v>186</v>
      </c>
      <c r="D17914" t="s">
        <v>95</v>
      </c>
      <c r="E17914">
        <v>1.9291</v>
      </c>
      <c r="F17914">
        <v>0</v>
      </c>
      <c r="G17914">
        <v>-5.1398000000000001</v>
      </c>
      <c r="H17914">
        <v>0</v>
      </c>
      <c r="I17914">
        <v>2.6820000000000001E-5</v>
      </c>
      <c r="J17914">
        <v>0</v>
      </c>
      <c r="K17914">
        <v>10.6738</v>
      </c>
    </row>
    <row r="17915" spans="1:11" hidden="1">
      <c r="A17915" t="s">
        <v>168</v>
      </c>
      <c r="B17915" t="s">
        <v>662</v>
      </c>
      <c r="C17915">
        <v>186</v>
      </c>
      <c r="D17915" t="s">
        <v>95</v>
      </c>
      <c r="E17915">
        <v>2.3645999999999998</v>
      </c>
      <c r="F17915">
        <v>0</v>
      </c>
      <c r="G17915">
        <v>-2.0831</v>
      </c>
      <c r="H17915">
        <v>0</v>
      </c>
      <c r="I17915">
        <v>2.6820000000000001E-5</v>
      </c>
      <c r="J17915">
        <v>0</v>
      </c>
      <c r="K17915">
        <v>12.212300000000001</v>
      </c>
    </row>
    <row r="17916" spans="1:11" hidden="1">
      <c r="A17916" t="s">
        <v>168</v>
      </c>
      <c r="B17916" t="s">
        <v>662</v>
      </c>
      <c r="C17916">
        <v>186</v>
      </c>
      <c r="D17916" t="s">
        <v>95</v>
      </c>
      <c r="E17916">
        <v>2.8</v>
      </c>
      <c r="F17916">
        <v>0</v>
      </c>
      <c r="G17916">
        <v>3.5000000000000003E-2</v>
      </c>
      <c r="H17916">
        <v>0</v>
      </c>
      <c r="I17916">
        <v>2.6820000000000001E-5</v>
      </c>
      <c r="J17916">
        <v>0</v>
      </c>
      <c r="K17916">
        <v>12.6242</v>
      </c>
    </row>
    <row r="17917" spans="1:11" hidden="1">
      <c r="A17917" t="s">
        <v>168</v>
      </c>
      <c r="B17917" t="s">
        <v>662</v>
      </c>
      <c r="C17917">
        <v>186</v>
      </c>
      <c r="D17917" t="s">
        <v>95</v>
      </c>
      <c r="E17917">
        <v>2.8</v>
      </c>
      <c r="F17917">
        <v>0</v>
      </c>
      <c r="G17917">
        <v>5.2573999999999996</v>
      </c>
      <c r="H17917">
        <v>0</v>
      </c>
      <c r="I17917">
        <v>2.6820000000000001E-5</v>
      </c>
      <c r="J17917">
        <v>0</v>
      </c>
      <c r="K17917">
        <v>12.6242</v>
      </c>
    </row>
    <row r="17918" spans="1:11" hidden="1">
      <c r="A17918" t="s">
        <v>168</v>
      </c>
      <c r="B17918" t="s">
        <v>662</v>
      </c>
      <c r="C17918">
        <v>186</v>
      </c>
      <c r="D17918" t="s">
        <v>95</v>
      </c>
      <c r="E17918">
        <v>3.2355</v>
      </c>
      <c r="F17918">
        <v>0</v>
      </c>
      <c r="G17918">
        <v>6.9062999999999999</v>
      </c>
      <c r="H17918">
        <v>0</v>
      </c>
      <c r="I17918">
        <v>2.6820000000000001E-5</v>
      </c>
      <c r="J17918">
        <v>0</v>
      </c>
      <c r="K17918">
        <v>9.9757999999999996</v>
      </c>
    </row>
    <row r="17919" spans="1:11" hidden="1">
      <c r="A17919" t="s">
        <v>168</v>
      </c>
      <c r="B17919" t="s">
        <v>662</v>
      </c>
      <c r="C17919">
        <v>186</v>
      </c>
      <c r="D17919" t="s">
        <v>95</v>
      </c>
      <c r="E17919">
        <v>3.6709000000000001</v>
      </c>
      <c r="F17919">
        <v>0</v>
      </c>
      <c r="G17919">
        <v>8.5550999999999995</v>
      </c>
      <c r="H17919">
        <v>0</v>
      </c>
      <c r="I17919">
        <v>2.6820000000000001E-5</v>
      </c>
      <c r="J17919">
        <v>0</v>
      </c>
      <c r="K17919">
        <v>6.6094999999999997</v>
      </c>
    </row>
    <row r="17920" spans="1:11" hidden="1">
      <c r="A17920" t="s">
        <v>168</v>
      </c>
      <c r="B17920" t="s">
        <v>662</v>
      </c>
      <c r="C17920">
        <v>186</v>
      </c>
      <c r="D17920" t="s">
        <v>95</v>
      </c>
      <c r="E17920">
        <v>4.1063999999999998</v>
      </c>
      <c r="F17920">
        <v>0</v>
      </c>
      <c r="G17920">
        <v>10.203900000000001</v>
      </c>
      <c r="H17920">
        <v>0</v>
      </c>
      <c r="I17920">
        <v>2.6820000000000001E-5</v>
      </c>
      <c r="J17920">
        <v>0</v>
      </c>
      <c r="K17920">
        <v>2.5251999999999999</v>
      </c>
    </row>
    <row r="17921" spans="1:11" hidden="1">
      <c r="A17921" t="s">
        <v>168</v>
      </c>
      <c r="B17921" t="s">
        <v>662</v>
      </c>
      <c r="C17921">
        <v>186</v>
      </c>
      <c r="D17921" t="s">
        <v>95</v>
      </c>
      <c r="E17921">
        <v>4.5418000000000003</v>
      </c>
      <c r="F17921">
        <v>0</v>
      </c>
      <c r="G17921">
        <v>11.8527</v>
      </c>
      <c r="H17921">
        <v>0</v>
      </c>
      <c r="I17921">
        <v>2.6820000000000001E-5</v>
      </c>
      <c r="J17921">
        <v>0</v>
      </c>
      <c r="K17921">
        <v>-2.2770999999999999</v>
      </c>
    </row>
    <row r="17922" spans="1:11" hidden="1">
      <c r="A17922" t="s">
        <v>168</v>
      </c>
      <c r="B17922" t="s">
        <v>662</v>
      </c>
      <c r="C17922">
        <v>186</v>
      </c>
      <c r="D17922" t="s">
        <v>95</v>
      </c>
      <c r="E17922">
        <v>4.9772999999999996</v>
      </c>
      <c r="F17922">
        <v>0</v>
      </c>
      <c r="G17922">
        <v>13.5016</v>
      </c>
      <c r="H17922">
        <v>0</v>
      </c>
      <c r="I17922">
        <v>2.6820000000000001E-5</v>
      </c>
      <c r="J17922">
        <v>0</v>
      </c>
      <c r="K17922">
        <v>-7.7973999999999997</v>
      </c>
    </row>
    <row r="17923" spans="1:11" hidden="1">
      <c r="A17923" t="s">
        <v>168</v>
      </c>
      <c r="B17923" t="s">
        <v>662</v>
      </c>
      <c r="C17923">
        <v>186</v>
      </c>
      <c r="D17923" t="s">
        <v>95</v>
      </c>
      <c r="E17923">
        <v>5.4127000000000001</v>
      </c>
      <c r="F17923">
        <v>0</v>
      </c>
      <c r="G17923">
        <v>15.150399999999999</v>
      </c>
      <c r="H17923">
        <v>0</v>
      </c>
      <c r="I17923">
        <v>2.6820000000000001E-5</v>
      </c>
      <c r="J17923">
        <v>0</v>
      </c>
      <c r="K17923">
        <v>-14.035600000000001</v>
      </c>
    </row>
    <row r="17924" spans="1:11" hidden="1">
      <c r="A17924" t="s">
        <v>168</v>
      </c>
      <c r="B17924" t="s">
        <v>662</v>
      </c>
      <c r="C17924">
        <v>186</v>
      </c>
      <c r="D17924" t="s">
        <v>96</v>
      </c>
      <c r="E17924">
        <v>0.18729999999999999</v>
      </c>
      <c r="F17924">
        <v>0</v>
      </c>
      <c r="G17924">
        <v>-18.653400000000001</v>
      </c>
      <c r="H17924">
        <v>0</v>
      </c>
      <c r="I17924">
        <v>1.271E-5</v>
      </c>
      <c r="J17924">
        <v>0</v>
      </c>
      <c r="K17924">
        <v>-11.5146</v>
      </c>
    </row>
    <row r="17925" spans="1:11" hidden="1">
      <c r="A17925" t="s">
        <v>168</v>
      </c>
      <c r="B17925" t="s">
        <v>662</v>
      </c>
      <c r="C17925">
        <v>186</v>
      </c>
      <c r="D17925" t="s">
        <v>96</v>
      </c>
      <c r="E17925">
        <v>0.62280000000000002</v>
      </c>
      <c r="F17925">
        <v>0</v>
      </c>
      <c r="G17925">
        <v>-16.131599999999999</v>
      </c>
      <c r="H17925">
        <v>0</v>
      </c>
      <c r="I17925">
        <v>1.271E-5</v>
      </c>
      <c r="J17925">
        <v>0</v>
      </c>
      <c r="K17925">
        <v>-3.907</v>
      </c>
    </row>
    <row r="17926" spans="1:11" hidden="1">
      <c r="A17926" t="s">
        <v>168</v>
      </c>
      <c r="B17926" t="s">
        <v>662</v>
      </c>
      <c r="C17926">
        <v>186</v>
      </c>
      <c r="D17926" t="s">
        <v>96</v>
      </c>
      <c r="E17926">
        <v>1.0582</v>
      </c>
      <c r="F17926">
        <v>0</v>
      </c>
      <c r="G17926">
        <v>-12.700100000000001</v>
      </c>
      <c r="H17926">
        <v>0</v>
      </c>
      <c r="I17926">
        <v>1.271E-5</v>
      </c>
      <c r="J17926">
        <v>0</v>
      </c>
      <c r="K17926">
        <v>2.3992</v>
      </c>
    </row>
    <row r="17927" spans="1:11" hidden="1">
      <c r="A17927" t="s">
        <v>168</v>
      </c>
      <c r="B17927" t="s">
        <v>662</v>
      </c>
      <c r="C17927">
        <v>186</v>
      </c>
      <c r="D17927" t="s">
        <v>96</v>
      </c>
      <c r="E17927">
        <v>1.4937</v>
      </c>
      <c r="F17927">
        <v>0</v>
      </c>
      <c r="G17927">
        <v>-9.0036000000000005</v>
      </c>
      <c r="H17927">
        <v>0</v>
      </c>
      <c r="I17927">
        <v>1.271E-5</v>
      </c>
      <c r="J17927">
        <v>0</v>
      </c>
      <c r="K17927">
        <v>7.1246999999999998</v>
      </c>
    </row>
    <row r="17928" spans="1:11" hidden="1">
      <c r="A17928" t="s">
        <v>168</v>
      </c>
      <c r="B17928" t="s">
        <v>662</v>
      </c>
      <c r="C17928">
        <v>186</v>
      </c>
      <c r="D17928" t="s">
        <v>96</v>
      </c>
      <c r="E17928">
        <v>1.9291</v>
      </c>
      <c r="F17928">
        <v>0</v>
      </c>
      <c r="G17928">
        <v>-5.3224999999999998</v>
      </c>
      <c r="H17928">
        <v>0</v>
      </c>
      <c r="I17928">
        <v>1.271E-5</v>
      </c>
      <c r="J17928">
        <v>0</v>
      </c>
      <c r="K17928">
        <v>10.2409</v>
      </c>
    </row>
    <row r="17929" spans="1:11" hidden="1">
      <c r="A17929" t="s">
        <v>168</v>
      </c>
      <c r="B17929" t="s">
        <v>662</v>
      </c>
      <c r="C17929">
        <v>186</v>
      </c>
      <c r="D17929" t="s">
        <v>96</v>
      </c>
      <c r="E17929">
        <v>2.3645999999999998</v>
      </c>
      <c r="F17929">
        <v>0</v>
      </c>
      <c r="G17929">
        <v>-2.2658</v>
      </c>
      <c r="H17929">
        <v>0</v>
      </c>
      <c r="I17929">
        <v>1.271E-5</v>
      </c>
      <c r="J17929">
        <v>0</v>
      </c>
      <c r="K17929">
        <v>11.859</v>
      </c>
    </row>
    <row r="17930" spans="1:11" hidden="1">
      <c r="A17930" t="s">
        <v>168</v>
      </c>
      <c r="B17930" t="s">
        <v>662</v>
      </c>
      <c r="C17930">
        <v>186</v>
      </c>
      <c r="D17930" t="s">
        <v>96</v>
      </c>
      <c r="E17930">
        <v>2.8</v>
      </c>
      <c r="F17930">
        <v>0</v>
      </c>
      <c r="G17930">
        <v>-0.1477</v>
      </c>
      <c r="H17930">
        <v>0</v>
      </c>
      <c r="I17930">
        <v>1.271E-5</v>
      </c>
      <c r="J17930">
        <v>0</v>
      </c>
      <c r="K17930">
        <v>12.3504</v>
      </c>
    </row>
    <row r="17931" spans="1:11" hidden="1">
      <c r="A17931" t="s">
        <v>168</v>
      </c>
      <c r="B17931" t="s">
        <v>662</v>
      </c>
      <c r="C17931">
        <v>186</v>
      </c>
      <c r="D17931" t="s">
        <v>96</v>
      </c>
      <c r="E17931">
        <v>2.8</v>
      </c>
      <c r="F17931">
        <v>0</v>
      </c>
      <c r="G17931">
        <v>5.0747</v>
      </c>
      <c r="H17931">
        <v>0</v>
      </c>
      <c r="I17931">
        <v>1.271E-5</v>
      </c>
      <c r="J17931">
        <v>0</v>
      </c>
      <c r="K17931">
        <v>12.3504</v>
      </c>
    </row>
    <row r="17932" spans="1:11" hidden="1">
      <c r="A17932" t="s">
        <v>168</v>
      </c>
      <c r="B17932" t="s">
        <v>662</v>
      </c>
      <c r="C17932">
        <v>186</v>
      </c>
      <c r="D17932" t="s">
        <v>96</v>
      </c>
      <c r="E17932">
        <v>3.2355</v>
      </c>
      <c r="F17932">
        <v>0</v>
      </c>
      <c r="G17932">
        <v>6.7236000000000002</v>
      </c>
      <c r="H17932">
        <v>0</v>
      </c>
      <c r="I17932">
        <v>1.271E-5</v>
      </c>
      <c r="J17932">
        <v>0</v>
      </c>
      <c r="K17932">
        <v>9.7815999999999992</v>
      </c>
    </row>
    <row r="17933" spans="1:11" hidden="1">
      <c r="A17933" t="s">
        <v>168</v>
      </c>
      <c r="B17933" t="s">
        <v>662</v>
      </c>
      <c r="C17933">
        <v>186</v>
      </c>
      <c r="D17933" t="s">
        <v>96</v>
      </c>
      <c r="E17933">
        <v>3.6709000000000001</v>
      </c>
      <c r="F17933">
        <v>0</v>
      </c>
      <c r="G17933">
        <v>8.3724000000000007</v>
      </c>
      <c r="H17933">
        <v>0</v>
      </c>
      <c r="I17933">
        <v>1.271E-5</v>
      </c>
      <c r="J17933">
        <v>0</v>
      </c>
      <c r="K17933">
        <v>6.4947999999999997</v>
      </c>
    </row>
    <row r="17934" spans="1:11" hidden="1">
      <c r="A17934" t="s">
        <v>168</v>
      </c>
      <c r="B17934" t="s">
        <v>662</v>
      </c>
      <c r="C17934">
        <v>186</v>
      </c>
      <c r="D17934" t="s">
        <v>96</v>
      </c>
      <c r="E17934">
        <v>4.1063999999999998</v>
      </c>
      <c r="F17934">
        <v>0</v>
      </c>
      <c r="G17934">
        <v>10.0212</v>
      </c>
      <c r="H17934">
        <v>0</v>
      </c>
      <c r="I17934">
        <v>1.271E-5</v>
      </c>
      <c r="J17934">
        <v>0</v>
      </c>
      <c r="K17934">
        <v>2.4901</v>
      </c>
    </row>
    <row r="17935" spans="1:11" hidden="1">
      <c r="A17935" t="s">
        <v>168</v>
      </c>
      <c r="B17935" t="s">
        <v>662</v>
      </c>
      <c r="C17935">
        <v>186</v>
      </c>
      <c r="D17935" t="s">
        <v>96</v>
      </c>
      <c r="E17935">
        <v>4.5418000000000003</v>
      </c>
      <c r="F17935">
        <v>0</v>
      </c>
      <c r="G17935">
        <v>11.67</v>
      </c>
      <c r="H17935">
        <v>0</v>
      </c>
      <c r="I17935">
        <v>1.271E-5</v>
      </c>
      <c r="J17935">
        <v>0</v>
      </c>
      <c r="K17935">
        <v>-2.2326000000000001</v>
      </c>
    </row>
    <row r="17936" spans="1:11" hidden="1">
      <c r="A17936" t="s">
        <v>168</v>
      </c>
      <c r="B17936" t="s">
        <v>662</v>
      </c>
      <c r="C17936">
        <v>186</v>
      </c>
      <c r="D17936" t="s">
        <v>96</v>
      </c>
      <c r="E17936">
        <v>4.9772999999999996</v>
      </c>
      <c r="F17936">
        <v>0</v>
      </c>
      <c r="G17936">
        <v>13.3188</v>
      </c>
      <c r="H17936">
        <v>0</v>
      </c>
      <c r="I17936">
        <v>1.271E-5</v>
      </c>
      <c r="J17936">
        <v>0</v>
      </c>
      <c r="K17936">
        <v>-7.6733000000000002</v>
      </c>
    </row>
    <row r="17937" spans="1:11" hidden="1">
      <c r="A17937" t="s">
        <v>168</v>
      </c>
      <c r="B17937" t="s">
        <v>662</v>
      </c>
      <c r="C17937">
        <v>186</v>
      </c>
      <c r="D17937" t="s">
        <v>96</v>
      </c>
      <c r="E17937">
        <v>5.4127000000000001</v>
      </c>
      <c r="F17937">
        <v>0</v>
      </c>
      <c r="G17937">
        <v>14.967700000000001</v>
      </c>
      <c r="H17937">
        <v>0</v>
      </c>
      <c r="I17937">
        <v>1.271E-5</v>
      </c>
      <c r="J17937">
        <v>0</v>
      </c>
      <c r="K17937">
        <v>-13.832000000000001</v>
      </c>
    </row>
    <row r="17938" spans="1:11" hidden="1">
      <c r="A17938" t="s">
        <v>168</v>
      </c>
      <c r="B17938" t="s">
        <v>662</v>
      </c>
      <c r="C17938">
        <v>186</v>
      </c>
      <c r="D17938" t="s">
        <v>97</v>
      </c>
      <c r="E17938">
        <v>0.18729999999999999</v>
      </c>
      <c r="F17938">
        <v>0</v>
      </c>
      <c r="G17938">
        <v>-18.470700000000001</v>
      </c>
      <c r="H17938">
        <v>0</v>
      </c>
      <c r="I17938">
        <v>2.6820000000000001E-5</v>
      </c>
      <c r="J17938">
        <v>0</v>
      </c>
      <c r="K17938">
        <v>-10.763400000000001</v>
      </c>
    </row>
    <row r="17939" spans="1:11" hidden="1">
      <c r="A17939" t="s">
        <v>168</v>
      </c>
      <c r="B17939" t="s">
        <v>662</v>
      </c>
      <c r="C17939">
        <v>186</v>
      </c>
      <c r="D17939" t="s">
        <v>97</v>
      </c>
      <c r="E17939">
        <v>0.62280000000000002</v>
      </c>
      <c r="F17939">
        <v>0</v>
      </c>
      <c r="G17939">
        <v>-15.9489</v>
      </c>
      <c r="H17939">
        <v>0</v>
      </c>
      <c r="I17939">
        <v>2.6820000000000001E-5</v>
      </c>
      <c r="J17939">
        <v>0</v>
      </c>
      <c r="K17939">
        <v>-3.2353000000000001</v>
      </c>
    </row>
    <row r="17940" spans="1:11" hidden="1">
      <c r="A17940" t="s">
        <v>168</v>
      </c>
      <c r="B17940" t="s">
        <v>662</v>
      </c>
      <c r="C17940">
        <v>186</v>
      </c>
      <c r="D17940" t="s">
        <v>97</v>
      </c>
      <c r="E17940">
        <v>1.0582</v>
      </c>
      <c r="F17940">
        <v>0</v>
      </c>
      <c r="G17940">
        <v>-12.5174</v>
      </c>
      <c r="H17940">
        <v>0</v>
      </c>
      <c r="I17940">
        <v>2.6820000000000001E-5</v>
      </c>
      <c r="J17940">
        <v>0</v>
      </c>
      <c r="K17940">
        <v>2.9912999999999998</v>
      </c>
    </row>
    <row r="17941" spans="1:11" hidden="1">
      <c r="A17941" t="s">
        <v>168</v>
      </c>
      <c r="B17941" t="s">
        <v>662</v>
      </c>
      <c r="C17941">
        <v>186</v>
      </c>
      <c r="D17941" t="s">
        <v>97</v>
      </c>
      <c r="E17941">
        <v>1.4937</v>
      </c>
      <c r="F17941">
        <v>0</v>
      </c>
      <c r="G17941">
        <v>-8.8209</v>
      </c>
      <c r="H17941">
        <v>0</v>
      </c>
      <c r="I17941">
        <v>2.6820000000000001E-5</v>
      </c>
      <c r="J17941">
        <v>0</v>
      </c>
      <c r="K17941">
        <v>7.6371000000000002</v>
      </c>
    </row>
    <row r="17942" spans="1:11" hidden="1">
      <c r="A17942" t="s">
        <v>168</v>
      </c>
      <c r="B17942" t="s">
        <v>662</v>
      </c>
      <c r="C17942">
        <v>186</v>
      </c>
      <c r="D17942" t="s">
        <v>97</v>
      </c>
      <c r="E17942">
        <v>1.9291</v>
      </c>
      <c r="F17942">
        <v>0</v>
      </c>
      <c r="G17942">
        <v>-5.1398000000000001</v>
      </c>
      <c r="H17942">
        <v>0</v>
      </c>
      <c r="I17942">
        <v>2.6820000000000001E-5</v>
      </c>
      <c r="J17942">
        <v>0</v>
      </c>
      <c r="K17942">
        <v>10.6738</v>
      </c>
    </row>
    <row r="17943" spans="1:11" hidden="1">
      <c r="A17943" t="s">
        <v>168</v>
      </c>
      <c r="B17943" t="s">
        <v>662</v>
      </c>
      <c r="C17943">
        <v>186</v>
      </c>
      <c r="D17943" t="s">
        <v>97</v>
      </c>
      <c r="E17943">
        <v>2.3645999999999998</v>
      </c>
      <c r="F17943">
        <v>0</v>
      </c>
      <c r="G17943">
        <v>-2.0831</v>
      </c>
      <c r="H17943">
        <v>0</v>
      </c>
      <c r="I17943">
        <v>2.6820000000000001E-5</v>
      </c>
      <c r="J17943">
        <v>0</v>
      </c>
      <c r="K17943">
        <v>12.212300000000001</v>
      </c>
    </row>
    <row r="17944" spans="1:11" hidden="1">
      <c r="A17944" t="s">
        <v>168</v>
      </c>
      <c r="B17944" t="s">
        <v>662</v>
      </c>
      <c r="C17944">
        <v>186</v>
      </c>
      <c r="D17944" t="s">
        <v>97</v>
      </c>
      <c r="E17944">
        <v>2.8</v>
      </c>
      <c r="F17944">
        <v>0</v>
      </c>
      <c r="G17944">
        <v>3.5000000000000003E-2</v>
      </c>
      <c r="H17944">
        <v>0</v>
      </c>
      <c r="I17944">
        <v>2.6820000000000001E-5</v>
      </c>
      <c r="J17944">
        <v>0</v>
      </c>
      <c r="K17944">
        <v>12.6242</v>
      </c>
    </row>
    <row r="17945" spans="1:11" hidden="1">
      <c r="A17945" t="s">
        <v>168</v>
      </c>
      <c r="B17945" t="s">
        <v>662</v>
      </c>
      <c r="C17945">
        <v>186</v>
      </c>
      <c r="D17945" t="s">
        <v>97</v>
      </c>
      <c r="E17945">
        <v>2.8</v>
      </c>
      <c r="F17945">
        <v>0</v>
      </c>
      <c r="G17945">
        <v>5.2573999999999996</v>
      </c>
      <c r="H17945">
        <v>0</v>
      </c>
      <c r="I17945">
        <v>2.6820000000000001E-5</v>
      </c>
      <c r="J17945">
        <v>0</v>
      </c>
      <c r="K17945">
        <v>12.6242</v>
      </c>
    </row>
    <row r="17946" spans="1:11" hidden="1">
      <c r="A17946" t="s">
        <v>168</v>
      </c>
      <c r="B17946" t="s">
        <v>662</v>
      </c>
      <c r="C17946">
        <v>186</v>
      </c>
      <c r="D17946" t="s">
        <v>97</v>
      </c>
      <c r="E17946">
        <v>3.2355</v>
      </c>
      <c r="F17946">
        <v>0</v>
      </c>
      <c r="G17946">
        <v>6.9062999999999999</v>
      </c>
      <c r="H17946">
        <v>0</v>
      </c>
      <c r="I17946">
        <v>2.6820000000000001E-5</v>
      </c>
      <c r="J17946">
        <v>0</v>
      </c>
      <c r="K17946">
        <v>9.9757999999999996</v>
      </c>
    </row>
    <row r="17947" spans="1:11" hidden="1">
      <c r="A17947" t="s">
        <v>168</v>
      </c>
      <c r="B17947" t="s">
        <v>662</v>
      </c>
      <c r="C17947">
        <v>186</v>
      </c>
      <c r="D17947" t="s">
        <v>97</v>
      </c>
      <c r="E17947">
        <v>3.6709000000000001</v>
      </c>
      <c r="F17947">
        <v>0</v>
      </c>
      <c r="G17947">
        <v>8.5550999999999995</v>
      </c>
      <c r="H17947">
        <v>0</v>
      </c>
      <c r="I17947">
        <v>2.6820000000000001E-5</v>
      </c>
      <c r="J17947">
        <v>0</v>
      </c>
      <c r="K17947">
        <v>6.6094999999999997</v>
      </c>
    </row>
    <row r="17948" spans="1:11" hidden="1">
      <c r="A17948" t="s">
        <v>168</v>
      </c>
      <c r="B17948" t="s">
        <v>662</v>
      </c>
      <c r="C17948">
        <v>186</v>
      </c>
      <c r="D17948" t="s">
        <v>97</v>
      </c>
      <c r="E17948">
        <v>4.1063999999999998</v>
      </c>
      <c r="F17948">
        <v>0</v>
      </c>
      <c r="G17948">
        <v>10.203900000000001</v>
      </c>
      <c r="H17948">
        <v>0</v>
      </c>
      <c r="I17948">
        <v>2.6820000000000001E-5</v>
      </c>
      <c r="J17948">
        <v>0</v>
      </c>
      <c r="K17948">
        <v>2.5251999999999999</v>
      </c>
    </row>
    <row r="17949" spans="1:11" hidden="1">
      <c r="A17949" t="s">
        <v>168</v>
      </c>
      <c r="B17949" t="s">
        <v>662</v>
      </c>
      <c r="C17949">
        <v>186</v>
      </c>
      <c r="D17949" t="s">
        <v>97</v>
      </c>
      <c r="E17949">
        <v>4.5418000000000003</v>
      </c>
      <c r="F17949">
        <v>0</v>
      </c>
      <c r="G17949">
        <v>11.8527</v>
      </c>
      <c r="H17949">
        <v>0</v>
      </c>
      <c r="I17949">
        <v>2.6820000000000001E-5</v>
      </c>
      <c r="J17949">
        <v>0</v>
      </c>
      <c r="K17949">
        <v>-2.2770999999999999</v>
      </c>
    </row>
    <row r="17950" spans="1:11" hidden="1">
      <c r="A17950" t="s">
        <v>168</v>
      </c>
      <c r="B17950" t="s">
        <v>662</v>
      </c>
      <c r="C17950">
        <v>186</v>
      </c>
      <c r="D17950" t="s">
        <v>97</v>
      </c>
      <c r="E17950">
        <v>4.9772999999999996</v>
      </c>
      <c r="F17950">
        <v>0</v>
      </c>
      <c r="G17950">
        <v>13.5016</v>
      </c>
      <c r="H17950">
        <v>0</v>
      </c>
      <c r="I17950">
        <v>2.6820000000000001E-5</v>
      </c>
      <c r="J17950">
        <v>0</v>
      </c>
      <c r="K17950">
        <v>-7.7973999999999997</v>
      </c>
    </row>
    <row r="17951" spans="1:11" hidden="1">
      <c r="A17951" t="s">
        <v>168</v>
      </c>
      <c r="B17951" t="s">
        <v>662</v>
      </c>
      <c r="C17951">
        <v>186</v>
      </c>
      <c r="D17951" t="s">
        <v>97</v>
      </c>
      <c r="E17951">
        <v>5.4127000000000001</v>
      </c>
      <c r="F17951">
        <v>0</v>
      </c>
      <c r="G17951">
        <v>15.150399999999999</v>
      </c>
      <c r="H17951">
        <v>0</v>
      </c>
      <c r="I17951">
        <v>2.6820000000000001E-5</v>
      </c>
      <c r="J17951">
        <v>0</v>
      </c>
      <c r="K17951">
        <v>-14.035600000000001</v>
      </c>
    </row>
    <row r="17952" spans="1:11" hidden="1">
      <c r="A17952" t="s">
        <v>168</v>
      </c>
      <c r="B17952" t="s">
        <v>662</v>
      </c>
      <c r="C17952">
        <v>186</v>
      </c>
      <c r="D17952" t="s">
        <v>98</v>
      </c>
      <c r="E17952">
        <v>0.18729999999999999</v>
      </c>
      <c r="F17952">
        <v>0</v>
      </c>
      <c r="G17952">
        <v>-28.878599999999999</v>
      </c>
      <c r="H17952">
        <v>0</v>
      </c>
      <c r="I17952">
        <v>2.959E-5</v>
      </c>
      <c r="J17952">
        <v>0</v>
      </c>
      <c r="K17952">
        <v>-17.348600000000001</v>
      </c>
    </row>
    <row r="17953" spans="1:11" hidden="1">
      <c r="A17953" t="s">
        <v>168</v>
      </c>
      <c r="B17953" t="s">
        <v>662</v>
      </c>
      <c r="C17953">
        <v>186</v>
      </c>
      <c r="D17953" t="s">
        <v>98</v>
      </c>
      <c r="E17953">
        <v>0.62280000000000002</v>
      </c>
      <c r="F17953">
        <v>0</v>
      </c>
      <c r="G17953">
        <v>-24.9558</v>
      </c>
      <c r="H17953">
        <v>0</v>
      </c>
      <c r="I17953">
        <v>2.959E-5</v>
      </c>
      <c r="J17953">
        <v>0</v>
      </c>
      <c r="K17953">
        <v>-5.5744999999999996</v>
      </c>
    </row>
    <row r="17954" spans="1:11" hidden="1">
      <c r="A17954" t="s">
        <v>168</v>
      </c>
      <c r="B17954" t="s">
        <v>662</v>
      </c>
      <c r="C17954">
        <v>186</v>
      </c>
      <c r="D17954" t="s">
        <v>98</v>
      </c>
      <c r="E17954">
        <v>1.0582</v>
      </c>
      <c r="F17954">
        <v>0</v>
      </c>
      <c r="G17954">
        <v>-19.617899999999999</v>
      </c>
      <c r="H17954">
        <v>0</v>
      </c>
      <c r="I17954">
        <v>2.959E-5</v>
      </c>
      <c r="J17954">
        <v>0</v>
      </c>
      <c r="K17954">
        <v>4.1750999999999996</v>
      </c>
    </row>
    <row r="17955" spans="1:11" hidden="1">
      <c r="A17955" t="s">
        <v>168</v>
      </c>
      <c r="B17955" t="s">
        <v>662</v>
      </c>
      <c r="C17955">
        <v>186</v>
      </c>
      <c r="D17955" t="s">
        <v>98</v>
      </c>
      <c r="E17955">
        <v>1.4937</v>
      </c>
      <c r="F17955">
        <v>0</v>
      </c>
      <c r="G17955">
        <v>-13.867800000000001</v>
      </c>
      <c r="H17955">
        <v>0</v>
      </c>
      <c r="I17955">
        <v>2.959E-5</v>
      </c>
      <c r="J17955">
        <v>0</v>
      </c>
      <c r="K17955">
        <v>11.4658</v>
      </c>
    </row>
    <row r="17956" spans="1:11" hidden="1">
      <c r="A17956" t="s">
        <v>168</v>
      </c>
      <c r="B17956" t="s">
        <v>662</v>
      </c>
      <c r="C17956">
        <v>186</v>
      </c>
      <c r="D17956" t="s">
        <v>98</v>
      </c>
      <c r="E17956">
        <v>1.9291</v>
      </c>
      <c r="F17956">
        <v>0</v>
      </c>
      <c r="G17956">
        <v>-8.1417000000000002</v>
      </c>
      <c r="H17956">
        <v>0</v>
      </c>
      <c r="I17956">
        <v>2.959E-5</v>
      </c>
      <c r="J17956">
        <v>0</v>
      </c>
      <c r="K17956">
        <v>16.2532</v>
      </c>
    </row>
    <row r="17957" spans="1:11" hidden="1">
      <c r="A17957" t="s">
        <v>168</v>
      </c>
      <c r="B17957" t="s">
        <v>662</v>
      </c>
      <c r="C17957">
        <v>186</v>
      </c>
      <c r="D17957" t="s">
        <v>98</v>
      </c>
      <c r="E17957">
        <v>2.3645999999999998</v>
      </c>
      <c r="F17957">
        <v>0</v>
      </c>
      <c r="G17957">
        <v>-3.3868</v>
      </c>
      <c r="H17957">
        <v>0</v>
      </c>
      <c r="I17957">
        <v>2.959E-5</v>
      </c>
      <c r="J17957">
        <v>0</v>
      </c>
      <c r="K17957">
        <v>18.7102</v>
      </c>
    </row>
    <row r="17958" spans="1:11" hidden="1">
      <c r="A17958" t="s">
        <v>168</v>
      </c>
      <c r="B17958" t="s">
        <v>662</v>
      </c>
      <c r="C17958">
        <v>186</v>
      </c>
      <c r="D17958" t="s">
        <v>98</v>
      </c>
      <c r="E17958">
        <v>2.8</v>
      </c>
      <c r="F17958">
        <v>0</v>
      </c>
      <c r="G17958">
        <v>-9.1899999999999996E-2</v>
      </c>
      <c r="H17958">
        <v>0</v>
      </c>
      <c r="I17958">
        <v>2.959E-5</v>
      </c>
      <c r="J17958">
        <v>0</v>
      </c>
      <c r="K17958">
        <v>19.4146</v>
      </c>
    </row>
    <row r="17959" spans="1:11" hidden="1">
      <c r="A17959" t="s">
        <v>168</v>
      </c>
      <c r="B17959" t="s">
        <v>662</v>
      </c>
      <c r="C17959">
        <v>186</v>
      </c>
      <c r="D17959" t="s">
        <v>98</v>
      </c>
      <c r="E17959">
        <v>2.8</v>
      </c>
      <c r="F17959">
        <v>0</v>
      </c>
      <c r="G17959">
        <v>8.0318000000000005</v>
      </c>
      <c r="H17959">
        <v>0</v>
      </c>
      <c r="I17959">
        <v>2.959E-5</v>
      </c>
      <c r="J17959">
        <v>0</v>
      </c>
      <c r="K17959">
        <v>19.4146</v>
      </c>
    </row>
    <row r="17960" spans="1:11" hidden="1">
      <c r="A17960" t="s">
        <v>168</v>
      </c>
      <c r="B17960" t="s">
        <v>662</v>
      </c>
      <c r="C17960">
        <v>186</v>
      </c>
      <c r="D17960" t="s">
        <v>98</v>
      </c>
      <c r="E17960">
        <v>3.2355</v>
      </c>
      <c r="F17960">
        <v>0</v>
      </c>
      <c r="G17960">
        <v>10.5967</v>
      </c>
      <c r="H17960">
        <v>0</v>
      </c>
      <c r="I17960">
        <v>2.959E-5</v>
      </c>
      <c r="J17960">
        <v>0</v>
      </c>
      <c r="K17960">
        <v>15.3588</v>
      </c>
    </row>
    <row r="17961" spans="1:11" hidden="1">
      <c r="A17961" t="s">
        <v>168</v>
      </c>
      <c r="B17961" t="s">
        <v>662</v>
      </c>
      <c r="C17961">
        <v>186</v>
      </c>
      <c r="D17961" t="s">
        <v>98</v>
      </c>
      <c r="E17961">
        <v>3.6709000000000001</v>
      </c>
      <c r="F17961">
        <v>0</v>
      </c>
      <c r="G17961">
        <v>13.1615</v>
      </c>
      <c r="H17961">
        <v>0</v>
      </c>
      <c r="I17961">
        <v>2.959E-5</v>
      </c>
      <c r="J17961">
        <v>0</v>
      </c>
      <c r="K17961">
        <v>10.186</v>
      </c>
    </row>
    <row r="17962" spans="1:11" hidden="1">
      <c r="A17962" t="s">
        <v>168</v>
      </c>
      <c r="B17962" t="s">
        <v>662</v>
      </c>
      <c r="C17962">
        <v>186</v>
      </c>
      <c r="D17962" t="s">
        <v>98</v>
      </c>
      <c r="E17962">
        <v>4.1063999999999998</v>
      </c>
      <c r="F17962">
        <v>0</v>
      </c>
      <c r="G17962">
        <v>15.7263</v>
      </c>
      <c r="H17962">
        <v>0</v>
      </c>
      <c r="I17962">
        <v>2.959E-5</v>
      </c>
      <c r="J17962">
        <v>0</v>
      </c>
      <c r="K17962">
        <v>3.8963999999999999</v>
      </c>
    </row>
    <row r="17963" spans="1:11" hidden="1">
      <c r="A17963" t="s">
        <v>168</v>
      </c>
      <c r="B17963" t="s">
        <v>662</v>
      </c>
      <c r="C17963">
        <v>186</v>
      </c>
      <c r="D17963" t="s">
        <v>98</v>
      </c>
      <c r="E17963">
        <v>4.5418000000000003</v>
      </c>
      <c r="F17963">
        <v>0</v>
      </c>
      <c r="G17963">
        <v>18.2912</v>
      </c>
      <c r="H17963">
        <v>0</v>
      </c>
      <c r="I17963">
        <v>2.959E-5</v>
      </c>
      <c r="J17963">
        <v>0</v>
      </c>
      <c r="K17963">
        <v>-3.5101</v>
      </c>
    </row>
    <row r="17964" spans="1:11" hidden="1">
      <c r="A17964" t="s">
        <v>168</v>
      </c>
      <c r="B17964" t="s">
        <v>662</v>
      </c>
      <c r="C17964">
        <v>186</v>
      </c>
      <c r="D17964" t="s">
        <v>98</v>
      </c>
      <c r="E17964">
        <v>4.9772999999999996</v>
      </c>
      <c r="F17964">
        <v>0</v>
      </c>
      <c r="G17964">
        <v>20.856000000000002</v>
      </c>
      <c r="H17964">
        <v>0</v>
      </c>
      <c r="I17964">
        <v>2.959E-5</v>
      </c>
      <c r="J17964">
        <v>0</v>
      </c>
      <c r="K17964">
        <v>-12.0334</v>
      </c>
    </row>
    <row r="17965" spans="1:11" hidden="1">
      <c r="A17965" t="s">
        <v>168</v>
      </c>
      <c r="B17965" t="s">
        <v>662</v>
      </c>
      <c r="C17965">
        <v>186</v>
      </c>
      <c r="D17965" t="s">
        <v>98</v>
      </c>
      <c r="E17965">
        <v>5.4127000000000001</v>
      </c>
      <c r="F17965">
        <v>0</v>
      </c>
      <c r="G17965">
        <v>23.4208</v>
      </c>
      <c r="H17965">
        <v>0</v>
      </c>
      <c r="I17965">
        <v>2.959E-5</v>
      </c>
      <c r="J17965">
        <v>0</v>
      </c>
      <c r="K17965">
        <v>-21.673500000000001</v>
      </c>
    </row>
    <row r="17966" spans="1:11" hidden="1">
      <c r="A17966" t="s">
        <v>168</v>
      </c>
      <c r="B17966" t="s">
        <v>662</v>
      </c>
      <c r="C17966">
        <v>186</v>
      </c>
      <c r="D17966" t="s">
        <v>99</v>
      </c>
      <c r="E17966">
        <v>0.18729999999999999</v>
      </c>
      <c r="F17966">
        <v>0</v>
      </c>
      <c r="G17966">
        <v>-28.87</v>
      </c>
      <c r="H17966">
        <v>0</v>
      </c>
      <c r="I17966">
        <v>3.1909999999999998E-5</v>
      </c>
      <c r="J17966">
        <v>0</v>
      </c>
      <c r="K17966">
        <v>-17.306000000000001</v>
      </c>
    </row>
    <row r="17967" spans="1:11" hidden="1">
      <c r="A17967" t="s">
        <v>168</v>
      </c>
      <c r="B17967" t="s">
        <v>662</v>
      </c>
      <c r="C17967">
        <v>186</v>
      </c>
      <c r="D17967" t="s">
        <v>99</v>
      </c>
      <c r="E17967">
        <v>0.62280000000000002</v>
      </c>
      <c r="F17967">
        <v>0</v>
      </c>
      <c r="G17967">
        <v>-24.947099999999999</v>
      </c>
      <c r="H17967">
        <v>0</v>
      </c>
      <c r="I17967">
        <v>3.1909999999999998E-5</v>
      </c>
      <c r="J17967">
        <v>0</v>
      </c>
      <c r="K17967">
        <v>-5.5357000000000003</v>
      </c>
    </row>
    <row r="17968" spans="1:11" hidden="1">
      <c r="A17968" t="s">
        <v>168</v>
      </c>
      <c r="B17968" t="s">
        <v>662</v>
      </c>
      <c r="C17968">
        <v>186</v>
      </c>
      <c r="D17968" t="s">
        <v>99</v>
      </c>
      <c r="E17968">
        <v>1.0582</v>
      </c>
      <c r="F17968">
        <v>0</v>
      </c>
      <c r="G17968">
        <v>-19.609300000000001</v>
      </c>
      <c r="H17968">
        <v>0</v>
      </c>
      <c r="I17968">
        <v>3.1909999999999998E-5</v>
      </c>
      <c r="J17968">
        <v>0</v>
      </c>
      <c r="K17968">
        <v>4.2100999999999997</v>
      </c>
    </row>
    <row r="17969" spans="1:11" hidden="1">
      <c r="A17969" t="s">
        <v>168</v>
      </c>
      <c r="B17969" t="s">
        <v>662</v>
      </c>
      <c r="C17969">
        <v>186</v>
      </c>
      <c r="D17969" t="s">
        <v>99</v>
      </c>
      <c r="E17969">
        <v>1.4937</v>
      </c>
      <c r="F17969">
        <v>0</v>
      </c>
      <c r="G17969">
        <v>-13.8591</v>
      </c>
      <c r="H17969">
        <v>0</v>
      </c>
      <c r="I17969">
        <v>3.1909999999999998E-5</v>
      </c>
      <c r="J17969">
        <v>0</v>
      </c>
      <c r="K17969">
        <v>11.497</v>
      </c>
    </row>
    <row r="17970" spans="1:11" hidden="1">
      <c r="A17970" t="s">
        <v>168</v>
      </c>
      <c r="B17970" t="s">
        <v>662</v>
      </c>
      <c r="C17970">
        <v>186</v>
      </c>
      <c r="D17970" t="s">
        <v>99</v>
      </c>
      <c r="E17970">
        <v>1.9291</v>
      </c>
      <c r="F17970">
        <v>0</v>
      </c>
      <c r="G17970">
        <v>-8.1331000000000007</v>
      </c>
      <c r="H17970">
        <v>0</v>
      </c>
      <c r="I17970">
        <v>3.1909999999999998E-5</v>
      </c>
      <c r="J17970">
        <v>0</v>
      </c>
      <c r="K17970">
        <v>16.2807</v>
      </c>
    </row>
    <row r="17971" spans="1:11" hidden="1">
      <c r="A17971" t="s">
        <v>168</v>
      </c>
      <c r="B17971" t="s">
        <v>662</v>
      </c>
      <c r="C17971">
        <v>186</v>
      </c>
      <c r="D17971" t="s">
        <v>99</v>
      </c>
      <c r="E17971">
        <v>2.3645999999999998</v>
      </c>
      <c r="F17971">
        <v>0</v>
      </c>
      <c r="G17971">
        <v>-3.3782000000000001</v>
      </c>
      <c r="H17971">
        <v>0</v>
      </c>
      <c r="I17971">
        <v>3.1909999999999998E-5</v>
      </c>
      <c r="J17971">
        <v>0</v>
      </c>
      <c r="K17971">
        <v>18.734000000000002</v>
      </c>
    </row>
    <row r="17972" spans="1:11" hidden="1">
      <c r="A17972" t="s">
        <v>168</v>
      </c>
      <c r="B17972" t="s">
        <v>662</v>
      </c>
      <c r="C17972">
        <v>186</v>
      </c>
      <c r="D17972" t="s">
        <v>99</v>
      </c>
      <c r="E17972">
        <v>2.8</v>
      </c>
      <c r="F17972">
        <v>0</v>
      </c>
      <c r="G17972">
        <v>-8.3299999999999999E-2</v>
      </c>
      <c r="H17972">
        <v>0</v>
      </c>
      <c r="I17972">
        <v>3.1909999999999998E-5</v>
      </c>
      <c r="J17972">
        <v>0</v>
      </c>
      <c r="K17972">
        <v>19.434699999999999</v>
      </c>
    </row>
    <row r="17973" spans="1:11" hidden="1">
      <c r="A17973" t="s">
        <v>168</v>
      </c>
      <c r="B17973" t="s">
        <v>662</v>
      </c>
      <c r="C17973">
        <v>186</v>
      </c>
      <c r="D17973" t="s">
        <v>99</v>
      </c>
      <c r="E17973">
        <v>2.8</v>
      </c>
      <c r="F17973">
        <v>0</v>
      </c>
      <c r="G17973">
        <v>8.0404</v>
      </c>
      <c r="H17973">
        <v>0</v>
      </c>
      <c r="I17973">
        <v>3.1909999999999998E-5</v>
      </c>
      <c r="J17973">
        <v>0</v>
      </c>
      <c r="K17973">
        <v>19.434699999999999</v>
      </c>
    </row>
    <row r="17974" spans="1:11" hidden="1">
      <c r="A17974" t="s">
        <v>168</v>
      </c>
      <c r="B17974" t="s">
        <v>662</v>
      </c>
      <c r="C17974">
        <v>186</v>
      </c>
      <c r="D17974" t="s">
        <v>99</v>
      </c>
      <c r="E17974">
        <v>3.2355</v>
      </c>
      <c r="F17974">
        <v>0</v>
      </c>
      <c r="G17974">
        <v>10.6053</v>
      </c>
      <c r="H17974">
        <v>0</v>
      </c>
      <c r="I17974">
        <v>3.1909999999999998E-5</v>
      </c>
      <c r="J17974">
        <v>0</v>
      </c>
      <c r="K17974">
        <v>15.375</v>
      </c>
    </row>
    <row r="17975" spans="1:11" hidden="1">
      <c r="A17975" t="s">
        <v>168</v>
      </c>
      <c r="B17975" t="s">
        <v>662</v>
      </c>
      <c r="C17975">
        <v>186</v>
      </c>
      <c r="D17975" t="s">
        <v>99</v>
      </c>
      <c r="E17975">
        <v>3.6709000000000001</v>
      </c>
      <c r="F17975">
        <v>0</v>
      </c>
      <c r="G17975">
        <v>13.1701</v>
      </c>
      <c r="H17975">
        <v>0</v>
      </c>
      <c r="I17975">
        <v>3.1909999999999998E-5</v>
      </c>
      <c r="J17975">
        <v>0</v>
      </c>
      <c r="K17975">
        <v>10.198499999999999</v>
      </c>
    </row>
    <row r="17976" spans="1:11" hidden="1">
      <c r="A17976" t="s">
        <v>168</v>
      </c>
      <c r="B17976" t="s">
        <v>662</v>
      </c>
      <c r="C17976">
        <v>186</v>
      </c>
      <c r="D17976" t="s">
        <v>99</v>
      </c>
      <c r="E17976">
        <v>4.1063999999999998</v>
      </c>
      <c r="F17976">
        <v>0</v>
      </c>
      <c r="G17976">
        <v>15.734999999999999</v>
      </c>
      <c r="H17976">
        <v>0</v>
      </c>
      <c r="I17976">
        <v>3.1909999999999998E-5</v>
      </c>
      <c r="J17976">
        <v>0</v>
      </c>
      <c r="K17976">
        <v>3.9051999999999998</v>
      </c>
    </row>
    <row r="17977" spans="1:11" hidden="1">
      <c r="A17977" t="s">
        <v>168</v>
      </c>
      <c r="B17977" t="s">
        <v>662</v>
      </c>
      <c r="C17977">
        <v>186</v>
      </c>
      <c r="D17977" t="s">
        <v>99</v>
      </c>
      <c r="E17977">
        <v>4.5418000000000003</v>
      </c>
      <c r="F17977">
        <v>0</v>
      </c>
      <c r="G17977">
        <v>18.299800000000001</v>
      </c>
      <c r="H17977">
        <v>0</v>
      </c>
      <c r="I17977">
        <v>3.1909999999999998E-5</v>
      </c>
      <c r="J17977">
        <v>0</v>
      </c>
      <c r="K17977">
        <v>-3.5049999999999999</v>
      </c>
    </row>
    <row r="17978" spans="1:11" hidden="1">
      <c r="A17978" t="s">
        <v>168</v>
      </c>
      <c r="B17978" t="s">
        <v>662</v>
      </c>
      <c r="C17978">
        <v>186</v>
      </c>
      <c r="D17978" t="s">
        <v>99</v>
      </c>
      <c r="E17978">
        <v>4.9772999999999996</v>
      </c>
      <c r="F17978">
        <v>0</v>
      </c>
      <c r="G17978">
        <v>20.864599999999999</v>
      </c>
      <c r="H17978">
        <v>0</v>
      </c>
      <c r="I17978">
        <v>3.1909999999999998E-5</v>
      </c>
      <c r="J17978">
        <v>0</v>
      </c>
      <c r="K17978">
        <v>-12.0321</v>
      </c>
    </row>
    <row r="17979" spans="1:11" hidden="1">
      <c r="A17979" t="s">
        <v>168</v>
      </c>
      <c r="B17979" t="s">
        <v>662</v>
      </c>
      <c r="C17979">
        <v>186</v>
      </c>
      <c r="D17979" t="s">
        <v>99</v>
      </c>
      <c r="E17979">
        <v>5.4127000000000001</v>
      </c>
      <c r="F17979">
        <v>0</v>
      </c>
      <c r="G17979">
        <v>23.429500000000001</v>
      </c>
      <c r="H17979">
        <v>0</v>
      </c>
      <c r="I17979">
        <v>3.1909999999999998E-5</v>
      </c>
      <c r="J17979">
        <v>0</v>
      </c>
      <c r="K17979">
        <v>-21.675999999999998</v>
      </c>
    </row>
    <row r="17980" spans="1:11" hidden="1">
      <c r="A17980" t="s">
        <v>168</v>
      </c>
      <c r="B17980" t="s">
        <v>662</v>
      </c>
      <c r="C17980">
        <v>186</v>
      </c>
      <c r="D17980" t="s">
        <v>100</v>
      </c>
      <c r="E17980">
        <v>0.18729999999999999</v>
      </c>
      <c r="F17980">
        <v>0</v>
      </c>
      <c r="G17980">
        <v>-48.645600000000002</v>
      </c>
      <c r="H17980">
        <v>0</v>
      </c>
      <c r="I17980">
        <v>4.4079999999999998E-5</v>
      </c>
      <c r="J17980">
        <v>0</v>
      </c>
      <c r="K17980">
        <v>-28.4665</v>
      </c>
    </row>
    <row r="17981" spans="1:11" hidden="1">
      <c r="A17981" t="s">
        <v>168</v>
      </c>
      <c r="B17981" t="s">
        <v>662</v>
      </c>
      <c r="C17981">
        <v>186</v>
      </c>
      <c r="D17981" t="s">
        <v>100</v>
      </c>
      <c r="E17981">
        <v>0.62280000000000002</v>
      </c>
      <c r="F17981">
        <v>0</v>
      </c>
      <c r="G17981">
        <v>-41.873100000000001</v>
      </c>
      <c r="H17981">
        <v>0</v>
      </c>
      <c r="I17981">
        <v>4.4079999999999998E-5</v>
      </c>
      <c r="J17981">
        <v>0</v>
      </c>
      <c r="K17981">
        <v>-8.6613000000000007</v>
      </c>
    </row>
    <row r="17982" spans="1:11" hidden="1">
      <c r="A17982" t="s">
        <v>168</v>
      </c>
      <c r="B17982" t="s">
        <v>662</v>
      </c>
      <c r="C17982">
        <v>186</v>
      </c>
      <c r="D17982" t="s">
        <v>100</v>
      </c>
      <c r="E17982">
        <v>1.0582</v>
      </c>
      <c r="F17982">
        <v>0</v>
      </c>
      <c r="G17982">
        <v>-32.509500000000003</v>
      </c>
      <c r="H17982">
        <v>0</v>
      </c>
      <c r="I17982">
        <v>4.4079999999999998E-5</v>
      </c>
      <c r="J17982">
        <v>0</v>
      </c>
      <c r="K17982">
        <v>7.6155999999999997</v>
      </c>
    </row>
    <row r="17983" spans="1:11" hidden="1">
      <c r="A17983" t="s">
        <v>168</v>
      </c>
      <c r="B17983" t="s">
        <v>662</v>
      </c>
      <c r="C17983">
        <v>186</v>
      </c>
      <c r="D17983" t="s">
        <v>100</v>
      </c>
      <c r="E17983">
        <v>1.4937</v>
      </c>
      <c r="F17983">
        <v>0</v>
      </c>
      <c r="G17983">
        <v>-22.390899999999998</v>
      </c>
      <c r="H17983">
        <v>0</v>
      </c>
      <c r="I17983">
        <v>4.4079999999999998E-5</v>
      </c>
      <c r="J17983">
        <v>0</v>
      </c>
      <c r="K17983">
        <v>19.5688</v>
      </c>
    </row>
    <row r="17984" spans="1:11" hidden="1">
      <c r="A17984" t="s">
        <v>168</v>
      </c>
      <c r="B17984" t="s">
        <v>662</v>
      </c>
      <c r="C17984">
        <v>186</v>
      </c>
      <c r="D17984" t="s">
        <v>100</v>
      </c>
      <c r="E17984">
        <v>1.9291</v>
      </c>
      <c r="F17984">
        <v>0</v>
      </c>
      <c r="G17984">
        <v>-12.3165</v>
      </c>
      <c r="H17984">
        <v>0</v>
      </c>
      <c r="I17984">
        <v>4.4079999999999998E-5</v>
      </c>
      <c r="J17984">
        <v>0</v>
      </c>
      <c r="K17984">
        <v>27.117100000000001</v>
      </c>
    </row>
    <row r="17985" spans="1:11" hidden="1">
      <c r="A17985" t="s">
        <v>168</v>
      </c>
      <c r="B17985" t="s">
        <v>662</v>
      </c>
      <c r="C17985">
        <v>186</v>
      </c>
      <c r="D17985" t="s">
        <v>100</v>
      </c>
      <c r="E17985">
        <v>2.3645999999999998</v>
      </c>
      <c r="F17985">
        <v>0</v>
      </c>
      <c r="G17985">
        <v>-4.0202999999999998</v>
      </c>
      <c r="H17985">
        <v>0</v>
      </c>
      <c r="I17985">
        <v>4.4079999999999998E-5</v>
      </c>
      <c r="J17985">
        <v>0</v>
      </c>
      <c r="K17985">
        <v>30.577000000000002</v>
      </c>
    </row>
    <row r="17986" spans="1:11" hidden="1">
      <c r="A17986" t="s">
        <v>168</v>
      </c>
      <c r="B17986" t="s">
        <v>662</v>
      </c>
      <c r="C17986">
        <v>186</v>
      </c>
      <c r="D17986" t="s">
        <v>100</v>
      </c>
      <c r="E17986">
        <v>2.8</v>
      </c>
      <c r="F17986">
        <v>0</v>
      </c>
      <c r="G17986">
        <v>1.6022000000000001</v>
      </c>
      <c r="H17986">
        <v>0</v>
      </c>
      <c r="I17986">
        <v>4.4079999999999998E-5</v>
      </c>
      <c r="J17986">
        <v>0</v>
      </c>
      <c r="K17986">
        <v>31.006399999999999</v>
      </c>
    </row>
    <row r="17987" spans="1:11" hidden="1">
      <c r="A17987" t="s">
        <v>168</v>
      </c>
      <c r="B17987" t="s">
        <v>662</v>
      </c>
      <c r="C17987">
        <v>186</v>
      </c>
      <c r="D17987" t="s">
        <v>100</v>
      </c>
      <c r="E17987">
        <v>2.8</v>
      </c>
      <c r="F17987">
        <v>0</v>
      </c>
      <c r="G17987">
        <v>12.614000000000001</v>
      </c>
      <c r="H17987">
        <v>0</v>
      </c>
      <c r="I17987">
        <v>4.4070000000000003E-5</v>
      </c>
      <c r="J17987">
        <v>0</v>
      </c>
      <c r="K17987">
        <v>31.006399999999999</v>
      </c>
    </row>
    <row r="17988" spans="1:11" hidden="1">
      <c r="A17988" t="s">
        <v>168</v>
      </c>
      <c r="B17988" t="s">
        <v>662</v>
      </c>
      <c r="C17988">
        <v>186</v>
      </c>
      <c r="D17988" t="s">
        <v>100</v>
      </c>
      <c r="E17988">
        <v>3.2355</v>
      </c>
      <c r="F17988">
        <v>0</v>
      </c>
      <c r="G17988">
        <v>16.899699999999999</v>
      </c>
      <c r="H17988">
        <v>0</v>
      </c>
      <c r="I17988">
        <v>4.4070000000000003E-5</v>
      </c>
      <c r="J17988">
        <v>0</v>
      </c>
      <c r="K17988">
        <v>24.5806</v>
      </c>
    </row>
    <row r="17989" spans="1:11" hidden="1">
      <c r="A17989" t="s">
        <v>168</v>
      </c>
      <c r="B17989" t="s">
        <v>662</v>
      </c>
      <c r="C17989">
        <v>186</v>
      </c>
      <c r="D17989" t="s">
        <v>100</v>
      </c>
      <c r="E17989">
        <v>3.6709000000000001</v>
      </c>
      <c r="F17989">
        <v>0</v>
      </c>
      <c r="G17989">
        <v>21.185400000000001</v>
      </c>
      <c r="H17989">
        <v>0</v>
      </c>
      <c r="I17989">
        <v>4.4070000000000003E-5</v>
      </c>
      <c r="J17989">
        <v>0</v>
      </c>
      <c r="K17989">
        <v>16.288499999999999</v>
      </c>
    </row>
    <row r="17990" spans="1:11" hidden="1">
      <c r="A17990" t="s">
        <v>168</v>
      </c>
      <c r="B17990" t="s">
        <v>662</v>
      </c>
      <c r="C17990">
        <v>186</v>
      </c>
      <c r="D17990" t="s">
        <v>100</v>
      </c>
      <c r="E17990">
        <v>4.1063999999999998</v>
      </c>
      <c r="F17990">
        <v>0</v>
      </c>
      <c r="G17990">
        <v>25.4712</v>
      </c>
      <c r="H17990">
        <v>0</v>
      </c>
      <c r="I17990">
        <v>4.4070000000000003E-5</v>
      </c>
      <c r="J17990">
        <v>0</v>
      </c>
      <c r="K17990">
        <v>6.1302000000000003</v>
      </c>
    </row>
    <row r="17991" spans="1:11" hidden="1">
      <c r="A17991" t="s">
        <v>168</v>
      </c>
      <c r="B17991" t="s">
        <v>662</v>
      </c>
      <c r="C17991">
        <v>186</v>
      </c>
      <c r="D17991" t="s">
        <v>100</v>
      </c>
      <c r="E17991">
        <v>4.5418000000000003</v>
      </c>
      <c r="F17991">
        <v>0</v>
      </c>
      <c r="G17991">
        <v>29.756900000000002</v>
      </c>
      <c r="H17991">
        <v>0</v>
      </c>
      <c r="I17991">
        <v>4.4070000000000003E-5</v>
      </c>
      <c r="J17991">
        <v>0</v>
      </c>
      <c r="K17991">
        <v>-5.8943000000000003</v>
      </c>
    </row>
    <row r="17992" spans="1:11" hidden="1">
      <c r="A17992" t="s">
        <v>168</v>
      </c>
      <c r="B17992" t="s">
        <v>662</v>
      </c>
      <c r="C17992">
        <v>186</v>
      </c>
      <c r="D17992" t="s">
        <v>100</v>
      </c>
      <c r="E17992">
        <v>4.9772999999999996</v>
      </c>
      <c r="F17992">
        <v>0</v>
      </c>
      <c r="G17992">
        <v>34.0426</v>
      </c>
      <c r="H17992">
        <v>0</v>
      </c>
      <c r="I17992">
        <v>4.4070000000000003E-5</v>
      </c>
      <c r="J17992">
        <v>0</v>
      </c>
      <c r="K17992">
        <v>-19.7851</v>
      </c>
    </row>
    <row r="17993" spans="1:11" hidden="1">
      <c r="A17993" t="s">
        <v>168</v>
      </c>
      <c r="B17993" t="s">
        <v>662</v>
      </c>
      <c r="C17993">
        <v>186</v>
      </c>
      <c r="D17993" t="s">
        <v>100</v>
      </c>
      <c r="E17993">
        <v>5.4127000000000001</v>
      </c>
      <c r="F17993">
        <v>0</v>
      </c>
      <c r="G17993">
        <v>38.328400000000002</v>
      </c>
      <c r="H17993">
        <v>0</v>
      </c>
      <c r="I17993">
        <v>4.4070000000000003E-5</v>
      </c>
      <c r="J17993">
        <v>0</v>
      </c>
      <c r="K17993">
        <v>-35.542099999999998</v>
      </c>
    </row>
    <row r="17994" spans="1:11" hidden="1">
      <c r="A17994" t="s">
        <v>168</v>
      </c>
      <c r="B17994" t="s">
        <v>662</v>
      </c>
      <c r="C17994">
        <v>186</v>
      </c>
      <c r="D17994" t="s">
        <v>101</v>
      </c>
      <c r="E17994">
        <v>0.18729999999999999</v>
      </c>
      <c r="F17994">
        <v>0</v>
      </c>
      <c r="G17994">
        <v>-48.639200000000002</v>
      </c>
      <c r="H17994">
        <v>0</v>
      </c>
      <c r="I17994">
        <v>4.5819999999999998E-5</v>
      </c>
      <c r="J17994">
        <v>0</v>
      </c>
      <c r="K17994">
        <v>-28.4346</v>
      </c>
    </row>
    <row r="17995" spans="1:11" hidden="1">
      <c r="A17995" t="s">
        <v>168</v>
      </c>
      <c r="B17995" t="s">
        <v>662</v>
      </c>
      <c r="C17995">
        <v>186</v>
      </c>
      <c r="D17995" t="s">
        <v>101</v>
      </c>
      <c r="E17995">
        <v>0.62280000000000002</v>
      </c>
      <c r="F17995">
        <v>0</v>
      </c>
      <c r="G17995">
        <v>-41.866599999999998</v>
      </c>
      <c r="H17995">
        <v>0</v>
      </c>
      <c r="I17995">
        <v>4.5819999999999998E-5</v>
      </c>
      <c r="J17995">
        <v>0</v>
      </c>
      <c r="K17995">
        <v>-8.6321999999999992</v>
      </c>
    </row>
    <row r="17996" spans="1:11" hidden="1">
      <c r="A17996" t="s">
        <v>168</v>
      </c>
      <c r="B17996" t="s">
        <v>662</v>
      </c>
      <c r="C17996">
        <v>186</v>
      </c>
      <c r="D17996" t="s">
        <v>101</v>
      </c>
      <c r="E17996">
        <v>1.0582</v>
      </c>
      <c r="F17996">
        <v>0</v>
      </c>
      <c r="G17996">
        <v>-32.503100000000003</v>
      </c>
      <c r="H17996">
        <v>0</v>
      </c>
      <c r="I17996">
        <v>4.5819999999999998E-5</v>
      </c>
      <c r="J17996">
        <v>0</v>
      </c>
      <c r="K17996">
        <v>7.6418999999999997</v>
      </c>
    </row>
    <row r="17997" spans="1:11" hidden="1">
      <c r="A17997" t="s">
        <v>168</v>
      </c>
      <c r="B17997" t="s">
        <v>662</v>
      </c>
      <c r="C17997">
        <v>186</v>
      </c>
      <c r="D17997" t="s">
        <v>101</v>
      </c>
      <c r="E17997">
        <v>1.4937</v>
      </c>
      <c r="F17997">
        <v>0</v>
      </c>
      <c r="G17997">
        <v>-22.384499999999999</v>
      </c>
      <c r="H17997">
        <v>0</v>
      </c>
      <c r="I17997">
        <v>4.5819999999999998E-5</v>
      </c>
      <c r="J17997">
        <v>0</v>
      </c>
      <c r="K17997">
        <v>19.592300000000002</v>
      </c>
    </row>
    <row r="17998" spans="1:11" hidden="1">
      <c r="A17998" t="s">
        <v>168</v>
      </c>
      <c r="B17998" t="s">
        <v>662</v>
      </c>
      <c r="C17998">
        <v>186</v>
      </c>
      <c r="D17998" t="s">
        <v>101</v>
      </c>
      <c r="E17998">
        <v>1.9291</v>
      </c>
      <c r="F17998">
        <v>0</v>
      </c>
      <c r="G17998">
        <v>-12.31</v>
      </c>
      <c r="H17998">
        <v>0</v>
      </c>
      <c r="I17998">
        <v>4.5819999999999998E-5</v>
      </c>
      <c r="J17998">
        <v>0</v>
      </c>
      <c r="K17998">
        <v>27.137699999999999</v>
      </c>
    </row>
    <row r="17999" spans="1:11" hidden="1">
      <c r="A17999" t="s">
        <v>168</v>
      </c>
      <c r="B17999" t="s">
        <v>662</v>
      </c>
      <c r="C17999">
        <v>186</v>
      </c>
      <c r="D17999" t="s">
        <v>101</v>
      </c>
      <c r="E17999">
        <v>2.3645999999999998</v>
      </c>
      <c r="F17999">
        <v>0</v>
      </c>
      <c r="G17999">
        <v>-4.0138999999999996</v>
      </c>
      <c r="H17999">
        <v>0</v>
      </c>
      <c r="I17999">
        <v>4.5819999999999998E-5</v>
      </c>
      <c r="J17999">
        <v>0</v>
      </c>
      <c r="K17999">
        <v>30.594799999999999</v>
      </c>
    </row>
    <row r="18000" spans="1:11" hidden="1">
      <c r="A18000" t="s">
        <v>168</v>
      </c>
      <c r="B18000" t="s">
        <v>662</v>
      </c>
      <c r="C18000">
        <v>186</v>
      </c>
      <c r="D18000" t="s">
        <v>101</v>
      </c>
      <c r="E18000">
        <v>2.8</v>
      </c>
      <c r="F18000">
        <v>0</v>
      </c>
      <c r="G18000">
        <v>1.6087</v>
      </c>
      <c r="H18000">
        <v>0</v>
      </c>
      <c r="I18000">
        <v>4.5819999999999998E-5</v>
      </c>
      <c r="J18000">
        <v>0</v>
      </c>
      <c r="K18000">
        <v>31.0215</v>
      </c>
    </row>
    <row r="18001" spans="1:11" hidden="1">
      <c r="A18001" t="s">
        <v>168</v>
      </c>
      <c r="B18001" t="s">
        <v>662</v>
      </c>
      <c r="C18001">
        <v>186</v>
      </c>
      <c r="D18001" t="s">
        <v>101</v>
      </c>
      <c r="E18001">
        <v>2.8</v>
      </c>
      <c r="F18001">
        <v>0</v>
      </c>
      <c r="G18001">
        <v>12.6204</v>
      </c>
      <c r="H18001">
        <v>0</v>
      </c>
      <c r="I18001">
        <v>4.5819999999999998E-5</v>
      </c>
      <c r="J18001">
        <v>0</v>
      </c>
      <c r="K18001">
        <v>31.0215</v>
      </c>
    </row>
    <row r="18002" spans="1:11" hidden="1">
      <c r="A18002" t="s">
        <v>168</v>
      </c>
      <c r="B18002" t="s">
        <v>662</v>
      </c>
      <c r="C18002">
        <v>186</v>
      </c>
      <c r="D18002" t="s">
        <v>101</v>
      </c>
      <c r="E18002">
        <v>3.2355</v>
      </c>
      <c r="F18002">
        <v>0</v>
      </c>
      <c r="G18002">
        <v>16.906199999999998</v>
      </c>
      <c r="H18002">
        <v>0</v>
      </c>
      <c r="I18002">
        <v>4.5819999999999998E-5</v>
      </c>
      <c r="J18002">
        <v>0</v>
      </c>
      <c r="K18002">
        <v>24.5928</v>
      </c>
    </row>
    <row r="18003" spans="1:11" hidden="1">
      <c r="A18003" t="s">
        <v>168</v>
      </c>
      <c r="B18003" t="s">
        <v>662</v>
      </c>
      <c r="C18003">
        <v>186</v>
      </c>
      <c r="D18003" t="s">
        <v>101</v>
      </c>
      <c r="E18003">
        <v>3.6709000000000001</v>
      </c>
      <c r="F18003">
        <v>0</v>
      </c>
      <c r="G18003">
        <v>21.1919</v>
      </c>
      <c r="H18003">
        <v>0</v>
      </c>
      <c r="I18003">
        <v>4.5819999999999998E-5</v>
      </c>
      <c r="J18003">
        <v>0</v>
      </c>
      <c r="K18003">
        <v>16.297899999999998</v>
      </c>
    </row>
    <row r="18004" spans="1:11" hidden="1">
      <c r="A18004" t="s">
        <v>168</v>
      </c>
      <c r="B18004" t="s">
        <v>662</v>
      </c>
      <c r="C18004">
        <v>186</v>
      </c>
      <c r="D18004" t="s">
        <v>101</v>
      </c>
      <c r="E18004">
        <v>4.1063999999999998</v>
      </c>
      <c r="F18004">
        <v>0</v>
      </c>
      <c r="G18004">
        <v>25.477599999999999</v>
      </c>
      <c r="H18004">
        <v>0</v>
      </c>
      <c r="I18004">
        <v>4.5819999999999998E-5</v>
      </c>
      <c r="J18004">
        <v>0</v>
      </c>
      <c r="K18004">
        <v>6.1368</v>
      </c>
    </row>
    <row r="18005" spans="1:11" hidden="1">
      <c r="A18005" t="s">
        <v>168</v>
      </c>
      <c r="B18005" t="s">
        <v>662</v>
      </c>
      <c r="C18005">
        <v>186</v>
      </c>
      <c r="D18005" t="s">
        <v>101</v>
      </c>
      <c r="E18005">
        <v>4.5418000000000003</v>
      </c>
      <c r="F18005">
        <v>0</v>
      </c>
      <c r="G18005">
        <v>29.763400000000001</v>
      </c>
      <c r="H18005">
        <v>0</v>
      </c>
      <c r="I18005">
        <v>4.5819999999999998E-5</v>
      </c>
      <c r="J18005">
        <v>0</v>
      </c>
      <c r="K18005">
        <v>-5.8906000000000001</v>
      </c>
    </row>
    <row r="18006" spans="1:11" hidden="1">
      <c r="A18006" t="s">
        <v>168</v>
      </c>
      <c r="B18006" t="s">
        <v>662</v>
      </c>
      <c r="C18006">
        <v>186</v>
      </c>
      <c r="D18006" t="s">
        <v>101</v>
      </c>
      <c r="E18006">
        <v>4.9772999999999996</v>
      </c>
      <c r="F18006">
        <v>0</v>
      </c>
      <c r="G18006">
        <v>34.049100000000003</v>
      </c>
      <c r="H18006">
        <v>0</v>
      </c>
      <c r="I18006">
        <v>4.5819999999999998E-5</v>
      </c>
      <c r="J18006">
        <v>0</v>
      </c>
      <c r="K18006">
        <v>-19.784199999999998</v>
      </c>
    </row>
    <row r="18007" spans="1:11" hidden="1">
      <c r="A18007" t="s">
        <v>168</v>
      </c>
      <c r="B18007" t="s">
        <v>662</v>
      </c>
      <c r="C18007">
        <v>186</v>
      </c>
      <c r="D18007" t="s">
        <v>101</v>
      </c>
      <c r="E18007">
        <v>5.4127000000000001</v>
      </c>
      <c r="F18007">
        <v>0</v>
      </c>
      <c r="G18007">
        <v>38.334800000000001</v>
      </c>
      <c r="H18007">
        <v>0</v>
      </c>
      <c r="I18007">
        <v>4.5819999999999998E-5</v>
      </c>
      <c r="J18007">
        <v>0</v>
      </c>
      <c r="K18007">
        <v>-35.543900000000001</v>
      </c>
    </row>
    <row r="18008" spans="1:11" hidden="1">
      <c r="A18008" t="s">
        <v>168</v>
      </c>
      <c r="B18008" t="s">
        <v>662</v>
      </c>
      <c r="C18008">
        <v>186</v>
      </c>
      <c r="D18008" t="s">
        <v>102</v>
      </c>
      <c r="E18008">
        <v>0.18729999999999999</v>
      </c>
      <c r="F18008">
        <v>0</v>
      </c>
      <c r="G18008">
        <v>-31.542999999999999</v>
      </c>
      <c r="H18008">
        <v>0</v>
      </c>
      <c r="I18008">
        <v>2.9289999999999999E-5</v>
      </c>
      <c r="J18008">
        <v>0</v>
      </c>
      <c r="K18008">
        <v>-18.5731</v>
      </c>
    </row>
    <row r="18009" spans="1:11" hidden="1">
      <c r="A18009" t="s">
        <v>168</v>
      </c>
      <c r="B18009" t="s">
        <v>662</v>
      </c>
      <c r="C18009">
        <v>186</v>
      </c>
      <c r="D18009" t="s">
        <v>102</v>
      </c>
      <c r="E18009">
        <v>0.62280000000000002</v>
      </c>
      <c r="F18009">
        <v>0</v>
      </c>
      <c r="G18009">
        <v>-27.175999999999998</v>
      </c>
      <c r="H18009">
        <v>0</v>
      </c>
      <c r="I18009">
        <v>2.9289999999999999E-5</v>
      </c>
      <c r="J18009">
        <v>0</v>
      </c>
      <c r="K18009">
        <v>-5.7267000000000001</v>
      </c>
    </row>
    <row r="18010" spans="1:11" hidden="1">
      <c r="A18010" t="s">
        <v>168</v>
      </c>
      <c r="B18010" t="s">
        <v>662</v>
      </c>
      <c r="C18010">
        <v>186</v>
      </c>
      <c r="D18010" t="s">
        <v>102</v>
      </c>
      <c r="E18010">
        <v>1.0582</v>
      </c>
      <c r="F18010">
        <v>0</v>
      </c>
      <c r="G18010">
        <v>-21.159800000000001</v>
      </c>
      <c r="H18010">
        <v>0</v>
      </c>
      <c r="I18010">
        <v>2.9289999999999999E-5</v>
      </c>
      <c r="J18010">
        <v>0</v>
      </c>
      <c r="K18010">
        <v>4.8494000000000002</v>
      </c>
    </row>
    <row r="18011" spans="1:11" hidden="1">
      <c r="A18011" t="s">
        <v>168</v>
      </c>
      <c r="B18011" t="s">
        <v>662</v>
      </c>
      <c r="C18011">
        <v>186</v>
      </c>
      <c r="D18011" t="s">
        <v>102</v>
      </c>
      <c r="E18011">
        <v>1.4937</v>
      </c>
      <c r="F18011">
        <v>0</v>
      </c>
      <c r="G18011">
        <v>-14.6629</v>
      </c>
      <c r="H18011">
        <v>0</v>
      </c>
      <c r="I18011">
        <v>2.9289999999999999E-5</v>
      </c>
      <c r="J18011">
        <v>0</v>
      </c>
      <c r="K18011">
        <v>12.648899999999999</v>
      </c>
    </row>
    <row r="18012" spans="1:11" hidden="1">
      <c r="A18012" t="s">
        <v>168</v>
      </c>
      <c r="B18012" t="s">
        <v>662</v>
      </c>
      <c r="C18012">
        <v>186</v>
      </c>
      <c r="D18012" t="s">
        <v>102</v>
      </c>
      <c r="E18012">
        <v>1.9291</v>
      </c>
      <c r="F18012">
        <v>0</v>
      </c>
      <c r="G18012">
        <v>-8.1942000000000004</v>
      </c>
      <c r="H18012">
        <v>0</v>
      </c>
      <c r="I18012">
        <v>2.9289999999999999E-5</v>
      </c>
      <c r="J18012">
        <v>0</v>
      </c>
      <c r="K18012">
        <v>17.620100000000001</v>
      </c>
    </row>
    <row r="18013" spans="1:11" hidden="1">
      <c r="A18013" t="s">
        <v>168</v>
      </c>
      <c r="B18013" t="s">
        <v>662</v>
      </c>
      <c r="C18013">
        <v>186</v>
      </c>
      <c r="D18013" t="s">
        <v>102</v>
      </c>
      <c r="E18013">
        <v>2.3645999999999998</v>
      </c>
      <c r="F18013">
        <v>0</v>
      </c>
      <c r="G18013">
        <v>-2.8574000000000002</v>
      </c>
      <c r="H18013">
        <v>0</v>
      </c>
      <c r="I18013">
        <v>2.9289999999999999E-5</v>
      </c>
      <c r="J18013">
        <v>0</v>
      </c>
      <c r="K18013">
        <v>19.964600000000001</v>
      </c>
    </row>
    <row r="18014" spans="1:11" hidden="1">
      <c r="A18014" t="s">
        <v>168</v>
      </c>
      <c r="B18014" t="s">
        <v>662</v>
      </c>
      <c r="C18014">
        <v>186</v>
      </c>
      <c r="D18014" t="s">
        <v>102</v>
      </c>
      <c r="E18014">
        <v>2.8</v>
      </c>
      <c r="F18014">
        <v>0</v>
      </c>
      <c r="G18014">
        <v>0.77759999999999996</v>
      </c>
      <c r="H18014">
        <v>0</v>
      </c>
      <c r="I18014">
        <v>2.9289999999999999E-5</v>
      </c>
      <c r="J18014">
        <v>0</v>
      </c>
      <c r="K18014">
        <v>20.355599999999999</v>
      </c>
    </row>
    <row r="18015" spans="1:11" hidden="1">
      <c r="A18015" t="s">
        <v>168</v>
      </c>
      <c r="B18015" t="s">
        <v>662</v>
      </c>
      <c r="C18015">
        <v>186</v>
      </c>
      <c r="D18015" t="s">
        <v>102</v>
      </c>
      <c r="E18015">
        <v>2.8</v>
      </c>
      <c r="F18015">
        <v>0</v>
      </c>
      <c r="G18015">
        <v>8.3143999999999991</v>
      </c>
      <c r="H18015">
        <v>0</v>
      </c>
      <c r="I18015">
        <v>2.9289999999999999E-5</v>
      </c>
      <c r="J18015">
        <v>0</v>
      </c>
      <c r="K18015">
        <v>20.355599999999999</v>
      </c>
    </row>
    <row r="18016" spans="1:11" hidden="1">
      <c r="A18016" t="s">
        <v>168</v>
      </c>
      <c r="B18016" t="s">
        <v>662</v>
      </c>
      <c r="C18016">
        <v>186</v>
      </c>
      <c r="D18016" t="s">
        <v>102</v>
      </c>
      <c r="E18016">
        <v>3.2355</v>
      </c>
      <c r="F18016">
        <v>0</v>
      </c>
      <c r="G18016">
        <v>11.0985</v>
      </c>
      <c r="H18016">
        <v>0</v>
      </c>
      <c r="I18016">
        <v>2.9289999999999999E-5</v>
      </c>
      <c r="J18016">
        <v>0</v>
      </c>
      <c r="K18016">
        <v>16.129000000000001</v>
      </c>
    </row>
    <row r="18017" spans="1:11" hidden="1">
      <c r="A18017" t="s">
        <v>168</v>
      </c>
      <c r="B18017" t="s">
        <v>662</v>
      </c>
      <c r="C18017">
        <v>186</v>
      </c>
      <c r="D18017" t="s">
        <v>102</v>
      </c>
      <c r="E18017">
        <v>3.6709000000000001</v>
      </c>
      <c r="F18017">
        <v>0</v>
      </c>
      <c r="G18017">
        <v>13.8826</v>
      </c>
      <c r="H18017">
        <v>0</v>
      </c>
      <c r="I18017">
        <v>2.9289999999999999E-5</v>
      </c>
      <c r="J18017">
        <v>0</v>
      </c>
      <c r="K18017">
        <v>10.69</v>
      </c>
    </row>
    <row r="18018" spans="1:11" hidden="1">
      <c r="A18018" t="s">
        <v>168</v>
      </c>
      <c r="B18018" t="s">
        <v>662</v>
      </c>
      <c r="C18018">
        <v>186</v>
      </c>
      <c r="D18018" t="s">
        <v>102</v>
      </c>
      <c r="E18018">
        <v>4.1063999999999998</v>
      </c>
      <c r="F18018">
        <v>0</v>
      </c>
      <c r="G18018">
        <v>16.666599999999999</v>
      </c>
      <c r="H18018">
        <v>0</v>
      </c>
      <c r="I18018">
        <v>2.9289999999999999E-5</v>
      </c>
      <c r="J18018">
        <v>0</v>
      </c>
      <c r="K18018">
        <v>4.0385999999999997</v>
      </c>
    </row>
    <row r="18019" spans="1:11" hidden="1">
      <c r="A18019" t="s">
        <v>168</v>
      </c>
      <c r="B18019" t="s">
        <v>662</v>
      </c>
      <c r="C18019">
        <v>186</v>
      </c>
      <c r="D18019" t="s">
        <v>102</v>
      </c>
      <c r="E18019">
        <v>4.5418000000000003</v>
      </c>
      <c r="F18019">
        <v>0</v>
      </c>
      <c r="G18019">
        <v>19.450700000000001</v>
      </c>
      <c r="H18019">
        <v>0</v>
      </c>
      <c r="I18019">
        <v>2.9289999999999999E-5</v>
      </c>
      <c r="J18019">
        <v>0</v>
      </c>
      <c r="K18019">
        <v>-3.8250000000000002</v>
      </c>
    </row>
    <row r="18020" spans="1:11" hidden="1">
      <c r="A18020" t="s">
        <v>168</v>
      </c>
      <c r="B18020" t="s">
        <v>662</v>
      </c>
      <c r="C18020">
        <v>186</v>
      </c>
      <c r="D18020" t="s">
        <v>102</v>
      </c>
      <c r="E18020">
        <v>4.9772999999999996</v>
      </c>
      <c r="F18020">
        <v>0</v>
      </c>
      <c r="G18020">
        <v>22.2348</v>
      </c>
      <c r="H18020">
        <v>0</v>
      </c>
      <c r="I18020">
        <v>2.9289999999999999E-5</v>
      </c>
      <c r="J18020">
        <v>0</v>
      </c>
      <c r="K18020">
        <v>-12.901</v>
      </c>
    </row>
    <row r="18021" spans="1:11" hidden="1">
      <c r="A18021" t="s">
        <v>168</v>
      </c>
      <c r="B18021" t="s">
        <v>662</v>
      </c>
      <c r="C18021">
        <v>186</v>
      </c>
      <c r="D18021" t="s">
        <v>102</v>
      </c>
      <c r="E18021">
        <v>5.4127000000000001</v>
      </c>
      <c r="F18021">
        <v>0</v>
      </c>
      <c r="G18021">
        <v>25.018899999999999</v>
      </c>
      <c r="H18021">
        <v>0</v>
      </c>
      <c r="I18021">
        <v>2.9289999999999999E-5</v>
      </c>
      <c r="J18021">
        <v>0</v>
      </c>
      <c r="K18021">
        <v>-23.189299999999999</v>
      </c>
    </row>
    <row r="18022" spans="1:11" hidden="1">
      <c r="A18022" t="s">
        <v>168</v>
      </c>
      <c r="B18022" t="s">
        <v>662</v>
      </c>
      <c r="C18022">
        <v>186</v>
      </c>
      <c r="D18022" t="s">
        <v>103</v>
      </c>
      <c r="E18022">
        <v>0.18729999999999999</v>
      </c>
      <c r="F18022">
        <v>0</v>
      </c>
      <c r="G18022">
        <v>-31.5365</v>
      </c>
      <c r="H18022">
        <v>0</v>
      </c>
      <c r="I18022">
        <v>3.1029999999999999E-5</v>
      </c>
      <c r="J18022">
        <v>0</v>
      </c>
      <c r="K18022">
        <v>-18.5412</v>
      </c>
    </row>
    <row r="18023" spans="1:11" hidden="1">
      <c r="A18023" t="s">
        <v>168</v>
      </c>
      <c r="B18023" t="s">
        <v>662</v>
      </c>
      <c r="C18023">
        <v>186</v>
      </c>
      <c r="D18023" t="s">
        <v>103</v>
      </c>
      <c r="E18023">
        <v>0.62280000000000002</v>
      </c>
      <c r="F18023">
        <v>0</v>
      </c>
      <c r="G18023">
        <v>-27.169599999999999</v>
      </c>
      <c r="H18023">
        <v>0</v>
      </c>
      <c r="I18023">
        <v>3.1029999999999999E-5</v>
      </c>
      <c r="J18023">
        <v>0</v>
      </c>
      <c r="K18023">
        <v>-5.6976000000000004</v>
      </c>
    </row>
    <row r="18024" spans="1:11" hidden="1">
      <c r="A18024" t="s">
        <v>168</v>
      </c>
      <c r="B18024" t="s">
        <v>662</v>
      </c>
      <c r="C18024">
        <v>186</v>
      </c>
      <c r="D18024" t="s">
        <v>103</v>
      </c>
      <c r="E18024">
        <v>1.0582</v>
      </c>
      <c r="F18024">
        <v>0</v>
      </c>
      <c r="G18024">
        <v>-21.153300000000002</v>
      </c>
      <c r="H18024">
        <v>0</v>
      </c>
      <c r="I18024">
        <v>3.1029999999999999E-5</v>
      </c>
      <c r="J18024">
        <v>0</v>
      </c>
      <c r="K18024">
        <v>4.8757000000000001</v>
      </c>
    </row>
    <row r="18025" spans="1:11" hidden="1">
      <c r="A18025" t="s">
        <v>168</v>
      </c>
      <c r="B18025" t="s">
        <v>662</v>
      </c>
      <c r="C18025">
        <v>186</v>
      </c>
      <c r="D18025" t="s">
        <v>103</v>
      </c>
      <c r="E18025">
        <v>1.4937</v>
      </c>
      <c r="F18025">
        <v>0</v>
      </c>
      <c r="G18025">
        <v>-14.656499999999999</v>
      </c>
      <c r="H18025">
        <v>0</v>
      </c>
      <c r="I18025">
        <v>3.1029999999999999E-5</v>
      </c>
      <c r="J18025">
        <v>0</v>
      </c>
      <c r="K18025">
        <v>12.6724</v>
      </c>
    </row>
    <row r="18026" spans="1:11" hidden="1">
      <c r="A18026" t="s">
        <v>168</v>
      </c>
      <c r="B18026" t="s">
        <v>662</v>
      </c>
      <c r="C18026">
        <v>186</v>
      </c>
      <c r="D18026" t="s">
        <v>103</v>
      </c>
      <c r="E18026">
        <v>1.9291</v>
      </c>
      <c r="F18026">
        <v>0</v>
      </c>
      <c r="G18026">
        <v>-8.1876999999999995</v>
      </c>
      <c r="H18026">
        <v>0</v>
      </c>
      <c r="I18026">
        <v>3.1029999999999999E-5</v>
      </c>
      <c r="J18026">
        <v>0</v>
      </c>
      <c r="K18026">
        <v>17.640799999999999</v>
      </c>
    </row>
    <row r="18027" spans="1:11" hidden="1">
      <c r="A18027" t="s">
        <v>168</v>
      </c>
      <c r="B18027" t="s">
        <v>662</v>
      </c>
      <c r="C18027">
        <v>186</v>
      </c>
      <c r="D18027" t="s">
        <v>103</v>
      </c>
      <c r="E18027">
        <v>2.3645999999999998</v>
      </c>
      <c r="F18027">
        <v>0</v>
      </c>
      <c r="G18027">
        <v>-2.8509000000000002</v>
      </c>
      <c r="H18027">
        <v>0</v>
      </c>
      <c r="I18027">
        <v>3.1029999999999999E-5</v>
      </c>
      <c r="J18027">
        <v>0</v>
      </c>
      <c r="K18027">
        <v>19.982399999999998</v>
      </c>
    </row>
    <row r="18028" spans="1:11" hidden="1">
      <c r="A18028" t="s">
        <v>168</v>
      </c>
      <c r="B18028" t="s">
        <v>662</v>
      </c>
      <c r="C18028">
        <v>186</v>
      </c>
      <c r="D18028" t="s">
        <v>103</v>
      </c>
      <c r="E18028">
        <v>2.8</v>
      </c>
      <c r="F18028">
        <v>0</v>
      </c>
      <c r="G18028">
        <v>0.78400000000000003</v>
      </c>
      <c r="H18028">
        <v>0</v>
      </c>
      <c r="I18028">
        <v>3.1029999999999999E-5</v>
      </c>
      <c r="J18028">
        <v>0</v>
      </c>
      <c r="K18028">
        <v>20.3706</v>
      </c>
    </row>
    <row r="18029" spans="1:11" hidden="1">
      <c r="A18029" t="s">
        <v>168</v>
      </c>
      <c r="B18029" t="s">
        <v>662</v>
      </c>
      <c r="C18029">
        <v>186</v>
      </c>
      <c r="D18029" t="s">
        <v>103</v>
      </c>
      <c r="E18029">
        <v>2.8</v>
      </c>
      <c r="F18029">
        <v>0</v>
      </c>
      <c r="G18029">
        <v>8.3209</v>
      </c>
      <c r="H18029">
        <v>0</v>
      </c>
      <c r="I18029">
        <v>3.1029999999999999E-5</v>
      </c>
      <c r="J18029">
        <v>0</v>
      </c>
      <c r="K18029">
        <v>20.370699999999999</v>
      </c>
    </row>
    <row r="18030" spans="1:11" hidden="1">
      <c r="A18030" t="s">
        <v>168</v>
      </c>
      <c r="B18030" t="s">
        <v>662</v>
      </c>
      <c r="C18030">
        <v>186</v>
      </c>
      <c r="D18030" t="s">
        <v>103</v>
      </c>
      <c r="E18030">
        <v>3.2355</v>
      </c>
      <c r="F18030">
        <v>0</v>
      </c>
      <c r="G18030">
        <v>11.104900000000001</v>
      </c>
      <c r="H18030">
        <v>0</v>
      </c>
      <c r="I18030">
        <v>3.1029999999999999E-5</v>
      </c>
      <c r="J18030">
        <v>0</v>
      </c>
      <c r="K18030">
        <v>16.141200000000001</v>
      </c>
    </row>
    <row r="18031" spans="1:11" hidden="1">
      <c r="A18031" t="s">
        <v>168</v>
      </c>
      <c r="B18031" t="s">
        <v>662</v>
      </c>
      <c r="C18031">
        <v>186</v>
      </c>
      <c r="D18031" t="s">
        <v>103</v>
      </c>
      <c r="E18031">
        <v>3.6709000000000001</v>
      </c>
      <c r="F18031">
        <v>0</v>
      </c>
      <c r="G18031">
        <v>13.888999999999999</v>
      </c>
      <c r="H18031">
        <v>0</v>
      </c>
      <c r="I18031">
        <v>3.1029999999999999E-5</v>
      </c>
      <c r="J18031">
        <v>0</v>
      </c>
      <c r="K18031">
        <v>10.699400000000001</v>
      </c>
    </row>
    <row r="18032" spans="1:11" hidden="1">
      <c r="A18032" t="s">
        <v>168</v>
      </c>
      <c r="B18032" t="s">
        <v>662</v>
      </c>
      <c r="C18032">
        <v>186</v>
      </c>
      <c r="D18032" t="s">
        <v>103</v>
      </c>
      <c r="E18032">
        <v>4.1063999999999998</v>
      </c>
      <c r="F18032">
        <v>0</v>
      </c>
      <c r="G18032">
        <v>16.673100000000002</v>
      </c>
      <c r="H18032">
        <v>0</v>
      </c>
      <c r="I18032">
        <v>3.1029999999999999E-5</v>
      </c>
      <c r="J18032">
        <v>0</v>
      </c>
      <c r="K18032">
        <v>4.0452000000000004</v>
      </c>
    </row>
    <row r="18033" spans="1:11" hidden="1">
      <c r="A18033" t="s">
        <v>168</v>
      </c>
      <c r="B18033" t="s">
        <v>662</v>
      </c>
      <c r="C18033">
        <v>186</v>
      </c>
      <c r="D18033" t="s">
        <v>103</v>
      </c>
      <c r="E18033">
        <v>4.5418000000000003</v>
      </c>
      <c r="F18033">
        <v>0</v>
      </c>
      <c r="G18033">
        <v>19.4572</v>
      </c>
      <c r="H18033">
        <v>0</v>
      </c>
      <c r="I18033">
        <v>3.1029999999999999E-5</v>
      </c>
      <c r="J18033">
        <v>0</v>
      </c>
      <c r="K18033">
        <v>-3.8212000000000002</v>
      </c>
    </row>
    <row r="18034" spans="1:11" hidden="1">
      <c r="A18034" t="s">
        <v>168</v>
      </c>
      <c r="B18034" t="s">
        <v>662</v>
      </c>
      <c r="C18034">
        <v>186</v>
      </c>
      <c r="D18034" t="s">
        <v>103</v>
      </c>
      <c r="E18034">
        <v>4.9772999999999996</v>
      </c>
      <c r="F18034">
        <v>0</v>
      </c>
      <c r="G18034">
        <v>22.241199999999999</v>
      </c>
      <c r="H18034">
        <v>0</v>
      </c>
      <c r="I18034">
        <v>3.1029999999999999E-5</v>
      </c>
      <c r="J18034">
        <v>0</v>
      </c>
      <c r="K18034">
        <v>-12.9</v>
      </c>
    </row>
    <row r="18035" spans="1:11" hidden="1">
      <c r="A18035" t="s">
        <v>168</v>
      </c>
      <c r="B18035" t="s">
        <v>662</v>
      </c>
      <c r="C18035">
        <v>186</v>
      </c>
      <c r="D18035" t="s">
        <v>103</v>
      </c>
      <c r="E18035">
        <v>5.4127000000000001</v>
      </c>
      <c r="F18035">
        <v>0</v>
      </c>
      <c r="G18035">
        <v>25.025300000000001</v>
      </c>
      <c r="H18035">
        <v>0</v>
      </c>
      <c r="I18035">
        <v>3.1029999999999999E-5</v>
      </c>
      <c r="J18035">
        <v>0</v>
      </c>
      <c r="K18035">
        <v>-23.191099999999999</v>
      </c>
    </row>
    <row r="18036" spans="1:11" hidden="1">
      <c r="A18036" t="s">
        <v>168</v>
      </c>
      <c r="B18036" t="s">
        <v>662</v>
      </c>
      <c r="C18036">
        <v>186</v>
      </c>
      <c r="D18036" t="s">
        <v>104</v>
      </c>
      <c r="E18036">
        <v>0.18729999999999999</v>
      </c>
      <c r="F18036">
        <v>0</v>
      </c>
      <c r="G18036">
        <v>-31.542999999999999</v>
      </c>
      <c r="H18036">
        <v>0</v>
      </c>
      <c r="I18036">
        <v>2.9289999999999999E-5</v>
      </c>
      <c r="J18036">
        <v>0</v>
      </c>
      <c r="K18036">
        <v>-18.5731</v>
      </c>
    </row>
    <row r="18037" spans="1:11" hidden="1">
      <c r="A18037" t="s">
        <v>168</v>
      </c>
      <c r="B18037" t="s">
        <v>662</v>
      </c>
      <c r="C18037">
        <v>186</v>
      </c>
      <c r="D18037" t="s">
        <v>104</v>
      </c>
      <c r="E18037">
        <v>0.62280000000000002</v>
      </c>
      <c r="F18037">
        <v>0</v>
      </c>
      <c r="G18037">
        <v>-27.175999999999998</v>
      </c>
      <c r="H18037">
        <v>0</v>
      </c>
      <c r="I18037">
        <v>2.9289999999999999E-5</v>
      </c>
      <c r="J18037">
        <v>0</v>
      </c>
      <c r="K18037">
        <v>-5.7267000000000001</v>
      </c>
    </row>
    <row r="18038" spans="1:11" hidden="1">
      <c r="A18038" t="s">
        <v>168</v>
      </c>
      <c r="B18038" t="s">
        <v>662</v>
      </c>
      <c r="C18038">
        <v>186</v>
      </c>
      <c r="D18038" t="s">
        <v>104</v>
      </c>
      <c r="E18038">
        <v>1.0582</v>
      </c>
      <c r="F18038">
        <v>0</v>
      </c>
      <c r="G18038">
        <v>-21.159800000000001</v>
      </c>
      <c r="H18038">
        <v>0</v>
      </c>
      <c r="I18038">
        <v>2.9289999999999999E-5</v>
      </c>
      <c r="J18038">
        <v>0</v>
      </c>
      <c r="K18038">
        <v>4.8494000000000002</v>
      </c>
    </row>
    <row r="18039" spans="1:11" hidden="1">
      <c r="A18039" t="s">
        <v>168</v>
      </c>
      <c r="B18039" t="s">
        <v>662</v>
      </c>
      <c r="C18039">
        <v>186</v>
      </c>
      <c r="D18039" t="s">
        <v>104</v>
      </c>
      <c r="E18039">
        <v>1.4937</v>
      </c>
      <c r="F18039">
        <v>0</v>
      </c>
      <c r="G18039">
        <v>-14.6629</v>
      </c>
      <c r="H18039">
        <v>0</v>
      </c>
      <c r="I18039">
        <v>2.9289999999999999E-5</v>
      </c>
      <c r="J18039">
        <v>0</v>
      </c>
      <c r="K18039">
        <v>12.648899999999999</v>
      </c>
    </row>
    <row r="18040" spans="1:11" hidden="1">
      <c r="A18040" t="s">
        <v>168</v>
      </c>
      <c r="B18040" t="s">
        <v>662</v>
      </c>
      <c r="C18040">
        <v>186</v>
      </c>
      <c r="D18040" t="s">
        <v>104</v>
      </c>
      <c r="E18040">
        <v>1.9291</v>
      </c>
      <c r="F18040">
        <v>0</v>
      </c>
      <c r="G18040">
        <v>-8.1942000000000004</v>
      </c>
      <c r="H18040">
        <v>0</v>
      </c>
      <c r="I18040">
        <v>2.9289999999999999E-5</v>
      </c>
      <c r="J18040">
        <v>0</v>
      </c>
      <c r="K18040">
        <v>17.620100000000001</v>
      </c>
    </row>
    <row r="18041" spans="1:11" hidden="1">
      <c r="A18041" t="s">
        <v>168</v>
      </c>
      <c r="B18041" t="s">
        <v>662</v>
      </c>
      <c r="C18041">
        <v>186</v>
      </c>
      <c r="D18041" t="s">
        <v>104</v>
      </c>
      <c r="E18041">
        <v>2.3645999999999998</v>
      </c>
      <c r="F18041">
        <v>0</v>
      </c>
      <c r="G18041">
        <v>-2.8574000000000002</v>
      </c>
      <c r="H18041">
        <v>0</v>
      </c>
      <c r="I18041">
        <v>2.9289999999999999E-5</v>
      </c>
      <c r="J18041">
        <v>0</v>
      </c>
      <c r="K18041">
        <v>19.964600000000001</v>
      </c>
    </row>
    <row r="18042" spans="1:11" hidden="1">
      <c r="A18042" t="s">
        <v>168</v>
      </c>
      <c r="B18042" t="s">
        <v>662</v>
      </c>
      <c r="C18042">
        <v>186</v>
      </c>
      <c r="D18042" t="s">
        <v>104</v>
      </c>
      <c r="E18042">
        <v>2.8</v>
      </c>
      <c r="F18042">
        <v>0</v>
      </c>
      <c r="G18042">
        <v>0.77759999999999996</v>
      </c>
      <c r="H18042">
        <v>0</v>
      </c>
      <c r="I18042">
        <v>2.9289999999999999E-5</v>
      </c>
      <c r="J18042">
        <v>0</v>
      </c>
      <c r="K18042">
        <v>20.355599999999999</v>
      </c>
    </row>
    <row r="18043" spans="1:11" hidden="1">
      <c r="A18043" t="s">
        <v>168</v>
      </c>
      <c r="B18043" t="s">
        <v>662</v>
      </c>
      <c r="C18043">
        <v>186</v>
      </c>
      <c r="D18043" t="s">
        <v>104</v>
      </c>
      <c r="E18043">
        <v>2.8</v>
      </c>
      <c r="F18043">
        <v>0</v>
      </c>
      <c r="G18043">
        <v>8.3143999999999991</v>
      </c>
      <c r="H18043">
        <v>0</v>
      </c>
      <c r="I18043">
        <v>2.9289999999999999E-5</v>
      </c>
      <c r="J18043">
        <v>0</v>
      </c>
      <c r="K18043">
        <v>20.355599999999999</v>
      </c>
    </row>
    <row r="18044" spans="1:11" hidden="1">
      <c r="A18044" t="s">
        <v>168</v>
      </c>
      <c r="B18044" t="s">
        <v>662</v>
      </c>
      <c r="C18044">
        <v>186</v>
      </c>
      <c r="D18044" t="s">
        <v>104</v>
      </c>
      <c r="E18044">
        <v>3.2355</v>
      </c>
      <c r="F18044">
        <v>0</v>
      </c>
      <c r="G18044">
        <v>11.0985</v>
      </c>
      <c r="H18044">
        <v>0</v>
      </c>
      <c r="I18044">
        <v>2.9289999999999999E-5</v>
      </c>
      <c r="J18044">
        <v>0</v>
      </c>
      <c r="K18044">
        <v>16.129000000000001</v>
      </c>
    </row>
    <row r="18045" spans="1:11" hidden="1">
      <c r="A18045" t="s">
        <v>168</v>
      </c>
      <c r="B18045" t="s">
        <v>662</v>
      </c>
      <c r="C18045">
        <v>186</v>
      </c>
      <c r="D18045" t="s">
        <v>104</v>
      </c>
      <c r="E18045">
        <v>3.6709000000000001</v>
      </c>
      <c r="F18045">
        <v>0</v>
      </c>
      <c r="G18045">
        <v>13.8826</v>
      </c>
      <c r="H18045">
        <v>0</v>
      </c>
      <c r="I18045">
        <v>2.9289999999999999E-5</v>
      </c>
      <c r="J18045">
        <v>0</v>
      </c>
      <c r="K18045">
        <v>10.69</v>
      </c>
    </row>
    <row r="18046" spans="1:11" hidden="1">
      <c r="A18046" t="s">
        <v>168</v>
      </c>
      <c r="B18046" t="s">
        <v>662</v>
      </c>
      <c r="C18046">
        <v>186</v>
      </c>
      <c r="D18046" t="s">
        <v>104</v>
      </c>
      <c r="E18046">
        <v>4.1063999999999998</v>
      </c>
      <c r="F18046">
        <v>0</v>
      </c>
      <c r="G18046">
        <v>16.666599999999999</v>
      </c>
      <c r="H18046">
        <v>0</v>
      </c>
      <c r="I18046">
        <v>2.9289999999999999E-5</v>
      </c>
      <c r="J18046">
        <v>0</v>
      </c>
      <c r="K18046">
        <v>4.0385999999999997</v>
      </c>
    </row>
    <row r="18047" spans="1:11" hidden="1">
      <c r="A18047" t="s">
        <v>168</v>
      </c>
      <c r="B18047" t="s">
        <v>662</v>
      </c>
      <c r="C18047">
        <v>186</v>
      </c>
      <c r="D18047" t="s">
        <v>104</v>
      </c>
      <c r="E18047">
        <v>4.5418000000000003</v>
      </c>
      <c r="F18047">
        <v>0</v>
      </c>
      <c r="G18047">
        <v>19.450700000000001</v>
      </c>
      <c r="H18047">
        <v>0</v>
      </c>
      <c r="I18047">
        <v>2.9289999999999999E-5</v>
      </c>
      <c r="J18047">
        <v>0</v>
      </c>
      <c r="K18047">
        <v>-3.8250000000000002</v>
      </c>
    </row>
    <row r="18048" spans="1:11" hidden="1">
      <c r="A18048" t="s">
        <v>168</v>
      </c>
      <c r="B18048" t="s">
        <v>662</v>
      </c>
      <c r="C18048">
        <v>186</v>
      </c>
      <c r="D18048" t="s">
        <v>104</v>
      </c>
      <c r="E18048">
        <v>4.9772999999999996</v>
      </c>
      <c r="F18048">
        <v>0</v>
      </c>
      <c r="G18048">
        <v>22.2348</v>
      </c>
      <c r="H18048">
        <v>0</v>
      </c>
      <c r="I18048">
        <v>2.9289999999999999E-5</v>
      </c>
      <c r="J18048">
        <v>0</v>
      </c>
      <c r="K18048">
        <v>-12.901</v>
      </c>
    </row>
    <row r="18049" spans="1:11" hidden="1">
      <c r="A18049" t="s">
        <v>168</v>
      </c>
      <c r="B18049" t="s">
        <v>662</v>
      </c>
      <c r="C18049">
        <v>186</v>
      </c>
      <c r="D18049" t="s">
        <v>104</v>
      </c>
      <c r="E18049">
        <v>5.4127000000000001</v>
      </c>
      <c r="F18049">
        <v>0</v>
      </c>
      <c r="G18049">
        <v>25.018899999999999</v>
      </c>
      <c r="H18049">
        <v>0</v>
      </c>
      <c r="I18049">
        <v>2.9289999999999999E-5</v>
      </c>
      <c r="J18049">
        <v>0</v>
      </c>
      <c r="K18049">
        <v>-23.189299999999999</v>
      </c>
    </row>
    <row r="18050" spans="1:11" hidden="1">
      <c r="A18050" t="s">
        <v>168</v>
      </c>
      <c r="B18050" t="s">
        <v>662</v>
      </c>
      <c r="C18050">
        <v>186</v>
      </c>
      <c r="D18050" t="s">
        <v>105</v>
      </c>
      <c r="E18050">
        <v>0.18729999999999999</v>
      </c>
      <c r="F18050">
        <v>0</v>
      </c>
      <c r="G18050">
        <v>-31.5365</v>
      </c>
      <c r="H18050">
        <v>0</v>
      </c>
      <c r="I18050">
        <v>3.1029999999999999E-5</v>
      </c>
      <c r="J18050">
        <v>0</v>
      </c>
      <c r="K18050">
        <v>-18.5412</v>
      </c>
    </row>
    <row r="18051" spans="1:11" hidden="1">
      <c r="A18051" t="s">
        <v>168</v>
      </c>
      <c r="B18051" t="s">
        <v>662</v>
      </c>
      <c r="C18051">
        <v>186</v>
      </c>
      <c r="D18051" t="s">
        <v>105</v>
      </c>
      <c r="E18051">
        <v>0.62280000000000002</v>
      </c>
      <c r="F18051">
        <v>0</v>
      </c>
      <c r="G18051">
        <v>-27.169599999999999</v>
      </c>
      <c r="H18051">
        <v>0</v>
      </c>
      <c r="I18051">
        <v>3.1029999999999999E-5</v>
      </c>
      <c r="J18051">
        <v>0</v>
      </c>
      <c r="K18051">
        <v>-5.6976000000000004</v>
      </c>
    </row>
    <row r="18052" spans="1:11" hidden="1">
      <c r="A18052" t="s">
        <v>168</v>
      </c>
      <c r="B18052" t="s">
        <v>662</v>
      </c>
      <c r="C18052">
        <v>186</v>
      </c>
      <c r="D18052" t="s">
        <v>105</v>
      </c>
      <c r="E18052">
        <v>1.0582</v>
      </c>
      <c r="F18052">
        <v>0</v>
      </c>
      <c r="G18052">
        <v>-21.153300000000002</v>
      </c>
      <c r="H18052">
        <v>0</v>
      </c>
      <c r="I18052">
        <v>3.1029999999999999E-5</v>
      </c>
      <c r="J18052">
        <v>0</v>
      </c>
      <c r="K18052">
        <v>4.8757000000000001</v>
      </c>
    </row>
    <row r="18053" spans="1:11" hidden="1">
      <c r="A18053" t="s">
        <v>168</v>
      </c>
      <c r="B18053" t="s">
        <v>662</v>
      </c>
      <c r="C18053">
        <v>186</v>
      </c>
      <c r="D18053" t="s">
        <v>105</v>
      </c>
      <c r="E18053">
        <v>1.4937</v>
      </c>
      <c r="F18053">
        <v>0</v>
      </c>
      <c r="G18053">
        <v>-14.656499999999999</v>
      </c>
      <c r="H18053">
        <v>0</v>
      </c>
      <c r="I18053">
        <v>3.1029999999999999E-5</v>
      </c>
      <c r="J18053">
        <v>0</v>
      </c>
      <c r="K18053">
        <v>12.6724</v>
      </c>
    </row>
    <row r="18054" spans="1:11" hidden="1">
      <c r="A18054" t="s">
        <v>168</v>
      </c>
      <c r="B18054" t="s">
        <v>662</v>
      </c>
      <c r="C18054">
        <v>186</v>
      </c>
      <c r="D18054" t="s">
        <v>105</v>
      </c>
      <c r="E18054">
        <v>1.9291</v>
      </c>
      <c r="F18054">
        <v>0</v>
      </c>
      <c r="G18054">
        <v>-8.1876999999999995</v>
      </c>
      <c r="H18054">
        <v>0</v>
      </c>
      <c r="I18054">
        <v>3.1029999999999999E-5</v>
      </c>
      <c r="J18054">
        <v>0</v>
      </c>
      <c r="K18054">
        <v>17.640799999999999</v>
      </c>
    </row>
    <row r="18055" spans="1:11" hidden="1">
      <c r="A18055" t="s">
        <v>168</v>
      </c>
      <c r="B18055" t="s">
        <v>662</v>
      </c>
      <c r="C18055">
        <v>186</v>
      </c>
      <c r="D18055" t="s">
        <v>105</v>
      </c>
      <c r="E18055">
        <v>2.3645999999999998</v>
      </c>
      <c r="F18055">
        <v>0</v>
      </c>
      <c r="G18055">
        <v>-2.8509000000000002</v>
      </c>
      <c r="H18055">
        <v>0</v>
      </c>
      <c r="I18055">
        <v>3.1029999999999999E-5</v>
      </c>
      <c r="J18055">
        <v>0</v>
      </c>
      <c r="K18055">
        <v>19.982399999999998</v>
      </c>
    </row>
    <row r="18056" spans="1:11" hidden="1">
      <c r="A18056" t="s">
        <v>168</v>
      </c>
      <c r="B18056" t="s">
        <v>662</v>
      </c>
      <c r="C18056">
        <v>186</v>
      </c>
      <c r="D18056" t="s">
        <v>105</v>
      </c>
      <c r="E18056">
        <v>2.8</v>
      </c>
      <c r="F18056">
        <v>0</v>
      </c>
      <c r="G18056">
        <v>0.78400000000000003</v>
      </c>
      <c r="H18056">
        <v>0</v>
      </c>
      <c r="I18056">
        <v>3.1029999999999999E-5</v>
      </c>
      <c r="J18056">
        <v>0</v>
      </c>
      <c r="K18056">
        <v>20.3706</v>
      </c>
    </row>
    <row r="18057" spans="1:11" hidden="1">
      <c r="A18057" t="s">
        <v>168</v>
      </c>
      <c r="B18057" t="s">
        <v>662</v>
      </c>
      <c r="C18057">
        <v>186</v>
      </c>
      <c r="D18057" t="s">
        <v>105</v>
      </c>
      <c r="E18057">
        <v>2.8</v>
      </c>
      <c r="F18057">
        <v>0</v>
      </c>
      <c r="G18057">
        <v>8.3209</v>
      </c>
      <c r="H18057">
        <v>0</v>
      </c>
      <c r="I18057">
        <v>3.1029999999999999E-5</v>
      </c>
      <c r="J18057">
        <v>0</v>
      </c>
      <c r="K18057">
        <v>20.370699999999999</v>
      </c>
    </row>
    <row r="18058" spans="1:11" hidden="1">
      <c r="A18058" t="s">
        <v>168</v>
      </c>
      <c r="B18058" t="s">
        <v>662</v>
      </c>
      <c r="C18058">
        <v>186</v>
      </c>
      <c r="D18058" t="s">
        <v>105</v>
      </c>
      <c r="E18058">
        <v>3.2355</v>
      </c>
      <c r="F18058">
        <v>0</v>
      </c>
      <c r="G18058">
        <v>11.104900000000001</v>
      </c>
      <c r="H18058">
        <v>0</v>
      </c>
      <c r="I18058">
        <v>3.1029999999999999E-5</v>
      </c>
      <c r="J18058">
        <v>0</v>
      </c>
      <c r="K18058">
        <v>16.141200000000001</v>
      </c>
    </row>
    <row r="18059" spans="1:11" hidden="1">
      <c r="A18059" t="s">
        <v>168</v>
      </c>
      <c r="B18059" t="s">
        <v>662</v>
      </c>
      <c r="C18059">
        <v>186</v>
      </c>
      <c r="D18059" t="s">
        <v>105</v>
      </c>
      <c r="E18059">
        <v>3.6709000000000001</v>
      </c>
      <c r="F18059">
        <v>0</v>
      </c>
      <c r="G18059">
        <v>13.888999999999999</v>
      </c>
      <c r="H18059">
        <v>0</v>
      </c>
      <c r="I18059">
        <v>3.1029999999999999E-5</v>
      </c>
      <c r="J18059">
        <v>0</v>
      </c>
      <c r="K18059">
        <v>10.699400000000001</v>
      </c>
    </row>
    <row r="18060" spans="1:11" hidden="1">
      <c r="A18060" t="s">
        <v>168</v>
      </c>
      <c r="B18060" t="s">
        <v>662</v>
      </c>
      <c r="C18060">
        <v>186</v>
      </c>
      <c r="D18060" t="s">
        <v>105</v>
      </c>
      <c r="E18060">
        <v>4.1063999999999998</v>
      </c>
      <c r="F18060">
        <v>0</v>
      </c>
      <c r="G18060">
        <v>16.673100000000002</v>
      </c>
      <c r="H18060">
        <v>0</v>
      </c>
      <c r="I18060">
        <v>3.1029999999999999E-5</v>
      </c>
      <c r="J18060">
        <v>0</v>
      </c>
      <c r="K18060">
        <v>4.0452000000000004</v>
      </c>
    </row>
    <row r="18061" spans="1:11" hidden="1">
      <c r="A18061" t="s">
        <v>168</v>
      </c>
      <c r="B18061" t="s">
        <v>662</v>
      </c>
      <c r="C18061">
        <v>186</v>
      </c>
      <c r="D18061" t="s">
        <v>105</v>
      </c>
      <c r="E18061">
        <v>4.5418000000000003</v>
      </c>
      <c r="F18061">
        <v>0</v>
      </c>
      <c r="G18061">
        <v>19.4572</v>
      </c>
      <c r="H18061">
        <v>0</v>
      </c>
      <c r="I18061">
        <v>3.1029999999999999E-5</v>
      </c>
      <c r="J18061">
        <v>0</v>
      </c>
      <c r="K18061">
        <v>-3.8212000000000002</v>
      </c>
    </row>
    <row r="18062" spans="1:11" hidden="1">
      <c r="A18062" t="s">
        <v>168</v>
      </c>
      <c r="B18062" t="s">
        <v>662</v>
      </c>
      <c r="C18062">
        <v>186</v>
      </c>
      <c r="D18062" t="s">
        <v>105</v>
      </c>
      <c r="E18062">
        <v>4.9772999999999996</v>
      </c>
      <c r="F18062">
        <v>0</v>
      </c>
      <c r="G18062">
        <v>22.241199999999999</v>
      </c>
      <c r="H18062">
        <v>0</v>
      </c>
      <c r="I18062">
        <v>3.1029999999999999E-5</v>
      </c>
      <c r="J18062">
        <v>0</v>
      </c>
      <c r="K18062">
        <v>-12.9</v>
      </c>
    </row>
    <row r="18063" spans="1:11" hidden="1">
      <c r="A18063" t="s">
        <v>168</v>
      </c>
      <c r="B18063" t="s">
        <v>662</v>
      </c>
      <c r="C18063">
        <v>186</v>
      </c>
      <c r="D18063" t="s">
        <v>105</v>
      </c>
      <c r="E18063">
        <v>5.4127000000000001</v>
      </c>
      <c r="F18063">
        <v>0</v>
      </c>
      <c r="G18063">
        <v>25.025300000000001</v>
      </c>
      <c r="H18063">
        <v>0</v>
      </c>
      <c r="I18063">
        <v>3.1029999999999999E-5</v>
      </c>
      <c r="J18063">
        <v>0</v>
      </c>
      <c r="K18063">
        <v>-23.191099999999999</v>
      </c>
    </row>
    <row r="18064" spans="1:11" hidden="1">
      <c r="A18064" t="s">
        <v>168</v>
      </c>
      <c r="B18064" t="s">
        <v>662</v>
      </c>
      <c r="C18064">
        <v>186</v>
      </c>
      <c r="D18064" t="s">
        <v>106</v>
      </c>
      <c r="E18064">
        <v>0.18729999999999999</v>
      </c>
      <c r="F18064">
        <v>0</v>
      </c>
      <c r="G18064">
        <v>-31.620999999999999</v>
      </c>
      <c r="H18064">
        <v>0</v>
      </c>
      <c r="I18064">
        <v>2.3269999999999999E-5</v>
      </c>
      <c r="J18064">
        <v>0</v>
      </c>
      <c r="K18064">
        <v>-18.893599999999999</v>
      </c>
    </row>
    <row r="18065" spans="1:11" hidden="1">
      <c r="A18065" t="s">
        <v>168</v>
      </c>
      <c r="B18065" t="s">
        <v>662</v>
      </c>
      <c r="C18065">
        <v>186</v>
      </c>
      <c r="D18065" t="s">
        <v>106</v>
      </c>
      <c r="E18065">
        <v>0.62280000000000002</v>
      </c>
      <c r="F18065">
        <v>0</v>
      </c>
      <c r="G18065">
        <v>-27.254000000000001</v>
      </c>
      <c r="H18065">
        <v>0</v>
      </c>
      <c r="I18065">
        <v>2.3269999999999999E-5</v>
      </c>
      <c r="J18065">
        <v>0</v>
      </c>
      <c r="K18065">
        <v>-6.0133000000000001</v>
      </c>
    </row>
    <row r="18066" spans="1:11" hidden="1">
      <c r="A18066" t="s">
        <v>168</v>
      </c>
      <c r="B18066" t="s">
        <v>662</v>
      </c>
      <c r="C18066">
        <v>186</v>
      </c>
      <c r="D18066" t="s">
        <v>106</v>
      </c>
      <c r="E18066">
        <v>1.0582</v>
      </c>
      <c r="F18066">
        <v>0</v>
      </c>
      <c r="G18066">
        <v>-21.2377</v>
      </c>
      <c r="H18066">
        <v>0</v>
      </c>
      <c r="I18066">
        <v>2.3269999999999999E-5</v>
      </c>
      <c r="J18066">
        <v>0</v>
      </c>
      <c r="K18066">
        <v>4.5968</v>
      </c>
    </row>
    <row r="18067" spans="1:11" hidden="1">
      <c r="A18067" t="s">
        <v>168</v>
      </c>
      <c r="B18067" t="s">
        <v>662</v>
      </c>
      <c r="C18067">
        <v>186</v>
      </c>
      <c r="D18067" t="s">
        <v>106</v>
      </c>
      <c r="E18067">
        <v>1.4937</v>
      </c>
      <c r="F18067">
        <v>0</v>
      </c>
      <c r="G18067">
        <v>-14.7409</v>
      </c>
      <c r="H18067">
        <v>0</v>
      </c>
      <c r="I18067">
        <v>2.3269999999999999E-5</v>
      </c>
      <c r="J18067">
        <v>0</v>
      </c>
      <c r="K18067">
        <v>12.430199999999999</v>
      </c>
    </row>
    <row r="18068" spans="1:11" hidden="1">
      <c r="A18068" t="s">
        <v>168</v>
      </c>
      <c r="B18068" t="s">
        <v>662</v>
      </c>
      <c r="C18068">
        <v>186</v>
      </c>
      <c r="D18068" t="s">
        <v>106</v>
      </c>
      <c r="E18068">
        <v>1.9291</v>
      </c>
      <c r="F18068">
        <v>0</v>
      </c>
      <c r="G18068">
        <v>-8.2721999999999998</v>
      </c>
      <c r="H18068">
        <v>0</v>
      </c>
      <c r="I18068">
        <v>2.3269999999999999E-5</v>
      </c>
      <c r="J18068">
        <v>0</v>
      </c>
      <c r="K18068">
        <v>17.435400000000001</v>
      </c>
    </row>
    <row r="18069" spans="1:11" hidden="1">
      <c r="A18069" t="s">
        <v>168</v>
      </c>
      <c r="B18069" t="s">
        <v>662</v>
      </c>
      <c r="C18069">
        <v>186</v>
      </c>
      <c r="D18069" t="s">
        <v>106</v>
      </c>
      <c r="E18069">
        <v>2.3645999999999998</v>
      </c>
      <c r="F18069">
        <v>0</v>
      </c>
      <c r="G18069">
        <v>-2.9354</v>
      </c>
      <c r="H18069">
        <v>0</v>
      </c>
      <c r="I18069">
        <v>2.3269999999999999E-5</v>
      </c>
      <c r="J18069">
        <v>0</v>
      </c>
      <c r="K18069">
        <v>19.813800000000001</v>
      </c>
    </row>
    <row r="18070" spans="1:11" hidden="1">
      <c r="A18070" t="s">
        <v>168</v>
      </c>
      <c r="B18070" t="s">
        <v>662</v>
      </c>
      <c r="C18070">
        <v>186</v>
      </c>
      <c r="D18070" t="s">
        <v>106</v>
      </c>
      <c r="E18070">
        <v>2.8</v>
      </c>
      <c r="F18070">
        <v>0</v>
      </c>
      <c r="G18070">
        <v>0.6996</v>
      </c>
      <c r="H18070">
        <v>0</v>
      </c>
      <c r="I18070">
        <v>2.3269999999999999E-5</v>
      </c>
      <c r="J18070">
        <v>0</v>
      </c>
      <c r="K18070">
        <v>20.238800000000001</v>
      </c>
    </row>
    <row r="18071" spans="1:11" hidden="1">
      <c r="A18071" t="s">
        <v>168</v>
      </c>
      <c r="B18071" t="s">
        <v>662</v>
      </c>
      <c r="C18071">
        <v>186</v>
      </c>
      <c r="D18071" t="s">
        <v>106</v>
      </c>
      <c r="E18071">
        <v>2.8</v>
      </c>
      <c r="F18071">
        <v>0</v>
      </c>
      <c r="G18071">
        <v>8.2363999999999997</v>
      </c>
      <c r="H18071">
        <v>0</v>
      </c>
      <c r="I18071">
        <v>2.3269999999999999E-5</v>
      </c>
      <c r="J18071">
        <v>0</v>
      </c>
      <c r="K18071">
        <v>20.238800000000001</v>
      </c>
    </row>
    <row r="18072" spans="1:11" hidden="1">
      <c r="A18072" t="s">
        <v>168</v>
      </c>
      <c r="B18072" t="s">
        <v>662</v>
      </c>
      <c r="C18072">
        <v>186</v>
      </c>
      <c r="D18072" t="s">
        <v>106</v>
      </c>
      <c r="E18072">
        <v>3.2355</v>
      </c>
      <c r="F18072">
        <v>0</v>
      </c>
      <c r="G18072">
        <v>11.0205</v>
      </c>
      <c r="H18072">
        <v>0</v>
      </c>
      <c r="I18072">
        <v>2.3269999999999999E-5</v>
      </c>
      <c r="J18072">
        <v>0</v>
      </c>
      <c r="K18072">
        <v>16.046099999999999</v>
      </c>
    </row>
    <row r="18073" spans="1:11" hidden="1">
      <c r="A18073" t="s">
        <v>168</v>
      </c>
      <c r="B18073" t="s">
        <v>662</v>
      </c>
      <c r="C18073">
        <v>186</v>
      </c>
      <c r="D18073" t="s">
        <v>106</v>
      </c>
      <c r="E18073">
        <v>3.6709000000000001</v>
      </c>
      <c r="F18073">
        <v>0</v>
      </c>
      <c r="G18073">
        <v>13.804600000000001</v>
      </c>
      <c r="H18073">
        <v>0</v>
      </c>
      <c r="I18073">
        <v>2.3269999999999999E-5</v>
      </c>
      <c r="J18073">
        <v>0</v>
      </c>
      <c r="K18073">
        <v>10.641</v>
      </c>
    </row>
    <row r="18074" spans="1:11" hidden="1">
      <c r="A18074" t="s">
        <v>168</v>
      </c>
      <c r="B18074" t="s">
        <v>662</v>
      </c>
      <c r="C18074">
        <v>186</v>
      </c>
      <c r="D18074" t="s">
        <v>106</v>
      </c>
      <c r="E18074">
        <v>4.1063999999999998</v>
      </c>
      <c r="F18074">
        <v>0</v>
      </c>
      <c r="G18074">
        <v>16.588699999999999</v>
      </c>
      <c r="H18074">
        <v>0</v>
      </c>
      <c r="I18074">
        <v>2.3269999999999999E-5</v>
      </c>
      <c r="J18074">
        <v>0</v>
      </c>
      <c r="K18074">
        <v>4.0236999999999998</v>
      </c>
    </row>
    <row r="18075" spans="1:11" hidden="1">
      <c r="A18075" t="s">
        <v>168</v>
      </c>
      <c r="B18075" t="s">
        <v>662</v>
      </c>
      <c r="C18075">
        <v>186</v>
      </c>
      <c r="D18075" t="s">
        <v>106</v>
      </c>
      <c r="E18075">
        <v>4.5418000000000003</v>
      </c>
      <c r="F18075">
        <v>0</v>
      </c>
      <c r="G18075">
        <v>19.372699999999998</v>
      </c>
      <c r="H18075">
        <v>0</v>
      </c>
      <c r="I18075">
        <v>2.3269999999999999E-5</v>
      </c>
      <c r="J18075">
        <v>0</v>
      </c>
      <c r="K18075">
        <v>-3.806</v>
      </c>
    </row>
    <row r="18076" spans="1:11" hidden="1">
      <c r="A18076" t="s">
        <v>168</v>
      </c>
      <c r="B18076" t="s">
        <v>662</v>
      </c>
      <c r="C18076">
        <v>186</v>
      </c>
      <c r="D18076" t="s">
        <v>106</v>
      </c>
      <c r="E18076">
        <v>4.9772999999999996</v>
      </c>
      <c r="F18076">
        <v>0</v>
      </c>
      <c r="G18076">
        <v>22.1568</v>
      </c>
      <c r="H18076">
        <v>0</v>
      </c>
      <c r="I18076">
        <v>2.3269999999999999E-5</v>
      </c>
      <c r="J18076">
        <v>0</v>
      </c>
      <c r="K18076">
        <v>-12.848000000000001</v>
      </c>
    </row>
    <row r="18077" spans="1:11" hidden="1">
      <c r="A18077" t="s">
        <v>168</v>
      </c>
      <c r="B18077" t="s">
        <v>662</v>
      </c>
      <c r="C18077">
        <v>186</v>
      </c>
      <c r="D18077" t="s">
        <v>106</v>
      </c>
      <c r="E18077">
        <v>5.4127000000000001</v>
      </c>
      <c r="F18077">
        <v>0</v>
      </c>
      <c r="G18077">
        <v>24.940899999999999</v>
      </c>
      <c r="H18077">
        <v>0</v>
      </c>
      <c r="I18077">
        <v>2.3269999999999999E-5</v>
      </c>
      <c r="J18077">
        <v>0</v>
      </c>
      <c r="K18077">
        <v>-23.102399999999999</v>
      </c>
    </row>
    <row r="18078" spans="1:11" hidden="1">
      <c r="A18078" t="s">
        <v>168</v>
      </c>
      <c r="B18078" t="s">
        <v>662</v>
      </c>
      <c r="C18078">
        <v>186</v>
      </c>
      <c r="D18078" t="s">
        <v>107</v>
      </c>
      <c r="E18078">
        <v>0.18729999999999999</v>
      </c>
      <c r="F18078">
        <v>0</v>
      </c>
      <c r="G18078">
        <v>-31.6145</v>
      </c>
      <c r="H18078">
        <v>0</v>
      </c>
      <c r="I18078">
        <v>2.5009999999999999E-5</v>
      </c>
      <c r="J18078">
        <v>0</v>
      </c>
      <c r="K18078">
        <v>-18.861699999999999</v>
      </c>
    </row>
    <row r="18079" spans="1:11" hidden="1">
      <c r="A18079" t="s">
        <v>168</v>
      </c>
      <c r="B18079" t="s">
        <v>662</v>
      </c>
      <c r="C18079">
        <v>186</v>
      </c>
      <c r="D18079" t="s">
        <v>107</v>
      </c>
      <c r="E18079">
        <v>0.62280000000000002</v>
      </c>
      <c r="F18079">
        <v>0</v>
      </c>
      <c r="G18079">
        <v>-27.247499999999999</v>
      </c>
      <c r="H18079">
        <v>0</v>
      </c>
      <c r="I18079">
        <v>2.5009999999999999E-5</v>
      </c>
      <c r="J18079">
        <v>0</v>
      </c>
      <c r="K18079">
        <v>-5.9842000000000004</v>
      </c>
    </row>
    <row r="18080" spans="1:11" hidden="1">
      <c r="A18080" t="s">
        <v>168</v>
      </c>
      <c r="B18080" t="s">
        <v>662</v>
      </c>
      <c r="C18080">
        <v>186</v>
      </c>
      <c r="D18080" t="s">
        <v>107</v>
      </c>
      <c r="E18080">
        <v>1.0582</v>
      </c>
      <c r="F18080">
        <v>0</v>
      </c>
      <c r="G18080">
        <v>-21.231300000000001</v>
      </c>
      <c r="H18080">
        <v>0</v>
      </c>
      <c r="I18080">
        <v>2.5009999999999999E-5</v>
      </c>
      <c r="J18080">
        <v>0</v>
      </c>
      <c r="K18080">
        <v>4.6231</v>
      </c>
    </row>
    <row r="18081" spans="1:11" hidden="1">
      <c r="A18081" t="s">
        <v>168</v>
      </c>
      <c r="B18081" t="s">
        <v>662</v>
      </c>
      <c r="C18081">
        <v>186</v>
      </c>
      <c r="D18081" t="s">
        <v>107</v>
      </c>
      <c r="E18081">
        <v>1.4937</v>
      </c>
      <c r="F18081">
        <v>0</v>
      </c>
      <c r="G18081">
        <v>-14.734400000000001</v>
      </c>
      <c r="H18081">
        <v>0</v>
      </c>
      <c r="I18081">
        <v>2.5009999999999999E-5</v>
      </c>
      <c r="J18081">
        <v>0</v>
      </c>
      <c r="K18081">
        <v>12.4537</v>
      </c>
    </row>
    <row r="18082" spans="1:11" hidden="1">
      <c r="A18082" t="s">
        <v>168</v>
      </c>
      <c r="B18082" t="s">
        <v>662</v>
      </c>
      <c r="C18082">
        <v>186</v>
      </c>
      <c r="D18082" t="s">
        <v>107</v>
      </c>
      <c r="E18082">
        <v>1.9291</v>
      </c>
      <c r="F18082">
        <v>0</v>
      </c>
      <c r="G18082">
        <v>-8.2657000000000007</v>
      </c>
      <c r="H18082">
        <v>0</v>
      </c>
      <c r="I18082">
        <v>2.5009999999999999E-5</v>
      </c>
      <c r="J18082">
        <v>0</v>
      </c>
      <c r="K18082">
        <v>17.456</v>
      </c>
    </row>
    <row r="18083" spans="1:11" hidden="1">
      <c r="A18083" t="s">
        <v>168</v>
      </c>
      <c r="B18083" t="s">
        <v>662</v>
      </c>
      <c r="C18083">
        <v>186</v>
      </c>
      <c r="D18083" t="s">
        <v>107</v>
      </c>
      <c r="E18083">
        <v>2.3645999999999998</v>
      </c>
      <c r="F18083">
        <v>0</v>
      </c>
      <c r="G18083">
        <v>-2.9289000000000001</v>
      </c>
      <c r="H18083">
        <v>0</v>
      </c>
      <c r="I18083">
        <v>2.5009999999999999E-5</v>
      </c>
      <c r="J18083">
        <v>0</v>
      </c>
      <c r="K18083">
        <v>19.831600000000002</v>
      </c>
    </row>
    <row r="18084" spans="1:11" hidden="1">
      <c r="A18084" t="s">
        <v>168</v>
      </c>
      <c r="B18084" t="s">
        <v>662</v>
      </c>
      <c r="C18084">
        <v>186</v>
      </c>
      <c r="D18084" t="s">
        <v>107</v>
      </c>
      <c r="E18084">
        <v>2.8</v>
      </c>
      <c r="F18084">
        <v>0</v>
      </c>
      <c r="G18084">
        <v>0.70609999999999995</v>
      </c>
      <c r="H18084">
        <v>0</v>
      </c>
      <c r="I18084">
        <v>2.5009999999999999E-5</v>
      </c>
      <c r="J18084">
        <v>0</v>
      </c>
      <c r="K18084">
        <v>20.253799999999998</v>
      </c>
    </row>
    <row r="18085" spans="1:11" hidden="1">
      <c r="A18085" t="s">
        <v>168</v>
      </c>
      <c r="B18085" t="s">
        <v>662</v>
      </c>
      <c r="C18085">
        <v>186</v>
      </c>
      <c r="D18085" t="s">
        <v>107</v>
      </c>
      <c r="E18085">
        <v>2.8</v>
      </c>
      <c r="F18085">
        <v>0</v>
      </c>
      <c r="G18085">
        <v>8.2429000000000006</v>
      </c>
      <c r="H18085">
        <v>0</v>
      </c>
      <c r="I18085">
        <v>2.5009999999999999E-5</v>
      </c>
      <c r="J18085">
        <v>0</v>
      </c>
      <c r="K18085">
        <v>20.253799999999998</v>
      </c>
    </row>
    <row r="18086" spans="1:11" hidden="1">
      <c r="A18086" t="s">
        <v>168</v>
      </c>
      <c r="B18086" t="s">
        <v>662</v>
      </c>
      <c r="C18086">
        <v>186</v>
      </c>
      <c r="D18086" t="s">
        <v>107</v>
      </c>
      <c r="E18086">
        <v>3.2355</v>
      </c>
      <c r="F18086">
        <v>0</v>
      </c>
      <c r="G18086">
        <v>11.026999999999999</v>
      </c>
      <c r="H18086">
        <v>0</v>
      </c>
      <c r="I18086">
        <v>2.5009999999999999E-5</v>
      </c>
      <c r="J18086">
        <v>0</v>
      </c>
      <c r="K18086">
        <v>16.058299999999999</v>
      </c>
    </row>
    <row r="18087" spans="1:11" hidden="1">
      <c r="A18087" t="s">
        <v>168</v>
      </c>
      <c r="B18087" t="s">
        <v>662</v>
      </c>
      <c r="C18087">
        <v>186</v>
      </c>
      <c r="D18087" t="s">
        <v>107</v>
      </c>
      <c r="E18087">
        <v>3.6709000000000001</v>
      </c>
      <c r="F18087">
        <v>0</v>
      </c>
      <c r="G18087">
        <v>13.8111</v>
      </c>
      <c r="H18087">
        <v>0</v>
      </c>
      <c r="I18087">
        <v>2.5009999999999999E-5</v>
      </c>
      <c r="J18087">
        <v>0</v>
      </c>
      <c r="K18087">
        <v>10.650399999999999</v>
      </c>
    </row>
    <row r="18088" spans="1:11" hidden="1">
      <c r="A18088" t="s">
        <v>168</v>
      </c>
      <c r="B18088" t="s">
        <v>662</v>
      </c>
      <c r="C18088">
        <v>186</v>
      </c>
      <c r="D18088" t="s">
        <v>107</v>
      </c>
      <c r="E18088">
        <v>4.1063999999999998</v>
      </c>
      <c r="F18088">
        <v>0</v>
      </c>
      <c r="G18088">
        <v>16.595099999999999</v>
      </c>
      <c r="H18088">
        <v>0</v>
      </c>
      <c r="I18088">
        <v>2.5009999999999999E-5</v>
      </c>
      <c r="J18088">
        <v>0</v>
      </c>
      <c r="K18088">
        <v>4.0303000000000004</v>
      </c>
    </row>
    <row r="18089" spans="1:11" hidden="1">
      <c r="A18089" t="s">
        <v>168</v>
      </c>
      <c r="B18089" t="s">
        <v>662</v>
      </c>
      <c r="C18089">
        <v>186</v>
      </c>
      <c r="D18089" t="s">
        <v>107</v>
      </c>
      <c r="E18089">
        <v>4.5418000000000003</v>
      </c>
      <c r="F18089">
        <v>0</v>
      </c>
      <c r="G18089">
        <v>19.379200000000001</v>
      </c>
      <c r="H18089">
        <v>0</v>
      </c>
      <c r="I18089">
        <v>2.5009999999999999E-5</v>
      </c>
      <c r="J18089">
        <v>0</v>
      </c>
      <c r="K18089">
        <v>-3.8022999999999998</v>
      </c>
    </row>
    <row r="18090" spans="1:11" hidden="1">
      <c r="A18090" t="s">
        <v>168</v>
      </c>
      <c r="B18090" t="s">
        <v>662</v>
      </c>
      <c r="C18090">
        <v>186</v>
      </c>
      <c r="D18090" t="s">
        <v>107</v>
      </c>
      <c r="E18090">
        <v>4.9772999999999996</v>
      </c>
      <c r="F18090">
        <v>0</v>
      </c>
      <c r="G18090">
        <v>22.1633</v>
      </c>
      <c r="H18090">
        <v>0</v>
      </c>
      <c r="I18090">
        <v>2.5009999999999999E-5</v>
      </c>
      <c r="J18090">
        <v>0</v>
      </c>
      <c r="K18090">
        <v>-12.847099999999999</v>
      </c>
    </row>
    <row r="18091" spans="1:11" hidden="1">
      <c r="A18091" t="s">
        <v>168</v>
      </c>
      <c r="B18091" t="s">
        <v>662</v>
      </c>
      <c r="C18091">
        <v>186</v>
      </c>
      <c r="D18091" t="s">
        <v>107</v>
      </c>
      <c r="E18091">
        <v>5.4127000000000001</v>
      </c>
      <c r="F18091">
        <v>0</v>
      </c>
      <c r="G18091">
        <v>24.947399999999998</v>
      </c>
      <c r="H18091">
        <v>0</v>
      </c>
      <c r="I18091">
        <v>2.5009999999999999E-5</v>
      </c>
      <c r="J18091">
        <v>0</v>
      </c>
      <c r="K18091">
        <v>-23.104299999999999</v>
      </c>
    </row>
    <row r="18092" spans="1:11" hidden="1">
      <c r="A18092" t="s">
        <v>168</v>
      </c>
      <c r="B18092" t="s">
        <v>662</v>
      </c>
      <c r="C18092">
        <v>186</v>
      </c>
      <c r="D18092" t="s">
        <v>108</v>
      </c>
      <c r="E18092">
        <v>0.18729999999999999</v>
      </c>
      <c r="F18092">
        <v>0</v>
      </c>
      <c r="G18092">
        <v>-31.465</v>
      </c>
      <c r="H18092">
        <v>0</v>
      </c>
      <c r="I18092">
        <v>3.5309999999999999E-5</v>
      </c>
      <c r="J18092">
        <v>0</v>
      </c>
      <c r="K18092">
        <v>-18.252600000000001</v>
      </c>
    </row>
    <row r="18093" spans="1:11" hidden="1">
      <c r="A18093" t="s">
        <v>168</v>
      </c>
      <c r="B18093" t="s">
        <v>662</v>
      </c>
      <c r="C18093">
        <v>186</v>
      </c>
      <c r="D18093" t="s">
        <v>108</v>
      </c>
      <c r="E18093">
        <v>0.62280000000000002</v>
      </c>
      <c r="F18093">
        <v>0</v>
      </c>
      <c r="G18093">
        <v>-27.098099999999999</v>
      </c>
      <c r="H18093">
        <v>0</v>
      </c>
      <c r="I18093">
        <v>3.5309999999999999E-5</v>
      </c>
      <c r="J18093">
        <v>0</v>
      </c>
      <c r="K18093">
        <v>-5.4401999999999999</v>
      </c>
    </row>
    <row r="18094" spans="1:11" hidden="1">
      <c r="A18094" t="s">
        <v>168</v>
      </c>
      <c r="B18094" t="s">
        <v>662</v>
      </c>
      <c r="C18094">
        <v>186</v>
      </c>
      <c r="D18094" t="s">
        <v>108</v>
      </c>
      <c r="E18094">
        <v>1.0582</v>
      </c>
      <c r="F18094">
        <v>0</v>
      </c>
      <c r="G18094">
        <v>-21.081800000000001</v>
      </c>
      <c r="H18094">
        <v>0</v>
      </c>
      <c r="I18094">
        <v>3.5309999999999999E-5</v>
      </c>
      <c r="J18094">
        <v>0</v>
      </c>
      <c r="K18094">
        <v>5.1020000000000003</v>
      </c>
    </row>
    <row r="18095" spans="1:11" hidden="1">
      <c r="A18095" t="s">
        <v>168</v>
      </c>
      <c r="B18095" t="s">
        <v>662</v>
      </c>
      <c r="C18095">
        <v>186</v>
      </c>
      <c r="D18095" t="s">
        <v>108</v>
      </c>
      <c r="E18095">
        <v>1.4937</v>
      </c>
      <c r="F18095">
        <v>0</v>
      </c>
      <c r="G18095">
        <v>-14.585000000000001</v>
      </c>
      <c r="H18095">
        <v>0</v>
      </c>
      <c r="I18095">
        <v>3.5309999999999999E-5</v>
      </c>
      <c r="J18095">
        <v>0</v>
      </c>
      <c r="K18095">
        <v>12.867599999999999</v>
      </c>
    </row>
    <row r="18096" spans="1:11" hidden="1">
      <c r="A18096" t="s">
        <v>168</v>
      </c>
      <c r="B18096" t="s">
        <v>662</v>
      </c>
      <c r="C18096">
        <v>186</v>
      </c>
      <c r="D18096" t="s">
        <v>108</v>
      </c>
      <c r="E18096">
        <v>1.9291</v>
      </c>
      <c r="F18096">
        <v>0</v>
      </c>
      <c r="G18096">
        <v>-8.1161999999999992</v>
      </c>
      <c r="H18096">
        <v>0</v>
      </c>
      <c r="I18096">
        <v>3.5309999999999999E-5</v>
      </c>
      <c r="J18096">
        <v>0</v>
      </c>
      <c r="K18096">
        <v>17.8048</v>
      </c>
    </row>
    <row r="18097" spans="1:11" hidden="1">
      <c r="A18097" t="s">
        <v>168</v>
      </c>
      <c r="B18097" t="s">
        <v>662</v>
      </c>
      <c r="C18097">
        <v>186</v>
      </c>
      <c r="D18097" t="s">
        <v>108</v>
      </c>
      <c r="E18097">
        <v>2.3645999999999998</v>
      </c>
      <c r="F18097">
        <v>0</v>
      </c>
      <c r="G18097">
        <v>-2.7793999999999999</v>
      </c>
      <c r="H18097">
        <v>0</v>
      </c>
      <c r="I18097">
        <v>3.5309999999999999E-5</v>
      </c>
      <c r="J18097">
        <v>0</v>
      </c>
      <c r="K18097">
        <v>20.115300000000001</v>
      </c>
    </row>
    <row r="18098" spans="1:11" hidden="1">
      <c r="A18098" t="s">
        <v>168</v>
      </c>
      <c r="B18098" t="s">
        <v>662</v>
      </c>
      <c r="C18098">
        <v>186</v>
      </c>
      <c r="D18098" t="s">
        <v>108</v>
      </c>
      <c r="E18098">
        <v>2.8</v>
      </c>
      <c r="F18098">
        <v>0</v>
      </c>
      <c r="G18098">
        <v>0.85550000000000004</v>
      </c>
      <c r="H18098">
        <v>0</v>
      </c>
      <c r="I18098">
        <v>3.5309999999999999E-5</v>
      </c>
      <c r="J18098">
        <v>0</v>
      </c>
      <c r="K18098">
        <v>20.4724</v>
      </c>
    </row>
    <row r="18099" spans="1:11" hidden="1">
      <c r="A18099" t="s">
        <v>168</v>
      </c>
      <c r="B18099" t="s">
        <v>662</v>
      </c>
      <c r="C18099">
        <v>186</v>
      </c>
      <c r="D18099" t="s">
        <v>108</v>
      </c>
      <c r="E18099">
        <v>2.8</v>
      </c>
      <c r="F18099">
        <v>0</v>
      </c>
      <c r="G18099">
        <v>8.3924000000000003</v>
      </c>
      <c r="H18099">
        <v>0</v>
      </c>
      <c r="I18099">
        <v>3.5309999999999999E-5</v>
      </c>
      <c r="J18099">
        <v>0</v>
      </c>
      <c r="K18099">
        <v>20.4724</v>
      </c>
    </row>
    <row r="18100" spans="1:11" hidden="1">
      <c r="A18100" t="s">
        <v>168</v>
      </c>
      <c r="B18100" t="s">
        <v>662</v>
      </c>
      <c r="C18100">
        <v>186</v>
      </c>
      <c r="D18100" t="s">
        <v>108</v>
      </c>
      <c r="E18100">
        <v>3.2355</v>
      </c>
      <c r="F18100">
        <v>0</v>
      </c>
      <c r="G18100">
        <v>11.176399999999999</v>
      </c>
      <c r="H18100">
        <v>0</v>
      </c>
      <c r="I18100">
        <v>3.5309999999999999E-5</v>
      </c>
      <c r="J18100">
        <v>0</v>
      </c>
      <c r="K18100">
        <v>16.2118</v>
      </c>
    </row>
    <row r="18101" spans="1:11" hidden="1">
      <c r="A18101" t="s">
        <v>168</v>
      </c>
      <c r="B18101" t="s">
        <v>662</v>
      </c>
      <c r="C18101">
        <v>186</v>
      </c>
      <c r="D18101" t="s">
        <v>108</v>
      </c>
      <c r="E18101">
        <v>3.6709000000000001</v>
      </c>
      <c r="F18101">
        <v>0</v>
      </c>
      <c r="G18101">
        <v>13.9605</v>
      </c>
      <c r="H18101">
        <v>0</v>
      </c>
      <c r="I18101">
        <v>3.5309999999999999E-5</v>
      </c>
      <c r="J18101">
        <v>0</v>
      </c>
      <c r="K18101">
        <v>10.738899999999999</v>
      </c>
    </row>
    <row r="18102" spans="1:11" hidden="1">
      <c r="A18102" t="s">
        <v>168</v>
      </c>
      <c r="B18102" t="s">
        <v>662</v>
      </c>
      <c r="C18102">
        <v>186</v>
      </c>
      <c r="D18102" t="s">
        <v>108</v>
      </c>
      <c r="E18102">
        <v>4.1063999999999998</v>
      </c>
      <c r="F18102">
        <v>0</v>
      </c>
      <c r="G18102">
        <v>16.744599999999998</v>
      </c>
      <c r="H18102">
        <v>0</v>
      </c>
      <c r="I18102">
        <v>3.5309999999999999E-5</v>
      </c>
      <c r="J18102">
        <v>0</v>
      </c>
      <c r="K18102">
        <v>4.0536000000000003</v>
      </c>
    </row>
    <row r="18103" spans="1:11" hidden="1">
      <c r="A18103" t="s">
        <v>168</v>
      </c>
      <c r="B18103" t="s">
        <v>662</v>
      </c>
      <c r="C18103">
        <v>186</v>
      </c>
      <c r="D18103" t="s">
        <v>108</v>
      </c>
      <c r="E18103">
        <v>4.5418000000000003</v>
      </c>
      <c r="F18103">
        <v>0</v>
      </c>
      <c r="G18103">
        <v>19.528700000000001</v>
      </c>
      <c r="H18103">
        <v>0</v>
      </c>
      <c r="I18103">
        <v>3.5309999999999999E-5</v>
      </c>
      <c r="J18103">
        <v>0</v>
      </c>
      <c r="K18103">
        <v>-3.8439999999999999</v>
      </c>
    </row>
    <row r="18104" spans="1:11" hidden="1">
      <c r="A18104" t="s">
        <v>168</v>
      </c>
      <c r="B18104" t="s">
        <v>662</v>
      </c>
      <c r="C18104">
        <v>186</v>
      </c>
      <c r="D18104" t="s">
        <v>108</v>
      </c>
      <c r="E18104">
        <v>4.9772999999999996</v>
      </c>
      <c r="F18104">
        <v>0</v>
      </c>
      <c r="G18104">
        <v>22.3127</v>
      </c>
      <c r="H18104">
        <v>0</v>
      </c>
      <c r="I18104">
        <v>3.5309999999999999E-5</v>
      </c>
      <c r="J18104">
        <v>0</v>
      </c>
      <c r="K18104">
        <v>-12.953900000000001</v>
      </c>
    </row>
    <row r="18105" spans="1:11" hidden="1">
      <c r="A18105" t="s">
        <v>168</v>
      </c>
      <c r="B18105" t="s">
        <v>662</v>
      </c>
      <c r="C18105">
        <v>186</v>
      </c>
      <c r="D18105" t="s">
        <v>108</v>
      </c>
      <c r="E18105">
        <v>5.4127000000000001</v>
      </c>
      <c r="F18105">
        <v>0</v>
      </c>
      <c r="G18105">
        <v>25.096800000000002</v>
      </c>
      <c r="H18105">
        <v>0</v>
      </c>
      <c r="I18105">
        <v>3.5309999999999999E-5</v>
      </c>
      <c r="J18105">
        <v>0</v>
      </c>
      <c r="K18105">
        <v>-23.2761</v>
      </c>
    </row>
    <row r="18106" spans="1:11" hidden="1">
      <c r="A18106" t="s">
        <v>168</v>
      </c>
      <c r="B18106" t="s">
        <v>662</v>
      </c>
      <c r="C18106">
        <v>186</v>
      </c>
      <c r="D18106" t="s">
        <v>109</v>
      </c>
      <c r="E18106">
        <v>0.18729999999999999</v>
      </c>
      <c r="F18106">
        <v>0</v>
      </c>
      <c r="G18106">
        <v>-31.458600000000001</v>
      </c>
      <c r="H18106">
        <v>0</v>
      </c>
      <c r="I18106">
        <v>3.7060000000000001E-5</v>
      </c>
      <c r="J18106">
        <v>0</v>
      </c>
      <c r="K18106">
        <v>-18.220700000000001</v>
      </c>
    </row>
    <row r="18107" spans="1:11" hidden="1">
      <c r="A18107" t="s">
        <v>168</v>
      </c>
      <c r="B18107" t="s">
        <v>662</v>
      </c>
      <c r="C18107">
        <v>186</v>
      </c>
      <c r="D18107" t="s">
        <v>109</v>
      </c>
      <c r="E18107">
        <v>0.62280000000000002</v>
      </c>
      <c r="F18107">
        <v>0</v>
      </c>
      <c r="G18107">
        <v>-27.0916</v>
      </c>
      <c r="H18107">
        <v>0</v>
      </c>
      <c r="I18107">
        <v>3.7060000000000001E-5</v>
      </c>
      <c r="J18107">
        <v>0</v>
      </c>
      <c r="K18107">
        <v>-5.4111000000000002</v>
      </c>
    </row>
    <row r="18108" spans="1:11" hidden="1">
      <c r="A18108" t="s">
        <v>168</v>
      </c>
      <c r="B18108" t="s">
        <v>662</v>
      </c>
      <c r="C18108">
        <v>186</v>
      </c>
      <c r="D18108" t="s">
        <v>109</v>
      </c>
      <c r="E18108">
        <v>1.0582</v>
      </c>
      <c r="F18108">
        <v>0</v>
      </c>
      <c r="G18108">
        <v>-21.075299999999999</v>
      </c>
      <c r="H18108">
        <v>0</v>
      </c>
      <c r="I18108">
        <v>3.7060000000000001E-5</v>
      </c>
      <c r="J18108">
        <v>0</v>
      </c>
      <c r="K18108">
        <v>5.1283000000000003</v>
      </c>
    </row>
    <row r="18109" spans="1:11" hidden="1">
      <c r="A18109" t="s">
        <v>168</v>
      </c>
      <c r="B18109" t="s">
        <v>662</v>
      </c>
      <c r="C18109">
        <v>186</v>
      </c>
      <c r="D18109" t="s">
        <v>109</v>
      </c>
      <c r="E18109">
        <v>1.4937</v>
      </c>
      <c r="F18109">
        <v>0</v>
      </c>
      <c r="G18109">
        <v>-14.5785</v>
      </c>
      <c r="H18109">
        <v>0</v>
      </c>
      <c r="I18109">
        <v>3.7060000000000001E-5</v>
      </c>
      <c r="J18109">
        <v>0</v>
      </c>
      <c r="K18109">
        <v>12.891</v>
      </c>
    </row>
    <row r="18110" spans="1:11" hidden="1">
      <c r="A18110" t="s">
        <v>168</v>
      </c>
      <c r="B18110" t="s">
        <v>662</v>
      </c>
      <c r="C18110">
        <v>186</v>
      </c>
      <c r="D18110" t="s">
        <v>109</v>
      </c>
      <c r="E18110">
        <v>1.9291</v>
      </c>
      <c r="F18110">
        <v>0</v>
      </c>
      <c r="G18110">
        <v>-8.1097999999999999</v>
      </c>
      <c r="H18110">
        <v>0</v>
      </c>
      <c r="I18110">
        <v>3.7060000000000001E-5</v>
      </c>
      <c r="J18110">
        <v>0</v>
      </c>
      <c r="K18110">
        <v>17.825500000000002</v>
      </c>
    </row>
    <row r="18111" spans="1:11" hidden="1">
      <c r="A18111" t="s">
        <v>168</v>
      </c>
      <c r="B18111" t="s">
        <v>662</v>
      </c>
      <c r="C18111">
        <v>186</v>
      </c>
      <c r="D18111" t="s">
        <v>109</v>
      </c>
      <c r="E18111">
        <v>2.3645999999999998</v>
      </c>
      <c r="F18111">
        <v>0</v>
      </c>
      <c r="G18111">
        <v>-2.7730000000000001</v>
      </c>
      <c r="H18111">
        <v>0</v>
      </c>
      <c r="I18111">
        <v>3.7060000000000001E-5</v>
      </c>
      <c r="J18111">
        <v>0</v>
      </c>
      <c r="K18111">
        <v>20.133199999999999</v>
      </c>
    </row>
    <row r="18112" spans="1:11" hidden="1">
      <c r="A18112" t="s">
        <v>168</v>
      </c>
      <c r="B18112" t="s">
        <v>662</v>
      </c>
      <c r="C18112">
        <v>186</v>
      </c>
      <c r="D18112" t="s">
        <v>109</v>
      </c>
      <c r="E18112">
        <v>2.8</v>
      </c>
      <c r="F18112">
        <v>0</v>
      </c>
      <c r="G18112">
        <v>0.86199999999999999</v>
      </c>
      <c r="H18112">
        <v>0</v>
      </c>
      <c r="I18112">
        <v>3.7060000000000001E-5</v>
      </c>
      <c r="J18112">
        <v>0</v>
      </c>
      <c r="K18112">
        <v>20.487500000000001</v>
      </c>
    </row>
    <row r="18113" spans="1:11" hidden="1">
      <c r="A18113" t="s">
        <v>168</v>
      </c>
      <c r="B18113" t="s">
        <v>662</v>
      </c>
      <c r="C18113">
        <v>186</v>
      </c>
      <c r="D18113" t="s">
        <v>109</v>
      </c>
      <c r="E18113">
        <v>2.8</v>
      </c>
      <c r="F18113">
        <v>0</v>
      </c>
      <c r="G18113">
        <v>8.3987999999999996</v>
      </c>
      <c r="H18113">
        <v>0</v>
      </c>
      <c r="I18113">
        <v>3.7060000000000001E-5</v>
      </c>
      <c r="J18113">
        <v>0</v>
      </c>
      <c r="K18113">
        <v>20.487500000000001</v>
      </c>
    </row>
    <row r="18114" spans="1:11" hidden="1">
      <c r="A18114" t="s">
        <v>168</v>
      </c>
      <c r="B18114" t="s">
        <v>662</v>
      </c>
      <c r="C18114">
        <v>186</v>
      </c>
      <c r="D18114" t="s">
        <v>109</v>
      </c>
      <c r="E18114">
        <v>3.2355</v>
      </c>
      <c r="F18114">
        <v>0</v>
      </c>
      <c r="G18114">
        <v>11.1829</v>
      </c>
      <c r="H18114">
        <v>0</v>
      </c>
      <c r="I18114">
        <v>3.7060000000000001E-5</v>
      </c>
      <c r="J18114">
        <v>0</v>
      </c>
      <c r="K18114">
        <v>16.224</v>
      </c>
    </row>
    <row r="18115" spans="1:11" hidden="1">
      <c r="A18115" t="s">
        <v>168</v>
      </c>
      <c r="B18115" t="s">
        <v>662</v>
      </c>
      <c r="C18115">
        <v>186</v>
      </c>
      <c r="D18115" t="s">
        <v>109</v>
      </c>
      <c r="E18115">
        <v>3.6709000000000001</v>
      </c>
      <c r="F18115">
        <v>0</v>
      </c>
      <c r="G18115">
        <v>13.967000000000001</v>
      </c>
      <c r="H18115">
        <v>0</v>
      </c>
      <c r="I18115">
        <v>3.7060000000000001E-5</v>
      </c>
      <c r="J18115">
        <v>0</v>
      </c>
      <c r="K18115">
        <v>10.7483</v>
      </c>
    </row>
    <row r="18116" spans="1:11" hidden="1">
      <c r="A18116" t="s">
        <v>168</v>
      </c>
      <c r="B18116" t="s">
        <v>662</v>
      </c>
      <c r="C18116">
        <v>186</v>
      </c>
      <c r="D18116" t="s">
        <v>109</v>
      </c>
      <c r="E18116">
        <v>4.1063999999999998</v>
      </c>
      <c r="F18116">
        <v>0</v>
      </c>
      <c r="G18116">
        <v>16.751100000000001</v>
      </c>
      <c r="H18116">
        <v>0</v>
      </c>
      <c r="I18116">
        <v>3.7060000000000001E-5</v>
      </c>
      <c r="J18116">
        <v>0</v>
      </c>
      <c r="K18116">
        <v>4.0602</v>
      </c>
    </row>
    <row r="18117" spans="1:11" hidden="1">
      <c r="A18117" t="s">
        <v>168</v>
      </c>
      <c r="B18117" t="s">
        <v>662</v>
      </c>
      <c r="C18117">
        <v>186</v>
      </c>
      <c r="D18117" t="s">
        <v>109</v>
      </c>
      <c r="E18117">
        <v>4.5418000000000003</v>
      </c>
      <c r="F18117">
        <v>0</v>
      </c>
      <c r="G18117">
        <v>19.5351</v>
      </c>
      <c r="H18117">
        <v>0</v>
      </c>
      <c r="I18117">
        <v>3.7060000000000001E-5</v>
      </c>
      <c r="J18117">
        <v>0</v>
      </c>
      <c r="K18117">
        <v>-3.8401999999999998</v>
      </c>
    </row>
    <row r="18118" spans="1:11" hidden="1">
      <c r="A18118" t="s">
        <v>168</v>
      </c>
      <c r="B18118" t="s">
        <v>662</v>
      </c>
      <c r="C18118">
        <v>186</v>
      </c>
      <c r="D18118" t="s">
        <v>109</v>
      </c>
      <c r="E18118">
        <v>4.9772999999999996</v>
      </c>
      <c r="F18118">
        <v>0</v>
      </c>
      <c r="G18118">
        <v>22.319199999999999</v>
      </c>
      <c r="H18118">
        <v>0</v>
      </c>
      <c r="I18118">
        <v>3.7060000000000001E-5</v>
      </c>
      <c r="J18118">
        <v>0</v>
      </c>
      <c r="K18118">
        <v>-12.952999999999999</v>
      </c>
    </row>
    <row r="18119" spans="1:11" hidden="1">
      <c r="A18119" t="s">
        <v>168</v>
      </c>
      <c r="B18119" t="s">
        <v>662</v>
      </c>
      <c r="C18119">
        <v>186</v>
      </c>
      <c r="D18119" t="s">
        <v>109</v>
      </c>
      <c r="E18119">
        <v>5.4127000000000001</v>
      </c>
      <c r="F18119">
        <v>0</v>
      </c>
      <c r="G18119">
        <v>25.103300000000001</v>
      </c>
      <c r="H18119">
        <v>0</v>
      </c>
      <c r="I18119">
        <v>3.7060000000000001E-5</v>
      </c>
      <c r="J18119">
        <v>0</v>
      </c>
      <c r="K18119">
        <v>-23.277999999999999</v>
      </c>
    </row>
    <row r="18120" spans="1:11" hidden="1">
      <c r="A18120" t="s">
        <v>168</v>
      </c>
      <c r="B18120" t="s">
        <v>662</v>
      </c>
      <c r="C18120">
        <v>186</v>
      </c>
      <c r="D18120" t="s">
        <v>110</v>
      </c>
      <c r="E18120">
        <v>0.18729999999999999</v>
      </c>
      <c r="F18120">
        <v>0</v>
      </c>
      <c r="G18120">
        <v>-18.565300000000001</v>
      </c>
      <c r="H18120">
        <v>0</v>
      </c>
      <c r="I18120">
        <v>1.889E-5</v>
      </c>
      <c r="J18120">
        <v>0</v>
      </c>
      <c r="K18120">
        <v>-11.1549</v>
      </c>
    </row>
    <row r="18121" spans="1:11" hidden="1">
      <c r="A18121" t="s">
        <v>168</v>
      </c>
      <c r="B18121" t="s">
        <v>662</v>
      </c>
      <c r="C18121">
        <v>186</v>
      </c>
      <c r="D18121" t="s">
        <v>110</v>
      </c>
      <c r="E18121">
        <v>0.62280000000000002</v>
      </c>
      <c r="F18121">
        <v>0</v>
      </c>
      <c r="G18121">
        <v>-16.043500000000002</v>
      </c>
      <c r="H18121">
        <v>0</v>
      </c>
      <c r="I18121">
        <v>1.889E-5</v>
      </c>
      <c r="J18121">
        <v>0</v>
      </c>
      <c r="K18121">
        <v>-3.5857000000000001</v>
      </c>
    </row>
    <row r="18122" spans="1:11" hidden="1">
      <c r="A18122" t="s">
        <v>168</v>
      </c>
      <c r="B18122" t="s">
        <v>662</v>
      </c>
      <c r="C18122">
        <v>186</v>
      </c>
      <c r="D18122" t="s">
        <v>110</v>
      </c>
      <c r="E18122">
        <v>1.0582</v>
      </c>
      <c r="F18122">
        <v>0</v>
      </c>
      <c r="G18122">
        <v>-12.612</v>
      </c>
      <c r="H18122">
        <v>0</v>
      </c>
      <c r="I18122">
        <v>1.889E-5</v>
      </c>
      <c r="J18122">
        <v>0</v>
      </c>
      <c r="K18122">
        <v>2.6821000000000002</v>
      </c>
    </row>
    <row r="18123" spans="1:11" hidden="1">
      <c r="A18123" t="s">
        <v>168</v>
      </c>
      <c r="B18123" t="s">
        <v>662</v>
      </c>
      <c r="C18123">
        <v>186</v>
      </c>
      <c r="D18123" t="s">
        <v>110</v>
      </c>
      <c r="E18123">
        <v>1.4937</v>
      </c>
      <c r="F18123">
        <v>0</v>
      </c>
      <c r="G18123">
        <v>-8.9154999999999998</v>
      </c>
      <c r="H18123">
        <v>0</v>
      </c>
      <c r="I18123">
        <v>1.889E-5</v>
      </c>
      <c r="J18123">
        <v>0</v>
      </c>
      <c r="K18123">
        <v>7.3692000000000002</v>
      </c>
    </row>
    <row r="18124" spans="1:11" hidden="1">
      <c r="A18124" t="s">
        <v>168</v>
      </c>
      <c r="B18124" t="s">
        <v>662</v>
      </c>
      <c r="C18124">
        <v>186</v>
      </c>
      <c r="D18124" t="s">
        <v>110</v>
      </c>
      <c r="E18124">
        <v>1.9291</v>
      </c>
      <c r="F18124">
        <v>0</v>
      </c>
      <c r="G18124">
        <v>-5.2343999999999999</v>
      </c>
      <c r="H18124">
        <v>0</v>
      </c>
      <c r="I18124">
        <v>1.889E-5</v>
      </c>
      <c r="J18124">
        <v>0</v>
      </c>
      <c r="K18124">
        <v>10.446999999999999</v>
      </c>
    </row>
    <row r="18125" spans="1:11" hidden="1">
      <c r="A18125" t="s">
        <v>168</v>
      </c>
      <c r="B18125" t="s">
        <v>662</v>
      </c>
      <c r="C18125">
        <v>186</v>
      </c>
      <c r="D18125" t="s">
        <v>110</v>
      </c>
      <c r="E18125">
        <v>2.3645999999999998</v>
      </c>
      <c r="F18125">
        <v>0</v>
      </c>
      <c r="G18125">
        <v>-2.1777000000000002</v>
      </c>
      <c r="H18125">
        <v>0</v>
      </c>
      <c r="I18125">
        <v>1.889E-5</v>
      </c>
      <c r="J18125">
        <v>0</v>
      </c>
      <c r="K18125">
        <v>12.0267</v>
      </c>
    </row>
    <row r="18126" spans="1:11" hidden="1">
      <c r="A18126" t="s">
        <v>168</v>
      </c>
      <c r="B18126" t="s">
        <v>662</v>
      </c>
      <c r="C18126">
        <v>186</v>
      </c>
      <c r="D18126" t="s">
        <v>110</v>
      </c>
      <c r="E18126">
        <v>2.8</v>
      </c>
      <c r="F18126">
        <v>0</v>
      </c>
      <c r="G18126">
        <v>-5.96E-2</v>
      </c>
      <c r="H18126">
        <v>0</v>
      </c>
      <c r="I18126">
        <v>1.889E-5</v>
      </c>
      <c r="J18126">
        <v>0</v>
      </c>
      <c r="K18126">
        <v>12.479799999999999</v>
      </c>
    </row>
    <row r="18127" spans="1:11" hidden="1">
      <c r="A18127" t="s">
        <v>168</v>
      </c>
      <c r="B18127" t="s">
        <v>662</v>
      </c>
      <c r="C18127">
        <v>186</v>
      </c>
      <c r="D18127" t="s">
        <v>110</v>
      </c>
      <c r="E18127">
        <v>2.8</v>
      </c>
      <c r="F18127">
        <v>0</v>
      </c>
      <c r="G18127">
        <v>5.1628999999999996</v>
      </c>
      <c r="H18127">
        <v>0</v>
      </c>
      <c r="I18127">
        <v>1.889E-5</v>
      </c>
      <c r="J18127">
        <v>0</v>
      </c>
      <c r="K18127">
        <v>12.479799999999999</v>
      </c>
    </row>
    <row r="18128" spans="1:11" hidden="1">
      <c r="A18128" t="s">
        <v>168</v>
      </c>
      <c r="B18128" t="s">
        <v>662</v>
      </c>
      <c r="C18128">
        <v>186</v>
      </c>
      <c r="D18128" t="s">
        <v>110</v>
      </c>
      <c r="E18128">
        <v>3.2355</v>
      </c>
      <c r="F18128">
        <v>0</v>
      </c>
      <c r="G18128">
        <v>6.8117000000000001</v>
      </c>
      <c r="H18128">
        <v>0</v>
      </c>
      <c r="I18128">
        <v>1.889E-5</v>
      </c>
      <c r="J18128">
        <v>0</v>
      </c>
      <c r="K18128">
        <v>9.8726000000000003</v>
      </c>
    </row>
    <row r="18129" spans="1:11" hidden="1">
      <c r="A18129" t="s">
        <v>168</v>
      </c>
      <c r="B18129" t="s">
        <v>662</v>
      </c>
      <c r="C18129">
        <v>186</v>
      </c>
      <c r="D18129" t="s">
        <v>110</v>
      </c>
      <c r="E18129">
        <v>3.6709000000000001</v>
      </c>
      <c r="F18129">
        <v>0</v>
      </c>
      <c r="G18129">
        <v>8.4604999999999997</v>
      </c>
      <c r="H18129">
        <v>0</v>
      </c>
      <c r="I18129">
        <v>1.889E-5</v>
      </c>
      <c r="J18129">
        <v>0</v>
      </c>
      <c r="K18129">
        <v>6.5475000000000003</v>
      </c>
    </row>
    <row r="18130" spans="1:11" hidden="1">
      <c r="A18130" t="s">
        <v>168</v>
      </c>
      <c r="B18130" t="s">
        <v>662</v>
      </c>
      <c r="C18130">
        <v>186</v>
      </c>
      <c r="D18130" t="s">
        <v>110</v>
      </c>
      <c r="E18130">
        <v>4.1063999999999998</v>
      </c>
      <c r="F18130">
        <v>0</v>
      </c>
      <c r="G18130">
        <v>10.109299999999999</v>
      </c>
      <c r="H18130">
        <v>0</v>
      </c>
      <c r="I18130">
        <v>1.889E-5</v>
      </c>
      <c r="J18130">
        <v>0</v>
      </c>
      <c r="K18130">
        <v>2.5044</v>
      </c>
    </row>
    <row r="18131" spans="1:11" hidden="1">
      <c r="A18131" t="s">
        <v>168</v>
      </c>
      <c r="B18131" t="s">
        <v>662</v>
      </c>
      <c r="C18131">
        <v>186</v>
      </c>
      <c r="D18131" t="s">
        <v>110</v>
      </c>
      <c r="E18131">
        <v>4.5418000000000003</v>
      </c>
      <c r="F18131">
        <v>0</v>
      </c>
      <c r="G18131">
        <v>11.758100000000001</v>
      </c>
      <c r="H18131">
        <v>0</v>
      </c>
      <c r="I18131">
        <v>1.889E-5</v>
      </c>
      <c r="J18131">
        <v>0</v>
      </c>
      <c r="K18131">
        <v>-2.2566999999999999</v>
      </c>
    </row>
    <row r="18132" spans="1:11" hidden="1">
      <c r="A18132" t="s">
        <v>168</v>
      </c>
      <c r="B18132" t="s">
        <v>662</v>
      </c>
      <c r="C18132">
        <v>186</v>
      </c>
      <c r="D18132" t="s">
        <v>110</v>
      </c>
      <c r="E18132">
        <v>4.9772999999999996</v>
      </c>
      <c r="F18132">
        <v>0</v>
      </c>
      <c r="G18132">
        <v>13.407</v>
      </c>
      <c r="H18132">
        <v>0</v>
      </c>
      <c r="I18132">
        <v>1.889E-5</v>
      </c>
      <c r="J18132">
        <v>0</v>
      </c>
      <c r="K18132">
        <v>-7.7358000000000002</v>
      </c>
    </row>
    <row r="18133" spans="1:11" hidden="1">
      <c r="A18133" t="s">
        <v>168</v>
      </c>
      <c r="B18133" t="s">
        <v>662</v>
      </c>
      <c r="C18133">
        <v>186</v>
      </c>
      <c r="D18133" t="s">
        <v>110</v>
      </c>
      <c r="E18133">
        <v>5.4127000000000001</v>
      </c>
      <c r="F18133">
        <v>0</v>
      </c>
      <c r="G18133">
        <v>15.0558</v>
      </c>
      <c r="H18133">
        <v>0</v>
      </c>
      <c r="I18133">
        <v>1.889E-5</v>
      </c>
      <c r="J18133">
        <v>0</v>
      </c>
      <c r="K18133">
        <v>-13.9329</v>
      </c>
    </row>
    <row r="18134" spans="1:11" hidden="1">
      <c r="A18134" t="s">
        <v>168</v>
      </c>
      <c r="B18134" t="s">
        <v>662</v>
      </c>
      <c r="C18134">
        <v>186</v>
      </c>
      <c r="D18134" t="s">
        <v>111</v>
      </c>
      <c r="E18134">
        <v>0.18729999999999999</v>
      </c>
      <c r="F18134">
        <v>0</v>
      </c>
      <c r="G18134">
        <v>-18.558800000000002</v>
      </c>
      <c r="H18134">
        <v>0</v>
      </c>
      <c r="I18134">
        <v>2.0639999999999999E-5</v>
      </c>
      <c r="J18134">
        <v>0</v>
      </c>
      <c r="K18134">
        <v>-11.122999999999999</v>
      </c>
    </row>
    <row r="18135" spans="1:11" hidden="1">
      <c r="A18135" t="s">
        <v>168</v>
      </c>
      <c r="B18135" t="s">
        <v>662</v>
      </c>
      <c r="C18135">
        <v>186</v>
      </c>
      <c r="D18135" t="s">
        <v>111</v>
      </c>
      <c r="E18135">
        <v>0.62280000000000002</v>
      </c>
      <c r="F18135">
        <v>0</v>
      </c>
      <c r="G18135">
        <v>-16.036999999999999</v>
      </c>
      <c r="H18135">
        <v>0</v>
      </c>
      <c r="I18135">
        <v>2.0639999999999999E-5</v>
      </c>
      <c r="J18135">
        <v>0</v>
      </c>
      <c r="K18135">
        <v>-3.5566</v>
      </c>
    </row>
    <row r="18136" spans="1:11" hidden="1">
      <c r="A18136" t="s">
        <v>168</v>
      </c>
      <c r="B18136" t="s">
        <v>662</v>
      </c>
      <c r="C18136">
        <v>186</v>
      </c>
      <c r="D18136" t="s">
        <v>111</v>
      </c>
      <c r="E18136">
        <v>1.0582</v>
      </c>
      <c r="F18136">
        <v>0</v>
      </c>
      <c r="G18136">
        <v>-12.605499999999999</v>
      </c>
      <c r="H18136">
        <v>0</v>
      </c>
      <c r="I18136">
        <v>2.0639999999999999E-5</v>
      </c>
      <c r="J18136">
        <v>0</v>
      </c>
      <c r="K18136">
        <v>2.7084000000000001</v>
      </c>
    </row>
    <row r="18137" spans="1:11" hidden="1">
      <c r="A18137" t="s">
        <v>168</v>
      </c>
      <c r="B18137" t="s">
        <v>662</v>
      </c>
      <c r="C18137">
        <v>186</v>
      </c>
      <c r="D18137" t="s">
        <v>111</v>
      </c>
      <c r="E18137">
        <v>1.4937</v>
      </c>
      <c r="F18137">
        <v>0</v>
      </c>
      <c r="G18137">
        <v>-8.9090000000000007</v>
      </c>
      <c r="H18137">
        <v>0</v>
      </c>
      <c r="I18137">
        <v>2.0639999999999999E-5</v>
      </c>
      <c r="J18137">
        <v>0</v>
      </c>
      <c r="K18137">
        <v>7.3925999999999998</v>
      </c>
    </row>
    <row r="18138" spans="1:11" hidden="1">
      <c r="A18138" t="s">
        <v>168</v>
      </c>
      <c r="B18138" t="s">
        <v>662</v>
      </c>
      <c r="C18138">
        <v>186</v>
      </c>
      <c r="D18138" t="s">
        <v>111</v>
      </c>
      <c r="E18138">
        <v>1.9291</v>
      </c>
      <c r="F18138">
        <v>0</v>
      </c>
      <c r="G18138">
        <v>-5.2279</v>
      </c>
      <c r="H18138">
        <v>0</v>
      </c>
      <c r="I18138">
        <v>2.0639999999999999E-5</v>
      </c>
      <c r="J18138">
        <v>0</v>
      </c>
      <c r="K18138">
        <v>10.467599999999999</v>
      </c>
    </row>
    <row r="18139" spans="1:11" hidden="1">
      <c r="A18139" t="s">
        <v>168</v>
      </c>
      <c r="B18139" t="s">
        <v>662</v>
      </c>
      <c r="C18139">
        <v>186</v>
      </c>
      <c r="D18139" t="s">
        <v>111</v>
      </c>
      <c r="E18139">
        <v>2.3645999999999998</v>
      </c>
      <c r="F18139">
        <v>0</v>
      </c>
      <c r="G18139">
        <v>-2.1711999999999998</v>
      </c>
      <c r="H18139">
        <v>0</v>
      </c>
      <c r="I18139">
        <v>2.0639999999999999E-5</v>
      </c>
      <c r="J18139">
        <v>0</v>
      </c>
      <c r="K18139">
        <v>12.044600000000001</v>
      </c>
    </row>
    <row r="18140" spans="1:11" hidden="1">
      <c r="A18140" t="s">
        <v>168</v>
      </c>
      <c r="B18140" t="s">
        <v>662</v>
      </c>
      <c r="C18140">
        <v>186</v>
      </c>
      <c r="D18140" t="s">
        <v>111</v>
      </c>
      <c r="E18140">
        <v>2.8</v>
      </c>
      <c r="F18140">
        <v>0</v>
      </c>
      <c r="G18140">
        <v>-5.3100000000000001E-2</v>
      </c>
      <c r="H18140">
        <v>0</v>
      </c>
      <c r="I18140">
        <v>2.0639999999999999E-5</v>
      </c>
      <c r="J18140">
        <v>0</v>
      </c>
      <c r="K18140">
        <v>12.4948</v>
      </c>
    </row>
    <row r="18141" spans="1:11" hidden="1">
      <c r="A18141" t="s">
        <v>168</v>
      </c>
      <c r="B18141" t="s">
        <v>662</v>
      </c>
      <c r="C18141">
        <v>186</v>
      </c>
      <c r="D18141" t="s">
        <v>111</v>
      </c>
      <c r="E18141">
        <v>2.8</v>
      </c>
      <c r="F18141">
        <v>0</v>
      </c>
      <c r="G18141">
        <v>5.1692999999999998</v>
      </c>
      <c r="H18141">
        <v>0</v>
      </c>
      <c r="I18141">
        <v>2.0639999999999999E-5</v>
      </c>
      <c r="J18141">
        <v>0</v>
      </c>
      <c r="K18141">
        <v>12.4948</v>
      </c>
    </row>
    <row r="18142" spans="1:11" hidden="1">
      <c r="A18142" t="s">
        <v>168</v>
      </c>
      <c r="B18142" t="s">
        <v>662</v>
      </c>
      <c r="C18142">
        <v>186</v>
      </c>
      <c r="D18142" t="s">
        <v>111</v>
      </c>
      <c r="E18142">
        <v>3.2355</v>
      </c>
      <c r="F18142">
        <v>0</v>
      </c>
      <c r="G18142">
        <v>6.8181000000000003</v>
      </c>
      <c r="H18142">
        <v>0</v>
      </c>
      <c r="I18142">
        <v>2.0639999999999999E-5</v>
      </c>
      <c r="J18142">
        <v>0</v>
      </c>
      <c r="K18142">
        <v>9.8848000000000003</v>
      </c>
    </row>
    <row r="18143" spans="1:11" hidden="1">
      <c r="A18143" t="s">
        <v>168</v>
      </c>
      <c r="B18143" t="s">
        <v>662</v>
      </c>
      <c r="C18143">
        <v>186</v>
      </c>
      <c r="D18143" t="s">
        <v>111</v>
      </c>
      <c r="E18143">
        <v>3.6709000000000001</v>
      </c>
      <c r="F18143">
        <v>0</v>
      </c>
      <c r="G18143">
        <v>8.4670000000000005</v>
      </c>
      <c r="H18143">
        <v>0</v>
      </c>
      <c r="I18143">
        <v>2.0639999999999999E-5</v>
      </c>
      <c r="J18143">
        <v>0</v>
      </c>
      <c r="K18143">
        <v>6.5568999999999997</v>
      </c>
    </row>
    <row r="18144" spans="1:11" hidden="1">
      <c r="A18144" t="s">
        <v>168</v>
      </c>
      <c r="B18144" t="s">
        <v>662</v>
      </c>
      <c r="C18144">
        <v>186</v>
      </c>
      <c r="D18144" t="s">
        <v>111</v>
      </c>
      <c r="E18144">
        <v>4.1063999999999998</v>
      </c>
      <c r="F18144">
        <v>0</v>
      </c>
      <c r="G18144">
        <v>10.1158</v>
      </c>
      <c r="H18144">
        <v>0</v>
      </c>
      <c r="I18144">
        <v>2.0639999999999999E-5</v>
      </c>
      <c r="J18144">
        <v>0</v>
      </c>
      <c r="K18144">
        <v>2.5108999999999999</v>
      </c>
    </row>
    <row r="18145" spans="1:11" hidden="1">
      <c r="A18145" t="s">
        <v>168</v>
      </c>
      <c r="B18145" t="s">
        <v>662</v>
      </c>
      <c r="C18145">
        <v>186</v>
      </c>
      <c r="D18145" t="s">
        <v>111</v>
      </c>
      <c r="E18145">
        <v>4.5418000000000003</v>
      </c>
      <c r="F18145">
        <v>0</v>
      </c>
      <c r="G18145">
        <v>11.7646</v>
      </c>
      <c r="H18145">
        <v>0</v>
      </c>
      <c r="I18145">
        <v>2.0639999999999999E-5</v>
      </c>
      <c r="J18145">
        <v>0</v>
      </c>
      <c r="K18145">
        <v>-2.2530000000000001</v>
      </c>
    </row>
    <row r="18146" spans="1:11" hidden="1">
      <c r="A18146" t="s">
        <v>168</v>
      </c>
      <c r="B18146" t="s">
        <v>662</v>
      </c>
      <c r="C18146">
        <v>186</v>
      </c>
      <c r="D18146" t="s">
        <v>111</v>
      </c>
      <c r="E18146">
        <v>4.9772999999999996</v>
      </c>
      <c r="F18146">
        <v>0</v>
      </c>
      <c r="G18146">
        <v>13.413399999999999</v>
      </c>
      <c r="H18146">
        <v>0</v>
      </c>
      <c r="I18146">
        <v>2.0639999999999999E-5</v>
      </c>
      <c r="J18146">
        <v>0</v>
      </c>
      <c r="K18146">
        <v>-7.7348999999999997</v>
      </c>
    </row>
    <row r="18147" spans="1:11" hidden="1">
      <c r="A18147" t="s">
        <v>168</v>
      </c>
      <c r="B18147" t="s">
        <v>662</v>
      </c>
      <c r="C18147">
        <v>186</v>
      </c>
      <c r="D18147" t="s">
        <v>111</v>
      </c>
      <c r="E18147">
        <v>5.4127000000000001</v>
      </c>
      <c r="F18147">
        <v>0</v>
      </c>
      <c r="G18147">
        <v>15.0623</v>
      </c>
      <c r="H18147">
        <v>0</v>
      </c>
      <c r="I18147">
        <v>2.0639999999999999E-5</v>
      </c>
      <c r="J18147">
        <v>0</v>
      </c>
      <c r="K18147">
        <v>-13.934699999999999</v>
      </c>
    </row>
    <row r="18148" spans="1:11" hidden="1">
      <c r="A18148" t="s">
        <v>168</v>
      </c>
      <c r="B18148" t="s">
        <v>662</v>
      </c>
      <c r="C18148">
        <v>186</v>
      </c>
      <c r="D18148" t="s">
        <v>112</v>
      </c>
      <c r="E18148">
        <v>0.18729999999999999</v>
      </c>
      <c r="F18148">
        <v>0</v>
      </c>
      <c r="G18148">
        <v>-18.565300000000001</v>
      </c>
      <c r="H18148">
        <v>0</v>
      </c>
      <c r="I18148">
        <v>1.889E-5</v>
      </c>
      <c r="J18148">
        <v>0</v>
      </c>
      <c r="K18148">
        <v>-11.1549</v>
      </c>
    </row>
    <row r="18149" spans="1:11" hidden="1">
      <c r="A18149" t="s">
        <v>168</v>
      </c>
      <c r="B18149" t="s">
        <v>662</v>
      </c>
      <c r="C18149">
        <v>186</v>
      </c>
      <c r="D18149" t="s">
        <v>112</v>
      </c>
      <c r="E18149">
        <v>0.62280000000000002</v>
      </c>
      <c r="F18149">
        <v>0</v>
      </c>
      <c r="G18149">
        <v>-16.043500000000002</v>
      </c>
      <c r="H18149">
        <v>0</v>
      </c>
      <c r="I18149">
        <v>1.889E-5</v>
      </c>
      <c r="J18149">
        <v>0</v>
      </c>
      <c r="K18149">
        <v>-3.5857000000000001</v>
      </c>
    </row>
    <row r="18150" spans="1:11" hidden="1">
      <c r="A18150" t="s">
        <v>168</v>
      </c>
      <c r="B18150" t="s">
        <v>662</v>
      </c>
      <c r="C18150">
        <v>186</v>
      </c>
      <c r="D18150" t="s">
        <v>112</v>
      </c>
      <c r="E18150">
        <v>1.0582</v>
      </c>
      <c r="F18150">
        <v>0</v>
      </c>
      <c r="G18150">
        <v>-12.612</v>
      </c>
      <c r="H18150">
        <v>0</v>
      </c>
      <c r="I18150">
        <v>1.889E-5</v>
      </c>
      <c r="J18150">
        <v>0</v>
      </c>
      <c r="K18150">
        <v>2.6821000000000002</v>
      </c>
    </row>
    <row r="18151" spans="1:11" hidden="1">
      <c r="A18151" t="s">
        <v>168</v>
      </c>
      <c r="B18151" t="s">
        <v>662</v>
      </c>
      <c r="C18151">
        <v>186</v>
      </c>
      <c r="D18151" t="s">
        <v>112</v>
      </c>
      <c r="E18151">
        <v>1.4937</v>
      </c>
      <c r="F18151">
        <v>0</v>
      </c>
      <c r="G18151">
        <v>-8.9154999999999998</v>
      </c>
      <c r="H18151">
        <v>0</v>
      </c>
      <c r="I18151">
        <v>1.889E-5</v>
      </c>
      <c r="J18151">
        <v>0</v>
      </c>
      <c r="K18151">
        <v>7.3692000000000002</v>
      </c>
    </row>
    <row r="18152" spans="1:11" hidden="1">
      <c r="A18152" t="s">
        <v>168</v>
      </c>
      <c r="B18152" t="s">
        <v>662</v>
      </c>
      <c r="C18152">
        <v>186</v>
      </c>
      <c r="D18152" t="s">
        <v>112</v>
      </c>
      <c r="E18152">
        <v>1.9291</v>
      </c>
      <c r="F18152">
        <v>0</v>
      </c>
      <c r="G18152">
        <v>-5.2343999999999999</v>
      </c>
      <c r="H18152">
        <v>0</v>
      </c>
      <c r="I18152">
        <v>1.889E-5</v>
      </c>
      <c r="J18152">
        <v>0</v>
      </c>
      <c r="K18152">
        <v>10.446999999999999</v>
      </c>
    </row>
    <row r="18153" spans="1:11" hidden="1">
      <c r="A18153" t="s">
        <v>168</v>
      </c>
      <c r="B18153" t="s">
        <v>662</v>
      </c>
      <c r="C18153">
        <v>186</v>
      </c>
      <c r="D18153" t="s">
        <v>112</v>
      </c>
      <c r="E18153">
        <v>2.3645999999999998</v>
      </c>
      <c r="F18153">
        <v>0</v>
      </c>
      <c r="G18153">
        <v>-2.1777000000000002</v>
      </c>
      <c r="H18153">
        <v>0</v>
      </c>
      <c r="I18153">
        <v>1.889E-5</v>
      </c>
      <c r="J18153">
        <v>0</v>
      </c>
      <c r="K18153">
        <v>12.0267</v>
      </c>
    </row>
    <row r="18154" spans="1:11" hidden="1">
      <c r="A18154" t="s">
        <v>168</v>
      </c>
      <c r="B18154" t="s">
        <v>662</v>
      </c>
      <c r="C18154">
        <v>186</v>
      </c>
      <c r="D18154" t="s">
        <v>112</v>
      </c>
      <c r="E18154">
        <v>2.8</v>
      </c>
      <c r="F18154">
        <v>0</v>
      </c>
      <c r="G18154">
        <v>-5.96E-2</v>
      </c>
      <c r="H18154">
        <v>0</v>
      </c>
      <c r="I18154">
        <v>1.889E-5</v>
      </c>
      <c r="J18154">
        <v>0</v>
      </c>
      <c r="K18154">
        <v>12.479799999999999</v>
      </c>
    </row>
    <row r="18155" spans="1:11" hidden="1">
      <c r="A18155" t="s">
        <v>168</v>
      </c>
      <c r="B18155" t="s">
        <v>662</v>
      </c>
      <c r="C18155">
        <v>186</v>
      </c>
      <c r="D18155" t="s">
        <v>112</v>
      </c>
      <c r="E18155">
        <v>2.8</v>
      </c>
      <c r="F18155">
        <v>0</v>
      </c>
      <c r="G18155">
        <v>5.1628999999999996</v>
      </c>
      <c r="H18155">
        <v>0</v>
      </c>
      <c r="I18155">
        <v>1.889E-5</v>
      </c>
      <c r="J18155">
        <v>0</v>
      </c>
      <c r="K18155">
        <v>12.479799999999999</v>
      </c>
    </row>
    <row r="18156" spans="1:11" hidden="1">
      <c r="A18156" t="s">
        <v>168</v>
      </c>
      <c r="B18156" t="s">
        <v>662</v>
      </c>
      <c r="C18156">
        <v>186</v>
      </c>
      <c r="D18156" t="s">
        <v>112</v>
      </c>
      <c r="E18156">
        <v>3.2355</v>
      </c>
      <c r="F18156">
        <v>0</v>
      </c>
      <c r="G18156">
        <v>6.8117000000000001</v>
      </c>
      <c r="H18156">
        <v>0</v>
      </c>
      <c r="I18156">
        <v>1.889E-5</v>
      </c>
      <c r="J18156">
        <v>0</v>
      </c>
      <c r="K18156">
        <v>9.8726000000000003</v>
      </c>
    </row>
    <row r="18157" spans="1:11" hidden="1">
      <c r="A18157" t="s">
        <v>168</v>
      </c>
      <c r="B18157" t="s">
        <v>662</v>
      </c>
      <c r="C18157">
        <v>186</v>
      </c>
      <c r="D18157" t="s">
        <v>112</v>
      </c>
      <c r="E18157">
        <v>3.6709000000000001</v>
      </c>
      <c r="F18157">
        <v>0</v>
      </c>
      <c r="G18157">
        <v>8.4604999999999997</v>
      </c>
      <c r="H18157">
        <v>0</v>
      </c>
      <c r="I18157">
        <v>1.889E-5</v>
      </c>
      <c r="J18157">
        <v>0</v>
      </c>
      <c r="K18157">
        <v>6.5475000000000003</v>
      </c>
    </row>
    <row r="18158" spans="1:11" hidden="1">
      <c r="A18158" t="s">
        <v>168</v>
      </c>
      <c r="B18158" t="s">
        <v>662</v>
      </c>
      <c r="C18158">
        <v>186</v>
      </c>
      <c r="D18158" t="s">
        <v>112</v>
      </c>
      <c r="E18158">
        <v>4.1063999999999998</v>
      </c>
      <c r="F18158">
        <v>0</v>
      </c>
      <c r="G18158">
        <v>10.109299999999999</v>
      </c>
      <c r="H18158">
        <v>0</v>
      </c>
      <c r="I18158">
        <v>1.889E-5</v>
      </c>
      <c r="J18158">
        <v>0</v>
      </c>
      <c r="K18158">
        <v>2.5044</v>
      </c>
    </row>
    <row r="18159" spans="1:11" hidden="1">
      <c r="A18159" t="s">
        <v>168</v>
      </c>
      <c r="B18159" t="s">
        <v>662</v>
      </c>
      <c r="C18159">
        <v>186</v>
      </c>
      <c r="D18159" t="s">
        <v>112</v>
      </c>
      <c r="E18159">
        <v>4.5418000000000003</v>
      </c>
      <c r="F18159">
        <v>0</v>
      </c>
      <c r="G18159">
        <v>11.758100000000001</v>
      </c>
      <c r="H18159">
        <v>0</v>
      </c>
      <c r="I18159">
        <v>1.889E-5</v>
      </c>
      <c r="J18159">
        <v>0</v>
      </c>
      <c r="K18159">
        <v>-2.2566999999999999</v>
      </c>
    </row>
    <row r="18160" spans="1:11" hidden="1">
      <c r="A18160" t="s">
        <v>168</v>
      </c>
      <c r="B18160" t="s">
        <v>662</v>
      </c>
      <c r="C18160">
        <v>186</v>
      </c>
      <c r="D18160" t="s">
        <v>112</v>
      </c>
      <c r="E18160">
        <v>4.9772999999999996</v>
      </c>
      <c r="F18160">
        <v>0</v>
      </c>
      <c r="G18160">
        <v>13.407</v>
      </c>
      <c r="H18160">
        <v>0</v>
      </c>
      <c r="I18160">
        <v>1.889E-5</v>
      </c>
      <c r="J18160">
        <v>0</v>
      </c>
      <c r="K18160">
        <v>-7.7358000000000002</v>
      </c>
    </row>
    <row r="18161" spans="1:11" hidden="1">
      <c r="A18161" t="s">
        <v>168</v>
      </c>
      <c r="B18161" t="s">
        <v>662</v>
      </c>
      <c r="C18161">
        <v>186</v>
      </c>
      <c r="D18161" t="s">
        <v>112</v>
      </c>
      <c r="E18161">
        <v>5.4127000000000001</v>
      </c>
      <c r="F18161">
        <v>0</v>
      </c>
      <c r="G18161">
        <v>15.0558</v>
      </c>
      <c r="H18161">
        <v>0</v>
      </c>
      <c r="I18161">
        <v>1.889E-5</v>
      </c>
      <c r="J18161">
        <v>0</v>
      </c>
      <c r="K18161">
        <v>-13.9329</v>
      </c>
    </row>
    <row r="18162" spans="1:11" hidden="1">
      <c r="A18162" t="s">
        <v>168</v>
      </c>
      <c r="B18162" t="s">
        <v>662</v>
      </c>
      <c r="C18162">
        <v>186</v>
      </c>
      <c r="D18162" t="s">
        <v>113</v>
      </c>
      <c r="E18162">
        <v>0.18729999999999999</v>
      </c>
      <c r="F18162">
        <v>0</v>
      </c>
      <c r="G18162">
        <v>-18.558800000000002</v>
      </c>
      <c r="H18162">
        <v>0</v>
      </c>
      <c r="I18162">
        <v>2.0639999999999999E-5</v>
      </c>
      <c r="J18162">
        <v>0</v>
      </c>
      <c r="K18162">
        <v>-11.122999999999999</v>
      </c>
    </row>
    <row r="18163" spans="1:11" hidden="1">
      <c r="A18163" t="s">
        <v>168</v>
      </c>
      <c r="B18163" t="s">
        <v>662</v>
      </c>
      <c r="C18163">
        <v>186</v>
      </c>
      <c r="D18163" t="s">
        <v>113</v>
      </c>
      <c r="E18163">
        <v>0.62280000000000002</v>
      </c>
      <c r="F18163">
        <v>0</v>
      </c>
      <c r="G18163">
        <v>-16.036999999999999</v>
      </c>
      <c r="H18163">
        <v>0</v>
      </c>
      <c r="I18163">
        <v>2.0639999999999999E-5</v>
      </c>
      <c r="J18163">
        <v>0</v>
      </c>
      <c r="K18163">
        <v>-3.5566</v>
      </c>
    </row>
    <row r="18164" spans="1:11" hidden="1">
      <c r="A18164" t="s">
        <v>168</v>
      </c>
      <c r="B18164" t="s">
        <v>662</v>
      </c>
      <c r="C18164">
        <v>186</v>
      </c>
      <c r="D18164" t="s">
        <v>113</v>
      </c>
      <c r="E18164">
        <v>1.0582</v>
      </c>
      <c r="F18164">
        <v>0</v>
      </c>
      <c r="G18164">
        <v>-12.605499999999999</v>
      </c>
      <c r="H18164">
        <v>0</v>
      </c>
      <c r="I18164">
        <v>2.0639999999999999E-5</v>
      </c>
      <c r="J18164">
        <v>0</v>
      </c>
      <c r="K18164">
        <v>2.7084000000000001</v>
      </c>
    </row>
    <row r="18165" spans="1:11" hidden="1">
      <c r="A18165" t="s">
        <v>168</v>
      </c>
      <c r="B18165" t="s">
        <v>662</v>
      </c>
      <c r="C18165">
        <v>186</v>
      </c>
      <c r="D18165" t="s">
        <v>113</v>
      </c>
      <c r="E18165">
        <v>1.4937</v>
      </c>
      <c r="F18165">
        <v>0</v>
      </c>
      <c r="G18165">
        <v>-8.9090000000000007</v>
      </c>
      <c r="H18165">
        <v>0</v>
      </c>
      <c r="I18165">
        <v>2.0639999999999999E-5</v>
      </c>
      <c r="J18165">
        <v>0</v>
      </c>
      <c r="K18165">
        <v>7.3925999999999998</v>
      </c>
    </row>
    <row r="18166" spans="1:11" hidden="1">
      <c r="A18166" t="s">
        <v>168</v>
      </c>
      <c r="B18166" t="s">
        <v>662</v>
      </c>
      <c r="C18166">
        <v>186</v>
      </c>
      <c r="D18166" t="s">
        <v>113</v>
      </c>
      <c r="E18166">
        <v>1.9291</v>
      </c>
      <c r="F18166">
        <v>0</v>
      </c>
      <c r="G18166">
        <v>-5.2279</v>
      </c>
      <c r="H18166">
        <v>0</v>
      </c>
      <c r="I18166">
        <v>2.0639999999999999E-5</v>
      </c>
      <c r="J18166">
        <v>0</v>
      </c>
      <c r="K18166">
        <v>10.467599999999999</v>
      </c>
    </row>
    <row r="18167" spans="1:11" hidden="1">
      <c r="A18167" t="s">
        <v>168</v>
      </c>
      <c r="B18167" t="s">
        <v>662</v>
      </c>
      <c r="C18167">
        <v>186</v>
      </c>
      <c r="D18167" t="s">
        <v>113</v>
      </c>
      <c r="E18167">
        <v>2.3645999999999998</v>
      </c>
      <c r="F18167">
        <v>0</v>
      </c>
      <c r="G18167">
        <v>-2.1711999999999998</v>
      </c>
      <c r="H18167">
        <v>0</v>
      </c>
      <c r="I18167">
        <v>2.0639999999999999E-5</v>
      </c>
      <c r="J18167">
        <v>0</v>
      </c>
      <c r="K18167">
        <v>12.044600000000001</v>
      </c>
    </row>
    <row r="18168" spans="1:11" hidden="1">
      <c r="A18168" t="s">
        <v>168</v>
      </c>
      <c r="B18168" t="s">
        <v>662</v>
      </c>
      <c r="C18168">
        <v>186</v>
      </c>
      <c r="D18168" t="s">
        <v>113</v>
      </c>
      <c r="E18168">
        <v>2.8</v>
      </c>
      <c r="F18168">
        <v>0</v>
      </c>
      <c r="G18168">
        <v>-5.3100000000000001E-2</v>
      </c>
      <c r="H18168">
        <v>0</v>
      </c>
      <c r="I18168">
        <v>2.0639999999999999E-5</v>
      </c>
      <c r="J18168">
        <v>0</v>
      </c>
      <c r="K18168">
        <v>12.4948</v>
      </c>
    </row>
    <row r="18169" spans="1:11" hidden="1">
      <c r="A18169" t="s">
        <v>168</v>
      </c>
      <c r="B18169" t="s">
        <v>662</v>
      </c>
      <c r="C18169">
        <v>186</v>
      </c>
      <c r="D18169" t="s">
        <v>113</v>
      </c>
      <c r="E18169">
        <v>2.8</v>
      </c>
      <c r="F18169">
        <v>0</v>
      </c>
      <c r="G18169">
        <v>5.1692999999999998</v>
      </c>
      <c r="H18169">
        <v>0</v>
      </c>
      <c r="I18169">
        <v>2.0639999999999999E-5</v>
      </c>
      <c r="J18169">
        <v>0</v>
      </c>
      <c r="K18169">
        <v>12.4948</v>
      </c>
    </row>
    <row r="18170" spans="1:11" hidden="1">
      <c r="A18170" t="s">
        <v>168</v>
      </c>
      <c r="B18170" t="s">
        <v>662</v>
      </c>
      <c r="C18170">
        <v>186</v>
      </c>
      <c r="D18170" t="s">
        <v>113</v>
      </c>
      <c r="E18170">
        <v>3.2355</v>
      </c>
      <c r="F18170">
        <v>0</v>
      </c>
      <c r="G18170">
        <v>6.8181000000000003</v>
      </c>
      <c r="H18170">
        <v>0</v>
      </c>
      <c r="I18170">
        <v>2.0639999999999999E-5</v>
      </c>
      <c r="J18170">
        <v>0</v>
      </c>
      <c r="K18170">
        <v>9.8848000000000003</v>
      </c>
    </row>
    <row r="18171" spans="1:11" hidden="1">
      <c r="A18171" t="s">
        <v>168</v>
      </c>
      <c r="B18171" t="s">
        <v>662</v>
      </c>
      <c r="C18171">
        <v>186</v>
      </c>
      <c r="D18171" t="s">
        <v>113</v>
      </c>
      <c r="E18171">
        <v>3.6709000000000001</v>
      </c>
      <c r="F18171">
        <v>0</v>
      </c>
      <c r="G18171">
        <v>8.4670000000000005</v>
      </c>
      <c r="H18171">
        <v>0</v>
      </c>
      <c r="I18171">
        <v>2.0639999999999999E-5</v>
      </c>
      <c r="J18171">
        <v>0</v>
      </c>
      <c r="K18171">
        <v>6.5568999999999997</v>
      </c>
    </row>
    <row r="18172" spans="1:11" hidden="1">
      <c r="A18172" t="s">
        <v>168</v>
      </c>
      <c r="B18172" t="s">
        <v>662</v>
      </c>
      <c r="C18172">
        <v>186</v>
      </c>
      <c r="D18172" t="s">
        <v>113</v>
      </c>
      <c r="E18172">
        <v>4.1063999999999998</v>
      </c>
      <c r="F18172">
        <v>0</v>
      </c>
      <c r="G18172">
        <v>10.1158</v>
      </c>
      <c r="H18172">
        <v>0</v>
      </c>
      <c r="I18172">
        <v>2.0639999999999999E-5</v>
      </c>
      <c r="J18172">
        <v>0</v>
      </c>
      <c r="K18172">
        <v>2.5108999999999999</v>
      </c>
    </row>
    <row r="18173" spans="1:11" hidden="1">
      <c r="A18173" t="s">
        <v>168</v>
      </c>
      <c r="B18173" t="s">
        <v>662</v>
      </c>
      <c r="C18173">
        <v>186</v>
      </c>
      <c r="D18173" t="s">
        <v>113</v>
      </c>
      <c r="E18173">
        <v>4.5418000000000003</v>
      </c>
      <c r="F18173">
        <v>0</v>
      </c>
      <c r="G18173">
        <v>11.7646</v>
      </c>
      <c r="H18173">
        <v>0</v>
      </c>
      <c r="I18173">
        <v>2.0639999999999999E-5</v>
      </c>
      <c r="J18173">
        <v>0</v>
      </c>
      <c r="K18173">
        <v>-2.2530000000000001</v>
      </c>
    </row>
    <row r="18174" spans="1:11" hidden="1">
      <c r="A18174" t="s">
        <v>168</v>
      </c>
      <c r="B18174" t="s">
        <v>662</v>
      </c>
      <c r="C18174">
        <v>186</v>
      </c>
      <c r="D18174" t="s">
        <v>113</v>
      </c>
      <c r="E18174">
        <v>4.9772999999999996</v>
      </c>
      <c r="F18174">
        <v>0</v>
      </c>
      <c r="G18174">
        <v>13.413399999999999</v>
      </c>
      <c r="H18174">
        <v>0</v>
      </c>
      <c r="I18174">
        <v>2.0639999999999999E-5</v>
      </c>
      <c r="J18174">
        <v>0</v>
      </c>
      <c r="K18174">
        <v>-7.7348999999999997</v>
      </c>
    </row>
    <row r="18175" spans="1:11" hidden="1">
      <c r="A18175" t="s">
        <v>168</v>
      </c>
      <c r="B18175" t="s">
        <v>662</v>
      </c>
      <c r="C18175">
        <v>186</v>
      </c>
      <c r="D18175" t="s">
        <v>113</v>
      </c>
      <c r="E18175">
        <v>5.4127000000000001</v>
      </c>
      <c r="F18175">
        <v>0</v>
      </c>
      <c r="G18175">
        <v>15.0623</v>
      </c>
      <c r="H18175">
        <v>0</v>
      </c>
      <c r="I18175">
        <v>2.0639999999999999E-5</v>
      </c>
      <c r="J18175">
        <v>0</v>
      </c>
      <c r="K18175">
        <v>-13.934699999999999</v>
      </c>
    </row>
    <row r="18176" spans="1:11" hidden="1">
      <c r="A18176" t="s">
        <v>168</v>
      </c>
      <c r="B18176" t="s">
        <v>662</v>
      </c>
      <c r="C18176">
        <v>186</v>
      </c>
      <c r="D18176" t="s">
        <v>114</v>
      </c>
      <c r="E18176">
        <v>0.18729999999999999</v>
      </c>
      <c r="F18176">
        <v>0</v>
      </c>
      <c r="G18176">
        <v>-18.6433</v>
      </c>
      <c r="H18176">
        <v>0</v>
      </c>
      <c r="I18176">
        <v>1.287E-5</v>
      </c>
      <c r="J18176">
        <v>0</v>
      </c>
      <c r="K18176">
        <v>-11.4754</v>
      </c>
    </row>
    <row r="18177" spans="1:11" hidden="1">
      <c r="A18177" t="s">
        <v>168</v>
      </c>
      <c r="B18177" t="s">
        <v>662</v>
      </c>
      <c r="C18177">
        <v>186</v>
      </c>
      <c r="D18177" t="s">
        <v>114</v>
      </c>
      <c r="E18177">
        <v>0.62280000000000002</v>
      </c>
      <c r="F18177">
        <v>0</v>
      </c>
      <c r="G18177">
        <v>-16.121400000000001</v>
      </c>
      <c r="H18177">
        <v>0</v>
      </c>
      <c r="I18177">
        <v>1.287E-5</v>
      </c>
      <c r="J18177">
        <v>0</v>
      </c>
      <c r="K18177">
        <v>-3.8721999999999999</v>
      </c>
    </row>
    <row r="18178" spans="1:11" hidden="1">
      <c r="A18178" t="s">
        <v>168</v>
      </c>
      <c r="B18178" t="s">
        <v>662</v>
      </c>
      <c r="C18178">
        <v>186</v>
      </c>
      <c r="D18178" t="s">
        <v>114</v>
      </c>
      <c r="E18178">
        <v>1.0582</v>
      </c>
      <c r="F18178">
        <v>0</v>
      </c>
      <c r="G18178">
        <v>-12.6899</v>
      </c>
      <c r="H18178">
        <v>0</v>
      </c>
      <c r="I18178">
        <v>1.287E-5</v>
      </c>
      <c r="J18178">
        <v>0</v>
      </c>
      <c r="K18178">
        <v>2.4295</v>
      </c>
    </row>
    <row r="18179" spans="1:11" hidden="1">
      <c r="A18179" t="s">
        <v>168</v>
      </c>
      <c r="B18179" t="s">
        <v>662</v>
      </c>
      <c r="C18179">
        <v>186</v>
      </c>
      <c r="D18179" t="s">
        <v>114</v>
      </c>
      <c r="E18179">
        <v>1.4937</v>
      </c>
      <c r="F18179">
        <v>0</v>
      </c>
      <c r="G18179">
        <v>-8.9933999999999994</v>
      </c>
      <c r="H18179">
        <v>0</v>
      </c>
      <c r="I18179">
        <v>1.287E-5</v>
      </c>
      <c r="J18179">
        <v>0</v>
      </c>
      <c r="K18179">
        <v>7.1505000000000001</v>
      </c>
    </row>
    <row r="18180" spans="1:11" hidden="1">
      <c r="A18180" t="s">
        <v>168</v>
      </c>
      <c r="B18180" t="s">
        <v>662</v>
      </c>
      <c r="C18180">
        <v>186</v>
      </c>
      <c r="D18180" t="s">
        <v>114</v>
      </c>
      <c r="E18180">
        <v>1.9291</v>
      </c>
      <c r="F18180">
        <v>0</v>
      </c>
      <c r="G18180">
        <v>-5.3124000000000002</v>
      </c>
      <c r="H18180">
        <v>0</v>
      </c>
      <c r="I18180">
        <v>1.287E-5</v>
      </c>
      <c r="J18180">
        <v>0</v>
      </c>
      <c r="K18180">
        <v>10.2623</v>
      </c>
    </row>
    <row r="18181" spans="1:11" hidden="1">
      <c r="A18181" t="s">
        <v>168</v>
      </c>
      <c r="B18181" t="s">
        <v>662</v>
      </c>
      <c r="C18181">
        <v>186</v>
      </c>
      <c r="D18181" t="s">
        <v>114</v>
      </c>
      <c r="E18181">
        <v>2.3645999999999998</v>
      </c>
      <c r="F18181">
        <v>0</v>
      </c>
      <c r="G18181">
        <v>-2.2555999999999998</v>
      </c>
      <c r="H18181">
        <v>0</v>
      </c>
      <c r="I18181">
        <v>1.287E-5</v>
      </c>
      <c r="J18181">
        <v>0</v>
      </c>
      <c r="K18181">
        <v>11.875999999999999</v>
      </c>
    </row>
    <row r="18182" spans="1:11" hidden="1">
      <c r="A18182" t="s">
        <v>168</v>
      </c>
      <c r="B18182" t="s">
        <v>662</v>
      </c>
      <c r="C18182">
        <v>186</v>
      </c>
      <c r="D18182" t="s">
        <v>114</v>
      </c>
      <c r="E18182">
        <v>2.8</v>
      </c>
      <c r="F18182">
        <v>0</v>
      </c>
      <c r="G18182">
        <v>-0.13750000000000001</v>
      </c>
      <c r="H18182">
        <v>0</v>
      </c>
      <c r="I18182">
        <v>1.287E-5</v>
      </c>
      <c r="J18182">
        <v>0</v>
      </c>
      <c r="K18182">
        <v>12.363</v>
      </c>
    </row>
    <row r="18183" spans="1:11" hidden="1">
      <c r="A18183" t="s">
        <v>168</v>
      </c>
      <c r="B18183" t="s">
        <v>662</v>
      </c>
      <c r="C18183">
        <v>186</v>
      </c>
      <c r="D18183" t="s">
        <v>114</v>
      </c>
      <c r="E18183">
        <v>2.8</v>
      </c>
      <c r="F18183">
        <v>0</v>
      </c>
      <c r="G18183">
        <v>5.0849000000000002</v>
      </c>
      <c r="H18183">
        <v>0</v>
      </c>
      <c r="I18183">
        <v>1.287E-5</v>
      </c>
      <c r="J18183">
        <v>0</v>
      </c>
      <c r="K18183">
        <v>12.363</v>
      </c>
    </row>
    <row r="18184" spans="1:11" hidden="1">
      <c r="A18184" t="s">
        <v>168</v>
      </c>
      <c r="B18184" t="s">
        <v>662</v>
      </c>
      <c r="C18184">
        <v>186</v>
      </c>
      <c r="D18184" t="s">
        <v>114</v>
      </c>
      <c r="E18184">
        <v>3.2355</v>
      </c>
      <c r="F18184">
        <v>0</v>
      </c>
      <c r="G18184">
        <v>6.7336999999999998</v>
      </c>
      <c r="H18184">
        <v>0</v>
      </c>
      <c r="I18184">
        <v>1.287E-5</v>
      </c>
      <c r="J18184">
        <v>0</v>
      </c>
      <c r="K18184">
        <v>9.7896999999999998</v>
      </c>
    </row>
    <row r="18185" spans="1:11" hidden="1">
      <c r="A18185" t="s">
        <v>168</v>
      </c>
      <c r="B18185" t="s">
        <v>662</v>
      </c>
      <c r="C18185">
        <v>186</v>
      </c>
      <c r="D18185" t="s">
        <v>114</v>
      </c>
      <c r="E18185">
        <v>3.6709000000000001</v>
      </c>
      <c r="F18185">
        <v>0</v>
      </c>
      <c r="G18185">
        <v>8.3825000000000003</v>
      </c>
      <c r="H18185">
        <v>0</v>
      </c>
      <c r="I18185">
        <v>1.287E-5</v>
      </c>
      <c r="J18185">
        <v>0</v>
      </c>
      <c r="K18185">
        <v>6.4985999999999997</v>
      </c>
    </row>
    <row r="18186" spans="1:11" hidden="1">
      <c r="A18186" t="s">
        <v>168</v>
      </c>
      <c r="B18186" t="s">
        <v>662</v>
      </c>
      <c r="C18186">
        <v>186</v>
      </c>
      <c r="D18186" t="s">
        <v>114</v>
      </c>
      <c r="E18186">
        <v>4.1063999999999998</v>
      </c>
      <c r="F18186">
        <v>0</v>
      </c>
      <c r="G18186">
        <v>10.0314</v>
      </c>
      <c r="H18186">
        <v>0</v>
      </c>
      <c r="I18186">
        <v>1.287E-5</v>
      </c>
      <c r="J18186">
        <v>0</v>
      </c>
      <c r="K18186">
        <v>2.4893999999999998</v>
      </c>
    </row>
    <row r="18187" spans="1:11" hidden="1">
      <c r="A18187" t="s">
        <v>168</v>
      </c>
      <c r="B18187" t="s">
        <v>662</v>
      </c>
      <c r="C18187">
        <v>186</v>
      </c>
      <c r="D18187" t="s">
        <v>114</v>
      </c>
      <c r="E18187">
        <v>4.5418000000000003</v>
      </c>
      <c r="F18187">
        <v>0</v>
      </c>
      <c r="G18187">
        <v>11.680199999999999</v>
      </c>
      <c r="H18187">
        <v>0</v>
      </c>
      <c r="I18187">
        <v>1.287E-5</v>
      </c>
      <c r="J18187">
        <v>0</v>
      </c>
      <c r="K18187">
        <v>-2.2378</v>
      </c>
    </row>
    <row r="18188" spans="1:11" hidden="1">
      <c r="A18188" t="s">
        <v>168</v>
      </c>
      <c r="B18188" t="s">
        <v>662</v>
      </c>
      <c r="C18188">
        <v>186</v>
      </c>
      <c r="D18188" t="s">
        <v>114</v>
      </c>
      <c r="E18188">
        <v>4.9772999999999996</v>
      </c>
      <c r="F18188">
        <v>0</v>
      </c>
      <c r="G18188">
        <v>13.329000000000001</v>
      </c>
      <c r="H18188">
        <v>0</v>
      </c>
      <c r="I18188">
        <v>1.287E-5</v>
      </c>
      <c r="J18188">
        <v>0</v>
      </c>
      <c r="K18188">
        <v>-7.6829000000000001</v>
      </c>
    </row>
    <row r="18189" spans="1:11" hidden="1">
      <c r="A18189" t="s">
        <v>168</v>
      </c>
      <c r="B18189" t="s">
        <v>662</v>
      </c>
      <c r="C18189">
        <v>186</v>
      </c>
      <c r="D18189" t="s">
        <v>114</v>
      </c>
      <c r="E18189">
        <v>5.4127000000000001</v>
      </c>
      <c r="F18189">
        <v>0</v>
      </c>
      <c r="G18189">
        <v>14.9778</v>
      </c>
      <c r="H18189">
        <v>0</v>
      </c>
      <c r="I18189">
        <v>1.287E-5</v>
      </c>
      <c r="J18189">
        <v>0</v>
      </c>
      <c r="K18189">
        <v>-13.846</v>
      </c>
    </row>
    <row r="18190" spans="1:11" hidden="1">
      <c r="A18190" t="s">
        <v>168</v>
      </c>
      <c r="B18190" t="s">
        <v>662</v>
      </c>
      <c r="C18190">
        <v>186</v>
      </c>
      <c r="D18190" t="s">
        <v>115</v>
      </c>
      <c r="E18190">
        <v>0.18729999999999999</v>
      </c>
      <c r="F18190">
        <v>0</v>
      </c>
      <c r="G18190">
        <v>-18.636800000000001</v>
      </c>
      <c r="H18190">
        <v>0</v>
      </c>
      <c r="I18190">
        <v>1.4620000000000001E-5</v>
      </c>
      <c r="J18190">
        <v>0</v>
      </c>
      <c r="K18190">
        <v>-11.4435</v>
      </c>
    </row>
    <row r="18191" spans="1:11" hidden="1">
      <c r="A18191" t="s">
        <v>168</v>
      </c>
      <c r="B18191" t="s">
        <v>662</v>
      </c>
      <c r="C18191">
        <v>186</v>
      </c>
      <c r="D18191" t="s">
        <v>115</v>
      </c>
      <c r="E18191">
        <v>0.62280000000000002</v>
      </c>
      <c r="F18191">
        <v>0</v>
      </c>
      <c r="G18191">
        <v>-16.114899999999999</v>
      </c>
      <c r="H18191">
        <v>0</v>
      </c>
      <c r="I18191">
        <v>1.4620000000000001E-5</v>
      </c>
      <c r="J18191">
        <v>0</v>
      </c>
      <c r="K18191">
        <v>-3.8431999999999999</v>
      </c>
    </row>
    <row r="18192" spans="1:11" hidden="1">
      <c r="A18192" t="s">
        <v>168</v>
      </c>
      <c r="B18192" t="s">
        <v>662</v>
      </c>
      <c r="C18192">
        <v>186</v>
      </c>
      <c r="D18192" t="s">
        <v>115</v>
      </c>
      <c r="E18192">
        <v>1.0582</v>
      </c>
      <c r="F18192">
        <v>0</v>
      </c>
      <c r="G18192">
        <v>-12.6835</v>
      </c>
      <c r="H18192">
        <v>0</v>
      </c>
      <c r="I18192">
        <v>1.4620000000000001E-5</v>
      </c>
      <c r="J18192">
        <v>0</v>
      </c>
      <c r="K18192">
        <v>2.4558</v>
      </c>
    </row>
    <row r="18193" spans="1:11" hidden="1">
      <c r="A18193" t="s">
        <v>168</v>
      </c>
      <c r="B18193" t="s">
        <v>662</v>
      </c>
      <c r="C18193">
        <v>186</v>
      </c>
      <c r="D18193" t="s">
        <v>115</v>
      </c>
      <c r="E18193">
        <v>1.4937</v>
      </c>
      <c r="F18193">
        <v>0</v>
      </c>
      <c r="G18193">
        <v>-8.9869000000000003</v>
      </c>
      <c r="H18193">
        <v>0</v>
      </c>
      <c r="I18193">
        <v>1.4620000000000001E-5</v>
      </c>
      <c r="J18193">
        <v>0</v>
      </c>
      <c r="K18193">
        <v>7.1740000000000004</v>
      </c>
    </row>
    <row r="18194" spans="1:11" hidden="1">
      <c r="A18194" t="s">
        <v>168</v>
      </c>
      <c r="B18194" t="s">
        <v>662</v>
      </c>
      <c r="C18194">
        <v>186</v>
      </c>
      <c r="D18194" t="s">
        <v>115</v>
      </c>
      <c r="E18194">
        <v>1.9291</v>
      </c>
      <c r="F18194">
        <v>0</v>
      </c>
      <c r="G18194">
        <v>-5.3059000000000003</v>
      </c>
      <c r="H18194">
        <v>0</v>
      </c>
      <c r="I18194">
        <v>1.4620000000000001E-5</v>
      </c>
      <c r="J18194">
        <v>0</v>
      </c>
      <c r="K18194">
        <v>10.2829</v>
      </c>
    </row>
    <row r="18195" spans="1:11" hidden="1">
      <c r="A18195" t="s">
        <v>168</v>
      </c>
      <c r="B18195" t="s">
        <v>662</v>
      </c>
      <c r="C18195">
        <v>186</v>
      </c>
      <c r="D18195" t="s">
        <v>115</v>
      </c>
      <c r="E18195">
        <v>2.3645999999999998</v>
      </c>
      <c r="F18195">
        <v>0</v>
      </c>
      <c r="G18195">
        <v>-2.2492000000000001</v>
      </c>
      <c r="H18195">
        <v>0</v>
      </c>
      <c r="I18195">
        <v>1.4620000000000001E-5</v>
      </c>
      <c r="J18195">
        <v>0</v>
      </c>
      <c r="K18195">
        <v>11.893800000000001</v>
      </c>
    </row>
    <row r="18196" spans="1:11" hidden="1">
      <c r="A18196" t="s">
        <v>168</v>
      </c>
      <c r="B18196" t="s">
        <v>662</v>
      </c>
      <c r="C18196">
        <v>186</v>
      </c>
      <c r="D18196" t="s">
        <v>115</v>
      </c>
      <c r="E18196">
        <v>2.8</v>
      </c>
      <c r="F18196">
        <v>0</v>
      </c>
      <c r="G18196">
        <v>-0.13109999999999999</v>
      </c>
      <c r="H18196">
        <v>0</v>
      </c>
      <c r="I18196">
        <v>1.4620000000000001E-5</v>
      </c>
      <c r="J18196">
        <v>0</v>
      </c>
      <c r="K18196">
        <v>12.378</v>
      </c>
    </row>
    <row r="18197" spans="1:11" hidden="1">
      <c r="A18197" t="s">
        <v>168</v>
      </c>
      <c r="B18197" t="s">
        <v>662</v>
      </c>
      <c r="C18197">
        <v>186</v>
      </c>
      <c r="D18197" t="s">
        <v>115</v>
      </c>
      <c r="E18197">
        <v>2.8</v>
      </c>
      <c r="F18197">
        <v>0</v>
      </c>
      <c r="G18197">
        <v>5.0914000000000001</v>
      </c>
      <c r="H18197">
        <v>0</v>
      </c>
      <c r="I18197">
        <v>1.4620000000000001E-5</v>
      </c>
      <c r="J18197">
        <v>0</v>
      </c>
      <c r="K18197">
        <v>12.378</v>
      </c>
    </row>
    <row r="18198" spans="1:11" hidden="1">
      <c r="A18198" t="s">
        <v>168</v>
      </c>
      <c r="B18198" t="s">
        <v>662</v>
      </c>
      <c r="C18198">
        <v>186</v>
      </c>
      <c r="D18198" t="s">
        <v>115</v>
      </c>
      <c r="E18198">
        <v>3.2355</v>
      </c>
      <c r="F18198">
        <v>0</v>
      </c>
      <c r="G18198">
        <v>6.7401999999999997</v>
      </c>
      <c r="H18198">
        <v>0</v>
      </c>
      <c r="I18198">
        <v>1.4620000000000001E-5</v>
      </c>
      <c r="J18198">
        <v>0</v>
      </c>
      <c r="K18198">
        <v>9.8019999999999996</v>
      </c>
    </row>
    <row r="18199" spans="1:11" hidden="1">
      <c r="A18199" t="s">
        <v>168</v>
      </c>
      <c r="B18199" t="s">
        <v>662</v>
      </c>
      <c r="C18199">
        <v>186</v>
      </c>
      <c r="D18199" t="s">
        <v>115</v>
      </c>
      <c r="E18199">
        <v>3.6709000000000001</v>
      </c>
      <c r="F18199">
        <v>0</v>
      </c>
      <c r="G18199">
        <v>8.3889999999999993</v>
      </c>
      <c r="H18199">
        <v>0</v>
      </c>
      <c r="I18199">
        <v>1.4620000000000001E-5</v>
      </c>
      <c r="J18199">
        <v>0</v>
      </c>
      <c r="K18199">
        <v>6.5079000000000002</v>
      </c>
    </row>
    <row r="18200" spans="1:11" hidden="1">
      <c r="A18200" t="s">
        <v>168</v>
      </c>
      <c r="B18200" t="s">
        <v>662</v>
      </c>
      <c r="C18200">
        <v>186</v>
      </c>
      <c r="D18200" t="s">
        <v>115</v>
      </c>
      <c r="E18200">
        <v>4.1063999999999998</v>
      </c>
      <c r="F18200">
        <v>0</v>
      </c>
      <c r="G18200">
        <v>10.037800000000001</v>
      </c>
      <c r="H18200">
        <v>0</v>
      </c>
      <c r="I18200">
        <v>1.4620000000000001E-5</v>
      </c>
      <c r="J18200">
        <v>0</v>
      </c>
      <c r="K18200">
        <v>2.496</v>
      </c>
    </row>
    <row r="18201" spans="1:11" hidden="1">
      <c r="A18201" t="s">
        <v>168</v>
      </c>
      <c r="B18201" t="s">
        <v>662</v>
      </c>
      <c r="C18201">
        <v>186</v>
      </c>
      <c r="D18201" t="s">
        <v>115</v>
      </c>
      <c r="E18201">
        <v>4.5418000000000003</v>
      </c>
      <c r="F18201">
        <v>0</v>
      </c>
      <c r="G18201">
        <v>11.6867</v>
      </c>
      <c r="H18201">
        <v>0</v>
      </c>
      <c r="I18201">
        <v>1.4620000000000001E-5</v>
      </c>
      <c r="J18201">
        <v>0</v>
      </c>
      <c r="K18201">
        <v>-2.234</v>
      </c>
    </row>
    <row r="18202" spans="1:11" hidden="1">
      <c r="A18202" t="s">
        <v>168</v>
      </c>
      <c r="B18202" t="s">
        <v>662</v>
      </c>
      <c r="C18202">
        <v>186</v>
      </c>
      <c r="D18202" t="s">
        <v>115</v>
      </c>
      <c r="E18202">
        <v>4.9772999999999996</v>
      </c>
      <c r="F18202">
        <v>0</v>
      </c>
      <c r="G18202">
        <v>13.3355</v>
      </c>
      <c r="H18202">
        <v>0</v>
      </c>
      <c r="I18202">
        <v>1.4620000000000001E-5</v>
      </c>
      <c r="J18202">
        <v>0</v>
      </c>
      <c r="K18202">
        <v>-7.6818999999999997</v>
      </c>
    </row>
    <row r="18203" spans="1:11" hidden="1">
      <c r="A18203" t="s">
        <v>168</v>
      </c>
      <c r="B18203" t="s">
        <v>662</v>
      </c>
      <c r="C18203">
        <v>186</v>
      </c>
      <c r="D18203" t="s">
        <v>115</v>
      </c>
      <c r="E18203">
        <v>5.4127000000000001</v>
      </c>
      <c r="F18203">
        <v>0</v>
      </c>
      <c r="G18203">
        <v>14.984299999999999</v>
      </c>
      <c r="H18203">
        <v>0</v>
      </c>
      <c r="I18203">
        <v>1.4620000000000001E-5</v>
      </c>
      <c r="J18203">
        <v>0</v>
      </c>
      <c r="K18203">
        <v>-13.847899999999999</v>
      </c>
    </row>
    <row r="18204" spans="1:11" hidden="1">
      <c r="A18204" t="s">
        <v>168</v>
      </c>
      <c r="B18204" t="s">
        <v>662</v>
      </c>
      <c r="C18204">
        <v>186</v>
      </c>
      <c r="D18204" t="s">
        <v>116</v>
      </c>
      <c r="E18204">
        <v>0.18729999999999999</v>
      </c>
      <c r="F18204">
        <v>0</v>
      </c>
      <c r="G18204">
        <v>-18.487300000000001</v>
      </c>
      <c r="H18204">
        <v>0</v>
      </c>
      <c r="I18204">
        <v>2.4919999999999999E-5</v>
      </c>
      <c r="J18204">
        <v>0</v>
      </c>
      <c r="K18204">
        <v>-10.8344</v>
      </c>
    </row>
    <row r="18205" spans="1:11" hidden="1">
      <c r="A18205" t="s">
        <v>168</v>
      </c>
      <c r="B18205" t="s">
        <v>662</v>
      </c>
      <c r="C18205">
        <v>186</v>
      </c>
      <c r="D18205" t="s">
        <v>116</v>
      </c>
      <c r="E18205">
        <v>0.62280000000000002</v>
      </c>
      <c r="F18205">
        <v>0</v>
      </c>
      <c r="G18205">
        <v>-15.9655</v>
      </c>
      <c r="H18205">
        <v>0</v>
      </c>
      <c r="I18205">
        <v>2.4919999999999999E-5</v>
      </c>
      <c r="J18205">
        <v>0</v>
      </c>
      <c r="K18205">
        <v>-3.2991000000000001</v>
      </c>
    </row>
    <row r="18206" spans="1:11" hidden="1">
      <c r="A18206" t="s">
        <v>168</v>
      </c>
      <c r="B18206" t="s">
        <v>662</v>
      </c>
      <c r="C18206">
        <v>186</v>
      </c>
      <c r="D18206" t="s">
        <v>116</v>
      </c>
      <c r="E18206">
        <v>1.0582</v>
      </c>
      <c r="F18206">
        <v>0</v>
      </c>
      <c r="G18206">
        <v>-12.534000000000001</v>
      </c>
      <c r="H18206">
        <v>0</v>
      </c>
      <c r="I18206">
        <v>2.4919999999999999E-5</v>
      </c>
      <c r="J18206">
        <v>0</v>
      </c>
      <c r="K18206">
        <v>2.9346999999999999</v>
      </c>
    </row>
    <row r="18207" spans="1:11" hidden="1">
      <c r="A18207" t="s">
        <v>168</v>
      </c>
      <c r="B18207" t="s">
        <v>662</v>
      </c>
      <c r="C18207">
        <v>186</v>
      </c>
      <c r="D18207" t="s">
        <v>116</v>
      </c>
      <c r="E18207">
        <v>1.4937</v>
      </c>
      <c r="F18207">
        <v>0</v>
      </c>
      <c r="G18207">
        <v>-8.8375000000000004</v>
      </c>
      <c r="H18207">
        <v>0</v>
      </c>
      <c r="I18207">
        <v>2.4919999999999999E-5</v>
      </c>
      <c r="J18207">
        <v>0</v>
      </c>
      <c r="K18207">
        <v>7.5877999999999997</v>
      </c>
    </row>
    <row r="18208" spans="1:11" hidden="1">
      <c r="A18208" t="s">
        <v>168</v>
      </c>
      <c r="B18208" t="s">
        <v>662</v>
      </c>
      <c r="C18208">
        <v>186</v>
      </c>
      <c r="D18208" t="s">
        <v>116</v>
      </c>
      <c r="E18208">
        <v>1.9291</v>
      </c>
      <c r="F18208">
        <v>0</v>
      </c>
      <c r="G18208">
        <v>-5.1565000000000003</v>
      </c>
      <c r="H18208">
        <v>0</v>
      </c>
      <c r="I18208">
        <v>2.4919999999999999E-5</v>
      </c>
      <c r="J18208">
        <v>0</v>
      </c>
      <c r="K18208">
        <v>10.6317</v>
      </c>
    </row>
    <row r="18209" spans="1:11" hidden="1">
      <c r="A18209" t="s">
        <v>168</v>
      </c>
      <c r="B18209" t="s">
        <v>662</v>
      </c>
      <c r="C18209">
        <v>186</v>
      </c>
      <c r="D18209" t="s">
        <v>116</v>
      </c>
      <c r="E18209">
        <v>2.3645999999999998</v>
      </c>
      <c r="F18209">
        <v>0</v>
      </c>
      <c r="G18209">
        <v>-2.0996999999999999</v>
      </c>
      <c r="H18209">
        <v>0</v>
      </c>
      <c r="I18209">
        <v>2.4919999999999999E-5</v>
      </c>
      <c r="J18209">
        <v>0</v>
      </c>
      <c r="K18209">
        <v>12.1775</v>
      </c>
    </row>
    <row r="18210" spans="1:11" hidden="1">
      <c r="A18210" t="s">
        <v>168</v>
      </c>
      <c r="B18210" t="s">
        <v>662</v>
      </c>
      <c r="C18210">
        <v>186</v>
      </c>
      <c r="D18210" t="s">
        <v>116</v>
      </c>
      <c r="E18210">
        <v>2.8</v>
      </c>
      <c r="F18210">
        <v>0</v>
      </c>
      <c r="G18210">
        <v>1.84E-2</v>
      </c>
      <c r="H18210">
        <v>0</v>
      </c>
      <c r="I18210">
        <v>2.4919999999999999E-5</v>
      </c>
      <c r="J18210">
        <v>0</v>
      </c>
      <c r="K18210">
        <v>12.5966</v>
      </c>
    </row>
    <row r="18211" spans="1:11" hidden="1">
      <c r="A18211" t="s">
        <v>168</v>
      </c>
      <c r="B18211" t="s">
        <v>662</v>
      </c>
      <c r="C18211">
        <v>186</v>
      </c>
      <c r="D18211" t="s">
        <v>116</v>
      </c>
      <c r="E18211">
        <v>2.8</v>
      </c>
      <c r="F18211">
        <v>0</v>
      </c>
      <c r="G18211">
        <v>5.2408000000000001</v>
      </c>
      <c r="H18211">
        <v>0</v>
      </c>
      <c r="I18211">
        <v>2.4919999999999999E-5</v>
      </c>
      <c r="J18211">
        <v>0</v>
      </c>
      <c r="K18211">
        <v>12.5966</v>
      </c>
    </row>
    <row r="18212" spans="1:11" hidden="1">
      <c r="A18212" t="s">
        <v>168</v>
      </c>
      <c r="B18212" t="s">
        <v>662</v>
      </c>
      <c r="C18212">
        <v>186</v>
      </c>
      <c r="D18212" t="s">
        <v>116</v>
      </c>
      <c r="E18212">
        <v>3.2355</v>
      </c>
      <c r="F18212">
        <v>0</v>
      </c>
      <c r="G18212">
        <v>6.8895999999999997</v>
      </c>
      <c r="H18212">
        <v>0</v>
      </c>
      <c r="I18212">
        <v>2.4919999999999999E-5</v>
      </c>
      <c r="J18212">
        <v>0</v>
      </c>
      <c r="K18212">
        <v>9.9555000000000007</v>
      </c>
    </row>
    <row r="18213" spans="1:11" hidden="1">
      <c r="A18213" t="s">
        <v>168</v>
      </c>
      <c r="B18213" t="s">
        <v>662</v>
      </c>
      <c r="C18213">
        <v>186</v>
      </c>
      <c r="D18213" t="s">
        <v>116</v>
      </c>
      <c r="E18213">
        <v>3.6709000000000001</v>
      </c>
      <c r="F18213">
        <v>0</v>
      </c>
      <c r="G18213">
        <v>8.5385000000000009</v>
      </c>
      <c r="H18213">
        <v>0</v>
      </c>
      <c r="I18213">
        <v>2.4919999999999999E-5</v>
      </c>
      <c r="J18213">
        <v>0</v>
      </c>
      <c r="K18213">
        <v>6.5964</v>
      </c>
    </row>
    <row r="18214" spans="1:11" hidden="1">
      <c r="A18214" t="s">
        <v>168</v>
      </c>
      <c r="B18214" t="s">
        <v>662</v>
      </c>
      <c r="C18214">
        <v>186</v>
      </c>
      <c r="D18214" t="s">
        <v>116</v>
      </c>
      <c r="E18214">
        <v>4.1063999999999998</v>
      </c>
      <c r="F18214">
        <v>0</v>
      </c>
      <c r="G18214">
        <v>10.1873</v>
      </c>
      <c r="H18214">
        <v>0</v>
      </c>
      <c r="I18214">
        <v>2.4919999999999999E-5</v>
      </c>
      <c r="J18214">
        <v>0</v>
      </c>
      <c r="K18214">
        <v>2.5192999999999999</v>
      </c>
    </row>
    <row r="18215" spans="1:11" hidden="1">
      <c r="A18215" t="s">
        <v>168</v>
      </c>
      <c r="B18215" t="s">
        <v>662</v>
      </c>
      <c r="C18215">
        <v>186</v>
      </c>
      <c r="D18215" t="s">
        <v>116</v>
      </c>
      <c r="E18215">
        <v>4.5418000000000003</v>
      </c>
      <c r="F18215">
        <v>0</v>
      </c>
      <c r="G18215">
        <v>11.8361</v>
      </c>
      <c r="H18215">
        <v>0</v>
      </c>
      <c r="I18215">
        <v>2.4919999999999999E-5</v>
      </c>
      <c r="J18215">
        <v>0</v>
      </c>
      <c r="K18215">
        <v>-2.2757000000000001</v>
      </c>
    </row>
    <row r="18216" spans="1:11" hidden="1">
      <c r="A18216" t="s">
        <v>168</v>
      </c>
      <c r="B18216" t="s">
        <v>662</v>
      </c>
      <c r="C18216">
        <v>186</v>
      </c>
      <c r="D18216" t="s">
        <v>116</v>
      </c>
      <c r="E18216">
        <v>4.9772999999999996</v>
      </c>
      <c r="F18216">
        <v>0</v>
      </c>
      <c r="G18216">
        <v>13.4849</v>
      </c>
      <c r="H18216">
        <v>0</v>
      </c>
      <c r="I18216">
        <v>2.4919999999999999E-5</v>
      </c>
      <c r="J18216">
        <v>0</v>
      </c>
      <c r="K18216">
        <v>-7.7887000000000004</v>
      </c>
    </row>
    <row r="18217" spans="1:11" hidden="1">
      <c r="A18217" t="s">
        <v>168</v>
      </c>
      <c r="B18217" t="s">
        <v>662</v>
      </c>
      <c r="C18217">
        <v>186</v>
      </c>
      <c r="D18217" t="s">
        <v>116</v>
      </c>
      <c r="E18217">
        <v>5.4127000000000001</v>
      </c>
      <c r="F18217">
        <v>0</v>
      </c>
      <c r="G18217">
        <v>15.133800000000001</v>
      </c>
      <c r="H18217">
        <v>0</v>
      </c>
      <c r="I18217">
        <v>2.4919999999999999E-5</v>
      </c>
      <c r="J18217">
        <v>0</v>
      </c>
      <c r="K18217">
        <v>-14.0197</v>
      </c>
    </row>
    <row r="18218" spans="1:11" hidden="1">
      <c r="A18218" t="s">
        <v>168</v>
      </c>
      <c r="B18218" t="s">
        <v>662</v>
      </c>
      <c r="C18218">
        <v>186</v>
      </c>
      <c r="D18218" t="s">
        <v>117</v>
      </c>
      <c r="E18218">
        <v>0.18729999999999999</v>
      </c>
      <c r="F18218">
        <v>0</v>
      </c>
      <c r="G18218">
        <v>-18.480899999999998</v>
      </c>
      <c r="H18218">
        <v>0</v>
      </c>
      <c r="I18218">
        <v>2.6659999999999999E-5</v>
      </c>
      <c r="J18218">
        <v>0</v>
      </c>
      <c r="K18218">
        <v>-10.8025</v>
      </c>
    </row>
    <row r="18219" spans="1:11" hidden="1">
      <c r="A18219" t="s">
        <v>168</v>
      </c>
      <c r="B18219" t="s">
        <v>662</v>
      </c>
      <c r="C18219">
        <v>186</v>
      </c>
      <c r="D18219" t="s">
        <v>117</v>
      </c>
      <c r="E18219">
        <v>0.62280000000000002</v>
      </c>
      <c r="F18219">
        <v>0</v>
      </c>
      <c r="G18219">
        <v>-15.959</v>
      </c>
      <c r="H18219">
        <v>0</v>
      </c>
      <c r="I18219">
        <v>2.6659999999999999E-5</v>
      </c>
      <c r="J18219">
        <v>0</v>
      </c>
      <c r="K18219">
        <v>-3.27</v>
      </c>
    </row>
    <row r="18220" spans="1:11" hidden="1">
      <c r="A18220" t="s">
        <v>168</v>
      </c>
      <c r="B18220" t="s">
        <v>662</v>
      </c>
      <c r="C18220">
        <v>186</v>
      </c>
      <c r="D18220" t="s">
        <v>117</v>
      </c>
      <c r="E18220">
        <v>1.0582</v>
      </c>
      <c r="F18220">
        <v>0</v>
      </c>
      <c r="G18220">
        <v>-12.5276</v>
      </c>
      <c r="H18220">
        <v>0</v>
      </c>
      <c r="I18220">
        <v>2.6659999999999999E-5</v>
      </c>
      <c r="J18220">
        <v>0</v>
      </c>
      <c r="K18220">
        <v>2.9609999999999999</v>
      </c>
    </row>
    <row r="18221" spans="1:11" hidden="1">
      <c r="A18221" t="s">
        <v>168</v>
      </c>
      <c r="B18221" t="s">
        <v>662</v>
      </c>
      <c r="C18221">
        <v>186</v>
      </c>
      <c r="D18221" t="s">
        <v>117</v>
      </c>
      <c r="E18221">
        <v>1.4937</v>
      </c>
      <c r="F18221">
        <v>0</v>
      </c>
      <c r="G18221">
        <v>-8.8309999999999995</v>
      </c>
      <c r="H18221">
        <v>0</v>
      </c>
      <c r="I18221">
        <v>2.6659999999999999E-5</v>
      </c>
      <c r="J18221">
        <v>0</v>
      </c>
      <c r="K18221">
        <v>7.6113</v>
      </c>
    </row>
    <row r="18222" spans="1:11" hidden="1">
      <c r="A18222" t="s">
        <v>168</v>
      </c>
      <c r="B18222" t="s">
        <v>662</v>
      </c>
      <c r="C18222">
        <v>186</v>
      </c>
      <c r="D18222" t="s">
        <v>117</v>
      </c>
      <c r="E18222">
        <v>1.9291</v>
      </c>
      <c r="F18222">
        <v>0</v>
      </c>
      <c r="G18222">
        <v>-5.15</v>
      </c>
      <c r="H18222">
        <v>0</v>
      </c>
      <c r="I18222">
        <v>2.6659999999999999E-5</v>
      </c>
      <c r="J18222">
        <v>0</v>
      </c>
      <c r="K18222">
        <v>10.6523</v>
      </c>
    </row>
    <row r="18223" spans="1:11" hidden="1">
      <c r="A18223" t="s">
        <v>168</v>
      </c>
      <c r="B18223" t="s">
        <v>662</v>
      </c>
      <c r="C18223">
        <v>186</v>
      </c>
      <c r="D18223" t="s">
        <v>117</v>
      </c>
      <c r="E18223">
        <v>2.3645999999999998</v>
      </c>
      <c r="F18223">
        <v>0</v>
      </c>
      <c r="G18223">
        <v>-2.0933000000000002</v>
      </c>
      <c r="H18223">
        <v>0</v>
      </c>
      <c r="I18223">
        <v>2.6659999999999999E-5</v>
      </c>
      <c r="J18223">
        <v>0</v>
      </c>
      <c r="K18223">
        <v>12.1953</v>
      </c>
    </row>
    <row r="18224" spans="1:11" hidden="1">
      <c r="A18224" t="s">
        <v>168</v>
      </c>
      <c r="B18224" t="s">
        <v>662</v>
      </c>
      <c r="C18224">
        <v>186</v>
      </c>
      <c r="D18224" t="s">
        <v>117</v>
      </c>
      <c r="E18224">
        <v>2.8</v>
      </c>
      <c r="F18224">
        <v>0</v>
      </c>
      <c r="G18224">
        <v>2.4899999999999999E-2</v>
      </c>
      <c r="H18224">
        <v>0</v>
      </c>
      <c r="I18224">
        <v>2.6659999999999999E-5</v>
      </c>
      <c r="J18224">
        <v>0</v>
      </c>
      <c r="K18224">
        <v>12.611599999999999</v>
      </c>
    </row>
    <row r="18225" spans="1:11" hidden="1">
      <c r="A18225" t="s">
        <v>168</v>
      </c>
      <c r="B18225" t="s">
        <v>662</v>
      </c>
      <c r="C18225">
        <v>186</v>
      </c>
      <c r="D18225" t="s">
        <v>117</v>
      </c>
      <c r="E18225">
        <v>2.8</v>
      </c>
      <c r="F18225">
        <v>0</v>
      </c>
      <c r="G18225">
        <v>5.2473000000000001</v>
      </c>
      <c r="H18225">
        <v>0</v>
      </c>
      <c r="I18225">
        <v>2.6659999999999999E-5</v>
      </c>
      <c r="J18225">
        <v>0</v>
      </c>
      <c r="K18225">
        <v>12.611599999999999</v>
      </c>
    </row>
    <row r="18226" spans="1:11" hidden="1">
      <c r="A18226" t="s">
        <v>168</v>
      </c>
      <c r="B18226" t="s">
        <v>662</v>
      </c>
      <c r="C18226">
        <v>186</v>
      </c>
      <c r="D18226" t="s">
        <v>117</v>
      </c>
      <c r="E18226">
        <v>3.2355</v>
      </c>
      <c r="F18226">
        <v>0</v>
      </c>
      <c r="G18226">
        <v>6.8960999999999997</v>
      </c>
      <c r="H18226">
        <v>0</v>
      </c>
      <c r="I18226">
        <v>2.6659999999999999E-5</v>
      </c>
      <c r="J18226">
        <v>0</v>
      </c>
      <c r="K18226">
        <v>9.9677000000000007</v>
      </c>
    </row>
    <row r="18227" spans="1:11" hidden="1">
      <c r="A18227" t="s">
        <v>168</v>
      </c>
      <c r="B18227" t="s">
        <v>662</v>
      </c>
      <c r="C18227">
        <v>186</v>
      </c>
      <c r="D18227" t="s">
        <v>117</v>
      </c>
      <c r="E18227">
        <v>3.6709000000000001</v>
      </c>
      <c r="F18227">
        <v>0</v>
      </c>
      <c r="G18227">
        <v>8.5449000000000002</v>
      </c>
      <c r="H18227">
        <v>0</v>
      </c>
      <c r="I18227">
        <v>2.6659999999999999E-5</v>
      </c>
      <c r="J18227">
        <v>0</v>
      </c>
      <c r="K18227">
        <v>6.6058000000000003</v>
      </c>
    </row>
    <row r="18228" spans="1:11" hidden="1">
      <c r="A18228" t="s">
        <v>168</v>
      </c>
      <c r="B18228" t="s">
        <v>662</v>
      </c>
      <c r="C18228">
        <v>186</v>
      </c>
      <c r="D18228" t="s">
        <v>117</v>
      </c>
      <c r="E18228">
        <v>4.1063999999999998</v>
      </c>
      <c r="F18228">
        <v>0</v>
      </c>
      <c r="G18228">
        <v>10.1937</v>
      </c>
      <c r="H18228">
        <v>0</v>
      </c>
      <c r="I18228">
        <v>2.6659999999999999E-5</v>
      </c>
      <c r="J18228">
        <v>0</v>
      </c>
      <c r="K18228">
        <v>2.5259</v>
      </c>
    </row>
    <row r="18229" spans="1:11" hidden="1">
      <c r="A18229" t="s">
        <v>168</v>
      </c>
      <c r="B18229" t="s">
        <v>662</v>
      </c>
      <c r="C18229">
        <v>186</v>
      </c>
      <c r="D18229" t="s">
        <v>117</v>
      </c>
      <c r="E18229">
        <v>4.5418000000000003</v>
      </c>
      <c r="F18229">
        <v>0</v>
      </c>
      <c r="G18229">
        <v>11.842599999999999</v>
      </c>
      <c r="H18229">
        <v>0</v>
      </c>
      <c r="I18229">
        <v>2.6659999999999999E-5</v>
      </c>
      <c r="J18229">
        <v>0</v>
      </c>
      <c r="K18229">
        <v>-2.2719999999999998</v>
      </c>
    </row>
    <row r="18230" spans="1:11" hidden="1">
      <c r="A18230" t="s">
        <v>168</v>
      </c>
      <c r="B18230" t="s">
        <v>662</v>
      </c>
      <c r="C18230">
        <v>186</v>
      </c>
      <c r="D18230" t="s">
        <v>117</v>
      </c>
      <c r="E18230">
        <v>4.9772999999999996</v>
      </c>
      <c r="F18230">
        <v>0</v>
      </c>
      <c r="G18230">
        <v>13.491400000000001</v>
      </c>
      <c r="H18230">
        <v>0</v>
      </c>
      <c r="I18230">
        <v>2.6659999999999999E-5</v>
      </c>
      <c r="J18230">
        <v>0</v>
      </c>
      <c r="K18230">
        <v>-7.7877999999999998</v>
      </c>
    </row>
    <row r="18231" spans="1:11" hidden="1">
      <c r="A18231" t="s">
        <v>168</v>
      </c>
      <c r="B18231" t="s">
        <v>662</v>
      </c>
      <c r="C18231">
        <v>186</v>
      </c>
      <c r="D18231" t="s">
        <v>117</v>
      </c>
      <c r="E18231">
        <v>5.4127000000000001</v>
      </c>
      <c r="F18231">
        <v>0</v>
      </c>
      <c r="G18231">
        <v>15.1402</v>
      </c>
      <c r="H18231">
        <v>0</v>
      </c>
      <c r="I18231">
        <v>2.6659999999999999E-5</v>
      </c>
      <c r="J18231">
        <v>0</v>
      </c>
      <c r="K18231">
        <v>-14.021599999999999</v>
      </c>
    </row>
    <row r="18232" spans="1:11" hidden="1">
      <c r="A18232" t="s">
        <v>168</v>
      </c>
      <c r="B18232" t="s">
        <v>662</v>
      </c>
      <c r="C18232">
        <v>186</v>
      </c>
      <c r="D18232" t="s">
        <v>118</v>
      </c>
      <c r="E18232">
        <v>0.18729999999999999</v>
      </c>
      <c r="F18232">
        <v>0</v>
      </c>
      <c r="G18232">
        <v>-31.542999999999999</v>
      </c>
      <c r="H18232">
        <v>0</v>
      </c>
      <c r="I18232">
        <v>2.9289999999999999E-5</v>
      </c>
      <c r="J18232">
        <v>0</v>
      </c>
      <c r="K18232">
        <v>-18.5731</v>
      </c>
    </row>
    <row r="18233" spans="1:11" hidden="1">
      <c r="A18233" t="s">
        <v>168</v>
      </c>
      <c r="B18233" t="s">
        <v>662</v>
      </c>
      <c r="C18233">
        <v>186</v>
      </c>
      <c r="D18233" t="s">
        <v>118</v>
      </c>
      <c r="E18233">
        <v>0.62280000000000002</v>
      </c>
      <c r="F18233">
        <v>0</v>
      </c>
      <c r="G18233">
        <v>-27.175999999999998</v>
      </c>
      <c r="H18233">
        <v>0</v>
      </c>
      <c r="I18233">
        <v>2.9289999999999999E-5</v>
      </c>
      <c r="J18233">
        <v>0</v>
      </c>
      <c r="K18233">
        <v>-5.7267000000000001</v>
      </c>
    </row>
    <row r="18234" spans="1:11" hidden="1">
      <c r="A18234" t="s">
        <v>168</v>
      </c>
      <c r="B18234" t="s">
        <v>662</v>
      </c>
      <c r="C18234">
        <v>186</v>
      </c>
      <c r="D18234" t="s">
        <v>118</v>
      </c>
      <c r="E18234">
        <v>1.0582</v>
      </c>
      <c r="F18234">
        <v>0</v>
      </c>
      <c r="G18234">
        <v>-21.159800000000001</v>
      </c>
      <c r="H18234">
        <v>0</v>
      </c>
      <c r="I18234">
        <v>2.9289999999999999E-5</v>
      </c>
      <c r="J18234">
        <v>0</v>
      </c>
      <c r="K18234">
        <v>4.8494000000000002</v>
      </c>
    </row>
    <row r="18235" spans="1:11" hidden="1">
      <c r="A18235" t="s">
        <v>168</v>
      </c>
      <c r="B18235" t="s">
        <v>662</v>
      </c>
      <c r="C18235">
        <v>186</v>
      </c>
      <c r="D18235" t="s">
        <v>118</v>
      </c>
      <c r="E18235">
        <v>1.4937</v>
      </c>
      <c r="F18235">
        <v>0</v>
      </c>
      <c r="G18235">
        <v>-14.6629</v>
      </c>
      <c r="H18235">
        <v>0</v>
      </c>
      <c r="I18235">
        <v>2.9289999999999999E-5</v>
      </c>
      <c r="J18235">
        <v>0</v>
      </c>
      <c r="K18235">
        <v>12.648899999999999</v>
      </c>
    </row>
    <row r="18236" spans="1:11" hidden="1">
      <c r="A18236" t="s">
        <v>168</v>
      </c>
      <c r="B18236" t="s">
        <v>662</v>
      </c>
      <c r="C18236">
        <v>186</v>
      </c>
      <c r="D18236" t="s">
        <v>118</v>
      </c>
      <c r="E18236">
        <v>1.9291</v>
      </c>
      <c r="F18236">
        <v>0</v>
      </c>
      <c r="G18236">
        <v>-8.1942000000000004</v>
      </c>
      <c r="H18236">
        <v>0</v>
      </c>
      <c r="I18236">
        <v>2.9289999999999999E-5</v>
      </c>
      <c r="J18236">
        <v>0</v>
      </c>
      <c r="K18236">
        <v>17.620100000000001</v>
      </c>
    </row>
    <row r="18237" spans="1:11" hidden="1">
      <c r="A18237" t="s">
        <v>168</v>
      </c>
      <c r="B18237" t="s">
        <v>662</v>
      </c>
      <c r="C18237">
        <v>186</v>
      </c>
      <c r="D18237" t="s">
        <v>118</v>
      </c>
      <c r="E18237">
        <v>2.3645999999999998</v>
      </c>
      <c r="F18237">
        <v>0</v>
      </c>
      <c r="G18237">
        <v>-2.8574000000000002</v>
      </c>
      <c r="H18237">
        <v>0</v>
      </c>
      <c r="I18237">
        <v>2.9289999999999999E-5</v>
      </c>
      <c r="J18237">
        <v>0</v>
      </c>
      <c r="K18237">
        <v>19.964600000000001</v>
      </c>
    </row>
    <row r="18238" spans="1:11" hidden="1">
      <c r="A18238" t="s">
        <v>168</v>
      </c>
      <c r="B18238" t="s">
        <v>662</v>
      </c>
      <c r="C18238">
        <v>186</v>
      </c>
      <c r="D18238" t="s">
        <v>118</v>
      </c>
      <c r="E18238">
        <v>2.8</v>
      </c>
      <c r="F18238">
        <v>0</v>
      </c>
      <c r="G18238">
        <v>0.77759999999999996</v>
      </c>
      <c r="H18238">
        <v>0</v>
      </c>
      <c r="I18238">
        <v>2.9289999999999999E-5</v>
      </c>
      <c r="J18238">
        <v>0</v>
      </c>
      <c r="K18238">
        <v>20.355599999999999</v>
      </c>
    </row>
    <row r="18239" spans="1:11" hidden="1">
      <c r="A18239" t="s">
        <v>168</v>
      </c>
      <c r="B18239" t="s">
        <v>662</v>
      </c>
      <c r="C18239">
        <v>186</v>
      </c>
      <c r="D18239" t="s">
        <v>118</v>
      </c>
      <c r="E18239">
        <v>2.8</v>
      </c>
      <c r="F18239">
        <v>0</v>
      </c>
      <c r="G18239">
        <v>8.3143999999999991</v>
      </c>
      <c r="H18239">
        <v>0</v>
      </c>
      <c r="I18239">
        <v>2.9289999999999999E-5</v>
      </c>
      <c r="J18239">
        <v>0</v>
      </c>
      <c r="K18239">
        <v>20.355599999999999</v>
      </c>
    </row>
    <row r="18240" spans="1:11" hidden="1">
      <c r="A18240" t="s">
        <v>168</v>
      </c>
      <c r="B18240" t="s">
        <v>662</v>
      </c>
      <c r="C18240">
        <v>186</v>
      </c>
      <c r="D18240" t="s">
        <v>118</v>
      </c>
      <c r="E18240">
        <v>3.2355</v>
      </c>
      <c r="F18240">
        <v>0</v>
      </c>
      <c r="G18240">
        <v>11.0985</v>
      </c>
      <c r="H18240">
        <v>0</v>
      </c>
      <c r="I18240">
        <v>2.9289999999999999E-5</v>
      </c>
      <c r="J18240">
        <v>0</v>
      </c>
      <c r="K18240">
        <v>16.129000000000001</v>
      </c>
    </row>
    <row r="18241" spans="1:11" hidden="1">
      <c r="A18241" t="s">
        <v>168</v>
      </c>
      <c r="B18241" t="s">
        <v>662</v>
      </c>
      <c r="C18241">
        <v>186</v>
      </c>
      <c r="D18241" t="s">
        <v>118</v>
      </c>
      <c r="E18241">
        <v>3.6709000000000001</v>
      </c>
      <c r="F18241">
        <v>0</v>
      </c>
      <c r="G18241">
        <v>13.8826</v>
      </c>
      <c r="H18241">
        <v>0</v>
      </c>
      <c r="I18241">
        <v>2.9289999999999999E-5</v>
      </c>
      <c r="J18241">
        <v>0</v>
      </c>
      <c r="K18241">
        <v>10.69</v>
      </c>
    </row>
    <row r="18242" spans="1:11" hidden="1">
      <c r="A18242" t="s">
        <v>168</v>
      </c>
      <c r="B18242" t="s">
        <v>662</v>
      </c>
      <c r="C18242">
        <v>186</v>
      </c>
      <c r="D18242" t="s">
        <v>118</v>
      </c>
      <c r="E18242">
        <v>4.1063999999999998</v>
      </c>
      <c r="F18242">
        <v>0</v>
      </c>
      <c r="G18242">
        <v>16.666599999999999</v>
      </c>
      <c r="H18242">
        <v>0</v>
      </c>
      <c r="I18242">
        <v>2.9289999999999999E-5</v>
      </c>
      <c r="J18242">
        <v>0</v>
      </c>
      <c r="K18242">
        <v>4.0385999999999997</v>
      </c>
    </row>
    <row r="18243" spans="1:11" hidden="1">
      <c r="A18243" t="s">
        <v>168</v>
      </c>
      <c r="B18243" t="s">
        <v>662</v>
      </c>
      <c r="C18243">
        <v>186</v>
      </c>
      <c r="D18243" t="s">
        <v>118</v>
      </c>
      <c r="E18243">
        <v>4.5418000000000003</v>
      </c>
      <c r="F18243">
        <v>0</v>
      </c>
      <c r="G18243">
        <v>19.450700000000001</v>
      </c>
      <c r="H18243">
        <v>0</v>
      </c>
      <c r="I18243">
        <v>2.9289999999999999E-5</v>
      </c>
      <c r="J18243">
        <v>0</v>
      </c>
      <c r="K18243">
        <v>-3.8060999999999998</v>
      </c>
    </row>
    <row r="18244" spans="1:11" hidden="1">
      <c r="A18244" t="s">
        <v>168</v>
      </c>
      <c r="B18244" t="s">
        <v>662</v>
      </c>
      <c r="C18244">
        <v>186</v>
      </c>
      <c r="D18244" t="s">
        <v>118</v>
      </c>
      <c r="E18244">
        <v>4.9772999999999996</v>
      </c>
      <c r="F18244">
        <v>0</v>
      </c>
      <c r="G18244">
        <v>22.2348</v>
      </c>
      <c r="H18244">
        <v>0</v>
      </c>
      <c r="I18244">
        <v>2.9289999999999999E-5</v>
      </c>
      <c r="J18244">
        <v>0</v>
      </c>
      <c r="K18244">
        <v>-12.851599999999999</v>
      </c>
    </row>
    <row r="18245" spans="1:11" hidden="1">
      <c r="A18245" t="s">
        <v>168</v>
      </c>
      <c r="B18245" t="s">
        <v>662</v>
      </c>
      <c r="C18245">
        <v>186</v>
      </c>
      <c r="D18245" t="s">
        <v>118</v>
      </c>
      <c r="E18245">
        <v>5.4127000000000001</v>
      </c>
      <c r="F18245">
        <v>0</v>
      </c>
      <c r="G18245">
        <v>25.018899999999999</v>
      </c>
      <c r="H18245">
        <v>0</v>
      </c>
      <c r="I18245">
        <v>2.9289999999999999E-5</v>
      </c>
      <c r="J18245">
        <v>0</v>
      </c>
      <c r="K18245">
        <v>-23.109500000000001</v>
      </c>
    </row>
    <row r="18246" spans="1:11" hidden="1">
      <c r="A18246" t="s">
        <v>168</v>
      </c>
      <c r="B18246" t="s">
        <v>662</v>
      </c>
      <c r="C18246">
        <v>186</v>
      </c>
      <c r="D18246" t="s">
        <v>119</v>
      </c>
      <c r="E18246">
        <v>0.18729999999999999</v>
      </c>
      <c r="F18246">
        <v>0</v>
      </c>
      <c r="G18246">
        <v>-31.6129</v>
      </c>
      <c r="H18246">
        <v>0</v>
      </c>
      <c r="I18246">
        <v>2.3730000000000001E-5</v>
      </c>
      <c r="J18246">
        <v>0</v>
      </c>
      <c r="K18246">
        <v>-18.858599999999999</v>
      </c>
    </row>
    <row r="18247" spans="1:11" hidden="1">
      <c r="A18247" t="s">
        <v>168</v>
      </c>
      <c r="B18247" t="s">
        <v>662</v>
      </c>
      <c r="C18247">
        <v>186</v>
      </c>
      <c r="D18247" t="s">
        <v>119</v>
      </c>
      <c r="E18247">
        <v>0.62280000000000002</v>
      </c>
      <c r="F18247">
        <v>0</v>
      </c>
      <c r="G18247">
        <v>-27.245899999999999</v>
      </c>
      <c r="H18247">
        <v>0</v>
      </c>
      <c r="I18247">
        <v>2.3730000000000001E-5</v>
      </c>
      <c r="J18247">
        <v>0</v>
      </c>
      <c r="K18247">
        <v>-5.9817999999999998</v>
      </c>
    </row>
    <row r="18248" spans="1:11" hidden="1">
      <c r="A18248" t="s">
        <v>168</v>
      </c>
      <c r="B18248" t="s">
        <v>662</v>
      </c>
      <c r="C18248">
        <v>186</v>
      </c>
      <c r="D18248" t="s">
        <v>119</v>
      </c>
      <c r="E18248">
        <v>1.0582</v>
      </c>
      <c r="F18248">
        <v>0</v>
      </c>
      <c r="G18248">
        <v>-21.229700000000001</v>
      </c>
      <c r="H18248">
        <v>0</v>
      </c>
      <c r="I18248">
        <v>2.3730000000000001E-5</v>
      </c>
      <c r="J18248">
        <v>0</v>
      </c>
      <c r="K18248">
        <v>4.6247999999999996</v>
      </c>
    </row>
    <row r="18249" spans="1:11" hidden="1">
      <c r="A18249" t="s">
        <v>168</v>
      </c>
      <c r="B18249" t="s">
        <v>662</v>
      </c>
      <c r="C18249">
        <v>186</v>
      </c>
      <c r="D18249" t="s">
        <v>119</v>
      </c>
      <c r="E18249">
        <v>1.4937</v>
      </c>
      <c r="F18249">
        <v>0</v>
      </c>
      <c r="G18249">
        <v>-14.732900000000001</v>
      </c>
      <c r="H18249">
        <v>0</v>
      </c>
      <c r="I18249">
        <v>2.3730000000000001E-5</v>
      </c>
      <c r="J18249">
        <v>0</v>
      </c>
      <c r="K18249">
        <v>12.454700000000001</v>
      </c>
    </row>
    <row r="18250" spans="1:11" hidden="1">
      <c r="A18250" t="s">
        <v>168</v>
      </c>
      <c r="B18250" t="s">
        <v>662</v>
      </c>
      <c r="C18250">
        <v>186</v>
      </c>
      <c r="D18250" t="s">
        <v>119</v>
      </c>
      <c r="E18250">
        <v>1.9291</v>
      </c>
      <c r="F18250">
        <v>0</v>
      </c>
      <c r="G18250">
        <v>-8.2640999999999991</v>
      </c>
      <c r="H18250">
        <v>0</v>
      </c>
      <c r="I18250">
        <v>2.3730000000000001E-5</v>
      </c>
      <c r="J18250">
        <v>0</v>
      </c>
      <c r="K18250">
        <v>17.456399999999999</v>
      </c>
    </row>
    <row r="18251" spans="1:11" hidden="1">
      <c r="A18251" t="s">
        <v>168</v>
      </c>
      <c r="B18251" t="s">
        <v>662</v>
      </c>
      <c r="C18251">
        <v>186</v>
      </c>
      <c r="D18251" t="s">
        <v>119</v>
      </c>
      <c r="E18251">
        <v>2.3645999999999998</v>
      </c>
      <c r="F18251">
        <v>0</v>
      </c>
      <c r="G18251">
        <v>-2.9272999999999998</v>
      </c>
      <c r="H18251">
        <v>0</v>
      </c>
      <c r="I18251">
        <v>2.3730000000000001E-5</v>
      </c>
      <c r="J18251">
        <v>0</v>
      </c>
      <c r="K18251">
        <v>19.831299999999999</v>
      </c>
    </row>
    <row r="18252" spans="1:11" hidden="1">
      <c r="A18252" t="s">
        <v>168</v>
      </c>
      <c r="B18252" t="s">
        <v>662</v>
      </c>
      <c r="C18252">
        <v>186</v>
      </c>
      <c r="D18252" t="s">
        <v>119</v>
      </c>
      <c r="E18252">
        <v>2.8</v>
      </c>
      <c r="F18252">
        <v>0</v>
      </c>
      <c r="G18252">
        <v>0.7077</v>
      </c>
      <c r="H18252">
        <v>0</v>
      </c>
      <c r="I18252">
        <v>2.3730000000000001E-5</v>
      </c>
      <c r="J18252">
        <v>0</v>
      </c>
      <c r="K18252">
        <v>20.252800000000001</v>
      </c>
    </row>
    <row r="18253" spans="1:11" hidden="1">
      <c r="A18253" t="s">
        <v>168</v>
      </c>
      <c r="B18253" t="s">
        <v>662</v>
      </c>
      <c r="C18253">
        <v>186</v>
      </c>
      <c r="D18253" t="s">
        <v>119</v>
      </c>
      <c r="E18253">
        <v>2.8</v>
      </c>
      <c r="F18253">
        <v>0</v>
      </c>
      <c r="G18253">
        <v>8.2445000000000004</v>
      </c>
      <c r="H18253">
        <v>0</v>
      </c>
      <c r="I18253">
        <v>2.3730000000000001E-5</v>
      </c>
      <c r="J18253">
        <v>0</v>
      </c>
      <c r="K18253">
        <v>20.252800000000001</v>
      </c>
    </row>
    <row r="18254" spans="1:11" hidden="1">
      <c r="A18254" t="s">
        <v>168</v>
      </c>
      <c r="B18254" t="s">
        <v>662</v>
      </c>
      <c r="C18254">
        <v>186</v>
      </c>
      <c r="D18254" t="s">
        <v>119</v>
      </c>
      <c r="E18254">
        <v>3.2355</v>
      </c>
      <c r="F18254">
        <v>0</v>
      </c>
      <c r="G18254">
        <v>11.028600000000001</v>
      </c>
      <c r="H18254">
        <v>0</v>
      </c>
      <c r="I18254">
        <v>2.3730000000000001E-5</v>
      </c>
      <c r="J18254">
        <v>0</v>
      </c>
      <c r="K18254">
        <v>16.0565</v>
      </c>
    </row>
    <row r="18255" spans="1:11" hidden="1">
      <c r="A18255" t="s">
        <v>168</v>
      </c>
      <c r="B18255" t="s">
        <v>662</v>
      </c>
      <c r="C18255">
        <v>186</v>
      </c>
      <c r="D18255" t="s">
        <v>119</v>
      </c>
      <c r="E18255">
        <v>3.6709000000000001</v>
      </c>
      <c r="F18255">
        <v>0</v>
      </c>
      <c r="G18255">
        <v>13.8126</v>
      </c>
      <c r="H18255">
        <v>0</v>
      </c>
      <c r="I18255">
        <v>2.3730000000000001E-5</v>
      </c>
      <c r="J18255">
        <v>0</v>
      </c>
      <c r="K18255">
        <v>10.648</v>
      </c>
    </row>
    <row r="18256" spans="1:11" hidden="1">
      <c r="A18256" t="s">
        <v>168</v>
      </c>
      <c r="B18256" t="s">
        <v>662</v>
      </c>
      <c r="C18256">
        <v>186</v>
      </c>
      <c r="D18256" t="s">
        <v>119</v>
      </c>
      <c r="E18256">
        <v>4.1063999999999998</v>
      </c>
      <c r="F18256">
        <v>0</v>
      </c>
      <c r="G18256">
        <v>16.596699999999998</v>
      </c>
      <c r="H18256">
        <v>0</v>
      </c>
      <c r="I18256">
        <v>2.3730000000000001E-5</v>
      </c>
      <c r="J18256">
        <v>0</v>
      </c>
      <c r="K18256">
        <v>4.0270999999999999</v>
      </c>
    </row>
    <row r="18257" spans="1:11" hidden="1">
      <c r="A18257" t="s">
        <v>168</v>
      </c>
      <c r="B18257" t="s">
        <v>662</v>
      </c>
      <c r="C18257">
        <v>186</v>
      </c>
      <c r="D18257" t="s">
        <v>119</v>
      </c>
      <c r="E18257">
        <v>4.5418000000000003</v>
      </c>
      <c r="F18257">
        <v>0</v>
      </c>
      <c r="G18257">
        <v>19.380800000000001</v>
      </c>
      <c r="H18257">
        <v>0</v>
      </c>
      <c r="I18257">
        <v>2.3730000000000001E-5</v>
      </c>
      <c r="J18257">
        <v>0</v>
      </c>
      <c r="K18257">
        <v>-3.8250000000000002</v>
      </c>
    </row>
    <row r="18258" spans="1:11" hidden="1">
      <c r="A18258" t="s">
        <v>168</v>
      </c>
      <c r="B18258" t="s">
        <v>662</v>
      </c>
      <c r="C18258">
        <v>186</v>
      </c>
      <c r="D18258" t="s">
        <v>119</v>
      </c>
      <c r="E18258">
        <v>4.9772999999999996</v>
      </c>
      <c r="F18258">
        <v>0</v>
      </c>
      <c r="G18258">
        <v>22.164899999999999</v>
      </c>
      <c r="H18258">
        <v>0</v>
      </c>
      <c r="I18258">
        <v>2.3730000000000001E-5</v>
      </c>
      <c r="J18258">
        <v>0</v>
      </c>
      <c r="K18258">
        <v>-12.901</v>
      </c>
    </row>
    <row r="18259" spans="1:11" hidden="1">
      <c r="A18259" t="s">
        <v>168</v>
      </c>
      <c r="B18259" t="s">
        <v>662</v>
      </c>
      <c r="C18259">
        <v>186</v>
      </c>
      <c r="D18259" t="s">
        <v>119</v>
      </c>
      <c r="E18259">
        <v>5.4127000000000001</v>
      </c>
      <c r="F18259">
        <v>0</v>
      </c>
      <c r="G18259">
        <v>24.948899999999998</v>
      </c>
      <c r="H18259">
        <v>0</v>
      </c>
      <c r="I18259">
        <v>2.3730000000000001E-5</v>
      </c>
      <c r="J18259">
        <v>0</v>
      </c>
      <c r="K18259">
        <v>-23.189299999999999</v>
      </c>
    </row>
    <row r="18260" spans="1:11" hidden="1">
      <c r="A18260" t="s">
        <v>168</v>
      </c>
      <c r="B18260" t="s">
        <v>662</v>
      </c>
      <c r="C18260">
        <v>186</v>
      </c>
      <c r="D18260" t="s">
        <v>120</v>
      </c>
      <c r="E18260">
        <v>0.18729999999999999</v>
      </c>
      <c r="F18260">
        <v>0</v>
      </c>
      <c r="G18260">
        <v>-31.5365</v>
      </c>
      <c r="H18260">
        <v>0</v>
      </c>
      <c r="I18260">
        <v>3.1029999999999999E-5</v>
      </c>
      <c r="J18260">
        <v>0</v>
      </c>
      <c r="K18260">
        <v>-18.5412</v>
      </c>
    </row>
    <row r="18261" spans="1:11" hidden="1">
      <c r="A18261" t="s">
        <v>168</v>
      </c>
      <c r="B18261" t="s">
        <v>662</v>
      </c>
      <c r="C18261">
        <v>186</v>
      </c>
      <c r="D18261" t="s">
        <v>120</v>
      </c>
      <c r="E18261">
        <v>0.62280000000000002</v>
      </c>
      <c r="F18261">
        <v>0</v>
      </c>
      <c r="G18261">
        <v>-27.169599999999999</v>
      </c>
      <c r="H18261">
        <v>0</v>
      </c>
      <c r="I18261">
        <v>3.1029999999999999E-5</v>
      </c>
      <c r="J18261">
        <v>0</v>
      </c>
      <c r="K18261">
        <v>-5.6976000000000004</v>
      </c>
    </row>
    <row r="18262" spans="1:11" hidden="1">
      <c r="A18262" t="s">
        <v>168</v>
      </c>
      <c r="B18262" t="s">
        <v>662</v>
      </c>
      <c r="C18262">
        <v>186</v>
      </c>
      <c r="D18262" t="s">
        <v>120</v>
      </c>
      <c r="E18262">
        <v>1.0582</v>
      </c>
      <c r="F18262">
        <v>0</v>
      </c>
      <c r="G18262">
        <v>-21.153300000000002</v>
      </c>
      <c r="H18262">
        <v>0</v>
      </c>
      <c r="I18262">
        <v>3.1029999999999999E-5</v>
      </c>
      <c r="J18262">
        <v>0</v>
      </c>
      <c r="K18262">
        <v>4.8757000000000001</v>
      </c>
    </row>
    <row r="18263" spans="1:11" hidden="1">
      <c r="A18263" t="s">
        <v>168</v>
      </c>
      <c r="B18263" t="s">
        <v>662</v>
      </c>
      <c r="C18263">
        <v>186</v>
      </c>
      <c r="D18263" t="s">
        <v>120</v>
      </c>
      <c r="E18263">
        <v>1.4937</v>
      </c>
      <c r="F18263">
        <v>0</v>
      </c>
      <c r="G18263">
        <v>-14.656499999999999</v>
      </c>
      <c r="H18263">
        <v>0</v>
      </c>
      <c r="I18263">
        <v>3.1029999999999999E-5</v>
      </c>
      <c r="J18263">
        <v>0</v>
      </c>
      <c r="K18263">
        <v>12.6724</v>
      </c>
    </row>
    <row r="18264" spans="1:11" hidden="1">
      <c r="A18264" t="s">
        <v>168</v>
      </c>
      <c r="B18264" t="s">
        <v>662</v>
      </c>
      <c r="C18264">
        <v>186</v>
      </c>
      <c r="D18264" t="s">
        <v>120</v>
      </c>
      <c r="E18264">
        <v>1.9291</v>
      </c>
      <c r="F18264">
        <v>0</v>
      </c>
      <c r="G18264">
        <v>-8.1876999999999995</v>
      </c>
      <c r="H18264">
        <v>0</v>
      </c>
      <c r="I18264">
        <v>3.1029999999999999E-5</v>
      </c>
      <c r="J18264">
        <v>0</v>
      </c>
      <c r="K18264">
        <v>17.640799999999999</v>
      </c>
    </row>
    <row r="18265" spans="1:11" hidden="1">
      <c r="A18265" t="s">
        <v>168</v>
      </c>
      <c r="B18265" t="s">
        <v>662</v>
      </c>
      <c r="C18265">
        <v>186</v>
      </c>
      <c r="D18265" t="s">
        <v>120</v>
      </c>
      <c r="E18265">
        <v>2.3645999999999998</v>
      </c>
      <c r="F18265">
        <v>0</v>
      </c>
      <c r="G18265">
        <v>-2.8509000000000002</v>
      </c>
      <c r="H18265">
        <v>0</v>
      </c>
      <c r="I18265">
        <v>3.1029999999999999E-5</v>
      </c>
      <c r="J18265">
        <v>0</v>
      </c>
      <c r="K18265">
        <v>19.982399999999998</v>
      </c>
    </row>
    <row r="18266" spans="1:11" hidden="1">
      <c r="A18266" t="s">
        <v>168</v>
      </c>
      <c r="B18266" t="s">
        <v>662</v>
      </c>
      <c r="C18266">
        <v>186</v>
      </c>
      <c r="D18266" t="s">
        <v>120</v>
      </c>
      <c r="E18266">
        <v>2.8</v>
      </c>
      <c r="F18266">
        <v>0</v>
      </c>
      <c r="G18266">
        <v>0.78400000000000003</v>
      </c>
      <c r="H18266">
        <v>0</v>
      </c>
      <c r="I18266">
        <v>3.1029999999999999E-5</v>
      </c>
      <c r="J18266">
        <v>0</v>
      </c>
      <c r="K18266">
        <v>20.3706</v>
      </c>
    </row>
    <row r="18267" spans="1:11" hidden="1">
      <c r="A18267" t="s">
        <v>168</v>
      </c>
      <c r="B18267" t="s">
        <v>662</v>
      </c>
      <c r="C18267">
        <v>186</v>
      </c>
      <c r="D18267" t="s">
        <v>120</v>
      </c>
      <c r="E18267">
        <v>2.8</v>
      </c>
      <c r="F18267">
        <v>0</v>
      </c>
      <c r="G18267">
        <v>8.3209</v>
      </c>
      <c r="H18267">
        <v>0</v>
      </c>
      <c r="I18267">
        <v>3.1029999999999999E-5</v>
      </c>
      <c r="J18267">
        <v>0</v>
      </c>
      <c r="K18267">
        <v>20.370699999999999</v>
      </c>
    </row>
    <row r="18268" spans="1:11" hidden="1">
      <c r="A18268" t="s">
        <v>168</v>
      </c>
      <c r="B18268" t="s">
        <v>662</v>
      </c>
      <c r="C18268">
        <v>186</v>
      </c>
      <c r="D18268" t="s">
        <v>120</v>
      </c>
      <c r="E18268">
        <v>3.2355</v>
      </c>
      <c r="F18268">
        <v>0</v>
      </c>
      <c r="G18268">
        <v>11.104900000000001</v>
      </c>
      <c r="H18268">
        <v>0</v>
      </c>
      <c r="I18268">
        <v>3.1029999999999999E-5</v>
      </c>
      <c r="J18268">
        <v>0</v>
      </c>
      <c r="K18268">
        <v>16.141200000000001</v>
      </c>
    </row>
    <row r="18269" spans="1:11" hidden="1">
      <c r="A18269" t="s">
        <v>168</v>
      </c>
      <c r="B18269" t="s">
        <v>662</v>
      </c>
      <c r="C18269">
        <v>186</v>
      </c>
      <c r="D18269" t="s">
        <v>120</v>
      </c>
      <c r="E18269">
        <v>3.6709000000000001</v>
      </c>
      <c r="F18269">
        <v>0</v>
      </c>
      <c r="G18269">
        <v>13.888999999999999</v>
      </c>
      <c r="H18269">
        <v>0</v>
      </c>
      <c r="I18269">
        <v>3.1029999999999999E-5</v>
      </c>
      <c r="J18269">
        <v>0</v>
      </c>
      <c r="K18269">
        <v>10.699400000000001</v>
      </c>
    </row>
    <row r="18270" spans="1:11" hidden="1">
      <c r="A18270" t="s">
        <v>168</v>
      </c>
      <c r="B18270" t="s">
        <v>662</v>
      </c>
      <c r="C18270">
        <v>186</v>
      </c>
      <c r="D18270" t="s">
        <v>120</v>
      </c>
      <c r="E18270">
        <v>4.1063999999999998</v>
      </c>
      <c r="F18270">
        <v>0</v>
      </c>
      <c r="G18270">
        <v>16.673100000000002</v>
      </c>
      <c r="H18270">
        <v>0</v>
      </c>
      <c r="I18270">
        <v>3.1029999999999999E-5</v>
      </c>
      <c r="J18270">
        <v>0</v>
      </c>
      <c r="K18270">
        <v>4.0452000000000004</v>
      </c>
    </row>
    <row r="18271" spans="1:11" hidden="1">
      <c r="A18271" t="s">
        <v>168</v>
      </c>
      <c r="B18271" t="s">
        <v>662</v>
      </c>
      <c r="C18271">
        <v>186</v>
      </c>
      <c r="D18271" t="s">
        <v>120</v>
      </c>
      <c r="E18271">
        <v>4.5418000000000003</v>
      </c>
      <c r="F18271">
        <v>0</v>
      </c>
      <c r="G18271">
        <v>19.4572</v>
      </c>
      <c r="H18271">
        <v>0</v>
      </c>
      <c r="I18271">
        <v>3.1029999999999999E-5</v>
      </c>
      <c r="J18271">
        <v>0</v>
      </c>
      <c r="K18271">
        <v>-3.8022999999999998</v>
      </c>
    </row>
    <row r="18272" spans="1:11" hidden="1">
      <c r="A18272" t="s">
        <v>168</v>
      </c>
      <c r="B18272" t="s">
        <v>662</v>
      </c>
      <c r="C18272">
        <v>186</v>
      </c>
      <c r="D18272" t="s">
        <v>120</v>
      </c>
      <c r="E18272">
        <v>4.9772999999999996</v>
      </c>
      <c r="F18272">
        <v>0</v>
      </c>
      <c r="G18272">
        <v>22.241199999999999</v>
      </c>
      <c r="H18272">
        <v>0</v>
      </c>
      <c r="I18272">
        <v>3.1029999999999999E-5</v>
      </c>
      <c r="J18272">
        <v>0</v>
      </c>
      <c r="K18272">
        <v>-12.8507</v>
      </c>
    </row>
    <row r="18273" spans="1:11" hidden="1">
      <c r="A18273" t="s">
        <v>168</v>
      </c>
      <c r="B18273" t="s">
        <v>662</v>
      </c>
      <c r="C18273">
        <v>186</v>
      </c>
      <c r="D18273" t="s">
        <v>120</v>
      </c>
      <c r="E18273">
        <v>5.4127000000000001</v>
      </c>
      <c r="F18273">
        <v>0</v>
      </c>
      <c r="G18273">
        <v>25.025300000000001</v>
      </c>
      <c r="H18273">
        <v>0</v>
      </c>
      <c r="I18273">
        <v>3.1029999999999999E-5</v>
      </c>
      <c r="J18273">
        <v>0</v>
      </c>
      <c r="K18273">
        <v>-23.1114</v>
      </c>
    </row>
    <row r="18274" spans="1:11" hidden="1">
      <c r="A18274" t="s">
        <v>168</v>
      </c>
      <c r="B18274" t="s">
        <v>662</v>
      </c>
      <c r="C18274">
        <v>186</v>
      </c>
      <c r="D18274" t="s">
        <v>121</v>
      </c>
      <c r="E18274">
        <v>0.18729999999999999</v>
      </c>
      <c r="F18274">
        <v>0</v>
      </c>
      <c r="G18274">
        <v>-31.606400000000001</v>
      </c>
      <c r="H18274">
        <v>0</v>
      </c>
      <c r="I18274">
        <v>2.548E-5</v>
      </c>
      <c r="J18274">
        <v>0</v>
      </c>
      <c r="K18274">
        <v>-18.826699999999999</v>
      </c>
    </row>
    <row r="18275" spans="1:11" hidden="1">
      <c r="A18275" t="s">
        <v>168</v>
      </c>
      <c r="B18275" t="s">
        <v>662</v>
      </c>
      <c r="C18275">
        <v>186</v>
      </c>
      <c r="D18275" t="s">
        <v>121</v>
      </c>
      <c r="E18275">
        <v>0.62280000000000002</v>
      </c>
      <c r="F18275">
        <v>0</v>
      </c>
      <c r="G18275">
        <v>-27.2395</v>
      </c>
      <c r="H18275">
        <v>0</v>
      </c>
      <c r="I18275">
        <v>2.548E-5</v>
      </c>
      <c r="J18275">
        <v>0</v>
      </c>
      <c r="K18275">
        <v>-5.9527000000000001</v>
      </c>
    </row>
    <row r="18276" spans="1:11" hidden="1">
      <c r="A18276" t="s">
        <v>168</v>
      </c>
      <c r="B18276" t="s">
        <v>662</v>
      </c>
      <c r="C18276">
        <v>186</v>
      </c>
      <c r="D18276" t="s">
        <v>121</v>
      </c>
      <c r="E18276">
        <v>1.0582</v>
      </c>
      <c r="F18276">
        <v>0</v>
      </c>
      <c r="G18276">
        <v>-21.223199999999999</v>
      </c>
      <c r="H18276">
        <v>0</v>
      </c>
      <c r="I18276">
        <v>2.548E-5</v>
      </c>
      <c r="J18276">
        <v>0</v>
      </c>
      <c r="K18276">
        <v>4.6510999999999996</v>
      </c>
    </row>
    <row r="18277" spans="1:11" hidden="1">
      <c r="A18277" t="s">
        <v>168</v>
      </c>
      <c r="B18277" t="s">
        <v>662</v>
      </c>
      <c r="C18277">
        <v>186</v>
      </c>
      <c r="D18277" t="s">
        <v>121</v>
      </c>
      <c r="E18277">
        <v>1.4937</v>
      </c>
      <c r="F18277">
        <v>0</v>
      </c>
      <c r="G18277">
        <v>-14.7264</v>
      </c>
      <c r="H18277">
        <v>0</v>
      </c>
      <c r="I18277">
        <v>2.548E-5</v>
      </c>
      <c r="J18277">
        <v>0</v>
      </c>
      <c r="K18277">
        <v>12.478199999999999</v>
      </c>
    </row>
    <row r="18278" spans="1:11" hidden="1">
      <c r="A18278" t="s">
        <v>168</v>
      </c>
      <c r="B18278" t="s">
        <v>662</v>
      </c>
      <c r="C18278">
        <v>186</v>
      </c>
      <c r="D18278" t="s">
        <v>121</v>
      </c>
      <c r="E18278">
        <v>1.9291</v>
      </c>
      <c r="F18278">
        <v>0</v>
      </c>
      <c r="G18278">
        <v>-8.2576000000000001</v>
      </c>
      <c r="H18278">
        <v>0</v>
      </c>
      <c r="I18278">
        <v>2.548E-5</v>
      </c>
      <c r="J18278">
        <v>0</v>
      </c>
      <c r="K18278">
        <v>17.477</v>
      </c>
    </row>
    <row r="18279" spans="1:11" hidden="1">
      <c r="A18279" t="s">
        <v>168</v>
      </c>
      <c r="B18279" t="s">
        <v>662</v>
      </c>
      <c r="C18279">
        <v>186</v>
      </c>
      <c r="D18279" t="s">
        <v>121</v>
      </c>
      <c r="E18279">
        <v>2.3645999999999998</v>
      </c>
      <c r="F18279">
        <v>0</v>
      </c>
      <c r="G18279">
        <v>-2.9207999999999998</v>
      </c>
      <c r="H18279">
        <v>0</v>
      </c>
      <c r="I18279">
        <v>2.548E-5</v>
      </c>
      <c r="J18279">
        <v>0</v>
      </c>
      <c r="K18279">
        <v>19.8491</v>
      </c>
    </row>
    <row r="18280" spans="1:11" hidden="1">
      <c r="A18280" t="s">
        <v>168</v>
      </c>
      <c r="B18280" t="s">
        <v>662</v>
      </c>
      <c r="C18280">
        <v>186</v>
      </c>
      <c r="D18280" t="s">
        <v>121</v>
      </c>
      <c r="E18280">
        <v>2.8</v>
      </c>
      <c r="F18280">
        <v>0</v>
      </c>
      <c r="G18280">
        <v>0.71409999999999996</v>
      </c>
      <c r="H18280">
        <v>0</v>
      </c>
      <c r="I18280">
        <v>2.548E-5</v>
      </c>
      <c r="J18280">
        <v>0</v>
      </c>
      <c r="K18280">
        <v>20.267800000000001</v>
      </c>
    </row>
    <row r="18281" spans="1:11" hidden="1">
      <c r="A18281" t="s">
        <v>168</v>
      </c>
      <c r="B18281" t="s">
        <v>662</v>
      </c>
      <c r="C18281">
        <v>186</v>
      </c>
      <c r="D18281" t="s">
        <v>121</v>
      </c>
      <c r="E18281">
        <v>2.8</v>
      </c>
      <c r="F18281">
        <v>0</v>
      </c>
      <c r="G18281">
        <v>8.2509999999999994</v>
      </c>
      <c r="H18281">
        <v>0</v>
      </c>
      <c r="I18281">
        <v>2.548E-5</v>
      </c>
      <c r="J18281">
        <v>0</v>
      </c>
      <c r="K18281">
        <v>20.267800000000001</v>
      </c>
    </row>
    <row r="18282" spans="1:11" hidden="1">
      <c r="A18282" t="s">
        <v>168</v>
      </c>
      <c r="B18282" t="s">
        <v>662</v>
      </c>
      <c r="C18282">
        <v>186</v>
      </c>
      <c r="D18282" t="s">
        <v>121</v>
      </c>
      <c r="E18282">
        <v>3.2355</v>
      </c>
      <c r="F18282">
        <v>0</v>
      </c>
      <c r="G18282">
        <v>11.035</v>
      </c>
      <c r="H18282">
        <v>0</v>
      </c>
      <c r="I18282">
        <v>2.548E-5</v>
      </c>
      <c r="J18282">
        <v>0</v>
      </c>
      <c r="K18282">
        <v>16.0687</v>
      </c>
    </row>
    <row r="18283" spans="1:11" hidden="1">
      <c r="A18283" t="s">
        <v>168</v>
      </c>
      <c r="B18283" t="s">
        <v>662</v>
      </c>
      <c r="C18283">
        <v>186</v>
      </c>
      <c r="D18283" t="s">
        <v>121</v>
      </c>
      <c r="E18283">
        <v>3.6709000000000001</v>
      </c>
      <c r="F18283">
        <v>0</v>
      </c>
      <c r="G18283">
        <v>13.819100000000001</v>
      </c>
      <c r="H18283">
        <v>0</v>
      </c>
      <c r="I18283">
        <v>2.548E-5</v>
      </c>
      <c r="J18283">
        <v>0</v>
      </c>
      <c r="K18283">
        <v>10.657400000000001</v>
      </c>
    </row>
    <row r="18284" spans="1:11" hidden="1">
      <c r="A18284" t="s">
        <v>168</v>
      </c>
      <c r="B18284" t="s">
        <v>662</v>
      </c>
      <c r="C18284">
        <v>186</v>
      </c>
      <c r="D18284" t="s">
        <v>121</v>
      </c>
      <c r="E18284">
        <v>4.1063999999999998</v>
      </c>
      <c r="F18284">
        <v>0</v>
      </c>
      <c r="G18284">
        <v>16.603200000000001</v>
      </c>
      <c r="H18284">
        <v>0</v>
      </c>
      <c r="I18284">
        <v>2.548E-5</v>
      </c>
      <c r="J18284">
        <v>0</v>
      </c>
      <c r="K18284">
        <v>4.0336999999999996</v>
      </c>
    </row>
    <row r="18285" spans="1:11" hidden="1">
      <c r="A18285" t="s">
        <v>168</v>
      </c>
      <c r="B18285" t="s">
        <v>662</v>
      </c>
      <c r="C18285">
        <v>186</v>
      </c>
      <c r="D18285" t="s">
        <v>121</v>
      </c>
      <c r="E18285">
        <v>4.5418000000000003</v>
      </c>
      <c r="F18285">
        <v>0</v>
      </c>
      <c r="G18285">
        <v>19.3873</v>
      </c>
      <c r="H18285">
        <v>0</v>
      </c>
      <c r="I18285">
        <v>2.548E-5</v>
      </c>
      <c r="J18285">
        <v>0</v>
      </c>
      <c r="K18285">
        <v>-3.8212000000000002</v>
      </c>
    </row>
    <row r="18286" spans="1:11" hidden="1">
      <c r="A18286" t="s">
        <v>168</v>
      </c>
      <c r="B18286" t="s">
        <v>662</v>
      </c>
      <c r="C18286">
        <v>186</v>
      </c>
      <c r="D18286" t="s">
        <v>121</v>
      </c>
      <c r="E18286">
        <v>4.9772999999999996</v>
      </c>
      <c r="F18286">
        <v>0</v>
      </c>
      <c r="G18286">
        <v>22.171299999999999</v>
      </c>
      <c r="H18286">
        <v>0</v>
      </c>
      <c r="I18286">
        <v>2.548E-5</v>
      </c>
      <c r="J18286">
        <v>0</v>
      </c>
      <c r="K18286">
        <v>-12.9</v>
      </c>
    </row>
    <row r="18287" spans="1:11" hidden="1">
      <c r="A18287" t="s">
        <v>168</v>
      </c>
      <c r="B18287" t="s">
        <v>662</v>
      </c>
      <c r="C18287">
        <v>186</v>
      </c>
      <c r="D18287" t="s">
        <v>121</v>
      </c>
      <c r="E18287">
        <v>5.4127000000000001</v>
      </c>
      <c r="F18287">
        <v>0</v>
      </c>
      <c r="G18287">
        <v>24.955400000000001</v>
      </c>
      <c r="H18287">
        <v>0</v>
      </c>
      <c r="I18287">
        <v>2.548E-5</v>
      </c>
      <c r="J18287">
        <v>0</v>
      </c>
      <c r="K18287">
        <v>-23.191099999999999</v>
      </c>
    </row>
    <row r="18288" spans="1:11" hidden="1">
      <c r="A18288" t="s">
        <v>168</v>
      </c>
      <c r="B18288" t="s">
        <v>662</v>
      </c>
      <c r="C18288">
        <v>186</v>
      </c>
      <c r="D18288" t="s">
        <v>122</v>
      </c>
      <c r="E18288">
        <v>0.18729999999999999</v>
      </c>
      <c r="F18288">
        <v>0</v>
      </c>
      <c r="G18288">
        <v>-31.542999999999999</v>
      </c>
      <c r="H18288">
        <v>0</v>
      </c>
      <c r="I18288">
        <v>2.9289999999999999E-5</v>
      </c>
      <c r="J18288">
        <v>0</v>
      </c>
      <c r="K18288">
        <v>-18.5731</v>
      </c>
    </row>
    <row r="18289" spans="1:11" hidden="1">
      <c r="A18289" t="s">
        <v>168</v>
      </c>
      <c r="B18289" t="s">
        <v>662</v>
      </c>
      <c r="C18289">
        <v>186</v>
      </c>
      <c r="D18289" t="s">
        <v>122</v>
      </c>
      <c r="E18289">
        <v>0.62280000000000002</v>
      </c>
      <c r="F18289">
        <v>0</v>
      </c>
      <c r="G18289">
        <v>-27.175999999999998</v>
      </c>
      <c r="H18289">
        <v>0</v>
      </c>
      <c r="I18289">
        <v>2.9289999999999999E-5</v>
      </c>
      <c r="J18289">
        <v>0</v>
      </c>
      <c r="K18289">
        <v>-5.7267000000000001</v>
      </c>
    </row>
    <row r="18290" spans="1:11" hidden="1">
      <c r="A18290" t="s">
        <v>168</v>
      </c>
      <c r="B18290" t="s">
        <v>662</v>
      </c>
      <c r="C18290">
        <v>186</v>
      </c>
      <c r="D18290" t="s">
        <v>122</v>
      </c>
      <c r="E18290">
        <v>1.0582</v>
      </c>
      <c r="F18290">
        <v>0</v>
      </c>
      <c r="G18290">
        <v>-21.159800000000001</v>
      </c>
      <c r="H18290">
        <v>0</v>
      </c>
      <c r="I18290">
        <v>2.9289999999999999E-5</v>
      </c>
      <c r="J18290">
        <v>0</v>
      </c>
      <c r="K18290">
        <v>4.8494000000000002</v>
      </c>
    </row>
    <row r="18291" spans="1:11" hidden="1">
      <c r="A18291" t="s">
        <v>168</v>
      </c>
      <c r="B18291" t="s">
        <v>662</v>
      </c>
      <c r="C18291">
        <v>186</v>
      </c>
      <c r="D18291" t="s">
        <v>122</v>
      </c>
      <c r="E18291">
        <v>1.4937</v>
      </c>
      <c r="F18291">
        <v>0</v>
      </c>
      <c r="G18291">
        <v>-14.6629</v>
      </c>
      <c r="H18291">
        <v>0</v>
      </c>
      <c r="I18291">
        <v>2.9289999999999999E-5</v>
      </c>
      <c r="J18291">
        <v>0</v>
      </c>
      <c r="K18291">
        <v>12.648899999999999</v>
      </c>
    </row>
    <row r="18292" spans="1:11" hidden="1">
      <c r="A18292" t="s">
        <v>168</v>
      </c>
      <c r="B18292" t="s">
        <v>662</v>
      </c>
      <c r="C18292">
        <v>186</v>
      </c>
      <c r="D18292" t="s">
        <v>122</v>
      </c>
      <c r="E18292">
        <v>1.9291</v>
      </c>
      <c r="F18292">
        <v>0</v>
      </c>
      <c r="G18292">
        <v>-8.1942000000000004</v>
      </c>
      <c r="H18292">
        <v>0</v>
      </c>
      <c r="I18292">
        <v>2.9289999999999999E-5</v>
      </c>
      <c r="J18292">
        <v>0</v>
      </c>
      <c r="K18292">
        <v>17.620100000000001</v>
      </c>
    </row>
    <row r="18293" spans="1:11" hidden="1">
      <c r="A18293" t="s">
        <v>168</v>
      </c>
      <c r="B18293" t="s">
        <v>662</v>
      </c>
      <c r="C18293">
        <v>186</v>
      </c>
      <c r="D18293" t="s">
        <v>122</v>
      </c>
      <c r="E18293">
        <v>2.3645999999999998</v>
      </c>
      <c r="F18293">
        <v>0</v>
      </c>
      <c r="G18293">
        <v>-2.8574000000000002</v>
      </c>
      <c r="H18293">
        <v>0</v>
      </c>
      <c r="I18293">
        <v>2.9289999999999999E-5</v>
      </c>
      <c r="J18293">
        <v>0</v>
      </c>
      <c r="K18293">
        <v>19.964600000000001</v>
      </c>
    </row>
    <row r="18294" spans="1:11" hidden="1">
      <c r="A18294" t="s">
        <v>168</v>
      </c>
      <c r="B18294" t="s">
        <v>662</v>
      </c>
      <c r="C18294">
        <v>186</v>
      </c>
      <c r="D18294" t="s">
        <v>122</v>
      </c>
      <c r="E18294">
        <v>2.8</v>
      </c>
      <c r="F18294">
        <v>0</v>
      </c>
      <c r="G18294">
        <v>0.77759999999999996</v>
      </c>
      <c r="H18294">
        <v>0</v>
      </c>
      <c r="I18294">
        <v>2.9289999999999999E-5</v>
      </c>
      <c r="J18294">
        <v>0</v>
      </c>
      <c r="K18294">
        <v>20.355599999999999</v>
      </c>
    </row>
    <row r="18295" spans="1:11" hidden="1">
      <c r="A18295" t="s">
        <v>168</v>
      </c>
      <c r="B18295" t="s">
        <v>662</v>
      </c>
      <c r="C18295">
        <v>186</v>
      </c>
      <c r="D18295" t="s">
        <v>122</v>
      </c>
      <c r="E18295">
        <v>2.8</v>
      </c>
      <c r="F18295">
        <v>0</v>
      </c>
      <c r="G18295">
        <v>8.3143999999999991</v>
      </c>
      <c r="H18295">
        <v>0</v>
      </c>
      <c r="I18295">
        <v>2.9289999999999999E-5</v>
      </c>
      <c r="J18295">
        <v>0</v>
      </c>
      <c r="K18295">
        <v>20.355599999999999</v>
      </c>
    </row>
    <row r="18296" spans="1:11" hidden="1">
      <c r="A18296" t="s">
        <v>168</v>
      </c>
      <c r="B18296" t="s">
        <v>662</v>
      </c>
      <c r="C18296">
        <v>186</v>
      </c>
      <c r="D18296" t="s">
        <v>122</v>
      </c>
      <c r="E18296">
        <v>3.2355</v>
      </c>
      <c r="F18296">
        <v>0</v>
      </c>
      <c r="G18296">
        <v>11.0985</v>
      </c>
      <c r="H18296">
        <v>0</v>
      </c>
      <c r="I18296">
        <v>2.9289999999999999E-5</v>
      </c>
      <c r="J18296">
        <v>0</v>
      </c>
      <c r="K18296">
        <v>16.129000000000001</v>
      </c>
    </row>
    <row r="18297" spans="1:11" hidden="1">
      <c r="A18297" t="s">
        <v>168</v>
      </c>
      <c r="B18297" t="s">
        <v>662</v>
      </c>
      <c r="C18297">
        <v>186</v>
      </c>
      <c r="D18297" t="s">
        <v>122</v>
      </c>
      <c r="E18297">
        <v>3.6709000000000001</v>
      </c>
      <c r="F18297">
        <v>0</v>
      </c>
      <c r="G18297">
        <v>13.8826</v>
      </c>
      <c r="H18297">
        <v>0</v>
      </c>
      <c r="I18297">
        <v>2.9289999999999999E-5</v>
      </c>
      <c r="J18297">
        <v>0</v>
      </c>
      <c r="K18297">
        <v>10.69</v>
      </c>
    </row>
    <row r="18298" spans="1:11" hidden="1">
      <c r="A18298" t="s">
        <v>168</v>
      </c>
      <c r="B18298" t="s">
        <v>662</v>
      </c>
      <c r="C18298">
        <v>186</v>
      </c>
      <c r="D18298" t="s">
        <v>122</v>
      </c>
      <c r="E18298">
        <v>4.1063999999999998</v>
      </c>
      <c r="F18298">
        <v>0</v>
      </c>
      <c r="G18298">
        <v>16.666599999999999</v>
      </c>
      <c r="H18298">
        <v>0</v>
      </c>
      <c r="I18298">
        <v>2.9289999999999999E-5</v>
      </c>
      <c r="J18298">
        <v>0</v>
      </c>
      <c r="K18298">
        <v>4.0385999999999997</v>
      </c>
    </row>
    <row r="18299" spans="1:11" hidden="1">
      <c r="A18299" t="s">
        <v>168</v>
      </c>
      <c r="B18299" t="s">
        <v>662</v>
      </c>
      <c r="C18299">
        <v>186</v>
      </c>
      <c r="D18299" t="s">
        <v>122</v>
      </c>
      <c r="E18299">
        <v>4.5418000000000003</v>
      </c>
      <c r="F18299">
        <v>0</v>
      </c>
      <c r="G18299">
        <v>19.450700000000001</v>
      </c>
      <c r="H18299">
        <v>0</v>
      </c>
      <c r="I18299">
        <v>2.9289999999999999E-5</v>
      </c>
      <c r="J18299">
        <v>0</v>
      </c>
      <c r="K18299">
        <v>-3.8060999999999998</v>
      </c>
    </row>
    <row r="18300" spans="1:11" hidden="1">
      <c r="A18300" t="s">
        <v>168</v>
      </c>
      <c r="B18300" t="s">
        <v>662</v>
      </c>
      <c r="C18300">
        <v>186</v>
      </c>
      <c r="D18300" t="s">
        <v>122</v>
      </c>
      <c r="E18300">
        <v>4.9772999999999996</v>
      </c>
      <c r="F18300">
        <v>0</v>
      </c>
      <c r="G18300">
        <v>22.2348</v>
      </c>
      <c r="H18300">
        <v>0</v>
      </c>
      <c r="I18300">
        <v>2.9289999999999999E-5</v>
      </c>
      <c r="J18300">
        <v>0</v>
      </c>
      <c r="K18300">
        <v>-12.851599999999999</v>
      </c>
    </row>
    <row r="18301" spans="1:11" hidden="1">
      <c r="A18301" t="s">
        <v>168</v>
      </c>
      <c r="B18301" t="s">
        <v>662</v>
      </c>
      <c r="C18301">
        <v>186</v>
      </c>
      <c r="D18301" t="s">
        <v>122</v>
      </c>
      <c r="E18301">
        <v>5.4127000000000001</v>
      </c>
      <c r="F18301">
        <v>0</v>
      </c>
      <c r="G18301">
        <v>25.018899999999999</v>
      </c>
      <c r="H18301">
        <v>0</v>
      </c>
      <c r="I18301">
        <v>2.9289999999999999E-5</v>
      </c>
      <c r="J18301">
        <v>0</v>
      </c>
      <c r="K18301">
        <v>-23.109500000000001</v>
      </c>
    </row>
    <row r="18302" spans="1:11" hidden="1">
      <c r="A18302" t="s">
        <v>168</v>
      </c>
      <c r="B18302" t="s">
        <v>662</v>
      </c>
      <c r="C18302">
        <v>186</v>
      </c>
      <c r="D18302" t="s">
        <v>123</v>
      </c>
      <c r="E18302">
        <v>0.18729999999999999</v>
      </c>
      <c r="F18302">
        <v>0</v>
      </c>
      <c r="G18302">
        <v>-31.6129</v>
      </c>
      <c r="H18302">
        <v>0</v>
      </c>
      <c r="I18302">
        <v>2.3730000000000001E-5</v>
      </c>
      <c r="J18302">
        <v>0</v>
      </c>
      <c r="K18302">
        <v>-18.858599999999999</v>
      </c>
    </row>
    <row r="18303" spans="1:11" hidden="1">
      <c r="A18303" t="s">
        <v>168</v>
      </c>
      <c r="B18303" t="s">
        <v>662</v>
      </c>
      <c r="C18303">
        <v>186</v>
      </c>
      <c r="D18303" t="s">
        <v>123</v>
      </c>
      <c r="E18303">
        <v>0.62280000000000002</v>
      </c>
      <c r="F18303">
        <v>0</v>
      </c>
      <c r="G18303">
        <v>-27.245899999999999</v>
      </c>
      <c r="H18303">
        <v>0</v>
      </c>
      <c r="I18303">
        <v>2.3730000000000001E-5</v>
      </c>
      <c r="J18303">
        <v>0</v>
      </c>
      <c r="K18303">
        <v>-5.9817999999999998</v>
      </c>
    </row>
    <row r="18304" spans="1:11" hidden="1">
      <c r="A18304" t="s">
        <v>168</v>
      </c>
      <c r="B18304" t="s">
        <v>662</v>
      </c>
      <c r="C18304">
        <v>186</v>
      </c>
      <c r="D18304" t="s">
        <v>123</v>
      </c>
      <c r="E18304">
        <v>1.0582</v>
      </c>
      <c r="F18304">
        <v>0</v>
      </c>
      <c r="G18304">
        <v>-21.229700000000001</v>
      </c>
      <c r="H18304">
        <v>0</v>
      </c>
      <c r="I18304">
        <v>2.3730000000000001E-5</v>
      </c>
      <c r="J18304">
        <v>0</v>
      </c>
      <c r="K18304">
        <v>4.6247999999999996</v>
      </c>
    </row>
    <row r="18305" spans="1:11" hidden="1">
      <c r="A18305" t="s">
        <v>168</v>
      </c>
      <c r="B18305" t="s">
        <v>662</v>
      </c>
      <c r="C18305">
        <v>186</v>
      </c>
      <c r="D18305" t="s">
        <v>123</v>
      </c>
      <c r="E18305">
        <v>1.4937</v>
      </c>
      <c r="F18305">
        <v>0</v>
      </c>
      <c r="G18305">
        <v>-14.732900000000001</v>
      </c>
      <c r="H18305">
        <v>0</v>
      </c>
      <c r="I18305">
        <v>2.3730000000000001E-5</v>
      </c>
      <c r="J18305">
        <v>0</v>
      </c>
      <c r="K18305">
        <v>12.454700000000001</v>
      </c>
    </row>
    <row r="18306" spans="1:11" hidden="1">
      <c r="A18306" t="s">
        <v>168</v>
      </c>
      <c r="B18306" t="s">
        <v>662</v>
      </c>
      <c r="C18306">
        <v>186</v>
      </c>
      <c r="D18306" t="s">
        <v>123</v>
      </c>
      <c r="E18306">
        <v>1.9291</v>
      </c>
      <c r="F18306">
        <v>0</v>
      </c>
      <c r="G18306">
        <v>-8.2640999999999991</v>
      </c>
      <c r="H18306">
        <v>0</v>
      </c>
      <c r="I18306">
        <v>2.3730000000000001E-5</v>
      </c>
      <c r="J18306">
        <v>0</v>
      </c>
      <c r="K18306">
        <v>17.456399999999999</v>
      </c>
    </row>
    <row r="18307" spans="1:11" hidden="1">
      <c r="A18307" t="s">
        <v>168</v>
      </c>
      <c r="B18307" t="s">
        <v>662</v>
      </c>
      <c r="C18307">
        <v>186</v>
      </c>
      <c r="D18307" t="s">
        <v>123</v>
      </c>
      <c r="E18307">
        <v>2.3645999999999998</v>
      </c>
      <c r="F18307">
        <v>0</v>
      </c>
      <c r="G18307">
        <v>-2.9272999999999998</v>
      </c>
      <c r="H18307">
        <v>0</v>
      </c>
      <c r="I18307">
        <v>2.3730000000000001E-5</v>
      </c>
      <c r="J18307">
        <v>0</v>
      </c>
      <c r="K18307">
        <v>19.831299999999999</v>
      </c>
    </row>
    <row r="18308" spans="1:11" hidden="1">
      <c r="A18308" t="s">
        <v>168</v>
      </c>
      <c r="B18308" t="s">
        <v>662</v>
      </c>
      <c r="C18308">
        <v>186</v>
      </c>
      <c r="D18308" t="s">
        <v>123</v>
      </c>
      <c r="E18308">
        <v>2.8</v>
      </c>
      <c r="F18308">
        <v>0</v>
      </c>
      <c r="G18308">
        <v>0.7077</v>
      </c>
      <c r="H18308">
        <v>0</v>
      </c>
      <c r="I18308">
        <v>2.3730000000000001E-5</v>
      </c>
      <c r="J18308">
        <v>0</v>
      </c>
      <c r="K18308">
        <v>20.252800000000001</v>
      </c>
    </row>
    <row r="18309" spans="1:11" hidden="1">
      <c r="A18309" t="s">
        <v>168</v>
      </c>
      <c r="B18309" t="s">
        <v>662</v>
      </c>
      <c r="C18309">
        <v>186</v>
      </c>
      <c r="D18309" t="s">
        <v>123</v>
      </c>
      <c r="E18309">
        <v>2.8</v>
      </c>
      <c r="F18309">
        <v>0</v>
      </c>
      <c r="G18309">
        <v>8.2445000000000004</v>
      </c>
      <c r="H18309">
        <v>0</v>
      </c>
      <c r="I18309">
        <v>2.3730000000000001E-5</v>
      </c>
      <c r="J18309">
        <v>0</v>
      </c>
      <c r="K18309">
        <v>20.252800000000001</v>
      </c>
    </row>
    <row r="18310" spans="1:11" hidden="1">
      <c r="A18310" t="s">
        <v>168</v>
      </c>
      <c r="B18310" t="s">
        <v>662</v>
      </c>
      <c r="C18310">
        <v>186</v>
      </c>
      <c r="D18310" t="s">
        <v>123</v>
      </c>
      <c r="E18310">
        <v>3.2355</v>
      </c>
      <c r="F18310">
        <v>0</v>
      </c>
      <c r="G18310">
        <v>11.028600000000001</v>
      </c>
      <c r="H18310">
        <v>0</v>
      </c>
      <c r="I18310">
        <v>2.3730000000000001E-5</v>
      </c>
      <c r="J18310">
        <v>0</v>
      </c>
      <c r="K18310">
        <v>16.0565</v>
      </c>
    </row>
    <row r="18311" spans="1:11" hidden="1">
      <c r="A18311" t="s">
        <v>168</v>
      </c>
      <c r="B18311" t="s">
        <v>662</v>
      </c>
      <c r="C18311">
        <v>186</v>
      </c>
      <c r="D18311" t="s">
        <v>123</v>
      </c>
      <c r="E18311">
        <v>3.6709000000000001</v>
      </c>
      <c r="F18311">
        <v>0</v>
      </c>
      <c r="G18311">
        <v>13.8126</v>
      </c>
      <c r="H18311">
        <v>0</v>
      </c>
      <c r="I18311">
        <v>2.3730000000000001E-5</v>
      </c>
      <c r="J18311">
        <v>0</v>
      </c>
      <c r="K18311">
        <v>10.648</v>
      </c>
    </row>
    <row r="18312" spans="1:11" hidden="1">
      <c r="A18312" t="s">
        <v>168</v>
      </c>
      <c r="B18312" t="s">
        <v>662</v>
      </c>
      <c r="C18312">
        <v>186</v>
      </c>
      <c r="D18312" t="s">
        <v>123</v>
      </c>
      <c r="E18312">
        <v>4.1063999999999998</v>
      </c>
      <c r="F18312">
        <v>0</v>
      </c>
      <c r="G18312">
        <v>16.596699999999998</v>
      </c>
      <c r="H18312">
        <v>0</v>
      </c>
      <c r="I18312">
        <v>2.3730000000000001E-5</v>
      </c>
      <c r="J18312">
        <v>0</v>
      </c>
      <c r="K18312">
        <v>4.0270999999999999</v>
      </c>
    </row>
    <row r="18313" spans="1:11" hidden="1">
      <c r="A18313" t="s">
        <v>168</v>
      </c>
      <c r="B18313" t="s">
        <v>662</v>
      </c>
      <c r="C18313">
        <v>186</v>
      </c>
      <c r="D18313" t="s">
        <v>123</v>
      </c>
      <c r="E18313">
        <v>4.5418000000000003</v>
      </c>
      <c r="F18313">
        <v>0</v>
      </c>
      <c r="G18313">
        <v>19.380800000000001</v>
      </c>
      <c r="H18313">
        <v>0</v>
      </c>
      <c r="I18313">
        <v>2.3730000000000001E-5</v>
      </c>
      <c r="J18313">
        <v>0</v>
      </c>
      <c r="K18313">
        <v>-3.8250000000000002</v>
      </c>
    </row>
    <row r="18314" spans="1:11" hidden="1">
      <c r="A18314" t="s">
        <v>168</v>
      </c>
      <c r="B18314" t="s">
        <v>662</v>
      </c>
      <c r="C18314">
        <v>186</v>
      </c>
      <c r="D18314" t="s">
        <v>123</v>
      </c>
      <c r="E18314">
        <v>4.9772999999999996</v>
      </c>
      <c r="F18314">
        <v>0</v>
      </c>
      <c r="G18314">
        <v>22.164899999999999</v>
      </c>
      <c r="H18314">
        <v>0</v>
      </c>
      <c r="I18314">
        <v>2.3730000000000001E-5</v>
      </c>
      <c r="J18314">
        <v>0</v>
      </c>
      <c r="K18314">
        <v>-12.901</v>
      </c>
    </row>
    <row r="18315" spans="1:11" hidden="1">
      <c r="A18315" t="s">
        <v>168</v>
      </c>
      <c r="B18315" t="s">
        <v>662</v>
      </c>
      <c r="C18315">
        <v>186</v>
      </c>
      <c r="D18315" t="s">
        <v>123</v>
      </c>
      <c r="E18315">
        <v>5.4127000000000001</v>
      </c>
      <c r="F18315">
        <v>0</v>
      </c>
      <c r="G18315">
        <v>24.948899999999998</v>
      </c>
      <c r="H18315">
        <v>0</v>
      </c>
      <c r="I18315">
        <v>2.3730000000000001E-5</v>
      </c>
      <c r="J18315">
        <v>0</v>
      </c>
      <c r="K18315">
        <v>-23.189299999999999</v>
      </c>
    </row>
    <row r="18316" spans="1:11" hidden="1">
      <c r="A18316" t="s">
        <v>168</v>
      </c>
      <c r="B18316" t="s">
        <v>662</v>
      </c>
      <c r="C18316">
        <v>186</v>
      </c>
      <c r="D18316" t="s">
        <v>124</v>
      </c>
      <c r="E18316">
        <v>0.18729999999999999</v>
      </c>
      <c r="F18316">
        <v>0</v>
      </c>
      <c r="G18316">
        <v>-31.5365</v>
      </c>
      <c r="H18316">
        <v>0</v>
      </c>
      <c r="I18316">
        <v>3.1029999999999999E-5</v>
      </c>
      <c r="J18316">
        <v>0</v>
      </c>
      <c r="K18316">
        <v>-18.5412</v>
      </c>
    </row>
    <row r="18317" spans="1:11" hidden="1">
      <c r="A18317" t="s">
        <v>168</v>
      </c>
      <c r="B18317" t="s">
        <v>662</v>
      </c>
      <c r="C18317">
        <v>186</v>
      </c>
      <c r="D18317" t="s">
        <v>124</v>
      </c>
      <c r="E18317">
        <v>0.62280000000000002</v>
      </c>
      <c r="F18317">
        <v>0</v>
      </c>
      <c r="G18317">
        <v>-27.169599999999999</v>
      </c>
      <c r="H18317">
        <v>0</v>
      </c>
      <c r="I18317">
        <v>3.1029999999999999E-5</v>
      </c>
      <c r="J18317">
        <v>0</v>
      </c>
      <c r="K18317">
        <v>-5.6976000000000004</v>
      </c>
    </row>
    <row r="18318" spans="1:11" hidden="1">
      <c r="A18318" t="s">
        <v>168</v>
      </c>
      <c r="B18318" t="s">
        <v>662</v>
      </c>
      <c r="C18318">
        <v>186</v>
      </c>
      <c r="D18318" t="s">
        <v>124</v>
      </c>
      <c r="E18318">
        <v>1.0582</v>
      </c>
      <c r="F18318">
        <v>0</v>
      </c>
      <c r="G18318">
        <v>-21.153300000000002</v>
      </c>
      <c r="H18318">
        <v>0</v>
      </c>
      <c r="I18318">
        <v>3.1029999999999999E-5</v>
      </c>
      <c r="J18318">
        <v>0</v>
      </c>
      <c r="K18318">
        <v>4.8757000000000001</v>
      </c>
    </row>
    <row r="18319" spans="1:11" hidden="1">
      <c r="A18319" t="s">
        <v>168</v>
      </c>
      <c r="B18319" t="s">
        <v>662</v>
      </c>
      <c r="C18319">
        <v>186</v>
      </c>
      <c r="D18319" t="s">
        <v>124</v>
      </c>
      <c r="E18319">
        <v>1.4937</v>
      </c>
      <c r="F18319">
        <v>0</v>
      </c>
      <c r="G18319">
        <v>-14.656499999999999</v>
      </c>
      <c r="H18319">
        <v>0</v>
      </c>
      <c r="I18319">
        <v>3.1029999999999999E-5</v>
      </c>
      <c r="J18319">
        <v>0</v>
      </c>
      <c r="K18319">
        <v>12.6724</v>
      </c>
    </row>
    <row r="18320" spans="1:11" hidden="1">
      <c r="A18320" t="s">
        <v>168</v>
      </c>
      <c r="B18320" t="s">
        <v>662</v>
      </c>
      <c r="C18320">
        <v>186</v>
      </c>
      <c r="D18320" t="s">
        <v>124</v>
      </c>
      <c r="E18320">
        <v>1.9291</v>
      </c>
      <c r="F18320">
        <v>0</v>
      </c>
      <c r="G18320">
        <v>-8.1876999999999995</v>
      </c>
      <c r="H18320">
        <v>0</v>
      </c>
      <c r="I18320">
        <v>3.1029999999999999E-5</v>
      </c>
      <c r="J18320">
        <v>0</v>
      </c>
      <c r="K18320">
        <v>17.640799999999999</v>
      </c>
    </row>
    <row r="18321" spans="1:11" hidden="1">
      <c r="A18321" t="s">
        <v>168</v>
      </c>
      <c r="B18321" t="s">
        <v>662</v>
      </c>
      <c r="C18321">
        <v>186</v>
      </c>
      <c r="D18321" t="s">
        <v>124</v>
      </c>
      <c r="E18321">
        <v>2.3645999999999998</v>
      </c>
      <c r="F18321">
        <v>0</v>
      </c>
      <c r="G18321">
        <v>-2.8509000000000002</v>
      </c>
      <c r="H18321">
        <v>0</v>
      </c>
      <c r="I18321">
        <v>3.1029999999999999E-5</v>
      </c>
      <c r="J18321">
        <v>0</v>
      </c>
      <c r="K18321">
        <v>19.982399999999998</v>
      </c>
    </row>
    <row r="18322" spans="1:11" hidden="1">
      <c r="A18322" t="s">
        <v>168</v>
      </c>
      <c r="B18322" t="s">
        <v>662</v>
      </c>
      <c r="C18322">
        <v>186</v>
      </c>
      <c r="D18322" t="s">
        <v>124</v>
      </c>
      <c r="E18322">
        <v>2.8</v>
      </c>
      <c r="F18322">
        <v>0</v>
      </c>
      <c r="G18322">
        <v>0.78400000000000003</v>
      </c>
      <c r="H18322">
        <v>0</v>
      </c>
      <c r="I18322">
        <v>3.1029999999999999E-5</v>
      </c>
      <c r="J18322">
        <v>0</v>
      </c>
      <c r="K18322">
        <v>20.3706</v>
      </c>
    </row>
    <row r="18323" spans="1:11" hidden="1">
      <c r="A18323" t="s">
        <v>168</v>
      </c>
      <c r="B18323" t="s">
        <v>662</v>
      </c>
      <c r="C18323">
        <v>186</v>
      </c>
      <c r="D18323" t="s">
        <v>124</v>
      </c>
      <c r="E18323">
        <v>2.8</v>
      </c>
      <c r="F18323">
        <v>0</v>
      </c>
      <c r="G18323">
        <v>8.3209</v>
      </c>
      <c r="H18323">
        <v>0</v>
      </c>
      <c r="I18323">
        <v>3.1029999999999999E-5</v>
      </c>
      <c r="J18323">
        <v>0</v>
      </c>
      <c r="K18323">
        <v>20.370699999999999</v>
      </c>
    </row>
    <row r="18324" spans="1:11" hidden="1">
      <c r="A18324" t="s">
        <v>168</v>
      </c>
      <c r="B18324" t="s">
        <v>662</v>
      </c>
      <c r="C18324">
        <v>186</v>
      </c>
      <c r="D18324" t="s">
        <v>124</v>
      </c>
      <c r="E18324">
        <v>3.2355</v>
      </c>
      <c r="F18324">
        <v>0</v>
      </c>
      <c r="G18324">
        <v>11.104900000000001</v>
      </c>
      <c r="H18324">
        <v>0</v>
      </c>
      <c r="I18324">
        <v>3.1029999999999999E-5</v>
      </c>
      <c r="J18324">
        <v>0</v>
      </c>
      <c r="K18324">
        <v>16.141200000000001</v>
      </c>
    </row>
    <row r="18325" spans="1:11" hidden="1">
      <c r="A18325" t="s">
        <v>168</v>
      </c>
      <c r="B18325" t="s">
        <v>662</v>
      </c>
      <c r="C18325">
        <v>186</v>
      </c>
      <c r="D18325" t="s">
        <v>124</v>
      </c>
      <c r="E18325">
        <v>3.6709000000000001</v>
      </c>
      <c r="F18325">
        <v>0</v>
      </c>
      <c r="G18325">
        <v>13.888999999999999</v>
      </c>
      <c r="H18325">
        <v>0</v>
      </c>
      <c r="I18325">
        <v>3.1029999999999999E-5</v>
      </c>
      <c r="J18325">
        <v>0</v>
      </c>
      <c r="K18325">
        <v>10.699400000000001</v>
      </c>
    </row>
    <row r="18326" spans="1:11" hidden="1">
      <c r="A18326" t="s">
        <v>168</v>
      </c>
      <c r="B18326" t="s">
        <v>662</v>
      </c>
      <c r="C18326">
        <v>186</v>
      </c>
      <c r="D18326" t="s">
        <v>124</v>
      </c>
      <c r="E18326">
        <v>4.1063999999999998</v>
      </c>
      <c r="F18326">
        <v>0</v>
      </c>
      <c r="G18326">
        <v>16.673100000000002</v>
      </c>
      <c r="H18326">
        <v>0</v>
      </c>
      <c r="I18326">
        <v>3.1029999999999999E-5</v>
      </c>
      <c r="J18326">
        <v>0</v>
      </c>
      <c r="K18326">
        <v>4.0452000000000004</v>
      </c>
    </row>
    <row r="18327" spans="1:11" hidden="1">
      <c r="A18327" t="s">
        <v>168</v>
      </c>
      <c r="B18327" t="s">
        <v>662</v>
      </c>
      <c r="C18327">
        <v>186</v>
      </c>
      <c r="D18327" t="s">
        <v>124</v>
      </c>
      <c r="E18327">
        <v>4.5418000000000003</v>
      </c>
      <c r="F18327">
        <v>0</v>
      </c>
      <c r="G18327">
        <v>19.4572</v>
      </c>
      <c r="H18327">
        <v>0</v>
      </c>
      <c r="I18327">
        <v>3.1029999999999999E-5</v>
      </c>
      <c r="J18327">
        <v>0</v>
      </c>
      <c r="K18327">
        <v>-3.8022999999999998</v>
      </c>
    </row>
    <row r="18328" spans="1:11" hidden="1">
      <c r="A18328" t="s">
        <v>168</v>
      </c>
      <c r="B18328" t="s">
        <v>662</v>
      </c>
      <c r="C18328">
        <v>186</v>
      </c>
      <c r="D18328" t="s">
        <v>124</v>
      </c>
      <c r="E18328">
        <v>4.9772999999999996</v>
      </c>
      <c r="F18328">
        <v>0</v>
      </c>
      <c r="G18328">
        <v>22.241199999999999</v>
      </c>
      <c r="H18328">
        <v>0</v>
      </c>
      <c r="I18328">
        <v>3.1029999999999999E-5</v>
      </c>
      <c r="J18328">
        <v>0</v>
      </c>
      <c r="K18328">
        <v>-12.8507</v>
      </c>
    </row>
    <row r="18329" spans="1:11" hidden="1">
      <c r="A18329" t="s">
        <v>168</v>
      </c>
      <c r="B18329" t="s">
        <v>662</v>
      </c>
      <c r="C18329">
        <v>186</v>
      </c>
      <c r="D18329" t="s">
        <v>124</v>
      </c>
      <c r="E18329">
        <v>5.4127000000000001</v>
      </c>
      <c r="F18329">
        <v>0</v>
      </c>
      <c r="G18329">
        <v>25.025300000000001</v>
      </c>
      <c r="H18329">
        <v>0</v>
      </c>
      <c r="I18329">
        <v>3.1029999999999999E-5</v>
      </c>
      <c r="J18329">
        <v>0</v>
      </c>
      <c r="K18329">
        <v>-23.1114</v>
      </c>
    </row>
    <row r="18330" spans="1:11" hidden="1">
      <c r="A18330" t="s">
        <v>168</v>
      </c>
      <c r="B18330" t="s">
        <v>662</v>
      </c>
      <c r="C18330">
        <v>186</v>
      </c>
      <c r="D18330" t="s">
        <v>125</v>
      </c>
      <c r="E18330">
        <v>0.18729999999999999</v>
      </c>
      <c r="F18330">
        <v>0</v>
      </c>
      <c r="G18330">
        <v>-31.606400000000001</v>
      </c>
      <c r="H18330">
        <v>0</v>
      </c>
      <c r="I18330">
        <v>2.548E-5</v>
      </c>
      <c r="J18330">
        <v>0</v>
      </c>
      <c r="K18330">
        <v>-18.826699999999999</v>
      </c>
    </row>
    <row r="18331" spans="1:11" hidden="1">
      <c r="A18331" t="s">
        <v>168</v>
      </c>
      <c r="B18331" t="s">
        <v>662</v>
      </c>
      <c r="C18331">
        <v>186</v>
      </c>
      <c r="D18331" t="s">
        <v>125</v>
      </c>
      <c r="E18331">
        <v>0.62280000000000002</v>
      </c>
      <c r="F18331">
        <v>0</v>
      </c>
      <c r="G18331">
        <v>-27.2395</v>
      </c>
      <c r="H18331">
        <v>0</v>
      </c>
      <c r="I18331">
        <v>2.548E-5</v>
      </c>
      <c r="J18331">
        <v>0</v>
      </c>
      <c r="K18331">
        <v>-5.9527000000000001</v>
      </c>
    </row>
    <row r="18332" spans="1:11" hidden="1">
      <c r="A18332" t="s">
        <v>168</v>
      </c>
      <c r="B18332" t="s">
        <v>662</v>
      </c>
      <c r="C18332">
        <v>186</v>
      </c>
      <c r="D18332" t="s">
        <v>125</v>
      </c>
      <c r="E18332">
        <v>1.0582</v>
      </c>
      <c r="F18332">
        <v>0</v>
      </c>
      <c r="G18332">
        <v>-21.223199999999999</v>
      </c>
      <c r="H18332">
        <v>0</v>
      </c>
      <c r="I18332">
        <v>2.548E-5</v>
      </c>
      <c r="J18332">
        <v>0</v>
      </c>
      <c r="K18332">
        <v>4.6510999999999996</v>
      </c>
    </row>
    <row r="18333" spans="1:11" hidden="1">
      <c r="A18333" t="s">
        <v>168</v>
      </c>
      <c r="B18333" t="s">
        <v>662</v>
      </c>
      <c r="C18333">
        <v>186</v>
      </c>
      <c r="D18333" t="s">
        <v>125</v>
      </c>
      <c r="E18333">
        <v>1.4937</v>
      </c>
      <c r="F18333">
        <v>0</v>
      </c>
      <c r="G18333">
        <v>-14.7264</v>
      </c>
      <c r="H18333">
        <v>0</v>
      </c>
      <c r="I18333">
        <v>2.548E-5</v>
      </c>
      <c r="J18333">
        <v>0</v>
      </c>
      <c r="K18333">
        <v>12.478199999999999</v>
      </c>
    </row>
    <row r="18334" spans="1:11" hidden="1">
      <c r="A18334" t="s">
        <v>168</v>
      </c>
      <c r="B18334" t="s">
        <v>662</v>
      </c>
      <c r="C18334">
        <v>186</v>
      </c>
      <c r="D18334" t="s">
        <v>125</v>
      </c>
      <c r="E18334">
        <v>1.9291</v>
      </c>
      <c r="F18334">
        <v>0</v>
      </c>
      <c r="G18334">
        <v>-8.2576000000000001</v>
      </c>
      <c r="H18334">
        <v>0</v>
      </c>
      <c r="I18334">
        <v>2.548E-5</v>
      </c>
      <c r="J18334">
        <v>0</v>
      </c>
      <c r="K18334">
        <v>17.477</v>
      </c>
    </row>
    <row r="18335" spans="1:11" hidden="1">
      <c r="A18335" t="s">
        <v>168</v>
      </c>
      <c r="B18335" t="s">
        <v>662</v>
      </c>
      <c r="C18335">
        <v>186</v>
      </c>
      <c r="D18335" t="s">
        <v>125</v>
      </c>
      <c r="E18335">
        <v>2.3645999999999998</v>
      </c>
      <c r="F18335">
        <v>0</v>
      </c>
      <c r="G18335">
        <v>-2.9207999999999998</v>
      </c>
      <c r="H18335">
        <v>0</v>
      </c>
      <c r="I18335">
        <v>2.548E-5</v>
      </c>
      <c r="J18335">
        <v>0</v>
      </c>
      <c r="K18335">
        <v>19.8491</v>
      </c>
    </row>
    <row r="18336" spans="1:11" hidden="1">
      <c r="A18336" t="s">
        <v>168</v>
      </c>
      <c r="B18336" t="s">
        <v>662</v>
      </c>
      <c r="C18336">
        <v>186</v>
      </c>
      <c r="D18336" t="s">
        <v>125</v>
      </c>
      <c r="E18336">
        <v>2.8</v>
      </c>
      <c r="F18336">
        <v>0</v>
      </c>
      <c r="G18336">
        <v>0.71409999999999996</v>
      </c>
      <c r="H18336">
        <v>0</v>
      </c>
      <c r="I18336">
        <v>2.548E-5</v>
      </c>
      <c r="J18336">
        <v>0</v>
      </c>
      <c r="K18336">
        <v>20.267800000000001</v>
      </c>
    </row>
    <row r="18337" spans="1:11" hidden="1">
      <c r="A18337" t="s">
        <v>168</v>
      </c>
      <c r="B18337" t="s">
        <v>662</v>
      </c>
      <c r="C18337">
        <v>186</v>
      </c>
      <c r="D18337" t="s">
        <v>125</v>
      </c>
      <c r="E18337">
        <v>2.8</v>
      </c>
      <c r="F18337">
        <v>0</v>
      </c>
      <c r="G18337">
        <v>8.2509999999999994</v>
      </c>
      <c r="H18337">
        <v>0</v>
      </c>
      <c r="I18337">
        <v>2.548E-5</v>
      </c>
      <c r="J18337">
        <v>0</v>
      </c>
      <c r="K18337">
        <v>20.267800000000001</v>
      </c>
    </row>
    <row r="18338" spans="1:11" hidden="1">
      <c r="A18338" t="s">
        <v>168</v>
      </c>
      <c r="B18338" t="s">
        <v>662</v>
      </c>
      <c r="C18338">
        <v>186</v>
      </c>
      <c r="D18338" t="s">
        <v>125</v>
      </c>
      <c r="E18338">
        <v>3.2355</v>
      </c>
      <c r="F18338">
        <v>0</v>
      </c>
      <c r="G18338">
        <v>11.035</v>
      </c>
      <c r="H18338">
        <v>0</v>
      </c>
      <c r="I18338">
        <v>2.548E-5</v>
      </c>
      <c r="J18338">
        <v>0</v>
      </c>
      <c r="K18338">
        <v>16.0687</v>
      </c>
    </row>
    <row r="18339" spans="1:11" hidden="1">
      <c r="A18339" t="s">
        <v>168</v>
      </c>
      <c r="B18339" t="s">
        <v>662</v>
      </c>
      <c r="C18339">
        <v>186</v>
      </c>
      <c r="D18339" t="s">
        <v>125</v>
      </c>
      <c r="E18339">
        <v>3.6709000000000001</v>
      </c>
      <c r="F18339">
        <v>0</v>
      </c>
      <c r="G18339">
        <v>13.819100000000001</v>
      </c>
      <c r="H18339">
        <v>0</v>
      </c>
      <c r="I18339">
        <v>2.548E-5</v>
      </c>
      <c r="J18339">
        <v>0</v>
      </c>
      <c r="K18339">
        <v>10.657400000000001</v>
      </c>
    </row>
    <row r="18340" spans="1:11" hidden="1">
      <c r="A18340" t="s">
        <v>168</v>
      </c>
      <c r="B18340" t="s">
        <v>662</v>
      </c>
      <c r="C18340">
        <v>186</v>
      </c>
      <c r="D18340" t="s">
        <v>125</v>
      </c>
      <c r="E18340">
        <v>4.1063999999999998</v>
      </c>
      <c r="F18340">
        <v>0</v>
      </c>
      <c r="G18340">
        <v>16.603200000000001</v>
      </c>
      <c r="H18340">
        <v>0</v>
      </c>
      <c r="I18340">
        <v>2.548E-5</v>
      </c>
      <c r="J18340">
        <v>0</v>
      </c>
      <c r="K18340">
        <v>4.0336999999999996</v>
      </c>
    </row>
    <row r="18341" spans="1:11" hidden="1">
      <c r="A18341" t="s">
        <v>168</v>
      </c>
      <c r="B18341" t="s">
        <v>662</v>
      </c>
      <c r="C18341">
        <v>186</v>
      </c>
      <c r="D18341" t="s">
        <v>125</v>
      </c>
      <c r="E18341">
        <v>4.5418000000000003</v>
      </c>
      <c r="F18341">
        <v>0</v>
      </c>
      <c r="G18341">
        <v>19.3873</v>
      </c>
      <c r="H18341">
        <v>0</v>
      </c>
      <c r="I18341">
        <v>2.548E-5</v>
      </c>
      <c r="J18341">
        <v>0</v>
      </c>
      <c r="K18341">
        <v>-3.8212000000000002</v>
      </c>
    </row>
    <row r="18342" spans="1:11" hidden="1">
      <c r="A18342" t="s">
        <v>168</v>
      </c>
      <c r="B18342" t="s">
        <v>662</v>
      </c>
      <c r="C18342">
        <v>186</v>
      </c>
      <c r="D18342" t="s">
        <v>125</v>
      </c>
      <c r="E18342">
        <v>4.9772999999999996</v>
      </c>
      <c r="F18342">
        <v>0</v>
      </c>
      <c r="G18342">
        <v>22.171299999999999</v>
      </c>
      <c r="H18342">
        <v>0</v>
      </c>
      <c r="I18342">
        <v>2.548E-5</v>
      </c>
      <c r="J18342">
        <v>0</v>
      </c>
      <c r="K18342">
        <v>-12.9</v>
      </c>
    </row>
    <row r="18343" spans="1:11" hidden="1">
      <c r="A18343" t="s">
        <v>168</v>
      </c>
      <c r="B18343" t="s">
        <v>662</v>
      </c>
      <c r="C18343">
        <v>186</v>
      </c>
      <c r="D18343" t="s">
        <v>125</v>
      </c>
      <c r="E18343">
        <v>5.4127000000000001</v>
      </c>
      <c r="F18343">
        <v>0</v>
      </c>
      <c r="G18343">
        <v>24.955400000000001</v>
      </c>
      <c r="H18343">
        <v>0</v>
      </c>
      <c r="I18343">
        <v>2.548E-5</v>
      </c>
      <c r="J18343">
        <v>0</v>
      </c>
      <c r="K18343">
        <v>-23.191099999999999</v>
      </c>
    </row>
    <row r="18344" spans="1:11" hidden="1">
      <c r="A18344" t="s">
        <v>168</v>
      </c>
      <c r="B18344" t="s">
        <v>662</v>
      </c>
      <c r="C18344">
        <v>186</v>
      </c>
      <c r="D18344" t="s">
        <v>126</v>
      </c>
      <c r="E18344">
        <v>0.18729999999999999</v>
      </c>
      <c r="F18344">
        <v>0</v>
      </c>
      <c r="G18344">
        <v>-31.542999999999999</v>
      </c>
      <c r="H18344">
        <v>0</v>
      </c>
      <c r="I18344">
        <v>2.9289999999999999E-5</v>
      </c>
      <c r="J18344">
        <v>0</v>
      </c>
      <c r="K18344">
        <v>-18.5731</v>
      </c>
    </row>
    <row r="18345" spans="1:11" hidden="1">
      <c r="A18345" t="s">
        <v>168</v>
      </c>
      <c r="B18345" t="s">
        <v>662</v>
      </c>
      <c r="C18345">
        <v>186</v>
      </c>
      <c r="D18345" t="s">
        <v>126</v>
      </c>
      <c r="E18345">
        <v>0.62280000000000002</v>
      </c>
      <c r="F18345">
        <v>0</v>
      </c>
      <c r="G18345">
        <v>-27.175999999999998</v>
      </c>
      <c r="H18345">
        <v>0</v>
      </c>
      <c r="I18345">
        <v>2.9289999999999999E-5</v>
      </c>
      <c r="J18345">
        <v>0</v>
      </c>
      <c r="K18345">
        <v>-5.7267000000000001</v>
      </c>
    </row>
    <row r="18346" spans="1:11" hidden="1">
      <c r="A18346" t="s">
        <v>168</v>
      </c>
      <c r="B18346" t="s">
        <v>662</v>
      </c>
      <c r="C18346">
        <v>186</v>
      </c>
      <c r="D18346" t="s">
        <v>126</v>
      </c>
      <c r="E18346">
        <v>1.0582</v>
      </c>
      <c r="F18346">
        <v>0</v>
      </c>
      <c r="G18346">
        <v>-21.159800000000001</v>
      </c>
      <c r="H18346">
        <v>0</v>
      </c>
      <c r="I18346">
        <v>2.9289999999999999E-5</v>
      </c>
      <c r="J18346">
        <v>0</v>
      </c>
      <c r="K18346">
        <v>4.8494000000000002</v>
      </c>
    </row>
    <row r="18347" spans="1:11" hidden="1">
      <c r="A18347" t="s">
        <v>168</v>
      </c>
      <c r="B18347" t="s">
        <v>662</v>
      </c>
      <c r="C18347">
        <v>186</v>
      </c>
      <c r="D18347" t="s">
        <v>126</v>
      </c>
      <c r="E18347">
        <v>1.4937</v>
      </c>
      <c r="F18347">
        <v>0</v>
      </c>
      <c r="G18347">
        <v>-14.6629</v>
      </c>
      <c r="H18347">
        <v>0</v>
      </c>
      <c r="I18347">
        <v>2.9289999999999999E-5</v>
      </c>
      <c r="J18347">
        <v>0</v>
      </c>
      <c r="K18347">
        <v>12.648899999999999</v>
      </c>
    </row>
    <row r="18348" spans="1:11" hidden="1">
      <c r="A18348" t="s">
        <v>168</v>
      </c>
      <c r="B18348" t="s">
        <v>662</v>
      </c>
      <c r="C18348">
        <v>186</v>
      </c>
      <c r="D18348" t="s">
        <v>126</v>
      </c>
      <c r="E18348">
        <v>1.9291</v>
      </c>
      <c r="F18348">
        <v>0</v>
      </c>
      <c r="G18348">
        <v>-8.1942000000000004</v>
      </c>
      <c r="H18348">
        <v>0</v>
      </c>
      <c r="I18348">
        <v>2.9289999999999999E-5</v>
      </c>
      <c r="J18348">
        <v>0</v>
      </c>
      <c r="K18348">
        <v>17.620100000000001</v>
      </c>
    </row>
    <row r="18349" spans="1:11" hidden="1">
      <c r="A18349" t="s">
        <v>168</v>
      </c>
      <c r="B18349" t="s">
        <v>662</v>
      </c>
      <c r="C18349">
        <v>186</v>
      </c>
      <c r="D18349" t="s">
        <v>126</v>
      </c>
      <c r="E18349">
        <v>2.3645999999999998</v>
      </c>
      <c r="F18349">
        <v>0</v>
      </c>
      <c r="G18349">
        <v>-2.8574000000000002</v>
      </c>
      <c r="H18349">
        <v>0</v>
      </c>
      <c r="I18349">
        <v>2.9289999999999999E-5</v>
      </c>
      <c r="J18349">
        <v>0</v>
      </c>
      <c r="K18349">
        <v>19.964600000000001</v>
      </c>
    </row>
    <row r="18350" spans="1:11" hidden="1">
      <c r="A18350" t="s">
        <v>168</v>
      </c>
      <c r="B18350" t="s">
        <v>662</v>
      </c>
      <c r="C18350">
        <v>186</v>
      </c>
      <c r="D18350" t="s">
        <v>126</v>
      </c>
      <c r="E18350">
        <v>2.8</v>
      </c>
      <c r="F18350">
        <v>0</v>
      </c>
      <c r="G18350">
        <v>0.77759999999999996</v>
      </c>
      <c r="H18350">
        <v>0</v>
      </c>
      <c r="I18350">
        <v>2.9289999999999999E-5</v>
      </c>
      <c r="J18350">
        <v>0</v>
      </c>
      <c r="K18350">
        <v>20.355599999999999</v>
      </c>
    </row>
    <row r="18351" spans="1:11" hidden="1">
      <c r="A18351" t="s">
        <v>168</v>
      </c>
      <c r="B18351" t="s">
        <v>662</v>
      </c>
      <c r="C18351">
        <v>186</v>
      </c>
      <c r="D18351" t="s">
        <v>126</v>
      </c>
      <c r="E18351">
        <v>2.8</v>
      </c>
      <c r="F18351">
        <v>0</v>
      </c>
      <c r="G18351">
        <v>8.3143999999999991</v>
      </c>
      <c r="H18351">
        <v>0</v>
      </c>
      <c r="I18351">
        <v>2.9289999999999999E-5</v>
      </c>
      <c r="J18351">
        <v>0</v>
      </c>
      <c r="K18351">
        <v>20.355599999999999</v>
      </c>
    </row>
    <row r="18352" spans="1:11" hidden="1">
      <c r="A18352" t="s">
        <v>168</v>
      </c>
      <c r="B18352" t="s">
        <v>662</v>
      </c>
      <c r="C18352">
        <v>186</v>
      </c>
      <c r="D18352" t="s">
        <v>126</v>
      </c>
      <c r="E18352">
        <v>3.2355</v>
      </c>
      <c r="F18352">
        <v>0</v>
      </c>
      <c r="G18352">
        <v>11.0985</v>
      </c>
      <c r="H18352">
        <v>0</v>
      </c>
      <c r="I18352">
        <v>2.9289999999999999E-5</v>
      </c>
      <c r="J18352">
        <v>0</v>
      </c>
      <c r="K18352">
        <v>16.129000000000001</v>
      </c>
    </row>
    <row r="18353" spans="1:11" hidden="1">
      <c r="A18353" t="s">
        <v>168</v>
      </c>
      <c r="B18353" t="s">
        <v>662</v>
      </c>
      <c r="C18353">
        <v>186</v>
      </c>
      <c r="D18353" t="s">
        <v>126</v>
      </c>
      <c r="E18353">
        <v>3.6709000000000001</v>
      </c>
      <c r="F18353">
        <v>0</v>
      </c>
      <c r="G18353">
        <v>13.8826</v>
      </c>
      <c r="H18353">
        <v>0</v>
      </c>
      <c r="I18353">
        <v>2.9289999999999999E-5</v>
      </c>
      <c r="J18353">
        <v>0</v>
      </c>
      <c r="K18353">
        <v>10.69</v>
      </c>
    </row>
    <row r="18354" spans="1:11" hidden="1">
      <c r="A18354" t="s">
        <v>168</v>
      </c>
      <c r="B18354" t="s">
        <v>662</v>
      </c>
      <c r="C18354">
        <v>186</v>
      </c>
      <c r="D18354" t="s">
        <v>126</v>
      </c>
      <c r="E18354">
        <v>4.1063999999999998</v>
      </c>
      <c r="F18354">
        <v>0</v>
      </c>
      <c r="G18354">
        <v>16.666599999999999</v>
      </c>
      <c r="H18354">
        <v>0</v>
      </c>
      <c r="I18354">
        <v>2.9289999999999999E-5</v>
      </c>
      <c r="J18354">
        <v>0</v>
      </c>
      <c r="K18354">
        <v>4.0385999999999997</v>
      </c>
    </row>
    <row r="18355" spans="1:11" hidden="1">
      <c r="A18355" t="s">
        <v>168</v>
      </c>
      <c r="B18355" t="s">
        <v>662</v>
      </c>
      <c r="C18355">
        <v>186</v>
      </c>
      <c r="D18355" t="s">
        <v>126</v>
      </c>
      <c r="E18355">
        <v>4.5418000000000003</v>
      </c>
      <c r="F18355">
        <v>0</v>
      </c>
      <c r="G18355">
        <v>19.450700000000001</v>
      </c>
      <c r="H18355">
        <v>0</v>
      </c>
      <c r="I18355">
        <v>2.9289999999999999E-5</v>
      </c>
      <c r="J18355">
        <v>0</v>
      </c>
      <c r="K18355">
        <v>-3.8060999999999998</v>
      </c>
    </row>
    <row r="18356" spans="1:11" hidden="1">
      <c r="A18356" t="s">
        <v>168</v>
      </c>
      <c r="B18356" t="s">
        <v>662</v>
      </c>
      <c r="C18356">
        <v>186</v>
      </c>
      <c r="D18356" t="s">
        <v>126</v>
      </c>
      <c r="E18356">
        <v>4.9772999999999996</v>
      </c>
      <c r="F18356">
        <v>0</v>
      </c>
      <c r="G18356">
        <v>22.2348</v>
      </c>
      <c r="H18356">
        <v>0</v>
      </c>
      <c r="I18356">
        <v>2.9289999999999999E-5</v>
      </c>
      <c r="J18356">
        <v>0</v>
      </c>
      <c r="K18356">
        <v>-12.851599999999999</v>
      </c>
    </row>
    <row r="18357" spans="1:11" hidden="1">
      <c r="A18357" t="s">
        <v>168</v>
      </c>
      <c r="B18357" t="s">
        <v>662</v>
      </c>
      <c r="C18357">
        <v>186</v>
      </c>
      <c r="D18357" t="s">
        <v>126</v>
      </c>
      <c r="E18357">
        <v>5.4127000000000001</v>
      </c>
      <c r="F18357">
        <v>0</v>
      </c>
      <c r="G18357">
        <v>25.018899999999999</v>
      </c>
      <c r="H18357">
        <v>0</v>
      </c>
      <c r="I18357">
        <v>2.9289999999999999E-5</v>
      </c>
      <c r="J18357">
        <v>0</v>
      </c>
      <c r="K18357">
        <v>-23.109500000000001</v>
      </c>
    </row>
    <row r="18358" spans="1:11" hidden="1">
      <c r="A18358" t="s">
        <v>168</v>
      </c>
      <c r="B18358" t="s">
        <v>662</v>
      </c>
      <c r="C18358">
        <v>186</v>
      </c>
      <c r="D18358" t="s">
        <v>127</v>
      </c>
      <c r="E18358">
        <v>0.18729999999999999</v>
      </c>
      <c r="F18358">
        <v>0</v>
      </c>
      <c r="G18358">
        <v>-31.6129</v>
      </c>
      <c r="H18358">
        <v>0</v>
      </c>
      <c r="I18358">
        <v>2.3730000000000001E-5</v>
      </c>
      <c r="J18358">
        <v>0</v>
      </c>
      <c r="K18358">
        <v>-18.858599999999999</v>
      </c>
    </row>
    <row r="18359" spans="1:11" hidden="1">
      <c r="A18359" t="s">
        <v>168</v>
      </c>
      <c r="B18359" t="s">
        <v>662</v>
      </c>
      <c r="C18359">
        <v>186</v>
      </c>
      <c r="D18359" t="s">
        <v>127</v>
      </c>
      <c r="E18359">
        <v>0.62280000000000002</v>
      </c>
      <c r="F18359">
        <v>0</v>
      </c>
      <c r="G18359">
        <v>-27.245899999999999</v>
      </c>
      <c r="H18359">
        <v>0</v>
      </c>
      <c r="I18359">
        <v>2.3730000000000001E-5</v>
      </c>
      <c r="J18359">
        <v>0</v>
      </c>
      <c r="K18359">
        <v>-5.9817999999999998</v>
      </c>
    </row>
    <row r="18360" spans="1:11" hidden="1">
      <c r="A18360" t="s">
        <v>168</v>
      </c>
      <c r="B18360" t="s">
        <v>662</v>
      </c>
      <c r="C18360">
        <v>186</v>
      </c>
      <c r="D18360" t="s">
        <v>127</v>
      </c>
      <c r="E18360">
        <v>1.0582</v>
      </c>
      <c r="F18360">
        <v>0</v>
      </c>
      <c r="G18360">
        <v>-21.229700000000001</v>
      </c>
      <c r="H18360">
        <v>0</v>
      </c>
      <c r="I18360">
        <v>2.3730000000000001E-5</v>
      </c>
      <c r="J18360">
        <v>0</v>
      </c>
      <c r="K18360">
        <v>4.6247999999999996</v>
      </c>
    </row>
    <row r="18361" spans="1:11" hidden="1">
      <c r="A18361" t="s">
        <v>168</v>
      </c>
      <c r="B18361" t="s">
        <v>662</v>
      </c>
      <c r="C18361">
        <v>186</v>
      </c>
      <c r="D18361" t="s">
        <v>127</v>
      </c>
      <c r="E18361">
        <v>1.4937</v>
      </c>
      <c r="F18361">
        <v>0</v>
      </c>
      <c r="G18361">
        <v>-14.732900000000001</v>
      </c>
      <c r="H18361">
        <v>0</v>
      </c>
      <c r="I18361">
        <v>2.3730000000000001E-5</v>
      </c>
      <c r="J18361">
        <v>0</v>
      </c>
      <c r="K18361">
        <v>12.454700000000001</v>
      </c>
    </row>
    <row r="18362" spans="1:11" hidden="1">
      <c r="A18362" t="s">
        <v>168</v>
      </c>
      <c r="B18362" t="s">
        <v>662</v>
      </c>
      <c r="C18362">
        <v>186</v>
      </c>
      <c r="D18362" t="s">
        <v>127</v>
      </c>
      <c r="E18362">
        <v>1.9291</v>
      </c>
      <c r="F18362">
        <v>0</v>
      </c>
      <c r="G18362">
        <v>-8.2640999999999991</v>
      </c>
      <c r="H18362">
        <v>0</v>
      </c>
      <c r="I18362">
        <v>2.3730000000000001E-5</v>
      </c>
      <c r="J18362">
        <v>0</v>
      </c>
      <c r="K18362">
        <v>17.456399999999999</v>
      </c>
    </row>
    <row r="18363" spans="1:11" hidden="1">
      <c r="A18363" t="s">
        <v>168</v>
      </c>
      <c r="B18363" t="s">
        <v>662</v>
      </c>
      <c r="C18363">
        <v>186</v>
      </c>
      <c r="D18363" t="s">
        <v>127</v>
      </c>
      <c r="E18363">
        <v>2.3645999999999998</v>
      </c>
      <c r="F18363">
        <v>0</v>
      </c>
      <c r="G18363">
        <v>-2.9272999999999998</v>
      </c>
      <c r="H18363">
        <v>0</v>
      </c>
      <c r="I18363">
        <v>2.3730000000000001E-5</v>
      </c>
      <c r="J18363">
        <v>0</v>
      </c>
      <c r="K18363">
        <v>19.831299999999999</v>
      </c>
    </row>
    <row r="18364" spans="1:11" hidden="1">
      <c r="A18364" t="s">
        <v>168</v>
      </c>
      <c r="B18364" t="s">
        <v>662</v>
      </c>
      <c r="C18364">
        <v>186</v>
      </c>
      <c r="D18364" t="s">
        <v>127</v>
      </c>
      <c r="E18364">
        <v>2.8</v>
      </c>
      <c r="F18364">
        <v>0</v>
      </c>
      <c r="G18364">
        <v>0.7077</v>
      </c>
      <c r="H18364">
        <v>0</v>
      </c>
      <c r="I18364">
        <v>2.3730000000000001E-5</v>
      </c>
      <c r="J18364">
        <v>0</v>
      </c>
      <c r="K18364">
        <v>20.252800000000001</v>
      </c>
    </row>
    <row r="18365" spans="1:11" hidden="1">
      <c r="A18365" t="s">
        <v>168</v>
      </c>
      <c r="B18365" t="s">
        <v>662</v>
      </c>
      <c r="C18365">
        <v>186</v>
      </c>
      <c r="D18365" t="s">
        <v>127</v>
      </c>
      <c r="E18365">
        <v>2.8</v>
      </c>
      <c r="F18365">
        <v>0</v>
      </c>
      <c r="G18365">
        <v>8.2445000000000004</v>
      </c>
      <c r="H18365">
        <v>0</v>
      </c>
      <c r="I18365">
        <v>2.3730000000000001E-5</v>
      </c>
      <c r="J18365">
        <v>0</v>
      </c>
      <c r="K18365">
        <v>20.252800000000001</v>
      </c>
    </row>
    <row r="18366" spans="1:11" hidden="1">
      <c r="A18366" t="s">
        <v>168</v>
      </c>
      <c r="B18366" t="s">
        <v>662</v>
      </c>
      <c r="C18366">
        <v>186</v>
      </c>
      <c r="D18366" t="s">
        <v>127</v>
      </c>
      <c r="E18366">
        <v>3.2355</v>
      </c>
      <c r="F18366">
        <v>0</v>
      </c>
      <c r="G18366">
        <v>11.028600000000001</v>
      </c>
      <c r="H18366">
        <v>0</v>
      </c>
      <c r="I18366">
        <v>2.3730000000000001E-5</v>
      </c>
      <c r="J18366">
        <v>0</v>
      </c>
      <c r="K18366">
        <v>16.0565</v>
      </c>
    </row>
    <row r="18367" spans="1:11" hidden="1">
      <c r="A18367" t="s">
        <v>168</v>
      </c>
      <c r="B18367" t="s">
        <v>662</v>
      </c>
      <c r="C18367">
        <v>186</v>
      </c>
      <c r="D18367" t="s">
        <v>127</v>
      </c>
      <c r="E18367">
        <v>3.6709000000000001</v>
      </c>
      <c r="F18367">
        <v>0</v>
      </c>
      <c r="G18367">
        <v>13.8126</v>
      </c>
      <c r="H18367">
        <v>0</v>
      </c>
      <c r="I18367">
        <v>2.3730000000000001E-5</v>
      </c>
      <c r="J18367">
        <v>0</v>
      </c>
      <c r="K18367">
        <v>10.648</v>
      </c>
    </row>
    <row r="18368" spans="1:11" hidden="1">
      <c r="A18368" t="s">
        <v>168</v>
      </c>
      <c r="B18368" t="s">
        <v>662</v>
      </c>
      <c r="C18368">
        <v>186</v>
      </c>
      <c r="D18368" t="s">
        <v>127</v>
      </c>
      <c r="E18368">
        <v>4.1063999999999998</v>
      </c>
      <c r="F18368">
        <v>0</v>
      </c>
      <c r="G18368">
        <v>16.596699999999998</v>
      </c>
      <c r="H18368">
        <v>0</v>
      </c>
      <c r="I18368">
        <v>2.3730000000000001E-5</v>
      </c>
      <c r="J18368">
        <v>0</v>
      </c>
      <c r="K18368">
        <v>4.0270999999999999</v>
      </c>
    </row>
    <row r="18369" spans="1:11" hidden="1">
      <c r="A18369" t="s">
        <v>168</v>
      </c>
      <c r="B18369" t="s">
        <v>662</v>
      </c>
      <c r="C18369">
        <v>186</v>
      </c>
      <c r="D18369" t="s">
        <v>127</v>
      </c>
      <c r="E18369">
        <v>4.5418000000000003</v>
      </c>
      <c r="F18369">
        <v>0</v>
      </c>
      <c r="G18369">
        <v>19.380800000000001</v>
      </c>
      <c r="H18369">
        <v>0</v>
      </c>
      <c r="I18369">
        <v>2.3730000000000001E-5</v>
      </c>
      <c r="J18369">
        <v>0</v>
      </c>
      <c r="K18369">
        <v>-3.8250000000000002</v>
      </c>
    </row>
    <row r="18370" spans="1:11" hidden="1">
      <c r="A18370" t="s">
        <v>168</v>
      </c>
      <c r="B18370" t="s">
        <v>662</v>
      </c>
      <c r="C18370">
        <v>186</v>
      </c>
      <c r="D18370" t="s">
        <v>127</v>
      </c>
      <c r="E18370">
        <v>4.9772999999999996</v>
      </c>
      <c r="F18370">
        <v>0</v>
      </c>
      <c r="G18370">
        <v>22.164899999999999</v>
      </c>
      <c r="H18370">
        <v>0</v>
      </c>
      <c r="I18370">
        <v>2.3730000000000001E-5</v>
      </c>
      <c r="J18370">
        <v>0</v>
      </c>
      <c r="K18370">
        <v>-12.901</v>
      </c>
    </row>
    <row r="18371" spans="1:11" hidden="1">
      <c r="A18371" t="s">
        <v>168</v>
      </c>
      <c r="B18371" t="s">
        <v>662</v>
      </c>
      <c r="C18371">
        <v>186</v>
      </c>
      <c r="D18371" t="s">
        <v>127</v>
      </c>
      <c r="E18371">
        <v>5.4127000000000001</v>
      </c>
      <c r="F18371">
        <v>0</v>
      </c>
      <c r="G18371">
        <v>24.948899999999998</v>
      </c>
      <c r="H18371">
        <v>0</v>
      </c>
      <c r="I18371">
        <v>2.3730000000000001E-5</v>
      </c>
      <c r="J18371">
        <v>0</v>
      </c>
      <c r="K18371">
        <v>-23.189299999999999</v>
      </c>
    </row>
    <row r="18372" spans="1:11" hidden="1">
      <c r="A18372" t="s">
        <v>168</v>
      </c>
      <c r="B18372" t="s">
        <v>662</v>
      </c>
      <c r="C18372">
        <v>186</v>
      </c>
      <c r="D18372" t="s">
        <v>128</v>
      </c>
      <c r="E18372">
        <v>0.18729999999999999</v>
      </c>
      <c r="F18372">
        <v>0</v>
      </c>
      <c r="G18372">
        <v>-31.5365</v>
      </c>
      <c r="H18372">
        <v>0</v>
      </c>
      <c r="I18372">
        <v>3.1029999999999999E-5</v>
      </c>
      <c r="J18372">
        <v>0</v>
      </c>
      <c r="K18372">
        <v>-18.5412</v>
      </c>
    </row>
    <row r="18373" spans="1:11" hidden="1">
      <c r="A18373" t="s">
        <v>168</v>
      </c>
      <c r="B18373" t="s">
        <v>662</v>
      </c>
      <c r="C18373">
        <v>186</v>
      </c>
      <c r="D18373" t="s">
        <v>128</v>
      </c>
      <c r="E18373">
        <v>0.62280000000000002</v>
      </c>
      <c r="F18373">
        <v>0</v>
      </c>
      <c r="G18373">
        <v>-27.169599999999999</v>
      </c>
      <c r="H18373">
        <v>0</v>
      </c>
      <c r="I18373">
        <v>3.1029999999999999E-5</v>
      </c>
      <c r="J18373">
        <v>0</v>
      </c>
      <c r="K18373">
        <v>-5.6976000000000004</v>
      </c>
    </row>
    <row r="18374" spans="1:11" hidden="1">
      <c r="A18374" t="s">
        <v>168</v>
      </c>
      <c r="B18374" t="s">
        <v>662</v>
      </c>
      <c r="C18374">
        <v>186</v>
      </c>
      <c r="D18374" t="s">
        <v>128</v>
      </c>
      <c r="E18374">
        <v>1.0582</v>
      </c>
      <c r="F18374">
        <v>0</v>
      </c>
      <c r="G18374">
        <v>-21.153300000000002</v>
      </c>
      <c r="H18374">
        <v>0</v>
      </c>
      <c r="I18374">
        <v>3.1029999999999999E-5</v>
      </c>
      <c r="J18374">
        <v>0</v>
      </c>
      <c r="K18374">
        <v>4.8757000000000001</v>
      </c>
    </row>
    <row r="18375" spans="1:11" hidden="1">
      <c r="A18375" t="s">
        <v>168</v>
      </c>
      <c r="B18375" t="s">
        <v>662</v>
      </c>
      <c r="C18375">
        <v>186</v>
      </c>
      <c r="D18375" t="s">
        <v>128</v>
      </c>
      <c r="E18375">
        <v>1.4937</v>
      </c>
      <c r="F18375">
        <v>0</v>
      </c>
      <c r="G18375">
        <v>-14.656499999999999</v>
      </c>
      <c r="H18375">
        <v>0</v>
      </c>
      <c r="I18375">
        <v>3.1029999999999999E-5</v>
      </c>
      <c r="J18375">
        <v>0</v>
      </c>
      <c r="K18375">
        <v>12.6724</v>
      </c>
    </row>
    <row r="18376" spans="1:11" hidden="1">
      <c r="A18376" t="s">
        <v>168</v>
      </c>
      <c r="B18376" t="s">
        <v>662</v>
      </c>
      <c r="C18376">
        <v>186</v>
      </c>
      <c r="D18376" t="s">
        <v>128</v>
      </c>
      <c r="E18376">
        <v>1.9291</v>
      </c>
      <c r="F18376">
        <v>0</v>
      </c>
      <c r="G18376">
        <v>-8.1876999999999995</v>
      </c>
      <c r="H18376">
        <v>0</v>
      </c>
      <c r="I18376">
        <v>3.1029999999999999E-5</v>
      </c>
      <c r="J18376">
        <v>0</v>
      </c>
      <c r="K18376">
        <v>17.640799999999999</v>
      </c>
    </row>
    <row r="18377" spans="1:11" hidden="1">
      <c r="A18377" t="s">
        <v>168</v>
      </c>
      <c r="B18377" t="s">
        <v>662</v>
      </c>
      <c r="C18377">
        <v>186</v>
      </c>
      <c r="D18377" t="s">
        <v>128</v>
      </c>
      <c r="E18377">
        <v>2.3645999999999998</v>
      </c>
      <c r="F18377">
        <v>0</v>
      </c>
      <c r="G18377">
        <v>-2.8509000000000002</v>
      </c>
      <c r="H18377">
        <v>0</v>
      </c>
      <c r="I18377">
        <v>3.1029999999999999E-5</v>
      </c>
      <c r="J18377">
        <v>0</v>
      </c>
      <c r="K18377">
        <v>19.982399999999998</v>
      </c>
    </row>
    <row r="18378" spans="1:11" hidden="1">
      <c r="A18378" t="s">
        <v>168</v>
      </c>
      <c r="B18378" t="s">
        <v>662</v>
      </c>
      <c r="C18378">
        <v>186</v>
      </c>
      <c r="D18378" t="s">
        <v>128</v>
      </c>
      <c r="E18378">
        <v>2.8</v>
      </c>
      <c r="F18378">
        <v>0</v>
      </c>
      <c r="G18378">
        <v>0.78400000000000003</v>
      </c>
      <c r="H18378">
        <v>0</v>
      </c>
      <c r="I18378">
        <v>3.1029999999999999E-5</v>
      </c>
      <c r="J18378">
        <v>0</v>
      </c>
      <c r="K18378">
        <v>20.3706</v>
      </c>
    </row>
    <row r="18379" spans="1:11" hidden="1">
      <c r="A18379" t="s">
        <v>168</v>
      </c>
      <c r="B18379" t="s">
        <v>662</v>
      </c>
      <c r="C18379">
        <v>186</v>
      </c>
      <c r="D18379" t="s">
        <v>128</v>
      </c>
      <c r="E18379">
        <v>2.8</v>
      </c>
      <c r="F18379">
        <v>0</v>
      </c>
      <c r="G18379">
        <v>8.3209</v>
      </c>
      <c r="H18379">
        <v>0</v>
      </c>
      <c r="I18379">
        <v>3.1029999999999999E-5</v>
      </c>
      <c r="J18379">
        <v>0</v>
      </c>
      <c r="K18379">
        <v>20.370699999999999</v>
      </c>
    </row>
    <row r="18380" spans="1:11" hidden="1">
      <c r="A18380" t="s">
        <v>168</v>
      </c>
      <c r="B18380" t="s">
        <v>662</v>
      </c>
      <c r="C18380">
        <v>186</v>
      </c>
      <c r="D18380" t="s">
        <v>128</v>
      </c>
      <c r="E18380">
        <v>3.2355</v>
      </c>
      <c r="F18380">
        <v>0</v>
      </c>
      <c r="G18380">
        <v>11.104900000000001</v>
      </c>
      <c r="H18380">
        <v>0</v>
      </c>
      <c r="I18380">
        <v>3.1029999999999999E-5</v>
      </c>
      <c r="J18380">
        <v>0</v>
      </c>
      <c r="K18380">
        <v>16.141200000000001</v>
      </c>
    </row>
    <row r="18381" spans="1:11" hidden="1">
      <c r="A18381" t="s">
        <v>168</v>
      </c>
      <c r="B18381" t="s">
        <v>662</v>
      </c>
      <c r="C18381">
        <v>186</v>
      </c>
      <c r="D18381" t="s">
        <v>128</v>
      </c>
      <c r="E18381">
        <v>3.6709000000000001</v>
      </c>
      <c r="F18381">
        <v>0</v>
      </c>
      <c r="G18381">
        <v>13.888999999999999</v>
      </c>
      <c r="H18381">
        <v>0</v>
      </c>
      <c r="I18381">
        <v>3.1029999999999999E-5</v>
      </c>
      <c r="J18381">
        <v>0</v>
      </c>
      <c r="K18381">
        <v>10.699400000000001</v>
      </c>
    </row>
    <row r="18382" spans="1:11" hidden="1">
      <c r="A18382" t="s">
        <v>168</v>
      </c>
      <c r="B18382" t="s">
        <v>662</v>
      </c>
      <c r="C18382">
        <v>186</v>
      </c>
      <c r="D18382" t="s">
        <v>128</v>
      </c>
      <c r="E18382">
        <v>4.1063999999999998</v>
      </c>
      <c r="F18382">
        <v>0</v>
      </c>
      <c r="G18382">
        <v>16.673100000000002</v>
      </c>
      <c r="H18382">
        <v>0</v>
      </c>
      <c r="I18382">
        <v>3.1029999999999999E-5</v>
      </c>
      <c r="J18382">
        <v>0</v>
      </c>
      <c r="K18382">
        <v>4.0452000000000004</v>
      </c>
    </row>
    <row r="18383" spans="1:11" hidden="1">
      <c r="A18383" t="s">
        <v>168</v>
      </c>
      <c r="B18383" t="s">
        <v>662</v>
      </c>
      <c r="C18383">
        <v>186</v>
      </c>
      <c r="D18383" t="s">
        <v>128</v>
      </c>
      <c r="E18383">
        <v>4.5418000000000003</v>
      </c>
      <c r="F18383">
        <v>0</v>
      </c>
      <c r="G18383">
        <v>19.4572</v>
      </c>
      <c r="H18383">
        <v>0</v>
      </c>
      <c r="I18383">
        <v>3.1029999999999999E-5</v>
      </c>
      <c r="J18383">
        <v>0</v>
      </c>
      <c r="K18383">
        <v>-3.8022999999999998</v>
      </c>
    </row>
    <row r="18384" spans="1:11" hidden="1">
      <c r="A18384" t="s">
        <v>168</v>
      </c>
      <c r="B18384" t="s">
        <v>662</v>
      </c>
      <c r="C18384">
        <v>186</v>
      </c>
      <c r="D18384" t="s">
        <v>128</v>
      </c>
      <c r="E18384">
        <v>4.9772999999999996</v>
      </c>
      <c r="F18384">
        <v>0</v>
      </c>
      <c r="G18384">
        <v>22.241199999999999</v>
      </c>
      <c r="H18384">
        <v>0</v>
      </c>
      <c r="I18384">
        <v>3.1029999999999999E-5</v>
      </c>
      <c r="J18384">
        <v>0</v>
      </c>
      <c r="K18384">
        <v>-12.8507</v>
      </c>
    </row>
    <row r="18385" spans="1:11" hidden="1">
      <c r="A18385" t="s">
        <v>168</v>
      </c>
      <c r="B18385" t="s">
        <v>662</v>
      </c>
      <c r="C18385">
        <v>186</v>
      </c>
      <c r="D18385" t="s">
        <v>128</v>
      </c>
      <c r="E18385">
        <v>5.4127000000000001</v>
      </c>
      <c r="F18385">
        <v>0</v>
      </c>
      <c r="G18385">
        <v>25.025300000000001</v>
      </c>
      <c r="H18385">
        <v>0</v>
      </c>
      <c r="I18385">
        <v>3.1029999999999999E-5</v>
      </c>
      <c r="J18385">
        <v>0</v>
      </c>
      <c r="K18385">
        <v>-23.1114</v>
      </c>
    </row>
    <row r="18386" spans="1:11" hidden="1">
      <c r="A18386" t="s">
        <v>168</v>
      </c>
      <c r="B18386" t="s">
        <v>662</v>
      </c>
      <c r="C18386">
        <v>186</v>
      </c>
      <c r="D18386" t="s">
        <v>129</v>
      </c>
      <c r="E18386">
        <v>0.18729999999999999</v>
      </c>
      <c r="F18386">
        <v>0</v>
      </c>
      <c r="G18386">
        <v>-31.606400000000001</v>
      </c>
      <c r="H18386">
        <v>0</v>
      </c>
      <c r="I18386">
        <v>2.548E-5</v>
      </c>
      <c r="J18386">
        <v>0</v>
      </c>
      <c r="K18386">
        <v>-18.826699999999999</v>
      </c>
    </row>
    <row r="18387" spans="1:11" hidden="1">
      <c r="A18387" t="s">
        <v>168</v>
      </c>
      <c r="B18387" t="s">
        <v>662</v>
      </c>
      <c r="C18387">
        <v>186</v>
      </c>
      <c r="D18387" t="s">
        <v>129</v>
      </c>
      <c r="E18387">
        <v>0.62280000000000002</v>
      </c>
      <c r="F18387">
        <v>0</v>
      </c>
      <c r="G18387">
        <v>-27.2395</v>
      </c>
      <c r="H18387">
        <v>0</v>
      </c>
      <c r="I18387">
        <v>2.548E-5</v>
      </c>
      <c r="J18387">
        <v>0</v>
      </c>
      <c r="K18387">
        <v>-5.9527000000000001</v>
      </c>
    </row>
    <row r="18388" spans="1:11" hidden="1">
      <c r="A18388" t="s">
        <v>168</v>
      </c>
      <c r="B18388" t="s">
        <v>662</v>
      </c>
      <c r="C18388">
        <v>186</v>
      </c>
      <c r="D18388" t="s">
        <v>129</v>
      </c>
      <c r="E18388">
        <v>1.0582</v>
      </c>
      <c r="F18388">
        <v>0</v>
      </c>
      <c r="G18388">
        <v>-21.223199999999999</v>
      </c>
      <c r="H18388">
        <v>0</v>
      </c>
      <c r="I18388">
        <v>2.548E-5</v>
      </c>
      <c r="J18388">
        <v>0</v>
      </c>
      <c r="K18388">
        <v>4.6510999999999996</v>
      </c>
    </row>
    <row r="18389" spans="1:11" hidden="1">
      <c r="A18389" t="s">
        <v>168</v>
      </c>
      <c r="B18389" t="s">
        <v>662</v>
      </c>
      <c r="C18389">
        <v>186</v>
      </c>
      <c r="D18389" t="s">
        <v>129</v>
      </c>
      <c r="E18389">
        <v>1.4937</v>
      </c>
      <c r="F18389">
        <v>0</v>
      </c>
      <c r="G18389">
        <v>-14.7264</v>
      </c>
      <c r="H18389">
        <v>0</v>
      </c>
      <c r="I18389">
        <v>2.548E-5</v>
      </c>
      <c r="J18389">
        <v>0</v>
      </c>
      <c r="K18389">
        <v>12.478199999999999</v>
      </c>
    </row>
    <row r="18390" spans="1:11" hidden="1">
      <c r="A18390" t="s">
        <v>168</v>
      </c>
      <c r="B18390" t="s">
        <v>662</v>
      </c>
      <c r="C18390">
        <v>186</v>
      </c>
      <c r="D18390" t="s">
        <v>129</v>
      </c>
      <c r="E18390">
        <v>1.9291</v>
      </c>
      <c r="F18390">
        <v>0</v>
      </c>
      <c r="G18390">
        <v>-8.2576000000000001</v>
      </c>
      <c r="H18390">
        <v>0</v>
      </c>
      <c r="I18390">
        <v>2.548E-5</v>
      </c>
      <c r="J18390">
        <v>0</v>
      </c>
      <c r="K18390">
        <v>17.477</v>
      </c>
    </row>
    <row r="18391" spans="1:11" hidden="1">
      <c r="A18391" t="s">
        <v>168</v>
      </c>
      <c r="B18391" t="s">
        <v>662</v>
      </c>
      <c r="C18391">
        <v>186</v>
      </c>
      <c r="D18391" t="s">
        <v>129</v>
      </c>
      <c r="E18391">
        <v>2.3645999999999998</v>
      </c>
      <c r="F18391">
        <v>0</v>
      </c>
      <c r="G18391">
        <v>-2.9207999999999998</v>
      </c>
      <c r="H18391">
        <v>0</v>
      </c>
      <c r="I18391">
        <v>2.548E-5</v>
      </c>
      <c r="J18391">
        <v>0</v>
      </c>
      <c r="K18391">
        <v>19.8491</v>
      </c>
    </row>
    <row r="18392" spans="1:11" hidden="1">
      <c r="A18392" t="s">
        <v>168</v>
      </c>
      <c r="B18392" t="s">
        <v>662</v>
      </c>
      <c r="C18392">
        <v>186</v>
      </c>
      <c r="D18392" t="s">
        <v>129</v>
      </c>
      <c r="E18392">
        <v>2.8</v>
      </c>
      <c r="F18392">
        <v>0</v>
      </c>
      <c r="G18392">
        <v>0.71409999999999996</v>
      </c>
      <c r="H18392">
        <v>0</v>
      </c>
      <c r="I18392">
        <v>2.548E-5</v>
      </c>
      <c r="J18392">
        <v>0</v>
      </c>
      <c r="K18392">
        <v>20.267800000000001</v>
      </c>
    </row>
    <row r="18393" spans="1:11" hidden="1">
      <c r="A18393" t="s">
        <v>168</v>
      </c>
      <c r="B18393" t="s">
        <v>662</v>
      </c>
      <c r="C18393">
        <v>186</v>
      </c>
      <c r="D18393" t="s">
        <v>129</v>
      </c>
      <c r="E18393">
        <v>2.8</v>
      </c>
      <c r="F18393">
        <v>0</v>
      </c>
      <c r="G18393">
        <v>8.2509999999999994</v>
      </c>
      <c r="H18393">
        <v>0</v>
      </c>
      <c r="I18393">
        <v>2.548E-5</v>
      </c>
      <c r="J18393">
        <v>0</v>
      </c>
      <c r="K18393">
        <v>20.267800000000001</v>
      </c>
    </row>
    <row r="18394" spans="1:11" hidden="1">
      <c r="A18394" t="s">
        <v>168</v>
      </c>
      <c r="B18394" t="s">
        <v>662</v>
      </c>
      <c r="C18394">
        <v>186</v>
      </c>
      <c r="D18394" t="s">
        <v>129</v>
      </c>
      <c r="E18394">
        <v>3.2355</v>
      </c>
      <c r="F18394">
        <v>0</v>
      </c>
      <c r="G18394">
        <v>11.035</v>
      </c>
      <c r="H18394">
        <v>0</v>
      </c>
      <c r="I18394">
        <v>2.548E-5</v>
      </c>
      <c r="J18394">
        <v>0</v>
      </c>
      <c r="K18394">
        <v>16.0687</v>
      </c>
    </row>
    <row r="18395" spans="1:11" hidden="1">
      <c r="A18395" t="s">
        <v>168</v>
      </c>
      <c r="B18395" t="s">
        <v>662</v>
      </c>
      <c r="C18395">
        <v>186</v>
      </c>
      <c r="D18395" t="s">
        <v>129</v>
      </c>
      <c r="E18395">
        <v>3.6709000000000001</v>
      </c>
      <c r="F18395">
        <v>0</v>
      </c>
      <c r="G18395">
        <v>13.819100000000001</v>
      </c>
      <c r="H18395">
        <v>0</v>
      </c>
      <c r="I18395">
        <v>2.548E-5</v>
      </c>
      <c r="J18395">
        <v>0</v>
      </c>
      <c r="K18395">
        <v>10.657400000000001</v>
      </c>
    </row>
    <row r="18396" spans="1:11" hidden="1">
      <c r="A18396" t="s">
        <v>168</v>
      </c>
      <c r="B18396" t="s">
        <v>662</v>
      </c>
      <c r="C18396">
        <v>186</v>
      </c>
      <c r="D18396" t="s">
        <v>129</v>
      </c>
      <c r="E18396">
        <v>4.1063999999999998</v>
      </c>
      <c r="F18396">
        <v>0</v>
      </c>
      <c r="G18396">
        <v>16.603200000000001</v>
      </c>
      <c r="H18396">
        <v>0</v>
      </c>
      <c r="I18396">
        <v>2.548E-5</v>
      </c>
      <c r="J18396">
        <v>0</v>
      </c>
      <c r="K18396">
        <v>4.0336999999999996</v>
      </c>
    </row>
    <row r="18397" spans="1:11" hidden="1">
      <c r="A18397" t="s">
        <v>168</v>
      </c>
      <c r="B18397" t="s">
        <v>662</v>
      </c>
      <c r="C18397">
        <v>186</v>
      </c>
      <c r="D18397" t="s">
        <v>129</v>
      </c>
      <c r="E18397">
        <v>4.5418000000000003</v>
      </c>
      <c r="F18397">
        <v>0</v>
      </c>
      <c r="G18397">
        <v>19.3873</v>
      </c>
      <c r="H18397">
        <v>0</v>
      </c>
      <c r="I18397">
        <v>2.548E-5</v>
      </c>
      <c r="J18397">
        <v>0</v>
      </c>
      <c r="K18397">
        <v>-3.8212000000000002</v>
      </c>
    </row>
    <row r="18398" spans="1:11" hidden="1">
      <c r="A18398" t="s">
        <v>168</v>
      </c>
      <c r="B18398" t="s">
        <v>662</v>
      </c>
      <c r="C18398">
        <v>186</v>
      </c>
      <c r="D18398" t="s">
        <v>129</v>
      </c>
      <c r="E18398">
        <v>4.9772999999999996</v>
      </c>
      <c r="F18398">
        <v>0</v>
      </c>
      <c r="G18398">
        <v>22.171299999999999</v>
      </c>
      <c r="H18398">
        <v>0</v>
      </c>
      <c r="I18398">
        <v>2.548E-5</v>
      </c>
      <c r="J18398">
        <v>0</v>
      </c>
      <c r="K18398">
        <v>-12.9</v>
      </c>
    </row>
    <row r="18399" spans="1:11" hidden="1">
      <c r="A18399" t="s">
        <v>168</v>
      </c>
      <c r="B18399" t="s">
        <v>662</v>
      </c>
      <c r="C18399">
        <v>186</v>
      </c>
      <c r="D18399" t="s">
        <v>129</v>
      </c>
      <c r="E18399">
        <v>5.4127000000000001</v>
      </c>
      <c r="F18399">
        <v>0</v>
      </c>
      <c r="G18399">
        <v>24.955400000000001</v>
      </c>
      <c r="H18399">
        <v>0</v>
      </c>
      <c r="I18399">
        <v>2.548E-5</v>
      </c>
      <c r="J18399">
        <v>0</v>
      </c>
      <c r="K18399">
        <v>-23.191099999999999</v>
      </c>
    </row>
    <row r="18400" spans="1:11" hidden="1">
      <c r="A18400" t="s">
        <v>168</v>
      </c>
      <c r="B18400" t="s">
        <v>662</v>
      </c>
      <c r="C18400">
        <v>186</v>
      </c>
      <c r="D18400" t="s">
        <v>130</v>
      </c>
      <c r="E18400">
        <v>0.18729999999999999</v>
      </c>
      <c r="F18400">
        <v>0</v>
      </c>
      <c r="G18400">
        <v>-31.542999999999999</v>
      </c>
      <c r="H18400">
        <v>0</v>
      </c>
      <c r="I18400">
        <v>2.9289999999999999E-5</v>
      </c>
      <c r="J18400">
        <v>0</v>
      </c>
      <c r="K18400">
        <v>-18.5731</v>
      </c>
    </row>
    <row r="18401" spans="1:11" hidden="1">
      <c r="A18401" t="s">
        <v>168</v>
      </c>
      <c r="B18401" t="s">
        <v>662</v>
      </c>
      <c r="C18401">
        <v>186</v>
      </c>
      <c r="D18401" t="s">
        <v>130</v>
      </c>
      <c r="E18401">
        <v>0.62280000000000002</v>
      </c>
      <c r="F18401">
        <v>0</v>
      </c>
      <c r="G18401">
        <v>-27.175999999999998</v>
      </c>
      <c r="H18401">
        <v>0</v>
      </c>
      <c r="I18401">
        <v>2.9289999999999999E-5</v>
      </c>
      <c r="J18401">
        <v>0</v>
      </c>
      <c r="K18401">
        <v>-5.7267000000000001</v>
      </c>
    </row>
    <row r="18402" spans="1:11" hidden="1">
      <c r="A18402" t="s">
        <v>168</v>
      </c>
      <c r="B18402" t="s">
        <v>662</v>
      </c>
      <c r="C18402">
        <v>186</v>
      </c>
      <c r="D18402" t="s">
        <v>130</v>
      </c>
      <c r="E18402">
        <v>1.0582</v>
      </c>
      <c r="F18402">
        <v>0</v>
      </c>
      <c r="G18402">
        <v>-21.159800000000001</v>
      </c>
      <c r="H18402">
        <v>0</v>
      </c>
      <c r="I18402">
        <v>2.9289999999999999E-5</v>
      </c>
      <c r="J18402">
        <v>0</v>
      </c>
      <c r="K18402">
        <v>4.8494000000000002</v>
      </c>
    </row>
    <row r="18403" spans="1:11" hidden="1">
      <c r="A18403" t="s">
        <v>168</v>
      </c>
      <c r="B18403" t="s">
        <v>662</v>
      </c>
      <c r="C18403">
        <v>186</v>
      </c>
      <c r="D18403" t="s">
        <v>130</v>
      </c>
      <c r="E18403">
        <v>1.4937</v>
      </c>
      <c r="F18403">
        <v>0</v>
      </c>
      <c r="G18403">
        <v>-14.6629</v>
      </c>
      <c r="H18403">
        <v>0</v>
      </c>
      <c r="I18403">
        <v>2.9289999999999999E-5</v>
      </c>
      <c r="J18403">
        <v>0</v>
      </c>
      <c r="K18403">
        <v>12.648899999999999</v>
      </c>
    </row>
    <row r="18404" spans="1:11" hidden="1">
      <c r="A18404" t="s">
        <v>168</v>
      </c>
      <c r="B18404" t="s">
        <v>662</v>
      </c>
      <c r="C18404">
        <v>186</v>
      </c>
      <c r="D18404" t="s">
        <v>130</v>
      </c>
      <c r="E18404">
        <v>1.9291</v>
      </c>
      <c r="F18404">
        <v>0</v>
      </c>
      <c r="G18404">
        <v>-8.1942000000000004</v>
      </c>
      <c r="H18404">
        <v>0</v>
      </c>
      <c r="I18404">
        <v>2.9289999999999999E-5</v>
      </c>
      <c r="J18404">
        <v>0</v>
      </c>
      <c r="K18404">
        <v>17.620100000000001</v>
      </c>
    </row>
    <row r="18405" spans="1:11" hidden="1">
      <c r="A18405" t="s">
        <v>168</v>
      </c>
      <c r="B18405" t="s">
        <v>662</v>
      </c>
      <c r="C18405">
        <v>186</v>
      </c>
      <c r="D18405" t="s">
        <v>130</v>
      </c>
      <c r="E18405">
        <v>2.3645999999999998</v>
      </c>
      <c r="F18405">
        <v>0</v>
      </c>
      <c r="G18405">
        <v>-2.8574000000000002</v>
      </c>
      <c r="H18405">
        <v>0</v>
      </c>
      <c r="I18405">
        <v>2.9289999999999999E-5</v>
      </c>
      <c r="J18405">
        <v>0</v>
      </c>
      <c r="K18405">
        <v>19.964600000000001</v>
      </c>
    </row>
    <row r="18406" spans="1:11" hidden="1">
      <c r="A18406" t="s">
        <v>168</v>
      </c>
      <c r="B18406" t="s">
        <v>662</v>
      </c>
      <c r="C18406">
        <v>186</v>
      </c>
      <c r="D18406" t="s">
        <v>130</v>
      </c>
      <c r="E18406">
        <v>2.8</v>
      </c>
      <c r="F18406">
        <v>0</v>
      </c>
      <c r="G18406">
        <v>0.77759999999999996</v>
      </c>
      <c r="H18406">
        <v>0</v>
      </c>
      <c r="I18406">
        <v>2.9289999999999999E-5</v>
      </c>
      <c r="J18406">
        <v>0</v>
      </c>
      <c r="K18406">
        <v>20.355599999999999</v>
      </c>
    </row>
    <row r="18407" spans="1:11" hidden="1">
      <c r="A18407" t="s">
        <v>168</v>
      </c>
      <c r="B18407" t="s">
        <v>662</v>
      </c>
      <c r="C18407">
        <v>186</v>
      </c>
      <c r="D18407" t="s">
        <v>130</v>
      </c>
      <c r="E18407">
        <v>2.8</v>
      </c>
      <c r="F18407">
        <v>0</v>
      </c>
      <c r="G18407">
        <v>8.3143999999999991</v>
      </c>
      <c r="H18407">
        <v>0</v>
      </c>
      <c r="I18407">
        <v>2.9289999999999999E-5</v>
      </c>
      <c r="J18407">
        <v>0</v>
      </c>
      <c r="K18407">
        <v>20.355599999999999</v>
      </c>
    </row>
    <row r="18408" spans="1:11" hidden="1">
      <c r="A18408" t="s">
        <v>168</v>
      </c>
      <c r="B18408" t="s">
        <v>662</v>
      </c>
      <c r="C18408">
        <v>186</v>
      </c>
      <c r="D18408" t="s">
        <v>130</v>
      </c>
      <c r="E18408">
        <v>3.2355</v>
      </c>
      <c r="F18408">
        <v>0</v>
      </c>
      <c r="G18408">
        <v>11.0985</v>
      </c>
      <c r="H18408">
        <v>0</v>
      </c>
      <c r="I18408">
        <v>2.9289999999999999E-5</v>
      </c>
      <c r="J18408">
        <v>0</v>
      </c>
      <c r="K18408">
        <v>16.129000000000001</v>
      </c>
    </row>
    <row r="18409" spans="1:11" hidden="1">
      <c r="A18409" t="s">
        <v>168</v>
      </c>
      <c r="B18409" t="s">
        <v>662</v>
      </c>
      <c r="C18409">
        <v>186</v>
      </c>
      <c r="D18409" t="s">
        <v>130</v>
      </c>
      <c r="E18409">
        <v>3.6709000000000001</v>
      </c>
      <c r="F18409">
        <v>0</v>
      </c>
      <c r="G18409">
        <v>13.8826</v>
      </c>
      <c r="H18409">
        <v>0</v>
      </c>
      <c r="I18409">
        <v>2.9289999999999999E-5</v>
      </c>
      <c r="J18409">
        <v>0</v>
      </c>
      <c r="K18409">
        <v>10.69</v>
      </c>
    </row>
    <row r="18410" spans="1:11" hidden="1">
      <c r="A18410" t="s">
        <v>168</v>
      </c>
      <c r="B18410" t="s">
        <v>662</v>
      </c>
      <c r="C18410">
        <v>186</v>
      </c>
      <c r="D18410" t="s">
        <v>130</v>
      </c>
      <c r="E18410">
        <v>4.1063999999999998</v>
      </c>
      <c r="F18410">
        <v>0</v>
      </c>
      <c r="G18410">
        <v>16.666599999999999</v>
      </c>
      <c r="H18410">
        <v>0</v>
      </c>
      <c r="I18410">
        <v>2.9289999999999999E-5</v>
      </c>
      <c r="J18410">
        <v>0</v>
      </c>
      <c r="K18410">
        <v>4.0385999999999997</v>
      </c>
    </row>
    <row r="18411" spans="1:11" hidden="1">
      <c r="A18411" t="s">
        <v>168</v>
      </c>
      <c r="B18411" t="s">
        <v>662</v>
      </c>
      <c r="C18411">
        <v>186</v>
      </c>
      <c r="D18411" t="s">
        <v>130</v>
      </c>
      <c r="E18411">
        <v>4.5418000000000003</v>
      </c>
      <c r="F18411">
        <v>0</v>
      </c>
      <c r="G18411">
        <v>19.450700000000001</v>
      </c>
      <c r="H18411">
        <v>0</v>
      </c>
      <c r="I18411">
        <v>2.9289999999999999E-5</v>
      </c>
      <c r="J18411">
        <v>0</v>
      </c>
      <c r="K18411">
        <v>-3.8060999999999998</v>
      </c>
    </row>
    <row r="18412" spans="1:11" hidden="1">
      <c r="A18412" t="s">
        <v>168</v>
      </c>
      <c r="B18412" t="s">
        <v>662</v>
      </c>
      <c r="C18412">
        <v>186</v>
      </c>
      <c r="D18412" t="s">
        <v>130</v>
      </c>
      <c r="E18412">
        <v>4.9772999999999996</v>
      </c>
      <c r="F18412">
        <v>0</v>
      </c>
      <c r="G18412">
        <v>22.2348</v>
      </c>
      <c r="H18412">
        <v>0</v>
      </c>
      <c r="I18412">
        <v>2.9289999999999999E-5</v>
      </c>
      <c r="J18412">
        <v>0</v>
      </c>
      <c r="K18412">
        <v>-12.851599999999999</v>
      </c>
    </row>
    <row r="18413" spans="1:11" hidden="1">
      <c r="A18413" t="s">
        <v>168</v>
      </c>
      <c r="B18413" t="s">
        <v>662</v>
      </c>
      <c r="C18413">
        <v>186</v>
      </c>
      <c r="D18413" t="s">
        <v>130</v>
      </c>
      <c r="E18413">
        <v>5.4127000000000001</v>
      </c>
      <c r="F18413">
        <v>0</v>
      </c>
      <c r="G18413">
        <v>25.018899999999999</v>
      </c>
      <c r="H18413">
        <v>0</v>
      </c>
      <c r="I18413">
        <v>2.9289999999999999E-5</v>
      </c>
      <c r="J18413">
        <v>0</v>
      </c>
      <c r="K18413">
        <v>-23.109500000000001</v>
      </c>
    </row>
    <row r="18414" spans="1:11" hidden="1">
      <c r="A18414" t="s">
        <v>168</v>
      </c>
      <c r="B18414" t="s">
        <v>662</v>
      </c>
      <c r="C18414">
        <v>186</v>
      </c>
      <c r="D18414" t="s">
        <v>131</v>
      </c>
      <c r="E18414">
        <v>0.18729999999999999</v>
      </c>
      <c r="F18414">
        <v>0</v>
      </c>
      <c r="G18414">
        <v>-31.6129</v>
      </c>
      <c r="H18414">
        <v>0</v>
      </c>
      <c r="I18414">
        <v>2.3730000000000001E-5</v>
      </c>
      <c r="J18414">
        <v>0</v>
      </c>
      <c r="K18414">
        <v>-18.858599999999999</v>
      </c>
    </row>
    <row r="18415" spans="1:11" hidden="1">
      <c r="A18415" t="s">
        <v>168</v>
      </c>
      <c r="B18415" t="s">
        <v>662</v>
      </c>
      <c r="C18415">
        <v>186</v>
      </c>
      <c r="D18415" t="s">
        <v>131</v>
      </c>
      <c r="E18415">
        <v>0.62280000000000002</v>
      </c>
      <c r="F18415">
        <v>0</v>
      </c>
      <c r="G18415">
        <v>-27.245899999999999</v>
      </c>
      <c r="H18415">
        <v>0</v>
      </c>
      <c r="I18415">
        <v>2.3730000000000001E-5</v>
      </c>
      <c r="J18415">
        <v>0</v>
      </c>
      <c r="K18415">
        <v>-5.9817999999999998</v>
      </c>
    </row>
    <row r="18416" spans="1:11" hidden="1">
      <c r="A18416" t="s">
        <v>168</v>
      </c>
      <c r="B18416" t="s">
        <v>662</v>
      </c>
      <c r="C18416">
        <v>186</v>
      </c>
      <c r="D18416" t="s">
        <v>131</v>
      </c>
      <c r="E18416">
        <v>1.0582</v>
      </c>
      <c r="F18416">
        <v>0</v>
      </c>
      <c r="G18416">
        <v>-21.229700000000001</v>
      </c>
      <c r="H18416">
        <v>0</v>
      </c>
      <c r="I18416">
        <v>2.3730000000000001E-5</v>
      </c>
      <c r="J18416">
        <v>0</v>
      </c>
      <c r="K18416">
        <v>4.6247999999999996</v>
      </c>
    </row>
    <row r="18417" spans="1:11" hidden="1">
      <c r="A18417" t="s">
        <v>168</v>
      </c>
      <c r="B18417" t="s">
        <v>662</v>
      </c>
      <c r="C18417">
        <v>186</v>
      </c>
      <c r="D18417" t="s">
        <v>131</v>
      </c>
      <c r="E18417">
        <v>1.4937</v>
      </c>
      <c r="F18417">
        <v>0</v>
      </c>
      <c r="G18417">
        <v>-14.732900000000001</v>
      </c>
      <c r="H18417">
        <v>0</v>
      </c>
      <c r="I18417">
        <v>2.3730000000000001E-5</v>
      </c>
      <c r="J18417">
        <v>0</v>
      </c>
      <c r="K18417">
        <v>12.454700000000001</v>
      </c>
    </row>
    <row r="18418" spans="1:11" hidden="1">
      <c r="A18418" t="s">
        <v>168</v>
      </c>
      <c r="B18418" t="s">
        <v>662</v>
      </c>
      <c r="C18418">
        <v>186</v>
      </c>
      <c r="D18418" t="s">
        <v>131</v>
      </c>
      <c r="E18418">
        <v>1.9291</v>
      </c>
      <c r="F18418">
        <v>0</v>
      </c>
      <c r="G18418">
        <v>-8.2640999999999991</v>
      </c>
      <c r="H18418">
        <v>0</v>
      </c>
      <c r="I18418">
        <v>2.3730000000000001E-5</v>
      </c>
      <c r="J18418">
        <v>0</v>
      </c>
      <c r="K18418">
        <v>17.456399999999999</v>
      </c>
    </row>
    <row r="18419" spans="1:11" hidden="1">
      <c r="A18419" t="s">
        <v>168</v>
      </c>
      <c r="B18419" t="s">
        <v>662</v>
      </c>
      <c r="C18419">
        <v>186</v>
      </c>
      <c r="D18419" t="s">
        <v>131</v>
      </c>
      <c r="E18419">
        <v>2.3645999999999998</v>
      </c>
      <c r="F18419">
        <v>0</v>
      </c>
      <c r="G18419">
        <v>-2.9272999999999998</v>
      </c>
      <c r="H18419">
        <v>0</v>
      </c>
      <c r="I18419">
        <v>2.3730000000000001E-5</v>
      </c>
      <c r="J18419">
        <v>0</v>
      </c>
      <c r="K18419">
        <v>19.831299999999999</v>
      </c>
    </row>
    <row r="18420" spans="1:11" hidden="1">
      <c r="A18420" t="s">
        <v>168</v>
      </c>
      <c r="B18420" t="s">
        <v>662</v>
      </c>
      <c r="C18420">
        <v>186</v>
      </c>
      <c r="D18420" t="s">
        <v>131</v>
      </c>
      <c r="E18420">
        <v>2.8</v>
      </c>
      <c r="F18420">
        <v>0</v>
      </c>
      <c r="G18420">
        <v>0.7077</v>
      </c>
      <c r="H18420">
        <v>0</v>
      </c>
      <c r="I18420">
        <v>2.3730000000000001E-5</v>
      </c>
      <c r="J18420">
        <v>0</v>
      </c>
      <c r="K18420">
        <v>20.252800000000001</v>
      </c>
    </row>
    <row r="18421" spans="1:11" hidden="1">
      <c r="A18421" t="s">
        <v>168</v>
      </c>
      <c r="B18421" t="s">
        <v>662</v>
      </c>
      <c r="C18421">
        <v>186</v>
      </c>
      <c r="D18421" t="s">
        <v>131</v>
      </c>
      <c r="E18421">
        <v>2.8</v>
      </c>
      <c r="F18421">
        <v>0</v>
      </c>
      <c r="G18421">
        <v>8.2445000000000004</v>
      </c>
      <c r="H18421">
        <v>0</v>
      </c>
      <c r="I18421">
        <v>2.3730000000000001E-5</v>
      </c>
      <c r="J18421">
        <v>0</v>
      </c>
      <c r="K18421">
        <v>20.252800000000001</v>
      </c>
    </row>
    <row r="18422" spans="1:11" hidden="1">
      <c r="A18422" t="s">
        <v>168</v>
      </c>
      <c r="B18422" t="s">
        <v>662</v>
      </c>
      <c r="C18422">
        <v>186</v>
      </c>
      <c r="D18422" t="s">
        <v>131</v>
      </c>
      <c r="E18422">
        <v>3.2355</v>
      </c>
      <c r="F18422">
        <v>0</v>
      </c>
      <c r="G18422">
        <v>11.028600000000001</v>
      </c>
      <c r="H18422">
        <v>0</v>
      </c>
      <c r="I18422">
        <v>2.3730000000000001E-5</v>
      </c>
      <c r="J18422">
        <v>0</v>
      </c>
      <c r="K18422">
        <v>16.0565</v>
      </c>
    </row>
    <row r="18423" spans="1:11" hidden="1">
      <c r="A18423" t="s">
        <v>168</v>
      </c>
      <c r="B18423" t="s">
        <v>662</v>
      </c>
      <c r="C18423">
        <v>186</v>
      </c>
      <c r="D18423" t="s">
        <v>131</v>
      </c>
      <c r="E18423">
        <v>3.6709000000000001</v>
      </c>
      <c r="F18423">
        <v>0</v>
      </c>
      <c r="G18423">
        <v>13.8126</v>
      </c>
      <c r="H18423">
        <v>0</v>
      </c>
      <c r="I18423">
        <v>2.3730000000000001E-5</v>
      </c>
      <c r="J18423">
        <v>0</v>
      </c>
      <c r="K18423">
        <v>10.648</v>
      </c>
    </row>
    <row r="18424" spans="1:11" hidden="1">
      <c r="A18424" t="s">
        <v>168</v>
      </c>
      <c r="B18424" t="s">
        <v>662</v>
      </c>
      <c r="C18424">
        <v>186</v>
      </c>
      <c r="D18424" t="s">
        <v>131</v>
      </c>
      <c r="E18424">
        <v>4.1063999999999998</v>
      </c>
      <c r="F18424">
        <v>0</v>
      </c>
      <c r="G18424">
        <v>16.596699999999998</v>
      </c>
      <c r="H18424">
        <v>0</v>
      </c>
      <c r="I18424">
        <v>2.3730000000000001E-5</v>
      </c>
      <c r="J18424">
        <v>0</v>
      </c>
      <c r="K18424">
        <v>4.0270999999999999</v>
      </c>
    </row>
    <row r="18425" spans="1:11" hidden="1">
      <c r="A18425" t="s">
        <v>168</v>
      </c>
      <c r="B18425" t="s">
        <v>662</v>
      </c>
      <c r="C18425">
        <v>186</v>
      </c>
      <c r="D18425" t="s">
        <v>131</v>
      </c>
      <c r="E18425">
        <v>4.5418000000000003</v>
      </c>
      <c r="F18425">
        <v>0</v>
      </c>
      <c r="G18425">
        <v>19.380800000000001</v>
      </c>
      <c r="H18425">
        <v>0</v>
      </c>
      <c r="I18425">
        <v>2.3730000000000001E-5</v>
      </c>
      <c r="J18425">
        <v>0</v>
      </c>
      <c r="K18425">
        <v>-3.8250000000000002</v>
      </c>
    </row>
    <row r="18426" spans="1:11" hidden="1">
      <c r="A18426" t="s">
        <v>168</v>
      </c>
      <c r="B18426" t="s">
        <v>662</v>
      </c>
      <c r="C18426">
        <v>186</v>
      </c>
      <c r="D18426" t="s">
        <v>131</v>
      </c>
      <c r="E18426">
        <v>4.9772999999999996</v>
      </c>
      <c r="F18426">
        <v>0</v>
      </c>
      <c r="G18426">
        <v>22.164899999999999</v>
      </c>
      <c r="H18426">
        <v>0</v>
      </c>
      <c r="I18426">
        <v>2.3730000000000001E-5</v>
      </c>
      <c r="J18426">
        <v>0</v>
      </c>
      <c r="K18426">
        <v>-12.901</v>
      </c>
    </row>
    <row r="18427" spans="1:11" hidden="1">
      <c r="A18427" t="s">
        <v>168</v>
      </c>
      <c r="B18427" t="s">
        <v>662</v>
      </c>
      <c r="C18427">
        <v>186</v>
      </c>
      <c r="D18427" t="s">
        <v>131</v>
      </c>
      <c r="E18427">
        <v>5.4127000000000001</v>
      </c>
      <c r="F18427">
        <v>0</v>
      </c>
      <c r="G18427">
        <v>24.948899999999998</v>
      </c>
      <c r="H18427">
        <v>0</v>
      </c>
      <c r="I18427">
        <v>2.3730000000000001E-5</v>
      </c>
      <c r="J18427">
        <v>0</v>
      </c>
      <c r="K18427">
        <v>-23.189299999999999</v>
      </c>
    </row>
    <row r="18428" spans="1:11" hidden="1">
      <c r="A18428" t="s">
        <v>168</v>
      </c>
      <c r="B18428" t="s">
        <v>662</v>
      </c>
      <c r="C18428">
        <v>186</v>
      </c>
      <c r="D18428" t="s">
        <v>132</v>
      </c>
      <c r="E18428">
        <v>0.18729999999999999</v>
      </c>
      <c r="F18428">
        <v>0</v>
      </c>
      <c r="G18428">
        <v>-31.5365</v>
      </c>
      <c r="H18428">
        <v>0</v>
      </c>
      <c r="I18428">
        <v>3.1029999999999999E-5</v>
      </c>
      <c r="J18428">
        <v>0</v>
      </c>
      <c r="K18428">
        <v>-18.5412</v>
      </c>
    </row>
    <row r="18429" spans="1:11" hidden="1">
      <c r="A18429" t="s">
        <v>168</v>
      </c>
      <c r="B18429" t="s">
        <v>662</v>
      </c>
      <c r="C18429">
        <v>186</v>
      </c>
      <c r="D18429" t="s">
        <v>132</v>
      </c>
      <c r="E18429">
        <v>0.62280000000000002</v>
      </c>
      <c r="F18429">
        <v>0</v>
      </c>
      <c r="G18429">
        <v>-27.169599999999999</v>
      </c>
      <c r="H18429">
        <v>0</v>
      </c>
      <c r="I18429">
        <v>3.1029999999999999E-5</v>
      </c>
      <c r="J18429">
        <v>0</v>
      </c>
      <c r="K18429">
        <v>-5.6976000000000004</v>
      </c>
    </row>
    <row r="18430" spans="1:11" hidden="1">
      <c r="A18430" t="s">
        <v>168</v>
      </c>
      <c r="B18430" t="s">
        <v>662</v>
      </c>
      <c r="C18430">
        <v>186</v>
      </c>
      <c r="D18430" t="s">
        <v>132</v>
      </c>
      <c r="E18430">
        <v>1.0582</v>
      </c>
      <c r="F18430">
        <v>0</v>
      </c>
      <c r="G18430">
        <v>-21.153300000000002</v>
      </c>
      <c r="H18430">
        <v>0</v>
      </c>
      <c r="I18430">
        <v>3.1029999999999999E-5</v>
      </c>
      <c r="J18430">
        <v>0</v>
      </c>
      <c r="K18430">
        <v>4.8757000000000001</v>
      </c>
    </row>
    <row r="18431" spans="1:11" hidden="1">
      <c r="A18431" t="s">
        <v>168</v>
      </c>
      <c r="B18431" t="s">
        <v>662</v>
      </c>
      <c r="C18431">
        <v>186</v>
      </c>
      <c r="D18431" t="s">
        <v>132</v>
      </c>
      <c r="E18431">
        <v>1.4937</v>
      </c>
      <c r="F18431">
        <v>0</v>
      </c>
      <c r="G18431">
        <v>-14.656499999999999</v>
      </c>
      <c r="H18431">
        <v>0</v>
      </c>
      <c r="I18431">
        <v>3.1029999999999999E-5</v>
      </c>
      <c r="J18431">
        <v>0</v>
      </c>
      <c r="K18431">
        <v>12.6724</v>
      </c>
    </row>
    <row r="18432" spans="1:11" hidden="1">
      <c r="A18432" t="s">
        <v>168</v>
      </c>
      <c r="B18432" t="s">
        <v>662</v>
      </c>
      <c r="C18432">
        <v>186</v>
      </c>
      <c r="D18432" t="s">
        <v>132</v>
      </c>
      <c r="E18432">
        <v>1.9291</v>
      </c>
      <c r="F18432">
        <v>0</v>
      </c>
      <c r="G18432">
        <v>-8.1876999999999995</v>
      </c>
      <c r="H18432">
        <v>0</v>
      </c>
      <c r="I18432">
        <v>3.1029999999999999E-5</v>
      </c>
      <c r="J18432">
        <v>0</v>
      </c>
      <c r="K18432">
        <v>17.640799999999999</v>
      </c>
    </row>
    <row r="18433" spans="1:11" hidden="1">
      <c r="A18433" t="s">
        <v>168</v>
      </c>
      <c r="B18433" t="s">
        <v>662</v>
      </c>
      <c r="C18433">
        <v>186</v>
      </c>
      <c r="D18433" t="s">
        <v>132</v>
      </c>
      <c r="E18433">
        <v>2.3645999999999998</v>
      </c>
      <c r="F18433">
        <v>0</v>
      </c>
      <c r="G18433">
        <v>-2.8509000000000002</v>
      </c>
      <c r="H18433">
        <v>0</v>
      </c>
      <c r="I18433">
        <v>3.1029999999999999E-5</v>
      </c>
      <c r="J18433">
        <v>0</v>
      </c>
      <c r="K18433">
        <v>19.982399999999998</v>
      </c>
    </row>
    <row r="18434" spans="1:11" hidden="1">
      <c r="A18434" t="s">
        <v>168</v>
      </c>
      <c r="B18434" t="s">
        <v>662</v>
      </c>
      <c r="C18434">
        <v>186</v>
      </c>
      <c r="D18434" t="s">
        <v>132</v>
      </c>
      <c r="E18434">
        <v>2.8</v>
      </c>
      <c r="F18434">
        <v>0</v>
      </c>
      <c r="G18434">
        <v>0.78400000000000003</v>
      </c>
      <c r="H18434">
        <v>0</v>
      </c>
      <c r="I18434">
        <v>3.1029999999999999E-5</v>
      </c>
      <c r="J18434">
        <v>0</v>
      </c>
      <c r="K18434">
        <v>20.3706</v>
      </c>
    </row>
    <row r="18435" spans="1:11" hidden="1">
      <c r="A18435" t="s">
        <v>168</v>
      </c>
      <c r="B18435" t="s">
        <v>662</v>
      </c>
      <c r="C18435">
        <v>186</v>
      </c>
      <c r="D18435" t="s">
        <v>132</v>
      </c>
      <c r="E18435">
        <v>2.8</v>
      </c>
      <c r="F18435">
        <v>0</v>
      </c>
      <c r="G18435">
        <v>8.3209</v>
      </c>
      <c r="H18435">
        <v>0</v>
      </c>
      <c r="I18435">
        <v>3.1029999999999999E-5</v>
      </c>
      <c r="J18435">
        <v>0</v>
      </c>
      <c r="K18435">
        <v>20.370699999999999</v>
      </c>
    </row>
    <row r="18436" spans="1:11" hidden="1">
      <c r="A18436" t="s">
        <v>168</v>
      </c>
      <c r="B18436" t="s">
        <v>662</v>
      </c>
      <c r="C18436">
        <v>186</v>
      </c>
      <c r="D18436" t="s">
        <v>132</v>
      </c>
      <c r="E18436">
        <v>3.2355</v>
      </c>
      <c r="F18436">
        <v>0</v>
      </c>
      <c r="G18436">
        <v>11.104900000000001</v>
      </c>
      <c r="H18436">
        <v>0</v>
      </c>
      <c r="I18436">
        <v>3.1029999999999999E-5</v>
      </c>
      <c r="J18436">
        <v>0</v>
      </c>
      <c r="K18436">
        <v>16.141200000000001</v>
      </c>
    </row>
    <row r="18437" spans="1:11" hidden="1">
      <c r="A18437" t="s">
        <v>168</v>
      </c>
      <c r="B18437" t="s">
        <v>662</v>
      </c>
      <c r="C18437">
        <v>186</v>
      </c>
      <c r="D18437" t="s">
        <v>132</v>
      </c>
      <c r="E18437">
        <v>3.6709000000000001</v>
      </c>
      <c r="F18437">
        <v>0</v>
      </c>
      <c r="G18437">
        <v>13.888999999999999</v>
      </c>
      <c r="H18437">
        <v>0</v>
      </c>
      <c r="I18437">
        <v>3.1029999999999999E-5</v>
      </c>
      <c r="J18437">
        <v>0</v>
      </c>
      <c r="K18437">
        <v>10.699400000000001</v>
      </c>
    </row>
    <row r="18438" spans="1:11" hidden="1">
      <c r="A18438" t="s">
        <v>168</v>
      </c>
      <c r="B18438" t="s">
        <v>662</v>
      </c>
      <c r="C18438">
        <v>186</v>
      </c>
      <c r="D18438" t="s">
        <v>132</v>
      </c>
      <c r="E18438">
        <v>4.1063999999999998</v>
      </c>
      <c r="F18438">
        <v>0</v>
      </c>
      <c r="G18438">
        <v>16.673100000000002</v>
      </c>
      <c r="H18438">
        <v>0</v>
      </c>
      <c r="I18438">
        <v>3.1029999999999999E-5</v>
      </c>
      <c r="J18438">
        <v>0</v>
      </c>
      <c r="K18438">
        <v>4.0452000000000004</v>
      </c>
    </row>
    <row r="18439" spans="1:11" hidden="1">
      <c r="A18439" t="s">
        <v>168</v>
      </c>
      <c r="B18439" t="s">
        <v>662</v>
      </c>
      <c r="C18439">
        <v>186</v>
      </c>
      <c r="D18439" t="s">
        <v>132</v>
      </c>
      <c r="E18439">
        <v>4.5418000000000003</v>
      </c>
      <c r="F18439">
        <v>0</v>
      </c>
      <c r="G18439">
        <v>19.4572</v>
      </c>
      <c r="H18439">
        <v>0</v>
      </c>
      <c r="I18439">
        <v>3.1029999999999999E-5</v>
      </c>
      <c r="J18439">
        <v>0</v>
      </c>
      <c r="K18439">
        <v>-3.8022999999999998</v>
      </c>
    </row>
    <row r="18440" spans="1:11" hidden="1">
      <c r="A18440" t="s">
        <v>168</v>
      </c>
      <c r="B18440" t="s">
        <v>662</v>
      </c>
      <c r="C18440">
        <v>186</v>
      </c>
      <c r="D18440" t="s">
        <v>132</v>
      </c>
      <c r="E18440">
        <v>4.9772999999999996</v>
      </c>
      <c r="F18440">
        <v>0</v>
      </c>
      <c r="G18440">
        <v>22.241199999999999</v>
      </c>
      <c r="H18440">
        <v>0</v>
      </c>
      <c r="I18440">
        <v>3.1029999999999999E-5</v>
      </c>
      <c r="J18440">
        <v>0</v>
      </c>
      <c r="K18440">
        <v>-12.8507</v>
      </c>
    </row>
    <row r="18441" spans="1:11" hidden="1">
      <c r="A18441" t="s">
        <v>168</v>
      </c>
      <c r="B18441" t="s">
        <v>662</v>
      </c>
      <c r="C18441">
        <v>186</v>
      </c>
      <c r="D18441" t="s">
        <v>132</v>
      </c>
      <c r="E18441">
        <v>5.4127000000000001</v>
      </c>
      <c r="F18441">
        <v>0</v>
      </c>
      <c r="G18441">
        <v>25.025300000000001</v>
      </c>
      <c r="H18441">
        <v>0</v>
      </c>
      <c r="I18441">
        <v>3.1029999999999999E-5</v>
      </c>
      <c r="J18441">
        <v>0</v>
      </c>
      <c r="K18441">
        <v>-23.1114</v>
      </c>
    </row>
    <row r="18442" spans="1:11" hidden="1">
      <c r="A18442" t="s">
        <v>168</v>
      </c>
      <c r="B18442" t="s">
        <v>662</v>
      </c>
      <c r="C18442">
        <v>186</v>
      </c>
      <c r="D18442" t="s">
        <v>133</v>
      </c>
      <c r="E18442">
        <v>0.18729999999999999</v>
      </c>
      <c r="F18442">
        <v>0</v>
      </c>
      <c r="G18442">
        <v>-31.606400000000001</v>
      </c>
      <c r="H18442">
        <v>0</v>
      </c>
      <c r="I18442">
        <v>2.548E-5</v>
      </c>
      <c r="J18442">
        <v>0</v>
      </c>
      <c r="K18442">
        <v>-18.826699999999999</v>
      </c>
    </row>
    <row r="18443" spans="1:11" hidden="1">
      <c r="A18443" t="s">
        <v>168</v>
      </c>
      <c r="B18443" t="s">
        <v>662</v>
      </c>
      <c r="C18443">
        <v>186</v>
      </c>
      <c r="D18443" t="s">
        <v>133</v>
      </c>
      <c r="E18443">
        <v>0.62280000000000002</v>
      </c>
      <c r="F18443">
        <v>0</v>
      </c>
      <c r="G18443">
        <v>-27.2395</v>
      </c>
      <c r="H18443">
        <v>0</v>
      </c>
      <c r="I18443">
        <v>2.548E-5</v>
      </c>
      <c r="J18443">
        <v>0</v>
      </c>
      <c r="K18443">
        <v>-5.9527000000000001</v>
      </c>
    </row>
    <row r="18444" spans="1:11" hidden="1">
      <c r="A18444" t="s">
        <v>168</v>
      </c>
      <c r="B18444" t="s">
        <v>662</v>
      </c>
      <c r="C18444">
        <v>186</v>
      </c>
      <c r="D18444" t="s">
        <v>133</v>
      </c>
      <c r="E18444">
        <v>1.0582</v>
      </c>
      <c r="F18444">
        <v>0</v>
      </c>
      <c r="G18444">
        <v>-21.223199999999999</v>
      </c>
      <c r="H18444">
        <v>0</v>
      </c>
      <c r="I18444">
        <v>2.548E-5</v>
      </c>
      <c r="J18444">
        <v>0</v>
      </c>
      <c r="K18444">
        <v>4.6510999999999996</v>
      </c>
    </row>
    <row r="18445" spans="1:11" hidden="1">
      <c r="A18445" t="s">
        <v>168</v>
      </c>
      <c r="B18445" t="s">
        <v>662</v>
      </c>
      <c r="C18445">
        <v>186</v>
      </c>
      <c r="D18445" t="s">
        <v>133</v>
      </c>
      <c r="E18445">
        <v>1.4937</v>
      </c>
      <c r="F18445">
        <v>0</v>
      </c>
      <c r="G18445">
        <v>-14.7264</v>
      </c>
      <c r="H18445">
        <v>0</v>
      </c>
      <c r="I18445">
        <v>2.548E-5</v>
      </c>
      <c r="J18445">
        <v>0</v>
      </c>
      <c r="K18445">
        <v>12.478199999999999</v>
      </c>
    </row>
    <row r="18446" spans="1:11" hidden="1">
      <c r="A18446" t="s">
        <v>168</v>
      </c>
      <c r="B18446" t="s">
        <v>662</v>
      </c>
      <c r="C18446">
        <v>186</v>
      </c>
      <c r="D18446" t="s">
        <v>133</v>
      </c>
      <c r="E18446">
        <v>1.9291</v>
      </c>
      <c r="F18446">
        <v>0</v>
      </c>
      <c r="G18446">
        <v>-8.2576000000000001</v>
      </c>
      <c r="H18446">
        <v>0</v>
      </c>
      <c r="I18446">
        <v>2.548E-5</v>
      </c>
      <c r="J18446">
        <v>0</v>
      </c>
      <c r="K18446">
        <v>17.477</v>
      </c>
    </row>
    <row r="18447" spans="1:11" hidden="1">
      <c r="A18447" t="s">
        <v>168</v>
      </c>
      <c r="B18447" t="s">
        <v>662</v>
      </c>
      <c r="C18447">
        <v>186</v>
      </c>
      <c r="D18447" t="s">
        <v>133</v>
      </c>
      <c r="E18447">
        <v>2.3645999999999998</v>
      </c>
      <c r="F18447">
        <v>0</v>
      </c>
      <c r="G18447">
        <v>-2.9207999999999998</v>
      </c>
      <c r="H18447">
        <v>0</v>
      </c>
      <c r="I18447">
        <v>2.548E-5</v>
      </c>
      <c r="J18447">
        <v>0</v>
      </c>
      <c r="K18447">
        <v>19.8491</v>
      </c>
    </row>
    <row r="18448" spans="1:11" hidden="1">
      <c r="A18448" t="s">
        <v>168</v>
      </c>
      <c r="B18448" t="s">
        <v>662</v>
      </c>
      <c r="C18448">
        <v>186</v>
      </c>
      <c r="D18448" t="s">
        <v>133</v>
      </c>
      <c r="E18448">
        <v>2.8</v>
      </c>
      <c r="F18448">
        <v>0</v>
      </c>
      <c r="G18448">
        <v>0.71409999999999996</v>
      </c>
      <c r="H18448">
        <v>0</v>
      </c>
      <c r="I18448">
        <v>2.548E-5</v>
      </c>
      <c r="J18448">
        <v>0</v>
      </c>
      <c r="K18448">
        <v>20.267800000000001</v>
      </c>
    </row>
    <row r="18449" spans="1:11" hidden="1">
      <c r="A18449" t="s">
        <v>168</v>
      </c>
      <c r="B18449" t="s">
        <v>662</v>
      </c>
      <c r="C18449">
        <v>186</v>
      </c>
      <c r="D18449" t="s">
        <v>133</v>
      </c>
      <c r="E18449">
        <v>2.8</v>
      </c>
      <c r="F18449">
        <v>0</v>
      </c>
      <c r="G18449">
        <v>8.2509999999999994</v>
      </c>
      <c r="H18449">
        <v>0</v>
      </c>
      <c r="I18449">
        <v>2.548E-5</v>
      </c>
      <c r="J18449">
        <v>0</v>
      </c>
      <c r="K18449">
        <v>20.267800000000001</v>
      </c>
    </row>
    <row r="18450" spans="1:11" hidden="1">
      <c r="A18450" t="s">
        <v>168</v>
      </c>
      <c r="B18450" t="s">
        <v>662</v>
      </c>
      <c r="C18450">
        <v>186</v>
      </c>
      <c r="D18450" t="s">
        <v>133</v>
      </c>
      <c r="E18450">
        <v>3.2355</v>
      </c>
      <c r="F18450">
        <v>0</v>
      </c>
      <c r="G18450">
        <v>11.035</v>
      </c>
      <c r="H18450">
        <v>0</v>
      </c>
      <c r="I18450">
        <v>2.548E-5</v>
      </c>
      <c r="J18450">
        <v>0</v>
      </c>
      <c r="K18450">
        <v>16.0687</v>
      </c>
    </row>
    <row r="18451" spans="1:11" hidden="1">
      <c r="A18451" t="s">
        <v>168</v>
      </c>
      <c r="B18451" t="s">
        <v>662</v>
      </c>
      <c r="C18451">
        <v>186</v>
      </c>
      <c r="D18451" t="s">
        <v>133</v>
      </c>
      <c r="E18451">
        <v>3.6709000000000001</v>
      </c>
      <c r="F18451">
        <v>0</v>
      </c>
      <c r="G18451">
        <v>13.819100000000001</v>
      </c>
      <c r="H18451">
        <v>0</v>
      </c>
      <c r="I18451">
        <v>2.548E-5</v>
      </c>
      <c r="J18451">
        <v>0</v>
      </c>
      <c r="K18451">
        <v>10.657400000000001</v>
      </c>
    </row>
    <row r="18452" spans="1:11" hidden="1">
      <c r="A18452" t="s">
        <v>168</v>
      </c>
      <c r="B18452" t="s">
        <v>662</v>
      </c>
      <c r="C18452">
        <v>186</v>
      </c>
      <c r="D18452" t="s">
        <v>133</v>
      </c>
      <c r="E18452">
        <v>4.1063999999999998</v>
      </c>
      <c r="F18452">
        <v>0</v>
      </c>
      <c r="G18452">
        <v>16.603200000000001</v>
      </c>
      <c r="H18452">
        <v>0</v>
      </c>
      <c r="I18452">
        <v>2.548E-5</v>
      </c>
      <c r="J18452">
        <v>0</v>
      </c>
      <c r="K18452">
        <v>4.0336999999999996</v>
      </c>
    </row>
    <row r="18453" spans="1:11" hidden="1">
      <c r="A18453" t="s">
        <v>168</v>
      </c>
      <c r="B18453" t="s">
        <v>662</v>
      </c>
      <c r="C18453">
        <v>186</v>
      </c>
      <c r="D18453" t="s">
        <v>133</v>
      </c>
      <c r="E18453">
        <v>4.5418000000000003</v>
      </c>
      <c r="F18453">
        <v>0</v>
      </c>
      <c r="G18453">
        <v>19.3873</v>
      </c>
      <c r="H18453">
        <v>0</v>
      </c>
      <c r="I18453">
        <v>2.548E-5</v>
      </c>
      <c r="J18453">
        <v>0</v>
      </c>
      <c r="K18453">
        <v>-3.8212000000000002</v>
      </c>
    </row>
    <row r="18454" spans="1:11" hidden="1">
      <c r="A18454" t="s">
        <v>168</v>
      </c>
      <c r="B18454" t="s">
        <v>662</v>
      </c>
      <c r="C18454">
        <v>186</v>
      </c>
      <c r="D18454" t="s">
        <v>133</v>
      </c>
      <c r="E18454">
        <v>4.9772999999999996</v>
      </c>
      <c r="F18454">
        <v>0</v>
      </c>
      <c r="G18454">
        <v>22.171299999999999</v>
      </c>
      <c r="H18454">
        <v>0</v>
      </c>
      <c r="I18454">
        <v>2.548E-5</v>
      </c>
      <c r="J18454">
        <v>0</v>
      </c>
      <c r="K18454">
        <v>-12.9</v>
      </c>
    </row>
    <row r="18455" spans="1:11" hidden="1">
      <c r="A18455" t="s">
        <v>168</v>
      </c>
      <c r="B18455" t="s">
        <v>662</v>
      </c>
      <c r="C18455">
        <v>186</v>
      </c>
      <c r="D18455" t="s">
        <v>133</v>
      </c>
      <c r="E18455">
        <v>5.4127000000000001</v>
      </c>
      <c r="F18455">
        <v>0</v>
      </c>
      <c r="G18455">
        <v>24.955400000000001</v>
      </c>
      <c r="H18455">
        <v>0</v>
      </c>
      <c r="I18455">
        <v>2.548E-5</v>
      </c>
      <c r="J18455">
        <v>0</v>
      </c>
      <c r="K18455">
        <v>-23.191099999999999</v>
      </c>
    </row>
    <row r="18456" spans="1:11" hidden="1">
      <c r="A18456" t="s">
        <v>168</v>
      </c>
      <c r="B18456" t="s">
        <v>662</v>
      </c>
      <c r="C18456">
        <v>186</v>
      </c>
      <c r="D18456" t="s">
        <v>134</v>
      </c>
      <c r="E18456">
        <v>0.18729999999999999</v>
      </c>
      <c r="F18456">
        <v>0</v>
      </c>
      <c r="G18456">
        <v>-18.565300000000001</v>
      </c>
      <c r="H18456">
        <v>0</v>
      </c>
      <c r="I18456">
        <v>1.889E-5</v>
      </c>
      <c r="J18456">
        <v>0</v>
      </c>
      <c r="K18456">
        <v>-11.1549</v>
      </c>
    </row>
    <row r="18457" spans="1:11" hidden="1">
      <c r="A18457" t="s">
        <v>168</v>
      </c>
      <c r="B18457" t="s">
        <v>662</v>
      </c>
      <c r="C18457">
        <v>186</v>
      </c>
      <c r="D18457" t="s">
        <v>134</v>
      </c>
      <c r="E18457">
        <v>0.62280000000000002</v>
      </c>
      <c r="F18457">
        <v>0</v>
      </c>
      <c r="G18457">
        <v>-16.043500000000002</v>
      </c>
      <c r="H18457">
        <v>0</v>
      </c>
      <c r="I18457">
        <v>1.889E-5</v>
      </c>
      <c r="J18457">
        <v>0</v>
      </c>
      <c r="K18457">
        <v>-3.5857000000000001</v>
      </c>
    </row>
    <row r="18458" spans="1:11" hidden="1">
      <c r="A18458" t="s">
        <v>168</v>
      </c>
      <c r="B18458" t="s">
        <v>662</v>
      </c>
      <c r="C18458">
        <v>186</v>
      </c>
      <c r="D18458" t="s">
        <v>134</v>
      </c>
      <c r="E18458">
        <v>1.0582</v>
      </c>
      <c r="F18458">
        <v>0</v>
      </c>
      <c r="G18458">
        <v>-12.612</v>
      </c>
      <c r="H18458">
        <v>0</v>
      </c>
      <c r="I18458">
        <v>1.889E-5</v>
      </c>
      <c r="J18458">
        <v>0</v>
      </c>
      <c r="K18458">
        <v>2.6821000000000002</v>
      </c>
    </row>
    <row r="18459" spans="1:11" hidden="1">
      <c r="A18459" t="s">
        <v>168</v>
      </c>
      <c r="B18459" t="s">
        <v>662</v>
      </c>
      <c r="C18459">
        <v>186</v>
      </c>
      <c r="D18459" t="s">
        <v>134</v>
      </c>
      <c r="E18459">
        <v>1.4937</v>
      </c>
      <c r="F18459">
        <v>0</v>
      </c>
      <c r="G18459">
        <v>-8.9154999999999998</v>
      </c>
      <c r="H18459">
        <v>0</v>
      </c>
      <c r="I18459">
        <v>1.889E-5</v>
      </c>
      <c r="J18459">
        <v>0</v>
      </c>
      <c r="K18459">
        <v>7.3692000000000002</v>
      </c>
    </row>
    <row r="18460" spans="1:11" hidden="1">
      <c r="A18460" t="s">
        <v>168</v>
      </c>
      <c r="B18460" t="s">
        <v>662</v>
      </c>
      <c r="C18460">
        <v>186</v>
      </c>
      <c r="D18460" t="s">
        <v>134</v>
      </c>
      <c r="E18460">
        <v>1.9291</v>
      </c>
      <c r="F18460">
        <v>0</v>
      </c>
      <c r="G18460">
        <v>-5.2343999999999999</v>
      </c>
      <c r="H18460">
        <v>0</v>
      </c>
      <c r="I18460">
        <v>1.889E-5</v>
      </c>
      <c r="J18460">
        <v>0</v>
      </c>
      <c r="K18460">
        <v>10.446999999999999</v>
      </c>
    </row>
    <row r="18461" spans="1:11" hidden="1">
      <c r="A18461" t="s">
        <v>168</v>
      </c>
      <c r="B18461" t="s">
        <v>662</v>
      </c>
      <c r="C18461">
        <v>186</v>
      </c>
      <c r="D18461" t="s">
        <v>134</v>
      </c>
      <c r="E18461">
        <v>2.3645999999999998</v>
      </c>
      <c r="F18461">
        <v>0</v>
      </c>
      <c r="G18461">
        <v>-2.1777000000000002</v>
      </c>
      <c r="H18461">
        <v>0</v>
      </c>
      <c r="I18461">
        <v>1.889E-5</v>
      </c>
      <c r="J18461">
        <v>0</v>
      </c>
      <c r="K18461">
        <v>12.0267</v>
      </c>
    </row>
    <row r="18462" spans="1:11" hidden="1">
      <c r="A18462" t="s">
        <v>168</v>
      </c>
      <c r="B18462" t="s">
        <v>662</v>
      </c>
      <c r="C18462">
        <v>186</v>
      </c>
      <c r="D18462" t="s">
        <v>134</v>
      </c>
      <c r="E18462">
        <v>2.8</v>
      </c>
      <c r="F18462">
        <v>0</v>
      </c>
      <c r="G18462">
        <v>-5.96E-2</v>
      </c>
      <c r="H18462">
        <v>0</v>
      </c>
      <c r="I18462">
        <v>1.889E-5</v>
      </c>
      <c r="J18462">
        <v>0</v>
      </c>
      <c r="K18462">
        <v>12.479799999999999</v>
      </c>
    </row>
    <row r="18463" spans="1:11" hidden="1">
      <c r="A18463" t="s">
        <v>168</v>
      </c>
      <c r="B18463" t="s">
        <v>662</v>
      </c>
      <c r="C18463">
        <v>186</v>
      </c>
      <c r="D18463" t="s">
        <v>134</v>
      </c>
      <c r="E18463">
        <v>2.8</v>
      </c>
      <c r="F18463">
        <v>0</v>
      </c>
      <c r="G18463">
        <v>5.1628999999999996</v>
      </c>
      <c r="H18463">
        <v>0</v>
      </c>
      <c r="I18463">
        <v>1.889E-5</v>
      </c>
      <c r="J18463">
        <v>0</v>
      </c>
      <c r="K18463">
        <v>12.479799999999999</v>
      </c>
    </row>
    <row r="18464" spans="1:11" hidden="1">
      <c r="A18464" t="s">
        <v>168</v>
      </c>
      <c r="B18464" t="s">
        <v>662</v>
      </c>
      <c r="C18464">
        <v>186</v>
      </c>
      <c r="D18464" t="s">
        <v>134</v>
      </c>
      <c r="E18464">
        <v>3.2355</v>
      </c>
      <c r="F18464">
        <v>0</v>
      </c>
      <c r="G18464">
        <v>6.8117000000000001</v>
      </c>
      <c r="H18464">
        <v>0</v>
      </c>
      <c r="I18464">
        <v>1.889E-5</v>
      </c>
      <c r="J18464">
        <v>0</v>
      </c>
      <c r="K18464">
        <v>9.8726000000000003</v>
      </c>
    </row>
    <row r="18465" spans="1:11" hidden="1">
      <c r="A18465" t="s">
        <v>168</v>
      </c>
      <c r="B18465" t="s">
        <v>662</v>
      </c>
      <c r="C18465">
        <v>186</v>
      </c>
      <c r="D18465" t="s">
        <v>134</v>
      </c>
      <c r="E18465">
        <v>3.6709000000000001</v>
      </c>
      <c r="F18465">
        <v>0</v>
      </c>
      <c r="G18465">
        <v>8.4604999999999997</v>
      </c>
      <c r="H18465">
        <v>0</v>
      </c>
      <c r="I18465">
        <v>1.889E-5</v>
      </c>
      <c r="J18465">
        <v>0</v>
      </c>
      <c r="K18465">
        <v>6.5475000000000003</v>
      </c>
    </row>
    <row r="18466" spans="1:11" hidden="1">
      <c r="A18466" t="s">
        <v>168</v>
      </c>
      <c r="B18466" t="s">
        <v>662</v>
      </c>
      <c r="C18466">
        <v>186</v>
      </c>
      <c r="D18466" t="s">
        <v>134</v>
      </c>
      <c r="E18466">
        <v>4.1063999999999998</v>
      </c>
      <c r="F18466">
        <v>0</v>
      </c>
      <c r="G18466">
        <v>10.109299999999999</v>
      </c>
      <c r="H18466">
        <v>0</v>
      </c>
      <c r="I18466">
        <v>1.889E-5</v>
      </c>
      <c r="J18466">
        <v>0</v>
      </c>
      <c r="K18466">
        <v>2.5044</v>
      </c>
    </row>
    <row r="18467" spans="1:11" hidden="1">
      <c r="A18467" t="s">
        <v>168</v>
      </c>
      <c r="B18467" t="s">
        <v>662</v>
      </c>
      <c r="C18467">
        <v>186</v>
      </c>
      <c r="D18467" t="s">
        <v>134</v>
      </c>
      <c r="E18467">
        <v>4.5418000000000003</v>
      </c>
      <c r="F18467">
        <v>0</v>
      </c>
      <c r="G18467">
        <v>11.758100000000001</v>
      </c>
      <c r="H18467">
        <v>0</v>
      </c>
      <c r="I18467">
        <v>1.889E-5</v>
      </c>
      <c r="J18467">
        <v>0</v>
      </c>
      <c r="K18467">
        <v>-2.2378</v>
      </c>
    </row>
    <row r="18468" spans="1:11" hidden="1">
      <c r="A18468" t="s">
        <v>168</v>
      </c>
      <c r="B18468" t="s">
        <v>662</v>
      </c>
      <c r="C18468">
        <v>186</v>
      </c>
      <c r="D18468" t="s">
        <v>134</v>
      </c>
      <c r="E18468">
        <v>4.9772999999999996</v>
      </c>
      <c r="F18468">
        <v>0</v>
      </c>
      <c r="G18468">
        <v>13.407</v>
      </c>
      <c r="H18468">
        <v>0</v>
      </c>
      <c r="I18468">
        <v>1.889E-5</v>
      </c>
      <c r="J18468">
        <v>0</v>
      </c>
      <c r="K18468">
        <v>-7.6864999999999997</v>
      </c>
    </row>
    <row r="18469" spans="1:11" hidden="1">
      <c r="A18469" t="s">
        <v>168</v>
      </c>
      <c r="B18469" t="s">
        <v>662</v>
      </c>
      <c r="C18469">
        <v>186</v>
      </c>
      <c r="D18469" t="s">
        <v>134</v>
      </c>
      <c r="E18469">
        <v>5.4127000000000001</v>
      </c>
      <c r="F18469">
        <v>0</v>
      </c>
      <c r="G18469">
        <v>15.0558</v>
      </c>
      <c r="H18469">
        <v>0</v>
      </c>
      <c r="I18469">
        <v>1.889E-5</v>
      </c>
      <c r="J18469">
        <v>0</v>
      </c>
      <c r="K18469">
        <v>-13.8531</v>
      </c>
    </row>
    <row r="18470" spans="1:11" hidden="1">
      <c r="A18470" t="s">
        <v>168</v>
      </c>
      <c r="B18470" t="s">
        <v>662</v>
      </c>
      <c r="C18470">
        <v>186</v>
      </c>
      <c r="D18470" t="s">
        <v>135</v>
      </c>
      <c r="E18470">
        <v>0.18729999999999999</v>
      </c>
      <c r="F18470">
        <v>0</v>
      </c>
      <c r="G18470">
        <v>-18.635200000000001</v>
      </c>
      <c r="H18470">
        <v>0</v>
      </c>
      <c r="I18470">
        <v>1.3339999999999999E-5</v>
      </c>
      <c r="J18470">
        <v>0</v>
      </c>
      <c r="K18470">
        <v>-11.4404</v>
      </c>
    </row>
    <row r="18471" spans="1:11" hidden="1">
      <c r="A18471" t="s">
        <v>168</v>
      </c>
      <c r="B18471" t="s">
        <v>662</v>
      </c>
      <c r="C18471">
        <v>186</v>
      </c>
      <c r="D18471" t="s">
        <v>135</v>
      </c>
      <c r="E18471">
        <v>0.62280000000000002</v>
      </c>
      <c r="F18471">
        <v>0</v>
      </c>
      <c r="G18471">
        <v>-16.113399999999999</v>
      </c>
      <c r="H18471">
        <v>0</v>
      </c>
      <c r="I18471">
        <v>1.3339999999999999E-5</v>
      </c>
      <c r="J18471">
        <v>0</v>
      </c>
      <c r="K18471">
        <v>-3.8408000000000002</v>
      </c>
    </row>
    <row r="18472" spans="1:11" hidden="1">
      <c r="A18472" t="s">
        <v>168</v>
      </c>
      <c r="B18472" t="s">
        <v>662</v>
      </c>
      <c r="C18472">
        <v>186</v>
      </c>
      <c r="D18472" t="s">
        <v>135</v>
      </c>
      <c r="E18472">
        <v>1.0582</v>
      </c>
      <c r="F18472">
        <v>0</v>
      </c>
      <c r="G18472">
        <v>-12.681900000000001</v>
      </c>
      <c r="H18472">
        <v>0</v>
      </c>
      <c r="I18472">
        <v>1.3339999999999999E-5</v>
      </c>
      <c r="J18472">
        <v>0</v>
      </c>
      <c r="K18472">
        <v>2.4575</v>
      </c>
    </row>
    <row r="18473" spans="1:11" hidden="1">
      <c r="A18473" t="s">
        <v>168</v>
      </c>
      <c r="B18473" t="s">
        <v>662</v>
      </c>
      <c r="C18473">
        <v>186</v>
      </c>
      <c r="D18473" t="s">
        <v>135</v>
      </c>
      <c r="E18473">
        <v>1.4937</v>
      </c>
      <c r="F18473">
        <v>0</v>
      </c>
      <c r="G18473">
        <v>-8.9854000000000003</v>
      </c>
      <c r="H18473">
        <v>0</v>
      </c>
      <c r="I18473">
        <v>1.3339999999999999E-5</v>
      </c>
      <c r="J18473">
        <v>0</v>
      </c>
      <c r="K18473">
        <v>7.1749999999999998</v>
      </c>
    </row>
    <row r="18474" spans="1:11" hidden="1">
      <c r="A18474" t="s">
        <v>168</v>
      </c>
      <c r="B18474" t="s">
        <v>662</v>
      </c>
      <c r="C18474">
        <v>186</v>
      </c>
      <c r="D18474" t="s">
        <v>135</v>
      </c>
      <c r="E18474">
        <v>1.9291</v>
      </c>
      <c r="F18474">
        <v>0</v>
      </c>
      <c r="G18474">
        <v>-5.3042999999999996</v>
      </c>
      <c r="H18474">
        <v>0</v>
      </c>
      <c r="I18474">
        <v>1.3339999999999999E-5</v>
      </c>
      <c r="J18474">
        <v>0</v>
      </c>
      <c r="K18474">
        <v>10.283200000000001</v>
      </c>
    </row>
    <row r="18475" spans="1:11" hidden="1">
      <c r="A18475" t="s">
        <v>168</v>
      </c>
      <c r="B18475" t="s">
        <v>662</v>
      </c>
      <c r="C18475">
        <v>186</v>
      </c>
      <c r="D18475" t="s">
        <v>135</v>
      </c>
      <c r="E18475">
        <v>2.3645999999999998</v>
      </c>
      <c r="F18475">
        <v>0</v>
      </c>
      <c r="G18475">
        <v>-2.2475999999999998</v>
      </c>
      <c r="H18475">
        <v>0</v>
      </c>
      <c r="I18475">
        <v>1.3339999999999999E-5</v>
      </c>
      <c r="J18475">
        <v>0</v>
      </c>
      <c r="K18475">
        <v>11.8934</v>
      </c>
    </row>
    <row r="18476" spans="1:11" hidden="1">
      <c r="A18476" t="s">
        <v>168</v>
      </c>
      <c r="B18476" t="s">
        <v>662</v>
      </c>
      <c r="C18476">
        <v>186</v>
      </c>
      <c r="D18476" t="s">
        <v>135</v>
      </c>
      <c r="E18476">
        <v>2.8</v>
      </c>
      <c r="F18476">
        <v>0</v>
      </c>
      <c r="G18476">
        <v>-0.1295</v>
      </c>
      <c r="H18476">
        <v>0</v>
      </c>
      <c r="I18476">
        <v>1.3339999999999999E-5</v>
      </c>
      <c r="J18476">
        <v>0</v>
      </c>
      <c r="K18476">
        <v>12.376899999999999</v>
      </c>
    </row>
    <row r="18477" spans="1:11" hidden="1">
      <c r="A18477" t="s">
        <v>168</v>
      </c>
      <c r="B18477" t="s">
        <v>662</v>
      </c>
      <c r="C18477">
        <v>186</v>
      </c>
      <c r="D18477" t="s">
        <v>135</v>
      </c>
      <c r="E18477">
        <v>2.8</v>
      </c>
      <c r="F18477">
        <v>0</v>
      </c>
      <c r="G18477">
        <v>5.093</v>
      </c>
      <c r="H18477">
        <v>0</v>
      </c>
      <c r="I18477">
        <v>1.3339999999999999E-5</v>
      </c>
      <c r="J18477">
        <v>0</v>
      </c>
      <c r="K18477">
        <v>12.376899999999999</v>
      </c>
    </row>
    <row r="18478" spans="1:11" hidden="1">
      <c r="A18478" t="s">
        <v>168</v>
      </c>
      <c r="B18478" t="s">
        <v>662</v>
      </c>
      <c r="C18478">
        <v>186</v>
      </c>
      <c r="D18478" t="s">
        <v>135</v>
      </c>
      <c r="E18478">
        <v>3.2355</v>
      </c>
      <c r="F18478">
        <v>0</v>
      </c>
      <c r="G18478">
        <v>6.7417999999999996</v>
      </c>
      <c r="H18478">
        <v>0</v>
      </c>
      <c r="I18478">
        <v>1.3339999999999999E-5</v>
      </c>
      <c r="J18478">
        <v>0</v>
      </c>
      <c r="K18478">
        <v>9.8002000000000002</v>
      </c>
    </row>
    <row r="18479" spans="1:11" hidden="1">
      <c r="A18479" t="s">
        <v>168</v>
      </c>
      <c r="B18479" t="s">
        <v>662</v>
      </c>
      <c r="C18479">
        <v>186</v>
      </c>
      <c r="D18479" t="s">
        <v>135</v>
      </c>
      <c r="E18479">
        <v>3.6709000000000001</v>
      </c>
      <c r="F18479">
        <v>0</v>
      </c>
      <c r="G18479">
        <v>8.3905999999999992</v>
      </c>
      <c r="H18479">
        <v>0</v>
      </c>
      <c r="I18479">
        <v>1.3339999999999999E-5</v>
      </c>
      <c r="J18479">
        <v>0</v>
      </c>
      <c r="K18479">
        <v>6.5054999999999996</v>
      </c>
    </row>
    <row r="18480" spans="1:11" hidden="1">
      <c r="A18480" t="s">
        <v>168</v>
      </c>
      <c r="B18480" t="s">
        <v>662</v>
      </c>
      <c r="C18480">
        <v>186</v>
      </c>
      <c r="D18480" t="s">
        <v>135</v>
      </c>
      <c r="E18480">
        <v>4.1063999999999998</v>
      </c>
      <c r="F18480">
        <v>0</v>
      </c>
      <c r="G18480">
        <v>10.039400000000001</v>
      </c>
      <c r="H18480">
        <v>0</v>
      </c>
      <c r="I18480">
        <v>1.3339999999999999E-5</v>
      </c>
      <c r="J18480">
        <v>0</v>
      </c>
      <c r="K18480">
        <v>2.4927999999999999</v>
      </c>
    </row>
    <row r="18481" spans="1:11" hidden="1">
      <c r="A18481" t="s">
        <v>168</v>
      </c>
      <c r="B18481" t="s">
        <v>662</v>
      </c>
      <c r="C18481">
        <v>186</v>
      </c>
      <c r="D18481" t="s">
        <v>135</v>
      </c>
      <c r="E18481">
        <v>4.5418000000000003</v>
      </c>
      <c r="F18481">
        <v>0</v>
      </c>
      <c r="G18481">
        <v>11.6882</v>
      </c>
      <c r="H18481">
        <v>0</v>
      </c>
      <c r="I18481">
        <v>1.3339999999999999E-5</v>
      </c>
      <c r="J18481">
        <v>0</v>
      </c>
      <c r="K18481">
        <v>-2.2566999999999999</v>
      </c>
    </row>
    <row r="18482" spans="1:11" hidden="1">
      <c r="A18482" t="s">
        <v>168</v>
      </c>
      <c r="B18482" t="s">
        <v>662</v>
      </c>
      <c r="C18482">
        <v>186</v>
      </c>
      <c r="D18482" t="s">
        <v>135</v>
      </c>
      <c r="E18482">
        <v>4.9772999999999996</v>
      </c>
      <c r="F18482">
        <v>0</v>
      </c>
      <c r="G18482">
        <v>13.3371</v>
      </c>
      <c r="H18482">
        <v>0</v>
      </c>
      <c r="I18482">
        <v>1.3339999999999999E-5</v>
      </c>
      <c r="J18482">
        <v>0</v>
      </c>
      <c r="K18482">
        <v>-7.7358000000000002</v>
      </c>
    </row>
    <row r="18483" spans="1:11" hidden="1">
      <c r="A18483" t="s">
        <v>168</v>
      </c>
      <c r="B18483" t="s">
        <v>662</v>
      </c>
      <c r="C18483">
        <v>186</v>
      </c>
      <c r="D18483" t="s">
        <v>135</v>
      </c>
      <c r="E18483">
        <v>5.4127000000000001</v>
      </c>
      <c r="F18483">
        <v>0</v>
      </c>
      <c r="G18483">
        <v>14.985900000000001</v>
      </c>
      <c r="H18483">
        <v>0</v>
      </c>
      <c r="I18483">
        <v>1.3339999999999999E-5</v>
      </c>
      <c r="J18483">
        <v>0</v>
      </c>
      <c r="K18483">
        <v>-13.9329</v>
      </c>
    </row>
    <row r="18484" spans="1:11" hidden="1">
      <c r="A18484" t="s">
        <v>168</v>
      </c>
      <c r="B18484" t="s">
        <v>662</v>
      </c>
      <c r="C18484">
        <v>186</v>
      </c>
      <c r="D18484" t="s">
        <v>136</v>
      </c>
      <c r="E18484">
        <v>0.18729999999999999</v>
      </c>
      <c r="F18484">
        <v>0</v>
      </c>
      <c r="G18484">
        <v>-18.558800000000002</v>
      </c>
      <c r="H18484">
        <v>0</v>
      </c>
      <c r="I18484">
        <v>2.0639999999999999E-5</v>
      </c>
      <c r="J18484">
        <v>0</v>
      </c>
      <c r="K18484">
        <v>-11.122999999999999</v>
      </c>
    </row>
    <row r="18485" spans="1:11" hidden="1">
      <c r="A18485" t="s">
        <v>168</v>
      </c>
      <c r="B18485" t="s">
        <v>662</v>
      </c>
      <c r="C18485">
        <v>186</v>
      </c>
      <c r="D18485" t="s">
        <v>136</v>
      </c>
      <c r="E18485">
        <v>0.62280000000000002</v>
      </c>
      <c r="F18485">
        <v>0</v>
      </c>
      <c r="G18485">
        <v>-16.036999999999999</v>
      </c>
      <c r="H18485">
        <v>0</v>
      </c>
      <c r="I18485">
        <v>2.0639999999999999E-5</v>
      </c>
      <c r="J18485">
        <v>0</v>
      </c>
      <c r="K18485">
        <v>-3.5566</v>
      </c>
    </row>
    <row r="18486" spans="1:11" hidden="1">
      <c r="A18486" t="s">
        <v>168</v>
      </c>
      <c r="B18486" t="s">
        <v>662</v>
      </c>
      <c r="C18486">
        <v>186</v>
      </c>
      <c r="D18486" t="s">
        <v>136</v>
      </c>
      <c r="E18486">
        <v>1.0582</v>
      </c>
      <c r="F18486">
        <v>0</v>
      </c>
      <c r="G18486">
        <v>-12.605499999999999</v>
      </c>
      <c r="H18486">
        <v>0</v>
      </c>
      <c r="I18486">
        <v>2.0639999999999999E-5</v>
      </c>
      <c r="J18486">
        <v>0</v>
      </c>
      <c r="K18486">
        <v>2.7084000000000001</v>
      </c>
    </row>
    <row r="18487" spans="1:11" hidden="1">
      <c r="A18487" t="s">
        <v>168</v>
      </c>
      <c r="B18487" t="s">
        <v>662</v>
      </c>
      <c r="C18487">
        <v>186</v>
      </c>
      <c r="D18487" t="s">
        <v>136</v>
      </c>
      <c r="E18487">
        <v>1.4937</v>
      </c>
      <c r="F18487">
        <v>0</v>
      </c>
      <c r="G18487">
        <v>-8.9090000000000007</v>
      </c>
      <c r="H18487">
        <v>0</v>
      </c>
      <c r="I18487">
        <v>2.0639999999999999E-5</v>
      </c>
      <c r="J18487">
        <v>0</v>
      </c>
      <c r="K18487">
        <v>7.3925999999999998</v>
      </c>
    </row>
    <row r="18488" spans="1:11" hidden="1">
      <c r="A18488" t="s">
        <v>168</v>
      </c>
      <c r="B18488" t="s">
        <v>662</v>
      </c>
      <c r="C18488">
        <v>186</v>
      </c>
      <c r="D18488" t="s">
        <v>136</v>
      </c>
      <c r="E18488">
        <v>1.9291</v>
      </c>
      <c r="F18488">
        <v>0</v>
      </c>
      <c r="G18488">
        <v>-5.2279</v>
      </c>
      <c r="H18488">
        <v>0</v>
      </c>
      <c r="I18488">
        <v>2.0639999999999999E-5</v>
      </c>
      <c r="J18488">
        <v>0</v>
      </c>
      <c r="K18488">
        <v>10.467599999999999</v>
      </c>
    </row>
    <row r="18489" spans="1:11" hidden="1">
      <c r="A18489" t="s">
        <v>168</v>
      </c>
      <c r="B18489" t="s">
        <v>662</v>
      </c>
      <c r="C18489">
        <v>186</v>
      </c>
      <c r="D18489" t="s">
        <v>136</v>
      </c>
      <c r="E18489">
        <v>2.3645999999999998</v>
      </c>
      <c r="F18489">
        <v>0</v>
      </c>
      <c r="G18489">
        <v>-2.1711999999999998</v>
      </c>
      <c r="H18489">
        <v>0</v>
      </c>
      <c r="I18489">
        <v>2.0639999999999999E-5</v>
      </c>
      <c r="J18489">
        <v>0</v>
      </c>
      <c r="K18489">
        <v>12.044600000000001</v>
      </c>
    </row>
    <row r="18490" spans="1:11" hidden="1">
      <c r="A18490" t="s">
        <v>168</v>
      </c>
      <c r="B18490" t="s">
        <v>662</v>
      </c>
      <c r="C18490">
        <v>186</v>
      </c>
      <c r="D18490" t="s">
        <v>136</v>
      </c>
      <c r="E18490">
        <v>2.8</v>
      </c>
      <c r="F18490">
        <v>0</v>
      </c>
      <c r="G18490">
        <v>-5.3100000000000001E-2</v>
      </c>
      <c r="H18490">
        <v>0</v>
      </c>
      <c r="I18490">
        <v>2.0639999999999999E-5</v>
      </c>
      <c r="J18490">
        <v>0</v>
      </c>
      <c r="K18490">
        <v>12.4948</v>
      </c>
    </row>
    <row r="18491" spans="1:11" hidden="1">
      <c r="A18491" t="s">
        <v>168</v>
      </c>
      <c r="B18491" t="s">
        <v>662</v>
      </c>
      <c r="C18491">
        <v>186</v>
      </c>
      <c r="D18491" t="s">
        <v>136</v>
      </c>
      <c r="E18491">
        <v>2.8</v>
      </c>
      <c r="F18491">
        <v>0</v>
      </c>
      <c r="G18491">
        <v>5.1692999999999998</v>
      </c>
      <c r="H18491">
        <v>0</v>
      </c>
      <c r="I18491">
        <v>2.0639999999999999E-5</v>
      </c>
      <c r="J18491">
        <v>0</v>
      </c>
      <c r="K18491">
        <v>12.4948</v>
      </c>
    </row>
    <row r="18492" spans="1:11" hidden="1">
      <c r="A18492" t="s">
        <v>168</v>
      </c>
      <c r="B18492" t="s">
        <v>662</v>
      </c>
      <c r="C18492">
        <v>186</v>
      </c>
      <c r="D18492" t="s">
        <v>136</v>
      </c>
      <c r="E18492">
        <v>3.2355</v>
      </c>
      <c r="F18492">
        <v>0</v>
      </c>
      <c r="G18492">
        <v>6.8181000000000003</v>
      </c>
      <c r="H18492">
        <v>0</v>
      </c>
      <c r="I18492">
        <v>2.0639999999999999E-5</v>
      </c>
      <c r="J18492">
        <v>0</v>
      </c>
      <c r="K18492">
        <v>9.8848000000000003</v>
      </c>
    </row>
    <row r="18493" spans="1:11" hidden="1">
      <c r="A18493" t="s">
        <v>168</v>
      </c>
      <c r="B18493" t="s">
        <v>662</v>
      </c>
      <c r="C18493">
        <v>186</v>
      </c>
      <c r="D18493" t="s">
        <v>136</v>
      </c>
      <c r="E18493">
        <v>3.6709000000000001</v>
      </c>
      <c r="F18493">
        <v>0</v>
      </c>
      <c r="G18493">
        <v>8.4670000000000005</v>
      </c>
      <c r="H18493">
        <v>0</v>
      </c>
      <c r="I18493">
        <v>2.0639999999999999E-5</v>
      </c>
      <c r="J18493">
        <v>0</v>
      </c>
      <c r="K18493">
        <v>6.5568999999999997</v>
      </c>
    </row>
    <row r="18494" spans="1:11" hidden="1">
      <c r="A18494" t="s">
        <v>168</v>
      </c>
      <c r="B18494" t="s">
        <v>662</v>
      </c>
      <c r="C18494">
        <v>186</v>
      </c>
      <c r="D18494" t="s">
        <v>136</v>
      </c>
      <c r="E18494">
        <v>4.1063999999999998</v>
      </c>
      <c r="F18494">
        <v>0</v>
      </c>
      <c r="G18494">
        <v>10.1158</v>
      </c>
      <c r="H18494">
        <v>0</v>
      </c>
      <c r="I18494">
        <v>2.0639999999999999E-5</v>
      </c>
      <c r="J18494">
        <v>0</v>
      </c>
      <c r="K18494">
        <v>2.5108999999999999</v>
      </c>
    </row>
    <row r="18495" spans="1:11" hidden="1">
      <c r="A18495" t="s">
        <v>168</v>
      </c>
      <c r="B18495" t="s">
        <v>662</v>
      </c>
      <c r="C18495">
        <v>186</v>
      </c>
      <c r="D18495" t="s">
        <v>136</v>
      </c>
      <c r="E18495">
        <v>4.5418000000000003</v>
      </c>
      <c r="F18495">
        <v>0</v>
      </c>
      <c r="G18495">
        <v>11.7646</v>
      </c>
      <c r="H18495">
        <v>0</v>
      </c>
      <c r="I18495">
        <v>2.0639999999999999E-5</v>
      </c>
      <c r="J18495">
        <v>0</v>
      </c>
      <c r="K18495">
        <v>-2.2341000000000002</v>
      </c>
    </row>
    <row r="18496" spans="1:11" hidden="1">
      <c r="A18496" t="s">
        <v>168</v>
      </c>
      <c r="B18496" t="s">
        <v>662</v>
      </c>
      <c r="C18496">
        <v>186</v>
      </c>
      <c r="D18496" t="s">
        <v>136</v>
      </c>
      <c r="E18496">
        <v>4.9772999999999996</v>
      </c>
      <c r="F18496">
        <v>0</v>
      </c>
      <c r="G18496">
        <v>13.413399999999999</v>
      </c>
      <c r="H18496">
        <v>0</v>
      </c>
      <c r="I18496">
        <v>2.0639999999999999E-5</v>
      </c>
      <c r="J18496">
        <v>0</v>
      </c>
      <c r="K18496">
        <v>-7.6855000000000002</v>
      </c>
    </row>
    <row r="18497" spans="1:11" hidden="1">
      <c r="A18497" t="s">
        <v>168</v>
      </c>
      <c r="B18497" t="s">
        <v>662</v>
      </c>
      <c r="C18497">
        <v>186</v>
      </c>
      <c r="D18497" t="s">
        <v>136</v>
      </c>
      <c r="E18497">
        <v>5.4127000000000001</v>
      </c>
      <c r="F18497">
        <v>0</v>
      </c>
      <c r="G18497">
        <v>15.0623</v>
      </c>
      <c r="H18497">
        <v>0</v>
      </c>
      <c r="I18497">
        <v>2.0639999999999999E-5</v>
      </c>
      <c r="J18497">
        <v>0</v>
      </c>
      <c r="K18497">
        <v>-13.855</v>
      </c>
    </row>
    <row r="18498" spans="1:11" hidden="1">
      <c r="A18498" t="s">
        <v>168</v>
      </c>
      <c r="B18498" t="s">
        <v>662</v>
      </c>
      <c r="C18498">
        <v>186</v>
      </c>
      <c r="D18498" t="s">
        <v>137</v>
      </c>
      <c r="E18498">
        <v>0.18729999999999999</v>
      </c>
      <c r="F18498">
        <v>0</v>
      </c>
      <c r="G18498">
        <v>-18.628699999999998</v>
      </c>
      <c r="H18498">
        <v>0</v>
      </c>
      <c r="I18498">
        <v>1.508E-5</v>
      </c>
      <c r="J18498">
        <v>0</v>
      </c>
      <c r="K18498">
        <v>-11.4085</v>
      </c>
    </row>
    <row r="18499" spans="1:11" hidden="1">
      <c r="A18499" t="s">
        <v>168</v>
      </c>
      <c r="B18499" t="s">
        <v>662</v>
      </c>
      <c r="C18499">
        <v>186</v>
      </c>
      <c r="D18499" t="s">
        <v>137</v>
      </c>
      <c r="E18499">
        <v>0.62280000000000002</v>
      </c>
      <c r="F18499">
        <v>0</v>
      </c>
      <c r="G18499">
        <v>-16.1069</v>
      </c>
      <c r="H18499">
        <v>0</v>
      </c>
      <c r="I18499">
        <v>1.508E-5</v>
      </c>
      <c r="J18499">
        <v>0</v>
      </c>
      <c r="K18499">
        <v>-3.8117000000000001</v>
      </c>
    </row>
    <row r="18500" spans="1:11" hidden="1">
      <c r="A18500" t="s">
        <v>168</v>
      </c>
      <c r="B18500" t="s">
        <v>662</v>
      </c>
      <c r="C18500">
        <v>186</v>
      </c>
      <c r="D18500" t="s">
        <v>137</v>
      </c>
      <c r="E18500">
        <v>1.0582</v>
      </c>
      <c r="F18500">
        <v>0</v>
      </c>
      <c r="G18500">
        <v>-12.6754</v>
      </c>
      <c r="H18500">
        <v>0</v>
      </c>
      <c r="I18500">
        <v>1.508E-5</v>
      </c>
      <c r="J18500">
        <v>0</v>
      </c>
      <c r="K18500">
        <v>2.4838</v>
      </c>
    </row>
    <row r="18501" spans="1:11" hidden="1">
      <c r="A18501" t="s">
        <v>168</v>
      </c>
      <c r="B18501" t="s">
        <v>662</v>
      </c>
      <c r="C18501">
        <v>186</v>
      </c>
      <c r="D18501" t="s">
        <v>137</v>
      </c>
      <c r="E18501">
        <v>1.4937</v>
      </c>
      <c r="F18501">
        <v>0</v>
      </c>
      <c r="G18501">
        <v>-8.9788999999999994</v>
      </c>
      <c r="H18501">
        <v>0</v>
      </c>
      <c r="I18501">
        <v>1.508E-5</v>
      </c>
      <c r="J18501">
        <v>0</v>
      </c>
      <c r="K18501">
        <v>7.1985000000000001</v>
      </c>
    </row>
    <row r="18502" spans="1:11" hidden="1">
      <c r="A18502" t="s">
        <v>168</v>
      </c>
      <c r="B18502" t="s">
        <v>662</v>
      </c>
      <c r="C18502">
        <v>186</v>
      </c>
      <c r="D18502" t="s">
        <v>137</v>
      </c>
      <c r="E18502">
        <v>1.9291</v>
      </c>
      <c r="F18502">
        <v>0</v>
      </c>
      <c r="G18502">
        <v>-5.2979000000000003</v>
      </c>
      <c r="H18502">
        <v>0</v>
      </c>
      <c r="I18502">
        <v>1.508E-5</v>
      </c>
      <c r="J18502">
        <v>0</v>
      </c>
      <c r="K18502">
        <v>10.303900000000001</v>
      </c>
    </row>
    <row r="18503" spans="1:11" hidden="1">
      <c r="A18503" t="s">
        <v>168</v>
      </c>
      <c r="B18503" t="s">
        <v>662</v>
      </c>
      <c r="C18503">
        <v>186</v>
      </c>
      <c r="D18503" t="s">
        <v>137</v>
      </c>
      <c r="E18503">
        <v>2.3645999999999998</v>
      </c>
      <c r="F18503">
        <v>0</v>
      </c>
      <c r="G18503">
        <v>-2.2410999999999999</v>
      </c>
      <c r="H18503">
        <v>0</v>
      </c>
      <c r="I18503">
        <v>1.508E-5</v>
      </c>
      <c r="J18503">
        <v>0</v>
      </c>
      <c r="K18503">
        <v>11.911300000000001</v>
      </c>
    </row>
    <row r="18504" spans="1:11" hidden="1">
      <c r="A18504" t="s">
        <v>168</v>
      </c>
      <c r="B18504" t="s">
        <v>662</v>
      </c>
      <c r="C18504">
        <v>186</v>
      </c>
      <c r="D18504" t="s">
        <v>137</v>
      </c>
      <c r="E18504">
        <v>2.8</v>
      </c>
      <c r="F18504">
        <v>0</v>
      </c>
      <c r="G18504">
        <v>-0.123</v>
      </c>
      <c r="H18504">
        <v>0</v>
      </c>
      <c r="I18504">
        <v>1.508E-5</v>
      </c>
      <c r="J18504">
        <v>0</v>
      </c>
      <c r="K18504">
        <v>12.3919</v>
      </c>
    </row>
    <row r="18505" spans="1:11" hidden="1">
      <c r="A18505" t="s">
        <v>168</v>
      </c>
      <c r="B18505" t="s">
        <v>662</v>
      </c>
      <c r="C18505">
        <v>186</v>
      </c>
      <c r="D18505" t="s">
        <v>137</v>
      </c>
      <c r="E18505">
        <v>2.8</v>
      </c>
      <c r="F18505">
        <v>0</v>
      </c>
      <c r="G18505">
        <v>5.0994000000000002</v>
      </c>
      <c r="H18505">
        <v>0</v>
      </c>
      <c r="I18505">
        <v>1.508E-5</v>
      </c>
      <c r="J18505">
        <v>0</v>
      </c>
      <c r="K18505">
        <v>12.3919</v>
      </c>
    </row>
    <row r="18506" spans="1:11" hidden="1">
      <c r="A18506" t="s">
        <v>168</v>
      </c>
      <c r="B18506" t="s">
        <v>662</v>
      </c>
      <c r="C18506">
        <v>186</v>
      </c>
      <c r="D18506" t="s">
        <v>137</v>
      </c>
      <c r="E18506">
        <v>3.2355</v>
      </c>
      <c r="F18506">
        <v>0</v>
      </c>
      <c r="G18506">
        <v>6.7481999999999998</v>
      </c>
      <c r="H18506">
        <v>0</v>
      </c>
      <c r="I18506">
        <v>1.508E-5</v>
      </c>
      <c r="J18506">
        <v>0</v>
      </c>
      <c r="K18506">
        <v>9.8124000000000002</v>
      </c>
    </row>
    <row r="18507" spans="1:11" hidden="1">
      <c r="A18507" t="s">
        <v>168</v>
      </c>
      <c r="B18507" t="s">
        <v>662</v>
      </c>
      <c r="C18507">
        <v>186</v>
      </c>
      <c r="D18507" t="s">
        <v>137</v>
      </c>
      <c r="E18507">
        <v>3.6709000000000001</v>
      </c>
      <c r="F18507">
        <v>0</v>
      </c>
      <c r="G18507">
        <v>8.3971</v>
      </c>
      <c r="H18507">
        <v>0</v>
      </c>
      <c r="I18507">
        <v>1.508E-5</v>
      </c>
      <c r="J18507">
        <v>0</v>
      </c>
      <c r="K18507">
        <v>6.5148999999999999</v>
      </c>
    </row>
    <row r="18508" spans="1:11" hidden="1">
      <c r="A18508" t="s">
        <v>168</v>
      </c>
      <c r="B18508" t="s">
        <v>662</v>
      </c>
      <c r="C18508">
        <v>186</v>
      </c>
      <c r="D18508" t="s">
        <v>137</v>
      </c>
      <c r="E18508">
        <v>4.1063999999999998</v>
      </c>
      <c r="F18508">
        <v>0</v>
      </c>
      <c r="G18508">
        <v>10.0459</v>
      </c>
      <c r="H18508">
        <v>0</v>
      </c>
      <c r="I18508">
        <v>1.508E-5</v>
      </c>
      <c r="J18508">
        <v>0</v>
      </c>
      <c r="K18508">
        <v>2.4994000000000001</v>
      </c>
    </row>
    <row r="18509" spans="1:11" hidden="1">
      <c r="A18509" t="s">
        <v>168</v>
      </c>
      <c r="B18509" t="s">
        <v>662</v>
      </c>
      <c r="C18509">
        <v>186</v>
      </c>
      <c r="D18509" t="s">
        <v>137</v>
      </c>
      <c r="E18509">
        <v>4.5418000000000003</v>
      </c>
      <c r="F18509">
        <v>0</v>
      </c>
      <c r="G18509">
        <v>11.694699999999999</v>
      </c>
      <c r="H18509">
        <v>0</v>
      </c>
      <c r="I18509">
        <v>1.508E-5</v>
      </c>
      <c r="J18509">
        <v>0</v>
      </c>
      <c r="K18509">
        <v>-2.2530000000000001</v>
      </c>
    </row>
    <row r="18510" spans="1:11" hidden="1">
      <c r="A18510" t="s">
        <v>168</v>
      </c>
      <c r="B18510" t="s">
        <v>662</v>
      </c>
      <c r="C18510">
        <v>186</v>
      </c>
      <c r="D18510" t="s">
        <v>137</v>
      </c>
      <c r="E18510">
        <v>4.9772999999999996</v>
      </c>
      <c r="F18510">
        <v>0</v>
      </c>
      <c r="G18510">
        <v>13.343500000000001</v>
      </c>
      <c r="H18510">
        <v>0</v>
      </c>
      <c r="I18510">
        <v>1.508E-5</v>
      </c>
      <c r="J18510">
        <v>0</v>
      </c>
      <c r="K18510">
        <v>-7.7348999999999997</v>
      </c>
    </row>
    <row r="18511" spans="1:11" hidden="1">
      <c r="A18511" t="s">
        <v>168</v>
      </c>
      <c r="B18511" t="s">
        <v>662</v>
      </c>
      <c r="C18511">
        <v>186</v>
      </c>
      <c r="D18511" t="s">
        <v>137</v>
      </c>
      <c r="E18511">
        <v>5.4127000000000001</v>
      </c>
      <c r="F18511">
        <v>0</v>
      </c>
      <c r="G18511">
        <v>14.9924</v>
      </c>
      <c r="H18511">
        <v>0</v>
      </c>
      <c r="I18511">
        <v>1.508E-5</v>
      </c>
      <c r="J18511">
        <v>0</v>
      </c>
      <c r="K18511">
        <v>-13.934699999999999</v>
      </c>
    </row>
    <row r="18512" spans="1:11" hidden="1">
      <c r="A18512" t="s">
        <v>168</v>
      </c>
      <c r="B18512" t="s">
        <v>662</v>
      </c>
      <c r="C18512">
        <v>186</v>
      </c>
      <c r="D18512" t="s">
        <v>138</v>
      </c>
      <c r="E18512">
        <v>0.18729999999999999</v>
      </c>
      <c r="F18512">
        <v>0</v>
      </c>
      <c r="G18512">
        <v>-18.565300000000001</v>
      </c>
      <c r="H18512">
        <v>0</v>
      </c>
      <c r="I18512">
        <v>1.889E-5</v>
      </c>
      <c r="J18512">
        <v>0</v>
      </c>
      <c r="K18512">
        <v>-11.1549</v>
      </c>
    </row>
    <row r="18513" spans="1:11" hidden="1">
      <c r="A18513" t="s">
        <v>168</v>
      </c>
      <c r="B18513" t="s">
        <v>662</v>
      </c>
      <c r="C18513">
        <v>186</v>
      </c>
      <c r="D18513" t="s">
        <v>138</v>
      </c>
      <c r="E18513">
        <v>0.62280000000000002</v>
      </c>
      <c r="F18513">
        <v>0</v>
      </c>
      <c r="G18513">
        <v>-16.043500000000002</v>
      </c>
      <c r="H18513">
        <v>0</v>
      </c>
      <c r="I18513">
        <v>1.889E-5</v>
      </c>
      <c r="J18513">
        <v>0</v>
      </c>
      <c r="K18513">
        <v>-3.5857000000000001</v>
      </c>
    </row>
    <row r="18514" spans="1:11" hidden="1">
      <c r="A18514" t="s">
        <v>168</v>
      </c>
      <c r="B18514" t="s">
        <v>662</v>
      </c>
      <c r="C18514">
        <v>186</v>
      </c>
      <c r="D18514" t="s">
        <v>138</v>
      </c>
      <c r="E18514">
        <v>1.0582</v>
      </c>
      <c r="F18514">
        <v>0</v>
      </c>
      <c r="G18514">
        <v>-12.612</v>
      </c>
      <c r="H18514">
        <v>0</v>
      </c>
      <c r="I18514">
        <v>1.889E-5</v>
      </c>
      <c r="J18514">
        <v>0</v>
      </c>
      <c r="K18514">
        <v>2.6821000000000002</v>
      </c>
    </row>
    <row r="18515" spans="1:11" hidden="1">
      <c r="A18515" t="s">
        <v>168</v>
      </c>
      <c r="B18515" t="s">
        <v>662</v>
      </c>
      <c r="C18515">
        <v>186</v>
      </c>
      <c r="D18515" t="s">
        <v>138</v>
      </c>
      <c r="E18515">
        <v>1.4937</v>
      </c>
      <c r="F18515">
        <v>0</v>
      </c>
      <c r="G18515">
        <v>-8.9154999999999998</v>
      </c>
      <c r="H18515">
        <v>0</v>
      </c>
      <c r="I18515">
        <v>1.889E-5</v>
      </c>
      <c r="J18515">
        <v>0</v>
      </c>
      <c r="K18515">
        <v>7.3692000000000002</v>
      </c>
    </row>
    <row r="18516" spans="1:11" hidden="1">
      <c r="A18516" t="s">
        <v>168</v>
      </c>
      <c r="B18516" t="s">
        <v>662</v>
      </c>
      <c r="C18516">
        <v>186</v>
      </c>
      <c r="D18516" t="s">
        <v>138</v>
      </c>
      <c r="E18516">
        <v>1.9291</v>
      </c>
      <c r="F18516">
        <v>0</v>
      </c>
      <c r="G18516">
        <v>-5.2343999999999999</v>
      </c>
      <c r="H18516">
        <v>0</v>
      </c>
      <c r="I18516">
        <v>1.889E-5</v>
      </c>
      <c r="J18516">
        <v>0</v>
      </c>
      <c r="K18516">
        <v>10.446999999999999</v>
      </c>
    </row>
    <row r="18517" spans="1:11" hidden="1">
      <c r="A18517" t="s">
        <v>168</v>
      </c>
      <c r="B18517" t="s">
        <v>662</v>
      </c>
      <c r="C18517">
        <v>186</v>
      </c>
      <c r="D18517" t="s">
        <v>138</v>
      </c>
      <c r="E18517">
        <v>2.3645999999999998</v>
      </c>
      <c r="F18517">
        <v>0</v>
      </c>
      <c r="G18517">
        <v>-2.1777000000000002</v>
      </c>
      <c r="H18517">
        <v>0</v>
      </c>
      <c r="I18517">
        <v>1.889E-5</v>
      </c>
      <c r="J18517">
        <v>0</v>
      </c>
      <c r="K18517">
        <v>12.0267</v>
      </c>
    </row>
    <row r="18518" spans="1:11" hidden="1">
      <c r="A18518" t="s">
        <v>168</v>
      </c>
      <c r="B18518" t="s">
        <v>662</v>
      </c>
      <c r="C18518">
        <v>186</v>
      </c>
      <c r="D18518" t="s">
        <v>138</v>
      </c>
      <c r="E18518">
        <v>2.8</v>
      </c>
      <c r="F18518">
        <v>0</v>
      </c>
      <c r="G18518">
        <v>-5.96E-2</v>
      </c>
      <c r="H18518">
        <v>0</v>
      </c>
      <c r="I18518">
        <v>1.889E-5</v>
      </c>
      <c r="J18518">
        <v>0</v>
      </c>
      <c r="K18518">
        <v>12.479799999999999</v>
      </c>
    </row>
    <row r="18519" spans="1:11" hidden="1">
      <c r="A18519" t="s">
        <v>168</v>
      </c>
      <c r="B18519" t="s">
        <v>662</v>
      </c>
      <c r="C18519">
        <v>186</v>
      </c>
      <c r="D18519" t="s">
        <v>138</v>
      </c>
      <c r="E18519">
        <v>2.8</v>
      </c>
      <c r="F18519">
        <v>0</v>
      </c>
      <c r="G18519">
        <v>5.1628999999999996</v>
      </c>
      <c r="H18519">
        <v>0</v>
      </c>
      <c r="I18519">
        <v>1.889E-5</v>
      </c>
      <c r="J18519">
        <v>0</v>
      </c>
      <c r="K18519">
        <v>12.479799999999999</v>
      </c>
    </row>
    <row r="18520" spans="1:11" hidden="1">
      <c r="A18520" t="s">
        <v>168</v>
      </c>
      <c r="B18520" t="s">
        <v>662</v>
      </c>
      <c r="C18520">
        <v>186</v>
      </c>
      <c r="D18520" t="s">
        <v>138</v>
      </c>
      <c r="E18520">
        <v>3.2355</v>
      </c>
      <c r="F18520">
        <v>0</v>
      </c>
      <c r="G18520">
        <v>6.8117000000000001</v>
      </c>
      <c r="H18520">
        <v>0</v>
      </c>
      <c r="I18520">
        <v>1.889E-5</v>
      </c>
      <c r="J18520">
        <v>0</v>
      </c>
      <c r="K18520">
        <v>9.8726000000000003</v>
      </c>
    </row>
    <row r="18521" spans="1:11" hidden="1">
      <c r="A18521" t="s">
        <v>168</v>
      </c>
      <c r="B18521" t="s">
        <v>662</v>
      </c>
      <c r="C18521">
        <v>186</v>
      </c>
      <c r="D18521" t="s">
        <v>138</v>
      </c>
      <c r="E18521">
        <v>3.6709000000000001</v>
      </c>
      <c r="F18521">
        <v>0</v>
      </c>
      <c r="G18521">
        <v>8.4604999999999997</v>
      </c>
      <c r="H18521">
        <v>0</v>
      </c>
      <c r="I18521">
        <v>1.889E-5</v>
      </c>
      <c r="J18521">
        <v>0</v>
      </c>
      <c r="K18521">
        <v>6.5475000000000003</v>
      </c>
    </row>
    <row r="18522" spans="1:11" hidden="1">
      <c r="A18522" t="s">
        <v>168</v>
      </c>
      <c r="B18522" t="s">
        <v>662</v>
      </c>
      <c r="C18522">
        <v>186</v>
      </c>
      <c r="D18522" t="s">
        <v>138</v>
      </c>
      <c r="E18522">
        <v>4.1063999999999998</v>
      </c>
      <c r="F18522">
        <v>0</v>
      </c>
      <c r="G18522">
        <v>10.109299999999999</v>
      </c>
      <c r="H18522">
        <v>0</v>
      </c>
      <c r="I18522">
        <v>1.889E-5</v>
      </c>
      <c r="J18522">
        <v>0</v>
      </c>
      <c r="K18522">
        <v>2.5044</v>
      </c>
    </row>
    <row r="18523" spans="1:11" hidden="1">
      <c r="A18523" t="s">
        <v>168</v>
      </c>
      <c r="B18523" t="s">
        <v>662</v>
      </c>
      <c r="C18523">
        <v>186</v>
      </c>
      <c r="D18523" t="s">
        <v>138</v>
      </c>
      <c r="E18523">
        <v>4.5418000000000003</v>
      </c>
      <c r="F18523">
        <v>0</v>
      </c>
      <c r="G18523">
        <v>11.758100000000001</v>
      </c>
      <c r="H18523">
        <v>0</v>
      </c>
      <c r="I18523">
        <v>1.889E-5</v>
      </c>
      <c r="J18523">
        <v>0</v>
      </c>
      <c r="K18523">
        <v>-2.2378</v>
      </c>
    </row>
    <row r="18524" spans="1:11" hidden="1">
      <c r="A18524" t="s">
        <v>168</v>
      </c>
      <c r="B18524" t="s">
        <v>662</v>
      </c>
      <c r="C18524">
        <v>186</v>
      </c>
      <c r="D18524" t="s">
        <v>138</v>
      </c>
      <c r="E18524">
        <v>4.9772999999999996</v>
      </c>
      <c r="F18524">
        <v>0</v>
      </c>
      <c r="G18524">
        <v>13.407</v>
      </c>
      <c r="H18524">
        <v>0</v>
      </c>
      <c r="I18524">
        <v>1.889E-5</v>
      </c>
      <c r="J18524">
        <v>0</v>
      </c>
      <c r="K18524">
        <v>-7.6864999999999997</v>
      </c>
    </row>
    <row r="18525" spans="1:11" hidden="1">
      <c r="A18525" t="s">
        <v>168</v>
      </c>
      <c r="B18525" t="s">
        <v>662</v>
      </c>
      <c r="C18525">
        <v>186</v>
      </c>
      <c r="D18525" t="s">
        <v>138</v>
      </c>
      <c r="E18525">
        <v>5.4127000000000001</v>
      </c>
      <c r="F18525">
        <v>0</v>
      </c>
      <c r="G18525">
        <v>15.0558</v>
      </c>
      <c r="H18525">
        <v>0</v>
      </c>
      <c r="I18525">
        <v>1.889E-5</v>
      </c>
      <c r="J18525">
        <v>0</v>
      </c>
      <c r="K18525">
        <v>-13.8531</v>
      </c>
    </row>
    <row r="18526" spans="1:11" hidden="1">
      <c r="A18526" t="s">
        <v>168</v>
      </c>
      <c r="B18526" t="s">
        <v>662</v>
      </c>
      <c r="C18526">
        <v>186</v>
      </c>
      <c r="D18526" t="s">
        <v>139</v>
      </c>
      <c r="E18526">
        <v>0.18729999999999999</v>
      </c>
      <c r="F18526">
        <v>0</v>
      </c>
      <c r="G18526">
        <v>-18.635200000000001</v>
      </c>
      <c r="H18526">
        <v>0</v>
      </c>
      <c r="I18526">
        <v>1.3339999999999999E-5</v>
      </c>
      <c r="J18526">
        <v>0</v>
      </c>
      <c r="K18526">
        <v>-11.4404</v>
      </c>
    </row>
    <row r="18527" spans="1:11" hidden="1">
      <c r="A18527" t="s">
        <v>168</v>
      </c>
      <c r="B18527" t="s">
        <v>662</v>
      </c>
      <c r="C18527">
        <v>186</v>
      </c>
      <c r="D18527" t="s">
        <v>139</v>
      </c>
      <c r="E18527">
        <v>0.62280000000000002</v>
      </c>
      <c r="F18527">
        <v>0</v>
      </c>
      <c r="G18527">
        <v>-16.113399999999999</v>
      </c>
      <c r="H18527">
        <v>0</v>
      </c>
      <c r="I18527">
        <v>1.3339999999999999E-5</v>
      </c>
      <c r="J18527">
        <v>0</v>
      </c>
      <c r="K18527">
        <v>-3.8408000000000002</v>
      </c>
    </row>
    <row r="18528" spans="1:11" hidden="1">
      <c r="A18528" t="s">
        <v>168</v>
      </c>
      <c r="B18528" t="s">
        <v>662</v>
      </c>
      <c r="C18528">
        <v>186</v>
      </c>
      <c r="D18528" t="s">
        <v>139</v>
      </c>
      <c r="E18528">
        <v>1.0582</v>
      </c>
      <c r="F18528">
        <v>0</v>
      </c>
      <c r="G18528">
        <v>-12.681900000000001</v>
      </c>
      <c r="H18528">
        <v>0</v>
      </c>
      <c r="I18528">
        <v>1.3339999999999999E-5</v>
      </c>
      <c r="J18528">
        <v>0</v>
      </c>
      <c r="K18528">
        <v>2.4575</v>
      </c>
    </row>
    <row r="18529" spans="1:11" hidden="1">
      <c r="A18529" t="s">
        <v>168</v>
      </c>
      <c r="B18529" t="s">
        <v>662</v>
      </c>
      <c r="C18529">
        <v>186</v>
      </c>
      <c r="D18529" t="s">
        <v>139</v>
      </c>
      <c r="E18529">
        <v>1.4937</v>
      </c>
      <c r="F18529">
        <v>0</v>
      </c>
      <c r="G18529">
        <v>-8.9854000000000003</v>
      </c>
      <c r="H18529">
        <v>0</v>
      </c>
      <c r="I18529">
        <v>1.3339999999999999E-5</v>
      </c>
      <c r="J18529">
        <v>0</v>
      </c>
      <c r="K18529">
        <v>7.1749999999999998</v>
      </c>
    </row>
    <row r="18530" spans="1:11" hidden="1">
      <c r="A18530" t="s">
        <v>168</v>
      </c>
      <c r="B18530" t="s">
        <v>662</v>
      </c>
      <c r="C18530">
        <v>186</v>
      </c>
      <c r="D18530" t="s">
        <v>139</v>
      </c>
      <c r="E18530">
        <v>1.9291</v>
      </c>
      <c r="F18530">
        <v>0</v>
      </c>
      <c r="G18530">
        <v>-5.3042999999999996</v>
      </c>
      <c r="H18530">
        <v>0</v>
      </c>
      <c r="I18530">
        <v>1.3339999999999999E-5</v>
      </c>
      <c r="J18530">
        <v>0</v>
      </c>
      <c r="K18530">
        <v>10.283200000000001</v>
      </c>
    </row>
    <row r="18531" spans="1:11" hidden="1">
      <c r="A18531" t="s">
        <v>168</v>
      </c>
      <c r="B18531" t="s">
        <v>662</v>
      </c>
      <c r="C18531">
        <v>186</v>
      </c>
      <c r="D18531" t="s">
        <v>139</v>
      </c>
      <c r="E18531">
        <v>2.3645999999999998</v>
      </c>
      <c r="F18531">
        <v>0</v>
      </c>
      <c r="G18531">
        <v>-2.2475999999999998</v>
      </c>
      <c r="H18531">
        <v>0</v>
      </c>
      <c r="I18531">
        <v>1.3339999999999999E-5</v>
      </c>
      <c r="J18531">
        <v>0</v>
      </c>
      <c r="K18531">
        <v>11.8934</v>
      </c>
    </row>
    <row r="18532" spans="1:11" hidden="1">
      <c r="A18532" t="s">
        <v>168</v>
      </c>
      <c r="B18532" t="s">
        <v>662</v>
      </c>
      <c r="C18532">
        <v>186</v>
      </c>
      <c r="D18532" t="s">
        <v>139</v>
      </c>
      <c r="E18532">
        <v>2.8</v>
      </c>
      <c r="F18532">
        <v>0</v>
      </c>
      <c r="G18532">
        <v>-0.1295</v>
      </c>
      <c r="H18532">
        <v>0</v>
      </c>
      <c r="I18532">
        <v>1.3339999999999999E-5</v>
      </c>
      <c r="J18532">
        <v>0</v>
      </c>
      <c r="K18532">
        <v>12.376899999999999</v>
      </c>
    </row>
    <row r="18533" spans="1:11" hidden="1">
      <c r="A18533" t="s">
        <v>168</v>
      </c>
      <c r="B18533" t="s">
        <v>662</v>
      </c>
      <c r="C18533">
        <v>186</v>
      </c>
      <c r="D18533" t="s">
        <v>139</v>
      </c>
      <c r="E18533">
        <v>2.8</v>
      </c>
      <c r="F18533">
        <v>0</v>
      </c>
      <c r="G18533">
        <v>5.093</v>
      </c>
      <c r="H18533">
        <v>0</v>
      </c>
      <c r="I18533">
        <v>1.3339999999999999E-5</v>
      </c>
      <c r="J18533">
        <v>0</v>
      </c>
      <c r="K18533">
        <v>12.376899999999999</v>
      </c>
    </row>
    <row r="18534" spans="1:11" hidden="1">
      <c r="A18534" t="s">
        <v>168</v>
      </c>
      <c r="B18534" t="s">
        <v>662</v>
      </c>
      <c r="C18534">
        <v>186</v>
      </c>
      <c r="D18534" t="s">
        <v>139</v>
      </c>
      <c r="E18534">
        <v>3.2355</v>
      </c>
      <c r="F18534">
        <v>0</v>
      </c>
      <c r="G18534">
        <v>6.7417999999999996</v>
      </c>
      <c r="H18534">
        <v>0</v>
      </c>
      <c r="I18534">
        <v>1.3339999999999999E-5</v>
      </c>
      <c r="J18534">
        <v>0</v>
      </c>
      <c r="K18534">
        <v>9.8002000000000002</v>
      </c>
    </row>
    <row r="18535" spans="1:11" hidden="1">
      <c r="A18535" t="s">
        <v>168</v>
      </c>
      <c r="B18535" t="s">
        <v>662</v>
      </c>
      <c r="C18535">
        <v>186</v>
      </c>
      <c r="D18535" t="s">
        <v>139</v>
      </c>
      <c r="E18535">
        <v>3.6709000000000001</v>
      </c>
      <c r="F18535">
        <v>0</v>
      </c>
      <c r="G18535">
        <v>8.3905999999999992</v>
      </c>
      <c r="H18535">
        <v>0</v>
      </c>
      <c r="I18535">
        <v>1.3339999999999999E-5</v>
      </c>
      <c r="J18535">
        <v>0</v>
      </c>
      <c r="K18535">
        <v>6.5054999999999996</v>
      </c>
    </row>
    <row r="18536" spans="1:11" hidden="1">
      <c r="A18536" t="s">
        <v>168</v>
      </c>
      <c r="B18536" t="s">
        <v>662</v>
      </c>
      <c r="C18536">
        <v>186</v>
      </c>
      <c r="D18536" t="s">
        <v>139</v>
      </c>
      <c r="E18536">
        <v>4.1063999999999998</v>
      </c>
      <c r="F18536">
        <v>0</v>
      </c>
      <c r="G18536">
        <v>10.039400000000001</v>
      </c>
      <c r="H18536">
        <v>0</v>
      </c>
      <c r="I18536">
        <v>1.3339999999999999E-5</v>
      </c>
      <c r="J18536">
        <v>0</v>
      </c>
      <c r="K18536">
        <v>2.4927999999999999</v>
      </c>
    </row>
    <row r="18537" spans="1:11" hidden="1">
      <c r="A18537" t="s">
        <v>168</v>
      </c>
      <c r="B18537" t="s">
        <v>662</v>
      </c>
      <c r="C18537">
        <v>186</v>
      </c>
      <c r="D18537" t="s">
        <v>139</v>
      </c>
      <c r="E18537">
        <v>4.5418000000000003</v>
      </c>
      <c r="F18537">
        <v>0</v>
      </c>
      <c r="G18537">
        <v>11.6882</v>
      </c>
      <c r="H18537">
        <v>0</v>
      </c>
      <c r="I18537">
        <v>1.3339999999999999E-5</v>
      </c>
      <c r="J18537">
        <v>0</v>
      </c>
      <c r="K18537">
        <v>-2.2566999999999999</v>
      </c>
    </row>
    <row r="18538" spans="1:11" hidden="1">
      <c r="A18538" t="s">
        <v>168</v>
      </c>
      <c r="B18538" t="s">
        <v>662</v>
      </c>
      <c r="C18538">
        <v>186</v>
      </c>
      <c r="D18538" t="s">
        <v>139</v>
      </c>
      <c r="E18538">
        <v>4.9772999999999996</v>
      </c>
      <c r="F18538">
        <v>0</v>
      </c>
      <c r="G18538">
        <v>13.3371</v>
      </c>
      <c r="H18538">
        <v>0</v>
      </c>
      <c r="I18538">
        <v>1.3339999999999999E-5</v>
      </c>
      <c r="J18538">
        <v>0</v>
      </c>
      <c r="K18538">
        <v>-7.7358000000000002</v>
      </c>
    </row>
    <row r="18539" spans="1:11" hidden="1">
      <c r="A18539" t="s">
        <v>168</v>
      </c>
      <c r="B18539" t="s">
        <v>662</v>
      </c>
      <c r="C18539">
        <v>186</v>
      </c>
      <c r="D18539" t="s">
        <v>139</v>
      </c>
      <c r="E18539">
        <v>5.4127000000000001</v>
      </c>
      <c r="F18539">
        <v>0</v>
      </c>
      <c r="G18539">
        <v>14.985900000000001</v>
      </c>
      <c r="H18539">
        <v>0</v>
      </c>
      <c r="I18539">
        <v>1.3339999999999999E-5</v>
      </c>
      <c r="J18539">
        <v>0</v>
      </c>
      <c r="K18539">
        <v>-13.9329</v>
      </c>
    </row>
    <row r="18540" spans="1:11" hidden="1">
      <c r="A18540" t="s">
        <v>168</v>
      </c>
      <c r="B18540" t="s">
        <v>662</v>
      </c>
      <c r="C18540">
        <v>186</v>
      </c>
      <c r="D18540" t="s">
        <v>140</v>
      </c>
      <c r="E18540">
        <v>0.18729999999999999</v>
      </c>
      <c r="F18540">
        <v>0</v>
      </c>
      <c r="G18540">
        <v>-18.558800000000002</v>
      </c>
      <c r="H18540">
        <v>0</v>
      </c>
      <c r="I18540">
        <v>2.0639999999999999E-5</v>
      </c>
      <c r="J18540">
        <v>0</v>
      </c>
      <c r="K18540">
        <v>-11.122999999999999</v>
      </c>
    </row>
    <row r="18541" spans="1:11" hidden="1">
      <c r="A18541" t="s">
        <v>168</v>
      </c>
      <c r="B18541" t="s">
        <v>662</v>
      </c>
      <c r="C18541">
        <v>186</v>
      </c>
      <c r="D18541" t="s">
        <v>140</v>
      </c>
      <c r="E18541">
        <v>0.62280000000000002</v>
      </c>
      <c r="F18541">
        <v>0</v>
      </c>
      <c r="G18541">
        <v>-16.036999999999999</v>
      </c>
      <c r="H18541">
        <v>0</v>
      </c>
      <c r="I18541">
        <v>2.0639999999999999E-5</v>
      </c>
      <c r="J18541">
        <v>0</v>
      </c>
      <c r="K18541">
        <v>-3.5566</v>
      </c>
    </row>
    <row r="18542" spans="1:11" hidden="1">
      <c r="A18542" t="s">
        <v>168</v>
      </c>
      <c r="B18542" t="s">
        <v>662</v>
      </c>
      <c r="C18542">
        <v>186</v>
      </c>
      <c r="D18542" t="s">
        <v>140</v>
      </c>
      <c r="E18542">
        <v>1.0582</v>
      </c>
      <c r="F18542">
        <v>0</v>
      </c>
      <c r="G18542">
        <v>-12.605499999999999</v>
      </c>
      <c r="H18542">
        <v>0</v>
      </c>
      <c r="I18542">
        <v>2.0639999999999999E-5</v>
      </c>
      <c r="J18542">
        <v>0</v>
      </c>
      <c r="K18542">
        <v>2.7084000000000001</v>
      </c>
    </row>
    <row r="18543" spans="1:11" hidden="1">
      <c r="A18543" t="s">
        <v>168</v>
      </c>
      <c r="B18543" t="s">
        <v>662</v>
      </c>
      <c r="C18543">
        <v>186</v>
      </c>
      <c r="D18543" t="s">
        <v>140</v>
      </c>
      <c r="E18543">
        <v>1.4937</v>
      </c>
      <c r="F18543">
        <v>0</v>
      </c>
      <c r="G18543">
        <v>-8.9090000000000007</v>
      </c>
      <c r="H18543">
        <v>0</v>
      </c>
      <c r="I18543">
        <v>2.0639999999999999E-5</v>
      </c>
      <c r="J18543">
        <v>0</v>
      </c>
      <c r="K18543">
        <v>7.3925999999999998</v>
      </c>
    </row>
    <row r="18544" spans="1:11" hidden="1">
      <c r="A18544" t="s">
        <v>168</v>
      </c>
      <c r="B18544" t="s">
        <v>662</v>
      </c>
      <c r="C18544">
        <v>186</v>
      </c>
      <c r="D18544" t="s">
        <v>140</v>
      </c>
      <c r="E18544">
        <v>1.9291</v>
      </c>
      <c r="F18544">
        <v>0</v>
      </c>
      <c r="G18544">
        <v>-5.2279</v>
      </c>
      <c r="H18544">
        <v>0</v>
      </c>
      <c r="I18544">
        <v>2.0639999999999999E-5</v>
      </c>
      <c r="J18544">
        <v>0</v>
      </c>
      <c r="K18544">
        <v>10.467599999999999</v>
      </c>
    </row>
    <row r="18545" spans="1:11" hidden="1">
      <c r="A18545" t="s">
        <v>168</v>
      </c>
      <c r="B18545" t="s">
        <v>662</v>
      </c>
      <c r="C18545">
        <v>186</v>
      </c>
      <c r="D18545" t="s">
        <v>140</v>
      </c>
      <c r="E18545">
        <v>2.3645999999999998</v>
      </c>
      <c r="F18545">
        <v>0</v>
      </c>
      <c r="G18545">
        <v>-2.1711999999999998</v>
      </c>
      <c r="H18545">
        <v>0</v>
      </c>
      <c r="I18545">
        <v>2.0639999999999999E-5</v>
      </c>
      <c r="J18545">
        <v>0</v>
      </c>
      <c r="K18545">
        <v>12.044600000000001</v>
      </c>
    </row>
    <row r="18546" spans="1:11" hidden="1">
      <c r="A18546" t="s">
        <v>168</v>
      </c>
      <c r="B18546" t="s">
        <v>662</v>
      </c>
      <c r="C18546">
        <v>186</v>
      </c>
      <c r="D18546" t="s">
        <v>140</v>
      </c>
      <c r="E18546">
        <v>2.8</v>
      </c>
      <c r="F18546">
        <v>0</v>
      </c>
      <c r="G18546">
        <v>-5.3100000000000001E-2</v>
      </c>
      <c r="H18546">
        <v>0</v>
      </c>
      <c r="I18546">
        <v>2.0639999999999999E-5</v>
      </c>
      <c r="J18546">
        <v>0</v>
      </c>
      <c r="K18546">
        <v>12.4948</v>
      </c>
    </row>
    <row r="18547" spans="1:11" hidden="1">
      <c r="A18547" t="s">
        <v>168</v>
      </c>
      <c r="B18547" t="s">
        <v>662</v>
      </c>
      <c r="C18547">
        <v>186</v>
      </c>
      <c r="D18547" t="s">
        <v>140</v>
      </c>
      <c r="E18547">
        <v>2.8</v>
      </c>
      <c r="F18547">
        <v>0</v>
      </c>
      <c r="G18547">
        <v>5.1692999999999998</v>
      </c>
      <c r="H18547">
        <v>0</v>
      </c>
      <c r="I18547">
        <v>2.0639999999999999E-5</v>
      </c>
      <c r="J18547">
        <v>0</v>
      </c>
      <c r="K18547">
        <v>12.4948</v>
      </c>
    </row>
    <row r="18548" spans="1:11" hidden="1">
      <c r="A18548" t="s">
        <v>168</v>
      </c>
      <c r="B18548" t="s">
        <v>662</v>
      </c>
      <c r="C18548">
        <v>186</v>
      </c>
      <c r="D18548" t="s">
        <v>140</v>
      </c>
      <c r="E18548">
        <v>3.2355</v>
      </c>
      <c r="F18548">
        <v>0</v>
      </c>
      <c r="G18548">
        <v>6.8181000000000003</v>
      </c>
      <c r="H18548">
        <v>0</v>
      </c>
      <c r="I18548">
        <v>2.0639999999999999E-5</v>
      </c>
      <c r="J18548">
        <v>0</v>
      </c>
      <c r="K18548">
        <v>9.8848000000000003</v>
      </c>
    </row>
    <row r="18549" spans="1:11" hidden="1">
      <c r="A18549" t="s">
        <v>168</v>
      </c>
      <c r="B18549" t="s">
        <v>662</v>
      </c>
      <c r="C18549">
        <v>186</v>
      </c>
      <c r="D18549" t="s">
        <v>140</v>
      </c>
      <c r="E18549">
        <v>3.6709000000000001</v>
      </c>
      <c r="F18549">
        <v>0</v>
      </c>
      <c r="G18549">
        <v>8.4670000000000005</v>
      </c>
      <c r="H18549">
        <v>0</v>
      </c>
      <c r="I18549">
        <v>2.0639999999999999E-5</v>
      </c>
      <c r="J18549">
        <v>0</v>
      </c>
      <c r="K18549">
        <v>6.5568999999999997</v>
      </c>
    </row>
    <row r="18550" spans="1:11" hidden="1">
      <c r="A18550" t="s">
        <v>168</v>
      </c>
      <c r="B18550" t="s">
        <v>662</v>
      </c>
      <c r="C18550">
        <v>186</v>
      </c>
      <c r="D18550" t="s">
        <v>140</v>
      </c>
      <c r="E18550">
        <v>4.1063999999999998</v>
      </c>
      <c r="F18550">
        <v>0</v>
      </c>
      <c r="G18550">
        <v>10.1158</v>
      </c>
      <c r="H18550">
        <v>0</v>
      </c>
      <c r="I18550">
        <v>2.0639999999999999E-5</v>
      </c>
      <c r="J18550">
        <v>0</v>
      </c>
      <c r="K18550">
        <v>2.5108999999999999</v>
      </c>
    </row>
    <row r="18551" spans="1:11" hidden="1">
      <c r="A18551" t="s">
        <v>168</v>
      </c>
      <c r="B18551" t="s">
        <v>662</v>
      </c>
      <c r="C18551">
        <v>186</v>
      </c>
      <c r="D18551" t="s">
        <v>140</v>
      </c>
      <c r="E18551">
        <v>4.5418000000000003</v>
      </c>
      <c r="F18551">
        <v>0</v>
      </c>
      <c r="G18551">
        <v>11.7646</v>
      </c>
      <c r="H18551">
        <v>0</v>
      </c>
      <c r="I18551">
        <v>2.0639999999999999E-5</v>
      </c>
      <c r="J18551">
        <v>0</v>
      </c>
      <c r="K18551">
        <v>-2.2341000000000002</v>
      </c>
    </row>
    <row r="18552" spans="1:11" hidden="1">
      <c r="A18552" t="s">
        <v>168</v>
      </c>
      <c r="B18552" t="s">
        <v>662</v>
      </c>
      <c r="C18552">
        <v>186</v>
      </c>
      <c r="D18552" t="s">
        <v>140</v>
      </c>
      <c r="E18552">
        <v>4.9772999999999996</v>
      </c>
      <c r="F18552">
        <v>0</v>
      </c>
      <c r="G18552">
        <v>13.413399999999999</v>
      </c>
      <c r="H18552">
        <v>0</v>
      </c>
      <c r="I18552">
        <v>2.0639999999999999E-5</v>
      </c>
      <c r="J18552">
        <v>0</v>
      </c>
      <c r="K18552">
        <v>-7.6855000000000002</v>
      </c>
    </row>
    <row r="18553" spans="1:11" hidden="1">
      <c r="A18553" t="s">
        <v>168</v>
      </c>
      <c r="B18553" t="s">
        <v>662</v>
      </c>
      <c r="C18553">
        <v>186</v>
      </c>
      <c r="D18553" t="s">
        <v>140</v>
      </c>
      <c r="E18553">
        <v>5.4127000000000001</v>
      </c>
      <c r="F18553">
        <v>0</v>
      </c>
      <c r="G18553">
        <v>15.0623</v>
      </c>
      <c r="H18553">
        <v>0</v>
      </c>
      <c r="I18553">
        <v>2.0639999999999999E-5</v>
      </c>
      <c r="J18553">
        <v>0</v>
      </c>
      <c r="K18553">
        <v>-13.855</v>
      </c>
    </row>
    <row r="18554" spans="1:11" hidden="1">
      <c r="A18554" t="s">
        <v>168</v>
      </c>
      <c r="B18554" t="s">
        <v>662</v>
      </c>
      <c r="C18554">
        <v>186</v>
      </c>
      <c r="D18554" t="s">
        <v>141</v>
      </c>
      <c r="E18554">
        <v>0.18729999999999999</v>
      </c>
      <c r="F18554">
        <v>0</v>
      </c>
      <c r="G18554">
        <v>-18.628699999999998</v>
      </c>
      <c r="H18554">
        <v>0</v>
      </c>
      <c r="I18554">
        <v>1.508E-5</v>
      </c>
      <c r="J18554">
        <v>0</v>
      </c>
      <c r="K18554">
        <v>-11.4085</v>
      </c>
    </row>
    <row r="18555" spans="1:11" hidden="1">
      <c r="A18555" t="s">
        <v>168</v>
      </c>
      <c r="B18555" t="s">
        <v>662</v>
      </c>
      <c r="C18555">
        <v>186</v>
      </c>
      <c r="D18555" t="s">
        <v>141</v>
      </c>
      <c r="E18555">
        <v>0.62280000000000002</v>
      </c>
      <c r="F18555">
        <v>0</v>
      </c>
      <c r="G18555">
        <v>-16.1069</v>
      </c>
      <c r="H18555">
        <v>0</v>
      </c>
      <c r="I18555">
        <v>1.508E-5</v>
      </c>
      <c r="J18555">
        <v>0</v>
      </c>
      <c r="K18555">
        <v>-3.8117000000000001</v>
      </c>
    </row>
    <row r="18556" spans="1:11" hidden="1">
      <c r="A18556" t="s">
        <v>168</v>
      </c>
      <c r="B18556" t="s">
        <v>662</v>
      </c>
      <c r="C18556">
        <v>186</v>
      </c>
      <c r="D18556" t="s">
        <v>141</v>
      </c>
      <c r="E18556">
        <v>1.0582</v>
      </c>
      <c r="F18556">
        <v>0</v>
      </c>
      <c r="G18556">
        <v>-12.6754</v>
      </c>
      <c r="H18556">
        <v>0</v>
      </c>
      <c r="I18556">
        <v>1.508E-5</v>
      </c>
      <c r="J18556">
        <v>0</v>
      </c>
      <c r="K18556">
        <v>2.4838</v>
      </c>
    </row>
    <row r="18557" spans="1:11" hidden="1">
      <c r="A18557" t="s">
        <v>168</v>
      </c>
      <c r="B18557" t="s">
        <v>662</v>
      </c>
      <c r="C18557">
        <v>186</v>
      </c>
      <c r="D18557" t="s">
        <v>141</v>
      </c>
      <c r="E18557">
        <v>1.4937</v>
      </c>
      <c r="F18557">
        <v>0</v>
      </c>
      <c r="G18557">
        <v>-8.9788999999999994</v>
      </c>
      <c r="H18557">
        <v>0</v>
      </c>
      <c r="I18557">
        <v>1.508E-5</v>
      </c>
      <c r="J18557">
        <v>0</v>
      </c>
      <c r="K18557">
        <v>7.1985000000000001</v>
      </c>
    </row>
    <row r="18558" spans="1:11" hidden="1">
      <c r="A18558" t="s">
        <v>168</v>
      </c>
      <c r="B18558" t="s">
        <v>662</v>
      </c>
      <c r="C18558">
        <v>186</v>
      </c>
      <c r="D18558" t="s">
        <v>141</v>
      </c>
      <c r="E18558">
        <v>1.9291</v>
      </c>
      <c r="F18558">
        <v>0</v>
      </c>
      <c r="G18558">
        <v>-5.2979000000000003</v>
      </c>
      <c r="H18558">
        <v>0</v>
      </c>
      <c r="I18558">
        <v>1.508E-5</v>
      </c>
      <c r="J18558">
        <v>0</v>
      </c>
      <c r="K18558">
        <v>10.303900000000001</v>
      </c>
    </row>
    <row r="18559" spans="1:11" hidden="1">
      <c r="A18559" t="s">
        <v>168</v>
      </c>
      <c r="B18559" t="s">
        <v>662</v>
      </c>
      <c r="C18559">
        <v>186</v>
      </c>
      <c r="D18559" t="s">
        <v>141</v>
      </c>
      <c r="E18559">
        <v>2.3645999999999998</v>
      </c>
      <c r="F18559">
        <v>0</v>
      </c>
      <c r="G18559">
        <v>-2.2410999999999999</v>
      </c>
      <c r="H18559">
        <v>0</v>
      </c>
      <c r="I18559">
        <v>1.508E-5</v>
      </c>
      <c r="J18559">
        <v>0</v>
      </c>
      <c r="K18559">
        <v>11.911300000000001</v>
      </c>
    </row>
    <row r="18560" spans="1:11" hidden="1">
      <c r="A18560" t="s">
        <v>168</v>
      </c>
      <c r="B18560" t="s">
        <v>662</v>
      </c>
      <c r="C18560">
        <v>186</v>
      </c>
      <c r="D18560" t="s">
        <v>141</v>
      </c>
      <c r="E18560">
        <v>2.8</v>
      </c>
      <c r="F18560">
        <v>0</v>
      </c>
      <c r="G18560">
        <v>-0.123</v>
      </c>
      <c r="H18560">
        <v>0</v>
      </c>
      <c r="I18560">
        <v>1.508E-5</v>
      </c>
      <c r="J18560">
        <v>0</v>
      </c>
      <c r="K18560">
        <v>12.3919</v>
      </c>
    </row>
    <row r="18561" spans="1:11" hidden="1">
      <c r="A18561" t="s">
        <v>168</v>
      </c>
      <c r="B18561" t="s">
        <v>662</v>
      </c>
      <c r="C18561">
        <v>186</v>
      </c>
      <c r="D18561" t="s">
        <v>141</v>
      </c>
      <c r="E18561">
        <v>2.8</v>
      </c>
      <c r="F18561">
        <v>0</v>
      </c>
      <c r="G18561">
        <v>5.0994000000000002</v>
      </c>
      <c r="H18561">
        <v>0</v>
      </c>
      <c r="I18561">
        <v>1.508E-5</v>
      </c>
      <c r="J18561">
        <v>0</v>
      </c>
      <c r="K18561">
        <v>12.3919</v>
      </c>
    </row>
    <row r="18562" spans="1:11" hidden="1">
      <c r="A18562" t="s">
        <v>168</v>
      </c>
      <c r="B18562" t="s">
        <v>662</v>
      </c>
      <c r="C18562">
        <v>186</v>
      </c>
      <c r="D18562" t="s">
        <v>141</v>
      </c>
      <c r="E18562">
        <v>3.2355</v>
      </c>
      <c r="F18562">
        <v>0</v>
      </c>
      <c r="G18562">
        <v>6.7481999999999998</v>
      </c>
      <c r="H18562">
        <v>0</v>
      </c>
      <c r="I18562">
        <v>1.508E-5</v>
      </c>
      <c r="J18562">
        <v>0</v>
      </c>
      <c r="K18562">
        <v>9.8124000000000002</v>
      </c>
    </row>
    <row r="18563" spans="1:11" hidden="1">
      <c r="A18563" t="s">
        <v>168</v>
      </c>
      <c r="B18563" t="s">
        <v>662</v>
      </c>
      <c r="C18563">
        <v>186</v>
      </c>
      <c r="D18563" t="s">
        <v>141</v>
      </c>
      <c r="E18563">
        <v>3.6709000000000001</v>
      </c>
      <c r="F18563">
        <v>0</v>
      </c>
      <c r="G18563">
        <v>8.3971</v>
      </c>
      <c r="H18563">
        <v>0</v>
      </c>
      <c r="I18563">
        <v>1.508E-5</v>
      </c>
      <c r="J18563">
        <v>0</v>
      </c>
      <c r="K18563">
        <v>6.5148999999999999</v>
      </c>
    </row>
    <row r="18564" spans="1:11" hidden="1">
      <c r="A18564" t="s">
        <v>168</v>
      </c>
      <c r="B18564" t="s">
        <v>662</v>
      </c>
      <c r="C18564">
        <v>186</v>
      </c>
      <c r="D18564" t="s">
        <v>141</v>
      </c>
      <c r="E18564">
        <v>4.1063999999999998</v>
      </c>
      <c r="F18564">
        <v>0</v>
      </c>
      <c r="G18564">
        <v>10.0459</v>
      </c>
      <c r="H18564">
        <v>0</v>
      </c>
      <c r="I18564">
        <v>1.508E-5</v>
      </c>
      <c r="J18564">
        <v>0</v>
      </c>
      <c r="K18564">
        <v>2.4994000000000001</v>
      </c>
    </row>
    <row r="18565" spans="1:11" hidden="1">
      <c r="A18565" t="s">
        <v>168</v>
      </c>
      <c r="B18565" t="s">
        <v>662</v>
      </c>
      <c r="C18565">
        <v>186</v>
      </c>
      <c r="D18565" t="s">
        <v>141</v>
      </c>
      <c r="E18565">
        <v>4.5418000000000003</v>
      </c>
      <c r="F18565">
        <v>0</v>
      </c>
      <c r="G18565">
        <v>11.694699999999999</v>
      </c>
      <c r="H18565">
        <v>0</v>
      </c>
      <c r="I18565">
        <v>1.508E-5</v>
      </c>
      <c r="J18565">
        <v>0</v>
      </c>
      <c r="K18565">
        <v>-2.2530000000000001</v>
      </c>
    </row>
    <row r="18566" spans="1:11" hidden="1">
      <c r="A18566" t="s">
        <v>168</v>
      </c>
      <c r="B18566" t="s">
        <v>662</v>
      </c>
      <c r="C18566">
        <v>186</v>
      </c>
      <c r="D18566" t="s">
        <v>141</v>
      </c>
      <c r="E18566">
        <v>4.9772999999999996</v>
      </c>
      <c r="F18566">
        <v>0</v>
      </c>
      <c r="G18566">
        <v>13.343500000000001</v>
      </c>
      <c r="H18566">
        <v>0</v>
      </c>
      <c r="I18566">
        <v>1.508E-5</v>
      </c>
      <c r="J18566">
        <v>0</v>
      </c>
      <c r="K18566">
        <v>-7.7348999999999997</v>
      </c>
    </row>
    <row r="18567" spans="1:11" hidden="1">
      <c r="A18567" t="s">
        <v>168</v>
      </c>
      <c r="B18567" t="s">
        <v>662</v>
      </c>
      <c r="C18567">
        <v>186</v>
      </c>
      <c r="D18567" t="s">
        <v>141</v>
      </c>
      <c r="E18567">
        <v>5.4127000000000001</v>
      </c>
      <c r="F18567">
        <v>0</v>
      </c>
      <c r="G18567">
        <v>14.9924</v>
      </c>
      <c r="H18567">
        <v>0</v>
      </c>
      <c r="I18567">
        <v>1.508E-5</v>
      </c>
      <c r="J18567">
        <v>0</v>
      </c>
      <c r="K18567">
        <v>-13.934699999999999</v>
      </c>
    </row>
    <row r="18568" spans="1:11" hidden="1">
      <c r="A18568" t="s">
        <v>168</v>
      </c>
      <c r="B18568" t="s">
        <v>662</v>
      </c>
      <c r="C18568">
        <v>186</v>
      </c>
      <c r="D18568" t="s">
        <v>142</v>
      </c>
      <c r="E18568">
        <v>0.18729999999999999</v>
      </c>
      <c r="F18568">
        <v>0</v>
      </c>
      <c r="G18568">
        <v>-18.565300000000001</v>
      </c>
      <c r="H18568">
        <v>0</v>
      </c>
      <c r="I18568">
        <v>1.889E-5</v>
      </c>
      <c r="J18568">
        <v>0</v>
      </c>
      <c r="K18568">
        <v>-11.1549</v>
      </c>
    </row>
    <row r="18569" spans="1:11" hidden="1">
      <c r="A18569" t="s">
        <v>168</v>
      </c>
      <c r="B18569" t="s">
        <v>662</v>
      </c>
      <c r="C18569">
        <v>186</v>
      </c>
      <c r="D18569" t="s">
        <v>142</v>
      </c>
      <c r="E18569">
        <v>0.62280000000000002</v>
      </c>
      <c r="F18569">
        <v>0</v>
      </c>
      <c r="G18569">
        <v>-16.043500000000002</v>
      </c>
      <c r="H18569">
        <v>0</v>
      </c>
      <c r="I18569">
        <v>1.889E-5</v>
      </c>
      <c r="J18569">
        <v>0</v>
      </c>
      <c r="K18569">
        <v>-3.5857000000000001</v>
      </c>
    </row>
    <row r="18570" spans="1:11" hidden="1">
      <c r="A18570" t="s">
        <v>168</v>
      </c>
      <c r="B18570" t="s">
        <v>662</v>
      </c>
      <c r="C18570">
        <v>186</v>
      </c>
      <c r="D18570" t="s">
        <v>142</v>
      </c>
      <c r="E18570">
        <v>1.0582</v>
      </c>
      <c r="F18570">
        <v>0</v>
      </c>
      <c r="G18570">
        <v>-12.612</v>
      </c>
      <c r="H18570">
        <v>0</v>
      </c>
      <c r="I18570">
        <v>1.889E-5</v>
      </c>
      <c r="J18570">
        <v>0</v>
      </c>
      <c r="K18570">
        <v>2.6821000000000002</v>
      </c>
    </row>
    <row r="18571" spans="1:11" hidden="1">
      <c r="A18571" t="s">
        <v>168</v>
      </c>
      <c r="B18571" t="s">
        <v>662</v>
      </c>
      <c r="C18571">
        <v>186</v>
      </c>
      <c r="D18571" t="s">
        <v>142</v>
      </c>
      <c r="E18571">
        <v>1.4937</v>
      </c>
      <c r="F18571">
        <v>0</v>
      </c>
      <c r="G18571">
        <v>-8.9154999999999998</v>
      </c>
      <c r="H18571">
        <v>0</v>
      </c>
      <c r="I18571">
        <v>1.889E-5</v>
      </c>
      <c r="J18571">
        <v>0</v>
      </c>
      <c r="K18571">
        <v>7.3692000000000002</v>
      </c>
    </row>
    <row r="18572" spans="1:11" hidden="1">
      <c r="A18572" t="s">
        <v>168</v>
      </c>
      <c r="B18572" t="s">
        <v>662</v>
      </c>
      <c r="C18572">
        <v>186</v>
      </c>
      <c r="D18572" t="s">
        <v>142</v>
      </c>
      <c r="E18572">
        <v>1.9291</v>
      </c>
      <c r="F18572">
        <v>0</v>
      </c>
      <c r="G18572">
        <v>-5.2343999999999999</v>
      </c>
      <c r="H18572">
        <v>0</v>
      </c>
      <c r="I18572">
        <v>1.889E-5</v>
      </c>
      <c r="J18572">
        <v>0</v>
      </c>
      <c r="K18572">
        <v>10.446999999999999</v>
      </c>
    </row>
    <row r="18573" spans="1:11" hidden="1">
      <c r="A18573" t="s">
        <v>168</v>
      </c>
      <c r="B18573" t="s">
        <v>662</v>
      </c>
      <c r="C18573">
        <v>186</v>
      </c>
      <c r="D18573" t="s">
        <v>142</v>
      </c>
      <c r="E18573">
        <v>2.3645999999999998</v>
      </c>
      <c r="F18573">
        <v>0</v>
      </c>
      <c r="G18573">
        <v>-2.1777000000000002</v>
      </c>
      <c r="H18573">
        <v>0</v>
      </c>
      <c r="I18573">
        <v>1.889E-5</v>
      </c>
      <c r="J18573">
        <v>0</v>
      </c>
      <c r="K18573">
        <v>12.0267</v>
      </c>
    </row>
    <row r="18574" spans="1:11" hidden="1">
      <c r="A18574" t="s">
        <v>168</v>
      </c>
      <c r="B18574" t="s">
        <v>662</v>
      </c>
      <c r="C18574">
        <v>186</v>
      </c>
      <c r="D18574" t="s">
        <v>142</v>
      </c>
      <c r="E18574">
        <v>2.8</v>
      </c>
      <c r="F18574">
        <v>0</v>
      </c>
      <c r="G18574">
        <v>-5.96E-2</v>
      </c>
      <c r="H18574">
        <v>0</v>
      </c>
      <c r="I18574">
        <v>1.889E-5</v>
      </c>
      <c r="J18574">
        <v>0</v>
      </c>
      <c r="K18574">
        <v>12.479799999999999</v>
      </c>
    </row>
    <row r="18575" spans="1:11" hidden="1">
      <c r="A18575" t="s">
        <v>168</v>
      </c>
      <c r="B18575" t="s">
        <v>662</v>
      </c>
      <c r="C18575">
        <v>186</v>
      </c>
      <c r="D18575" t="s">
        <v>142</v>
      </c>
      <c r="E18575">
        <v>2.8</v>
      </c>
      <c r="F18575">
        <v>0</v>
      </c>
      <c r="G18575">
        <v>5.1628999999999996</v>
      </c>
      <c r="H18575">
        <v>0</v>
      </c>
      <c r="I18575">
        <v>1.889E-5</v>
      </c>
      <c r="J18575">
        <v>0</v>
      </c>
      <c r="K18575">
        <v>12.479799999999999</v>
      </c>
    </row>
    <row r="18576" spans="1:11" hidden="1">
      <c r="A18576" t="s">
        <v>168</v>
      </c>
      <c r="B18576" t="s">
        <v>662</v>
      </c>
      <c r="C18576">
        <v>186</v>
      </c>
      <c r="D18576" t="s">
        <v>142</v>
      </c>
      <c r="E18576">
        <v>3.2355</v>
      </c>
      <c r="F18576">
        <v>0</v>
      </c>
      <c r="G18576">
        <v>6.8117000000000001</v>
      </c>
      <c r="H18576">
        <v>0</v>
      </c>
      <c r="I18576">
        <v>1.889E-5</v>
      </c>
      <c r="J18576">
        <v>0</v>
      </c>
      <c r="K18576">
        <v>9.8726000000000003</v>
      </c>
    </row>
    <row r="18577" spans="1:11" hidden="1">
      <c r="A18577" t="s">
        <v>168</v>
      </c>
      <c r="B18577" t="s">
        <v>662</v>
      </c>
      <c r="C18577">
        <v>186</v>
      </c>
      <c r="D18577" t="s">
        <v>142</v>
      </c>
      <c r="E18577">
        <v>3.6709000000000001</v>
      </c>
      <c r="F18577">
        <v>0</v>
      </c>
      <c r="G18577">
        <v>8.4604999999999997</v>
      </c>
      <c r="H18577">
        <v>0</v>
      </c>
      <c r="I18577">
        <v>1.889E-5</v>
      </c>
      <c r="J18577">
        <v>0</v>
      </c>
      <c r="K18577">
        <v>6.5475000000000003</v>
      </c>
    </row>
    <row r="18578" spans="1:11" hidden="1">
      <c r="A18578" t="s">
        <v>168</v>
      </c>
      <c r="B18578" t="s">
        <v>662</v>
      </c>
      <c r="C18578">
        <v>186</v>
      </c>
      <c r="D18578" t="s">
        <v>142</v>
      </c>
      <c r="E18578">
        <v>4.1063999999999998</v>
      </c>
      <c r="F18578">
        <v>0</v>
      </c>
      <c r="G18578">
        <v>10.109299999999999</v>
      </c>
      <c r="H18578">
        <v>0</v>
      </c>
      <c r="I18578">
        <v>1.889E-5</v>
      </c>
      <c r="J18578">
        <v>0</v>
      </c>
      <c r="K18578">
        <v>2.5044</v>
      </c>
    </row>
    <row r="18579" spans="1:11" hidden="1">
      <c r="A18579" t="s">
        <v>168</v>
      </c>
      <c r="B18579" t="s">
        <v>662</v>
      </c>
      <c r="C18579">
        <v>186</v>
      </c>
      <c r="D18579" t="s">
        <v>142</v>
      </c>
      <c r="E18579">
        <v>4.5418000000000003</v>
      </c>
      <c r="F18579">
        <v>0</v>
      </c>
      <c r="G18579">
        <v>11.758100000000001</v>
      </c>
      <c r="H18579">
        <v>0</v>
      </c>
      <c r="I18579">
        <v>1.889E-5</v>
      </c>
      <c r="J18579">
        <v>0</v>
      </c>
      <c r="K18579">
        <v>-2.2378</v>
      </c>
    </row>
    <row r="18580" spans="1:11" hidden="1">
      <c r="A18580" t="s">
        <v>168</v>
      </c>
      <c r="B18580" t="s">
        <v>662</v>
      </c>
      <c r="C18580">
        <v>186</v>
      </c>
      <c r="D18580" t="s">
        <v>142</v>
      </c>
      <c r="E18580">
        <v>4.9772999999999996</v>
      </c>
      <c r="F18580">
        <v>0</v>
      </c>
      <c r="G18580">
        <v>13.407</v>
      </c>
      <c r="H18580">
        <v>0</v>
      </c>
      <c r="I18580">
        <v>1.889E-5</v>
      </c>
      <c r="J18580">
        <v>0</v>
      </c>
      <c r="K18580">
        <v>-7.6864999999999997</v>
      </c>
    </row>
    <row r="18581" spans="1:11" hidden="1">
      <c r="A18581" t="s">
        <v>168</v>
      </c>
      <c r="B18581" t="s">
        <v>662</v>
      </c>
      <c r="C18581">
        <v>186</v>
      </c>
      <c r="D18581" t="s">
        <v>142</v>
      </c>
      <c r="E18581">
        <v>5.4127000000000001</v>
      </c>
      <c r="F18581">
        <v>0</v>
      </c>
      <c r="G18581">
        <v>15.0558</v>
      </c>
      <c r="H18581">
        <v>0</v>
      </c>
      <c r="I18581">
        <v>1.889E-5</v>
      </c>
      <c r="J18581">
        <v>0</v>
      </c>
      <c r="K18581">
        <v>-13.8531</v>
      </c>
    </row>
    <row r="18582" spans="1:11" hidden="1">
      <c r="A18582" t="s">
        <v>168</v>
      </c>
      <c r="B18582" t="s">
        <v>662</v>
      </c>
      <c r="C18582">
        <v>186</v>
      </c>
      <c r="D18582" t="s">
        <v>143</v>
      </c>
      <c r="E18582">
        <v>0.18729999999999999</v>
      </c>
      <c r="F18582">
        <v>0</v>
      </c>
      <c r="G18582">
        <v>-18.635200000000001</v>
      </c>
      <c r="H18582">
        <v>0</v>
      </c>
      <c r="I18582">
        <v>1.3339999999999999E-5</v>
      </c>
      <c r="J18582">
        <v>0</v>
      </c>
      <c r="K18582">
        <v>-11.4404</v>
      </c>
    </row>
    <row r="18583" spans="1:11" hidden="1">
      <c r="A18583" t="s">
        <v>168</v>
      </c>
      <c r="B18583" t="s">
        <v>662</v>
      </c>
      <c r="C18583">
        <v>186</v>
      </c>
      <c r="D18583" t="s">
        <v>143</v>
      </c>
      <c r="E18583">
        <v>0.62280000000000002</v>
      </c>
      <c r="F18583">
        <v>0</v>
      </c>
      <c r="G18583">
        <v>-16.113399999999999</v>
      </c>
      <c r="H18583">
        <v>0</v>
      </c>
      <c r="I18583">
        <v>1.3339999999999999E-5</v>
      </c>
      <c r="J18583">
        <v>0</v>
      </c>
      <c r="K18583">
        <v>-3.8408000000000002</v>
      </c>
    </row>
    <row r="18584" spans="1:11" hidden="1">
      <c r="A18584" t="s">
        <v>168</v>
      </c>
      <c r="B18584" t="s">
        <v>662</v>
      </c>
      <c r="C18584">
        <v>186</v>
      </c>
      <c r="D18584" t="s">
        <v>143</v>
      </c>
      <c r="E18584">
        <v>1.0582</v>
      </c>
      <c r="F18584">
        <v>0</v>
      </c>
      <c r="G18584">
        <v>-12.681900000000001</v>
      </c>
      <c r="H18584">
        <v>0</v>
      </c>
      <c r="I18584">
        <v>1.3339999999999999E-5</v>
      </c>
      <c r="J18584">
        <v>0</v>
      </c>
      <c r="K18584">
        <v>2.4575</v>
      </c>
    </row>
    <row r="18585" spans="1:11" hidden="1">
      <c r="A18585" t="s">
        <v>168</v>
      </c>
      <c r="B18585" t="s">
        <v>662</v>
      </c>
      <c r="C18585">
        <v>186</v>
      </c>
      <c r="D18585" t="s">
        <v>143</v>
      </c>
      <c r="E18585">
        <v>1.4937</v>
      </c>
      <c r="F18585">
        <v>0</v>
      </c>
      <c r="G18585">
        <v>-8.9854000000000003</v>
      </c>
      <c r="H18585">
        <v>0</v>
      </c>
      <c r="I18585">
        <v>1.3339999999999999E-5</v>
      </c>
      <c r="J18585">
        <v>0</v>
      </c>
      <c r="K18585">
        <v>7.1749999999999998</v>
      </c>
    </row>
    <row r="18586" spans="1:11" hidden="1">
      <c r="A18586" t="s">
        <v>168</v>
      </c>
      <c r="B18586" t="s">
        <v>662</v>
      </c>
      <c r="C18586">
        <v>186</v>
      </c>
      <c r="D18586" t="s">
        <v>143</v>
      </c>
      <c r="E18586">
        <v>1.9291</v>
      </c>
      <c r="F18586">
        <v>0</v>
      </c>
      <c r="G18586">
        <v>-5.3042999999999996</v>
      </c>
      <c r="H18586">
        <v>0</v>
      </c>
      <c r="I18586">
        <v>1.3339999999999999E-5</v>
      </c>
      <c r="J18586">
        <v>0</v>
      </c>
      <c r="K18586">
        <v>10.283200000000001</v>
      </c>
    </row>
    <row r="18587" spans="1:11" hidden="1">
      <c r="A18587" t="s">
        <v>168</v>
      </c>
      <c r="B18587" t="s">
        <v>662</v>
      </c>
      <c r="C18587">
        <v>186</v>
      </c>
      <c r="D18587" t="s">
        <v>143</v>
      </c>
      <c r="E18587">
        <v>2.3645999999999998</v>
      </c>
      <c r="F18587">
        <v>0</v>
      </c>
      <c r="G18587">
        <v>-2.2475999999999998</v>
      </c>
      <c r="H18587">
        <v>0</v>
      </c>
      <c r="I18587">
        <v>1.3339999999999999E-5</v>
      </c>
      <c r="J18587">
        <v>0</v>
      </c>
      <c r="K18587">
        <v>11.8934</v>
      </c>
    </row>
    <row r="18588" spans="1:11" hidden="1">
      <c r="A18588" t="s">
        <v>168</v>
      </c>
      <c r="B18588" t="s">
        <v>662</v>
      </c>
      <c r="C18588">
        <v>186</v>
      </c>
      <c r="D18588" t="s">
        <v>143</v>
      </c>
      <c r="E18588">
        <v>2.8</v>
      </c>
      <c r="F18588">
        <v>0</v>
      </c>
      <c r="G18588">
        <v>-0.1295</v>
      </c>
      <c r="H18588">
        <v>0</v>
      </c>
      <c r="I18588">
        <v>1.3339999999999999E-5</v>
      </c>
      <c r="J18588">
        <v>0</v>
      </c>
      <c r="K18588">
        <v>12.376899999999999</v>
      </c>
    </row>
    <row r="18589" spans="1:11" hidden="1">
      <c r="A18589" t="s">
        <v>168</v>
      </c>
      <c r="B18589" t="s">
        <v>662</v>
      </c>
      <c r="C18589">
        <v>186</v>
      </c>
      <c r="D18589" t="s">
        <v>143</v>
      </c>
      <c r="E18589">
        <v>2.8</v>
      </c>
      <c r="F18589">
        <v>0</v>
      </c>
      <c r="G18589">
        <v>5.093</v>
      </c>
      <c r="H18589">
        <v>0</v>
      </c>
      <c r="I18589">
        <v>1.3339999999999999E-5</v>
      </c>
      <c r="J18589">
        <v>0</v>
      </c>
      <c r="K18589">
        <v>12.376899999999999</v>
      </c>
    </row>
    <row r="18590" spans="1:11" hidden="1">
      <c r="A18590" t="s">
        <v>168</v>
      </c>
      <c r="B18590" t="s">
        <v>662</v>
      </c>
      <c r="C18590">
        <v>186</v>
      </c>
      <c r="D18590" t="s">
        <v>143</v>
      </c>
      <c r="E18590">
        <v>3.2355</v>
      </c>
      <c r="F18590">
        <v>0</v>
      </c>
      <c r="G18590">
        <v>6.7417999999999996</v>
      </c>
      <c r="H18590">
        <v>0</v>
      </c>
      <c r="I18590">
        <v>1.3339999999999999E-5</v>
      </c>
      <c r="J18590">
        <v>0</v>
      </c>
      <c r="K18590">
        <v>9.8002000000000002</v>
      </c>
    </row>
    <row r="18591" spans="1:11" hidden="1">
      <c r="A18591" t="s">
        <v>168</v>
      </c>
      <c r="B18591" t="s">
        <v>662</v>
      </c>
      <c r="C18591">
        <v>186</v>
      </c>
      <c r="D18591" t="s">
        <v>143</v>
      </c>
      <c r="E18591">
        <v>3.6709000000000001</v>
      </c>
      <c r="F18591">
        <v>0</v>
      </c>
      <c r="G18591">
        <v>8.3905999999999992</v>
      </c>
      <c r="H18591">
        <v>0</v>
      </c>
      <c r="I18591">
        <v>1.3339999999999999E-5</v>
      </c>
      <c r="J18591">
        <v>0</v>
      </c>
      <c r="K18591">
        <v>6.5054999999999996</v>
      </c>
    </row>
    <row r="18592" spans="1:11" hidden="1">
      <c r="A18592" t="s">
        <v>168</v>
      </c>
      <c r="B18592" t="s">
        <v>662</v>
      </c>
      <c r="C18592">
        <v>186</v>
      </c>
      <c r="D18592" t="s">
        <v>143</v>
      </c>
      <c r="E18592">
        <v>4.1063999999999998</v>
      </c>
      <c r="F18592">
        <v>0</v>
      </c>
      <c r="G18592">
        <v>10.039400000000001</v>
      </c>
      <c r="H18592">
        <v>0</v>
      </c>
      <c r="I18592">
        <v>1.3339999999999999E-5</v>
      </c>
      <c r="J18592">
        <v>0</v>
      </c>
      <c r="K18592">
        <v>2.4927999999999999</v>
      </c>
    </row>
    <row r="18593" spans="1:11" hidden="1">
      <c r="A18593" t="s">
        <v>168</v>
      </c>
      <c r="B18593" t="s">
        <v>662</v>
      </c>
      <c r="C18593">
        <v>186</v>
      </c>
      <c r="D18593" t="s">
        <v>143</v>
      </c>
      <c r="E18593">
        <v>4.5418000000000003</v>
      </c>
      <c r="F18593">
        <v>0</v>
      </c>
      <c r="G18593">
        <v>11.6882</v>
      </c>
      <c r="H18593">
        <v>0</v>
      </c>
      <c r="I18593">
        <v>1.3339999999999999E-5</v>
      </c>
      <c r="J18593">
        <v>0</v>
      </c>
      <c r="K18593">
        <v>-2.2566999999999999</v>
      </c>
    </row>
    <row r="18594" spans="1:11" hidden="1">
      <c r="A18594" t="s">
        <v>168</v>
      </c>
      <c r="B18594" t="s">
        <v>662</v>
      </c>
      <c r="C18594">
        <v>186</v>
      </c>
      <c r="D18594" t="s">
        <v>143</v>
      </c>
      <c r="E18594">
        <v>4.9772999999999996</v>
      </c>
      <c r="F18594">
        <v>0</v>
      </c>
      <c r="G18594">
        <v>13.3371</v>
      </c>
      <c r="H18594">
        <v>0</v>
      </c>
      <c r="I18594">
        <v>1.3339999999999999E-5</v>
      </c>
      <c r="J18594">
        <v>0</v>
      </c>
      <c r="K18594">
        <v>-7.7358000000000002</v>
      </c>
    </row>
    <row r="18595" spans="1:11" hidden="1">
      <c r="A18595" t="s">
        <v>168</v>
      </c>
      <c r="B18595" t="s">
        <v>662</v>
      </c>
      <c r="C18595">
        <v>186</v>
      </c>
      <c r="D18595" t="s">
        <v>143</v>
      </c>
      <c r="E18595">
        <v>5.4127000000000001</v>
      </c>
      <c r="F18595">
        <v>0</v>
      </c>
      <c r="G18595">
        <v>14.985900000000001</v>
      </c>
      <c r="H18595">
        <v>0</v>
      </c>
      <c r="I18595">
        <v>1.3339999999999999E-5</v>
      </c>
      <c r="J18595">
        <v>0</v>
      </c>
      <c r="K18595">
        <v>-13.9329</v>
      </c>
    </row>
    <row r="18596" spans="1:11" hidden="1">
      <c r="A18596" t="s">
        <v>168</v>
      </c>
      <c r="B18596" t="s">
        <v>662</v>
      </c>
      <c r="C18596">
        <v>186</v>
      </c>
      <c r="D18596" t="s">
        <v>144</v>
      </c>
      <c r="E18596">
        <v>0.18729999999999999</v>
      </c>
      <c r="F18596">
        <v>0</v>
      </c>
      <c r="G18596">
        <v>-18.558800000000002</v>
      </c>
      <c r="H18596">
        <v>0</v>
      </c>
      <c r="I18596">
        <v>2.0639999999999999E-5</v>
      </c>
      <c r="J18596">
        <v>0</v>
      </c>
      <c r="K18596">
        <v>-11.122999999999999</v>
      </c>
    </row>
    <row r="18597" spans="1:11" hidden="1">
      <c r="A18597" t="s">
        <v>168</v>
      </c>
      <c r="B18597" t="s">
        <v>662</v>
      </c>
      <c r="C18597">
        <v>186</v>
      </c>
      <c r="D18597" t="s">
        <v>144</v>
      </c>
      <c r="E18597">
        <v>0.62280000000000002</v>
      </c>
      <c r="F18597">
        <v>0</v>
      </c>
      <c r="G18597">
        <v>-16.036999999999999</v>
      </c>
      <c r="H18597">
        <v>0</v>
      </c>
      <c r="I18597">
        <v>2.0639999999999999E-5</v>
      </c>
      <c r="J18597">
        <v>0</v>
      </c>
      <c r="K18597">
        <v>-3.5566</v>
      </c>
    </row>
    <row r="18598" spans="1:11" hidden="1">
      <c r="A18598" t="s">
        <v>168</v>
      </c>
      <c r="B18598" t="s">
        <v>662</v>
      </c>
      <c r="C18598">
        <v>186</v>
      </c>
      <c r="D18598" t="s">
        <v>144</v>
      </c>
      <c r="E18598">
        <v>1.0582</v>
      </c>
      <c r="F18598">
        <v>0</v>
      </c>
      <c r="G18598">
        <v>-12.605499999999999</v>
      </c>
      <c r="H18598">
        <v>0</v>
      </c>
      <c r="I18598">
        <v>2.0639999999999999E-5</v>
      </c>
      <c r="J18598">
        <v>0</v>
      </c>
      <c r="K18598">
        <v>2.7084000000000001</v>
      </c>
    </row>
    <row r="18599" spans="1:11" hidden="1">
      <c r="A18599" t="s">
        <v>168</v>
      </c>
      <c r="B18599" t="s">
        <v>662</v>
      </c>
      <c r="C18599">
        <v>186</v>
      </c>
      <c r="D18599" t="s">
        <v>144</v>
      </c>
      <c r="E18599">
        <v>1.4937</v>
      </c>
      <c r="F18599">
        <v>0</v>
      </c>
      <c r="G18599">
        <v>-8.9090000000000007</v>
      </c>
      <c r="H18599">
        <v>0</v>
      </c>
      <c r="I18599">
        <v>2.0639999999999999E-5</v>
      </c>
      <c r="J18599">
        <v>0</v>
      </c>
      <c r="K18599">
        <v>7.3925999999999998</v>
      </c>
    </row>
    <row r="18600" spans="1:11" hidden="1">
      <c r="A18600" t="s">
        <v>168</v>
      </c>
      <c r="B18600" t="s">
        <v>662</v>
      </c>
      <c r="C18600">
        <v>186</v>
      </c>
      <c r="D18600" t="s">
        <v>144</v>
      </c>
      <c r="E18600">
        <v>1.9291</v>
      </c>
      <c r="F18600">
        <v>0</v>
      </c>
      <c r="G18600">
        <v>-5.2279</v>
      </c>
      <c r="H18600">
        <v>0</v>
      </c>
      <c r="I18600">
        <v>2.0639999999999999E-5</v>
      </c>
      <c r="J18600">
        <v>0</v>
      </c>
      <c r="K18600">
        <v>10.467599999999999</v>
      </c>
    </row>
    <row r="18601" spans="1:11" hidden="1">
      <c r="A18601" t="s">
        <v>168</v>
      </c>
      <c r="B18601" t="s">
        <v>662</v>
      </c>
      <c r="C18601">
        <v>186</v>
      </c>
      <c r="D18601" t="s">
        <v>144</v>
      </c>
      <c r="E18601">
        <v>2.3645999999999998</v>
      </c>
      <c r="F18601">
        <v>0</v>
      </c>
      <c r="G18601">
        <v>-2.1711999999999998</v>
      </c>
      <c r="H18601">
        <v>0</v>
      </c>
      <c r="I18601">
        <v>2.0639999999999999E-5</v>
      </c>
      <c r="J18601">
        <v>0</v>
      </c>
      <c r="K18601">
        <v>12.044600000000001</v>
      </c>
    </row>
    <row r="18602" spans="1:11" hidden="1">
      <c r="A18602" t="s">
        <v>168</v>
      </c>
      <c r="B18602" t="s">
        <v>662</v>
      </c>
      <c r="C18602">
        <v>186</v>
      </c>
      <c r="D18602" t="s">
        <v>144</v>
      </c>
      <c r="E18602">
        <v>2.8</v>
      </c>
      <c r="F18602">
        <v>0</v>
      </c>
      <c r="G18602">
        <v>-5.3100000000000001E-2</v>
      </c>
      <c r="H18602">
        <v>0</v>
      </c>
      <c r="I18602">
        <v>2.0639999999999999E-5</v>
      </c>
      <c r="J18602">
        <v>0</v>
      </c>
      <c r="K18602">
        <v>12.4948</v>
      </c>
    </row>
    <row r="18603" spans="1:11" hidden="1">
      <c r="A18603" t="s">
        <v>168</v>
      </c>
      <c r="B18603" t="s">
        <v>662</v>
      </c>
      <c r="C18603">
        <v>186</v>
      </c>
      <c r="D18603" t="s">
        <v>144</v>
      </c>
      <c r="E18603">
        <v>2.8</v>
      </c>
      <c r="F18603">
        <v>0</v>
      </c>
      <c r="G18603">
        <v>5.1692999999999998</v>
      </c>
      <c r="H18603">
        <v>0</v>
      </c>
      <c r="I18603">
        <v>2.0639999999999999E-5</v>
      </c>
      <c r="J18603">
        <v>0</v>
      </c>
      <c r="K18603">
        <v>12.4948</v>
      </c>
    </row>
    <row r="18604" spans="1:11" hidden="1">
      <c r="A18604" t="s">
        <v>168</v>
      </c>
      <c r="B18604" t="s">
        <v>662</v>
      </c>
      <c r="C18604">
        <v>186</v>
      </c>
      <c r="D18604" t="s">
        <v>144</v>
      </c>
      <c r="E18604">
        <v>3.2355</v>
      </c>
      <c r="F18604">
        <v>0</v>
      </c>
      <c r="G18604">
        <v>6.8181000000000003</v>
      </c>
      <c r="H18604">
        <v>0</v>
      </c>
      <c r="I18604">
        <v>2.0639999999999999E-5</v>
      </c>
      <c r="J18604">
        <v>0</v>
      </c>
      <c r="K18604">
        <v>9.8848000000000003</v>
      </c>
    </row>
    <row r="18605" spans="1:11" hidden="1">
      <c r="A18605" t="s">
        <v>168</v>
      </c>
      <c r="B18605" t="s">
        <v>662</v>
      </c>
      <c r="C18605">
        <v>186</v>
      </c>
      <c r="D18605" t="s">
        <v>144</v>
      </c>
      <c r="E18605">
        <v>3.6709000000000001</v>
      </c>
      <c r="F18605">
        <v>0</v>
      </c>
      <c r="G18605">
        <v>8.4670000000000005</v>
      </c>
      <c r="H18605">
        <v>0</v>
      </c>
      <c r="I18605">
        <v>2.0639999999999999E-5</v>
      </c>
      <c r="J18605">
        <v>0</v>
      </c>
      <c r="K18605">
        <v>6.5568999999999997</v>
      </c>
    </row>
    <row r="18606" spans="1:11" hidden="1">
      <c r="A18606" t="s">
        <v>168</v>
      </c>
      <c r="B18606" t="s">
        <v>662</v>
      </c>
      <c r="C18606">
        <v>186</v>
      </c>
      <c r="D18606" t="s">
        <v>144</v>
      </c>
      <c r="E18606">
        <v>4.1063999999999998</v>
      </c>
      <c r="F18606">
        <v>0</v>
      </c>
      <c r="G18606">
        <v>10.1158</v>
      </c>
      <c r="H18606">
        <v>0</v>
      </c>
      <c r="I18606">
        <v>2.0639999999999999E-5</v>
      </c>
      <c r="J18606">
        <v>0</v>
      </c>
      <c r="K18606">
        <v>2.5108999999999999</v>
      </c>
    </row>
    <row r="18607" spans="1:11" hidden="1">
      <c r="A18607" t="s">
        <v>168</v>
      </c>
      <c r="B18607" t="s">
        <v>662</v>
      </c>
      <c r="C18607">
        <v>186</v>
      </c>
      <c r="D18607" t="s">
        <v>144</v>
      </c>
      <c r="E18607">
        <v>4.5418000000000003</v>
      </c>
      <c r="F18607">
        <v>0</v>
      </c>
      <c r="G18607">
        <v>11.7646</v>
      </c>
      <c r="H18607">
        <v>0</v>
      </c>
      <c r="I18607">
        <v>2.0639999999999999E-5</v>
      </c>
      <c r="J18607">
        <v>0</v>
      </c>
      <c r="K18607">
        <v>-2.2341000000000002</v>
      </c>
    </row>
    <row r="18608" spans="1:11" hidden="1">
      <c r="A18608" t="s">
        <v>168</v>
      </c>
      <c r="B18608" t="s">
        <v>662</v>
      </c>
      <c r="C18608">
        <v>186</v>
      </c>
      <c r="D18608" t="s">
        <v>144</v>
      </c>
      <c r="E18608">
        <v>4.9772999999999996</v>
      </c>
      <c r="F18608">
        <v>0</v>
      </c>
      <c r="G18608">
        <v>13.413399999999999</v>
      </c>
      <c r="H18608">
        <v>0</v>
      </c>
      <c r="I18608">
        <v>2.0639999999999999E-5</v>
      </c>
      <c r="J18608">
        <v>0</v>
      </c>
      <c r="K18608">
        <v>-7.6855000000000002</v>
      </c>
    </row>
    <row r="18609" spans="1:11" hidden="1">
      <c r="A18609" t="s">
        <v>168</v>
      </c>
      <c r="B18609" t="s">
        <v>662</v>
      </c>
      <c r="C18609">
        <v>186</v>
      </c>
      <c r="D18609" t="s">
        <v>144</v>
      </c>
      <c r="E18609">
        <v>5.4127000000000001</v>
      </c>
      <c r="F18609">
        <v>0</v>
      </c>
      <c r="G18609">
        <v>15.0623</v>
      </c>
      <c r="H18609">
        <v>0</v>
      </c>
      <c r="I18609">
        <v>2.0639999999999999E-5</v>
      </c>
      <c r="J18609">
        <v>0</v>
      </c>
      <c r="K18609">
        <v>-13.855</v>
      </c>
    </row>
    <row r="18610" spans="1:11" hidden="1">
      <c r="A18610" t="s">
        <v>168</v>
      </c>
      <c r="B18610" t="s">
        <v>662</v>
      </c>
      <c r="C18610">
        <v>186</v>
      </c>
      <c r="D18610" t="s">
        <v>145</v>
      </c>
      <c r="E18610">
        <v>0.18729999999999999</v>
      </c>
      <c r="F18610">
        <v>0</v>
      </c>
      <c r="G18610">
        <v>-18.628699999999998</v>
      </c>
      <c r="H18610">
        <v>0</v>
      </c>
      <c r="I18610">
        <v>1.508E-5</v>
      </c>
      <c r="J18610">
        <v>0</v>
      </c>
      <c r="K18610">
        <v>-11.4085</v>
      </c>
    </row>
    <row r="18611" spans="1:11" hidden="1">
      <c r="A18611" t="s">
        <v>168</v>
      </c>
      <c r="B18611" t="s">
        <v>662</v>
      </c>
      <c r="C18611">
        <v>186</v>
      </c>
      <c r="D18611" t="s">
        <v>145</v>
      </c>
      <c r="E18611">
        <v>0.62280000000000002</v>
      </c>
      <c r="F18611">
        <v>0</v>
      </c>
      <c r="G18611">
        <v>-16.1069</v>
      </c>
      <c r="H18611">
        <v>0</v>
      </c>
      <c r="I18611">
        <v>1.508E-5</v>
      </c>
      <c r="J18611">
        <v>0</v>
      </c>
      <c r="K18611">
        <v>-3.8117000000000001</v>
      </c>
    </row>
    <row r="18612" spans="1:11" hidden="1">
      <c r="A18612" t="s">
        <v>168</v>
      </c>
      <c r="B18612" t="s">
        <v>662</v>
      </c>
      <c r="C18612">
        <v>186</v>
      </c>
      <c r="D18612" t="s">
        <v>145</v>
      </c>
      <c r="E18612">
        <v>1.0582</v>
      </c>
      <c r="F18612">
        <v>0</v>
      </c>
      <c r="G18612">
        <v>-12.6754</v>
      </c>
      <c r="H18612">
        <v>0</v>
      </c>
      <c r="I18612">
        <v>1.508E-5</v>
      </c>
      <c r="J18612">
        <v>0</v>
      </c>
      <c r="K18612">
        <v>2.4838</v>
      </c>
    </row>
    <row r="18613" spans="1:11" hidden="1">
      <c r="A18613" t="s">
        <v>168</v>
      </c>
      <c r="B18613" t="s">
        <v>662</v>
      </c>
      <c r="C18613">
        <v>186</v>
      </c>
      <c r="D18613" t="s">
        <v>145</v>
      </c>
      <c r="E18613">
        <v>1.4937</v>
      </c>
      <c r="F18613">
        <v>0</v>
      </c>
      <c r="G18613">
        <v>-8.9788999999999994</v>
      </c>
      <c r="H18613">
        <v>0</v>
      </c>
      <c r="I18613">
        <v>1.508E-5</v>
      </c>
      <c r="J18613">
        <v>0</v>
      </c>
      <c r="K18613">
        <v>7.1985000000000001</v>
      </c>
    </row>
    <row r="18614" spans="1:11" hidden="1">
      <c r="A18614" t="s">
        <v>168</v>
      </c>
      <c r="B18614" t="s">
        <v>662</v>
      </c>
      <c r="C18614">
        <v>186</v>
      </c>
      <c r="D18614" t="s">
        <v>145</v>
      </c>
      <c r="E18614">
        <v>1.9291</v>
      </c>
      <c r="F18614">
        <v>0</v>
      </c>
      <c r="G18614">
        <v>-5.2979000000000003</v>
      </c>
      <c r="H18614">
        <v>0</v>
      </c>
      <c r="I18614">
        <v>1.508E-5</v>
      </c>
      <c r="J18614">
        <v>0</v>
      </c>
      <c r="K18614">
        <v>10.303900000000001</v>
      </c>
    </row>
    <row r="18615" spans="1:11" hidden="1">
      <c r="A18615" t="s">
        <v>168</v>
      </c>
      <c r="B18615" t="s">
        <v>662</v>
      </c>
      <c r="C18615">
        <v>186</v>
      </c>
      <c r="D18615" t="s">
        <v>145</v>
      </c>
      <c r="E18615">
        <v>2.3645999999999998</v>
      </c>
      <c r="F18615">
        <v>0</v>
      </c>
      <c r="G18615">
        <v>-2.2410999999999999</v>
      </c>
      <c r="H18615">
        <v>0</v>
      </c>
      <c r="I18615">
        <v>1.508E-5</v>
      </c>
      <c r="J18615">
        <v>0</v>
      </c>
      <c r="K18615">
        <v>11.911300000000001</v>
      </c>
    </row>
    <row r="18616" spans="1:11" hidden="1">
      <c r="A18616" t="s">
        <v>168</v>
      </c>
      <c r="B18616" t="s">
        <v>662</v>
      </c>
      <c r="C18616">
        <v>186</v>
      </c>
      <c r="D18616" t="s">
        <v>145</v>
      </c>
      <c r="E18616">
        <v>2.8</v>
      </c>
      <c r="F18616">
        <v>0</v>
      </c>
      <c r="G18616">
        <v>-0.123</v>
      </c>
      <c r="H18616">
        <v>0</v>
      </c>
      <c r="I18616">
        <v>1.508E-5</v>
      </c>
      <c r="J18616">
        <v>0</v>
      </c>
      <c r="K18616">
        <v>12.3919</v>
      </c>
    </row>
    <row r="18617" spans="1:11" hidden="1">
      <c r="A18617" t="s">
        <v>168</v>
      </c>
      <c r="B18617" t="s">
        <v>662</v>
      </c>
      <c r="C18617">
        <v>186</v>
      </c>
      <c r="D18617" t="s">
        <v>145</v>
      </c>
      <c r="E18617">
        <v>2.8</v>
      </c>
      <c r="F18617">
        <v>0</v>
      </c>
      <c r="G18617">
        <v>5.0994000000000002</v>
      </c>
      <c r="H18617">
        <v>0</v>
      </c>
      <c r="I18617">
        <v>1.508E-5</v>
      </c>
      <c r="J18617">
        <v>0</v>
      </c>
      <c r="K18617">
        <v>12.3919</v>
      </c>
    </row>
    <row r="18618" spans="1:11" hidden="1">
      <c r="A18618" t="s">
        <v>168</v>
      </c>
      <c r="B18618" t="s">
        <v>662</v>
      </c>
      <c r="C18618">
        <v>186</v>
      </c>
      <c r="D18618" t="s">
        <v>145</v>
      </c>
      <c r="E18618">
        <v>3.2355</v>
      </c>
      <c r="F18618">
        <v>0</v>
      </c>
      <c r="G18618">
        <v>6.7481999999999998</v>
      </c>
      <c r="H18618">
        <v>0</v>
      </c>
      <c r="I18618">
        <v>1.508E-5</v>
      </c>
      <c r="J18618">
        <v>0</v>
      </c>
      <c r="K18618">
        <v>9.8124000000000002</v>
      </c>
    </row>
    <row r="18619" spans="1:11" hidden="1">
      <c r="A18619" t="s">
        <v>168</v>
      </c>
      <c r="B18619" t="s">
        <v>662</v>
      </c>
      <c r="C18619">
        <v>186</v>
      </c>
      <c r="D18619" t="s">
        <v>145</v>
      </c>
      <c r="E18619">
        <v>3.6709000000000001</v>
      </c>
      <c r="F18619">
        <v>0</v>
      </c>
      <c r="G18619">
        <v>8.3971</v>
      </c>
      <c r="H18619">
        <v>0</v>
      </c>
      <c r="I18619">
        <v>1.508E-5</v>
      </c>
      <c r="J18619">
        <v>0</v>
      </c>
      <c r="K18619">
        <v>6.5148999999999999</v>
      </c>
    </row>
    <row r="18620" spans="1:11" hidden="1">
      <c r="A18620" t="s">
        <v>168</v>
      </c>
      <c r="B18620" t="s">
        <v>662</v>
      </c>
      <c r="C18620">
        <v>186</v>
      </c>
      <c r="D18620" t="s">
        <v>145</v>
      </c>
      <c r="E18620">
        <v>4.1063999999999998</v>
      </c>
      <c r="F18620">
        <v>0</v>
      </c>
      <c r="G18620">
        <v>10.0459</v>
      </c>
      <c r="H18620">
        <v>0</v>
      </c>
      <c r="I18620">
        <v>1.508E-5</v>
      </c>
      <c r="J18620">
        <v>0</v>
      </c>
      <c r="K18620">
        <v>2.4994000000000001</v>
      </c>
    </row>
    <row r="18621" spans="1:11" hidden="1">
      <c r="A18621" t="s">
        <v>168</v>
      </c>
      <c r="B18621" t="s">
        <v>662</v>
      </c>
      <c r="C18621">
        <v>186</v>
      </c>
      <c r="D18621" t="s">
        <v>145</v>
      </c>
      <c r="E18621">
        <v>4.5418000000000003</v>
      </c>
      <c r="F18621">
        <v>0</v>
      </c>
      <c r="G18621">
        <v>11.694699999999999</v>
      </c>
      <c r="H18621">
        <v>0</v>
      </c>
      <c r="I18621">
        <v>1.508E-5</v>
      </c>
      <c r="J18621">
        <v>0</v>
      </c>
      <c r="K18621">
        <v>-2.2530000000000001</v>
      </c>
    </row>
    <row r="18622" spans="1:11" hidden="1">
      <c r="A18622" t="s">
        <v>168</v>
      </c>
      <c r="B18622" t="s">
        <v>662</v>
      </c>
      <c r="C18622">
        <v>186</v>
      </c>
      <c r="D18622" t="s">
        <v>145</v>
      </c>
      <c r="E18622">
        <v>4.9772999999999996</v>
      </c>
      <c r="F18622">
        <v>0</v>
      </c>
      <c r="G18622">
        <v>13.343500000000001</v>
      </c>
      <c r="H18622">
        <v>0</v>
      </c>
      <c r="I18622">
        <v>1.508E-5</v>
      </c>
      <c r="J18622">
        <v>0</v>
      </c>
      <c r="K18622">
        <v>-7.7348999999999997</v>
      </c>
    </row>
    <row r="18623" spans="1:11" hidden="1">
      <c r="A18623" t="s">
        <v>168</v>
      </c>
      <c r="B18623" t="s">
        <v>662</v>
      </c>
      <c r="C18623">
        <v>186</v>
      </c>
      <c r="D18623" t="s">
        <v>145</v>
      </c>
      <c r="E18623">
        <v>5.4127000000000001</v>
      </c>
      <c r="F18623">
        <v>0</v>
      </c>
      <c r="G18623">
        <v>14.9924</v>
      </c>
      <c r="H18623">
        <v>0</v>
      </c>
      <c r="I18623">
        <v>1.508E-5</v>
      </c>
      <c r="J18623">
        <v>0</v>
      </c>
      <c r="K18623">
        <v>-13.934699999999999</v>
      </c>
    </row>
    <row r="18624" spans="1:11" hidden="1">
      <c r="A18624" t="s">
        <v>168</v>
      </c>
      <c r="B18624" t="s">
        <v>662</v>
      </c>
      <c r="C18624">
        <v>186</v>
      </c>
      <c r="D18624" t="s">
        <v>146</v>
      </c>
      <c r="E18624">
        <v>0.18729999999999999</v>
      </c>
      <c r="F18624">
        <v>0</v>
      </c>
      <c r="G18624">
        <v>-18.565300000000001</v>
      </c>
      <c r="H18624">
        <v>0</v>
      </c>
      <c r="I18624">
        <v>1.889E-5</v>
      </c>
      <c r="J18624">
        <v>0</v>
      </c>
      <c r="K18624">
        <v>-11.1549</v>
      </c>
    </row>
    <row r="18625" spans="1:11" hidden="1">
      <c r="A18625" t="s">
        <v>168</v>
      </c>
      <c r="B18625" t="s">
        <v>662</v>
      </c>
      <c r="C18625">
        <v>186</v>
      </c>
      <c r="D18625" t="s">
        <v>146</v>
      </c>
      <c r="E18625">
        <v>0.62280000000000002</v>
      </c>
      <c r="F18625">
        <v>0</v>
      </c>
      <c r="G18625">
        <v>-16.043500000000002</v>
      </c>
      <c r="H18625">
        <v>0</v>
      </c>
      <c r="I18625">
        <v>1.889E-5</v>
      </c>
      <c r="J18625">
        <v>0</v>
      </c>
      <c r="K18625">
        <v>-3.5857000000000001</v>
      </c>
    </row>
    <row r="18626" spans="1:11" hidden="1">
      <c r="A18626" t="s">
        <v>168</v>
      </c>
      <c r="B18626" t="s">
        <v>662</v>
      </c>
      <c r="C18626">
        <v>186</v>
      </c>
      <c r="D18626" t="s">
        <v>146</v>
      </c>
      <c r="E18626">
        <v>1.0582</v>
      </c>
      <c r="F18626">
        <v>0</v>
      </c>
      <c r="G18626">
        <v>-12.612</v>
      </c>
      <c r="H18626">
        <v>0</v>
      </c>
      <c r="I18626">
        <v>1.889E-5</v>
      </c>
      <c r="J18626">
        <v>0</v>
      </c>
      <c r="K18626">
        <v>2.6821000000000002</v>
      </c>
    </row>
    <row r="18627" spans="1:11" hidden="1">
      <c r="A18627" t="s">
        <v>168</v>
      </c>
      <c r="B18627" t="s">
        <v>662</v>
      </c>
      <c r="C18627">
        <v>186</v>
      </c>
      <c r="D18627" t="s">
        <v>146</v>
      </c>
      <c r="E18627">
        <v>1.4937</v>
      </c>
      <c r="F18627">
        <v>0</v>
      </c>
      <c r="G18627">
        <v>-8.9154999999999998</v>
      </c>
      <c r="H18627">
        <v>0</v>
      </c>
      <c r="I18627">
        <v>1.889E-5</v>
      </c>
      <c r="J18627">
        <v>0</v>
      </c>
      <c r="K18627">
        <v>7.3692000000000002</v>
      </c>
    </row>
    <row r="18628" spans="1:11" hidden="1">
      <c r="A18628" t="s">
        <v>168</v>
      </c>
      <c r="B18628" t="s">
        <v>662</v>
      </c>
      <c r="C18628">
        <v>186</v>
      </c>
      <c r="D18628" t="s">
        <v>146</v>
      </c>
      <c r="E18628">
        <v>1.9291</v>
      </c>
      <c r="F18628">
        <v>0</v>
      </c>
      <c r="G18628">
        <v>-5.2343999999999999</v>
      </c>
      <c r="H18628">
        <v>0</v>
      </c>
      <c r="I18628">
        <v>1.889E-5</v>
      </c>
      <c r="J18628">
        <v>0</v>
      </c>
      <c r="K18628">
        <v>10.446999999999999</v>
      </c>
    </row>
    <row r="18629" spans="1:11" hidden="1">
      <c r="A18629" t="s">
        <v>168</v>
      </c>
      <c r="B18629" t="s">
        <v>662</v>
      </c>
      <c r="C18629">
        <v>186</v>
      </c>
      <c r="D18629" t="s">
        <v>146</v>
      </c>
      <c r="E18629">
        <v>2.3645999999999998</v>
      </c>
      <c r="F18629">
        <v>0</v>
      </c>
      <c r="G18629">
        <v>-2.1777000000000002</v>
      </c>
      <c r="H18629">
        <v>0</v>
      </c>
      <c r="I18629">
        <v>1.889E-5</v>
      </c>
      <c r="J18629">
        <v>0</v>
      </c>
      <c r="K18629">
        <v>12.0267</v>
      </c>
    </row>
    <row r="18630" spans="1:11" hidden="1">
      <c r="A18630" t="s">
        <v>168</v>
      </c>
      <c r="B18630" t="s">
        <v>662</v>
      </c>
      <c r="C18630">
        <v>186</v>
      </c>
      <c r="D18630" t="s">
        <v>146</v>
      </c>
      <c r="E18630">
        <v>2.8</v>
      </c>
      <c r="F18630">
        <v>0</v>
      </c>
      <c r="G18630">
        <v>-5.96E-2</v>
      </c>
      <c r="H18630">
        <v>0</v>
      </c>
      <c r="I18630">
        <v>1.889E-5</v>
      </c>
      <c r="J18630">
        <v>0</v>
      </c>
      <c r="K18630">
        <v>12.479799999999999</v>
      </c>
    </row>
    <row r="18631" spans="1:11" hidden="1">
      <c r="A18631" t="s">
        <v>168</v>
      </c>
      <c r="B18631" t="s">
        <v>662</v>
      </c>
      <c r="C18631">
        <v>186</v>
      </c>
      <c r="D18631" t="s">
        <v>146</v>
      </c>
      <c r="E18631">
        <v>2.8</v>
      </c>
      <c r="F18631">
        <v>0</v>
      </c>
      <c r="G18631">
        <v>5.1628999999999996</v>
      </c>
      <c r="H18631">
        <v>0</v>
      </c>
      <c r="I18631">
        <v>1.889E-5</v>
      </c>
      <c r="J18631">
        <v>0</v>
      </c>
      <c r="K18631">
        <v>12.479799999999999</v>
      </c>
    </row>
    <row r="18632" spans="1:11" hidden="1">
      <c r="A18632" t="s">
        <v>168</v>
      </c>
      <c r="B18632" t="s">
        <v>662</v>
      </c>
      <c r="C18632">
        <v>186</v>
      </c>
      <c r="D18632" t="s">
        <v>146</v>
      </c>
      <c r="E18632">
        <v>3.2355</v>
      </c>
      <c r="F18632">
        <v>0</v>
      </c>
      <c r="G18632">
        <v>6.8117000000000001</v>
      </c>
      <c r="H18632">
        <v>0</v>
      </c>
      <c r="I18632">
        <v>1.889E-5</v>
      </c>
      <c r="J18632">
        <v>0</v>
      </c>
      <c r="K18632">
        <v>9.8726000000000003</v>
      </c>
    </row>
    <row r="18633" spans="1:11" hidden="1">
      <c r="A18633" t="s">
        <v>168</v>
      </c>
      <c r="B18633" t="s">
        <v>662</v>
      </c>
      <c r="C18633">
        <v>186</v>
      </c>
      <c r="D18633" t="s">
        <v>146</v>
      </c>
      <c r="E18633">
        <v>3.6709000000000001</v>
      </c>
      <c r="F18633">
        <v>0</v>
      </c>
      <c r="G18633">
        <v>8.4604999999999997</v>
      </c>
      <c r="H18633">
        <v>0</v>
      </c>
      <c r="I18633">
        <v>1.889E-5</v>
      </c>
      <c r="J18633">
        <v>0</v>
      </c>
      <c r="K18633">
        <v>6.5475000000000003</v>
      </c>
    </row>
    <row r="18634" spans="1:11" hidden="1">
      <c r="A18634" t="s">
        <v>168</v>
      </c>
      <c r="B18634" t="s">
        <v>662</v>
      </c>
      <c r="C18634">
        <v>186</v>
      </c>
      <c r="D18634" t="s">
        <v>146</v>
      </c>
      <c r="E18634">
        <v>4.1063999999999998</v>
      </c>
      <c r="F18634">
        <v>0</v>
      </c>
      <c r="G18634">
        <v>10.109299999999999</v>
      </c>
      <c r="H18634">
        <v>0</v>
      </c>
      <c r="I18634">
        <v>1.889E-5</v>
      </c>
      <c r="J18634">
        <v>0</v>
      </c>
      <c r="K18634">
        <v>2.5044</v>
      </c>
    </row>
    <row r="18635" spans="1:11" hidden="1">
      <c r="A18635" t="s">
        <v>168</v>
      </c>
      <c r="B18635" t="s">
        <v>662</v>
      </c>
      <c r="C18635">
        <v>186</v>
      </c>
      <c r="D18635" t="s">
        <v>146</v>
      </c>
      <c r="E18635">
        <v>4.5418000000000003</v>
      </c>
      <c r="F18635">
        <v>0</v>
      </c>
      <c r="G18635">
        <v>11.758100000000001</v>
      </c>
      <c r="H18635">
        <v>0</v>
      </c>
      <c r="I18635">
        <v>1.889E-5</v>
      </c>
      <c r="J18635">
        <v>0</v>
      </c>
      <c r="K18635">
        <v>-2.2378</v>
      </c>
    </row>
    <row r="18636" spans="1:11" hidden="1">
      <c r="A18636" t="s">
        <v>168</v>
      </c>
      <c r="B18636" t="s">
        <v>662</v>
      </c>
      <c r="C18636">
        <v>186</v>
      </c>
      <c r="D18636" t="s">
        <v>146</v>
      </c>
      <c r="E18636">
        <v>4.9772999999999996</v>
      </c>
      <c r="F18636">
        <v>0</v>
      </c>
      <c r="G18636">
        <v>13.407</v>
      </c>
      <c r="H18636">
        <v>0</v>
      </c>
      <c r="I18636">
        <v>1.889E-5</v>
      </c>
      <c r="J18636">
        <v>0</v>
      </c>
      <c r="K18636">
        <v>-7.6864999999999997</v>
      </c>
    </row>
    <row r="18637" spans="1:11" hidden="1">
      <c r="A18637" t="s">
        <v>168</v>
      </c>
      <c r="B18637" t="s">
        <v>662</v>
      </c>
      <c r="C18637">
        <v>186</v>
      </c>
      <c r="D18637" t="s">
        <v>146</v>
      </c>
      <c r="E18637">
        <v>5.4127000000000001</v>
      </c>
      <c r="F18637">
        <v>0</v>
      </c>
      <c r="G18637">
        <v>15.0558</v>
      </c>
      <c r="H18637">
        <v>0</v>
      </c>
      <c r="I18637">
        <v>1.889E-5</v>
      </c>
      <c r="J18637">
        <v>0</v>
      </c>
      <c r="K18637">
        <v>-13.8531</v>
      </c>
    </row>
    <row r="18638" spans="1:11" hidden="1">
      <c r="A18638" t="s">
        <v>168</v>
      </c>
      <c r="B18638" t="s">
        <v>662</v>
      </c>
      <c r="C18638">
        <v>186</v>
      </c>
      <c r="D18638" t="s">
        <v>147</v>
      </c>
      <c r="E18638">
        <v>0.18729999999999999</v>
      </c>
      <c r="F18638">
        <v>0</v>
      </c>
      <c r="G18638">
        <v>-18.635200000000001</v>
      </c>
      <c r="H18638">
        <v>0</v>
      </c>
      <c r="I18638">
        <v>1.3339999999999999E-5</v>
      </c>
      <c r="J18638">
        <v>0</v>
      </c>
      <c r="K18638">
        <v>-11.4404</v>
      </c>
    </row>
    <row r="18639" spans="1:11" hidden="1">
      <c r="A18639" t="s">
        <v>168</v>
      </c>
      <c r="B18639" t="s">
        <v>662</v>
      </c>
      <c r="C18639">
        <v>186</v>
      </c>
      <c r="D18639" t="s">
        <v>147</v>
      </c>
      <c r="E18639">
        <v>0.62280000000000002</v>
      </c>
      <c r="F18639">
        <v>0</v>
      </c>
      <c r="G18639">
        <v>-16.113399999999999</v>
      </c>
      <c r="H18639">
        <v>0</v>
      </c>
      <c r="I18639">
        <v>1.3339999999999999E-5</v>
      </c>
      <c r="J18639">
        <v>0</v>
      </c>
      <c r="K18639">
        <v>-3.8408000000000002</v>
      </c>
    </row>
    <row r="18640" spans="1:11" hidden="1">
      <c r="A18640" t="s">
        <v>168</v>
      </c>
      <c r="B18640" t="s">
        <v>662</v>
      </c>
      <c r="C18640">
        <v>186</v>
      </c>
      <c r="D18640" t="s">
        <v>147</v>
      </c>
      <c r="E18640">
        <v>1.0582</v>
      </c>
      <c r="F18640">
        <v>0</v>
      </c>
      <c r="G18640">
        <v>-12.681900000000001</v>
      </c>
      <c r="H18640">
        <v>0</v>
      </c>
      <c r="I18640">
        <v>1.3339999999999999E-5</v>
      </c>
      <c r="J18640">
        <v>0</v>
      </c>
      <c r="K18640">
        <v>2.4575</v>
      </c>
    </row>
    <row r="18641" spans="1:11" hidden="1">
      <c r="A18641" t="s">
        <v>168</v>
      </c>
      <c r="B18641" t="s">
        <v>662</v>
      </c>
      <c r="C18641">
        <v>186</v>
      </c>
      <c r="D18641" t="s">
        <v>147</v>
      </c>
      <c r="E18641">
        <v>1.4937</v>
      </c>
      <c r="F18641">
        <v>0</v>
      </c>
      <c r="G18641">
        <v>-8.9854000000000003</v>
      </c>
      <c r="H18641">
        <v>0</v>
      </c>
      <c r="I18641">
        <v>1.3339999999999999E-5</v>
      </c>
      <c r="J18641">
        <v>0</v>
      </c>
      <c r="K18641">
        <v>7.1749999999999998</v>
      </c>
    </row>
    <row r="18642" spans="1:11" hidden="1">
      <c r="A18642" t="s">
        <v>168</v>
      </c>
      <c r="B18642" t="s">
        <v>662</v>
      </c>
      <c r="C18642">
        <v>186</v>
      </c>
      <c r="D18642" t="s">
        <v>147</v>
      </c>
      <c r="E18642">
        <v>1.9291</v>
      </c>
      <c r="F18642">
        <v>0</v>
      </c>
      <c r="G18642">
        <v>-5.3042999999999996</v>
      </c>
      <c r="H18642">
        <v>0</v>
      </c>
      <c r="I18642">
        <v>1.3339999999999999E-5</v>
      </c>
      <c r="J18642">
        <v>0</v>
      </c>
      <c r="K18642">
        <v>10.283200000000001</v>
      </c>
    </row>
    <row r="18643" spans="1:11" hidden="1">
      <c r="A18643" t="s">
        <v>168</v>
      </c>
      <c r="B18643" t="s">
        <v>662</v>
      </c>
      <c r="C18643">
        <v>186</v>
      </c>
      <c r="D18643" t="s">
        <v>147</v>
      </c>
      <c r="E18643">
        <v>2.3645999999999998</v>
      </c>
      <c r="F18643">
        <v>0</v>
      </c>
      <c r="G18643">
        <v>-2.2475999999999998</v>
      </c>
      <c r="H18643">
        <v>0</v>
      </c>
      <c r="I18643">
        <v>1.3339999999999999E-5</v>
      </c>
      <c r="J18643">
        <v>0</v>
      </c>
      <c r="K18643">
        <v>11.8934</v>
      </c>
    </row>
    <row r="18644" spans="1:11" hidden="1">
      <c r="A18644" t="s">
        <v>168</v>
      </c>
      <c r="B18644" t="s">
        <v>662</v>
      </c>
      <c r="C18644">
        <v>186</v>
      </c>
      <c r="D18644" t="s">
        <v>147</v>
      </c>
      <c r="E18644">
        <v>2.8</v>
      </c>
      <c r="F18644">
        <v>0</v>
      </c>
      <c r="G18644">
        <v>-0.1295</v>
      </c>
      <c r="H18644">
        <v>0</v>
      </c>
      <c r="I18644">
        <v>1.3339999999999999E-5</v>
      </c>
      <c r="J18644">
        <v>0</v>
      </c>
      <c r="K18644">
        <v>12.376899999999999</v>
      </c>
    </row>
    <row r="18645" spans="1:11" hidden="1">
      <c r="A18645" t="s">
        <v>168</v>
      </c>
      <c r="B18645" t="s">
        <v>662</v>
      </c>
      <c r="C18645">
        <v>186</v>
      </c>
      <c r="D18645" t="s">
        <v>147</v>
      </c>
      <c r="E18645">
        <v>2.8</v>
      </c>
      <c r="F18645">
        <v>0</v>
      </c>
      <c r="G18645">
        <v>5.093</v>
      </c>
      <c r="H18645">
        <v>0</v>
      </c>
      <c r="I18645">
        <v>1.3339999999999999E-5</v>
      </c>
      <c r="J18645">
        <v>0</v>
      </c>
      <c r="K18645">
        <v>12.376899999999999</v>
      </c>
    </row>
    <row r="18646" spans="1:11" hidden="1">
      <c r="A18646" t="s">
        <v>168</v>
      </c>
      <c r="B18646" t="s">
        <v>662</v>
      </c>
      <c r="C18646">
        <v>186</v>
      </c>
      <c r="D18646" t="s">
        <v>147</v>
      </c>
      <c r="E18646">
        <v>3.2355</v>
      </c>
      <c r="F18646">
        <v>0</v>
      </c>
      <c r="G18646">
        <v>6.7417999999999996</v>
      </c>
      <c r="H18646">
        <v>0</v>
      </c>
      <c r="I18646">
        <v>1.3339999999999999E-5</v>
      </c>
      <c r="J18646">
        <v>0</v>
      </c>
      <c r="K18646">
        <v>9.8002000000000002</v>
      </c>
    </row>
    <row r="18647" spans="1:11" hidden="1">
      <c r="A18647" t="s">
        <v>168</v>
      </c>
      <c r="B18647" t="s">
        <v>662</v>
      </c>
      <c r="C18647">
        <v>186</v>
      </c>
      <c r="D18647" t="s">
        <v>147</v>
      </c>
      <c r="E18647">
        <v>3.6709000000000001</v>
      </c>
      <c r="F18647">
        <v>0</v>
      </c>
      <c r="G18647">
        <v>8.3905999999999992</v>
      </c>
      <c r="H18647">
        <v>0</v>
      </c>
      <c r="I18647">
        <v>1.3339999999999999E-5</v>
      </c>
      <c r="J18647">
        <v>0</v>
      </c>
      <c r="K18647">
        <v>6.5054999999999996</v>
      </c>
    </row>
    <row r="18648" spans="1:11" hidden="1">
      <c r="A18648" t="s">
        <v>168</v>
      </c>
      <c r="B18648" t="s">
        <v>662</v>
      </c>
      <c r="C18648">
        <v>186</v>
      </c>
      <c r="D18648" t="s">
        <v>147</v>
      </c>
      <c r="E18648">
        <v>4.1063999999999998</v>
      </c>
      <c r="F18648">
        <v>0</v>
      </c>
      <c r="G18648">
        <v>10.039400000000001</v>
      </c>
      <c r="H18648">
        <v>0</v>
      </c>
      <c r="I18648">
        <v>1.3339999999999999E-5</v>
      </c>
      <c r="J18648">
        <v>0</v>
      </c>
      <c r="K18648">
        <v>2.4927999999999999</v>
      </c>
    </row>
    <row r="18649" spans="1:11" hidden="1">
      <c r="A18649" t="s">
        <v>168</v>
      </c>
      <c r="B18649" t="s">
        <v>662</v>
      </c>
      <c r="C18649">
        <v>186</v>
      </c>
      <c r="D18649" t="s">
        <v>147</v>
      </c>
      <c r="E18649">
        <v>4.5418000000000003</v>
      </c>
      <c r="F18649">
        <v>0</v>
      </c>
      <c r="G18649">
        <v>11.6882</v>
      </c>
      <c r="H18649">
        <v>0</v>
      </c>
      <c r="I18649">
        <v>1.3339999999999999E-5</v>
      </c>
      <c r="J18649">
        <v>0</v>
      </c>
      <c r="K18649">
        <v>-2.2566999999999999</v>
      </c>
    </row>
    <row r="18650" spans="1:11" hidden="1">
      <c r="A18650" t="s">
        <v>168</v>
      </c>
      <c r="B18650" t="s">
        <v>662</v>
      </c>
      <c r="C18650">
        <v>186</v>
      </c>
      <c r="D18650" t="s">
        <v>147</v>
      </c>
      <c r="E18650">
        <v>4.9772999999999996</v>
      </c>
      <c r="F18650">
        <v>0</v>
      </c>
      <c r="G18650">
        <v>13.3371</v>
      </c>
      <c r="H18650">
        <v>0</v>
      </c>
      <c r="I18650">
        <v>1.3339999999999999E-5</v>
      </c>
      <c r="J18650">
        <v>0</v>
      </c>
      <c r="K18650">
        <v>-7.7358000000000002</v>
      </c>
    </row>
    <row r="18651" spans="1:11" hidden="1">
      <c r="A18651" t="s">
        <v>168</v>
      </c>
      <c r="B18651" t="s">
        <v>662</v>
      </c>
      <c r="C18651">
        <v>186</v>
      </c>
      <c r="D18651" t="s">
        <v>147</v>
      </c>
      <c r="E18651">
        <v>5.4127000000000001</v>
      </c>
      <c r="F18651">
        <v>0</v>
      </c>
      <c r="G18651">
        <v>14.985900000000001</v>
      </c>
      <c r="H18651">
        <v>0</v>
      </c>
      <c r="I18651">
        <v>1.3339999999999999E-5</v>
      </c>
      <c r="J18651">
        <v>0</v>
      </c>
      <c r="K18651">
        <v>-13.9329</v>
      </c>
    </row>
    <row r="18652" spans="1:11" hidden="1">
      <c r="A18652" t="s">
        <v>168</v>
      </c>
      <c r="B18652" t="s">
        <v>662</v>
      </c>
      <c r="C18652">
        <v>186</v>
      </c>
      <c r="D18652" t="s">
        <v>148</v>
      </c>
      <c r="E18652">
        <v>0.18729999999999999</v>
      </c>
      <c r="F18652">
        <v>0</v>
      </c>
      <c r="G18652">
        <v>-18.558800000000002</v>
      </c>
      <c r="H18652">
        <v>0</v>
      </c>
      <c r="I18652">
        <v>2.0639999999999999E-5</v>
      </c>
      <c r="J18652">
        <v>0</v>
      </c>
      <c r="K18652">
        <v>-11.122999999999999</v>
      </c>
    </row>
    <row r="18653" spans="1:11" hidden="1">
      <c r="A18653" t="s">
        <v>168</v>
      </c>
      <c r="B18653" t="s">
        <v>662</v>
      </c>
      <c r="C18653">
        <v>186</v>
      </c>
      <c r="D18653" t="s">
        <v>148</v>
      </c>
      <c r="E18653">
        <v>0.62280000000000002</v>
      </c>
      <c r="F18653">
        <v>0</v>
      </c>
      <c r="G18653">
        <v>-16.036999999999999</v>
      </c>
      <c r="H18653">
        <v>0</v>
      </c>
      <c r="I18653">
        <v>2.0639999999999999E-5</v>
      </c>
      <c r="J18653">
        <v>0</v>
      </c>
      <c r="K18653">
        <v>-3.5566</v>
      </c>
    </row>
    <row r="18654" spans="1:11" hidden="1">
      <c r="A18654" t="s">
        <v>168</v>
      </c>
      <c r="B18654" t="s">
        <v>662</v>
      </c>
      <c r="C18654">
        <v>186</v>
      </c>
      <c r="D18654" t="s">
        <v>148</v>
      </c>
      <c r="E18654">
        <v>1.0582</v>
      </c>
      <c r="F18654">
        <v>0</v>
      </c>
      <c r="G18654">
        <v>-12.605499999999999</v>
      </c>
      <c r="H18654">
        <v>0</v>
      </c>
      <c r="I18654">
        <v>2.0639999999999999E-5</v>
      </c>
      <c r="J18654">
        <v>0</v>
      </c>
      <c r="K18654">
        <v>2.7084000000000001</v>
      </c>
    </row>
    <row r="18655" spans="1:11" hidden="1">
      <c r="A18655" t="s">
        <v>168</v>
      </c>
      <c r="B18655" t="s">
        <v>662</v>
      </c>
      <c r="C18655">
        <v>186</v>
      </c>
      <c r="D18655" t="s">
        <v>148</v>
      </c>
      <c r="E18655">
        <v>1.4937</v>
      </c>
      <c r="F18655">
        <v>0</v>
      </c>
      <c r="G18655">
        <v>-8.9090000000000007</v>
      </c>
      <c r="H18655">
        <v>0</v>
      </c>
      <c r="I18655">
        <v>2.0639999999999999E-5</v>
      </c>
      <c r="J18655">
        <v>0</v>
      </c>
      <c r="K18655">
        <v>7.3925999999999998</v>
      </c>
    </row>
    <row r="18656" spans="1:11" hidden="1">
      <c r="A18656" t="s">
        <v>168</v>
      </c>
      <c r="B18656" t="s">
        <v>662</v>
      </c>
      <c r="C18656">
        <v>186</v>
      </c>
      <c r="D18656" t="s">
        <v>148</v>
      </c>
      <c r="E18656">
        <v>1.9291</v>
      </c>
      <c r="F18656">
        <v>0</v>
      </c>
      <c r="G18656">
        <v>-5.2279</v>
      </c>
      <c r="H18656">
        <v>0</v>
      </c>
      <c r="I18656">
        <v>2.0639999999999999E-5</v>
      </c>
      <c r="J18656">
        <v>0</v>
      </c>
      <c r="K18656">
        <v>10.467599999999999</v>
      </c>
    </row>
    <row r="18657" spans="1:11" hidden="1">
      <c r="A18657" t="s">
        <v>168</v>
      </c>
      <c r="B18657" t="s">
        <v>662</v>
      </c>
      <c r="C18657">
        <v>186</v>
      </c>
      <c r="D18657" t="s">
        <v>148</v>
      </c>
      <c r="E18657">
        <v>2.3645999999999998</v>
      </c>
      <c r="F18657">
        <v>0</v>
      </c>
      <c r="G18657">
        <v>-2.1711999999999998</v>
      </c>
      <c r="H18657">
        <v>0</v>
      </c>
      <c r="I18657">
        <v>2.0639999999999999E-5</v>
      </c>
      <c r="J18657">
        <v>0</v>
      </c>
      <c r="K18657">
        <v>12.044600000000001</v>
      </c>
    </row>
    <row r="18658" spans="1:11" hidden="1">
      <c r="A18658" t="s">
        <v>168</v>
      </c>
      <c r="B18658" t="s">
        <v>662</v>
      </c>
      <c r="C18658">
        <v>186</v>
      </c>
      <c r="D18658" t="s">
        <v>148</v>
      </c>
      <c r="E18658">
        <v>2.8</v>
      </c>
      <c r="F18658">
        <v>0</v>
      </c>
      <c r="G18658">
        <v>-5.3100000000000001E-2</v>
      </c>
      <c r="H18658">
        <v>0</v>
      </c>
      <c r="I18658">
        <v>2.0639999999999999E-5</v>
      </c>
      <c r="J18658">
        <v>0</v>
      </c>
      <c r="K18658">
        <v>12.4948</v>
      </c>
    </row>
    <row r="18659" spans="1:11" hidden="1">
      <c r="A18659" t="s">
        <v>168</v>
      </c>
      <c r="B18659" t="s">
        <v>662</v>
      </c>
      <c r="C18659">
        <v>186</v>
      </c>
      <c r="D18659" t="s">
        <v>148</v>
      </c>
      <c r="E18659">
        <v>2.8</v>
      </c>
      <c r="F18659">
        <v>0</v>
      </c>
      <c r="G18659">
        <v>5.1692999999999998</v>
      </c>
      <c r="H18659">
        <v>0</v>
      </c>
      <c r="I18659">
        <v>2.0639999999999999E-5</v>
      </c>
      <c r="J18659">
        <v>0</v>
      </c>
      <c r="K18659">
        <v>12.4948</v>
      </c>
    </row>
    <row r="18660" spans="1:11" hidden="1">
      <c r="A18660" t="s">
        <v>168</v>
      </c>
      <c r="B18660" t="s">
        <v>662</v>
      </c>
      <c r="C18660">
        <v>186</v>
      </c>
      <c r="D18660" t="s">
        <v>148</v>
      </c>
      <c r="E18660">
        <v>3.2355</v>
      </c>
      <c r="F18660">
        <v>0</v>
      </c>
      <c r="G18660">
        <v>6.8181000000000003</v>
      </c>
      <c r="H18660">
        <v>0</v>
      </c>
      <c r="I18660">
        <v>2.0639999999999999E-5</v>
      </c>
      <c r="J18660">
        <v>0</v>
      </c>
      <c r="K18660">
        <v>9.8848000000000003</v>
      </c>
    </row>
    <row r="18661" spans="1:11" hidden="1">
      <c r="A18661" t="s">
        <v>168</v>
      </c>
      <c r="B18661" t="s">
        <v>662</v>
      </c>
      <c r="C18661">
        <v>186</v>
      </c>
      <c r="D18661" t="s">
        <v>148</v>
      </c>
      <c r="E18661">
        <v>3.6709000000000001</v>
      </c>
      <c r="F18661">
        <v>0</v>
      </c>
      <c r="G18661">
        <v>8.4670000000000005</v>
      </c>
      <c r="H18661">
        <v>0</v>
      </c>
      <c r="I18661">
        <v>2.0639999999999999E-5</v>
      </c>
      <c r="J18661">
        <v>0</v>
      </c>
      <c r="K18661">
        <v>6.5568999999999997</v>
      </c>
    </row>
    <row r="18662" spans="1:11" hidden="1">
      <c r="A18662" t="s">
        <v>168</v>
      </c>
      <c r="B18662" t="s">
        <v>662</v>
      </c>
      <c r="C18662">
        <v>186</v>
      </c>
      <c r="D18662" t="s">
        <v>148</v>
      </c>
      <c r="E18662">
        <v>4.1063999999999998</v>
      </c>
      <c r="F18662">
        <v>0</v>
      </c>
      <c r="G18662">
        <v>10.1158</v>
      </c>
      <c r="H18662">
        <v>0</v>
      </c>
      <c r="I18662">
        <v>2.0639999999999999E-5</v>
      </c>
      <c r="J18662">
        <v>0</v>
      </c>
      <c r="K18662">
        <v>2.5108999999999999</v>
      </c>
    </row>
    <row r="18663" spans="1:11" hidden="1">
      <c r="A18663" t="s">
        <v>168</v>
      </c>
      <c r="B18663" t="s">
        <v>662</v>
      </c>
      <c r="C18663">
        <v>186</v>
      </c>
      <c r="D18663" t="s">
        <v>148</v>
      </c>
      <c r="E18663">
        <v>4.5418000000000003</v>
      </c>
      <c r="F18663">
        <v>0</v>
      </c>
      <c r="G18663">
        <v>11.7646</v>
      </c>
      <c r="H18663">
        <v>0</v>
      </c>
      <c r="I18663">
        <v>2.0639999999999999E-5</v>
      </c>
      <c r="J18663">
        <v>0</v>
      </c>
      <c r="K18663">
        <v>-2.2341000000000002</v>
      </c>
    </row>
    <row r="18664" spans="1:11" hidden="1">
      <c r="A18664" t="s">
        <v>168</v>
      </c>
      <c r="B18664" t="s">
        <v>662</v>
      </c>
      <c r="C18664">
        <v>186</v>
      </c>
      <c r="D18664" t="s">
        <v>148</v>
      </c>
      <c r="E18664">
        <v>4.9772999999999996</v>
      </c>
      <c r="F18664">
        <v>0</v>
      </c>
      <c r="G18664">
        <v>13.413399999999999</v>
      </c>
      <c r="H18664">
        <v>0</v>
      </c>
      <c r="I18664">
        <v>2.0639999999999999E-5</v>
      </c>
      <c r="J18664">
        <v>0</v>
      </c>
      <c r="K18664">
        <v>-7.6855000000000002</v>
      </c>
    </row>
    <row r="18665" spans="1:11" hidden="1">
      <c r="A18665" t="s">
        <v>168</v>
      </c>
      <c r="B18665" t="s">
        <v>662</v>
      </c>
      <c r="C18665">
        <v>186</v>
      </c>
      <c r="D18665" t="s">
        <v>148</v>
      </c>
      <c r="E18665">
        <v>5.4127000000000001</v>
      </c>
      <c r="F18665">
        <v>0</v>
      </c>
      <c r="G18665">
        <v>15.0623</v>
      </c>
      <c r="H18665">
        <v>0</v>
      </c>
      <c r="I18665">
        <v>2.0639999999999999E-5</v>
      </c>
      <c r="J18665">
        <v>0</v>
      </c>
      <c r="K18665">
        <v>-13.855</v>
      </c>
    </row>
    <row r="18666" spans="1:11" hidden="1">
      <c r="A18666" t="s">
        <v>168</v>
      </c>
      <c r="B18666" t="s">
        <v>662</v>
      </c>
      <c r="C18666">
        <v>186</v>
      </c>
      <c r="D18666" t="s">
        <v>149</v>
      </c>
      <c r="E18666">
        <v>0.18729999999999999</v>
      </c>
      <c r="F18666">
        <v>0</v>
      </c>
      <c r="G18666">
        <v>-18.628699999999998</v>
      </c>
      <c r="H18666">
        <v>0</v>
      </c>
      <c r="I18666">
        <v>1.508E-5</v>
      </c>
      <c r="J18666">
        <v>0</v>
      </c>
      <c r="K18666">
        <v>-11.4085</v>
      </c>
    </row>
    <row r="18667" spans="1:11" hidden="1">
      <c r="A18667" t="s">
        <v>168</v>
      </c>
      <c r="B18667" t="s">
        <v>662</v>
      </c>
      <c r="C18667">
        <v>186</v>
      </c>
      <c r="D18667" t="s">
        <v>149</v>
      </c>
      <c r="E18667">
        <v>0.62280000000000002</v>
      </c>
      <c r="F18667">
        <v>0</v>
      </c>
      <c r="G18667">
        <v>-16.1069</v>
      </c>
      <c r="H18667">
        <v>0</v>
      </c>
      <c r="I18667">
        <v>1.508E-5</v>
      </c>
      <c r="J18667">
        <v>0</v>
      </c>
      <c r="K18667">
        <v>-3.8117000000000001</v>
      </c>
    </row>
    <row r="18668" spans="1:11" hidden="1">
      <c r="A18668" t="s">
        <v>168</v>
      </c>
      <c r="B18668" t="s">
        <v>662</v>
      </c>
      <c r="C18668">
        <v>186</v>
      </c>
      <c r="D18668" t="s">
        <v>149</v>
      </c>
      <c r="E18668">
        <v>1.0582</v>
      </c>
      <c r="F18668">
        <v>0</v>
      </c>
      <c r="G18668">
        <v>-12.6754</v>
      </c>
      <c r="H18668">
        <v>0</v>
      </c>
      <c r="I18668">
        <v>1.508E-5</v>
      </c>
      <c r="J18668">
        <v>0</v>
      </c>
      <c r="K18668">
        <v>2.4838</v>
      </c>
    </row>
    <row r="18669" spans="1:11" hidden="1">
      <c r="A18669" t="s">
        <v>168</v>
      </c>
      <c r="B18669" t="s">
        <v>662</v>
      </c>
      <c r="C18669">
        <v>186</v>
      </c>
      <c r="D18669" t="s">
        <v>149</v>
      </c>
      <c r="E18669">
        <v>1.4937</v>
      </c>
      <c r="F18669">
        <v>0</v>
      </c>
      <c r="G18669">
        <v>-8.9788999999999994</v>
      </c>
      <c r="H18669">
        <v>0</v>
      </c>
      <c r="I18669">
        <v>1.508E-5</v>
      </c>
      <c r="J18669">
        <v>0</v>
      </c>
      <c r="K18669">
        <v>7.1985000000000001</v>
      </c>
    </row>
    <row r="18670" spans="1:11" hidden="1">
      <c r="A18670" t="s">
        <v>168</v>
      </c>
      <c r="B18670" t="s">
        <v>662</v>
      </c>
      <c r="C18670">
        <v>186</v>
      </c>
      <c r="D18670" t="s">
        <v>149</v>
      </c>
      <c r="E18670">
        <v>1.9291</v>
      </c>
      <c r="F18670">
        <v>0</v>
      </c>
      <c r="G18670">
        <v>-5.2979000000000003</v>
      </c>
      <c r="H18670">
        <v>0</v>
      </c>
      <c r="I18670">
        <v>1.508E-5</v>
      </c>
      <c r="J18670">
        <v>0</v>
      </c>
      <c r="K18670">
        <v>10.303900000000001</v>
      </c>
    </row>
    <row r="18671" spans="1:11" hidden="1">
      <c r="A18671" t="s">
        <v>168</v>
      </c>
      <c r="B18671" t="s">
        <v>662</v>
      </c>
      <c r="C18671">
        <v>186</v>
      </c>
      <c r="D18671" t="s">
        <v>149</v>
      </c>
      <c r="E18671">
        <v>2.3645999999999998</v>
      </c>
      <c r="F18671">
        <v>0</v>
      </c>
      <c r="G18671">
        <v>-2.2410999999999999</v>
      </c>
      <c r="H18671">
        <v>0</v>
      </c>
      <c r="I18671">
        <v>1.508E-5</v>
      </c>
      <c r="J18671">
        <v>0</v>
      </c>
      <c r="K18671">
        <v>11.911300000000001</v>
      </c>
    </row>
    <row r="18672" spans="1:11" hidden="1">
      <c r="A18672" t="s">
        <v>168</v>
      </c>
      <c r="B18672" t="s">
        <v>662</v>
      </c>
      <c r="C18672">
        <v>186</v>
      </c>
      <c r="D18672" t="s">
        <v>149</v>
      </c>
      <c r="E18672">
        <v>2.8</v>
      </c>
      <c r="F18672">
        <v>0</v>
      </c>
      <c r="G18672">
        <v>-0.123</v>
      </c>
      <c r="H18672">
        <v>0</v>
      </c>
      <c r="I18672">
        <v>1.508E-5</v>
      </c>
      <c r="J18672">
        <v>0</v>
      </c>
      <c r="K18672">
        <v>12.3919</v>
      </c>
    </row>
    <row r="18673" spans="1:11" hidden="1">
      <c r="A18673" t="s">
        <v>168</v>
      </c>
      <c r="B18673" t="s">
        <v>662</v>
      </c>
      <c r="C18673">
        <v>186</v>
      </c>
      <c r="D18673" t="s">
        <v>149</v>
      </c>
      <c r="E18673">
        <v>2.8</v>
      </c>
      <c r="F18673">
        <v>0</v>
      </c>
      <c r="G18673">
        <v>5.0994000000000002</v>
      </c>
      <c r="H18673">
        <v>0</v>
      </c>
      <c r="I18673">
        <v>1.508E-5</v>
      </c>
      <c r="J18673">
        <v>0</v>
      </c>
      <c r="K18673">
        <v>12.3919</v>
      </c>
    </row>
    <row r="18674" spans="1:11" hidden="1">
      <c r="A18674" t="s">
        <v>168</v>
      </c>
      <c r="B18674" t="s">
        <v>662</v>
      </c>
      <c r="C18674">
        <v>186</v>
      </c>
      <c r="D18674" t="s">
        <v>149</v>
      </c>
      <c r="E18674">
        <v>3.2355</v>
      </c>
      <c r="F18674">
        <v>0</v>
      </c>
      <c r="G18674">
        <v>6.7481999999999998</v>
      </c>
      <c r="H18674">
        <v>0</v>
      </c>
      <c r="I18674">
        <v>1.508E-5</v>
      </c>
      <c r="J18674">
        <v>0</v>
      </c>
      <c r="K18674">
        <v>9.8124000000000002</v>
      </c>
    </row>
    <row r="18675" spans="1:11" hidden="1">
      <c r="A18675" t="s">
        <v>168</v>
      </c>
      <c r="B18675" t="s">
        <v>662</v>
      </c>
      <c r="C18675">
        <v>186</v>
      </c>
      <c r="D18675" t="s">
        <v>149</v>
      </c>
      <c r="E18675">
        <v>3.6709000000000001</v>
      </c>
      <c r="F18675">
        <v>0</v>
      </c>
      <c r="G18675">
        <v>8.3971</v>
      </c>
      <c r="H18675">
        <v>0</v>
      </c>
      <c r="I18675">
        <v>1.508E-5</v>
      </c>
      <c r="J18675">
        <v>0</v>
      </c>
      <c r="K18675">
        <v>6.5148999999999999</v>
      </c>
    </row>
    <row r="18676" spans="1:11" hidden="1">
      <c r="A18676" t="s">
        <v>168</v>
      </c>
      <c r="B18676" t="s">
        <v>662</v>
      </c>
      <c r="C18676">
        <v>186</v>
      </c>
      <c r="D18676" t="s">
        <v>149</v>
      </c>
      <c r="E18676">
        <v>4.1063999999999998</v>
      </c>
      <c r="F18676">
        <v>0</v>
      </c>
      <c r="G18676">
        <v>10.0459</v>
      </c>
      <c r="H18676">
        <v>0</v>
      </c>
      <c r="I18676">
        <v>1.508E-5</v>
      </c>
      <c r="J18676">
        <v>0</v>
      </c>
      <c r="K18676">
        <v>2.4994000000000001</v>
      </c>
    </row>
    <row r="18677" spans="1:11" hidden="1">
      <c r="A18677" t="s">
        <v>168</v>
      </c>
      <c r="B18677" t="s">
        <v>662</v>
      </c>
      <c r="C18677">
        <v>186</v>
      </c>
      <c r="D18677" t="s">
        <v>149</v>
      </c>
      <c r="E18677">
        <v>4.5418000000000003</v>
      </c>
      <c r="F18677">
        <v>0</v>
      </c>
      <c r="G18677">
        <v>11.694699999999999</v>
      </c>
      <c r="H18677">
        <v>0</v>
      </c>
      <c r="I18677">
        <v>1.508E-5</v>
      </c>
      <c r="J18677">
        <v>0</v>
      </c>
      <c r="K18677">
        <v>-2.2530000000000001</v>
      </c>
    </row>
    <row r="18678" spans="1:11" hidden="1">
      <c r="A18678" t="s">
        <v>168</v>
      </c>
      <c r="B18678" t="s">
        <v>662</v>
      </c>
      <c r="C18678">
        <v>186</v>
      </c>
      <c r="D18678" t="s">
        <v>149</v>
      </c>
      <c r="E18678">
        <v>4.9772999999999996</v>
      </c>
      <c r="F18678">
        <v>0</v>
      </c>
      <c r="G18678">
        <v>13.343500000000001</v>
      </c>
      <c r="H18678">
        <v>0</v>
      </c>
      <c r="I18678">
        <v>1.508E-5</v>
      </c>
      <c r="J18678">
        <v>0</v>
      </c>
      <c r="K18678">
        <v>-7.7348999999999997</v>
      </c>
    </row>
    <row r="18679" spans="1:11" hidden="1">
      <c r="A18679" t="s">
        <v>168</v>
      </c>
      <c r="B18679" t="s">
        <v>662</v>
      </c>
      <c r="C18679">
        <v>186</v>
      </c>
      <c r="D18679" t="s">
        <v>149</v>
      </c>
      <c r="E18679">
        <v>5.4127000000000001</v>
      </c>
      <c r="F18679">
        <v>0</v>
      </c>
      <c r="G18679">
        <v>14.9924</v>
      </c>
      <c r="H18679">
        <v>0</v>
      </c>
      <c r="I18679">
        <v>1.508E-5</v>
      </c>
      <c r="J18679">
        <v>0</v>
      </c>
      <c r="K18679">
        <v>-13.934699999999999</v>
      </c>
    </row>
    <row r="18680" spans="1:11" hidden="1">
      <c r="A18680" t="s">
        <v>168</v>
      </c>
      <c r="B18680" t="s">
        <v>662</v>
      </c>
      <c r="C18680">
        <v>186</v>
      </c>
      <c r="D18680" t="s">
        <v>150</v>
      </c>
      <c r="E18680">
        <v>0.18729999999999999</v>
      </c>
      <c r="F18680">
        <v>0</v>
      </c>
      <c r="G18680">
        <v>-20.642800000000001</v>
      </c>
      <c r="H18680">
        <v>0</v>
      </c>
      <c r="I18680">
        <v>2.0550000000000001E-5</v>
      </c>
      <c r="J18680">
        <v>0</v>
      </c>
      <c r="K18680">
        <v>-12.4518</v>
      </c>
    </row>
    <row r="18681" spans="1:11" hidden="1">
      <c r="A18681" t="s">
        <v>168</v>
      </c>
      <c r="B18681" t="s">
        <v>662</v>
      </c>
      <c r="C18681">
        <v>186</v>
      </c>
      <c r="D18681" t="s">
        <v>150</v>
      </c>
      <c r="E18681">
        <v>0.62280000000000002</v>
      </c>
      <c r="F18681">
        <v>0</v>
      </c>
      <c r="G18681">
        <v>-17.840699999999998</v>
      </c>
      <c r="H18681">
        <v>0</v>
      </c>
      <c r="I18681">
        <v>2.0550000000000001E-5</v>
      </c>
      <c r="J18681">
        <v>0</v>
      </c>
      <c r="K18681">
        <v>-4.0350999999999999</v>
      </c>
    </row>
    <row r="18682" spans="1:11" hidden="1">
      <c r="A18682" t="s">
        <v>168</v>
      </c>
      <c r="B18682" t="s">
        <v>662</v>
      </c>
      <c r="C18682">
        <v>186</v>
      </c>
      <c r="D18682" t="s">
        <v>150</v>
      </c>
      <c r="E18682">
        <v>1.0582</v>
      </c>
      <c r="F18682">
        <v>0</v>
      </c>
      <c r="G18682">
        <v>-14.028</v>
      </c>
      <c r="H18682">
        <v>0</v>
      </c>
      <c r="I18682">
        <v>2.0550000000000001E-5</v>
      </c>
      <c r="J18682">
        <v>0</v>
      </c>
      <c r="K18682">
        <v>2.9355000000000002</v>
      </c>
    </row>
    <row r="18683" spans="1:11" hidden="1">
      <c r="A18683" t="s">
        <v>168</v>
      </c>
      <c r="B18683" t="s">
        <v>662</v>
      </c>
      <c r="C18683">
        <v>186</v>
      </c>
      <c r="D18683" t="s">
        <v>150</v>
      </c>
      <c r="E18683">
        <v>1.4937</v>
      </c>
      <c r="F18683">
        <v>0</v>
      </c>
      <c r="G18683">
        <v>-9.9207000000000001</v>
      </c>
      <c r="H18683">
        <v>0</v>
      </c>
      <c r="I18683">
        <v>2.0550000000000001E-5</v>
      </c>
      <c r="J18683">
        <v>0</v>
      </c>
      <c r="K18683">
        <v>8.1496999999999993</v>
      </c>
    </row>
    <row r="18684" spans="1:11" hidden="1">
      <c r="A18684" t="s">
        <v>168</v>
      </c>
      <c r="B18684" t="s">
        <v>662</v>
      </c>
      <c r="C18684">
        <v>186</v>
      </c>
      <c r="D18684" t="s">
        <v>150</v>
      </c>
      <c r="E18684">
        <v>1.9291</v>
      </c>
      <c r="F18684">
        <v>0</v>
      </c>
      <c r="G18684">
        <v>-5.8307000000000002</v>
      </c>
      <c r="H18684">
        <v>0</v>
      </c>
      <c r="I18684">
        <v>2.0550000000000001E-5</v>
      </c>
      <c r="J18684">
        <v>0</v>
      </c>
      <c r="K18684">
        <v>11.575900000000001</v>
      </c>
    </row>
    <row r="18685" spans="1:11" hidden="1">
      <c r="A18685" t="s">
        <v>168</v>
      </c>
      <c r="B18685" t="s">
        <v>662</v>
      </c>
      <c r="C18685">
        <v>186</v>
      </c>
      <c r="D18685" t="s">
        <v>150</v>
      </c>
      <c r="E18685">
        <v>2.3645999999999998</v>
      </c>
      <c r="F18685">
        <v>0</v>
      </c>
      <c r="G18685">
        <v>-2.4342999999999999</v>
      </c>
      <c r="H18685">
        <v>0</v>
      </c>
      <c r="I18685">
        <v>2.0550000000000001E-5</v>
      </c>
      <c r="J18685">
        <v>0</v>
      </c>
      <c r="K18685">
        <v>13.3376</v>
      </c>
    </row>
    <row r="18686" spans="1:11" hidden="1">
      <c r="A18686" t="s">
        <v>168</v>
      </c>
      <c r="B18686" t="s">
        <v>662</v>
      </c>
      <c r="C18686">
        <v>186</v>
      </c>
      <c r="D18686" t="s">
        <v>150</v>
      </c>
      <c r="E18686">
        <v>2.8</v>
      </c>
      <c r="F18686">
        <v>0</v>
      </c>
      <c r="G18686">
        <v>-8.09E-2</v>
      </c>
      <c r="H18686">
        <v>0</v>
      </c>
      <c r="I18686">
        <v>2.0550000000000001E-5</v>
      </c>
      <c r="J18686">
        <v>0</v>
      </c>
      <c r="K18686">
        <v>13.8474</v>
      </c>
    </row>
    <row r="18687" spans="1:11" hidden="1">
      <c r="A18687" t="s">
        <v>168</v>
      </c>
      <c r="B18687" t="s">
        <v>662</v>
      </c>
      <c r="C18687">
        <v>186</v>
      </c>
      <c r="D18687" t="s">
        <v>150</v>
      </c>
      <c r="E18687">
        <v>2.8</v>
      </c>
      <c r="F18687">
        <v>0</v>
      </c>
      <c r="G18687">
        <v>5.7218</v>
      </c>
      <c r="H18687">
        <v>0</v>
      </c>
      <c r="I18687">
        <v>2.0550000000000001E-5</v>
      </c>
      <c r="J18687">
        <v>0</v>
      </c>
      <c r="K18687">
        <v>13.8474</v>
      </c>
    </row>
    <row r="18688" spans="1:11" hidden="1">
      <c r="A18688" t="s">
        <v>168</v>
      </c>
      <c r="B18688" t="s">
        <v>662</v>
      </c>
      <c r="C18688">
        <v>186</v>
      </c>
      <c r="D18688" t="s">
        <v>150</v>
      </c>
      <c r="E18688">
        <v>3.2355</v>
      </c>
      <c r="F18688">
        <v>0</v>
      </c>
      <c r="G18688">
        <v>7.5538999999999996</v>
      </c>
      <c r="H18688">
        <v>0</v>
      </c>
      <c r="I18688">
        <v>2.0550000000000001E-5</v>
      </c>
      <c r="J18688">
        <v>0</v>
      </c>
      <c r="K18688">
        <v>10.956899999999999</v>
      </c>
    </row>
    <row r="18689" spans="1:11" hidden="1">
      <c r="A18689" t="s">
        <v>168</v>
      </c>
      <c r="B18689" t="s">
        <v>662</v>
      </c>
      <c r="C18689">
        <v>186</v>
      </c>
      <c r="D18689" t="s">
        <v>150</v>
      </c>
      <c r="E18689">
        <v>3.6709000000000001</v>
      </c>
      <c r="F18689">
        <v>0</v>
      </c>
      <c r="G18689">
        <v>9.3858999999999995</v>
      </c>
      <c r="H18689">
        <v>0</v>
      </c>
      <c r="I18689">
        <v>2.0550000000000001E-5</v>
      </c>
      <c r="J18689">
        <v>0</v>
      </c>
      <c r="K18689">
        <v>7.2686999999999999</v>
      </c>
    </row>
    <row r="18690" spans="1:11" hidden="1">
      <c r="A18690" t="s">
        <v>168</v>
      </c>
      <c r="B18690" t="s">
        <v>662</v>
      </c>
      <c r="C18690">
        <v>186</v>
      </c>
      <c r="D18690" t="s">
        <v>150</v>
      </c>
      <c r="E18690">
        <v>4.1063999999999998</v>
      </c>
      <c r="F18690">
        <v>0</v>
      </c>
      <c r="G18690">
        <v>11.2179</v>
      </c>
      <c r="H18690">
        <v>0</v>
      </c>
      <c r="I18690">
        <v>2.0550000000000001E-5</v>
      </c>
      <c r="J18690">
        <v>0</v>
      </c>
      <c r="K18690">
        <v>2.7827999999999999</v>
      </c>
    </row>
    <row r="18691" spans="1:11" hidden="1">
      <c r="A18691" t="s">
        <v>168</v>
      </c>
      <c r="B18691" t="s">
        <v>662</v>
      </c>
      <c r="C18691">
        <v>186</v>
      </c>
      <c r="D18691" t="s">
        <v>150</v>
      </c>
      <c r="E18691">
        <v>4.5418000000000003</v>
      </c>
      <c r="F18691">
        <v>0</v>
      </c>
      <c r="G18691">
        <v>13.049899999999999</v>
      </c>
      <c r="H18691">
        <v>0</v>
      </c>
      <c r="I18691">
        <v>2.0550000000000001E-5</v>
      </c>
      <c r="J18691">
        <v>0</v>
      </c>
      <c r="K18691">
        <v>-2.5009000000000001</v>
      </c>
    </row>
    <row r="18692" spans="1:11" hidden="1">
      <c r="A18692" t="s">
        <v>168</v>
      </c>
      <c r="B18692" t="s">
        <v>662</v>
      </c>
      <c r="C18692">
        <v>186</v>
      </c>
      <c r="D18692" t="s">
        <v>150</v>
      </c>
      <c r="E18692">
        <v>4.9772999999999996</v>
      </c>
      <c r="F18692">
        <v>0</v>
      </c>
      <c r="G18692">
        <v>14.882</v>
      </c>
      <c r="H18692">
        <v>0</v>
      </c>
      <c r="I18692">
        <v>2.0550000000000001E-5</v>
      </c>
      <c r="J18692">
        <v>0</v>
      </c>
      <c r="K18692">
        <v>-8.5823999999999998</v>
      </c>
    </row>
    <row r="18693" spans="1:11" hidden="1">
      <c r="A18693" t="s">
        <v>168</v>
      </c>
      <c r="B18693" t="s">
        <v>662</v>
      </c>
      <c r="C18693">
        <v>186</v>
      </c>
      <c r="D18693" t="s">
        <v>150</v>
      </c>
      <c r="E18693">
        <v>5.4127000000000001</v>
      </c>
      <c r="F18693">
        <v>0</v>
      </c>
      <c r="G18693">
        <v>16.713999999999999</v>
      </c>
      <c r="H18693">
        <v>0</v>
      </c>
      <c r="I18693">
        <v>2.0550000000000001E-5</v>
      </c>
      <c r="J18693">
        <v>0</v>
      </c>
      <c r="K18693">
        <v>-15.461600000000001</v>
      </c>
    </row>
    <row r="18694" spans="1:11" hidden="1">
      <c r="A18694" t="s">
        <v>168</v>
      </c>
      <c r="B18694" t="s">
        <v>662</v>
      </c>
      <c r="C18694">
        <v>186</v>
      </c>
      <c r="D18694" t="s">
        <v>151</v>
      </c>
      <c r="E18694">
        <v>0.18729999999999999</v>
      </c>
      <c r="F18694">
        <v>0</v>
      </c>
      <c r="G18694">
        <v>-20.642800000000001</v>
      </c>
      <c r="H18694">
        <v>0</v>
      </c>
      <c r="I18694">
        <v>2.0550000000000001E-5</v>
      </c>
      <c r="J18694">
        <v>0</v>
      </c>
      <c r="K18694">
        <v>-12.4518</v>
      </c>
    </row>
    <row r="18695" spans="1:11" hidden="1">
      <c r="A18695" t="s">
        <v>168</v>
      </c>
      <c r="B18695" t="s">
        <v>662</v>
      </c>
      <c r="C18695">
        <v>186</v>
      </c>
      <c r="D18695" t="s">
        <v>151</v>
      </c>
      <c r="E18695">
        <v>0.62280000000000002</v>
      </c>
      <c r="F18695">
        <v>0</v>
      </c>
      <c r="G18695">
        <v>-17.840699999999998</v>
      </c>
      <c r="H18695">
        <v>0</v>
      </c>
      <c r="I18695">
        <v>2.0550000000000001E-5</v>
      </c>
      <c r="J18695">
        <v>0</v>
      </c>
      <c r="K18695">
        <v>-4.0350999999999999</v>
      </c>
    </row>
    <row r="18696" spans="1:11" hidden="1">
      <c r="A18696" t="s">
        <v>168</v>
      </c>
      <c r="B18696" t="s">
        <v>662</v>
      </c>
      <c r="C18696">
        <v>186</v>
      </c>
      <c r="D18696" t="s">
        <v>151</v>
      </c>
      <c r="E18696">
        <v>1.0582</v>
      </c>
      <c r="F18696">
        <v>0</v>
      </c>
      <c r="G18696">
        <v>-14.028</v>
      </c>
      <c r="H18696">
        <v>0</v>
      </c>
      <c r="I18696">
        <v>2.0550000000000001E-5</v>
      </c>
      <c r="J18696">
        <v>0</v>
      </c>
      <c r="K18696">
        <v>2.9355000000000002</v>
      </c>
    </row>
    <row r="18697" spans="1:11" hidden="1">
      <c r="A18697" t="s">
        <v>168</v>
      </c>
      <c r="B18697" t="s">
        <v>662</v>
      </c>
      <c r="C18697">
        <v>186</v>
      </c>
      <c r="D18697" t="s">
        <v>151</v>
      </c>
      <c r="E18697">
        <v>1.4937</v>
      </c>
      <c r="F18697">
        <v>0</v>
      </c>
      <c r="G18697">
        <v>-9.9207000000000001</v>
      </c>
      <c r="H18697">
        <v>0</v>
      </c>
      <c r="I18697">
        <v>2.0550000000000001E-5</v>
      </c>
      <c r="J18697">
        <v>0</v>
      </c>
      <c r="K18697">
        <v>8.1496999999999993</v>
      </c>
    </row>
    <row r="18698" spans="1:11" hidden="1">
      <c r="A18698" t="s">
        <v>168</v>
      </c>
      <c r="B18698" t="s">
        <v>662</v>
      </c>
      <c r="C18698">
        <v>186</v>
      </c>
      <c r="D18698" t="s">
        <v>151</v>
      </c>
      <c r="E18698">
        <v>1.9291</v>
      </c>
      <c r="F18698">
        <v>0</v>
      </c>
      <c r="G18698">
        <v>-5.8307000000000002</v>
      </c>
      <c r="H18698">
        <v>0</v>
      </c>
      <c r="I18698">
        <v>2.0550000000000001E-5</v>
      </c>
      <c r="J18698">
        <v>0</v>
      </c>
      <c r="K18698">
        <v>11.575900000000001</v>
      </c>
    </row>
    <row r="18699" spans="1:11" hidden="1">
      <c r="A18699" t="s">
        <v>168</v>
      </c>
      <c r="B18699" t="s">
        <v>662</v>
      </c>
      <c r="C18699">
        <v>186</v>
      </c>
      <c r="D18699" t="s">
        <v>151</v>
      </c>
      <c r="E18699">
        <v>2.3645999999999998</v>
      </c>
      <c r="F18699">
        <v>0</v>
      </c>
      <c r="G18699">
        <v>-2.4342999999999999</v>
      </c>
      <c r="H18699">
        <v>0</v>
      </c>
      <c r="I18699">
        <v>2.0550000000000001E-5</v>
      </c>
      <c r="J18699">
        <v>0</v>
      </c>
      <c r="K18699">
        <v>13.3376</v>
      </c>
    </row>
    <row r="18700" spans="1:11" hidden="1">
      <c r="A18700" t="s">
        <v>168</v>
      </c>
      <c r="B18700" t="s">
        <v>662</v>
      </c>
      <c r="C18700">
        <v>186</v>
      </c>
      <c r="D18700" t="s">
        <v>151</v>
      </c>
      <c r="E18700">
        <v>2.8</v>
      </c>
      <c r="F18700">
        <v>0</v>
      </c>
      <c r="G18700">
        <v>-8.09E-2</v>
      </c>
      <c r="H18700">
        <v>0</v>
      </c>
      <c r="I18700">
        <v>2.0550000000000001E-5</v>
      </c>
      <c r="J18700">
        <v>0</v>
      </c>
      <c r="K18700">
        <v>13.8474</v>
      </c>
    </row>
    <row r="18701" spans="1:11" hidden="1">
      <c r="A18701" t="s">
        <v>168</v>
      </c>
      <c r="B18701" t="s">
        <v>662</v>
      </c>
      <c r="C18701">
        <v>186</v>
      </c>
      <c r="D18701" t="s">
        <v>151</v>
      </c>
      <c r="E18701">
        <v>2.8</v>
      </c>
      <c r="F18701">
        <v>0</v>
      </c>
      <c r="G18701">
        <v>5.7218</v>
      </c>
      <c r="H18701">
        <v>0</v>
      </c>
      <c r="I18701">
        <v>2.0550000000000001E-5</v>
      </c>
      <c r="J18701">
        <v>0</v>
      </c>
      <c r="K18701">
        <v>13.8474</v>
      </c>
    </row>
    <row r="18702" spans="1:11" hidden="1">
      <c r="A18702" t="s">
        <v>168</v>
      </c>
      <c r="B18702" t="s">
        <v>662</v>
      </c>
      <c r="C18702">
        <v>186</v>
      </c>
      <c r="D18702" t="s">
        <v>151</v>
      </c>
      <c r="E18702">
        <v>3.2355</v>
      </c>
      <c r="F18702">
        <v>0</v>
      </c>
      <c r="G18702">
        <v>7.5538999999999996</v>
      </c>
      <c r="H18702">
        <v>0</v>
      </c>
      <c r="I18702">
        <v>2.0550000000000001E-5</v>
      </c>
      <c r="J18702">
        <v>0</v>
      </c>
      <c r="K18702">
        <v>10.956899999999999</v>
      </c>
    </row>
    <row r="18703" spans="1:11" hidden="1">
      <c r="A18703" t="s">
        <v>168</v>
      </c>
      <c r="B18703" t="s">
        <v>662</v>
      </c>
      <c r="C18703">
        <v>186</v>
      </c>
      <c r="D18703" t="s">
        <v>151</v>
      </c>
      <c r="E18703">
        <v>3.6709000000000001</v>
      </c>
      <c r="F18703">
        <v>0</v>
      </c>
      <c r="G18703">
        <v>9.3858999999999995</v>
      </c>
      <c r="H18703">
        <v>0</v>
      </c>
      <c r="I18703">
        <v>2.0550000000000001E-5</v>
      </c>
      <c r="J18703">
        <v>0</v>
      </c>
      <c r="K18703">
        <v>7.2686999999999999</v>
      </c>
    </row>
    <row r="18704" spans="1:11" hidden="1">
      <c r="A18704" t="s">
        <v>168</v>
      </c>
      <c r="B18704" t="s">
        <v>662</v>
      </c>
      <c r="C18704">
        <v>186</v>
      </c>
      <c r="D18704" t="s">
        <v>151</v>
      </c>
      <c r="E18704">
        <v>4.1063999999999998</v>
      </c>
      <c r="F18704">
        <v>0</v>
      </c>
      <c r="G18704">
        <v>11.2179</v>
      </c>
      <c r="H18704">
        <v>0</v>
      </c>
      <c r="I18704">
        <v>2.0550000000000001E-5</v>
      </c>
      <c r="J18704">
        <v>0</v>
      </c>
      <c r="K18704">
        <v>2.7827999999999999</v>
      </c>
    </row>
    <row r="18705" spans="1:11" hidden="1">
      <c r="A18705" t="s">
        <v>168</v>
      </c>
      <c r="B18705" t="s">
        <v>662</v>
      </c>
      <c r="C18705">
        <v>186</v>
      </c>
      <c r="D18705" t="s">
        <v>151</v>
      </c>
      <c r="E18705">
        <v>4.5418000000000003</v>
      </c>
      <c r="F18705">
        <v>0</v>
      </c>
      <c r="G18705">
        <v>13.049899999999999</v>
      </c>
      <c r="H18705">
        <v>0</v>
      </c>
      <c r="I18705">
        <v>2.0550000000000001E-5</v>
      </c>
      <c r="J18705">
        <v>0</v>
      </c>
      <c r="K18705">
        <v>-2.5009000000000001</v>
      </c>
    </row>
    <row r="18706" spans="1:11" hidden="1">
      <c r="A18706" t="s">
        <v>168</v>
      </c>
      <c r="B18706" t="s">
        <v>662</v>
      </c>
      <c r="C18706">
        <v>186</v>
      </c>
      <c r="D18706" t="s">
        <v>151</v>
      </c>
      <c r="E18706">
        <v>4.9772999999999996</v>
      </c>
      <c r="F18706">
        <v>0</v>
      </c>
      <c r="G18706">
        <v>14.882</v>
      </c>
      <c r="H18706">
        <v>0</v>
      </c>
      <c r="I18706">
        <v>2.0550000000000001E-5</v>
      </c>
      <c r="J18706">
        <v>0</v>
      </c>
      <c r="K18706">
        <v>-8.5823999999999998</v>
      </c>
    </row>
    <row r="18707" spans="1:11" hidden="1">
      <c r="A18707" t="s">
        <v>168</v>
      </c>
      <c r="B18707" t="s">
        <v>662</v>
      </c>
      <c r="C18707">
        <v>186</v>
      </c>
      <c r="D18707" t="s">
        <v>151</v>
      </c>
      <c r="E18707">
        <v>5.4127000000000001</v>
      </c>
      <c r="F18707">
        <v>0</v>
      </c>
      <c r="G18707">
        <v>16.713999999999999</v>
      </c>
      <c r="H18707">
        <v>0</v>
      </c>
      <c r="I18707">
        <v>2.0550000000000001E-5</v>
      </c>
      <c r="J18707">
        <v>0</v>
      </c>
      <c r="K18707">
        <v>-15.461600000000001</v>
      </c>
    </row>
    <row r="18708" spans="1:11" hidden="1">
      <c r="A18708" t="s">
        <v>168</v>
      </c>
      <c r="B18708" t="s">
        <v>662</v>
      </c>
      <c r="C18708">
        <v>186</v>
      </c>
      <c r="D18708" t="s">
        <v>152</v>
      </c>
      <c r="E18708">
        <v>0.18729999999999999</v>
      </c>
      <c r="F18708">
        <v>0</v>
      </c>
      <c r="G18708">
        <v>-20.606200000000001</v>
      </c>
      <c r="H18708">
        <v>0</v>
      </c>
      <c r="I18708">
        <v>2.338E-5</v>
      </c>
      <c r="J18708">
        <v>0</v>
      </c>
      <c r="K18708">
        <v>-12.301500000000001</v>
      </c>
    </row>
    <row r="18709" spans="1:11" hidden="1">
      <c r="A18709" t="s">
        <v>168</v>
      </c>
      <c r="B18709" t="s">
        <v>662</v>
      </c>
      <c r="C18709">
        <v>186</v>
      </c>
      <c r="D18709" t="s">
        <v>152</v>
      </c>
      <c r="E18709">
        <v>0.62280000000000002</v>
      </c>
      <c r="F18709">
        <v>0</v>
      </c>
      <c r="G18709">
        <v>-17.804200000000002</v>
      </c>
      <c r="H18709">
        <v>0</v>
      </c>
      <c r="I18709">
        <v>2.338E-5</v>
      </c>
      <c r="J18709">
        <v>0</v>
      </c>
      <c r="K18709">
        <v>-3.9007999999999998</v>
      </c>
    </row>
    <row r="18710" spans="1:11" hidden="1">
      <c r="A18710" t="s">
        <v>168</v>
      </c>
      <c r="B18710" t="s">
        <v>662</v>
      </c>
      <c r="C18710">
        <v>186</v>
      </c>
      <c r="D18710" t="s">
        <v>152</v>
      </c>
      <c r="E18710">
        <v>1.0582</v>
      </c>
      <c r="F18710">
        <v>0</v>
      </c>
      <c r="G18710">
        <v>-13.991400000000001</v>
      </c>
      <c r="H18710">
        <v>0</v>
      </c>
      <c r="I18710">
        <v>2.338E-5</v>
      </c>
      <c r="J18710">
        <v>0</v>
      </c>
      <c r="K18710">
        <v>3.0539000000000001</v>
      </c>
    </row>
    <row r="18711" spans="1:11" hidden="1">
      <c r="A18711" t="s">
        <v>168</v>
      </c>
      <c r="B18711" t="s">
        <v>662</v>
      </c>
      <c r="C18711">
        <v>186</v>
      </c>
      <c r="D18711" t="s">
        <v>152</v>
      </c>
      <c r="E18711">
        <v>1.4937</v>
      </c>
      <c r="F18711">
        <v>0</v>
      </c>
      <c r="G18711">
        <v>-9.8841999999999999</v>
      </c>
      <c r="H18711">
        <v>0</v>
      </c>
      <c r="I18711">
        <v>2.338E-5</v>
      </c>
      <c r="J18711">
        <v>0</v>
      </c>
      <c r="K18711">
        <v>8.2522000000000002</v>
      </c>
    </row>
    <row r="18712" spans="1:11" hidden="1">
      <c r="A18712" t="s">
        <v>168</v>
      </c>
      <c r="B18712" t="s">
        <v>662</v>
      </c>
      <c r="C18712">
        <v>186</v>
      </c>
      <c r="D18712" t="s">
        <v>152</v>
      </c>
      <c r="E18712">
        <v>1.9291</v>
      </c>
      <c r="F18712">
        <v>0</v>
      </c>
      <c r="G18712">
        <v>-5.7942</v>
      </c>
      <c r="H18712">
        <v>0</v>
      </c>
      <c r="I18712">
        <v>2.338E-5</v>
      </c>
      <c r="J18712">
        <v>0</v>
      </c>
      <c r="K18712">
        <v>11.6625</v>
      </c>
    </row>
    <row r="18713" spans="1:11" hidden="1">
      <c r="A18713" t="s">
        <v>168</v>
      </c>
      <c r="B18713" t="s">
        <v>662</v>
      </c>
      <c r="C18713">
        <v>186</v>
      </c>
      <c r="D18713" t="s">
        <v>152</v>
      </c>
      <c r="E18713">
        <v>2.3645999999999998</v>
      </c>
      <c r="F18713">
        <v>0</v>
      </c>
      <c r="G18713">
        <v>-2.3978000000000002</v>
      </c>
      <c r="H18713">
        <v>0</v>
      </c>
      <c r="I18713">
        <v>2.338E-5</v>
      </c>
      <c r="J18713">
        <v>0</v>
      </c>
      <c r="K18713">
        <v>13.408300000000001</v>
      </c>
    </row>
    <row r="18714" spans="1:11" hidden="1">
      <c r="A18714" t="s">
        <v>168</v>
      </c>
      <c r="B18714" t="s">
        <v>662</v>
      </c>
      <c r="C18714">
        <v>186</v>
      </c>
      <c r="D18714" t="s">
        <v>152</v>
      </c>
      <c r="E18714">
        <v>2.8</v>
      </c>
      <c r="F18714">
        <v>0</v>
      </c>
      <c r="G18714">
        <v>-4.4299999999999999E-2</v>
      </c>
      <c r="H18714">
        <v>0</v>
      </c>
      <c r="I18714">
        <v>2.338E-5</v>
      </c>
      <c r="J18714">
        <v>0</v>
      </c>
      <c r="K18714">
        <v>13.902100000000001</v>
      </c>
    </row>
    <row r="18715" spans="1:11" hidden="1">
      <c r="A18715" t="s">
        <v>168</v>
      </c>
      <c r="B18715" t="s">
        <v>662</v>
      </c>
      <c r="C18715">
        <v>186</v>
      </c>
      <c r="D18715" t="s">
        <v>152</v>
      </c>
      <c r="E18715">
        <v>2.8</v>
      </c>
      <c r="F18715">
        <v>0</v>
      </c>
      <c r="G18715">
        <v>5.7584</v>
      </c>
      <c r="H18715">
        <v>0</v>
      </c>
      <c r="I18715">
        <v>2.338E-5</v>
      </c>
      <c r="J18715">
        <v>0</v>
      </c>
      <c r="K18715">
        <v>13.902100000000001</v>
      </c>
    </row>
    <row r="18716" spans="1:11" hidden="1">
      <c r="A18716" t="s">
        <v>168</v>
      </c>
      <c r="B18716" t="s">
        <v>662</v>
      </c>
      <c r="C18716">
        <v>186</v>
      </c>
      <c r="D18716" t="s">
        <v>152</v>
      </c>
      <c r="E18716">
        <v>3.2355</v>
      </c>
      <c r="F18716">
        <v>0</v>
      </c>
      <c r="G18716">
        <v>7.5903999999999998</v>
      </c>
      <c r="H18716">
        <v>0</v>
      </c>
      <c r="I18716">
        <v>2.338E-5</v>
      </c>
      <c r="J18716">
        <v>0</v>
      </c>
      <c r="K18716">
        <v>10.995799999999999</v>
      </c>
    </row>
    <row r="18717" spans="1:11" hidden="1">
      <c r="A18717" t="s">
        <v>168</v>
      </c>
      <c r="B18717" t="s">
        <v>662</v>
      </c>
      <c r="C18717">
        <v>186</v>
      </c>
      <c r="D18717" t="s">
        <v>152</v>
      </c>
      <c r="E18717">
        <v>3.6709000000000001</v>
      </c>
      <c r="F18717">
        <v>0</v>
      </c>
      <c r="G18717">
        <v>9.4223999999999997</v>
      </c>
      <c r="H18717">
        <v>0</v>
      </c>
      <c r="I18717">
        <v>2.338E-5</v>
      </c>
      <c r="J18717">
        <v>0</v>
      </c>
      <c r="K18717">
        <v>7.2916999999999996</v>
      </c>
    </row>
    <row r="18718" spans="1:11" hidden="1">
      <c r="A18718" t="s">
        <v>168</v>
      </c>
      <c r="B18718" t="s">
        <v>662</v>
      </c>
      <c r="C18718">
        <v>186</v>
      </c>
      <c r="D18718" t="s">
        <v>152</v>
      </c>
      <c r="E18718">
        <v>4.1063999999999998</v>
      </c>
      <c r="F18718">
        <v>0</v>
      </c>
      <c r="G18718">
        <v>11.2544</v>
      </c>
      <c r="H18718">
        <v>0</v>
      </c>
      <c r="I18718">
        <v>2.338E-5</v>
      </c>
      <c r="J18718">
        <v>0</v>
      </c>
      <c r="K18718">
        <v>2.7898000000000001</v>
      </c>
    </row>
    <row r="18719" spans="1:11" hidden="1">
      <c r="A18719" t="s">
        <v>168</v>
      </c>
      <c r="B18719" t="s">
        <v>662</v>
      </c>
      <c r="C18719">
        <v>186</v>
      </c>
      <c r="D18719" t="s">
        <v>152</v>
      </c>
      <c r="E18719">
        <v>4.5418000000000003</v>
      </c>
      <c r="F18719">
        <v>0</v>
      </c>
      <c r="G18719">
        <v>13.086499999999999</v>
      </c>
      <c r="H18719">
        <v>0</v>
      </c>
      <c r="I18719">
        <v>2.338E-5</v>
      </c>
      <c r="J18719">
        <v>0</v>
      </c>
      <c r="K18719">
        <v>-2.5097999999999998</v>
      </c>
    </row>
    <row r="18720" spans="1:11" hidden="1">
      <c r="A18720" t="s">
        <v>168</v>
      </c>
      <c r="B18720" t="s">
        <v>662</v>
      </c>
      <c r="C18720">
        <v>186</v>
      </c>
      <c r="D18720" t="s">
        <v>152</v>
      </c>
      <c r="E18720">
        <v>4.9772999999999996</v>
      </c>
      <c r="F18720">
        <v>0</v>
      </c>
      <c r="G18720">
        <v>14.9185</v>
      </c>
      <c r="H18720">
        <v>0</v>
      </c>
      <c r="I18720">
        <v>2.338E-5</v>
      </c>
      <c r="J18720">
        <v>0</v>
      </c>
      <c r="K18720">
        <v>-8.6072000000000006</v>
      </c>
    </row>
    <row r="18721" spans="1:11" hidden="1">
      <c r="A18721" t="s">
        <v>168</v>
      </c>
      <c r="B18721" t="s">
        <v>662</v>
      </c>
      <c r="C18721">
        <v>186</v>
      </c>
      <c r="D18721" t="s">
        <v>152</v>
      </c>
      <c r="E18721">
        <v>5.4127000000000001</v>
      </c>
      <c r="F18721">
        <v>0</v>
      </c>
      <c r="G18721">
        <v>16.750499999999999</v>
      </c>
      <c r="H18721">
        <v>0</v>
      </c>
      <c r="I18721">
        <v>2.338E-5</v>
      </c>
      <c r="J18721">
        <v>0</v>
      </c>
      <c r="K18721">
        <v>-15.5024</v>
      </c>
    </row>
    <row r="18722" spans="1:11" hidden="1">
      <c r="A18722" t="s">
        <v>168</v>
      </c>
      <c r="B18722" t="s">
        <v>662</v>
      </c>
      <c r="C18722">
        <v>186</v>
      </c>
      <c r="D18722" t="s">
        <v>153</v>
      </c>
      <c r="E18722">
        <v>0.18729999999999999</v>
      </c>
      <c r="F18722">
        <v>0</v>
      </c>
      <c r="G18722">
        <v>-20.606200000000001</v>
      </c>
      <c r="H18722">
        <v>0</v>
      </c>
      <c r="I18722">
        <v>2.338E-5</v>
      </c>
      <c r="J18722">
        <v>0</v>
      </c>
      <c r="K18722">
        <v>-12.301500000000001</v>
      </c>
    </row>
    <row r="18723" spans="1:11" hidden="1">
      <c r="A18723" t="s">
        <v>168</v>
      </c>
      <c r="B18723" t="s">
        <v>662</v>
      </c>
      <c r="C18723">
        <v>186</v>
      </c>
      <c r="D18723" t="s">
        <v>153</v>
      </c>
      <c r="E18723">
        <v>0.62280000000000002</v>
      </c>
      <c r="F18723">
        <v>0</v>
      </c>
      <c r="G18723">
        <v>-17.804200000000002</v>
      </c>
      <c r="H18723">
        <v>0</v>
      </c>
      <c r="I18723">
        <v>2.338E-5</v>
      </c>
      <c r="J18723">
        <v>0</v>
      </c>
      <c r="K18723">
        <v>-3.9007999999999998</v>
      </c>
    </row>
    <row r="18724" spans="1:11" hidden="1">
      <c r="A18724" t="s">
        <v>168</v>
      </c>
      <c r="B18724" t="s">
        <v>662</v>
      </c>
      <c r="C18724">
        <v>186</v>
      </c>
      <c r="D18724" t="s">
        <v>153</v>
      </c>
      <c r="E18724">
        <v>1.0582</v>
      </c>
      <c r="F18724">
        <v>0</v>
      </c>
      <c r="G18724">
        <v>-13.991400000000001</v>
      </c>
      <c r="H18724">
        <v>0</v>
      </c>
      <c r="I18724">
        <v>2.338E-5</v>
      </c>
      <c r="J18724">
        <v>0</v>
      </c>
      <c r="K18724">
        <v>3.0539000000000001</v>
      </c>
    </row>
    <row r="18725" spans="1:11" hidden="1">
      <c r="A18725" t="s">
        <v>168</v>
      </c>
      <c r="B18725" t="s">
        <v>662</v>
      </c>
      <c r="C18725">
        <v>186</v>
      </c>
      <c r="D18725" t="s">
        <v>153</v>
      </c>
      <c r="E18725">
        <v>1.4937</v>
      </c>
      <c r="F18725">
        <v>0</v>
      </c>
      <c r="G18725">
        <v>-9.8841999999999999</v>
      </c>
      <c r="H18725">
        <v>0</v>
      </c>
      <c r="I18725">
        <v>2.338E-5</v>
      </c>
      <c r="J18725">
        <v>0</v>
      </c>
      <c r="K18725">
        <v>8.2522000000000002</v>
      </c>
    </row>
    <row r="18726" spans="1:11" hidden="1">
      <c r="A18726" t="s">
        <v>168</v>
      </c>
      <c r="B18726" t="s">
        <v>662</v>
      </c>
      <c r="C18726">
        <v>186</v>
      </c>
      <c r="D18726" t="s">
        <v>153</v>
      </c>
      <c r="E18726">
        <v>1.9291</v>
      </c>
      <c r="F18726">
        <v>0</v>
      </c>
      <c r="G18726">
        <v>-5.7942</v>
      </c>
      <c r="H18726">
        <v>0</v>
      </c>
      <c r="I18726">
        <v>2.338E-5</v>
      </c>
      <c r="J18726">
        <v>0</v>
      </c>
      <c r="K18726">
        <v>11.6625</v>
      </c>
    </row>
    <row r="18727" spans="1:11" hidden="1">
      <c r="A18727" t="s">
        <v>168</v>
      </c>
      <c r="B18727" t="s">
        <v>662</v>
      </c>
      <c r="C18727">
        <v>186</v>
      </c>
      <c r="D18727" t="s">
        <v>153</v>
      </c>
      <c r="E18727">
        <v>2.3645999999999998</v>
      </c>
      <c r="F18727">
        <v>0</v>
      </c>
      <c r="G18727">
        <v>-2.3978000000000002</v>
      </c>
      <c r="H18727">
        <v>0</v>
      </c>
      <c r="I18727">
        <v>2.338E-5</v>
      </c>
      <c r="J18727">
        <v>0</v>
      </c>
      <c r="K18727">
        <v>13.408300000000001</v>
      </c>
    </row>
    <row r="18728" spans="1:11" hidden="1">
      <c r="A18728" t="s">
        <v>168</v>
      </c>
      <c r="B18728" t="s">
        <v>662</v>
      </c>
      <c r="C18728">
        <v>186</v>
      </c>
      <c r="D18728" t="s">
        <v>153</v>
      </c>
      <c r="E18728">
        <v>2.8</v>
      </c>
      <c r="F18728">
        <v>0</v>
      </c>
      <c r="G18728">
        <v>-4.4299999999999999E-2</v>
      </c>
      <c r="H18728">
        <v>0</v>
      </c>
      <c r="I18728">
        <v>2.338E-5</v>
      </c>
      <c r="J18728">
        <v>0</v>
      </c>
      <c r="K18728">
        <v>13.902100000000001</v>
      </c>
    </row>
    <row r="18729" spans="1:11" hidden="1">
      <c r="A18729" t="s">
        <v>168</v>
      </c>
      <c r="B18729" t="s">
        <v>662</v>
      </c>
      <c r="C18729">
        <v>186</v>
      </c>
      <c r="D18729" t="s">
        <v>153</v>
      </c>
      <c r="E18729">
        <v>2.8</v>
      </c>
      <c r="F18729">
        <v>0</v>
      </c>
      <c r="G18729">
        <v>5.7584</v>
      </c>
      <c r="H18729">
        <v>0</v>
      </c>
      <c r="I18729">
        <v>2.338E-5</v>
      </c>
      <c r="J18729">
        <v>0</v>
      </c>
      <c r="K18729">
        <v>13.902100000000001</v>
      </c>
    </row>
    <row r="18730" spans="1:11" hidden="1">
      <c r="A18730" t="s">
        <v>168</v>
      </c>
      <c r="B18730" t="s">
        <v>662</v>
      </c>
      <c r="C18730">
        <v>186</v>
      </c>
      <c r="D18730" t="s">
        <v>153</v>
      </c>
      <c r="E18730">
        <v>3.2355</v>
      </c>
      <c r="F18730">
        <v>0</v>
      </c>
      <c r="G18730">
        <v>7.5903999999999998</v>
      </c>
      <c r="H18730">
        <v>0</v>
      </c>
      <c r="I18730">
        <v>2.338E-5</v>
      </c>
      <c r="J18730">
        <v>0</v>
      </c>
      <c r="K18730">
        <v>10.995799999999999</v>
      </c>
    </row>
    <row r="18731" spans="1:11" hidden="1">
      <c r="A18731" t="s">
        <v>168</v>
      </c>
      <c r="B18731" t="s">
        <v>662</v>
      </c>
      <c r="C18731">
        <v>186</v>
      </c>
      <c r="D18731" t="s">
        <v>153</v>
      </c>
      <c r="E18731">
        <v>3.6709000000000001</v>
      </c>
      <c r="F18731">
        <v>0</v>
      </c>
      <c r="G18731">
        <v>9.4223999999999997</v>
      </c>
      <c r="H18731">
        <v>0</v>
      </c>
      <c r="I18731">
        <v>2.338E-5</v>
      </c>
      <c r="J18731">
        <v>0</v>
      </c>
      <c r="K18731">
        <v>7.2916999999999996</v>
      </c>
    </row>
    <row r="18732" spans="1:11" hidden="1">
      <c r="A18732" t="s">
        <v>168</v>
      </c>
      <c r="B18732" t="s">
        <v>662</v>
      </c>
      <c r="C18732">
        <v>186</v>
      </c>
      <c r="D18732" t="s">
        <v>153</v>
      </c>
      <c r="E18732">
        <v>4.1063999999999998</v>
      </c>
      <c r="F18732">
        <v>0</v>
      </c>
      <c r="G18732">
        <v>11.2544</v>
      </c>
      <c r="H18732">
        <v>0</v>
      </c>
      <c r="I18732">
        <v>2.338E-5</v>
      </c>
      <c r="J18732">
        <v>0</v>
      </c>
      <c r="K18732">
        <v>2.7898000000000001</v>
      </c>
    </row>
    <row r="18733" spans="1:11" hidden="1">
      <c r="A18733" t="s">
        <v>168</v>
      </c>
      <c r="B18733" t="s">
        <v>662</v>
      </c>
      <c r="C18733">
        <v>186</v>
      </c>
      <c r="D18733" t="s">
        <v>153</v>
      </c>
      <c r="E18733">
        <v>4.5418000000000003</v>
      </c>
      <c r="F18733">
        <v>0</v>
      </c>
      <c r="G18733">
        <v>13.086499999999999</v>
      </c>
      <c r="H18733">
        <v>0</v>
      </c>
      <c r="I18733">
        <v>2.338E-5</v>
      </c>
      <c r="J18733">
        <v>0</v>
      </c>
      <c r="K18733">
        <v>-2.5097999999999998</v>
      </c>
    </row>
    <row r="18734" spans="1:11" hidden="1">
      <c r="A18734" t="s">
        <v>168</v>
      </c>
      <c r="B18734" t="s">
        <v>662</v>
      </c>
      <c r="C18734">
        <v>186</v>
      </c>
      <c r="D18734" t="s">
        <v>153</v>
      </c>
      <c r="E18734">
        <v>4.9772999999999996</v>
      </c>
      <c r="F18734">
        <v>0</v>
      </c>
      <c r="G18734">
        <v>14.9185</v>
      </c>
      <c r="H18734">
        <v>0</v>
      </c>
      <c r="I18734">
        <v>2.338E-5</v>
      </c>
      <c r="J18734">
        <v>0</v>
      </c>
      <c r="K18734">
        <v>-8.6072000000000006</v>
      </c>
    </row>
    <row r="18735" spans="1:11" hidden="1">
      <c r="A18735" t="s">
        <v>168</v>
      </c>
      <c r="B18735" t="s">
        <v>662</v>
      </c>
      <c r="C18735">
        <v>186</v>
      </c>
      <c r="D18735" t="s">
        <v>153</v>
      </c>
      <c r="E18735">
        <v>5.4127000000000001</v>
      </c>
      <c r="F18735">
        <v>0</v>
      </c>
      <c r="G18735">
        <v>16.750499999999999</v>
      </c>
      <c r="H18735">
        <v>0</v>
      </c>
      <c r="I18735">
        <v>2.338E-5</v>
      </c>
      <c r="J18735">
        <v>0</v>
      </c>
      <c r="K18735">
        <v>-15.5024</v>
      </c>
    </row>
    <row r="18736" spans="1:11" hidden="1">
      <c r="A18736" t="s">
        <v>168</v>
      </c>
      <c r="B18736" t="s">
        <v>662</v>
      </c>
      <c r="C18736">
        <v>186</v>
      </c>
      <c r="D18736" t="s">
        <v>154</v>
      </c>
      <c r="E18736">
        <v>0.18729999999999999</v>
      </c>
      <c r="F18736">
        <v>0</v>
      </c>
      <c r="G18736">
        <v>-20.685400000000001</v>
      </c>
      <c r="H18736">
        <v>0</v>
      </c>
      <c r="I18736">
        <v>1.7260000000000001E-5</v>
      </c>
      <c r="J18736">
        <v>0</v>
      </c>
      <c r="K18736">
        <v>-12.627000000000001</v>
      </c>
    </row>
    <row r="18737" spans="1:11" hidden="1">
      <c r="A18737" t="s">
        <v>168</v>
      </c>
      <c r="B18737" t="s">
        <v>662</v>
      </c>
      <c r="C18737">
        <v>186</v>
      </c>
      <c r="D18737" t="s">
        <v>154</v>
      </c>
      <c r="E18737">
        <v>0.62280000000000002</v>
      </c>
      <c r="F18737">
        <v>0</v>
      </c>
      <c r="G18737">
        <v>-17.883400000000002</v>
      </c>
      <c r="H18737">
        <v>0</v>
      </c>
      <c r="I18737">
        <v>1.7260000000000001E-5</v>
      </c>
      <c r="J18737">
        <v>0</v>
      </c>
      <c r="K18737">
        <v>-4.1917999999999997</v>
      </c>
    </row>
    <row r="18738" spans="1:11" hidden="1">
      <c r="A18738" t="s">
        <v>168</v>
      </c>
      <c r="B18738" t="s">
        <v>662</v>
      </c>
      <c r="C18738">
        <v>186</v>
      </c>
      <c r="D18738" t="s">
        <v>154</v>
      </c>
      <c r="E18738">
        <v>1.0582</v>
      </c>
      <c r="F18738">
        <v>0</v>
      </c>
      <c r="G18738">
        <v>-14.070600000000001</v>
      </c>
      <c r="H18738">
        <v>0</v>
      </c>
      <c r="I18738">
        <v>1.7260000000000001E-5</v>
      </c>
      <c r="J18738">
        <v>0</v>
      </c>
      <c r="K18738">
        <v>2.7974000000000001</v>
      </c>
    </row>
    <row r="18739" spans="1:11" hidden="1">
      <c r="A18739" t="s">
        <v>168</v>
      </c>
      <c r="B18739" t="s">
        <v>662</v>
      </c>
      <c r="C18739">
        <v>186</v>
      </c>
      <c r="D18739" t="s">
        <v>154</v>
      </c>
      <c r="E18739">
        <v>1.4937</v>
      </c>
      <c r="F18739">
        <v>0</v>
      </c>
      <c r="G18739">
        <v>-9.9634</v>
      </c>
      <c r="H18739">
        <v>0</v>
      </c>
      <c r="I18739">
        <v>1.7260000000000001E-5</v>
      </c>
      <c r="J18739">
        <v>0</v>
      </c>
      <c r="K18739">
        <v>8.0302000000000007</v>
      </c>
    </row>
    <row r="18740" spans="1:11" hidden="1">
      <c r="A18740" t="s">
        <v>168</v>
      </c>
      <c r="B18740" t="s">
        <v>662</v>
      </c>
      <c r="C18740">
        <v>186</v>
      </c>
      <c r="D18740" t="s">
        <v>154</v>
      </c>
      <c r="E18740">
        <v>1.9291</v>
      </c>
      <c r="F18740">
        <v>0</v>
      </c>
      <c r="G18740">
        <v>-5.8733000000000004</v>
      </c>
      <c r="H18740">
        <v>0</v>
      </c>
      <c r="I18740">
        <v>1.7260000000000001E-5</v>
      </c>
      <c r="J18740">
        <v>0</v>
      </c>
      <c r="K18740">
        <v>11.4749</v>
      </c>
    </row>
    <row r="18741" spans="1:11" hidden="1">
      <c r="A18741" t="s">
        <v>168</v>
      </c>
      <c r="B18741" t="s">
        <v>662</v>
      </c>
      <c r="C18741">
        <v>186</v>
      </c>
      <c r="D18741" t="s">
        <v>154</v>
      </c>
      <c r="E18741">
        <v>2.3645999999999998</v>
      </c>
      <c r="F18741">
        <v>0</v>
      </c>
      <c r="G18741">
        <v>-2.4769999999999999</v>
      </c>
      <c r="H18741">
        <v>0</v>
      </c>
      <c r="I18741">
        <v>1.7260000000000001E-5</v>
      </c>
      <c r="J18741">
        <v>0</v>
      </c>
      <c r="K18741">
        <v>13.2552</v>
      </c>
    </row>
    <row r="18742" spans="1:11" hidden="1">
      <c r="A18742" t="s">
        <v>168</v>
      </c>
      <c r="B18742" t="s">
        <v>662</v>
      </c>
      <c r="C18742">
        <v>186</v>
      </c>
      <c r="D18742" t="s">
        <v>154</v>
      </c>
      <c r="E18742">
        <v>2.8</v>
      </c>
      <c r="F18742">
        <v>0</v>
      </c>
      <c r="G18742">
        <v>-0.1235</v>
      </c>
      <c r="H18742">
        <v>0</v>
      </c>
      <c r="I18742">
        <v>1.7260000000000001E-5</v>
      </c>
      <c r="J18742">
        <v>0</v>
      </c>
      <c r="K18742">
        <v>13.7835</v>
      </c>
    </row>
    <row r="18743" spans="1:11" hidden="1">
      <c r="A18743" t="s">
        <v>168</v>
      </c>
      <c r="B18743" t="s">
        <v>662</v>
      </c>
      <c r="C18743">
        <v>186</v>
      </c>
      <c r="D18743" t="s">
        <v>154</v>
      </c>
      <c r="E18743">
        <v>2.8</v>
      </c>
      <c r="F18743">
        <v>0</v>
      </c>
      <c r="G18743">
        <v>5.6791999999999998</v>
      </c>
      <c r="H18743">
        <v>0</v>
      </c>
      <c r="I18743">
        <v>1.7260000000000001E-5</v>
      </c>
      <c r="J18743">
        <v>0</v>
      </c>
      <c r="K18743">
        <v>13.7835</v>
      </c>
    </row>
    <row r="18744" spans="1:11" hidden="1">
      <c r="A18744" t="s">
        <v>168</v>
      </c>
      <c r="B18744" t="s">
        <v>662</v>
      </c>
      <c r="C18744">
        <v>186</v>
      </c>
      <c r="D18744" t="s">
        <v>154</v>
      </c>
      <c r="E18744">
        <v>3.2355</v>
      </c>
      <c r="F18744">
        <v>0</v>
      </c>
      <c r="G18744">
        <v>7.5111999999999997</v>
      </c>
      <c r="H18744">
        <v>0</v>
      </c>
      <c r="I18744">
        <v>1.7260000000000001E-5</v>
      </c>
      <c r="J18744">
        <v>0</v>
      </c>
      <c r="K18744">
        <v>10.9116</v>
      </c>
    </row>
    <row r="18745" spans="1:11" hidden="1">
      <c r="A18745" t="s">
        <v>168</v>
      </c>
      <c r="B18745" t="s">
        <v>662</v>
      </c>
      <c r="C18745">
        <v>186</v>
      </c>
      <c r="D18745" t="s">
        <v>154</v>
      </c>
      <c r="E18745">
        <v>3.6709000000000001</v>
      </c>
      <c r="F18745">
        <v>0</v>
      </c>
      <c r="G18745">
        <v>9.3431999999999995</v>
      </c>
      <c r="H18745">
        <v>0</v>
      </c>
      <c r="I18745">
        <v>1.7260000000000001E-5</v>
      </c>
      <c r="J18745">
        <v>0</v>
      </c>
      <c r="K18745">
        <v>7.242</v>
      </c>
    </row>
    <row r="18746" spans="1:11" hidden="1">
      <c r="A18746" t="s">
        <v>168</v>
      </c>
      <c r="B18746" t="s">
        <v>662</v>
      </c>
      <c r="C18746">
        <v>186</v>
      </c>
      <c r="D18746" t="s">
        <v>154</v>
      </c>
      <c r="E18746">
        <v>4.1063999999999998</v>
      </c>
      <c r="F18746">
        <v>0</v>
      </c>
      <c r="G18746">
        <v>11.1753</v>
      </c>
      <c r="H18746">
        <v>0</v>
      </c>
      <c r="I18746">
        <v>1.7260000000000001E-5</v>
      </c>
      <c r="J18746">
        <v>0</v>
      </c>
      <c r="K18746">
        <v>2.7746</v>
      </c>
    </row>
    <row r="18747" spans="1:11" hidden="1">
      <c r="A18747" t="s">
        <v>168</v>
      </c>
      <c r="B18747" t="s">
        <v>662</v>
      </c>
      <c r="C18747">
        <v>186</v>
      </c>
      <c r="D18747" t="s">
        <v>154</v>
      </c>
      <c r="E18747">
        <v>4.5418000000000003</v>
      </c>
      <c r="F18747">
        <v>0</v>
      </c>
      <c r="G18747">
        <v>13.007300000000001</v>
      </c>
      <c r="H18747">
        <v>0</v>
      </c>
      <c r="I18747">
        <v>1.7260000000000001E-5</v>
      </c>
      <c r="J18747">
        <v>0</v>
      </c>
      <c r="K18747">
        <v>-2.4906000000000001</v>
      </c>
    </row>
    <row r="18748" spans="1:11" hidden="1">
      <c r="A18748" t="s">
        <v>168</v>
      </c>
      <c r="B18748" t="s">
        <v>662</v>
      </c>
      <c r="C18748">
        <v>186</v>
      </c>
      <c r="D18748" t="s">
        <v>154</v>
      </c>
      <c r="E18748">
        <v>4.9772999999999996</v>
      </c>
      <c r="F18748">
        <v>0</v>
      </c>
      <c r="G18748">
        <v>14.8393</v>
      </c>
      <c r="H18748">
        <v>0</v>
      </c>
      <c r="I18748">
        <v>1.7260000000000001E-5</v>
      </c>
      <c r="J18748">
        <v>0</v>
      </c>
      <c r="K18748">
        <v>-8.5534999999999997</v>
      </c>
    </row>
    <row r="18749" spans="1:11" hidden="1">
      <c r="A18749" t="s">
        <v>168</v>
      </c>
      <c r="B18749" t="s">
        <v>662</v>
      </c>
      <c r="C18749">
        <v>186</v>
      </c>
      <c r="D18749" t="s">
        <v>154</v>
      </c>
      <c r="E18749">
        <v>5.4127000000000001</v>
      </c>
      <c r="F18749">
        <v>0</v>
      </c>
      <c r="G18749">
        <v>16.671299999999999</v>
      </c>
      <c r="H18749">
        <v>0</v>
      </c>
      <c r="I18749">
        <v>1.7260000000000001E-5</v>
      </c>
      <c r="J18749">
        <v>0</v>
      </c>
      <c r="K18749">
        <v>-15.414099999999999</v>
      </c>
    </row>
    <row r="18750" spans="1:11" hidden="1">
      <c r="A18750" t="s">
        <v>168</v>
      </c>
      <c r="B18750" t="s">
        <v>662</v>
      </c>
      <c r="C18750">
        <v>186</v>
      </c>
      <c r="D18750" t="s">
        <v>155</v>
      </c>
      <c r="E18750">
        <v>0.18729999999999999</v>
      </c>
      <c r="F18750">
        <v>0</v>
      </c>
      <c r="G18750">
        <v>-20.563600000000001</v>
      </c>
      <c r="H18750">
        <v>0</v>
      </c>
      <c r="I18750">
        <v>2.667E-5</v>
      </c>
      <c r="J18750">
        <v>0</v>
      </c>
      <c r="K18750">
        <v>-12.126300000000001</v>
      </c>
    </row>
    <row r="18751" spans="1:11" hidden="1">
      <c r="A18751" t="s">
        <v>168</v>
      </c>
      <c r="B18751" t="s">
        <v>662</v>
      </c>
      <c r="C18751">
        <v>186</v>
      </c>
      <c r="D18751" t="s">
        <v>155</v>
      </c>
      <c r="E18751">
        <v>0.62280000000000002</v>
      </c>
      <c r="F18751">
        <v>0</v>
      </c>
      <c r="G18751">
        <v>-17.761600000000001</v>
      </c>
      <c r="H18751">
        <v>0</v>
      </c>
      <c r="I18751">
        <v>2.667E-5</v>
      </c>
      <c r="J18751">
        <v>0</v>
      </c>
      <c r="K18751">
        <v>-3.7441</v>
      </c>
    </row>
    <row r="18752" spans="1:11" hidden="1">
      <c r="A18752" t="s">
        <v>168</v>
      </c>
      <c r="B18752" t="s">
        <v>662</v>
      </c>
      <c r="C18752">
        <v>186</v>
      </c>
      <c r="D18752" t="s">
        <v>155</v>
      </c>
      <c r="E18752">
        <v>1.0582</v>
      </c>
      <c r="F18752">
        <v>0</v>
      </c>
      <c r="G18752">
        <v>-13.9488</v>
      </c>
      <c r="H18752">
        <v>0</v>
      </c>
      <c r="I18752">
        <v>2.667E-5</v>
      </c>
      <c r="J18752">
        <v>0</v>
      </c>
      <c r="K18752">
        <v>3.1920999999999999</v>
      </c>
    </row>
    <row r="18753" spans="1:11" hidden="1">
      <c r="A18753" t="s">
        <v>168</v>
      </c>
      <c r="B18753" t="s">
        <v>662</v>
      </c>
      <c r="C18753">
        <v>186</v>
      </c>
      <c r="D18753" t="s">
        <v>155</v>
      </c>
      <c r="E18753">
        <v>1.4937</v>
      </c>
      <c r="F18753">
        <v>0</v>
      </c>
      <c r="G18753">
        <v>-9.8415999999999997</v>
      </c>
      <c r="H18753">
        <v>0</v>
      </c>
      <c r="I18753">
        <v>2.667E-5</v>
      </c>
      <c r="J18753">
        <v>0</v>
      </c>
      <c r="K18753">
        <v>8.3718000000000004</v>
      </c>
    </row>
    <row r="18754" spans="1:11" hidden="1">
      <c r="A18754" t="s">
        <v>168</v>
      </c>
      <c r="B18754" t="s">
        <v>662</v>
      </c>
      <c r="C18754">
        <v>186</v>
      </c>
      <c r="D18754" t="s">
        <v>155</v>
      </c>
      <c r="E18754">
        <v>1.9291</v>
      </c>
      <c r="F18754">
        <v>0</v>
      </c>
      <c r="G18754">
        <v>-5.7515000000000001</v>
      </c>
      <c r="H18754">
        <v>0</v>
      </c>
      <c r="I18754">
        <v>2.667E-5</v>
      </c>
      <c r="J18754">
        <v>0</v>
      </c>
      <c r="K18754">
        <v>11.763500000000001</v>
      </c>
    </row>
    <row r="18755" spans="1:11" hidden="1">
      <c r="A18755" t="s">
        <v>168</v>
      </c>
      <c r="B18755" t="s">
        <v>662</v>
      </c>
      <c r="C18755">
        <v>186</v>
      </c>
      <c r="D18755" t="s">
        <v>155</v>
      </c>
      <c r="E18755">
        <v>2.3645999999999998</v>
      </c>
      <c r="F18755">
        <v>0</v>
      </c>
      <c r="G18755">
        <v>-2.3552</v>
      </c>
      <c r="H18755">
        <v>0</v>
      </c>
      <c r="I18755">
        <v>2.667E-5</v>
      </c>
      <c r="J18755">
        <v>0</v>
      </c>
      <c r="K18755">
        <v>13.4907</v>
      </c>
    </row>
    <row r="18756" spans="1:11" hidden="1">
      <c r="A18756" t="s">
        <v>168</v>
      </c>
      <c r="B18756" t="s">
        <v>662</v>
      </c>
      <c r="C18756">
        <v>186</v>
      </c>
      <c r="D18756" t="s">
        <v>155</v>
      </c>
      <c r="E18756">
        <v>2.8</v>
      </c>
      <c r="F18756">
        <v>0</v>
      </c>
      <c r="G18756">
        <v>-1.6999999999999999E-3</v>
      </c>
      <c r="H18756">
        <v>0</v>
      </c>
      <c r="I18756">
        <v>2.667E-5</v>
      </c>
      <c r="J18756">
        <v>0</v>
      </c>
      <c r="K18756">
        <v>13.965999999999999</v>
      </c>
    </row>
    <row r="18757" spans="1:11" hidden="1">
      <c r="A18757" t="s">
        <v>168</v>
      </c>
      <c r="B18757" t="s">
        <v>662</v>
      </c>
      <c r="C18757">
        <v>186</v>
      </c>
      <c r="D18757" t="s">
        <v>155</v>
      </c>
      <c r="E18757">
        <v>2.8</v>
      </c>
      <c r="F18757">
        <v>0</v>
      </c>
      <c r="G18757">
        <v>5.8010000000000002</v>
      </c>
      <c r="H18757">
        <v>0</v>
      </c>
      <c r="I18757">
        <v>2.667E-5</v>
      </c>
      <c r="J18757">
        <v>0</v>
      </c>
      <c r="K18757">
        <v>13.965999999999999</v>
      </c>
    </row>
    <row r="18758" spans="1:11" hidden="1">
      <c r="A18758" t="s">
        <v>168</v>
      </c>
      <c r="B18758" t="s">
        <v>662</v>
      </c>
      <c r="C18758">
        <v>186</v>
      </c>
      <c r="D18758" t="s">
        <v>155</v>
      </c>
      <c r="E18758">
        <v>3.2355</v>
      </c>
      <c r="F18758">
        <v>0</v>
      </c>
      <c r="G18758">
        <v>7.633</v>
      </c>
      <c r="H18758">
        <v>0</v>
      </c>
      <c r="I18758">
        <v>2.667E-5</v>
      </c>
      <c r="J18758">
        <v>0</v>
      </c>
      <c r="K18758">
        <v>11.0411</v>
      </c>
    </row>
    <row r="18759" spans="1:11" hidden="1">
      <c r="A18759" t="s">
        <v>168</v>
      </c>
      <c r="B18759" t="s">
        <v>662</v>
      </c>
      <c r="C18759">
        <v>186</v>
      </c>
      <c r="D18759" t="s">
        <v>155</v>
      </c>
      <c r="E18759">
        <v>3.6709000000000001</v>
      </c>
      <c r="F18759">
        <v>0</v>
      </c>
      <c r="G18759">
        <v>9.4650999999999996</v>
      </c>
      <c r="H18759">
        <v>0</v>
      </c>
      <c r="I18759">
        <v>2.667E-5</v>
      </c>
      <c r="J18759">
        <v>0</v>
      </c>
      <c r="K18759">
        <v>7.3183999999999996</v>
      </c>
    </row>
    <row r="18760" spans="1:11" hidden="1">
      <c r="A18760" t="s">
        <v>168</v>
      </c>
      <c r="B18760" t="s">
        <v>662</v>
      </c>
      <c r="C18760">
        <v>186</v>
      </c>
      <c r="D18760" t="s">
        <v>155</v>
      </c>
      <c r="E18760">
        <v>4.1063999999999998</v>
      </c>
      <c r="F18760">
        <v>0</v>
      </c>
      <c r="G18760">
        <v>11.2971</v>
      </c>
      <c r="H18760">
        <v>0</v>
      </c>
      <c r="I18760">
        <v>2.667E-5</v>
      </c>
      <c r="J18760">
        <v>0</v>
      </c>
      <c r="K18760">
        <v>2.798</v>
      </c>
    </row>
    <row r="18761" spans="1:11" hidden="1">
      <c r="A18761" t="s">
        <v>168</v>
      </c>
      <c r="B18761" t="s">
        <v>662</v>
      </c>
      <c r="C18761">
        <v>186</v>
      </c>
      <c r="D18761" t="s">
        <v>155</v>
      </c>
      <c r="E18761">
        <v>4.5418000000000003</v>
      </c>
      <c r="F18761">
        <v>0</v>
      </c>
      <c r="G18761">
        <v>13.129099999999999</v>
      </c>
      <c r="H18761">
        <v>0</v>
      </c>
      <c r="I18761">
        <v>2.667E-5</v>
      </c>
      <c r="J18761">
        <v>0</v>
      </c>
      <c r="K18761">
        <v>-2.5202</v>
      </c>
    </row>
    <row r="18762" spans="1:11" hidden="1">
      <c r="A18762" t="s">
        <v>168</v>
      </c>
      <c r="B18762" t="s">
        <v>662</v>
      </c>
      <c r="C18762">
        <v>186</v>
      </c>
      <c r="D18762" t="s">
        <v>155</v>
      </c>
      <c r="E18762">
        <v>4.9772999999999996</v>
      </c>
      <c r="F18762">
        <v>0</v>
      </c>
      <c r="G18762">
        <v>14.9611</v>
      </c>
      <c r="H18762">
        <v>0</v>
      </c>
      <c r="I18762">
        <v>2.667E-5</v>
      </c>
      <c r="J18762">
        <v>0</v>
      </c>
      <c r="K18762">
        <v>-8.6362000000000005</v>
      </c>
    </row>
    <row r="18763" spans="1:11" hidden="1">
      <c r="A18763" t="s">
        <v>168</v>
      </c>
      <c r="B18763" t="s">
        <v>662</v>
      </c>
      <c r="C18763">
        <v>186</v>
      </c>
      <c r="D18763" t="s">
        <v>155</v>
      </c>
      <c r="E18763">
        <v>5.4127000000000001</v>
      </c>
      <c r="F18763">
        <v>0</v>
      </c>
      <c r="G18763">
        <v>16.793199999999999</v>
      </c>
      <c r="H18763">
        <v>0</v>
      </c>
      <c r="I18763">
        <v>2.667E-5</v>
      </c>
      <c r="J18763">
        <v>0</v>
      </c>
      <c r="K18763">
        <v>-15.549899999999999</v>
      </c>
    </row>
    <row r="18764" spans="1:11" hidden="1">
      <c r="A18764" t="s">
        <v>168</v>
      </c>
      <c r="B18764" t="s">
        <v>662</v>
      </c>
      <c r="C18764">
        <v>186</v>
      </c>
      <c r="D18764" t="s">
        <v>156</v>
      </c>
      <c r="E18764">
        <v>0.18729999999999999</v>
      </c>
      <c r="F18764">
        <v>0</v>
      </c>
      <c r="G18764">
        <v>-20.685400000000001</v>
      </c>
      <c r="H18764">
        <v>0</v>
      </c>
      <c r="I18764">
        <v>1.7260000000000001E-5</v>
      </c>
      <c r="J18764">
        <v>0</v>
      </c>
      <c r="K18764">
        <v>-12.627000000000001</v>
      </c>
    </row>
    <row r="18765" spans="1:11" hidden="1">
      <c r="A18765" t="s">
        <v>168</v>
      </c>
      <c r="B18765" t="s">
        <v>662</v>
      </c>
      <c r="C18765">
        <v>186</v>
      </c>
      <c r="D18765" t="s">
        <v>156</v>
      </c>
      <c r="E18765">
        <v>0.62280000000000002</v>
      </c>
      <c r="F18765">
        <v>0</v>
      </c>
      <c r="G18765">
        <v>-17.883400000000002</v>
      </c>
      <c r="H18765">
        <v>0</v>
      </c>
      <c r="I18765">
        <v>1.7260000000000001E-5</v>
      </c>
      <c r="J18765">
        <v>0</v>
      </c>
      <c r="K18765">
        <v>-4.1917999999999997</v>
      </c>
    </row>
    <row r="18766" spans="1:11" hidden="1">
      <c r="A18766" t="s">
        <v>168</v>
      </c>
      <c r="B18766" t="s">
        <v>662</v>
      </c>
      <c r="C18766">
        <v>186</v>
      </c>
      <c r="D18766" t="s">
        <v>156</v>
      </c>
      <c r="E18766">
        <v>1.0582</v>
      </c>
      <c r="F18766">
        <v>0</v>
      </c>
      <c r="G18766">
        <v>-14.070600000000001</v>
      </c>
      <c r="H18766">
        <v>0</v>
      </c>
      <c r="I18766">
        <v>1.7260000000000001E-5</v>
      </c>
      <c r="J18766">
        <v>0</v>
      </c>
      <c r="K18766">
        <v>2.7974000000000001</v>
      </c>
    </row>
    <row r="18767" spans="1:11" hidden="1">
      <c r="A18767" t="s">
        <v>168</v>
      </c>
      <c r="B18767" t="s">
        <v>662</v>
      </c>
      <c r="C18767">
        <v>186</v>
      </c>
      <c r="D18767" t="s">
        <v>156</v>
      </c>
      <c r="E18767">
        <v>1.4937</v>
      </c>
      <c r="F18767">
        <v>0</v>
      </c>
      <c r="G18767">
        <v>-9.9634</v>
      </c>
      <c r="H18767">
        <v>0</v>
      </c>
      <c r="I18767">
        <v>1.7260000000000001E-5</v>
      </c>
      <c r="J18767">
        <v>0</v>
      </c>
      <c r="K18767">
        <v>8.0302000000000007</v>
      </c>
    </row>
    <row r="18768" spans="1:11" hidden="1">
      <c r="A18768" t="s">
        <v>168</v>
      </c>
      <c r="B18768" t="s">
        <v>662</v>
      </c>
      <c r="C18768">
        <v>186</v>
      </c>
      <c r="D18768" t="s">
        <v>156</v>
      </c>
      <c r="E18768">
        <v>1.9291</v>
      </c>
      <c r="F18768">
        <v>0</v>
      </c>
      <c r="G18768">
        <v>-5.8733000000000004</v>
      </c>
      <c r="H18768">
        <v>0</v>
      </c>
      <c r="I18768">
        <v>1.7260000000000001E-5</v>
      </c>
      <c r="J18768">
        <v>0</v>
      </c>
      <c r="K18768">
        <v>11.4749</v>
      </c>
    </row>
    <row r="18769" spans="1:11" hidden="1">
      <c r="A18769" t="s">
        <v>168</v>
      </c>
      <c r="B18769" t="s">
        <v>662</v>
      </c>
      <c r="C18769">
        <v>186</v>
      </c>
      <c r="D18769" t="s">
        <v>156</v>
      </c>
      <c r="E18769">
        <v>2.3645999999999998</v>
      </c>
      <c r="F18769">
        <v>0</v>
      </c>
      <c r="G18769">
        <v>-2.4769999999999999</v>
      </c>
      <c r="H18769">
        <v>0</v>
      </c>
      <c r="I18769">
        <v>1.7260000000000001E-5</v>
      </c>
      <c r="J18769">
        <v>0</v>
      </c>
      <c r="K18769">
        <v>13.2552</v>
      </c>
    </row>
    <row r="18770" spans="1:11" hidden="1">
      <c r="A18770" t="s">
        <v>168</v>
      </c>
      <c r="B18770" t="s">
        <v>662</v>
      </c>
      <c r="C18770">
        <v>186</v>
      </c>
      <c r="D18770" t="s">
        <v>156</v>
      </c>
      <c r="E18770">
        <v>2.8</v>
      </c>
      <c r="F18770">
        <v>0</v>
      </c>
      <c r="G18770">
        <v>-0.1235</v>
      </c>
      <c r="H18770">
        <v>0</v>
      </c>
      <c r="I18770">
        <v>1.7260000000000001E-5</v>
      </c>
      <c r="J18770">
        <v>0</v>
      </c>
      <c r="K18770">
        <v>13.7835</v>
      </c>
    </row>
    <row r="18771" spans="1:11" hidden="1">
      <c r="A18771" t="s">
        <v>168</v>
      </c>
      <c r="B18771" t="s">
        <v>662</v>
      </c>
      <c r="C18771">
        <v>186</v>
      </c>
      <c r="D18771" t="s">
        <v>156</v>
      </c>
      <c r="E18771">
        <v>2.8</v>
      </c>
      <c r="F18771">
        <v>0</v>
      </c>
      <c r="G18771">
        <v>5.6791999999999998</v>
      </c>
      <c r="H18771">
        <v>0</v>
      </c>
      <c r="I18771">
        <v>1.7260000000000001E-5</v>
      </c>
      <c r="J18771">
        <v>0</v>
      </c>
      <c r="K18771">
        <v>13.7835</v>
      </c>
    </row>
    <row r="18772" spans="1:11" hidden="1">
      <c r="A18772" t="s">
        <v>168</v>
      </c>
      <c r="B18772" t="s">
        <v>662</v>
      </c>
      <c r="C18772">
        <v>186</v>
      </c>
      <c r="D18772" t="s">
        <v>156</v>
      </c>
      <c r="E18772">
        <v>3.2355</v>
      </c>
      <c r="F18772">
        <v>0</v>
      </c>
      <c r="G18772">
        <v>7.5111999999999997</v>
      </c>
      <c r="H18772">
        <v>0</v>
      </c>
      <c r="I18772">
        <v>1.7260000000000001E-5</v>
      </c>
      <c r="J18772">
        <v>0</v>
      </c>
      <c r="K18772">
        <v>10.9116</v>
      </c>
    </row>
    <row r="18773" spans="1:11" hidden="1">
      <c r="A18773" t="s">
        <v>168</v>
      </c>
      <c r="B18773" t="s">
        <v>662</v>
      </c>
      <c r="C18773">
        <v>186</v>
      </c>
      <c r="D18773" t="s">
        <v>156</v>
      </c>
      <c r="E18773">
        <v>3.6709000000000001</v>
      </c>
      <c r="F18773">
        <v>0</v>
      </c>
      <c r="G18773">
        <v>9.3431999999999995</v>
      </c>
      <c r="H18773">
        <v>0</v>
      </c>
      <c r="I18773">
        <v>1.7260000000000001E-5</v>
      </c>
      <c r="J18773">
        <v>0</v>
      </c>
      <c r="K18773">
        <v>7.242</v>
      </c>
    </row>
    <row r="18774" spans="1:11" hidden="1">
      <c r="A18774" t="s">
        <v>168</v>
      </c>
      <c r="B18774" t="s">
        <v>662</v>
      </c>
      <c r="C18774">
        <v>186</v>
      </c>
      <c r="D18774" t="s">
        <v>156</v>
      </c>
      <c r="E18774">
        <v>4.1063999999999998</v>
      </c>
      <c r="F18774">
        <v>0</v>
      </c>
      <c r="G18774">
        <v>11.1753</v>
      </c>
      <c r="H18774">
        <v>0</v>
      </c>
      <c r="I18774">
        <v>1.7260000000000001E-5</v>
      </c>
      <c r="J18774">
        <v>0</v>
      </c>
      <c r="K18774">
        <v>2.7746</v>
      </c>
    </row>
    <row r="18775" spans="1:11" hidden="1">
      <c r="A18775" t="s">
        <v>168</v>
      </c>
      <c r="B18775" t="s">
        <v>662</v>
      </c>
      <c r="C18775">
        <v>186</v>
      </c>
      <c r="D18775" t="s">
        <v>156</v>
      </c>
      <c r="E18775">
        <v>4.5418000000000003</v>
      </c>
      <c r="F18775">
        <v>0</v>
      </c>
      <c r="G18775">
        <v>13.007300000000001</v>
      </c>
      <c r="H18775">
        <v>0</v>
      </c>
      <c r="I18775">
        <v>1.7260000000000001E-5</v>
      </c>
      <c r="J18775">
        <v>0</v>
      </c>
      <c r="K18775">
        <v>-2.4906000000000001</v>
      </c>
    </row>
    <row r="18776" spans="1:11" hidden="1">
      <c r="A18776" t="s">
        <v>168</v>
      </c>
      <c r="B18776" t="s">
        <v>662</v>
      </c>
      <c r="C18776">
        <v>186</v>
      </c>
      <c r="D18776" t="s">
        <v>156</v>
      </c>
      <c r="E18776">
        <v>4.9772999999999996</v>
      </c>
      <c r="F18776">
        <v>0</v>
      </c>
      <c r="G18776">
        <v>14.8393</v>
      </c>
      <c r="H18776">
        <v>0</v>
      </c>
      <c r="I18776">
        <v>1.7260000000000001E-5</v>
      </c>
      <c r="J18776">
        <v>0</v>
      </c>
      <c r="K18776">
        <v>-8.5534999999999997</v>
      </c>
    </row>
    <row r="18777" spans="1:11" hidden="1">
      <c r="A18777" t="s">
        <v>168</v>
      </c>
      <c r="B18777" t="s">
        <v>662</v>
      </c>
      <c r="C18777">
        <v>186</v>
      </c>
      <c r="D18777" t="s">
        <v>156</v>
      </c>
      <c r="E18777">
        <v>5.4127000000000001</v>
      </c>
      <c r="F18777">
        <v>0</v>
      </c>
      <c r="G18777">
        <v>16.671299999999999</v>
      </c>
      <c r="H18777">
        <v>0</v>
      </c>
      <c r="I18777">
        <v>1.7260000000000001E-5</v>
      </c>
      <c r="J18777">
        <v>0</v>
      </c>
      <c r="K18777">
        <v>-15.414099999999999</v>
      </c>
    </row>
    <row r="18778" spans="1:11" hidden="1">
      <c r="A18778" t="s">
        <v>168</v>
      </c>
      <c r="B18778" t="s">
        <v>662</v>
      </c>
      <c r="C18778">
        <v>186</v>
      </c>
      <c r="D18778" t="s">
        <v>157</v>
      </c>
      <c r="E18778">
        <v>0.18729999999999999</v>
      </c>
      <c r="F18778">
        <v>0</v>
      </c>
      <c r="G18778">
        <v>-20.563600000000001</v>
      </c>
      <c r="H18778">
        <v>0</v>
      </c>
      <c r="I18778">
        <v>2.667E-5</v>
      </c>
      <c r="J18778">
        <v>0</v>
      </c>
      <c r="K18778">
        <v>-12.126300000000001</v>
      </c>
    </row>
    <row r="18779" spans="1:11" hidden="1">
      <c r="A18779" t="s">
        <v>168</v>
      </c>
      <c r="B18779" t="s">
        <v>662</v>
      </c>
      <c r="C18779">
        <v>186</v>
      </c>
      <c r="D18779" t="s">
        <v>157</v>
      </c>
      <c r="E18779">
        <v>0.62280000000000002</v>
      </c>
      <c r="F18779">
        <v>0</v>
      </c>
      <c r="G18779">
        <v>-17.761600000000001</v>
      </c>
      <c r="H18779">
        <v>0</v>
      </c>
      <c r="I18779">
        <v>2.667E-5</v>
      </c>
      <c r="J18779">
        <v>0</v>
      </c>
      <c r="K18779">
        <v>-3.7441</v>
      </c>
    </row>
    <row r="18780" spans="1:11" hidden="1">
      <c r="A18780" t="s">
        <v>168</v>
      </c>
      <c r="B18780" t="s">
        <v>662</v>
      </c>
      <c r="C18780">
        <v>186</v>
      </c>
      <c r="D18780" t="s">
        <v>157</v>
      </c>
      <c r="E18780">
        <v>1.0582</v>
      </c>
      <c r="F18780">
        <v>0</v>
      </c>
      <c r="G18780">
        <v>-13.9488</v>
      </c>
      <c r="H18780">
        <v>0</v>
      </c>
      <c r="I18780">
        <v>2.667E-5</v>
      </c>
      <c r="J18780">
        <v>0</v>
      </c>
      <c r="K18780">
        <v>3.1920999999999999</v>
      </c>
    </row>
    <row r="18781" spans="1:11" hidden="1">
      <c r="A18781" t="s">
        <v>168</v>
      </c>
      <c r="B18781" t="s">
        <v>662</v>
      </c>
      <c r="C18781">
        <v>186</v>
      </c>
      <c r="D18781" t="s">
        <v>157</v>
      </c>
      <c r="E18781">
        <v>1.4937</v>
      </c>
      <c r="F18781">
        <v>0</v>
      </c>
      <c r="G18781">
        <v>-9.8415999999999997</v>
      </c>
      <c r="H18781">
        <v>0</v>
      </c>
      <c r="I18781">
        <v>2.667E-5</v>
      </c>
      <c r="J18781">
        <v>0</v>
      </c>
      <c r="K18781">
        <v>8.3718000000000004</v>
      </c>
    </row>
    <row r="18782" spans="1:11" hidden="1">
      <c r="A18782" t="s">
        <v>168</v>
      </c>
      <c r="B18782" t="s">
        <v>662</v>
      </c>
      <c r="C18782">
        <v>186</v>
      </c>
      <c r="D18782" t="s">
        <v>157</v>
      </c>
      <c r="E18782">
        <v>1.9291</v>
      </c>
      <c r="F18782">
        <v>0</v>
      </c>
      <c r="G18782">
        <v>-5.7515000000000001</v>
      </c>
      <c r="H18782">
        <v>0</v>
      </c>
      <c r="I18782">
        <v>2.667E-5</v>
      </c>
      <c r="J18782">
        <v>0</v>
      </c>
      <c r="K18782">
        <v>11.763500000000001</v>
      </c>
    </row>
    <row r="18783" spans="1:11" hidden="1">
      <c r="A18783" t="s">
        <v>168</v>
      </c>
      <c r="B18783" t="s">
        <v>662</v>
      </c>
      <c r="C18783">
        <v>186</v>
      </c>
      <c r="D18783" t="s">
        <v>157</v>
      </c>
      <c r="E18783">
        <v>2.3645999999999998</v>
      </c>
      <c r="F18783">
        <v>0</v>
      </c>
      <c r="G18783">
        <v>-2.3552</v>
      </c>
      <c r="H18783">
        <v>0</v>
      </c>
      <c r="I18783">
        <v>2.667E-5</v>
      </c>
      <c r="J18783">
        <v>0</v>
      </c>
      <c r="K18783">
        <v>13.4907</v>
      </c>
    </row>
    <row r="18784" spans="1:11" hidden="1">
      <c r="A18784" t="s">
        <v>168</v>
      </c>
      <c r="B18784" t="s">
        <v>662</v>
      </c>
      <c r="C18784">
        <v>186</v>
      </c>
      <c r="D18784" t="s">
        <v>157</v>
      </c>
      <c r="E18784">
        <v>2.8</v>
      </c>
      <c r="F18784">
        <v>0</v>
      </c>
      <c r="G18784">
        <v>-1.6999999999999999E-3</v>
      </c>
      <c r="H18784">
        <v>0</v>
      </c>
      <c r="I18784">
        <v>2.667E-5</v>
      </c>
      <c r="J18784">
        <v>0</v>
      </c>
      <c r="K18784">
        <v>13.965999999999999</v>
      </c>
    </row>
    <row r="18785" spans="1:11" hidden="1">
      <c r="A18785" t="s">
        <v>168</v>
      </c>
      <c r="B18785" t="s">
        <v>662</v>
      </c>
      <c r="C18785">
        <v>186</v>
      </c>
      <c r="D18785" t="s">
        <v>157</v>
      </c>
      <c r="E18785">
        <v>2.8</v>
      </c>
      <c r="F18785">
        <v>0</v>
      </c>
      <c r="G18785">
        <v>5.8010000000000002</v>
      </c>
      <c r="H18785">
        <v>0</v>
      </c>
      <c r="I18785">
        <v>2.667E-5</v>
      </c>
      <c r="J18785">
        <v>0</v>
      </c>
      <c r="K18785">
        <v>13.965999999999999</v>
      </c>
    </row>
    <row r="18786" spans="1:11" hidden="1">
      <c r="A18786" t="s">
        <v>168</v>
      </c>
      <c r="B18786" t="s">
        <v>662</v>
      </c>
      <c r="C18786">
        <v>186</v>
      </c>
      <c r="D18786" t="s">
        <v>157</v>
      </c>
      <c r="E18786">
        <v>3.2355</v>
      </c>
      <c r="F18786">
        <v>0</v>
      </c>
      <c r="G18786">
        <v>7.633</v>
      </c>
      <c r="H18786">
        <v>0</v>
      </c>
      <c r="I18786">
        <v>2.667E-5</v>
      </c>
      <c r="J18786">
        <v>0</v>
      </c>
      <c r="K18786">
        <v>11.0411</v>
      </c>
    </row>
    <row r="18787" spans="1:11" hidden="1">
      <c r="A18787" t="s">
        <v>168</v>
      </c>
      <c r="B18787" t="s">
        <v>662</v>
      </c>
      <c r="C18787">
        <v>186</v>
      </c>
      <c r="D18787" t="s">
        <v>157</v>
      </c>
      <c r="E18787">
        <v>3.6709000000000001</v>
      </c>
      <c r="F18787">
        <v>0</v>
      </c>
      <c r="G18787">
        <v>9.4650999999999996</v>
      </c>
      <c r="H18787">
        <v>0</v>
      </c>
      <c r="I18787">
        <v>2.667E-5</v>
      </c>
      <c r="J18787">
        <v>0</v>
      </c>
      <c r="K18787">
        <v>7.3183999999999996</v>
      </c>
    </row>
    <row r="18788" spans="1:11" hidden="1">
      <c r="A18788" t="s">
        <v>168</v>
      </c>
      <c r="B18788" t="s">
        <v>662</v>
      </c>
      <c r="C18788">
        <v>186</v>
      </c>
      <c r="D18788" t="s">
        <v>157</v>
      </c>
      <c r="E18788">
        <v>4.1063999999999998</v>
      </c>
      <c r="F18788">
        <v>0</v>
      </c>
      <c r="G18788">
        <v>11.2971</v>
      </c>
      <c r="H18788">
        <v>0</v>
      </c>
      <c r="I18788">
        <v>2.667E-5</v>
      </c>
      <c r="J18788">
        <v>0</v>
      </c>
      <c r="K18788">
        <v>2.798</v>
      </c>
    </row>
    <row r="18789" spans="1:11" hidden="1">
      <c r="A18789" t="s">
        <v>168</v>
      </c>
      <c r="B18789" t="s">
        <v>662</v>
      </c>
      <c r="C18789">
        <v>186</v>
      </c>
      <c r="D18789" t="s">
        <v>157</v>
      </c>
      <c r="E18789">
        <v>4.5418000000000003</v>
      </c>
      <c r="F18789">
        <v>0</v>
      </c>
      <c r="G18789">
        <v>13.129099999999999</v>
      </c>
      <c r="H18789">
        <v>0</v>
      </c>
      <c r="I18789">
        <v>2.667E-5</v>
      </c>
      <c r="J18789">
        <v>0</v>
      </c>
      <c r="K18789">
        <v>-2.5202</v>
      </c>
    </row>
    <row r="18790" spans="1:11" hidden="1">
      <c r="A18790" t="s">
        <v>168</v>
      </c>
      <c r="B18790" t="s">
        <v>662</v>
      </c>
      <c r="C18790">
        <v>186</v>
      </c>
      <c r="D18790" t="s">
        <v>157</v>
      </c>
      <c r="E18790">
        <v>4.9772999999999996</v>
      </c>
      <c r="F18790">
        <v>0</v>
      </c>
      <c r="G18790">
        <v>14.9611</v>
      </c>
      <c r="H18790">
        <v>0</v>
      </c>
      <c r="I18790">
        <v>2.667E-5</v>
      </c>
      <c r="J18790">
        <v>0</v>
      </c>
      <c r="K18790">
        <v>-8.6362000000000005</v>
      </c>
    </row>
    <row r="18791" spans="1:11" hidden="1">
      <c r="A18791" t="s">
        <v>168</v>
      </c>
      <c r="B18791" t="s">
        <v>662</v>
      </c>
      <c r="C18791">
        <v>186</v>
      </c>
      <c r="D18791" t="s">
        <v>157</v>
      </c>
      <c r="E18791">
        <v>5.4127000000000001</v>
      </c>
      <c r="F18791">
        <v>0</v>
      </c>
      <c r="G18791">
        <v>16.793199999999999</v>
      </c>
      <c r="H18791">
        <v>0</v>
      </c>
      <c r="I18791">
        <v>2.667E-5</v>
      </c>
      <c r="J18791">
        <v>0</v>
      </c>
      <c r="K18791">
        <v>-15.549899999999999</v>
      </c>
    </row>
    <row r="18792" spans="1:11" hidden="1">
      <c r="A18792" t="s">
        <v>168</v>
      </c>
      <c r="B18792" t="s">
        <v>662</v>
      </c>
      <c r="C18792">
        <v>186</v>
      </c>
      <c r="D18792" t="s">
        <v>158</v>
      </c>
      <c r="E18792">
        <v>0.18729999999999999</v>
      </c>
      <c r="F18792">
        <v>0</v>
      </c>
      <c r="G18792">
        <v>-32.997799999999998</v>
      </c>
      <c r="H18792">
        <v>0</v>
      </c>
      <c r="I18792">
        <v>2.9430000000000001E-5</v>
      </c>
      <c r="J18792">
        <v>0</v>
      </c>
      <c r="K18792">
        <v>-19.4038</v>
      </c>
    </row>
    <row r="18793" spans="1:11" hidden="1">
      <c r="A18793" t="s">
        <v>168</v>
      </c>
      <c r="B18793" t="s">
        <v>662</v>
      </c>
      <c r="C18793">
        <v>186</v>
      </c>
      <c r="D18793" t="s">
        <v>158</v>
      </c>
      <c r="E18793">
        <v>0.62280000000000002</v>
      </c>
      <c r="F18793">
        <v>0</v>
      </c>
      <c r="G18793">
        <v>-28.4147</v>
      </c>
      <c r="H18793">
        <v>0</v>
      </c>
      <c r="I18793">
        <v>2.9430000000000001E-5</v>
      </c>
      <c r="J18793">
        <v>0</v>
      </c>
      <c r="K18793">
        <v>-5.9673999999999996</v>
      </c>
    </row>
    <row r="18794" spans="1:11" hidden="1">
      <c r="A18794" t="s">
        <v>168</v>
      </c>
      <c r="B18794" t="s">
        <v>662</v>
      </c>
      <c r="C18794">
        <v>186</v>
      </c>
      <c r="D18794" t="s">
        <v>158</v>
      </c>
      <c r="E18794">
        <v>1.0582</v>
      </c>
      <c r="F18794">
        <v>0</v>
      </c>
      <c r="G18794">
        <v>-22.085899999999999</v>
      </c>
      <c r="H18794">
        <v>0</v>
      </c>
      <c r="I18794">
        <v>2.9430000000000001E-5</v>
      </c>
      <c r="J18794">
        <v>0</v>
      </c>
      <c r="K18794">
        <v>5.0831</v>
      </c>
    </row>
    <row r="18795" spans="1:11" hidden="1">
      <c r="A18795" t="s">
        <v>168</v>
      </c>
      <c r="B18795" t="s">
        <v>662</v>
      </c>
      <c r="C18795">
        <v>186</v>
      </c>
      <c r="D18795" t="s">
        <v>158</v>
      </c>
      <c r="E18795">
        <v>1.4937</v>
      </c>
      <c r="F18795">
        <v>0</v>
      </c>
      <c r="G18795">
        <v>-15.2484</v>
      </c>
      <c r="H18795">
        <v>0</v>
      </c>
      <c r="I18795">
        <v>2.9430000000000001E-5</v>
      </c>
      <c r="J18795">
        <v>0</v>
      </c>
      <c r="K18795">
        <v>13.2117</v>
      </c>
    </row>
    <row r="18796" spans="1:11" hidden="1">
      <c r="A18796" t="s">
        <v>168</v>
      </c>
      <c r="B18796" t="s">
        <v>662</v>
      </c>
      <c r="C18796">
        <v>186</v>
      </c>
      <c r="D18796" t="s">
        <v>158</v>
      </c>
      <c r="E18796">
        <v>1.9291</v>
      </c>
      <c r="F18796">
        <v>0</v>
      </c>
      <c r="G18796">
        <v>-8.4405999999999999</v>
      </c>
      <c r="H18796">
        <v>0</v>
      </c>
      <c r="I18796">
        <v>2.9430000000000001E-5</v>
      </c>
      <c r="J18796">
        <v>0</v>
      </c>
      <c r="K18796">
        <v>18.363700000000001</v>
      </c>
    </row>
    <row r="18797" spans="1:11" hidden="1">
      <c r="A18797" t="s">
        <v>168</v>
      </c>
      <c r="B18797" t="s">
        <v>662</v>
      </c>
      <c r="C18797">
        <v>186</v>
      </c>
      <c r="D18797" t="s">
        <v>158</v>
      </c>
      <c r="E18797">
        <v>2.3645999999999998</v>
      </c>
      <c r="F18797">
        <v>0</v>
      </c>
      <c r="G18797">
        <v>-2.831</v>
      </c>
      <c r="H18797">
        <v>0</v>
      </c>
      <c r="I18797">
        <v>2.9430000000000001E-5</v>
      </c>
      <c r="J18797">
        <v>0</v>
      </c>
      <c r="K18797">
        <v>20.752500000000001</v>
      </c>
    </row>
    <row r="18798" spans="1:11" hidden="1">
      <c r="A18798" t="s">
        <v>168</v>
      </c>
      <c r="B18798" t="s">
        <v>662</v>
      </c>
      <c r="C18798">
        <v>186</v>
      </c>
      <c r="D18798" t="s">
        <v>158</v>
      </c>
      <c r="E18798">
        <v>2.8</v>
      </c>
      <c r="F18798">
        <v>0</v>
      </c>
      <c r="G18798">
        <v>0.97729999999999995</v>
      </c>
      <c r="H18798">
        <v>0</v>
      </c>
      <c r="I18798">
        <v>2.9430000000000001E-5</v>
      </c>
      <c r="J18798">
        <v>0</v>
      </c>
      <c r="K18798">
        <v>21.090699999999998</v>
      </c>
    </row>
    <row r="18799" spans="1:11" hidden="1">
      <c r="A18799" t="s">
        <v>168</v>
      </c>
      <c r="B18799" t="s">
        <v>662</v>
      </c>
      <c r="C18799">
        <v>186</v>
      </c>
      <c r="D18799" t="s">
        <v>158</v>
      </c>
      <c r="E18799">
        <v>2.8</v>
      </c>
      <c r="F18799">
        <v>0</v>
      </c>
      <c r="G18799">
        <v>8.5850000000000009</v>
      </c>
      <c r="H18799">
        <v>0</v>
      </c>
      <c r="I18799">
        <v>2.9430000000000001E-5</v>
      </c>
      <c r="J18799">
        <v>0</v>
      </c>
      <c r="K18799">
        <v>21.090699999999998</v>
      </c>
    </row>
    <row r="18800" spans="1:11" hidden="1">
      <c r="A18800" t="s">
        <v>168</v>
      </c>
      <c r="B18800" t="s">
        <v>662</v>
      </c>
      <c r="C18800">
        <v>186</v>
      </c>
      <c r="D18800" t="s">
        <v>158</v>
      </c>
      <c r="E18800">
        <v>3.2355</v>
      </c>
      <c r="F18800">
        <v>0</v>
      </c>
      <c r="G18800">
        <v>11.492599999999999</v>
      </c>
      <c r="H18800">
        <v>0</v>
      </c>
      <c r="I18800">
        <v>2.9430000000000001E-5</v>
      </c>
      <c r="J18800">
        <v>0</v>
      </c>
      <c r="K18800">
        <v>16.7193</v>
      </c>
    </row>
    <row r="18801" spans="1:11" hidden="1">
      <c r="A18801" t="s">
        <v>168</v>
      </c>
      <c r="B18801" t="s">
        <v>662</v>
      </c>
      <c r="C18801">
        <v>186</v>
      </c>
      <c r="D18801" t="s">
        <v>158</v>
      </c>
      <c r="E18801">
        <v>3.6709000000000001</v>
      </c>
      <c r="F18801">
        <v>0</v>
      </c>
      <c r="G18801">
        <v>14.4002</v>
      </c>
      <c r="H18801">
        <v>0</v>
      </c>
      <c r="I18801">
        <v>2.9430000000000001E-5</v>
      </c>
      <c r="J18801">
        <v>0</v>
      </c>
      <c r="K18801">
        <v>11.081799999999999</v>
      </c>
    </row>
    <row r="18802" spans="1:11" hidden="1">
      <c r="A18802" t="s">
        <v>168</v>
      </c>
      <c r="B18802" t="s">
        <v>662</v>
      </c>
      <c r="C18802">
        <v>186</v>
      </c>
      <c r="D18802" t="s">
        <v>158</v>
      </c>
      <c r="E18802">
        <v>4.1063999999999998</v>
      </c>
      <c r="F18802">
        <v>0</v>
      </c>
      <c r="G18802">
        <v>17.307700000000001</v>
      </c>
      <c r="H18802">
        <v>0</v>
      </c>
      <c r="I18802">
        <v>2.9430000000000001E-5</v>
      </c>
      <c r="J18802">
        <v>0</v>
      </c>
      <c r="K18802">
        <v>4.1782000000000004</v>
      </c>
    </row>
    <row r="18803" spans="1:11" hidden="1">
      <c r="A18803" t="s">
        <v>168</v>
      </c>
      <c r="B18803" t="s">
        <v>662</v>
      </c>
      <c r="C18803">
        <v>186</v>
      </c>
      <c r="D18803" t="s">
        <v>158</v>
      </c>
      <c r="E18803">
        <v>4.5418000000000003</v>
      </c>
      <c r="F18803">
        <v>0</v>
      </c>
      <c r="G18803">
        <v>20.215299999999999</v>
      </c>
      <c r="H18803">
        <v>0</v>
      </c>
      <c r="I18803">
        <v>2.9430000000000001E-5</v>
      </c>
      <c r="J18803">
        <v>0</v>
      </c>
      <c r="K18803">
        <v>-3.9914999999999998</v>
      </c>
    </row>
    <row r="18804" spans="1:11" hidden="1">
      <c r="A18804" t="s">
        <v>168</v>
      </c>
      <c r="B18804" t="s">
        <v>662</v>
      </c>
      <c r="C18804">
        <v>186</v>
      </c>
      <c r="D18804" t="s">
        <v>158</v>
      </c>
      <c r="E18804">
        <v>4.9772999999999996</v>
      </c>
      <c r="F18804">
        <v>0</v>
      </c>
      <c r="G18804">
        <v>23.122900000000001</v>
      </c>
      <c r="H18804">
        <v>0</v>
      </c>
      <c r="I18804">
        <v>2.9430000000000001E-5</v>
      </c>
      <c r="J18804">
        <v>0</v>
      </c>
      <c r="K18804">
        <v>-13.427300000000001</v>
      </c>
    </row>
    <row r="18805" spans="1:11" hidden="1">
      <c r="A18805" t="s">
        <v>168</v>
      </c>
      <c r="B18805" t="s">
        <v>662</v>
      </c>
      <c r="C18805">
        <v>186</v>
      </c>
      <c r="D18805" t="s">
        <v>158</v>
      </c>
      <c r="E18805">
        <v>5.4127000000000001</v>
      </c>
      <c r="F18805">
        <v>0</v>
      </c>
      <c r="G18805">
        <v>26.0305</v>
      </c>
      <c r="H18805">
        <v>0</v>
      </c>
      <c r="I18805">
        <v>2.9430000000000001E-5</v>
      </c>
      <c r="J18805">
        <v>0</v>
      </c>
      <c r="K18805">
        <v>-24.129300000000001</v>
      </c>
    </row>
    <row r="18806" spans="1:11" hidden="1">
      <c r="A18806" t="s">
        <v>168</v>
      </c>
      <c r="B18806" t="s">
        <v>662</v>
      </c>
      <c r="C18806">
        <v>186</v>
      </c>
      <c r="D18806" t="s">
        <v>159</v>
      </c>
      <c r="E18806">
        <v>0.18729999999999999</v>
      </c>
      <c r="F18806">
        <v>0</v>
      </c>
      <c r="G18806">
        <v>-32.997799999999998</v>
      </c>
      <c r="H18806">
        <v>0</v>
      </c>
      <c r="I18806">
        <v>2.9430000000000001E-5</v>
      </c>
      <c r="J18806">
        <v>0</v>
      </c>
      <c r="K18806">
        <v>-19.4038</v>
      </c>
    </row>
    <row r="18807" spans="1:11" hidden="1">
      <c r="A18807" t="s">
        <v>168</v>
      </c>
      <c r="B18807" t="s">
        <v>662</v>
      </c>
      <c r="C18807">
        <v>186</v>
      </c>
      <c r="D18807" t="s">
        <v>159</v>
      </c>
      <c r="E18807">
        <v>0.62280000000000002</v>
      </c>
      <c r="F18807">
        <v>0</v>
      </c>
      <c r="G18807">
        <v>-28.4147</v>
      </c>
      <c r="H18807">
        <v>0</v>
      </c>
      <c r="I18807">
        <v>2.9430000000000001E-5</v>
      </c>
      <c r="J18807">
        <v>0</v>
      </c>
      <c r="K18807">
        <v>-5.9673999999999996</v>
      </c>
    </row>
    <row r="18808" spans="1:11" hidden="1">
      <c r="A18808" t="s">
        <v>168</v>
      </c>
      <c r="B18808" t="s">
        <v>662</v>
      </c>
      <c r="C18808">
        <v>186</v>
      </c>
      <c r="D18808" t="s">
        <v>159</v>
      </c>
      <c r="E18808">
        <v>1.0582</v>
      </c>
      <c r="F18808">
        <v>0</v>
      </c>
      <c r="G18808">
        <v>-22.085899999999999</v>
      </c>
      <c r="H18808">
        <v>0</v>
      </c>
      <c r="I18808">
        <v>2.9430000000000001E-5</v>
      </c>
      <c r="J18808">
        <v>0</v>
      </c>
      <c r="K18808">
        <v>5.0831</v>
      </c>
    </row>
    <row r="18809" spans="1:11" hidden="1">
      <c r="A18809" t="s">
        <v>168</v>
      </c>
      <c r="B18809" t="s">
        <v>662</v>
      </c>
      <c r="C18809">
        <v>186</v>
      </c>
      <c r="D18809" t="s">
        <v>159</v>
      </c>
      <c r="E18809">
        <v>1.4937</v>
      </c>
      <c r="F18809">
        <v>0</v>
      </c>
      <c r="G18809">
        <v>-15.2484</v>
      </c>
      <c r="H18809">
        <v>0</v>
      </c>
      <c r="I18809">
        <v>2.9430000000000001E-5</v>
      </c>
      <c r="J18809">
        <v>0</v>
      </c>
      <c r="K18809">
        <v>13.2117</v>
      </c>
    </row>
    <row r="18810" spans="1:11" hidden="1">
      <c r="A18810" t="s">
        <v>168</v>
      </c>
      <c r="B18810" t="s">
        <v>662</v>
      </c>
      <c r="C18810">
        <v>186</v>
      </c>
      <c r="D18810" t="s">
        <v>159</v>
      </c>
      <c r="E18810">
        <v>1.9291</v>
      </c>
      <c r="F18810">
        <v>0</v>
      </c>
      <c r="G18810">
        <v>-8.4405999999999999</v>
      </c>
      <c r="H18810">
        <v>0</v>
      </c>
      <c r="I18810">
        <v>2.9430000000000001E-5</v>
      </c>
      <c r="J18810">
        <v>0</v>
      </c>
      <c r="K18810">
        <v>18.363700000000001</v>
      </c>
    </row>
    <row r="18811" spans="1:11" hidden="1">
      <c r="A18811" t="s">
        <v>168</v>
      </c>
      <c r="B18811" t="s">
        <v>662</v>
      </c>
      <c r="C18811">
        <v>186</v>
      </c>
      <c r="D18811" t="s">
        <v>159</v>
      </c>
      <c r="E18811">
        <v>2.3645999999999998</v>
      </c>
      <c r="F18811">
        <v>0</v>
      </c>
      <c r="G18811">
        <v>-2.831</v>
      </c>
      <c r="H18811">
        <v>0</v>
      </c>
      <c r="I18811">
        <v>2.9430000000000001E-5</v>
      </c>
      <c r="J18811">
        <v>0</v>
      </c>
      <c r="K18811">
        <v>20.752500000000001</v>
      </c>
    </row>
    <row r="18812" spans="1:11" hidden="1">
      <c r="A18812" t="s">
        <v>168</v>
      </c>
      <c r="B18812" t="s">
        <v>662</v>
      </c>
      <c r="C18812">
        <v>186</v>
      </c>
      <c r="D18812" t="s">
        <v>159</v>
      </c>
      <c r="E18812">
        <v>2.8</v>
      </c>
      <c r="F18812">
        <v>0</v>
      </c>
      <c r="G18812">
        <v>0.97729999999999995</v>
      </c>
      <c r="H18812">
        <v>0</v>
      </c>
      <c r="I18812">
        <v>2.9430000000000001E-5</v>
      </c>
      <c r="J18812">
        <v>0</v>
      </c>
      <c r="K18812">
        <v>21.090699999999998</v>
      </c>
    </row>
    <row r="18813" spans="1:11" hidden="1">
      <c r="A18813" t="s">
        <v>168</v>
      </c>
      <c r="B18813" t="s">
        <v>662</v>
      </c>
      <c r="C18813">
        <v>186</v>
      </c>
      <c r="D18813" t="s">
        <v>159</v>
      </c>
      <c r="E18813">
        <v>2.8</v>
      </c>
      <c r="F18813">
        <v>0</v>
      </c>
      <c r="G18813">
        <v>8.5850000000000009</v>
      </c>
      <c r="H18813">
        <v>0</v>
      </c>
      <c r="I18813">
        <v>2.9430000000000001E-5</v>
      </c>
      <c r="J18813">
        <v>0</v>
      </c>
      <c r="K18813">
        <v>21.090699999999998</v>
      </c>
    </row>
    <row r="18814" spans="1:11" hidden="1">
      <c r="A18814" t="s">
        <v>168</v>
      </c>
      <c r="B18814" t="s">
        <v>662</v>
      </c>
      <c r="C18814">
        <v>186</v>
      </c>
      <c r="D18814" t="s">
        <v>159</v>
      </c>
      <c r="E18814">
        <v>3.2355</v>
      </c>
      <c r="F18814">
        <v>0</v>
      </c>
      <c r="G18814">
        <v>11.492599999999999</v>
      </c>
      <c r="H18814">
        <v>0</v>
      </c>
      <c r="I18814">
        <v>2.9430000000000001E-5</v>
      </c>
      <c r="J18814">
        <v>0</v>
      </c>
      <c r="K18814">
        <v>16.7193</v>
      </c>
    </row>
    <row r="18815" spans="1:11" hidden="1">
      <c r="A18815" t="s">
        <v>168</v>
      </c>
      <c r="B18815" t="s">
        <v>662</v>
      </c>
      <c r="C18815">
        <v>186</v>
      </c>
      <c r="D18815" t="s">
        <v>159</v>
      </c>
      <c r="E18815">
        <v>3.6709000000000001</v>
      </c>
      <c r="F18815">
        <v>0</v>
      </c>
      <c r="G18815">
        <v>14.4002</v>
      </c>
      <c r="H18815">
        <v>0</v>
      </c>
      <c r="I18815">
        <v>2.9430000000000001E-5</v>
      </c>
      <c r="J18815">
        <v>0</v>
      </c>
      <c r="K18815">
        <v>11.081799999999999</v>
      </c>
    </row>
    <row r="18816" spans="1:11" hidden="1">
      <c r="A18816" t="s">
        <v>168</v>
      </c>
      <c r="B18816" t="s">
        <v>662</v>
      </c>
      <c r="C18816">
        <v>186</v>
      </c>
      <c r="D18816" t="s">
        <v>159</v>
      </c>
      <c r="E18816">
        <v>4.1063999999999998</v>
      </c>
      <c r="F18816">
        <v>0</v>
      </c>
      <c r="G18816">
        <v>17.307700000000001</v>
      </c>
      <c r="H18816">
        <v>0</v>
      </c>
      <c r="I18816">
        <v>2.9430000000000001E-5</v>
      </c>
      <c r="J18816">
        <v>0</v>
      </c>
      <c r="K18816">
        <v>4.1782000000000004</v>
      </c>
    </row>
    <row r="18817" spans="1:11" hidden="1">
      <c r="A18817" t="s">
        <v>168</v>
      </c>
      <c r="B18817" t="s">
        <v>662</v>
      </c>
      <c r="C18817">
        <v>186</v>
      </c>
      <c r="D18817" t="s">
        <v>159</v>
      </c>
      <c r="E18817">
        <v>4.5418000000000003</v>
      </c>
      <c r="F18817">
        <v>0</v>
      </c>
      <c r="G18817">
        <v>20.215299999999999</v>
      </c>
      <c r="H18817">
        <v>0</v>
      </c>
      <c r="I18817">
        <v>2.9430000000000001E-5</v>
      </c>
      <c r="J18817">
        <v>0</v>
      </c>
      <c r="K18817">
        <v>-3.9914999999999998</v>
      </c>
    </row>
    <row r="18818" spans="1:11" hidden="1">
      <c r="A18818" t="s">
        <v>168</v>
      </c>
      <c r="B18818" t="s">
        <v>662</v>
      </c>
      <c r="C18818">
        <v>186</v>
      </c>
      <c r="D18818" t="s">
        <v>159</v>
      </c>
      <c r="E18818">
        <v>4.9772999999999996</v>
      </c>
      <c r="F18818">
        <v>0</v>
      </c>
      <c r="G18818">
        <v>23.122900000000001</v>
      </c>
      <c r="H18818">
        <v>0</v>
      </c>
      <c r="I18818">
        <v>2.9430000000000001E-5</v>
      </c>
      <c r="J18818">
        <v>0</v>
      </c>
      <c r="K18818">
        <v>-13.427300000000001</v>
      </c>
    </row>
    <row r="18819" spans="1:11" hidden="1">
      <c r="A18819" t="s">
        <v>168</v>
      </c>
      <c r="B18819" t="s">
        <v>662</v>
      </c>
      <c r="C18819">
        <v>186</v>
      </c>
      <c r="D18819" t="s">
        <v>159</v>
      </c>
      <c r="E18819">
        <v>5.4127000000000001</v>
      </c>
      <c r="F18819">
        <v>0</v>
      </c>
      <c r="G18819">
        <v>26.0305</v>
      </c>
      <c r="H18819">
        <v>0</v>
      </c>
      <c r="I18819">
        <v>2.9430000000000001E-5</v>
      </c>
      <c r="J18819">
        <v>0</v>
      </c>
      <c r="K18819">
        <v>-24.129300000000001</v>
      </c>
    </row>
    <row r="18820" spans="1:11" hidden="1">
      <c r="A18820" t="s">
        <v>168</v>
      </c>
      <c r="B18820" t="s">
        <v>662</v>
      </c>
      <c r="C18820">
        <v>186</v>
      </c>
      <c r="D18820" t="s">
        <v>160</v>
      </c>
      <c r="E18820">
        <v>0.18729999999999999</v>
      </c>
      <c r="F18820">
        <v>0</v>
      </c>
      <c r="G18820">
        <v>-32.961300000000001</v>
      </c>
      <c r="H18820">
        <v>0</v>
      </c>
      <c r="I18820">
        <v>3.2249999999999998E-5</v>
      </c>
      <c r="J18820">
        <v>0</v>
      </c>
      <c r="K18820">
        <v>-19.253599999999999</v>
      </c>
    </row>
    <row r="18821" spans="1:11" hidden="1">
      <c r="A18821" t="s">
        <v>168</v>
      </c>
      <c r="B18821" t="s">
        <v>662</v>
      </c>
      <c r="C18821">
        <v>186</v>
      </c>
      <c r="D18821" t="s">
        <v>160</v>
      </c>
      <c r="E18821">
        <v>0.62280000000000002</v>
      </c>
      <c r="F18821">
        <v>0</v>
      </c>
      <c r="G18821">
        <v>-28.3782</v>
      </c>
      <c r="H18821">
        <v>0</v>
      </c>
      <c r="I18821">
        <v>3.2249999999999998E-5</v>
      </c>
      <c r="J18821">
        <v>0</v>
      </c>
      <c r="K18821">
        <v>-5.8331</v>
      </c>
    </row>
    <row r="18822" spans="1:11" hidden="1">
      <c r="A18822" t="s">
        <v>168</v>
      </c>
      <c r="B18822" t="s">
        <v>662</v>
      </c>
      <c r="C18822">
        <v>186</v>
      </c>
      <c r="D18822" t="s">
        <v>160</v>
      </c>
      <c r="E18822">
        <v>1.0582</v>
      </c>
      <c r="F18822">
        <v>0</v>
      </c>
      <c r="G18822">
        <v>-22.049399999999999</v>
      </c>
      <c r="H18822">
        <v>0</v>
      </c>
      <c r="I18822">
        <v>3.2249999999999998E-5</v>
      </c>
      <c r="J18822">
        <v>0</v>
      </c>
      <c r="K18822">
        <v>5.2015000000000002</v>
      </c>
    </row>
    <row r="18823" spans="1:11" hidden="1">
      <c r="A18823" t="s">
        <v>168</v>
      </c>
      <c r="B18823" t="s">
        <v>662</v>
      </c>
      <c r="C18823">
        <v>186</v>
      </c>
      <c r="D18823" t="s">
        <v>160</v>
      </c>
      <c r="E18823">
        <v>1.4937</v>
      </c>
      <c r="F18823">
        <v>0</v>
      </c>
      <c r="G18823">
        <v>-15.2118</v>
      </c>
      <c r="H18823">
        <v>0</v>
      </c>
      <c r="I18823">
        <v>3.2249999999999998E-5</v>
      </c>
      <c r="J18823">
        <v>0</v>
      </c>
      <c r="K18823">
        <v>13.3142</v>
      </c>
    </row>
    <row r="18824" spans="1:11" hidden="1">
      <c r="A18824" t="s">
        <v>168</v>
      </c>
      <c r="B18824" t="s">
        <v>662</v>
      </c>
      <c r="C18824">
        <v>186</v>
      </c>
      <c r="D18824" t="s">
        <v>160</v>
      </c>
      <c r="E18824">
        <v>1.9291</v>
      </c>
      <c r="F18824">
        <v>0</v>
      </c>
      <c r="G18824">
        <v>-8.4039999999999999</v>
      </c>
      <c r="H18824">
        <v>0</v>
      </c>
      <c r="I18824">
        <v>3.2249999999999998E-5</v>
      </c>
      <c r="J18824">
        <v>0</v>
      </c>
      <c r="K18824">
        <v>18.450299999999999</v>
      </c>
    </row>
    <row r="18825" spans="1:11" hidden="1">
      <c r="A18825" t="s">
        <v>168</v>
      </c>
      <c r="B18825" t="s">
        <v>662</v>
      </c>
      <c r="C18825">
        <v>186</v>
      </c>
      <c r="D18825" t="s">
        <v>160</v>
      </c>
      <c r="E18825">
        <v>2.3645999999999998</v>
      </c>
      <c r="F18825">
        <v>0</v>
      </c>
      <c r="G18825">
        <v>-2.7944</v>
      </c>
      <c r="H18825">
        <v>0</v>
      </c>
      <c r="I18825">
        <v>3.2249999999999998E-5</v>
      </c>
      <c r="J18825">
        <v>0</v>
      </c>
      <c r="K18825">
        <v>20.8231</v>
      </c>
    </row>
    <row r="18826" spans="1:11" hidden="1">
      <c r="A18826" t="s">
        <v>168</v>
      </c>
      <c r="B18826" t="s">
        <v>662</v>
      </c>
      <c r="C18826">
        <v>186</v>
      </c>
      <c r="D18826" t="s">
        <v>160</v>
      </c>
      <c r="E18826">
        <v>2.8</v>
      </c>
      <c r="F18826">
        <v>0</v>
      </c>
      <c r="G18826">
        <v>1.0138</v>
      </c>
      <c r="H18826">
        <v>0</v>
      </c>
      <c r="I18826">
        <v>3.2249999999999998E-5</v>
      </c>
      <c r="J18826">
        <v>0</v>
      </c>
      <c r="K18826">
        <v>21.145399999999999</v>
      </c>
    </row>
    <row r="18827" spans="1:11" hidden="1">
      <c r="A18827" t="s">
        <v>168</v>
      </c>
      <c r="B18827" t="s">
        <v>662</v>
      </c>
      <c r="C18827">
        <v>186</v>
      </c>
      <c r="D18827" t="s">
        <v>160</v>
      </c>
      <c r="E18827">
        <v>2.8</v>
      </c>
      <c r="F18827">
        <v>0</v>
      </c>
      <c r="G18827">
        <v>8.6214999999999993</v>
      </c>
      <c r="H18827">
        <v>0</v>
      </c>
      <c r="I18827">
        <v>3.2249999999999998E-5</v>
      </c>
      <c r="J18827">
        <v>0</v>
      </c>
      <c r="K18827">
        <v>21.145399999999999</v>
      </c>
    </row>
    <row r="18828" spans="1:11" hidden="1">
      <c r="A18828" t="s">
        <v>168</v>
      </c>
      <c r="B18828" t="s">
        <v>662</v>
      </c>
      <c r="C18828">
        <v>186</v>
      </c>
      <c r="D18828" t="s">
        <v>160</v>
      </c>
      <c r="E18828">
        <v>3.2355</v>
      </c>
      <c r="F18828">
        <v>0</v>
      </c>
      <c r="G18828">
        <v>11.5291</v>
      </c>
      <c r="H18828">
        <v>0</v>
      </c>
      <c r="I18828">
        <v>3.2249999999999998E-5</v>
      </c>
      <c r="J18828">
        <v>0</v>
      </c>
      <c r="K18828">
        <v>16.758099999999999</v>
      </c>
    </row>
    <row r="18829" spans="1:11" hidden="1">
      <c r="A18829" t="s">
        <v>168</v>
      </c>
      <c r="B18829" t="s">
        <v>662</v>
      </c>
      <c r="C18829">
        <v>186</v>
      </c>
      <c r="D18829" t="s">
        <v>160</v>
      </c>
      <c r="E18829">
        <v>3.6709000000000001</v>
      </c>
      <c r="F18829">
        <v>0</v>
      </c>
      <c r="G18829">
        <v>14.4367</v>
      </c>
      <c r="H18829">
        <v>0</v>
      </c>
      <c r="I18829">
        <v>3.2249999999999998E-5</v>
      </c>
      <c r="J18829">
        <v>0</v>
      </c>
      <c r="K18829">
        <v>11.104699999999999</v>
      </c>
    </row>
    <row r="18830" spans="1:11" hidden="1">
      <c r="A18830" t="s">
        <v>168</v>
      </c>
      <c r="B18830" t="s">
        <v>662</v>
      </c>
      <c r="C18830">
        <v>186</v>
      </c>
      <c r="D18830" t="s">
        <v>160</v>
      </c>
      <c r="E18830">
        <v>4.1063999999999998</v>
      </c>
      <c r="F18830">
        <v>0</v>
      </c>
      <c r="G18830">
        <v>17.3443</v>
      </c>
      <c r="H18830">
        <v>0</v>
      </c>
      <c r="I18830">
        <v>3.2249999999999998E-5</v>
      </c>
      <c r="J18830">
        <v>0</v>
      </c>
      <c r="K18830">
        <v>4.1852</v>
      </c>
    </row>
    <row r="18831" spans="1:11" hidden="1">
      <c r="A18831" t="s">
        <v>168</v>
      </c>
      <c r="B18831" t="s">
        <v>662</v>
      </c>
      <c r="C18831">
        <v>186</v>
      </c>
      <c r="D18831" t="s">
        <v>160</v>
      </c>
      <c r="E18831">
        <v>4.5418000000000003</v>
      </c>
      <c r="F18831">
        <v>0</v>
      </c>
      <c r="G18831">
        <v>20.251899999999999</v>
      </c>
      <c r="H18831">
        <v>0</v>
      </c>
      <c r="I18831">
        <v>3.2249999999999998E-5</v>
      </c>
      <c r="J18831">
        <v>0</v>
      </c>
      <c r="K18831">
        <v>-4.0004</v>
      </c>
    </row>
    <row r="18832" spans="1:11" hidden="1">
      <c r="A18832" t="s">
        <v>168</v>
      </c>
      <c r="B18832" t="s">
        <v>662</v>
      </c>
      <c r="C18832">
        <v>186</v>
      </c>
      <c r="D18832" t="s">
        <v>160</v>
      </c>
      <c r="E18832">
        <v>4.9772999999999996</v>
      </c>
      <c r="F18832">
        <v>0</v>
      </c>
      <c r="G18832">
        <v>23.159500000000001</v>
      </c>
      <c r="H18832">
        <v>0</v>
      </c>
      <c r="I18832">
        <v>3.2249999999999998E-5</v>
      </c>
      <c r="J18832">
        <v>0</v>
      </c>
      <c r="K18832">
        <v>-13.4521</v>
      </c>
    </row>
    <row r="18833" spans="1:11" hidden="1">
      <c r="A18833" t="s">
        <v>168</v>
      </c>
      <c r="B18833" t="s">
        <v>662</v>
      </c>
      <c r="C18833">
        <v>186</v>
      </c>
      <c r="D18833" t="s">
        <v>160</v>
      </c>
      <c r="E18833">
        <v>5.4127000000000001</v>
      </c>
      <c r="F18833">
        <v>0</v>
      </c>
      <c r="G18833">
        <v>26.0671</v>
      </c>
      <c r="H18833">
        <v>0</v>
      </c>
      <c r="I18833">
        <v>3.2249999999999998E-5</v>
      </c>
      <c r="J18833">
        <v>0</v>
      </c>
      <c r="K18833">
        <v>-24.17</v>
      </c>
    </row>
    <row r="18834" spans="1:11" hidden="1">
      <c r="A18834" t="s">
        <v>168</v>
      </c>
      <c r="B18834" t="s">
        <v>662</v>
      </c>
      <c r="C18834">
        <v>186</v>
      </c>
      <c r="D18834" t="s">
        <v>161</v>
      </c>
      <c r="E18834">
        <v>0.18729999999999999</v>
      </c>
      <c r="F18834">
        <v>0</v>
      </c>
      <c r="G18834">
        <v>-32.961300000000001</v>
      </c>
      <c r="H18834">
        <v>0</v>
      </c>
      <c r="I18834">
        <v>3.2249999999999998E-5</v>
      </c>
      <c r="J18834">
        <v>0</v>
      </c>
      <c r="K18834">
        <v>-19.253599999999999</v>
      </c>
    </row>
    <row r="18835" spans="1:11" hidden="1">
      <c r="A18835" t="s">
        <v>168</v>
      </c>
      <c r="B18835" t="s">
        <v>662</v>
      </c>
      <c r="C18835">
        <v>186</v>
      </c>
      <c r="D18835" t="s">
        <v>161</v>
      </c>
      <c r="E18835">
        <v>0.62280000000000002</v>
      </c>
      <c r="F18835">
        <v>0</v>
      </c>
      <c r="G18835">
        <v>-28.3782</v>
      </c>
      <c r="H18835">
        <v>0</v>
      </c>
      <c r="I18835">
        <v>3.2249999999999998E-5</v>
      </c>
      <c r="J18835">
        <v>0</v>
      </c>
      <c r="K18835">
        <v>-5.8331</v>
      </c>
    </row>
    <row r="18836" spans="1:11" hidden="1">
      <c r="A18836" t="s">
        <v>168</v>
      </c>
      <c r="B18836" t="s">
        <v>662</v>
      </c>
      <c r="C18836">
        <v>186</v>
      </c>
      <c r="D18836" t="s">
        <v>161</v>
      </c>
      <c r="E18836">
        <v>1.0582</v>
      </c>
      <c r="F18836">
        <v>0</v>
      </c>
      <c r="G18836">
        <v>-22.049399999999999</v>
      </c>
      <c r="H18836">
        <v>0</v>
      </c>
      <c r="I18836">
        <v>3.2249999999999998E-5</v>
      </c>
      <c r="J18836">
        <v>0</v>
      </c>
      <c r="K18836">
        <v>5.2015000000000002</v>
      </c>
    </row>
    <row r="18837" spans="1:11" hidden="1">
      <c r="A18837" t="s">
        <v>168</v>
      </c>
      <c r="B18837" t="s">
        <v>662</v>
      </c>
      <c r="C18837">
        <v>186</v>
      </c>
      <c r="D18837" t="s">
        <v>161</v>
      </c>
      <c r="E18837">
        <v>1.4937</v>
      </c>
      <c r="F18837">
        <v>0</v>
      </c>
      <c r="G18837">
        <v>-15.2118</v>
      </c>
      <c r="H18837">
        <v>0</v>
      </c>
      <c r="I18837">
        <v>3.2249999999999998E-5</v>
      </c>
      <c r="J18837">
        <v>0</v>
      </c>
      <c r="K18837">
        <v>13.3142</v>
      </c>
    </row>
    <row r="18838" spans="1:11" hidden="1">
      <c r="A18838" t="s">
        <v>168</v>
      </c>
      <c r="B18838" t="s">
        <v>662</v>
      </c>
      <c r="C18838">
        <v>186</v>
      </c>
      <c r="D18838" t="s">
        <v>161</v>
      </c>
      <c r="E18838">
        <v>1.9291</v>
      </c>
      <c r="F18838">
        <v>0</v>
      </c>
      <c r="G18838">
        <v>-8.4039999999999999</v>
      </c>
      <c r="H18838">
        <v>0</v>
      </c>
      <c r="I18838">
        <v>3.2249999999999998E-5</v>
      </c>
      <c r="J18838">
        <v>0</v>
      </c>
      <c r="K18838">
        <v>18.450299999999999</v>
      </c>
    </row>
    <row r="18839" spans="1:11" hidden="1">
      <c r="A18839" t="s">
        <v>168</v>
      </c>
      <c r="B18839" t="s">
        <v>662</v>
      </c>
      <c r="C18839">
        <v>186</v>
      </c>
      <c r="D18839" t="s">
        <v>161</v>
      </c>
      <c r="E18839">
        <v>2.3645999999999998</v>
      </c>
      <c r="F18839">
        <v>0</v>
      </c>
      <c r="G18839">
        <v>-2.7944</v>
      </c>
      <c r="H18839">
        <v>0</v>
      </c>
      <c r="I18839">
        <v>3.2249999999999998E-5</v>
      </c>
      <c r="J18839">
        <v>0</v>
      </c>
      <c r="K18839">
        <v>20.8231</v>
      </c>
    </row>
    <row r="18840" spans="1:11" hidden="1">
      <c r="A18840" t="s">
        <v>168</v>
      </c>
      <c r="B18840" t="s">
        <v>662</v>
      </c>
      <c r="C18840">
        <v>186</v>
      </c>
      <c r="D18840" t="s">
        <v>161</v>
      </c>
      <c r="E18840">
        <v>2.8</v>
      </c>
      <c r="F18840">
        <v>0</v>
      </c>
      <c r="G18840">
        <v>1.0138</v>
      </c>
      <c r="H18840">
        <v>0</v>
      </c>
      <c r="I18840">
        <v>3.2249999999999998E-5</v>
      </c>
      <c r="J18840">
        <v>0</v>
      </c>
      <c r="K18840">
        <v>21.145399999999999</v>
      </c>
    </row>
    <row r="18841" spans="1:11" hidden="1">
      <c r="A18841" t="s">
        <v>168</v>
      </c>
      <c r="B18841" t="s">
        <v>662</v>
      </c>
      <c r="C18841">
        <v>186</v>
      </c>
      <c r="D18841" t="s">
        <v>161</v>
      </c>
      <c r="E18841">
        <v>2.8</v>
      </c>
      <c r="F18841">
        <v>0</v>
      </c>
      <c r="G18841">
        <v>8.6214999999999993</v>
      </c>
      <c r="H18841">
        <v>0</v>
      </c>
      <c r="I18841">
        <v>3.2249999999999998E-5</v>
      </c>
      <c r="J18841">
        <v>0</v>
      </c>
      <c r="K18841">
        <v>21.145399999999999</v>
      </c>
    </row>
    <row r="18842" spans="1:11" hidden="1">
      <c r="A18842" t="s">
        <v>168</v>
      </c>
      <c r="B18842" t="s">
        <v>662</v>
      </c>
      <c r="C18842">
        <v>186</v>
      </c>
      <c r="D18842" t="s">
        <v>161</v>
      </c>
      <c r="E18842">
        <v>3.2355</v>
      </c>
      <c r="F18842">
        <v>0</v>
      </c>
      <c r="G18842">
        <v>11.5291</v>
      </c>
      <c r="H18842">
        <v>0</v>
      </c>
      <c r="I18842">
        <v>3.2249999999999998E-5</v>
      </c>
      <c r="J18842">
        <v>0</v>
      </c>
      <c r="K18842">
        <v>16.758099999999999</v>
      </c>
    </row>
    <row r="18843" spans="1:11" hidden="1">
      <c r="A18843" t="s">
        <v>168</v>
      </c>
      <c r="B18843" t="s">
        <v>662</v>
      </c>
      <c r="C18843">
        <v>186</v>
      </c>
      <c r="D18843" t="s">
        <v>161</v>
      </c>
      <c r="E18843">
        <v>3.6709000000000001</v>
      </c>
      <c r="F18843">
        <v>0</v>
      </c>
      <c r="G18843">
        <v>14.4367</v>
      </c>
      <c r="H18843">
        <v>0</v>
      </c>
      <c r="I18843">
        <v>3.2249999999999998E-5</v>
      </c>
      <c r="J18843">
        <v>0</v>
      </c>
      <c r="K18843">
        <v>11.104699999999999</v>
      </c>
    </row>
    <row r="18844" spans="1:11" hidden="1">
      <c r="A18844" t="s">
        <v>168</v>
      </c>
      <c r="B18844" t="s">
        <v>662</v>
      </c>
      <c r="C18844">
        <v>186</v>
      </c>
      <c r="D18844" t="s">
        <v>161</v>
      </c>
      <c r="E18844">
        <v>4.1063999999999998</v>
      </c>
      <c r="F18844">
        <v>0</v>
      </c>
      <c r="G18844">
        <v>17.3443</v>
      </c>
      <c r="H18844">
        <v>0</v>
      </c>
      <c r="I18844">
        <v>3.2249999999999998E-5</v>
      </c>
      <c r="J18844">
        <v>0</v>
      </c>
      <c r="K18844">
        <v>4.1852</v>
      </c>
    </row>
    <row r="18845" spans="1:11" hidden="1">
      <c r="A18845" t="s">
        <v>168</v>
      </c>
      <c r="B18845" t="s">
        <v>662</v>
      </c>
      <c r="C18845">
        <v>186</v>
      </c>
      <c r="D18845" t="s">
        <v>161</v>
      </c>
      <c r="E18845">
        <v>4.5418000000000003</v>
      </c>
      <c r="F18845">
        <v>0</v>
      </c>
      <c r="G18845">
        <v>20.251899999999999</v>
      </c>
      <c r="H18845">
        <v>0</v>
      </c>
      <c r="I18845">
        <v>3.2249999999999998E-5</v>
      </c>
      <c r="J18845">
        <v>0</v>
      </c>
      <c r="K18845">
        <v>-4.0004</v>
      </c>
    </row>
    <row r="18846" spans="1:11" hidden="1">
      <c r="A18846" t="s">
        <v>168</v>
      </c>
      <c r="B18846" t="s">
        <v>662</v>
      </c>
      <c r="C18846">
        <v>186</v>
      </c>
      <c r="D18846" t="s">
        <v>161</v>
      </c>
      <c r="E18846">
        <v>4.9772999999999996</v>
      </c>
      <c r="F18846">
        <v>0</v>
      </c>
      <c r="G18846">
        <v>23.159500000000001</v>
      </c>
      <c r="H18846">
        <v>0</v>
      </c>
      <c r="I18846">
        <v>3.2249999999999998E-5</v>
      </c>
      <c r="J18846">
        <v>0</v>
      </c>
      <c r="K18846">
        <v>-13.4521</v>
      </c>
    </row>
    <row r="18847" spans="1:11" hidden="1">
      <c r="A18847" t="s">
        <v>168</v>
      </c>
      <c r="B18847" t="s">
        <v>662</v>
      </c>
      <c r="C18847">
        <v>186</v>
      </c>
      <c r="D18847" t="s">
        <v>161</v>
      </c>
      <c r="E18847">
        <v>5.4127000000000001</v>
      </c>
      <c r="F18847">
        <v>0</v>
      </c>
      <c r="G18847">
        <v>26.0671</v>
      </c>
      <c r="H18847">
        <v>0</v>
      </c>
      <c r="I18847">
        <v>3.2249999999999998E-5</v>
      </c>
      <c r="J18847">
        <v>0</v>
      </c>
      <c r="K18847">
        <v>-24.17</v>
      </c>
    </row>
    <row r="18848" spans="1:11" hidden="1">
      <c r="A18848" t="s">
        <v>168</v>
      </c>
      <c r="B18848" t="s">
        <v>662</v>
      </c>
      <c r="C18848">
        <v>186</v>
      </c>
      <c r="D18848" t="s">
        <v>162</v>
      </c>
      <c r="E18848">
        <v>0.18729999999999999</v>
      </c>
      <c r="F18848">
        <v>0</v>
      </c>
      <c r="G18848">
        <v>-33.040500000000002</v>
      </c>
      <c r="H18848">
        <v>0</v>
      </c>
      <c r="I18848">
        <v>2.6129999999999999E-5</v>
      </c>
      <c r="J18848">
        <v>0</v>
      </c>
      <c r="K18848">
        <v>-19.5791</v>
      </c>
    </row>
    <row r="18849" spans="1:11" hidden="1">
      <c r="A18849" t="s">
        <v>168</v>
      </c>
      <c r="B18849" t="s">
        <v>662</v>
      </c>
      <c r="C18849">
        <v>186</v>
      </c>
      <c r="D18849" t="s">
        <v>162</v>
      </c>
      <c r="E18849">
        <v>0.62280000000000002</v>
      </c>
      <c r="F18849">
        <v>0</v>
      </c>
      <c r="G18849">
        <v>-28.4574</v>
      </c>
      <c r="H18849">
        <v>0</v>
      </c>
      <c r="I18849">
        <v>2.6129999999999999E-5</v>
      </c>
      <c r="J18849">
        <v>0</v>
      </c>
      <c r="K18849">
        <v>-6.1241000000000003</v>
      </c>
    </row>
    <row r="18850" spans="1:11" hidden="1">
      <c r="A18850" t="s">
        <v>168</v>
      </c>
      <c r="B18850" t="s">
        <v>662</v>
      </c>
      <c r="C18850">
        <v>186</v>
      </c>
      <c r="D18850" t="s">
        <v>162</v>
      </c>
      <c r="E18850">
        <v>1.0582</v>
      </c>
      <c r="F18850">
        <v>0</v>
      </c>
      <c r="G18850">
        <v>-22.128499999999999</v>
      </c>
      <c r="H18850">
        <v>0</v>
      </c>
      <c r="I18850">
        <v>2.6129999999999999E-5</v>
      </c>
      <c r="J18850">
        <v>0</v>
      </c>
      <c r="K18850">
        <v>4.9450000000000003</v>
      </c>
    </row>
    <row r="18851" spans="1:11" hidden="1">
      <c r="A18851" t="s">
        <v>168</v>
      </c>
      <c r="B18851" t="s">
        <v>662</v>
      </c>
      <c r="C18851">
        <v>186</v>
      </c>
      <c r="D18851" t="s">
        <v>162</v>
      </c>
      <c r="E18851">
        <v>1.4937</v>
      </c>
      <c r="F18851">
        <v>0</v>
      </c>
      <c r="G18851">
        <v>-15.291</v>
      </c>
      <c r="H18851">
        <v>0</v>
      </c>
      <c r="I18851">
        <v>2.6129999999999999E-5</v>
      </c>
      <c r="J18851">
        <v>0</v>
      </c>
      <c r="K18851">
        <v>13.0922</v>
      </c>
    </row>
    <row r="18852" spans="1:11" hidden="1">
      <c r="A18852" t="s">
        <v>168</v>
      </c>
      <c r="B18852" t="s">
        <v>662</v>
      </c>
      <c r="C18852">
        <v>186</v>
      </c>
      <c r="D18852" t="s">
        <v>162</v>
      </c>
      <c r="E18852">
        <v>1.9291</v>
      </c>
      <c r="F18852">
        <v>0</v>
      </c>
      <c r="G18852">
        <v>-8.4832000000000001</v>
      </c>
      <c r="H18852">
        <v>0</v>
      </c>
      <c r="I18852">
        <v>2.6129999999999999E-5</v>
      </c>
      <c r="J18852">
        <v>0</v>
      </c>
      <c r="K18852">
        <v>18.262699999999999</v>
      </c>
    </row>
    <row r="18853" spans="1:11" hidden="1">
      <c r="A18853" t="s">
        <v>168</v>
      </c>
      <c r="B18853" t="s">
        <v>662</v>
      </c>
      <c r="C18853">
        <v>186</v>
      </c>
      <c r="D18853" t="s">
        <v>162</v>
      </c>
      <c r="E18853">
        <v>2.3645999999999998</v>
      </c>
      <c r="F18853">
        <v>0</v>
      </c>
      <c r="G18853">
        <v>-2.8736000000000002</v>
      </c>
      <c r="H18853">
        <v>0</v>
      </c>
      <c r="I18853">
        <v>2.6129999999999999E-5</v>
      </c>
      <c r="J18853">
        <v>0</v>
      </c>
      <c r="K18853">
        <v>20.67</v>
      </c>
    </row>
    <row r="18854" spans="1:11" hidden="1">
      <c r="A18854" t="s">
        <v>168</v>
      </c>
      <c r="B18854" t="s">
        <v>662</v>
      </c>
      <c r="C18854">
        <v>186</v>
      </c>
      <c r="D18854" t="s">
        <v>162</v>
      </c>
      <c r="E18854">
        <v>2.8</v>
      </c>
      <c r="F18854">
        <v>0</v>
      </c>
      <c r="G18854">
        <v>0.93469999999999998</v>
      </c>
      <c r="H18854">
        <v>0</v>
      </c>
      <c r="I18854">
        <v>2.6129999999999999E-5</v>
      </c>
      <c r="J18854">
        <v>0</v>
      </c>
      <c r="K18854">
        <v>21.026800000000001</v>
      </c>
    </row>
    <row r="18855" spans="1:11" hidden="1">
      <c r="A18855" t="s">
        <v>168</v>
      </c>
      <c r="B18855" t="s">
        <v>662</v>
      </c>
      <c r="C18855">
        <v>186</v>
      </c>
      <c r="D18855" t="s">
        <v>162</v>
      </c>
      <c r="E18855">
        <v>2.8</v>
      </c>
      <c r="F18855">
        <v>0</v>
      </c>
      <c r="G18855">
        <v>8.5424000000000007</v>
      </c>
      <c r="H18855">
        <v>0</v>
      </c>
      <c r="I18855">
        <v>2.6129999999999999E-5</v>
      </c>
      <c r="J18855">
        <v>0</v>
      </c>
      <c r="K18855">
        <v>21.026800000000001</v>
      </c>
    </row>
    <row r="18856" spans="1:11" hidden="1">
      <c r="A18856" t="s">
        <v>168</v>
      </c>
      <c r="B18856" t="s">
        <v>662</v>
      </c>
      <c r="C18856">
        <v>186</v>
      </c>
      <c r="D18856" t="s">
        <v>162</v>
      </c>
      <c r="E18856">
        <v>3.2355</v>
      </c>
      <c r="F18856">
        <v>0</v>
      </c>
      <c r="G18856">
        <v>11.4499</v>
      </c>
      <c r="H18856">
        <v>0</v>
      </c>
      <c r="I18856">
        <v>2.6129999999999999E-5</v>
      </c>
      <c r="J18856">
        <v>0</v>
      </c>
      <c r="K18856">
        <v>16.673999999999999</v>
      </c>
    </row>
    <row r="18857" spans="1:11" hidden="1">
      <c r="A18857" t="s">
        <v>168</v>
      </c>
      <c r="B18857" t="s">
        <v>662</v>
      </c>
      <c r="C18857">
        <v>186</v>
      </c>
      <c r="D18857" t="s">
        <v>162</v>
      </c>
      <c r="E18857">
        <v>3.6709000000000001</v>
      </c>
      <c r="F18857">
        <v>0</v>
      </c>
      <c r="G18857">
        <v>14.3575</v>
      </c>
      <c r="H18857">
        <v>0</v>
      </c>
      <c r="I18857">
        <v>2.6129999999999999E-5</v>
      </c>
      <c r="J18857">
        <v>0</v>
      </c>
      <c r="K18857">
        <v>11.055099999999999</v>
      </c>
    </row>
    <row r="18858" spans="1:11" hidden="1">
      <c r="A18858" t="s">
        <v>168</v>
      </c>
      <c r="B18858" t="s">
        <v>662</v>
      </c>
      <c r="C18858">
        <v>186</v>
      </c>
      <c r="D18858" t="s">
        <v>162</v>
      </c>
      <c r="E18858">
        <v>4.1063999999999998</v>
      </c>
      <c r="F18858">
        <v>0</v>
      </c>
      <c r="G18858">
        <v>17.2651</v>
      </c>
      <c r="H18858">
        <v>0</v>
      </c>
      <c r="I18858">
        <v>2.6129999999999999E-5</v>
      </c>
      <c r="J18858">
        <v>0</v>
      </c>
      <c r="K18858">
        <v>4.17</v>
      </c>
    </row>
    <row r="18859" spans="1:11" hidden="1">
      <c r="A18859" t="s">
        <v>168</v>
      </c>
      <c r="B18859" t="s">
        <v>662</v>
      </c>
      <c r="C18859">
        <v>186</v>
      </c>
      <c r="D18859" t="s">
        <v>162</v>
      </c>
      <c r="E18859">
        <v>4.5418000000000003</v>
      </c>
      <c r="F18859">
        <v>0</v>
      </c>
      <c r="G18859">
        <v>20.172699999999999</v>
      </c>
      <c r="H18859">
        <v>0</v>
      </c>
      <c r="I18859">
        <v>2.6129999999999999E-5</v>
      </c>
      <c r="J18859">
        <v>0</v>
      </c>
      <c r="K18859">
        <v>-3.9811000000000001</v>
      </c>
    </row>
    <row r="18860" spans="1:11" hidden="1">
      <c r="A18860" t="s">
        <v>168</v>
      </c>
      <c r="B18860" t="s">
        <v>662</v>
      </c>
      <c r="C18860">
        <v>186</v>
      </c>
      <c r="D18860" t="s">
        <v>162</v>
      </c>
      <c r="E18860">
        <v>4.9772999999999996</v>
      </c>
      <c r="F18860">
        <v>0</v>
      </c>
      <c r="G18860">
        <v>23.080300000000001</v>
      </c>
      <c r="H18860">
        <v>0</v>
      </c>
      <c r="I18860">
        <v>2.6129999999999999E-5</v>
      </c>
      <c r="J18860">
        <v>0</v>
      </c>
      <c r="K18860">
        <v>-13.398400000000001</v>
      </c>
    </row>
    <row r="18861" spans="1:11" hidden="1">
      <c r="A18861" t="s">
        <v>168</v>
      </c>
      <c r="B18861" t="s">
        <v>662</v>
      </c>
      <c r="C18861">
        <v>186</v>
      </c>
      <c r="D18861" t="s">
        <v>162</v>
      </c>
      <c r="E18861">
        <v>5.4127000000000001</v>
      </c>
      <c r="F18861">
        <v>0</v>
      </c>
      <c r="G18861">
        <v>25.9879</v>
      </c>
      <c r="H18861">
        <v>0</v>
      </c>
      <c r="I18861">
        <v>2.6129999999999999E-5</v>
      </c>
      <c r="J18861">
        <v>0</v>
      </c>
      <c r="K18861">
        <v>-24.081800000000001</v>
      </c>
    </row>
    <row r="18862" spans="1:11" hidden="1">
      <c r="A18862" t="s">
        <v>168</v>
      </c>
      <c r="B18862" t="s">
        <v>662</v>
      </c>
      <c r="C18862">
        <v>186</v>
      </c>
      <c r="D18862" t="s">
        <v>163</v>
      </c>
      <c r="E18862">
        <v>0.18729999999999999</v>
      </c>
      <c r="F18862">
        <v>0</v>
      </c>
      <c r="G18862">
        <v>-32.918700000000001</v>
      </c>
      <c r="H18862">
        <v>0</v>
      </c>
      <c r="I18862">
        <v>3.5540000000000002E-5</v>
      </c>
      <c r="J18862">
        <v>0</v>
      </c>
      <c r="K18862">
        <v>-19.078299999999999</v>
      </c>
    </row>
    <row r="18863" spans="1:11" hidden="1">
      <c r="A18863" t="s">
        <v>168</v>
      </c>
      <c r="B18863" t="s">
        <v>662</v>
      </c>
      <c r="C18863">
        <v>186</v>
      </c>
      <c r="D18863" t="s">
        <v>163</v>
      </c>
      <c r="E18863">
        <v>0.62280000000000002</v>
      </c>
      <c r="F18863">
        <v>0</v>
      </c>
      <c r="G18863">
        <v>-28.335599999999999</v>
      </c>
      <c r="H18863">
        <v>0</v>
      </c>
      <c r="I18863">
        <v>3.5540000000000002E-5</v>
      </c>
      <c r="J18863">
        <v>0</v>
      </c>
      <c r="K18863">
        <v>-5.6764000000000001</v>
      </c>
    </row>
    <row r="18864" spans="1:11" hidden="1">
      <c r="A18864" t="s">
        <v>168</v>
      </c>
      <c r="B18864" t="s">
        <v>662</v>
      </c>
      <c r="C18864">
        <v>186</v>
      </c>
      <c r="D18864" t="s">
        <v>163</v>
      </c>
      <c r="E18864">
        <v>1.0582</v>
      </c>
      <c r="F18864">
        <v>0</v>
      </c>
      <c r="G18864">
        <v>-22.006699999999999</v>
      </c>
      <c r="H18864">
        <v>0</v>
      </c>
      <c r="I18864">
        <v>3.5540000000000002E-5</v>
      </c>
      <c r="J18864">
        <v>0</v>
      </c>
      <c r="K18864">
        <v>5.3396999999999997</v>
      </c>
    </row>
    <row r="18865" spans="1:11" hidden="1">
      <c r="A18865" t="s">
        <v>168</v>
      </c>
      <c r="B18865" t="s">
        <v>662</v>
      </c>
      <c r="C18865">
        <v>186</v>
      </c>
      <c r="D18865" t="s">
        <v>163</v>
      </c>
      <c r="E18865">
        <v>1.4937</v>
      </c>
      <c r="F18865">
        <v>0</v>
      </c>
      <c r="G18865">
        <v>-15.1692</v>
      </c>
      <c r="H18865">
        <v>0</v>
      </c>
      <c r="I18865">
        <v>3.5540000000000002E-5</v>
      </c>
      <c r="J18865">
        <v>0</v>
      </c>
      <c r="K18865">
        <v>13.4338</v>
      </c>
    </row>
    <row r="18866" spans="1:11" hidden="1">
      <c r="A18866" t="s">
        <v>168</v>
      </c>
      <c r="B18866" t="s">
        <v>662</v>
      </c>
      <c r="C18866">
        <v>186</v>
      </c>
      <c r="D18866" t="s">
        <v>163</v>
      </c>
      <c r="E18866">
        <v>1.9291</v>
      </c>
      <c r="F18866">
        <v>0</v>
      </c>
      <c r="G18866">
        <v>-8.3613999999999997</v>
      </c>
      <c r="H18866">
        <v>0</v>
      </c>
      <c r="I18866">
        <v>3.5540000000000002E-5</v>
      </c>
      <c r="J18866">
        <v>0</v>
      </c>
      <c r="K18866">
        <v>18.551300000000001</v>
      </c>
    </row>
    <row r="18867" spans="1:11" hidden="1">
      <c r="A18867" t="s">
        <v>168</v>
      </c>
      <c r="B18867" t="s">
        <v>662</v>
      </c>
      <c r="C18867">
        <v>186</v>
      </c>
      <c r="D18867" t="s">
        <v>163</v>
      </c>
      <c r="E18867">
        <v>2.3645999999999998</v>
      </c>
      <c r="F18867">
        <v>0</v>
      </c>
      <c r="G18867">
        <v>-2.7517999999999998</v>
      </c>
      <c r="H18867">
        <v>0</v>
      </c>
      <c r="I18867">
        <v>3.5540000000000002E-5</v>
      </c>
      <c r="J18867">
        <v>0</v>
      </c>
      <c r="K18867">
        <v>20.9056</v>
      </c>
    </row>
    <row r="18868" spans="1:11" hidden="1">
      <c r="A18868" t="s">
        <v>168</v>
      </c>
      <c r="B18868" t="s">
        <v>662</v>
      </c>
      <c r="C18868">
        <v>186</v>
      </c>
      <c r="D18868" t="s">
        <v>163</v>
      </c>
      <c r="E18868">
        <v>2.8</v>
      </c>
      <c r="F18868">
        <v>0</v>
      </c>
      <c r="G18868">
        <v>1.0565</v>
      </c>
      <c r="H18868">
        <v>0</v>
      </c>
      <c r="I18868">
        <v>3.5540000000000002E-5</v>
      </c>
      <c r="J18868">
        <v>0</v>
      </c>
      <c r="K18868">
        <v>21.209299999999999</v>
      </c>
    </row>
    <row r="18869" spans="1:11" hidden="1">
      <c r="A18869" t="s">
        <v>168</v>
      </c>
      <c r="B18869" t="s">
        <v>662</v>
      </c>
      <c r="C18869">
        <v>186</v>
      </c>
      <c r="D18869" t="s">
        <v>163</v>
      </c>
      <c r="E18869">
        <v>2.8</v>
      </c>
      <c r="F18869">
        <v>0</v>
      </c>
      <c r="G18869">
        <v>8.6641999999999992</v>
      </c>
      <c r="H18869">
        <v>0</v>
      </c>
      <c r="I18869">
        <v>3.5540000000000002E-5</v>
      </c>
      <c r="J18869">
        <v>0</v>
      </c>
      <c r="K18869">
        <v>21.209299999999999</v>
      </c>
    </row>
    <row r="18870" spans="1:11" hidden="1">
      <c r="A18870" t="s">
        <v>168</v>
      </c>
      <c r="B18870" t="s">
        <v>662</v>
      </c>
      <c r="C18870">
        <v>186</v>
      </c>
      <c r="D18870" t="s">
        <v>163</v>
      </c>
      <c r="E18870">
        <v>3.2355</v>
      </c>
      <c r="F18870">
        <v>0</v>
      </c>
      <c r="G18870">
        <v>11.5718</v>
      </c>
      <c r="H18870">
        <v>0</v>
      </c>
      <c r="I18870">
        <v>3.5540000000000002E-5</v>
      </c>
      <c r="J18870">
        <v>0</v>
      </c>
      <c r="K18870">
        <v>16.8035</v>
      </c>
    </row>
    <row r="18871" spans="1:11" hidden="1">
      <c r="A18871" t="s">
        <v>168</v>
      </c>
      <c r="B18871" t="s">
        <v>662</v>
      </c>
      <c r="C18871">
        <v>186</v>
      </c>
      <c r="D18871" t="s">
        <v>163</v>
      </c>
      <c r="E18871">
        <v>3.6709000000000001</v>
      </c>
      <c r="F18871">
        <v>0</v>
      </c>
      <c r="G18871">
        <v>14.4793</v>
      </c>
      <c r="H18871">
        <v>0</v>
      </c>
      <c r="I18871">
        <v>3.5540000000000002E-5</v>
      </c>
      <c r="J18871">
        <v>0</v>
      </c>
      <c r="K18871">
        <v>11.131500000000001</v>
      </c>
    </row>
    <row r="18872" spans="1:11" hidden="1">
      <c r="A18872" t="s">
        <v>168</v>
      </c>
      <c r="B18872" t="s">
        <v>662</v>
      </c>
      <c r="C18872">
        <v>186</v>
      </c>
      <c r="D18872" t="s">
        <v>163</v>
      </c>
      <c r="E18872">
        <v>4.1063999999999998</v>
      </c>
      <c r="F18872">
        <v>0</v>
      </c>
      <c r="G18872">
        <v>17.386900000000001</v>
      </c>
      <c r="H18872">
        <v>0</v>
      </c>
      <c r="I18872">
        <v>3.5540000000000002E-5</v>
      </c>
      <c r="J18872">
        <v>0</v>
      </c>
      <c r="K18872">
        <v>4.1933999999999996</v>
      </c>
    </row>
    <row r="18873" spans="1:11" hidden="1">
      <c r="A18873" t="s">
        <v>168</v>
      </c>
      <c r="B18873" t="s">
        <v>662</v>
      </c>
      <c r="C18873">
        <v>186</v>
      </c>
      <c r="D18873" t="s">
        <v>163</v>
      </c>
      <c r="E18873">
        <v>4.5418000000000003</v>
      </c>
      <c r="F18873">
        <v>0</v>
      </c>
      <c r="G18873">
        <v>20.294499999999999</v>
      </c>
      <c r="H18873">
        <v>0</v>
      </c>
      <c r="I18873">
        <v>3.5540000000000002E-5</v>
      </c>
      <c r="J18873">
        <v>0</v>
      </c>
      <c r="K18873">
        <v>-4.0107999999999997</v>
      </c>
    </row>
    <row r="18874" spans="1:11" hidden="1">
      <c r="A18874" t="s">
        <v>168</v>
      </c>
      <c r="B18874" t="s">
        <v>662</v>
      </c>
      <c r="C18874">
        <v>186</v>
      </c>
      <c r="D18874" t="s">
        <v>163</v>
      </c>
      <c r="E18874">
        <v>4.9772999999999996</v>
      </c>
      <c r="F18874">
        <v>0</v>
      </c>
      <c r="G18874">
        <v>23.202100000000002</v>
      </c>
      <c r="H18874">
        <v>0</v>
      </c>
      <c r="I18874">
        <v>3.5540000000000002E-5</v>
      </c>
      <c r="J18874">
        <v>0</v>
      </c>
      <c r="K18874">
        <v>-13.4811</v>
      </c>
    </row>
    <row r="18875" spans="1:11" hidden="1">
      <c r="A18875" t="s">
        <v>168</v>
      </c>
      <c r="B18875" t="s">
        <v>662</v>
      </c>
      <c r="C18875">
        <v>186</v>
      </c>
      <c r="D18875" t="s">
        <v>163</v>
      </c>
      <c r="E18875">
        <v>5.4127000000000001</v>
      </c>
      <c r="F18875">
        <v>0</v>
      </c>
      <c r="G18875">
        <v>26.1097</v>
      </c>
      <c r="H18875">
        <v>0</v>
      </c>
      <c r="I18875">
        <v>3.5540000000000002E-5</v>
      </c>
      <c r="J18875">
        <v>0</v>
      </c>
      <c r="K18875">
        <v>-24.217500000000001</v>
      </c>
    </row>
    <row r="18876" spans="1:11" hidden="1">
      <c r="A18876" t="s">
        <v>168</v>
      </c>
      <c r="B18876" t="s">
        <v>662</v>
      </c>
      <c r="C18876">
        <v>186</v>
      </c>
      <c r="D18876" t="s">
        <v>164</v>
      </c>
      <c r="E18876">
        <v>0.18729999999999999</v>
      </c>
      <c r="F18876">
        <v>0</v>
      </c>
      <c r="G18876">
        <v>-33.040500000000002</v>
      </c>
      <c r="H18876">
        <v>0</v>
      </c>
      <c r="I18876">
        <v>2.6129999999999999E-5</v>
      </c>
      <c r="J18876">
        <v>0</v>
      </c>
      <c r="K18876">
        <v>-19.5791</v>
      </c>
    </row>
    <row r="18877" spans="1:11" hidden="1">
      <c r="A18877" t="s">
        <v>168</v>
      </c>
      <c r="B18877" t="s">
        <v>662</v>
      </c>
      <c r="C18877">
        <v>186</v>
      </c>
      <c r="D18877" t="s">
        <v>164</v>
      </c>
      <c r="E18877">
        <v>0.62280000000000002</v>
      </c>
      <c r="F18877">
        <v>0</v>
      </c>
      <c r="G18877">
        <v>-28.4574</v>
      </c>
      <c r="H18877">
        <v>0</v>
      </c>
      <c r="I18877">
        <v>2.6129999999999999E-5</v>
      </c>
      <c r="J18877">
        <v>0</v>
      </c>
      <c r="K18877">
        <v>-6.1241000000000003</v>
      </c>
    </row>
    <row r="18878" spans="1:11" hidden="1">
      <c r="A18878" t="s">
        <v>168</v>
      </c>
      <c r="B18878" t="s">
        <v>662</v>
      </c>
      <c r="C18878">
        <v>186</v>
      </c>
      <c r="D18878" t="s">
        <v>164</v>
      </c>
      <c r="E18878">
        <v>1.0582</v>
      </c>
      <c r="F18878">
        <v>0</v>
      </c>
      <c r="G18878">
        <v>-22.128499999999999</v>
      </c>
      <c r="H18878">
        <v>0</v>
      </c>
      <c r="I18878">
        <v>2.6129999999999999E-5</v>
      </c>
      <c r="J18878">
        <v>0</v>
      </c>
      <c r="K18878">
        <v>4.9450000000000003</v>
      </c>
    </row>
    <row r="18879" spans="1:11" hidden="1">
      <c r="A18879" t="s">
        <v>168</v>
      </c>
      <c r="B18879" t="s">
        <v>662</v>
      </c>
      <c r="C18879">
        <v>186</v>
      </c>
      <c r="D18879" t="s">
        <v>164</v>
      </c>
      <c r="E18879">
        <v>1.4937</v>
      </c>
      <c r="F18879">
        <v>0</v>
      </c>
      <c r="G18879">
        <v>-15.291</v>
      </c>
      <c r="H18879">
        <v>0</v>
      </c>
      <c r="I18879">
        <v>2.6129999999999999E-5</v>
      </c>
      <c r="J18879">
        <v>0</v>
      </c>
      <c r="K18879">
        <v>13.0922</v>
      </c>
    </row>
    <row r="18880" spans="1:11" hidden="1">
      <c r="A18880" t="s">
        <v>168</v>
      </c>
      <c r="B18880" t="s">
        <v>662</v>
      </c>
      <c r="C18880">
        <v>186</v>
      </c>
      <c r="D18880" t="s">
        <v>164</v>
      </c>
      <c r="E18880">
        <v>1.9291</v>
      </c>
      <c r="F18880">
        <v>0</v>
      </c>
      <c r="G18880">
        <v>-8.4832000000000001</v>
      </c>
      <c r="H18880">
        <v>0</v>
      </c>
      <c r="I18880">
        <v>2.6129999999999999E-5</v>
      </c>
      <c r="J18880">
        <v>0</v>
      </c>
      <c r="K18880">
        <v>18.262699999999999</v>
      </c>
    </row>
    <row r="18881" spans="1:11" hidden="1">
      <c r="A18881" t="s">
        <v>168</v>
      </c>
      <c r="B18881" t="s">
        <v>662</v>
      </c>
      <c r="C18881">
        <v>186</v>
      </c>
      <c r="D18881" t="s">
        <v>164</v>
      </c>
      <c r="E18881">
        <v>2.3645999999999998</v>
      </c>
      <c r="F18881">
        <v>0</v>
      </c>
      <c r="G18881">
        <v>-2.8736000000000002</v>
      </c>
      <c r="H18881">
        <v>0</v>
      </c>
      <c r="I18881">
        <v>2.6129999999999999E-5</v>
      </c>
      <c r="J18881">
        <v>0</v>
      </c>
      <c r="K18881">
        <v>20.67</v>
      </c>
    </row>
    <row r="18882" spans="1:11" hidden="1">
      <c r="A18882" t="s">
        <v>168</v>
      </c>
      <c r="B18882" t="s">
        <v>662</v>
      </c>
      <c r="C18882">
        <v>186</v>
      </c>
      <c r="D18882" t="s">
        <v>164</v>
      </c>
      <c r="E18882">
        <v>2.8</v>
      </c>
      <c r="F18882">
        <v>0</v>
      </c>
      <c r="G18882">
        <v>0.93469999999999998</v>
      </c>
      <c r="H18882">
        <v>0</v>
      </c>
      <c r="I18882">
        <v>2.6129999999999999E-5</v>
      </c>
      <c r="J18882">
        <v>0</v>
      </c>
      <c r="K18882">
        <v>21.026800000000001</v>
      </c>
    </row>
    <row r="18883" spans="1:11" hidden="1">
      <c r="A18883" t="s">
        <v>168</v>
      </c>
      <c r="B18883" t="s">
        <v>662</v>
      </c>
      <c r="C18883">
        <v>186</v>
      </c>
      <c r="D18883" t="s">
        <v>164</v>
      </c>
      <c r="E18883">
        <v>2.8</v>
      </c>
      <c r="F18883">
        <v>0</v>
      </c>
      <c r="G18883">
        <v>8.5424000000000007</v>
      </c>
      <c r="H18883">
        <v>0</v>
      </c>
      <c r="I18883">
        <v>2.6129999999999999E-5</v>
      </c>
      <c r="J18883">
        <v>0</v>
      </c>
      <c r="K18883">
        <v>21.026800000000001</v>
      </c>
    </row>
    <row r="18884" spans="1:11" hidden="1">
      <c r="A18884" t="s">
        <v>168</v>
      </c>
      <c r="B18884" t="s">
        <v>662</v>
      </c>
      <c r="C18884">
        <v>186</v>
      </c>
      <c r="D18884" t="s">
        <v>164</v>
      </c>
      <c r="E18884">
        <v>3.2355</v>
      </c>
      <c r="F18884">
        <v>0</v>
      </c>
      <c r="G18884">
        <v>11.4499</v>
      </c>
      <c r="H18884">
        <v>0</v>
      </c>
      <c r="I18884">
        <v>2.6129999999999999E-5</v>
      </c>
      <c r="J18884">
        <v>0</v>
      </c>
      <c r="K18884">
        <v>16.673999999999999</v>
      </c>
    </row>
    <row r="18885" spans="1:11" hidden="1">
      <c r="A18885" t="s">
        <v>168</v>
      </c>
      <c r="B18885" t="s">
        <v>662</v>
      </c>
      <c r="C18885">
        <v>186</v>
      </c>
      <c r="D18885" t="s">
        <v>164</v>
      </c>
      <c r="E18885">
        <v>3.6709000000000001</v>
      </c>
      <c r="F18885">
        <v>0</v>
      </c>
      <c r="G18885">
        <v>14.3575</v>
      </c>
      <c r="H18885">
        <v>0</v>
      </c>
      <c r="I18885">
        <v>2.6129999999999999E-5</v>
      </c>
      <c r="J18885">
        <v>0</v>
      </c>
      <c r="K18885">
        <v>11.055099999999999</v>
      </c>
    </row>
    <row r="18886" spans="1:11" hidden="1">
      <c r="A18886" t="s">
        <v>168</v>
      </c>
      <c r="B18886" t="s">
        <v>662</v>
      </c>
      <c r="C18886">
        <v>186</v>
      </c>
      <c r="D18886" t="s">
        <v>164</v>
      </c>
      <c r="E18886">
        <v>4.1063999999999998</v>
      </c>
      <c r="F18886">
        <v>0</v>
      </c>
      <c r="G18886">
        <v>17.2651</v>
      </c>
      <c r="H18886">
        <v>0</v>
      </c>
      <c r="I18886">
        <v>2.6129999999999999E-5</v>
      </c>
      <c r="J18886">
        <v>0</v>
      </c>
      <c r="K18886">
        <v>4.17</v>
      </c>
    </row>
    <row r="18887" spans="1:11" hidden="1">
      <c r="A18887" t="s">
        <v>168</v>
      </c>
      <c r="B18887" t="s">
        <v>662</v>
      </c>
      <c r="C18887">
        <v>186</v>
      </c>
      <c r="D18887" t="s">
        <v>164</v>
      </c>
      <c r="E18887">
        <v>4.5418000000000003</v>
      </c>
      <c r="F18887">
        <v>0</v>
      </c>
      <c r="G18887">
        <v>20.172699999999999</v>
      </c>
      <c r="H18887">
        <v>0</v>
      </c>
      <c r="I18887">
        <v>2.6129999999999999E-5</v>
      </c>
      <c r="J18887">
        <v>0</v>
      </c>
      <c r="K18887">
        <v>-3.9811000000000001</v>
      </c>
    </row>
    <row r="18888" spans="1:11" hidden="1">
      <c r="A18888" t="s">
        <v>168</v>
      </c>
      <c r="B18888" t="s">
        <v>662</v>
      </c>
      <c r="C18888">
        <v>186</v>
      </c>
      <c r="D18888" t="s">
        <v>164</v>
      </c>
      <c r="E18888">
        <v>4.9772999999999996</v>
      </c>
      <c r="F18888">
        <v>0</v>
      </c>
      <c r="G18888">
        <v>23.080300000000001</v>
      </c>
      <c r="H18888">
        <v>0</v>
      </c>
      <c r="I18888">
        <v>2.6129999999999999E-5</v>
      </c>
      <c r="J18888">
        <v>0</v>
      </c>
      <c r="K18888">
        <v>-13.398400000000001</v>
      </c>
    </row>
    <row r="18889" spans="1:11" hidden="1">
      <c r="A18889" t="s">
        <v>168</v>
      </c>
      <c r="B18889" t="s">
        <v>662</v>
      </c>
      <c r="C18889">
        <v>186</v>
      </c>
      <c r="D18889" t="s">
        <v>164</v>
      </c>
      <c r="E18889">
        <v>5.4127000000000001</v>
      </c>
      <c r="F18889">
        <v>0</v>
      </c>
      <c r="G18889">
        <v>25.9879</v>
      </c>
      <c r="H18889">
        <v>0</v>
      </c>
      <c r="I18889">
        <v>2.6129999999999999E-5</v>
      </c>
      <c r="J18889">
        <v>0</v>
      </c>
      <c r="K18889">
        <v>-24.081800000000001</v>
      </c>
    </row>
    <row r="18890" spans="1:11" hidden="1">
      <c r="A18890" t="s">
        <v>168</v>
      </c>
      <c r="B18890" t="s">
        <v>662</v>
      </c>
      <c r="C18890">
        <v>186</v>
      </c>
      <c r="D18890" t="s">
        <v>165</v>
      </c>
      <c r="E18890">
        <v>0.18729999999999999</v>
      </c>
      <c r="F18890">
        <v>0</v>
      </c>
      <c r="G18890">
        <v>-32.918700000000001</v>
      </c>
      <c r="H18890">
        <v>0</v>
      </c>
      <c r="I18890">
        <v>3.5540000000000002E-5</v>
      </c>
      <c r="J18890">
        <v>0</v>
      </c>
      <c r="K18890">
        <v>-19.078299999999999</v>
      </c>
    </row>
    <row r="18891" spans="1:11" hidden="1">
      <c r="A18891" t="s">
        <v>168</v>
      </c>
      <c r="B18891" t="s">
        <v>662</v>
      </c>
      <c r="C18891">
        <v>186</v>
      </c>
      <c r="D18891" t="s">
        <v>165</v>
      </c>
      <c r="E18891">
        <v>0.62280000000000002</v>
      </c>
      <c r="F18891">
        <v>0</v>
      </c>
      <c r="G18891">
        <v>-28.335599999999999</v>
      </c>
      <c r="H18891">
        <v>0</v>
      </c>
      <c r="I18891">
        <v>3.5540000000000002E-5</v>
      </c>
      <c r="J18891">
        <v>0</v>
      </c>
      <c r="K18891">
        <v>-5.6764000000000001</v>
      </c>
    </row>
    <row r="18892" spans="1:11" hidden="1">
      <c r="A18892" t="s">
        <v>168</v>
      </c>
      <c r="B18892" t="s">
        <v>662</v>
      </c>
      <c r="C18892">
        <v>186</v>
      </c>
      <c r="D18892" t="s">
        <v>165</v>
      </c>
      <c r="E18892">
        <v>1.0582</v>
      </c>
      <c r="F18892">
        <v>0</v>
      </c>
      <c r="G18892">
        <v>-22.006699999999999</v>
      </c>
      <c r="H18892">
        <v>0</v>
      </c>
      <c r="I18892">
        <v>3.5540000000000002E-5</v>
      </c>
      <c r="J18892">
        <v>0</v>
      </c>
      <c r="K18892">
        <v>5.3396999999999997</v>
      </c>
    </row>
    <row r="18893" spans="1:11" hidden="1">
      <c r="A18893" t="s">
        <v>168</v>
      </c>
      <c r="B18893" t="s">
        <v>662</v>
      </c>
      <c r="C18893">
        <v>186</v>
      </c>
      <c r="D18893" t="s">
        <v>165</v>
      </c>
      <c r="E18893">
        <v>1.4937</v>
      </c>
      <c r="F18893">
        <v>0</v>
      </c>
      <c r="G18893">
        <v>-15.1692</v>
      </c>
      <c r="H18893">
        <v>0</v>
      </c>
      <c r="I18893">
        <v>3.5540000000000002E-5</v>
      </c>
      <c r="J18893">
        <v>0</v>
      </c>
      <c r="K18893">
        <v>13.4338</v>
      </c>
    </row>
    <row r="18894" spans="1:11" hidden="1">
      <c r="A18894" t="s">
        <v>168</v>
      </c>
      <c r="B18894" t="s">
        <v>662</v>
      </c>
      <c r="C18894">
        <v>186</v>
      </c>
      <c r="D18894" t="s">
        <v>165</v>
      </c>
      <c r="E18894">
        <v>1.9291</v>
      </c>
      <c r="F18894">
        <v>0</v>
      </c>
      <c r="G18894">
        <v>-8.3613999999999997</v>
      </c>
      <c r="H18894">
        <v>0</v>
      </c>
      <c r="I18894">
        <v>3.5540000000000002E-5</v>
      </c>
      <c r="J18894">
        <v>0</v>
      </c>
      <c r="K18894">
        <v>18.551300000000001</v>
      </c>
    </row>
    <row r="18895" spans="1:11" hidden="1">
      <c r="A18895" t="s">
        <v>168</v>
      </c>
      <c r="B18895" t="s">
        <v>662</v>
      </c>
      <c r="C18895">
        <v>186</v>
      </c>
      <c r="D18895" t="s">
        <v>165</v>
      </c>
      <c r="E18895">
        <v>2.3645999999999998</v>
      </c>
      <c r="F18895">
        <v>0</v>
      </c>
      <c r="G18895">
        <v>-2.7517999999999998</v>
      </c>
      <c r="H18895">
        <v>0</v>
      </c>
      <c r="I18895">
        <v>3.5540000000000002E-5</v>
      </c>
      <c r="J18895">
        <v>0</v>
      </c>
      <c r="K18895">
        <v>20.9056</v>
      </c>
    </row>
    <row r="18896" spans="1:11" hidden="1">
      <c r="A18896" t="s">
        <v>168</v>
      </c>
      <c r="B18896" t="s">
        <v>662</v>
      </c>
      <c r="C18896">
        <v>186</v>
      </c>
      <c r="D18896" t="s">
        <v>165</v>
      </c>
      <c r="E18896">
        <v>2.8</v>
      </c>
      <c r="F18896">
        <v>0</v>
      </c>
      <c r="G18896">
        <v>1.0565</v>
      </c>
      <c r="H18896">
        <v>0</v>
      </c>
      <c r="I18896">
        <v>3.5540000000000002E-5</v>
      </c>
      <c r="J18896">
        <v>0</v>
      </c>
      <c r="K18896">
        <v>21.209299999999999</v>
      </c>
    </row>
    <row r="18897" spans="1:11" hidden="1">
      <c r="A18897" t="s">
        <v>168</v>
      </c>
      <c r="B18897" t="s">
        <v>662</v>
      </c>
      <c r="C18897">
        <v>186</v>
      </c>
      <c r="D18897" t="s">
        <v>165</v>
      </c>
      <c r="E18897">
        <v>2.8</v>
      </c>
      <c r="F18897">
        <v>0</v>
      </c>
      <c r="G18897">
        <v>8.6641999999999992</v>
      </c>
      <c r="H18897">
        <v>0</v>
      </c>
      <c r="I18897">
        <v>3.5540000000000002E-5</v>
      </c>
      <c r="J18897">
        <v>0</v>
      </c>
      <c r="K18897">
        <v>21.209299999999999</v>
      </c>
    </row>
    <row r="18898" spans="1:11" hidden="1">
      <c r="A18898" t="s">
        <v>168</v>
      </c>
      <c r="B18898" t="s">
        <v>662</v>
      </c>
      <c r="C18898">
        <v>186</v>
      </c>
      <c r="D18898" t="s">
        <v>165</v>
      </c>
      <c r="E18898">
        <v>3.2355</v>
      </c>
      <c r="F18898">
        <v>0</v>
      </c>
      <c r="G18898">
        <v>11.5718</v>
      </c>
      <c r="H18898">
        <v>0</v>
      </c>
      <c r="I18898">
        <v>3.5540000000000002E-5</v>
      </c>
      <c r="J18898">
        <v>0</v>
      </c>
      <c r="K18898">
        <v>16.8035</v>
      </c>
    </row>
    <row r="18899" spans="1:11" hidden="1">
      <c r="A18899" t="s">
        <v>168</v>
      </c>
      <c r="B18899" t="s">
        <v>662</v>
      </c>
      <c r="C18899">
        <v>186</v>
      </c>
      <c r="D18899" t="s">
        <v>165</v>
      </c>
      <c r="E18899">
        <v>3.6709000000000001</v>
      </c>
      <c r="F18899">
        <v>0</v>
      </c>
      <c r="G18899">
        <v>14.4793</v>
      </c>
      <c r="H18899">
        <v>0</v>
      </c>
      <c r="I18899">
        <v>3.5540000000000002E-5</v>
      </c>
      <c r="J18899">
        <v>0</v>
      </c>
      <c r="K18899">
        <v>11.131500000000001</v>
      </c>
    </row>
    <row r="18900" spans="1:11" hidden="1">
      <c r="A18900" t="s">
        <v>168</v>
      </c>
      <c r="B18900" t="s">
        <v>662</v>
      </c>
      <c r="C18900">
        <v>186</v>
      </c>
      <c r="D18900" t="s">
        <v>165</v>
      </c>
      <c r="E18900">
        <v>4.1063999999999998</v>
      </c>
      <c r="F18900">
        <v>0</v>
      </c>
      <c r="G18900">
        <v>17.386900000000001</v>
      </c>
      <c r="H18900">
        <v>0</v>
      </c>
      <c r="I18900">
        <v>3.5540000000000002E-5</v>
      </c>
      <c r="J18900">
        <v>0</v>
      </c>
      <c r="K18900">
        <v>4.1933999999999996</v>
      </c>
    </row>
    <row r="18901" spans="1:11" hidden="1">
      <c r="A18901" t="s">
        <v>168</v>
      </c>
      <c r="B18901" t="s">
        <v>662</v>
      </c>
      <c r="C18901">
        <v>186</v>
      </c>
      <c r="D18901" t="s">
        <v>165</v>
      </c>
      <c r="E18901">
        <v>4.5418000000000003</v>
      </c>
      <c r="F18901">
        <v>0</v>
      </c>
      <c r="G18901">
        <v>20.294499999999999</v>
      </c>
      <c r="H18901">
        <v>0</v>
      </c>
      <c r="I18901">
        <v>3.5540000000000002E-5</v>
      </c>
      <c r="J18901">
        <v>0</v>
      </c>
      <c r="K18901">
        <v>-4.0107999999999997</v>
      </c>
    </row>
    <row r="18902" spans="1:11" hidden="1">
      <c r="A18902" t="s">
        <v>168</v>
      </c>
      <c r="B18902" t="s">
        <v>662</v>
      </c>
      <c r="C18902">
        <v>186</v>
      </c>
      <c r="D18902" t="s">
        <v>165</v>
      </c>
      <c r="E18902">
        <v>4.9772999999999996</v>
      </c>
      <c r="F18902">
        <v>0</v>
      </c>
      <c r="G18902">
        <v>23.202100000000002</v>
      </c>
      <c r="H18902">
        <v>0</v>
      </c>
      <c r="I18902">
        <v>3.5540000000000002E-5</v>
      </c>
      <c r="J18902">
        <v>0</v>
      </c>
      <c r="K18902">
        <v>-13.4811</v>
      </c>
    </row>
    <row r="18903" spans="1:11" hidden="1">
      <c r="A18903" t="s">
        <v>168</v>
      </c>
      <c r="B18903" t="s">
        <v>662</v>
      </c>
      <c r="C18903">
        <v>186</v>
      </c>
      <c r="D18903" t="s">
        <v>165</v>
      </c>
      <c r="E18903">
        <v>5.4127000000000001</v>
      </c>
      <c r="F18903">
        <v>0</v>
      </c>
      <c r="G18903">
        <v>26.1097</v>
      </c>
      <c r="H18903">
        <v>0</v>
      </c>
      <c r="I18903">
        <v>3.5540000000000002E-5</v>
      </c>
      <c r="J18903">
        <v>0</v>
      </c>
      <c r="K18903">
        <v>-24.217500000000001</v>
      </c>
    </row>
    <row r="18904" spans="1:11" hidden="1">
      <c r="A18904" t="s">
        <v>168</v>
      </c>
      <c r="B18904" t="s">
        <v>663</v>
      </c>
      <c r="C18904">
        <v>190</v>
      </c>
      <c r="D18904" t="s">
        <v>16</v>
      </c>
      <c r="E18904">
        <v>0.18729999999999999</v>
      </c>
      <c r="F18904">
        <v>0</v>
      </c>
      <c r="G18904">
        <v>-35.854999999999997</v>
      </c>
      <c r="H18904">
        <v>0</v>
      </c>
      <c r="I18904">
        <v>-1.9E-3</v>
      </c>
      <c r="J18904">
        <v>0</v>
      </c>
      <c r="K18904">
        <v>-20.545300000000001</v>
      </c>
    </row>
    <row r="18905" spans="1:11" hidden="1">
      <c r="A18905" t="s">
        <v>168</v>
      </c>
      <c r="B18905" t="s">
        <v>663</v>
      </c>
      <c r="C18905">
        <v>190</v>
      </c>
      <c r="D18905" t="s">
        <v>16</v>
      </c>
      <c r="E18905">
        <v>0.62280000000000002</v>
      </c>
      <c r="F18905">
        <v>0</v>
      </c>
      <c r="G18905">
        <v>-30.826699999999999</v>
      </c>
      <c r="H18905">
        <v>0</v>
      </c>
      <c r="I18905">
        <v>-1.9E-3</v>
      </c>
      <c r="J18905">
        <v>0</v>
      </c>
      <c r="K18905">
        <v>-5.9547999999999996</v>
      </c>
    </row>
    <row r="18906" spans="1:11" hidden="1">
      <c r="A18906" t="s">
        <v>168</v>
      </c>
      <c r="B18906" t="s">
        <v>663</v>
      </c>
      <c r="C18906">
        <v>190</v>
      </c>
      <c r="D18906" t="s">
        <v>16</v>
      </c>
      <c r="E18906">
        <v>1.0582</v>
      </c>
      <c r="F18906">
        <v>0</v>
      </c>
      <c r="G18906">
        <v>-23.8688</v>
      </c>
      <c r="H18906">
        <v>0</v>
      </c>
      <c r="I18906">
        <v>-1.9E-3</v>
      </c>
      <c r="J18906">
        <v>0</v>
      </c>
      <c r="K18906">
        <v>6.0148000000000001</v>
      </c>
    </row>
    <row r="18907" spans="1:11" hidden="1">
      <c r="A18907" t="s">
        <v>168</v>
      </c>
      <c r="B18907" t="s">
        <v>663</v>
      </c>
      <c r="C18907">
        <v>190</v>
      </c>
      <c r="D18907" t="s">
        <v>16</v>
      </c>
      <c r="E18907">
        <v>1.4937</v>
      </c>
      <c r="F18907">
        <v>0</v>
      </c>
      <c r="G18907">
        <v>-16.348700000000001</v>
      </c>
      <c r="H18907">
        <v>0</v>
      </c>
      <c r="I18907">
        <v>-1.9E-3</v>
      </c>
      <c r="J18907">
        <v>0</v>
      </c>
      <c r="K18907">
        <v>14.7712</v>
      </c>
    </row>
    <row r="18908" spans="1:11" hidden="1">
      <c r="A18908" t="s">
        <v>168</v>
      </c>
      <c r="B18908" t="s">
        <v>663</v>
      </c>
      <c r="C18908">
        <v>190</v>
      </c>
      <c r="D18908" t="s">
        <v>16</v>
      </c>
      <c r="E18908">
        <v>1.9291</v>
      </c>
      <c r="F18908">
        <v>0</v>
      </c>
      <c r="G18908">
        <v>-8.8614999999999995</v>
      </c>
      <c r="H18908">
        <v>0</v>
      </c>
      <c r="I18908">
        <v>-1.9E-3</v>
      </c>
      <c r="J18908">
        <v>0</v>
      </c>
      <c r="K18908">
        <v>20.253799999999998</v>
      </c>
    </row>
    <row r="18909" spans="1:11" hidden="1">
      <c r="A18909" t="s">
        <v>168</v>
      </c>
      <c r="B18909" t="s">
        <v>663</v>
      </c>
      <c r="C18909">
        <v>190</v>
      </c>
      <c r="D18909" t="s">
        <v>16</v>
      </c>
      <c r="E18909">
        <v>2.3645999999999998</v>
      </c>
      <c r="F18909">
        <v>0</v>
      </c>
      <c r="G18909">
        <v>-2.6985000000000001</v>
      </c>
      <c r="H18909">
        <v>0</v>
      </c>
      <c r="I18909">
        <v>-1.9E-3</v>
      </c>
      <c r="J18909">
        <v>0</v>
      </c>
      <c r="K18909">
        <v>22.698499999999999</v>
      </c>
    </row>
    <row r="18910" spans="1:11" hidden="1">
      <c r="A18910" t="s">
        <v>168</v>
      </c>
      <c r="B18910" t="s">
        <v>663</v>
      </c>
      <c r="C18910">
        <v>190</v>
      </c>
      <c r="D18910" t="s">
        <v>16</v>
      </c>
      <c r="E18910">
        <v>2.8</v>
      </c>
      <c r="F18910">
        <v>0</v>
      </c>
      <c r="G18910">
        <v>1.4734</v>
      </c>
      <c r="H18910">
        <v>0</v>
      </c>
      <c r="I18910">
        <v>-1.9E-3</v>
      </c>
      <c r="J18910">
        <v>0</v>
      </c>
      <c r="K18910">
        <v>22.893000000000001</v>
      </c>
    </row>
    <row r="18911" spans="1:11" hidden="1">
      <c r="A18911" t="s">
        <v>168</v>
      </c>
      <c r="B18911" t="s">
        <v>663</v>
      </c>
      <c r="C18911">
        <v>190</v>
      </c>
      <c r="D18911" t="s">
        <v>16</v>
      </c>
      <c r="E18911">
        <v>2.8</v>
      </c>
      <c r="F18911">
        <v>0</v>
      </c>
      <c r="G18911">
        <v>9.5324000000000009</v>
      </c>
      <c r="H18911">
        <v>0</v>
      </c>
      <c r="I18911">
        <v>-1.9E-3</v>
      </c>
      <c r="J18911">
        <v>0</v>
      </c>
      <c r="K18911">
        <v>22.893000000000001</v>
      </c>
    </row>
    <row r="18912" spans="1:11" hidden="1">
      <c r="A18912" t="s">
        <v>168</v>
      </c>
      <c r="B18912" t="s">
        <v>663</v>
      </c>
      <c r="C18912">
        <v>190</v>
      </c>
      <c r="D18912" t="s">
        <v>16</v>
      </c>
      <c r="E18912">
        <v>3.2355</v>
      </c>
      <c r="F18912">
        <v>0</v>
      </c>
      <c r="G18912">
        <v>12.7088</v>
      </c>
      <c r="H18912">
        <v>0</v>
      </c>
      <c r="I18912">
        <v>-1.9E-3</v>
      </c>
      <c r="J18912">
        <v>0</v>
      </c>
      <c r="K18912">
        <v>18.0505</v>
      </c>
    </row>
    <row r="18913" spans="1:11" hidden="1">
      <c r="A18913" t="s">
        <v>168</v>
      </c>
      <c r="B18913" t="s">
        <v>663</v>
      </c>
      <c r="C18913">
        <v>190</v>
      </c>
      <c r="D18913" t="s">
        <v>16</v>
      </c>
      <c r="E18913">
        <v>3.6709000000000001</v>
      </c>
      <c r="F18913">
        <v>0</v>
      </c>
      <c r="G18913">
        <v>15.885300000000001</v>
      </c>
      <c r="H18913">
        <v>0</v>
      </c>
      <c r="I18913">
        <v>-1.9E-3</v>
      </c>
      <c r="J18913">
        <v>0</v>
      </c>
      <c r="K18913">
        <v>11.8249</v>
      </c>
    </row>
    <row r="18914" spans="1:11" hidden="1">
      <c r="A18914" t="s">
        <v>168</v>
      </c>
      <c r="B18914" t="s">
        <v>663</v>
      </c>
      <c r="C18914">
        <v>190</v>
      </c>
      <c r="D18914" t="s">
        <v>16</v>
      </c>
      <c r="E18914">
        <v>4.1063999999999998</v>
      </c>
      <c r="F18914">
        <v>0</v>
      </c>
      <c r="G18914">
        <v>19.061800000000002</v>
      </c>
      <c r="H18914">
        <v>0</v>
      </c>
      <c r="I18914">
        <v>-1.9E-3</v>
      </c>
      <c r="J18914">
        <v>0</v>
      </c>
      <c r="K18914">
        <v>4.2160000000000002</v>
      </c>
    </row>
    <row r="18915" spans="1:11" hidden="1">
      <c r="A18915" t="s">
        <v>168</v>
      </c>
      <c r="B18915" t="s">
        <v>663</v>
      </c>
      <c r="C18915">
        <v>190</v>
      </c>
      <c r="D18915" t="s">
        <v>16</v>
      </c>
      <c r="E18915">
        <v>4.5418000000000003</v>
      </c>
      <c r="F18915">
        <v>0</v>
      </c>
      <c r="G18915">
        <v>22.238299999999999</v>
      </c>
      <c r="H18915">
        <v>0</v>
      </c>
      <c r="I18915">
        <v>-1.9E-3</v>
      </c>
      <c r="J18915">
        <v>0</v>
      </c>
      <c r="K18915">
        <v>-4.7760999999999996</v>
      </c>
    </row>
    <row r="18916" spans="1:11" hidden="1">
      <c r="A18916" t="s">
        <v>168</v>
      </c>
      <c r="B18916" t="s">
        <v>663</v>
      </c>
      <c r="C18916">
        <v>190</v>
      </c>
      <c r="D18916" t="s">
        <v>16</v>
      </c>
      <c r="E18916">
        <v>4.9772999999999996</v>
      </c>
      <c r="F18916">
        <v>0</v>
      </c>
      <c r="G18916">
        <v>25.4147</v>
      </c>
      <c r="H18916">
        <v>0</v>
      </c>
      <c r="I18916">
        <v>-1.9E-3</v>
      </c>
      <c r="J18916">
        <v>0</v>
      </c>
      <c r="K18916">
        <v>-15.151300000000001</v>
      </c>
    </row>
    <row r="18917" spans="1:11" hidden="1">
      <c r="A18917" t="s">
        <v>168</v>
      </c>
      <c r="B18917" t="s">
        <v>663</v>
      </c>
      <c r="C18917">
        <v>190</v>
      </c>
      <c r="D18917" t="s">
        <v>16</v>
      </c>
      <c r="E18917">
        <v>5.4127000000000001</v>
      </c>
      <c r="F18917">
        <v>0</v>
      </c>
      <c r="G18917">
        <v>28.591200000000001</v>
      </c>
      <c r="H18917">
        <v>0</v>
      </c>
      <c r="I18917">
        <v>-1.9E-3</v>
      </c>
      <c r="J18917">
        <v>0</v>
      </c>
      <c r="K18917">
        <v>-26.909800000000001</v>
      </c>
    </row>
    <row r="18918" spans="1:11" hidden="1">
      <c r="A18918" t="s">
        <v>168</v>
      </c>
      <c r="B18918" t="s">
        <v>663</v>
      </c>
      <c r="C18918">
        <v>190</v>
      </c>
      <c r="D18918" t="s">
        <v>17</v>
      </c>
      <c r="E18918">
        <v>0.18729999999999999</v>
      </c>
      <c r="F18918">
        <v>0</v>
      </c>
      <c r="G18918">
        <v>-20.494599999999998</v>
      </c>
      <c r="H18918">
        <v>0</v>
      </c>
      <c r="I18918">
        <v>-1.1999999999999999E-3</v>
      </c>
      <c r="J18918">
        <v>0</v>
      </c>
      <c r="K18918">
        <v>-12.01</v>
      </c>
    </row>
    <row r="18919" spans="1:11" hidden="1">
      <c r="A18919" t="s">
        <v>168</v>
      </c>
      <c r="B18919" t="s">
        <v>663</v>
      </c>
      <c r="C18919">
        <v>190</v>
      </c>
      <c r="D18919" t="s">
        <v>17</v>
      </c>
      <c r="E18919">
        <v>0.62280000000000002</v>
      </c>
      <c r="F18919">
        <v>0</v>
      </c>
      <c r="G18919">
        <v>-17.692499999999999</v>
      </c>
      <c r="H18919">
        <v>0</v>
      </c>
      <c r="I18919">
        <v>-1.1999999999999999E-3</v>
      </c>
      <c r="J18919">
        <v>0</v>
      </c>
      <c r="K18919">
        <v>-3.6522000000000001</v>
      </c>
    </row>
    <row r="18920" spans="1:11" hidden="1">
      <c r="A18920" t="s">
        <v>168</v>
      </c>
      <c r="B18920" t="s">
        <v>663</v>
      </c>
      <c r="C18920">
        <v>190</v>
      </c>
      <c r="D18920" t="s">
        <v>17</v>
      </c>
      <c r="E18920">
        <v>1.0582</v>
      </c>
      <c r="F18920">
        <v>0</v>
      </c>
      <c r="G18920">
        <v>-13.879799999999999</v>
      </c>
      <c r="H18920">
        <v>0</v>
      </c>
      <c r="I18920">
        <v>-1.1999999999999999E-3</v>
      </c>
      <c r="J18920">
        <v>0</v>
      </c>
      <c r="K18920">
        <v>3.2595000000000001</v>
      </c>
    </row>
    <row r="18921" spans="1:11" hidden="1">
      <c r="A18921" t="s">
        <v>168</v>
      </c>
      <c r="B18921" t="s">
        <v>663</v>
      </c>
      <c r="C18921">
        <v>190</v>
      </c>
      <c r="D18921" t="s">
        <v>17</v>
      </c>
      <c r="E18921">
        <v>1.4937</v>
      </c>
      <c r="F18921">
        <v>0</v>
      </c>
      <c r="G18921">
        <v>-9.7725000000000009</v>
      </c>
      <c r="H18921">
        <v>0</v>
      </c>
      <c r="I18921">
        <v>-1.1999999999999999E-3</v>
      </c>
      <c r="J18921">
        <v>0</v>
      </c>
      <c r="K18921">
        <v>8.4147999999999996</v>
      </c>
    </row>
    <row r="18922" spans="1:11" hidden="1">
      <c r="A18922" t="s">
        <v>168</v>
      </c>
      <c r="B18922" t="s">
        <v>663</v>
      </c>
      <c r="C18922">
        <v>190</v>
      </c>
      <c r="D18922" t="s">
        <v>17</v>
      </c>
      <c r="E18922">
        <v>1.9291</v>
      </c>
      <c r="F18922">
        <v>0</v>
      </c>
      <c r="G18922">
        <v>-5.6825000000000001</v>
      </c>
      <c r="H18922">
        <v>0</v>
      </c>
      <c r="I18922">
        <v>-1.1999999999999999E-3</v>
      </c>
      <c r="J18922">
        <v>0</v>
      </c>
      <c r="K18922">
        <v>11.7821</v>
      </c>
    </row>
    <row r="18923" spans="1:11" hidden="1">
      <c r="A18923" t="s">
        <v>168</v>
      </c>
      <c r="B18923" t="s">
        <v>663</v>
      </c>
      <c r="C18923">
        <v>190</v>
      </c>
      <c r="D18923" t="s">
        <v>17</v>
      </c>
      <c r="E18923">
        <v>2.3645999999999998</v>
      </c>
      <c r="F18923">
        <v>0</v>
      </c>
      <c r="G18923">
        <v>-2.2860999999999998</v>
      </c>
      <c r="H18923">
        <v>0</v>
      </c>
      <c r="I18923">
        <v>-1.1999999999999999E-3</v>
      </c>
      <c r="J18923">
        <v>0</v>
      </c>
      <c r="K18923">
        <v>13.4848</v>
      </c>
    </row>
    <row r="18924" spans="1:11" hidden="1">
      <c r="A18924" t="s">
        <v>168</v>
      </c>
      <c r="B18924" t="s">
        <v>663</v>
      </c>
      <c r="C18924">
        <v>190</v>
      </c>
      <c r="D18924" t="s">
        <v>17</v>
      </c>
      <c r="E18924">
        <v>2.8</v>
      </c>
      <c r="F18924">
        <v>0</v>
      </c>
      <c r="G18924">
        <v>6.7400000000000002E-2</v>
      </c>
      <c r="H18924">
        <v>0</v>
      </c>
      <c r="I18924">
        <v>-1.1999999999999999E-3</v>
      </c>
      <c r="J18924">
        <v>0</v>
      </c>
      <c r="K18924">
        <v>13.935700000000001</v>
      </c>
    </row>
    <row r="18925" spans="1:11" hidden="1">
      <c r="A18925" t="s">
        <v>168</v>
      </c>
      <c r="B18925" t="s">
        <v>663</v>
      </c>
      <c r="C18925">
        <v>190</v>
      </c>
      <c r="D18925" t="s">
        <v>17</v>
      </c>
      <c r="E18925">
        <v>2.8</v>
      </c>
      <c r="F18925">
        <v>0</v>
      </c>
      <c r="G18925">
        <v>5.87</v>
      </c>
      <c r="H18925">
        <v>0</v>
      </c>
      <c r="I18925">
        <v>-1.1999999999999999E-3</v>
      </c>
      <c r="J18925">
        <v>0</v>
      </c>
      <c r="K18925">
        <v>13.935700000000001</v>
      </c>
    </row>
    <row r="18926" spans="1:11" hidden="1">
      <c r="A18926" t="s">
        <v>168</v>
      </c>
      <c r="B18926" t="s">
        <v>663</v>
      </c>
      <c r="C18926">
        <v>190</v>
      </c>
      <c r="D18926" t="s">
        <v>17</v>
      </c>
      <c r="E18926">
        <v>3.2355</v>
      </c>
      <c r="F18926">
        <v>0</v>
      </c>
      <c r="G18926">
        <v>7.7020999999999997</v>
      </c>
      <c r="H18926">
        <v>0</v>
      </c>
      <c r="I18926">
        <v>-1.1999999999999999E-3</v>
      </c>
      <c r="J18926">
        <v>0</v>
      </c>
      <c r="K18926">
        <v>10.9863</v>
      </c>
    </row>
    <row r="18927" spans="1:11" hidden="1">
      <c r="A18927" t="s">
        <v>168</v>
      </c>
      <c r="B18927" t="s">
        <v>663</v>
      </c>
      <c r="C18927">
        <v>190</v>
      </c>
      <c r="D18927" t="s">
        <v>17</v>
      </c>
      <c r="E18927">
        <v>3.6709000000000001</v>
      </c>
      <c r="F18927">
        <v>0</v>
      </c>
      <c r="G18927">
        <v>9.5341000000000005</v>
      </c>
      <c r="H18927">
        <v>0</v>
      </c>
      <c r="I18927">
        <v>-1.1999999999999999E-3</v>
      </c>
      <c r="J18927">
        <v>0</v>
      </c>
      <c r="K18927">
        <v>7.2392000000000003</v>
      </c>
    </row>
    <row r="18928" spans="1:11" hidden="1">
      <c r="A18928" t="s">
        <v>168</v>
      </c>
      <c r="B18928" t="s">
        <v>663</v>
      </c>
      <c r="C18928">
        <v>190</v>
      </c>
      <c r="D18928" t="s">
        <v>17</v>
      </c>
      <c r="E18928">
        <v>4.1063999999999998</v>
      </c>
      <c r="F18928">
        <v>0</v>
      </c>
      <c r="G18928">
        <v>11.366099999999999</v>
      </c>
      <c r="H18928">
        <v>0</v>
      </c>
      <c r="I18928">
        <v>-1.1999999999999999E-3</v>
      </c>
      <c r="J18928">
        <v>0</v>
      </c>
      <c r="K18928">
        <v>2.6943000000000001</v>
      </c>
    </row>
    <row r="18929" spans="1:11" hidden="1">
      <c r="A18929" t="s">
        <v>168</v>
      </c>
      <c r="B18929" t="s">
        <v>663</v>
      </c>
      <c r="C18929">
        <v>190</v>
      </c>
      <c r="D18929" t="s">
        <v>17</v>
      </c>
      <c r="E18929">
        <v>4.5418000000000003</v>
      </c>
      <c r="F18929">
        <v>0</v>
      </c>
      <c r="G18929">
        <v>13.1981</v>
      </c>
      <c r="H18929">
        <v>0</v>
      </c>
      <c r="I18929">
        <v>-1.1999999999999999E-3</v>
      </c>
      <c r="J18929">
        <v>0</v>
      </c>
      <c r="K18929">
        <v>-2.6482999999999999</v>
      </c>
    </row>
    <row r="18930" spans="1:11" hidden="1">
      <c r="A18930" t="s">
        <v>168</v>
      </c>
      <c r="B18930" t="s">
        <v>663</v>
      </c>
      <c r="C18930">
        <v>190</v>
      </c>
      <c r="D18930" t="s">
        <v>17</v>
      </c>
      <c r="E18930">
        <v>4.9772999999999996</v>
      </c>
      <c r="F18930">
        <v>0</v>
      </c>
      <c r="G18930">
        <v>15.030200000000001</v>
      </c>
      <c r="H18930">
        <v>0</v>
      </c>
      <c r="I18930">
        <v>-1.1999999999999999E-3</v>
      </c>
      <c r="J18930">
        <v>0</v>
      </c>
      <c r="K18930">
        <v>-8.7887000000000004</v>
      </c>
    </row>
    <row r="18931" spans="1:11" hidden="1">
      <c r="A18931" t="s">
        <v>168</v>
      </c>
      <c r="B18931" t="s">
        <v>663</v>
      </c>
      <c r="C18931">
        <v>190</v>
      </c>
      <c r="D18931" t="s">
        <v>17</v>
      </c>
      <c r="E18931">
        <v>5.4127000000000001</v>
      </c>
      <c r="F18931">
        <v>0</v>
      </c>
      <c r="G18931">
        <v>16.862200000000001</v>
      </c>
      <c r="H18931">
        <v>0</v>
      </c>
      <c r="I18931">
        <v>-1.1999999999999999E-3</v>
      </c>
      <c r="J18931">
        <v>0</v>
      </c>
      <c r="K18931">
        <v>-15.726800000000001</v>
      </c>
    </row>
    <row r="18932" spans="1:11" hidden="1">
      <c r="A18932" t="s">
        <v>168</v>
      </c>
      <c r="B18932" t="s">
        <v>663</v>
      </c>
      <c r="C18932">
        <v>190</v>
      </c>
      <c r="D18932" t="s">
        <v>18</v>
      </c>
      <c r="E18932">
        <v>0.18729999999999999</v>
      </c>
      <c r="F18932">
        <v>0</v>
      </c>
      <c r="G18932">
        <v>-20.5075</v>
      </c>
      <c r="H18932">
        <v>0</v>
      </c>
      <c r="I18932">
        <v>-1.1999999999999999E-3</v>
      </c>
      <c r="J18932">
        <v>0</v>
      </c>
      <c r="K18932">
        <v>-12.058400000000001</v>
      </c>
    </row>
    <row r="18933" spans="1:11" hidden="1">
      <c r="A18933" t="s">
        <v>168</v>
      </c>
      <c r="B18933" t="s">
        <v>663</v>
      </c>
      <c r="C18933">
        <v>190</v>
      </c>
      <c r="D18933" t="s">
        <v>18</v>
      </c>
      <c r="E18933">
        <v>0.62280000000000002</v>
      </c>
      <c r="F18933">
        <v>0</v>
      </c>
      <c r="G18933">
        <v>-17.705400000000001</v>
      </c>
      <c r="H18933">
        <v>0</v>
      </c>
      <c r="I18933">
        <v>-1.1999999999999999E-3</v>
      </c>
      <c r="J18933">
        <v>0</v>
      </c>
      <c r="K18933">
        <v>-3.7063000000000001</v>
      </c>
    </row>
    <row r="18934" spans="1:11" hidden="1">
      <c r="A18934" t="s">
        <v>168</v>
      </c>
      <c r="B18934" t="s">
        <v>663</v>
      </c>
      <c r="C18934">
        <v>190</v>
      </c>
      <c r="D18934" t="s">
        <v>18</v>
      </c>
      <c r="E18934">
        <v>1.0582</v>
      </c>
      <c r="F18934">
        <v>0</v>
      </c>
      <c r="G18934">
        <v>-13.8927</v>
      </c>
      <c r="H18934">
        <v>0</v>
      </c>
      <c r="I18934">
        <v>-1.1999999999999999E-3</v>
      </c>
      <c r="J18934">
        <v>0</v>
      </c>
      <c r="K18934">
        <v>3.1998000000000002</v>
      </c>
    </row>
    <row r="18935" spans="1:11" hidden="1">
      <c r="A18935" t="s">
        <v>168</v>
      </c>
      <c r="B18935" t="s">
        <v>663</v>
      </c>
      <c r="C18935">
        <v>190</v>
      </c>
      <c r="D18935" t="s">
        <v>18</v>
      </c>
      <c r="E18935">
        <v>1.4937</v>
      </c>
      <c r="F18935">
        <v>0</v>
      </c>
      <c r="G18935">
        <v>-9.7853999999999992</v>
      </c>
      <c r="H18935">
        <v>0</v>
      </c>
      <c r="I18935">
        <v>-1.1999999999999999E-3</v>
      </c>
      <c r="J18935">
        <v>0</v>
      </c>
      <c r="K18935">
        <v>8.3495000000000008</v>
      </c>
    </row>
    <row r="18936" spans="1:11" hidden="1">
      <c r="A18936" t="s">
        <v>168</v>
      </c>
      <c r="B18936" t="s">
        <v>663</v>
      </c>
      <c r="C18936">
        <v>190</v>
      </c>
      <c r="D18936" t="s">
        <v>18</v>
      </c>
      <c r="E18936">
        <v>1.9291</v>
      </c>
      <c r="F18936">
        <v>0</v>
      </c>
      <c r="G18936">
        <v>-5.6954000000000002</v>
      </c>
      <c r="H18936">
        <v>0</v>
      </c>
      <c r="I18936">
        <v>-1.1999999999999999E-3</v>
      </c>
      <c r="J18936">
        <v>0</v>
      </c>
      <c r="K18936">
        <v>11.7112</v>
      </c>
    </row>
    <row r="18937" spans="1:11" hidden="1">
      <c r="A18937" t="s">
        <v>168</v>
      </c>
      <c r="B18937" t="s">
        <v>663</v>
      </c>
      <c r="C18937">
        <v>190</v>
      </c>
      <c r="D18937" t="s">
        <v>18</v>
      </c>
      <c r="E18937">
        <v>2.3645999999999998</v>
      </c>
      <c r="F18937">
        <v>0</v>
      </c>
      <c r="G18937">
        <v>-2.2989999999999999</v>
      </c>
      <c r="H18937">
        <v>0</v>
      </c>
      <c r="I18937">
        <v>-1.1999999999999999E-3</v>
      </c>
      <c r="J18937">
        <v>0</v>
      </c>
      <c r="K18937">
        <v>13.408300000000001</v>
      </c>
    </row>
    <row r="18938" spans="1:11" hidden="1">
      <c r="A18938" t="s">
        <v>168</v>
      </c>
      <c r="B18938" t="s">
        <v>663</v>
      </c>
      <c r="C18938">
        <v>190</v>
      </c>
      <c r="D18938" t="s">
        <v>18</v>
      </c>
      <c r="E18938">
        <v>2.8</v>
      </c>
      <c r="F18938">
        <v>0</v>
      </c>
      <c r="G18938">
        <v>5.4399999999999997E-2</v>
      </c>
      <c r="H18938">
        <v>0</v>
      </c>
      <c r="I18938">
        <v>-1.1999999999999999E-3</v>
      </c>
      <c r="J18938">
        <v>0</v>
      </c>
      <c r="K18938">
        <v>13.8535</v>
      </c>
    </row>
    <row r="18939" spans="1:11" hidden="1">
      <c r="A18939" t="s">
        <v>168</v>
      </c>
      <c r="B18939" t="s">
        <v>663</v>
      </c>
      <c r="C18939">
        <v>190</v>
      </c>
      <c r="D18939" t="s">
        <v>18</v>
      </c>
      <c r="E18939">
        <v>2.8</v>
      </c>
      <c r="F18939">
        <v>0</v>
      </c>
      <c r="G18939">
        <v>5.8571</v>
      </c>
      <c r="H18939">
        <v>0</v>
      </c>
      <c r="I18939">
        <v>-1.1999999999999999E-3</v>
      </c>
      <c r="J18939">
        <v>0</v>
      </c>
      <c r="K18939">
        <v>13.8535</v>
      </c>
    </row>
    <row r="18940" spans="1:11" hidden="1">
      <c r="A18940" t="s">
        <v>168</v>
      </c>
      <c r="B18940" t="s">
        <v>663</v>
      </c>
      <c r="C18940">
        <v>190</v>
      </c>
      <c r="D18940" t="s">
        <v>18</v>
      </c>
      <c r="E18940">
        <v>3.2355</v>
      </c>
      <c r="F18940">
        <v>0</v>
      </c>
      <c r="G18940">
        <v>7.6891999999999996</v>
      </c>
      <c r="H18940">
        <v>0</v>
      </c>
      <c r="I18940">
        <v>-1.1999999999999999E-3</v>
      </c>
      <c r="J18940">
        <v>0</v>
      </c>
      <c r="K18940">
        <v>10.8985</v>
      </c>
    </row>
    <row r="18941" spans="1:11" hidden="1">
      <c r="A18941" t="s">
        <v>168</v>
      </c>
      <c r="B18941" t="s">
        <v>663</v>
      </c>
      <c r="C18941">
        <v>190</v>
      </c>
      <c r="D18941" t="s">
        <v>18</v>
      </c>
      <c r="E18941">
        <v>3.6709000000000001</v>
      </c>
      <c r="F18941">
        <v>0</v>
      </c>
      <c r="G18941">
        <v>9.5212000000000003</v>
      </c>
      <c r="H18941">
        <v>0</v>
      </c>
      <c r="I18941">
        <v>-1.1999999999999999E-3</v>
      </c>
      <c r="J18941">
        <v>0</v>
      </c>
      <c r="K18941">
        <v>7.1458000000000004</v>
      </c>
    </row>
    <row r="18942" spans="1:11" hidden="1">
      <c r="A18942" t="s">
        <v>168</v>
      </c>
      <c r="B18942" t="s">
        <v>663</v>
      </c>
      <c r="C18942">
        <v>190</v>
      </c>
      <c r="D18942" t="s">
        <v>18</v>
      </c>
      <c r="E18942">
        <v>4.1063999999999998</v>
      </c>
      <c r="F18942">
        <v>0</v>
      </c>
      <c r="G18942">
        <v>11.353199999999999</v>
      </c>
      <c r="H18942">
        <v>0</v>
      </c>
      <c r="I18942">
        <v>-1.1999999999999999E-3</v>
      </c>
      <c r="J18942">
        <v>0</v>
      </c>
      <c r="K18942">
        <v>2.5952999999999999</v>
      </c>
    </row>
    <row r="18943" spans="1:11" hidden="1">
      <c r="A18943" t="s">
        <v>168</v>
      </c>
      <c r="B18943" t="s">
        <v>663</v>
      </c>
      <c r="C18943">
        <v>190</v>
      </c>
      <c r="D18943" t="s">
        <v>18</v>
      </c>
      <c r="E18943">
        <v>4.5418000000000003</v>
      </c>
      <c r="F18943">
        <v>0</v>
      </c>
      <c r="G18943">
        <v>13.1852</v>
      </c>
      <c r="H18943">
        <v>0</v>
      </c>
      <c r="I18943">
        <v>-1.1999999999999999E-3</v>
      </c>
      <c r="J18943">
        <v>0</v>
      </c>
      <c r="K18943">
        <v>-2.7530000000000001</v>
      </c>
    </row>
    <row r="18944" spans="1:11" hidden="1">
      <c r="A18944" t="s">
        <v>168</v>
      </c>
      <c r="B18944" t="s">
        <v>663</v>
      </c>
      <c r="C18944">
        <v>190</v>
      </c>
      <c r="D18944" t="s">
        <v>18</v>
      </c>
      <c r="E18944">
        <v>4.9772999999999996</v>
      </c>
      <c r="F18944">
        <v>0</v>
      </c>
      <c r="G18944">
        <v>15.017300000000001</v>
      </c>
      <c r="H18944">
        <v>0</v>
      </c>
      <c r="I18944">
        <v>-1.1999999999999999E-3</v>
      </c>
      <c r="J18944">
        <v>0</v>
      </c>
      <c r="K18944">
        <v>-8.8989999999999991</v>
      </c>
    </row>
    <row r="18945" spans="1:11" hidden="1">
      <c r="A18945" t="s">
        <v>168</v>
      </c>
      <c r="B18945" t="s">
        <v>663</v>
      </c>
      <c r="C18945">
        <v>190</v>
      </c>
      <c r="D18945" t="s">
        <v>18</v>
      </c>
      <c r="E18945">
        <v>5.4127000000000001</v>
      </c>
      <c r="F18945">
        <v>0</v>
      </c>
      <c r="G18945">
        <v>16.849299999999999</v>
      </c>
      <c r="H18945">
        <v>0</v>
      </c>
      <c r="I18945">
        <v>-1.1999999999999999E-3</v>
      </c>
      <c r="J18945">
        <v>0</v>
      </c>
      <c r="K18945">
        <v>-15.842700000000001</v>
      </c>
    </row>
    <row r="18946" spans="1:11" hidden="1">
      <c r="A18946" t="s">
        <v>168</v>
      </c>
      <c r="B18946" t="s">
        <v>663</v>
      </c>
      <c r="C18946">
        <v>190</v>
      </c>
      <c r="D18946" t="s">
        <v>19</v>
      </c>
      <c r="E18946">
        <v>0.18729999999999999</v>
      </c>
      <c r="F18946">
        <v>0</v>
      </c>
      <c r="G18946">
        <v>-20.494599999999998</v>
      </c>
      <c r="H18946">
        <v>0</v>
      </c>
      <c r="I18946">
        <v>-1.1999999999999999E-3</v>
      </c>
      <c r="J18946">
        <v>0</v>
      </c>
      <c r="K18946">
        <v>-12.01</v>
      </c>
    </row>
    <row r="18947" spans="1:11" hidden="1">
      <c r="A18947" t="s">
        <v>168</v>
      </c>
      <c r="B18947" t="s">
        <v>663</v>
      </c>
      <c r="C18947">
        <v>190</v>
      </c>
      <c r="D18947" t="s">
        <v>19</v>
      </c>
      <c r="E18947">
        <v>0.62280000000000002</v>
      </c>
      <c r="F18947">
        <v>0</v>
      </c>
      <c r="G18947">
        <v>-17.692499999999999</v>
      </c>
      <c r="H18947">
        <v>0</v>
      </c>
      <c r="I18947">
        <v>-1.1999999999999999E-3</v>
      </c>
      <c r="J18947">
        <v>0</v>
      </c>
      <c r="K18947">
        <v>-3.6522000000000001</v>
      </c>
    </row>
    <row r="18948" spans="1:11" hidden="1">
      <c r="A18948" t="s">
        <v>168</v>
      </c>
      <c r="B18948" t="s">
        <v>663</v>
      </c>
      <c r="C18948">
        <v>190</v>
      </c>
      <c r="D18948" t="s">
        <v>19</v>
      </c>
      <c r="E18948">
        <v>1.0582</v>
      </c>
      <c r="F18948">
        <v>0</v>
      </c>
      <c r="G18948">
        <v>-13.879799999999999</v>
      </c>
      <c r="H18948">
        <v>0</v>
      </c>
      <c r="I18948">
        <v>-1.1999999999999999E-3</v>
      </c>
      <c r="J18948">
        <v>0</v>
      </c>
      <c r="K18948">
        <v>3.2595000000000001</v>
      </c>
    </row>
    <row r="18949" spans="1:11" hidden="1">
      <c r="A18949" t="s">
        <v>168</v>
      </c>
      <c r="B18949" t="s">
        <v>663</v>
      </c>
      <c r="C18949">
        <v>190</v>
      </c>
      <c r="D18949" t="s">
        <v>19</v>
      </c>
      <c r="E18949">
        <v>1.4937</v>
      </c>
      <c r="F18949">
        <v>0</v>
      </c>
      <c r="G18949">
        <v>-9.7725000000000009</v>
      </c>
      <c r="H18949">
        <v>0</v>
      </c>
      <c r="I18949">
        <v>-1.1999999999999999E-3</v>
      </c>
      <c r="J18949">
        <v>0</v>
      </c>
      <c r="K18949">
        <v>8.4147999999999996</v>
      </c>
    </row>
    <row r="18950" spans="1:11" hidden="1">
      <c r="A18950" t="s">
        <v>168</v>
      </c>
      <c r="B18950" t="s">
        <v>663</v>
      </c>
      <c r="C18950">
        <v>190</v>
      </c>
      <c r="D18950" t="s">
        <v>19</v>
      </c>
      <c r="E18950">
        <v>1.9291</v>
      </c>
      <c r="F18950">
        <v>0</v>
      </c>
      <c r="G18950">
        <v>-5.6825000000000001</v>
      </c>
      <c r="H18950">
        <v>0</v>
      </c>
      <c r="I18950">
        <v>-1.1999999999999999E-3</v>
      </c>
      <c r="J18950">
        <v>0</v>
      </c>
      <c r="K18950">
        <v>11.7821</v>
      </c>
    </row>
    <row r="18951" spans="1:11" hidden="1">
      <c r="A18951" t="s">
        <v>168</v>
      </c>
      <c r="B18951" t="s">
        <v>663</v>
      </c>
      <c r="C18951">
        <v>190</v>
      </c>
      <c r="D18951" t="s">
        <v>19</v>
      </c>
      <c r="E18951">
        <v>2.3645999999999998</v>
      </c>
      <c r="F18951">
        <v>0</v>
      </c>
      <c r="G18951">
        <v>-2.2860999999999998</v>
      </c>
      <c r="H18951">
        <v>0</v>
      </c>
      <c r="I18951">
        <v>-1.1999999999999999E-3</v>
      </c>
      <c r="J18951">
        <v>0</v>
      </c>
      <c r="K18951">
        <v>13.4848</v>
      </c>
    </row>
    <row r="18952" spans="1:11" hidden="1">
      <c r="A18952" t="s">
        <v>168</v>
      </c>
      <c r="B18952" t="s">
        <v>663</v>
      </c>
      <c r="C18952">
        <v>190</v>
      </c>
      <c r="D18952" t="s">
        <v>19</v>
      </c>
      <c r="E18952">
        <v>2.8</v>
      </c>
      <c r="F18952">
        <v>0</v>
      </c>
      <c r="G18952">
        <v>6.7400000000000002E-2</v>
      </c>
      <c r="H18952">
        <v>0</v>
      </c>
      <c r="I18952">
        <v>-1.1999999999999999E-3</v>
      </c>
      <c r="J18952">
        <v>0</v>
      </c>
      <c r="K18952">
        <v>13.935700000000001</v>
      </c>
    </row>
    <row r="18953" spans="1:11" hidden="1">
      <c r="A18953" t="s">
        <v>168</v>
      </c>
      <c r="B18953" t="s">
        <v>663</v>
      </c>
      <c r="C18953">
        <v>190</v>
      </c>
      <c r="D18953" t="s">
        <v>19</v>
      </c>
      <c r="E18953">
        <v>2.8</v>
      </c>
      <c r="F18953">
        <v>0</v>
      </c>
      <c r="G18953">
        <v>5.87</v>
      </c>
      <c r="H18953">
        <v>0</v>
      </c>
      <c r="I18953">
        <v>-1.1999999999999999E-3</v>
      </c>
      <c r="J18953">
        <v>0</v>
      </c>
      <c r="K18953">
        <v>13.935700000000001</v>
      </c>
    </row>
    <row r="18954" spans="1:11" hidden="1">
      <c r="A18954" t="s">
        <v>168</v>
      </c>
      <c r="B18954" t="s">
        <v>663</v>
      </c>
      <c r="C18954">
        <v>190</v>
      </c>
      <c r="D18954" t="s">
        <v>19</v>
      </c>
      <c r="E18954">
        <v>3.2355</v>
      </c>
      <c r="F18954">
        <v>0</v>
      </c>
      <c r="G18954">
        <v>7.7020999999999997</v>
      </c>
      <c r="H18954">
        <v>0</v>
      </c>
      <c r="I18954">
        <v>-1.1999999999999999E-3</v>
      </c>
      <c r="J18954">
        <v>0</v>
      </c>
      <c r="K18954">
        <v>10.9863</v>
      </c>
    </row>
    <row r="18955" spans="1:11" hidden="1">
      <c r="A18955" t="s">
        <v>168</v>
      </c>
      <c r="B18955" t="s">
        <v>663</v>
      </c>
      <c r="C18955">
        <v>190</v>
      </c>
      <c r="D18955" t="s">
        <v>19</v>
      </c>
      <c r="E18955">
        <v>3.6709000000000001</v>
      </c>
      <c r="F18955">
        <v>0</v>
      </c>
      <c r="G18955">
        <v>9.5341000000000005</v>
      </c>
      <c r="H18955">
        <v>0</v>
      </c>
      <c r="I18955">
        <v>-1.1999999999999999E-3</v>
      </c>
      <c r="J18955">
        <v>0</v>
      </c>
      <c r="K18955">
        <v>7.2392000000000003</v>
      </c>
    </row>
    <row r="18956" spans="1:11" hidden="1">
      <c r="A18956" t="s">
        <v>168</v>
      </c>
      <c r="B18956" t="s">
        <v>663</v>
      </c>
      <c r="C18956">
        <v>190</v>
      </c>
      <c r="D18956" t="s">
        <v>19</v>
      </c>
      <c r="E18956">
        <v>4.1063999999999998</v>
      </c>
      <c r="F18956">
        <v>0</v>
      </c>
      <c r="G18956">
        <v>11.366099999999999</v>
      </c>
      <c r="H18956">
        <v>0</v>
      </c>
      <c r="I18956">
        <v>-1.1999999999999999E-3</v>
      </c>
      <c r="J18956">
        <v>0</v>
      </c>
      <c r="K18956">
        <v>2.6943000000000001</v>
      </c>
    </row>
    <row r="18957" spans="1:11" hidden="1">
      <c r="A18957" t="s">
        <v>168</v>
      </c>
      <c r="B18957" t="s">
        <v>663</v>
      </c>
      <c r="C18957">
        <v>190</v>
      </c>
      <c r="D18957" t="s">
        <v>19</v>
      </c>
      <c r="E18957">
        <v>4.5418000000000003</v>
      </c>
      <c r="F18957">
        <v>0</v>
      </c>
      <c r="G18957">
        <v>13.1981</v>
      </c>
      <c r="H18957">
        <v>0</v>
      </c>
      <c r="I18957">
        <v>-1.1999999999999999E-3</v>
      </c>
      <c r="J18957">
        <v>0</v>
      </c>
      <c r="K18957">
        <v>-2.6482999999999999</v>
      </c>
    </row>
    <row r="18958" spans="1:11" hidden="1">
      <c r="A18958" t="s">
        <v>168</v>
      </c>
      <c r="B18958" t="s">
        <v>663</v>
      </c>
      <c r="C18958">
        <v>190</v>
      </c>
      <c r="D18958" t="s">
        <v>19</v>
      </c>
      <c r="E18958">
        <v>4.9772999999999996</v>
      </c>
      <c r="F18958">
        <v>0</v>
      </c>
      <c r="G18958">
        <v>15.030200000000001</v>
      </c>
      <c r="H18958">
        <v>0</v>
      </c>
      <c r="I18958">
        <v>-1.1999999999999999E-3</v>
      </c>
      <c r="J18958">
        <v>0</v>
      </c>
      <c r="K18958">
        <v>-8.7887000000000004</v>
      </c>
    </row>
    <row r="18959" spans="1:11" hidden="1">
      <c r="A18959" t="s">
        <v>168</v>
      </c>
      <c r="B18959" t="s">
        <v>663</v>
      </c>
      <c r="C18959">
        <v>190</v>
      </c>
      <c r="D18959" t="s">
        <v>19</v>
      </c>
      <c r="E18959">
        <v>5.4127000000000001</v>
      </c>
      <c r="F18959">
        <v>0</v>
      </c>
      <c r="G18959">
        <v>16.862200000000001</v>
      </c>
      <c r="H18959">
        <v>0</v>
      </c>
      <c r="I18959">
        <v>-1.1999999999999999E-3</v>
      </c>
      <c r="J18959">
        <v>0</v>
      </c>
      <c r="K18959">
        <v>-15.726800000000001</v>
      </c>
    </row>
    <row r="18960" spans="1:11" hidden="1">
      <c r="A18960" t="s">
        <v>168</v>
      </c>
      <c r="B18960" t="s">
        <v>663</v>
      </c>
      <c r="C18960">
        <v>190</v>
      </c>
      <c r="D18960" t="s">
        <v>20</v>
      </c>
      <c r="E18960">
        <v>0.18729999999999999</v>
      </c>
      <c r="F18960">
        <v>0</v>
      </c>
      <c r="G18960">
        <v>-20.5075</v>
      </c>
      <c r="H18960">
        <v>0</v>
      </c>
      <c r="I18960">
        <v>-1.1999999999999999E-3</v>
      </c>
      <c r="J18960">
        <v>0</v>
      </c>
      <c r="K18960">
        <v>-12.058400000000001</v>
      </c>
    </row>
    <row r="18961" spans="1:11" hidden="1">
      <c r="A18961" t="s">
        <v>168</v>
      </c>
      <c r="B18961" t="s">
        <v>663</v>
      </c>
      <c r="C18961">
        <v>190</v>
      </c>
      <c r="D18961" t="s">
        <v>20</v>
      </c>
      <c r="E18961">
        <v>0.62280000000000002</v>
      </c>
      <c r="F18961">
        <v>0</v>
      </c>
      <c r="G18961">
        <v>-17.705400000000001</v>
      </c>
      <c r="H18961">
        <v>0</v>
      </c>
      <c r="I18961">
        <v>-1.1999999999999999E-3</v>
      </c>
      <c r="J18961">
        <v>0</v>
      </c>
      <c r="K18961">
        <v>-3.7063000000000001</v>
      </c>
    </row>
    <row r="18962" spans="1:11" hidden="1">
      <c r="A18962" t="s">
        <v>168</v>
      </c>
      <c r="B18962" t="s">
        <v>663</v>
      </c>
      <c r="C18962">
        <v>190</v>
      </c>
      <c r="D18962" t="s">
        <v>20</v>
      </c>
      <c r="E18962">
        <v>1.0582</v>
      </c>
      <c r="F18962">
        <v>0</v>
      </c>
      <c r="G18962">
        <v>-13.8927</v>
      </c>
      <c r="H18962">
        <v>0</v>
      </c>
      <c r="I18962">
        <v>-1.1999999999999999E-3</v>
      </c>
      <c r="J18962">
        <v>0</v>
      </c>
      <c r="K18962">
        <v>3.1998000000000002</v>
      </c>
    </row>
    <row r="18963" spans="1:11" hidden="1">
      <c r="A18963" t="s">
        <v>168</v>
      </c>
      <c r="B18963" t="s">
        <v>663</v>
      </c>
      <c r="C18963">
        <v>190</v>
      </c>
      <c r="D18963" t="s">
        <v>20</v>
      </c>
      <c r="E18963">
        <v>1.4937</v>
      </c>
      <c r="F18963">
        <v>0</v>
      </c>
      <c r="G18963">
        <v>-9.7853999999999992</v>
      </c>
      <c r="H18963">
        <v>0</v>
      </c>
      <c r="I18963">
        <v>-1.1999999999999999E-3</v>
      </c>
      <c r="J18963">
        <v>0</v>
      </c>
      <c r="K18963">
        <v>8.3495000000000008</v>
      </c>
    </row>
    <row r="18964" spans="1:11" hidden="1">
      <c r="A18964" t="s">
        <v>168</v>
      </c>
      <c r="B18964" t="s">
        <v>663</v>
      </c>
      <c r="C18964">
        <v>190</v>
      </c>
      <c r="D18964" t="s">
        <v>20</v>
      </c>
      <c r="E18964">
        <v>1.9291</v>
      </c>
      <c r="F18964">
        <v>0</v>
      </c>
      <c r="G18964">
        <v>-5.6954000000000002</v>
      </c>
      <c r="H18964">
        <v>0</v>
      </c>
      <c r="I18964">
        <v>-1.1999999999999999E-3</v>
      </c>
      <c r="J18964">
        <v>0</v>
      </c>
      <c r="K18964">
        <v>11.7112</v>
      </c>
    </row>
    <row r="18965" spans="1:11" hidden="1">
      <c r="A18965" t="s">
        <v>168</v>
      </c>
      <c r="B18965" t="s">
        <v>663</v>
      </c>
      <c r="C18965">
        <v>190</v>
      </c>
      <c r="D18965" t="s">
        <v>20</v>
      </c>
      <c r="E18965">
        <v>2.3645999999999998</v>
      </c>
      <c r="F18965">
        <v>0</v>
      </c>
      <c r="G18965">
        <v>-2.2989999999999999</v>
      </c>
      <c r="H18965">
        <v>0</v>
      </c>
      <c r="I18965">
        <v>-1.1999999999999999E-3</v>
      </c>
      <c r="J18965">
        <v>0</v>
      </c>
      <c r="K18965">
        <v>13.408300000000001</v>
      </c>
    </row>
    <row r="18966" spans="1:11" hidden="1">
      <c r="A18966" t="s">
        <v>168</v>
      </c>
      <c r="B18966" t="s">
        <v>663</v>
      </c>
      <c r="C18966">
        <v>190</v>
      </c>
      <c r="D18966" t="s">
        <v>20</v>
      </c>
      <c r="E18966">
        <v>2.8</v>
      </c>
      <c r="F18966">
        <v>0</v>
      </c>
      <c r="G18966">
        <v>5.4399999999999997E-2</v>
      </c>
      <c r="H18966">
        <v>0</v>
      </c>
      <c r="I18966">
        <v>-1.1999999999999999E-3</v>
      </c>
      <c r="J18966">
        <v>0</v>
      </c>
      <c r="K18966">
        <v>13.8535</v>
      </c>
    </row>
    <row r="18967" spans="1:11" hidden="1">
      <c r="A18967" t="s">
        <v>168</v>
      </c>
      <c r="B18967" t="s">
        <v>663</v>
      </c>
      <c r="C18967">
        <v>190</v>
      </c>
      <c r="D18967" t="s">
        <v>20</v>
      </c>
      <c r="E18967">
        <v>2.8</v>
      </c>
      <c r="F18967">
        <v>0</v>
      </c>
      <c r="G18967">
        <v>5.8571</v>
      </c>
      <c r="H18967">
        <v>0</v>
      </c>
      <c r="I18967">
        <v>-1.1999999999999999E-3</v>
      </c>
      <c r="J18967">
        <v>0</v>
      </c>
      <c r="K18967">
        <v>13.8535</v>
      </c>
    </row>
    <row r="18968" spans="1:11" hidden="1">
      <c r="A18968" t="s">
        <v>168</v>
      </c>
      <c r="B18968" t="s">
        <v>663</v>
      </c>
      <c r="C18968">
        <v>190</v>
      </c>
      <c r="D18968" t="s">
        <v>20</v>
      </c>
      <c r="E18968">
        <v>3.2355</v>
      </c>
      <c r="F18968">
        <v>0</v>
      </c>
      <c r="G18968">
        <v>7.6891999999999996</v>
      </c>
      <c r="H18968">
        <v>0</v>
      </c>
      <c r="I18968">
        <v>-1.1999999999999999E-3</v>
      </c>
      <c r="J18968">
        <v>0</v>
      </c>
      <c r="K18968">
        <v>10.8985</v>
      </c>
    </row>
    <row r="18969" spans="1:11" hidden="1">
      <c r="A18969" t="s">
        <v>168</v>
      </c>
      <c r="B18969" t="s">
        <v>663</v>
      </c>
      <c r="C18969">
        <v>190</v>
      </c>
      <c r="D18969" t="s">
        <v>20</v>
      </c>
      <c r="E18969">
        <v>3.6709000000000001</v>
      </c>
      <c r="F18969">
        <v>0</v>
      </c>
      <c r="G18969">
        <v>9.5212000000000003</v>
      </c>
      <c r="H18969">
        <v>0</v>
      </c>
      <c r="I18969">
        <v>-1.1999999999999999E-3</v>
      </c>
      <c r="J18969">
        <v>0</v>
      </c>
      <c r="K18969">
        <v>7.1458000000000004</v>
      </c>
    </row>
    <row r="18970" spans="1:11" hidden="1">
      <c r="A18970" t="s">
        <v>168</v>
      </c>
      <c r="B18970" t="s">
        <v>663</v>
      </c>
      <c r="C18970">
        <v>190</v>
      </c>
      <c r="D18970" t="s">
        <v>20</v>
      </c>
      <c r="E18970">
        <v>4.1063999999999998</v>
      </c>
      <c r="F18970">
        <v>0</v>
      </c>
      <c r="G18970">
        <v>11.353199999999999</v>
      </c>
      <c r="H18970">
        <v>0</v>
      </c>
      <c r="I18970">
        <v>-1.1999999999999999E-3</v>
      </c>
      <c r="J18970">
        <v>0</v>
      </c>
      <c r="K18970">
        <v>2.5952999999999999</v>
      </c>
    </row>
    <row r="18971" spans="1:11" hidden="1">
      <c r="A18971" t="s">
        <v>168</v>
      </c>
      <c r="B18971" t="s">
        <v>663</v>
      </c>
      <c r="C18971">
        <v>190</v>
      </c>
      <c r="D18971" t="s">
        <v>20</v>
      </c>
      <c r="E18971">
        <v>4.5418000000000003</v>
      </c>
      <c r="F18971">
        <v>0</v>
      </c>
      <c r="G18971">
        <v>13.1852</v>
      </c>
      <c r="H18971">
        <v>0</v>
      </c>
      <c r="I18971">
        <v>-1.1999999999999999E-3</v>
      </c>
      <c r="J18971">
        <v>0</v>
      </c>
      <c r="K18971">
        <v>-2.7530000000000001</v>
      </c>
    </row>
    <row r="18972" spans="1:11" hidden="1">
      <c r="A18972" t="s">
        <v>168</v>
      </c>
      <c r="B18972" t="s">
        <v>663</v>
      </c>
      <c r="C18972">
        <v>190</v>
      </c>
      <c r="D18972" t="s">
        <v>20</v>
      </c>
      <c r="E18972">
        <v>4.9772999999999996</v>
      </c>
      <c r="F18972">
        <v>0</v>
      </c>
      <c r="G18972">
        <v>15.017300000000001</v>
      </c>
      <c r="H18972">
        <v>0</v>
      </c>
      <c r="I18972">
        <v>-1.1999999999999999E-3</v>
      </c>
      <c r="J18972">
        <v>0</v>
      </c>
      <c r="K18972">
        <v>-8.8989999999999991</v>
      </c>
    </row>
    <row r="18973" spans="1:11" hidden="1">
      <c r="A18973" t="s">
        <v>168</v>
      </c>
      <c r="B18973" t="s">
        <v>663</v>
      </c>
      <c r="C18973">
        <v>190</v>
      </c>
      <c r="D18973" t="s">
        <v>20</v>
      </c>
      <c r="E18973">
        <v>5.4127000000000001</v>
      </c>
      <c r="F18973">
        <v>0</v>
      </c>
      <c r="G18973">
        <v>16.849299999999999</v>
      </c>
      <c r="H18973">
        <v>0</v>
      </c>
      <c r="I18973">
        <v>-1.1999999999999999E-3</v>
      </c>
      <c r="J18973">
        <v>0</v>
      </c>
      <c r="K18973">
        <v>-15.842700000000001</v>
      </c>
    </row>
    <row r="18974" spans="1:11" hidden="1">
      <c r="A18974" t="s">
        <v>168</v>
      </c>
      <c r="B18974" t="s">
        <v>663</v>
      </c>
      <c r="C18974">
        <v>190</v>
      </c>
      <c r="D18974" t="s">
        <v>21</v>
      </c>
      <c r="E18974">
        <v>0.18729999999999999</v>
      </c>
      <c r="F18974">
        <v>0</v>
      </c>
      <c r="G18974">
        <v>-20.494599999999998</v>
      </c>
      <c r="H18974">
        <v>0</v>
      </c>
      <c r="I18974">
        <v>-1.1999999999999999E-3</v>
      </c>
      <c r="J18974">
        <v>0</v>
      </c>
      <c r="K18974">
        <v>-12.01</v>
      </c>
    </row>
    <row r="18975" spans="1:11" hidden="1">
      <c r="A18975" t="s">
        <v>168</v>
      </c>
      <c r="B18975" t="s">
        <v>663</v>
      </c>
      <c r="C18975">
        <v>190</v>
      </c>
      <c r="D18975" t="s">
        <v>21</v>
      </c>
      <c r="E18975">
        <v>0.62280000000000002</v>
      </c>
      <c r="F18975">
        <v>0</v>
      </c>
      <c r="G18975">
        <v>-17.692499999999999</v>
      </c>
      <c r="H18975">
        <v>0</v>
      </c>
      <c r="I18975">
        <v>-1.1999999999999999E-3</v>
      </c>
      <c r="J18975">
        <v>0</v>
      </c>
      <c r="K18975">
        <v>-3.6522000000000001</v>
      </c>
    </row>
    <row r="18976" spans="1:11" hidden="1">
      <c r="A18976" t="s">
        <v>168</v>
      </c>
      <c r="B18976" t="s">
        <v>663</v>
      </c>
      <c r="C18976">
        <v>190</v>
      </c>
      <c r="D18976" t="s">
        <v>21</v>
      </c>
      <c r="E18976">
        <v>1.0582</v>
      </c>
      <c r="F18976">
        <v>0</v>
      </c>
      <c r="G18976">
        <v>-13.879799999999999</v>
      </c>
      <c r="H18976">
        <v>0</v>
      </c>
      <c r="I18976">
        <v>-1.1999999999999999E-3</v>
      </c>
      <c r="J18976">
        <v>0</v>
      </c>
      <c r="K18976">
        <v>3.2595000000000001</v>
      </c>
    </row>
    <row r="18977" spans="1:11" hidden="1">
      <c r="A18977" t="s">
        <v>168</v>
      </c>
      <c r="B18977" t="s">
        <v>663</v>
      </c>
      <c r="C18977">
        <v>190</v>
      </c>
      <c r="D18977" t="s">
        <v>21</v>
      </c>
      <c r="E18977">
        <v>1.4937</v>
      </c>
      <c r="F18977">
        <v>0</v>
      </c>
      <c r="G18977">
        <v>-9.7725000000000009</v>
      </c>
      <c r="H18977">
        <v>0</v>
      </c>
      <c r="I18977">
        <v>-1.1999999999999999E-3</v>
      </c>
      <c r="J18977">
        <v>0</v>
      </c>
      <c r="K18977">
        <v>8.4147999999999996</v>
      </c>
    </row>
    <row r="18978" spans="1:11" hidden="1">
      <c r="A18978" t="s">
        <v>168</v>
      </c>
      <c r="B18978" t="s">
        <v>663</v>
      </c>
      <c r="C18978">
        <v>190</v>
      </c>
      <c r="D18978" t="s">
        <v>21</v>
      </c>
      <c r="E18978">
        <v>1.9291</v>
      </c>
      <c r="F18978">
        <v>0</v>
      </c>
      <c r="G18978">
        <v>-5.6825000000000001</v>
      </c>
      <c r="H18978">
        <v>0</v>
      </c>
      <c r="I18978">
        <v>-1.1999999999999999E-3</v>
      </c>
      <c r="J18978">
        <v>0</v>
      </c>
      <c r="K18978">
        <v>11.7821</v>
      </c>
    </row>
    <row r="18979" spans="1:11" hidden="1">
      <c r="A18979" t="s">
        <v>168</v>
      </c>
      <c r="B18979" t="s">
        <v>663</v>
      </c>
      <c r="C18979">
        <v>190</v>
      </c>
      <c r="D18979" t="s">
        <v>21</v>
      </c>
      <c r="E18979">
        <v>2.3645999999999998</v>
      </c>
      <c r="F18979">
        <v>0</v>
      </c>
      <c r="G18979">
        <v>-2.2860999999999998</v>
      </c>
      <c r="H18979">
        <v>0</v>
      </c>
      <c r="I18979">
        <v>-1.1999999999999999E-3</v>
      </c>
      <c r="J18979">
        <v>0</v>
      </c>
      <c r="K18979">
        <v>13.4848</v>
      </c>
    </row>
    <row r="18980" spans="1:11" hidden="1">
      <c r="A18980" t="s">
        <v>168</v>
      </c>
      <c r="B18980" t="s">
        <v>663</v>
      </c>
      <c r="C18980">
        <v>190</v>
      </c>
      <c r="D18980" t="s">
        <v>21</v>
      </c>
      <c r="E18980">
        <v>2.8</v>
      </c>
      <c r="F18980">
        <v>0</v>
      </c>
      <c r="G18980">
        <v>6.7400000000000002E-2</v>
      </c>
      <c r="H18980">
        <v>0</v>
      </c>
      <c r="I18980">
        <v>-1.1999999999999999E-3</v>
      </c>
      <c r="J18980">
        <v>0</v>
      </c>
      <c r="K18980">
        <v>13.935700000000001</v>
      </c>
    </row>
    <row r="18981" spans="1:11" hidden="1">
      <c r="A18981" t="s">
        <v>168</v>
      </c>
      <c r="B18981" t="s">
        <v>663</v>
      </c>
      <c r="C18981">
        <v>190</v>
      </c>
      <c r="D18981" t="s">
        <v>21</v>
      </c>
      <c r="E18981">
        <v>2.8</v>
      </c>
      <c r="F18981">
        <v>0</v>
      </c>
      <c r="G18981">
        <v>5.87</v>
      </c>
      <c r="H18981">
        <v>0</v>
      </c>
      <c r="I18981">
        <v>-1.1999999999999999E-3</v>
      </c>
      <c r="J18981">
        <v>0</v>
      </c>
      <c r="K18981">
        <v>13.935700000000001</v>
      </c>
    </row>
    <row r="18982" spans="1:11" hidden="1">
      <c r="A18982" t="s">
        <v>168</v>
      </c>
      <c r="B18982" t="s">
        <v>663</v>
      </c>
      <c r="C18982">
        <v>190</v>
      </c>
      <c r="D18982" t="s">
        <v>21</v>
      </c>
      <c r="E18982">
        <v>3.2355</v>
      </c>
      <c r="F18982">
        <v>0</v>
      </c>
      <c r="G18982">
        <v>7.7020999999999997</v>
      </c>
      <c r="H18982">
        <v>0</v>
      </c>
      <c r="I18982">
        <v>-1.1999999999999999E-3</v>
      </c>
      <c r="J18982">
        <v>0</v>
      </c>
      <c r="K18982">
        <v>10.9863</v>
      </c>
    </row>
    <row r="18983" spans="1:11" hidden="1">
      <c r="A18983" t="s">
        <v>168</v>
      </c>
      <c r="B18983" t="s">
        <v>663</v>
      </c>
      <c r="C18983">
        <v>190</v>
      </c>
      <c r="D18983" t="s">
        <v>21</v>
      </c>
      <c r="E18983">
        <v>3.6709000000000001</v>
      </c>
      <c r="F18983">
        <v>0</v>
      </c>
      <c r="G18983">
        <v>9.5341000000000005</v>
      </c>
      <c r="H18983">
        <v>0</v>
      </c>
      <c r="I18983">
        <v>-1.1999999999999999E-3</v>
      </c>
      <c r="J18983">
        <v>0</v>
      </c>
      <c r="K18983">
        <v>7.2392000000000003</v>
      </c>
    </row>
    <row r="18984" spans="1:11" hidden="1">
      <c r="A18984" t="s">
        <v>168</v>
      </c>
      <c r="B18984" t="s">
        <v>663</v>
      </c>
      <c r="C18984">
        <v>190</v>
      </c>
      <c r="D18984" t="s">
        <v>21</v>
      </c>
      <c r="E18984">
        <v>4.1063999999999998</v>
      </c>
      <c r="F18984">
        <v>0</v>
      </c>
      <c r="G18984">
        <v>11.366099999999999</v>
      </c>
      <c r="H18984">
        <v>0</v>
      </c>
      <c r="I18984">
        <v>-1.1999999999999999E-3</v>
      </c>
      <c r="J18984">
        <v>0</v>
      </c>
      <c r="K18984">
        <v>2.6943000000000001</v>
      </c>
    </row>
    <row r="18985" spans="1:11" hidden="1">
      <c r="A18985" t="s">
        <v>168</v>
      </c>
      <c r="B18985" t="s">
        <v>663</v>
      </c>
      <c r="C18985">
        <v>190</v>
      </c>
      <c r="D18985" t="s">
        <v>21</v>
      </c>
      <c r="E18985">
        <v>4.5418000000000003</v>
      </c>
      <c r="F18985">
        <v>0</v>
      </c>
      <c r="G18985">
        <v>13.1981</v>
      </c>
      <c r="H18985">
        <v>0</v>
      </c>
      <c r="I18985">
        <v>-1.1999999999999999E-3</v>
      </c>
      <c r="J18985">
        <v>0</v>
      </c>
      <c r="K18985">
        <v>-2.6482999999999999</v>
      </c>
    </row>
    <row r="18986" spans="1:11" hidden="1">
      <c r="A18986" t="s">
        <v>168</v>
      </c>
      <c r="B18986" t="s">
        <v>663</v>
      </c>
      <c r="C18986">
        <v>190</v>
      </c>
      <c r="D18986" t="s">
        <v>21</v>
      </c>
      <c r="E18986">
        <v>4.9772999999999996</v>
      </c>
      <c r="F18986">
        <v>0</v>
      </c>
      <c r="G18986">
        <v>15.030200000000001</v>
      </c>
      <c r="H18986">
        <v>0</v>
      </c>
      <c r="I18986">
        <v>-1.1999999999999999E-3</v>
      </c>
      <c r="J18986">
        <v>0</v>
      </c>
      <c r="K18986">
        <v>-8.7887000000000004</v>
      </c>
    </row>
    <row r="18987" spans="1:11" hidden="1">
      <c r="A18987" t="s">
        <v>168</v>
      </c>
      <c r="B18987" t="s">
        <v>663</v>
      </c>
      <c r="C18987">
        <v>190</v>
      </c>
      <c r="D18987" t="s">
        <v>21</v>
      </c>
      <c r="E18987">
        <v>5.4127000000000001</v>
      </c>
      <c r="F18987">
        <v>0</v>
      </c>
      <c r="G18987">
        <v>16.862200000000001</v>
      </c>
      <c r="H18987">
        <v>0</v>
      </c>
      <c r="I18987">
        <v>-1.1999999999999999E-3</v>
      </c>
      <c r="J18987">
        <v>0</v>
      </c>
      <c r="K18987">
        <v>-15.726800000000001</v>
      </c>
    </row>
    <row r="18988" spans="1:11" hidden="1">
      <c r="A18988" t="s">
        <v>168</v>
      </c>
      <c r="B18988" t="s">
        <v>663</v>
      </c>
      <c r="C18988">
        <v>190</v>
      </c>
      <c r="D18988" t="s">
        <v>22</v>
      </c>
      <c r="E18988">
        <v>0.18729999999999999</v>
      </c>
      <c r="F18988">
        <v>0</v>
      </c>
      <c r="G18988">
        <v>-20.5075</v>
      </c>
      <c r="H18988">
        <v>0</v>
      </c>
      <c r="I18988">
        <v>-1.1999999999999999E-3</v>
      </c>
      <c r="J18988">
        <v>0</v>
      </c>
      <c r="K18988">
        <v>-12.058400000000001</v>
      </c>
    </row>
    <row r="18989" spans="1:11" hidden="1">
      <c r="A18989" t="s">
        <v>168</v>
      </c>
      <c r="B18989" t="s">
        <v>663</v>
      </c>
      <c r="C18989">
        <v>190</v>
      </c>
      <c r="D18989" t="s">
        <v>22</v>
      </c>
      <c r="E18989">
        <v>0.62280000000000002</v>
      </c>
      <c r="F18989">
        <v>0</v>
      </c>
      <c r="G18989">
        <v>-17.705400000000001</v>
      </c>
      <c r="H18989">
        <v>0</v>
      </c>
      <c r="I18989">
        <v>-1.1999999999999999E-3</v>
      </c>
      <c r="J18989">
        <v>0</v>
      </c>
      <c r="K18989">
        <v>-3.7063000000000001</v>
      </c>
    </row>
    <row r="18990" spans="1:11" hidden="1">
      <c r="A18990" t="s">
        <v>168</v>
      </c>
      <c r="B18990" t="s">
        <v>663</v>
      </c>
      <c r="C18990">
        <v>190</v>
      </c>
      <c r="D18990" t="s">
        <v>22</v>
      </c>
      <c r="E18990">
        <v>1.0582</v>
      </c>
      <c r="F18990">
        <v>0</v>
      </c>
      <c r="G18990">
        <v>-13.8927</v>
      </c>
      <c r="H18990">
        <v>0</v>
      </c>
      <c r="I18990">
        <v>-1.1999999999999999E-3</v>
      </c>
      <c r="J18990">
        <v>0</v>
      </c>
      <c r="K18990">
        <v>3.1998000000000002</v>
      </c>
    </row>
    <row r="18991" spans="1:11" hidden="1">
      <c r="A18991" t="s">
        <v>168</v>
      </c>
      <c r="B18991" t="s">
        <v>663</v>
      </c>
      <c r="C18991">
        <v>190</v>
      </c>
      <c r="D18991" t="s">
        <v>22</v>
      </c>
      <c r="E18991">
        <v>1.4937</v>
      </c>
      <c r="F18991">
        <v>0</v>
      </c>
      <c r="G18991">
        <v>-9.7853999999999992</v>
      </c>
      <c r="H18991">
        <v>0</v>
      </c>
      <c r="I18991">
        <v>-1.1999999999999999E-3</v>
      </c>
      <c r="J18991">
        <v>0</v>
      </c>
      <c r="K18991">
        <v>8.3495000000000008</v>
      </c>
    </row>
    <row r="18992" spans="1:11" hidden="1">
      <c r="A18992" t="s">
        <v>168</v>
      </c>
      <c r="B18992" t="s">
        <v>663</v>
      </c>
      <c r="C18992">
        <v>190</v>
      </c>
      <c r="D18992" t="s">
        <v>22</v>
      </c>
      <c r="E18992">
        <v>1.9291</v>
      </c>
      <c r="F18992">
        <v>0</v>
      </c>
      <c r="G18992">
        <v>-5.6954000000000002</v>
      </c>
      <c r="H18992">
        <v>0</v>
      </c>
      <c r="I18992">
        <v>-1.1999999999999999E-3</v>
      </c>
      <c r="J18992">
        <v>0</v>
      </c>
      <c r="K18992">
        <v>11.7112</v>
      </c>
    </row>
    <row r="18993" spans="1:11" hidden="1">
      <c r="A18993" t="s">
        <v>168</v>
      </c>
      <c r="B18993" t="s">
        <v>663</v>
      </c>
      <c r="C18993">
        <v>190</v>
      </c>
      <c r="D18993" t="s">
        <v>22</v>
      </c>
      <c r="E18993">
        <v>2.3645999999999998</v>
      </c>
      <c r="F18993">
        <v>0</v>
      </c>
      <c r="G18993">
        <v>-2.2989999999999999</v>
      </c>
      <c r="H18993">
        <v>0</v>
      </c>
      <c r="I18993">
        <v>-1.1999999999999999E-3</v>
      </c>
      <c r="J18993">
        <v>0</v>
      </c>
      <c r="K18993">
        <v>13.408300000000001</v>
      </c>
    </row>
    <row r="18994" spans="1:11" hidden="1">
      <c r="A18994" t="s">
        <v>168</v>
      </c>
      <c r="B18994" t="s">
        <v>663</v>
      </c>
      <c r="C18994">
        <v>190</v>
      </c>
      <c r="D18994" t="s">
        <v>22</v>
      </c>
      <c r="E18994">
        <v>2.8</v>
      </c>
      <c r="F18994">
        <v>0</v>
      </c>
      <c r="G18994">
        <v>5.4399999999999997E-2</v>
      </c>
      <c r="H18994">
        <v>0</v>
      </c>
      <c r="I18994">
        <v>-1.1999999999999999E-3</v>
      </c>
      <c r="J18994">
        <v>0</v>
      </c>
      <c r="K18994">
        <v>13.8535</v>
      </c>
    </row>
    <row r="18995" spans="1:11" hidden="1">
      <c r="A18995" t="s">
        <v>168</v>
      </c>
      <c r="B18995" t="s">
        <v>663</v>
      </c>
      <c r="C18995">
        <v>190</v>
      </c>
      <c r="D18995" t="s">
        <v>22</v>
      </c>
      <c r="E18995">
        <v>2.8</v>
      </c>
      <c r="F18995">
        <v>0</v>
      </c>
      <c r="G18995">
        <v>5.8571</v>
      </c>
      <c r="H18995">
        <v>0</v>
      </c>
      <c r="I18995">
        <v>-1.1999999999999999E-3</v>
      </c>
      <c r="J18995">
        <v>0</v>
      </c>
      <c r="K18995">
        <v>13.8535</v>
      </c>
    </row>
    <row r="18996" spans="1:11" hidden="1">
      <c r="A18996" t="s">
        <v>168</v>
      </c>
      <c r="B18996" t="s">
        <v>663</v>
      </c>
      <c r="C18996">
        <v>190</v>
      </c>
      <c r="D18996" t="s">
        <v>22</v>
      </c>
      <c r="E18996">
        <v>3.2355</v>
      </c>
      <c r="F18996">
        <v>0</v>
      </c>
      <c r="G18996">
        <v>7.6891999999999996</v>
      </c>
      <c r="H18996">
        <v>0</v>
      </c>
      <c r="I18996">
        <v>-1.1999999999999999E-3</v>
      </c>
      <c r="J18996">
        <v>0</v>
      </c>
      <c r="K18996">
        <v>10.8985</v>
      </c>
    </row>
    <row r="18997" spans="1:11" hidden="1">
      <c r="A18997" t="s">
        <v>168</v>
      </c>
      <c r="B18997" t="s">
        <v>663</v>
      </c>
      <c r="C18997">
        <v>190</v>
      </c>
      <c r="D18997" t="s">
        <v>22</v>
      </c>
      <c r="E18997">
        <v>3.6709000000000001</v>
      </c>
      <c r="F18997">
        <v>0</v>
      </c>
      <c r="G18997">
        <v>9.5212000000000003</v>
      </c>
      <c r="H18997">
        <v>0</v>
      </c>
      <c r="I18997">
        <v>-1.1999999999999999E-3</v>
      </c>
      <c r="J18997">
        <v>0</v>
      </c>
      <c r="K18997">
        <v>7.1458000000000004</v>
      </c>
    </row>
    <row r="18998" spans="1:11" hidden="1">
      <c r="A18998" t="s">
        <v>168</v>
      </c>
      <c r="B18998" t="s">
        <v>663</v>
      </c>
      <c r="C18998">
        <v>190</v>
      </c>
      <c r="D18998" t="s">
        <v>22</v>
      </c>
      <c r="E18998">
        <v>4.1063999999999998</v>
      </c>
      <c r="F18998">
        <v>0</v>
      </c>
      <c r="G18998">
        <v>11.353199999999999</v>
      </c>
      <c r="H18998">
        <v>0</v>
      </c>
      <c r="I18998">
        <v>-1.1999999999999999E-3</v>
      </c>
      <c r="J18998">
        <v>0</v>
      </c>
      <c r="K18998">
        <v>2.5952999999999999</v>
      </c>
    </row>
    <row r="18999" spans="1:11" hidden="1">
      <c r="A18999" t="s">
        <v>168</v>
      </c>
      <c r="B18999" t="s">
        <v>663</v>
      </c>
      <c r="C18999">
        <v>190</v>
      </c>
      <c r="D18999" t="s">
        <v>22</v>
      </c>
      <c r="E18999">
        <v>4.5418000000000003</v>
      </c>
      <c r="F18999">
        <v>0</v>
      </c>
      <c r="G18999">
        <v>13.1852</v>
      </c>
      <c r="H18999">
        <v>0</v>
      </c>
      <c r="I18999">
        <v>-1.1999999999999999E-3</v>
      </c>
      <c r="J18999">
        <v>0</v>
      </c>
      <c r="K18999">
        <v>-2.7530000000000001</v>
      </c>
    </row>
    <row r="19000" spans="1:11" hidden="1">
      <c r="A19000" t="s">
        <v>168</v>
      </c>
      <c r="B19000" t="s">
        <v>663</v>
      </c>
      <c r="C19000">
        <v>190</v>
      </c>
      <c r="D19000" t="s">
        <v>22</v>
      </c>
      <c r="E19000">
        <v>4.9772999999999996</v>
      </c>
      <c r="F19000">
        <v>0</v>
      </c>
      <c r="G19000">
        <v>15.017300000000001</v>
      </c>
      <c r="H19000">
        <v>0</v>
      </c>
      <c r="I19000">
        <v>-1.1999999999999999E-3</v>
      </c>
      <c r="J19000">
        <v>0</v>
      </c>
      <c r="K19000">
        <v>-8.8989999999999991</v>
      </c>
    </row>
    <row r="19001" spans="1:11" hidden="1">
      <c r="A19001" t="s">
        <v>168</v>
      </c>
      <c r="B19001" t="s">
        <v>663</v>
      </c>
      <c r="C19001">
        <v>190</v>
      </c>
      <c r="D19001" t="s">
        <v>22</v>
      </c>
      <c r="E19001">
        <v>5.4127000000000001</v>
      </c>
      <c r="F19001">
        <v>0</v>
      </c>
      <c r="G19001">
        <v>16.849299999999999</v>
      </c>
      <c r="H19001">
        <v>0</v>
      </c>
      <c r="I19001">
        <v>-1.1999999999999999E-3</v>
      </c>
      <c r="J19001">
        <v>0</v>
      </c>
      <c r="K19001">
        <v>-15.842700000000001</v>
      </c>
    </row>
    <row r="19002" spans="1:11" hidden="1">
      <c r="A19002" t="s">
        <v>168</v>
      </c>
      <c r="B19002" t="s">
        <v>663</v>
      </c>
      <c r="C19002">
        <v>190</v>
      </c>
      <c r="D19002" t="s">
        <v>23</v>
      </c>
      <c r="E19002">
        <v>0.18729999999999999</v>
      </c>
      <c r="F19002">
        <v>0</v>
      </c>
      <c r="G19002">
        <v>-20.494599999999998</v>
      </c>
      <c r="H19002">
        <v>0</v>
      </c>
      <c r="I19002">
        <v>-1.1999999999999999E-3</v>
      </c>
      <c r="J19002">
        <v>0</v>
      </c>
      <c r="K19002">
        <v>-12.01</v>
      </c>
    </row>
    <row r="19003" spans="1:11" hidden="1">
      <c r="A19003" t="s">
        <v>168</v>
      </c>
      <c r="B19003" t="s">
        <v>663</v>
      </c>
      <c r="C19003">
        <v>190</v>
      </c>
      <c r="D19003" t="s">
        <v>23</v>
      </c>
      <c r="E19003">
        <v>0.62280000000000002</v>
      </c>
      <c r="F19003">
        <v>0</v>
      </c>
      <c r="G19003">
        <v>-17.692499999999999</v>
      </c>
      <c r="H19003">
        <v>0</v>
      </c>
      <c r="I19003">
        <v>-1.1999999999999999E-3</v>
      </c>
      <c r="J19003">
        <v>0</v>
      </c>
      <c r="K19003">
        <v>-3.6522000000000001</v>
      </c>
    </row>
    <row r="19004" spans="1:11" hidden="1">
      <c r="A19004" t="s">
        <v>168</v>
      </c>
      <c r="B19004" t="s">
        <v>663</v>
      </c>
      <c r="C19004">
        <v>190</v>
      </c>
      <c r="D19004" t="s">
        <v>23</v>
      </c>
      <c r="E19004">
        <v>1.0582</v>
      </c>
      <c r="F19004">
        <v>0</v>
      </c>
      <c r="G19004">
        <v>-13.879799999999999</v>
      </c>
      <c r="H19004">
        <v>0</v>
      </c>
      <c r="I19004">
        <v>-1.1999999999999999E-3</v>
      </c>
      <c r="J19004">
        <v>0</v>
      </c>
      <c r="K19004">
        <v>3.2595000000000001</v>
      </c>
    </row>
    <row r="19005" spans="1:11" hidden="1">
      <c r="A19005" t="s">
        <v>168</v>
      </c>
      <c r="B19005" t="s">
        <v>663</v>
      </c>
      <c r="C19005">
        <v>190</v>
      </c>
      <c r="D19005" t="s">
        <v>23</v>
      </c>
      <c r="E19005">
        <v>1.4937</v>
      </c>
      <c r="F19005">
        <v>0</v>
      </c>
      <c r="G19005">
        <v>-9.7725000000000009</v>
      </c>
      <c r="H19005">
        <v>0</v>
      </c>
      <c r="I19005">
        <v>-1.1999999999999999E-3</v>
      </c>
      <c r="J19005">
        <v>0</v>
      </c>
      <c r="K19005">
        <v>8.4147999999999996</v>
      </c>
    </row>
    <row r="19006" spans="1:11" hidden="1">
      <c r="A19006" t="s">
        <v>168</v>
      </c>
      <c r="B19006" t="s">
        <v>663</v>
      </c>
      <c r="C19006">
        <v>190</v>
      </c>
      <c r="D19006" t="s">
        <v>23</v>
      </c>
      <c r="E19006">
        <v>1.9291</v>
      </c>
      <c r="F19006">
        <v>0</v>
      </c>
      <c r="G19006">
        <v>-5.6825000000000001</v>
      </c>
      <c r="H19006">
        <v>0</v>
      </c>
      <c r="I19006">
        <v>-1.1999999999999999E-3</v>
      </c>
      <c r="J19006">
        <v>0</v>
      </c>
      <c r="K19006">
        <v>11.7821</v>
      </c>
    </row>
    <row r="19007" spans="1:11" hidden="1">
      <c r="A19007" t="s">
        <v>168</v>
      </c>
      <c r="B19007" t="s">
        <v>663</v>
      </c>
      <c r="C19007">
        <v>190</v>
      </c>
      <c r="D19007" t="s">
        <v>23</v>
      </c>
      <c r="E19007">
        <v>2.3645999999999998</v>
      </c>
      <c r="F19007">
        <v>0</v>
      </c>
      <c r="G19007">
        <v>-2.2860999999999998</v>
      </c>
      <c r="H19007">
        <v>0</v>
      </c>
      <c r="I19007">
        <v>-1.1999999999999999E-3</v>
      </c>
      <c r="J19007">
        <v>0</v>
      </c>
      <c r="K19007">
        <v>13.4848</v>
      </c>
    </row>
    <row r="19008" spans="1:11" hidden="1">
      <c r="A19008" t="s">
        <v>168</v>
      </c>
      <c r="B19008" t="s">
        <v>663</v>
      </c>
      <c r="C19008">
        <v>190</v>
      </c>
      <c r="D19008" t="s">
        <v>23</v>
      </c>
      <c r="E19008">
        <v>2.8</v>
      </c>
      <c r="F19008">
        <v>0</v>
      </c>
      <c r="G19008">
        <v>6.7400000000000002E-2</v>
      </c>
      <c r="H19008">
        <v>0</v>
      </c>
      <c r="I19008">
        <v>-1.1999999999999999E-3</v>
      </c>
      <c r="J19008">
        <v>0</v>
      </c>
      <c r="K19008">
        <v>13.935700000000001</v>
      </c>
    </row>
    <row r="19009" spans="1:11" hidden="1">
      <c r="A19009" t="s">
        <v>168</v>
      </c>
      <c r="B19009" t="s">
        <v>663</v>
      </c>
      <c r="C19009">
        <v>190</v>
      </c>
      <c r="D19009" t="s">
        <v>23</v>
      </c>
      <c r="E19009">
        <v>2.8</v>
      </c>
      <c r="F19009">
        <v>0</v>
      </c>
      <c r="G19009">
        <v>5.87</v>
      </c>
      <c r="H19009">
        <v>0</v>
      </c>
      <c r="I19009">
        <v>-1.1999999999999999E-3</v>
      </c>
      <c r="J19009">
        <v>0</v>
      </c>
      <c r="K19009">
        <v>13.935700000000001</v>
      </c>
    </row>
    <row r="19010" spans="1:11" hidden="1">
      <c r="A19010" t="s">
        <v>168</v>
      </c>
      <c r="B19010" t="s">
        <v>663</v>
      </c>
      <c r="C19010">
        <v>190</v>
      </c>
      <c r="D19010" t="s">
        <v>23</v>
      </c>
      <c r="E19010">
        <v>3.2355</v>
      </c>
      <c r="F19010">
        <v>0</v>
      </c>
      <c r="G19010">
        <v>7.7020999999999997</v>
      </c>
      <c r="H19010">
        <v>0</v>
      </c>
      <c r="I19010">
        <v>-1.1999999999999999E-3</v>
      </c>
      <c r="J19010">
        <v>0</v>
      </c>
      <c r="K19010">
        <v>10.9863</v>
      </c>
    </row>
    <row r="19011" spans="1:11" hidden="1">
      <c r="A19011" t="s">
        <v>168</v>
      </c>
      <c r="B19011" t="s">
        <v>663</v>
      </c>
      <c r="C19011">
        <v>190</v>
      </c>
      <c r="D19011" t="s">
        <v>23</v>
      </c>
      <c r="E19011">
        <v>3.6709000000000001</v>
      </c>
      <c r="F19011">
        <v>0</v>
      </c>
      <c r="G19011">
        <v>9.5341000000000005</v>
      </c>
      <c r="H19011">
        <v>0</v>
      </c>
      <c r="I19011">
        <v>-1.1999999999999999E-3</v>
      </c>
      <c r="J19011">
        <v>0</v>
      </c>
      <c r="K19011">
        <v>7.2392000000000003</v>
      </c>
    </row>
    <row r="19012" spans="1:11" hidden="1">
      <c r="A19012" t="s">
        <v>168</v>
      </c>
      <c r="B19012" t="s">
        <v>663</v>
      </c>
      <c r="C19012">
        <v>190</v>
      </c>
      <c r="D19012" t="s">
        <v>23</v>
      </c>
      <c r="E19012">
        <v>4.1063999999999998</v>
      </c>
      <c r="F19012">
        <v>0</v>
      </c>
      <c r="G19012">
        <v>11.366099999999999</v>
      </c>
      <c r="H19012">
        <v>0</v>
      </c>
      <c r="I19012">
        <v>-1.1999999999999999E-3</v>
      </c>
      <c r="J19012">
        <v>0</v>
      </c>
      <c r="K19012">
        <v>2.6943000000000001</v>
      </c>
    </row>
    <row r="19013" spans="1:11" hidden="1">
      <c r="A19013" t="s">
        <v>168</v>
      </c>
      <c r="B19013" t="s">
        <v>663</v>
      </c>
      <c r="C19013">
        <v>190</v>
      </c>
      <c r="D19013" t="s">
        <v>23</v>
      </c>
      <c r="E19013">
        <v>4.5418000000000003</v>
      </c>
      <c r="F19013">
        <v>0</v>
      </c>
      <c r="G19013">
        <v>13.1981</v>
      </c>
      <c r="H19013">
        <v>0</v>
      </c>
      <c r="I19013">
        <v>-1.1999999999999999E-3</v>
      </c>
      <c r="J19013">
        <v>0</v>
      </c>
      <c r="K19013">
        <v>-2.6482999999999999</v>
      </c>
    </row>
    <row r="19014" spans="1:11" hidden="1">
      <c r="A19014" t="s">
        <v>168</v>
      </c>
      <c r="B19014" t="s">
        <v>663</v>
      </c>
      <c r="C19014">
        <v>190</v>
      </c>
      <c r="D19014" t="s">
        <v>23</v>
      </c>
      <c r="E19014">
        <v>4.9772999999999996</v>
      </c>
      <c r="F19014">
        <v>0</v>
      </c>
      <c r="G19014">
        <v>15.030200000000001</v>
      </c>
      <c r="H19014">
        <v>0</v>
      </c>
      <c r="I19014">
        <v>-1.1999999999999999E-3</v>
      </c>
      <c r="J19014">
        <v>0</v>
      </c>
      <c r="K19014">
        <v>-8.7887000000000004</v>
      </c>
    </row>
    <row r="19015" spans="1:11" hidden="1">
      <c r="A19015" t="s">
        <v>168</v>
      </c>
      <c r="B19015" t="s">
        <v>663</v>
      </c>
      <c r="C19015">
        <v>190</v>
      </c>
      <c r="D19015" t="s">
        <v>23</v>
      </c>
      <c r="E19015">
        <v>5.4127000000000001</v>
      </c>
      <c r="F19015">
        <v>0</v>
      </c>
      <c r="G19015">
        <v>16.862200000000001</v>
      </c>
      <c r="H19015">
        <v>0</v>
      </c>
      <c r="I19015">
        <v>-1.1999999999999999E-3</v>
      </c>
      <c r="J19015">
        <v>0</v>
      </c>
      <c r="K19015">
        <v>-15.726800000000001</v>
      </c>
    </row>
    <row r="19016" spans="1:11" hidden="1">
      <c r="A19016" t="s">
        <v>168</v>
      </c>
      <c r="B19016" t="s">
        <v>663</v>
      </c>
      <c r="C19016">
        <v>190</v>
      </c>
      <c r="D19016" t="s">
        <v>24</v>
      </c>
      <c r="E19016">
        <v>0.18729999999999999</v>
      </c>
      <c r="F19016">
        <v>0</v>
      </c>
      <c r="G19016">
        <v>-20.5075</v>
      </c>
      <c r="H19016">
        <v>0</v>
      </c>
      <c r="I19016">
        <v>-1.1999999999999999E-3</v>
      </c>
      <c r="J19016">
        <v>0</v>
      </c>
      <c r="K19016">
        <v>-12.058400000000001</v>
      </c>
    </row>
    <row r="19017" spans="1:11" hidden="1">
      <c r="A19017" t="s">
        <v>168</v>
      </c>
      <c r="B19017" t="s">
        <v>663</v>
      </c>
      <c r="C19017">
        <v>190</v>
      </c>
      <c r="D19017" t="s">
        <v>24</v>
      </c>
      <c r="E19017">
        <v>0.62280000000000002</v>
      </c>
      <c r="F19017">
        <v>0</v>
      </c>
      <c r="G19017">
        <v>-17.705400000000001</v>
      </c>
      <c r="H19017">
        <v>0</v>
      </c>
      <c r="I19017">
        <v>-1.1999999999999999E-3</v>
      </c>
      <c r="J19017">
        <v>0</v>
      </c>
      <c r="K19017">
        <v>-3.7063000000000001</v>
      </c>
    </row>
    <row r="19018" spans="1:11" hidden="1">
      <c r="A19018" t="s">
        <v>168</v>
      </c>
      <c r="B19018" t="s">
        <v>663</v>
      </c>
      <c r="C19018">
        <v>190</v>
      </c>
      <c r="D19018" t="s">
        <v>24</v>
      </c>
      <c r="E19018">
        <v>1.0582</v>
      </c>
      <c r="F19018">
        <v>0</v>
      </c>
      <c r="G19018">
        <v>-13.8927</v>
      </c>
      <c r="H19018">
        <v>0</v>
      </c>
      <c r="I19018">
        <v>-1.1999999999999999E-3</v>
      </c>
      <c r="J19018">
        <v>0</v>
      </c>
      <c r="K19018">
        <v>3.1998000000000002</v>
      </c>
    </row>
    <row r="19019" spans="1:11" hidden="1">
      <c r="A19019" t="s">
        <v>168</v>
      </c>
      <c r="B19019" t="s">
        <v>663</v>
      </c>
      <c r="C19019">
        <v>190</v>
      </c>
      <c r="D19019" t="s">
        <v>24</v>
      </c>
      <c r="E19019">
        <v>1.4937</v>
      </c>
      <c r="F19019">
        <v>0</v>
      </c>
      <c r="G19019">
        <v>-9.7853999999999992</v>
      </c>
      <c r="H19019">
        <v>0</v>
      </c>
      <c r="I19019">
        <v>-1.1999999999999999E-3</v>
      </c>
      <c r="J19019">
        <v>0</v>
      </c>
      <c r="K19019">
        <v>8.3495000000000008</v>
      </c>
    </row>
    <row r="19020" spans="1:11" hidden="1">
      <c r="A19020" t="s">
        <v>168</v>
      </c>
      <c r="B19020" t="s">
        <v>663</v>
      </c>
      <c r="C19020">
        <v>190</v>
      </c>
      <c r="D19020" t="s">
        <v>24</v>
      </c>
      <c r="E19020">
        <v>1.9291</v>
      </c>
      <c r="F19020">
        <v>0</v>
      </c>
      <c r="G19020">
        <v>-5.6954000000000002</v>
      </c>
      <c r="H19020">
        <v>0</v>
      </c>
      <c r="I19020">
        <v>-1.1999999999999999E-3</v>
      </c>
      <c r="J19020">
        <v>0</v>
      </c>
      <c r="K19020">
        <v>11.7112</v>
      </c>
    </row>
    <row r="19021" spans="1:11" hidden="1">
      <c r="A19021" t="s">
        <v>168</v>
      </c>
      <c r="B19021" t="s">
        <v>663</v>
      </c>
      <c r="C19021">
        <v>190</v>
      </c>
      <c r="D19021" t="s">
        <v>24</v>
      </c>
      <c r="E19021">
        <v>2.3645999999999998</v>
      </c>
      <c r="F19021">
        <v>0</v>
      </c>
      <c r="G19021">
        <v>-2.2989999999999999</v>
      </c>
      <c r="H19021">
        <v>0</v>
      </c>
      <c r="I19021">
        <v>-1.1999999999999999E-3</v>
      </c>
      <c r="J19021">
        <v>0</v>
      </c>
      <c r="K19021">
        <v>13.408300000000001</v>
      </c>
    </row>
    <row r="19022" spans="1:11" hidden="1">
      <c r="A19022" t="s">
        <v>168</v>
      </c>
      <c r="B19022" t="s">
        <v>663</v>
      </c>
      <c r="C19022">
        <v>190</v>
      </c>
      <c r="D19022" t="s">
        <v>24</v>
      </c>
      <c r="E19022">
        <v>2.8</v>
      </c>
      <c r="F19022">
        <v>0</v>
      </c>
      <c r="G19022">
        <v>5.4399999999999997E-2</v>
      </c>
      <c r="H19022">
        <v>0</v>
      </c>
      <c r="I19022">
        <v>-1.1999999999999999E-3</v>
      </c>
      <c r="J19022">
        <v>0</v>
      </c>
      <c r="K19022">
        <v>13.8535</v>
      </c>
    </row>
    <row r="19023" spans="1:11" hidden="1">
      <c r="A19023" t="s">
        <v>168</v>
      </c>
      <c r="B19023" t="s">
        <v>663</v>
      </c>
      <c r="C19023">
        <v>190</v>
      </c>
      <c r="D19023" t="s">
        <v>24</v>
      </c>
      <c r="E19023">
        <v>2.8</v>
      </c>
      <c r="F19023">
        <v>0</v>
      </c>
      <c r="G19023">
        <v>5.8571</v>
      </c>
      <c r="H19023">
        <v>0</v>
      </c>
      <c r="I19023">
        <v>-1.1999999999999999E-3</v>
      </c>
      <c r="J19023">
        <v>0</v>
      </c>
      <c r="K19023">
        <v>13.8535</v>
      </c>
    </row>
    <row r="19024" spans="1:11" hidden="1">
      <c r="A19024" t="s">
        <v>168</v>
      </c>
      <c r="B19024" t="s">
        <v>663</v>
      </c>
      <c r="C19024">
        <v>190</v>
      </c>
      <c r="D19024" t="s">
        <v>24</v>
      </c>
      <c r="E19024">
        <v>3.2355</v>
      </c>
      <c r="F19024">
        <v>0</v>
      </c>
      <c r="G19024">
        <v>7.6891999999999996</v>
      </c>
      <c r="H19024">
        <v>0</v>
      </c>
      <c r="I19024">
        <v>-1.1999999999999999E-3</v>
      </c>
      <c r="J19024">
        <v>0</v>
      </c>
      <c r="K19024">
        <v>10.8985</v>
      </c>
    </row>
    <row r="19025" spans="1:11" hidden="1">
      <c r="A19025" t="s">
        <v>168</v>
      </c>
      <c r="B19025" t="s">
        <v>663</v>
      </c>
      <c r="C19025">
        <v>190</v>
      </c>
      <c r="D19025" t="s">
        <v>24</v>
      </c>
      <c r="E19025">
        <v>3.6709000000000001</v>
      </c>
      <c r="F19025">
        <v>0</v>
      </c>
      <c r="G19025">
        <v>9.5212000000000003</v>
      </c>
      <c r="H19025">
        <v>0</v>
      </c>
      <c r="I19025">
        <v>-1.1999999999999999E-3</v>
      </c>
      <c r="J19025">
        <v>0</v>
      </c>
      <c r="K19025">
        <v>7.1458000000000004</v>
      </c>
    </row>
    <row r="19026" spans="1:11" hidden="1">
      <c r="A19026" t="s">
        <v>168</v>
      </c>
      <c r="B19026" t="s">
        <v>663</v>
      </c>
      <c r="C19026">
        <v>190</v>
      </c>
      <c r="D19026" t="s">
        <v>24</v>
      </c>
      <c r="E19026">
        <v>4.1063999999999998</v>
      </c>
      <c r="F19026">
        <v>0</v>
      </c>
      <c r="G19026">
        <v>11.353199999999999</v>
      </c>
      <c r="H19026">
        <v>0</v>
      </c>
      <c r="I19026">
        <v>-1.1999999999999999E-3</v>
      </c>
      <c r="J19026">
        <v>0</v>
      </c>
      <c r="K19026">
        <v>2.5952999999999999</v>
      </c>
    </row>
    <row r="19027" spans="1:11" hidden="1">
      <c r="A19027" t="s">
        <v>168</v>
      </c>
      <c r="B19027" t="s">
        <v>663</v>
      </c>
      <c r="C19027">
        <v>190</v>
      </c>
      <c r="D19027" t="s">
        <v>24</v>
      </c>
      <c r="E19027">
        <v>4.5418000000000003</v>
      </c>
      <c r="F19027">
        <v>0</v>
      </c>
      <c r="G19027">
        <v>13.1852</v>
      </c>
      <c r="H19027">
        <v>0</v>
      </c>
      <c r="I19027">
        <v>-1.1999999999999999E-3</v>
      </c>
      <c r="J19027">
        <v>0</v>
      </c>
      <c r="K19027">
        <v>-2.7530000000000001</v>
      </c>
    </row>
    <row r="19028" spans="1:11" hidden="1">
      <c r="A19028" t="s">
        <v>168</v>
      </c>
      <c r="B19028" t="s">
        <v>663</v>
      </c>
      <c r="C19028">
        <v>190</v>
      </c>
      <c r="D19028" t="s">
        <v>24</v>
      </c>
      <c r="E19028">
        <v>4.9772999999999996</v>
      </c>
      <c r="F19028">
        <v>0</v>
      </c>
      <c r="G19028">
        <v>15.017300000000001</v>
      </c>
      <c r="H19028">
        <v>0</v>
      </c>
      <c r="I19028">
        <v>-1.1999999999999999E-3</v>
      </c>
      <c r="J19028">
        <v>0</v>
      </c>
      <c r="K19028">
        <v>-8.8989999999999991</v>
      </c>
    </row>
    <row r="19029" spans="1:11" hidden="1">
      <c r="A19029" t="s">
        <v>168</v>
      </c>
      <c r="B19029" t="s">
        <v>663</v>
      </c>
      <c r="C19029">
        <v>190</v>
      </c>
      <c r="D19029" t="s">
        <v>24</v>
      </c>
      <c r="E19029">
        <v>5.4127000000000001</v>
      </c>
      <c r="F19029">
        <v>0</v>
      </c>
      <c r="G19029">
        <v>16.849299999999999</v>
      </c>
      <c r="H19029">
        <v>0</v>
      </c>
      <c r="I19029">
        <v>-1.1999999999999999E-3</v>
      </c>
      <c r="J19029">
        <v>0</v>
      </c>
      <c r="K19029">
        <v>-15.842700000000001</v>
      </c>
    </row>
    <row r="19030" spans="1:11" hidden="1">
      <c r="A19030" t="s">
        <v>168</v>
      </c>
      <c r="B19030" t="s">
        <v>663</v>
      </c>
      <c r="C19030">
        <v>190</v>
      </c>
      <c r="D19030" t="s">
        <v>25</v>
      </c>
      <c r="E19030">
        <v>0.18729999999999999</v>
      </c>
      <c r="F19030">
        <v>0</v>
      </c>
      <c r="G19030">
        <v>-32.782899999999998</v>
      </c>
      <c r="H19030">
        <v>0</v>
      </c>
      <c r="I19030">
        <v>-1.8E-3</v>
      </c>
      <c r="J19030">
        <v>0</v>
      </c>
      <c r="K19030">
        <v>-18.809200000000001</v>
      </c>
    </row>
    <row r="19031" spans="1:11" hidden="1">
      <c r="A19031" t="s">
        <v>168</v>
      </c>
      <c r="B19031" t="s">
        <v>663</v>
      </c>
      <c r="C19031">
        <v>190</v>
      </c>
      <c r="D19031" t="s">
        <v>25</v>
      </c>
      <c r="E19031">
        <v>0.62280000000000002</v>
      </c>
      <c r="F19031">
        <v>0</v>
      </c>
      <c r="G19031">
        <v>-28.1998</v>
      </c>
      <c r="H19031">
        <v>0</v>
      </c>
      <c r="I19031">
        <v>-1.8E-3</v>
      </c>
      <c r="J19031">
        <v>0</v>
      </c>
      <c r="K19031">
        <v>-5.4619</v>
      </c>
    </row>
    <row r="19032" spans="1:11" hidden="1">
      <c r="A19032" t="s">
        <v>168</v>
      </c>
      <c r="B19032" t="s">
        <v>663</v>
      </c>
      <c r="C19032">
        <v>190</v>
      </c>
      <c r="D19032" t="s">
        <v>25</v>
      </c>
      <c r="E19032">
        <v>1.0582</v>
      </c>
      <c r="F19032">
        <v>0</v>
      </c>
      <c r="G19032">
        <v>-21.870999999999999</v>
      </c>
      <c r="H19032">
        <v>0</v>
      </c>
      <c r="I19032">
        <v>-1.8E-3</v>
      </c>
      <c r="J19032">
        <v>0</v>
      </c>
      <c r="K19032">
        <v>5.4996</v>
      </c>
    </row>
    <row r="19033" spans="1:11" hidden="1">
      <c r="A19033" t="s">
        <v>168</v>
      </c>
      <c r="B19033" t="s">
        <v>663</v>
      </c>
      <c r="C19033">
        <v>190</v>
      </c>
      <c r="D19033" t="s">
        <v>25</v>
      </c>
      <c r="E19033">
        <v>1.4937</v>
      </c>
      <c r="F19033">
        <v>0</v>
      </c>
      <c r="G19033">
        <v>-15.0335</v>
      </c>
      <c r="H19033">
        <v>0</v>
      </c>
      <c r="I19033">
        <v>-1.8E-3</v>
      </c>
      <c r="J19033">
        <v>0</v>
      </c>
      <c r="K19033">
        <v>13.539099999999999</v>
      </c>
    </row>
    <row r="19034" spans="1:11" hidden="1">
      <c r="A19034" t="s">
        <v>168</v>
      </c>
      <c r="B19034" t="s">
        <v>663</v>
      </c>
      <c r="C19034">
        <v>190</v>
      </c>
      <c r="D19034" t="s">
        <v>25</v>
      </c>
      <c r="E19034">
        <v>1.9291</v>
      </c>
      <c r="F19034">
        <v>0</v>
      </c>
      <c r="G19034">
        <v>-8.2256999999999998</v>
      </c>
      <c r="H19034">
        <v>0</v>
      </c>
      <c r="I19034">
        <v>-1.8E-3</v>
      </c>
      <c r="J19034">
        <v>0</v>
      </c>
      <c r="K19034">
        <v>18.602</v>
      </c>
    </row>
    <row r="19035" spans="1:11" hidden="1">
      <c r="A19035" t="s">
        <v>168</v>
      </c>
      <c r="B19035" t="s">
        <v>663</v>
      </c>
      <c r="C19035">
        <v>190</v>
      </c>
      <c r="D19035" t="s">
        <v>25</v>
      </c>
      <c r="E19035">
        <v>2.3645999999999998</v>
      </c>
      <c r="F19035">
        <v>0</v>
      </c>
      <c r="G19035">
        <v>-2.6160999999999999</v>
      </c>
      <c r="H19035">
        <v>0</v>
      </c>
      <c r="I19035">
        <v>-1.8E-3</v>
      </c>
      <c r="J19035">
        <v>0</v>
      </c>
      <c r="K19035">
        <v>20.901700000000002</v>
      </c>
    </row>
    <row r="19036" spans="1:11" hidden="1">
      <c r="A19036" t="s">
        <v>168</v>
      </c>
      <c r="B19036" t="s">
        <v>663</v>
      </c>
      <c r="C19036">
        <v>190</v>
      </c>
      <c r="D19036" t="s">
        <v>25</v>
      </c>
      <c r="E19036">
        <v>2.8</v>
      </c>
      <c r="F19036">
        <v>0</v>
      </c>
      <c r="G19036">
        <v>1.1921999999999999</v>
      </c>
      <c r="H19036">
        <v>0</v>
      </c>
      <c r="I19036">
        <v>-1.8E-3</v>
      </c>
      <c r="J19036">
        <v>0</v>
      </c>
      <c r="K19036">
        <v>21.1508</v>
      </c>
    </row>
    <row r="19037" spans="1:11" hidden="1">
      <c r="A19037" t="s">
        <v>168</v>
      </c>
      <c r="B19037" t="s">
        <v>663</v>
      </c>
      <c r="C19037">
        <v>190</v>
      </c>
      <c r="D19037" t="s">
        <v>25</v>
      </c>
      <c r="E19037">
        <v>2.8</v>
      </c>
      <c r="F19037">
        <v>0</v>
      </c>
      <c r="G19037">
        <v>8.7998999999999992</v>
      </c>
      <c r="H19037">
        <v>0</v>
      </c>
      <c r="I19037">
        <v>-1.8E-3</v>
      </c>
      <c r="J19037">
        <v>0</v>
      </c>
      <c r="K19037">
        <v>21.1508</v>
      </c>
    </row>
    <row r="19038" spans="1:11" hidden="1">
      <c r="A19038" t="s">
        <v>168</v>
      </c>
      <c r="B19038" t="s">
        <v>663</v>
      </c>
      <c r="C19038">
        <v>190</v>
      </c>
      <c r="D19038" t="s">
        <v>25</v>
      </c>
      <c r="E19038">
        <v>3.2355</v>
      </c>
      <c r="F19038">
        <v>0</v>
      </c>
      <c r="G19038">
        <v>11.7075</v>
      </c>
      <c r="H19038">
        <v>0</v>
      </c>
      <c r="I19038">
        <v>-1.8E-3</v>
      </c>
      <c r="J19038">
        <v>0</v>
      </c>
      <c r="K19038">
        <v>16.690300000000001</v>
      </c>
    </row>
    <row r="19039" spans="1:11" hidden="1">
      <c r="A19039" t="s">
        <v>168</v>
      </c>
      <c r="B19039" t="s">
        <v>663</v>
      </c>
      <c r="C19039">
        <v>190</v>
      </c>
      <c r="D19039" t="s">
        <v>25</v>
      </c>
      <c r="E19039">
        <v>3.6709000000000001</v>
      </c>
      <c r="F19039">
        <v>0</v>
      </c>
      <c r="G19039">
        <v>14.6151</v>
      </c>
      <c r="H19039">
        <v>0</v>
      </c>
      <c r="I19039">
        <v>-1.8E-3</v>
      </c>
      <c r="J19039">
        <v>0</v>
      </c>
      <c r="K19039">
        <v>10.963800000000001</v>
      </c>
    </row>
    <row r="19040" spans="1:11" hidden="1">
      <c r="A19040" t="s">
        <v>168</v>
      </c>
      <c r="B19040" t="s">
        <v>663</v>
      </c>
      <c r="C19040">
        <v>190</v>
      </c>
      <c r="D19040" t="s">
        <v>25</v>
      </c>
      <c r="E19040">
        <v>4.1063999999999998</v>
      </c>
      <c r="F19040">
        <v>0</v>
      </c>
      <c r="G19040">
        <v>17.5227</v>
      </c>
      <c r="H19040">
        <v>0</v>
      </c>
      <c r="I19040">
        <v>-1.8E-3</v>
      </c>
      <c r="J19040">
        <v>0</v>
      </c>
      <c r="K19040">
        <v>3.9710999999999999</v>
      </c>
    </row>
    <row r="19041" spans="1:11" hidden="1">
      <c r="A19041" t="s">
        <v>168</v>
      </c>
      <c r="B19041" t="s">
        <v>663</v>
      </c>
      <c r="C19041">
        <v>190</v>
      </c>
      <c r="D19041" t="s">
        <v>25</v>
      </c>
      <c r="E19041">
        <v>4.5418000000000003</v>
      </c>
      <c r="F19041">
        <v>0</v>
      </c>
      <c r="G19041">
        <v>20.430199999999999</v>
      </c>
      <c r="H19041">
        <v>0</v>
      </c>
      <c r="I19041">
        <v>-1.8E-3</v>
      </c>
      <c r="J19041">
        <v>0</v>
      </c>
      <c r="K19041">
        <v>-4.2877000000000001</v>
      </c>
    </row>
    <row r="19042" spans="1:11" hidden="1">
      <c r="A19042" t="s">
        <v>168</v>
      </c>
      <c r="B19042" t="s">
        <v>663</v>
      </c>
      <c r="C19042">
        <v>190</v>
      </c>
      <c r="D19042" t="s">
        <v>25</v>
      </c>
      <c r="E19042">
        <v>4.9772999999999996</v>
      </c>
      <c r="F19042">
        <v>0</v>
      </c>
      <c r="G19042">
        <v>23.337800000000001</v>
      </c>
      <c r="H19042">
        <v>0</v>
      </c>
      <c r="I19042">
        <v>-1.8E-3</v>
      </c>
      <c r="J19042">
        <v>0</v>
      </c>
      <c r="K19042">
        <v>-13.8126</v>
      </c>
    </row>
    <row r="19043" spans="1:11" hidden="1">
      <c r="A19043" t="s">
        <v>168</v>
      </c>
      <c r="B19043" t="s">
        <v>663</v>
      </c>
      <c r="C19043">
        <v>190</v>
      </c>
      <c r="D19043" t="s">
        <v>25</v>
      </c>
      <c r="E19043">
        <v>5.4127000000000001</v>
      </c>
      <c r="F19043">
        <v>0</v>
      </c>
      <c r="G19043">
        <v>26.2454</v>
      </c>
      <c r="H19043">
        <v>0</v>
      </c>
      <c r="I19043">
        <v>-1.8E-3</v>
      </c>
      <c r="J19043">
        <v>0</v>
      </c>
      <c r="K19043">
        <v>-24.6036</v>
      </c>
    </row>
    <row r="19044" spans="1:11" hidden="1">
      <c r="A19044" t="s">
        <v>168</v>
      </c>
      <c r="B19044" t="s">
        <v>663</v>
      </c>
      <c r="C19044">
        <v>190</v>
      </c>
      <c r="D19044" t="s">
        <v>26</v>
      </c>
      <c r="E19044">
        <v>0.18729999999999999</v>
      </c>
      <c r="F19044">
        <v>0</v>
      </c>
      <c r="G19044">
        <v>-32.793300000000002</v>
      </c>
      <c r="H19044">
        <v>0</v>
      </c>
      <c r="I19044">
        <v>-1.8E-3</v>
      </c>
      <c r="J19044">
        <v>0</v>
      </c>
      <c r="K19044">
        <v>-18.847999999999999</v>
      </c>
    </row>
    <row r="19045" spans="1:11" hidden="1">
      <c r="A19045" t="s">
        <v>168</v>
      </c>
      <c r="B19045" t="s">
        <v>663</v>
      </c>
      <c r="C19045">
        <v>190</v>
      </c>
      <c r="D19045" t="s">
        <v>26</v>
      </c>
      <c r="E19045">
        <v>0.62280000000000002</v>
      </c>
      <c r="F19045">
        <v>0</v>
      </c>
      <c r="G19045">
        <v>-28.2102</v>
      </c>
      <c r="H19045">
        <v>0</v>
      </c>
      <c r="I19045">
        <v>-1.8E-3</v>
      </c>
      <c r="J19045">
        <v>0</v>
      </c>
      <c r="K19045">
        <v>-5.5050999999999997</v>
      </c>
    </row>
    <row r="19046" spans="1:11" hidden="1">
      <c r="A19046" t="s">
        <v>168</v>
      </c>
      <c r="B19046" t="s">
        <v>663</v>
      </c>
      <c r="C19046">
        <v>190</v>
      </c>
      <c r="D19046" t="s">
        <v>26</v>
      </c>
      <c r="E19046">
        <v>1.0582</v>
      </c>
      <c r="F19046">
        <v>0</v>
      </c>
      <c r="G19046">
        <v>-21.8813</v>
      </c>
      <c r="H19046">
        <v>0</v>
      </c>
      <c r="I19046">
        <v>-1.8E-3</v>
      </c>
      <c r="J19046">
        <v>0</v>
      </c>
      <c r="K19046">
        <v>5.4518000000000004</v>
      </c>
    </row>
    <row r="19047" spans="1:11" hidden="1">
      <c r="A19047" t="s">
        <v>168</v>
      </c>
      <c r="B19047" t="s">
        <v>663</v>
      </c>
      <c r="C19047">
        <v>190</v>
      </c>
      <c r="D19047" t="s">
        <v>26</v>
      </c>
      <c r="E19047">
        <v>1.4937</v>
      </c>
      <c r="F19047">
        <v>0</v>
      </c>
      <c r="G19047">
        <v>-15.043799999999999</v>
      </c>
      <c r="H19047">
        <v>0</v>
      </c>
      <c r="I19047">
        <v>-1.8E-3</v>
      </c>
      <c r="J19047">
        <v>0</v>
      </c>
      <c r="K19047">
        <v>13.4869</v>
      </c>
    </row>
    <row r="19048" spans="1:11" hidden="1">
      <c r="A19048" t="s">
        <v>168</v>
      </c>
      <c r="B19048" t="s">
        <v>663</v>
      </c>
      <c r="C19048">
        <v>190</v>
      </c>
      <c r="D19048" t="s">
        <v>26</v>
      </c>
      <c r="E19048">
        <v>1.9291</v>
      </c>
      <c r="F19048">
        <v>0</v>
      </c>
      <c r="G19048">
        <v>-8.2360000000000007</v>
      </c>
      <c r="H19048">
        <v>0</v>
      </c>
      <c r="I19048">
        <v>-1.8E-3</v>
      </c>
      <c r="J19048">
        <v>0</v>
      </c>
      <c r="K19048">
        <v>18.545300000000001</v>
      </c>
    </row>
    <row r="19049" spans="1:11" hidden="1">
      <c r="A19049" t="s">
        <v>168</v>
      </c>
      <c r="B19049" t="s">
        <v>663</v>
      </c>
      <c r="C19049">
        <v>190</v>
      </c>
      <c r="D19049" t="s">
        <v>26</v>
      </c>
      <c r="E19049">
        <v>2.3645999999999998</v>
      </c>
      <c r="F19049">
        <v>0</v>
      </c>
      <c r="G19049">
        <v>-2.6263999999999998</v>
      </c>
      <c r="H19049">
        <v>0</v>
      </c>
      <c r="I19049">
        <v>-1.8E-3</v>
      </c>
      <c r="J19049">
        <v>0</v>
      </c>
      <c r="K19049">
        <v>20.840399999999999</v>
      </c>
    </row>
    <row r="19050" spans="1:11" hidden="1">
      <c r="A19050" t="s">
        <v>168</v>
      </c>
      <c r="B19050" t="s">
        <v>663</v>
      </c>
      <c r="C19050">
        <v>190</v>
      </c>
      <c r="D19050" t="s">
        <v>26</v>
      </c>
      <c r="E19050">
        <v>2.8</v>
      </c>
      <c r="F19050">
        <v>0</v>
      </c>
      <c r="G19050">
        <v>1.1819</v>
      </c>
      <c r="H19050">
        <v>0</v>
      </c>
      <c r="I19050">
        <v>-1.8E-3</v>
      </c>
      <c r="J19050">
        <v>0</v>
      </c>
      <c r="K19050">
        <v>21.085100000000001</v>
      </c>
    </row>
    <row r="19051" spans="1:11" hidden="1">
      <c r="A19051" t="s">
        <v>168</v>
      </c>
      <c r="B19051" t="s">
        <v>663</v>
      </c>
      <c r="C19051">
        <v>190</v>
      </c>
      <c r="D19051" t="s">
        <v>26</v>
      </c>
      <c r="E19051">
        <v>2.8</v>
      </c>
      <c r="F19051">
        <v>0</v>
      </c>
      <c r="G19051">
        <v>8.7896000000000001</v>
      </c>
      <c r="H19051">
        <v>0</v>
      </c>
      <c r="I19051">
        <v>-1.8E-3</v>
      </c>
      <c r="J19051">
        <v>0</v>
      </c>
      <c r="K19051">
        <v>21.085100000000001</v>
      </c>
    </row>
    <row r="19052" spans="1:11" hidden="1">
      <c r="A19052" t="s">
        <v>168</v>
      </c>
      <c r="B19052" t="s">
        <v>663</v>
      </c>
      <c r="C19052">
        <v>190</v>
      </c>
      <c r="D19052" t="s">
        <v>26</v>
      </c>
      <c r="E19052">
        <v>3.2355</v>
      </c>
      <c r="F19052">
        <v>0</v>
      </c>
      <c r="G19052">
        <v>11.6972</v>
      </c>
      <c r="H19052">
        <v>0</v>
      </c>
      <c r="I19052">
        <v>-1.8E-3</v>
      </c>
      <c r="J19052">
        <v>0</v>
      </c>
      <c r="K19052">
        <v>16.620100000000001</v>
      </c>
    </row>
    <row r="19053" spans="1:11" hidden="1">
      <c r="A19053" t="s">
        <v>168</v>
      </c>
      <c r="B19053" t="s">
        <v>663</v>
      </c>
      <c r="C19053">
        <v>190</v>
      </c>
      <c r="D19053" t="s">
        <v>26</v>
      </c>
      <c r="E19053">
        <v>3.6709000000000001</v>
      </c>
      <c r="F19053">
        <v>0</v>
      </c>
      <c r="G19053">
        <v>14.604699999999999</v>
      </c>
      <c r="H19053">
        <v>0</v>
      </c>
      <c r="I19053">
        <v>-1.8E-3</v>
      </c>
      <c r="J19053">
        <v>0</v>
      </c>
      <c r="K19053">
        <v>10.888999999999999</v>
      </c>
    </row>
    <row r="19054" spans="1:11" hidden="1">
      <c r="A19054" t="s">
        <v>168</v>
      </c>
      <c r="B19054" t="s">
        <v>663</v>
      </c>
      <c r="C19054">
        <v>190</v>
      </c>
      <c r="D19054" t="s">
        <v>26</v>
      </c>
      <c r="E19054">
        <v>4.1063999999999998</v>
      </c>
      <c r="F19054">
        <v>0</v>
      </c>
      <c r="G19054">
        <v>17.5123</v>
      </c>
      <c r="H19054">
        <v>0</v>
      </c>
      <c r="I19054">
        <v>-1.8E-3</v>
      </c>
      <c r="J19054">
        <v>0</v>
      </c>
      <c r="K19054">
        <v>3.8919000000000001</v>
      </c>
    </row>
    <row r="19055" spans="1:11" hidden="1">
      <c r="A19055" t="s">
        <v>168</v>
      </c>
      <c r="B19055" t="s">
        <v>663</v>
      </c>
      <c r="C19055">
        <v>190</v>
      </c>
      <c r="D19055" t="s">
        <v>26</v>
      </c>
      <c r="E19055">
        <v>4.5418000000000003</v>
      </c>
      <c r="F19055">
        <v>0</v>
      </c>
      <c r="G19055">
        <v>20.419899999999998</v>
      </c>
      <c r="H19055">
        <v>0</v>
      </c>
      <c r="I19055">
        <v>-1.8E-3</v>
      </c>
      <c r="J19055">
        <v>0</v>
      </c>
      <c r="K19055">
        <v>-4.3714000000000004</v>
      </c>
    </row>
    <row r="19056" spans="1:11" hidden="1">
      <c r="A19056" t="s">
        <v>168</v>
      </c>
      <c r="B19056" t="s">
        <v>663</v>
      </c>
      <c r="C19056">
        <v>190</v>
      </c>
      <c r="D19056" t="s">
        <v>26</v>
      </c>
      <c r="E19056">
        <v>4.9772999999999996</v>
      </c>
      <c r="F19056">
        <v>0</v>
      </c>
      <c r="G19056">
        <v>23.327500000000001</v>
      </c>
      <c r="H19056">
        <v>0</v>
      </c>
      <c r="I19056">
        <v>-1.8E-3</v>
      </c>
      <c r="J19056">
        <v>0</v>
      </c>
      <c r="K19056">
        <v>-13.9008</v>
      </c>
    </row>
    <row r="19057" spans="1:11" hidden="1">
      <c r="A19057" t="s">
        <v>168</v>
      </c>
      <c r="B19057" t="s">
        <v>663</v>
      </c>
      <c r="C19057">
        <v>190</v>
      </c>
      <c r="D19057" t="s">
        <v>26</v>
      </c>
      <c r="E19057">
        <v>5.4127000000000001</v>
      </c>
      <c r="F19057">
        <v>0</v>
      </c>
      <c r="G19057">
        <v>26.235099999999999</v>
      </c>
      <c r="H19057">
        <v>0</v>
      </c>
      <c r="I19057">
        <v>-1.8E-3</v>
      </c>
      <c r="J19057">
        <v>0</v>
      </c>
      <c r="K19057">
        <v>-24.696300000000001</v>
      </c>
    </row>
    <row r="19058" spans="1:11" hidden="1">
      <c r="A19058" t="s">
        <v>168</v>
      </c>
      <c r="B19058" t="s">
        <v>663</v>
      </c>
      <c r="C19058">
        <v>190</v>
      </c>
      <c r="D19058" t="s">
        <v>27</v>
      </c>
      <c r="E19058">
        <v>0.18729999999999999</v>
      </c>
      <c r="F19058">
        <v>0</v>
      </c>
      <c r="G19058">
        <v>-32.782899999999998</v>
      </c>
      <c r="H19058">
        <v>0</v>
      </c>
      <c r="I19058">
        <v>-1.8E-3</v>
      </c>
      <c r="J19058">
        <v>0</v>
      </c>
      <c r="K19058">
        <v>-18.809200000000001</v>
      </c>
    </row>
    <row r="19059" spans="1:11" hidden="1">
      <c r="A19059" t="s">
        <v>168</v>
      </c>
      <c r="B19059" t="s">
        <v>663</v>
      </c>
      <c r="C19059">
        <v>190</v>
      </c>
      <c r="D19059" t="s">
        <v>27</v>
      </c>
      <c r="E19059">
        <v>0.62280000000000002</v>
      </c>
      <c r="F19059">
        <v>0</v>
      </c>
      <c r="G19059">
        <v>-28.1998</v>
      </c>
      <c r="H19059">
        <v>0</v>
      </c>
      <c r="I19059">
        <v>-1.8E-3</v>
      </c>
      <c r="J19059">
        <v>0</v>
      </c>
      <c r="K19059">
        <v>-5.4619</v>
      </c>
    </row>
    <row r="19060" spans="1:11" hidden="1">
      <c r="A19060" t="s">
        <v>168</v>
      </c>
      <c r="B19060" t="s">
        <v>663</v>
      </c>
      <c r="C19060">
        <v>190</v>
      </c>
      <c r="D19060" t="s">
        <v>27</v>
      </c>
      <c r="E19060">
        <v>1.0582</v>
      </c>
      <c r="F19060">
        <v>0</v>
      </c>
      <c r="G19060">
        <v>-21.870999999999999</v>
      </c>
      <c r="H19060">
        <v>0</v>
      </c>
      <c r="I19060">
        <v>-1.8E-3</v>
      </c>
      <c r="J19060">
        <v>0</v>
      </c>
      <c r="K19060">
        <v>5.4996</v>
      </c>
    </row>
    <row r="19061" spans="1:11" hidden="1">
      <c r="A19061" t="s">
        <v>168</v>
      </c>
      <c r="B19061" t="s">
        <v>663</v>
      </c>
      <c r="C19061">
        <v>190</v>
      </c>
      <c r="D19061" t="s">
        <v>27</v>
      </c>
      <c r="E19061">
        <v>1.4937</v>
      </c>
      <c r="F19061">
        <v>0</v>
      </c>
      <c r="G19061">
        <v>-15.0335</v>
      </c>
      <c r="H19061">
        <v>0</v>
      </c>
      <c r="I19061">
        <v>-1.8E-3</v>
      </c>
      <c r="J19061">
        <v>0</v>
      </c>
      <c r="K19061">
        <v>13.539099999999999</v>
      </c>
    </row>
    <row r="19062" spans="1:11" hidden="1">
      <c r="A19062" t="s">
        <v>168</v>
      </c>
      <c r="B19062" t="s">
        <v>663</v>
      </c>
      <c r="C19062">
        <v>190</v>
      </c>
      <c r="D19062" t="s">
        <v>27</v>
      </c>
      <c r="E19062">
        <v>1.9291</v>
      </c>
      <c r="F19062">
        <v>0</v>
      </c>
      <c r="G19062">
        <v>-8.2256999999999998</v>
      </c>
      <c r="H19062">
        <v>0</v>
      </c>
      <c r="I19062">
        <v>-1.8E-3</v>
      </c>
      <c r="J19062">
        <v>0</v>
      </c>
      <c r="K19062">
        <v>18.602</v>
      </c>
    </row>
    <row r="19063" spans="1:11" hidden="1">
      <c r="A19063" t="s">
        <v>168</v>
      </c>
      <c r="B19063" t="s">
        <v>663</v>
      </c>
      <c r="C19063">
        <v>190</v>
      </c>
      <c r="D19063" t="s">
        <v>27</v>
      </c>
      <c r="E19063">
        <v>2.3645999999999998</v>
      </c>
      <c r="F19063">
        <v>0</v>
      </c>
      <c r="G19063">
        <v>-2.6160999999999999</v>
      </c>
      <c r="H19063">
        <v>0</v>
      </c>
      <c r="I19063">
        <v>-1.8E-3</v>
      </c>
      <c r="J19063">
        <v>0</v>
      </c>
      <c r="K19063">
        <v>20.901700000000002</v>
      </c>
    </row>
    <row r="19064" spans="1:11" hidden="1">
      <c r="A19064" t="s">
        <v>168</v>
      </c>
      <c r="B19064" t="s">
        <v>663</v>
      </c>
      <c r="C19064">
        <v>190</v>
      </c>
      <c r="D19064" t="s">
        <v>27</v>
      </c>
      <c r="E19064">
        <v>2.8</v>
      </c>
      <c r="F19064">
        <v>0</v>
      </c>
      <c r="G19064">
        <v>1.1921999999999999</v>
      </c>
      <c r="H19064">
        <v>0</v>
      </c>
      <c r="I19064">
        <v>-1.8E-3</v>
      </c>
      <c r="J19064">
        <v>0</v>
      </c>
      <c r="K19064">
        <v>21.1508</v>
      </c>
    </row>
    <row r="19065" spans="1:11" hidden="1">
      <c r="A19065" t="s">
        <v>168</v>
      </c>
      <c r="B19065" t="s">
        <v>663</v>
      </c>
      <c r="C19065">
        <v>190</v>
      </c>
      <c r="D19065" t="s">
        <v>27</v>
      </c>
      <c r="E19065">
        <v>2.8</v>
      </c>
      <c r="F19065">
        <v>0</v>
      </c>
      <c r="G19065">
        <v>8.7998999999999992</v>
      </c>
      <c r="H19065">
        <v>0</v>
      </c>
      <c r="I19065">
        <v>-1.8E-3</v>
      </c>
      <c r="J19065">
        <v>0</v>
      </c>
      <c r="K19065">
        <v>21.1508</v>
      </c>
    </row>
    <row r="19066" spans="1:11" hidden="1">
      <c r="A19066" t="s">
        <v>168</v>
      </c>
      <c r="B19066" t="s">
        <v>663</v>
      </c>
      <c r="C19066">
        <v>190</v>
      </c>
      <c r="D19066" t="s">
        <v>27</v>
      </c>
      <c r="E19066">
        <v>3.2355</v>
      </c>
      <c r="F19066">
        <v>0</v>
      </c>
      <c r="G19066">
        <v>11.7075</v>
      </c>
      <c r="H19066">
        <v>0</v>
      </c>
      <c r="I19066">
        <v>-1.8E-3</v>
      </c>
      <c r="J19066">
        <v>0</v>
      </c>
      <c r="K19066">
        <v>16.690300000000001</v>
      </c>
    </row>
    <row r="19067" spans="1:11" hidden="1">
      <c r="A19067" t="s">
        <v>168</v>
      </c>
      <c r="B19067" t="s">
        <v>663</v>
      </c>
      <c r="C19067">
        <v>190</v>
      </c>
      <c r="D19067" t="s">
        <v>27</v>
      </c>
      <c r="E19067">
        <v>3.6709000000000001</v>
      </c>
      <c r="F19067">
        <v>0</v>
      </c>
      <c r="G19067">
        <v>14.6151</v>
      </c>
      <c r="H19067">
        <v>0</v>
      </c>
      <c r="I19067">
        <v>-1.8E-3</v>
      </c>
      <c r="J19067">
        <v>0</v>
      </c>
      <c r="K19067">
        <v>10.963800000000001</v>
      </c>
    </row>
    <row r="19068" spans="1:11" hidden="1">
      <c r="A19068" t="s">
        <v>168</v>
      </c>
      <c r="B19068" t="s">
        <v>663</v>
      </c>
      <c r="C19068">
        <v>190</v>
      </c>
      <c r="D19068" t="s">
        <v>27</v>
      </c>
      <c r="E19068">
        <v>4.1063999999999998</v>
      </c>
      <c r="F19068">
        <v>0</v>
      </c>
      <c r="G19068">
        <v>17.5227</v>
      </c>
      <c r="H19068">
        <v>0</v>
      </c>
      <c r="I19068">
        <v>-1.8E-3</v>
      </c>
      <c r="J19068">
        <v>0</v>
      </c>
      <c r="K19068">
        <v>3.9710999999999999</v>
      </c>
    </row>
    <row r="19069" spans="1:11" hidden="1">
      <c r="A19069" t="s">
        <v>168</v>
      </c>
      <c r="B19069" t="s">
        <v>663</v>
      </c>
      <c r="C19069">
        <v>190</v>
      </c>
      <c r="D19069" t="s">
        <v>27</v>
      </c>
      <c r="E19069">
        <v>4.5418000000000003</v>
      </c>
      <c r="F19069">
        <v>0</v>
      </c>
      <c r="G19069">
        <v>20.430199999999999</v>
      </c>
      <c r="H19069">
        <v>0</v>
      </c>
      <c r="I19069">
        <v>-1.8E-3</v>
      </c>
      <c r="J19069">
        <v>0</v>
      </c>
      <c r="K19069">
        <v>-4.2877000000000001</v>
      </c>
    </row>
    <row r="19070" spans="1:11" hidden="1">
      <c r="A19070" t="s">
        <v>168</v>
      </c>
      <c r="B19070" t="s">
        <v>663</v>
      </c>
      <c r="C19070">
        <v>190</v>
      </c>
      <c r="D19070" t="s">
        <v>27</v>
      </c>
      <c r="E19070">
        <v>4.9772999999999996</v>
      </c>
      <c r="F19070">
        <v>0</v>
      </c>
      <c r="G19070">
        <v>23.337800000000001</v>
      </c>
      <c r="H19070">
        <v>0</v>
      </c>
      <c r="I19070">
        <v>-1.8E-3</v>
      </c>
      <c r="J19070">
        <v>0</v>
      </c>
      <c r="K19070">
        <v>-13.8126</v>
      </c>
    </row>
    <row r="19071" spans="1:11" hidden="1">
      <c r="A19071" t="s">
        <v>168</v>
      </c>
      <c r="B19071" t="s">
        <v>663</v>
      </c>
      <c r="C19071">
        <v>190</v>
      </c>
      <c r="D19071" t="s">
        <v>27</v>
      </c>
      <c r="E19071">
        <v>5.4127000000000001</v>
      </c>
      <c r="F19071">
        <v>0</v>
      </c>
      <c r="G19071">
        <v>26.2454</v>
      </c>
      <c r="H19071">
        <v>0</v>
      </c>
      <c r="I19071">
        <v>-1.8E-3</v>
      </c>
      <c r="J19071">
        <v>0</v>
      </c>
      <c r="K19071">
        <v>-24.6036</v>
      </c>
    </row>
    <row r="19072" spans="1:11" hidden="1">
      <c r="A19072" t="s">
        <v>168</v>
      </c>
      <c r="B19072" t="s">
        <v>663</v>
      </c>
      <c r="C19072">
        <v>190</v>
      </c>
      <c r="D19072" t="s">
        <v>28</v>
      </c>
      <c r="E19072">
        <v>0.18729999999999999</v>
      </c>
      <c r="F19072">
        <v>0</v>
      </c>
      <c r="G19072">
        <v>-32.793300000000002</v>
      </c>
      <c r="H19072">
        <v>0</v>
      </c>
      <c r="I19072">
        <v>-1.8E-3</v>
      </c>
      <c r="J19072">
        <v>0</v>
      </c>
      <c r="K19072">
        <v>-18.847999999999999</v>
      </c>
    </row>
    <row r="19073" spans="1:11" hidden="1">
      <c r="A19073" t="s">
        <v>168</v>
      </c>
      <c r="B19073" t="s">
        <v>663</v>
      </c>
      <c r="C19073">
        <v>190</v>
      </c>
      <c r="D19073" t="s">
        <v>28</v>
      </c>
      <c r="E19073">
        <v>0.62280000000000002</v>
      </c>
      <c r="F19073">
        <v>0</v>
      </c>
      <c r="G19073">
        <v>-28.2102</v>
      </c>
      <c r="H19073">
        <v>0</v>
      </c>
      <c r="I19073">
        <v>-1.8E-3</v>
      </c>
      <c r="J19073">
        <v>0</v>
      </c>
      <c r="K19073">
        <v>-5.5050999999999997</v>
      </c>
    </row>
    <row r="19074" spans="1:11" hidden="1">
      <c r="A19074" t="s">
        <v>168</v>
      </c>
      <c r="B19074" t="s">
        <v>663</v>
      </c>
      <c r="C19074">
        <v>190</v>
      </c>
      <c r="D19074" t="s">
        <v>28</v>
      </c>
      <c r="E19074">
        <v>1.0582</v>
      </c>
      <c r="F19074">
        <v>0</v>
      </c>
      <c r="G19074">
        <v>-21.8813</v>
      </c>
      <c r="H19074">
        <v>0</v>
      </c>
      <c r="I19074">
        <v>-1.8E-3</v>
      </c>
      <c r="J19074">
        <v>0</v>
      </c>
      <c r="K19074">
        <v>5.4518000000000004</v>
      </c>
    </row>
    <row r="19075" spans="1:11" hidden="1">
      <c r="A19075" t="s">
        <v>168</v>
      </c>
      <c r="B19075" t="s">
        <v>663</v>
      </c>
      <c r="C19075">
        <v>190</v>
      </c>
      <c r="D19075" t="s">
        <v>28</v>
      </c>
      <c r="E19075">
        <v>1.4937</v>
      </c>
      <c r="F19075">
        <v>0</v>
      </c>
      <c r="G19075">
        <v>-15.043799999999999</v>
      </c>
      <c r="H19075">
        <v>0</v>
      </c>
      <c r="I19075">
        <v>-1.8E-3</v>
      </c>
      <c r="J19075">
        <v>0</v>
      </c>
      <c r="K19075">
        <v>13.4869</v>
      </c>
    </row>
    <row r="19076" spans="1:11" hidden="1">
      <c r="A19076" t="s">
        <v>168</v>
      </c>
      <c r="B19076" t="s">
        <v>663</v>
      </c>
      <c r="C19076">
        <v>190</v>
      </c>
      <c r="D19076" t="s">
        <v>28</v>
      </c>
      <c r="E19076">
        <v>1.9291</v>
      </c>
      <c r="F19076">
        <v>0</v>
      </c>
      <c r="G19076">
        <v>-8.2360000000000007</v>
      </c>
      <c r="H19076">
        <v>0</v>
      </c>
      <c r="I19076">
        <v>-1.8E-3</v>
      </c>
      <c r="J19076">
        <v>0</v>
      </c>
      <c r="K19076">
        <v>18.545300000000001</v>
      </c>
    </row>
    <row r="19077" spans="1:11" hidden="1">
      <c r="A19077" t="s">
        <v>168</v>
      </c>
      <c r="B19077" t="s">
        <v>663</v>
      </c>
      <c r="C19077">
        <v>190</v>
      </c>
      <c r="D19077" t="s">
        <v>28</v>
      </c>
      <c r="E19077">
        <v>2.3645999999999998</v>
      </c>
      <c r="F19077">
        <v>0</v>
      </c>
      <c r="G19077">
        <v>-2.6263999999999998</v>
      </c>
      <c r="H19077">
        <v>0</v>
      </c>
      <c r="I19077">
        <v>-1.8E-3</v>
      </c>
      <c r="J19077">
        <v>0</v>
      </c>
      <c r="K19077">
        <v>20.840399999999999</v>
      </c>
    </row>
    <row r="19078" spans="1:11" hidden="1">
      <c r="A19078" t="s">
        <v>168</v>
      </c>
      <c r="B19078" t="s">
        <v>663</v>
      </c>
      <c r="C19078">
        <v>190</v>
      </c>
      <c r="D19078" t="s">
        <v>28</v>
      </c>
      <c r="E19078">
        <v>2.8</v>
      </c>
      <c r="F19078">
        <v>0</v>
      </c>
      <c r="G19078">
        <v>1.1819</v>
      </c>
      <c r="H19078">
        <v>0</v>
      </c>
      <c r="I19078">
        <v>-1.8E-3</v>
      </c>
      <c r="J19078">
        <v>0</v>
      </c>
      <c r="K19078">
        <v>21.085100000000001</v>
      </c>
    </row>
    <row r="19079" spans="1:11" hidden="1">
      <c r="A19079" t="s">
        <v>168</v>
      </c>
      <c r="B19079" t="s">
        <v>663</v>
      </c>
      <c r="C19079">
        <v>190</v>
      </c>
      <c r="D19079" t="s">
        <v>28</v>
      </c>
      <c r="E19079">
        <v>2.8</v>
      </c>
      <c r="F19079">
        <v>0</v>
      </c>
      <c r="G19079">
        <v>8.7896000000000001</v>
      </c>
      <c r="H19079">
        <v>0</v>
      </c>
      <c r="I19079">
        <v>-1.8E-3</v>
      </c>
      <c r="J19079">
        <v>0</v>
      </c>
      <c r="K19079">
        <v>21.085100000000001</v>
      </c>
    </row>
    <row r="19080" spans="1:11" hidden="1">
      <c r="A19080" t="s">
        <v>168</v>
      </c>
      <c r="B19080" t="s">
        <v>663</v>
      </c>
      <c r="C19080">
        <v>190</v>
      </c>
      <c r="D19080" t="s">
        <v>28</v>
      </c>
      <c r="E19080">
        <v>3.2355</v>
      </c>
      <c r="F19080">
        <v>0</v>
      </c>
      <c r="G19080">
        <v>11.6972</v>
      </c>
      <c r="H19080">
        <v>0</v>
      </c>
      <c r="I19080">
        <v>-1.8E-3</v>
      </c>
      <c r="J19080">
        <v>0</v>
      </c>
      <c r="K19080">
        <v>16.620100000000001</v>
      </c>
    </row>
    <row r="19081" spans="1:11" hidden="1">
      <c r="A19081" t="s">
        <v>168</v>
      </c>
      <c r="B19081" t="s">
        <v>663</v>
      </c>
      <c r="C19081">
        <v>190</v>
      </c>
      <c r="D19081" t="s">
        <v>28</v>
      </c>
      <c r="E19081">
        <v>3.6709000000000001</v>
      </c>
      <c r="F19081">
        <v>0</v>
      </c>
      <c r="G19081">
        <v>14.604699999999999</v>
      </c>
      <c r="H19081">
        <v>0</v>
      </c>
      <c r="I19081">
        <v>-1.8E-3</v>
      </c>
      <c r="J19081">
        <v>0</v>
      </c>
      <c r="K19081">
        <v>10.888999999999999</v>
      </c>
    </row>
    <row r="19082" spans="1:11" hidden="1">
      <c r="A19082" t="s">
        <v>168</v>
      </c>
      <c r="B19082" t="s">
        <v>663</v>
      </c>
      <c r="C19082">
        <v>190</v>
      </c>
      <c r="D19082" t="s">
        <v>28</v>
      </c>
      <c r="E19082">
        <v>4.1063999999999998</v>
      </c>
      <c r="F19082">
        <v>0</v>
      </c>
      <c r="G19082">
        <v>17.5123</v>
      </c>
      <c r="H19082">
        <v>0</v>
      </c>
      <c r="I19082">
        <v>-1.8E-3</v>
      </c>
      <c r="J19082">
        <v>0</v>
      </c>
      <c r="K19082">
        <v>3.8919000000000001</v>
      </c>
    </row>
    <row r="19083" spans="1:11" hidden="1">
      <c r="A19083" t="s">
        <v>168</v>
      </c>
      <c r="B19083" t="s">
        <v>663</v>
      </c>
      <c r="C19083">
        <v>190</v>
      </c>
      <c r="D19083" t="s">
        <v>28</v>
      </c>
      <c r="E19083">
        <v>4.5418000000000003</v>
      </c>
      <c r="F19083">
        <v>0</v>
      </c>
      <c r="G19083">
        <v>20.419899999999998</v>
      </c>
      <c r="H19083">
        <v>0</v>
      </c>
      <c r="I19083">
        <v>-1.8E-3</v>
      </c>
      <c r="J19083">
        <v>0</v>
      </c>
      <c r="K19083">
        <v>-4.3714000000000004</v>
      </c>
    </row>
    <row r="19084" spans="1:11" hidden="1">
      <c r="A19084" t="s">
        <v>168</v>
      </c>
      <c r="B19084" t="s">
        <v>663</v>
      </c>
      <c r="C19084">
        <v>190</v>
      </c>
      <c r="D19084" t="s">
        <v>28</v>
      </c>
      <c r="E19084">
        <v>4.9772999999999996</v>
      </c>
      <c r="F19084">
        <v>0</v>
      </c>
      <c r="G19084">
        <v>23.327500000000001</v>
      </c>
      <c r="H19084">
        <v>0</v>
      </c>
      <c r="I19084">
        <v>-1.8E-3</v>
      </c>
      <c r="J19084">
        <v>0</v>
      </c>
      <c r="K19084">
        <v>-13.9008</v>
      </c>
    </row>
    <row r="19085" spans="1:11" hidden="1">
      <c r="A19085" t="s">
        <v>168</v>
      </c>
      <c r="B19085" t="s">
        <v>663</v>
      </c>
      <c r="C19085">
        <v>190</v>
      </c>
      <c r="D19085" t="s">
        <v>28</v>
      </c>
      <c r="E19085">
        <v>5.4127000000000001</v>
      </c>
      <c r="F19085">
        <v>0</v>
      </c>
      <c r="G19085">
        <v>26.235099999999999</v>
      </c>
      <c r="H19085">
        <v>0</v>
      </c>
      <c r="I19085">
        <v>-1.8E-3</v>
      </c>
      <c r="J19085">
        <v>0</v>
      </c>
      <c r="K19085">
        <v>-24.696300000000001</v>
      </c>
    </row>
    <row r="19086" spans="1:11" hidden="1">
      <c r="A19086" t="s">
        <v>168</v>
      </c>
      <c r="B19086" t="s">
        <v>663</v>
      </c>
      <c r="C19086">
        <v>190</v>
      </c>
      <c r="D19086" t="s">
        <v>29</v>
      </c>
      <c r="E19086">
        <v>0.18729999999999999</v>
      </c>
      <c r="F19086">
        <v>0</v>
      </c>
      <c r="G19086">
        <v>-32.782899999999998</v>
      </c>
      <c r="H19086">
        <v>0</v>
      </c>
      <c r="I19086">
        <v>-1.8E-3</v>
      </c>
      <c r="J19086">
        <v>0</v>
      </c>
      <c r="K19086">
        <v>-18.809200000000001</v>
      </c>
    </row>
    <row r="19087" spans="1:11" hidden="1">
      <c r="A19087" t="s">
        <v>168</v>
      </c>
      <c r="B19087" t="s">
        <v>663</v>
      </c>
      <c r="C19087">
        <v>190</v>
      </c>
      <c r="D19087" t="s">
        <v>29</v>
      </c>
      <c r="E19087">
        <v>0.62280000000000002</v>
      </c>
      <c r="F19087">
        <v>0</v>
      </c>
      <c r="G19087">
        <v>-28.1998</v>
      </c>
      <c r="H19087">
        <v>0</v>
      </c>
      <c r="I19087">
        <v>-1.8E-3</v>
      </c>
      <c r="J19087">
        <v>0</v>
      </c>
      <c r="K19087">
        <v>-5.4619</v>
      </c>
    </row>
    <row r="19088" spans="1:11" hidden="1">
      <c r="A19088" t="s">
        <v>168</v>
      </c>
      <c r="B19088" t="s">
        <v>663</v>
      </c>
      <c r="C19088">
        <v>190</v>
      </c>
      <c r="D19088" t="s">
        <v>29</v>
      </c>
      <c r="E19088">
        <v>1.0582</v>
      </c>
      <c r="F19088">
        <v>0</v>
      </c>
      <c r="G19088">
        <v>-21.870999999999999</v>
      </c>
      <c r="H19088">
        <v>0</v>
      </c>
      <c r="I19088">
        <v>-1.8E-3</v>
      </c>
      <c r="J19088">
        <v>0</v>
      </c>
      <c r="K19088">
        <v>5.4996</v>
      </c>
    </row>
    <row r="19089" spans="1:11" hidden="1">
      <c r="A19089" t="s">
        <v>168</v>
      </c>
      <c r="B19089" t="s">
        <v>663</v>
      </c>
      <c r="C19089">
        <v>190</v>
      </c>
      <c r="D19089" t="s">
        <v>29</v>
      </c>
      <c r="E19089">
        <v>1.4937</v>
      </c>
      <c r="F19089">
        <v>0</v>
      </c>
      <c r="G19089">
        <v>-15.0335</v>
      </c>
      <c r="H19089">
        <v>0</v>
      </c>
      <c r="I19089">
        <v>-1.8E-3</v>
      </c>
      <c r="J19089">
        <v>0</v>
      </c>
      <c r="K19089">
        <v>13.539099999999999</v>
      </c>
    </row>
    <row r="19090" spans="1:11" hidden="1">
      <c r="A19090" t="s">
        <v>168</v>
      </c>
      <c r="B19090" t="s">
        <v>663</v>
      </c>
      <c r="C19090">
        <v>190</v>
      </c>
      <c r="D19090" t="s">
        <v>29</v>
      </c>
      <c r="E19090">
        <v>1.9291</v>
      </c>
      <c r="F19090">
        <v>0</v>
      </c>
      <c r="G19090">
        <v>-8.2256999999999998</v>
      </c>
      <c r="H19090">
        <v>0</v>
      </c>
      <c r="I19090">
        <v>-1.8E-3</v>
      </c>
      <c r="J19090">
        <v>0</v>
      </c>
      <c r="K19090">
        <v>18.602</v>
      </c>
    </row>
    <row r="19091" spans="1:11" hidden="1">
      <c r="A19091" t="s">
        <v>168</v>
      </c>
      <c r="B19091" t="s">
        <v>663</v>
      </c>
      <c r="C19091">
        <v>190</v>
      </c>
      <c r="D19091" t="s">
        <v>29</v>
      </c>
      <c r="E19091">
        <v>2.3645999999999998</v>
      </c>
      <c r="F19091">
        <v>0</v>
      </c>
      <c r="G19091">
        <v>-2.6160999999999999</v>
      </c>
      <c r="H19091">
        <v>0</v>
      </c>
      <c r="I19091">
        <v>-1.8E-3</v>
      </c>
      <c r="J19091">
        <v>0</v>
      </c>
      <c r="K19091">
        <v>20.901700000000002</v>
      </c>
    </row>
    <row r="19092" spans="1:11" hidden="1">
      <c r="A19092" t="s">
        <v>168</v>
      </c>
      <c r="B19092" t="s">
        <v>663</v>
      </c>
      <c r="C19092">
        <v>190</v>
      </c>
      <c r="D19092" t="s">
        <v>29</v>
      </c>
      <c r="E19092">
        <v>2.8</v>
      </c>
      <c r="F19092">
        <v>0</v>
      </c>
      <c r="G19092">
        <v>1.1921999999999999</v>
      </c>
      <c r="H19092">
        <v>0</v>
      </c>
      <c r="I19092">
        <v>-1.8E-3</v>
      </c>
      <c r="J19092">
        <v>0</v>
      </c>
      <c r="K19092">
        <v>21.1508</v>
      </c>
    </row>
    <row r="19093" spans="1:11" hidden="1">
      <c r="A19093" t="s">
        <v>168</v>
      </c>
      <c r="B19093" t="s">
        <v>663</v>
      </c>
      <c r="C19093">
        <v>190</v>
      </c>
      <c r="D19093" t="s">
        <v>29</v>
      </c>
      <c r="E19093">
        <v>2.8</v>
      </c>
      <c r="F19093">
        <v>0</v>
      </c>
      <c r="G19093">
        <v>8.7998999999999992</v>
      </c>
      <c r="H19093">
        <v>0</v>
      </c>
      <c r="I19093">
        <v>-1.8E-3</v>
      </c>
      <c r="J19093">
        <v>0</v>
      </c>
      <c r="K19093">
        <v>21.1508</v>
      </c>
    </row>
    <row r="19094" spans="1:11" hidden="1">
      <c r="A19094" t="s">
        <v>168</v>
      </c>
      <c r="B19094" t="s">
        <v>663</v>
      </c>
      <c r="C19094">
        <v>190</v>
      </c>
      <c r="D19094" t="s">
        <v>29</v>
      </c>
      <c r="E19094">
        <v>3.2355</v>
      </c>
      <c r="F19094">
        <v>0</v>
      </c>
      <c r="G19094">
        <v>11.7075</v>
      </c>
      <c r="H19094">
        <v>0</v>
      </c>
      <c r="I19094">
        <v>-1.8E-3</v>
      </c>
      <c r="J19094">
        <v>0</v>
      </c>
      <c r="K19094">
        <v>16.690300000000001</v>
      </c>
    </row>
    <row r="19095" spans="1:11" hidden="1">
      <c r="A19095" t="s">
        <v>168</v>
      </c>
      <c r="B19095" t="s">
        <v>663</v>
      </c>
      <c r="C19095">
        <v>190</v>
      </c>
      <c r="D19095" t="s">
        <v>29</v>
      </c>
      <c r="E19095">
        <v>3.6709000000000001</v>
      </c>
      <c r="F19095">
        <v>0</v>
      </c>
      <c r="G19095">
        <v>14.6151</v>
      </c>
      <c r="H19095">
        <v>0</v>
      </c>
      <c r="I19095">
        <v>-1.8E-3</v>
      </c>
      <c r="J19095">
        <v>0</v>
      </c>
      <c r="K19095">
        <v>10.963800000000001</v>
      </c>
    </row>
    <row r="19096" spans="1:11" hidden="1">
      <c r="A19096" t="s">
        <v>168</v>
      </c>
      <c r="B19096" t="s">
        <v>663</v>
      </c>
      <c r="C19096">
        <v>190</v>
      </c>
      <c r="D19096" t="s">
        <v>29</v>
      </c>
      <c r="E19096">
        <v>4.1063999999999998</v>
      </c>
      <c r="F19096">
        <v>0</v>
      </c>
      <c r="G19096">
        <v>17.5227</v>
      </c>
      <c r="H19096">
        <v>0</v>
      </c>
      <c r="I19096">
        <v>-1.8E-3</v>
      </c>
      <c r="J19096">
        <v>0</v>
      </c>
      <c r="K19096">
        <v>3.9710999999999999</v>
      </c>
    </row>
    <row r="19097" spans="1:11" hidden="1">
      <c r="A19097" t="s">
        <v>168</v>
      </c>
      <c r="B19097" t="s">
        <v>663</v>
      </c>
      <c r="C19097">
        <v>190</v>
      </c>
      <c r="D19097" t="s">
        <v>29</v>
      </c>
      <c r="E19097">
        <v>4.5418000000000003</v>
      </c>
      <c r="F19097">
        <v>0</v>
      </c>
      <c r="G19097">
        <v>20.430199999999999</v>
      </c>
      <c r="H19097">
        <v>0</v>
      </c>
      <c r="I19097">
        <v>-1.8E-3</v>
      </c>
      <c r="J19097">
        <v>0</v>
      </c>
      <c r="K19097">
        <v>-4.2877000000000001</v>
      </c>
    </row>
    <row r="19098" spans="1:11" hidden="1">
      <c r="A19098" t="s">
        <v>168</v>
      </c>
      <c r="B19098" t="s">
        <v>663</v>
      </c>
      <c r="C19098">
        <v>190</v>
      </c>
      <c r="D19098" t="s">
        <v>29</v>
      </c>
      <c r="E19098">
        <v>4.9772999999999996</v>
      </c>
      <c r="F19098">
        <v>0</v>
      </c>
      <c r="G19098">
        <v>23.337800000000001</v>
      </c>
      <c r="H19098">
        <v>0</v>
      </c>
      <c r="I19098">
        <v>-1.8E-3</v>
      </c>
      <c r="J19098">
        <v>0</v>
      </c>
      <c r="K19098">
        <v>-13.8126</v>
      </c>
    </row>
    <row r="19099" spans="1:11" hidden="1">
      <c r="A19099" t="s">
        <v>168</v>
      </c>
      <c r="B19099" t="s">
        <v>663</v>
      </c>
      <c r="C19099">
        <v>190</v>
      </c>
      <c r="D19099" t="s">
        <v>29</v>
      </c>
      <c r="E19099">
        <v>5.4127000000000001</v>
      </c>
      <c r="F19099">
        <v>0</v>
      </c>
      <c r="G19099">
        <v>26.2454</v>
      </c>
      <c r="H19099">
        <v>0</v>
      </c>
      <c r="I19099">
        <v>-1.8E-3</v>
      </c>
      <c r="J19099">
        <v>0</v>
      </c>
      <c r="K19099">
        <v>-24.6036</v>
      </c>
    </row>
    <row r="19100" spans="1:11" hidden="1">
      <c r="A19100" t="s">
        <v>168</v>
      </c>
      <c r="B19100" t="s">
        <v>663</v>
      </c>
      <c r="C19100">
        <v>190</v>
      </c>
      <c r="D19100" t="s">
        <v>30</v>
      </c>
      <c r="E19100">
        <v>0.18729999999999999</v>
      </c>
      <c r="F19100">
        <v>0</v>
      </c>
      <c r="G19100">
        <v>-32.793300000000002</v>
      </c>
      <c r="H19100">
        <v>0</v>
      </c>
      <c r="I19100">
        <v>-1.8E-3</v>
      </c>
      <c r="J19100">
        <v>0</v>
      </c>
      <c r="K19100">
        <v>-18.847999999999999</v>
      </c>
    </row>
    <row r="19101" spans="1:11" hidden="1">
      <c r="A19101" t="s">
        <v>168</v>
      </c>
      <c r="B19101" t="s">
        <v>663</v>
      </c>
      <c r="C19101">
        <v>190</v>
      </c>
      <c r="D19101" t="s">
        <v>30</v>
      </c>
      <c r="E19101">
        <v>0.62280000000000002</v>
      </c>
      <c r="F19101">
        <v>0</v>
      </c>
      <c r="G19101">
        <v>-28.2102</v>
      </c>
      <c r="H19101">
        <v>0</v>
      </c>
      <c r="I19101">
        <v>-1.8E-3</v>
      </c>
      <c r="J19101">
        <v>0</v>
      </c>
      <c r="K19101">
        <v>-5.5050999999999997</v>
      </c>
    </row>
    <row r="19102" spans="1:11" hidden="1">
      <c r="A19102" t="s">
        <v>168</v>
      </c>
      <c r="B19102" t="s">
        <v>663</v>
      </c>
      <c r="C19102">
        <v>190</v>
      </c>
      <c r="D19102" t="s">
        <v>30</v>
      </c>
      <c r="E19102">
        <v>1.0582</v>
      </c>
      <c r="F19102">
        <v>0</v>
      </c>
      <c r="G19102">
        <v>-21.8813</v>
      </c>
      <c r="H19102">
        <v>0</v>
      </c>
      <c r="I19102">
        <v>-1.8E-3</v>
      </c>
      <c r="J19102">
        <v>0</v>
      </c>
      <c r="K19102">
        <v>5.4518000000000004</v>
      </c>
    </row>
    <row r="19103" spans="1:11" hidden="1">
      <c r="A19103" t="s">
        <v>168</v>
      </c>
      <c r="B19103" t="s">
        <v>663</v>
      </c>
      <c r="C19103">
        <v>190</v>
      </c>
      <c r="D19103" t="s">
        <v>30</v>
      </c>
      <c r="E19103">
        <v>1.4937</v>
      </c>
      <c r="F19103">
        <v>0</v>
      </c>
      <c r="G19103">
        <v>-15.043799999999999</v>
      </c>
      <c r="H19103">
        <v>0</v>
      </c>
      <c r="I19103">
        <v>-1.8E-3</v>
      </c>
      <c r="J19103">
        <v>0</v>
      </c>
      <c r="K19103">
        <v>13.4869</v>
      </c>
    </row>
    <row r="19104" spans="1:11" hidden="1">
      <c r="A19104" t="s">
        <v>168</v>
      </c>
      <c r="B19104" t="s">
        <v>663</v>
      </c>
      <c r="C19104">
        <v>190</v>
      </c>
      <c r="D19104" t="s">
        <v>30</v>
      </c>
      <c r="E19104">
        <v>1.9291</v>
      </c>
      <c r="F19104">
        <v>0</v>
      </c>
      <c r="G19104">
        <v>-8.2360000000000007</v>
      </c>
      <c r="H19104">
        <v>0</v>
      </c>
      <c r="I19104">
        <v>-1.8E-3</v>
      </c>
      <c r="J19104">
        <v>0</v>
      </c>
      <c r="K19104">
        <v>18.545300000000001</v>
      </c>
    </row>
    <row r="19105" spans="1:11" hidden="1">
      <c r="A19105" t="s">
        <v>168</v>
      </c>
      <c r="B19105" t="s">
        <v>663</v>
      </c>
      <c r="C19105">
        <v>190</v>
      </c>
      <c r="D19105" t="s">
        <v>30</v>
      </c>
      <c r="E19105">
        <v>2.3645999999999998</v>
      </c>
      <c r="F19105">
        <v>0</v>
      </c>
      <c r="G19105">
        <v>-2.6263999999999998</v>
      </c>
      <c r="H19105">
        <v>0</v>
      </c>
      <c r="I19105">
        <v>-1.8E-3</v>
      </c>
      <c r="J19105">
        <v>0</v>
      </c>
      <c r="K19105">
        <v>20.840399999999999</v>
      </c>
    </row>
    <row r="19106" spans="1:11" hidden="1">
      <c r="A19106" t="s">
        <v>168</v>
      </c>
      <c r="B19106" t="s">
        <v>663</v>
      </c>
      <c r="C19106">
        <v>190</v>
      </c>
      <c r="D19106" t="s">
        <v>30</v>
      </c>
      <c r="E19106">
        <v>2.8</v>
      </c>
      <c r="F19106">
        <v>0</v>
      </c>
      <c r="G19106">
        <v>1.1819</v>
      </c>
      <c r="H19106">
        <v>0</v>
      </c>
      <c r="I19106">
        <v>-1.8E-3</v>
      </c>
      <c r="J19106">
        <v>0</v>
      </c>
      <c r="K19106">
        <v>21.085100000000001</v>
      </c>
    </row>
    <row r="19107" spans="1:11" hidden="1">
      <c r="A19107" t="s">
        <v>168</v>
      </c>
      <c r="B19107" t="s">
        <v>663</v>
      </c>
      <c r="C19107">
        <v>190</v>
      </c>
      <c r="D19107" t="s">
        <v>30</v>
      </c>
      <c r="E19107">
        <v>2.8</v>
      </c>
      <c r="F19107">
        <v>0</v>
      </c>
      <c r="G19107">
        <v>8.7896000000000001</v>
      </c>
      <c r="H19107">
        <v>0</v>
      </c>
      <c r="I19107">
        <v>-1.8E-3</v>
      </c>
      <c r="J19107">
        <v>0</v>
      </c>
      <c r="K19107">
        <v>21.085100000000001</v>
      </c>
    </row>
    <row r="19108" spans="1:11" hidden="1">
      <c r="A19108" t="s">
        <v>168</v>
      </c>
      <c r="B19108" t="s">
        <v>663</v>
      </c>
      <c r="C19108">
        <v>190</v>
      </c>
      <c r="D19108" t="s">
        <v>30</v>
      </c>
      <c r="E19108">
        <v>3.2355</v>
      </c>
      <c r="F19108">
        <v>0</v>
      </c>
      <c r="G19108">
        <v>11.6972</v>
      </c>
      <c r="H19108">
        <v>0</v>
      </c>
      <c r="I19108">
        <v>-1.8E-3</v>
      </c>
      <c r="J19108">
        <v>0</v>
      </c>
      <c r="K19108">
        <v>16.620100000000001</v>
      </c>
    </row>
    <row r="19109" spans="1:11" hidden="1">
      <c r="A19109" t="s">
        <v>168</v>
      </c>
      <c r="B19109" t="s">
        <v>663</v>
      </c>
      <c r="C19109">
        <v>190</v>
      </c>
      <c r="D19109" t="s">
        <v>30</v>
      </c>
      <c r="E19109">
        <v>3.6709000000000001</v>
      </c>
      <c r="F19109">
        <v>0</v>
      </c>
      <c r="G19109">
        <v>14.604699999999999</v>
      </c>
      <c r="H19109">
        <v>0</v>
      </c>
      <c r="I19109">
        <v>-1.8E-3</v>
      </c>
      <c r="J19109">
        <v>0</v>
      </c>
      <c r="K19109">
        <v>10.888999999999999</v>
      </c>
    </row>
    <row r="19110" spans="1:11" hidden="1">
      <c r="A19110" t="s">
        <v>168</v>
      </c>
      <c r="B19110" t="s">
        <v>663</v>
      </c>
      <c r="C19110">
        <v>190</v>
      </c>
      <c r="D19110" t="s">
        <v>30</v>
      </c>
      <c r="E19110">
        <v>4.1063999999999998</v>
      </c>
      <c r="F19110">
        <v>0</v>
      </c>
      <c r="G19110">
        <v>17.5123</v>
      </c>
      <c r="H19110">
        <v>0</v>
      </c>
      <c r="I19110">
        <v>-1.8E-3</v>
      </c>
      <c r="J19110">
        <v>0</v>
      </c>
      <c r="K19110">
        <v>3.8919000000000001</v>
      </c>
    </row>
    <row r="19111" spans="1:11" hidden="1">
      <c r="A19111" t="s">
        <v>168</v>
      </c>
      <c r="B19111" t="s">
        <v>663</v>
      </c>
      <c r="C19111">
        <v>190</v>
      </c>
      <c r="D19111" t="s">
        <v>30</v>
      </c>
      <c r="E19111">
        <v>4.5418000000000003</v>
      </c>
      <c r="F19111">
        <v>0</v>
      </c>
      <c r="G19111">
        <v>20.419899999999998</v>
      </c>
      <c r="H19111">
        <v>0</v>
      </c>
      <c r="I19111">
        <v>-1.8E-3</v>
      </c>
      <c r="J19111">
        <v>0</v>
      </c>
      <c r="K19111">
        <v>-4.3714000000000004</v>
      </c>
    </row>
    <row r="19112" spans="1:11" hidden="1">
      <c r="A19112" t="s">
        <v>168</v>
      </c>
      <c r="B19112" t="s">
        <v>663</v>
      </c>
      <c r="C19112">
        <v>190</v>
      </c>
      <c r="D19112" t="s">
        <v>30</v>
      </c>
      <c r="E19112">
        <v>4.9772999999999996</v>
      </c>
      <c r="F19112">
        <v>0</v>
      </c>
      <c r="G19112">
        <v>23.327500000000001</v>
      </c>
      <c r="H19112">
        <v>0</v>
      </c>
      <c r="I19112">
        <v>-1.8E-3</v>
      </c>
      <c r="J19112">
        <v>0</v>
      </c>
      <c r="K19112">
        <v>-13.9008</v>
      </c>
    </row>
    <row r="19113" spans="1:11" hidden="1">
      <c r="A19113" t="s">
        <v>168</v>
      </c>
      <c r="B19113" t="s">
        <v>663</v>
      </c>
      <c r="C19113">
        <v>190</v>
      </c>
      <c r="D19113" t="s">
        <v>30</v>
      </c>
      <c r="E19113">
        <v>5.4127000000000001</v>
      </c>
      <c r="F19113">
        <v>0</v>
      </c>
      <c r="G19113">
        <v>26.235099999999999</v>
      </c>
      <c r="H19113">
        <v>0</v>
      </c>
      <c r="I19113">
        <v>-1.8E-3</v>
      </c>
      <c r="J19113">
        <v>0</v>
      </c>
      <c r="K19113">
        <v>-24.696300000000001</v>
      </c>
    </row>
    <row r="19114" spans="1:11" hidden="1">
      <c r="A19114" t="s">
        <v>168</v>
      </c>
      <c r="B19114" t="s">
        <v>663</v>
      </c>
      <c r="C19114">
        <v>190</v>
      </c>
      <c r="D19114" t="s">
        <v>31</v>
      </c>
      <c r="E19114">
        <v>0.18729999999999999</v>
      </c>
      <c r="F19114">
        <v>0</v>
      </c>
      <c r="G19114">
        <v>-32.782899999999998</v>
      </c>
      <c r="H19114">
        <v>0</v>
      </c>
      <c r="I19114">
        <v>-1.8E-3</v>
      </c>
      <c r="J19114">
        <v>0</v>
      </c>
      <c r="K19114">
        <v>-18.809200000000001</v>
      </c>
    </row>
    <row r="19115" spans="1:11" hidden="1">
      <c r="A19115" t="s">
        <v>168</v>
      </c>
      <c r="B19115" t="s">
        <v>663</v>
      </c>
      <c r="C19115">
        <v>190</v>
      </c>
      <c r="D19115" t="s">
        <v>31</v>
      </c>
      <c r="E19115">
        <v>0.62280000000000002</v>
      </c>
      <c r="F19115">
        <v>0</v>
      </c>
      <c r="G19115">
        <v>-28.1998</v>
      </c>
      <c r="H19115">
        <v>0</v>
      </c>
      <c r="I19115">
        <v>-1.8E-3</v>
      </c>
      <c r="J19115">
        <v>0</v>
      </c>
      <c r="K19115">
        <v>-5.4619</v>
      </c>
    </row>
    <row r="19116" spans="1:11" hidden="1">
      <c r="A19116" t="s">
        <v>168</v>
      </c>
      <c r="B19116" t="s">
        <v>663</v>
      </c>
      <c r="C19116">
        <v>190</v>
      </c>
      <c r="D19116" t="s">
        <v>31</v>
      </c>
      <c r="E19116">
        <v>1.0582</v>
      </c>
      <c r="F19116">
        <v>0</v>
      </c>
      <c r="G19116">
        <v>-21.870999999999999</v>
      </c>
      <c r="H19116">
        <v>0</v>
      </c>
      <c r="I19116">
        <v>-1.8E-3</v>
      </c>
      <c r="J19116">
        <v>0</v>
      </c>
      <c r="K19116">
        <v>5.4996</v>
      </c>
    </row>
    <row r="19117" spans="1:11" hidden="1">
      <c r="A19117" t="s">
        <v>168</v>
      </c>
      <c r="B19117" t="s">
        <v>663</v>
      </c>
      <c r="C19117">
        <v>190</v>
      </c>
      <c r="D19117" t="s">
        <v>31</v>
      </c>
      <c r="E19117">
        <v>1.4937</v>
      </c>
      <c r="F19117">
        <v>0</v>
      </c>
      <c r="G19117">
        <v>-15.0335</v>
      </c>
      <c r="H19117">
        <v>0</v>
      </c>
      <c r="I19117">
        <v>-1.8E-3</v>
      </c>
      <c r="J19117">
        <v>0</v>
      </c>
      <c r="K19117">
        <v>13.539099999999999</v>
      </c>
    </row>
    <row r="19118" spans="1:11" hidden="1">
      <c r="A19118" t="s">
        <v>168</v>
      </c>
      <c r="B19118" t="s">
        <v>663</v>
      </c>
      <c r="C19118">
        <v>190</v>
      </c>
      <c r="D19118" t="s">
        <v>31</v>
      </c>
      <c r="E19118">
        <v>1.9291</v>
      </c>
      <c r="F19118">
        <v>0</v>
      </c>
      <c r="G19118">
        <v>-8.2256999999999998</v>
      </c>
      <c r="H19118">
        <v>0</v>
      </c>
      <c r="I19118">
        <v>-1.8E-3</v>
      </c>
      <c r="J19118">
        <v>0</v>
      </c>
      <c r="K19118">
        <v>18.602</v>
      </c>
    </row>
    <row r="19119" spans="1:11" hidden="1">
      <c r="A19119" t="s">
        <v>168</v>
      </c>
      <c r="B19119" t="s">
        <v>663</v>
      </c>
      <c r="C19119">
        <v>190</v>
      </c>
      <c r="D19119" t="s">
        <v>31</v>
      </c>
      <c r="E19119">
        <v>2.3645999999999998</v>
      </c>
      <c r="F19119">
        <v>0</v>
      </c>
      <c r="G19119">
        <v>-2.6160999999999999</v>
      </c>
      <c r="H19119">
        <v>0</v>
      </c>
      <c r="I19119">
        <v>-1.8E-3</v>
      </c>
      <c r="J19119">
        <v>0</v>
      </c>
      <c r="K19119">
        <v>20.901700000000002</v>
      </c>
    </row>
    <row r="19120" spans="1:11" hidden="1">
      <c r="A19120" t="s">
        <v>168</v>
      </c>
      <c r="B19120" t="s">
        <v>663</v>
      </c>
      <c r="C19120">
        <v>190</v>
      </c>
      <c r="D19120" t="s">
        <v>31</v>
      </c>
      <c r="E19120">
        <v>2.8</v>
      </c>
      <c r="F19120">
        <v>0</v>
      </c>
      <c r="G19120">
        <v>1.1921999999999999</v>
      </c>
      <c r="H19120">
        <v>0</v>
      </c>
      <c r="I19120">
        <v>-1.8E-3</v>
      </c>
      <c r="J19120">
        <v>0</v>
      </c>
      <c r="K19120">
        <v>21.1508</v>
      </c>
    </row>
    <row r="19121" spans="1:11" hidden="1">
      <c r="A19121" t="s">
        <v>168</v>
      </c>
      <c r="B19121" t="s">
        <v>663</v>
      </c>
      <c r="C19121">
        <v>190</v>
      </c>
      <c r="D19121" t="s">
        <v>31</v>
      </c>
      <c r="E19121">
        <v>2.8</v>
      </c>
      <c r="F19121">
        <v>0</v>
      </c>
      <c r="G19121">
        <v>8.7998999999999992</v>
      </c>
      <c r="H19121">
        <v>0</v>
      </c>
      <c r="I19121">
        <v>-1.8E-3</v>
      </c>
      <c r="J19121">
        <v>0</v>
      </c>
      <c r="K19121">
        <v>21.1508</v>
      </c>
    </row>
    <row r="19122" spans="1:11" hidden="1">
      <c r="A19122" t="s">
        <v>168</v>
      </c>
      <c r="B19122" t="s">
        <v>663</v>
      </c>
      <c r="C19122">
        <v>190</v>
      </c>
      <c r="D19122" t="s">
        <v>31</v>
      </c>
      <c r="E19122">
        <v>3.2355</v>
      </c>
      <c r="F19122">
        <v>0</v>
      </c>
      <c r="G19122">
        <v>11.7075</v>
      </c>
      <c r="H19122">
        <v>0</v>
      </c>
      <c r="I19122">
        <v>-1.8E-3</v>
      </c>
      <c r="J19122">
        <v>0</v>
      </c>
      <c r="K19122">
        <v>16.690300000000001</v>
      </c>
    </row>
    <row r="19123" spans="1:11" hidden="1">
      <c r="A19123" t="s">
        <v>168</v>
      </c>
      <c r="B19123" t="s">
        <v>663</v>
      </c>
      <c r="C19123">
        <v>190</v>
      </c>
      <c r="D19123" t="s">
        <v>31</v>
      </c>
      <c r="E19123">
        <v>3.6709000000000001</v>
      </c>
      <c r="F19123">
        <v>0</v>
      </c>
      <c r="G19123">
        <v>14.6151</v>
      </c>
      <c r="H19123">
        <v>0</v>
      </c>
      <c r="I19123">
        <v>-1.8E-3</v>
      </c>
      <c r="J19123">
        <v>0</v>
      </c>
      <c r="K19123">
        <v>10.963800000000001</v>
      </c>
    </row>
    <row r="19124" spans="1:11" hidden="1">
      <c r="A19124" t="s">
        <v>168</v>
      </c>
      <c r="B19124" t="s">
        <v>663</v>
      </c>
      <c r="C19124">
        <v>190</v>
      </c>
      <c r="D19124" t="s">
        <v>31</v>
      </c>
      <c r="E19124">
        <v>4.1063999999999998</v>
      </c>
      <c r="F19124">
        <v>0</v>
      </c>
      <c r="G19124">
        <v>17.5227</v>
      </c>
      <c r="H19124">
        <v>0</v>
      </c>
      <c r="I19124">
        <v>-1.8E-3</v>
      </c>
      <c r="J19124">
        <v>0</v>
      </c>
      <c r="K19124">
        <v>3.9710999999999999</v>
      </c>
    </row>
    <row r="19125" spans="1:11" hidden="1">
      <c r="A19125" t="s">
        <v>168</v>
      </c>
      <c r="B19125" t="s">
        <v>663</v>
      </c>
      <c r="C19125">
        <v>190</v>
      </c>
      <c r="D19125" t="s">
        <v>31</v>
      </c>
      <c r="E19125">
        <v>4.5418000000000003</v>
      </c>
      <c r="F19125">
        <v>0</v>
      </c>
      <c r="G19125">
        <v>20.430199999999999</v>
      </c>
      <c r="H19125">
        <v>0</v>
      </c>
      <c r="I19125">
        <v>-1.8E-3</v>
      </c>
      <c r="J19125">
        <v>0</v>
      </c>
      <c r="K19125">
        <v>-4.2877000000000001</v>
      </c>
    </row>
    <row r="19126" spans="1:11" hidden="1">
      <c r="A19126" t="s">
        <v>168</v>
      </c>
      <c r="B19126" t="s">
        <v>663</v>
      </c>
      <c r="C19126">
        <v>190</v>
      </c>
      <c r="D19126" t="s">
        <v>31</v>
      </c>
      <c r="E19126">
        <v>4.9772999999999996</v>
      </c>
      <c r="F19126">
        <v>0</v>
      </c>
      <c r="G19126">
        <v>23.337800000000001</v>
      </c>
      <c r="H19126">
        <v>0</v>
      </c>
      <c r="I19126">
        <v>-1.8E-3</v>
      </c>
      <c r="J19126">
        <v>0</v>
      </c>
      <c r="K19126">
        <v>-13.8126</v>
      </c>
    </row>
    <row r="19127" spans="1:11" hidden="1">
      <c r="A19127" t="s">
        <v>168</v>
      </c>
      <c r="B19127" t="s">
        <v>663</v>
      </c>
      <c r="C19127">
        <v>190</v>
      </c>
      <c r="D19127" t="s">
        <v>31</v>
      </c>
      <c r="E19127">
        <v>5.4127000000000001</v>
      </c>
      <c r="F19127">
        <v>0</v>
      </c>
      <c r="G19127">
        <v>26.2454</v>
      </c>
      <c r="H19127">
        <v>0</v>
      </c>
      <c r="I19127">
        <v>-1.8E-3</v>
      </c>
      <c r="J19127">
        <v>0</v>
      </c>
      <c r="K19127">
        <v>-24.6036</v>
      </c>
    </row>
    <row r="19128" spans="1:11" hidden="1">
      <c r="A19128" t="s">
        <v>168</v>
      </c>
      <c r="B19128" t="s">
        <v>663</v>
      </c>
      <c r="C19128">
        <v>190</v>
      </c>
      <c r="D19128" t="s">
        <v>32</v>
      </c>
      <c r="E19128">
        <v>0.18729999999999999</v>
      </c>
      <c r="F19128">
        <v>0</v>
      </c>
      <c r="G19128">
        <v>-32.793300000000002</v>
      </c>
      <c r="H19128">
        <v>0</v>
      </c>
      <c r="I19128">
        <v>-1.8E-3</v>
      </c>
      <c r="J19128">
        <v>0</v>
      </c>
      <c r="K19128">
        <v>-18.847999999999999</v>
      </c>
    </row>
    <row r="19129" spans="1:11" hidden="1">
      <c r="A19129" t="s">
        <v>168</v>
      </c>
      <c r="B19129" t="s">
        <v>663</v>
      </c>
      <c r="C19129">
        <v>190</v>
      </c>
      <c r="D19129" t="s">
        <v>32</v>
      </c>
      <c r="E19129">
        <v>0.62280000000000002</v>
      </c>
      <c r="F19129">
        <v>0</v>
      </c>
      <c r="G19129">
        <v>-28.2102</v>
      </c>
      <c r="H19129">
        <v>0</v>
      </c>
      <c r="I19129">
        <v>-1.8E-3</v>
      </c>
      <c r="J19129">
        <v>0</v>
      </c>
      <c r="K19129">
        <v>-5.5050999999999997</v>
      </c>
    </row>
    <row r="19130" spans="1:11" hidden="1">
      <c r="A19130" t="s">
        <v>168</v>
      </c>
      <c r="B19130" t="s">
        <v>663</v>
      </c>
      <c r="C19130">
        <v>190</v>
      </c>
      <c r="D19130" t="s">
        <v>32</v>
      </c>
      <c r="E19130">
        <v>1.0582</v>
      </c>
      <c r="F19130">
        <v>0</v>
      </c>
      <c r="G19130">
        <v>-21.8813</v>
      </c>
      <c r="H19130">
        <v>0</v>
      </c>
      <c r="I19130">
        <v>-1.8E-3</v>
      </c>
      <c r="J19130">
        <v>0</v>
      </c>
      <c r="K19130">
        <v>5.4518000000000004</v>
      </c>
    </row>
    <row r="19131" spans="1:11" hidden="1">
      <c r="A19131" t="s">
        <v>168</v>
      </c>
      <c r="B19131" t="s">
        <v>663</v>
      </c>
      <c r="C19131">
        <v>190</v>
      </c>
      <c r="D19131" t="s">
        <v>32</v>
      </c>
      <c r="E19131">
        <v>1.4937</v>
      </c>
      <c r="F19131">
        <v>0</v>
      </c>
      <c r="G19131">
        <v>-15.043799999999999</v>
      </c>
      <c r="H19131">
        <v>0</v>
      </c>
      <c r="I19131">
        <v>-1.8E-3</v>
      </c>
      <c r="J19131">
        <v>0</v>
      </c>
      <c r="K19131">
        <v>13.4869</v>
      </c>
    </row>
    <row r="19132" spans="1:11" hidden="1">
      <c r="A19132" t="s">
        <v>168</v>
      </c>
      <c r="B19132" t="s">
        <v>663</v>
      </c>
      <c r="C19132">
        <v>190</v>
      </c>
      <c r="D19132" t="s">
        <v>32</v>
      </c>
      <c r="E19132">
        <v>1.9291</v>
      </c>
      <c r="F19132">
        <v>0</v>
      </c>
      <c r="G19132">
        <v>-8.2360000000000007</v>
      </c>
      <c r="H19132">
        <v>0</v>
      </c>
      <c r="I19132">
        <v>-1.8E-3</v>
      </c>
      <c r="J19132">
        <v>0</v>
      </c>
      <c r="K19132">
        <v>18.545300000000001</v>
      </c>
    </row>
    <row r="19133" spans="1:11" hidden="1">
      <c r="A19133" t="s">
        <v>168</v>
      </c>
      <c r="B19133" t="s">
        <v>663</v>
      </c>
      <c r="C19133">
        <v>190</v>
      </c>
      <c r="D19133" t="s">
        <v>32</v>
      </c>
      <c r="E19133">
        <v>2.3645999999999998</v>
      </c>
      <c r="F19133">
        <v>0</v>
      </c>
      <c r="G19133">
        <v>-2.6263999999999998</v>
      </c>
      <c r="H19133">
        <v>0</v>
      </c>
      <c r="I19133">
        <v>-1.8E-3</v>
      </c>
      <c r="J19133">
        <v>0</v>
      </c>
      <c r="K19133">
        <v>20.840399999999999</v>
      </c>
    </row>
    <row r="19134" spans="1:11" hidden="1">
      <c r="A19134" t="s">
        <v>168</v>
      </c>
      <c r="B19134" t="s">
        <v>663</v>
      </c>
      <c r="C19134">
        <v>190</v>
      </c>
      <c r="D19134" t="s">
        <v>32</v>
      </c>
      <c r="E19134">
        <v>2.8</v>
      </c>
      <c r="F19134">
        <v>0</v>
      </c>
      <c r="G19134">
        <v>1.1819</v>
      </c>
      <c r="H19134">
        <v>0</v>
      </c>
      <c r="I19134">
        <v>-1.8E-3</v>
      </c>
      <c r="J19134">
        <v>0</v>
      </c>
      <c r="K19134">
        <v>21.085100000000001</v>
      </c>
    </row>
    <row r="19135" spans="1:11" hidden="1">
      <c r="A19135" t="s">
        <v>168</v>
      </c>
      <c r="B19135" t="s">
        <v>663</v>
      </c>
      <c r="C19135">
        <v>190</v>
      </c>
      <c r="D19135" t="s">
        <v>32</v>
      </c>
      <c r="E19135">
        <v>2.8</v>
      </c>
      <c r="F19135">
        <v>0</v>
      </c>
      <c r="G19135">
        <v>8.7896000000000001</v>
      </c>
      <c r="H19135">
        <v>0</v>
      </c>
      <c r="I19135">
        <v>-1.8E-3</v>
      </c>
      <c r="J19135">
        <v>0</v>
      </c>
      <c r="K19135">
        <v>21.085100000000001</v>
      </c>
    </row>
    <row r="19136" spans="1:11" hidden="1">
      <c r="A19136" t="s">
        <v>168</v>
      </c>
      <c r="B19136" t="s">
        <v>663</v>
      </c>
      <c r="C19136">
        <v>190</v>
      </c>
      <c r="D19136" t="s">
        <v>32</v>
      </c>
      <c r="E19136">
        <v>3.2355</v>
      </c>
      <c r="F19136">
        <v>0</v>
      </c>
      <c r="G19136">
        <v>11.6972</v>
      </c>
      <c r="H19136">
        <v>0</v>
      </c>
      <c r="I19136">
        <v>-1.8E-3</v>
      </c>
      <c r="J19136">
        <v>0</v>
      </c>
      <c r="K19136">
        <v>16.620100000000001</v>
      </c>
    </row>
    <row r="19137" spans="1:11" hidden="1">
      <c r="A19137" t="s">
        <v>168</v>
      </c>
      <c r="B19137" t="s">
        <v>663</v>
      </c>
      <c r="C19137">
        <v>190</v>
      </c>
      <c r="D19137" t="s">
        <v>32</v>
      </c>
      <c r="E19137">
        <v>3.6709000000000001</v>
      </c>
      <c r="F19137">
        <v>0</v>
      </c>
      <c r="G19137">
        <v>14.604699999999999</v>
      </c>
      <c r="H19137">
        <v>0</v>
      </c>
      <c r="I19137">
        <v>-1.8E-3</v>
      </c>
      <c r="J19137">
        <v>0</v>
      </c>
      <c r="K19137">
        <v>10.888999999999999</v>
      </c>
    </row>
    <row r="19138" spans="1:11" hidden="1">
      <c r="A19138" t="s">
        <v>168</v>
      </c>
      <c r="B19138" t="s">
        <v>663</v>
      </c>
      <c r="C19138">
        <v>190</v>
      </c>
      <c r="D19138" t="s">
        <v>32</v>
      </c>
      <c r="E19138">
        <v>4.1063999999999998</v>
      </c>
      <c r="F19138">
        <v>0</v>
      </c>
      <c r="G19138">
        <v>17.5123</v>
      </c>
      <c r="H19138">
        <v>0</v>
      </c>
      <c r="I19138">
        <v>-1.8E-3</v>
      </c>
      <c r="J19138">
        <v>0</v>
      </c>
      <c r="K19138">
        <v>3.8919000000000001</v>
      </c>
    </row>
    <row r="19139" spans="1:11" hidden="1">
      <c r="A19139" t="s">
        <v>168</v>
      </c>
      <c r="B19139" t="s">
        <v>663</v>
      </c>
      <c r="C19139">
        <v>190</v>
      </c>
      <c r="D19139" t="s">
        <v>32</v>
      </c>
      <c r="E19139">
        <v>4.5418000000000003</v>
      </c>
      <c r="F19139">
        <v>0</v>
      </c>
      <c r="G19139">
        <v>20.419899999999998</v>
      </c>
      <c r="H19139">
        <v>0</v>
      </c>
      <c r="I19139">
        <v>-1.8E-3</v>
      </c>
      <c r="J19139">
        <v>0</v>
      </c>
      <c r="K19139">
        <v>-4.3714000000000004</v>
      </c>
    </row>
    <row r="19140" spans="1:11" hidden="1">
      <c r="A19140" t="s">
        <v>168</v>
      </c>
      <c r="B19140" t="s">
        <v>663</v>
      </c>
      <c r="C19140">
        <v>190</v>
      </c>
      <c r="D19140" t="s">
        <v>32</v>
      </c>
      <c r="E19140">
        <v>4.9772999999999996</v>
      </c>
      <c r="F19140">
        <v>0</v>
      </c>
      <c r="G19140">
        <v>23.327500000000001</v>
      </c>
      <c r="H19140">
        <v>0</v>
      </c>
      <c r="I19140">
        <v>-1.8E-3</v>
      </c>
      <c r="J19140">
        <v>0</v>
      </c>
      <c r="K19140">
        <v>-13.9008</v>
      </c>
    </row>
    <row r="19141" spans="1:11" hidden="1">
      <c r="A19141" t="s">
        <v>168</v>
      </c>
      <c r="B19141" t="s">
        <v>663</v>
      </c>
      <c r="C19141">
        <v>190</v>
      </c>
      <c r="D19141" t="s">
        <v>32</v>
      </c>
      <c r="E19141">
        <v>5.4127000000000001</v>
      </c>
      <c r="F19141">
        <v>0</v>
      </c>
      <c r="G19141">
        <v>26.235099999999999</v>
      </c>
      <c r="H19141">
        <v>0</v>
      </c>
      <c r="I19141">
        <v>-1.8E-3</v>
      </c>
      <c r="J19141">
        <v>0</v>
      </c>
      <c r="K19141">
        <v>-24.696300000000001</v>
      </c>
    </row>
    <row r="19142" spans="1:11" hidden="1">
      <c r="A19142" t="s">
        <v>168</v>
      </c>
      <c r="B19142" t="s">
        <v>663</v>
      </c>
      <c r="C19142">
        <v>190</v>
      </c>
      <c r="D19142" t="s">
        <v>33</v>
      </c>
      <c r="E19142">
        <v>0.18729999999999999</v>
      </c>
      <c r="F19142">
        <v>0</v>
      </c>
      <c r="G19142">
        <v>-20.494599999999998</v>
      </c>
      <c r="H19142">
        <v>0</v>
      </c>
      <c r="I19142">
        <v>-1.1999999999999999E-3</v>
      </c>
      <c r="J19142">
        <v>0</v>
      </c>
      <c r="K19142">
        <v>-12.058400000000001</v>
      </c>
    </row>
    <row r="19143" spans="1:11" hidden="1">
      <c r="A19143" t="s">
        <v>168</v>
      </c>
      <c r="B19143" t="s">
        <v>663</v>
      </c>
      <c r="C19143">
        <v>190</v>
      </c>
      <c r="D19143" t="s">
        <v>33</v>
      </c>
      <c r="E19143">
        <v>0.62280000000000002</v>
      </c>
      <c r="F19143">
        <v>0</v>
      </c>
      <c r="G19143">
        <v>-17.692499999999999</v>
      </c>
      <c r="H19143">
        <v>0</v>
      </c>
      <c r="I19143">
        <v>-1.1999999999999999E-3</v>
      </c>
      <c r="J19143">
        <v>0</v>
      </c>
      <c r="K19143">
        <v>-3.7063000000000001</v>
      </c>
    </row>
    <row r="19144" spans="1:11" hidden="1">
      <c r="A19144" t="s">
        <v>168</v>
      </c>
      <c r="B19144" t="s">
        <v>663</v>
      </c>
      <c r="C19144">
        <v>190</v>
      </c>
      <c r="D19144" t="s">
        <v>33</v>
      </c>
      <c r="E19144">
        <v>1.0582</v>
      </c>
      <c r="F19144">
        <v>0</v>
      </c>
      <c r="G19144">
        <v>-13.879799999999999</v>
      </c>
      <c r="H19144">
        <v>0</v>
      </c>
      <c r="I19144">
        <v>-1.1999999999999999E-3</v>
      </c>
      <c r="J19144">
        <v>0</v>
      </c>
      <c r="K19144">
        <v>3.1998000000000002</v>
      </c>
    </row>
    <row r="19145" spans="1:11" hidden="1">
      <c r="A19145" t="s">
        <v>168</v>
      </c>
      <c r="B19145" t="s">
        <v>663</v>
      </c>
      <c r="C19145">
        <v>190</v>
      </c>
      <c r="D19145" t="s">
        <v>33</v>
      </c>
      <c r="E19145">
        <v>1.4937</v>
      </c>
      <c r="F19145">
        <v>0</v>
      </c>
      <c r="G19145">
        <v>-9.7725000000000009</v>
      </c>
      <c r="H19145">
        <v>0</v>
      </c>
      <c r="I19145">
        <v>-1.1999999999999999E-3</v>
      </c>
      <c r="J19145">
        <v>0</v>
      </c>
      <c r="K19145">
        <v>8.3495000000000008</v>
      </c>
    </row>
    <row r="19146" spans="1:11" hidden="1">
      <c r="A19146" t="s">
        <v>168</v>
      </c>
      <c r="B19146" t="s">
        <v>663</v>
      </c>
      <c r="C19146">
        <v>190</v>
      </c>
      <c r="D19146" t="s">
        <v>33</v>
      </c>
      <c r="E19146">
        <v>1.9291</v>
      </c>
      <c r="F19146">
        <v>0</v>
      </c>
      <c r="G19146">
        <v>-5.6825000000000001</v>
      </c>
      <c r="H19146">
        <v>0</v>
      </c>
      <c r="I19146">
        <v>-1.1999999999999999E-3</v>
      </c>
      <c r="J19146">
        <v>0</v>
      </c>
      <c r="K19146">
        <v>11.7112</v>
      </c>
    </row>
    <row r="19147" spans="1:11" hidden="1">
      <c r="A19147" t="s">
        <v>168</v>
      </c>
      <c r="B19147" t="s">
        <v>663</v>
      </c>
      <c r="C19147">
        <v>190</v>
      </c>
      <c r="D19147" t="s">
        <v>33</v>
      </c>
      <c r="E19147">
        <v>2.3645999999999998</v>
      </c>
      <c r="F19147">
        <v>0</v>
      </c>
      <c r="G19147">
        <v>-2.2860999999999998</v>
      </c>
      <c r="H19147">
        <v>0</v>
      </c>
      <c r="I19147">
        <v>-1.1999999999999999E-3</v>
      </c>
      <c r="J19147">
        <v>0</v>
      </c>
      <c r="K19147">
        <v>13.408300000000001</v>
      </c>
    </row>
    <row r="19148" spans="1:11" hidden="1">
      <c r="A19148" t="s">
        <v>168</v>
      </c>
      <c r="B19148" t="s">
        <v>663</v>
      </c>
      <c r="C19148">
        <v>190</v>
      </c>
      <c r="D19148" t="s">
        <v>33</v>
      </c>
      <c r="E19148">
        <v>2.8</v>
      </c>
      <c r="F19148">
        <v>0</v>
      </c>
      <c r="G19148">
        <v>6.7400000000000002E-2</v>
      </c>
      <c r="H19148">
        <v>0</v>
      </c>
      <c r="I19148">
        <v>-1.1999999999999999E-3</v>
      </c>
      <c r="J19148">
        <v>0</v>
      </c>
      <c r="K19148">
        <v>13.8535</v>
      </c>
    </row>
    <row r="19149" spans="1:11" hidden="1">
      <c r="A19149" t="s">
        <v>168</v>
      </c>
      <c r="B19149" t="s">
        <v>663</v>
      </c>
      <c r="C19149">
        <v>190</v>
      </c>
      <c r="D19149" t="s">
        <v>33</v>
      </c>
      <c r="E19149">
        <v>2.8</v>
      </c>
      <c r="F19149">
        <v>0</v>
      </c>
      <c r="G19149">
        <v>5.87</v>
      </c>
      <c r="H19149">
        <v>0</v>
      </c>
      <c r="I19149">
        <v>-1.1999999999999999E-3</v>
      </c>
      <c r="J19149">
        <v>0</v>
      </c>
      <c r="K19149">
        <v>13.8535</v>
      </c>
    </row>
    <row r="19150" spans="1:11" hidden="1">
      <c r="A19150" t="s">
        <v>168</v>
      </c>
      <c r="B19150" t="s">
        <v>663</v>
      </c>
      <c r="C19150">
        <v>190</v>
      </c>
      <c r="D19150" t="s">
        <v>33</v>
      </c>
      <c r="E19150">
        <v>3.2355</v>
      </c>
      <c r="F19150">
        <v>0</v>
      </c>
      <c r="G19150">
        <v>7.7020999999999997</v>
      </c>
      <c r="H19150">
        <v>0</v>
      </c>
      <c r="I19150">
        <v>-1.1999999999999999E-3</v>
      </c>
      <c r="J19150">
        <v>0</v>
      </c>
      <c r="K19150">
        <v>10.8985</v>
      </c>
    </row>
    <row r="19151" spans="1:11" hidden="1">
      <c r="A19151" t="s">
        <v>168</v>
      </c>
      <c r="B19151" t="s">
        <v>663</v>
      </c>
      <c r="C19151">
        <v>190</v>
      </c>
      <c r="D19151" t="s">
        <v>33</v>
      </c>
      <c r="E19151">
        <v>3.6709000000000001</v>
      </c>
      <c r="F19151">
        <v>0</v>
      </c>
      <c r="G19151">
        <v>9.5341000000000005</v>
      </c>
      <c r="H19151">
        <v>0</v>
      </c>
      <c r="I19151">
        <v>-1.1999999999999999E-3</v>
      </c>
      <c r="J19151">
        <v>0</v>
      </c>
      <c r="K19151">
        <v>7.1458000000000004</v>
      </c>
    </row>
    <row r="19152" spans="1:11" hidden="1">
      <c r="A19152" t="s">
        <v>168</v>
      </c>
      <c r="B19152" t="s">
        <v>663</v>
      </c>
      <c r="C19152">
        <v>190</v>
      </c>
      <c r="D19152" t="s">
        <v>33</v>
      </c>
      <c r="E19152">
        <v>4.1063999999999998</v>
      </c>
      <c r="F19152">
        <v>0</v>
      </c>
      <c r="G19152">
        <v>11.366099999999999</v>
      </c>
      <c r="H19152">
        <v>0</v>
      </c>
      <c r="I19152">
        <v>-1.1999999999999999E-3</v>
      </c>
      <c r="J19152">
        <v>0</v>
      </c>
      <c r="K19152">
        <v>2.5952999999999999</v>
      </c>
    </row>
    <row r="19153" spans="1:11" hidden="1">
      <c r="A19153" t="s">
        <v>168</v>
      </c>
      <c r="B19153" t="s">
        <v>663</v>
      </c>
      <c r="C19153">
        <v>190</v>
      </c>
      <c r="D19153" t="s">
        <v>33</v>
      </c>
      <c r="E19153">
        <v>4.5418000000000003</v>
      </c>
      <c r="F19153">
        <v>0</v>
      </c>
      <c r="G19153">
        <v>13.1981</v>
      </c>
      <c r="H19153">
        <v>0</v>
      </c>
      <c r="I19153">
        <v>-1.1999999999999999E-3</v>
      </c>
      <c r="J19153">
        <v>0</v>
      </c>
      <c r="K19153">
        <v>-2.7530000000000001</v>
      </c>
    </row>
    <row r="19154" spans="1:11" hidden="1">
      <c r="A19154" t="s">
        <v>168</v>
      </c>
      <c r="B19154" t="s">
        <v>663</v>
      </c>
      <c r="C19154">
        <v>190</v>
      </c>
      <c r="D19154" t="s">
        <v>33</v>
      </c>
      <c r="E19154">
        <v>4.9772999999999996</v>
      </c>
      <c r="F19154">
        <v>0</v>
      </c>
      <c r="G19154">
        <v>15.030200000000001</v>
      </c>
      <c r="H19154">
        <v>0</v>
      </c>
      <c r="I19154">
        <v>-1.1999999999999999E-3</v>
      </c>
      <c r="J19154">
        <v>0</v>
      </c>
      <c r="K19154">
        <v>-8.8989999999999991</v>
      </c>
    </row>
    <row r="19155" spans="1:11" hidden="1">
      <c r="A19155" t="s">
        <v>168</v>
      </c>
      <c r="B19155" t="s">
        <v>663</v>
      </c>
      <c r="C19155">
        <v>190</v>
      </c>
      <c r="D19155" t="s">
        <v>33</v>
      </c>
      <c r="E19155">
        <v>5.4127000000000001</v>
      </c>
      <c r="F19155">
        <v>0</v>
      </c>
      <c r="G19155">
        <v>16.862200000000001</v>
      </c>
      <c r="H19155">
        <v>0</v>
      </c>
      <c r="I19155">
        <v>-1.1999999999999999E-3</v>
      </c>
      <c r="J19155">
        <v>0</v>
      </c>
      <c r="K19155">
        <v>-15.842700000000001</v>
      </c>
    </row>
    <row r="19156" spans="1:11" hidden="1">
      <c r="A19156" t="s">
        <v>168</v>
      </c>
      <c r="B19156" t="s">
        <v>663</v>
      </c>
      <c r="C19156">
        <v>190</v>
      </c>
      <c r="D19156" t="s">
        <v>34</v>
      </c>
      <c r="E19156">
        <v>0.18729999999999999</v>
      </c>
      <c r="F19156">
        <v>0</v>
      </c>
      <c r="G19156">
        <v>-20.494599999999998</v>
      </c>
      <c r="H19156">
        <v>0</v>
      </c>
      <c r="I19156">
        <v>-1.1999999999999999E-3</v>
      </c>
      <c r="J19156">
        <v>0</v>
      </c>
      <c r="K19156">
        <v>-12.058400000000001</v>
      </c>
    </row>
    <row r="19157" spans="1:11" hidden="1">
      <c r="A19157" t="s">
        <v>168</v>
      </c>
      <c r="B19157" t="s">
        <v>663</v>
      </c>
      <c r="C19157">
        <v>190</v>
      </c>
      <c r="D19157" t="s">
        <v>34</v>
      </c>
      <c r="E19157">
        <v>0.62280000000000002</v>
      </c>
      <c r="F19157">
        <v>0</v>
      </c>
      <c r="G19157">
        <v>-17.692499999999999</v>
      </c>
      <c r="H19157">
        <v>0</v>
      </c>
      <c r="I19157">
        <v>-1.1999999999999999E-3</v>
      </c>
      <c r="J19157">
        <v>0</v>
      </c>
      <c r="K19157">
        <v>-3.7063000000000001</v>
      </c>
    </row>
    <row r="19158" spans="1:11" hidden="1">
      <c r="A19158" t="s">
        <v>168</v>
      </c>
      <c r="B19158" t="s">
        <v>663</v>
      </c>
      <c r="C19158">
        <v>190</v>
      </c>
      <c r="D19158" t="s">
        <v>34</v>
      </c>
      <c r="E19158">
        <v>1.0582</v>
      </c>
      <c r="F19158">
        <v>0</v>
      </c>
      <c r="G19158">
        <v>-13.879799999999999</v>
      </c>
      <c r="H19158">
        <v>0</v>
      </c>
      <c r="I19158">
        <v>-1.1999999999999999E-3</v>
      </c>
      <c r="J19158">
        <v>0</v>
      </c>
      <c r="K19158">
        <v>3.1998000000000002</v>
      </c>
    </row>
    <row r="19159" spans="1:11" hidden="1">
      <c r="A19159" t="s">
        <v>168</v>
      </c>
      <c r="B19159" t="s">
        <v>663</v>
      </c>
      <c r="C19159">
        <v>190</v>
      </c>
      <c r="D19159" t="s">
        <v>34</v>
      </c>
      <c r="E19159">
        <v>1.4937</v>
      </c>
      <c r="F19159">
        <v>0</v>
      </c>
      <c r="G19159">
        <v>-9.7725000000000009</v>
      </c>
      <c r="H19159">
        <v>0</v>
      </c>
      <c r="I19159">
        <v>-1.1999999999999999E-3</v>
      </c>
      <c r="J19159">
        <v>0</v>
      </c>
      <c r="K19159">
        <v>8.3495000000000008</v>
      </c>
    </row>
    <row r="19160" spans="1:11" hidden="1">
      <c r="A19160" t="s">
        <v>168</v>
      </c>
      <c r="B19160" t="s">
        <v>663</v>
      </c>
      <c r="C19160">
        <v>190</v>
      </c>
      <c r="D19160" t="s">
        <v>34</v>
      </c>
      <c r="E19160">
        <v>1.9291</v>
      </c>
      <c r="F19160">
        <v>0</v>
      </c>
      <c r="G19160">
        <v>-5.6825000000000001</v>
      </c>
      <c r="H19160">
        <v>0</v>
      </c>
      <c r="I19160">
        <v>-1.1999999999999999E-3</v>
      </c>
      <c r="J19160">
        <v>0</v>
      </c>
      <c r="K19160">
        <v>11.7112</v>
      </c>
    </row>
    <row r="19161" spans="1:11" hidden="1">
      <c r="A19161" t="s">
        <v>168</v>
      </c>
      <c r="B19161" t="s">
        <v>663</v>
      </c>
      <c r="C19161">
        <v>190</v>
      </c>
      <c r="D19161" t="s">
        <v>34</v>
      </c>
      <c r="E19161">
        <v>2.3645999999999998</v>
      </c>
      <c r="F19161">
        <v>0</v>
      </c>
      <c r="G19161">
        <v>-2.2860999999999998</v>
      </c>
      <c r="H19161">
        <v>0</v>
      </c>
      <c r="I19161">
        <v>-1.1999999999999999E-3</v>
      </c>
      <c r="J19161">
        <v>0</v>
      </c>
      <c r="K19161">
        <v>13.408300000000001</v>
      </c>
    </row>
    <row r="19162" spans="1:11" hidden="1">
      <c r="A19162" t="s">
        <v>168</v>
      </c>
      <c r="B19162" t="s">
        <v>663</v>
      </c>
      <c r="C19162">
        <v>190</v>
      </c>
      <c r="D19162" t="s">
        <v>34</v>
      </c>
      <c r="E19162">
        <v>2.8</v>
      </c>
      <c r="F19162">
        <v>0</v>
      </c>
      <c r="G19162">
        <v>6.7400000000000002E-2</v>
      </c>
      <c r="H19162">
        <v>0</v>
      </c>
      <c r="I19162">
        <v>-1.1999999999999999E-3</v>
      </c>
      <c r="J19162">
        <v>0</v>
      </c>
      <c r="K19162">
        <v>13.8535</v>
      </c>
    </row>
    <row r="19163" spans="1:11" hidden="1">
      <c r="A19163" t="s">
        <v>168</v>
      </c>
      <c r="B19163" t="s">
        <v>663</v>
      </c>
      <c r="C19163">
        <v>190</v>
      </c>
      <c r="D19163" t="s">
        <v>34</v>
      </c>
      <c r="E19163">
        <v>2.8</v>
      </c>
      <c r="F19163">
        <v>0</v>
      </c>
      <c r="G19163">
        <v>5.87</v>
      </c>
      <c r="H19163">
        <v>0</v>
      </c>
      <c r="I19163">
        <v>-1.1999999999999999E-3</v>
      </c>
      <c r="J19163">
        <v>0</v>
      </c>
      <c r="K19163">
        <v>13.8535</v>
      </c>
    </row>
    <row r="19164" spans="1:11" hidden="1">
      <c r="A19164" t="s">
        <v>168</v>
      </c>
      <c r="B19164" t="s">
        <v>663</v>
      </c>
      <c r="C19164">
        <v>190</v>
      </c>
      <c r="D19164" t="s">
        <v>34</v>
      </c>
      <c r="E19164">
        <v>3.2355</v>
      </c>
      <c r="F19164">
        <v>0</v>
      </c>
      <c r="G19164">
        <v>7.7020999999999997</v>
      </c>
      <c r="H19164">
        <v>0</v>
      </c>
      <c r="I19164">
        <v>-1.1999999999999999E-3</v>
      </c>
      <c r="J19164">
        <v>0</v>
      </c>
      <c r="K19164">
        <v>10.8985</v>
      </c>
    </row>
    <row r="19165" spans="1:11" hidden="1">
      <c r="A19165" t="s">
        <v>168</v>
      </c>
      <c r="B19165" t="s">
        <v>663</v>
      </c>
      <c r="C19165">
        <v>190</v>
      </c>
      <c r="D19165" t="s">
        <v>34</v>
      </c>
      <c r="E19165">
        <v>3.6709000000000001</v>
      </c>
      <c r="F19165">
        <v>0</v>
      </c>
      <c r="G19165">
        <v>9.5341000000000005</v>
      </c>
      <c r="H19165">
        <v>0</v>
      </c>
      <c r="I19165">
        <v>-1.1999999999999999E-3</v>
      </c>
      <c r="J19165">
        <v>0</v>
      </c>
      <c r="K19165">
        <v>7.1458000000000004</v>
      </c>
    </row>
    <row r="19166" spans="1:11" hidden="1">
      <c r="A19166" t="s">
        <v>168</v>
      </c>
      <c r="B19166" t="s">
        <v>663</v>
      </c>
      <c r="C19166">
        <v>190</v>
      </c>
      <c r="D19166" t="s">
        <v>34</v>
      </c>
      <c r="E19166">
        <v>4.1063999999999998</v>
      </c>
      <c r="F19166">
        <v>0</v>
      </c>
      <c r="G19166">
        <v>11.366099999999999</v>
      </c>
      <c r="H19166">
        <v>0</v>
      </c>
      <c r="I19166">
        <v>-1.1999999999999999E-3</v>
      </c>
      <c r="J19166">
        <v>0</v>
      </c>
      <c r="K19166">
        <v>2.5952999999999999</v>
      </c>
    </row>
    <row r="19167" spans="1:11" hidden="1">
      <c r="A19167" t="s">
        <v>168</v>
      </c>
      <c r="B19167" t="s">
        <v>663</v>
      </c>
      <c r="C19167">
        <v>190</v>
      </c>
      <c r="D19167" t="s">
        <v>34</v>
      </c>
      <c r="E19167">
        <v>4.5418000000000003</v>
      </c>
      <c r="F19167">
        <v>0</v>
      </c>
      <c r="G19167">
        <v>13.1981</v>
      </c>
      <c r="H19167">
        <v>0</v>
      </c>
      <c r="I19167">
        <v>-1.1999999999999999E-3</v>
      </c>
      <c r="J19167">
        <v>0</v>
      </c>
      <c r="K19167">
        <v>-2.7530000000000001</v>
      </c>
    </row>
    <row r="19168" spans="1:11" hidden="1">
      <c r="A19168" t="s">
        <v>168</v>
      </c>
      <c r="B19168" t="s">
        <v>663</v>
      </c>
      <c r="C19168">
        <v>190</v>
      </c>
      <c r="D19168" t="s">
        <v>34</v>
      </c>
      <c r="E19168">
        <v>4.9772999999999996</v>
      </c>
      <c r="F19168">
        <v>0</v>
      </c>
      <c r="G19168">
        <v>15.030200000000001</v>
      </c>
      <c r="H19168">
        <v>0</v>
      </c>
      <c r="I19168">
        <v>-1.1999999999999999E-3</v>
      </c>
      <c r="J19168">
        <v>0</v>
      </c>
      <c r="K19168">
        <v>-8.8989999999999991</v>
      </c>
    </row>
    <row r="19169" spans="1:11" hidden="1">
      <c r="A19169" t="s">
        <v>168</v>
      </c>
      <c r="B19169" t="s">
        <v>663</v>
      </c>
      <c r="C19169">
        <v>190</v>
      </c>
      <c r="D19169" t="s">
        <v>34</v>
      </c>
      <c r="E19169">
        <v>5.4127000000000001</v>
      </c>
      <c r="F19169">
        <v>0</v>
      </c>
      <c r="G19169">
        <v>16.862200000000001</v>
      </c>
      <c r="H19169">
        <v>0</v>
      </c>
      <c r="I19169">
        <v>-1.1999999999999999E-3</v>
      </c>
      <c r="J19169">
        <v>0</v>
      </c>
      <c r="K19169">
        <v>-15.842700000000001</v>
      </c>
    </row>
    <row r="19170" spans="1:11" hidden="1">
      <c r="A19170" t="s">
        <v>168</v>
      </c>
      <c r="B19170" t="s">
        <v>663</v>
      </c>
      <c r="C19170">
        <v>190</v>
      </c>
      <c r="D19170" t="s">
        <v>35</v>
      </c>
      <c r="E19170">
        <v>0.18729999999999999</v>
      </c>
      <c r="F19170">
        <v>0</v>
      </c>
      <c r="G19170">
        <v>-20.516999999999999</v>
      </c>
      <c r="H19170">
        <v>0</v>
      </c>
      <c r="I19170">
        <v>-1.1999999999999999E-3</v>
      </c>
      <c r="J19170">
        <v>0</v>
      </c>
      <c r="K19170">
        <v>-12.023099999999999</v>
      </c>
    </row>
    <row r="19171" spans="1:11" hidden="1">
      <c r="A19171" t="s">
        <v>168</v>
      </c>
      <c r="B19171" t="s">
        <v>663</v>
      </c>
      <c r="C19171">
        <v>190</v>
      </c>
      <c r="D19171" t="s">
        <v>35</v>
      </c>
      <c r="E19171">
        <v>0.62280000000000002</v>
      </c>
      <c r="F19171">
        <v>0</v>
      </c>
      <c r="G19171">
        <v>-17.715</v>
      </c>
      <c r="H19171">
        <v>0</v>
      </c>
      <c r="I19171">
        <v>-1.1999999999999999E-3</v>
      </c>
      <c r="J19171">
        <v>0</v>
      </c>
      <c r="K19171">
        <v>-3.6612</v>
      </c>
    </row>
    <row r="19172" spans="1:11" hidden="1">
      <c r="A19172" t="s">
        <v>168</v>
      </c>
      <c r="B19172" t="s">
        <v>663</v>
      </c>
      <c r="C19172">
        <v>190</v>
      </c>
      <c r="D19172" t="s">
        <v>35</v>
      </c>
      <c r="E19172">
        <v>1.0582</v>
      </c>
      <c r="F19172">
        <v>0</v>
      </c>
      <c r="G19172">
        <v>-13.902200000000001</v>
      </c>
      <c r="H19172">
        <v>0</v>
      </c>
      <c r="I19172">
        <v>-1.1999999999999999E-3</v>
      </c>
      <c r="J19172">
        <v>0</v>
      </c>
      <c r="K19172">
        <v>3.2545999999999999</v>
      </c>
    </row>
    <row r="19173" spans="1:11" hidden="1">
      <c r="A19173" t="s">
        <v>168</v>
      </c>
      <c r="B19173" t="s">
        <v>663</v>
      </c>
      <c r="C19173">
        <v>190</v>
      </c>
      <c r="D19173" t="s">
        <v>35</v>
      </c>
      <c r="E19173">
        <v>1.4937</v>
      </c>
      <c r="F19173">
        <v>0</v>
      </c>
      <c r="G19173">
        <v>-9.7949999999999999</v>
      </c>
      <c r="H19173">
        <v>0</v>
      </c>
      <c r="I19173">
        <v>-1.1999999999999999E-3</v>
      </c>
      <c r="J19173">
        <v>0</v>
      </c>
      <c r="K19173">
        <v>8.4140999999999995</v>
      </c>
    </row>
    <row r="19174" spans="1:11" hidden="1">
      <c r="A19174" t="s">
        <v>168</v>
      </c>
      <c r="B19174" t="s">
        <v>663</v>
      </c>
      <c r="C19174">
        <v>190</v>
      </c>
      <c r="D19174" t="s">
        <v>35</v>
      </c>
      <c r="E19174">
        <v>1.9291</v>
      </c>
      <c r="F19174">
        <v>0</v>
      </c>
      <c r="G19174">
        <v>-5.7049000000000003</v>
      </c>
      <c r="H19174">
        <v>0</v>
      </c>
      <c r="I19174">
        <v>-1.1999999999999999E-3</v>
      </c>
      <c r="J19174">
        <v>0</v>
      </c>
      <c r="K19174">
        <v>11.785500000000001</v>
      </c>
    </row>
    <row r="19175" spans="1:11" hidden="1">
      <c r="A19175" t="s">
        <v>168</v>
      </c>
      <c r="B19175" t="s">
        <v>663</v>
      </c>
      <c r="C19175">
        <v>190</v>
      </c>
      <c r="D19175" t="s">
        <v>35</v>
      </c>
      <c r="E19175">
        <v>2.3645999999999998</v>
      </c>
      <c r="F19175">
        <v>0</v>
      </c>
      <c r="G19175">
        <v>-2.3086000000000002</v>
      </c>
      <c r="H19175">
        <v>0</v>
      </c>
      <c r="I19175">
        <v>-1.1999999999999999E-3</v>
      </c>
      <c r="J19175">
        <v>0</v>
      </c>
      <c r="K19175">
        <v>13.4924</v>
      </c>
    </row>
    <row r="19176" spans="1:11" hidden="1">
      <c r="A19176" t="s">
        <v>168</v>
      </c>
      <c r="B19176" t="s">
        <v>663</v>
      </c>
      <c r="C19176">
        <v>190</v>
      </c>
      <c r="D19176" t="s">
        <v>35</v>
      </c>
      <c r="E19176">
        <v>2.8</v>
      </c>
      <c r="F19176">
        <v>0</v>
      </c>
      <c r="G19176">
        <v>4.4900000000000002E-2</v>
      </c>
      <c r="H19176">
        <v>0</v>
      </c>
      <c r="I19176">
        <v>-1.1999999999999999E-3</v>
      </c>
      <c r="J19176">
        <v>0</v>
      </c>
      <c r="K19176">
        <v>13.9475</v>
      </c>
    </row>
    <row r="19177" spans="1:11" hidden="1">
      <c r="A19177" t="s">
        <v>168</v>
      </c>
      <c r="B19177" t="s">
        <v>663</v>
      </c>
      <c r="C19177">
        <v>190</v>
      </c>
      <c r="D19177" t="s">
        <v>35</v>
      </c>
      <c r="E19177">
        <v>2.8</v>
      </c>
      <c r="F19177">
        <v>0</v>
      </c>
      <c r="G19177">
        <v>5.8475999999999999</v>
      </c>
      <c r="H19177">
        <v>0</v>
      </c>
      <c r="I19177">
        <v>-1.1999999999999999E-3</v>
      </c>
      <c r="J19177">
        <v>0</v>
      </c>
      <c r="K19177">
        <v>13.9475</v>
      </c>
    </row>
    <row r="19178" spans="1:11" hidden="1">
      <c r="A19178" t="s">
        <v>168</v>
      </c>
      <c r="B19178" t="s">
        <v>663</v>
      </c>
      <c r="C19178">
        <v>190</v>
      </c>
      <c r="D19178" t="s">
        <v>35</v>
      </c>
      <c r="E19178">
        <v>3.2355</v>
      </c>
      <c r="F19178">
        <v>0</v>
      </c>
      <c r="G19178">
        <v>7.6795999999999998</v>
      </c>
      <c r="H19178">
        <v>0</v>
      </c>
      <c r="I19178">
        <v>-1.1999999999999999E-3</v>
      </c>
      <c r="J19178">
        <v>0</v>
      </c>
      <c r="K19178">
        <v>11.0023</v>
      </c>
    </row>
    <row r="19179" spans="1:11" hidden="1">
      <c r="A19179" t="s">
        <v>168</v>
      </c>
      <c r="B19179" t="s">
        <v>663</v>
      </c>
      <c r="C19179">
        <v>190</v>
      </c>
      <c r="D19179" t="s">
        <v>35</v>
      </c>
      <c r="E19179">
        <v>3.6709000000000001</v>
      </c>
      <c r="F19179">
        <v>0</v>
      </c>
      <c r="G19179">
        <v>9.5115999999999996</v>
      </c>
      <c r="H19179">
        <v>0</v>
      </c>
      <c r="I19179">
        <v>-1.1999999999999999E-3</v>
      </c>
      <c r="J19179">
        <v>0</v>
      </c>
      <c r="K19179">
        <v>7.2592999999999996</v>
      </c>
    </row>
    <row r="19180" spans="1:11" hidden="1">
      <c r="A19180" t="s">
        <v>168</v>
      </c>
      <c r="B19180" t="s">
        <v>663</v>
      </c>
      <c r="C19180">
        <v>190</v>
      </c>
      <c r="D19180" t="s">
        <v>35</v>
      </c>
      <c r="E19180">
        <v>4.1063999999999998</v>
      </c>
      <c r="F19180">
        <v>0</v>
      </c>
      <c r="G19180">
        <v>11.3437</v>
      </c>
      <c r="H19180">
        <v>0</v>
      </c>
      <c r="I19180">
        <v>-1.1999999999999999E-3</v>
      </c>
      <c r="J19180">
        <v>0</v>
      </c>
      <c r="K19180">
        <v>2.7185999999999999</v>
      </c>
    </row>
    <row r="19181" spans="1:11" hidden="1">
      <c r="A19181" t="s">
        <v>168</v>
      </c>
      <c r="B19181" t="s">
        <v>663</v>
      </c>
      <c r="C19181">
        <v>190</v>
      </c>
      <c r="D19181" t="s">
        <v>35</v>
      </c>
      <c r="E19181">
        <v>4.5418000000000003</v>
      </c>
      <c r="F19181">
        <v>0</v>
      </c>
      <c r="G19181">
        <v>13.175700000000001</v>
      </c>
      <c r="H19181">
        <v>0</v>
      </c>
      <c r="I19181">
        <v>-1.1999999999999999E-3</v>
      </c>
      <c r="J19181">
        <v>0</v>
      </c>
      <c r="K19181">
        <v>-2.6198999999999999</v>
      </c>
    </row>
    <row r="19182" spans="1:11" hidden="1">
      <c r="A19182" t="s">
        <v>168</v>
      </c>
      <c r="B19182" t="s">
        <v>663</v>
      </c>
      <c r="C19182">
        <v>190</v>
      </c>
      <c r="D19182" t="s">
        <v>35</v>
      </c>
      <c r="E19182">
        <v>4.9772999999999996</v>
      </c>
      <c r="F19182">
        <v>0</v>
      </c>
      <c r="G19182">
        <v>15.0077</v>
      </c>
      <c r="H19182">
        <v>0</v>
      </c>
      <c r="I19182">
        <v>-1.1999999999999999E-3</v>
      </c>
      <c r="J19182">
        <v>0</v>
      </c>
      <c r="K19182">
        <v>-8.7561</v>
      </c>
    </row>
    <row r="19183" spans="1:11" hidden="1">
      <c r="A19183" t="s">
        <v>168</v>
      </c>
      <c r="B19183" t="s">
        <v>663</v>
      </c>
      <c r="C19183">
        <v>190</v>
      </c>
      <c r="D19183" t="s">
        <v>35</v>
      </c>
      <c r="E19183">
        <v>5.4127000000000001</v>
      </c>
      <c r="F19183">
        <v>0</v>
      </c>
      <c r="G19183">
        <v>16.839700000000001</v>
      </c>
      <c r="H19183">
        <v>0</v>
      </c>
      <c r="I19183">
        <v>-1.1999999999999999E-3</v>
      </c>
      <c r="J19183">
        <v>0</v>
      </c>
      <c r="K19183">
        <v>-15.690099999999999</v>
      </c>
    </row>
    <row r="19184" spans="1:11" hidden="1">
      <c r="A19184" t="s">
        <v>168</v>
      </c>
      <c r="B19184" t="s">
        <v>663</v>
      </c>
      <c r="C19184">
        <v>190</v>
      </c>
      <c r="D19184" t="s">
        <v>36</v>
      </c>
      <c r="E19184">
        <v>0.18729999999999999</v>
      </c>
      <c r="F19184">
        <v>0</v>
      </c>
      <c r="G19184">
        <v>-20.472100000000001</v>
      </c>
      <c r="H19184">
        <v>0</v>
      </c>
      <c r="I19184">
        <v>-1.1999999999999999E-3</v>
      </c>
      <c r="J19184">
        <v>0</v>
      </c>
      <c r="K19184">
        <v>-12.0937</v>
      </c>
    </row>
    <row r="19185" spans="1:11" hidden="1">
      <c r="A19185" t="s">
        <v>168</v>
      </c>
      <c r="B19185" t="s">
        <v>663</v>
      </c>
      <c r="C19185">
        <v>190</v>
      </c>
      <c r="D19185" t="s">
        <v>36</v>
      </c>
      <c r="E19185">
        <v>0.62280000000000002</v>
      </c>
      <c r="F19185">
        <v>0</v>
      </c>
      <c r="G19185">
        <v>-17.670100000000001</v>
      </c>
      <c r="H19185">
        <v>0</v>
      </c>
      <c r="I19185">
        <v>-1.1999999999999999E-3</v>
      </c>
      <c r="J19185">
        <v>0</v>
      </c>
      <c r="K19185">
        <v>-3.7513000000000001</v>
      </c>
    </row>
    <row r="19186" spans="1:11" hidden="1">
      <c r="A19186" t="s">
        <v>168</v>
      </c>
      <c r="B19186" t="s">
        <v>663</v>
      </c>
      <c r="C19186">
        <v>190</v>
      </c>
      <c r="D19186" t="s">
        <v>36</v>
      </c>
      <c r="E19186">
        <v>1.0582</v>
      </c>
      <c r="F19186">
        <v>0</v>
      </c>
      <c r="G19186">
        <v>-13.8573</v>
      </c>
      <c r="H19186">
        <v>0</v>
      </c>
      <c r="I19186">
        <v>-1.1999999999999999E-3</v>
      </c>
      <c r="J19186">
        <v>0</v>
      </c>
      <c r="K19186">
        <v>3.145</v>
      </c>
    </row>
    <row r="19187" spans="1:11" hidden="1">
      <c r="A19187" t="s">
        <v>168</v>
      </c>
      <c r="B19187" t="s">
        <v>663</v>
      </c>
      <c r="C19187">
        <v>190</v>
      </c>
      <c r="D19187" t="s">
        <v>36</v>
      </c>
      <c r="E19187">
        <v>1.4937</v>
      </c>
      <c r="F19187">
        <v>0</v>
      </c>
      <c r="G19187">
        <v>-9.7500999999999998</v>
      </c>
      <c r="H19187">
        <v>0</v>
      </c>
      <c r="I19187">
        <v>-1.1999999999999999E-3</v>
      </c>
      <c r="J19187">
        <v>0</v>
      </c>
      <c r="K19187">
        <v>8.2849000000000004</v>
      </c>
    </row>
    <row r="19188" spans="1:11" hidden="1">
      <c r="A19188" t="s">
        <v>168</v>
      </c>
      <c r="B19188" t="s">
        <v>663</v>
      </c>
      <c r="C19188">
        <v>190</v>
      </c>
      <c r="D19188" t="s">
        <v>36</v>
      </c>
      <c r="E19188">
        <v>1.9291</v>
      </c>
      <c r="F19188">
        <v>0</v>
      </c>
      <c r="G19188">
        <v>-5.66</v>
      </c>
      <c r="H19188">
        <v>0</v>
      </c>
      <c r="I19188">
        <v>-1.1999999999999999E-3</v>
      </c>
      <c r="J19188">
        <v>0</v>
      </c>
      <c r="K19188">
        <v>11.636799999999999</v>
      </c>
    </row>
    <row r="19189" spans="1:11" hidden="1">
      <c r="A19189" t="s">
        <v>168</v>
      </c>
      <c r="B19189" t="s">
        <v>663</v>
      </c>
      <c r="C19189">
        <v>190</v>
      </c>
      <c r="D19189" t="s">
        <v>36</v>
      </c>
      <c r="E19189">
        <v>2.3645999999999998</v>
      </c>
      <c r="F19189">
        <v>0</v>
      </c>
      <c r="G19189">
        <v>-2.2637</v>
      </c>
      <c r="H19189">
        <v>0</v>
      </c>
      <c r="I19189">
        <v>-1.1999999999999999E-3</v>
      </c>
      <c r="J19189">
        <v>0</v>
      </c>
      <c r="K19189">
        <v>13.3241</v>
      </c>
    </row>
    <row r="19190" spans="1:11" hidden="1">
      <c r="A19190" t="s">
        <v>168</v>
      </c>
      <c r="B19190" t="s">
        <v>663</v>
      </c>
      <c r="C19190">
        <v>190</v>
      </c>
      <c r="D19190" t="s">
        <v>36</v>
      </c>
      <c r="E19190">
        <v>2.8</v>
      </c>
      <c r="F19190">
        <v>0</v>
      </c>
      <c r="G19190">
        <v>8.9800000000000005E-2</v>
      </c>
      <c r="H19190">
        <v>0</v>
      </c>
      <c r="I19190">
        <v>-1.1999999999999999E-3</v>
      </c>
      <c r="J19190">
        <v>0</v>
      </c>
      <c r="K19190">
        <v>13.759600000000001</v>
      </c>
    </row>
    <row r="19191" spans="1:11" hidden="1">
      <c r="A19191" t="s">
        <v>168</v>
      </c>
      <c r="B19191" t="s">
        <v>663</v>
      </c>
      <c r="C19191">
        <v>190</v>
      </c>
      <c r="D19191" t="s">
        <v>36</v>
      </c>
      <c r="E19191">
        <v>2.8</v>
      </c>
      <c r="F19191">
        <v>0</v>
      </c>
      <c r="G19191">
        <v>5.8925000000000001</v>
      </c>
      <c r="H19191">
        <v>0</v>
      </c>
      <c r="I19191">
        <v>-1.1999999999999999E-3</v>
      </c>
      <c r="J19191">
        <v>0</v>
      </c>
      <c r="K19191">
        <v>13.759600000000001</v>
      </c>
    </row>
    <row r="19192" spans="1:11" hidden="1">
      <c r="A19192" t="s">
        <v>168</v>
      </c>
      <c r="B19192" t="s">
        <v>663</v>
      </c>
      <c r="C19192">
        <v>190</v>
      </c>
      <c r="D19192" t="s">
        <v>36</v>
      </c>
      <c r="E19192">
        <v>3.2355</v>
      </c>
      <c r="F19192">
        <v>0</v>
      </c>
      <c r="G19192">
        <v>7.7244999999999999</v>
      </c>
      <c r="H19192">
        <v>0</v>
      </c>
      <c r="I19192">
        <v>-1.1999999999999999E-3</v>
      </c>
      <c r="J19192">
        <v>0</v>
      </c>
      <c r="K19192">
        <v>10.7948</v>
      </c>
    </row>
    <row r="19193" spans="1:11" hidden="1">
      <c r="A19193" t="s">
        <v>168</v>
      </c>
      <c r="B19193" t="s">
        <v>663</v>
      </c>
      <c r="C19193">
        <v>190</v>
      </c>
      <c r="D19193" t="s">
        <v>36</v>
      </c>
      <c r="E19193">
        <v>3.6709000000000001</v>
      </c>
      <c r="F19193">
        <v>0</v>
      </c>
      <c r="G19193">
        <v>9.5565999999999995</v>
      </c>
      <c r="H19193">
        <v>0</v>
      </c>
      <c r="I19193">
        <v>-1.1999999999999999E-3</v>
      </c>
      <c r="J19193">
        <v>0</v>
      </c>
      <c r="K19193">
        <v>7.0323000000000002</v>
      </c>
    </row>
    <row r="19194" spans="1:11" hidden="1">
      <c r="A19194" t="s">
        <v>168</v>
      </c>
      <c r="B19194" t="s">
        <v>663</v>
      </c>
      <c r="C19194">
        <v>190</v>
      </c>
      <c r="D19194" t="s">
        <v>36</v>
      </c>
      <c r="E19194">
        <v>4.1063999999999998</v>
      </c>
      <c r="F19194">
        <v>0</v>
      </c>
      <c r="G19194">
        <v>11.3886</v>
      </c>
      <c r="H19194">
        <v>0</v>
      </c>
      <c r="I19194">
        <v>-1.1999999999999999E-3</v>
      </c>
      <c r="J19194">
        <v>0</v>
      </c>
      <c r="K19194">
        <v>2.472</v>
      </c>
    </row>
    <row r="19195" spans="1:11" hidden="1">
      <c r="A19195" t="s">
        <v>168</v>
      </c>
      <c r="B19195" t="s">
        <v>663</v>
      </c>
      <c r="C19195">
        <v>190</v>
      </c>
      <c r="D19195" t="s">
        <v>36</v>
      </c>
      <c r="E19195">
        <v>4.5418000000000003</v>
      </c>
      <c r="F19195">
        <v>0</v>
      </c>
      <c r="G19195">
        <v>13.220599999999999</v>
      </c>
      <c r="H19195">
        <v>0</v>
      </c>
      <c r="I19195">
        <v>-1.1999999999999999E-3</v>
      </c>
      <c r="J19195">
        <v>0</v>
      </c>
      <c r="K19195">
        <v>-2.8860000000000001</v>
      </c>
    </row>
    <row r="19196" spans="1:11" hidden="1">
      <c r="A19196" t="s">
        <v>168</v>
      </c>
      <c r="B19196" t="s">
        <v>663</v>
      </c>
      <c r="C19196">
        <v>190</v>
      </c>
      <c r="D19196" t="s">
        <v>36</v>
      </c>
      <c r="E19196">
        <v>4.9772999999999996</v>
      </c>
      <c r="F19196">
        <v>0</v>
      </c>
      <c r="G19196">
        <v>15.0526</v>
      </c>
      <c r="H19196">
        <v>0</v>
      </c>
      <c r="I19196">
        <v>-1.1999999999999999E-3</v>
      </c>
      <c r="J19196">
        <v>0</v>
      </c>
      <c r="K19196">
        <v>-9.0418000000000003</v>
      </c>
    </row>
    <row r="19197" spans="1:11" hidden="1">
      <c r="A19197" t="s">
        <v>168</v>
      </c>
      <c r="B19197" t="s">
        <v>663</v>
      </c>
      <c r="C19197">
        <v>190</v>
      </c>
      <c r="D19197" t="s">
        <v>36</v>
      </c>
      <c r="E19197">
        <v>5.4127000000000001</v>
      </c>
      <c r="F19197">
        <v>0</v>
      </c>
      <c r="G19197">
        <v>16.884699999999999</v>
      </c>
      <c r="H19197">
        <v>0</v>
      </c>
      <c r="I19197">
        <v>-1.1999999999999999E-3</v>
      </c>
      <c r="J19197">
        <v>0</v>
      </c>
      <c r="K19197">
        <v>-15.9954</v>
      </c>
    </row>
    <row r="19198" spans="1:11" hidden="1">
      <c r="A19198" t="s">
        <v>168</v>
      </c>
      <c r="B19198" t="s">
        <v>663</v>
      </c>
      <c r="C19198">
        <v>190</v>
      </c>
      <c r="D19198" t="s">
        <v>37</v>
      </c>
      <c r="E19198">
        <v>0.18729999999999999</v>
      </c>
      <c r="F19198">
        <v>0</v>
      </c>
      <c r="G19198">
        <v>-32.782899999999998</v>
      </c>
      <c r="H19198">
        <v>0</v>
      </c>
      <c r="I19198">
        <v>-1.8E-3</v>
      </c>
      <c r="J19198">
        <v>0</v>
      </c>
      <c r="K19198">
        <v>-18.847999999999999</v>
      </c>
    </row>
    <row r="19199" spans="1:11" hidden="1">
      <c r="A19199" t="s">
        <v>168</v>
      </c>
      <c r="B19199" t="s">
        <v>663</v>
      </c>
      <c r="C19199">
        <v>190</v>
      </c>
      <c r="D19199" t="s">
        <v>37</v>
      </c>
      <c r="E19199">
        <v>0.62280000000000002</v>
      </c>
      <c r="F19199">
        <v>0</v>
      </c>
      <c r="G19199">
        <v>-28.1998</v>
      </c>
      <c r="H19199">
        <v>0</v>
      </c>
      <c r="I19199">
        <v>-1.8E-3</v>
      </c>
      <c r="J19199">
        <v>0</v>
      </c>
      <c r="K19199">
        <v>-5.5050999999999997</v>
      </c>
    </row>
    <row r="19200" spans="1:11" hidden="1">
      <c r="A19200" t="s">
        <v>168</v>
      </c>
      <c r="B19200" t="s">
        <v>663</v>
      </c>
      <c r="C19200">
        <v>190</v>
      </c>
      <c r="D19200" t="s">
        <v>37</v>
      </c>
      <c r="E19200">
        <v>1.0582</v>
      </c>
      <c r="F19200">
        <v>0</v>
      </c>
      <c r="G19200">
        <v>-21.870999999999999</v>
      </c>
      <c r="H19200">
        <v>0</v>
      </c>
      <c r="I19200">
        <v>-1.8E-3</v>
      </c>
      <c r="J19200">
        <v>0</v>
      </c>
      <c r="K19200">
        <v>5.4518000000000004</v>
      </c>
    </row>
    <row r="19201" spans="1:11" hidden="1">
      <c r="A19201" t="s">
        <v>168</v>
      </c>
      <c r="B19201" t="s">
        <v>663</v>
      </c>
      <c r="C19201">
        <v>190</v>
      </c>
      <c r="D19201" t="s">
        <v>37</v>
      </c>
      <c r="E19201">
        <v>1.4937</v>
      </c>
      <c r="F19201">
        <v>0</v>
      </c>
      <c r="G19201">
        <v>-15.0335</v>
      </c>
      <c r="H19201">
        <v>0</v>
      </c>
      <c r="I19201">
        <v>-1.8E-3</v>
      </c>
      <c r="J19201">
        <v>0</v>
      </c>
      <c r="K19201">
        <v>13.4869</v>
      </c>
    </row>
    <row r="19202" spans="1:11" hidden="1">
      <c r="A19202" t="s">
        <v>168</v>
      </c>
      <c r="B19202" t="s">
        <v>663</v>
      </c>
      <c r="C19202">
        <v>190</v>
      </c>
      <c r="D19202" t="s">
        <v>37</v>
      </c>
      <c r="E19202">
        <v>1.9291</v>
      </c>
      <c r="F19202">
        <v>0</v>
      </c>
      <c r="G19202">
        <v>-8.2256999999999998</v>
      </c>
      <c r="H19202">
        <v>0</v>
      </c>
      <c r="I19202">
        <v>-1.8E-3</v>
      </c>
      <c r="J19202">
        <v>0</v>
      </c>
      <c r="K19202">
        <v>18.545300000000001</v>
      </c>
    </row>
    <row r="19203" spans="1:11" hidden="1">
      <c r="A19203" t="s">
        <v>168</v>
      </c>
      <c r="B19203" t="s">
        <v>663</v>
      </c>
      <c r="C19203">
        <v>190</v>
      </c>
      <c r="D19203" t="s">
        <v>37</v>
      </c>
      <c r="E19203">
        <v>2.3645999999999998</v>
      </c>
      <c r="F19203">
        <v>0</v>
      </c>
      <c r="G19203">
        <v>-2.6160999999999999</v>
      </c>
      <c r="H19203">
        <v>0</v>
      </c>
      <c r="I19203">
        <v>-1.8E-3</v>
      </c>
      <c r="J19203">
        <v>0</v>
      </c>
      <c r="K19203">
        <v>20.840399999999999</v>
      </c>
    </row>
    <row r="19204" spans="1:11" hidden="1">
      <c r="A19204" t="s">
        <v>168</v>
      </c>
      <c r="B19204" t="s">
        <v>663</v>
      </c>
      <c r="C19204">
        <v>190</v>
      </c>
      <c r="D19204" t="s">
        <v>37</v>
      </c>
      <c r="E19204">
        <v>2.8</v>
      </c>
      <c r="F19204">
        <v>0</v>
      </c>
      <c r="G19204">
        <v>1.1921999999999999</v>
      </c>
      <c r="H19204">
        <v>0</v>
      </c>
      <c r="I19204">
        <v>-1.8E-3</v>
      </c>
      <c r="J19204">
        <v>0</v>
      </c>
      <c r="K19204">
        <v>21.085100000000001</v>
      </c>
    </row>
    <row r="19205" spans="1:11" hidden="1">
      <c r="A19205" t="s">
        <v>168</v>
      </c>
      <c r="B19205" t="s">
        <v>663</v>
      </c>
      <c r="C19205">
        <v>190</v>
      </c>
      <c r="D19205" t="s">
        <v>37</v>
      </c>
      <c r="E19205">
        <v>2.8</v>
      </c>
      <c r="F19205">
        <v>0</v>
      </c>
      <c r="G19205">
        <v>8.7998999999999992</v>
      </c>
      <c r="H19205">
        <v>0</v>
      </c>
      <c r="I19205">
        <v>-1.8E-3</v>
      </c>
      <c r="J19205">
        <v>0</v>
      </c>
      <c r="K19205">
        <v>21.085100000000001</v>
      </c>
    </row>
    <row r="19206" spans="1:11" hidden="1">
      <c r="A19206" t="s">
        <v>168</v>
      </c>
      <c r="B19206" t="s">
        <v>663</v>
      </c>
      <c r="C19206">
        <v>190</v>
      </c>
      <c r="D19206" t="s">
        <v>37</v>
      </c>
      <c r="E19206">
        <v>3.2355</v>
      </c>
      <c r="F19206">
        <v>0</v>
      </c>
      <c r="G19206">
        <v>11.7075</v>
      </c>
      <c r="H19206">
        <v>0</v>
      </c>
      <c r="I19206">
        <v>-1.8E-3</v>
      </c>
      <c r="J19206">
        <v>0</v>
      </c>
      <c r="K19206">
        <v>16.620100000000001</v>
      </c>
    </row>
    <row r="19207" spans="1:11" hidden="1">
      <c r="A19207" t="s">
        <v>168</v>
      </c>
      <c r="B19207" t="s">
        <v>663</v>
      </c>
      <c r="C19207">
        <v>190</v>
      </c>
      <c r="D19207" t="s">
        <v>37</v>
      </c>
      <c r="E19207">
        <v>3.6709000000000001</v>
      </c>
      <c r="F19207">
        <v>0</v>
      </c>
      <c r="G19207">
        <v>14.6151</v>
      </c>
      <c r="H19207">
        <v>0</v>
      </c>
      <c r="I19207">
        <v>-1.8E-3</v>
      </c>
      <c r="J19207">
        <v>0</v>
      </c>
      <c r="K19207">
        <v>10.888999999999999</v>
      </c>
    </row>
    <row r="19208" spans="1:11" hidden="1">
      <c r="A19208" t="s">
        <v>168</v>
      </c>
      <c r="B19208" t="s">
        <v>663</v>
      </c>
      <c r="C19208">
        <v>190</v>
      </c>
      <c r="D19208" t="s">
        <v>37</v>
      </c>
      <c r="E19208">
        <v>4.1063999999999998</v>
      </c>
      <c r="F19208">
        <v>0</v>
      </c>
      <c r="G19208">
        <v>17.5227</v>
      </c>
      <c r="H19208">
        <v>0</v>
      </c>
      <c r="I19208">
        <v>-1.8E-3</v>
      </c>
      <c r="J19208">
        <v>0</v>
      </c>
      <c r="K19208">
        <v>3.8919000000000001</v>
      </c>
    </row>
    <row r="19209" spans="1:11" hidden="1">
      <c r="A19209" t="s">
        <v>168</v>
      </c>
      <c r="B19209" t="s">
        <v>663</v>
      </c>
      <c r="C19209">
        <v>190</v>
      </c>
      <c r="D19209" t="s">
        <v>37</v>
      </c>
      <c r="E19209">
        <v>4.5418000000000003</v>
      </c>
      <c r="F19209">
        <v>0</v>
      </c>
      <c r="G19209">
        <v>20.430199999999999</v>
      </c>
      <c r="H19209">
        <v>0</v>
      </c>
      <c r="I19209">
        <v>-1.8E-3</v>
      </c>
      <c r="J19209">
        <v>0</v>
      </c>
      <c r="K19209">
        <v>-4.3714000000000004</v>
      </c>
    </row>
    <row r="19210" spans="1:11" hidden="1">
      <c r="A19210" t="s">
        <v>168</v>
      </c>
      <c r="B19210" t="s">
        <v>663</v>
      </c>
      <c r="C19210">
        <v>190</v>
      </c>
      <c r="D19210" t="s">
        <v>37</v>
      </c>
      <c r="E19210">
        <v>4.9772999999999996</v>
      </c>
      <c r="F19210">
        <v>0</v>
      </c>
      <c r="G19210">
        <v>23.337800000000001</v>
      </c>
      <c r="H19210">
        <v>0</v>
      </c>
      <c r="I19210">
        <v>-1.8E-3</v>
      </c>
      <c r="J19210">
        <v>0</v>
      </c>
      <c r="K19210">
        <v>-13.9008</v>
      </c>
    </row>
    <row r="19211" spans="1:11" hidden="1">
      <c r="A19211" t="s">
        <v>168</v>
      </c>
      <c r="B19211" t="s">
        <v>663</v>
      </c>
      <c r="C19211">
        <v>190</v>
      </c>
      <c r="D19211" t="s">
        <v>37</v>
      </c>
      <c r="E19211">
        <v>5.4127000000000001</v>
      </c>
      <c r="F19211">
        <v>0</v>
      </c>
      <c r="G19211">
        <v>26.2454</v>
      </c>
      <c r="H19211">
        <v>0</v>
      </c>
      <c r="I19211">
        <v>-1.8E-3</v>
      </c>
      <c r="J19211">
        <v>0</v>
      </c>
      <c r="K19211">
        <v>-24.696300000000001</v>
      </c>
    </row>
    <row r="19212" spans="1:11" hidden="1">
      <c r="A19212" t="s">
        <v>168</v>
      </c>
      <c r="B19212" t="s">
        <v>663</v>
      </c>
      <c r="C19212">
        <v>190</v>
      </c>
      <c r="D19212" t="s">
        <v>38</v>
      </c>
      <c r="E19212">
        <v>0.18729999999999999</v>
      </c>
      <c r="F19212">
        <v>0</v>
      </c>
      <c r="G19212">
        <v>-32.782899999999998</v>
      </c>
      <c r="H19212">
        <v>0</v>
      </c>
      <c r="I19212">
        <v>-1.8E-3</v>
      </c>
      <c r="J19212">
        <v>0</v>
      </c>
      <c r="K19212">
        <v>-18.847999999999999</v>
      </c>
    </row>
    <row r="19213" spans="1:11" hidden="1">
      <c r="A19213" t="s">
        <v>168</v>
      </c>
      <c r="B19213" t="s">
        <v>663</v>
      </c>
      <c r="C19213">
        <v>190</v>
      </c>
      <c r="D19213" t="s">
        <v>38</v>
      </c>
      <c r="E19213">
        <v>0.62280000000000002</v>
      </c>
      <c r="F19213">
        <v>0</v>
      </c>
      <c r="G19213">
        <v>-28.1998</v>
      </c>
      <c r="H19213">
        <v>0</v>
      </c>
      <c r="I19213">
        <v>-1.8E-3</v>
      </c>
      <c r="J19213">
        <v>0</v>
      </c>
      <c r="K19213">
        <v>-5.5050999999999997</v>
      </c>
    </row>
    <row r="19214" spans="1:11" hidden="1">
      <c r="A19214" t="s">
        <v>168</v>
      </c>
      <c r="B19214" t="s">
        <v>663</v>
      </c>
      <c r="C19214">
        <v>190</v>
      </c>
      <c r="D19214" t="s">
        <v>38</v>
      </c>
      <c r="E19214">
        <v>1.0582</v>
      </c>
      <c r="F19214">
        <v>0</v>
      </c>
      <c r="G19214">
        <v>-21.870999999999999</v>
      </c>
      <c r="H19214">
        <v>0</v>
      </c>
      <c r="I19214">
        <v>-1.8E-3</v>
      </c>
      <c r="J19214">
        <v>0</v>
      </c>
      <c r="K19214">
        <v>5.4518000000000004</v>
      </c>
    </row>
    <row r="19215" spans="1:11" hidden="1">
      <c r="A19215" t="s">
        <v>168</v>
      </c>
      <c r="B19215" t="s">
        <v>663</v>
      </c>
      <c r="C19215">
        <v>190</v>
      </c>
      <c r="D19215" t="s">
        <v>38</v>
      </c>
      <c r="E19215">
        <v>1.4937</v>
      </c>
      <c r="F19215">
        <v>0</v>
      </c>
      <c r="G19215">
        <v>-15.0335</v>
      </c>
      <c r="H19215">
        <v>0</v>
      </c>
      <c r="I19215">
        <v>-1.8E-3</v>
      </c>
      <c r="J19215">
        <v>0</v>
      </c>
      <c r="K19215">
        <v>13.4869</v>
      </c>
    </row>
    <row r="19216" spans="1:11" hidden="1">
      <c r="A19216" t="s">
        <v>168</v>
      </c>
      <c r="B19216" t="s">
        <v>663</v>
      </c>
      <c r="C19216">
        <v>190</v>
      </c>
      <c r="D19216" t="s">
        <v>38</v>
      </c>
      <c r="E19216">
        <v>1.9291</v>
      </c>
      <c r="F19216">
        <v>0</v>
      </c>
      <c r="G19216">
        <v>-8.2256999999999998</v>
      </c>
      <c r="H19216">
        <v>0</v>
      </c>
      <c r="I19216">
        <v>-1.8E-3</v>
      </c>
      <c r="J19216">
        <v>0</v>
      </c>
      <c r="K19216">
        <v>18.545300000000001</v>
      </c>
    </row>
    <row r="19217" spans="1:11" hidden="1">
      <c r="A19217" t="s">
        <v>168</v>
      </c>
      <c r="B19217" t="s">
        <v>663</v>
      </c>
      <c r="C19217">
        <v>190</v>
      </c>
      <c r="D19217" t="s">
        <v>38</v>
      </c>
      <c r="E19217">
        <v>2.3645999999999998</v>
      </c>
      <c r="F19217">
        <v>0</v>
      </c>
      <c r="G19217">
        <v>-2.6160999999999999</v>
      </c>
      <c r="H19217">
        <v>0</v>
      </c>
      <c r="I19217">
        <v>-1.8E-3</v>
      </c>
      <c r="J19217">
        <v>0</v>
      </c>
      <c r="K19217">
        <v>20.840399999999999</v>
      </c>
    </row>
    <row r="19218" spans="1:11" hidden="1">
      <c r="A19218" t="s">
        <v>168</v>
      </c>
      <c r="B19218" t="s">
        <v>663</v>
      </c>
      <c r="C19218">
        <v>190</v>
      </c>
      <c r="D19218" t="s">
        <v>38</v>
      </c>
      <c r="E19218">
        <v>2.8</v>
      </c>
      <c r="F19218">
        <v>0</v>
      </c>
      <c r="G19218">
        <v>1.1921999999999999</v>
      </c>
      <c r="H19218">
        <v>0</v>
      </c>
      <c r="I19218">
        <v>-1.8E-3</v>
      </c>
      <c r="J19218">
        <v>0</v>
      </c>
      <c r="K19218">
        <v>21.085100000000001</v>
      </c>
    </row>
    <row r="19219" spans="1:11" hidden="1">
      <c r="A19219" t="s">
        <v>168</v>
      </c>
      <c r="B19219" t="s">
        <v>663</v>
      </c>
      <c r="C19219">
        <v>190</v>
      </c>
      <c r="D19219" t="s">
        <v>38</v>
      </c>
      <c r="E19219">
        <v>2.8</v>
      </c>
      <c r="F19219">
        <v>0</v>
      </c>
      <c r="G19219">
        <v>8.7998999999999992</v>
      </c>
      <c r="H19219">
        <v>0</v>
      </c>
      <c r="I19219">
        <v>-1.8E-3</v>
      </c>
      <c r="J19219">
        <v>0</v>
      </c>
      <c r="K19219">
        <v>21.085100000000001</v>
      </c>
    </row>
    <row r="19220" spans="1:11" hidden="1">
      <c r="A19220" t="s">
        <v>168</v>
      </c>
      <c r="B19220" t="s">
        <v>663</v>
      </c>
      <c r="C19220">
        <v>190</v>
      </c>
      <c r="D19220" t="s">
        <v>38</v>
      </c>
      <c r="E19220">
        <v>3.2355</v>
      </c>
      <c r="F19220">
        <v>0</v>
      </c>
      <c r="G19220">
        <v>11.7075</v>
      </c>
      <c r="H19220">
        <v>0</v>
      </c>
      <c r="I19220">
        <v>-1.8E-3</v>
      </c>
      <c r="J19220">
        <v>0</v>
      </c>
      <c r="K19220">
        <v>16.620100000000001</v>
      </c>
    </row>
    <row r="19221" spans="1:11" hidden="1">
      <c r="A19221" t="s">
        <v>168</v>
      </c>
      <c r="B19221" t="s">
        <v>663</v>
      </c>
      <c r="C19221">
        <v>190</v>
      </c>
      <c r="D19221" t="s">
        <v>38</v>
      </c>
      <c r="E19221">
        <v>3.6709000000000001</v>
      </c>
      <c r="F19221">
        <v>0</v>
      </c>
      <c r="G19221">
        <v>14.6151</v>
      </c>
      <c r="H19221">
        <v>0</v>
      </c>
      <c r="I19221">
        <v>-1.8E-3</v>
      </c>
      <c r="J19221">
        <v>0</v>
      </c>
      <c r="K19221">
        <v>10.888999999999999</v>
      </c>
    </row>
    <row r="19222" spans="1:11" hidden="1">
      <c r="A19222" t="s">
        <v>168</v>
      </c>
      <c r="B19222" t="s">
        <v>663</v>
      </c>
      <c r="C19222">
        <v>190</v>
      </c>
      <c r="D19222" t="s">
        <v>38</v>
      </c>
      <c r="E19222">
        <v>4.1063999999999998</v>
      </c>
      <c r="F19222">
        <v>0</v>
      </c>
      <c r="G19222">
        <v>17.5227</v>
      </c>
      <c r="H19222">
        <v>0</v>
      </c>
      <c r="I19222">
        <v>-1.8E-3</v>
      </c>
      <c r="J19222">
        <v>0</v>
      </c>
      <c r="K19222">
        <v>3.8919000000000001</v>
      </c>
    </row>
    <row r="19223" spans="1:11" hidden="1">
      <c r="A19223" t="s">
        <v>168</v>
      </c>
      <c r="B19223" t="s">
        <v>663</v>
      </c>
      <c r="C19223">
        <v>190</v>
      </c>
      <c r="D19223" t="s">
        <v>38</v>
      </c>
      <c r="E19223">
        <v>4.5418000000000003</v>
      </c>
      <c r="F19223">
        <v>0</v>
      </c>
      <c r="G19223">
        <v>20.430199999999999</v>
      </c>
      <c r="H19223">
        <v>0</v>
      </c>
      <c r="I19223">
        <v>-1.8E-3</v>
      </c>
      <c r="J19223">
        <v>0</v>
      </c>
      <c r="K19223">
        <v>-4.3714000000000004</v>
      </c>
    </row>
    <row r="19224" spans="1:11" hidden="1">
      <c r="A19224" t="s">
        <v>168</v>
      </c>
      <c r="B19224" t="s">
        <v>663</v>
      </c>
      <c r="C19224">
        <v>190</v>
      </c>
      <c r="D19224" t="s">
        <v>38</v>
      </c>
      <c r="E19224">
        <v>4.9772999999999996</v>
      </c>
      <c r="F19224">
        <v>0</v>
      </c>
      <c r="G19224">
        <v>23.337800000000001</v>
      </c>
      <c r="H19224">
        <v>0</v>
      </c>
      <c r="I19224">
        <v>-1.8E-3</v>
      </c>
      <c r="J19224">
        <v>0</v>
      </c>
      <c r="K19224">
        <v>-13.9008</v>
      </c>
    </row>
    <row r="19225" spans="1:11" hidden="1">
      <c r="A19225" t="s">
        <v>168</v>
      </c>
      <c r="B19225" t="s">
        <v>663</v>
      </c>
      <c r="C19225">
        <v>190</v>
      </c>
      <c r="D19225" t="s">
        <v>38</v>
      </c>
      <c r="E19225">
        <v>5.4127000000000001</v>
      </c>
      <c r="F19225">
        <v>0</v>
      </c>
      <c r="G19225">
        <v>26.2454</v>
      </c>
      <c r="H19225">
        <v>0</v>
      </c>
      <c r="I19225">
        <v>-1.8E-3</v>
      </c>
      <c r="J19225">
        <v>0</v>
      </c>
      <c r="K19225">
        <v>-24.696300000000001</v>
      </c>
    </row>
    <row r="19226" spans="1:11" hidden="1">
      <c r="A19226" t="s">
        <v>168</v>
      </c>
      <c r="B19226" t="s">
        <v>663</v>
      </c>
      <c r="C19226">
        <v>190</v>
      </c>
      <c r="D19226" t="s">
        <v>39</v>
      </c>
      <c r="E19226">
        <v>0.18729999999999999</v>
      </c>
      <c r="F19226">
        <v>0</v>
      </c>
      <c r="G19226">
        <v>-32.800899999999999</v>
      </c>
      <c r="H19226">
        <v>0</v>
      </c>
      <c r="I19226">
        <v>-1.8E-3</v>
      </c>
      <c r="J19226">
        <v>0</v>
      </c>
      <c r="K19226">
        <v>-18.819700000000001</v>
      </c>
    </row>
    <row r="19227" spans="1:11" hidden="1">
      <c r="A19227" t="s">
        <v>168</v>
      </c>
      <c r="B19227" t="s">
        <v>663</v>
      </c>
      <c r="C19227">
        <v>190</v>
      </c>
      <c r="D19227" t="s">
        <v>39</v>
      </c>
      <c r="E19227">
        <v>0.62280000000000002</v>
      </c>
      <c r="F19227">
        <v>0</v>
      </c>
      <c r="G19227">
        <v>-28.2178</v>
      </c>
      <c r="H19227">
        <v>0</v>
      </c>
      <c r="I19227">
        <v>-1.8E-3</v>
      </c>
      <c r="J19227">
        <v>0</v>
      </c>
      <c r="K19227">
        <v>-5.4691000000000001</v>
      </c>
    </row>
    <row r="19228" spans="1:11" hidden="1">
      <c r="A19228" t="s">
        <v>168</v>
      </c>
      <c r="B19228" t="s">
        <v>663</v>
      </c>
      <c r="C19228">
        <v>190</v>
      </c>
      <c r="D19228" t="s">
        <v>39</v>
      </c>
      <c r="E19228">
        <v>1.0582</v>
      </c>
      <c r="F19228">
        <v>0</v>
      </c>
      <c r="G19228">
        <v>-21.888999999999999</v>
      </c>
      <c r="H19228">
        <v>0</v>
      </c>
      <c r="I19228">
        <v>-1.8E-3</v>
      </c>
      <c r="J19228">
        <v>0</v>
      </c>
      <c r="K19228">
        <v>5.4957000000000003</v>
      </c>
    </row>
    <row r="19229" spans="1:11" hidden="1">
      <c r="A19229" t="s">
        <v>168</v>
      </c>
      <c r="B19229" t="s">
        <v>663</v>
      </c>
      <c r="C19229">
        <v>190</v>
      </c>
      <c r="D19229" t="s">
        <v>39</v>
      </c>
      <c r="E19229">
        <v>1.4937</v>
      </c>
      <c r="F19229">
        <v>0</v>
      </c>
      <c r="G19229">
        <v>-15.051500000000001</v>
      </c>
      <c r="H19229">
        <v>0</v>
      </c>
      <c r="I19229">
        <v>-1.8E-3</v>
      </c>
      <c r="J19229">
        <v>0</v>
      </c>
      <c r="K19229">
        <v>13.538500000000001</v>
      </c>
    </row>
    <row r="19230" spans="1:11" hidden="1">
      <c r="A19230" t="s">
        <v>168</v>
      </c>
      <c r="B19230" t="s">
        <v>663</v>
      </c>
      <c r="C19230">
        <v>190</v>
      </c>
      <c r="D19230" t="s">
        <v>39</v>
      </c>
      <c r="E19230">
        <v>1.9291</v>
      </c>
      <c r="F19230">
        <v>0</v>
      </c>
      <c r="G19230">
        <v>-8.2437000000000005</v>
      </c>
      <c r="H19230">
        <v>0</v>
      </c>
      <c r="I19230">
        <v>-1.8E-3</v>
      </c>
      <c r="J19230">
        <v>0</v>
      </c>
      <c r="K19230">
        <v>18.604800000000001</v>
      </c>
    </row>
    <row r="19231" spans="1:11" hidden="1">
      <c r="A19231" t="s">
        <v>168</v>
      </c>
      <c r="B19231" t="s">
        <v>663</v>
      </c>
      <c r="C19231">
        <v>190</v>
      </c>
      <c r="D19231" t="s">
        <v>39</v>
      </c>
      <c r="E19231">
        <v>2.3645999999999998</v>
      </c>
      <c r="F19231">
        <v>0</v>
      </c>
      <c r="G19231">
        <v>-2.6339999999999999</v>
      </c>
      <c r="H19231">
        <v>0</v>
      </c>
      <c r="I19231">
        <v>-1.8E-3</v>
      </c>
      <c r="J19231">
        <v>0</v>
      </c>
      <c r="K19231">
        <v>20.907800000000002</v>
      </c>
    </row>
    <row r="19232" spans="1:11" hidden="1">
      <c r="A19232" t="s">
        <v>168</v>
      </c>
      <c r="B19232" t="s">
        <v>663</v>
      </c>
      <c r="C19232">
        <v>190</v>
      </c>
      <c r="D19232" t="s">
        <v>39</v>
      </c>
      <c r="E19232">
        <v>2.8</v>
      </c>
      <c r="F19232">
        <v>0</v>
      </c>
      <c r="G19232">
        <v>1.1741999999999999</v>
      </c>
      <c r="H19232">
        <v>0</v>
      </c>
      <c r="I19232">
        <v>-1.8E-3</v>
      </c>
      <c r="J19232">
        <v>0</v>
      </c>
      <c r="K19232">
        <v>21.1602</v>
      </c>
    </row>
    <row r="19233" spans="1:11" hidden="1">
      <c r="A19233" t="s">
        <v>168</v>
      </c>
      <c r="B19233" t="s">
        <v>663</v>
      </c>
      <c r="C19233">
        <v>190</v>
      </c>
      <c r="D19233" t="s">
        <v>39</v>
      </c>
      <c r="E19233">
        <v>2.8</v>
      </c>
      <c r="F19233">
        <v>0</v>
      </c>
      <c r="G19233">
        <v>8.7819000000000003</v>
      </c>
      <c r="H19233">
        <v>0</v>
      </c>
      <c r="I19233">
        <v>-1.8E-3</v>
      </c>
      <c r="J19233">
        <v>0</v>
      </c>
      <c r="K19233">
        <v>21.1602</v>
      </c>
    </row>
    <row r="19234" spans="1:11" hidden="1">
      <c r="A19234" t="s">
        <v>168</v>
      </c>
      <c r="B19234" t="s">
        <v>663</v>
      </c>
      <c r="C19234">
        <v>190</v>
      </c>
      <c r="D19234" t="s">
        <v>39</v>
      </c>
      <c r="E19234">
        <v>3.2355</v>
      </c>
      <c r="F19234">
        <v>0</v>
      </c>
      <c r="G19234">
        <v>11.689500000000001</v>
      </c>
      <c r="H19234">
        <v>0</v>
      </c>
      <c r="I19234">
        <v>-1.8E-3</v>
      </c>
      <c r="J19234">
        <v>0</v>
      </c>
      <c r="K19234">
        <v>16.703099999999999</v>
      </c>
    </row>
    <row r="19235" spans="1:11" hidden="1">
      <c r="A19235" t="s">
        <v>168</v>
      </c>
      <c r="B19235" t="s">
        <v>663</v>
      </c>
      <c r="C19235">
        <v>190</v>
      </c>
      <c r="D19235" t="s">
        <v>39</v>
      </c>
      <c r="E19235">
        <v>3.6709000000000001</v>
      </c>
      <c r="F19235">
        <v>0</v>
      </c>
      <c r="G19235">
        <v>14.597099999999999</v>
      </c>
      <c r="H19235">
        <v>0</v>
      </c>
      <c r="I19235">
        <v>-1.8E-3</v>
      </c>
      <c r="J19235">
        <v>0</v>
      </c>
      <c r="K19235">
        <v>10.979799999999999</v>
      </c>
    </row>
    <row r="19236" spans="1:11" hidden="1">
      <c r="A19236" t="s">
        <v>168</v>
      </c>
      <c r="B19236" t="s">
        <v>663</v>
      </c>
      <c r="C19236">
        <v>190</v>
      </c>
      <c r="D19236" t="s">
        <v>39</v>
      </c>
      <c r="E19236">
        <v>4.1063999999999998</v>
      </c>
      <c r="F19236">
        <v>0</v>
      </c>
      <c r="G19236">
        <v>17.5047</v>
      </c>
      <c r="H19236">
        <v>0</v>
      </c>
      <c r="I19236">
        <v>-1.8E-3</v>
      </c>
      <c r="J19236">
        <v>0</v>
      </c>
      <c r="K19236">
        <v>3.9904999999999999</v>
      </c>
    </row>
    <row r="19237" spans="1:11" hidden="1">
      <c r="A19237" t="s">
        <v>168</v>
      </c>
      <c r="B19237" t="s">
        <v>663</v>
      </c>
      <c r="C19237">
        <v>190</v>
      </c>
      <c r="D19237" t="s">
        <v>39</v>
      </c>
      <c r="E19237">
        <v>4.5418000000000003</v>
      </c>
      <c r="F19237">
        <v>0</v>
      </c>
      <c r="G19237">
        <v>20.412299999999998</v>
      </c>
      <c r="H19237">
        <v>0</v>
      </c>
      <c r="I19237">
        <v>-1.8E-3</v>
      </c>
      <c r="J19237">
        <v>0</v>
      </c>
      <c r="K19237">
        <v>-4.2649999999999997</v>
      </c>
    </row>
    <row r="19238" spans="1:11" hidden="1">
      <c r="A19238" t="s">
        <v>168</v>
      </c>
      <c r="B19238" t="s">
        <v>663</v>
      </c>
      <c r="C19238">
        <v>190</v>
      </c>
      <c r="D19238" t="s">
        <v>39</v>
      </c>
      <c r="E19238">
        <v>4.9772999999999996</v>
      </c>
      <c r="F19238">
        <v>0</v>
      </c>
      <c r="G19238">
        <v>23.319900000000001</v>
      </c>
      <c r="H19238">
        <v>0</v>
      </c>
      <c r="I19238">
        <v>-1.8E-3</v>
      </c>
      <c r="J19238">
        <v>0</v>
      </c>
      <c r="K19238">
        <v>-13.7866</v>
      </c>
    </row>
    <row r="19239" spans="1:11" hidden="1">
      <c r="A19239" t="s">
        <v>168</v>
      </c>
      <c r="B19239" t="s">
        <v>663</v>
      </c>
      <c r="C19239">
        <v>190</v>
      </c>
      <c r="D19239" t="s">
        <v>39</v>
      </c>
      <c r="E19239">
        <v>5.4127000000000001</v>
      </c>
      <c r="F19239">
        <v>0</v>
      </c>
      <c r="G19239">
        <v>26.227399999999999</v>
      </c>
      <c r="H19239">
        <v>0</v>
      </c>
      <c r="I19239">
        <v>-1.8E-3</v>
      </c>
      <c r="J19239">
        <v>0</v>
      </c>
      <c r="K19239">
        <v>-24.574200000000001</v>
      </c>
    </row>
    <row r="19240" spans="1:11" hidden="1">
      <c r="A19240" t="s">
        <v>168</v>
      </c>
      <c r="B19240" t="s">
        <v>663</v>
      </c>
      <c r="C19240">
        <v>190</v>
      </c>
      <c r="D19240" t="s">
        <v>40</v>
      </c>
      <c r="E19240">
        <v>0.18729999999999999</v>
      </c>
      <c r="F19240">
        <v>0</v>
      </c>
      <c r="G19240">
        <v>-32.765000000000001</v>
      </c>
      <c r="H19240">
        <v>0</v>
      </c>
      <c r="I19240">
        <v>-1.8E-3</v>
      </c>
      <c r="J19240">
        <v>0</v>
      </c>
      <c r="K19240">
        <v>-18.876200000000001</v>
      </c>
    </row>
    <row r="19241" spans="1:11" hidden="1">
      <c r="A19241" t="s">
        <v>168</v>
      </c>
      <c r="B19241" t="s">
        <v>663</v>
      </c>
      <c r="C19241">
        <v>190</v>
      </c>
      <c r="D19241" t="s">
        <v>40</v>
      </c>
      <c r="E19241">
        <v>0.62280000000000002</v>
      </c>
      <c r="F19241">
        <v>0</v>
      </c>
      <c r="G19241">
        <v>-28.181899999999999</v>
      </c>
      <c r="H19241">
        <v>0</v>
      </c>
      <c r="I19241">
        <v>-1.8E-3</v>
      </c>
      <c r="J19241">
        <v>0</v>
      </c>
      <c r="K19241">
        <v>-5.5411000000000001</v>
      </c>
    </row>
    <row r="19242" spans="1:11" hidden="1">
      <c r="A19242" t="s">
        <v>168</v>
      </c>
      <c r="B19242" t="s">
        <v>663</v>
      </c>
      <c r="C19242">
        <v>190</v>
      </c>
      <c r="D19242" t="s">
        <v>40</v>
      </c>
      <c r="E19242">
        <v>1.0582</v>
      </c>
      <c r="F19242">
        <v>0</v>
      </c>
      <c r="G19242">
        <v>-21.853000000000002</v>
      </c>
      <c r="H19242">
        <v>0</v>
      </c>
      <c r="I19242">
        <v>-1.8E-3</v>
      </c>
      <c r="J19242">
        <v>0</v>
      </c>
      <c r="K19242">
        <v>5.4080000000000004</v>
      </c>
    </row>
    <row r="19243" spans="1:11" hidden="1">
      <c r="A19243" t="s">
        <v>168</v>
      </c>
      <c r="B19243" t="s">
        <v>663</v>
      </c>
      <c r="C19243">
        <v>190</v>
      </c>
      <c r="D19243" t="s">
        <v>40</v>
      </c>
      <c r="E19243">
        <v>1.4937</v>
      </c>
      <c r="F19243">
        <v>0</v>
      </c>
      <c r="G19243">
        <v>-15.015499999999999</v>
      </c>
      <c r="H19243">
        <v>0</v>
      </c>
      <c r="I19243">
        <v>-1.8E-3</v>
      </c>
      <c r="J19243">
        <v>0</v>
      </c>
      <c r="K19243">
        <v>13.4352</v>
      </c>
    </row>
    <row r="19244" spans="1:11" hidden="1">
      <c r="A19244" t="s">
        <v>168</v>
      </c>
      <c r="B19244" t="s">
        <v>663</v>
      </c>
      <c r="C19244">
        <v>190</v>
      </c>
      <c r="D19244" t="s">
        <v>40</v>
      </c>
      <c r="E19244">
        <v>1.9291</v>
      </c>
      <c r="F19244">
        <v>0</v>
      </c>
      <c r="G19244">
        <v>-8.2077000000000009</v>
      </c>
      <c r="H19244">
        <v>0</v>
      </c>
      <c r="I19244">
        <v>-1.8E-3</v>
      </c>
      <c r="J19244">
        <v>0</v>
      </c>
      <c r="K19244">
        <v>18.485800000000001</v>
      </c>
    </row>
    <row r="19245" spans="1:11" hidden="1">
      <c r="A19245" t="s">
        <v>168</v>
      </c>
      <c r="B19245" t="s">
        <v>663</v>
      </c>
      <c r="C19245">
        <v>190</v>
      </c>
      <c r="D19245" t="s">
        <v>40</v>
      </c>
      <c r="E19245">
        <v>2.3645999999999998</v>
      </c>
      <c r="F19245">
        <v>0</v>
      </c>
      <c r="G19245">
        <v>-2.5981000000000001</v>
      </c>
      <c r="H19245">
        <v>0</v>
      </c>
      <c r="I19245">
        <v>-1.8E-3</v>
      </c>
      <c r="J19245">
        <v>0</v>
      </c>
      <c r="K19245">
        <v>20.773099999999999</v>
      </c>
    </row>
    <row r="19246" spans="1:11" hidden="1">
      <c r="A19246" t="s">
        <v>168</v>
      </c>
      <c r="B19246" t="s">
        <v>663</v>
      </c>
      <c r="C19246">
        <v>190</v>
      </c>
      <c r="D19246" t="s">
        <v>40</v>
      </c>
      <c r="E19246">
        <v>2.8</v>
      </c>
      <c r="F19246">
        <v>0</v>
      </c>
      <c r="G19246">
        <v>1.2101999999999999</v>
      </c>
      <c r="H19246">
        <v>0</v>
      </c>
      <c r="I19246">
        <v>-1.8E-3</v>
      </c>
      <c r="J19246">
        <v>0</v>
      </c>
      <c r="K19246">
        <v>21.009899999999998</v>
      </c>
    </row>
    <row r="19247" spans="1:11" hidden="1">
      <c r="A19247" t="s">
        <v>168</v>
      </c>
      <c r="B19247" t="s">
        <v>663</v>
      </c>
      <c r="C19247">
        <v>190</v>
      </c>
      <c r="D19247" t="s">
        <v>40</v>
      </c>
      <c r="E19247">
        <v>2.8</v>
      </c>
      <c r="F19247">
        <v>0</v>
      </c>
      <c r="G19247">
        <v>8.8178999999999998</v>
      </c>
      <c r="H19247">
        <v>0</v>
      </c>
      <c r="I19247">
        <v>-1.8E-3</v>
      </c>
      <c r="J19247">
        <v>0</v>
      </c>
      <c r="K19247">
        <v>21.009899999999998</v>
      </c>
    </row>
    <row r="19248" spans="1:11" hidden="1">
      <c r="A19248" t="s">
        <v>168</v>
      </c>
      <c r="B19248" t="s">
        <v>663</v>
      </c>
      <c r="C19248">
        <v>190</v>
      </c>
      <c r="D19248" t="s">
        <v>40</v>
      </c>
      <c r="E19248">
        <v>3.2355</v>
      </c>
      <c r="F19248">
        <v>0</v>
      </c>
      <c r="G19248">
        <v>11.7254</v>
      </c>
      <c r="H19248">
        <v>0</v>
      </c>
      <c r="I19248">
        <v>-1.8E-3</v>
      </c>
      <c r="J19248">
        <v>0</v>
      </c>
      <c r="K19248">
        <v>16.537099999999999</v>
      </c>
    </row>
    <row r="19249" spans="1:11" hidden="1">
      <c r="A19249" t="s">
        <v>168</v>
      </c>
      <c r="B19249" t="s">
        <v>663</v>
      </c>
      <c r="C19249">
        <v>190</v>
      </c>
      <c r="D19249" t="s">
        <v>40</v>
      </c>
      <c r="E19249">
        <v>3.6709000000000001</v>
      </c>
      <c r="F19249">
        <v>0</v>
      </c>
      <c r="G19249">
        <v>14.632999999999999</v>
      </c>
      <c r="H19249">
        <v>0</v>
      </c>
      <c r="I19249">
        <v>-1.8E-3</v>
      </c>
      <c r="J19249">
        <v>0</v>
      </c>
      <c r="K19249">
        <v>10.7982</v>
      </c>
    </row>
    <row r="19250" spans="1:11" hidden="1">
      <c r="A19250" t="s">
        <v>168</v>
      </c>
      <c r="B19250" t="s">
        <v>663</v>
      </c>
      <c r="C19250">
        <v>190</v>
      </c>
      <c r="D19250" t="s">
        <v>40</v>
      </c>
      <c r="E19250">
        <v>4.1063999999999998</v>
      </c>
      <c r="F19250">
        <v>0</v>
      </c>
      <c r="G19250">
        <v>17.540600000000001</v>
      </c>
      <c r="H19250">
        <v>0</v>
      </c>
      <c r="I19250">
        <v>-1.8E-3</v>
      </c>
      <c r="J19250">
        <v>0</v>
      </c>
      <c r="K19250">
        <v>3.7932000000000001</v>
      </c>
    </row>
    <row r="19251" spans="1:11" hidden="1">
      <c r="A19251" t="s">
        <v>168</v>
      </c>
      <c r="B19251" t="s">
        <v>663</v>
      </c>
      <c r="C19251">
        <v>190</v>
      </c>
      <c r="D19251" t="s">
        <v>40</v>
      </c>
      <c r="E19251">
        <v>4.5418000000000003</v>
      </c>
      <c r="F19251">
        <v>0</v>
      </c>
      <c r="G19251">
        <v>20.4482</v>
      </c>
      <c r="H19251">
        <v>0</v>
      </c>
      <c r="I19251">
        <v>-1.8E-3</v>
      </c>
      <c r="J19251">
        <v>0</v>
      </c>
      <c r="K19251">
        <v>-4.4779</v>
      </c>
    </row>
    <row r="19252" spans="1:11" hidden="1">
      <c r="A19252" t="s">
        <v>168</v>
      </c>
      <c r="B19252" t="s">
        <v>663</v>
      </c>
      <c r="C19252">
        <v>190</v>
      </c>
      <c r="D19252" t="s">
        <v>40</v>
      </c>
      <c r="E19252">
        <v>4.9772999999999996</v>
      </c>
      <c r="F19252">
        <v>0</v>
      </c>
      <c r="G19252">
        <v>23.355799999999999</v>
      </c>
      <c r="H19252">
        <v>0</v>
      </c>
      <c r="I19252">
        <v>-1.8E-3</v>
      </c>
      <c r="J19252">
        <v>0</v>
      </c>
      <c r="K19252">
        <v>-14.0151</v>
      </c>
    </row>
    <row r="19253" spans="1:11" hidden="1">
      <c r="A19253" t="s">
        <v>168</v>
      </c>
      <c r="B19253" t="s">
        <v>663</v>
      </c>
      <c r="C19253">
        <v>190</v>
      </c>
      <c r="D19253" t="s">
        <v>40</v>
      </c>
      <c r="E19253">
        <v>5.4127000000000001</v>
      </c>
      <c r="F19253">
        <v>0</v>
      </c>
      <c r="G19253">
        <v>26.263400000000001</v>
      </c>
      <c r="H19253">
        <v>0</v>
      </c>
      <c r="I19253">
        <v>-1.8E-3</v>
      </c>
      <c r="J19253">
        <v>0</v>
      </c>
      <c r="K19253">
        <v>-24.8185</v>
      </c>
    </row>
    <row r="19254" spans="1:11" hidden="1">
      <c r="A19254" t="s">
        <v>168</v>
      </c>
      <c r="B19254" t="s">
        <v>663</v>
      </c>
      <c r="C19254">
        <v>190</v>
      </c>
      <c r="D19254" t="s">
        <v>41</v>
      </c>
      <c r="E19254">
        <v>0.18729999999999999</v>
      </c>
      <c r="F19254">
        <v>0</v>
      </c>
      <c r="G19254">
        <v>-53.782499999999999</v>
      </c>
      <c r="H19254">
        <v>0</v>
      </c>
      <c r="I19254">
        <v>-2.8999999999999998E-3</v>
      </c>
      <c r="J19254">
        <v>0</v>
      </c>
      <c r="K19254">
        <v>-30.818000000000001</v>
      </c>
    </row>
    <row r="19255" spans="1:11" hidden="1">
      <c r="A19255" t="s">
        <v>168</v>
      </c>
      <c r="B19255" t="s">
        <v>663</v>
      </c>
      <c r="C19255">
        <v>190</v>
      </c>
      <c r="D19255" t="s">
        <v>41</v>
      </c>
      <c r="E19255">
        <v>0.62280000000000002</v>
      </c>
      <c r="F19255">
        <v>0</v>
      </c>
      <c r="G19255">
        <v>-46.24</v>
      </c>
      <c r="H19255">
        <v>0</v>
      </c>
      <c r="I19255">
        <v>-2.8999999999999998E-3</v>
      </c>
      <c r="J19255">
        <v>0</v>
      </c>
      <c r="K19255">
        <v>-8.9321999999999999</v>
      </c>
    </row>
    <row r="19256" spans="1:11" hidden="1">
      <c r="A19256" t="s">
        <v>168</v>
      </c>
      <c r="B19256" t="s">
        <v>663</v>
      </c>
      <c r="C19256">
        <v>190</v>
      </c>
      <c r="D19256" t="s">
        <v>41</v>
      </c>
      <c r="E19256">
        <v>1.0582</v>
      </c>
      <c r="F19256">
        <v>0</v>
      </c>
      <c r="G19256">
        <v>-35.803199999999997</v>
      </c>
      <c r="H19256">
        <v>0</v>
      </c>
      <c r="I19256">
        <v>-2.8999999999999998E-3</v>
      </c>
      <c r="J19256">
        <v>0</v>
      </c>
      <c r="K19256">
        <v>9.0222999999999995</v>
      </c>
    </row>
    <row r="19257" spans="1:11" hidden="1">
      <c r="A19257" t="s">
        <v>168</v>
      </c>
      <c r="B19257" t="s">
        <v>663</v>
      </c>
      <c r="C19257">
        <v>190</v>
      </c>
      <c r="D19257" t="s">
        <v>41</v>
      </c>
      <c r="E19257">
        <v>1.4937</v>
      </c>
      <c r="F19257">
        <v>0</v>
      </c>
      <c r="G19257">
        <v>-24.523099999999999</v>
      </c>
      <c r="H19257">
        <v>0</v>
      </c>
      <c r="I19257">
        <v>-2.8999999999999998E-3</v>
      </c>
      <c r="J19257">
        <v>0</v>
      </c>
      <c r="K19257">
        <v>22.1568</v>
      </c>
    </row>
    <row r="19258" spans="1:11" hidden="1">
      <c r="A19258" t="s">
        <v>168</v>
      </c>
      <c r="B19258" t="s">
        <v>663</v>
      </c>
      <c r="C19258">
        <v>190</v>
      </c>
      <c r="D19258" t="s">
        <v>41</v>
      </c>
      <c r="E19258">
        <v>1.9291</v>
      </c>
      <c r="F19258">
        <v>0</v>
      </c>
      <c r="G19258">
        <v>-13.292199999999999</v>
      </c>
      <c r="H19258">
        <v>0</v>
      </c>
      <c r="I19258">
        <v>-2.8999999999999998E-3</v>
      </c>
      <c r="J19258">
        <v>0</v>
      </c>
      <c r="K19258">
        <v>30.380700000000001</v>
      </c>
    </row>
    <row r="19259" spans="1:11" hidden="1">
      <c r="A19259" t="s">
        <v>168</v>
      </c>
      <c r="B19259" t="s">
        <v>663</v>
      </c>
      <c r="C19259">
        <v>190</v>
      </c>
      <c r="D19259" t="s">
        <v>41</v>
      </c>
      <c r="E19259">
        <v>2.3645999999999998</v>
      </c>
      <c r="F19259">
        <v>0</v>
      </c>
      <c r="G19259">
        <v>-4.0477999999999996</v>
      </c>
      <c r="H19259">
        <v>0</v>
      </c>
      <c r="I19259">
        <v>-2.8999999999999998E-3</v>
      </c>
      <c r="J19259">
        <v>0</v>
      </c>
      <c r="K19259">
        <v>34.047699999999999</v>
      </c>
    </row>
    <row r="19260" spans="1:11" hidden="1">
      <c r="A19260" t="s">
        <v>168</v>
      </c>
      <c r="B19260" t="s">
        <v>663</v>
      </c>
      <c r="C19260">
        <v>190</v>
      </c>
      <c r="D19260" t="s">
        <v>41</v>
      </c>
      <c r="E19260">
        <v>2.8</v>
      </c>
      <c r="F19260">
        <v>0</v>
      </c>
      <c r="G19260">
        <v>2.2101000000000002</v>
      </c>
      <c r="H19260">
        <v>0</v>
      </c>
      <c r="I19260">
        <v>-2.8999999999999998E-3</v>
      </c>
      <c r="J19260">
        <v>0</v>
      </c>
      <c r="K19260">
        <v>34.339500000000001</v>
      </c>
    </row>
    <row r="19261" spans="1:11" hidden="1">
      <c r="A19261" t="s">
        <v>168</v>
      </c>
      <c r="B19261" t="s">
        <v>663</v>
      </c>
      <c r="C19261">
        <v>190</v>
      </c>
      <c r="D19261" t="s">
        <v>41</v>
      </c>
      <c r="E19261">
        <v>2.8</v>
      </c>
      <c r="F19261">
        <v>0</v>
      </c>
      <c r="G19261">
        <v>14.298500000000001</v>
      </c>
      <c r="H19261">
        <v>0</v>
      </c>
      <c r="I19261">
        <v>-2.8999999999999998E-3</v>
      </c>
      <c r="J19261">
        <v>0</v>
      </c>
      <c r="K19261">
        <v>34.339500000000001</v>
      </c>
    </row>
    <row r="19262" spans="1:11" hidden="1">
      <c r="A19262" t="s">
        <v>168</v>
      </c>
      <c r="B19262" t="s">
        <v>663</v>
      </c>
      <c r="C19262">
        <v>190</v>
      </c>
      <c r="D19262" t="s">
        <v>41</v>
      </c>
      <c r="E19262">
        <v>3.2355</v>
      </c>
      <c r="F19262">
        <v>0</v>
      </c>
      <c r="G19262">
        <v>19.063199999999998</v>
      </c>
      <c r="H19262">
        <v>0</v>
      </c>
      <c r="I19262">
        <v>-2.8999999999999998E-3</v>
      </c>
      <c r="J19262">
        <v>0</v>
      </c>
      <c r="K19262">
        <v>27.075800000000001</v>
      </c>
    </row>
    <row r="19263" spans="1:11" hidden="1">
      <c r="A19263" t="s">
        <v>168</v>
      </c>
      <c r="B19263" t="s">
        <v>663</v>
      </c>
      <c r="C19263">
        <v>190</v>
      </c>
      <c r="D19263" t="s">
        <v>41</v>
      </c>
      <c r="E19263">
        <v>3.6709000000000001</v>
      </c>
      <c r="F19263">
        <v>0</v>
      </c>
      <c r="G19263">
        <v>23.827999999999999</v>
      </c>
      <c r="H19263">
        <v>0</v>
      </c>
      <c r="I19263">
        <v>-2.8999999999999998E-3</v>
      </c>
      <c r="J19263">
        <v>0</v>
      </c>
      <c r="K19263">
        <v>17.737300000000001</v>
      </c>
    </row>
    <row r="19264" spans="1:11" hidden="1">
      <c r="A19264" t="s">
        <v>168</v>
      </c>
      <c r="B19264" t="s">
        <v>663</v>
      </c>
      <c r="C19264">
        <v>190</v>
      </c>
      <c r="D19264" t="s">
        <v>41</v>
      </c>
      <c r="E19264">
        <v>4.1063999999999998</v>
      </c>
      <c r="F19264">
        <v>0</v>
      </c>
      <c r="G19264">
        <v>28.592700000000001</v>
      </c>
      <c r="H19264">
        <v>0</v>
      </c>
      <c r="I19264">
        <v>-2.8999999999999998E-3</v>
      </c>
      <c r="J19264">
        <v>0</v>
      </c>
      <c r="K19264">
        <v>6.3239999999999998</v>
      </c>
    </row>
    <row r="19265" spans="1:11" hidden="1">
      <c r="A19265" t="s">
        <v>168</v>
      </c>
      <c r="B19265" t="s">
        <v>663</v>
      </c>
      <c r="C19265">
        <v>190</v>
      </c>
      <c r="D19265" t="s">
        <v>41</v>
      </c>
      <c r="E19265">
        <v>4.5418000000000003</v>
      </c>
      <c r="F19265">
        <v>0</v>
      </c>
      <c r="G19265">
        <v>33.357399999999998</v>
      </c>
      <c r="H19265">
        <v>0</v>
      </c>
      <c r="I19265">
        <v>-2.8999999999999998E-3</v>
      </c>
      <c r="J19265">
        <v>0</v>
      </c>
      <c r="K19265">
        <v>-7.1641000000000004</v>
      </c>
    </row>
    <row r="19266" spans="1:11" hidden="1">
      <c r="A19266" t="s">
        <v>168</v>
      </c>
      <c r="B19266" t="s">
        <v>663</v>
      </c>
      <c r="C19266">
        <v>190</v>
      </c>
      <c r="D19266" t="s">
        <v>41</v>
      </c>
      <c r="E19266">
        <v>4.9772999999999996</v>
      </c>
      <c r="F19266">
        <v>0</v>
      </c>
      <c r="G19266">
        <v>38.122100000000003</v>
      </c>
      <c r="H19266">
        <v>0</v>
      </c>
      <c r="I19266">
        <v>-2.8999999999999998E-3</v>
      </c>
      <c r="J19266">
        <v>0</v>
      </c>
      <c r="K19266">
        <v>-22.727</v>
      </c>
    </row>
    <row r="19267" spans="1:11" hidden="1">
      <c r="A19267" t="s">
        <v>168</v>
      </c>
      <c r="B19267" t="s">
        <v>663</v>
      </c>
      <c r="C19267">
        <v>190</v>
      </c>
      <c r="D19267" t="s">
        <v>41</v>
      </c>
      <c r="E19267">
        <v>5.4127000000000001</v>
      </c>
      <c r="F19267">
        <v>0</v>
      </c>
      <c r="G19267">
        <v>42.886800000000001</v>
      </c>
      <c r="H19267">
        <v>0</v>
      </c>
      <c r="I19267">
        <v>-2.8999999999999998E-3</v>
      </c>
      <c r="J19267">
        <v>0</v>
      </c>
      <c r="K19267">
        <v>-40.364600000000003</v>
      </c>
    </row>
    <row r="19268" spans="1:11" hidden="1">
      <c r="A19268" t="s">
        <v>168</v>
      </c>
      <c r="B19268" t="s">
        <v>663</v>
      </c>
      <c r="C19268">
        <v>190</v>
      </c>
      <c r="D19268" t="s">
        <v>42</v>
      </c>
      <c r="E19268">
        <v>0.18729999999999999</v>
      </c>
      <c r="F19268">
        <v>0</v>
      </c>
      <c r="G19268">
        <v>-30.741900000000001</v>
      </c>
      <c r="H19268">
        <v>0</v>
      </c>
      <c r="I19268">
        <v>-1.8E-3</v>
      </c>
      <c r="J19268">
        <v>0</v>
      </c>
      <c r="K19268">
        <v>-18.014900000000001</v>
      </c>
    </row>
    <row r="19269" spans="1:11" hidden="1">
      <c r="A19269" t="s">
        <v>168</v>
      </c>
      <c r="B19269" t="s">
        <v>663</v>
      </c>
      <c r="C19269">
        <v>190</v>
      </c>
      <c r="D19269" t="s">
        <v>42</v>
      </c>
      <c r="E19269">
        <v>0.62280000000000002</v>
      </c>
      <c r="F19269">
        <v>0</v>
      </c>
      <c r="G19269">
        <v>-26.538799999999998</v>
      </c>
      <c r="H19269">
        <v>0</v>
      </c>
      <c r="I19269">
        <v>-1.8E-3</v>
      </c>
      <c r="J19269">
        <v>0</v>
      </c>
      <c r="K19269">
        <v>-5.4782999999999999</v>
      </c>
    </row>
    <row r="19270" spans="1:11" hidden="1">
      <c r="A19270" t="s">
        <v>168</v>
      </c>
      <c r="B19270" t="s">
        <v>663</v>
      </c>
      <c r="C19270">
        <v>190</v>
      </c>
      <c r="D19270" t="s">
        <v>42</v>
      </c>
      <c r="E19270">
        <v>1.0582</v>
      </c>
      <c r="F19270">
        <v>0</v>
      </c>
      <c r="G19270">
        <v>-20.819700000000001</v>
      </c>
      <c r="H19270">
        <v>0</v>
      </c>
      <c r="I19270">
        <v>-1.8E-3</v>
      </c>
      <c r="J19270">
        <v>0</v>
      </c>
      <c r="K19270">
        <v>4.8891999999999998</v>
      </c>
    </row>
    <row r="19271" spans="1:11" hidden="1">
      <c r="A19271" t="s">
        <v>168</v>
      </c>
      <c r="B19271" t="s">
        <v>663</v>
      </c>
      <c r="C19271">
        <v>190</v>
      </c>
      <c r="D19271" t="s">
        <v>42</v>
      </c>
      <c r="E19271">
        <v>1.4937</v>
      </c>
      <c r="F19271">
        <v>0</v>
      </c>
      <c r="G19271">
        <v>-14.658799999999999</v>
      </c>
      <c r="H19271">
        <v>0</v>
      </c>
      <c r="I19271">
        <v>-1.8E-3</v>
      </c>
      <c r="J19271">
        <v>0</v>
      </c>
      <c r="K19271">
        <v>12.622199999999999</v>
      </c>
    </row>
    <row r="19272" spans="1:11" hidden="1">
      <c r="A19272" t="s">
        <v>168</v>
      </c>
      <c r="B19272" t="s">
        <v>663</v>
      </c>
      <c r="C19272">
        <v>190</v>
      </c>
      <c r="D19272" t="s">
        <v>42</v>
      </c>
      <c r="E19272">
        <v>1.9291</v>
      </c>
      <c r="F19272">
        <v>0</v>
      </c>
      <c r="G19272">
        <v>-8.5236999999999998</v>
      </c>
      <c r="H19272">
        <v>0</v>
      </c>
      <c r="I19272">
        <v>-1.8E-3</v>
      </c>
      <c r="J19272">
        <v>0</v>
      </c>
      <c r="K19272">
        <v>17.673100000000002</v>
      </c>
    </row>
    <row r="19273" spans="1:11" hidden="1">
      <c r="A19273" t="s">
        <v>168</v>
      </c>
      <c r="B19273" t="s">
        <v>663</v>
      </c>
      <c r="C19273">
        <v>190</v>
      </c>
      <c r="D19273" t="s">
        <v>42</v>
      </c>
      <c r="E19273">
        <v>2.3645999999999998</v>
      </c>
      <c r="F19273">
        <v>0</v>
      </c>
      <c r="G19273">
        <v>-3.4291999999999998</v>
      </c>
      <c r="H19273">
        <v>0</v>
      </c>
      <c r="I19273">
        <v>-1.8E-3</v>
      </c>
      <c r="J19273">
        <v>0</v>
      </c>
      <c r="K19273">
        <v>20.2272</v>
      </c>
    </row>
    <row r="19274" spans="1:11" hidden="1">
      <c r="A19274" t="s">
        <v>168</v>
      </c>
      <c r="B19274" t="s">
        <v>663</v>
      </c>
      <c r="C19274">
        <v>190</v>
      </c>
      <c r="D19274" t="s">
        <v>42</v>
      </c>
      <c r="E19274">
        <v>2.8</v>
      </c>
      <c r="F19274">
        <v>0</v>
      </c>
      <c r="G19274">
        <v>0.10100000000000001</v>
      </c>
      <c r="H19274">
        <v>0</v>
      </c>
      <c r="I19274">
        <v>-1.8E-3</v>
      </c>
      <c r="J19274">
        <v>0</v>
      </c>
      <c r="K19274">
        <v>20.903500000000001</v>
      </c>
    </row>
    <row r="19275" spans="1:11" hidden="1">
      <c r="A19275" t="s">
        <v>168</v>
      </c>
      <c r="B19275" t="s">
        <v>663</v>
      </c>
      <c r="C19275">
        <v>190</v>
      </c>
      <c r="D19275" t="s">
        <v>42</v>
      </c>
      <c r="E19275">
        <v>2.8</v>
      </c>
      <c r="F19275">
        <v>0</v>
      </c>
      <c r="G19275">
        <v>8.8050999999999995</v>
      </c>
      <c r="H19275">
        <v>0</v>
      </c>
      <c r="I19275">
        <v>-1.8E-3</v>
      </c>
      <c r="J19275">
        <v>0</v>
      </c>
      <c r="K19275">
        <v>20.903500000000001</v>
      </c>
    </row>
    <row r="19276" spans="1:11" hidden="1">
      <c r="A19276" t="s">
        <v>168</v>
      </c>
      <c r="B19276" t="s">
        <v>663</v>
      </c>
      <c r="C19276">
        <v>190</v>
      </c>
      <c r="D19276" t="s">
        <v>42</v>
      </c>
      <c r="E19276">
        <v>3.2355</v>
      </c>
      <c r="F19276">
        <v>0</v>
      </c>
      <c r="G19276">
        <v>11.553100000000001</v>
      </c>
      <c r="H19276">
        <v>0</v>
      </c>
      <c r="I19276">
        <v>-1.8E-3</v>
      </c>
      <c r="J19276">
        <v>0</v>
      </c>
      <c r="K19276">
        <v>16.479500000000002</v>
      </c>
    </row>
    <row r="19277" spans="1:11" hidden="1">
      <c r="A19277" t="s">
        <v>168</v>
      </c>
      <c r="B19277" t="s">
        <v>663</v>
      </c>
      <c r="C19277">
        <v>190</v>
      </c>
      <c r="D19277" t="s">
        <v>42</v>
      </c>
      <c r="E19277">
        <v>3.6709000000000001</v>
      </c>
      <c r="F19277">
        <v>0</v>
      </c>
      <c r="G19277">
        <v>14.3011</v>
      </c>
      <c r="H19277">
        <v>0</v>
      </c>
      <c r="I19277">
        <v>-1.8E-3</v>
      </c>
      <c r="J19277">
        <v>0</v>
      </c>
      <c r="K19277">
        <v>10.8588</v>
      </c>
    </row>
    <row r="19278" spans="1:11" hidden="1">
      <c r="A19278" t="s">
        <v>168</v>
      </c>
      <c r="B19278" t="s">
        <v>663</v>
      </c>
      <c r="C19278">
        <v>190</v>
      </c>
      <c r="D19278" t="s">
        <v>42</v>
      </c>
      <c r="E19278">
        <v>4.1063999999999998</v>
      </c>
      <c r="F19278">
        <v>0</v>
      </c>
      <c r="G19278">
        <v>17.049199999999999</v>
      </c>
      <c r="H19278">
        <v>0</v>
      </c>
      <c r="I19278">
        <v>-1.8E-3</v>
      </c>
      <c r="J19278">
        <v>0</v>
      </c>
      <c r="K19278">
        <v>4.0415000000000001</v>
      </c>
    </row>
    <row r="19279" spans="1:11" hidden="1">
      <c r="A19279" t="s">
        <v>168</v>
      </c>
      <c r="B19279" t="s">
        <v>663</v>
      </c>
      <c r="C19279">
        <v>190</v>
      </c>
      <c r="D19279" t="s">
        <v>42</v>
      </c>
      <c r="E19279">
        <v>4.5418000000000003</v>
      </c>
      <c r="F19279">
        <v>0</v>
      </c>
      <c r="G19279">
        <v>19.7972</v>
      </c>
      <c r="H19279">
        <v>0</v>
      </c>
      <c r="I19279">
        <v>-1.8E-3</v>
      </c>
      <c r="J19279">
        <v>0</v>
      </c>
      <c r="K19279">
        <v>-3.9725000000000001</v>
      </c>
    </row>
    <row r="19280" spans="1:11" hidden="1">
      <c r="A19280" t="s">
        <v>168</v>
      </c>
      <c r="B19280" t="s">
        <v>663</v>
      </c>
      <c r="C19280">
        <v>190</v>
      </c>
      <c r="D19280" t="s">
        <v>42</v>
      </c>
      <c r="E19280">
        <v>4.9772999999999996</v>
      </c>
      <c r="F19280">
        <v>0</v>
      </c>
      <c r="G19280">
        <v>22.545200000000001</v>
      </c>
      <c r="H19280">
        <v>0</v>
      </c>
      <c r="I19280">
        <v>-1.8E-3</v>
      </c>
      <c r="J19280">
        <v>0</v>
      </c>
      <c r="K19280">
        <v>-13.183</v>
      </c>
    </row>
    <row r="19281" spans="1:11" hidden="1">
      <c r="A19281" t="s">
        <v>168</v>
      </c>
      <c r="B19281" t="s">
        <v>663</v>
      </c>
      <c r="C19281">
        <v>190</v>
      </c>
      <c r="D19281" t="s">
        <v>42</v>
      </c>
      <c r="E19281">
        <v>5.4127000000000001</v>
      </c>
      <c r="F19281">
        <v>0</v>
      </c>
      <c r="G19281">
        <v>25.293299999999999</v>
      </c>
      <c r="H19281">
        <v>0</v>
      </c>
      <c r="I19281">
        <v>-1.8E-3</v>
      </c>
      <c r="J19281">
        <v>0</v>
      </c>
      <c r="K19281">
        <v>-23.590299999999999</v>
      </c>
    </row>
    <row r="19282" spans="1:11" hidden="1">
      <c r="A19282" t="s">
        <v>168</v>
      </c>
      <c r="B19282" t="s">
        <v>663</v>
      </c>
      <c r="C19282">
        <v>190</v>
      </c>
      <c r="D19282" t="s">
        <v>43</v>
      </c>
      <c r="E19282">
        <v>0.18729999999999999</v>
      </c>
      <c r="F19282">
        <v>0</v>
      </c>
      <c r="G19282">
        <v>-30.761199999999999</v>
      </c>
      <c r="H19282">
        <v>0</v>
      </c>
      <c r="I19282">
        <v>-1.8E-3</v>
      </c>
      <c r="J19282">
        <v>0</v>
      </c>
      <c r="K19282">
        <v>-18.087599999999998</v>
      </c>
    </row>
    <row r="19283" spans="1:11" hidden="1">
      <c r="A19283" t="s">
        <v>168</v>
      </c>
      <c r="B19283" t="s">
        <v>663</v>
      </c>
      <c r="C19283">
        <v>190</v>
      </c>
      <c r="D19283" t="s">
        <v>43</v>
      </c>
      <c r="E19283">
        <v>0.62280000000000002</v>
      </c>
      <c r="F19283">
        <v>0</v>
      </c>
      <c r="G19283">
        <v>-26.5581</v>
      </c>
      <c r="H19283">
        <v>0</v>
      </c>
      <c r="I19283">
        <v>-1.8E-3</v>
      </c>
      <c r="J19283">
        <v>0</v>
      </c>
      <c r="K19283">
        <v>-5.5594000000000001</v>
      </c>
    </row>
    <row r="19284" spans="1:11" hidden="1">
      <c r="A19284" t="s">
        <v>168</v>
      </c>
      <c r="B19284" t="s">
        <v>663</v>
      </c>
      <c r="C19284">
        <v>190</v>
      </c>
      <c r="D19284" t="s">
        <v>43</v>
      </c>
      <c r="E19284">
        <v>1.0582</v>
      </c>
      <c r="F19284">
        <v>0</v>
      </c>
      <c r="G19284">
        <v>-20.838999999999999</v>
      </c>
      <c r="H19284">
        <v>0</v>
      </c>
      <c r="I19284">
        <v>-1.8E-3</v>
      </c>
      <c r="J19284">
        <v>0</v>
      </c>
      <c r="K19284">
        <v>4.7996999999999996</v>
      </c>
    </row>
    <row r="19285" spans="1:11" hidden="1">
      <c r="A19285" t="s">
        <v>168</v>
      </c>
      <c r="B19285" t="s">
        <v>663</v>
      </c>
      <c r="C19285">
        <v>190</v>
      </c>
      <c r="D19285" t="s">
        <v>43</v>
      </c>
      <c r="E19285">
        <v>1.4937</v>
      </c>
      <c r="F19285">
        <v>0</v>
      </c>
      <c r="G19285">
        <v>-14.6782</v>
      </c>
      <c r="H19285">
        <v>0</v>
      </c>
      <c r="I19285">
        <v>-1.8E-3</v>
      </c>
      <c r="J19285">
        <v>0</v>
      </c>
      <c r="K19285">
        <v>12.5243</v>
      </c>
    </row>
    <row r="19286" spans="1:11" hidden="1">
      <c r="A19286" t="s">
        <v>168</v>
      </c>
      <c r="B19286" t="s">
        <v>663</v>
      </c>
      <c r="C19286">
        <v>190</v>
      </c>
      <c r="D19286" t="s">
        <v>43</v>
      </c>
      <c r="E19286">
        <v>1.9291</v>
      </c>
      <c r="F19286">
        <v>0</v>
      </c>
      <c r="G19286">
        <v>-8.5431000000000008</v>
      </c>
      <c r="H19286">
        <v>0</v>
      </c>
      <c r="I19286">
        <v>-1.8E-3</v>
      </c>
      <c r="J19286">
        <v>0</v>
      </c>
      <c r="K19286">
        <v>17.566700000000001</v>
      </c>
    </row>
    <row r="19287" spans="1:11" hidden="1">
      <c r="A19287" t="s">
        <v>168</v>
      </c>
      <c r="B19287" t="s">
        <v>663</v>
      </c>
      <c r="C19287">
        <v>190</v>
      </c>
      <c r="D19287" t="s">
        <v>43</v>
      </c>
      <c r="E19287">
        <v>2.3645999999999998</v>
      </c>
      <c r="F19287">
        <v>0</v>
      </c>
      <c r="G19287">
        <v>-3.4485000000000001</v>
      </c>
      <c r="H19287">
        <v>0</v>
      </c>
      <c r="I19287">
        <v>-1.8E-3</v>
      </c>
      <c r="J19287">
        <v>0</v>
      </c>
      <c r="K19287">
        <v>20.112400000000001</v>
      </c>
    </row>
    <row r="19288" spans="1:11" hidden="1">
      <c r="A19288" t="s">
        <v>168</v>
      </c>
      <c r="B19288" t="s">
        <v>663</v>
      </c>
      <c r="C19288">
        <v>190</v>
      </c>
      <c r="D19288" t="s">
        <v>43</v>
      </c>
      <c r="E19288">
        <v>2.8</v>
      </c>
      <c r="F19288">
        <v>0</v>
      </c>
      <c r="G19288">
        <v>8.1699999999999995E-2</v>
      </c>
      <c r="H19288">
        <v>0</v>
      </c>
      <c r="I19288">
        <v>-1.8E-3</v>
      </c>
      <c r="J19288">
        <v>0</v>
      </c>
      <c r="K19288">
        <v>20.7803</v>
      </c>
    </row>
    <row r="19289" spans="1:11" hidden="1">
      <c r="A19289" t="s">
        <v>168</v>
      </c>
      <c r="B19289" t="s">
        <v>663</v>
      </c>
      <c r="C19289">
        <v>190</v>
      </c>
      <c r="D19289" t="s">
        <v>43</v>
      </c>
      <c r="E19289">
        <v>2.8</v>
      </c>
      <c r="F19289">
        <v>0</v>
      </c>
      <c r="G19289">
        <v>8.7857000000000003</v>
      </c>
      <c r="H19289">
        <v>0</v>
      </c>
      <c r="I19289">
        <v>-1.8E-3</v>
      </c>
      <c r="J19289">
        <v>0</v>
      </c>
      <c r="K19289">
        <v>20.7803</v>
      </c>
    </row>
    <row r="19290" spans="1:11" hidden="1">
      <c r="A19290" t="s">
        <v>168</v>
      </c>
      <c r="B19290" t="s">
        <v>663</v>
      </c>
      <c r="C19290">
        <v>190</v>
      </c>
      <c r="D19290" t="s">
        <v>43</v>
      </c>
      <c r="E19290">
        <v>3.2355</v>
      </c>
      <c r="F19290">
        <v>0</v>
      </c>
      <c r="G19290">
        <v>11.5337</v>
      </c>
      <c r="H19290">
        <v>0</v>
      </c>
      <c r="I19290">
        <v>-1.8E-3</v>
      </c>
      <c r="J19290">
        <v>0</v>
      </c>
      <c r="K19290">
        <v>16.347799999999999</v>
      </c>
    </row>
    <row r="19291" spans="1:11" hidden="1">
      <c r="A19291" t="s">
        <v>168</v>
      </c>
      <c r="B19291" t="s">
        <v>663</v>
      </c>
      <c r="C19291">
        <v>190</v>
      </c>
      <c r="D19291" t="s">
        <v>43</v>
      </c>
      <c r="E19291">
        <v>3.6709000000000001</v>
      </c>
      <c r="F19291">
        <v>0</v>
      </c>
      <c r="G19291">
        <v>14.2818</v>
      </c>
      <c r="H19291">
        <v>0</v>
      </c>
      <c r="I19291">
        <v>-1.8E-3</v>
      </c>
      <c r="J19291">
        <v>0</v>
      </c>
      <c r="K19291">
        <v>10.7187</v>
      </c>
    </row>
    <row r="19292" spans="1:11" hidden="1">
      <c r="A19292" t="s">
        <v>168</v>
      </c>
      <c r="B19292" t="s">
        <v>663</v>
      </c>
      <c r="C19292">
        <v>190</v>
      </c>
      <c r="D19292" t="s">
        <v>43</v>
      </c>
      <c r="E19292">
        <v>4.1063999999999998</v>
      </c>
      <c r="F19292">
        <v>0</v>
      </c>
      <c r="G19292">
        <v>17.029800000000002</v>
      </c>
      <c r="H19292">
        <v>0</v>
      </c>
      <c r="I19292">
        <v>-1.8E-3</v>
      </c>
      <c r="J19292">
        <v>0</v>
      </c>
      <c r="K19292">
        <v>3.8929</v>
      </c>
    </row>
    <row r="19293" spans="1:11" hidden="1">
      <c r="A19293" t="s">
        <v>168</v>
      </c>
      <c r="B19293" t="s">
        <v>663</v>
      </c>
      <c r="C19293">
        <v>190</v>
      </c>
      <c r="D19293" t="s">
        <v>43</v>
      </c>
      <c r="E19293">
        <v>4.5418000000000003</v>
      </c>
      <c r="F19293">
        <v>0</v>
      </c>
      <c r="G19293">
        <v>19.777799999999999</v>
      </c>
      <c r="H19293">
        <v>0</v>
      </c>
      <c r="I19293">
        <v>-1.8E-3</v>
      </c>
      <c r="J19293">
        <v>0</v>
      </c>
      <c r="K19293">
        <v>-4.1294000000000004</v>
      </c>
    </row>
    <row r="19294" spans="1:11" hidden="1">
      <c r="A19294" t="s">
        <v>168</v>
      </c>
      <c r="B19294" t="s">
        <v>663</v>
      </c>
      <c r="C19294">
        <v>190</v>
      </c>
      <c r="D19294" t="s">
        <v>43</v>
      </c>
      <c r="E19294">
        <v>4.9772999999999996</v>
      </c>
      <c r="F19294">
        <v>0</v>
      </c>
      <c r="G19294">
        <v>22.5259</v>
      </c>
      <c r="H19294">
        <v>0</v>
      </c>
      <c r="I19294">
        <v>-1.8E-3</v>
      </c>
      <c r="J19294">
        <v>0</v>
      </c>
      <c r="K19294">
        <v>-13.3485</v>
      </c>
    </row>
    <row r="19295" spans="1:11" hidden="1">
      <c r="A19295" t="s">
        <v>168</v>
      </c>
      <c r="B19295" t="s">
        <v>663</v>
      </c>
      <c r="C19295">
        <v>190</v>
      </c>
      <c r="D19295" t="s">
        <v>43</v>
      </c>
      <c r="E19295">
        <v>5.4127000000000001</v>
      </c>
      <c r="F19295">
        <v>0</v>
      </c>
      <c r="G19295">
        <v>25.273900000000001</v>
      </c>
      <c r="H19295">
        <v>0</v>
      </c>
      <c r="I19295">
        <v>-1.8E-3</v>
      </c>
      <c r="J19295">
        <v>0</v>
      </c>
      <c r="K19295">
        <v>-23.764099999999999</v>
      </c>
    </row>
    <row r="19296" spans="1:11" hidden="1">
      <c r="A19296" t="s">
        <v>168</v>
      </c>
      <c r="B19296" t="s">
        <v>663</v>
      </c>
      <c r="C19296">
        <v>190</v>
      </c>
      <c r="D19296" t="s">
        <v>44</v>
      </c>
      <c r="E19296">
        <v>0.18729999999999999</v>
      </c>
      <c r="F19296">
        <v>0</v>
      </c>
      <c r="G19296">
        <v>-30.741900000000001</v>
      </c>
      <c r="H19296">
        <v>0</v>
      </c>
      <c r="I19296">
        <v>-1.8E-3</v>
      </c>
      <c r="J19296">
        <v>0</v>
      </c>
      <c r="K19296">
        <v>-18.014900000000001</v>
      </c>
    </row>
    <row r="19297" spans="1:11" hidden="1">
      <c r="A19297" t="s">
        <v>168</v>
      </c>
      <c r="B19297" t="s">
        <v>663</v>
      </c>
      <c r="C19297">
        <v>190</v>
      </c>
      <c r="D19297" t="s">
        <v>44</v>
      </c>
      <c r="E19297">
        <v>0.62280000000000002</v>
      </c>
      <c r="F19297">
        <v>0</v>
      </c>
      <c r="G19297">
        <v>-26.538799999999998</v>
      </c>
      <c r="H19297">
        <v>0</v>
      </c>
      <c r="I19297">
        <v>-1.8E-3</v>
      </c>
      <c r="J19297">
        <v>0</v>
      </c>
      <c r="K19297">
        <v>-5.4782999999999999</v>
      </c>
    </row>
    <row r="19298" spans="1:11" hidden="1">
      <c r="A19298" t="s">
        <v>168</v>
      </c>
      <c r="B19298" t="s">
        <v>663</v>
      </c>
      <c r="C19298">
        <v>190</v>
      </c>
      <c r="D19298" t="s">
        <v>44</v>
      </c>
      <c r="E19298">
        <v>1.0582</v>
      </c>
      <c r="F19298">
        <v>0</v>
      </c>
      <c r="G19298">
        <v>-20.819700000000001</v>
      </c>
      <c r="H19298">
        <v>0</v>
      </c>
      <c r="I19298">
        <v>-1.8E-3</v>
      </c>
      <c r="J19298">
        <v>0</v>
      </c>
      <c r="K19298">
        <v>4.8891999999999998</v>
      </c>
    </row>
    <row r="19299" spans="1:11" hidden="1">
      <c r="A19299" t="s">
        <v>168</v>
      </c>
      <c r="B19299" t="s">
        <v>663</v>
      </c>
      <c r="C19299">
        <v>190</v>
      </c>
      <c r="D19299" t="s">
        <v>44</v>
      </c>
      <c r="E19299">
        <v>1.4937</v>
      </c>
      <c r="F19299">
        <v>0</v>
      </c>
      <c r="G19299">
        <v>-14.658799999999999</v>
      </c>
      <c r="H19299">
        <v>0</v>
      </c>
      <c r="I19299">
        <v>-1.8E-3</v>
      </c>
      <c r="J19299">
        <v>0</v>
      </c>
      <c r="K19299">
        <v>12.622199999999999</v>
      </c>
    </row>
    <row r="19300" spans="1:11" hidden="1">
      <c r="A19300" t="s">
        <v>168</v>
      </c>
      <c r="B19300" t="s">
        <v>663</v>
      </c>
      <c r="C19300">
        <v>190</v>
      </c>
      <c r="D19300" t="s">
        <v>44</v>
      </c>
      <c r="E19300">
        <v>1.9291</v>
      </c>
      <c r="F19300">
        <v>0</v>
      </c>
      <c r="G19300">
        <v>-8.5236999999999998</v>
      </c>
      <c r="H19300">
        <v>0</v>
      </c>
      <c r="I19300">
        <v>-1.8E-3</v>
      </c>
      <c r="J19300">
        <v>0</v>
      </c>
      <c r="K19300">
        <v>17.673100000000002</v>
      </c>
    </row>
    <row r="19301" spans="1:11" hidden="1">
      <c r="A19301" t="s">
        <v>168</v>
      </c>
      <c r="B19301" t="s">
        <v>663</v>
      </c>
      <c r="C19301">
        <v>190</v>
      </c>
      <c r="D19301" t="s">
        <v>44</v>
      </c>
      <c r="E19301">
        <v>2.3645999999999998</v>
      </c>
      <c r="F19301">
        <v>0</v>
      </c>
      <c r="G19301">
        <v>-3.4291999999999998</v>
      </c>
      <c r="H19301">
        <v>0</v>
      </c>
      <c r="I19301">
        <v>-1.8E-3</v>
      </c>
      <c r="J19301">
        <v>0</v>
      </c>
      <c r="K19301">
        <v>20.2272</v>
      </c>
    </row>
    <row r="19302" spans="1:11" hidden="1">
      <c r="A19302" t="s">
        <v>168</v>
      </c>
      <c r="B19302" t="s">
        <v>663</v>
      </c>
      <c r="C19302">
        <v>190</v>
      </c>
      <c r="D19302" t="s">
        <v>44</v>
      </c>
      <c r="E19302">
        <v>2.8</v>
      </c>
      <c r="F19302">
        <v>0</v>
      </c>
      <c r="G19302">
        <v>0.10100000000000001</v>
      </c>
      <c r="H19302">
        <v>0</v>
      </c>
      <c r="I19302">
        <v>-1.8E-3</v>
      </c>
      <c r="J19302">
        <v>0</v>
      </c>
      <c r="K19302">
        <v>20.903500000000001</v>
      </c>
    </row>
    <row r="19303" spans="1:11" hidden="1">
      <c r="A19303" t="s">
        <v>168</v>
      </c>
      <c r="B19303" t="s">
        <v>663</v>
      </c>
      <c r="C19303">
        <v>190</v>
      </c>
      <c r="D19303" t="s">
        <v>44</v>
      </c>
      <c r="E19303">
        <v>2.8</v>
      </c>
      <c r="F19303">
        <v>0</v>
      </c>
      <c r="G19303">
        <v>8.8050999999999995</v>
      </c>
      <c r="H19303">
        <v>0</v>
      </c>
      <c r="I19303">
        <v>-1.8E-3</v>
      </c>
      <c r="J19303">
        <v>0</v>
      </c>
      <c r="K19303">
        <v>20.903500000000001</v>
      </c>
    </row>
    <row r="19304" spans="1:11" hidden="1">
      <c r="A19304" t="s">
        <v>168</v>
      </c>
      <c r="B19304" t="s">
        <v>663</v>
      </c>
      <c r="C19304">
        <v>190</v>
      </c>
      <c r="D19304" t="s">
        <v>44</v>
      </c>
      <c r="E19304">
        <v>3.2355</v>
      </c>
      <c r="F19304">
        <v>0</v>
      </c>
      <c r="G19304">
        <v>11.553100000000001</v>
      </c>
      <c r="H19304">
        <v>0</v>
      </c>
      <c r="I19304">
        <v>-1.8E-3</v>
      </c>
      <c r="J19304">
        <v>0</v>
      </c>
      <c r="K19304">
        <v>16.479500000000002</v>
      </c>
    </row>
    <row r="19305" spans="1:11" hidden="1">
      <c r="A19305" t="s">
        <v>168</v>
      </c>
      <c r="B19305" t="s">
        <v>663</v>
      </c>
      <c r="C19305">
        <v>190</v>
      </c>
      <c r="D19305" t="s">
        <v>44</v>
      </c>
      <c r="E19305">
        <v>3.6709000000000001</v>
      </c>
      <c r="F19305">
        <v>0</v>
      </c>
      <c r="G19305">
        <v>14.3011</v>
      </c>
      <c r="H19305">
        <v>0</v>
      </c>
      <c r="I19305">
        <v>-1.8E-3</v>
      </c>
      <c r="J19305">
        <v>0</v>
      </c>
      <c r="K19305">
        <v>10.8588</v>
      </c>
    </row>
    <row r="19306" spans="1:11" hidden="1">
      <c r="A19306" t="s">
        <v>168</v>
      </c>
      <c r="B19306" t="s">
        <v>663</v>
      </c>
      <c r="C19306">
        <v>190</v>
      </c>
      <c r="D19306" t="s">
        <v>44</v>
      </c>
      <c r="E19306">
        <v>4.1063999999999998</v>
      </c>
      <c r="F19306">
        <v>0</v>
      </c>
      <c r="G19306">
        <v>17.049199999999999</v>
      </c>
      <c r="H19306">
        <v>0</v>
      </c>
      <c r="I19306">
        <v>-1.8E-3</v>
      </c>
      <c r="J19306">
        <v>0</v>
      </c>
      <c r="K19306">
        <v>4.0415000000000001</v>
      </c>
    </row>
    <row r="19307" spans="1:11" hidden="1">
      <c r="A19307" t="s">
        <v>168</v>
      </c>
      <c r="B19307" t="s">
        <v>663</v>
      </c>
      <c r="C19307">
        <v>190</v>
      </c>
      <c r="D19307" t="s">
        <v>44</v>
      </c>
      <c r="E19307">
        <v>4.5418000000000003</v>
      </c>
      <c r="F19307">
        <v>0</v>
      </c>
      <c r="G19307">
        <v>19.7972</v>
      </c>
      <c r="H19307">
        <v>0</v>
      </c>
      <c r="I19307">
        <v>-1.8E-3</v>
      </c>
      <c r="J19307">
        <v>0</v>
      </c>
      <c r="K19307">
        <v>-3.9725000000000001</v>
      </c>
    </row>
    <row r="19308" spans="1:11" hidden="1">
      <c r="A19308" t="s">
        <v>168</v>
      </c>
      <c r="B19308" t="s">
        <v>663</v>
      </c>
      <c r="C19308">
        <v>190</v>
      </c>
      <c r="D19308" t="s">
        <v>44</v>
      </c>
      <c r="E19308">
        <v>4.9772999999999996</v>
      </c>
      <c r="F19308">
        <v>0</v>
      </c>
      <c r="G19308">
        <v>22.545200000000001</v>
      </c>
      <c r="H19308">
        <v>0</v>
      </c>
      <c r="I19308">
        <v>-1.8E-3</v>
      </c>
      <c r="J19308">
        <v>0</v>
      </c>
      <c r="K19308">
        <v>-13.183</v>
      </c>
    </row>
    <row r="19309" spans="1:11" hidden="1">
      <c r="A19309" t="s">
        <v>168</v>
      </c>
      <c r="B19309" t="s">
        <v>663</v>
      </c>
      <c r="C19309">
        <v>190</v>
      </c>
      <c r="D19309" t="s">
        <v>44</v>
      </c>
      <c r="E19309">
        <v>5.4127000000000001</v>
      </c>
      <c r="F19309">
        <v>0</v>
      </c>
      <c r="G19309">
        <v>25.293299999999999</v>
      </c>
      <c r="H19309">
        <v>0</v>
      </c>
      <c r="I19309">
        <v>-1.8E-3</v>
      </c>
      <c r="J19309">
        <v>0</v>
      </c>
      <c r="K19309">
        <v>-23.590299999999999</v>
      </c>
    </row>
    <row r="19310" spans="1:11" hidden="1">
      <c r="A19310" t="s">
        <v>168</v>
      </c>
      <c r="B19310" t="s">
        <v>663</v>
      </c>
      <c r="C19310">
        <v>190</v>
      </c>
      <c r="D19310" t="s">
        <v>45</v>
      </c>
      <c r="E19310">
        <v>0.18729999999999999</v>
      </c>
      <c r="F19310">
        <v>0</v>
      </c>
      <c r="G19310">
        <v>-30.761199999999999</v>
      </c>
      <c r="H19310">
        <v>0</v>
      </c>
      <c r="I19310">
        <v>-1.8E-3</v>
      </c>
      <c r="J19310">
        <v>0</v>
      </c>
      <c r="K19310">
        <v>-18.087599999999998</v>
      </c>
    </row>
    <row r="19311" spans="1:11" hidden="1">
      <c r="A19311" t="s">
        <v>168</v>
      </c>
      <c r="B19311" t="s">
        <v>663</v>
      </c>
      <c r="C19311">
        <v>190</v>
      </c>
      <c r="D19311" t="s">
        <v>45</v>
      </c>
      <c r="E19311">
        <v>0.62280000000000002</v>
      </c>
      <c r="F19311">
        <v>0</v>
      </c>
      <c r="G19311">
        <v>-26.5581</v>
      </c>
      <c r="H19311">
        <v>0</v>
      </c>
      <c r="I19311">
        <v>-1.8E-3</v>
      </c>
      <c r="J19311">
        <v>0</v>
      </c>
      <c r="K19311">
        <v>-5.5594000000000001</v>
      </c>
    </row>
    <row r="19312" spans="1:11" hidden="1">
      <c r="A19312" t="s">
        <v>168</v>
      </c>
      <c r="B19312" t="s">
        <v>663</v>
      </c>
      <c r="C19312">
        <v>190</v>
      </c>
      <c r="D19312" t="s">
        <v>45</v>
      </c>
      <c r="E19312">
        <v>1.0582</v>
      </c>
      <c r="F19312">
        <v>0</v>
      </c>
      <c r="G19312">
        <v>-20.838999999999999</v>
      </c>
      <c r="H19312">
        <v>0</v>
      </c>
      <c r="I19312">
        <v>-1.8E-3</v>
      </c>
      <c r="J19312">
        <v>0</v>
      </c>
      <c r="K19312">
        <v>4.7996999999999996</v>
      </c>
    </row>
    <row r="19313" spans="1:11" hidden="1">
      <c r="A19313" t="s">
        <v>168</v>
      </c>
      <c r="B19313" t="s">
        <v>663</v>
      </c>
      <c r="C19313">
        <v>190</v>
      </c>
      <c r="D19313" t="s">
        <v>45</v>
      </c>
      <c r="E19313">
        <v>1.4937</v>
      </c>
      <c r="F19313">
        <v>0</v>
      </c>
      <c r="G19313">
        <v>-14.6782</v>
      </c>
      <c r="H19313">
        <v>0</v>
      </c>
      <c r="I19313">
        <v>-1.8E-3</v>
      </c>
      <c r="J19313">
        <v>0</v>
      </c>
      <c r="K19313">
        <v>12.5243</v>
      </c>
    </row>
    <row r="19314" spans="1:11" hidden="1">
      <c r="A19314" t="s">
        <v>168</v>
      </c>
      <c r="B19314" t="s">
        <v>663</v>
      </c>
      <c r="C19314">
        <v>190</v>
      </c>
      <c r="D19314" t="s">
        <v>45</v>
      </c>
      <c r="E19314">
        <v>1.9291</v>
      </c>
      <c r="F19314">
        <v>0</v>
      </c>
      <c r="G19314">
        <v>-8.5431000000000008</v>
      </c>
      <c r="H19314">
        <v>0</v>
      </c>
      <c r="I19314">
        <v>-1.8E-3</v>
      </c>
      <c r="J19314">
        <v>0</v>
      </c>
      <c r="K19314">
        <v>17.566700000000001</v>
      </c>
    </row>
    <row r="19315" spans="1:11" hidden="1">
      <c r="A19315" t="s">
        <v>168</v>
      </c>
      <c r="B19315" t="s">
        <v>663</v>
      </c>
      <c r="C19315">
        <v>190</v>
      </c>
      <c r="D19315" t="s">
        <v>45</v>
      </c>
      <c r="E19315">
        <v>2.3645999999999998</v>
      </c>
      <c r="F19315">
        <v>0</v>
      </c>
      <c r="G19315">
        <v>-3.4485000000000001</v>
      </c>
      <c r="H19315">
        <v>0</v>
      </c>
      <c r="I19315">
        <v>-1.8E-3</v>
      </c>
      <c r="J19315">
        <v>0</v>
      </c>
      <c r="K19315">
        <v>20.112400000000001</v>
      </c>
    </row>
    <row r="19316" spans="1:11" hidden="1">
      <c r="A19316" t="s">
        <v>168</v>
      </c>
      <c r="B19316" t="s">
        <v>663</v>
      </c>
      <c r="C19316">
        <v>190</v>
      </c>
      <c r="D19316" t="s">
        <v>45</v>
      </c>
      <c r="E19316">
        <v>2.8</v>
      </c>
      <c r="F19316">
        <v>0</v>
      </c>
      <c r="G19316">
        <v>8.1699999999999995E-2</v>
      </c>
      <c r="H19316">
        <v>0</v>
      </c>
      <c r="I19316">
        <v>-1.8E-3</v>
      </c>
      <c r="J19316">
        <v>0</v>
      </c>
      <c r="K19316">
        <v>20.7803</v>
      </c>
    </row>
    <row r="19317" spans="1:11" hidden="1">
      <c r="A19317" t="s">
        <v>168</v>
      </c>
      <c r="B19317" t="s">
        <v>663</v>
      </c>
      <c r="C19317">
        <v>190</v>
      </c>
      <c r="D19317" t="s">
        <v>45</v>
      </c>
      <c r="E19317">
        <v>2.8</v>
      </c>
      <c r="F19317">
        <v>0</v>
      </c>
      <c r="G19317">
        <v>8.7857000000000003</v>
      </c>
      <c r="H19317">
        <v>0</v>
      </c>
      <c r="I19317">
        <v>-1.8E-3</v>
      </c>
      <c r="J19317">
        <v>0</v>
      </c>
      <c r="K19317">
        <v>20.7803</v>
      </c>
    </row>
    <row r="19318" spans="1:11" hidden="1">
      <c r="A19318" t="s">
        <v>168</v>
      </c>
      <c r="B19318" t="s">
        <v>663</v>
      </c>
      <c r="C19318">
        <v>190</v>
      </c>
      <c r="D19318" t="s">
        <v>45</v>
      </c>
      <c r="E19318">
        <v>3.2355</v>
      </c>
      <c r="F19318">
        <v>0</v>
      </c>
      <c r="G19318">
        <v>11.5337</v>
      </c>
      <c r="H19318">
        <v>0</v>
      </c>
      <c r="I19318">
        <v>-1.8E-3</v>
      </c>
      <c r="J19318">
        <v>0</v>
      </c>
      <c r="K19318">
        <v>16.347799999999999</v>
      </c>
    </row>
    <row r="19319" spans="1:11" hidden="1">
      <c r="A19319" t="s">
        <v>168</v>
      </c>
      <c r="B19319" t="s">
        <v>663</v>
      </c>
      <c r="C19319">
        <v>190</v>
      </c>
      <c r="D19319" t="s">
        <v>45</v>
      </c>
      <c r="E19319">
        <v>3.6709000000000001</v>
      </c>
      <c r="F19319">
        <v>0</v>
      </c>
      <c r="G19319">
        <v>14.2818</v>
      </c>
      <c r="H19319">
        <v>0</v>
      </c>
      <c r="I19319">
        <v>-1.8E-3</v>
      </c>
      <c r="J19319">
        <v>0</v>
      </c>
      <c r="K19319">
        <v>10.7187</v>
      </c>
    </row>
    <row r="19320" spans="1:11" hidden="1">
      <c r="A19320" t="s">
        <v>168</v>
      </c>
      <c r="B19320" t="s">
        <v>663</v>
      </c>
      <c r="C19320">
        <v>190</v>
      </c>
      <c r="D19320" t="s">
        <v>45</v>
      </c>
      <c r="E19320">
        <v>4.1063999999999998</v>
      </c>
      <c r="F19320">
        <v>0</v>
      </c>
      <c r="G19320">
        <v>17.029800000000002</v>
      </c>
      <c r="H19320">
        <v>0</v>
      </c>
      <c r="I19320">
        <v>-1.8E-3</v>
      </c>
      <c r="J19320">
        <v>0</v>
      </c>
      <c r="K19320">
        <v>3.8929</v>
      </c>
    </row>
    <row r="19321" spans="1:11" hidden="1">
      <c r="A19321" t="s">
        <v>168</v>
      </c>
      <c r="B19321" t="s">
        <v>663</v>
      </c>
      <c r="C19321">
        <v>190</v>
      </c>
      <c r="D19321" t="s">
        <v>45</v>
      </c>
      <c r="E19321">
        <v>4.5418000000000003</v>
      </c>
      <c r="F19321">
        <v>0</v>
      </c>
      <c r="G19321">
        <v>19.777799999999999</v>
      </c>
      <c r="H19321">
        <v>0</v>
      </c>
      <c r="I19321">
        <v>-1.8E-3</v>
      </c>
      <c r="J19321">
        <v>0</v>
      </c>
      <c r="K19321">
        <v>-4.1294000000000004</v>
      </c>
    </row>
    <row r="19322" spans="1:11" hidden="1">
      <c r="A19322" t="s">
        <v>168</v>
      </c>
      <c r="B19322" t="s">
        <v>663</v>
      </c>
      <c r="C19322">
        <v>190</v>
      </c>
      <c r="D19322" t="s">
        <v>45</v>
      </c>
      <c r="E19322">
        <v>4.9772999999999996</v>
      </c>
      <c r="F19322">
        <v>0</v>
      </c>
      <c r="G19322">
        <v>22.5259</v>
      </c>
      <c r="H19322">
        <v>0</v>
      </c>
      <c r="I19322">
        <v>-1.8E-3</v>
      </c>
      <c r="J19322">
        <v>0</v>
      </c>
      <c r="K19322">
        <v>-13.3485</v>
      </c>
    </row>
    <row r="19323" spans="1:11" hidden="1">
      <c r="A19323" t="s">
        <v>168</v>
      </c>
      <c r="B19323" t="s">
        <v>663</v>
      </c>
      <c r="C19323">
        <v>190</v>
      </c>
      <c r="D19323" t="s">
        <v>45</v>
      </c>
      <c r="E19323">
        <v>5.4127000000000001</v>
      </c>
      <c r="F19323">
        <v>0</v>
      </c>
      <c r="G19323">
        <v>25.273900000000001</v>
      </c>
      <c r="H19323">
        <v>0</v>
      </c>
      <c r="I19323">
        <v>-1.8E-3</v>
      </c>
      <c r="J19323">
        <v>0</v>
      </c>
      <c r="K19323">
        <v>-23.764099999999999</v>
      </c>
    </row>
    <row r="19324" spans="1:11" hidden="1">
      <c r="A19324" t="s">
        <v>168</v>
      </c>
      <c r="B19324" t="s">
        <v>663</v>
      </c>
      <c r="C19324">
        <v>190</v>
      </c>
      <c r="D19324" t="s">
        <v>46</v>
      </c>
      <c r="E19324">
        <v>0.18729999999999999</v>
      </c>
      <c r="F19324">
        <v>0</v>
      </c>
      <c r="G19324">
        <v>-30.741900000000001</v>
      </c>
      <c r="H19324">
        <v>0</v>
      </c>
      <c r="I19324">
        <v>-1.8E-3</v>
      </c>
      <c r="J19324">
        <v>0</v>
      </c>
      <c r="K19324">
        <v>-18.014900000000001</v>
      </c>
    </row>
    <row r="19325" spans="1:11" hidden="1">
      <c r="A19325" t="s">
        <v>168</v>
      </c>
      <c r="B19325" t="s">
        <v>663</v>
      </c>
      <c r="C19325">
        <v>190</v>
      </c>
      <c r="D19325" t="s">
        <v>46</v>
      </c>
      <c r="E19325">
        <v>0.62280000000000002</v>
      </c>
      <c r="F19325">
        <v>0</v>
      </c>
      <c r="G19325">
        <v>-26.538799999999998</v>
      </c>
      <c r="H19325">
        <v>0</v>
      </c>
      <c r="I19325">
        <v>-1.8E-3</v>
      </c>
      <c r="J19325">
        <v>0</v>
      </c>
      <c r="K19325">
        <v>-5.4782999999999999</v>
      </c>
    </row>
    <row r="19326" spans="1:11" hidden="1">
      <c r="A19326" t="s">
        <v>168</v>
      </c>
      <c r="B19326" t="s">
        <v>663</v>
      </c>
      <c r="C19326">
        <v>190</v>
      </c>
      <c r="D19326" t="s">
        <v>46</v>
      </c>
      <c r="E19326">
        <v>1.0582</v>
      </c>
      <c r="F19326">
        <v>0</v>
      </c>
      <c r="G19326">
        <v>-20.819700000000001</v>
      </c>
      <c r="H19326">
        <v>0</v>
      </c>
      <c r="I19326">
        <v>-1.8E-3</v>
      </c>
      <c r="J19326">
        <v>0</v>
      </c>
      <c r="K19326">
        <v>4.8891999999999998</v>
      </c>
    </row>
    <row r="19327" spans="1:11" hidden="1">
      <c r="A19327" t="s">
        <v>168</v>
      </c>
      <c r="B19327" t="s">
        <v>663</v>
      </c>
      <c r="C19327">
        <v>190</v>
      </c>
      <c r="D19327" t="s">
        <v>46</v>
      </c>
      <c r="E19327">
        <v>1.4937</v>
      </c>
      <c r="F19327">
        <v>0</v>
      </c>
      <c r="G19327">
        <v>-14.658799999999999</v>
      </c>
      <c r="H19327">
        <v>0</v>
      </c>
      <c r="I19327">
        <v>-1.8E-3</v>
      </c>
      <c r="J19327">
        <v>0</v>
      </c>
      <c r="K19327">
        <v>12.622199999999999</v>
      </c>
    </row>
    <row r="19328" spans="1:11" hidden="1">
      <c r="A19328" t="s">
        <v>168</v>
      </c>
      <c r="B19328" t="s">
        <v>663</v>
      </c>
      <c r="C19328">
        <v>190</v>
      </c>
      <c r="D19328" t="s">
        <v>46</v>
      </c>
      <c r="E19328">
        <v>1.9291</v>
      </c>
      <c r="F19328">
        <v>0</v>
      </c>
      <c r="G19328">
        <v>-8.5236999999999998</v>
      </c>
      <c r="H19328">
        <v>0</v>
      </c>
      <c r="I19328">
        <v>-1.8E-3</v>
      </c>
      <c r="J19328">
        <v>0</v>
      </c>
      <c r="K19328">
        <v>17.673100000000002</v>
      </c>
    </row>
    <row r="19329" spans="1:11" hidden="1">
      <c r="A19329" t="s">
        <v>168</v>
      </c>
      <c r="B19329" t="s">
        <v>663</v>
      </c>
      <c r="C19329">
        <v>190</v>
      </c>
      <c r="D19329" t="s">
        <v>46</v>
      </c>
      <c r="E19329">
        <v>2.3645999999999998</v>
      </c>
      <c r="F19329">
        <v>0</v>
      </c>
      <c r="G19329">
        <v>-3.4291999999999998</v>
      </c>
      <c r="H19329">
        <v>0</v>
      </c>
      <c r="I19329">
        <v>-1.8E-3</v>
      </c>
      <c r="J19329">
        <v>0</v>
      </c>
      <c r="K19329">
        <v>20.2272</v>
      </c>
    </row>
    <row r="19330" spans="1:11" hidden="1">
      <c r="A19330" t="s">
        <v>168</v>
      </c>
      <c r="B19330" t="s">
        <v>663</v>
      </c>
      <c r="C19330">
        <v>190</v>
      </c>
      <c r="D19330" t="s">
        <v>46</v>
      </c>
      <c r="E19330">
        <v>2.8</v>
      </c>
      <c r="F19330">
        <v>0</v>
      </c>
      <c r="G19330">
        <v>0.10100000000000001</v>
      </c>
      <c r="H19330">
        <v>0</v>
      </c>
      <c r="I19330">
        <v>-1.8E-3</v>
      </c>
      <c r="J19330">
        <v>0</v>
      </c>
      <c r="K19330">
        <v>20.903500000000001</v>
      </c>
    </row>
    <row r="19331" spans="1:11" hidden="1">
      <c r="A19331" t="s">
        <v>168</v>
      </c>
      <c r="B19331" t="s">
        <v>663</v>
      </c>
      <c r="C19331">
        <v>190</v>
      </c>
      <c r="D19331" t="s">
        <v>46</v>
      </c>
      <c r="E19331">
        <v>2.8</v>
      </c>
      <c r="F19331">
        <v>0</v>
      </c>
      <c r="G19331">
        <v>8.8050999999999995</v>
      </c>
      <c r="H19331">
        <v>0</v>
      </c>
      <c r="I19331">
        <v>-1.8E-3</v>
      </c>
      <c r="J19331">
        <v>0</v>
      </c>
      <c r="K19331">
        <v>20.903500000000001</v>
      </c>
    </row>
    <row r="19332" spans="1:11" hidden="1">
      <c r="A19332" t="s">
        <v>168</v>
      </c>
      <c r="B19332" t="s">
        <v>663</v>
      </c>
      <c r="C19332">
        <v>190</v>
      </c>
      <c r="D19332" t="s">
        <v>46</v>
      </c>
      <c r="E19332">
        <v>3.2355</v>
      </c>
      <c r="F19332">
        <v>0</v>
      </c>
      <c r="G19332">
        <v>11.553100000000001</v>
      </c>
      <c r="H19332">
        <v>0</v>
      </c>
      <c r="I19332">
        <v>-1.8E-3</v>
      </c>
      <c r="J19332">
        <v>0</v>
      </c>
      <c r="K19332">
        <v>16.479500000000002</v>
      </c>
    </row>
    <row r="19333" spans="1:11" hidden="1">
      <c r="A19333" t="s">
        <v>168</v>
      </c>
      <c r="B19333" t="s">
        <v>663</v>
      </c>
      <c r="C19333">
        <v>190</v>
      </c>
      <c r="D19333" t="s">
        <v>46</v>
      </c>
      <c r="E19333">
        <v>3.6709000000000001</v>
      </c>
      <c r="F19333">
        <v>0</v>
      </c>
      <c r="G19333">
        <v>14.3011</v>
      </c>
      <c r="H19333">
        <v>0</v>
      </c>
      <c r="I19333">
        <v>-1.8E-3</v>
      </c>
      <c r="J19333">
        <v>0</v>
      </c>
      <c r="K19333">
        <v>10.8588</v>
      </c>
    </row>
    <row r="19334" spans="1:11" hidden="1">
      <c r="A19334" t="s">
        <v>168</v>
      </c>
      <c r="B19334" t="s">
        <v>663</v>
      </c>
      <c r="C19334">
        <v>190</v>
      </c>
      <c r="D19334" t="s">
        <v>46</v>
      </c>
      <c r="E19334">
        <v>4.1063999999999998</v>
      </c>
      <c r="F19334">
        <v>0</v>
      </c>
      <c r="G19334">
        <v>17.049199999999999</v>
      </c>
      <c r="H19334">
        <v>0</v>
      </c>
      <c r="I19334">
        <v>-1.8E-3</v>
      </c>
      <c r="J19334">
        <v>0</v>
      </c>
      <c r="K19334">
        <v>4.0415000000000001</v>
      </c>
    </row>
    <row r="19335" spans="1:11" hidden="1">
      <c r="A19335" t="s">
        <v>168</v>
      </c>
      <c r="B19335" t="s">
        <v>663</v>
      </c>
      <c r="C19335">
        <v>190</v>
      </c>
      <c r="D19335" t="s">
        <v>46</v>
      </c>
      <c r="E19335">
        <v>4.5418000000000003</v>
      </c>
      <c r="F19335">
        <v>0</v>
      </c>
      <c r="G19335">
        <v>19.7972</v>
      </c>
      <c r="H19335">
        <v>0</v>
      </c>
      <c r="I19335">
        <v>-1.8E-3</v>
      </c>
      <c r="J19335">
        <v>0</v>
      </c>
      <c r="K19335">
        <v>-3.9725000000000001</v>
      </c>
    </row>
    <row r="19336" spans="1:11" hidden="1">
      <c r="A19336" t="s">
        <v>168</v>
      </c>
      <c r="B19336" t="s">
        <v>663</v>
      </c>
      <c r="C19336">
        <v>190</v>
      </c>
      <c r="D19336" t="s">
        <v>46</v>
      </c>
      <c r="E19336">
        <v>4.9772999999999996</v>
      </c>
      <c r="F19336">
        <v>0</v>
      </c>
      <c r="G19336">
        <v>22.545200000000001</v>
      </c>
      <c r="H19336">
        <v>0</v>
      </c>
      <c r="I19336">
        <v>-1.8E-3</v>
      </c>
      <c r="J19336">
        <v>0</v>
      </c>
      <c r="K19336">
        <v>-13.183</v>
      </c>
    </row>
    <row r="19337" spans="1:11" hidden="1">
      <c r="A19337" t="s">
        <v>168</v>
      </c>
      <c r="B19337" t="s">
        <v>663</v>
      </c>
      <c r="C19337">
        <v>190</v>
      </c>
      <c r="D19337" t="s">
        <v>46</v>
      </c>
      <c r="E19337">
        <v>5.4127000000000001</v>
      </c>
      <c r="F19337">
        <v>0</v>
      </c>
      <c r="G19337">
        <v>25.293299999999999</v>
      </c>
      <c r="H19337">
        <v>0</v>
      </c>
      <c r="I19337">
        <v>-1.8E-3</v>
      </c>
      <c r="J19337">
        <v>0</v>
      </c>
      <c r="K19337">
        <v>-23.590299999999999</v>
      </c>
    </row>
    <row r="19338" spans="1:11" hidden="1">
      <c r="A19338" t="s">
        <v>168</v>
      </c>
      <c r="B19338" t="s">
        <v>663</v>
      </c>
      <c r="C19338">
        <v>190</v>
      </c>
      <c r="D19338" t="s">
        <v>47</v>
      </c>
      <c r="E19338">
        <v>0.18729999999999999</v>
      </c>
      <c r="F19338">
        <v>0</v>
      </c>
      <c r="G19338">
        <v>-30.761199999999999</v>
      </c>
      <c r="H19338">
        <v>0</v>
      </c>
      <c r="I19338">
        <v>-1.8E-3</v>
      </c>
      <c r="J19338">
        <v>0</v>
      </c>
      <c r="K19338">
        <v>-18.087599999999998</v>
      </c>
    </row>
    <row r="19339" spans="1:11" hidden="1">
      <c r="A19339" t="s">
        <v>168</v>
      </c>
      <c r="B19339" t="s">
        <v>663</v>
      </c>
      <c r="C19339">
        <v>190</v>
      </c>
      <c r="D19339" t="s">
        <v>47</v>
      </c>
      <c r="E19339">
        <v>0.62280000000000002</v>
      </c>
      <c r="F19339">
        <v>0</v>
      </c>
      <c r="G19339">
        <v>-26.5581</v>
      </c>
      <c r="H19339">
        <v>0</v>
      </c>
      <c r="I19339">
        <v>-1.8E-3</v>
      </c>
      <c r="J19339">
        <v>0</v>
      </c>
      <c r="K19339">
        <v>-5.5594000000000001</v>
      </c>
    </row>
    <row r="19340" spans="1:11" hidden="1">
      <c r="A19340" t="s">
        <v>168</v>
      </c>
      <c r="B19340" t="s">
        <v>663</v>
      </c>
      <c r="C19340">
        <v>190</v>
      </c>
      <c r="D19340" t="s">
        <v>47</v>
      </c>
      <c r="E19340">
        <v>1.0582</v>
      </c>
      <c r="F19340">
        <v>0</v>
      </c>
      <c r="G19340">
        <v>-20.838999999999999</v>
      </c>
      <c r="H19340">
        <v>0</v>
      </c>
      <c r="I19340">
        <v>-1.8E-3</v>
      </c>
      <c r="J19340">
        <v>0</v>
      </c>
      <c r="K19340">
        <v>4.7996999999999996</v>
      </c>
    </row>
    <row r="19341" spans="1:11" hidden="1">
      <c r="A19341" t="s">
        <v>168</v>
      </c>
      <c r="B19341" t="s">
        <v>663</v>
      </c>
      <c r="C19341">
        <v>190</v>
      </c>
      <c r="D19341" t="s">
        <v>47</v>
      </c>
      <c r="E19341">
        <v>1.4937</v>
      </c>
      <c r="F19341">
        <v>0</v>
      </c>
      <c r="G19341">
        <v>-14.6782</v>
      </c>
      <c r="H19341">
        <v>0</v>
      </c>
      <c r="I19341">
        <v>-1.8E-3</v>
      </c>
      <c r="J19341">
        <v>0</v>
      </c>
      <c r="K19341">
        <v>12.5243</v>
      </c>
    </row>
    <row r="19342" spans="1:11" hidden="1">
      <c r="A19342" t="s">
        <v>168</v>
      </c>
      <c r="B19342" t="s">
        <v>663</v>
      </c>
      <c r="C19342">
        <v>190</v>
      </c>
      <c r="D19342" t="s">
        <v>47</v>
      </c>
      <c r="E19342">
        <v>1.9291</v>
      </c>
      <c r="F19342">
        <v>0</v>
      </c>
      <c r="G19342">
        <v>-8.5431000000000008</v>
      </c>
      <c r="H19342">
        <v>0</v>
      </c>
      <c r="I19342">
        <v>-1.8E-3</v>
      </c>
      <c r="J19342">
        <v>0</v>
      </c>
      <c r="K19342">
        <v>17.566700000000001</v>
      </c>
    </row>
    <row r="19343" spans="1:11" hidden="1">
      <c r="A19343" t="s">
        <v>168</v>
      </c>
      <c r="B19343" t="s">
        <v>663</v>
      </c>
      <c r="C19343">
        <v>190</v>
      </c>
      <c r="D19343" t="s">
        <v>47</v>
      </c>
      <c r="E19343">
        <v>2.3645999999999998</v>
      </c>
      <c r="F19343">
        <v>0</v>
      </c>
      <c r="G19343">
        <v>-3.4485000000000001</v>
      </c>
      <c r="H19343">
        <v>0</v>
      </c>
      <c r="I19343">
        <v>-1.8E-3</v>
      </c>
      <c r="J19343">
        <v>0</v>
      </c>
      <c r="K19343">
        <v>20.112400000000001</v>
      </c>
    </row>
    <row r="19344" spans="1:11" hidden="1">
      <c r="A19344" t="s">
        <v>168</v>
      </c>
      <c r="B19344" t="s">
        <v>663</v>
      </c>
      <c r="C19344">
        <v>190</v>
      </c>
      <c r="D19344" t="s">
        <v>47</v>
      </c>
      <c r="E19344">
        <v>2.8</v>
      </c>
      <c r="F19344">
        <v>0</v>
      </c>
      <c r="G19344">
        <v>8.1699999999999995E-2</v>
      </c>
      <c r="H19344">
        <v>0</v>
      </c>
      <c r="I19344">
        <v>-1.8E-3</v>
      </c>
      <c r="J19344">
        <v>0</v>
      </c>
      <c r="K19344">
        <v>20.7803</v>
      </c>
    </row>
    <row r="19345" spans="1:11" hidden="1">
      <c r="A19345" t="s">
        <v>168</v>
      </c>
      <c r="B19345" t="s">
        <v>663</v>
      </c>
      <c r="C19345">
        <v>190</v>
      </c>
      <c r="D19345" t="s">
        <v>47</v>
      </c>
      <c r="E19345">
        <v>2.8</v>
      </c>
      <c r="F19345">
        <v>0</v>
      </c>
      <c r="G19345">
        <v>8.7857000000000003</v>
      </c>
      <c r="H19345">
        <v>0</v>
      </c>
      <c r="I19345">
        <v>-1.8E-3</v>
      </c>
      <c r="J19345">
        <v>0</v>
      </c>
      <c r="K19345">
        <v>20.7803</v>
      </c>
    </row>
    <row r="19346" spans="1:11" hidden="1">
      <c r="A19346" t="s">
        <v>168</v>
      </c>
      <c r="B19346" t="s">
        <v>663</v>
      </c>
      <c r="C19346">
        <v>190</v>
      </c>
      <c r="D19346" t="s">
        <v>47</v>
      </c>
      <c r="E19346">
        <v>3.2355</v>
      </c>
      <c r="F19346">
        <v>0</v>
      </c>
      <c r="G19346">
        <v>11.5337</v>
      </c>
      <c r="H19346">
        <v>0</v>
      </c>
      <c r="I19346">
        <v>-1.8E-3</v>
      </c>
      <c r="J19346">
        <v>0</v>
      </c>
      <c r="K19346">
        <v>16.347799999999999</v>
      </c>
    </row>
    <row r="19347" spans="1:11" hidden="1">
      <c r="A19347" t="s">
        <v>168</v>
      </c>
      <c r="B19347" t="s">
        <v>663</v>
      </c>
      <c r="C19347">
        <v>190</v>
      </c>
      <c r="D19347" t="s">
        <v>47</v>
      </c>
      <c r="E19347">
        <v>3.6709000000000001</v>
      </c>
      <c r="F19347">
        <v>0</v>
      </c>
      <c r="G19347">
        <v>14.2818</v>
      </c>
      <c r="H19347">
        <v>0</v>
      </c>
      <c r="I19347">
        <v>-1.8E-3</v>
      </c>
      <c r="J19347">
        <v>0</v>
      </c>
      <c r="K19347">
        <v>10.7187</v>
      </c>
    </row>
    <row r="19348" spans="1:11" hidden="1">
      <c r="A19348" t="s">
        <v>168</v>
      </c>
      <c r="B19348" t="s">
        <v>663</v>
      </c>
      <c r="C19348">
        <v>190</v>
      </c>
      <c r="D19348" t="s">
        <v>47</v>
      </c>
      <c r="E19348">
        <v>4.1063999999999998</v>
      </c>
      <c r="F19348">
        <v>0</v>
      </c>
      <c r="G19348">
        <v>17.029800000000002</v>
      </c>
      <c r="H19348">
        <v>0</v>
      </c>
      <c r="I19348">
        <v>-1.8E-3</v>
      </c>
      <c r="J19348">
        <v>0</v>
      </c>
      <c r="K19348">
        <v>3.8929</v>
      </c>
    </row>
    <row r="19349" spans="1:11" hidden="1">
      <c r="A19349" t="s">
        <v>168</v>
      </c>
      <c r="B19349" t="s">
        <v>663</v>
      </c>
      <c r="C19349">
        <v>190</v>
      </c>
      <c r="D19349" t="s">
        <v>47</v>
      </c>
      <c r="E19349">
        <v>4.5418000000000003</v>
      </c>
      <c r="F19349">
        <v>0</v>
      </c>
      <c r="G19349">
        <v>19.777799999999999</v>
      </c>
      <c r="H19349">
        <v>0</v>
      </c>
      <c r="I19349">
        <v>-1.8E-3</v>
      </c>
      <c r="J19349">
        <v>0</v>
      </c>
      <c r="K19349">
        <v>-4.1294000000000004</v>
      </c>
    </row>
    <row r="19350" spans="1:11" hidden="1">
      <c r="A19350" t="s">
        <v>168</v>
      </c>
      <c r="B19350" t="s">
        <v>663</v>
      </c>
      <c r="C19350">
        <v>190</v>
      </c>
      <c r="D19350" t="s">
        <v>47</v>
      </c>
      <c r="E19350">
        <v>4.9772999999999996</v>
      </c>
      <c r="F19350">
        <v>0</v>
      </c>
      <c r="G19350">
        <v>22.5259</v>
      </c>
      <c r="H19350">
        <v>0</v>
      </c>
      <c r="I19350">
        <v>-1.8E-3</v>
      </c>
      <c r="J19350">
        <v>0</v>
      </c>
      <c r="K19350">
        <v>-13.3485</v>
      </c>
    </row>
    <row r="19351" spans="1:11" hidden="1">
      <c r="A19351" t="s">
        <v>168</v>
      </c>
      <c r="B19351" t="s">
        <v>663</v>
      </c>
      <c r="C19351">
        <v>190</v>
      </c>
      <c r="D19351" t="s">
        <v>47</v>
      </c>
      <c r="E19351">
        <v>5.4127000000000001</v>
      </c>
      <c r="F19351">
        <v>0</v>
      </c>
      <c r="G19351">
        <v>25.273900000000001</v>
      </c>
      <c r="H19351">
        <v>0</v>
      </c>
      <c r="I19351">
        <v>-1.8E-3</v>
      </c>
      <c r="J19351">
        <v>0</v>
      </c>
      <c r="K19351">
        <v>-23.764099999999999</v>
      </c>
    </row>
    <row r="19352" spans="1:11" hidden="1">
      <c r="A19352" t="s">
        <v>168</v>
      </c>
      <c r="B19352" t="s">
        <v>663</v>
      </c>
      <c r="C19352">
        <v>190</v>
      </c>
      <c r="D19352" t="s">
        <v>48</v>
      </c>
      <c r="E19352">
        <v>0.18729999999999999</v>
      </c>
      <c r="F19352">
        <v>0</v>
      </c>
      <c r="G19352">
        <v>-30.741900000000001</v>
      </c>
      <c r="H19352">
        <v>0</v>
      </c>
      <c r="I19352">
        <v>-1.8E-3</v>
      </c>
      <c r="J19352">
        <v>0</v>
      </c>
      <c r="K19352">
        <v>-18.014900000000001</v>
      </c>
    </row>
    <row r="19353" spans="1:11" hidden="1">
      <c r="A19353" t="s">
        <v>168</v>
      </c>
      <c r="B19353" t="s">
        <v>663</v>
      </c>
      <c r="C19353">
        <v>190</v>
      </c>
      <c r="D19353" t="s">
        <v>48</v>
      </c>
      <c r="E19353">
        <v>0.62280000000000002</v>
      </c>
      <c r="F19353">
        <v>0</v>
      </c>
      <c r="G19353">
        <v>-26.538799999999998</v>
      </c>
      <c r="H19353">
        <v>0</v>
      </c>
      <c r="I19353">
        <v>-1.8E-3</v>
      </c>
      <c r="J19353">
        <v>0</v>
      </c>
      <c r="K19353">
        <v>-5.4782999999999999</v>
      </c>
    </row>
    <row r="19354" spans="1:11" hidden="1">
      <c r="A19354" t="s">
        <v>168</v>
      </c>
      <c r="B19354" t="s">
        <v>663</v>
      </c>
      <c r="C19354">
        <v>190</v>
      </c>
      <c r="D19354" t="s">
        <v>48</v>
      </c>
      <c r="E19354">
        <v>1.0582</v>
      </c>
      <c r="F19354">
        <v>0</v>
      </c>
      <c r="G19354">
        <v>-20.819700000000001</v>
      </c>
      <c r="H19354">
        <v>0</v>
      </c>
      <c r="I19354">
        <v>-1.8E-3</v>
      </c>
      <c r="J19354">
        <v>0</v>
      </c>
      <c r="K19354">
        <v>4.8891999999999998</v>
      </c>
    </row>
    <row r="19355" spans="1:11" hidden="1">
      <c r="A19355" t="s">
        <v>168</v>
      </c>
      <c r="B19355" t="s">
        <v>663</v>
      </c>
      <c r="C19355">
        <v>190</v>
      </c>
      <c r="D19355" t="s">
        <v>48</v>
      </c>
      <c r="E19355">
        <v>1.4937</v>
      </c>
      <c r="F19355">
        <v>0</v>
      </c>
      <c r="G19355">
        <v>-14.658799999999999</v>
      </c>
      <c r="H19355">
        <v>0</v>
      </c>
      <c r="I19355">
        <v>-1.8E-3</v>
      </c>
      <c r="J19355">
        <v>0</v>
      </c>
      <c r="K19355">
        <v>12.622199999999999</v>
      </c>
    </row>
    <row r="19356" spans="1:11" hidden="1">
      <c r="A19356" t="s">
        <v>168</v>
      </c>
      <c r="B19356" t="s">
        <v>663</v>
      </c>
      <c r="C19356">
        <v>190</v>
      </c>
      <c r="D19356" t="s">
        <v>48</v>
      </c>
      <c r="E19356">
        <v>1.9291</v>
      </c>
      <c r="F19356">
        <v>0</v>
      </c>
      <c r="G19356">
        <v>-8.5236999999999998</v>
      </c>
      <c r="H19356">
        <v>0</v>
      </c>
      <c r="I19356">
        <v>-1.8E-3</v>
      </c>
      <c r="J19356">
        <v>0</v>
      </c>
      <c r="K19356">
        <v>17.673100000000002</v>
      </c>
    </row>
    <row r="19357" spans="1:11" hidden="1">
      <c r="A19357" t="s">
        <v>168</v>
      </c>
      <c r="B19357" t="s">
        <v>663</v>
      </c>
      <c r="C19357">
        <v>190</v>
      </c>
      <c r="D19357" t="s">
        <v>48</v>
      </c>
      <c r="E19357">
        <v>2.3645999999999998</v>
      </c>
      <c r="F19357">
        <v>0</v>
      </c>
      <c r="G19357">
        <v>-3.4291999999999998</v>
      </c>
      <c r="H19357">
        <v>0</v>
      </c>
      <c r="I19357">
        <v>-1.8E-3</v>
      </c>
      <c r="J19357">
        <v>0</v>
      </c>
      <c r="K19357">
        <v>20.2272</v>
      </c>
    </row>
    <row r="19358" spans="1:11" hidden="1">
      <c r="A19358" t="s">
        <v>168</v>
      </c>
      <c r="B19358" t="s">
        <v>663</v>
      </c>
      <c r="C19358">
        <v>190</v>
      </c>
      <c r="D19358" t="s">
        <v>48</v>
      </c>
      <c r="E19358">
        <v>2.8</v>
      </c>
      <c r="F19358">
        <v>0</v>
      </c>
      <c r="G19358">
        <v>0.10100000000000001</v>
      </c>
      <c r="H19358">
        <v>0</v>
      </c>
      <c r="I19358">
        <v>-1.8E-3</v>
      </c>
      <c r="J19358">
        <v>0</v>
      </c>
      <c r="K19358">
        <v>20.903500000000001</v>
      </c>
    </row>
    <row r="19359" spans="1:11" hidden="1">
      <c r="A19359" t="s">
        <v>168</v>
      </c>
      <c r="B19359" t="s">
        <v>663</v>
      </c>
      <c r="C19359">
        <v>190</v>
      </c>
      <c r="D19359" t="s">
        <v>48</v>
      </c>
      <c r="E19359">
        <v>2.8</v>
      </c>
      <c r="F19359">
        <v>0</v>
      </c>
      <c r="G19359">
        <v>8.8050999999999995</v>
      </c>
      <c r="H19359">
        <v>0</v>
      </c>
      <c r="I19359">
        <v>-1.8E-3</v>
      </c>
      <c r="J19359">
        <v>0</v>
      </c>
      <c r="K19359">
        <v>20.903500000000001</v>
      </c>
    </row>
    <row r="19360" spans="1:11" hidden="1">
      <c r="A19360" t="s">
        <v>168</v>
      </c>
      <c r="B19360" t="s">
        <v>663</v>
      </c>
      <c r="C19360">
        <v>190</v>
      </c>
      <c r="D19360" t="s">
        <v>48</v>
      </c>
      <c r="E19360">
        <v>3.2355</v>
      </c>
      <c r="F19360">
        <v>0</v>
      </c>
      <c r="G19360">
        <v>11.553100000000001</v>
      </c>
      <c r="H19360">
        <v>0</v>
      </c>
      <c r="I19360">
        <v>-1.8E-3</v>
      </c>
      <c r="J19360">
        <v>0</v>
      </c>
      <c r="K19360">
        <v>16.479500000000002</v>
      </c>
    </row>
    <row r="19361" spans="1:11" hidden="1">
      <c r="A19361" t="s">
        <v>168</v>
      </c>
      <c r="B19361" t="s">
        <v>663</v>
      </c>
      <c r="C19361">
        <v>190</v>
      </c>
      <c r="D19361" t="s">
        <v>48</v>
      </c>
      <c r="E19361">
        <v>3.6709000000000001</v>
      </c>
      <c r="F19361">
        <v>0</v>
      </c>
      <c r="G19361">
        <v>14.3011</v>
      </c>
      <c r="H19361">
        <v>0</v>
      </c>
      <c r="I19361">
        <v>-1.8E-3</v>
      </c>
      <c r="J19361">
        <v>0</v>
      </c>
      <c r="K19361">
        <v>10.8588</v>
      </c>
    </row>
    <row r="19362" spans="1:11" hidden="1">
      <c r="A19362" t="s">
        <v>168</v>
      </c>
      <c r="B19362" t="s">
        <v>663</v>
      </c>
      <c r="C19362">
        <v>190</v>
      </c>
      <c r="D19362" t="s">
        <v>48</v>
      </c>
      <c r="E19362">
        <v>4.1063999999999998</v>
      </c>
      <c r="F19362">
        <v>0</v>
      </c>
      <c r="G19362">
        <v>17.049199999999999</v>
      </c>
      <c r="H19362">
        <v>0</v>
      </c>
      <c r="I19362">
        <v>-1.8E-3</v>
      </c>
      <c r="J19362">
        <v>0</v>
      </c>
      <c r="K19362">
        <v>4.0415000000000001</v>
      </c>
    </row>
    <row r="19363" spans="1:11" hidden="1">
      <c r="A19363" t="s">
        <v>168</v>
      </c>
      <c r="B19363" t="s">
        <v>663</v>
      </c>
      <c r="C19363">
        <v>190</v>
      </c>
      <c r="D19363" t="s">
        <v>48</v>
      </c>
      <c r="E19363">
        <v>4.5418000000000003</v>
      </c>
      <c r="F19363">
        <v>0</v>
      </c>
      <c r="G19363">
        <v>19.7972</v>
      </c>
      <c r="H19363">
        <v>0</v>
      </c>
      <c r="I19363">
        <v>-1.8E-3</v>
      </c>
      <c r="J19363">
        <v>0</v>
      </c>
      <c r="K19363">
        <v>-3.9725000000000001</v>
      </c>
    </row>
    <row r="19364" spans="1:11" hidden="1">
      <c r="A19364" t="s">
        <v>168</v>
      </c>
      <c r="B19364" t="s">
        <v>663</v>
      </c>
      <c r="C19364">
        <v>190</v>
      </c>
      <c r="D19364" t="s">
        <v>48</v>
      </c>
      <c r="E19364">
        <v>4.9772999999999996</v>
      </c>
      <c r="F19364">
        <v>0</v>
      </c>
      <c r="G19364">
        <v>22.545200000000001</v>
      </c>
      <c r="H19364">
        <v>0</v>
      </c>
      <c r="I19364">
        <v>-1.8E-3</v>
      </c>
      <c r="J19364">
        <v>0</v>
      </c>
      <c r="K19364">
        <v>-13.183</v>
      </c>
    </row>
    <row r="19365" spans="1:11" hidden="1">
      <c r="A19365" t="s">
        <v>168</v>
      </c>
      <c r="B19365" t="s">
        <v>663</v>
      </c>
      <c r="C19365">
        <v>190</v>
      </c>
      <c r="D19365" t="s">
        <v>48</v>
      </c>
      <c r="E19365">
        <v>5.4127000000000001</v>
      </c>
      <c r="F19365">
        <v>0</v>
      </c>
      <c r="G19365">
        <v>25.293299999999999</v>
      </c>
      <c r="H19365">
        <v>0</v>
      </c>
      <c r="I19365">
        <v>-1.8E-3</v>
      </c>
      <c r="J19365">
        <v>0</v>
      </c>
      <c r="K19365">
        <v>-23.590299999999999</v>
      </c>
    </row>
    <row r="19366" spans="1:11" hidden="1">
      <c r="A19366" t="s">
        <v>168</v>
      </c>
      <c r="B19366" t="s">
        <v>663</v>
      </c>
      <c r="C19366">
        <v>190</v>
      </c>
      <c r="D19366" t="s">
        <v>49</v>
      </c>
      <c r="E19366">
        <v>0.18729999999999999</v>
      </c>
      <c r="F19366">
        <v>0</v>
      </c>
      <c r="G19366">
        <v>-30.761199999999999</v>
      </c>
      <c r="H19366">
        <v>0</v>
      </c>
      <c r="I19366">
        <v>-1.8E-3</v>
      </c>
      <c r="J19366">
        <v>0</v>
      </c>
      <c r="K19366">
        <v>-18.087599999999998</v>
      </c>
    </row>
    <row r="19367" spans="1:11" hidden="1">
      <c r="A19367" t="s">
        <v>168</v>
      </c>
      <c r="B19367" t="s">
        <v>663</v>
      </c>
      <c r="C19367">
        <v>190</v>
      </c>
      <c r="D19367" t="s">
        <v>49</v>
      </c>
      <c r="E19367">
        <v>0.62280000000000002</v>
      </c>
      <c r="F19367">
        <v>0</v>
      </c>
      <c r="G19367">
        <v>-26.5581</v>
      </c>
      <c r="H19367">
        <v>0</v>
      </c>
      <c r="I19367">
        <v>-1.8E-3</v>
      </c>
      <c r="J19367">
        <v>0</v>
      </c>
      <c r="K19367">
        <v>-5.5594000000000001</v>
      </c>
    </row>
    <row r="19368" spans="1:11" hidden="1">
      <c r="A19368" t="s">
        <v>168</v>
      </c>
      <c r="B19368" t="s">
        <v>663</v>
      </c>
      <c r="C19368">
        <v>190</v>
      </c>
      <c r="D19368" t="s">
        <v>49</v>
      </c>
      <c r="E19368">
        <v>1.0582</v>
      </c>
      <c r="F19368">
        <v>0</v>
      </c>
      <c r="G19368">
        <v>-20.838999999999999</v>
      </c>
      <c r="H19368">
        <v>0</v>
      </c>
      <c r="I19368">
        <v>-1.8E-3</v>
      </c>
      <c r="J19368">
        <v>0</v>
      </c>
      <c r="K19368">
        <v>4.7996999999999996</v>
      </c>
    </row>
    <row r="19369" spans="1:11" hidden="1">
      <c r="A19369" t="s">
        <v>168</v>
      </c>
      <c r="B19369" t="s">
        <v>663</v>
      </c>
      <c r="C19369">
        <v>190</v>
      </c>
      <c r="D19369" t="s">
        <v>49</v>
      </c>
      <c r="E19369">
        <v>1.4937</v>
      </c>
      <c r="F19369">
        <v>0</v>
      </c>
      <c r="G19369">
        <v>-14.6782</v>
      </c>
      <c r="H19369">
        <v>0</v>
      </c>
      <c r="I19369">
        <v>-1.8E-3</v>
      </c>
      <c r="J19369">
        <v>0</v>
      </c>
      <c r="K19369">
        <v>12.5243</v>
      </c>
    </row>
    <row r="19370" spans="1:11" hidden="1">
      <c r="A19370" t="s">
        <v>168</v>
      </c>
      <c r="B19370" t="s">
        <v>663</v>
      </c>
      <c r="C19370">
        <v>190</v>
      </c>
      <c r="D19370" t="s">
        <v>49</v>
      </c>
      <c r="E19370">
        <v>1.9291</v>
      </c>
      <c r="F19370">
        <v>0</v>
      </c>
      <c r="G19370">
        <v>-8.5431000000000008</v>
      </c>
      <c r="H19370">
        <v>0</v>
      </c>
      <c r="I19370">
        <v>-1.8E-3</v>
      </c>
      <c r="J19370">
        <v>0</v>
      </c>
      <c r="K19370">
        <v>17.566700000000001</v>
      </c>
    </row>
    <row r="19371" spans="1:11" hidden="1">
      <c r="A19371" t="s">
        <v>168</v>
      </c>
      <c r="B19371" t="s">
        <v>663</v>
      </c>
      <c r="C19371">
        <v>190</v>
      </c>
      <c r="D19371" t="s">
        <v>49</v>
      </c>
      <c r="E19371">
        <v>2.3645999999999998</v>
      </c>
      <c r="F19371">
        <v>0</v>
      </c>
      <c r="G19371">
        <v>-3.4485000000000001</v>
      </c>
      <c r="H19371">
        <v>0</v>
      </c>
      <c r="I19371">
        <v>-1.8E-3</v>
      </c>
      <c r="J19371">
        <v>0</v>
      </c>
      <c r="K19371">
        <v>20.112400000000001</v>
      </c>
    </row>
    <row r="19372" spans="1:11" hidden="1">
      <c r="A19372" t="s">
        <v>168</v>
      </c>
      <c r="B19372" t="s">
        <v>663</v>
      </c>
      <c r="C19372">
        <v>190</v>
      </c>
      <c r="D19372" t="s">
        <v>49</v>
      </c>
      <c r="E19372">
        <v>2.8</v>
      </c>
      <c r="F19372">
        <v>0</v>
      </c>
      <c r="G19372">
        <v>8.1699999999999995E-2</v>
      </c>
      <c r="H19372">
        <v>0</v>
      </c>
      <c r="I19372">
        <v>-1.8E-3</v>
      </c>
      <c r="J19372">
        <v>0</v>
      </c>
      <c r="K19372">
        <v>20.7803</v>
      </c>
    </row>
    <row r="19373" spans="1:11" hidden="1">
      <c r="A19373" t="s">
        <v>168</v>
      </c>
      <c r="B19373" t="s">
        <v>663</v>
      </c>
      <c r="C19373">
        <v>190</v>
      </c>
      <c r="D19373" t="s">
        <v>49</v>
      </c>
      <c r="E19373">
        <v>2.8</v>
      </c>
      <c r="F19373">
        <v>0</v>
      </c>
      <c r="G19373">
        <v>8.7857000000000003</v>
      </c>
      <c r="H19373">
        <v>0</v>
      </c>
      <c r="I19373">
        <v>-1.8E-3</v>
      </c>
      <c r="J19373">
        <v>0</v>
      </c>
      <c r="K19373">
        <v>20.7803</v>
      </c>
    </row>
    <row r="19374" spans="1:11" hidden="1">
      <c r="A19374" t="s">
        <v>168</v>
      </c>
      <c r="B19374" t="s">
        <v>663</v>
      </c>
      <c r="C19374">
        <v>190</v>
      </c>
      <c r="D19374" t="s">
        <v>49</v>
      </c>
      <c r="E19374">
        <v>3.2355</v>
      </c>
      <c r="F19374">
        <v>0</v>
      </c>
      <c r="G19374">
        <v>11.5337</v>
      </c>
      <c r="H19374">
        <v>0</v>
      </c>
      <c r="I19374">
        <v>-1.8E-3</v>
      </c>
      <c r="J19374">
        <v>0</v>
      </c>
      <c r="K19374">
        <v>16.347799999999999</v>
      </c>
    </row>
    <row r="19375" spans="1:11" hidden="1">
      <c r="A19375" t="s">
        <v>168</v>
      </c>
      <c r="B19375" t="s">
        <v>663</v>
      </c>
      <c r="C19375">
        <v>190</v>
      </c>
      <c r="D19375" t="s">
        <v>49</v>
      </c>
      <c r="E19375">
        <v>3.6709000000000001</v>
      </c>
      <c r="F19375">
        <v>0</v>
      </c>
      <c r="G19375">
        <v>14.2818</v>
      </c>
      <c r="H19375">
        <v>0</v>
      </c>
      <c r="I19375">
        <v>-1.8E-3</v>
      </c>
      <c r="J19375">
        <v>0</v>
      </c>
      <c r="K19375">
        <v>10.7187</v>
      </c>
    </row>
    <row r="19376" spans="1:11" hidden="1">
      <c r="A19376" t="s">
        <v>168</v>
      </c>
      <c r="B19376" t="s">
        <v>663</v>
      </c>
      <c r="C19376">
        <v>190</v>
      </c>
      <c r="D19376" t="s">
        <v>49</v>
      </c>
      <c r="E19376">
        <v>4.1063999999999998</v>
      </c>
      <c r="F19376">
        <v>0</v>
      </c>
      <c r="G19376">
        <v>17.029800000000002</v>
      </c>
      <c r="H19376">
        <v>0</v>
      </c>
      <c r="I19376">
        <v>-1.8E-3</v>
      </c>
      <c r="J19376">
        <v>0</v>
      </c>
      <c r="K19376">
        <v>3.8929</v>
      </c>
    </row>
    <row r="19377" spans="1:11" hidden="1">
      <c r="A19377" t="s">
        <v>168</v>
      </c>
      <c r="B19377" t="s">
        <v>663</v>
      </c>
      <c r="C19377">
        <v>190</v>
      </c>
      <c r="D19377" t="s">
        <v>49</v>
      </c>
      <c r="E19377">
        <v>4.5418000000000003</v>
      </c>
      <c r="F19377">
        <v>0</v>
      </c>
      <c r="G19377">
        <v>19.777799999999999</v>
      </c>
      <c r="H19377">
        <v>0</v>
      </c>
      <c r="I19377">
        <v>-1.8E-3</v>
      </c>
      <c r="J19377">
        <v>0</v>
      </c>
      <c r="K19377">
        <v>-4.1294000000000004</v>
      </c>
    </row>
    <row r="19378" spans="1:11" hidden="1">
      <c r="A19378" t="s">
        <v>168</v>
      </c>
      <c r="B19378" t="s">
        <v>663</v>
      </c>
      <c r="C19378">
        <v>190</v>
      </c>
      <c r="D19378" t="s">
        <v>49</v>
      </c>
      <c r="E19378">
        <v>4.9772999999999996</v>
      </c>
      <c r="F19378">
        <v>0</v>
      </c>
      <c r="G19378">
        <v>22.5259</v>
      </c>
      <c r="H19378">
        <v>0</v>
      </c>
      <c r="I19378">
        <v>-1.8E-3</v>
      </c>
      <c r="J19378">
        <v>0</v>
      </c>
      <c r="K19378">
        <v>-13.3485</v>
      </c>
    </row>
    <row r="19379" spans="1:11" hidden="1">
      <c r="A19379" t="s">
        <v>168</v>
      </c>
      <c r="B19379" t="s">
        <v>663</v>
      </c>
      <c r="C19379">
        <v>190</v>
      </c>
      <c r="D19379" t="s">
        <v>49</v>
      </c>
      <c r="E19379">
        <v>5.4127000000000001</v>
      </c>
      <c r="F19379">
        <v>0</v>
      </c>
      <c r="G19379">
        <v>25.273900000000001</v>
      </c>
      <c r="H19379">
        <v>0</v>
      </c>
      <c r="I19379">
        <v>-1.8E-3</v>
      </c>
      <c r="J19379">
        <v>0</v>
      </c>
      <c r="K19379">
        <v>-23.764099999999999</v>
      </c>
    </row>
    <row r="19380" spans="1:11" hidden="1">
      <c r="A19380" t="s">
        <v>168</v>
      </c>
      <c r="B19380" t="s">
        <v>663</v>
      </c>
      <c r="C19380">
        <v>190</v>
      </c>
      <c r="D19380" t="s">
        <v>50</v>
      </c>
      <c r="E19380">
        <v>0.18729999999999999</v>
      </c>
      <c r="F19380">
        <v>0</v>
      </c>
      <c r="G19380">
        <v>-18.4451</v>
      </c>
      <c r="H19380">
        <v>0</v>
      </c>
      <c r="I19380">
        <v>-1.1000000000000001E-3</v>
      </c>
      <c r="J19380">
        <v>0</v>
      </c>
      <c r="K19380">
        <v>-10.7799</v>
      </c>
    </row>
    <row r="19381" spans="1:11" hidden="1">
      <c r="A19381" t="s">
        <v>168</v>
      </c>
      <c r="B19381" t="s">
        <v>663</v>
      </c>
      <c r="C19381">
        <v>190</v>
      </c>
      <c r="D19381" t="s">
        <v>50</v>
      </c>
      <c r="E19381">
        <v>0.62280000000000002</v>
      </c>
      <c r="F19381">
        <v>0</v>
      </c>
      <c r="G19381">
        <v>-15.923299999999999</v>
      </c>
      <c r="H19381">
        <v>0</v>
      </c>
      <c r="I19381">
        <v>-1.1000000000000001E-3</v>
      </c>
      <c r="J19381">
        <v>0</v>
      </c>
      <c r="K19381">
        <v>-3.2545000000000002</v>
      </c>
    </row>
    <row r="19382" spans="1:11" hidden="1">
      <c r="A19382" t="s">
        <v>168</v>
      </c>
      <c r="B19382" t="s">
        <v>663</v>
      </c>
      <c r="C19382">
        <v>190</v>
      </c>
      <c r="D19382" t="s">
        <v>50</v>
      </c>
      <c r="E19382">
        <v>1.0582</v>
      </c>
      <c r="F19382">
        <v>0</v>
      </c>
      <c r="G19382">
        <v>-12.4918</v>
      </c>
      <c r="H19382">
        <v>0</v>
      </c>
      <c r="I19382">
        <v>-1.1000000000000001E-3</v>
      </c>
      <c r="J19382">
        <v>0</v>
      </c>
      <c r="K19382">
        <v>2.9693999999999998</v>
      </c>
    </row>
    <row r="19383" spans="1:11" hidden="1">
      <c r="A19383" t="s">
        <v>168</v>
      </c>
      <c r="B19383" t="s">
        <v>663</v>
      </c>
      <c r="C19383">
        <v>190</v>
      </c>
      <c r="D19383" t="s">
        <v>50</v>
      </c>
      <c r="E19383">
        <v>1.4937</v>
      </c>
      <c r="F19383">
        <v>0</v>
      </c>
      <c r="G19383">
        <v>-8.7952999999999992</v>
      </c>
      <c r="H19383">
        <v>0</v>
      </c>
      <c r="I19383">
        <v>-1.1000000000000001E-3</v>
      </c>
      <c r="J19383">
        <v>0</v>
      </c>
      <c r="K19383">
        <v>7.6124999999999998</v>
      </c>
    </row>
    <row r="19384" spans="1:11" hidden="1">
      <c r="A19384" t="s">
        <v>168</v>
      </c>
      <c r="B19384" t="s">
        <v>663</v>
      </c>
      <c r="C19384">
        <v>190</v>
      </c>
      <c r="D19384" t="s">
        <v>50</v>
      </c>
      <c r="E19384">
        <v>1.9291</v>
      </c>
      <c r="F19384">
        <v>0</v>
      </c>
      <c r="G19384">
        <v>-5.1142000000000003</v>
      </c>
      <c r="H19384">
        <v>0</v>
      </c>
      <c r="I19384">
        <v>-1.1000000000000001E-3</v>
      </c>
      <c r="J19384">
        <v>0</v>
      </c>
      <c r="K19384">
        <v>10.6464</v>
      </c>
    </row>
    <row r="19385" spans="1:11" hidden="1">
      <c r="A19385" t="s">
        <v>168</v>
      </c>
      <c r="B19385" t="s">
        <v>663</v>
      </c>
      <c r="C19385">
        <v>190</v>
      </c>
      <c r="D19385" t="s">
        <v>50</v>
      </c>
      <c r="E19385">
        <v>2.3645999999999998</v>
      </c>
      <c r="F19385">
        <v>0</v>
      </c>
      <c r="G19385">
        <v>-2.0575000000000001</v>
      </c>
      <c r="H19385">
        <v>0</v>
      </c>
      <c r="I19385">
        <v>-1.1000000000000001E-3</v>
      </c>
      <c r="J19385">
        <v>0</v>
      </c>
      <c r="K19385">
        <v>12.1823</v>
      </c>
    </row>
    <row r="19386" spans="1:11" hidden="1">
      <c r="A19386" t="s">
        <v>168</v>
      </c>
      <c r="B19386" t="s">
        <v>663</v>
      </c>
      <c r="C19386">
        <v>190</v>
      </c>
      <c r="D19386" t="s">
        <v>50</v>
      </c>
      <c r="E19386">
        <v>2.8</v>
      </c>
      <c r="F19386">
        <v>0</v>
      </c>
      <c r="G19386">
        <v>6.0600000000000001E-2</v>
      </c>
      <c r="H19386">
        <v>0</v>
      </c>
      <c r="I19386">
        <v>-1.1000000000000001E-3</v>
      </c>
      <c r="J19386">
        <v>0</v>
      </c>
      <c r="K19386">
        <v>12.5914</v>
      </c>
    </row>
    <row r="19387" spans="1:11" hidden="1">
      <c r="A19387" t="s">
        <v>168</v>
      </c>
      <c r="B19387" t="s">
        <v>663</v>
      </c>
      <c r="C19387">
        <v>190</v>
      </c>
      <c r="D19387" t="s">
        <v>50</v>
      </c>
      <c r="E19387">
        <v>2.8</v>
      </c>
      <c r="F19387">
        <v>0</v>
      </c>
      <c r="G19387">
        <v>5.2830000000000004</v>
      </c>
      <c r="H19387">
        <v>0</v>
      </c>
      <c r="I19387">
        <v>-1.1000000000000001E-3</v>
      </c>
      <c r="J19387">
        <v>0</v>
      </c>
      <c r="K19387">
        <v>12.5914</v>
      </c>
    </row>
    <row r="19388" spans="1:11" hidden="1">
      <c r="A19388" t="s">
        <v>168</v>
      </c>
      <c r="B19388" t="s">
        <v>663</v>
      </c>
      <c r="C19388">
        <v>190</v>
      </c>
      <c r="D19388" t="s">
        <v>50</v>
      </c>
      <c r="E19388">
        <v>3.2355</v>
      </c>
      <c r="F19388">
        <v>0</v>
      </c>
      <c r="G19388">
        <v>6.9318999999999997</v>
      </c>
      <c r="H19388">
        <v>0</v>
      </c>
      <c r="I19388">
        <v>-1.1000000000000001E-3</v>
      </c>
      <c r="J19388">
        <v>0</v>
      </c>
      <c r="K19388">
        <v>9.9404000000000003</v>
      </c>
    </row>
    <row r="19389" spans="1:11" hidden="1">
      <c r="A19389" t="s">
        <v>168</v>
      </c>
      <c r="B19389" t="s">
        <v>663</v>
      </c>
      <c r="C19389">
        <v>190</v>
      </c>
      <c r="D19389" t="s">
        <v>50</v>
      </c>
      <c r="E19389">
        <v>3.6709000000000001</v>
      </c>
      <c r="F19389">
        <v>0</v>
      </c>
      <c r="G19389">
        <v>8.5807000000000002</v>
      </c>
      <c r="H19389">
        <v>0</v>
      </c>
      <c r="I19389">
        <v>-1.1000000000000001E-3</v>
      </c>
      <c r="J19389">
        <v>0</v>
      </c>
      <c r="K19389">
        <v>6.5712999999999999</v>
      </c>
    </row>
    <row r="19390" spans="1:11" hidden="1">
      <c r="A19390" t="s">
        <v>168</v>
      </c>
      <c r="B19390" t="s">
        <v>663</v>
      </c>
      <c r="C19390">
        <v>190</v>
      </c>
      <c r="D19390" t="s">
        <v>50</v>
      </c>
      <c r="E19390">
        <v>4.1063999999999998</v>
      </c>
      <c r="F19390">
        <v>0</v>
      </c>
      <c r="G19390">
        <v>10.2295</v>
      </c>
      <c r="H19390">
        <v>0</v>
      </c>
      <c r="I19390">
        <v>-1.1000000000000001E-3</v>
      </c>
      <c r="J19390">
        <v>0</v>
      </c>
      <c r="K19390">
        <v>2.4843000000000002</v>
      </c>
    </row>
    <row r="19391" spans="1:11" hidden="1">
      <c r="A19391" t="s">
        <v>168</v>
      </c>
      <c r="B19391" t="s">
        <v>663</v>
      </c>
      <c r="C19391">
        <v>190</v>
      </c>
      <c r="D19391" t="s">
        <v>50</v>
      </c>
      <c r="E19391">
        <v>4.5418000000000003</v>
      </c>
      <c r="F19391">
        <v>0</v>
      </c>
      <c r="G19391">
        <v>11.878299999999999</v>
      </c>
      <c r="H19391">
        <v>0</v>
      </c>
      <c r="I19391">
        <v>-1.1000000000000001E-3</v>
      </c>
      <c r="J19391">
        <v>0</v>
      </c>
      <c r="K19391">
        <v>-2.3207</v>
      </c>
    </row>
    <row r="19392" spans="1:11" hidden="1">
      <c r="A19392" t="s">
        <v>168</v>
      </c>
      <c r="B19392" t="s">
        <v>663</v>
      </c>
      <c r="C19392">
        <v>190</v>
      </c>
      <c r="D19392" t="s">
        <v>50</v>
      </c>
      <c r="E19392">
        <v>4.9772999999999996</v>
      </c>
      <c r="F19392">
        <v>0</v>
      </c>
      <c r="G19392">
        <v>13.527100000000001</v>
      </c>
      <c r="H19392">
        <v>0</v>
      </c>
      <c r="I19392">
        <v>-1.1000000000000001E-3</v>
      </c>
      <c r="J19392">
        <v>0</v>
      </c>
      <c r="K19392">
        <v>-7.8437000000000001</v>
      </c>
    </row>
    <row r="19393" spans="1:11" hidden="1">
      <c r="A19393" t="s">
        <v>168</v>
      </c>
      <c r="B19393" t="s">
        <v>663</v>
      </c>
      <c r="C19393">
        <v>190</v>
      </c>
      <c r="D19393" t="s">
        <v>50</v>
      </c>
      <c r="E19393">
        <v>5.4127000000000001</v>
      </c>
      <c r="F19393">
        <v>0</v>
      </c>
      <c r="G19393">
        <v>15.176</v>
      </c>
      <c r="H19393">
        <v>0</v>
      </c>
      <c r="I19393">
        <v>-1.1000000000000001E-3</v>
      </c>
      <c r="J19393">
        <v>0</v>
      </c>
      <c r="K19393">
        <v>-14.0846</v>
      </c>
    </row>
    <row r="19394" spans="1:11" hidden="1">
      <c r="A19394" t="s">
        <v>168</v>
      </c>
      <c r="B19394" t="s">
        <v>663</v>
      </c>
      <c r="C19394">
        <v>190</v>
      </c>
      <c r="D19394" t="s">
        <v>51</v>
      </c>
      <c r="E19394">
        <v>0.18729999999999999</v>
      </c>
      <c r="F19394">
        <v>0</v>
      </c>
      <c r="G19394">
        <v>-18.464500000000001</v>
      </c>
      <c r="H19394">
        <v>0</v>
      </c>
      <c r="I19394">
        <v>-1.1000000000000001E-3</v>
      </c>
      <c r="J19394">
        <v>0</v>
      </c>
      <c r="K19394">
        <v>-10.852600000000001</v>
      </c>
    </row>
    <row r="19395" spans="1:11" hidden="1">
      <c r="A19395" t="s">
        <v>168</v>
      </c>
      <c r="B19395" t="s">
        <v>663</v>
      </c>
      <c r="C19395">
        <v>190</v>
      </c>
      <c r="D19395" t="s">
        <v>51</v>
      </c>
      <c r="E19395">
        <v>0.62280000000000002</v>
      </c>
      <c r="F19395">
        <v>0</v>
      </c>
      <c r="G19395">
        <v>-15.942600000000001</v>
      </c>
      <c r="H19395">
        <v>0</v>
      </c>
      <c r="I19395">
        <v>-1.1000000000000001E-3</v>
      </c>
      <c r="J19395">
        <v>0</v>
      </c>
      <c r="K19395">
        <v>-3.3355999999999999</v>
      </c>
    </row>
    <row r="19396" spans="1:11" hidden="1">
      <c r="A19396" t="s">
        <v>168</v>
      </c>
      <c r="B19396" t="s">
        <v>663</v>
      </c>
      <c r="C19396">
        <v>190</v>
      </c>
      <c r="D19396" t="s">
        <v>51</v>
      </c>
      <c r="E19396">
        <v>1.0582</v>
      </c>
      <c r="F19396">
        <v>0</v>
      </c>
      <c r="G19396">
        <v>-12.511200000000001</v>
      </c>
      <c r="H19396">
        <v>0</v>
      </c>
      <c r="I19396">
        <v>-1.1000000000000001E-3</v>
      </c>
      <c r="J19396">
        <v>0</v>
      </c>
      <c r="K19396">
        <v>2.8797999999999999</v>
      </c>
    </row>
    <row r="19397" spans="1:11" hidden="1">
      <c r="A19397" t="s">
        <v>168</v>
      </c>
      <c r="B19397" t="s">
        <v>663</v>
      </c>
      <c r="C19397">
        <v>190</v>
      </c>
      <c r="D19397" t="s">
        <v>51</v>
      </c>
      <c r="E19397">
        <v>1.4937</v>
      </c>
      <c r="F19397">
        <v>0</v>
      </c>
      <c r="G19397">
        <v>-8.8146000000000004</v>
      </c>
      <c r="H19397">
        <v>0</v>
      </c>
      <c r="I19397">
        <v>-1.1000000000000001E-3</v>
      </c>
      <c r="J19397">
        <v>0</v>
      </c>
      <c r="K19397">
        <v>7.5145999999999997</v>
      </c>
    </row>
    <row r="19398" spans="1:11" hidden="1">
      <c r="A19398" t="s">
        <v>168</v>
      </c>
      <c r="B19398" t="s">
        <v>663</v>
      </c>
      <c r="C19398">
        <v>190</v>
      </c>
      <c r="D19398" t="s">
        <v>51</v>
      </c>
      <c r="E19398">
        <v>1.9291</v>
      </c>
      <c r="F19398">
        <v>0</v>
      </c>
      <c r="G19398">
        <v>-5.1336000000000004</v>
      </c>
      <c r="H19398">
        <v>0</v>
      </c>
      <c r="I19398">
        <v>-1.1000000000000001E-3</v>
      </c>
      <c r="J19398">
        <v>0</v>
      </c>
      <c r="K19398">
        <v>10.54</v>
      </c>
    </row>
    <row r="19399" spans="1:11" hidden="1">
      <c r="A19399" t="s">
        <v>168</v>
      </c>
      <c r="B19399" t="s">
        <v>663</v>
      </c>
      <c r="C19399">
        <v>190</v>
      </c>
      <c r="D19399" t="s">
        <v>51</v>
      </c>
      <c r="E19399">
        <v>2.3645999999999998</v>
      </c>
      <c r="F19399">
        <v>0</v>
      </c>
      <c r="G19399">
        <v>-2.0769000000000002</v>
      </c>
      <c r="H19399">
        <v>0</v>
      </c>
      <c r="I19399">
        <v>-1.1000000000000001E-3</v>
      </c>
      <c r="J19399">
        <v>0</v>
      </c>
      <c r="K19399">
        <v>12.067399999999999</v>
      </c>
    </row>
    <row r="19400" spans="1:11" hidden="1">
      <c r="A19400" t="s">
        <v>168</v>
      </c>
      <c r="B19400" t="s">
        <v>663</v>
      </c>
      <c r="C19400">
        <v>190</v>
      </c>
      <c r="D19400" t="s">
        <v>51</v>
      </c>
      <c r="E19400">
        <v>2.8</v>
      </c>
      <c r="F19400">
        <v>0</v>
      </c>
      <c r="G19400">
        <v>4.1300000000000003E-2</v>
      </c>
      <c r="H19400">
        <v>0</v>
      </c>
      <c r="I19400">
        <v>-1.1000000000000001E-3</v>
      </c>
      <c r="J19400">
        <v>0</v>
      </c>
      <c r="K19400">
        <v>12.4682</v>
      </c>
    </row>
    <row r="19401" spans="1:11" hidden="1">
      <c r="A19401" t="s">
        <v>168</v>
      </c>
      <c r="B19401" t="s">
        <v>663</v>
      </c>
      <c r="C19401">
        <v>190</v>
      </c>
      <c r="D19401" t="s">
        <v>51</v>
      </c>
      <c r="E19401">
        <v>2.8</v>
      </c>
      <c r="F19401">
        <v>0</v>
      </c>
      <c r="G19401">
        <v>5.2637</v>
      </c>
      <c r="H19401">
        <v>0</v>
      </c>
      <c r="I19401">
        <v>-1.1000000000000001E-3</v>
      </c>
      <c r="J19401">
        <v>0</v>
      </c>
      <c r="K19401">
        <v>12.4682</v>
      </c>
    </row>
    <row r="19402" spans="1:11" hidden="1">
      <c r="A19402" t="s">
        <v>168</v>
      </c>
      <c r="B19402" t="s">
        <v>663</v>
      </c>
      <c r="C19402">
        <v>190</v>
      </c>
      <c r="D19402" t="s">
        <v>51</v>
      </c>
      <c r="E19402">
        <v>3.2355</v>
      </c>
      <c r="F19402">
        <v>0</v>
      </c>
      <c r="G19402">
        <v>6.9124999999999996</v>
      </c>
      <c r="H19402">
        <v>0</v>
      </c>
      <c r="I19402">
        <v>-1.1000000000000001E-3</v>
      </c>
      <c r="J19402">
        <v>0</v>
      </c>
      <c r="K19402">
        <v>9.8087</v>
      </c>
    </row>
    <row r="19403" spans="1:11" hidden="1">
      <c r="A19403" t="s">
        <v>168</v>
      </c>
      <c r="B19403" t="s">
        <v>663</v>
      </c>
      <c r="C19403">
        <v>190</v>
      </c>
      <c r="D19403" t="s">
        <v>51</v>
      </c>
      <c r="E19403">
        <v>3.6709000000000001</v>
      </c>
      <c r="F19403">
        <v>0</v>
      </c>
      <c r="G19403">
        <v>8.5612999999999992</v>
      </c>
      <c r="H19403">
        <v>0</v>
      </c>
      <c r="I19403">
        <v>-1.1000000000000001E-3</v>
      </c>
      <c r="J19403">
        <v>0</v>
      </c>
      <c r="K19403">
        <v>6.4311999999999996</v>
      </c>
    </row>
    <row r="19404" spans="1:11" hidden="1">
      <c r="A19404" t="s">
        <v>168</v>
      </c>
      <c r="B19404" t="s">
        <v>663</v>
      </c>
      <c r="C19404">
        <v>190</v>
      </c>
      <c r="D19404" t="s">
        <v>51</v>
      </c>
      <c r="E19404">
        <v>4.1063999999999998</v>
      </c>
      <c r="F19404">
        <v>0</v>
      </c>
      <c r="G19404">
        <v>10.210100000000001</v>
      </c>
      <c r="H19404">
        <v>0</v>
      </c>
      <c r="I19404">
        <v>-1.1000000000000001E-3</v>
      </c>
      <c r="J19404">
        <v>0</v>
      </c>
      <c r="K19404">
        <v>2.3357999999999999</v>
      </c>
    </row>
    <row r="19405" spans="1:11" hidden="1">
      <c r="A19405" t="s">
        <v>168</v>
      </c>
      <c r="B19405" t="s">
        <v>663</v>
      </c>
      <c r="C19405">
        <v>190</v>
      </c>
      <c r="D19405" t="s">
        <v>51</v>
      </c>
      <c r="E19405">
        <v>4.5418000000000003</v>
      </c>
      <c r="F19405">
        <v>0</v>
      </c>
      <c r="G19405">
        <v>11.859</v>
      </c>
      <c r="H19405">
        <v>0</v>
      </c>
      <c r="I19405">
        <v>-1.1000000000000001E-3</v>
      </c>
      <c r="J19405">
        <v>0</v>
      </c>
      <c r="K19405">
        <v>-2.4777</v>
      </c>
    </row>
    <row r="19406" spans="1:11" hidden="1">
      <c r="A19406" t="s">
        <v>168</v>
      </c>
      <c r="B19406" t="s">
        <v>663</v>
      </c>
      <c r="C19406">
        <v>190</v>
      </c>
      <c r="D19406" t="s">
        <v>51</v>
      </c>
      <c r="E19406">
        <v>4.9772999999999996</v>
      </c>
      <c r="F19406">
        <v>0</v>
      </c>
      <c r="G19406">
        <v>13.5078</v>
      </c>
      <c r="H19406">
        <v>0</v>
      </c>
      <c r="I19406">
        <v>-1.1000000000000001E-3</v>
      </c>
      <c r="J19406">
        <v>0</v>
      </c>
      <c r="K19406">
        <v>-8.0091000000000001</v>
      </c>
    </row>
    <row r="19407" spans="1:11" hidden="1">
      <c r="A19407" t="s">
        <v>168</v>
      </c>
      <c r="B19407" t="s">
        <v>663</v>
      </c>
      <c r="C19407">
        <v>190</v>
      </c>
      <c r="D19407" t="s">
        <v>51</v>
      </c>
      <c r="E19407">
        <v>5.4127000000000001</v>
      </c>
      <c r="F19407">
        <v>0</v>
      </c>
      <c r="G19407">
        <v>15.156599999999999</v>
      </c>
      <c r="H19407">
        <v>0</v>
      </c>
      <c r="I19407">
        <v>-1.1000000000000001E-3</v>
      </c>
      <c r="J19407">
        <v>0</v>
      </c>
      <c r="K19407">
        <v>-14.2585</v>
      </c>
    </row>
    <row r="19408" spans="1:11" hidden="1">
      <c r="A19408" t="s">
        <v>168</v>
      </c>
      <c r="B19408" t="s">
        <v>663</v>
      </c>
      <c r="C19408">
        <v>190</v>
      </c>
      <c r="D19408" t="s">
        <v>52</v>
      </c>
      <c r="E19408">
        <v>0.18729999999999999</v>
      </c>
      <c r="F19408">
        <v>0</v>
      </c>
      <c r="G19408">
        <v>-18.4451</v>
      </c>
      <c r="H19408">
        <v>0</v>
      </c>
      <c r="I19408">
        <v>-1.1000000000000001E-3</v>
      </c>
      <c r="J19408">
        <v>0</v>
      </c>
      <c r="K19408">
        <v>-10.7799</v>
      </c>
    </row>
    <row r="19409" spans="1:11" hidden="1">
      <c r="A19409" t="s">
        <v>168</v>
      </c>
      <c r="B19409" t="s">
        <v>663</v>
      </c>
      <c r="C19409">
        <v>190</v>
      </c>
      <c r="D19409" t="s">
        <v>52</v>
      </c>
      <c r="E19409">
        <v>0.62280000000000002</v>
      </c>
      <c r="F19409">
        <v>0</v>
      </c>
      <c r="G19409">
        <v>-15.923299999999999</v>
      </c>
      <c r="H19409">
        <v>0</v>
      </c>
      <c r="I19409">
        <v>-1.1000000000000001E-3</v>
      </c>
      <c r="J19409">
        <v>0</v>
      </c>
      <c r="K19409">
        <v>-3.2545000000000002</v>
      </c>
    </row>
    <row r="19410" spans="1:11" hidden="1">
      <c r="A19410" t="s">
        <v>168</v>
      </c>
      <c r="B19410" t="s">
        <v>663</v>
      </c>
      <c r="C19410">
        <v>190</v>
      </c>
      <c r="D19410" t="s">
        <v>52</v>
      </c>
      <c r="E19410">
        <v>1.0582</v>
      </c>
      <c r="F19410">
        <v>0</v>
      </c>
      <c r="G19410">
        <v>-12.4918</v>
      </c>
      <c r="H19410">
        <v>0</v>
      </c>
      <c r="I19410">
        <v>-1.1000000000000001E-3</v>
      </c>
      <c r="J19410">
        <v>0</v>
      </c>
      <c r="K19410">
        <v>2.9693999999999998</v>
      </c>
    </row>
    <row r="19411" spans="1:11" hidden="1">
      <c r="A19411" t="s">
        <v>168</v>
      </c>
      <c r="B19411" t="s">
        <v>663</v>
      </c>
      <c r="C19411">
        <v>190</v>
      </c>
      <c r="D19411" t="s">
        <v>52</v>
      </c>
      <c r="E19411">
        <v>1.4937</v>
      </c>
      <c r="F19411">
        <v>0</v>
      </c>
      <c r="G19411">
        <v>-8.7952999999999992</v>
      </c>
      <c r="H19411">
        <v>0</v>
      </c>
      <c r="I19411">
        <v>-1.1000000000000001E-3</v>
      </c>
      <c r="J19411">
        <v>0</v>
      </c>
      <c r="K19411">
        <v>7.6124999999999998</v>
      </c>
    </row>
    <row r="19412" spans="1:11" hidden="1">
      <c r="A19412" t="s">
        <v>168</v>
      </c>
      <c r="B19412" t="s">
        <v>663</v>
      </c>
      <c r="C19412">
        <v>190</v>
      </c>
      <c r="D19412" t="s">
        <v>52</v>
      </c>
      <c r="E19412">
        <v>1.9291</v>
      </c>
      <c r="F19412">
        <v>0</v>
      </c>
      <c r="G19412">
        <v>-5.1142000000000003</v>
      </c>
      <c r="H19412">
        <v>0</v>
      </c>
      <c r="I19412">
        <v>-1.1000000000000001E-3</v>
      </c>
      <c r="J19412">
        <v>0</v>
      </c>
      <c r="K19412">
        <v>10.6464</v>
      </c>
    </row>
    <row r="19413" spans="1:11" hidden="1">
      <c r="A19413" t="s">
        <v>168</v>
      </c>
      <c r="B19413" t="s">
        <v>663</v>
      </c>
      <c r="C19413">
        <v>190</v>
      </c>
      <c r="D19413" t="s">
        <v>52</v>
      </c>
      <c r="E19413">
        <v>2.3645999999999998</v>
      </c>
      <c r="F19413">
        <v>0</v>
      </c>
      <c r="G19413">
        <v>-2.0575000000000001</v>
      </c>
      <c r="H19413">
        <v>0</v>
      </c>
      <c r="I19413">
        <v>-1.1000000000000001E-3</v>
      </c>
      <c r="J19413">
        <v>0</v>
      </c>
      <c r="K19413">
        <v>12.1823</v>
      </c>
    </row>
    <row r="19414" spans="1:11" hidden="1">
      <c r="A19414" t="s">
        <v>168</v>
      </c>
      <c r="B19414" t="s">
        <v>663</v>
      </c>
      <c r="C19414">
        <v>190</v>
      </c>
      <c r="D19414" t="s">
        <v>52</v>
      </c>
      <c r="E19414">
        <v>2.8</v>
      </c>
      <c r="F19414">
        <v>0</v>
      </c>
      <c r="G19414">
        <v>6.0600000000000001E-2</v>
      </c>
      <c r="H19414">
        <v>0</v>
      </c>
      <c r="I19414">
        <v>-1.1000000000000001E-3</v>
      </c>
      <c r="J19414">
        <v>0</v>
      </c>
      <c r="K19414">
        <v>12.5914</v>
      </c>
    </row>
    <row r="19415" spans="1:11" hidden="1">
      <c r="A19415" t="s">
        <v>168</v>
      </c>
      <c r="B19415" t="s">
        <v>663</v>
      </c>
      <c r="C19415">
        <v>190</v>
      </c>
      <c r="D19415" t="s">
        <v>52</v>
      </c>
      <c r="E19415">
        <v>2.8</v>
      </c>
      <c r="F19415">
        <v>0</v>
      </c>
      <c r="G19415">
        <v>5.2830000000000004</v>
      </c>
      <c r="H19415">
        <v>0</v>
      </c>
      <c r="I19415">
        <v>-1.1000000000000001E-3</v>
      </c>
      <c r="J19415">
        <v>0</v>
      </c>
      <c r="K19415">
        <v>12.5914</v>
      </c>
    </row>
    <row r="19416" spans="1:11" hidden="1">
      <c r="A19416" t="s">
        <v>168</v>
      </c>
      <c r="B19416" t="s">
        <v>663</v>
      </c>
      <c r="C19416">
        <v>190</v>
      </c>
      <c r="D19416" t="s">
        <v>52</v>
      </c>
      <c r="E19416">
        <v>3.2355</v>
      </c>
      <c r="F19416">
        <v>0</v>
      </c>
      <c r="G19416">
        <v>6.9318999999999997</v>
      </c>
      <c r="H19416">
        <v>0</v>
      </c>
      <c r="I19416">
        <v>-1.1000000000000001E-3</v>
      </c>
      <c r="J19416">
        <v>0</v>
      </c>
      <c r="K19416">
        <v>9.9404000000000003</v>
      </c>
    </row>
    <row r="19417" spans="1:11" hidden="1">
      <c r="A19417" t="s">
        <v>168</v>
      </c>
      <c r="B19417" t="s">
        <v>663</v>
      </c>
      <c r="C19417">
        <v>190</v>
      </c>
      <c r="D19417" t="s">
        <v>52</v>
      </c>
      <c r="E19417">
        <v>3.6709000000000001</v>
      </c>
      <c r="F19417">
        <v>0</v>
      </c>
      <c r="G19417">
        <v>8.5807000000000002</v>
      </c>
      <c r="H19417">
        <v>0</v>
      </c>
      <c r="I19417">
        <v>-1.1000000000000001E-3</v>
      </c>
      <c r="J19417">
        <v>0</v>
      </c>
      <c r="K19417">
        <v>6.5712999999999999</v>
      </c>
    </row>
    <row r="19418" spans="1:11" hidden="1">
      <c r="A19418" t="s">
        <v>168</v>
      </c>
      <c r="B19418" t="s">
        <v>663</v>
      </c>
      <c r="C19418">
        <v>190</v>
      </c>
      <c r="D19418" t="s">
        <v>52</v>
      </c>
      <c r="E19418">
        <v>4.1063999999999998</v>
      </c>
      <c r="F19418">
        <v>0</v>
      </c>
      <c r="G19418">
        <v>10.2295</v>
      </c>
      <c r="H19418">
        <v>0</v>
      </c>
      <c r="I19418">
        <v>-1.1000000000000001E-3</v>
      </c>
      <c r="J19418">
        <v>0</v>
      </c>
      <c r="K19418">
        <v>2.4843000000000002</v>
      </c>
    </row>
    <row r="19419" spans="1:11" hidden="1">
      <c r="A19419" t="s">
        <v>168</v>
      </c>
      <c r="B19419" t="s">
        <v>663</v>
      </c>
      <c r="C19419">
        <v>190</v>
      </c>
      <c r="D19419" t="s">
        <v>52</v>
      </c>
      <c r="E19419">
        <v>4.5418000000000003</v>
      </c>
      <c r="F19419">
        <v>0</v>
      </c>
      <c r="G19419">
        <v>11.878299999999999</v>
      </c>
      <c r="H19419">
        <v>0</v>
      </c>
      <c r="I19419">
        <v>-1.1000000000000001E-3</v>
      </c>
      <c r="J19419">
        <v>0</v>
      </c>
      <c r="K19419">
        <v>-2.3207</v>
      </c>
    </row>
    <row r="19420" spans="1:11" hidden="1">
      <c r="A19420" t="s">
        <v>168</v>
      </c>
      <c r="B19420" t="s">
        <v>663</v>
      </c>
      <c r="C19420">
        <v>190</v>
      </c>
      <c r="D19420" t="s">
        <v>52</v>
      </c>
      <c r="E19420">
        <v>4.9772999999999996</v>
      </c>
      <c r="F19420">
        <v>0</v>
      </c>
      <c r="G19420">
        <v>13.527100000000001</v>
      </c>
      <c r="H19420">
        <v>0</v>
      </c>
      <c r="I19420">
        <v>-1.1000000000000001E-3</v>
      </c>
      <c r="J19420">
        <v>0</v>
      </c>
      <c r="K19420">
        <v>-7.8437000000000001</v>
      </c>
    </row>
    <row r="19421" spans="1:11" hidden="1">
      <c r="A19421" t="s">
        <v>168</v>
      </c>
      <c r="B19421" t="s">
        <v>663</v>
      </c>
      <c r="C19421">
        <v>190</v>
      </c>
      <c r="D19421" t="s">
        <v>52</v>
      </c>
      <c r="E19421">
        <v>5.4127000000000001</v>
      </c>
      <c r="F19421">
        <v>0</v>
      </c>
      <c r="G19421">
        <v>15.176</v>
      </c>
      <c r="H19421">
        <v>0</v>
      </c>
      <c r="I19421">
        <v>-1.1000000000000001E-3</v>
      </c>
      <c r="J19421">
        <v>0</v>
      </c>
      <c r="K19421">
        <v>-14.0846</v>
      </c>
    </row>
    <row r="19422" spans="1:11" hidden="1">
      <c r="A19422" t="s">
        <v>168</v>
      </c>
      <c r="B19422" t="s">
        <v>663</v>
      </c>
      <c r="C19422">
        <v>190</v>
      </c>
      <c r="D19422" t="s">
        <v>53</v>
      </c>
      <c r="E19422">
        <v>0.18729999999999999</v>
      </c>
      <c r="F19422">
        <v>0</v>
      </c>
      <c r="G19422">
        <v>-18.464500000000001</v>
      </c>
      <c r="H19422">
        <v>0</v>
      </c>
      <c r="I19422">
        <v>-1.1000000000000001E-3</v>
      </c>
      <c r="J19422">
        <v>0</v>
      </c>
      <c r="K19422">
        <v>-10.852600000000001</v>
      </c>
    </row>
    <row r="19423" spans="1:11" hidden="1">
      <c r="A19423" t="s">
        <v>168</v>
      </c>
      <c r="B19423" t="s">
        <v>663</v>
      </c>
      <c r="C19423">
        <v>190</v>
      </c>
      <c r="D19423" t="s">
        <v>53</v>
      </c>
      <c r="E19423">
        <v>0.62280000000000002</v>
      </c>
      <c r="F19423">
        <v>0</v>
      </c>
      <c r="G19423">
        <v>-15.942600000000001</v>
      </c>
      <c r="H19423">
        <v>0</v>
      </c>
      <c r="I19423">
        <v>-1.1000000000000001E-3</v>
      </c>
      <c r="J19423">
        <v>0</v>
      </c>
      <c r="K19423">
        <v>-3.3355999999999999</v>
      </c>
    </row>
    <row r="19424" spans="1:11" hidden="1">
      <c r="A19424" t="s">
        <v>168</v>
      </c>
      <c r="B19424" t="s">
        <v>663</v>
      </c>
      <c r="C19424">
        <v>190</v>
      </c>
      <c r="D19424" t="s">
        <v>53</v>
      </c>
      <c r="E19424">
        <v>1.0582</v>
      </c>
      <c r="F19424">
        <v>0</v>
      </c>
      <c r="G19424">
        <v>-12.511200000000001</v>
      </c>
      <c r="H19424">
        <v>0</v>
      </c>
      <c r="I19424">
        <v>-1.1000000000000001E-3</v>
      </c>
      <c r="J19424">
        <v>0</v>
      </c>
      <c r="K19424">
        <v>2.8797999999999999</v>
      </c>
    </row>
    <row r="19425" spans="1:11" hidden="1">
      <c r="A19425" t="s">
        <v>168</v>
      </c>
      <c r="B19425" t="s">
        <v>663</v>
      </c>
      <c r="C19425">
        <v>190</v>
      </c>
      <c r="D19425" t="s">
        <v>53</v>
      </c>
      <c r="E19425">
        <v>1.4937</v>
      </c>
      <c r="F19425">
        <v>0</v>
      </c>
      <c r="G19425">
        <v>-8.8146000000000004</v>
      </c>
      <c r="H19425">
        <v>0</v>
      </c>
      <c r="I19425">
        <v>-1.1000000000000001E-3</v>
      </c>
      <c r="J19425">
        <v>0</v>
      </c>
      <c r="K19425">
        <v>7.5145999999999997</v>
      </c>
    </row>
    <row r="19426" spans="1:11" hidden="1">
      <c r="A19426" t="s">
        <v>168</v>
      </c>
      <c r="B19426" t="s">
        <v>663</v>
      </c>
      <c r="C19426">
        <v>190</v>
      </c>
      <c r="D19426" t="s">
        <v>53</v>
      </c>
      <c r="E19426">
        <v>1.9291</v>
      </c>
      <c r="F19426">
        <v>0</v>
      </c>
      <c r="G19426">
        <v>-5.1336000000000004</v>
      </c>
      <c r="H19426">
        <v>0</v>
      </c>
      <c r="I19426">
        <v>-1.1000000000000001E-3</v>
      </c>
      <c r="J19426">
        <v>0</v>
      </c>
      <c r="K19426">
        <v>10.54</v>
      </c>
    </row>
    <row r="19427" spans="1:11" hidden="1">
      <c r="A19427" t="s">
        <v>168</v>
      </c>
      <c r="B19427" t="s">
        <v>663</v>
      </c>
      <c r="C19427">
        <v>190</v>
      </c>
      <c r="D19427" t="s">
        <v>53</v>
      </c>
      <c r="E19427">
        <v>2.3645999999999998</v>
      </c>
      <c r="F19427">
        <v>0</v>
      </c>
      <c r="G19427">
        <v>-2.0769000000000002</v>
      </c>
      <c r="H19427">
        <v>0</v>
      </c>
      <c r="I19427">
        <v>-1.1000000000000001E-3</v>
      </c>
      <c r="J19427">
        <v>0</v>
      </c>
      <c r="K19427">
        <v>12.067399999999999</v>
      </c>
    </row>
    <row r="19428" spans="1:11" hidden="1">
      <c r="A19428" t="s">
        <v>168</v>
      </c>
      <c r="B19428" t="s">
        <v>663</v>
      </c>
      <c r="C19428">
        <v>190</v>
      </c>
      <c r="D19428" t="s">
        <v>53</v>
      </c>
      <c r="E19428">
        <v>2.8</v>
      </c>
      <c r="F19428">
        <v>0</v>
      </c>
      <c r="G19428">
        <v>4.1300000000000003E-2</v>
      </c>
      <c r="H19428">
        <v>0</v>
      </c>
      <c r="I19428">
        <v>-1.1000000000000001E-3</v>
      </c>
      <c r="J19428">
        <v>0</v>
      </c>
      <c r="K19428">
        <v>12.4682</v>
      </c>
    </row>
    <row r="19429" spans="1:11" hidden="1">
      <c r="A19429" t="s">
        <v>168</v>
      </c>
      <c r="B19429" t="s">
        <v>663</v>
      </c>
      <c r="C19429">
        <v>190</v>
      </c>
      <c r="D19429" t="s">
        <v>53</v>
      </c>
      <c r="E19429">
        <v>2.8</v>
      </c>
      <c r="F19429">
        <v>0</v>
      </c>
      <c r="G19429">
        <v>5.2637</v>
      </c>
      <c r="H19429">
        <v>0</v>
      </c>
      <c r="I19429">
        <v>-1.1000000000000001E-3</v>
      </c>
      <c r="J19429">
        <v>0</v>
      </c>
      <c r="K19429">
        <v>12.4682</v>
      </c>
    </row>
    <row r="19430" spans="1:11" hidden="1">
      <c r="A19430" t="s">
        <v>168</v>
      </c>
      <c r="B19430" t="s">
        <v>663</v>
      </c>
      <c r="C19430">
        <v>190</v>
      </c>
      <c r="D19430" t="s">
        <v>53</v>
      </c>
      <c r="E19430">
        <v>3.2355</v>
      </c>
      <c r="F19430">
        <v>0</v>
      </c>
      <c r="G19430">
        <v>6.9124999999999996</v>
      </c>
      <c r="H19430">
        <v>0</v>
      </c>
      <c r="I19430">
        <v>-1.1000000000000001E-3</v>
      </c>
      <c r="J19430">
        <v>0</v>
      </c>
      <c r="K19430">
        <v>9.8087</v>
      </c>
    </row>
    <row r="19431" spans="1:11" hidden="1">
      <c r="A19431" t="s">
        <v>168</v>
      </c>
      <c r="B19431" t="s">
        <v>663</v>
      </c>
      <c r="C19431">
        <v>190</v>
      </c>
      <c r="D19431" t="s">
        <v>53</v>
      </c>
      <c r="E19431">
        <v>3.6709000000000001</v>
      </c>
      <c r="F19431">
        <v>0</v>
      </c>
      <c r="G19431">
        <v>8.5612999999999992</v>
      </c>
      <c r="H19431">
        <v>0</v>
      </c>
      <c r="I19431">
        <v>-1.1000000000000001E-3</v>
      </c>
      <c r="J19431">
        <v>0</v>
      </c>
      <c r="K19431">
        <v>6.4311999999999996</v>
      </c>
    </row>
    <row r="19432" spans="1:11" hidden="1">
      <c r="A19432" t="s">
        <v>168</v>
      </c>
      <c r="B19432" t="s">
        <v>663</v>
      </c>
      <c r="C19432">
        <v>190</v>
      </c>
      <c r="D19432" t="s">
        <v>53</v>
      </c>
      <c r="E19432">
        <v>4.1063999999999998</v>
      </c>
      <c r="F19432">
        <v>0</v>
      </c>
      <c r="G19432">
        <v>10.210100000000001</v>
      </c>
      <c r="H19432">
        <v>0</v>
      </c>
      <c r="I19432">
        <v>-1.1000000000000001E-3</v>
      </c>
      <c r="J19432">
        <v>0</v>
      </c>
      <c r="K19432">
        <v>2.3357999999999999</v>
      </c>
    </row>
    <row r="19433" spans="1:11" hidden="1">
      <c r="A19433" t="s">
        <v>168</v>
      </c>
      <c r="B19433" t="s">
        <v>663</v>
      </c>
      <c r="C19433">
        <v>190</v>
      </c>
      <c r="D19433" t="s">
        <v>53</v>
      </c>
      <c r="E19433">
        <v>4.5418000000000003</v>
      </c>
      <c r="F19433">
        <v>0</v>
      </c>
      <c r="G19433">
        <v>11.859</v>
      </c>
      <c r="H19433">
        <v>0</v>
      </c>
      <c r="I19433">
        <v>-1.1000000000000001E-3</v>
      </c>
      <c r="J19433">
        <v>0</v>
      </c>
      <c r="K19433">
        <v>-2.4777</v>
      </c>
    </row>
    <row r="19434" spans="1:11" hidden="1">
      <c r="A19434" t="s">
        <v>168</v>
      </c>
      <c r="B19434" t="s">
        <v>663</v>
      </c>
      <c r="C19434">
        <v>190</v>
      </c>
      <c r="D19434" t="s">
        <v>53</v>
      </c>
      <c r="E19434">
        <v>4.9772999999999996</v>
      </c>
      <c r="F19434">
        <v>0</v>
      </c>
      <c r="G19434">
        <v>13.5078</v>
      </c>
      <c r="H19434">
        <v>0</v>
      </c>
      <c r="I19434">
        <v>-1.1000000000000001E-3</v>
      </c>
      <c r="J19434">
        <v>0</v>
      </c>
      <c r="K19434">
        <v>-8.0091000000000001</v>
      </c>
    </row>
    <row r="19435" spans="1:11" hidden="1">
      <c r="A19435" t="s">
        <v>168</v>
      </c>
      <c r="B19435" t="s">
        <v>663</v>
      </c>
      <c r="C19435">
        <v>190</v>
      </c>
      <c r="D19435" t="s">
        <v>53</v>
      </c>
      <c r="E19435">
        <v>5.4127000000000001</v>
      </c>
      <c r="F19435">
        <v>0</v>
      </c>
      <c r="G19435">
        <v>15.156599999999999</v>
      </c>
      <c r="H19435">
        <v>0</v>
      </c>
      <c r="I19435">
        <v>-1.1000000000000001E-3</v>
      </c>
      <c r="J19435">
        <v>0</v>
      </c>
      <c r="K19435">
        <v>-14.2585</v>
      </c>
    </row>
    <row r="19436" spans="1:11" hidden="1">
      <c r="A19436" t="s">
        <v>168</v>
      </c>
      <c r="B19436" t="s">
        <v>663</v>
      </c>
      <c r="C19436">
        <v>190</v>
      </c>
      <c r="D19436" t="s">
        <v>54</v>
      </c>
      <c r="E19436">
        <v>0.18729999999999999</v>
      </c>
      <c r="F19436">
        <v>0</v>
      </c>
      <c r="G19436">
        <v>-18.4451</v>
      </c>
      <c r="H19436">
        <v>0</v>
      </c>
      <c r="I19436">
        <v>-1.1000000000000001E-3</v>
      </c>
      <c r="J19436">
        <v>0</v>
      </c>
      <c r="K19436">
        <v>-10.7799</v>
      </c>
    </row>
    <row r="19437" spans="1:11" hidden="1">
      <c r="A19437" t="s">
        <v>168</v>
      </c>
      <c r="B19437" t="s">
        <v>663</v>
      </c>
      <c r="C19437">
        <v>190</v>
      </c>
      <c r="D19437" t="s">
        <v>54</v>
      </c>
      <c r="E19437">
        <v>0.62280000000000002</v>
      </c>
      <c r="F19437">
        <v>0</v>
      </c>
      <c r="G19437">
        <v>-15.923299999999999</v>
      </c>
      <c r="H19437">
        <v>0</v>
      </c>
      <c r="I19437">
        <v>-1.1000000000000001E-3</v>
      </c>
      <c r="J19437">
        <v>0</v>
      </c>
      <c r="K19437">
        <v>-3.2545000000000002</v>
      </c>
    </row>
    <row r="19438" spans="1:11" hidden="1">
      <c r="A19438" t="s">
        <v>168</v>
      </c>
      <c r="B19438" t="s">
        <v>663</v>
      </c>
      <c r="C19438">
        <v>190</v>
      </c>
      <c r="D19438" t="s">
        <v>54</v>
      </c>
      <c r="E19438">
        <v>1.0582</v>
      </c>
      <c r="F19438">
        <v>0</v>
      </c>
      <c r="G19438">
        <v>-12.4918</v>
      </c>
      <c r="H19438">
        <v>0</v>
      </c>
      <c r="I19438">
        <v>-1.1000000000000001E-3</v>
      </c>
      <c r="J19438">
        <v>0</v>
      </c>
      <c r="K19438">
        <v>2.9693999999999998</v>
      </c>
    </row>
    <row r="19439" spans="1:11" hidden="1">
      <c r="A19439" t="s">
        <v>168</v>
      </c>
      <c r="B19439" t="s">
        <v>663</v>
      </c>
      <c r="C19439">
        <v>190</v>
      </c>
      <c r="D19439" t="s">
        <v>54</v>
      </c>
      <c r="E19439">
        <v>1.4937</v>
      </c>
      <c r="F19439">
        <v>0</v>
      </c>
      <c r="G19439">
        <v>-8.7952999999999992</v>
      </c>
      <c r="H19439">
        <v>0</v>
      </c>
      <c r="I19439">
        <v>-1.1000000000000001E-3</v>
      </c>
      <c r="J19439">
        <v>0</v>
      </c>
      <c r="K19439">
        <v>7.6124999999999998</v>
      </c>
    </row>
    <row r="19440" spans="1:11" hidden="1">
      <c r="A19440" t="s">
        <v>168</v>
      </c>
      <c r="B19440" t="s">
        <v>663</v>
      </c>
      <c r="C19440">
        <v>190</v>
      </c>
      <c r="D19440" t="s">
        <v>54</v>
      </c>
      <c r="E19440">
        <v>1.9291</v>
      </c>
      <c r="F19440">
        <v>0</v>
      </c>
      <c r="G19440">
        <v>-5.1142000000000003</v>
      </c>
      <c r="H19440">
        <v>0</v>
      </c>
      <c r="I19440">
        <v>-1.1000000000000001E-3</v>
      </c>
      <c r="J19440">
        <v>0</v>
      </c>
      <c r="K19440">
        <v>10.6464</v>
      </c>
    </row>
    <row r="19441" spans="1:11" hidden="1">
      <c r="A19441" t="s">
        <v>168</v>
      </c>
      <c r="B19441" t="s">
        <v>663</v>
      </c>
      <c r="C19441">
        <v>190</v>
      </c>
      <c r="D19441" t="s">
        <v>54</v>
      </c>
      <c r="E19441">
        <v>2.3645999999999998</v>
      </c>
      <c r="F19441">
        <v>0</v>
      </c>
      <c r="G19441">
        <v>-2.0575000000000001</v>
      </c>
      <c r="H19441">
        <v>0</v>
      </c>
      <c r="I19441">
        <v>-1.1000000000000001E-3</v>
      </c>
      <c r="J19441">
        <v>0</v>
      </c>
      <c r="K19441">
        <v>12.1823</v>
      </c>
    </row>
    <row r="19442" spans="1:11" hidden="1">
      <c r="A19442" t="s">
        <v>168</v>
      </c>
      <c r="B19442" t="s">
        <v>663</v>
      </c>
      <c r="C19442">
        <v>190</v>
      </c>
      <c r="D19442" t="s">
        <v>54</v>
      </c>
      <c r="E19442">
        <v>2.8</v>
      </c>
      <c r="F19442">
        <v>0</v>
      </c>
      <c r="G19442">
        <v>6.0600000000000001E-2</v>
      </c>
      <c r="H19442">
        <v>0</v>
      </c>
      <c r="I19442">
        <v>-1.1000000000000001E-3</v>
      </c>
      <c r="J19442">
        <v>0</v>
      </c>
      <c r="K19442">
        <v>12.5914</v>
      </c>
    </row>
    <row r="19443" spans="1:11" hidden="1">
      <c r="A19443" t="s">
        <v>168</v>
      </c>
      <c r="B19443" t="s">
        <v>663</v>
      </c>
      <c r="C19443">
        <v>190</v>
      </c>
      <c r="D19443" t="s">
        <v>54</v>
      </c>
      <c r="E19443">
        <v>2.8</v>
      </c>
      <c r="F19443">
        <v>0</v>
      </c>
      <c r="G19443">
        <v>5.2830000000000004</v>
      </c>
      <c r="H19443">
        <v>0</v>
      </c>
      <c r="I19443">
        <v>-1.1000000000000001E-3</v>
      </c>
      <c r="J19443">
        <v>0</v>
      </c>
      <c r="K19443">
        <v>12.5914</v>
      </c>
    </row>
    <row r="19444" spans="1:11" hidden="1">
      <c r="A19444" t="s">
        <v>168</v>
      </c>
      <c r="B19444" t="s">
        <v>663</v>
      </c>
      <c r="C19444">
        <v>190</v>
      </c>
      <c r="D19444" t="s">
        <v>54</v>
      </c>
      <c r="E19444">
        <v>3.2355</v>
      </c>
      <c r="F19444">
        <v>0</v>
      </c>
      <c r="G19444">
        <v>6.9318999999999997</v>
      </c>
      <c r="H19444">
        <v>0</v>
      </c>
      <c r="I19444">
        <v>-1.1000000000000001E-3</v>
      </c>
      <c r="J19444">
        <v>0</v>
      </c>
      <c r="K19444">
        <v>9.9404000000000003</v>
      </c>
    </row>
    <row r="19445" spans="1:11" hidden="1">
      <c r="A19445" t="s">
        <v>168</v>
      </c>
      <c r="B19445" t="s">
        <v>663</v>
      </c>
      <c r="C19445">
        <v>190</v>
      </c>
      <c r="D19445" t="s">
        <v>54</v>
      </c>
      <c r="E19445">
        <v>3.6709000000000001</v>
      </c>
      <c r="F19445">
        <v>0</v>
      </c>
      <c r="G19445">
        <v>8.5807000000000002</v>
      </c>
      <c r="H19445">
        <v>0</v>
      </c>
      <c r="I19445">
        <v>-1.1000000000000001E-3</v>
      </c>
      <c r="J19445">
        <v>0</v>
      </c>
      <c r="K19445">
        <v>6.5712999999999999</v>
      </c>
    </row>
    <row r="19446" spans="1:11" hidden="1">
      <c r="A19446" t="s">
        <v>168</v>
      </c>
      <c r="B19446" t="s">
        <v>663</v>
      </c>
      <c r="C19446">
        <v>190</v>
      </c>
      <c r="D19446" t="s">
        <v>54</v>
      </c>
      <c r="E19446">
        <v>4.1063999999999998</v>
      </c>
      <c r="F19446">
        <v>0</v>
      </c>
      <c r="G19446">
        <v>10.2295</v>
      </c>
      <c r="H19446">
        <v>0</v>
      </c>
      <c r="I19446">
        <v>-1.1000000000000001E-3</v>
      </c>
      <c r="J19446">
        <v>0</v>
      </c>
      <c r="K19446">
        <v>2.4843000000000002</v>
      </c>
    </row>
    <row r="19447" spans="1:11" hidden="1">
      <c r="A19447" t="s">
        <v>168</v>
      </c>
      <c r="B19447" t="s">
        <v>663</v>
      </c>
      <c r="C19447">
        <v>190</v>
      </c>
      <c r="D19447" t="s">
        <v>54</v>
      </c>
      <c r="E19447">
        <v>4.5418000000000003</v>
      </c>
      <c r="F19447">
        <v>0</v>
      </c>
      <c r="G19447">
        <v>11.878299999999999</v>
      </c>
      <c r="H19447">
        <v>0</v>
      </c>
      <c r="I19447">
        <v>-1.1000000000000001E-3</v>
      </c>
      <c r="J19447">
        <v>0</v>
      </c>
      <c r="K19447">
        <v>-2.3207</v>
      </c>
    </row>
    <row r="19448" spans="1:11" hidden="1">
      <c r="A19448" t="s">
        <v>168</v>
      </c>
      <c r="B19448" t="s">
        <v>663</v>
      </c>
      <c r="C19448">
        <v>190</v>
      </c>
      <c r="D19448" t="s">
        <v>54</v>
      </c>
      <c r="E19448">
        <v>4.9772999999999996</v>
      </c>
      <c r="F19448">
        <v>0</v>
      </c>
      <c r="G19448">
        <v>13.527100000000001</v>
      </c>
      <c r="H19448">
        <v>0</v>
      </c>
      <c r="I19448">
        <v>-1.1000000000000001E-3</v>
      </c>
      <c r="J19448">
        <v>0</v>
      </c>
      <c r="K19448">
        <v>-7.8437000000000001</v>
      </c>
    </row>
    <row r="19449" spans="1:11" hidden="1">
      <c r="A19449" t="s">
        <v>168</v>
      </c>
      <c r="B19449" t="s">
        <v>663</v>
      </c>
      <c r="C19449">
        <v>190</v>
      </c>
      <c r="D19449" t="s">
        <v>54</v>
      </c>
      <c r="E19449">
        <v>5.4127000000000001</v>
      </c>
      <c r="F19449">
        <v>0</v>
      </c>
      <c r="G19449">
        <v>15.176</v>
      </c>
      <c r="H19449">
        <v>0</v>
      </c>
      <c r="I19449">
        <v>-1.1000000000000001E-3</v>
      </c>
      <c r="J19449">
        <v>0</v>
      </c>
      <c r="K19449">
        <v>-14.0846</v>
      </c>
    </row>
    <row r="19450" spans="1:11" hidden="1">
      <c r="A19450" t="s">
        <v>168</v>
      </c>
      <c r="B19450" t="s">
        <v>663</v>
      </c>
      <c r="C19450">
        <v>190</v>
      </c>
      <c r="D19450" t="s">
        <v>55</v>
      </c>
      <c r="E19450">
        <v>0.18729999999999999</v>
      </c>
      <c r="F19450">
        <v>0</v>
      </c>
      <c r="G19450">
        <v>-18.464500000000001</v>
      </c>
      <c r="H19450">
        <v>0</v>
      </c>
      <c r="I19450">
        <v>-1.1000000000000001E-3</v>
      </c>
      <c r="J19450">
        <v>0</v>
      </c>
      <c r="K19450">
        <v>-10.852600000000001</v>
      </c>
    </row>
    <row r="19451" spans="1:11" hidden="1">
      <c r="A19451" t="s">
        <v>168</v>
      </c>
      <c r="B19451" t="s">
        <v>663</v>
      </c>
      <c r="C19451">
        <v>190</v>
      </c>
      <c r="D19451" t="s">
        <v>55</v>
      </c>
      <c r="E19451">
        <v>0.62280000000000002</v>
      </c>
      <c r="F19451">
        <v>0</v>
      </c>
      <c r="G19451">
        <v>-15.942600000000001</v>
      </c>
      <c r="H19451">
        <v>0</v>
      </c>
      <c r="I19451">
        <v>-1.1000000000000001E-3</v>
      </c>
      <c r="J19451">
        <v>0</v>
      </c>
      <c r="K19451">
        <v>-3.3355999999999999</v>
      </c>
    </row>
    <row r="19452" spans="1:11" hidden="1">
      <c r="A19452" t="s">
        <v>168</v>
      </c>
      <c r="B19452" t="s">
        <v>663</v>
      </c>
      <c r="C19452">
        <v>190</v>
      </c>
      <c r="D19452" t="s">
        <v>55</v>
      </c>
      <c r="E19452">
        <v>1.0582</v>
      </c>
      <c r="F19452">
        <v>0</v>
      </c>
      <c r="G19452">
        <v>-12.511200000000001</v>
      </c>
      <c r="H19452">
        <v>0</v>
      </c>
      <c r="I19452">
        <v>-1.1000000000000001E-3</v>
      </c>
      <c r="J19452">
        <v>0</v>
      </c>
      <c r="K19452">
        <v>2.8797999999999999</v>
      </c>
    </row>
    <row r="19453" spans="1:11" hidden="1">
      <c r="A19453" t="s">
        <v>168</v>
      </c>
      <c r="B19453" t="s">
        <v>663</v>
      </c>
      <c r="C19453">
        <v>190</v>
      </c>
      <c r="D19453" t="s">
        <v>55</v>
      </c>
      <c r="E19453">
        <v>1.4937</v>
      </c>
      <c r="F19453">
        <v>0</v>
      </c>
      <c r="G19453">
        <v>-8.8146000000000004</v>
      </c>
      <c r="H19453">
        <v>0</v>
      </c>
      <c r="I19453">
        <v>-1.1000000000000001E-3</v>
      </c>
      <c r="J19453">
        <v>0</v>
      </c>
      <c r="K19453">
        <v>7.5145999999999997</v>
      </c>
    </row>
    <row r="19454" spans="1:11" hidden="1">
      <c r="A19454" t="s">
        <v>168</v>
      </c>
      <c r="B19454" t="s">
        <v>663</v>
      </c>
      <c r="C19454">
        <v>190</v>
      </c>
      <c r="D19454" t="s">
        <v>55</v>
      </c>
      <c r="E19454">
        <v>1.9291</v>
      </c>
      <c r="F19454">
        <v>0</v>
      </c>
      <c r="G19454">
        <v>-5.1336000000000004</v>
      </c>
      <c r="H19454">
        <v>0</v>
      </c>
      <c r="I19454">
        <v>-1.1000000000000001E-3</v>
      </c>
      <c r="J19454">
        <v>0</v>
      </c>
      <c r="K19454">
        <v>10.54</v>
      </c>
    </row>
    <row r="19455" spans="1:11" hidden="1">
      <c r="A19455" t="s">
        <v>168</v>
      </c>
      <c r="B19455" t="s">
        <v>663</v>
      </c>
      <c r="C19455">
        <v>190</v>
      </c>
      <c r="D19455" t="s">
        <v>55</v>
      </c>
      <c r="E19455">
        <v>2.3645999999999998</v>
      </c>
      <c r="F19455">
        <v>0</v>
      </c>
      <c r="G19455">
        <v>-2.0769000000000002</v>
      </c>
      <c r="H19455">
        <v>0</v>
      </c>
      <c r="I19455">
        <v>-1.1000000000000001E-3</v>
      </c>
      <c r="J19455">
        <v>0</v>
      </c>
      <c r="K19455">
        <v>12.067399999999999</v>
      </c>
    </row>
    <row r="19456" spans="1:11" hidden="1">
      <c r="A19456" t="s">
        <v>168</v>
      </c>
      <c r="B19456" t="s">
        <v>663</v>
      </c>
      <c r="C19456">
        <v>190</v>
      </c>
      <c r="D19456" t="s">
        <v>55</v>
      </c>
      <c r="E19456">
        <v>2.8</v>
      </c>
      <c r="F19456">
        <v>0</v>
      </c>
      <c r="G19456">
        <v>4.1300000000000003E-2</v>
      </c>
      <c r="H19456">
        <v>0</v>
      </c>
      <c r="I19456">
        <v>-1.1000000000000001E-3</v>
      </c>
      <c r="J19456">
        <v>0</v>
      </c>
      <c r="K19456">
        <v>12.4682</v>
      </c>
    </row>
    <row r="19457" spans="1:11" hidden="1">
      <c r="A19457" t="s">
        <v>168</v>
      </c>
      <c r="B19457" t="s">
        <v>663</v>
      </c>
      <c r="C19457">
        <v>190</v>
      </c>
      <c r="D19457" t="s">
        <v>55</v>
      </c>
      <c r="E19457">
        <v>2.8</v>
      </c>
      <c r="F19457">
        <v>0</v>
      </c>
      <c r="G19457">
        <v>5.2637</v>
      </c>
      <c r="H19457">
        <v>0</v>
      </c>
      <c r="I19457">
        <v>-1.1000000000000001E-3</v>
      </c>
      <c r="J19457">
        <v>0</v>
      </c>
      <c r="K19457">
        <v>12.4682</v>
      </c>
    </row>
    <row r="19458" spans="1:11" hidden="1">
      <c r="A19458" t="s">
        <v>168</v>
      </c>
      <c r="B19458" t="s">
        <v>663</v>
      </c>
      <c r="C19458">
        <v>190</v>
      </c>
      <c r="D19458" t="s">
        <v>55</v>
      </c>
      <c r="E19458">
        <v>3.2355</v>
      </c>
      <c r="F19458">
        <v>0</v>
      </c>
      <c r="G19458">
        <v>6.9124999999999996</v>
      </c>
      <c r="H19458">
        <v>0</v>
      </c>
      <c r="I19458">
        <v>-1.1000000000000001E-3</v>
      </c>
      <c r="J19458">
        <v>0</v>
      </c>
      <c r="K19458">
        <v>9.8087</v>
      </c>
    </row>
    <row r="19459" spans="1:11" hidden="1">
      <c r="A19459" t="s">
        <v>168</v>
      </c>
      <c r="B19459" t="s">
        <v>663</v>
      </c>
      <c r="C19459">
        <v>190</v>
      </c>
      <c r="D19459" t="s">
        <v>55</v>
      </c>
      <c r="E19459">
        <v>3.6709000000000001</v>
      </c>
      <c r="F19459">
        <v>0</v>
      </c>
      <c r="G19459">
        <v>8.5612999999999992</v>
      </c>
      <c r="H19459">
        <v>0</v>
      </c>
      <c r="I19459">
        <v>-1.1000000000000001E-3</v>
      </c>
      <c r="J19459">
        <v>0</v>
      </c>
      <c r="K19459">
        <v>6.4311999999999996</v>
      </c>
    </row>
    <row r="19460" spans="1:11" hidden="1">
      <c r="A19460" t="s">
        <v>168</v>
      </c>
      <c r="B19460" t="s">
        <v>663</v>
      </c>
      <c r="C19460">
        <v>190</v>
      </c>
      <c r="D19460" t="s">
        <v>55</v>
      </c>
      <c r="E19460">
        <v>4.1063999999999998</v>
      </c>
      <c r="F19460">
        <v>0</v>
      </c>
      <c r="G19460">
        <v>10.210100000000001</v>
      </c>
      <c r="H19460">
        <v>0</v>
      </c>
      <c r="I19460">
        <v>-1.1000000000000001E-3</v>
      </c>
      <c r="J19460">
        <v>0</v>
      </c>
      <c r="K19460">
        <v>2.3357999999999999</v>
      </c>
    </row>
    <row r="19461" spans="1:11" hidden="1">
      <c r="A19461" t="s">
        <v>168</v>
      </c>
      <c r="B19461" t="s">
        <v>663</v>
      </c>
      <c r="C19461">
        <v>190</v>
      </c>
      <c r="D19461" t="s">
        <v>55</v>
      </c>
      <c r="E19461">
        <v>4.5418000000000003</v>
      </c>
      <c r="F19461">
        <v>0</v>
      </c>
      <c r="G19461">
        <v>11.859</v>
      </c>
      <c r="H19461">
        <v>0</v>
      </c>
      <c r="I19461">
        <v>-1.1000000000000001E-3</v>
      </c>
      <c r="J19461">
        <v>0</v>
      </c>
      <c r="K19461">
        <v>-2.4777</v>
      </c>
    </row>
    <row r="19462" spans="1:11" hidden="1">
      <c r="A19462" t="s">
        <v>168</v>
      </c>
      <c r="B19462" t="s">
        <v>663</v>
      </c>
      <c r="C19462">
        <v>190</v>
      </c>
      <c r="D19462" t="s">
        <v>55</v>
      </c>
      <c r="E19462">
        <v>4.9772999999999996</v>
      </c>
      <c r="F19462">
        <v>0</v>
      </c>
      <c r="G19462">
        <v>13.5078</v>
      </c>
      <c r="H19462">
        <v>0</v>
      </c>
      <c r="I19462">
        <v>-1.1000000000000001E-3</v>
      </c>
      <c r="J19462">
        <v>0</v>
      </c>
      <c r="K19462">
        <v>-8.0091000000000001</v>
      </c>
    </row>
    <row r="19463" spans="1:11" hidden="1">
      <c r="A19463" t="s">
        <v>168</v>
      </c>
      <c r="B19463" t="s">
        <v>663</v>
      </c>
      <c r="C19463">
        <v>190</v>
      </c>
      <c r="D19463" t="s">
        <v>55</v>
      </c>
      <c r="E19463">
        <v>5.4127000000000001</v>
      </c>
      <c r="F19463">
        <v>0</v>
      </c>
      <c r="G19463">
        <v>15.156599999999999</v>
      </c>
      <c r="H19463">
        <v>0</v>
      </c>
      <c r="I19463">
        <v>-1.1000000000000001E-3</v>
      </c>
      <c r="J19463">
        <v>0</v>
      </c>
      <c r="K19463">
        <v>-14.2585</v>
      </c>
    </row>
    <row r="19464" spans="1:11" hidden="1">
      <c r="A19464" t="s">
        <v>168</v>
      </c>
      <c r="B19464" t="s">
        <v>663</v>
      </c>
      <c r="C19464">
        <v>190</v>
      </c>
      <c r="D19464" t="s">
        <v>56</v>
      </c>
      <c r="E19464">
        <v>0.18729999999999999</v>
      </c>
      <c r="F19464">
        <v>0</v>
      </c>
      <c r="G19464">
        <v>-18.4451</v>
      </c>
      <c r="H19464">
        <v>0</v>
      </c>
      <c r="I19464">
        <v>-1.1000000000000001E-3</v>
      </c>
      <c r="J19464">
        <v>0</v>
      </c>
      <c r="K19464">
        <v>-10.7799</v>
      </c>
    </row>
    <row r="19465" spans="1:11" hidden="1">
      <c r="A19465" t="s">
        <v>168</v>
      </c>
      <c r="B19465" t="s">
        <v>663</v>
      </c>
      <c r="C19465">
        <v>190</v>
      </c>
      <c r="D19465" t="s">
        <v>56</v>
      </c>
      <c r="E19465">
        <v>0.62280000000000002</v>
      </c>
      <c r="F19465">
        <v>0</v>
      </c>
      <c r="G19465">
        <v>-15.923299999999999</v>
      </c>
      <c r="H19465">
        <v>0</v>
      </c>
      <c r="I19465">
        <v>-1.1000000000000001E-3</v>
      </c>
      <c r="J19465">
        <v>0</v>
      </c>
      <c r="K19465">
        <v>-3.2545000000000002</v>
      </c>
    </row>
    <row r="19466" spans="1:11" hidden="1">
      <c r="A19466" t="s">
        <v>168</v>
      </c>
      <c r="B19466" t="s">
        <v>663</v>
      </c>
      <c r="C19466">
        <v>190</v>
      </c>
      <c r="D19466" t="s">
        <v>56</v>
      </c>
      <c r="E19466">
        <v>1.0582</v>
      </c>
      <c r="F19466">
        <v>0</v>
      </c>
      <c r="G19466">
        <v>-12.4918</v>
      </c>
      <c r="H19466">
        <v>0</v>
      </c>
      <c r="I19466">
        <v>-1.1000000000000001E-3</v>
      </c>
      <c r="J19466">
        <v>0</v>
      </c>
      <c r="K19466">
        <v>2.9693999999999998</v>
      </c>
    </row>
    <row r="19467" spans="1:11" hidden="1">
      <c r="A19467" t="s">
        <v>168</v>
      </c>
      <c r="B19467" t="s">
        <v>663</v>
      </c>
      <c r="C19467">
        <v>190</v>
      </c>
      <c r="D19467" t="s">
        <v>56</v>
      </c>
      <c r="E19467">
        <v>1.4937</v>
      </c>
      <c r="F19467">
        <v>0</v>
      </c>
      <c r="G19467">
        <v>-8.7952999999999992</v>
      </c>
      <c r="H19467">
        <v>0</v>
      </c>
      <c r="I19467">
        <v>-1.1000000000000001E-3</v>
      </c>
      <c r="J19467">
        <v>0</v>
      </c>
      <c r="K19467">
        <v>7.6124999999999998</v>
      </c>
    </row>
    <row r="19468" spans="1:11" hidden="1">
      <c r="A19468" t="s">
        <v>168</v>
      </c>
      <c r="B19468" t="s">
        <v>663</v>
      </c>
      <c r="C19468">
        <v>190</v>
      </c>
      <c r="D19468" t="s">
        <v>56</v>
      </c>
      <c r="E19468">
        <v>1.9291</v>
      </c>
      <c r="F19468">
        <v>0</v>
      </c>
      <c r="G19468">
        <v>-5.1142000000000003</v>
      </c>
      <c r="H19468">
        <v>0</v>
      </c>
      <c r="I19468">
        <v>-1.1000000000000001E-3</v>
      </c>
      <c r="J19468">
        <v>0</v>
      </c>
      <c r="K19468">
        <v>10.6464</v>
      </c>
    </row>
    <row r="19469" spans="1:11" hidden="1">
      <c r="A19469" t="s">
        <v>168</v>
      </c>
      <c r="B19469" t="s">
        <v>663</v>
      </c>
      <c r="C19469">
        <v>190</v>
      </c>
      <c r="D19469" t="s">
        <v>56</v>
      </c>
      <c r="E19469">
        <v>2.3645999999999998</v>
      </c>
      <c r="F19469">
        <v>0</v>
      </c>
      <c r="G19469">
        <v>-2.0575000000000001</v>
      </c>
      <c r="H19469">
        <v>0</v>
      </c>
      <c r="I19469">
        <v>-1.1000000000000001E-3</v>
      </c>
      <c r="J19469">
        <v>0</v>
      </c>
      <c r="K19469">
        <v>12.1823</v>
      </c>
    </row>
    <row r="19470" spans="1:11" hidden="1">
      <c r="A19470" t="s">
        <v>168</v>
      </c>
      <c r="B19470" t="s">
        <v>663</v>
      </c>
      <c r="C19470">
        <v>190</v>
      </c>
      <c r="D19470" t="s">
        <v>56</v>
      </c>
      <c r="E19470">
        <v>2.8</v>
      </c>
      <c r="F19470">
        <v>0</v>
      </c>
      <c r="G19470">
        <v>6.0600000000000001E-2</v>
      </c>
      <c r="H19470">
        <v>0</v>
      </c>
      <c r="I19470">
        <v>-1.1000000000000001E-3</v>
      </c>
      <c r="J19470">
        <v>0</v>
      </c>
      <c r="K19470">
        <v>12.5914</v>
      </c>
    </row>
    <row r="19471" spans="1:11" hidden="1">
      <c r="A19471" t="s">
        <v>168</v>
      </c>
      <c r="B19471" t="s">
        <v>663</v>
      </c>
      <c r="C19471">
        <v>190</v>
      </c>
      <c r="D19471" t="s">
        <v>56</v>
      </c>
      <c r="E19471">
        <v>2.8</v>
      </c>
      <c r="F19471">
        <v>0</v>
      </c>
      <c r="G19471">
        <v>5.2830000000000004</v>
      </c>
      <c r="H19471">
        <v>0</v>
      </c>
      <c r="I19471">
        <v>-1.1000000000000001E-3</v>
      </c>
      <c r="J19471">
        <v>0</v>
      </c>
      <c r="K19471">
        <v>12.5914</v>
      </c>
    </row>
    <row r="19472" spans="1:11" hidden="1">
      <c r="A19472" t="s">
        <v>168</v>
      </c>
      <c r="B19472" t="s">
        <v>663</v>
      </c>
      <c r="C19472">
        <v>190</v>
      </c>
      <c r="D19472" t="s">
        <v>56</v>
      </c>
      <c r="E19472">
        <v>3.2355</v>
      </c>
      <c r="F19472">
        <v>0</v>
      </c>
      <c r="G19472">
        <v>6.9318999999999997</v>
      </c>
      <c r="H19472">
        <v>0</v>
      </c>
      <c r="I19472">
        <v>-1.1000000000000001E-3</v>
      </c>
      <c r="J19472">
        <v>0</v>
      </c>
      <c r="K19472">
        <v>9.9404000000000003</v>
      </c>
    </row>
    <row r="19473" spans="1:11" hidden="1">
      <c r="A19473" t="s">
        <v>168</v>
      </c>
      <c r="B19473" t="s">
        <v>663</v>
      </c>
      <c r="C19473">
        <v>190</v>
      </c>
      <c r="D19473" t="s">
        <v>56</v>
      </c>
      <c r="E19473">
        <v>3.6709000000000001</v>
      </c>
      <c r="F19473">
        <v>0</v>
      </c>
      <c r="G19473">
        <v>8.5807000000000002</v>
      </c>
      <c r="H19473">
        <v>0</v>
      </c>
      <c r="I19473">
        <v>-1.1000000000000001E-3</v>
      </c>
      <c r="J19473">
        <v>0</v>
      </c>
      <c r="K19473">
        <v>6.5712999999999999</v>
      </c>
    </row>
    <row r="19474" spans="1:11" hidden="1">
      <c r="A19474" t="s">
        <v>168</v>
      </c>
      <c r="B19474" t="s">
        <v>663</v>
      </c>
      <c r="C19474">
        <v>190</v>
      </c>
      <c r="D19474" t="s">
        <v>56</v>
      </c>
      <c r="E19474">
        <v>4.1063999999999998</v>
      </c>
      <c r="F19474">
        <v>0</v>
      </c>
      <c r="G19474">
        <v>10.2295</v>
      </c>
      <c r="H19474">
        <v>0</v>
      </c>
      <c r="I19474">
        <v>-1.1000000000000001E-3</v>
      </c>
      <c r="J19474">
        <v>0</v>
      </c>
      <c r="K19474">
        <v>2.4843000000000002</v>
      </c>
    </row>
    <row r="19475" spans="1:11" hidden="1">
      <c r="A19475" t="s">
        <v>168</v>
      </c>
      <c r="B19475" t="s">
        <v>663</v>
      </c>
      <c r="C19475">
        <v>190</v>
      </c>
      <c r="D19475" t="s">
        <v>56</v>
      </c>
      <c r="E19475">
        <v>4.5418000000000003</v>
      </c>
      <c r="F19475">
        <v>0</v>
      </c>
      <c r="G19475">
        <v>11.878299999999999</v>
      </c>
      <c r="H19475">
        <v>0</v>
      </c>
      <c r="I19475">
        <v>-1.1000000000000001E-3</v>
      </c>
      <c r="J19475">
        <v>0</v>
      </c>
      <c r="K19475">
        <v>-2.3207</v>
      </c>
    </row>
    <row r="19476" spans="1:11" hidden="1">
      <c r="A19476" t="s">
        <v>168</v>
      </c>
      <c r="B19476" t="s">
        <v>663</v>
      </c>
      <c r="C19476">
        <v>190</v>
      </c>
      <c r="D19476" t="s">
        <v>56</v>
      </c>
      <c r="E19476">
        <v>4.9772999999999996</v>
      </c>
      <c r="F19476">
        <v>0</v>
      </c>
      <c r="G19476">
        <v>13.527100000000001</v>
      </c>
      <c r="H19476">
        <v>0</v>
      </c>
      <c r="I19476">
        <v>-1.1000000000000001E-3</v>
      </c>
      <c r="J19476">
        <v>0</v>
      </c>
      <c r="K19476">
        <v>-7.8437000000000001</v>
      </c>
    </row>
    <row r="19477" spans="1:11" hidden="1">
      <c r="A19477" t="s">
        <v>168</v>
      </c>
      <c r="B19477" t="s">
        <v>663</v>
      </c>
      <c r="C19477">
        <v>190</v>
      </c>
      <c r="D19477" t="s">
        <v>56</v>
      </c>
      <c r="E19477">
        <v>5.4127000000000001</v>
      </c>
      <c r="F19477">
        <v>0</v>
      </c>
      <c r="G19477">
        <v>15.176</v>
      </c>
      <c r="H19477">
        <v>0</v>
      </c>
      <c r="I19477">
        <v>-1.1000000000000001E-3</v>
      </c>
      <c r="J19477">
        <v>0</v>
      </c>
      <c r="K19477">
        <v>-14.0846</v>
      </c>
    </row>
    <row r="19478" spans="1:11" hidden="1">
      <c r="A19478" t="s">
        <v>168</v>
      </c>
      <c r="B19478" t="s">
        <v>663</v>
      </c>
      <c r="C19478">
        <v>190</v>
      </c>
      <c r="D19478" t="s">
        <v>57</v>
      </c>
      <c r="E19478">
        <v>0.18729999999999999</v>
      </c>
      <c r="F19478">
        <v>0</v>
      </c>
      <c r="G19478">
        <v>-18.464500000000001</v>
      </c>
      <c r="H19478">
        <v>0</v>
      </c>
      <c r="I19478">
        <v>-1.1000000000000001E-3</v>
      </c>
      <c r="J19478">
        <v>0</v>
      </c>
      <c r="K19478">
        <v>-10.852600000000001</v>
      </c>
    </row>
    <row r="19479" spans="1:11" hidden="1">
      <c r="A19479" t="s">
        <v>168</v>
      </c>
      <c r="B19479" t="s">
        <v>663</v>
      </c>
      <c r="C19479">
        <v>190</v>
      </c>
      <c r="D19479" t="s">
        <v>57</v>
      </c>
      <c r="E19479">
        <v>0.62280000000000002</v>
      </c>
      <c r="F19479">
        <v>0</v>
      </c>
      <c r="G19479">
        <v>-15.942600000000001</v>
      </c>
      <c r="H19479">
        <v>0</v>
      </c>
      <c r="I19479">
        <v>-1.1000000000000001E-3</v>
      </c>
      <c r="J19479">
        <v>0</v>
      </c>
      <c r="K19479">
        <v>-3.3355999999999999</v>
      </c>
    </row>
    <row r="19480" spans="1:11" hidden="1">
      <c r="A19480" t="s">
        <v>168</v>
      </c>
      <c r="B19480" t="s">
        <v>663</v>
      </c>
      <c r="C19480">
        <v>190</v>
      </c>
      <c r="D19480" t="s">
        <v>57</v>
      </c>
      <c r="E19480">
        <v>1.0582</v>
      </c>
      <c r="F19480">
        <v>0</v>
      </c>
      <c r="G19480">
        <v>-12.511200000000001</v>
      </c>
      <c r="H19480">
        <v>0</v>
      </c>
      <c r="I19480">
        <v>-1.1000000000000001E-3</v>
      </c>
      <c r="J19480">
        <v>0</v>
      </c>
      <c r="K19480">
        <v>2.8797999999999999</v>
      </c>
    </row>
    <row r="19481" spans="1:11" hidden="1">
      <c r="A19481" t="s">
        <v>168</v>
      </c>
      <c r="B19481" t="s">
        <v>663</v>
      </c>
      <c r="C19481">
        <v>190</v>
      </c>
      <c r="D19481" t="s">
        <v>57</v>
      </c>
      <c r="E19481">
        <v>1.4937</v>
      </c>
      <c r="F19481">
        <v>0</v>
      </c>
      <c r="G19481">
        <v>-8.8146000000000004</v>
      </c>
      <c r="H19481">
        <v>0</v>
      </c>
      <c r="I19481">
        <v>-1.1000000000000001E-3</v>
      </c>
      <c r="J19481">
        <v>0</v>
      </c>
      <c r="K19481">
        <v>7.5145999999999997</v>
      </c>
    </row>
    <row r="19482" spans="1:11" hidden="1">
      <c r="A19482" t="s">
        <v>168</v>
      </c>
      <c r="B19482" t="s">
        <v>663</v>
      </c>
      <c r="C19482">
        <v>190</v>
      </c>
      <c r="D19482" t="s">
        <v>57</v>
      </c>
      <c r="E19482">
        <v>1.9291</v>
      </c>
      <c r="F19482">
        <v>0</v>
      </c>
      <c r="G19482">
        <v>-5.1336000000000004</v>
      </c>
      <c r="H19482">
        <v>0</v>
      </c>
      <c r="I19482">
        <v>-1.1000000000000001E-3</v>
      </c>
      <c r="J19482">
        <v>0</v>
      </c>
      <c r="K19482">
        <v>10.54</v>
      </c>
    </row>
    <row r="19483" spans="1:11" hidden="1">
      <c r="A19483" t="s">
        <v>168</v>
      </c>
      <c r="B19483" t="s">
        <v>663</v>
      </c>
      <c r="C19483">
        <v>190</v>
      </c>
      <c r="D19483" t="s">
        <v>57</v>
      </c>
      <c r="E19483">
        <v>2.3645999999999998</v>
      </c>
      <c r="F19483">
        <v>0</v>
      </c>
      <c r="G19483">
        <v>-2.0769000000000002</v>
      </c>
      <c r="H19483">
        <v>0</v>
      </c>
      <c r="I19483">
        <v>-1.1000000000000001E-3</v>
      </c>
      <c r="J19483">
        <v>0</v>
      </c>
      <c r="K19483">
        <v>12.067399999999999</v>
      </c>
    </row>
    <row r="19484" spans="1:11" hidden="1">
      <c r="A19484" t="s">
        <v>168</v>
      </c>
      <c r="B19484" t="s">
        <v>663</v>
      </c>
      <c r="C19484">
        <v>190</v>
      </c>
      <c r="D19484" t="s">
        <v>57</v>
      </c>
      <c r="E19484">
        <v>2.8</v>
      </c>
      <c r="F19484">
        <v>0</v>
      </c>
      <c r="G19484">
        <v>4.1300000000000003E-2</v>
      </c>
      <c r="H19484">
        <v>0</v>
      </c>
      <c r="I19484">
        <v>-1.1000000000000001E-3</v>
      </c>
      <c r="J19484">
        <v>0</v>
      </c>
      <c r="K19484">
        <v>12.4682</v>
      </c>
    </row>
    <row r="19485" spans="1:11" hidden="1">
      <c r="A19485" t="s">
        <v>168</v>
      </c>
      <c r="B19485" t="s">
        <v>663</v>
      </c>
      <c r="C19485">
        <v>190</v>
      </c>
      <c r="D19485" t="s">
        <v>57</v>
      </c>
      <c r="E19485">
        <v>2.8</v>
      </c>
      <c r="F19485">
        <v>0</v>
      </c>
      <c r="G19485">
        <v>5.2637</v>
      </c>
      <c r="H19485">
        <v>0</v>
      </c>
      <c r="I19485">
        <v>-1.1000000000000001E-3</v>
      </c>
      <c r="J19485">
        <v>0</v>
      </c>
      <c r="K19485">
        <v>12.4682</v>
      </c>
    </row>
    <row r="19486" spans="1:11" hidden="1">
      <c r="A19486" t="s">
        <v>168</v>
      </c>
      <c r="B19486" t="s">
        <v>663</v>
      </c>
      <c r="C19486">
        <v>190</v>
      </c>
      <c r="D19486" t="s">
        <v>57</v>
      </c>
      <c r="E19486">
        <v>3.2355</v>
      </c>
      <c r="F19486">
        <v>0</v>
      </c>
      <c r="G19486">
        <v>6.9124999999999996</v>
      </c>
      <c r="H19486">
        <v>0</v>
      </c>
      <c r="I19486">
        <v>-1.1000000000000001E-3</v>
      </c>
      <c r="J19486">
        <v>0</v>
      </c>
      <c r="K19486">
        <v>9.8087</v>
      </c>
    </row>
    <row r="19487" spans="1:11" hidden="1">
      <c r="A19487" t="s">
        <v>168</v>
      </c>
      <c r="B19487" t="s">
        <v>663</v>
      </c>
      <c r="C19487">
        <v>190</v>
      </c>
      <c r="D19487" t="s">
        <v>57</v>
      </c>
      <c r="E19487">
        <v>3.6709000000000001</v>
      </c>
      <c r="F19487">
        <v>0</v>
      </c>
      <c r="G19487">
        <v>8.5612999999999992</v>
      </c>
      <c r="H19487">
        <v>0</v>
      </c>
      <c r="I19487">
        <v>-1.1000000000000001E-3</v>
      </c>
      <c r="J19487">
        <v>0</v>
      </c>
      <c r="K19487">
        <v>6.4311999999999996</v>
      </c>
    </row>
    <row r="19488" spans="1:11" hidden="1">
      <c r="A19488" t="s">
        <v>168</v>
      </c>
      <c r="B19488" t="s">
        <v>663</v>
      </c>
      <c r="C19488">
        <v>190</v>
      </c>
      <c r="D19488" t="s">
        <v>57</v>
      </c>
      <c r="E19488">
        <v>4.1063999999999998</v>
      </c>
      <c r="F19488">
        <v>0</v>
      </c>
      <c r="G19488">
        <v>10.210100000000001</v>
      </c>
      <c r="H19488">
        <v>0</v>
      </c>
      <c r="I19488">
        <v>-1.1000000000000001E-3</v>
      </c>
      <c r="J19488">
        <v>0</v>
      </c>
      <c r="K19488">
        <v>2.3357999999999999</v>
      </c>
    </row>
    <row r="19489" spans="1:11" hidden="1">
      <c r="A19489" t="s">
        <v>168</v>
      </c>
      <c r="B19489" t="s">
        <v>663</v>
      </c>
      <c r="C19489">
        <v>190</v>
      </c>
      <c r="D19489" t="s">
        <v>57</v>
      </c>
      <c r="E19489">
        <v>4.5418000000000003</v>
      </c>
      <c r="F19489">
        <v>0</v>
      </c>
      <c r="G19489">
        <v>11.859</v>
      </c>
      <c r="H19489">
        <v>0</v>
      </c>
      <c r="I19489">
        <v>-1.1000000000000001E-3</v>
      </c>
      <c r="J19489">
        <v>0</v>
      </c>
      <c r="K19489">
        <v>-2.4777</v>
      </c>
    </row>
    <row r="19490" spans="1:11" hidden="1">
      <c r="A19490" t="s">
        <v>168</v>
      </c>
      <c r="B19490" t="s">
        <v>663</v>
      </c>
      <c r="C19490">
        <v>190</v>
      </c>
      <c r="D19490" t="s">
        <v>57</v>
      </c>
      <c r="E19490">
        <v>4.9772999999999996</v>
      </c>
      <c r="F19490">
        <v>0</v>
      </c>
      <c r="G19490">
        <v>13.5078</v>
      </c>
      <c r="H19490">
        <v>0</v>
      </c>
      <c r="I19490">
        <v>-1.1000000000000001E-3</v>
      </c>
      <c r="J19490">
        <v>0</v>
      </c>
      <c r="K19490">
        <v>-8.0091000000000001</v>
      </c>
    </row>
    <row r="19491" spans="1:11" hidden="1">
      <c r="A19491" t="s">
        <v>168</v>
      </c>
      <c r="B19491" t="s">
        <v>663</v>
      </c>
      <c r="C19491">
        <v>190</v>
      </c>
      <c r="D19491" t="s">
        <v>57</v>
      </c>
      <c r="E19491">
        <v>5.4127000000000001</v>
      </c>
      <c r="F19491">
        <v>0</v>
      </c>
      <c r="G19491">
        <v>15.156599999999999</v>
      </c>
      <c r="H19491">
        <v>0</v>
      </c>
      <c r="I19491">
        <v>-1.1000000000000001E-3</v>
      </c>
      <c r="J19491">
        <v>0</v>
      </c>
      <c r="K19491">
        <v>-14.2585</v>
      </c>
    </row>
    <row r="19492" spans="1:11" hidden="1">
      <c r="A19492" t="s">
        <v>168</v>
      </c>
      <c r="B19492" t="s">
        <v>663</v>
      </c>
      <c r="C19492">
        <v>190</v>
      </c>
      <c r="D19492" t="s">
        <v>58</v>
      </c>
      <c r="E19492">
        <v>0.18729999999999999</v>
      </c>
      <c r="F19492">
        <v>0</v>
      </c>
      <c r="G19492">
        <v>-43.026000000000003</v>
      </c>
      <c r="H19492">
        <v>0</v>
      </c>
      <c r="I19492">
        <v>-2.3E-3</v>
      </c>
      <c r="J19492">
        <v>0</v>
      </c>
      <c r="K19492">
        <v>-24.596299999999999</v>
      </c>
    </row>
    <row r="19493" spans="1:11" hidden="1">
      <c r="A19493" t="s">
        <v>168</v>
      </c>
      <c r="B19493" t="s">
        <v>663</v>
      </c>
      <c r="C19493">
        <v>190</v>
      </c>
      <c r="D19493" t="s">
        <v>58</v>
      </c>
      <c r="E19493">
        <v>0.62280000000000002</v>
      </c>
      <c r="F19493">
        <v>0</v>
      </c>
      <c r="G19493">
        <v>-36.991999999999997</v>
      </c>
      <c r="H19493">
        <v>0</v>
      </c>
      <c r="I19493">
        <v>-2.3E-3</v>
      </c>
      <c r="J19493">
        <v>0</v>
      </c>
      <c r="K19493">
        <v>-7.0808999999999997</v>
      </c>
    </row>
    <row r="19494" spans="1:11" hidden="1">
      <c r="A19494" t="s">
        <v>168</v>
      </c>
      <c r="B19494" t="s">
        <v>663</v>
      </c>
      <c r="C19494">
        <v>190</v>
      </c>
      <c r="D19494" t="s">
        <v>58</v>
      </c>
      <c r="E19494">
        <v>1.0582</v>
      </c>
      <c r="F19494">
        <v>0</v>
      </c>
      <c r="G19494">
        <v>-28.642600000000002</v>
      </c>
      <c r="H19494">
        <v>0</v>
      </c>
      <c r="I19494">
        <v>-2.3E-3</v>
      </c>
      <c r="J19494">
        <v>0</v>
      </c>
      <c r="K19494">
        <v>7.2893999999999997</v>
      </c>
    </row>
    <row r="19495" spans="1:11" hidden="1">
      <c r="A19495" t="s">
        <v>168</v>
      </c>
      <c r="B19495" t="s">
        <v>663</v>
      </c>
      <c r="C19495">
        <v>190</v>
      </c>
      <c r="D19495" t="s">
        <v>58</v>
      </c>
      <c r="E19495">
        <v>1.4937</v>
      </c>
      <c r="F19495">
        <v>0</v>
      </c>
      <c r="G19495">
        <v>-19.618500000000001</v>
      </c>
      <c r="H19495">
        <v>0</v>
      </c>
      <c r="I19495">
        <v>-2.3E-3</v>
      </c>
      <c r="J19495">
        <v>0</v>
      </c>
      <c r="K19495">
        <v>17.803799999999999</v>
      </c>
    </row>
    <row r="19496" spans="1:11" hidden="1">
      <c r="A19496" t="s">
        <v>168</v>
      </c>
      <c r="B19496" t="s">
        <v>663</v>
      </c>
      <c r="C19496">
        <v>190</v>
      </c>
      <c r="D19496" t="s">
        <v>58</v>
      </c>
      <c r="E19496">
        <v>1.9291</v>
      </c>
      <c r="F19496">
        <v>0</v>
      </c>
      <c r="G19496">
        <v>-10.633800000000001</v>
      </c>
      <c r="H19496">
        <v>0</v>
      </c>
      <c r="I19496">
        <v>-2.3E-3</v>
      </c>
      <c r="J19496">
        <v>0</v>
      </c>
      <c r="K19496">
        <v>24.389700000000001</v>
      </c>
    </row>
    <row r="19497" spans="1:11" hidden="1">
      <c r="A19497" t="s">
        <v>168</v>
      </c>
      <c r="B19497" t="s">
        <v>663</v>
      </c>
      <c r="C19497">
        <v>190</v>
      </c>
      <c r="D19497" t="s">
        <v>58</v>
      </c>
      <c r="E19497">
        <v>2.3645999999999998</v>
      </c>
      <c r="F19497">
        <v>0</v>
      </c>
      <c r="G19497">
        <v>-3.2383000000000002</v>
      </c>
      <c r="H19497">
        <v>0</v>
      </c>
      <c r="I19497">
        <v>-2.3E-3</v>
      </c>
      <c r="J19497">
        <v>0</v>
      </c>
      <c r="K19497">
        <v>27.33</v>
      </c>
    </row>
    <row r="19498" spans="1:11" hidden="1">
      <c r="A19498" t="s">
        <v>168</v>
      </c>
      <c r="B19498" t="s">
        <v>663</v>
      </c>
      <c r="C19498">
        <v>190</v>
      </c>
      <c r="D19498" t="s">
        <v>58</v>
      </c>
      <c r="E19498">
        <v>2.8</v>
      </c>
      <c r="F19498">
        <v>0</v>
      </c>
      <c r="G19498">
        <v>1.7681</v>
      </c>
      <c r="H19498">
        <v>0</v>
      </c>
      <c r="I19498">
        <v>-2.3E-3</v>
      </c>
      <c r="J19498">
        <v>0</v>
      </c>
      <c r="K19498">
        <v>27.5702</v>
      </c>
    </row>
    <row r="19499" spans="1:11" hidden="1">
      <c r="A19499" t="s">
        <v>168</v>
      </c>
      <c r="B19499" t="s">
        <v>663</v>
      </c>
      <c r="C19499">
        <v>190</v>
      </c>
      <c r="D19499" t="s">
        <v>58</v>
      </c>
      <c r="E19499">
        <v>2.8</v>
      </c>
      <c r="F19499">
        <v>0</v>
      </c>
      <c r="G19499">
        <v>11.438800000000001</v>
      </c>
      <c r="H19499">
        <v>0</v>
      </c>
      <c r="I19499">
        <v>-2.3E-3</v>
      </c>
      <c r="J19499">
        <v>0</v>
      </c>
      <c r="K19499">
        <v>27.5702</v>
      </c>
    </row>
    <row r="19500" spans="1:11" hidden="1">
      <c r="A19500" t="s">
        <v>168</v>
      </c>
      <c r="B19500" t="s">
        <v>663</v>
      </c>
      <c r="C19500">
        <v>190</v>
      </c>
      <c r="D19500" t="s">
        <v>58</v>
      </c>
      <c r="E19500">
        <v>3.2355</v>
      </c>
      <c r="F19500">
        <v>0</v>
      </c>
      <c r="G19500">
        <v>15.2506</v>
      </c>
      <c r="H19500">
        <v>0</v>
      </c>
      <c r="I19500">
        <v>-2.3E-3</v>
      </c>
      <c r="J19500">
        <v>0</v>
      </c>
      <c r="K19500">
        <v>21.765999999999998</v>
      </c>
    </row>
    <row r="19501" spans="1:11" hidden="1">
      <c r="A19501" t="s">
        <v>168</v>
      </c>
      <c r="B19501" t="s">
        <v>663</v>
      </c>
      <c r="C19501">
        <v>190</v>
      </c>
      <c r="D19501" t="s">
        <v>58</v>
      </c>
      <c r="E19501">
        <v>3.6709000000000001</v>
      </c>
      <c r="F19501">
        <v>0</v>
      </c>
      <c r="G19501">
        <v>19.0624</v>
      </c>
      <c r="H19501">
        <v>0</v>
      </c>
      <c r="I19501">
        <v>-2.3E-3</v>
      </c>
      <c r="J19501">
        <v>0</v>
      </c>
      <c r="K19501">
        <v>14.3019</v>
      </c>
    </row>
    <row r="19502" spans="1:11" hidden="1">
      <c r="A19502" t="s">
        <v>168</v>
      </c>
      <c r="B19502" t="s">
        <v>663</v>
      </c>
      <c r="C19502">
        <v>190</v>
      </c>
      <c r="D19502" t="s">
        <v>58</v>
      </c>
      <c r="E19502">
        <v>4.1063999999999998</v>
      </c>
      <c r="F19502">
        <v>0</v>
      </c>
      <c r="G19502">
        <v>22.874099999999999</v>
      </c>
      <c r="H19502">
        <v>0</v>
      </c>
      <c r="I19502">
        <v>-2.3E-3</v>
      </c>
      <c r="J19502">
        <v>0</v>
      </c>
      <c r="K19502">
        <v>5.1779999999999999</v>
      </c>
    </row>
    <row r="19503" spans="1:11" hidden="1">
      <c r="A19503" t="s">
        <v>168</v>
      </c>
      <c r="B19503" t="s">
        <v>663</v>
      </c>
      <c r="C19503">
        <v>190</v>
      </c>
      <c r="D19503" t="s">
        <v>58</v>
      </c>
      <c r="E19503">
        <v>4.5418000000000003</v>
      </c>
      <c r="F19503">
        <v>0</v>
      </c>
      <c r="G19503">
        <v>26.6859</v>
      </c>
      <c r="H19503">
        <v>0</v>
      </c>
      <c r="I19503">
        <v>-2.3E-3</v>
      </c>
      <c r="J19503">
        <v>0</v>
      </c>
      <c r="K19503">
        <v>-5.6056999999999997</v>
      </c>
    </row>
    <row r="19504" spans="1:11" hidden="1">
      <c r="A19504" t="s">
        <v>168</v>
      </c>
      <c r="B19504" t="s">
        <v>663</v>
      </c>
      <c r="C19504">
        <v>190</v>
      </c>
      <c r="D19504" t="s">
        <v>58</v>
      </c>
      <c r="E19504">
        <v>4.9772999999999996</v>
      </c>
      <c r="F19504">
        <v>0</v>
      </c>
      <c r="G19504">
        <v>30.497699999999998</v>
      </c>
      <c r="H19504">
        <v>0</v>
      </c>
      <c r="I19504">
        <v>-2.3E-3</v>
      </c>
      <c r="J19504">
        <v>0</v>
      </c>
      <c r="K19504">
        <v>-18.049199999999999</v>
      </c>
    </row>
    <row r="19505" spans="1:11" hidden="1">
      <c r="A19505" t="s">
        <v>168</v>
      </c>
      <c r="B19505" t="s">
        <v>663</v>
      </c>
      <c r="C19505">
        <v>190</v>
      </c>
      <c r="D19505" t="s">
        <v>58</v>
      </c>
      <c r="E19505">
        <v>5.4127000000000001</v>
      </c>
      <c r="F19505">
        <v>0</v>
      </c>
      <c r="G19505">
        <v>34.3095</v>
      </c>
      <c r="H19505">
        <v>0</v>
      </c>
      <c r="I19505">
        <v>-2.3E-3</v>
      </c>
      <c r="J19505">
        <v>0</v>
      </c>
      <c r="K19505">
        <v>-32.1526</v>
      </c>
    </row>
    <row r="19506" spans="1:11" hidden="1">
      <c r="A19506" t="s">
        <v>168</v>
      </c>
      <c r="B19506" t="s">
        <v>663</v>
      </c>
      <c r="C19506">
        <v>190</v>
      </c>
      <c r="D19506" t="s">
        <v>59</v>
      </c>
      <c r="E19506">
        <v>0.18729999999999999</v>
      </c>
      <c r="F19506">
        <v>0</v>
      </c>
      <c r="G19506">
        <v>-43.041499999999999</v>
      </c>
      <c r="H19506">
        <v>0</v>
      </c>
      <c r="I19506">
        <v>-2.3E-3</v>
      </c>
      <c r="J19506">
        <v>0</v>
      </c>
      <c r="K19506">
        <v>-24.654399999999999</v>
      </c>
    </row>
    <row r="19507" spans="1:11" hidden="1">
      <c r="A19507" t="s">
        <v>168</v>
      </c>
      <c r="B19507" t="s">
        <v>663</v>
      </c>
      <c r="C19507">
        <v>190</v>
      </c>
      <c r="D19507" t="s">
        <v>59</v>
      </c>
      <c r="E19507">
        <v>0.62280000000000002</v>
      </c>
      <c r="F19507">
        <v>0</v>
      </c>
      <c r="G19507">
        <v>-37.0075</v>
      </c>
      <c r="H19507">
        <v>0</v>
      </c>
      <c r="I19507">
        <v>-2.3E-3</v>
      </c>
      <c r="J19507">
        <v>0</v>
      </c>
      <c r="K19507">
        <v>-7.1458000000000004</v>
      </c>
    </row>
    <row r="19508" spans="1:11" hidden="1">
      <c r="A19508" t="s">
        <v>168</v>
      </c>
      <c r="B19508" t="s">
        <v>663</v>
      </c>
      <c r="C19508">
        <v>190</v>
      </c>
      <c r="D19508" t="s">
        <v>59</v>
      </c>
      <c r="E19508">
        <v>1.0582</v>
      </c>
      <c r="F19508">
        <v>0</v>
      </c>
      <c r="G19508">
        <v>-28.658100000000001</v>
      </c>
      <c r="H19508">
        <v>0</v>
      </c>
      <c r="I19508">
        <v>-2.3E-3</v>
      </c>
      <c r="J19508">
        <v>0</v>
      </c>
      <c r="K19508">
        <v>7.2178000000000004</v>
      </c>
    </row>
    <row r="19509" spans="1:11" hidden="1">
      <c r="A19509" t="s">
        <v>168</v>
      </c>
      <c r="B19509" t="s">
        <v>663</v>
      </c>
      <c r="C19509">
        <v>190</v>
      </c>
      <c r="D19509" t="s">
        <v>59</v>
      </c>
      <c r="E19509">
        <v>1.4937</v>
      </c>
      <c r="F19509">
        <v>0</v>
      </c>
      <c r="G19509">
        <v>-19.634</v>
      </c>
      <c r="H19509">
        <v>0</v>
      </c>
      <c r="I19509">
        <v>-2.3E-3</v>
      </c>
      <c r="J19509">
        <v>0</v>
      </c>
      <c r="K19509">
        <v>17.7254</v>
      </c>
    </row>
    <row r="19510" spans="1:11" hidden="1">
      <c r="A19510" t="s">
        <v>168</v>
      </c>
      <c r="B19510" t="s">
        <v>663</v>
      </c>
      <c r="C19510">
        <v>190</v>
      </c>
      <c r="D19510" t="s">
        <v>59</v>
      </c>
      <c r="E19510">
        <v>1.9291</v>
      </c>
      <c r="F19510">
        <v>0</v>
      </c>
      <c r="G19510">
        <v>-10.6493</v>
      </c>
      <c r="H19510">
        <v>0</v>
      </c>
      <c r="I19510">
        <v>-2.3E-3</v>
      </c>
      <c r="J19510">
        <v>0</v>
      </c>
      <c r="K19510">
        <v>24.304600000000001</v>
      </c>
    </row>
    <row r="19511" spans="1:11" hidden="1">
      <c r="A19511" t="s">
        <v>168</v>
      </c>
      <c r="B19511" t="s">
        <v>663</v>
      </c>
      <c r="C19511">
        <v>190</v>
      </c>
      <c r="D19511" t="s">
        <v>59</v>
      </c>
      <c r="E19511">
        <v>2.3645999999999998</v>
      </c>
      <c r="F19511">
        <v>0</v>
      </c>
      <c r="G19511">
        <v>-3.2536999999999998</v>
      </c>
      <c r="H19511">
        <v>0</v>
      </c>
      <c r="I19511">
        <v>-2.3E-3</v>
      </c>
      <c r="J19511">
        <v>0</v>
      </c>
      <c r="K19511">
        <v>27.238199999999999</v>
      </c>
    </row>
    <row r="19512" spans="1:11" hidden="1">
      <c r="A19512" t="s">
        <v>168</v>
      </c>
      <c r="B19512" t="s">
        <v>663</v>
      </c>
      <c r="C19512">
        <v>190</v>
      </c>
      <c r="D19512" t="s">
        <v>59</v>
      </c>
      <c r="E19512">
        <v>2.8</v>
      </c>
      <c r="F19512">
        <v>0</v>
      </c>
      <c r="G19512">
        <v>1.7525999999999999</v>
      </c>
      <c r="H19512">
        <v>0</v>
      </c>
      <c r="I19512">
        <v>-2.3E-3</v>
      </c>
      <c r="J19512">
        <v>0</v>
      </c>
      <c r="K19512">
        <v>27.471599999999999</v>
      </c>
    </row>
    <row r="19513" spans="1:11" hidden="1">
      <c r="A19513" t="s">
        <v>168</v>
      </c>
      <c r="B19513" t="s">
        <v>663</v>
      </c>
      <c r="C19513">
        <v>190</v>
      </c>
      <c r="D19513" t="s">
        <v>59</v>
      </c>
      <c r="E19513">
        <v>2.8</v>
      </c>
      <c r="F19513">
        <v>0</v>
      </c>
      <c r="G19513">
        <v>11.423299999999999</v>
      </c>
      <c r="H19513">
        <v>0</v>
      </c>
      <c r="I19513">
        <v>-2.3E-3</v>
      </c>
      <c r="J19513">
        <v>0</v>
      </c>
      <c r="K19513">
        <v>27.471599999999999</v>
      </c>
    </row>
    <row r="19514" spans="1:11" hidden="1">
      <c r="A19514" t="s">
        <v>168</v>
      </c>
      <c r="B19514" t="s">
        <v>663</v>
      </c>
      <c r="C19514">
        <v>190</v>
      </c>
      <c r="D19514" t="s">
        <v>59</v>
      </c>
      <c r="E19514">
        <v>3.2355</v>
      </c>
      <c r="F19514">
        <v>0</v>
      </c>
      <c r="G19514">
        <v>15.235099999999999</v>
      </c>
      <c r="H19514">
        <v>0</v>
      </c>
      <c r="I19514">
        <v>-2.3E-3</v>
      </c>
      <c r="J19514">
        <v>0</v>
      </c>
      <c r="K19514">
        <v>21.660599999999999</v>
      </c>
    </row>
    <row r="19515" spans="1:11" hidden="1">
      <c r="A19515" t="s">
        <v>168</v>
      </c>
      <c r="B19515" t="s">
        <v>663</v>
      </c>
      <c r="C19515">
        <v>190</v>
      </c>
      <c r="D19515" t="s">
        <v>59</v>
      </c>
      <c r="E19515">
        <v>3.6709000000000001</v>
      </c>
      <c r="F19515">
        <v>0</v>
      </c>
      <c r="G19515">
        <v>19.046900000000001</v>
      </c>
      <c r="H19515">
        <v>0</v>
      </c>
      <c r="I19515">
        <v>-2.3E-3</v>
      </c>
      <c r="J19515">
        <v>0</v>
      </c>
      <c r="K19515">
        <v>14.1898</v>
      </c>
    </row>
    <row r="19516" spans="1:11" hidden="1">
      <c r="A19516" t="s">
        <v>168</v>
      </c>
      <c r="B19516" t="s">
        <v>663</v>
      </c>
      <c r="C19516">
        <v>190</v>
      </c>
      <c r="D19516" t="s">
        <v>59</v>
      </c>
      <c r="E19516">
        <v>4.1063999999999998</v>
      </c>
      <c r="F19516">
        <v>0</v>
      </c>
      <c r="G19516">
        <v>22.858699999999999</v>
      </c>
      <c r="H19516">
        <v>0</v>
      </c>
      <c r="I19516">
        <v>-2.3E-3</v>
      </c>
      <c r="J19516">
        <v>0</v>
      </c>
      <c r="K19516">
        <v>5.0591999999999997</v>
      </c>
    </row>
    <row r="19517" spans="1:11" hidden="1">
      <c r="A19517" t="s">
        <v>168</v>
      </c>
      <c r="B19517" t="s">
        <v>663</v>
      </c>
      <c r="C19517">
        <v>190</v>
      </c>
      <c r="D19517" t="s">
        <v>59</v>
      </c>
      <c r="E19517">
        <v>4.5418000000000003</v>
      </c>
      <c r="F19517">
        <v>0</v>
      </c>
      <c r="G19517">
        <v>26.670400000000001</v>
      </c>
      <c r="H19517">
        <v>0</v>
      </c>
      <c r="I19517">
        <v>-2.3E-3</v>
      </c>
      <c r="J19517">
        <v>0</v>
      </c>
      <c r="K19517">
        <v>-5.7313000000000001</v>
      </c>
    </row>
    <row r="19518" spans="1:11" hidden="1">
      <c r="A19518" t="s">
        <v>168</v>
      </c>
      <c r="B19518" t="s">
        <v>663</v>
      </c>
      <c r="C19518">
        <v>190</v>
      </c>
      <c r="D19518" t="s">
        <v>59</v>
      </c>
      <c r="E19518">
        <v>4.9772999999999996</v>
      </c>
      <c r="F19518">
        <v>0</v>
      </c>
      <c r="G19518">
        <v>30.482199999999999</v>
      </c>
      <c r="H19518">
        <v>0</v>
      </c>
      <c r="I19518">
        <v>-2.3E-3</v>
      </c>
      <c r="J19518">
        <v>0</v>
      </c>
      <c r="K19518">
        <v>-18.1816</v>
      </c>
    </row>
    <row r="19519" spans="1:11" hidden="1">
      <c r="A19519" t="s">
        <v>168</v>
      </c>
      <c r="B19519" t="s">
        <v>663</v>
      </c>
      <c r="C19519">
        <v>190</v>
      </c>
      <c r="D19519" t="s">
        <v>59</v>
      </c>
      <c r="E19519">
        <v>5.4127000000000001</v>
      </c>
      <c r="F19519">
        <v>0</v>
      </c>
      <c r="G19519">
        <v>34.293999999999997</v>
      </c>
      <c r="H19519">
        <v>0</v>
      </c>
      <c r="I19519">
        <v>-2.3E-3</v>
      </c>
      <c r="J19519">
        <v>0</v>
      </c>
      <c r="K19519">
        <v>-32.291699999999999</v>
      </c>
    </row>
    <row r="19520" spans="1:11" hidden="1">
      <c r="A19520" t="s">
        <v>168</v>
      </c>
      <c r="B19520" t="s">
        <v>663</v>
      </c>
      <c r="C19520">
        <v>190</v>
      </c>
      <c r="D19520" t="s">
        <v>60</v>
      </c>
      <c r="E19520">
        <v>0.18729999999999999</v>
      </c>
      <c r="F19520">
        <v>0</v>
      </c>
      <c r="G19520">
        <v>-43.026000000000003</v>
      </c>
      <c r="H19520">
        <v>0</v>
      </c>
      <c r="I19520">
        <v>-2.3E-3</v>
      </c>
      <c r="J19520">
        <v>0</v>
      </c>
      <c r="K19520">
        <v>-24.596299999999999</v>
      </c>
    </row>
    <row r="19521" spans="1:11" hidden="1">
      <c r="A19521" t="s">
        <v>168</v>
      </c>
      <c r="B19521" t="s">
        <v>663</v>
      </c>
      <c r="C19521">
        <v>190</v>
      </c>
      <c r="D19521" t="s">
        <v>60</v>
      </c>
      <c r="E19521">
        <v>0.62280000000000002</v>
      </c>
      <c r="F19521">
        <v>0</v>
      </c>
      <c r="G19521">
        <v>-36.991999999999997</v>
      </c>
      <c r="H19521">
        <v>0</v>
      </c>
      <c r="I19521">
        <v>-2.3E-3</v>
      </c>
      <c r="J19521">
        <v>0</v>
      </c>
      <c r="K19521">
        <v>-7.0808999999999997</v>
      </c>
    </row>
    <row r="19522" spans="1:11" hidden="1">
      <c r="A19522" t="s">
        <v>168</v>
      </c>
      <c r="B19522" t="s">
        <v>663</v>
      </c>
      <c r="C19522">
        <v>190</v>
      </c>
      <c r="D19522" t="s">
        <v>60</v>
      </c>
      <c r="E19522">
        <v>1.0582</v>
      </c>
      <c r="F19522">
        <v>0</v>
      </c>
      <c r="G19522">
        <v>-28.642600000000002</v>
      </c>
      <c r="H19522">
        <v>0</v>
      </c>
      <c r="I19522">
        <v>-2.3E-3</v>
      </c>
      <c r="J19522">
        <v>0</v>
      </c>
      <c r="K19522">
        <v>7.2893999999999997</v>
      </c>
    </row>
    <row r="19523" spans="1:11" hidden="1">
      <c r="A19523" t="s">
        <v>168</v>
      </c>
      <c r="B19523" t="s">
        <v>663</v>
      </c>
      <c r="C19523">
        <v>190</v>
      </c>
      <c r="D19523" t="s">
        <v>60</v>
      </c>
      <c r="E19523">
        <v>1.4937</v>
      </c>
      <c r="F19523">
        <v>0</v>
      </c>
      <c r="G19523">
        <v>-19.618500000000001</v>
      </c>
      <c r="H19523">
        <v>0</v>
      </c>
      <c r="I19523">
        <v>-2.3E-3</v>
      </c>
      <c r="J19523">
        <v>0</v>
      </c>
      <c r="K19523">
        <v>17.803799999999999</v>
      </c>
    </row>
    <row r="19524" spans="1:11" hidden="1">
      <c r="A19524" t="s">
        <v>168</v>
      </c>
      <c r="B19524" t="s">
        <v>663</v>
      </c>
      <c r="C19524">
        <v>190</v>
      </c>
      <c r="D19524" t="s">
        <v>60</v>
      </c>
      <c r="E19524">
        <v>1.9291</v>
      </c>
      <c r="F19524">
        <v>0</v>
      </c>
      <c r="G19524">
        <v>-10.633800000000001</v>
      </c>
      <c r="H19524">
        <v>0</v>
      </c>
      <c r="I19524">
        <v>-2.3E-3</v>
      </c>
      <c r="J19524">
        <v>0</v>
      </c>
      <c r="K19524">
        <v>24.389700000000001</v>
      </c>
    </row>
    <row r="19525" spans="1:11" hidden="1">
      <c r="A19525" t="s">
        <v>168</v>
      </c>
      <c r="B19525" t="s">
        <v>663</v>
      </c>
      <c r="C19525">
        <v>190</v>
      </c>
      <c r="D19525" t="s">
        <v>60</v>
      </c>
      <c r="E19525">
        <v>2.3645999999999998</v>
      </c>
      <c r="F19525">
        <v>0</v>
      </c>
      <c r="G19525">
        <v>-3.2383000000000002</v>
      </c>
      <c r="H19525">
        <v>0</v>
      </c>
      <c r="I19525">
        <v>-2.3E-3</v>
      </c>
      <c r="J19525">
        <v>0</v>
      </c>
      <c r="K19525">
        <v>27.33</v>
      </c>
    </row>
    <row r="19526" spans="1:11" hidden="1">
      <c r="A19526" t="s">
        <v>168</v>
      </c>
      <c r="B19526" t="s">
        <v>663</v>
      </c>
      <c r="C19526">
        <v>190</v>
      </c>
      <c r="D19526" t="s">
        <v>60</v>
      </c>
      <c r="E19526">
        <v>2.8</v>
      </c>
      <c r="F19526">
        <v>0</v>
      </c>
      <c r="G19526">
        <v>1.7681</v>
      </c>
      <c r="H19526">
        <v>0</v>
      </c>
      <c r="I19526">
        <v>-2.3E-3</v>
      </c>
      <c r="J19526">
        <v>0</v>
      </c>
      <c r="K19526">
        <v>27.5702</v>
      </c>
    </row>
    <row r="19527" spans="1:11" hidden="1">
      <c r="A19527" t="s">
        <v>168</v>
      </c>
      <c r="B19527" t="s">
        <v>663</v>
      </c>
      <c r="C19527">
        <v>190</v>
      </c>
      <c r="D19527" t="s">
        <v>60</v>
      </c>
      <c r="E19527">
        <v>2.8</v>
      </c>
      <c r="F19527">
        <v>0</v>
      </c>
      <c r="G19527">
        <v>11.438800000000001</v>
      </c>
      <c r="H19527">
        <v>0</v>
      </c>
      <c r="I19527">
        <v>-2.3E-3</v>
      </c>
      <c r="J19527">
        <v>0</v>
      </c>
      <c r="K19527">
        <v>27.5702</v>
      </c>
    </row>
    <row r="19528" spans="1:11" hidden="1">
      <c r="A19528" t="s">
        <v>168</v>
      </c>
      <c r="B19528" t="s">
        <v>663</v>
      </c>
      <c r="C19528">
        <v>190</v>
      </c>
      <c r="D19528" t="s">
        <v>60</v>
      </c>
      <c r="E19528">
        <v>3.2355</v>
      </c>
      <c r="F19528">
        <v>0</v>
      </c>
      <c r="G19528">
        <v>15.2506</v>
      </c>
      <c r="H19528">
        <v>0</v>
      </c>
      <c r="I19528">
        <v>-2.3E-3</v>
      </c>
      <c r="J19528">
        <v>0</v>
      </c>
      <c r="K19528">
        <v>21.765999999999998</v>
      </c>
    </row>
    <row r="19529" spans="1:11" hidden="1">
      <c r="A19529" t="s">
        <v>168</v>
      </c>
      <c r="B19529" t="s">
        <v>663</v>
      </c>
      <c r="C19529">
        <v>190</v>
      </c>
      <c r="D19529" t="s">
        <v>60</v>
      </c>
      <c r="E19529">
        <v>3.6709000000000001</v>
      </c>
      <c r="F19529">
        <v>0</v>
      </c>
      <c r="G19529">
        <v>19.0624</v>
      </c>
      <c r="H19529">
        <v>0</v>
      </c>
      <c r="I19529">
        <v>-2.3E-3</v>
      </c>
      <c r="J19529">
        <v>0</v>
      </c>
      <c r="K19529">
        <v>14.3019</v>
      </c>
    </row>
    <row r="19530" spans="1:11" hidden="1">
      <c r="A19530" t="s">
        <v>168</v>
      </c>
      <c r="B19530" t="s">
        <v>663</v>
      </c>
      <c r="C19530">
        <v>190</v>
      </c>
      <c r="D19530" t="s">
        <v>60</v>
      </c>
      <c r="E19530">
        <v>4.1063999999999998</v>
      </c>
      <c r="F19530">
        <v>0</v>
      </c>
      <c r="G19530">
        <v>22.874099999999999</v>
      </c>
      <c r="H19530">
        <v>0</v>
      </c>
      <c r="I19530">
        <v>-2.3E-3</v>
      </c>
      <c r="J19530">
        <v>0</v>
      </c>
      <c r="K19530">
        <v>5.1779999999999999</v>
      </c>
    </row>
    <row r="19531" spans="1:11" hidden="1">
      <c r="A19531" t="s">
        <v>168</v>
      </c>
      <c r="B19531" t="s">
        <v>663</v>
      </c>
      <c r="C19531">
        <v>190</v>
      </c>
      <c r="D19531" t="s">
        <v>60</v>
      </c>
      <c r="E19531">
        <v>4.5418000000000003</v>
      </c>
      <c r="F19531">
        <v>0</v>
      </c>
      <c r="G19531">
        <v>26.6859</v>
      </c>
      <c r="H19531">
        <v>0</v>
      </c>
      <c r="I19531">
        <v>-2.3E-3</v>
      </c>
      <c r="J19531">
        <v>0</v>
      </c>
      <c r="K19531">
        <v>-5.6056999999999997</v>
      </c>
    </row>
    <row r="19532" spans="1:11" hidden="1">
      <c r="A19532" t="s">
        <v>168</v>
      </c>
      <c r="B19532" t="s">
        <v>663</v>
      </c>
      <c r="C19532">
        <v>190</v>
      </c>
      <c r="D19532" t="s">
        <v>60</v>
      </c>
      <c r="E19532">
        <v>4.9772999999999996</v>
      </c>
      <c r="F19532">
        <v>0</v>
      </c>
      <c r="G19532">
        <v>30.497699999999998</v>
      </c>
      <c r="H19532">
        <v>0</v>
      </c>
      <c r="I19532">
        <v>-2.3E-3</v>
      </c>
      <c r="J19532">
        <v>0</v>
      </c>
      <c r="K19532">
        <v>-18.049199999999999</v>
      </c>
    </row>
    <row r="19533" spans="1:11" hidden="1">
      <c r="A19533" t="s">
        <v>168</v>
      </c>
      <c r="B19533" t="s">
        <v>663</v>
      </c>
      <c r="C19533">
        <v>190</v>
      </c>
      <c r="D19533" t="s">
        <v>60</v>
      </c>
      <c r="E19533">
        <v>5.4127000000000001</v>
      </c>
      <c r="F19533">
        <v>0</v>
      </c>
      <c r="G19533">
        <v>34.3095</v>
      </c>
      <c r="H19533">
        <v>0</v>
      </c>
      <c r="I19533">
        <v>-2.3E-3</v>
      </c>
      <c r="J19533">
        <v>0</v>
      </c>
      <c r="K19533">
        <v>-32.1526</v>
      </c>
    </row>
    <row r="19534" spans="1:11" hidden="1">
      <c r="A19534" t="s">
        <v>168</v>
      </c>
      <c r="B19534" t="s">
        <v>663</v>
      </c>
      <c r="C19534">
        <v>190</v>
      </c>
      <c r="D19534" t="s">
        <v>61</v>
      </c>
      <c r="E19534">
        <v>0.18729999999999999</v>
      </c>
      <c r="F19534">
        <v>0</v>
      </c>
      <c r="G19534">
        <v>-43.041499999999999</v>
      </c>
      <c r="H19534">
        <v>0</v>
      </c>
      <c r="I19534">
        <v>-2.3E-3</v>
      </c>
      <c r="J19534">
        <v>0</v>
      </c>
      <c r="K19534">
        <v>-24.654399999999999</v>
      </c>
    </row>
    <row r="19535" spans="1:11" hidden="1">
      <c r="A19535" t="s">
        <v>168</v>
      </c>
      <c r="B19535" t="s">
        <v>663</v>
      </c>
      <c r="C19535">
        <v>190</v>
      </c>
      <c r="D19535" t="s">
        <v>61</v>
      </c>
      <c r="E19535">
        <v>0.62280000000000002</v>
      </c>
      <c r="F19535">
        <v>0</v>
      </c>
      <c r="G19535">
        <v>-37.0075</v>
      </c>
      <c r="H19535">
        <v>0</v>
      </c>
      <c r="I19535">
        <v>-2.3E-3</v>
      </c>
      <c r="J19535">
        <v>0</v>
      </c>
      <c r="K19535">
        <v>-7.1458000000000004</v>
      </c>
    </row>
    <row r="19536" spans="1:11" hidden="1">
      <c r="A19536" t="s">
        <v>168</v>
      </c>
      <c r="B19536" t="s">
        <v>663</v>
      </c>
      <c r="C19536">
        <v>190</v>
      </c>
      <c r="D19536" t="s">
        <v>61</v>
      </c>
      <c r="E19536">
        <v>1.0582</v>
      </c>
      <c r="F19536">
        <v>0</v>
      </c>
      <c r="G19536">
        <v>-28.658100000000001</v>
      </c>
      <c r="H19536">
        <v>0</v>
      </c>
      <c r="I19536">
        <v>-2.3E-3</v>
      </c>
      <c r="J19536">
        <v>0</v>
      </c>
      <c r="K19536">
        <v>7.2178000000000004</v>
      </c>
    </row>
    <row r="19537" spans="1:11" hidden="1">
      <c r="A19537" t="s">
        <v>168</v>
      </c>
      <c r="B19537" t="s">
        <v>663</v>
      </c>
      <c r="C19537">
        <v>190</v>
      </c>
      <c r="D19537" t="s">
        <v>61</v>
      </c>
      <c r="E19537">
        <v>1.4937</v>
      </c>
      <c r="F19537">
        <v>0</v>
      </c>
      <c r="G19537">
        <v>-19.634</v>
      </c>
      <c r="H19537">
        <v>0</v>
      </c>
      <c r="I19537">
        <v>-2.3E-3</v>
      </c>
      <c r="J19537">
        <v>0</v>
      </c>
      <c r="K19537">
        <v>17.7254</v>
      </c>
    </row>
    <row r="19538" spans="1:11" hidden="1">
      <c r="A19538" t="s">
        <v>168</v>
      </c>
      <c r="B19538" t="s">
        <v>663</v>
      </c>
      <c r="C19538">
        <v>190</v>
      </c>
      <c r="D19538" t="s">
        <v>61</v>
      </c>
      <c r="E19538">
        <v>1.9291</v>
      </c>
      <c r="F19538">
        <v>0</v>
      </c>
      <c r="G19538">
        <v>-10.6493</v>
      </c>
      <c r="H19538">
        <v>0</v>
      </c>
      <c r="I19538">
        <v>-2.3E-3</v>
      </c>
      <c r="J19538">
        <v>0</v>
      </c>
      <c r="K19538">
        <v>24.304600000000001</v>
      </c>
    </row>
    <row r="19539" spans="1:11" hidden="1">
      <c r="A19539" t="s">
        <v>168</v>
      </c>
      <c r="B19539" t="s">
        <v>663</v>
      </c>
      <c r="C19539">
        <v>190</v>
      </c>
      <c r="D19539" t="s">
        <v>61</v>
      </c>
      <c r="E19539">
        <v>2.3645999999999998</v>
      </c>
      <c r="F19539">
        <v>0</v>
      </c>
      <c r="G19539">
        <v>-3.2536999999999998</v>
      </c>
      <c r="H19539">
        <v>0</v>
      </c>
      <c r="I19539">
        <v>-2.3E-3</v>
      </c>
      <c r="J19539">
        <v>0</v>
      </c>
      <c r="K19539">
        <v>27.238199999999999</v>
      </c>
    </row>
    <row r="19540" spans="1:11" hidden="1">
      <c r="A19540" t="s">
        <v>168</v>
      </c>
      <c r="B19540" t="s">
        <v>663</v>
      </c>
      <c r="C19540">
        <v>190</v>
      </c>
      <c r="D19540" t="s">
        <v>61</v>
      </c>
      <c r="E19540">
        <v>2.8</v>
      </c>
      <c r="F19540">
        <v>0</v>
      </c>
      <c r="G19540">
        <v>1.7525999999999999</v>
      </c>
      <c r="H19540">
        <v>0</v>
      </c>
      <c r="I19540">
        <v>-2.3E-3</v>
      </c>
      <c r="J19540">
        <v>0</v>
      </c>
      <c r="K19540">
        <v>27.471599999999999</v>
      </c>
    </row>
    <row r="19541" spans="1:11" hidden="1">
      <c r="A19541" t="s">
        <v>168</v>
      </c>
      <c r="B19541" t="s">
        <v>663</v>
      </c>
      <c r="C19541">
        <v>190</v>
      </c>
      <c r="D19541" t="s">
        <v>61</v>
      </c>
      <c r="E19541">
        <v>2.8</v>
      </c>
      <c r="F19541">
        <v>0</v>
      </c>
      <c r="G19541">
        <v>11.423299999999999</v>
      </c>
      <c r="H19541">
        <v>0</v>
      </c>
      <c r="I19541">
        <v>-2.3E-3</v>
      </c>
      <c r="J19541">
        <v>0</v>
      </c>
      <c r="K19541">
        <v>27.471599999999999</v>
      </c>
    </row>
    <row r="19542" spans="1:11" hidden="1">
      <c r="A19542" t="s">
        <v>168</v>
      </c>
      <c r="B19542" t="s">
        <v>663</v>
      </c>
      <c r="C19542">
        <v>190</v>
      </c>
      <c r="D19542" t="s">
        <v>61</v>
      </c>
      <c r="E19542">
        <v>3.2355</v>
      </c>
      <c r="F19542">
        <v>0</v>
      </c>
      <c r="G19542">
        <v>15.235099999999999</v>
      </c>
      <c r="H19542">
        <v>0</v>
      </c>
      <c r="I19542">
        <v>-2.3E-3</v>
      </c>
      <c r="J19542">
        <v>0</v>
      </c>
      <c r="K19542">
        <v>21.660599999999999</v>
      </c>
    </row>
    <row r="19543" spans="1:11" hidden="1">
      <c r="A19543" t="s">
        <v>168</v>
      </c>
      <c r="B19543" t="s">
        <v>663</v>
      </c>
      <c r="C19543">
        <v>190</v>
      </c>
      <c r="D19543" t="s">
        <v>61</v>
      </c>
      <c r="E19543">
        <v>3.6709000000000001</v>
      </c>
      <c r="F19543">
        <v>0</v>
      </c>
      <c r="G19543">
        <v>19.046900000000001</v>
      </c>
      <c r="H19543">
        <v>0</v>
      </c>
      <c r="I19543">
        <v>-2.3E-3</v>
      </c>
      <c r="J19543">
        <v>0</v>
      </c>
      <c r="K19543">
        <v>14.1898</v>
      </c>
    </row>
    <row r="19544" spans="1:11" hidden="1">
      <c r="A19544" t="s">
        <v>168</v>
      </c>
      <c r="B19544" t="s">
        <v>663</v>
      </c>
      <c r="C19544">
        <v>190</v>
      </c>
      <c r="D19544" t="s">
        <v>61</v>
      </c>
      <c r="E19544">
        <v>4.1063999999999998</v>
      </c>
      <c r="F19544">
        <v>0</v>
      </c>
      <c r="G19544">
        <v>22.858699999999999</v>
      </c>
      <c r="H19544">
        <v>0</v>
      </c>
      <c r="I19544">
        <v>-2.3E-3</v>
      </c>
      <c r="J19544">
        <v>0</v>
      </c>
      <c r="K19544">
        <v>5.0591999999999997</v>
      </c>
    </row>
    <row r="19545" spans="1:11" hidden="1">
      <c r="A19545" t="s">
        <v>168</v>
      </c>
      <c r="B19545" t="s">
        <v>663</v>
      </c>
      <c r="C19545">
        <v>190</v>
      </c>
      <c r="D19545" t="s">
        <v>61</v>
      </c>
      <c r="E19545">
        <v>4.5418000000000003</v>
      </c>
      <c r="F19545">
        <v>0</v>
      </c>
      <c r="G19545">
        <v>26.670400000000001</v>
      </c>
      <c r="H19545">
        <v>0</v>
      </c>
      <c r="I19545">
        <v>-2.3E-3</v>
      </c>
      <c r="J19545">
        <v>0</v>
      </c>
      <c r="K19545">
        <v>-5.7313000000000001</v>
      </c>
    </row>
    <row r="19546" spans="1:11" hidden="1">
      <c r="A19546" t="s">
        <v>168</v>
      </c>
      <c r="B19546" t="s">
        <v>663</v>
      </c>
      <c r="C19546">
        <v>190</v>
      </c>
      <c r="D19546" t="s">
        <v>61</v>
      </c>
      <c r="E19546">
        <v>4.9772999999999996</v>
      </c>
      <c r="F19546">
        <v>0</v>
      </c>
      <c r="G19546">
        <v>30.482199999999999</v>
      </c>
      <c r="H19546">
        <v>0</v>
      </c>
      <c r="I19546">
        <v>-2.3E-3</v>
      </c>
      <c r="J19546">
        <v>0</v>
      </c>
      <c r="K19546">
        <v>-18.1816</v>
      </c>
    </row>
    <row r="19547" spans="1:11" hidden="1">
      <c r="A19547" t="s">
        <v>168</v>
      </c>
      <c r="B19547" t="s">
        <v>663</v>
      </c>
      <c r="C19547">
        <v>190</v>
      </c>
      <c r="D19547" t="s">
        <v>61</v>
      </c>
      <c r="E19547">
        <v>5.4127000000000001</v>
      </c>
      <c r="F19547">
        <v>0</v>
      </c>
      <c r="G19547">
        <v>34.293999999999997</v>
      </c>
      <c r="H19547">
        <v>0</v>
      </c>
      <c r="I19547">
        <v>-2.3E-3</v>
      </c>
      <c r="J19547">
        <v>0</v>
      </c>
      <c r="K19547">
        <v>-32.291699999999999</v>
      </c>
    </row>
    <row r="19548" spans="1:11" hidden="1">
      <c r="A19548" t="s">
        <v>168</v>
      </c>
      <c r="B19548" t="s">
        <v>663</v>
      </c>
      <c r="C19548">
        <v>190</v>
      </c>
      <c r="D19548" t="s">
        <v>62</v>
      </c>
      <c r="E19548">
        <v>0.18729999999999999</v>
      </c>
      <c r="F19548">
        <v>0</v>
      </c>
      <c r="G19548">
        <v>-43.026000000000003</v>
      </c>
      <c r="H19548">
        <v>0</v>
      </c>
      <c r="I19548">
        <v>-2.3E-3</v>
      </c>
      <c r="J19548">
        <v>0</v>
      </c>
      <c r="K19548">
        <v>-24.596299999999999</v>
      </c>
    </row>
    <row r="19549" spans="1:11" hidden="1">
      <c r="A19549" t="s">
        <v>168</v>
      </c>
      <c r="B19549" t="s">
        <v>663</v>
      </c>
      <c r="C19549">
        <v>190</v>
      </c>
      <c r="D19549" t="s">
        <v>62</v>
      </c>
      <c r="E19549">
        <v>0.62280000000000002</v>
      </c>
      <c r="F19549">
        <v>0</v>
      </c>
      <c r="G19549">
        <v>-36.991999999999997</v>
      </c>
      <c r="H19549">
        <v>0</v>
      </c>
      <c r="I19549">
        <v>-2.3E-3</v>
      </c>
      <c r="J19549">
        <v>0</v>
      </c>
      <c r="K19549">
        <v>-7.0808999999999997</v>
      </c>
    </row>
    <row r="19550" spans="1:11" hidden="1">
      <c r="A19550" t="s">
        <v>168</v>
      </c>
      <c r="B19550" t="s">
        <v>663</v>
      </c>
      <c r="C19550">
        <v>190</v>
      </c>
      <c r="D19550" t="s">
        <v>62</v>
      </c>
      <c r="E19550">
        <v>1.0582</v>
      </c>
      <c r="F19550">
        <v>0</v>
      </c>
      <c r="G19550">
        <v>-28.642600000000002</v>
      </c>
      <c r="H19550">
        <v>0</v>
      </c>
      <c r="I19550">
        <v>-2.3E-3</v>
      </c>
      <c r="J19550">
        <v>0</v>
      </c>
      <c r="K19550">
        <v>7.2893999999999997</v>
      </c>
    </row>
    <row r="19551" spans="1:11" hidden="1">
      <c r="A19551" t="s">
        <v>168</v>
      </c>
      <c r="B19551" t="s">
        <v>663</v>
      </c>
      <c r="C19551">
        <v>190</v>
      </c>
      <c r="D19551" t="s">
        <v>62</v>
      </c>
      <c r="E19551">
        <v>1.4937</v>
      </c>
      <c r="F19551">
        <v>0</v>
      </c>
      <c r="G19551">
        <v>-19.618500000000001</v>
      </c>
      <c r="H19551">
        <v>0</v>
      </c>
      <c r="I19551">
        <v>-2.3E-3</v>
      </c>
      <c r="J19551">
        <v>0</v>
      </c>
      <c r="K19551">
        <v>17.803799999999999</v>
      </c>
    </row>
    <row r="19552" spans="1:11" hidden="1">
      <c r="A19552" t="s">
        <v>168</v>
      </c>
      <c r="B19552" t="s">
        <v>663</v>
      </c>
      <c r="C19552">
        <v>190</v>
      </c>
      <c r="D19552" t="s">
        <v>62</v>
      </c>
      <c r="E19552">
        <v>1.9291</v>
      </c>
      <c r="F19552">
        <v>0</v>
      </c>
      <c r="G19552">
        <v>-10.633800000000001</v>
      </c>
      <c r="H19552">
        <v>0</v>
      </c>
      <c r="I19552">
        <v>-2.3E-3</v>
      </c>
      <c r="J19552">
        <v>0</v>
      </c>
      <c r="K19552">
        <v>24.389700000000001</v>
      </c>
    </row>
    <row r="19553" spans="1:11" hidden="1">
      <c r="A19553" t="s">
        <v>168</v>
      </c>
      <c r="B19553" t="s">
        <v>663</v>
      </c>
      <c r="C19553">
        <v>190</v>
      </c>
      <c r="D19553" t="s">
        <v>62</v>
      </c>
      <c r="E19553">
        <v>2.3645999999999998</v>
      </c>
      <c r="F19553">
        <v>0</v>
      </c>
      <c r="G19553">
        <v>-3.2383000000000002</v>
      </c>
      <c r="H19553">
        <v>0</v>
      </c>
      <c r="I19553">
        <v>-2.3E-3</v>
      </c>
      <c r="J19553">
        <v>0</v>
      </c>
      <c r="K19553">
        <v>27.33</v>
      </c>
    </row>
    <row r="19554" spans="1:11" hidden="1">
      <c r="A19554" t="s">
        <v>168</v>
      </c>
      <c r="B19554" t="s">
        <v>663</v>
      </c>
      <c r="C19554">
        <v>190</v>
      </c>
      <c r="D19554" t="s">
        <v>62</v>
      </c>
      <c r="E19554">
        <v>2.8</v>
      </c>
      <c r="F19554">
        <v>0</v>
      </c>
      <c r="G19554">
        <v>1.7681</v>
      </c>
      <c r="H19554">
        <v>0</v>
      </c>
      <c r="I19554">
        <v>-2.3E-3</v>
      </c>
      <c r="J19554">
        <v>0</v>
      </c>
      <c r="K19554">
        <v>27.5702</v>
      </c>
    </row>
    <row r="19555" spans="1:11" hidden="1">
      <c r="A19555" t="s">
        <v>168</v>
      </c>
      <c r="B19555" t="s">
        <v>663</v>
      </c>
      <c r="C19555">
        <v>190</v>
      </c>
      <c r="D19555" t="s">
        <v>62</v>
      </c>
      <c r="E19555">
        <v>2.8</v>
      </c>
      <c r="F19555">
        <v>0</v>
      </c>
      <c r="G19555">
        <v>11.438800000000001</v>
      </c>
      <c r="H19555">
        <v>0</v>
      </c>
      <c r="I19555">
        <v>-2.3E-3</v>
      </c>
      <c r="J19555">
        <v>0</v>
      </c>
      <c r="K19555">
        <v>27.5702</v>
      </c>
    </row>
    <row r="19556" spans="1:11" hidden="1">
      <c r="A19556" t="s">
        <v>168</v>
      </c>
      <c r="B19556" t="s">
        <v>663</v>
      </c>
      <c r="C19556">
        <v>190</v>
      </c>
      <c r="D19556" t="s">
        <v>62</v>
      </c>
      <c r="E19556">
        <v>3.2355</v>
      </c>
      <c r="F19556">
        <v>0</v>
      </c>
      <c r="G19556">
        <v>15.2506</v>
      </c>
      <c r="H19556">
        <v>0</v>
      </c>
      <c r="I19556">
        <v>-2.3E-3</v>
      </c>
      <c r="J19556">
        <v>0</v>
      </c>
      <c r="K19556">
        <v>21.765999999999998</v>
      </c>
    </row>
    <row r="19557" spans="1:11" hidden="1">
      <c r="A19557" t="s">
        <v>168</v>
      </c>
      <c r="B19557" t="s">
        <v>663</v>
      </c>
      <c r="C19557">
        <v>190</v>
      </c>
      <c r="D19557" t="s">
        <v>62</v>
      </c>
      <c r="E19557">
        <v>3.6709000000000001</v>
      </c>
      <c r="F19557">
        <v>0</v>
      </c>
      <c r="G19557">
        <v>19.0624</v>
      </c>
      <c r="H19557">
        <v>0</v>
      </c>
      <c r="I19557">
        <v>-2.3E-3</v>
      </c>
      <c r="J19557">
        <v>0</v>
      </c>
      <c r="K19557">
        <v>14.3019</v>
      </c>
    </row>
    <row r="19558" spans="1:11" hidden="1">
      <c r="A19558" t="s">
        <v>168</v>
      </c>
      <c r="B19558" t="s">
        <v>663</v>
      </c>
      <c r="C19558">
        <v>190</v>
      </c>
      <c r="D19558" t="s">
        <v>62</v>
      </c>
      <c r="E19558">
        <v>4.1063999999999998</v>
      </c>
      <c r="F19558">
        <v>0</v>
      </c>
      <c r="G19558">
        <v>22.874099999999999</v>
      </c>
      <c r="H19558">
        <v>0</v>
      </c>
      <c r="I19558">
        <v>-2.3E-3</v>
      </c>
      <c r="J19558">
        <v>0</v>
      </c>
      <c r="K19558">
        <v>5.1779999999999999</v>
      </c>
    </row>
    <row r="19559" spans="1:11" hidden="1">
      <c r="A19559" t="s">
        <v>168</v>
      </c>
      <c r="B19559" t="s">
        <v>663</v>
      </c>
      <c r="C19559">
        <v>190</v>
      </c>
      <c r="D19559" t="s">
        <v>62</v>
      </c>
      <c r="E19559">
        <v>4.5418000000000003</v>
      </c>
      <c r="F19559">
        <v>0</v>
      </c>
      <c r="G19559">
        <v>26.6859</v>
      </c>
      <c r="H19559">
        <v>0</v>
      </c>
      <c r="I19559">
        <v>-2.3E-3</v>
      </c>
      <c r="J19559">
        <v>0</v>
      </c>
      <c r="K19559">
        <v>-5.6056999999999997</v>
      </c>
    </row>
    <row r="19560" spans="1:11" hidden="1">
      <c r="A19560" t="s">
        <v>168</v>
      </c>
      <c r="B19560" t="s">
        <v>663</v>
      </c>
      <c r="C19560">
        <v>190</v>
      </c>
      <c r="D19560" t="s">
        <v>62</v>
      </c>
      <c r="E19560">
        <v>4.9772999999999996</v>
      </c>
      <c r="F19560">
        <v>0</v>
      </c>
      <c r="G19560">
        <v>30.497699999999998</v>
      </c>
      <c r="H19560">
        <v>0</v>
      </c>
      <c r="I19560">
        <v>-2.3E-3</v>
      </c>
      <c r="J19560">
        <v>0</v>
      </c>
      <c r="K19560">
        <v>-18.049199999999999</v>
      </c>
    </row>
    <row r="19561" spans="1:11" hidden="1">
      <c r="A19561" t="s">
        <v>168</v>
      </c>
      <c r="B19561" t="s">
        <v>663</v>
      </c>
      <c r="C19561">
        <v>190</v>
      </c>
      <c r="D19561" t="s">
        <v>62</v>
      </c>
      <c r="E19561">
        <v>5.4127000000000001</v>
      </c>
      <c r="F19561">
        <v>0</v>
      </c>
      <c r="G19561">
        <v>34.3095</v>
      </c>
      <c r="H19561">
        <v>0</v>
      </c>
      <c r="I19561">
        <v>-2.3E-3</v>
      </c>
      <c r="J19561">
        <v>0</v>
      </c>
      <c r="K19561">
        <v>-32.1526</v>
      </c>
    </row>
    <row r="19562" spans="1:11" hidden="1">
      <c r="A19562" t="s">
        <v>168</v>
      </c>
      <c r="B19562" t="s">
        <v>663</v>
      </c>
      <c r="C19562">
        <v>190</v>
      </c>
      <c r="D19562" t="s">
        <v>63</v>
      </c>
      <c r="E19562">
        <v>0.18729999999999999</v>
      </c>
      <c r="F19562">
        <v>0</v>
      </c>
      <c r="G19562">
        <v>-43.041499999999999</v>
      </c>
      <c r="H19562">
        <v>0</v>
      </c>
      <c r="I19562">
        <v>-2.3E-3</v>
      </c>
      <c r="J19562">
        <v>0</v>
      </c>
      <c r="K19562">
        <v>-24.654399999999999</v>
      </c>
    </row>
    <row r="19563" spans="1:11" hidden="1">
      <c r="A19563" t="s">
        <v>168</v>
      </c>
      <c r="B19563" t="s">
        <v>663</v>
      </c>
      <c r="C19563">
        <v>190</v>
      </c>
      <c r="D19563" t="s">
        <v>63</v>
      </c>
      <c r="E19563">
        <v>0.62280000000000002</v>
      </c>
      <c r="F19563">
        <v>0</v>
      </c>
      <c r="G19563">
        <v>-37.0075</v>
      </c>
      <c r="H19563">
        <v>0</v>
      </c>
      <c r="I19563">
        <v>-2.3E-3</v>
      </c>
      <c r="J19563">
        <v>0</v>
      </c>
      <c r="K19563">
        <v>-7.1458000000000004</v>
      </c>
    </row>
    <row r="19564" spans="1:11" hidden="1">
      <c r="A19564" t="s">
        <v>168</v>
      </c>
      <c r="B19564" t="s">
        <v>663</v>
      </c>
      <c r="C19564">
        <v>190</v>
      </c>
      <c r="D19564" t="s">
        <v>63</v>
      </c>
      <c r="E19564">
        <v>1.0582</v>
      </c>
      <c r="F19564">
        <v>0</v>
      </c>
      <c r="G19564">
        <v>-28.658100000000001</v>
      </c>
      <c r="H19564">
        <v>0</v>
      </c>
      <c r="I19564">
        <v>-2.3E-3</v>
      </c>
      <c r="J19564">
        <v>0</v>
      </c>
      <c r="K19564">
        <v>7.2178000000000004</v>
      </c>
    </row>
    <row r="19565" spans="1:11" hidden="1">
      <c r="A19565" t="s">
        <v>168</v>
      </c>
      <c r="B19565" t="s">
        <v>663</v>
      </c>
      <c r="C19565">
        <v>190</v>
      </c>
      <c r="D19565" t="s">
        <v>63</v>
      </c>
      <c r="E19565">
        <v>1.4937</v>
      </c>
      <c r="F19565">
        <v>0</v>
      </c>
      <c r="G19565">
        <v>-19.634</v>
      </c>
      <c r="H19565">
        <v>0</v>
      </c>
      <c r="I19565">
        <v>-2.3E-3</v>
      </c>
      <c r="J19565">
        <v>0</v>
      </c>
      <c r="K19565">
        <v>17.7254</v>
      </c>
    </row>
    <row r="19566" spans="1:11" hidden="1">
      <c r="A19566" t="s">
        <v>168</v>
      </c>
      <c r="B19566" t="s">
        <v>663</v>
      </c>
      <c r="C19566">
        <v>190</v>
      </c>
      <c r="D19566" t="s">
        <v>63</v>
      </c>
      <c r="E19566">
        <v>1.9291</v>
      </c>
      <c r="F19566">
        <v>0</v>
      </c>
      <c r="G19566">
        <v>-10.6493</v>
      </c>
      <c r="H19566">
        <v>0</v>
      </c>
      <c r="I19566">
        <v>-2.3E-3</v>
      </c>
      <c r="J19566">
        <v>0</v>
      </c>
      <c r="K19566">
        <v>24.304600000000001</v>
      </c>
    </row>
    <row r="19567" spans="1:11" hidden="1">
      <c r="A19567" t="s">
        <v>168</v>
      </c>
      <c r="B19567" t="s">
        <v>663</v>
      </c>
      <c r="C19567">
        <v>190</v>
      </c>
      <c r="D19567" t="s">
        <v>63</v>
      </c>
      <c r="E19567">
        <v>2.3645999999999998</v>
      </c>
      <c r="F19567">
        <v>0</v>
      </c>
      <c r="G19567">
        <v>-3.2536999999999998</v>
      </c>
      <c r="H19567">
        <v>0</v>
      </c>
      <c r="I19567">
        <v>-2.3E-3</v>
      </c>
      <c r="J19567">
        <v>0</v>
      </c>
      <c r="K19567">
        <v>27.238199999999999</v>
      </c>
    </row>
    <row r="19568" spans="1:11" hidden="1">
      <c r="A19568" t="s">
        <v>168</v>
      </c>
      <c r="B19568" t="s">
        <v>663</v>
      </c>
      <c r="C19568">
        <v>190</v>
      </c>
      <c r="D19568" t="s">
        <v>63</v>
      </c>
      <c r="E19568">
        <v>2.8</v>
      </c>
      <c r="F19568">
        <v>0</v>
      </c>
      <c r="G19568">
        <v>1.7525999999999999</v>
      </c>
      <c r="H19568">
        <v>0</v>
      </c>
      <c r="I19568">
        <v>-2.3E-3</v>
      </c>
      <c r="J19568">
        <v>0</v>
      </c>
      <c r="K19568">
        <v>27.471599999999999</v>
      </c>
    </row>
    <row r="19569" spans="1:11" hidden="1">
      <c r="A19569" t="s">
        <v>168</v>
      </c>
      <c r="B19569" t="s">
        <v>663</v>
      </c>
      <c r="C19569">
        <v>190</v>
      </c>
      <c r="D19569" t="s">
        <v>63</v>
      </c>
      <c r="E19569">
        <v>2.8</v>
      </c>
      <c r="F19569">
        <v>0</v>
      </c>
      <c r="G19569">
        <v>11.423299999999999</v>
      </c>
      <c r="H19569">
        <v>0</v>
      </c>
      <c r="I19569">
        <v>-2.3E-3</v>
      </c>
      <c r="J19569">
        <v>0</v>
      </c>
      <c r="K19569">
        <v>27.471599999999999</v>
      </c>
    </row>
    <row r="19570" spans="1:11" hidden="1">
      <c r="A19570" t="s">
        <v>168</v>
      </c>
      <c r="B19570" t="s">
        <v>663</v>
      </c>
      <c r="C19570">
        <v>190</v>
      </c>
      <c r="D19570" t="s">
        <v>63</v>
      </c>
      <c r="E19570">
        <v>3.2355</v>
      </c>
      <c r="F19570">
        <v>0</v>
      </c>
      <c r="G19570">
        <v>15.235099999999999</v>
      </c>
      <c r="H19570">
        <v>0</v>
      </c>
      <c r="I19570">
        <v>-2.3E-3</v>
      </c>
      <c r="J19570">
        <v>0</v>
      </c>
      <c r="K19570">
        <v>21.660599999999999</v>
      </c>
    </row>
    <row r="19571" spans="1:11" hidden="1">
      <c r="A19571" t="s">
        <v>168</v>
      </c>
      <c r="B19571" t="s">
        <v>663</v>
      </c>
      <c r="C19571">
        <v>190</v>
      </c>
      <c r="D19571" t="s">
        <v>63</v>
      </c>
      <c r="E19571">
        <v>3.6709000000000001</v>
      </c>
      <c r="F19571">
        <v>0</v>
      </c>
      <c r="G19571">
        <v>19.046900000000001</v>
      </c>
      <c r="H19571">
        <v>0</v>
      </c>
      <c r="I19571">
        <v>-2.3E-3</v>
      </c>
      <c r="J19571">
        <v>0</v>
      </c>
      <c r="K19571">
        <v>14.1898</v>
      </c>
    </row>
    <row r="19572" spans="1:11" hidden="1">
      <c r="A19572" t="s">
        <v>168</v>
      </c>
      <c r="B19572" t="s">
        <v>663</v>
      </c>
      <c r="C19572">
        <v>190</v>
      </c>
      <c r="D19572" t="s">
        <v>63</v>
      </c>
      <c r="E19572">
        <v>4.1063999999999998</v>
      </c>
      <c r="F19572">
        <v>0</v>
      </c>
      <c r="G19572">
        <v>22.858699999999999</v>
      </c>
      <c r="H19572">
        <v>0</v>
      </c>
      <c r="I19572">
        <v>-2.3E-3</v>
      </c>
      <c r="J19572">
        <v>0</v>
      </c>
      <c r="K19572">
        <v>5.0591999999999997</v>
      </c>
    </row>
    <row r="19573" spans="1:11" hidden="1">
      <c r="A19573" t="s">
        <v>168</v>
      </c>
      <c r="B19573" t="s">
        <v>663</v>
      </c>
      <c r="C19573">
        <v>190</v>
      </c>
      <c r="D19573" t="s">
        <v>63</v>
      </c>
      <c r="E19573">
        <v>4.5418000000000003</v>
      </c>
      <c r="F19573">
        <v>0</v>
      </c>
      <c r="G19573">
        <v>26.670400000000001</v>
      </c>
      <c r="H19573">
        <v>0</v>
      </c>
      <c r="I19573">
        <v>-2.3E-3</v>
      </c>
      <c r="J19573">
        <v>0</v>
      </c>
      <c r="K19573">
        <v>-5.7313000000000001</v>
      </c>
    </row>
    <row r="19574" spans="1:11" hidden="1">
      <c r="A19574" t="s">
        <v>168</v>
      </c>
      <c r="B19574" t="s">
        <v>663</v>
      </c>
      <c r="C19574">
        <v>190</v>
      </c>
      <c r="D19574" t="s">
        <v>63</v>
      </c>
      <c r="E19574">
        <v>4.9772999999999996</v>
      </c>
      <c r="F19574">
        <v>0</v>
      </c>
      <c r="G19574">
        <v>30.482199999999999</v>
      </c>
      <c r="H19574">
        <v>0</v>
      </c>
      <c r="I19574">
        <v>-2.3E-3</v>
      </c>
      <c r="J19574">
        <v>0</v>
      </c>
      <c r="K19574">
        <v>-18.1816</v>
      </c>
    </row>
    <row r="19575" spans="1:11" hidden="1">
      <c r="A19575" t="s">
        <v>168</v>
      </c>
      <c r="B19575" t="s">
        <v>663</v>
      </c>
      <c r="C19575">
        <v>190</v>
      </c>
      <c r="D19575" t="s">
        <v>63</v>
      </c>
      <c r="E19575">
        <v>5.4127000000000001</v>
      </c>
      <c r="F19575">
        <v>0</v>
      </c>
      <c r="G19575">
        <v>34.293999999999997</v>
      </c>
      <c r="H19575">
        <v>0</v>
      </c>
      <c r="I19575">
        <v>-2.3E-3</v>
      </c>
      <c r="J19575">
        <v>0</v>
      </c>
      <c r="K19575">
        <v>-32.291699999999999</v>
      </c>
    </row>
    <row r="19576" spans="1:11" hidden="1">
      <c r="A19576" t="s">
        <v>168</v>
      </c>
      <c r="B19576" t="s">
        <v>663</v>
      </c>
      <c r="C19576">
        <v>190</v>
      </c>
      <c r="D19576" t="s">
        <v>64</v>
      </c>
      <c r="E19576">
        <v>0.18729999999999999</v>
      </c>
      <c r="F19576">
        <v>0</v>
      </c>
      <c r="G19576">
        <v>-43.026000000000003</v>
      </c>
      <c r="H19576">
        <v>0</v>
      </c>
      <c r="I19576">
        <v>-2.3E-3</v>
      </c>
      <c r="J19576">
        <v>0</v>
      </c>
      <c r="K19576">
        <v>-24.596299999999999</v>
      </c>
    </row>
    <row r="19577" spans="1:11" hidden="1">
      <c r="A19577" t="s">
        <v>168</v>
      </c>
      <c r="B19577" t="s">
        <v>663</v>
      </c>
      <c r="C19577">
        <v>190</v>
      </c>
      <c r="D19577" t="s">
        <v>64</v>
      </c>
      <c r="E19577">
        <v>0.62280000000000002</v>
      </c>
      <c r="F19577">
        <v>0</v>
      </c>
      <c r="G19577">
        <v>-36.991999999999997</v>
      </c>
      <c r="H19577">
        <v>0</v>
      </c>
      <c r="I19577">
        <v>-2.3E-3</v>
      </c>
      <c r="J19577">
        <v>0</v>
      </c>
      <c r="K19577">
        <v>-7.0808999999999997</v>
      </c>
    </row>
    <row r="19578" spans="1:11" hidden="1">
      <c r="A19578" t="s">
        <v>168</v>
      </c>
      <c r="B19578" t="s">
        <v>663</v>
      </c>
      <c r="C19578">
        <v>190</v>
      </c>
      <c r="D19578" t="s">
        <v>64</v>
      </c>
      <c r="E19578">
        <v>1.0582</v>
      </c>
      <c r="F19578">
        <v>0</v>
      </c>
      <c r="G19578">
        <v>-28.642600000000002</v>
      </c>
      <c r="H19578">
        <v>0</v>
      </c>
      <c r="I19578">
        <v>-2.3E-3</v>
      </c>
      <c r="J19578">
        <v>0</v>
      </c>
      <c r="K19578">
        <v>7.2893999999999997</v>
      </c>
    </row>
    <row r="19579" spans="1:11" hidden="1">
      <c r="A19579" t="s">
        <v>168</v>
      </c>
      <c r="B19579" t="s">
        <v>663</v>
      </c>
      <c r="C19579">
        <v>190</v>
      </c>
      <c r="D19579" t="s">
        <v>64</v>
      </c>
      <c r="E19579">
        <v>1.4937</v>
      </c>
      <c r="F19579">
        <v>0</v>
      </c>
      <c r="G19579">
        <v>-19.618500000000001</v>
      </c>
      <c r="H19579">
        <v>0</v>
      </c>
      <c r="I19579">
        <v>-2.3E-3</v>
      </c>
      <c r="J19579">
        <v>0</v>
      </c>
      <c r="K19579">
        <v>17.803799999999999</v>
      </c>
    </row>
    <row r="19580" spans="1:11" hidden="1">
      <c r="A19580" t="s">
        <v>168</v>
      </c>
      <c r="B19580" t="s">
        <v>663</v>
      </c>
      <c r="C19580">
        <v>190</v>
      </c>
      <c r="D19580" t="s">
        <v>64</v>
      </c>
      <c r="E19580">
        <v>1.9291</v>
      </c>
      <c r="F19580">
        <v>0</v>
      </c>
      <c r="G19580">
        <v>-10.633800000000001</v>
      </c>
      <c r="H19580">
        <v>0</v>
      </c>
      <c r="I19580">
        <v>-2.3E-3</v>
      </c>
      <c r="J19580">
        <v>0</v>
      </c>
      <c r="K19580">
        <v>24.389700000000001</v>
      </c>
    </row>
    <row r="19581" spans="1:11" hidden="1">
      <c r="A19581" t="s">
        <v>168</v>
      </c>
      <c r="B19581" t="s">
        <v>663</v>
      </c>
      <c r="C19581">
        <v>190</v>
      </c>
      <c r="D19581" t="s">
        <v>64</v>
      </c>
      <c r="E19581">
        <v>2.3645999999999998</v>
      </c>
      <c r="F19581">
        <v>0</v>
      </c>
      <c r="G19581">
        <v>-3.2383000000000002</v>
      </c>
      <c r="H19581">
        <v>0</v>
      </c>
      <c r="I19581">
        <v>-2.3E-3</v>
      </c>
      <c r="J19581">
        <v>0</v>
      </c>
      <c r="K19581">
        <v>27.33</v>
      </c>
    </row>
    <row r="19582" spans="1:11" hidden="1">
      <c r="A19582" t="s">
        <v>168</v>
      </c>
      <c r="B19582" t="s">
        <v>663</v>
      </c>
      <c r="C19582">
        <v>190</v>
      </c>
      <c r="D19582" t="s">
        <v>64</v>
      </c>
      <c r="E19582">
        <v>2.8</v>
      </c>
      <c r="F19582">
        <v>0</v>
      </c>
      <c r="G19582">
        <v>1.7681</v>
      </c>
      <c r="H19582">
        <v>0</v>
      </c>
      <c r="I19582">
        <v>-2.3E-3</v>
      </c>
      <c r="J19582">
        <v>0</v>
      </c>
      <c r="K19582">
        <v>27.5702</v>
      </c>
    </row>
    <row r="19583" spans="1:11" hidden="1">
      <c r="A19583" t="s">
        <v>168</v>
      </c>
      <c r="B19583" t="s">
        <v>663</v>
      </c>
      <c r="C19583">
        <v>190</v>
      </c>
      <c r="D19583" t="s">
        <v>64</v>
      </c>
      <c r="E19583">
        <v>2.8</v>
      </c>
      <c r="F19583">
        <v>0</v>
      </c>
      <c r="G19583">
        <v>11.438800000000001</v>
      </c>
      <c r="H19583">
        <v>0</v>
      </c>
      <c r="I19583">
        <v>-2.3E-3</v>
      </c>
      <c r="J19583">
        <v>0</v>
      </c>
      <c r="K19583">
        <v>27.5702</v>
      </c>
    </row>
    <row r="19584" spans="1:11" hidden="1">
      <c r="A19584" t="s">
        <v>168</v>
      </c>
      <c r="B19584" t="s">
        <v>663</v>
      </c>
      <c r="C19584">
        <v>190</v>
      </c>
      <c r="D19584" t="s">
        <v>64</v>
      </c>
      <c r="E19584">
        <v>3.2355</v>
      </c>
      <c r="F19584">
        <v>0</v>
      </c>
      <c r="G19584">
        <v>15.2506</v>
      </c>
      <c r="H19584">
        <v>0</v>
      </c>
      <c r="I19584">
        <v>-2.3E-3</v>
      </c>
      <c r="J19584">
        <v>0</v>
      </c>
      <c r="K19584">
        <v>21.765999999999998</v>
      </c>
    </row>
    <row r="19585" spans="1:11" hidden="1">
      <c r="A19585" t="s">
        <v>168</v>
      </c>
      <c r="B19585" t="s">
        <v>663</v>
      </c>
      <c r="C19585">
        <v>190</v>
      </c>
      <c r="D19585" t="s">
        <v>64</v>
      </c>
      <c r="E19585">
        <v>3.6709000000000001</v>
      </c>
      <c r="F19585">
        <v>0</v>
      </c>
      <c r="G19585">
        <v>19.0624</v>
      </c>
      <c r="H19585">
        <v>0</v>
      </c>
      <c r="I19585">
        <v>-2.3E-3</v>
      </c>
      <c r="J19585">
        <v>0</v>
      </c>
      <c r="K19585">
        <v>14.3019</v>
      </c>
    </row>
    <row r="19586" spans="1:11" hidden="1">
      <c r="A19586" t="s">
        <v>168</v>
      </c>
      <c r="B19586" t="s">
        <v>663</v>
      </c>
      <c r="C19586">
        <v>190</v>
      </c>
      <c r="D19586" t="s">
        <v>64</v>
      </c>
      <c r="E19586">
        <v>4.1063999999999998</v>
      </c>
      <c r="F19586">
        <v>0</v>
      </c>
      <c r="G19586">
        <v>22.874099999999999</v>
      </c>
      <c r="H19586">
        <v>0</v>
      </c>
      <c r="I19586">
        <v>-2.3E-3</v>
      </c>
      <c r="J19586">
        <v>0</v>
      </c>
      <c r="K19586">
        <v>5.1779999999999999</v>
      </c>
    </row>
    <row r="19587" spans="1:11" hidden="1">
      <c r="A19587" t="s">
        <v>168</v>
      </c>
      <c r="B19587" t="s">
        <v>663</v>
      </c>
      <c r="C19587">
        <v>190</v>
      </c>
      <c r="D19587" t="s">
        <v>64</v>
      </c>
      <c r="E19587">
        <v>4.5418000000000003</v>
      </c>
      <c r="F19587">
        <v>0</v>
      </c>
      <c r="G19587">
        <v>26.6859</v>
      </c>
      <c r="H19587">
        <v>0</v>
      </c>
      <c r="I19587">
        <v>-2.3E-3</v>
      </c>
      <c r="J19587">
        <v>0</v>
      </c>
      <c r="K19587">
        <v>-5.6056999999999997</v>
      </c>
    </row>
    <row r="19588" spans="1:11" hidden="1">
      <c r="A19588" t="s">
        <v>168</v>
      </c>
      <c r="B19588" t="s">
        <v>663</v>
      </c>
      <c r="C19588">
        <v>190</v>
      </c>
      <c r="D19588" t="s">
        <v>64</v>
      </c>
      <c r="E19588">
        <v>4.9772999999999996</v>
      </c>
      <c r="F19588">
        <v>0</v>
      </c>
      <c r="G19588">
        <v>30.497699999999998</v>
      </c>
      <c r="H19588">
        <v>0</v>
      </c>
      <c r="I19588">
        <v>-2.3E-3</v>
      </c>
      <c r="J19588">
        <v>0</v>
      </c>
      <c r="K19588">
        <v>-18.049199999999999</v>
      </c>
    </row>
    <row r="19589" spans="1:11" hidden="1">
      <c r="A19589" t="s">
        <v>168</v>
      </c>
      <c r="B19589" t="s">
        <v>663</v>
      </c>
      <c r="C19589">
        <v>190</v>
      </c>
      <c r="D19589" t="s">
        <v>64</v>
      </c>
      <c r="E19589">
        <v>5.4127000000000001</v>
      </c>
      <c r="F19589">
        <v>0</v>
      </c>
      <c r="G19589">
        <v>34.3095</v>
      </c>
      <c r="H19589">
        <v>0</v>
      </c>
      <c r="I19589">
        <v>-2.3E-3</v>
      </c>
      <c r="J19589">
        <v>0</v>
      </c>
      <c r="K19589">
        <v>-32.1526</v>
      </c>
    </row>
    <row r="19590" spans="1:11" hidden="1">
      <c r="A19590" t="s">
        <v>168</v>
      </c>
      <c r="B19590" t="s">
        <v>663</v>
      </c>
      <c r="C19590">
        <v>190</v>
      </c>
      <c r="D19590" t="s">
        <v>65</v>
      </c>
      <c r="E19590">
        <v>0.18729999999999999</v>
      </c>
      <c r="F19590">
        <v>0</v>
      </c>
      <c r="G19590">
        <v>-43.041499999999999</v>
      </c>
      <c r="H19590">
        <v>0</v>
      </c>
      <c r="I19590">
        <v>-2.3E-3</v>
      </c>
      <c r="J19590">
        <v>0</v>
      </c>
      <c r="K19590">
        <v>-24.654399999999999</v>
      </c>
    </row>
    <row r="19591" spans="1:11" hidden="1">
      <c r="A19591" t="s">
        <v>168</v>
      </c>
      <c r="B19591" t="s">
        <v>663</v>
      </c>
      <c r="C19591">
        <v>190</v>
      </c>
      <c r="D19591" t="s">
        <v>65</v>
      </c>
      <c r="E19591">
        <v>0.62280000000000002</v>
      </c>
      <c r="F19591">
        <v>0</v>
      </c>
      <c r="G19591">
        <v>-37.0075</v>
      </c>
      <c r="H19591">
        <v>0</v>
      </c>
      <c r="I19591">
        <v>-2.3E-3</v>
      </c>
      <c r="J19591">
        <v>0</v>
      </c>
      <c r="K19591">
        <v>-7.1458000000000004</v>
      </c>
    </row>
    <row r="19592" spans="1:11" hidden="1">
      <c r="A19592" t="s">
        <v>168</v>
      </c>
      <c r="B19592" t="s">
        <v>663</v>
      </c>
      <c r="C19592">
        <v>190</v>
      </c>
      <c r="D19592" t="s">
        <v>65</v>
      </c>
      <c r="E19592">
        <v>1.0582</v>
      </c>
      <c r="F19592">
        <v>0</v>
      </c>
      <c r="G19592">
        <v>-28.658100000000001</v>
      </c>
      <c r="H19592">
        <v>0</v>
      </c>
      <c r="I19592">
        <v>-2.3E-3</v>
      </c>
      <c r="J19592">
        <v>0</v>
      </c>
      <c r="K19592">
        <v>7.2178000000000004</v>
      </c>
    </row>
    <row r="19593" spans="1:11" hidden="1">
      <c r="A19593" t="s">
        <v>168</v>
      </c>
      <c r="B19593" t="s">
        <v>663</v>
      </c>
      <c r="C19593">
        <v>190</v>
      </c>
      <c r="D19593" t="s">
        <v>65</v>
      </c>
      <c r="E19593">
        <v>1.4937</v>
      </c>
      <c r="F19593">
        <v>0</v>
      </c>
      <c r="G19593">
        <v>-19.634</v>
      </c>
      <c r="H19593">
        <v>0</v>
      </c>
      <c r="I19593">
        <v>-2.3E-3</v>
      </c>
      <c r="J19593">
        <v>0</v>
      </c>
      <c r="K19593">
        <v>17.7254</v>
      </c>
    </row>
    <row r="19594" spans="1:11" hidden="1">
      <c r="A19594" t="s">
        <v>168</v>
      </c>
      <c r="B19594" t="s">
        <v>663</v>
      </c>
      <c r="C19594">
        <v>190</v>
      </c>
      <c r="D19594" t="s">
        <v>65</v>
      </c>
      <c r="E19594">
        <v>1.9291</v>
      </c>
      <c r="F19594">
        <v>0</v>
      </c>
      <c r="G19594">
        <v>-10.6493</v>
      </c>
      <c r="H19594">
        <v>0</v>
      </c>
      <c r="I19594">
        <v>-2.3E-3</v>
      </c>
      <c r="J19594">
        <v>0</v>
      </c>
      <c r="K19594">
        <v>24.304600000000001</v>
      </c>
    </row>
    <row r="19595" spans="1:11" hidden="1">
      <c r="A19595" t="s">
        <v>168</v>
      </c>
      <c r="B19595" t="s">
        <v>663</v>
      </c>
      <c r="C19595">
        <v>190</v>
      </c>
      <c r="D19595" t="s">
        <v>65</v>
      </c>
      <c r="E19595">
        <v>2.3645999999999998</v>
      </c>
      <c r="F19595">
        <v>0</v>
      </c>
      <c r="G19595">
        <v>-3.2536999999999998</v>
      </c>
      <c r="H19595">
        <v>0</v>
      </c>
      <c r="I19595">
        <v>-2.3E-3</v>
      </c>
      <c r="J19595">
        <v>0</v>
      </c>
      <c r="K19595">
        <v>27.238199999999999</v>
      </c>
    </row>
    <row r="19596" spans="1:11" hidden="1">
      <c r="A19596" t="s">
        <v>168</v>
      </c>
      <c r="B19596" t="s">
        <v>663</v>
      </c>
      <c r="C19596">
        <v>190</v>
      </c>
      <c r="D19596" t="s">
        <v>65</v>
      </c>
      <c r="E19596">
        <v>2.8</v>
      </c>
      <c r="F19596">
        <v>0</v>
      </c>
      <c r="G19596">
        <v>1.7525999999999999</v>
      </c>
      <c r="H19596">
        <v>0</v>
      </c>
      <c r="I19596">
        <v>-2.3E-3</v>
      </c>
      <c r="J19596">
        <v>0</v>
      </c>
      <c r="K19596">
        <v>27.471599999999999</v>
      </c>
    </row>
    <row r="19597" spans="1:11" hidden="1">
      <c r="A19597" t="s">
        <v>168</v>
      </c>
      <c r="B19597" t="s">
        <v>663</v>
      </c>
      <c r="C19597">
        <v>190</v>
      </c>
      <c r="D19597" t="s">
        <v>65</v>
      </c>
      <c r="E19597">
        <v>2.8</v>
      </c>
      <c r="F19597">
        <v>0</v>
      </c>
      <c r="G19597">
        <v>11.423299999999999</v>
      </c>
      <c r="H19597">
        <v>0</v>
      </c>
      <c r="I19597">
        <v>-2.3E-3</v>
      </c>
      <c r="J19597">
        <v>0</v>
      </c>
      <c r="K19597">
        <v>27.471599999999999</v>
      </c>
    </row>
    <row r="19598" spans="1:11" hidden="1">
      <c r="A19598" t="s">
        <v>168</v>
      </c>
      <c r="B19598" t="s">
        <v>663</v>
      </c>
      <c r="C19598">
        <v>190</v>
      </c>
      <c r="D19598" t="s">
        <v>65</v>
      </c>
      <c r="E19598">
        <v>3.2355</v>
      </c>
      <c r="F19598">
        <v>0</v>
      </c>
      <c r="G19598">
        <v>15.235099999999999</v>
      </c>
      <c r="H19598">
        <v>0</v>
      </c>
      <c r="I19598">
        <v>-2.3E-3</v>
      </c>
      <c r="J19598">
        <v>0</v>
      </c>
      <c r="K19598">
        <v>21.660599999999999</v>
      </c>
    </row>
    <row r="19599" spans="1:11" hidden="1">
      <c r="A19599" t="s">
        <v>168</v>
      </c>
      <c r="B19599" t="s">
        <v>663</v>
      </c>
      <c r="C19599">
        <v>190</v>
      </c>
      <c r="D19599" t="s">
        <v>65</v>
      </c>
      <c r="E19599">
        <v>3.6709000000000001</v>
      </c>
      <c r="F19599">
        <v>0</v>
      </c>
      <c r="G19599">
        <v>19.046900000000001</v>
      </c>
      <c r="H19599">
        <v>0</v>
      </c>
      <c r="I19599">
        <v>-2.3E-3</v>
      </c>
      <c r="J19599">
        <v>0</v>
      </c>
      <c r="K19599">
        <v>14.1898</v>
      </c>
    </row>
    <row r="19600" spans="1:11" hidden="1">
      <c r="A19600" t="s">
        <v>168</v>
      </c>
      <c r="B19600" t="s">
        <v>663</v>
      </c>
      <c r="C19600">
        <v>190</v>
      </c>
      <c r="D19600" t="s">
        <v>65</v>
      </c>
      <c r="E19600">
        <v>4.1063999999999998</v>
      </c>
      <c r="F19600">
        <v>0</v>
      </c>
      <c r="G19600">
        <v>22.858699999999999</v>
      </c>
      <c r="H19600">
        <v>0</v>
      </c>
      <c r="I19600">
        <v>-2.3E-3</v>
      </c>
      <c r="J19600">
        <v>0</v>
      </c>
      <c r="K19600">
        <v>5.0591999999999997</v>
      </c>
    </row>
    <row r="19601" spans="1:11" hidden="1">
      <c r="A19601" t="s">
        <v>168</v>
      </c>
      <c r="B19601" t="s">
        <v>663</v>
      </c>
      <c r="C19601">
        <v>190</v>
      </c>
      <c r="D19601" t="s">
        <v>65</v>
      </c>
      <c r="E19601">
        <v>4.5418000000000003</v>
      </c>
      <c r="F19601">
        <v>0</v>
      </c>
      <c r="G19601">
        <v>26.670400000000001</v>
      </c>
      <c r="H19601">
        <v>0</v>
      </c>
      <c r="I19601">
        <v>-2.3E-3</v>
      </c>
      <c r="J19601">
        <v>0</v>
      </c>
      <c r="K19601">
        <v>-5.7313000000000001</v>
      </c>
    </row>
    <row r="19602" spans="1:11" hidden="1">
      <c r="A19602" t="s">
        <v>168</v>
      </c>
      <c r="B19602" t="s">
        <v>663</v>
      </c>
      <c r="C19602">
        <v>190</v>
      </c>
      <c r="D19602" t="s">
        <v>65</v>
      </c>
      <c r="E19602">
        <v>4.9772999999999996</v>
      </c>
      <c r="F19602">
        <v>0</v>
      </c>
      <c r="G19602">
        <v>30.482199999999999</v>
      </c>
      <c r="H19602">
        <v>0</v>
      </c>
      <c r="I19602">
        <v>-2.3E-3</v>
      </c>
      <c r="J19602">
        <v>0</v>
      </c>
      <c r="K19602">
        <v>-18.1816</v>
      </c>
    </row>
    <row r="19603" spans="1:11" hidden="1">
      <c r="A19603" t="s">
        <v>168</v>
      </c>
      <c r="B19603" t="s">
        <v>663</v>
      </c>
      <c r="C19603">
        <v>190</v>
      </c>
      <c r="D19603" t="s">
        <v>65</v>
      </c>
      <c r="E19603">
        <v>5.4127000000000001</v>
      </c>
      <c r="F19603">
        <v>0</v>
      </c>
      <c r="G19603">
        <v>34.293999999999997</v>
      </c>
      <c r="H19603">
        <v>0</v>
      </c>
      <c r="I19603">
        <v>-2.3E-3</v>
      </c>
      <c r="J19603">
        <v>0</v>
      </c>
      <c r="K19603">
        <v>-32.291699999999999</v>
      </c>
    </row>
    <row r="19604" spans="1:11" hidden="1">
      <c r="A19604" t="s">
        <v>168</v>
      </c>
      <c r="B19604" t="s">
        <v>663</v>
      </c>
      <c r="C19604">
        <v>190</v>
      </c>
      <c r="D19604" t="s">
        <v>66</v>
      </c>
      <c r="E19604">
        <v>0.18729999999999999</v>
      </c>
      <c r="F19604">
        <v>0</v>
      </c>
      <c r="G19604">
        <v>-30.741900000000001</v>
      </c>
      <c r="H19604">
        <v>0</v>
      </c>
      <c r="I19604">
        <v>-1.8E-3</v>
      </c>
      <c r="J19604">
        <v>0</v>
      </c>
      <c r="K19604">
        <v>-18.087599999999998</v>
      </c>
    </row>
    <row r="19605" spans="1:11" hidden="1">
      <c r="A19605" t="s">
        <v>168</v>
      </c>
      <c r="B19605" t="s">
        <v>663</v>
      </c>
      <c r="C19605">
        <v>190</v>
      </c>
      <c r="D19605" t="s">
        <v>66</v>
      </c>
      <c r="E19605">
        <v>0.62280000000000002</v>
      </c>
      <c r="F19605">
        <v>0</v>
      </c>
      <c r="G19605">
        <v>-26.538799999999998</v>
      </c>
      <c r="H19605">
        <v>0</v>
      </c>
      <c r="I19605">
        <v>-1.8E-3</v>
      </c>
      <c r="J19605">
        <v>0</v>
      </c>
      <c r="K19605">
        <v>-5.5594000000000001</v>
      </c>
    </row>
    <row r="19606" spans="1:11" hidden="1">
      <c r="A19606" t="s">
        <v>168</v>
      </c>
      <c r="B19606" t="s">
        <v>663</v>
      </c>
      <c r="C19606">
        <v>190</v>
      </c>
      <c r="D19606" t="s">
        <v>66</v>
      </c>
      <c r="E19606">
        <v>1.0582</v>
      </c>
      <c r="F19606">
        <v>0</v>
      </c>
      <c r="G19606">
        <v>-20.819700000000001</v>
      </c>
      <c r="H19606">
        <v>0</v>
      </c>
      <c r="I19606">
        <v>-1.8E-3</v>
      </c>
      <c r="J19606">
        <v>0</v>
      </c>
      <c r="K19606">
        <v>4.7996999999999996</v>
      </c>
    </row>
    <row r="19607" spans="1:11" hidden="1">
      <c r="A19607" t="s">
        <v>168</v>
      </c>
      <c r="B19607" t="s">
        <v>663</v>
      </c>
      <c r="C19607">
        <v>190</v>
      </c>
      <c r="D19607" t="s">
        <v>66</v>
      </c>
      <c r="E19607">
        <v>1.4937</v>
      </c>
      <c r="F19607">
        <v>0</v>
      </c>
      <c r="G19607">
        <v>-14.658799999999999</v>
      </c>
      <c r="H19607">
        <v>0</v>
      </c>
      <c r="I19607">
        <v>-1.8E-3</v>
      </c>
      <c r="J19607">
        <v>0</v>
      </c>
      <c r="K19607">
        <v>12.5243</v>
      </c>
    </row>
    <row r="19608" spans="1:11" hidden="1">
      <c r="A19608" t="s">
        <v>168</v>
      </c>
      <c r="B19608" t="s">
        <v>663</v>
      </c>
      <c r="C19608">
        <v>190</v>
      </c>
      <c r="D19608" t="s">
        <v>66</v>
      </c>
      <c r="E19608">
        <v>1.9291</v>
      </c>
      <c r="F19608">
        <v>0</v>
      </c>
      <c r="G19608">
        <v>-8.5236999999999998</v>
      </c>
      <c r="H19608">
        <v>0</v>
      </c>
      <c r="I19608">
        <v>-1.8E-3</v>
      </c>
      <c r="J19608">
        <v>0</v>
      </c>
      <c r="K19608">
        <v>17.566700000000001</v>
      </c>
    </row>
    <row r="19609" spans="1:11" hidden="1">
      <c r="A19609" t="s">
        <v>168</v>
      </c>
      <c r="B19609" t="s">
        <v>663</v>
      </c>
      <c r="C19609">
        <v>190</v>
      </c>
      <c r="D19609" t="s">
        <v>66</v>
      </c>
      <c r="E19609">
        <v>2.3645999999999998</v>
      </c>
      <c r="F19609">
        <v>0</v>
      </c>
      <c r="G19609">
        <v>-3.4291999999999998</v>
      </c>
      <c r="H19609">
        <v>0</v>
      </c>
      <c r="I19609">
        <v>-1.8E-3</v>
      </c>
      <c r="J19609">
        <v>0</v>
      </c>
      <c r="K19609">
        <v>20.112400000000001</v>
      </c>
    </row>
    <row r="19610" spans="1:11" hidden="1">
      <c r="A19610" t="s">
        <v>168</v>
      </c>
      <c r="B19610" t="s">
        <v>663</v>
      </c>
      <c r="C19610">
        <v>190</v>
      </c>
      <c r="D19610" t="s">
        <v>66</v>
      </c>
      <c r="E19610">
        <v>2.8</v>
      </c>
      <c r="F19610">
        <v>0</v>
      </c>
      <c r="G19610">
        <v>0.10100000000000001</v>
      </c>
      <c r="H19610">
        <v>0</v>
      </c>
      <c r="I19610">
        <v>-1.8E-3</v>
      </c>
      <c r="J19610">
        <v>0</v>
      </c>
      <c r="K19610">
        <v>20.7803</v>
      </c>
    </row>
    <row r="19611" spans="1:11" hidden="1">
      <c r="A19611" t="s">
        <v>168</v>
      </c>
      <c r="B19611" t="s">
        <v>663</v>
      </c>
      <c r="C19611">
        <v>190</v>
      </c>
      <c r="D19611" t="s">
        <v>66</v>
      </c>
      <c r="E19611">
        <v>2.8</v>
      </c>
      <c r="F19611">
        <v>0</v>
      </c>
      <c r="G19611">
        <v>8.8050999999999995</v>
      </c>
      <c r="H19611">
        <v>0</v>
      </c>
      <c r="I19611">
        <v>-1.8E-3</v>
      </c>
      <c r="J19611">
        <v>0</v>
      </c>
      <c r="K19611">
        <v>20.7803</v>
      </c>
    </row>
    <row r="19612" spans="1:11" hidden="1">
      <c r="A19612" t="s">
        <v>168</v>
      </c>
      <c r="B19612" t="s">
        <v>663</v>
      </c>
      <c r="C19612">
        <v>190</v>
      </c>
      <c r="D19612" t="s">
        <v>66</v>
      </c>
      <c r="E19612">
        <v>3.2355</v>
      </c>
      <c r="F19612">
        <v>0</v>
      </c>
      <c r="G19612">
        <v>11.553100000000001</v>
      </c>
      <c r="H19612">
        <v>0</v>
      </c>
      <c r="I19612">
        <v>-1.8E-3</v>
      </c>
      <c r="J19612">
        <v>0</v>
      </c>
      <c r="K19612">
        <v>16.347799999999999</v>
      </c>
    </row>
    <row r="19613" spans="1:11" hidden="1">
      <c r="A19613" t="s">
        <v>168</v>
      </c>
      <c r="B19613" t="s">
        <v>663</v>
      </c>
      <c r="C19613">
        <v>190</v>
      </c>
      <c r="D19613" t="s">
        <v>66</v>
      </c>
      <c r="E19613">
        <v>3.6709000000000001</v>
      </c>
      <c r="F19613">
        <v>0</v>
      </c>
      <c r="G19613">
        <v>14.3011</v>
      </c>
      <c r="H19613">
        <v>0</v>
      </c>
      <c r="I19613">
        <v>-1.8E-3</v>
      </c>
      <c r="J19613">
        <v>0</v>
      </c>
      <c r="K19613">
        <v>10.7187</v>
      </c>
    </row>
    <row r="19614" spans="1:11" hidden="1">
      <c r="A19614" t="s">
        <v>168</v>
      </c>
      <c r="B19614" t="s">
        <v>663</v>
      </c>
      <c r="C19614">
        <v>190</v>
      </c>
      <c r="D19614" t="s">
        <v>66</v>
      </c>
      <c r="E19614">
        <v>4.1063999999999998</v>
      </c>
      <c r="F19614">
        <v>0</v>
      </c>
      <c r="G19614">
        <v>17.049199999999999</v>
      </c>
      <c r="H19614">
        <v>0</v>
      </c>
      <c r="I19614">
        <v>-1.8E-3</v>
      </c>
      <c r="J19614">
        <v>0</v>
      </c>
      <c r="K19614">
        <v>3.8929</v>
      </c>
    </row>
    <row r="19615" spans="1:11" hidden="1">
      <c r="A19615" t="s">
        <v>168</v>
      </c>
      <c r="B19615" t="s">
        <v>663</v>
      </c>
      <c r="C19615">
        <v>190</v>
      </c>
      <c r="D19615" t="s">
        <v>66</v>
      </c>
      <c r="E19615">
        <v>4.5418000000000003</v>
      </c>
      <c r="F19615">
        <v>0</v>
      </c>
      <c r="G19615">
        <v>19.7972</v>
      </c>
      <c r="H19615">
        <v>0</v>
      </c>
      <c r="I19615">
        <v>-1.8E-3</v>
      </c>
      <c r="J19615">
        <v>0</v>
      </c>
      <c r="K19615">
        <v>-4.1294000000000004</v>
      </c>
    </row>
    <row r="19616" spans="1:11" hidden="1">
      <c r="A19616" t="s">
        <v>168</v>
      </c>
      <c r="B19616" t="s">
        <v>663</v>
      </c>
      <c r="C19616">
        <v>190</v>
      </c>
      <c r="D19616" t="s">
        <v>66</v>
      </c>
      <c r="E19616">
        <v>4.9772999999999996</v>
      </c>
      <c r="F19616">
        <v>0</v>
      </c>
      <c r="G19616">
        <v>22.545200000000001</v>
      </c>
      <c r="H19616">
        <v>0</v>
      </c>
      <c r="I19616">
        <v>-1.8E-3</v>
      </c>
      <c r="J19616">
        <v>0</v>
      </c>
      <c r="K19616">
        <v>-13.3485</v>
      </c>
    </row>
    <row r="19617" spans="1:11" hidden="1">
      <c r="A19617" t="s">
        <v>168</v>
      </c>
      <c r="B19617" t="s">
        <v>663</v>
      </c>
      <c r="C19617">
        <v>190</v>
      </c>
      <c r="D19617" t="s">
        <v>66</v>
      </c>
      <c r="E19617">
        <v>5.4127000000000001</v>
      </c>
      <c r="F19617">
        <v>0</v>
      </c>
      <c r="G19617">
        <v>25.293299999999999</v>
      </c>
      <c r="H19617">
        <v>0</v>
      </c>
      <c r="I19617">
        <v>-1.8E-3</v>
      </c>
      <c r="J19617">
        <v>0</v>
      </c>
      <c r="K19617">
        <v>-23.764099999999999</v>
      </c>
    </row>
    <row r="19618" spans="1:11" hidden="1">
      <c r="A19618" t="s">
        <v>168</v>
      </c>
      <c r="B19618" t="s">
        <v>663</v>
      </c>
      <c r="C19618">
        <v>190</v>
      </c>
      <c r="D19618" t="s">
        <v>67</v>
      </c>
      <c r="E19618">
        <v>0.18729999999999999</v>
      </c>
      <c r="F19618">
        <v>0</v>
      </c>
      <c r="G19618">
        <v>-30.741900000000001</v>
      </c>
      <c r="H19618">
        <v>0</v>
      </c>
      <c r="I19618">
        <v>-1.8E-3</v>
      </c>
      <c r="J19618">
        <v>0</v>
      </c>
      <c r="K19618">
        <v>-18.087599999999998</v>
      </c>
    </row>
    <row r="19619" spans="1:11" hidden="1">
      <c r="A19619" t="s">
        <v>168</v>
      </c>
      <c r="B19619" t="s">
        <v>663</v>
      </c>
      <c r="C19619">
        <v>190</v>
      </c>
      <c r="D19619" t="s">
        <v>67</v>
      </c>
      <c r="E19619">
        <v>0.62280000000000002</v>
      </c>
      <c r="F19619">
        <v>0</v>
      </c>
      <c r="G19619">
        <v>-26.538799999999998</v>
      </c>
      <c r="H19619">
        <v>0</v>
      </c>
      <c r="I19619">
        <v>-1.8E-3</v>
      </c>
      <c r="J19619">
        <v>0</v>
      </c>
      <c r="K19619">
        <v>-5.5594000000000001</v>
      </c>
    </row>
    <row r="19620" spans="1:11" hidden="1">
      <c r="A19620" t="s">
        <v>168</v>
      </c>
      <c r="B19620" t="s">
        <v>663</v>
      </c>
      <c r="C19620">
        <v>190</v>
      </c>
      <c r="D19620" t="s">
        <v>67</v>
      </c>
      <c r="E19620">
        <v>1.0582</v>
      </c>
      <c r="F19620">
        <v>0</v>
      </c>
      <c r="G19620">
        <v>-20.819700000000001</v>
      </c>
      <c r="H19620">
        <v>0</v>
      </c>
      <c r="I19620">
        <v>-1.8E-3</v>
      </c>
      <c r="J19620">
        <v>0</v>
      </c>
      <c r="K19620">
        <v>4.7996999999999996</v>
      </c>
    </row>
    <row r="19621" spans="1:11" hidden="1">
      <c r="A19621" t="s">
        <v>168</v>
      </c>
      <c r="B19621" t="s">
        <v>663</v>
      </c>
      <c r="C19621">
        <v>190</v>
      </c>
      <c r="D19621" t="s">
        <v>67</v>
      </c>
      <c r="E19621">
        <v>1.4937</v>
      </c>
      <c r="F19621">
        <v>0</v>
      </c>
      <c r="G19621">
        <v>-14.658799999999999</v>
      </c>
      <c r="H19621">
        <v>0</v>
      </c>
      <c r="I19621">
        <v>-1.8E-3</v>
      </c>
      <c r="J19621">
        <v>0</v>
      </c>
      <c r="K19621">
        <v>12.5243</v>
      </c>
    </row>
    <row r="19622" spans="1:11" hidden="1">
      <c r="A19622" t="s">
        <v>168</v>
      </c>
      <c r="B19622" t="s">
        <v>663</v>
      </c>
      <c r="C19622">
        <v>190</v>
      </c>
      <c r="D19622" t="s">
        <v>67</v>
      </c>
      <c r="E19622">
        <v>1.9291</v>
      </c>
      <c r="F19622">
        <v>0</v>
      </c>
      <c r="G19622">
        <v>-8.5236999999999998</v>
      </c>
      <c r="H19622">
        <v>0</v>
      </c>
      <c r="I19622">
        <v>-1.8E-3</v>
      </c>
      <c r="J19622">
        <v>0</v>
      </c>
      <c r="K19622">
        <v>17.566700000000001</v>
      </c>
    </row>
    <row r="19623" spans="1:11" hidden="1">
      <c r="A19623" t="s">
        <v>168</v>
      </c>
      <c r="B19623" t="s">
        <v>663</v>
      </c>
      <c r="C19623">
        <v>190</v>
      </c>
      <c r="D19623" t="s">
        <v>67</v>
      </c>
      <c r="E19623">
        <v>2.3645999999999998</v>
      </c>
      <c r="F19623">
        <v>0</v>
      </c>
      <c r="G19623">
        <v>-3.4291999999999998</v>
      </c>
      <c r="H19623">
        <v>0</v>
      </c>
      <c r="I19623">
        <v>-1.8E-3</v>
      </c>
      <c r="J19623">
        <v>0</v>
      </c>
      <c r="K19623">
        <v>20.112400000000001</v>
      </c>
    </row>
    <row r="19624" spans="1:11" hidden="1">
      <c r="A19624" t="s">
        <v>168</v>
      </c>
      <c r="B19624" t="s">
        <v>663</v>
      </c>
      <c r="C19624">
        <v>190</v>
      </c>
      <c r="D19624" t="s">
        <v>67</v>
      </c>
      <c r="E19624">
        <v>2.8</v>
      </c>
      <c r="F19624">
        <v>0</v>
      </c>
      <c r="G19624">
        <v>0.10100000000000001</v>
      </c>
      <c r="H19624">
        <v>0</v>
      </c>
      <c r="I19624">
        <v>-1.8E-3</v>
      </c>
      <c r="J19624">
        <v>0</v>
      </c>
      <c r="K19624">
        <v>20.7803</v>
      </c>
    </row>
    <row r="19625" spans="1:11" hidden="1">
      <c r="A19625" t="s">
        <v>168</v>
      </c>
      <c r="B19625" t="s">
        <v>663</v>
      </c>
      <c r="C19625">
        <v>190</v>
      </c>
      <c r="D19625" t="s">
        <v>67</v>
      </c>
      <c r="E19625">
        <v>2.8</v>
      </c>
      <c r="F19625">
        <v>0</v>
      </c>
      <c r="G19625">
        <v>8.8050999999999995</v>
      </c>
      <c r="H19625">
        <v>0</v>
      </c>
      <c r="I19625">
        <v>-1.8E-3</v>
      </c>
      <c r="J19625">
        <v>0</v>
      </c>
      <c r="K19625">
        <v>20.7803</v>
      </c>
    </row>
    <row r="19626" spans="1:11" hidden="1">
      <c r="A19626" t="s">
        <v>168</v>
      </c>
      <c r="B19626" t="s">
        <v>663</v>
      </c>
      <c r="C19626">
        <v>190</v>
      </c>
      <c r="D19626" t="s">
        <v>67</v>
      </c>
      <c r="E19626">
        <v>3.2355</v>
      </c>
      <c r="F19626">
        <v>0</v>
      </c>
      <c r="G19626">
        <v>11.553100000000001</v>
      </c>
      <c r="H19626">
        <v>0</v>
      </c>
      <c r="I19626">
        <v>-1.8E-3</v>
      </c>
      <c r="J19626">
        <v>0</v>
      </c>
      <c r="K19626">
        <v>16.347799999999999</v>
      </c>
    </row>
    <row r="19627" spans="1:11" hidden="1">
      <c r="A19627" t="s">
        <v>168</v>
      </c>
      <c r="B19627" t="s">
        <v>663</v>
      </c>
      <c r="C19627">
        <v>190</v>
      </c>
      <c r="D19627" t="s">
        <v>67</v>
      </c>
      <c r="E19627">
        <v>3.6709000000000001</v>
      </c>
      <c r="F19627">
        <v>0</v>
      </c>
      <c r="G19627">
        <v>14.3011</v>
      </c>
      <c r="H19627">
        <v>0</v>
      </c>
      <c r="I19627">
        <v>-1.8E-3</v>
      </c>
      <c r="J19627">
        <v>0</v>
      </c>
      <c r="K19627">
        <v>10.7187</v>
      </c>
    </row>
    <row r="19628" spans="1:11" hidden="1">
      <c r="A19628" t="s">
        <v>168</v>
      </c>
      <c r="B19628" t="s">
        <v>663</v>
      </c>
      <c r="C19628">
        <v>190</v>
      </c>
      <c r="D19628" t="s">
        <v>67</v>
      </c>
      <c r="E19628">
        <v>4.1063999999999998</v>
      </c>
      <c r="F19628">
        <v>0</v>
      </c>
      <c r="G19628">
        <v>17.049199999999999</v>
      </c>
      <c r="H19628">
        <v>0</v>
      </c>
      <c r="I19628">
        <v>-1.8E-3</v>
      </c>
      <c r="J19628">
        <v>0</v>
      </c>
      <c r="K19628">
        <v>3.8929</v>
      </c>
    </row>
    <row r="19629" spans="1:11" hidden="1">
      <c r="A19629" t="s">
        <v>168</v>
      </c>
      <c r="B19629" t="s">
        <v>663</v>
      </c>
      <c r="C19629">
        <v>190</v>
      </c>
      <c r="D19629" t="s">
        <v>67</v>
      </c>
      <c r="E19629">
        <v>4.5418000000000003</v>
      </c>
      <c r="F19629">
        <v>0</v>
      </c>
      <c r="G19629">
        <v>19.7972</v>
      </c>
      <c r="H19629">
        <v>0</v>
      </c>
      <c r="I19629">
        <v>-1.8E-3</v>
      </c>
      <c r="J19629">
        <v>0</v>
      </c>
      <c r="K19629">
        <v>-4.1294000000000004</v>
      </c>
    </row>
    <row r="19630" spans="1:11" hidden="1">
      <c r="A19630" t="s">
        <v>168</v>
      </c>
      <c r="B19630" t="s">
        <v>663</v>
      </c>
      <c r="C19630">
        <v>190</v>
      </c>
      <c r="D19630" t="s">
        <v>67</v>
      </c>
      <c r="E19630">
        <v>4.9772999999999996</v>
      </c>
      <c r="F19630">
        <v>0</v>
      </c>
      <c r="G19630">
        <v>22.545200000000001</v>
      </c>
      <c r="H19630">
        <v>0</v>
      </c>
      <c r="I19630">
        <v>-1.8E-3</v>
      </c>
      <c r="J19630">
        <v>0</v>
      </c>
      <c r="K19630">
        <v>-13.3485</v>
      </c>
    </row>
    <row r="19631" spans="1:11" hidden="1">
      <c r="A19631" t="s">
        <v>168</v>
      </c>
      <c r="B19631" t="s">
        <v>663</v>
      </c>
      <c r="C19631">
        <v>190</v>
      </c>
      <c r="D19631" t="s">
        <v>67</v>
      </c>
      <c r="E19631">
        <v>5.4127000000000001</v>
      </c>
      <c r="F19631">
        <v>0</v>
      </c>
      <c r="G19631">
        <v>25.293299999999999</v>
      </c>
      <c r="H19631">
        <v>0</v>
      </c>
      <c r="I19631">
        <v>-1.8E-3</v>
      </c>
      <c r="J19631">
        <v>0</v>
      </c>
      <c r="K19631">
        <v>-23.764099999999999</v>
      </c>
    </row>
    <row r="19632" spans="1:11" hidden="1">
      <c r="A19632" t="s">
        <v>168</v>
      </c>
      <c r="B19632" t="s">
        <v>663</v>
      </c>
      <c r="C19632">
        <v>190</v>
      </c>
      <c r="D19632" t="s">
        <v>68</v>
      </c>
      <c r="E19632">
        <v>0.18729999999999999</v>
      </c>
      <c r="F19632">
        <v>0</v>
      </c>
      <c r="G19632">
        <v>-30.775600000000001</v>
      </c>
      <c r="H19632">
        <v>0</v>
      </c>
      <c r="I19632">
        <v>-1.8E-3</v>
      </c>
      <c r="J19632">
        <v>0</v>
      </c>
      <c r="K19632">
        <v>-18.034700000000001</v>
      </c>
    </row>
    <row r="19633" spans="1:11" hidden="1">
      <c r="A19633" t="s">
        <v>168</v>
      </c>
      <c r="B19633" t="s">
        <v>663</v>
      </c>
      <c r="C19633">
        <v>190</v>
      </c>
      <c r="D19633" t="s">
        <v>68</v>
      </c>
      <c r="E19633">
        <v>0.62280000000000002</v>
      </c>
      <c r="F19633">
        <v>0</v>
      </c>
      <c r="G19633">
        <v>-26.572500000000002</v>
      </c>
      <c r="H19633">
        <v>0</v>
      </c>
      <c r="I19633">
        <v>-1.8E-3</v>
      </c>
      <c r="J19633">
        <v>0</v>
      </c>
      <c r="K19633">
        <v>-5.4917999999999996</v>
      </c>
    </row>
    <row r="19634" spans="1:11" hidden="1">
      <c r="A19634" t="s">
        <v>168</v>
      </c>
      <c r="B19634" t="s">
        <v>663</v>
      </c>
      <c r="C19634">
        <v>190</v>
      </c>
      <c r="D19634" t="s">
        <v>68</v>
      </c>
      <c r="E19634">
        <v>1.0582</v>
      </c>
      <c r="F19634">
        <v>0</v>
      </c>
      <c r="G19634">
        <v>-20.853400000000001</v>
      </c>
      <c r="H19634">
        <v>0</v>
      </c>
      <c r="I19634">
        <v>-1.8E-3</v>
      </c>
      <c r="J19634">
        <v>0</v>
      </c>
      <c r="K19634">
        <v>4.8818999999999999</v>
      </c>
    </row>
    <row r="19635" spans="1:11" hidden="1">
      <c r="A19635" t="s">
        <v>168</v>
      </c>
      <c r="B19635" t="s">
        <v>663</v>
      </c>
      <c r="C19635">
        <v>190</v>
      </c>
      <c r="D19635" t="s">
        <v>68</v>
      </c>
      <c r="E19635">
        <v>1.4937</v>
      </c>
      <c r="F19635">
        <v>0</v>
      </c>
      <c r="G19635">
        <v>-14.692500000000001</v>
      </c>
      <c r="H19635">
        <v>0</v>
      </c>
      <c r="I19635">
        <v>-1.8E-3</v>
      </c>
      <c r="J19635">
        <v>0</v>
      </c>
      <c r="K19635">
        <v>12.6212</v>
      </c>
    </row>
    <row r="19636" spans="1:11" hidden="1">
      <c r="A19636" t="s">
        <v>168</v>
      </c>
      <c r="B19636" t="s">
        <v>663</v>
      </c>
      <c r="C19636">
        <v>190</v>
      </c>
      <c r="D19636" t="s">
        <v>68</v>
      </c>
      <c r="E19636">
        <v>1.9291</v>
      </c>
      <c r="F19636">
        <v>0</v>
      </c>
      <c r="G19636">
        <v>-8.5573999999999995</v>
      </c>
      <c r="H19636">
        <v>0</v>
      </c>
      <c r="I19636">
        <v>-1.8E-3</v>
      </c>
      <c r="J19636">
        <v>0</v>
      </c>
      <c r="K19636">
        <v>17.6783</v>
      </c>
    </row>
    <row r="19637" spans="1:11" hidden="1">
      <c r="A19637" t="s">
        <v>168</v>
      </c>
      <c r="B19637" t="s">
        <v>663</v>
      </c>
      <c r="C19637">
        <v>190</v>
      </c>
      <c r="D19637" t="s">
        <v>68</v>
      </c>
      <c r="E19637">
        <v>2.3645999999999998</v>
      </c>
      <c r="F19637">
        <v>0</v>
      </c>
      <c r="G19637">
        <v>-3.4628999999999999</v>
      </c>
      <c r="H19637">
        <v>0</v>
      </c>
      <c r="I19637">
        <v>-1.8E-3</v>
      </c>
      <c r="J19637">
        <v>0</v>
      </c>
      <c r="K19637">
        <v>20.238700000000001</v>
      </c>
    </row>
    <row r="19638" spans="1:11" hidden="1">
      <c r="A19638" t="s">
        <v>168</v>
      </c>
      <c r="B19638" t="s">
        <v>663</v>
      </c>
      <c r="C19638">
        <v>190</v>
      </c>
      <c r="D19638" t="s">
        <v>68</v>
      </c>
      <c r="E19638">
        <v>2.8</v>
      </c>
      <c r="F19638">
        <v>0</v>
      </c>
      <c r="G19638">
        <v>6.7299999999999999E-2</v>
      </c>
      <c r="H19638">
        <v>0</v>
      </c>
      <c r="I19638">
        <v>-1.8E-3</v>
      </c>
      <c r="J19638">
        <v>0</v>
      </c>
      <c r="K19638">
        <v>20.921199999999999</v>
      </c>
    </row>
    <row r="19639" spans="1:11" hidden="1">
      <c r="A19639" t="s">
        <v>168</v>
      </c>
      <c r="B19639" t="s">
        <v>663</v>
      </c>
      <c r="C19639">
        <v>190</v>
      </c>
      <c r="D19639" t="s">
        <v>68</v>
      </c>
      <c r="E19639">
        <v>2.8</v>
      </c>
      <c r="F19639">
        <v>0</v>
      </c>
      <c r="G19639">
        <v>8.7713999999999999</v>
      </c>
      <c r="H19639">
        <v>0</v>
      </c>
      <c r="I19639">
        <v>-1.8E-3</v>
      </c>
      <c r="J19639">
        <v>0</v>
      </c>
      <c r="K19639">
        <v>20.921199999999999</v>
      </c>
    </row>
    <row r="19640" spans="1:11" hidden="1">
      <c r="A19640" t="s">
        <v>168</v>
      </c>
      <c r="B19640" t="s">
        <v>663</v>
      </c>
      <c r="C19640">
        <v>190</v>
      </c>
      <c r="D19640" t="s">
        <v>68</v>
      </c>
      <c r="E19640">
        <v>3.2355</v>
      </c>
      <c r="F19640">
        <v>0</v>
      </c>
      <c r="G19640">
        <v>11.519399999999999</v>
      </c>
      <c r="H19640">
        <v>0</v>
      </c>
      <c r="I19640">
        <v>-1.8E-3</v>
      </c>
      <c r="J19640">
        <v>0</v>
      </c>
      <c r="K19640">
        <v>16.503399999999999</v>
      </c>
    </row>
    <row r="19641" spans="1:11" hidden="1">
      <c r="A19641" t="s">
        <v>168</v>
      </c>
      <c r="B19641" t="s">
        <v>663</v>
      </c>
      <c r="C19641">
        <v>190</v>
      </c>
      <c r="D19641" t="s">
        <v>68</v>
      </c>
      <c r="E19641">
        <v>3.6709000000000001</v>
      </c>
      <c r="F19641">
        <v>0</v>
      </c>
      <c r="G19641">
        <v>14.2674</v>
      </c>
      <c r="H19641">
        <v>0</v>
      </c>
      <c r="I19641">
        <v>-1.8E-3</v>
      </c>
      <c r="J19641">
        <v>0</v>
      </c>
      <c r="K19641">
        <v>10.8889</v>
      </c>
    </row>
    <row r="19642" spans="1:11" hidden="1">
      <c r="A19642" t="s">
        <v>168</v>
      </c>
      <c r="B19642" t="s">
        <v>663</v>
      </c>
      <c r="C19642">
        <v>190</v>
      </c>
      <c r="D19642" t="s">
        <v>68</v>
      </c>
      <c r="E19642">
        <v>4.1063999999999998</v>
      </c>
      <c r="F19642">
        <v>0</v>
      </c>
      <c r="G19642">
        <v>17.015499999999999</v>
      </c>
      <c r="H19642">
        <v>0</v>
      </c>
      <c r="I19642">
        <v>-1.8E-3</v>
      </c>
      <c r="J19642">
        <v>0</v>
      </c>
      <c r="K19642">
        <v>4.0778999999999996</v>
      </c>
    </row>
    <row r="19643" spans="1:11" hidden="1">
      <c r="A19643" t="s">
        <v>168</v>
      </c>
      <c r="B19643" t="s">
        <v>663</v>
      </c>
      <c r="C19643">
        <v>190</v>
      </c>
      <c r="D19643" t="s">
        <v>68</v>
      </c>
      <c r="E19643">
        <v>4.5418000000000003</v>
      </c>
      <c r="F19643">
        <v>0</v>
      </c>
      <c r="G19643">
        <v>19.763500000000001</v>
      </c>
      <c r="H19643">
        <v>0</v>
      </c>
      <c r="I19643">
        <v>-1.8E-3</v>
      </c>
      <c r="J19643">
        <v>0</v>
      </c>
      <c r="K19643">
        <v>-3.9298000000000002</v>
      </c>
    </row>
    <row r="19644" spans="1:11" hidden="1">
      <c r="A19644" t="s">
        <v>168</v>
      </c>
      <c r="B19644" t="s">
        <v>663</v>
      </c>
      <c r="C19644">
        <v>190</v>
      </c>
      <c r="D19644" t="s">
        <v>68</v>
      </c>
      <c r="E19644">
        <v>4.9772999999999996</v>
      </c>
      <c r="F19644">
        <v>0</v>
      </c>
      <c r="G19644">
        <v>22.511600000000001</v>
      </c>
      <c r="H19644">
        <v>0</v>
      </c>
      <c r="I19644">
        <v>-1.8E-3</v>
      </c>
      <c r="J19644">
        <v>0</v>
      </c>
      <c r="K19644">
        <v>-13.1342</v>
      </c>
    </row>
    <row r="19645" spans="1:11" hidden="1">
      <c r="A19645" t="s">
        <v>168</v>
      </c>
      <c r="B19645" t="s">
        <v>663</v>
      </c>
      <c r="C19645">
        <v>190</v>
      </c>
      <c r="D19645" t="s">
        <v>68</v>
      </c>
      <c r="E19645">
        <v>5.4127000000000001</v>
      </c>
      <c r="F19645">
        <v>0</v>
      </c>
      <c r="G19645">
        <v>25.259599999999999</v>
      </c>
      <c r="H19645">
        <v>0</v>
      </c>
      <c r="I19645">
        <v>-1.8E-3</v>
      </c>
      <c r="J19645">
        <v>0</v>
      </c>
      <c r="K19645">
        <v>-23.5351</v>
      </c>
    </row>
    <row r="19646" spans="1:11" hidden="1">
      <c r="A19646" t="s">
        <v>168</v>
      </c>
      <c r="B19646" t="s">
        <v>663</v>
      </c>
      <c r="C19646">
        <v>190</v>
      </c>
      <c r="D19646" t="s">
        <v>69</v>
      </c>
      <c r="E19646">
        <v>0.18729999999999999</v>
      </c>
      <c r="F19646">
        <v>0</v>
      </c>
      <c r="G19646">
        <v>-30.708200000000001</v>
      </c>
      <c r="H19646">
        <v>0</v>
      </c>
      <c r="I19646">
        <v>-1.6999999999999999E-3</v>
      </c>
      <c r="J19646">
        <v>0</v>
      </c>
      <c r="K19646">
        <v>-18.140499999999999</v>
      </c>
    </row>
    <row r="19647" spans="1:11" hidden="1">
      <c r="A19647" t="s">
        <v>168</v>
      </c>
      <c r="B19647" t="s">
        <v>663</v>
      </c>
      <c r="C19647">
        <v>190</v>
      </c>
      <c r="D19647" t="s">
        <v>69</v>
      </c>
      <c r="E19647">
        <v>0.62280000000000002</v>
      </c>
      <c r="F19647">
        <v>0</v>
      </c>
      <c r="G19647">
        <v>-26.505099999999999</v>
      </c>
      <c r="H19647">
        <v>0</v>
      </c>
      <c r="I19647">
        <v>-1.6999999999999999E-3</v>
      </c>
      <c r="J19647">
        <v>0</v>
      </c>
      <c r="K19647">
        <v>-5.6269999999999998</v>
      </c>
    </row>
    <row r="19648" spans="1:11" hidden="1">
      <c r="A19648" t="s">
        <v>168</v>
      </c>
      <c r="B19648" t="s">
        <v>663</v>
      </c>
      <c r="C19648">
        <v>190</v>
      </c>
      <c r="D19648" t="s">
        <v>69</v>
      </c>
      <c r="E19648">
        <v>1.0582</v>
      </c>
      <c r="F19648">
        <v>0</v>
      </c>
      <c r="G19648">
        <v>-20.786000000000001</v>
      </c>
      <c r="H19648">
        <v>0</v>
      </c>
      <c r="I19648">
        <v>-1.6999999999999999E-3</v>
      </c>
      <c r="J19648">
        <v>0</v>
      </c>
      <c r="K19648">
        <v>4.7175000000000002</v>
      </c>
    </row>
    <row r="19649" spans="1:11" hidden="1">
      <c r="A19649" t="s">
        <v>168</v>
      </c>
      <c r="B19649" t="s">
        <v>663</v>
      </c>
      <c r="C19649">
        <v>190</v>
      </c>
      <c r="D19649" t="s">
        <v>69</v>
      </c>
      <c r="E19649">
        <v>1.4937</v>
      </c>
      <c r="F19649">
        <v>0</v>
      </c>
      <c r="G19649">
        <v>-14.6251</v>
      </c>
      <c r="H19649">
        <v>0</v>
      </c>
      <c r="I19649">
        <v>-1.6999999999999999E-3</v>
      </c>
      <c r="J19649">
        <v>0</v>
      </c>
      <c r="K19649">
        <v>12.4274</v>
      </c>
    </row>
    <row r="19650" spans="1:11" hidden="1">
      <c r="A19650" t="s">
        <v>168</v>
      </c>
      <c r="B19650" t="s">
        <v>663</v>
      </c>
      <c r="C19650">
        <v>190</v>
      </c>
      <c r="D19650" t="s">
        <v>69</v>
      </c>
      <c r="E19650">
        <v>1.9291</v>
      </c>
      <c r="F19650">
        <v>0</v>
      </c>
      <c r="G19650">
        <v>-8.49</v>
      </c>
      <c r="H19650">
        <v>0</v>
      </c>
      <c r="I19650">
        <v>-1.6999999999999999E-3</v>
      </c>
      <c r="J19650">
        <v>0</v>
      </c>
      <c r="K19650">
        <v>17.455200000000001</v>
      </c>
    </row>
    <row r="19651" spans="1:11" hidden="1">
      <c r="A19651" t="s">
        <v>168</v>
      </c>
      <c r="B19651" t="s">
        <v>663</v>
      </c>
      <c r="C19651">
        <v>190</v>
      </c>
      <c r="D19651" t="s">
        <v>69</v>
      </c>
      <c r="E19651">
        <v>2.3645999999999998</v>
      </c>
      <c r="F19651">
        <v>0</v>
      </c>
      <c r="G19651">
        <v>-3.3955000000000002</v>
      </c>
      <c r="H19651">
        <v>0</v>
      </c>
      <c r="I19651">
        <v>-1.6999999999999999E-3</v>
      </c>
      <c r="J19651">
        <v>0</v>
      </c>
      <c r="K19651">
        <v>19.9862</v>
      </c>
    </row>
    <row r="19652" spans="1:11" hidden="1">
      <c r="A19652" t="s">
        <v>168</v>
      </c>
      <c r="B19652" t="s">
        <v>663</v>
      </c>
      <c r="C19652">
        <v>190</v>
      </c>
      <c r="D19652" t="s">
        <v>69</v>
      </c>
      <c r="E19652">
        <v>2.8</v>
      </c>
      <c r="F19652">
        <v>0</v>
      </c>
      <c r="G19652">
        <v>0.13469999999999999</v>
      </c>
      <c r="H19652">
        <v>0</v>
      </c>
      <c r="I19652">
        <v>-1.6999999999999999E-3</v>
      </c>
      <c r="J19652">
        <v>0</v>
      </c>
      <c r="K19652">
        <v>20.639399999999998</v>
      </c>
    </row>
    <row r="19653" spans="1:11" hidden="1">
      <c r="A19653" t="s">
        <v>168</v>
      </c>
      <c r="B19653" t="s">
        <v>663</v>
      </c>
      <c r="C19653">
        <v>190</v>
      </c>
      <c r="D19653" t="s">
        <v>69</v>
      </c>
      <c r="E19653">
        <v>2.8</v>
      </c>
      <c r="F19653">
        <v>0</v>
      </c>
      <c r="G19653">
        <v>8.8388000000000009</v>
      </c>
      <c r="H19653">
        <v>0</v>
      </c>
      <c r="I19653">
        <v>-1.6999999999999999E-3</v>
      </c>
      <c r="J19653">
        <v>0</v>
      </c>
      <c r="K19653">
        <v>20.639399999999998</v>
      </c>
    </row>
    <row r="19654" spans="1:11" hidden="1">
      <c r="A19654" t="s">
        <v>168</v>
      </c>
      <c r="B19654" t="s">
        <v>663</v>
      </c>
      <c r="C19654">
        <v>190</v>
      </c>
      <c r="D19654" t="s">
        <v>69</v>
      </c>
      <c r="E19654">
        <v>3.2355</v>
      </c>
      <c r="F19654">
        <v>0</v>
      </c>
      <c r="G19654">
        <v>11.5868</v>
      </c>
      <c r="H19654">
        <v>0</v>
      </c>
      <c r="I19654">
        <v>-1.6999999999999999E-3</v>
      </c>
      <c r="J19654">
        <v>0</v>
      </c>
      <c r="K19654">
        <v>16.1922</v>
      </c>
    </row>
    <row r="19655" spans="1:11" hidden="1">
      <c r="A19655" t="s">
        <v>168</v>
      </c>
      <c r="B19655" t="s">
        <v>663</v>
      </c>
      <c r="C19655">
        <v>190</v>
      </c>
      <c r="D19655" t="s">
        <v>69</v>
      </c>
      <c r="E19655">
        <v>3.6709000000000001</v>
      </c>
      <c r="F19655">
        <v>0</v>
      </c>
      <c r="G19655">
        <v>14.3348</v>
      </c>
      <c r="H19655">
        <v>0</v>
      </c>
      <c r="I19655">
        <v>-1.6999999999999999E-3</v>
      </c>
      <c r="J19655">
        <v>0</v>
      </c>
      <c r="K19655">
        <v>10.548400000000001</v>
      </c>
    </row>
    <row r="19656" spans="1:11" hidden="1">
      <c r="A19656" t="s">
        <v>168</v>
      </c>
      <c r="B19656" t="s">
        <v>663</v>
      </c>
      <c r="C19656">
        <v>190</v>
      </c>
      <c r="D19656" t="s">
        <v>69</v>
      </c>
      <c r="E19656">
        <v>4.1063999999999998</v>
      </c>
      <c r="F19656">
        <v>0</v>
      </c>
      <c r="G19656">
        <v>17.082899999999999</v>
      </c>
      <c r="H19656">
        <v>0</v>
      </c>
      <c r="I19656">
        <v>-1.6999999999999999E-3</v>
      </c>
      <c r="J19656">
        <v>0</v>
      </c>
      <c r="K19656">
        <v>3.7080000000000002</v>
      </c>
    </row>
    <row r="19657" spans="1:11" hidden="1">
      <c r="A19657" t="s">
        <v>168</v>
      </c>
      <c r="B19657" t="s">
        <v>663</v>
      </c>
      <c r="C19657">
        <v>190</v>
      </c>
      <c r="D19657" t="s">
        <v>69</v>
      </c>
      <c r="E19657">
        <v>4.5418000000000003</v>
      </c>
      <c r="F19657">
        <v>0</v>
      </c>
      <c r="G19657">
        <v>19.8309</v>
      </c>
      <c r="H19657">
        <v>0</v>
      </c>
      <c r="I19657">
        <v>-1.6999999999999999E-3</v>
      </c>
      <c r="J19657">
        <v>0</v>
      </c>
      <c r="K19657">
        <v>-4.3289999999999997</v>
      </c>
    </row>
    <row r="19658" spans="1:11" hidden="1">
      <c r="A19658" t="s">
        <v>168</v>
      </c>
      <c r="B19658" t="s">
        <v>663</v>
      </c>
      <c r="C19658">
        <v>190</v>
      </c>
      <c r="D19658" t="s">
        <v>69</v>
      </c>
      <c r="E19658">
        <v>4.9772999999999996</v>
      </c>
      <c r="F19658">
        <v>0</v>
      </c>
      <c r="G19658">
        <v>22.578900000000001</v>
      </c>
      <c r="H19658">
        <v>0</v>
      </c>
      <c r="I19658">
        <v>-1.6999999999999999E-3</v>
      </c>
      <c r="J19658">
        <v>0</v>
      </c>
      <c r="K19658">
        <v>-13.5627</v>
      </c>
    </row>
    <row r="19659" spans="1:11" hidden="1">
      <c r="A19659" t="s">
        <v>168</v>
      </c>
      <c r="B19659" t="s">
        <v>663</v>
      </c>
      <c r="C19659">
        <v>190</v>
      </c>
      <c r="D19659" t="s">
        <v>69</v>
      </c>
      <c r="E19659">
        <v>5.4127000000000001</v>
      </c>
      <c r="F19659">
        <v>0</v>
      </c>
      <c r="G19659">
        <v>25.327000000000002</v>
      </c>
      <c r="H19659">
        <v>0</v>
      </c>
      <c r="I19659">
        <v>-1.6999999999999999E-3</v>
      </c>
      <c r="J19659">
        <v>0</v>
      </c>
      <c r="K19659">
        <v>-23.992999999999999</v>
      </c>
    </row>
    <row r="19660" spans="1:11" hidden="1">
      <c r="A19660" t="s">
        <v>168</v>
      </c>
      <c r="B19660" t="s">
        <v>663</v>
      </c>
      <c r="C19660">
        <v>190</v>
      </c>
      <c r="D19660" t="s">
        <v>70</v>
      </c>
      <c r="E19660">
        <v>0.18729999999999999</v>
      </c>
      <c r="F19660">
        <v>0</v>
      </c>
      <c r="G19660">
        <v>-18.4451</v>
      </c>
      <c r="H19660">
        <v>0</v>
      </c>
      <c r="I19660">
        <v>-1.1000000000000001E-3</v>
      </c>
      <c r="J19660">
        <v>0</v>
      </c>
      <c r="K19660">
        <v>-10.852600000000001</v>
      </c>
    </row>
    <row r="19661" spans="1:11" hidden="1">
      <c r="A19661" t="s">
        <v>168</v>
      </c>
      <c r="B19661" t="s">
        <v>663</v>
      </c>
      <c r="C19661">
        <v>190</v>
      </c>
      <c r="D19661" t="s">
        <v>70</v>
      </c>
      <c r="E19661">
        <v>0.62280000000000002</v>
      </c>
      <c r="F19661">
        <v>0</v>
      </c>
      <c r="G19661">
        <v>-15.923299999999999</v>
      </c>
      <c r="H19661">
        <v>0</v>
      </c>
      <c r="I19661">
        <v>-1.1000000000000001E-3</v>
      </c>
      <c r="J19661">
        <v>0</v>
      </c>
      <c r="K19661">
        <v>-3.3355999999999999</v>
      </c>
    </row>
    <row r="19662" spans="1:11" hidden="1">
      <c r="A19662" t="s">
        <v>168</v>
      </c>
      <c r="B19662" t="s">
        <v>663</v>
      </c>
      <c r="C19662">
        <v>190</v>
      </c>
      <c r="D19662" t="s">
        <v>70</v>
      </c>
      <c r="E19662">
        <v>1.0582</v>
      </c>
      <c r="F19662">
        <v>0</v>
      </c>
      <c r="G19662">
        <v>-12.4918</v>
      </c>
      <c r="H19662">
        <v>0</v>
      </c>
      <c r="I19662">
        <v>-1.1000000000000001E-3</v>
      </c>
      <c r="J19662">
        <v>0</v>
      </c>
      <c r="K19662">
        <v>2.8797999999999999</v>
      </c>
    </row>
    <row r="19663" spans="1:11" hidden="1">
      <c r="A19663" t="s">
        <v>168</v>
      </c>
      <c r="B19663" t="s">
        <v>663</v>
      </c>
      <c r="C19663">
        <v>190</v>
      </c>
      <c r="D19663" t="s">
        <v>70</v>
      </c>
      <c r="E19663">
        <v>1.4937</v>
      </c>
      <c r="F19663">
        <v>0</v>
      </c>
      <c r="G19663">
        <v>-8.7952999999999992</v>
      </c>
      <c r="H19663">
        <v>0</v>
      </c>
      <c r="I19663">
        <v>-1.1000000000000001E-3</v>
      </c>
      <c r="J19663">
        <v>0</v>
      </c>
      <c r="K19663">
        <v>7.5145999999999997</v>
      </c>
    </row>
    <row r="19664" spans="1:11" hidden="1">
      <c r="A19664" t="s">
        <v>168</v>
      </c>
      <c r="B19664" t="s">
        <v>663</v>
      </c>
      <c r="C19664">
        <v>190</v>
      </c>
      <c r="D19664" t="s">
        <v>70</v>
      </c>
      <c r="E19664">
        <v>1.9291</v>
      </c>
      <c r="F19664">
        <v>0</v>
      </c>
      <c r="G19664">
        <v>-5.1142000000000003</v>
      </c>
      <c r="H19664">
        <v>0</v>
      </c>
      <c r="I19664">
        <v>-1.1000000000000001E-3</v>
      </c>
      <c r="J19664">
        <v>0</v>
      </c>
      <c r="K19664">
        <v>10.54</v>
      </c>
    </row>
    <row r="19665" spans="1:11" hidden="1">
      <c r="A19665" t="s">
        <v>168</v>
      </c>
      <c r="B19665" t="s">
        <v>663</v>
      </c>
      <c r="C19665">
        <v>190</v>
      </c>
      <c r="D19665" t="s">
        <v>70</v>
      </c>
      <c r="E19665">
        <v>2.3645999999999998</v>
      </c>
      <c r="F19665">
        <v>0</v>
      </c>
      <c r="G19665">
        <v>-2.0575000000000001</v>
      </c>
      <c r="H19665">
        <v>0</v>
      </c>
      <c r="I19665">
        <v>-1.1000000000000001E-3</v>
      </c>
      <c r="J19665">
        <v>0</v>
      </c>
      <c r="K19665">
        <v>12.067399999999999</v>
      </c>
    </row>
    <row r="19666" spans="1:11" hidden="1">
      <c r="A19666" t="s">
        <v>168</v>
      </c>
      <c r="B19666" t="s">
        <v>663</v>
      </c>
      <c r="C19666">
        <v>190</v>
      </c>
      <c r="D19666" t="s">
        <v>70</v>
      </c>
      <c r="E19666">
        <v>2.8</v>
      </c>
      <c r="F19666">
        <v>0</v>
      </c>
      <c r="G19666">
        <v>6.0600000000000001E-2</v>
      </c>
      <c r="H19666">
        <v>0</v>
      </c>
      <c r="I19666">
        <v>-1.1000000000000001E-3</v>
      </c>
      <c r="J19666">
        <v>0</v>
      </c>
      <c r="K19666">
        <v>12.4682</v>
      </c>
    </row>
    <row r="19667" spans="1:11" hidden="1">
      <c r="A19667" t="s">
        <v>168</v>
      </c>
      <c r="B19667" t="s">
        <v>663</v>
      </c>
      <c r="C19667">
        <v>190</v>
      </c>
      <c r="D19667" t="s">
        <v>70</v>
      </c>
      <c r="E19667">
        <v>2.8</v>
      </c>
      <c r="F19667">
        <v>0</v>
      </c>
      <c r="G19667">
        <v>5.2830000000000004</v>
      </c>
      <c r="H19667">
        <v>0</v>
      </c>
      <c r="I19667">
        <v>-1.1000000000000001E-3</v>
      </c>
      <c r="J19667">
        <v>0</v>
      </c>
      <c r="K19667">
        <v>12.4682</v>
      </c>
    </row>
    <row r="19668" spans="1:11" hidden="1">
      <c r="A19668" t="s">
        <v>168</v>
      </c>
      <c r="B19668" t="s">
        <v>663</v>
      </c>
      <c r="C19668">
        <v>190</v>
      </c>
      <c r="D19668" t="s">
        <v>70</v>
      </c>
      <c r="E19668">
        <v>3.2355</v>
      </c>
      <c r="F19668">
        <v>0</v>
      </c>
      <c r="G19668">
        <v>6.9318999999999997</v>
      </c>
      <c r="H19668">
        <v>0</v>
      </c>
      <c r="I19668">
        <v>-1.1000000000000001E-3</v>
      </c>
      <c r="J19668">
        <v>0</v>
      </c>
      <c r="K19668">
        <v>9.8087</v>
      </c>
    </row>
    <row r="19669" spans="1:11" hidden="1">
      <c r="A19669" t="s">
        <v>168</v>
      </c>
      <c r="B19669" t="s">
        <v>663</v>
      </c>
      <c r="C19669">
        <v>190</v>
      </c>
      <c r="D19669" t="s">
        <v>70</v>
      </c>
      <c r="E19669">
        <v>3.6709000000000001</v>
      </c>
      <c r="F19669">
        <v>0</v>
      </c>
      <c r="G19669">
        <v>8.5807000000000002</v>
      </c>
      <c r="H19669">
        <v>0</v>
      </c>
      <c r="I19669">
        <v>-1.1000000000000001E-3</v>
      </c>
      <c r="J19669">
        <v>0</v>
      </c>
      <c r="K19669">
        <v>6.4311999999999996</v>
      </c>
    </row>
    <row r="19670" spans="1:11" hidden="1">
      <c r="A19670" t="s">
        <v>168</v>
      </c>
      <c r="B19670" t="s">
        <v>663</v>
      </c>
      <c r="C19670">
        <v>190</v>
      </c>
      <c r="D19670" t="s">
        <v>70</v>
      </c>
      <c r="E19670">
        <v>4.1063999999999998</v>
      </c>
      <c r="F19670">
        <v>0</v>
      </c>
      <c r="G19670">
        <v>10.2295</v>
      </c>
      <c r="H19670">
        <v>0</v>
      </c>
      <c r="I19670">
        <v>-1.1000000000000001E-3</v>
      </c>
      <c r="J19670">
        <v>0</v>
      </c>
      <c r="K19670">
        <v>2.3357999999999999</v>
      </c>
    </row>
    <row r="19671" spans="1:11" hidden="1">
      <c r="A19671" t="s">
        <v>168</v>
      </c>
      <c r="B19671" t="s">
        <v>663</v>
      </c>
      <c r="C19671">
        <v>190</v>
      </c>
      <c r="D19671" t="s">
        <v>70</v>
      </c>
      <c r="E19671">
        <v>4.5418000000000003</v>
      </c>
      <c r="F19671">
        <v>0</v>
      </c>
      <c r="G19671">
        <v>11.878299999999999</v>
      </c>
      <c r="H19671">
        <v>0</v>
      </c>
      <c r="I19671">
        <v>-1.1000000000000001E-3</v>
      </c>
      <c r="J19671">
        <v>0</v>
      </c>
      <c r="K19671">
        <v>-2.4777</v>
      </c>
    </row>
    <row r="19672" spans="1:11" hidden="1">
      <c r="A19672" t="s">
        <v>168</v>
      </c>
      <c r="B19672" t="s">
        <v>663</v>
      </c>
      <c r="C19672">
        <v>190</v>
      </c>
      <c r="D19672" t="s">
        <v>70</v>
      </c>
      <c r="E19672">
        <v>4.9772999999999996</v>
      </c>
      <c r="F19672">
        <v>0</v>
      </c>
      <c r="G19672">
        <v>13.527100000000001</v>
      </c>
      <c r="H19672">
        <v>0</v>
      </c>
      <c r="I19672">
        <v>-1.1000000000000001E-3</v>
      </c>
      <c r="J19672">
        <v>0</v>
      </c>
      <c r="K19672">
        <v>-8.0091000000000001</v>
      </c>
    </row>
    <row r="19673" spans="1:11" hidden="1">
      <c r="A19673" t="s">
        <v>168</v>
      </c>
      <c r="B19673" t="s">
        <v>663</v>
      </c>
      <c r="C19673">
        <v>190</v>
      </c>
      <c r="D19673" t="s">
        <v>70</v>
      </c>
      <c r="E19673">
        <v>5.4127000000000001</v>
      </c>
      <c r="F19673">
        <v>0</v>
      </c>
      <c r="G19673">
        <v>15.176</v>
      </c>
      <c r="H19673">
        <v>0</v>
      </c>
      <c r="I19673">
        <v>-1.1000000000000001E-3</v>
      </c>
      <c r="J19673">
        <v>0</v>
      </c>
      <c r="K19673">
        <v>-14.2585</v>
      </c>
    </row>
    <row r="19674" spans="1:11" hidden="1">
      <c r="A19674" t="s">
        <v>168</v>
      </c>
      <c r="B19674" t="s">
        <v>663</v>
      </c>
      <c r="C19674">
        <v>190</v>
      </c>
      <c r="D19674" t="s">
        <v>71</v>
      </c>
      <c r="E19674">
        <v>0.18729999999999999</v>
      </c>
      <c r="F19674">
        <v>0</v>
      </c>
      <c r="G19674">
        <v>-18.4451</v>
      </c>
      <c r="H19674">
        <v>0</v>
      </c>
      <c r="I19674">
        <v>-1.1000000000000001E-3</v>
      </c>
      <c r="J19674">
        <v>0</v>
      </c>
      <c r="K19674">
        <v>-10.852600000000001</v>
      </c>
    </row>
    <row r="19675" spans="1:11" hidden="1">
      <c r="A19675" t="s">
        <v>168</v>
      </c>
      <c r="B19675" t="s">
        <v>663</v>
      </c>
      <c r="C19675">
        <v>190</v>
      </c>
      <c r="D19675" t="s">
        <v>71</v>
      </c>
      <c r="E19675">
        <v>0.62280000000000002</v>
      </c>
      <c r="F19675">
        <v>0</v>
      </c>
      <c r="G19675">
        <v>-15.923299999999999</v>
      </c>
      <c r="H19675">
        <v>0</v>
      </c>
      <c r="I19675">
        <v>-1.1000000000000001E-3</v>
      </c>
      <c r="J19675">
        <v>0</v>
      </c>
      <c r="K19675">
        <v>-3.3355999999999999</v>
      </c>
    </row>
    <row r="19676" spans="1:11" hidden="1">
      <c r="A19676" t="s">
        <v>168</v>
      </c>
      <c r="B19676" t="s">
        <v>663</v>
      </c>
      <c r="C19676">
        <v>190</v>
      </c>
      <c r="D19676" t="s">
        <v>71</v>
      </c>
      <c r="E19676">
        <v>1.0582</v>
      </c>
      <c r="F19676">
        <v>0</v>
      </c>
      <c r="G19676">
        <v>-12.4918</v>
      </c>
      <c r="H19676">
        <v>0</v>
      </c>
      <c r="I19676">
        <v>-1.1000000000000001E-3</v>
      </c>
      <c r="J19676">
        <v>0</v>
      </c>
      <c r="K19676">
        <v>2.8797999999999999</v>
      </c>
    </row>
    <row r="19677" spans="1:11" hidden="1">
      <c r="A19677" t="s">
        <v>168</v>
      </c>
      <c r="B19677" t="s">
        <v>663</v>
      </c>
      <c r="C19677">
        <v>190</v>
      </c>
      <c r="D19677" t="s">
        <v>71</v>
      </c>
      <c r="E19677">
        <v>1.4937</v>
      </c>
      <c r="F19677">
        <v>0</v>
      </c>
      <c r="G19677">
        <v>-8.7952999999999992</v>
      </c>
      <c r="H19677">
        <v>0</v>
      </c>
      <c r="I19677">
        <v>-1.1000000000000001E-3</v>
      </c>
      <c r="J19677">
        <v>0</v>
      </c>
      <c r="K19677">
        <v>7.5145999999999997</v>
      </c>
    </row>
    <row r="19678" spans="1:11" hidden="1">
      <c r="A19678" t="s">
        <v>168</v>
      </c>
      <c r="B19678" t="s">
        <v>663</v>
      </c>
      <c r="C19678">
        <v>190</v>
      </c>
      <c r="D19678" t="s">
        <v>71</v>
      </c>
      <c r="E19678">
        <v>1.9291</v>
      </c>
      <c r="F19678">
        <v>0</v>
      </c>
      <c r="G19678">
        <v>-5.1142000000000003</v>
      </c>
      <c r="H19678">
        <v>0</v>
      </c>
      <c r="I19678">
        <v>-1.1000000000000001E-3</v>
      </c>
      <c r="J19678">
        <v>0</v>
      </c>
      <c r="K19678">
        <v>10.54</v>
      </c>
    </row>
    <row r="19679" spans="1:11" hidden="1">
      <c r="A19679" t="s">
        <v>168</v>
      </c>
      <c r="B19679" t="s">
        <v>663</v>
      </c>
      <c r="C19679">
        <v>190</v>
      </c>
      <c r="D19679" t="s">
        <v>71</v>
      </c>
      <c r="E19679">
        <v>2.3645999999999998</v>
      </c>
      <c r="F19679">
        <v>0</v>
      </c>
      <c r="G19679">
        <v>-2.0575000000000001</v>
      </c>
      <c r="H19679">
        <v>0</v>
      </c>
      <c r="I19679">
        <v>-1.1000000000000001E-3</v>
      </c>
      <c r="J19679">
        <v>0</v>
      </c>
      <c r="K19679">
        <v>12.067399999999999</v>
      </c>
    </row>
    <row r="19680" spans="1:11" hidden="1">
      <c r="A19680" t="s">
        <v>168</v>
      </c>
      <c r="B19680" t="s">
        <v>663</v>
      </c>
      <c r="C19680">
        <v>190</v>
      </c>
      <c r="D19680" t="s">
        <v>71</v>
      </c>
      <c r="E19680">
        <v>2.8</v>
      </c>
      <c r="F19680">
        <v>0</v>
      </c>
      <c r="G19680">
        <v>6.0600000000000001E-2</v>
      </c>
      <c r="H19680">
        <v>0</v>
      </c>
      <c r="I19680">
        <v>-1.1000000000000001E-3</v>
      </c>
      <c r="J19680">
        <v>0</v>
      </c>
      <c r="K19680">
        <v>12.4682</v>
      </c>
    </row>
    <row r="19681" spans="1:11" hidden="1">
      <c r="A19681" t="s">
        <v>168</v>
      </c>
      <c r="B19681" t="s">
        <v>663</v>
      </c>
      <c r="C19681">
        <v>190</v>
      </c>
      <c r="D19681" t="s">
        <v>71</v>
      </c>
      <c r="E19681">
        <v>2.8</v>
      </c>
      <c r="F19681">
        <v>0</v>
      </c>
      <c r="G19681">
        <v>5.2830000000000004</v>
      </c>
      <c r="H19681">
        <v>0</v>
      </c>
      <c r="I19681">
        <v>-1.1000000000000001E-3</v>
      </c>
      <c r="J19681">
        <v>0</v>
      </c>
      <c r="K19681">
        <v>12.4682</v>
      </c>
    </row>
    <row r="19682" spans="1:11" hidden="1">
      <c r="A19682" t="s">
        <v>168</v>
      </c>
      <c r="B19682" t="s">
        <v>663</v>
      </c>
      <c r="C19682">
        <v>190</v>
      </c>
      <c r="D19682" t="s">
        <v>71</v>
      </c>
      <c r="E19682">
        <v>3.2355</v>
      </c>
      <c r="F19682">
        <v>0</v>
      </c>
      <c r="G19682">
        <v>6.9318999999999997</v>
      </c>
      <c r="H19682">
        <v>0</v>
      </c>
      <c r="I19682">
        <v>-1.1000000000000001E-3</v>
      </c>
      <c r="J19682">
        <v>0</v>
      </c>
      <c r="K19682">
        <v>9.8087</v>
      </c>
    </row>
    <row r="19683" spans="1:11" hidden="1">
      <c r="A19683" t="s">
        <v>168</v>
      </c>
      <c r="B19683" t="s">
        <v>663</v>
      </c>
      <c r="C19683">
        <v>190</v>
      </c>
      <c r="D19683" t="s">
        <v>71</v>
      </c>
      <c r="E19683">
        <v>3.6709000000000001</v>
      </c>
      <c r="F19683">
        <v>0</v>
      </c>
      <c r="G19683">
        <v>8.5807000000000002</v>
      </c>
      <c r="H19683">
        <v>0</v>
      </c>
      <c r="I19683">
        <v>-1.1000000000000001E-3</v>
      </c>
      <c r="J19683">
        <v>0</v>
      </c>
      <c r="K19683">
        <v>6.4311999999999996</v>
      </c>
    </row>
    <row r="19684" spans="1:11" hidden="1">
      <c r="A19684" t="s">
        <v>168</v>
      </c>
      <c r="B19684" t="s">
        <v>663</v>
      </c>
      <c r="C19684">
        <v>190</v>
      </c>
      <c r="D19684" t="s">
        <v>71</v>
      </c>
      <c r="E19684">
        <v>4.1063999999999998</v>
      </c>
      <c r="F19684">
        <v>0</v>
      </c>
      <c r="G19684">
        <v>10.2295</v>
      </c>
      <c r="H19684">
        <v>0</v>
      </c>
      <c r="I19684">
        <v>-1.1000000000000001E-3</v>
      </c>
      <c r="J19684">
        <v>0</v>
      </c>
      <c r="K19684">
        <v>2.3357999999999999</v>
      </c>
    </row>
    <row r="19685" spans="1:11" hidden="1">
      <c r="A19685" t="s">
        <v>168</v>
      </c>
      <c r="B19685" t="s">
        <v>663</v>
      </c>
      <c r="C19685">
        <v>190</v>
      </c>
      <c r="D19685" t="s">
        <v>71</v>
      </c>
      <c r="E19685">
        <v>4.5418000000000003</v>
      </c>
      <c r="F19685">
        <v>0</v>
      </c>
      <c r="G19685">
        <v>11.878299999999999</v>
      </c>
      <c r="H19685">
        <v>0</v>
      </c>
      <c r="I19685">
        <v>-1.1000000000000001E-3</v>
      </c>
      <c r="J19685">
        <v>0</v>
      </c>
      <c r="K19685">
        <v>-2.4777</v>
      </c>
    </row>
    <row r="19686" spans="1:11" hidden="1">
      <c r="A19686" t="s">
        <v>168</v>
      </c>
      <c r="B19686" t="s">
        <v>663</v>
      </c>
      <c r="C19686">
        <v>190</v>
      </c>
      <c r="D19686" t="s">
        <v>71</v>
      </c>
      <c r="E19686">
        <v>4.9772999999999996</v>
      </c>
      <c r="F19686">
        <v>0</v>
      </c>
      <c r="G19686">
        <v>13.527100000000001</v>
      </c>
      <c r="H19686">
        <v>0</v>
      </c>
      <c r="I19686">
        <v>-1.1000000000000001E-3</v>
      </c>
      <c r="J19686">
        <v>0</v>
      </c>
      <c r="K19686">
        <v>-8.0091000000000001</v>
      </c>
    </row>
    <row r="19687" spans="1:11" hidden="1">
      <c r="A19687" t="s">
        <v>168</v>
      </c>
      <c r="B19687" t="s">
        <v>663</v>
      </c>
      <c r="C19687">
        <v>190</v>
      </c>
      <c r="D19687" t="s">
        <v>71</v>
      </c>
      <c r="E19687">
        <v>5.4127000000000001</v>
      </c>
      <c r="F19687">
        <v>0</v>
      </c>
      <c r="G19687">
        <v>15.176</v>
      </c>
      <c r="H19687">
        <v>0</v>
      </c>
      <c r="I19687">
        <v>-1.1000000000000001E-3</v>
      </c>
      <c r="J19687">
        <v>0</v>
      </c>
      <c r="K19687">
        <v>-14.2585</v>
      </c>
    </row>
    <row r="19688" spans="1:11" hidden="1">
      <c r="A19688" t="s">
        <v>168</v>
      </c>
      <c r="B19688" t="s">
        <v>663</v>
      </c>
      <c r="C19688">
        <v>190</v>
      </c>
      <c r="D19688" t="s">
        <v>72</v>
      </c>
      <c r="E19688">
        <v>0.18729999999999999</v>
      </c>
      <c r="F19688">
        <v>0</v>
      </c>
      <c r="G19688">
        <v>-18.4788</v>
      </c>
      <c r="H19688">
        <v>0</v>
      </c>
      <c r="I19688">
        <v>-1.1000000000000001E-3</v>
      </c>
      <c r="J19688">
        <v>0</v>
      </c>
      <c r="K19688">
        <v>-10.7997</v>
      </c>
    </row>
    <row r="19689" spans="1:11" hidden="1">
      <c r="A19689" t="s">
        <v>168</v>
      </c>
      <c r="B19689" t="s">
        <v>663</v>
      </c>
      <c r="C19689">
        <v>190</v>
      </c>
      <c r="D19689" t="s">
        <v>72</v>
      </c>
      <c r="E19689">
        <v>0.62280000000000002</v>
      </c>
      <c r="F19689">
        <v>0</v>
      </c>
      <c r="G19689">
        <v>-15.957000000000001</v>
      </c>
      <c r="H19689">
        <v>0</v>
      </c>
      <c r="I19689">
        <v>-1.1000000000000001E-3</v>
      </c>
      <c r="J19689">
        <v>0</v>
      </c>
      <c r="K19689">
        <v>-3.2681</v>
      </c>
    </row>
    <row r="19690" spans="1:11" hidden="1">
      <c r="A19690" t="s">
        <v>168</v>
      </c>
      <c r="B19690" t="s">
        <v>663</v>
      </c>
      <c r="C19690">
        <v>190</v>
      </c>
      <c r="D19690" t="s">
        <v>72</v>
      </c>
      <c r="E19690">
        <v>1.0582</v>
      </c>
      <c r="F19690">
        <v>0</v>
      </c>
      <c r="G19690">
        <v>-12.525499999999999</v>
      </c>
      <c r="H19690">
        <v>0</v>
      </c>
      <c r="I19690">
        <v>-1.1000000000000001E-3</v>
      </c>
      <c r="J19690">
        <v>0</v>
      </c>
      <c r="K19690">
        <v>2.9621</v>
      </c>
    </row>
    <row r="19691" spans="1:11" hidden="1">
      <c r="A19691" t="s">
        <v>168</v>
      </c>
      <c r="B19691" t="s">
        <v>663</v>
      </c>
      <c r="C19691">
        <v>190</v>
      </c>
      <c r="D19691" t="s">
        <v>72</v>
      </c>
      <c r="E19691">
        <v>1.4937</v>
      </c>
      <c r="F19691">
        <v>0</v>
      </c>
      <c r="G19691">
        <v>-8.8290000000000006</v>
      </c>
      <c r="H19691">
        <v>0</v>
      </c>
      <c r="I19691">
        <v>-1.1000000000000001E-3</v>
      </c>
      <c r="J19691">
        <v>0</v>
      </c>
      <c r="K19691">
        <v>7.6115000000000004</v>
      </c>
    </row>
    <row r="19692" spans="1:11" hidden="1">
      <c r="A19692" t="s">
        <v>168</v>
      </c>
      <c r="B19692" t="s">
        <v>663</v>
      </c>
      <c r="C19692">
        <v>190</v>
      </c>
      <c r="D19692" t="s">
        <v>72</v>
      </c>
      <c r="E19692">
        <v>1.9291</v>
      </c>
      <c r="F19692">
        <v>0</v>
      </c>
      <c r="G19692">
        <v>-5.1478999999999999</v>
      </c>
      <c r="H19692">
        <v>0</v>
      </c>
      <c r="I19692">
        <v>-1.1000000000000001E-3</v>
      </c>
      <c r="J19692">
        <v>0</v>
      </c>
      <c r="K19692">
        <v>10.6516</v>
      </c>
    </row>
    <row r="19693" spans="1:11" hidden="1">
      <c r="A19693" t="s">
        <v>168</v>
      </c>
      <c r="B19693" t="s">
        <v>663</v>
      </c>
      <c r="C19693">
        <v>190</v>
      </c>
      <c r="D19693" t="s">
        <v>72</v>
      </c>
      <c r="E19693">
        <v>2.3645999999999998</v>
      </c>
      <c r="F19693">
        <v>0</v>
      </c>
      <c r="G19693">
        <v>-2.0912000000000002</v>
      </c>
      <c r="H19693">
        <v>0</v>
      </c>
      <c r="I19693">
        <v>-1.1000000000000001E-3</v>
      </c>
      <c r="J19693">
        <v>0</v>
      </c>
      <c r="K19693">
        <v>12.1937</v>
      </c>
    </row>
    <row r="19694" spans="1:11" hidden="1">
      <c r="A19694" t="s">
        <v>168</v>
      </c>
      <c r="B19694" t="s">
        <v>663</v>
      </c>
      <c r="C19694">
        <v>190</v>
      </c>
      <c r="D19694" t="s">
        <v>72</v>
      </c>
      <c r="E19694">
        <v>2.8</v>
      </c>
      <c r="F19694">
        <v>0</v>
      </c>
      <c r="G19694">
        <v>2.69E-2</v>
      </c>
      <c r="H19694">
        <v>0</v>
      </c>
      <c r="I19694">
        <v>-1.1000000000000001E-3</v>
      </c>
      <c r="J19694">
        <v>0</v>
      </c>
      <c r="K19694">
        <v>12.6091</v>
      </c>
    </row>
    <row r="19695" spans="1:11" hidden="1">
      <c r="A19695" t="s">
        <v>168</v>
      </c>
      <c r="B19695" t="s">
        <v>663</v>
      </c>
      <c r="C19695">
        <v>190</v>
      </c>
      <c r="D19695" t="s">
        <v>72</v>
      </c>
      <c r="E19695">
        <v>2.8</v>
      </c>
      <c r="F19695">
        <v>0</v>
      </c>
      <c r="G19695">
        <v>5.2492999999999999</v>
      </c>
      <c r="H19695">
        <v>0</v>
      </c>
      <c r="I19695">
        <v>-1.1000000000000001E-3</v>
      </c>
      <c r="J19695">
        <v>0</v>
      </c>
      <c r="K19695">
        <v>12.6091</v>
      </c>
    </row>
    <row r="19696" spans="1:11" hidden="1">
      <c r="A19696" t="s">
        <v>168</v>
      </c>
      <c r="B19696" t="s">
        <v>663</v>
      </c>
      <c r="C19696">
        <v>190</v>
      </c>
      <c r="D19696" t="s">
        <v>72</v>
      </c>
      <c r="E19696">
        <v>3.2355</v>
      </c>
      <c r="F19696">
        <v>0</v>
      </c>
      <c r="G19696">
        <v>6.8982000000000001</v>
      </c>
      <c r="H19696">
        <v>0</v>
      </c>
      <c r="I19696">
        <v>-1.1000000000000001E-3</v>
      </c>
      <c r="J19696">
        <v>0</v>
      </c>
      <c r="K19696">
        <v>9.9642999999999997</v>
      </c>
    </row>
    <row r="19697" spans="1:11" hidden="1">
      <c r="A19697" t="s">
        <v>168</v>
      </c>
      <c r="B19697" t="s">
        <v>663</v>
      </c>
      <c r="C19697">
        <v>190</v>
      </c>
      <c r="D19697" t="s">
        <v>72</v>
      </c>
      <c r="E19697">
        <v>3.6709000000000001</v>
      </c>
      <c r="F19697">
        <v>0</v>
      </c>
      <c r="G19697">
        <v>8.5470000000000006</v>
      </c>
      <c r="H19697">
        <v>0</v>
      </c>
      <c r="I19697">
        <v>-1.1000000000000001E-3</v>
      </c>
      <c r="J19697">
        <v>0</v>
      </c>
      <c r="K19697">
        <v>6.6014999999999997</v>
      </c>
    </row>
    <row r="19698" spans="1:11" hidden="1">
      <c r="A19698" t="s">
        <v>168</v>
      </c>
      <c r="B19698" t="s">
        <v>663</v>
      </c>
      <c r="C19698">
        <v>190</v>
      </c>
      <c r="D19698" t="s">
        <v>72</v>
      </c>
      <c r="E19698">
        <v>4.1063999999999998</v>
      </c>
      <c r="F19698">
        <v>0</v>
      </c>
      <c r="G19698">
        <v>10.1958</v>
      </c>
      <c r="H19698">
        <v>0</v>
      </c>
      <c r="I19698">
        <v>-1.1000000000000001E-3</v>
      </c>
      <c r="J19698">
        <v>0</v>
      </c>
      <c r="K19698">
        <v>2.5207000000000002</v>
      </c>
    </row>
    <row r="19699" spans="1:11" hidden="1">
      <c r="A19699" t="s">
        <v>168</v>
      </c>
      <c r="B19699" t="s">
        <v>663</v>
      </c>
      <c r="C19699">
        <v>190</v>
      </c>
      <c r="D19699" t="s">
        <v>72</v>
      </c>
      <c r="E19699">
        <v>4.5418000000000003</v>
      </c>
      <c r="F19699">
        <v>0</v>
      </c>
      <c r="G19699">
        <v>11.8446</v>
      </c>
      <c r="H19699">
        <v>0</v>
      </c>
      <c r="I19699">
        <v>-1.1000000000000001E-3</v>
      </c>
      <c r="J19699">
        <v>0</v>
      </c>
      <c r="K19699">
        <v>-2.2780999999999998</v>
      </c>
    </row>
    <row r="19700" spans="1:11" hidden="1">
      <c r="A19700" t="s">
        <v>168</v>
      </c>
      <c r="B19700" t="s">
        <v>663</v>
      </c>
      <c r="C19700">
        <v>190</v>
      </c>
      <c r="D19700" t="s">
        <v>72</v>
      </c>
      <c r="E19700">
        <v>4.9772999999999996</v>
      </c>
      <c r="F19700">
        <v>0</v>
      </c>
      <c r="G19700">
        <v>13.493499999999999</v>
      </c>
      <c r="H19700">
        <v>0</v>
      </c>
      <c r="I19700">
        <v>-1.1000000000000001E-3</v>
      </c>
      <c r="J19700">
        <v>0</v>
      </c>
      <c r="K19700">
        <v>-7.7948000000000004</v>
      </c>
    </row>
    <row r="19701" spans="1:11" hidden="1">
      <c r="A19701" t="s">
        <v>168</v>
      </c>
      <c r="B19701" t="s">
        <v>663</v>
      </c>
      <c r="C19701">
        <v>190</v>
      </c>
      <c r="D19701" t="s">
        <v>72</v>
      </c>
      <c r="E19701">
        <v>5.4127000000000001</v>
      </c>
      <c r="F19701">
        <v>0</v>
      </c>
      <c r="G19701">
        <v>15.142300000000001</v>
      </c>
      <c r="H19701">
        <v>0</v>
      </c>
      <c r="I19701">
        <v>-1.1000000000000001E-3</v>
      </c>
      <c r="J19701">
        <v>0</v>
      </c>
      <c r="K19701">
        <v>-14.029500000000001</v>
      </c>
    </row>
    <row r="19702" spans="1:11" hidden="1">
      <c r="A19702" t="s">
        <v>168</v>
      </c>
      <c r="B19702" t="s">
        <v>663</v>
      </c>
      <c r="C19702">
        <v>190</v>
      </c>
      <c r="D19702" t="s">
        <v>73</v>
      </c>
      <c r="E19702">
        <v>0.18729999999999999</v>
      </c>
      <c r="F19702">
        <v>0</v>
      </c>
      <c r="G19702">
        <v>-18.4114</v>
      </c>
      <c r="H19702">
        <v>0</v>
      </c>
      <c r="I19702">
        <v>-1E-3</v>
      </c>
      <c r="J19702">
        <v>0</v>
      </c>
      <c r="K19702">
        <v>-10.9054</v>
      </c>
    </row>
    <row r="19703" spans="1:11" hidden="1">
      <c r="A19703" t="s">
        <v>168</v>
      </c>
      <c r="B19703" t="s">
        <v>663</v>
      </c>
      <c r="C19703">
        <v>190</v>
      </c>
      <c r="D19703" t="s">
        <v>73</v>
      </c>
      <c r="E19703">
        <v>0.62280000000000002</v>
      </c>
      <c r="F19703">
        <v>0</v>
      </c>
      <c r="G19703">
        <v>-15.8896</v>
      </c>
      <c r="H19703">
        <v>0</v>
      </c>
      <c r="I19703">
        <v>-1E-3</v>
      </c>
      <c r="J19703">
        <v>0</v>
      </c>
      <c r="K19703">
        <v>-3.4032</v>
      </c>
    </row>
    <row r="19704" spans="1:11" hidden="1">
      <c r="A19704" t="s">
        <v>168</v>
      </c>
      <c r="B19704" t="s">
        <v>663</v>
      </c>
      <c r="C19704">
        <v>190</v>
      </c>
      <c r="D19704" t="s">
        <v>73</v>
      </c>
      <c r="E19704">
        <v>1.0582</v>
      </c>
      <c r="F19704">
        <v>0</v>
      </c>
      <c r="G19704">
        <v>-12.4581</v>
      </c>
      <c r="H19704">
        <v>0</v>
      </c>
      <c r="I19704">
        <v>-1E-3</v>
      </c>
      <c r="J19704">
        <v>0</v>
      </c>
      <c r="K19704">
        <v>2.7976000000000001</v>
      </c>
    </row>
    <row r="19705" spans="1:11" hidden="1">
      <c r="A19705" t="s">
        <v>168</v>
      </c>
      <c r="B19705" t="s">
        <v>663</v>
      </c>
      <c r="C19705">
        <v>190</v>
      </c>
      <c r="D19705" t="s">
        <v>73</v>
      </c>
      <c r="E19705">
        <v>1.4937</v>
      </c>
      <c r="F19705">
        <v>0</v>
      </c>
      <c r="G19705">
        <v>-8.7615999999999996</v>
      </c>
      <c r="H19705">
        <v>0</v>
      </c>
      <c r="I19705">
        <v>-1E-3</v>
      </c>
      <c r="J19705">
        <v>0</v>
      </c>
      <c r="K19705">
        <v>7.4177</v>
      </c>
    </row>
    <row r="19706" spans="1:11" hidden="1">
      <c r="A19706" t="s">
        <v>168</v>
      </c>
      <c r="B19706" t="s">
        <v>663</v>
      </c>
      <c r="C19706">
        <v>190</v>
      </c>
      <c r="D19706" t="s">
        <v>73</v>
      </c>
      <c r="E19706">
        <v>1.9291</v>
      </c>
      <c r="F19706">
        <v>0</v>
      </c>
      <c r="G19706">
        <v>-5.0804999999999998</v>
      </c>
      <c r="H19706">
        <v>0</v>
      </c>
      <c r="I19706">
        <v>-1E-3</v>
      </c>
      <c r="J19706">
        <v>0</v>
      </c>
      <c r="K19706">
        <v>10.4285</v>
      </c>
    </row>
    <row r="19707" spans="1:11" hidden="1">
      <c r="A19707" t="s">
        <v>168</v>
      </c>
      <c r="B19707" t="s">
        <v>663</v>
      </c>
      <c r="C19707">
        <v>190</v>
      </c>
      <c r="D19707" t="s">
        <v>73</v>
      </c>
      <c r="E19707">
        <v>2.3645999999999998</v>
      </c>
      <c r="F19707">
        <v>0</v>
      </c>
      <c r="G19707">
        <v>-2.0238</v>
      </c>
      <c r="H19707">
        <v>0</v>
      </c>
      <c r="I19707">
        <v>-1E-3</v>
      </c>
      <c r="J19707">
        <v>0</v>
      </c>
      <c r="K19707">
        <v>11.9412</v>
      </c>
    </row>
    <row r="19708" spans="1:11" hidden="1">
      <c r="A19708" t="s">
        <v>168</v>
      </c>
      <c r="B19708" t="s">
        <v>663</v>
      </c>
      <c r="C19708">
        <v>190</v>
      </c>
      <c r="D19708" t="s">
        <v>73</v>
      </c>
      <c r="E19708">
        <v>2.8</v>
      </c>
      <c r="F19708">
        <v>0</v>
      </c>
      <c r="G19708">
        <v>9.4299999999999995E-2</v>
      </c>
      <c r="H19708">
        <v>0</v>
      </c>
      <c r="I19708">
        <v>-1E-3</v>
      </c>
      <c r="J19708">
        <v>0</v>
      </c>
      <c r="K19708">
        <v>12.327199999999999</v>
      </c>
    </row>
    <row r="19709" spans="1:11" hidden="1">
      <c r="A19709" t="s">
        <v>168</v>
      </c>
      <c r="B19709" t="s">
        <v>663</v>
      </c>
      <c r="C19709">
        <v>190</v>
      </c>
      <c r="D19709" t="s">
        <v>73</v>
      </c>
      <c r="E19709">
        <v>2.8</v>
      </c>
      <c r="F19709">
        <v>0</v>
      </c>
      <c r="G19709">
        <v>5.3167</v>
      </c>
      <c r="H19709">
        <v>0</v>
      </c>
      <c r="I19709">
        <v>-1E-3</v>
      </c>
      <c r="J19709">
        <v>0</v>
      </c>
      <c r="K19709">
        <v>12.327199999999999</v>
      </c>
    </row>
    <row r="19710" spans="1:11" hidden="1">
      <c r="A19710" t="s">
        <v>168</v>
      </c>
      <c r="B19710" t="s">
        <v>663</v>
      </c>
      <c r="C19710">
        <v>190</v>
      </c>
      <c r="D19710" t="s">
        <v>73</v>
      </c>
      <c r="E19710">
        <v>3.2355</v>
      </c>
      <c r="F19710">
        <v>0</v>
      </c>
      <c r="G19710">
        <v>6.9656000000000002</v>
      </c>
      <c r="H19710">
        <v>0</v>
      </c>
      <c r="I19710">
        <v>-1E-3</v>
      </c>
      <c r="J19710">
        <v>0</v>
      </c>
      <c r="K19710">
        <v>9.6531000000000002</v>
      </c>
    </row>
    <row r="19711" spans="1:11" hidden="1">
      <c r="A19711" t="s">
        <v>168</v>
      </c>
      <c r="B19711" t="s">
        <v>663</v>
      </c>
      <c r="C19711">
        <v>190</v>
      </c>
      <c r="D19711" t="s">
        <v>73</v>
      </c>
      <c r="E19711">
        <v>3.6709000000000001</v>
      </c>
      <c r="F19711">
        <v>0</v>
      </c>
      <c r="G19711">
        <v>8.6143999999999998</v>
      </c>
      <c r="H19711">
        <v>0</v>
      </c>
      <c r="I19711">
        <v>-1E-3</v>
      </c>
      <c r="J19711">
        <v>0</v>
      </c>
      <c r="K19711">
        <v>6.2609000000000004</v>
      </c>
    </row>
    <row r="19712" spans="1:11" hidden="1">
      <c r="A19712" t="s">
        <v>168</v>
      </c>
      <c r="B19712" t="s">
        <v>663</v>
      </c>
      <c r="C19712">
        <v>190</v>
      </c>
      <c r="D19712" t="s">
        <v>73</v>
      </c>
      <c r="E19712">
        <v>4.1063999999999998</v>
      </c>
      <c r="F19712">
        <v>0</v>
      </c>
      <c r="G19712">
        <v>10.263199999999999</v>
      </c>
      <c r="H19712">
        <v>0</v>
      </c>
      <c r="I19712">
        <v>-1E-3</v>
      </c>
      <c r="J19712">
        <v>0</v>
      </c>
      <c r="K19712">
        <v>2.1507999999999998</v>
      </c>
    </row>
    <row r="19713" spans="1:11" hidden="1">
      <c r="A19713" t="s">
        <v>168</v>
      </c>
      <c r="B19713" t="s">
        <v>663</v>
      </c>
      <c r="C19713">
        <v>190</v>
      </c>
      <c r="D19713" t="s">
        <v>73</v>
      </c>
      <c r="E19713">
        <v>4.5418000000000003</v>
      </c>
      <c r="F19713">
        <v>0</v>
      </c>
      <c r="G19713">
        <v>11.912000000000001</v>
      </c>
      <c r="H19713">
        <v>0</v>
      </c>
      <c r="I19713">
        <v>-1E-3</v>
      </c>
      <c r="J19713">
        <v>0</v>
      </c>
      <c r="K19713">
        <v>-2.6772999999999998</v>
      </c>
    </row>
    <row r="19714" spans="1:11" hidden="1">
      <c r="A19714" t="s">
        <v>168</v>
      </c>
      <c r="B19714" t="s">
        <v>663</v>
      </c>
      <c r="C19714">
        <v>190</v>
      </c>
      <c r="D19714" t="s">
        <v>73</v>
      </c>
      <c r="E19714">
        <v>4.9772999999999996</v>
      </c>
      <c r="F19714">
        <v>0</v>
      </c>
      <c r="G19714">
        <v>13.5608</v>
      </c>
      <c r="H19714">
        <v>0</v>
      </c>
      <c r="I19714">
        <v>-1E-3</v>
      </c>
      <c r="J19714">
        <v>0</v>
      </c>
      <c r="K19714">
        <v>-8.2233999999999998</v>
      </c>
    </row>
    <row r="19715" spans="1:11" hidden="1">
      <c r="A19715" t="s">
        <v>168</v>
      </c>
      <c r="B19715" t="s">
        <v>663</v>
      </c>
      <c r="C19715">
        <v>190</v>
      </c>
      <c r="D19715" t="s">
        <v>73</v>
      </c>
      <c r="E19715">
        <v>5.4127000000000001</v>
      </c>
      <c r="F19715">
        <v>0</v>
      </c>
      <c r="G19715">
        <v>15.2097</v>
      </c>
      <c r="H19715">
        <v>0</v>
      </c>
      <c r="I19715">
        <v>-1E-3</v>
      </c>
      <c r="J19715">
        <v>0</v>
      </c>
      <c r="K19715">
        <v>-14.487399999999999</v>
      </c>
    </row>
    <row r="19716" spans="1:11" hidden="1">
      <c r="A19716" t="s">
        <v>168</v>
      </c>
      <c r="B19716" t="s">
        <v>663</v>
      </c>
      <c r="C19716">
        <v>190</v>
      </c>
      <c r="D19716" t="s">
        <v>74</v>
      </c>
      <c r="E19716">
        <v>0.18729999999999999</v>
      </c>
      <c r="F19716">
        <v>0</v>
      </c>
      <c r="G19716">
        <v>-43.034100000000002</v>
      </c>
      <c r="H19716">
        <v>0</v>
      </c>
      <c r="I19716">
        <v>-2.3E-3</v>
      </c>
      <c r="J19716">
        <v>0</v>
      </c>
      <c r="K19716">
        <v>-24.6417</v>
      </c>
    </row>
    <row r="19717" spans="1:11" hidden="1">
      <c r="A19717" t="s">
        <v>168</v>
      </c>
      <c r="B19717" t="s">
        <v>663</v>
      </c>
      <c r="C19717">
        <v>190</v>
      </c>
      <c r="D19717" t="s">
        <v>74</v>
      </c>
      <c r="E19717">
        <v>0.62280000000000002</v>
      </c>
      <c r="F19717">
        <v>0</v>
      </c>
      <c r="G19717">
        <v>-37.000100000000003</v>
      </c>
      <c r="H19717">
        <v>0</v>
      </c>
      <c r="I19717">
        <v>-2.3E-3</v>
      </c>
      <c r="J19717">
        <v>0</v>
      </c>
      <c r="K19717">
        <v>-7.1295999999999999</v>
      </c>
    </row>
    <row r="19718" spans="1:11" hidden="1">
      <c r="A19718" t="s">
        <v>168</v>
      </c>
      <c r="B19718" t="s">
        <v>663</v>
      </c>
      <c r="C19718">
        <v>190</v>
      </c>
      <c r="D19718" t="s">
        <v>74</v>
      </c>
      <c r="E19718">
        <v>1.0582</v>
      </c>
      <c r="F19718">
        <v>0</v>
      </c>
      <c r="G19718">
        <v>-28.650700000000001</v>
      </c>
      <c r="H19718">
        <v>0</v>
      </c>
      <c r="I19718">
        <v>-2.3E-3</v>
      </c>
      <c r="J19718">
        <v>0</v>
      </c>
      <c r="K19718">
        <v>7.2374999999999998</v>
      </c>
    </row>
    <row r="19719" spans="1:11" hidden="1">
      <c r="A19719" t="s">
        <v>168</v>
      </c>
      <c r="B19719" t="s">
        <v>663</v>
      </c>
      <c r="C19719">
        <v>190</v>
      </c>
      <c r="D19719" t="s">
        <v>74</v>
      </c>
      <c r="E19719">
        <v>1.4937</v>
      </c>
      <c r="F19719">
        <v>0</v>
      </c>
      <c r="G19719">
        <v>-19.6266</v>
      </c>
      <c r="H19719">
        <v>0</v>
      </c>
      <c r="I19719">
        <v>-2.3E-3</v>
      </c>
      <c r="J19719">
        <v>0</v>
      </c>
      <c r="K19719">
        <v>17.748699999999999</v>
      </c>
    </row>
    <row r="19720" spans="1:11" hidden="1">
      <c r="A19720" t="s">
        <v>168</v>
      </c>
      <c r="B19720" t="s">
        <v>663</v>
      </c>
      <c r="C19720">
        <v>190</v>
      </c>
      <c r="D19720" t="s">
        <v>74</v>
      </c>
      <c r="E19720">
        <v>1.9291</v>
      </c>
      <c r="F19720">
        <v>0</v>
      </c>
      <c r="G19720">
        <v>-10.6419</v>
      </c>
      <c r="H19720">
        <v>0</v>
      </c>
      <c r="I19720">
        <v>-2.3E-3</v>
      </c>
      <c r="J19720">
        <v>0</v>
      </c>
      <c r="K19720">
        <v>24.331399999999999</v>
      </c>
    </row>
    <row r="19721" spans="1:11" hidden="1">
      <c r="A19721" t="s">
        <v>168</v>
      </c>
      <c r="B19721" t="s">
        <v>663</v>
      </c>
      <c r="C19721">
        <v>190</v>
      </c>
      <c r="D19721" t="s">
        <v>74</v>
      </c>
      <c r="E19721">
        <v>2.3645999999999998</v>
      </c>
      <c r="F19721">
        <v>0</v>
      </c>
      <c r="G19721">
        <v>-3.2463000000000002</v>
      </c>
      <c r="H19721">
        <v>0</v>
      </c>
      <c r="I19721">
        <v>-2.3E-3</v>
      </c>
      <c r="J19721">
        <v>0</v>
      </c>
      <c r="K19721">
        <v>27.2685</v>
      </c>
    </row>
    <row r="19722" spans="1:11" hidden="1">
      <c r="A19722" t="s">
        <v>168</v>
      </c>
      <c r="B19722" t="s">
        <v>663</v>
      </c>
      <c r="C19722">
        <v>190</v>
      </c>
      <c r="D19722" t="s">
        <v>74</v>
      </c>
      <c r="E19722">
        <v>2.8</v>
      </c>
      <c r="F19722">
        <v>0</v>
      </c>
      <c r="G19722">
        <v>1.76</v>
      </c>
      <c r="H19722">
        <v>0</v>
      </c>
      <c r="I19722">
        <v>-2.3E-3</v>
      </c>
      <c r="J19722">
        <v>0</v>
      </c>
      <c r="K19722">
        <v>27.505400000000002</v>
      </c>
    </row>
    <row r="19723" spans="1:11" hidden="1">
      <c r="A19723" t="s">
        <v>168</v>
      </c>
      <c r="B19723" t="s">
        <v>663</v>
      </c>
      <c r="C19723">
        <v>190</v>
      </c>
      <c r="D19723" t="s">
        <v>74</v>
      </c>
      <c r="E19723">
        <v>2.8</v>
      </c>
      <c r="F19723">
        <v>0</v>
      </c>
      <c r="G19723">
        <v>11.4307</v>
      </c>
      <c r="H19723">
        <v>0</v>
      </c>
      <c r="I19723">
        <v>-2.3E-3</v>
      </c>
      <c r="J19723">
        <v>0</v>
      </c>
      <c r="K19723">
        <v>27.505400000000002</v>
      </c>
    </row>
    <row r="19724" spans="1:11" hidden="1">
      <c r="A19724" t="s">
        <v>168</v>
      </c>
      <c r="B19724" t="s">
        <v>663</v>
      </c>
      <c r="C19724">
        <v>190</v>
      </c>
      <c r="D19724" t="s">
        <v>74</v>
      </c>
      <c r="E19724">
        <v>3.2355</v>
      </c>
      <c r="F19724">
        <v>0</v>
      </c>
      <c r="G19724">
        <v>15.2425</v>
      </c>
      <c r="H19724">
        <v>0</v>
      </c>
      <c r="I19724">
        <v>-2.3E-3</v>
      </c>
      <c r="J19724">
        <v>0</v>
      </c>
      <c r="K19724">
        <v>21.698</v>
      </c>
    </row>
    <row r="19725" spans="1:11" hidden="1">
      <c r="A19725" t="s">
        <v>168</v>
      </c>
      <c r="B19725" t="s">
        <v>663</v>
      </c>
      <c r="C19725">
        <v>190</v>
      </c>
      <c r="D19725" t="s">
        <v>74</v>
      </c>
      <c r="E19725">
        <v>3.6709000000000001</v>
      </c>
      <c r="F19725">
        <v>0</v>
      </c>
      <c r="G19725">
        <v>19.054300000000001</v>
      </c>
      <c r="H19725">
        <v>0</v>
      </c>
      <c r="I19725">
        <v>-2.3E-3</v>
      </c>
      <c r="J19725">
        <v>0</v>
      </c>
      <c r="K19725">
        <v>14.230700000000001</v>
      </c>
    </row>
    <row r="19726" spans="1:11" hidden="1">
      <c r="A19726" t="s">
        <v>168</v>
      </c>
      <c r="B19726" t="s">
        <v>663</v>
      </c>
      <c r="C19726">
        <v>190</v>
      </c>
      <c r="D19726" t="s">
        <v>74</v>
      </c>
      <c r="E19726">
        <v>4.1063999999999998</v>
      </c>
      <c r="F19726">
        <v>0</v>
      </c>
      <c r="G19726">
        <v>22.866099999999999</v>
      </c>
      <c r="H19726">
        <v>0</v>
      </c>
      <c r="I19726">
        <v>-2.3E-3</v>
      </c>
      <c r="J19726">
        <v>0</v>
      </c>
      <c r="K19726">
        <v>5.1036000000000001</v>
      </c>
    </row>
    <row r="19727" spans="1:11" hidden="1">
      <c r="A19727" t="s">
        <v>168</v>
      </c>
      <c r="B19727" t="s">
        <v>663</v>
      </c>
      <c r="C19727">
        <v>190</v>
      </c>
      <c r="D19727" t="s">
        <v>74</v>
      </c>
      <c r="E19727">
        <v>4.5418000000000003</v>
      </c>
      <c r="F19727">
        <v>0</v>
      </c>
      <c r="G19727">
        <v>26.677800000000001</v>
      </c>
      <c r="H19727">
        <v>0</v>
      </c>
      <c r="I19727">
        <v>-2.3E-3</v>
      </c>
      <c r="J19727">
        <v>0</v>
      </c>
      <c r="K19727">
        <v>-5.6833999999999998</v>
      </c>
    </row>
    <row r="19728" spans="1:11" hidden="1">
      <c r="A19728" t="s">
        <v>168</v>
      </c>
      <c r="B19728" t="s">
        <v>663</v>
      </c>
      <c r="C19728">
        <v>190</v>
      </c>
      <c r="D19728" t="s">
        <v>74</v>
      </c>
      <c r="E19728">
        <v>4.9772999999999996</v>
      </c>
      <c r="F19728">
        <v>0</v>
      </c>
      <c r="G19728">
        <v>30.489599999999999</v>
      </c>
      <c r="H19728">
        <v>0</v>
      </c>
      <c r="I19728">
        <v>-2.3E-3</v>
      </c>
      <c r="J19728">
        <v>0</v>
      </c>
      <c r="K19728">
        <v>-18.130099999999999</v>
      </c>
    </row>
    <row r="19729" spans="1:11" hidden="1">
      <c r="A19729" t="s">
        <v>168</v>
      </c>
      <c r="B19729" t="s">
        <v>663</v>
      </c>
      <c r="C19729">
        <v>190</v>
      </c>
      <c r="D19729" t="s">
        <v>74</v>
      </c>
      <c r="E19729">
        <v>5.4127000000000001</v>
      </c>
      <c r="F19729">
        <v>0</v>
      </c>
      <c r="G19729">
        <v>34.301400000000001</v>
      </c>
      <c r="H19729">
        <v>0</v>
      </c>
      <c r="I19729">
        <v>-2.3E-3</v>
      </c>
      <c r="J19729">
        <v>0</v>
      </c>
      <c r="K19729">
        <v>-32.236800000000002</v>
      </c>
    </row>
    <row r="19730" spans="1:11" hidden="1">
      <c r="A19730" t="s">
        <v>168</v>
      </c>
      <c r="B19730" t="s">
        <v>663</v>
      </c>
      <c r="C19730">
        <v>190</v>
      </c>
      <c r="D19730" t="s">
        <v>75</v>
      </c>
      <c r="E19730">
        <v>0.18729999999999999</v>
      </c>
      <c r="F19730">
        <v>0</v>
      </c>
      <c r="G19730">
        <v>-43.034100000000002</v>
      </c>
      <c r="H19730">
        <v>0</v>
      </c>
      <c r="I19730">
        <v>-2.3E-3</v>
      </c>
      <c r="J19730">
        <v>0</v>
      </c>
      <c r="K19730">
        <v>-24.6417</v>
      </c>
    </row>
    <row r="19731" spans="1:11" hidden="1">
      <c r="A19731" t="s">
        <v>168</v>
      </c>
      <c r="B19731" t="s">
        <v>663</v>
      </c>
      <c r="C19731">
        <v>190</v>
      </c>
      <c r="D19731" t="s">
        <v>75</v>
      </c>
      <c r="E19731">
        <v>0.62280000000000002</v>
      </c>
      <c r="F19731">
        <v>0</v>
      </c>
      <c r="G19731">
        <v>-37.000100000000003</v>
      </c>
      <c r="H19731">
        <v>0</v>
      </c>
      <c r="I19731">
        <v>-2.3E-3</v>
      </c>
      <c r="J19731">
        <v>0</v>
      </c>
      <c r="K19731">
        <v>-7.1295999999999999</v>
      </c>
    </row>
    <row r="19732" spans="1:11" hidden="1">
      <c r="A19732" t="s">
        <v>168</v>
      </c>
      <c r="B19732" t="s">
        <v>663</v>
      </c>
      <c r="C19732">
        <v>190</v>
      </c>
      <c r="D19732" t="s">
        <v>75</v>
      </c>
      <c r="E19732">
        <v>1.0582</v>
      </c>
      <c r="F19732">
        <v>0</v>
      </c>
      <c r="G19732">
        <v>-28.650700000000001</v>
      </c>
      <c r="H19732">
        <v>0</v>
      </c>
      <c r="I19732">
        <v>-2.3E-3</v>
      </c>
      <c r="J19732">
        <v>0</v>
      </c>
      <c r="K19732">
        <v>7.2374999999999998</v>
      </c>
    </row>
    <row r="19733" spans="1:11" hidden="1">
      <c r="A19733" t="s">
        <v>168</v>
      </c>
      <c r="B19733" t="s">
        <v>663</v>
      </c>
      <c r="C19733">
        <v>190</v>
      </c>
      <c r="D19733" t="s">
        <v>75</v>
      </c>
      <c r="E19733">
        <v>1.4937</v>
      </c>
      <c r="F19733">
        <v>0</v>
      </c>
      <c r="G19733">
        <v>-19.6266</v>
      </c>
      <c r="H19733">
        <v>0</v>
      </c>
      <c r="I19733">
        <v>-2.3E-3</v>
      </c>
      <c r="J19733">
        <v>0</v>
      </c>
      <c r="K19733">
        <v>17.748699999999999</v>
      </c>
    </row>
    <row r="19734" spans="1:11" hidden="1">
      <c r="A19734" t="s">
        <v>168</v>
      </c>
      <c r="B19734" t="s">
        <v>663</v>
      </c>
      <c r="C19734">
        <v>190</v>
      </c>
      <c r="D19734" t="s">
        <v>75</v>
      </c>
      <c r="E19734">
        <v>1.9291</v>
      </c>
      <c r="F19734">
        <v>0</v>
      </c>
      <c r="G19734">
        <v>-10.6419</v>
      </c>
      <c r="H19734">
        <v>0</v>
      </c>
      <c r="I19734">
        <v>-2.3E-3</v>
      </c>
      <c r="J19734">
        <v>0</v>
      </c>
      <c r="K19734">
        <v>24.331399999999999</v>
      </c>
    </row>
    <row r="19735" spans="1:11" hidden="1">
      <c r="A19735" t="s">
        <v>168</v>
      </c>
      <c r="B19735" t="s">
        <v>663</v>
      </c>
      <c r="C19735">
        <v>190</v>
      </c>
      <c r="D19735" t="s">
        <v>75</v>
      </c>
      <c r="E19735">
        <v>2.3645999999999998</v>
      </c>
      <c r="F19735">
        <v>0</v>
      </c>
      <c r="G19735">
        <v>-3.2463000000000002</v>
      </c>
      <c r="H19735">
        <v>0</v>
      </c>
      <c r="I19735">
        <v>-2.3E-3</v>
      </c>
      <c r="J19735">
        <v>0</v>
      </c>
      <c r="K19735">
        <v>27.2685</v>
      </c>
    </row>
    <row r="19736" spans="1:11" hidden="1">
      <c r="A19736" t="s">
        <v>168</v>
      </c>
      <c r="B19736" t="s">
        <v>663</v>
      </c>
      <c r="C19736">
        <v>190</v>
      </c>
      <c r="D19736" t="s">
        <v>75</v>
      </c>
      <c r="E19736">
        <v>2.8</v>
      </c>
      <c r="F19736">
        <v>0</v>
      </c>
      <c r="G19736">
        <v>1.76</v>
      </c>
      <c r="H19736">
        <v>0</v>
      </c>
      <c r="I19736">
        <v>-2.3E-3</v>
      </c>
      <c r="J19736">
        <v>0</v>
      </c>
      <c r="K19736">
        <v>27.505400000000002</v>
      </c>
    </row>
    <row r="19737" spans="1:11" hidden="1">
      <c r="A19737" t="s">
        <v>168</v>
      </c>
      <c r="B19737" t="s">
        <v>663</v>
      </c>
      <c r="C19737">
        <v>190</v>
      </c>
      <c r="D19737" t="s">
        <v>75</v>
      </c>
      <c r="E19737">
        <v>2.8</v>
      </c>
      <c r="F19737">
        <v>0</v>
      </c>
      <c r="G19737">
        <v>11.4307</v>
      </c>
      <c r="H19737">
        <v>0</v>
      </c>
      <c r="I19737">
        <v>-2.3E-3</v>
      </c>
      <c r="J19737">
        <v>0</v>
      </c>
      <c r="K19737">
        <v>27.505400000000002</v>
      </c>
    </row>
    <row r="19738" spans="1:11" hidden="1">
      <c r="A19738" t="s">
        <v>168</v>
      </c>
      <c r="B19738" t="s">
        <v>663</v>
      </c>
      <c r="C19738">
        <v>190</v>
      </c>
      <c r="D19738" t="s">
        <v>75</v>
      </c>
      <c r="E19738">
        <v>3.2355</v>
      </c>
      <c r="F19738">
        <v>0</v>
      </c>
      <c r="G19738">
        <v>15.2425</v>
      </c>
      <c r="H19738">
        <v>0</v>
      </c>
      <c r="I19738">
        <v>-2.3E-3</v>
      </c>
      <c r="J19738">
        <v>0</v>
      </c>
      <c r="K19738">
        <v>21.698</v>
      </c>
    </row>
    <row r="19739" spans="1:11" hidden="1">
      <c r="A19739" t="s">
        <v>168</v>
      </c>
      <c r="B19739" t="s">
        <v>663</v>
      </c>
      <c r="C19739">
        <v>190</v>
      </c>
      <c r="D19739" t="s">
        <v>75</v>
      </c>
      <c r="E19739">
        <v>3.6709000000000001</v>
      </c>
      <c r="F19739">
        <v>0</v>
      </c>
      <c r="G19739">
        <v>19.054300000000001</v>
      </c>
      <c r="H19739">
        <v>0</v>
      </c>
      <c r="I19739">
        <v>-2.3E-3</v>
      </c>
      <c r="J19739">
        <v>0</v>
      </c>
      <c r="K19739">
        <v>14.230700000000001</v>
      </c>
    </row>
    <row r="19740" spans="1:11" hidden="1">
      <c r="A19740" t="s">
        <v>168</v>
      </c>
      <c r="B19740" t="s">
        <v>663</v>
      </c>
      <c r="C19740">
        <v>190</v>
      </c>
      <c r="D19740" t="s">
        <v>75</v>
      </c>
      <c r="E19740">
        <v>4.1063999999999998</v>
      </c>
      <c r="F19740">
        <v>0</v>
      </c>
      <c r="G19740">
        <v>22.866099999999999</v>
      </c>
      <c r="H19740">
        <v>0</v>
      </c>
      <c r="I19740">
        <v>-2.3E-3</v>
      </c>
      <c r="J19740">
        <v>0</v>
      </c>
      <c r="K19740">
        <v>5.1036000000000001</v>
      </c>
    </row>
    <row r="19741" spans="1:11" hidden="1">
      <c r="A19741" t="s">
        <v>168</v>
      </c>
      <c r="B19741" t="s">
        <v>663</v>
      </c>
      <c r="C19741">
        <v>190</v>
      </c>
      <c r="D19741" t="s">
        <v>75</v>
      </c>
      <c r="E19741">
        <v>4.5418000000000003</v>
      </c>
      <c r="F19741">
        <v>0</v>
      </c>
      <c r="G19741">
        <v>26.677800000000001</v>
      </c>
      <c r="H19741">
        <v>0</v>
      </c>
      <c r="I19741">
        <v>-2.3E-3</v>
      </c>
      <c r="J19741">
        <v>0</v>
      </c>
      <c r="K19741">
        <v>-5.6833999999999998</v>
      </c>
    </row>
    <row r="19742" spans="1:11" hidden="1">
      <c r="A19742" t="s">
        <v>168</v>
      </c>
      <c r="B19742" t="s">
        <v>663</v>
      </c>
      <c r="C19742">
        <v>190</v>
      </c>
      <c r="D19742" t="s">
        <v>75</v>
      </c>
      <c r="E19742">
        <v>4.9772999999999996</v>
      </c>
      <c r="F19742">
        <v>0</v>
      </c>
      <c r="G19742">
        <v>30.489599999999999</v>
      </c>
      <c r="H19742">
        <v>0</v>
      </c>
      <c r="I19742">
        <v>-2.3E-3</v>
      </c>
      <c r="J19742">
        <v>0</v>
      </c>
      <c r="K19742">
        <v>-18.130099999999999</v>
      </c>
    </row>
    <row r="19743" spans="1:11" hidden="1">
      <c r="A19743" t="s">
        <v>168</v>
      </c>
      <c r="B19743" t="s">
        <v>663</v>
      </c>
      <c r="C19743">
        <v>190</v>
      </c>
      <c r="D19743" t="s">
        <v>75</v>
      </c>
      <c r="E19743">
        <v>5.4127000000000001</v>
      </c>
      <c r="F19743">
        <v>0</v>
      </c>
      <c r="G19743">
        <v>34.301400000000001</v>
      </c>
      <c r="H19743">
        <v>0</v>
      </c>
      <c r="I19743">
        <v>-2.3E-3</v>
      </c>
      <c r="J19743">
        <v>0</v>
      </c>
      <c r="K19743">
        <v>-32.236800000000002</v>
      </c>
    </row>
    <row r="19744" spans="1:11" hidden="1">
      <c r="A19744" t="s">
        <v>168</v>
      </c>
      <c r="B19744" t="s">
        <v>663</v>
      </c>
      <c r="C19744">
        <v>190</v>
      </c>
      <c r="D19744" t="s">
        <v>76</v>
      </c>
      <c r="E19744">
        <v>0.18729999999999999</v>
      </c>
      <c r="F19744">
        <v>0</v>
      </c>
      <c r="G19744">
        <v>-43.017899999999997</v>
      </c>
      <c r="H19744">
        <v>0</v>
      </c>
      <c r="I19744">
        <v>-2.3E-3</v>
      </c>
      <c r="J19744">
        <v>0</v>
      </c>
      <c r="K19744">
        <v>-24.667100000000001</v>
      </c>
    </row>
    <row r="19745" spans="1:11" hidden="1">
      <c r="A19745" t="s">
        <v>168</v>
      </c>
      <c r="B19745" t="s">
        <v>663</v>
      </c>
      <c r="C19745">
        <v>190</v>
      </c>
      <c r="D19745" t="s">
        <v>76</v>
      </c>
      <c r="E19745">
        <v>0.62280000000000002</v>
      </c>
      <c r="F19745">
        <v>0</v>
      </c>
      <c r="G19745">
        <v>-36.983899999999998</v>
      </c>
      <c r="H19745">
        <v>0</v>
      </c>
      <c r="I19745">
        <v>-2.3E-3</v>
      </c>
      <c r="J19745">
        <v>0</v>
      </c>
      <c r="K19745">
        <v>-7.1619999999999999</v>
      </c>
    </row>
    <row r="19746" spans="1:11" hidden="1">
      <c r="A19746" t="s">
        <v>168</v>
      </c>
      <c r="B19746" t="s">
        <v>663</v>
      </c>
      <c r="C19746">
        <v>190</v>
      </c>
      <c r="D19746" t="s">
        <v>76</v>
      </c>
      <c r="E19746">
        <v>1.0582</v>
      </c>
      <c r="F19746">
        <v>0</v>
      </c>
      <c r="G19746">
        <v>-28.634499999999999</v>
      </c>
      <c r="H19746">
        <v>0</v>
      </c>
      <c r="I19746">
        <v>-2.3E-3</v>
      </c>
      <c r="J19746">
        <v>0</v>
      </c>
      <c r="K19746">
        <v>7.1981000000000002</v>
      </c>
    </row>
    <row r="19747" spans="1:11" hidden="1">
      <c r="A19747" t="s">
        <v>168</v>
      </c>
      <c r="B19747" t="s">
        <v>663</v>
      </c>
      <c r="C19747">
        <v>190</v>
      </c>
      <c r="D19747" t="s">
        <v>76</v>
      </c>
      <c r="E19747">
        <v>1.4937</v>
      </c>
      <c r="F19747">
        <v>0</v>
      </c>
      <c r="G19747">
        <v>-19.610399999999998</v>
      </c>
      <c r="H19747">
        <v>0</v>
      </c>
      <c r="I19747">
        <v>-2.3E-3</v>
      </c>
      <c r="J19747">
        <v>0</v>
      </c>
      <c r="K19747">
        <v>17.702200000000001</v>
      </c>
    </row>
    <row r="19748" spans="1:11" hidden="1">
      <c r="A19748" t="s">
        <v>168</v>
      </c>
      <c r="B19748" t="s">
        <v>663</v>
      </c>
      <c r="C19748">
        <v>190</v>
      </c>
      <c r="D19748" t="s">
        <v>76</v>
      </c>
      <c r="E19748">
        <v>1.9291</v>
      </c>
      <c r="F19748">
        <v>0</v>
      </c>
      <c r="G19748">
        <v>-10.6257</v>
      </c>
      <c r="H19748">
        <v>0</v>
      </c>
      <c r="I19748">
        <v>-2.3E-3</v>
      </c>
      <c r="J19748">
        <v>0</v>
      </c>
      <c r="K19748">
        <v>24.277799999999999</v>
      </c>
    </row>
    <row r="19749" spans="1:11" hidden="1">
      <c r="A19749" t="s">
        <v>168</v>
      </c>
      <c r="B19749" t="s">
        <v>663</v>
      </c>
      <c r="C19749">
        <v>190</v>
      </c>
      <c r="D19749" t="s">
        <v>76</v>
      </c>
      <c r="E19749">
        <v>2.3645999999999998</v>
      </c>
      <c r="F19749">
        <v>0</v>
      </c>
      <c r="G19749">
        <v>-3.2302</v>
      </c>
      <c r="H19749">
        <v>0</v>
      </c>
      <c r="I19749">
        <v>-2.3E-3</v>
      </c>
      <c r="J19749">
        <v>0</v>
      </c>
      <c r="K19749">
        <v>27.207899999999999</v>
      </c>
    </row>
    <row r="19750" spans="1:11" hidden="1">
      <c r="A19750" t="s">
        <v>168</v>
      </c>
      <c r="B19750" t="s">
        <v>663</v>
      </c>
      <c r="C19750">
        <v>190</v>
      </c>
      <c r="D19750" t="s">
        <v>76</v>
      </c>
      <c r="E19750">
        <v>2.8</v>
      </c>
      <c r="F19750">
        <v>0</v>
      </c>
      <c r="G19750">
        <v>1.7762</v>
      </c>
      <c r="H19750">
        <v>0</v>
      </c>
      <c r="I19750">
        <v>-2.3E-3</v>
      </c>
      <c r="J19750">
        <v>0</v>
      </c>
      <c r="K19750">
        <v>27.4377</v>
      </c>
    </row>
    <row r="19751" spans="1:11" hidden="1">
      <c r="A19751" t="s">
        <v>168</v>
      </c>
      <c r="B19751" t="s">
        <v>663</v>
      </c>
      <c r="C19751">
        <v>190</v>
      </c>
      <c r="D19751" t="s">
        <v>76</v>
      </c>
      <c r="E19751">
        <v>2.8</v>
      </c>
      <c r="F19751">
        <v>0</v>
      </c>
      <c r="G19751">
        <v>11.446899999999999</v>
      </c>
      <c r="H19751">
        <v>0</v>
      </c>
      <c r="I19751">
        <v>-2.3E-3</v>
      </c>
      <c r="J19751">
        <v>0</v>
      </c>
      <c r="K19751">
        <v>27.4377</v>
      </c>
    </row>
    <row r="19752" spans="1:11" hidden="1">
      <c r="A19752" t="s">
        <v>168</v>
      </c>
      <c r="B19752" t="s">
        <v>663</v>
      </c>
      <c r="C19752">
        <v>190</v>
      </c>
      <c r="D19752" t="s">
        <v>76</v>
      </c>
      <c r="E19752">
        <v>3.2355</v>
      </c>
      <c r="F19752">
        <v>0</v>
      </c>
      <c r="G19752">
        <v>15.258699999999999</v>
      </c>
      <c r="H19752">
        <v>0</v>
      </c>
      <c r="I19752">
        <v>-2.3E-3</v>
      </c>
      <c r="J19752">
        <v>0</v>
      </c>
      <c r="K19752">
        <v>21.6233</v>
      </c>
    </row>
    <row r="19753" spans="1:11" hidden="1">
      <c r="A19753" t="s">
        <v>168</v>
      </c>
      <c r="B19753" t="s">
        <v>663</v>
      </c>
      <c r="C19753">
        <v>190</v>
      </c>
      <c r="D19753" t="s">
        <v>76</v>
      </c>
      <c r="E19753">
        <v>3.6709000000000001</v>
      </c>
      <c r="F19753">
        <v>0</v>
      </c>
      <c r="G19753">
        <v>19.070499999999999</v>
      </c>
      <c r="H19753">
        <v>0</v>
      </c>
      <c r="I19753">
        <v>-2.3E-3</v>
      </c>
      <c r="J19753">
        <v>0</v>
      </c>
      <c r="K19753">
        <v>14.148999999999999</v>
      </c>
    </row>
    <row r="19754" spans="1:11" hidden="1">
      <c r="A19754" t="s">
        <v>168</v>
      </c>
      <c r="B19754" t="s">
        <v>663</v>
      </c>
      <c r="C19754">
        <v>190</v>
      </c>
      <c r="D19754" t="s">
        <v>76</v>
      </c>
      <c r="E19754">
        <v>4.1063999999999998</v>
      </c>
      <c r="F19754">
        <v>0</v>
      </c>
      <c r="G19754">
        <v>22.882200000000001</v>
      </c>
      <c r="H19754">
        <v>0</v>
      </c>
      <c r="I19754">
        <v>-2.3E-3</v>
      </c>
      <c r="J19754">
        <v>0</v>
      </c>
      <c r="K19754">
        <v>5.0148000000000001</v>
      </c>
    </row>
    <row r="19755" spans="1:11" hidden="1">
      <c r="A19755" t="s">
        <v>168</v>
      </c>
      <c r="B19755" t="s">
        <v>663</v>
      </c>
      <c r="C19755">
        <v>190</v>
      </c>
      <c r="D19755" t="s">
        <v>76</v>
      </c>
      <c r="E19755">
        <v>4.5418000000000003</v>
      </c>
      <c r="F19755">
        <v>0</v>
      </c>
      <c r="G19755">
        <v>26.693999999999999</v>
      </c>
      <c r="H19755">
        <v>0</v>
      </c>
      <c r="I19755">
        <v>-2.3E-3</v>
      </c>
      <c r="J19755">
        <v>0</v>
      </c>
      <c r="K19755">
        <v>-5.7792000000000003</v>
      </c>
    </row>
    <row r="19756" spans="1:11" hidden="1">
      <c r="A19756" t="s">
        <v>168</v>
      </c>
      <c r="B19756" t="s">
        <v>663</v>
      </c>
      <c r="C19756">
        <v>190</v>
      </c>
      <c r="D19756" t="s">
        <v>76</v>
      </c>
      <c r="E19756">
        <v>4.9772999999999996</v>
      </c>
      <c r="F19756">
        <v>0</v>
      </c>
      <c r="G19756">
        <v>30.505800000000001</v>
      </c>
      <c r="H19756">
        <v>0</v>
      </c>
      <c r="I19756">
        <v>-2.3E-3</v>
      </c>
      <c r="J19756">
        <v>0</v>
      </c>
      <c r="K19756">
        <v>-18.233000000000001</v>
      </c>
    </row>
    <row r="19757" spans="1:11" hidden="1">
      <c r="A19757" t="s">
        <v>168</v>
      </c>
      <c r="B19757" t="s">
        <v>663</v>
      </c>
      <c r="C19757">
        <v>190</v>
      </c>
      <c r="D19757" t="s">
        <v>76</v>
      </c>
      <c r="E19757">
        <v>5.4127000000000001</v>
      </c>
      <c r="F19757">
        <v>0</v>
      </c>
      <c r="G19757">
        <v>34.317500000000003</v>
      </c>
      <c r="H19757">
        <v>0</v>
      </c>
      <c r="I19757">
        <v>-2.3E-3</v>
      </c>
      <c r="J19757">
        <v>0</v>
      </c>
      <c r="K19757">
        <v>-32.346699999999998</v>
      </c>
    </row>
    <row r="19758" spans="1:11" hidden="1">
      <c r="A19758" t="s">
        <v>168</v>
      </c>
      <c r="B19758" t="s">
        <v>663</v>
      </c>
      <c r="C19758">
        <v>190</v>
      </c>
      <c r="D19758" t="s">
        <v>77</v>
      </c>
      <c r="E19758">
        <v>0.18729999999999999</v>
      </c>
      <c r="F19758">
        <v>0</v>
      </c>
      <c r="G19758">
        <v>-43.017899999999997</v>
      </c>
      <c r="H19758">
        <v>0</v>
      </c>
      <c r="I19758">
        <v>-2.3E-3</v>
      </c>
      <c r="J19758">
        <v>0</v>
      </c>
      <c r="K19758">
        <v>-24.667100000000001</v>
      </c>
    </row>
    <row r="19759" spans="1:11" hidden="1">
      <c r="A19759" t="s">
        <v>168</v>
      </c>
      <c r="B19759" t="s">
        <v>663</v>
      </c>
      <c r="C19759">
        <v>190</v>
      </c>
      <c r="D19759" t="s">
        <v>77</v>
      </c>
      <c r="E19759">
        <v>0.62280000000000002</v>
      </c>
      <c r="F19759">
        <v>0</v>
      </c>
      <c r="G19759">
        <v>-36.983899999999998</v>
      </c>
      <c r="H19759">
        <v>0</v>
      </c>
      <c r="I19759">
        <v>-2.3E-3</v>
      </c>
      <c r="J19759">
        <v>0</v>
      </c>
      <c r="K19759">
        <v>-7.1619999999999999</v>
      </c>
    </row>
    <row r="19760" spans="1:11" hidden="1">
      <c r="A19760" t="s">
        <v>168</v>
      </c>
      <c r="B19760" t="s">
        <v>663</v>
      </c>
      <c r="C19760">
        <v>190</v>
      </c>
      <c r="D19760" t="s">
        <v>77</v>
      </c>
      <c r="E19760">
        <v>1.0582</v>
      </c>
      <c r="F19760">
        <v>0</v>
      </c>
      <c r="G19760">
        <v>-28.634499999999999</v>
      </c>
      <c r="H19760">
        <v>0</v>
      </c>
      <c r="I19760">
        <v>-2.3E-3</v>
      </c>
      <c r="J19760">
        <v>0</v>
      </c>
      <c r="K19760">
        <v>7.1981000000000002</v>
      </c>
    </row>
    <row r="19761" spans="1:11" hidden="1">
      <c r="A19761" t="s">
        <v>168</v>
      </c>
      <c r="B19761" t="s">
        <v>663</v>
      </c>
      <c r="C19761">
        <v>190</v>
      </c>
      <c r="D19761" t="s">
        <v>77</v>
      </c>
      <c r="E19761">
        <v>1.4937</v>
      </c>
      <c r="F19761">
        <v>0</v>
      </c>
      <c r="G19761">
        <v>-19.610399999999998</v>
      </c>
      <c r="H19761">
        <v>0</v>
      </c>
      <c r="I19761">
        <v>-2.3E-3</v>
      </c>
      <c r="J19761">
        <v>0</v>
      </c>
      <c r="K19761">
        <v>17.702200000000001</v>
      </c>
    </row>
    <row r="19762" spans="1:11" hidden="1">
      <c r="A19762" t="s">
        <v>168</v>
      </c>
      <c r="B19762" t="s">
        <v>663</v>
      </c>
      <c r="C19762">
        <v>190</v>
      </c>
      <c r="D19762" t="s">
        <v>77</v>
      </c>
      <c r="E19762">
        <v>1.9291</v>
      </c>
      <c r="F19762">
        <v>0</v>
      </c>
      <c r="G19762">
        <v>-10.6257</v>
      </c>
      <c r="H19762">
        <v>0</v>
      </c>
      <c r="I19762">
        <v>-2.3E-3</v>
      </c>
      <c r="J19762">
        <v>0</v>
      </c>
      <c r="K19762">
        <v>24.277799999999999</v>
      </c>
    </row>
    <row r="19763" spans="1:11" hidden="1">
      <c r="A19763" t="s">
        <v>168</v>
      </c>
      <c r="B19763" t="s">
        <v>663</v>
      </c>
      <c r="C19763">
        <v>190</v>
      </c>
      <c r="D19763" t="s">
        <v>77</v>
      </c>
      <c r="E19763">
        <v>2.3645999999999998</v>
      </c>
      <c r="F19763">
        <v>0</v>
      </c>
      <c r="G19763">
        <v>-3.2302</v>
      </c>
      <c r="H19763">
        <v>0</v>
      </c>
      <c r="I19763">
        <v>-2.3E-3</v>
      </c>
      <c r="J19763">
        <v>0</v>
      </c>
      <c r="K19763">
        <v>27.207899999999999</v>
      </c>
    </row>
    <row r="19764" spans="1:11" hidden="1">
      <c r="A19764" t="s">
        <v>168</v>
      </c>
      <c r="B19764" t="s">
        <v>663</v>
      </c>
      <c r="C19764">
        <v>190</v>
      </c>
      <c r="D19764" t="s">
        <v>77</v>
      </c>
      <c r="E19764">
        <v>2.8</v>
      </c>
      <c r="F19764">
        <v>0</v>
      </c>
      <c r="G19764">
        <v>1.7762</v>
      </c>
      <c r="H19764">
        <v>0</v>
      </c>
      <c r="I19764">
        <v>-2.3E-3</v>
      </c>
      <c r="J19764">
        <v>0</v>
      </c>
      <c r="K19764">
        <v>27.4377</v>
      </c>
    </row>
    <row r="19765" spans="1:11" hidden="1">
      <c r="A19765" t="s">
        <v>168</v>
      </c>
      <c r="B19765" t="s">
        <v>663</v>
      </c>
      <c r="C19765">
        <v>190</v>
      </c>
      <c r="D19765" t="s">
        <v>77</v>
      </c>
      <c r="E19765">
        <v>2.8</v>
      </c>
      <c r="F19765">
        <v>0</v>
      </c>
      <c r="G19765">
        <v>11.446899999999999</v>
      </c>
      <c r="H19765">
        <v>0</v>
      </c>
      <c r="I19765">
        <v>-2.3E-3</v>
      </c>
      <c r="J19765">
        <v>0</v>
      </c>
      <c r="K19765">
        <v>27.4377</v>
      </c>
    </row>
    <row r="19766" spans="1:11" hidden="1">
      <c r="A19766" t="s">
        <v>168</v>
      </c>
      <c r="B19766" t="s">
        <v>663</v>
      </c>
      <c r="C19766">
        <v>190</v>
      </c>
      <c r="D19766" t="s">
        <v>77</v>
      </c>
      <c r="E19766">
        <v>3.2355</v>
      </c>
      <c r="F19766">
        <v>0</v>
      </c>
      <c r="G19766">
        <v>15.258699999999999</v>
      </c>
      <c r="H19766">
        <v>0</v>
      </c>
      <c r="I19766">
        <v>-2.3E-3</v>
      </c>
      <c r="J19766">
        <v>0</v>
      </c>
      <c r="K19766">
        <v>21.6233</v>
      </c>
    </row>
    <row r="19767" spans="1:11" hidden="1">
      <c r="A19767" t="s">
        <v>168</v>
      </c>
      <c r="B19767" t="s">
        <v>663</v>
      </c>
      <c r="C19767">
        <v>190</v>
      </c>
      <c r="D19767" t="s">
        <v>77</v>
      </c>
      <c r="E19767">
        <v>3.6709000000000001</v>
      </c>
      <c r="F19767">
        <v>0</v>
      </c>
      <c r="G19767">
        <v>19.070499999999999</v>
      </c>
      <c r="H19767">
        <v>0</v>
      </c>
      <c r="I19767">
        <v>-2.3E-3</v>
      </c>
      <c r="J19767">
        <v>0</v>
      </c>
      <c r="K19767">
        <v>14.148999999999999</v>
      </c>
    </row>
    <row r="19768" spans="1:11" hidden="1">
      <c r="A19768" t="s">
        <v>168</v>
      </c>
      <c r="B19768" t="s">
        <v>663</v>
      </c>
      <c r="C19768">
        <v>190</v>
      </c>
      <c r="D19768" t="s">
        <v>77</v>
      </c>
      <c r="E19768">
        <v>4.1063999999999998</v>
      </c>
      <c r="F19768">
        <v>0</v>
      </c>
      <c r="G19768">
        <v>22.882200000000001</v>
      </c>
      <c r="H19768">
        <v>0</v>
      </c>
      <c r="I19768">
        <v>-2.3E-3</v>
      </c>
      <c r="J19768">
        <v>0</v>
      </c>
      <c r="K19768">
        <v>5.0148000000000001</v>
      </c>
    </row>
    <row r="19769" spans="1:11" hidden="1">
      <c r="A19769" t="s">
        <v>168</v>
      </c>
      <c r="B19769" t="s">
        <v>663</v>
      </c>
      <c r="C19769">
        <v>190</v>
      </c>
      <c r="D19769" t="s">
        <v>77</v>
      </c>
      <c r="E19769">
        <v>4.5418000000000003</v>
      </c>
      <c r="F19769">
        <v>0</v>
      </c>
      <c r="G19769">
        <v>26.693999999999999</v>
      </c>
      <c r="H19769">
        <v>0</v>
      </c>
      <c r="I19769">
        <v>-2.3E-3</v>
      </c>
      <c r="J19769">
        <v>0</v>
      </c>
      <c r="K19769">
        <v>-5.7792000000000003</v>
      </c>
    </row>
    <row r="19770" spans="1:11" hidden="1">
      <c r="A19770" t="s">
        <v>168</v>
      </c>
      <c r="B19770" t="s">
        <v>663</v>
      </c>
      <c r="C19770">
        <v>190</v>
      </c>
      <c r="D19770" t="s">
        <v>77</v>
      </c>
      <c r="E19770">
        <v>4.9772999999999996</v>
      </c>
      <c r="F19770">
        <v>0</v>
      </c>
      <c r="G19770">
        <v>30.505800000000001</v>
      </c>
      <c r="H19770">
        <v>0</v>
      </c>
      <c r="I19770">
        <v>-2.3E-3</v>
      </c>
      <c r="J19770">
        <v>0</v>
      </c>
      <c r="K19770">
        <v>-18.233000000000001</v>
      </c>
    </row>
    <row r="19771" spans="1:11" hidden="1">
      <c r="A19771" t="s">
        <v>168</v>
      </c>
      <c r="B19771" t="s">
        <v>663</v>
      </c>
      <c r="C19771">
        <v>190</v>
      </c>
      <c r="D19771" t="s">
        <v>77</v>
      </c>
      <c r="E19771">
        <v>5.4127000000000001</v>
      </c>
      <c r="F19771">
        <v>0</v>
      </c>
      <c r="G19771">
        <v>34.317500000000003</v>
      </c>
      <c r="H19771">
        <v>0</v>
      </c>
      <c r="I19771">
        <v>-2.3E-3</v>
      </c>
      <c r="J19771">
        <v>0</v>
      </c>
      <c r="K19771">
        <v>-32.346699999999998</v>
      </c>
    </row>
    <row r="19772" spans="1:11" hidden="1">
      <c r="A19772" t="s">
        <v>168</v>
      </c>
      <c r="B19772" t="s">
        <v>663</v>
      </c>
      <c r="C19772">
        <v>190</v>
      </c>
      <c r="D19772" t="s">
        <v>78</v>
      </c>
      <c r="E19772">
        <v>0.18729999999999999</v>
      </c>
      <c r="F19772">
        <v>0</v>
      </c>
      <c r="G19772">
        <v>-43.052999999999997</v>
      </c>
      <c r="H19772">
        <v>0</v>
      </c>
      <c r="I19772">
        <v>-2.3E-3</v>
      </c>
      <c r="J19772">
        <v>0</v>
      </c>
      <c r="K19772">
        <v>-24.612100000000002</v>
      </c>
    </row>
    <row r="19773" spans="1:11" hidden="1">
      <c r="A19773" t="s">
        <v>168</v>
      </c>
      <c r="B19773" t="s">
        <v>663</v>
      </c>
      <c r="C19773">
        <v>190</v>
      </c>
      <c r="D19773" t="s">
        <v>78</v>
      </c>
      <c r="E19773">
        <v>0.62280000000000002</v>
      </c>
      <c r="F19773">
        <v>0</v>
      </c>
      <c r="G19773">
        <v>-37.018999999999998</v>
      </c>
      <c r="H19773">
        <v>0</v>
      </c>
      <c r="I19773">
        <v>-2.3E-3</v>
      </c>
      <c r="J19773">
        <v>0</v>
      </c>
      <c r="K19773">
        <v>-7.0917000000000003</v>
      </c>
    </row>
    <row r="19774" spans="1:11" hidden="1">
      <c r="A19774" t="s">
        <v>168</v>
      </c>
      <c r="B19774" t="s">
        <v>663</v>
      </c>
      <c r="C19774">
        <v>190</v>
      </c>
      <c r="D19774" t="s">
        <v>78</v>
      </c>
      <c r="E19774">
        <v>1.0582</v>
      </c>
      <c r="F19774">
        <v>0</v>
      </c>
      <c r="G19774">
        <v>-28.669499999999999</v>
      </c>
      <c r="H19774">
        <v>0</v>
      </c>
      <c r="I19774">
        <v>-2.3E-3</v>
      </c>
      <c r="J19774">
        <v>0</v>
      </c>
      <c r="K19774">
        <v>7.2835999999999999</v>
      </c>
    </row>
    <row r="19775" spans="1:11" hidden="1">
      <c r="A19775" t="s">
        <v>168</v>
      </c>
      <c r="B19775" t="s">
        <v>663</v>
      </c>
      <c r="C19775">
        <v>190</v>
      </c>
      <c r="D19775" t="s">
        <v>78</v>
      </c>
      <c r="E19775">
        <v>1.4937</v>
      </c>
      <c r="F19775">
        <v>0</v>
      </c>
      <c r="G19775">
        <v>-19.645399999999999</v>
      </c>
      <c r="H19775">
        <v>0</v>
      </c>
      <c r="I19775">
        <v>-2.3E-3</v>
      </c>
      <c r="J19775">
        <v>0</v>
      </c>
      <c r="K19775">
        <v>17.803000000000001</v>
      </c>
    </row>
    <row r="19776" spans="1:11" hidden="1">
      <c r="A19776" t="s">
        <v>168</v>
      </c>
      <c r="B19776" t="s">
        <v>663</v>
      </c>
      <c r="C19776">
        <v>190</v>
      </c>
      <c r="D19776" t="s">
        <v>78</v>
      </c>
      <c r="E19776">
        <v>1.9291</v>
      </c>
      <c r="F19776">
        <v>0</v>
      </c>
      <c r="G19776">
        <v>-10.6607</v>
      </c>
      <c r="H19776">
        <v>0</v>
      </c>
      <c r="I19776">
        <v>-2.3E-3</v>
      </c>
      <c r="J19776">
        <v>0</v>
      </c>
      <c r="K19776">
        <v>24.393799999999999</v>
      </c>
    </row>
    <row r="19777" spans="1:11" hidden="1">
      <c r="A19777" t="s">
        <v>168</v>
      </c>
      <c r="B19777" t="s">
        <v>663</v>
      </c>
      <c r="C19777">
        <v>190</v>
      </c>
      <c r="D19777" t="s">
        <v>78</v>
      </c>
      <c r="E19777">
        <v>2.3645999999999998</v>
      </c>
      <c r="F19777">
        <v>0</v>
      </c>
      <c r="G19777">
        <v>-3.2652000000000001</v>
      </c>
      <c r="H19777">
        <v>0</v>
      </c>
      <c r="I19777">
        <v>-2.3E-3</v>
      </c>
      <c r="J19777">
        <v>0</v>
      </c>
      <c r="K19777">
        <v>27.339200000000002</v>
      </c>
    </row>
    <row r="19778" spans="1:11" hidden="1">
      <c r="A19778" t="s">
        <v>168</v>
      </c>
      <c r="B19778" t="s">
        <v>663</v>
      </c>
      <c r="C19778">
        <v>190</v>
      </c>
      <c r="D19778" t="s">
        <v>78</v>
      </c>
      <c r="E19778">
        <v>2.8</v>
      </c>
      <c r="F19778">
        <v>0</v>
      </c>
      <c r="G19778">
        <v>1.7411000000000001</v>
      </c>
      <c r="H19778">
        <v>0</v>
      </c>
      <c r="I19778">
        <v>-2.3E-3</v>
      </c>
      <c r="J19778">
        <v>0</v>
      </c>
      <c r="K19778">
        <v>27.584299999999999</v>
      </c>
    </row>
    <row r="19779" spans="1:11" hidden="1">
      <c r="A19779" t="s">
        <v>168</v>
      </c>
      <c r="B19779" t="s">
        <v>663</v>
      </c>
      <c r="C19779">
        <v>190</v>
      </c>
      <c r="D19779" t="s">
        <v>78</v>
      </c>
      <c r="E19779">
        <v>2.8</v>
      </c>
      <c r="F19779">
        <v>0</v>
      </c>
      <c r="G19779">
        <v>11.411899999999999</v>
      </c>
      <c r="H19779">
        <v>0</v>
      </c>
      <c r="I19779">
        <v>-2.3E-3</v>
      </c>
      <c r="J19779">
        <v>0</v>
      </c>
      <c r="K19779">
        <v>27.584299999999999</v>
      </c>
    </row>
    <row r="19780" spans="1:11" hidden="1">
      <c r="A19780" t="s">
        <v>168</v>
      </c>
      <c r="B19780" t="s">
        <v>663</v>
      </c>
      <c r="C19780">
        <v>190</v>
      </c>
      <c r="D19780" t="s">
        <v>78</v>
      </c>
      <c r="E19780">
        <v>3.2355</v>
      </c>
      <c r="F19780">
        <v>0</v>
      </c>
      <c r="G19780">
        <v>15.223599999999999</v>
      </c>
      <c r="H19780">
        <v>0</v>
      </c>
      <c r="I19780">
        <v>-2.3E-3</v>
      </c>
      <c r="J19780">
        <v>0</v>
      </c>
      <c r="K19780">
        <v>21.7851</v>
      </c>
    </row>
    <row r="19781" spans="1:11" hidden="1">
      <c r="A19781" t="s">
        <v>168</v>
      </c>
      <c r="B19781" t="s">
        <v>663</v>
      </c>
      <c r="C19781">
        <v>190</v>
      </c>
      <c r="D19781" t="s">
        <v>78</v>
      </c>
      <c r="E19781">
        <v>3.6709000000000001</v>
      </c>
      <c r="F19781">
        <v>0</v>
      </c>
      <c r="G19781">
        <v>19.035399999999999</v>
      </c>
      <c r="H19781">
        <v>0</v>
      </c>
      <c r="I19781">
        <v>-2.3E-3</v>
      </c>
      <c r="J19781">
        <v>0</v>
      </c>
      <c r="K19781">
        <v>14.326000000000001</v>
      </c>
    </row>
    <row r="19782" spans="1:11" hidden="1">
      <c r="A19782" t="s">
        <v>168</v>
      </c>
      <c r="B19782" t="s">
        <v>663</v>
      </c>
      <c r="C19782">
        <v>190</v>
      </c>
      <c r="D19782" t="s">
        <v>78</v>
      </c>
      <c r="E19782">
        <v>4.1063999999999998</v>
      </c>
      <c r="F19782">
        <v>0</v>
      </c>
      <c r="G19782">
        <v>22.847200000000001</v>
      </c>
      <c r="H19782">
        <v>0</v>
      </c>
      <c r="I19782">
        <v>-2.3E-3</v>
      </c>
      <c r="J19782">
        <v>0</v>
      </c>
      <c r="K19782">
        <v>5.2070999999999996</v>
      </c>
    </row>
    <row r="19783" spans="1:11" hidden="1">
      <c r="A19783" t="s">
        <v>168</v>
      </c>
      <c r="B19783" t="s">
        <v>663</v>
      </c>
      <c r="C19783">
        <v>190</v>
      </c>
      <c r="D19783" t="s">
        <v>78</v>
      </c>
      <c r="E19783">
        <v>4.5418000000000003</v>
      </c>
      <c r="F19783">
        <v>0</v>
      </c>
      <c r="G19783">
        <v>26.658999999999999</v>
      </c>
      <c r="H19783">
        <v>0</v>
      </c>
      <c r="I19783">
        <v>-2.3E-3</v>
      </c>
      <c r="J19783">
        <v>0</v>
      </c>
      <c r="K19783">
        <v>-5.5716000000000001</v>
      </c>
    </row>
    <row r="19784" spans="1:11" hidden="1">
      <c r="A19784" t="s">
        <v>168</v>
      </c>
      <c r="B19784" t="s">
        <v>663</v>
      </c>
      <c r="C19784">
        <v>190</v>
      </c>
      <c r="D19784" t="s">
        <v>78</v>
      </c>
      <c r="E19784">
        <v>4.9772999999999996</v>
      </c>
      <c r="F19784">
        <v>0</v>
      </c>
      <c r="G19784">
        <v>30.470700000000001</v>
      </c>
      <c r="H19784">
        <v>0</v>
      </c>
      <c r="I19784">
        <v>-2.3E-3</v>
      </c>
      <c r="J19784">
        <v>0</v>
      </c>
      <c r="K19784">
        <v>-18.010100000000001</v>
      </c>
    </row>
    <row r="19785" spans="1:11" hidden="1">
      <c r="A19785" t="s">
        <v>168</v>
      </c>
      <c r="B19785" t="s">
        <v>663</v>
      </c>
      <c r="C19785">
        <v>190</v>
      </c>
      <c r="D19785" t="s">
        <v>78</v>
      </c>
      <c r="E19785">
        <v>5.4127000000000001</v>
      </c>
      <c r="F19785">
        <v>0</v>
      </c>
      <c r="G19785">
        <v>34.282499999999999</v>
      </c>
      <c r="H19785">
        <v>0</v>
      </c>
      <c r="I19785">
        <v>-2.3E-3</v>
      </c>
      <c r="J19785">
        <v>0</v>
      </c>
      <c r="K19785">
        <v>-32.108499999999999</v>
      </c>
    </row>
    <row r="19786" spans="1:11" hidden="1">
      <c r="A19786" t="s">
        <v>168</v>
      </c>
      <c r="B19786" t="s">
        <v>663</v>
      </c>
      <c r="C19786">
        <v>190</v>
      </c>
      <c r="D19786" t="s">
        <v>79</v>
      </c>
      <c r="E19786">
        <v>0.18729999999999999</v>
      </c>
      <c r="F19786">
        <v>0</v>
      </c>
      <c r="G19786">
        <v>-42.999099999999999</v>
      </c>
      <c r="H19786">
        <v>0</v>
      </c>
      <c r="I19786">
        <v>-2.3E-3</v>
      </c>
      <c r="J19786">
        <v>0</v>
      </c>
      <c r="K19786">
        <v>-24.6967</v>
      </c>
    </row>
    <row r="19787" spans="1:11" hidden="1">
      <c r="A19787" t="s">
        <v>168</v>
      </c>
      <c r="B19787" t="s">
        <v>663</v>
      </c>
      <c r="C19787">
        <v>190</v>
      </c>
      <c r="D19787" t="s">
        <v>79</v>
      </c>
      <c r="E19787">
        <v>0.62280000000000002</v>
      </c>
      <c r="F19787">
        <v>0</v>
      </c>
      <c r="G19787">
        <v>-36.9651</v>
      </c>
      <c r="H19787">
        <v>0</v>
      </c>
      <c r="I19787">
        <v>-2.3E-3</v>
      </c>
      <c r="J19787">
        <v>0</v>
      </c>
      <c r="K19787">
        <v>-7.1997999999999998</v>
      </c>
    </row>
    <row r="19788" spans="1:11" hidden="1">
      <c r="A19788" t="s">
        <v>168</v>
      </c>
      <c r="B19788" t="s">
        <v>663</v>
      </c>
      <c r="C19788">
        <v>190</v>
      </c>
      <c r="D19788" t="s">
        <v>79</v>
      </c>
      <c r="E19788">
        <v>1.0582</v>
      </c>
      <c r="F19788">
        <v>0</v>
      </c>
      <c r="G19788">
        <v>-28.615600000000001</v>
      </c>
      <c r="H19788">
        <v>0</v>
      </c>
      <c r="I19788">
        <v>-2.3E-3</v>
      </c>
      <c r="J19788">
        <v>0</v>
      </c>
      <c r="K19788">
        <v>7.1520000000000001</v>
      </c>
    </row>
    <row r="19789" spans="1:11" hidden="1">
      <c r="A19789" t="s">
        <v>168</v>
      </c>
      <c r="B19789" t="s">
        <v>663</v>
      </c>
      <c r="C19789">
        <v>190</v>
      </c>
      <c r="D19789" t="s">
        <v>79</v>
      </c>
      <c r="E19789">
        <v>1.4937</v>
      </c>
      <c r="F19789">
        <v>0</v>
      </c>
      <c r="G19789">
        <v>-19.5915</v>
      </c>
      <c r="H19789">
        <v>0</v>
      </c>
      <c r="I19789">
        <v>-2.3E-3</v>
      </c>
      <c r="J19789">
        <v>0</v>
      </c>
      <c r="K19789">
        <v>17.6479</v>
      </c>
    </row>
    <row r="19790" spans="1:11" hidden="1">
      <c r="A19790" t="s">
        <v>168</v>
      </c>
      <c r="B19790" t="s">
        <v>663</v>
      </c>
      <c r="C19790">
        <v>190</v>
      </c>
      <c r="D19790" t="s">
        <v>79</v>
      </c>
      <c r="E19790">
        <v>1.9291</v>
      </c>
      <c r="F19790">
        <v>0</v>
      </c>
      <c r="G19790">
        <v>-10.6068</v>
      </c>
      <c r="H19790">
        <v>0</v>
      </c>
      <c r="I19790">
        <v>-2.3E-3</v>
      </c>
      <c r="J19790">
        <v>0</v>
      </c>
      <c r="K19790">
        <v>24.215299999999999</v>
      </c>
    </row>
    <row r="19791" spans="1:11" hidden="1">
      <c r="A19791" t="s">
        <v>168</v>
      </c>
      <c r="B19791" t="s">
        <v>663</v>
      </c>
      <c r="C19791">
        <v>190</v>
      </c>
      <c r="D19791" t="s">
        <v>79</v>
      </c>
      <c r="E19791">
        <v>2.3645999999999998</v>
      </c>
      <c r="F19791">
        <v>0</v>
      </c>
      <c r="G19791">
        <v>-3.2113</v>
      </c>
      <c r="H19791">
        <v>0</v>
      </c>
      <c r="I19791">
        <v>-2.3E-3</v>
      </c>
      <c r="J19791">
        <v>0</v>
      </c>
      <c r="K19791">
        <v>27.1372</v>
      </c>
    </row>
    <row r="19792" spans="1:11" hidden="1">
      <c r="A19792" t="s">
        <v>168</v>
      </c>
      <c r="B19792" t="s">
        <v>663</v>
      </c>
      <c r="C19792">
        <v>190</v>
      </c>
      <c r="D19792" t="s">
        <v>79</v>
      </c>
      <c r="E19792">
        <v>2.8</v>
      </c>
      <c r="F19792">
        <v>0</v>
      </c>
      <c r="G19792">
        <v>1.7950999999999999</v>
      </c>
      <c r="H19792">
        <v>0</v>
      </c>
      <c r="I19792">
        <v>-2.3E-3</v>
      </c>
      <c r="J19792">
        <v>0</v>
      </c>
      <c r="K19792">
        <v>27.358799999999999</v>
      </c>
    </row>
    <row r="19793" spans="1:11" hidden="1">
      <c r="A19793" t="s">
        <v>168</v>
      </c>
      <c r="B19793" t="s">
        <v>663</v>
      </c>
      <c r="C19793">
        <v>190</v>
      </c>
      <c r="D19793" t="s">
        <v>79</v>
      </c>
      <c r="E19793">
        <v>2.8</v>
      </c>
      <c r="F19793">
        <v>0</v>
      </c>
      <c r="G19793">
        <v>11.4658</v>
      </c>
      <c r="H19793">
        <v>0</v>
      </c>
      <c r="I19793">
        <v>-2.3E-3</v>
      </c>
      <c r="J19793">
        <v>0</v>
      </c>
      <c r="K19793">
        <v>27.358799999999999</v>
      </c>
    </row>
    <row r="19794" spans="1:11" hidden="1">
      <c r="A19794" t="s">
        <v>168</v>
      </c>
      <c r="B19794" t="s">
        <v>663</v>
      </c>
      <c r="C19794">
        <v>190</v>
      </c>
      <c r="D19794" t="s">
        <v>79</v>
      </c>
      <c r="E19794">
        <v>3.2355</v>
      </c>
      <c r="F19794">
        <v>0</v>
      </c>
      <c r="G19794">
        <v>15.2776</v>
      </c>
      <c r="H19794">
        <v>0</v>
      </c>
      <c r="I19794">
        <v>-2.3E-3</v>
      </c>
      <c r="J19794">
        <v>0</v>
      </c>
      <c r="K19794">
        <v>21.536100000000001</v>
      </c>
    </row>
    <row r="19795" spans="1:11" hidden="1">
      <c r="A19795" t="s">
        <v>168</v>
      </c>
      <c r="B19795" t="s">
        <v>663</v>
      </c>
      <c r="C19795">
        <v>190</v>
      </c>
      <c r="D19795" t="s">
        <v>79</v>
      </c>
      <c r="E19795">
        <v>3.6709000000000001</v>
      </c>
      <c r="F19795">
        <v>0</v>
      </c>
      <c r="G19795">
        <v>19.089300000000001</v>
      </c>
      <c r="H19795">
        <v>0</v>
      </c>
      <c r="I19795">
        <v>-2.3E-3</v>
      </c>
      <c r="J19795">
        <v>0</v>
      </c>
      <c r="K19795">
        <v>14.053599999999999</v>
      </c>
    </row>
    <row r="19796" spans="1:11" hidden="1">
      <c r="A19796" t="s">
        <v>168</v>
      </c>
      <c r="B19796" t="s">
        <v>663</v>
      </c>
      <c r="C19796">
        <v>190</v>
      </c>
      <c r="D19796" t="s">
        <v>79</v>
      </c>
      <c r="E19796">
        <v>4.1063999999999998</v>
      </c>
      <c r="F19796">
        <v>0</v>
      </c>
      <c r="G19796">
        <v>22.9011</v>
      </c>
      <c r="H19796">
        <v>0</v>
      </c>
      <c r="I19796">
        <v>-2.3E-3</v>
      </c>
      <c r="J19796">
        <v>0</v>
      </c>
      <c r="K19796">
        <v>4.9112</v>
      </c>
    </row>
    <row r="19797" spans="1:11" hidden="1">
      <c r="A19797" t="s">
        <v>168</v>
      </c>
      <c r="B19797" t="s">
        <v>663</v>
      </c>
      <c r="C19797">
        <v>190</v>
      </c>
      <c r="D19797" t="s">
        <v>79</v>
      </c>
      <c r="E19797">
        <v>4.5418000000000003</v>
      </c>
      <c r="F19797">
        <v>0</v>
      </c>
      <c r="G19797">
        <v>26.712900000000001</v>
      </c>
      <c r="H19797">
        <v>0</v>
      </c>
      <c r="I19797">
        <v>-2.3E-3</v>
      </c>
      <c r="J19797">
        <v>0</v>
      </c>
      <c r="K19797">
        <v>-5.891</v>
      </c>
    </row>
    <row r="19798" spans="1:11" hidden="1">
      <c r="A19798" t="s">
        <v>168</v>
      </c>
      <c r="B19798" t="s">
        <v>663</v>
      </c>
      <c r="C19798">
        <v>190</v>
      </c>
      <c r="D19798" t="s">
        <v>79</v>
      </c>
      <c r="E19798">
        <v>4.9772999999999996</v>
      </c>
      <c r="F19798">
        <v>0</v>
      </c>
      <c r="G19798">
        <v>30.5246</v>
      </c>
      <c r="H19798">
        <v>0</v>
      </c>
      <c r="I19798">
        <v>-2.3E-3</v>
      </c>
      <c r="J19798">
        <v>0</v>
      </c>
      <c r="K19798">
        <v>-18.353000000000002</v>
      </c>
    </row>
    <row r="19799" spans="1:11" hidden="1">
      <c r="A19799" t="s">
        <v>168</v>
      </c>
      <c r="B19799" t="s">
        <v>663</v>
      </c>
      <c r="C19799">
        <v>190</v>
      </c>
      <c r="D19799" t="s">
        <v>79</v>
      </c>
      <c r="E19799">
        <v>5.4127000000000001</v>
      </c>
      <c r="F19799">
        <v>0</v>
      </c>
      <c r="G19799">
        <v>34.336399999999998</v>
      </c>
      <c r="H19799">
        <v>0</v>
      </c>
      <c r="I19799">
        <v>-2.3E-3</v>
      </c>
      <c r="J19799">
        <v>0</v>
      </c>
      <c r="K19799">
        <v>-32.474899999999998</v>
      </c>
    </row>
    <row r="19800" spans="1:11" hidden="1">
      <c r="A19800" t="s">
        <v>168</v>
      </c>
      <c r="B19800" t="s">
        <v>663</v>
      </c>
      <c r="C19800">
        <v>190</v>
      </c>
      <c r="D19800" t="s">
        <v>80</v>
      </c>
      <c r="E19800">
        <v>0.18729999999999999</v>
      </c>
      <c r="F19800">
        <v>0</v>
      </c>
      <c r="G19800">
        <v>-43.052999999999997</v>
      </c>
      <c r="H19800">
        <v>0</v>
      </c>
      <c r="I19800">
        <v>-2.3E-3</v>
      </c>
      <c r="J19800">
        <v>0</v>
      </c>
      <c r="K19800">
        <v>-24.612100000000002</v>
      </c>
    </row>
    <row r="19801" spans="1:11" hidden="1">
      <c r="A19801" t="s">
        <v>168</v>
      </c>
      <c r="B19801" t="s">
        <v>663</v>
      </c>
      <c r="C19801">
        <v>190</v>
      </c>
      <c r="D19801" t="s">
        <v>80</v>
      </c>
      <c r="E19801">
        <v>0.62280000000000002</v>
      </c>
      <c r="F19801">
        <v>0</v>
      </c>
      <c r="G19801">
        <v>-37.018999999999998</v>
      </c>
      <c r="H19801">
        <v>0</v>
      </c>
      <c r="I19801">
        <v>-2.3E-3</v>
      </c>
      <c r="J19801">
        <v>0</v>
      </c>
      <c r="K19801">
        <v>-7.0917000000000003</v>
      </c>
    </row>
    <row r="19802" spans="1:11" hidden="1">
      <c r="A19802" t="s">
        <v>168</v>
      </c>
      <c r="B19802" t="s">
        <v>663</v>
      </c>
      <c r="C19802">
        <v>190</v>
      </c>
      <c r="D19802" t="s">
        <v>80</v>
      </c>
      <c r="E19802">
        <v>1.0582</v>
      </c>
      <c r="F19802">
        <v>0</v>
      </c>
      <c r="G19802">
        <v>-28.669499999999999</v>
      </c>
      <c r="H19802">
        <v>0</v>
      </c>
      <c r="I19802">
        <v>-2.3E-3</v>
      </c>
      <c r="J19802">
        <v>0</v>
      </c>
      <c r="K19802">
        <v>7.2835999999999999</v>
      </c>
    </row>
    <row r="19803" spans="1:11" hidden="1">
      <c r="A19803" t="s">
        <v>168</v>
      </c>
      <c r="B19803" t="s">
        <v>663</v>
      </c>
      <c r="C19803">
        <v>190</v>
      </c>
      <c r="D19803" t="s">
        <v>80</v>
      </c>
      <c r="E19803">
        <v>1.4937</v>
      </c>
      <c r="F19803">
        <v>0</v>
      </c>
      <c r="G19803">
        <v>-19.645399999999999</v>
      </c>
      <c r="H19803">
        <v>0</v>
      </c>
      <c r="I19803">
        <v>-2.3E-3</v>
      </c>
      <c r="J19803">
        <v>0</v>
      </c>
      <c r="K19803">
        <v>17.803000000000001</v>
      </c>
    </row>
    <row r="19804" spans="1:11" hidden="1">
      <c r="A19804" t="s">
        <v>168</v>
      </c>
      <c r="B19804" t="s">
        <v>663</v>
      </c>
      <c r="C19804">
        <v>190</v>
      </c>
      <c r="D19804" t="s">
        <v>80</v>
      </c>
      <c r="E19804">
        <v>1.9291</v>
      </c>
      <c r="F19804">
        <v>0</v>
      </c>
      <c r="G19804">
        <v>-10.6607</v>
      </c>
      <c r="H19804">
        <v>0</v>
      </c>
      <c r="I19804">
        <v>-2.3E-3</v>
      </c>
      <c r="J19804">
        <v>0</v>
      </c>
      <c r="K19804">
        <v>24.393799999999999</v>
      </c>
    </row>
    <row r="19805" spans="1:11" hidden="1">
      <c r="A19805" t="s">
        <v>168</v>
      </c>
      <c r="B19805" t="s">
        <v>663</v>
      </c>
      <c r="C19805">
        <v>190</v>
      </c>
      <c r="D19805" t="s">
        <v>80</v>
      </c>
      <c r="E19805">
        <v>2.3645999999999998</v>
      </c>
      <c r="F19805">
        <v>0</v>
      </c>
      <c r="G19805">
        <v>-3.2652000000000001</v>
      </c>
      <c r="H19805">
        <v>0</v>
      </c>
      <c r="I19805">
        <v>-2.3E-3</v>
      </c>
      <c r="J19805">
        <v>0</v>
      </c>
      <c r="K19805">
        <v>27.339200000000002</v>
      </c>
    </row>
    <row r="19806" spans="1:11" hidden="1">
      <c r="A19806" t="s">
        <v>168</v>
      </c>
      <c r="B19806" t="s">
        <v>663</v>
      </c>
      <c r="C19806">
        <v>190</v>
      </c>
      <c r="D19806" t="s">
        <v>80</v>
      </c>
      <c r="E19806">
        <v>2.8</v>
      </c>
      <c r="F19806">
        <v>0</v>
      </c>
      <c r="G19806">
        <v>1.7411000000000001</v>
      </c>
      <c r="H19806">
        <v>0</v>
      </c>
      <c r="I19806">
        <v>-2.3E-3</v>
      </c>
      <c r="J19806">
        <v>0</v>
      </c>
      <c r="K19806">
        <v>27.584299999999999</v>
      </c>
    </row>
    <row r="19807" spans="1:11" hidden="1">
      <c r="A19807" t="s">
        <v>168</v>
      </c>
      <c r="B19807" t="s">
        <v>663</v>
      </c>
      <c r="C19807">
        <v>190</v>
      </c>
      <c r="D19807" t="s">
        <v>80</v>
      </c>
      <c r="E19807">
        <v>2.8</v>
      </c>
      <c r="F19807">
        <v>0</v>
      </c>
      <c r="G19807">
        <v>11.411899999999999</v>
      </c>
      <c r="H19807">
        <v>0</v>
      </c>
      <c r="I19807">
        <v>-2.3E-3</v>
      </c>
      <c r="J19807">
        <v>0</v>
      </c>
      <c r="K19807">
        <v>27.584299999999999</v>
      </c>
    </row>
    <row r="19808" spans="1:11" hidden="1">
      <c r="A19808" t="s">
        <v>168</v>
      </c>
      <c r="B19808" t="s">
        <v>663</v>
      </c>
      <c r="C19808">
        <v>190</v>
      </c>
      <c r="D19808" t="s">
        <v>80</v>
      </c>
      <c r="E19808">
        <v>3.2355</v>
      </c>
      <c r="F19808">
        <v>0</v>
      </c>
      <c r="G19808">
        <v>15.223599999999999</v>
      </c>
      <c r="H19808">
        <v>0</v>
      </c>
      <c r="I19808">
        <v>-2.3E-3</v>
      </c>
      <c r="J19808">
        <v>0</v>
      </c>
      <c r="K19808">
        <v>21.7851</v>
      </c>
    </row>
    <row r="19809" spans="1:11" hidden="1">
      <c r="A19809" t="s">
        <v>168</v>
      </c>
      <c r="B19809" t="s">
        <v>663</v>
      </c>
      <c r="C19809">
        <v>190</v>
      </c>
      <c r="D19809" t="s">
        <v>80</v>
      </c>
      <c r="E19809">
        <v>3.6709000000000001</v>
      </c>
      <c r="F19809">
        <v>0</v>
      </c>
      <c r="G19809">
        <v>19.035399999999999</v>
      </c>
      <c r="H19809">
        <v>0</v>
      </c>
      <c r="I19809">
        <v>-2.3E-3</v>
      </c>
      <c r="J19809">
        <v>0</v>
      </c>
      <c r="K19809">
        <v>14.326000000000001</v>
      </c>
    </row>
    <row r="19810" spans="1:11" hidden="1">
      <c r="A19810" t="s">
        <v>168</v>
      </c>
      <c r="B19810" t="s">
        <v>663</v>
      </c>
      <c r="C19810">
        <v>190</v>
      </c>
      <c r="D19810" t="s">
        <v>80</v>
      </c>
      <c r="E19810">
        <v>4.1063999999999998</v>
      </c>
      <c r="F19810">
        <v>0</v>
      </c>
      <c r="G19810">
        <v>22.847200000000001</v>
      </c>
      <c r="H19810">
        <v>0</v>
      </c>
      <c r="I19810">
        <v>-2.3E-3</v>
      </c>
      <c r="J19810">
        <v>0</v>
      </c>
      <c r="K19810">
        <v>5.2070999999999996</v>
      </c>
    </row>
    <row r="19811" spans="1:11" hidden="1">
      <c r="A19811" t="s">
        <v>168</v>
      </c>
      <c r="B19811" t="s">
        <v>663</v>
      </c>
      <c r="C19811">
        <v>190</v>
      </c>
      <c r="D19811" t="s">
        <v>80</v>
      </c>
      <c r="E19811">
        <v>4.5418000000000003</v>
      </c>
      <c r="F19811">
        <v>0</v>
      </c>
      <c r="G19811">
        <v>26.658999999999999</v>
      </c>
      <c r="H19811">
        <v>0</v>
      </c>
      <c r="I19811">
        <v>-2.3E-3</v>
      </c>
      <c r="J19811">
        <v>0</v>
      </c>
      <c r="K19811">
        <v>-5.5716000000000001</v>
      </c>
    </row>
    <row r="19812" spans="1:11" hidden="1">
      <c r="A19812" t="s">
        <v>168</v>
      </c>
      <c r="B19812" t="s">
        <v>663</v>
      </c>
      <c r="C19812">
        <v>190</v>
      </c>
      <c r="D19812" t="s">
        <v>80</v>
      </c>
      <c r="E19812">
        <v>4.9772999999999996</v>
      </c>
      <c r="F19812">
        <v>0</v>
      </c>
      <c r="G19812">
        <v>30.470700000000001</v>
      </c>
      <c r="H19812">
        <v>0</v>
      </c>
      <c r="I19812">
        <v>-2.3E-3</v>
      </c>
      <c r="J19812">
        <v>0</v>
      </c>
      <c r="K19812">
        <v>-18.010100000000001</v>
      </c>
    </row>
    <row r="19813" spans="1:11" hidden="1">
      <c r="A19813" t="s">
        <v>168</v>
      </c>
      <c r="B19813" t="s">
        <v>663</v>
      </c>
      <c r="C19813">
        <v>190</v>
      </c>
      <c r="D19813" t="s">
        <v>80</v>
      </c>
      <c r="E19813">
        <v>5.4127000000000001</v>
      </c>
      <c r="F19813">
        <v>0</v>
      </c>
      <c r="G19813">
        <v>34.282499999999999</v>
      </c>
      <c r="H19813">
        <v>0</v>
      </c>
      <c r="I19813">
        <v>-2.3E-3</v>
      </c>
      <c r="J19813">
        <v>0</v>
      </c>
      <c r="K19813">
        <v>-32.108499999999999</v>
      </c>
    </row>
    <row r="19814" spans="1:11" hidden="1">
      <c r="A19814" t="s">
        <v>168</v>
      </c>
      <c r="B19814" t="s">
        <v>663</v>
      </c>
      <c r="C19814">
        <v>190</v>
      </c>
      <c r="D19814" t="s">
        <v>81</v>
      </c>
      <c r="E19814">
        <v>0.18729999999999999</v>
      </c>
      <c r="F19814">
        <v>0</v>
      </c>
      <c r="G19814">
        <v>-42.999099999999999</v>
      </c>
      <c r="H19814">
        <v>0</v>
      </c>
      <c r="I19814">
        <v>-2.3E-3</v>
      </c>
      <c r="J19814">
        <v>0</v>
      </c>
      <c r="K19814">
        <v>-24.6967</v>
      </c>
    </row>
    <row r="19815" spans="1:11" hidden="1">
      <c r="A19815" t="s">
        <v>168</v>
      </c>
      <c r="B19815" t="s">
        <v>663</v>
      </c>
      <c r="C19815">
        <v>190</v>
      </c>
      <c r="D19815" t="s">
        <v>81</v>
      </c>
      <c r="E19815">
        <v>0.62280000000000002</v>
      </c>
      <c r="F19815">
        <v>0</v>
      </c>
      <c r="G19815">
        <v>-36.9651</v>
      </c>
      <c r="H19815">
        <v>0</v>
      </c>
      <c r="I19815">
        <v>-2.3E-3</v>
      </c>
      <c r="J19815">
        <v>0</v>
      </c>
      <c r="K19815">
        <v>-7.1997999999999998</v>
      </c>
    </row>
    <row r="19816" spans="1:11" hidden="1">
      <c r="A19816" t="s">
        <v>168</v>
      </c>
      <c r="B19816" t="s">
        <v>663</v>
      </c>
      <c r="C19816">
        <v>190</v>
      </c>
      <c r="D19816" t="s">
        <v>81</v>
      </c>
      <c r="E19816">
        <v>1.0582</v>
      </c>
      <c r="F19816">
        <v>0</v>
      </c>
      <c r="G19816">
        <v>-28.615600000000001</v>
      </c>
      <c r="H19816">
        <v>0</v>
      </c>
      <c r="I19816">
        <v>-2.3E-3</v>
      </c>
      <c r="J19816">
        <v>0</v>
      </c>
      <c r="K19816">
        <v>7.1520000000000001</v>
      </c>
    </row>
    <row r="19817" spans="1:11" hidden="1">
      <c r="A19817" t="s">
        <v>168</v>
      </c>
      <c r="B19817" t="s">
        <v>663</v>
      </c>
      <c r="C19817">
        <v>190</v>
      </c>
      <c r="D19817" t="s">
        <v>81</v>
      </c>
      <c r="E19817">
        <v>1.4937</v>
      </c>
      <c r="F19817">
        <v>0</v>
      </c>
      <c r="G19817">
        <v>-19.5915</v>
      </c>
      <c r="H19817">
        <v>0</v>
      </c>
      <c r="I19817">
        <v>-2.3E-3</v>
      </c>
      <c r="J19817">
        <v>0</v>
      </c>
      <c r="K19817">
        <v>17.6479</v>
      </c>
    </row>
    <row r="19818" spans="1:11" hidden="1">
      <c r="A19818" t="s">
        <v>168</v>
      </c>
      <c r="B19818" t="s">
        <v>663</v>
      </c>
      <c r="C19818">
        <v>190</v>
      </c>
      <c r="D19818" t="s">
        <v>81</v>
      </c>
      <c r="E19818">
        <v>1.9291</v>
      </c>
      <c r="F19818">
        <v>0</v>
      </c>
      <c r="G19818">
        <v>-10.6068</v>
      </c>
      <c r="H19818">
        <v>0</v>
      </c>
      <c r="I19818">
        <v>-2.3E-3</v>
      </c>
      <c r="J19818">
        <v>0</v>
      </c>
      <c r="K19818">
        <v>24.215299999999999</v>
      </c>
    </row>
    <row r="19819" spans="1:11" hidden="1">
      <c r="A19819" t="s">
        <v>168</v>
      </c>
      <c r="B19819" t="s">
        <v>663</v>
      </c>
      <c r="C19819">
        <v>190</v>
      </c>
      <c r="D19819" t="s">
        <v>81</v>
      </c>
      <c r="E19819">
        <v>2.3645999999999998</v>
      </c>
      <c r="F19819">
        <v>0</v>
      </c>
      <c r="G19819">
        <v>-3.2113</v>
      </c>
      <c r="H19819">
        <v>0</v>
      </c>
      <c r="I19819">
        <v>-2.3E-3</v>
      </c>
      <c r="J19819">
        <v>0</v>
      </c>
      <c r="K19819">
        <v>27.1372</v>
      </c>
    </row>
    <row r="19820" spans="1:11" hidden="1">
      <c r="A19820" t="s">
        <v>168</v>
      </c>
      <c r="B19820" t="s">
        <v>663</v>
      </c>
      <c r="C19820">
        <v>190</v>
      </c>
      <c r="D19820" t="s">
        <v>81</v>
      </c>
      <c r="E19820">
        <v>2.8</v>
      </c>
      <c r="F19820">
        <v>0</v>
      </c>
      <c r="G19820">
        <v>1.7950999999999999</v>
      </c>
      <c r="H19820">
        <v>0</v>
      </c>
      <c r="I19820">
        <v>-2.3E-3</v>
      </c>
      <c r="J19820">
        <v>0</v>
      </c>
      <c r="K19820">
        <v>27.358799999999999</v>
      </c>
    </row>
    <row r="19821" spans="1:11" hidden="1">
      <c r="A19821" t="s">
        <v>168</v>
      </c>
      <c r="B19821" t="s">
        <v>663</v>
      </c>
      <c r="C19821">
        <v>190</v>
      </c>
      <c r="D19821" t="s">
        <v>81</v>
      </c>
      <c r="E19821">
        <v>2.8</v>
      </c>
      <c r="F19821">
        <v>0</v>
      </c>
      <c r="G19821">
        <v>11.4658</v>
      </c>
      <c r="H19821">
        <v>0</v>
      </c>
      <c r="I19821">
        <v>-2.3E-3</v>
      </c>
      <c r="J19821">
        <v>0</v>
      </c>
      <c r="K19821">
        <v>27.358799999999999</v>
      </c>
    </row>
    <row r="19822" spans="1:11" hidden="1">
      <c r="A19822" t="s">
        <v>168</v>
      </c>
      <c r="B19822" t="s">
        <v>663</v>
      </c>
      <c r="C19822">
        <v>190</v>
      </c>
      <c r="D19822" t="s">
        <v>81</v>
      </c>
      <c r="E19822">
        <v>3.2355</v>
      </c>
      <c r="F19822">
        <v>0</v>
      </c>
      <c r="G19822">
        <v>15.2776</v>
      </c>
      <c r="H19822">
        <v>0</v>
      </c>
      <c r="I19822">
        <v>-2.3E-3</v>
      </c>
      <c r="J19822">
        <v>0</v>
      </c>
      <c r="K19822">
        <v>21.536100000000001</v>
      </c>
    </row>
    <row r="19823" spans="1:11" hidden="1">
      <c r="A19823" t="s">
        <v>168</v>
      </c>
      <c r="B19823" t="s">
        <v>663</v>
      </c>
      <c r="C19823">
        <v>190</v>
      </c>
      <c r="D19823" t="s">
        <v>81</v>
      </c>
      <c r="E19823">
        <v>3.6709000000000001</v>
      </c>
      <c r="F19823">
        <v>0</v>
      </c>
      <c r="G19823">
        <v>19.089300000000001</v>
      </c>
      <c r="H19823">
        <v>0</v>
      </c>
      <c r="I19823">
        <v>-2.3E-3</v>
      </c>
      <c r="J19823">
        <v>0</v>
      </c>
      <c r="K19823">
        <v>14.053599999999999</v>
      </c>
    </row>
    <row r="19824" spans="1:11" hidden="1">
      <c r="A19824" t="s">
        <v>168</v>
      </c>
      <c r="B19824" t="s">
        <v>663</v>
      </c>
      <c r="C19824">
        <v>190</v>
      </c>
      <c r="D19824" t="s">
        <v>81</v>
      </c>
      <c r="E19824">
        <v>4.1063999999999998</v>
      </c>
      <c r="F19824">
        <v>0</v>
      </c>
      <c r="G19824">
        <v>22.9011</v>
      </c>
      <c r="H19824">
        <v>0</v>
      </c>
      <c r="I19824">
        <v>-2.3E-3</v>
      </c>
      <c r="J19824">
        <v>0</v>
      </c>
      <c r="K19824">
        <v>4.9112</v>
      </c>
    </row>
    <row r="19825" spans="1:11" hidden="1">
      <c r="A19825" t="s">
        <v>168</v>
      </c>
      <c r="B19825" t="s">
        <v>663</v>
      </c>
      <c r="C19825">
        <v>190</v>
      </c>
      <c r="D19825" t="s">
        <v>81</v>
      </c>
      <c r="E19825">
        <v>4.5418000000000003</v>
      </c>
      <c r="F19825">
        <v>0</v>
      </c>
      <c r="G19825">
        <v>26.712900000000001</v>
      </c>
      <c r="H19825">
        <v>0</v>
      </c>
      <c r="I19825">
        <v>-2.3E-3</v>
      </c>
      <c r="J19825">
        <v>0</v>
      </c>
      <c r="K19825">
        <v>-5.891</v>
      </c>
    </row>
    <row r="19826" spans="1:11" hidden="1">
      <c r="A19826" t="s">
        <v>168</v>
      </c>
      <c r="B19826" t="s">
        <v>663</v>
      </c>
      <c r="C19826">
        <v>190</v>
      </c>
      <c r="D19826" t="s">
        <v>81</v>
      </c>
      <c r="E19826">
        <v>4.9772999999999996</v>
      </c>
      <c r="F19826">
        <v>0</v>
      </c>
      <c r="G19826">
        <v>30.5246</v>
      </c>
      <c r="H19826">
        <v>0</v>
      </c>
      <c r="I19826">
        <v>-2.3E-3</v>
      </c>
      <c r="J19826">
        <v>0</v>
      </c>
      <c r="K19826">
        <v>-18.353000000000002</v>
      </c>
    </row>
    <row r="19827" spans="1:11" hidden="1">
      <c r="A19827" t="s">
        <v>168</v>
      </c>
      <c r="B19827" t="s">
        <v>663</v>
      </c>
      <c r="C19827">
        <v>190</v>
      </c>
      <c r="D19827" t="s">
        <v>81</v>
      </c>
      <c r="E19827">
        <v>5.4127000000000001</v>
      </c>
      <c r="F19827">
        <v>0</v>
      </c>
      <c r="G19827">
        <v>34.336399999999998</v>
      </c>
      <c r="H19827">
        <v>0</v>
      </c>
      <c r="I19827">
        <v>-2.3E-3</v>
      </c>
      <c r="J19827">
        <v>0</v>
      </c>
      <c r="K19827">
        <v>-32.474899999999998</v>
      </c>
    </row>
    <row r="19828" spans="1:11" hidden="1">
      <c r="A19828" t="s">
        <v>168</v>
      </c>
      <c r="B19828" t="s">
        <v>663</v>
      </c>
      <c r="C19828">
        <v>190</v>
      </c>
      <c r="D19828" t="s">
        <v>82</v>
      </c>
      <c r="E19828">
        <v>0.18729999999999999</v>
      </c>
      <c r="F19828">
        <v>0</v>
      </c>
      <c r="G19828">
        <v>-30.751999999999999</v>
      </c>
      <c r="H19828">
        <v>0</v>
      </c>
      <c r="I19828">
        <v>-1.8E-3</v>
      </c>
      <c r="J19828">
        <v>0</v>
      </c>
      <c r="K19828">
        <v>-18.0717</v>
      </c>
    </row>
    <row r="19829" spans="1:11" hidden="1">
      <c r="A19829" t="s">
        <v>168</v>
      </c>
      <c r="B19829" t="s">
        <v>663</v>
      </c>
      <c r="C19829">
        <v>190</v>
      </c>
      <c r="D19829" t="s">
        <v>82</v>
      </c>
      <c r="E19829">
        <v>0.62280000000000002</v>
      </c>
      <c r="F19829">
        <v>0</v>
      </c>
      <c r="G19829">
        <v>-26.5489</v>
      </c>
      <c r="H19829">
        <v>0</v>
      </c>
      <c r="I19829">
        <v>-1.8E-3</v>
      </c>
      <c r="J19829">
        <v>0</v>
      </c>
      <c r="K19829">
        <v>-5.5391000000000004</v>
      </c>
    </row>
    <row r="19830" spans="1:11" hidden="1">
      <c r="A19830" t="s">
        <v>168</v>
      </c>
      <c r="B19830" t="s">
        <v>663</v>
      </c>
      <c r="C19830">
        <v>190</v>
      </c>
      <c r="D19830" t="s">
        <v>82</v>
      </c>
      <c r="E19830">
        <v>1.0582</v>
      </c>
      <c r="F19830">
        <v>0</v>
      </c>
      <c r="G19830">
        <v>-20.829799999999999</v>
      </c>
      <c r="H19830">
        <v>0</v>
      </c>
      <c r="I19830">
        <v>-1.8E-3</v>
      </c>
      <c r="J19830">
        <v>0</v>
      </c>
      <c r="K19830">
        <v>4.8243999999999998</v>
      </c>
    </row>
    <row r="19831" spans="1:11" hidden="1">
      <c r="A19831" t="s">
        <v>168</v>
      </c>
      <c r="B19831" t="s">
        <v>663</v>
      </c>
      <c r="C19831">
        <v>190</v>
      </c>
      <c r="D19831" t="s">
        <v>82</v>
      </c>
      <c r="E19831">
        <v>1.4937</v>
      </c>
      <c r="F19831">
        <v>0</v>
      </c>
      <c r="G19831">
        <v>-14.668900000000001</v>
      </c>
      <c r="H19831">
        <v>0</v>
      </c>
      <c r="I19831">
        <v>-1.8E-3</v>
      </c>
      <c r="J19831">
        <v>0</v>
      </c>
      <c r="K19831">
        <v>12.5533</v>
      </c>
    </row>
    <row r="19832" spans="1:11" hidden="1">
      <c r="A19832" t="s">
        <v>168</v>
      </c>
      <c r="B19832" t="s">
        <v>663</v>
      </c>
      <c r="C19832">
        <v>190</v>
      </c>
      <c r="D19832" t="s">
        <v>82</v>
      </c>
      <c r="E19832">
        <v>1.9291</v>
      </c>
      <c r="F19832">
        <v>0</v>
      </c>
      <c r="G19832">
        <v>-8.5337999999999994</v>
      </c>
      <c r="H19832">
        <v>0</v>
      </c>
      <c r="I19832">
        <v>-1.8E-3</v>
      </c>
      <c r="J19832">
        <v>0</v>
      </c>
      <c r="K19832">
        <v>17.600200000000001</v>
      </c>
    </row>
    <row r="19833" spans="1:11" hidden="1">
      <c r="A19833" t="s">
        <v>168</v>
      </c>
      <c r="B19833" t="s">
        <v>663</v>
      </c>
      <c r="C19833">
        <v>190</v>
      </c>
      <c r="D19833" t="s">
        <v>82</v>
      </c>
      <c r="E19833">
        <v>2.3645999999999998</v>
      </c>
      <c r="F19833">
        <v>0</v>
      </c>
      <c r="G19833">
        <v>-3.4392999999999998</v>
      </c>
      <c r="H19833">
        <v>0</v>
      </c>
      <c r="I19833">
        <v>-1.8E-3</v>
      </c>
      <c r="J19833">
        <v>0</v>
      </c>
      <c r="K19833">
        <v>20.150300000000001</v>
      </c>
    </row>
    <row r="19834" spans="1:11" hidden="1">
      <c r="A19834" t="s">
        <v>168</v>
      </c>
      <c r="B19834" t="s">
        <v>663</v>
      </c>
      <c r="C19834">
        <v>190</v>
      </c>
      <c r="D19834" t="s">
        <v>82</v>
      </c>
      <c r="E19834">
        <v>2.8</v>
      </c>
      <c r="F19834">
        <v>0</v>
      </c>
      <c r="G19834">
        <v>9.0899999999999995E-2</v>
      </c>
      <c r="H19834">
        <v>0</v>
      </c>
      <c r="I19834">
        <v>-1.8E-3</v>
      </c>
      <c r="J19834">
        <v>0</v>
      </c>
      <c r="K19834">
        <v>20.822500000000002</v>
      </c>
    </row>
    <row r="19835" spans="1:11" hidden="1">
      <c r="A19835" t="s">
        <v>168</v>
      </c>
      <c r="B19835" t="s">
        <v>663</v>
      </c>
      <c r="C19835">
        <v>190</v>
      </c>
      <c r="D19835" t="s">
        <v>82</v>
      </c>
      <c r="E19835">
        <v>2.8</v>
      </c>
      <c r="F19835">
        <v>0</v>
      </c>
      <c r="G19835">
        <v>8.7949999999999999</v>
      </c>
      <c r="H19835">
        <v>0</v>
      </c>
      <c r="I19835">
        <v>-1.8E-3</v>
      </c>
      <c r="J19835">
        <v>0</v>
      </c>
      <c r="K19835">
        <v>20.822500000000002</v>
      </c>
    </row>
    <row r="19836" spans="1:11" hidden="1">
      <c r="A19836" t="s">
        <v>168</v>
      </c>
      <c r="B19836" t="s">
        <v>663</v>
      </c>
      <c r="C19836">
        <v>190</v>
      </c>
      <c r="D19836" t="s">
        <v>82</v>
      </c>
      <c r="E19836">
        <v>3.2355</v>
      </c>
      <c r="F19836">
        <v>0</v>
      </c>
      <c r="G19836">
        <v>11.542999999999999</v>
      </c>
      <c r="H19836">
        <v>0</v>
      </c>
      <c r="I19836">
        <v>-1.8E-3</v>
      </c>
      <c r="J19836">
        <v>0</v>
      </c>
      <c r="K19836">
        <v>16.394500000000001</v>
      </c>
    </row>
    <row r="19837" spans="1:11" hidden="1">
      <c r="A19837" t="s">
        <v>168</v>
      </c>
      <c r="B19837" t="s">
        <v>663</v>
      </c>
      <c r="C19837">
        <v>190</v>
      </c>
      <c r="D19837" t="s">
        <v>82</v>
      </c>
      <c r="E19837">
        <v>3.6709000000000001</v>
      </c>
      <c r="F19837">
        <v>0</v>
      </c>
      <c r="G19837">
        <v>14.291</v>
      </c>
      <c r="H19837">
        <v>0</v>
      </c>
      <c r="I19837">
        <v>-1.8E-3</v>
      </c>
      <c r="J19837">
        <v>0</v>
      </c>
      <c r="K19837">
        <v>10.7698</v>
      </c>
    </row>
    <row r="19838" spans="1:11" hidden="1">
      <c r="A19838" t="s">
        <v>168</v>
      </c>
      <c r="B19838" t="s">
        <v>663</v>
      </c>
      <c r="C19838">
        <v>190</v>
      </c>
      <c r="D19838" t="s">
        <v>82</v>
      </c>
      <c r="E19838">
        <v>4.1063999999999998</v>
      </c>
      <c r="F19838">
        <v>0</v>
      </c>
      <c r="G19838">
        <v>17.039100000000001</v>
      </c>
      <c r="H19838">
        <v>0</v>
      </c>
      <c r="I19838">
        <v>-1.8E-3</v>
      </c>
      <c r="J19838">
        <v>0</v>
      </c>
      <c r="K19838">
        <v>3.9483999999999999</v>
      </c>
    </row>
    <row r="19839" spans="1:11" hidden="1">
      <c r="A19839" t="s">
        <v>168</v>
      </c>
      <c r="B19839" t="s">
        <v>663</v>
      </c>
      <c r="C19839">
        <v>190</v>
      </c>
      <c r="D19839" t="s">
        <v>82</v>
      </c>
      <c r="E19839">
        <v>4.5418000000000003</v>
      </c>
      <c r="F19839">
        <v>0</v>
      </c>
      <c r="G19839">
        <v>19.787099999999999</v>
      </c>
      <c r="H19839">
        <v>0</v>
      </c>
      <c r="I19839">
        <v>-1.8E-3</v>
      </c>
      <c r="J19839">
        <v>0</v>
      </c>
      <c r="K19839">
        <v>-4.0696000000000003</v>
      </c>
    </row>
    <row r="19840" spans="1:11" hidden="1">
      <c r="A19840" t="s">
        <v>168</v>
      </c>
      <c r="B19840" t="s">
        <v>663</v>
      </c>
      <c r="C19840">
        <v>190</v>
      </c>
      <c r="D19840" t="s">
        <v>82</v>
      </c>
      <c r="E19840">
        <v>4.9772999999999996</v>
      </c>
      <c r="F19840">
        <v>0</v>
      </c>
      <c r="G19840">
        <v>22.5351</v>
      </c>
      <c r="H19840">
        <v>0</v>
      </c>
      <c r="I19840">
        <v>-1.8E-3</v>
      </c>
      <c r="J19840">
        <v>0</v>
      </c>
      <c r="K19840">
        <v>-13.2842</v>
      </c>
    </row>
    <row r="19841" spans="1:11" hidden="1">
      <c r="A19841" t="s">
        <v>168</v>
      </c>
      <c r="B19841" t="s">
        <v>663</v>
      </c>
      <c r="C19841">
        <v>190</v>
      </c>
      <c r="D19841" t="s">
        <v>82</v>
      </c>
      <c r="E19841">
        <v>5.4127000000000001</v>
      </c>
      <c r="F19841">
        <v>0</v>
      </c>
      <c r="G19841">
        <v>25.283200000000001</v>
      </c>
      <c r="H19841">
        <v>0</v>
      </c>
      <c r="I19841">
        <v>-1.8E-3</v>
      </c>
      <c r="J19841">
        <v>0</v>
      </c>
      <c r="K19841">
        <v>-23.695399999999999</v>
      </c>
    </row>
    <row r="19842" spans="1:11" hidden="1">
      <c r="A19842" t="s">
        <v>168</v>
      </c>
      <c r="B19842" t="s">
        <v>663</v>
      </c>
      <c r="C19842">
        <v>190</v>
      </c>
      <c r="D19842" t="s">
        <v>83</v>
      </c>
      <c r="E19842">
        <v>0.18729999999999999</v>
      </c>
      <c r="F19842">
        <v>0</v>
      </c>
      <c r="G19842">
        <v>-30.751999999999999</v>
      </c>
      <c r="H19842">
        <v>0</v>
      </c>
      <c r="I19842">
        <v>-1.8E-3</v>
      </c>
      <c r="J19842">
        <v>0</v>
      </c>
      <c r="K19842">
        <v>-18.0717</v>
      </c>
    </row>
    <row r="19843" spans="1:11" hidden="1">
      <c r="A19843" t="s">
        <v>168</v>
      </c>
      <c r="B19843" t="s">
        <v>663</v>
      </c>
      <c r="C19843">
        <v>190</v>
      </c>
      <c r="D19843" t="s">
        <v>83</v>
      </c>
      <c r="E19843">
        <v>0.62280000000000002</v>
      </c>
      <c r="F19843">
        <v>0</v>
      </c>
      <c r="G19843">
        <v>-26.5489</v>
      </c>
      <c r="H19843">
        <v>0</v>
      </c>
      <c r="I19843">
        <v>-1.8E-3</v>
      </c>
      <c r="J19843">
        <v>0</v>
      </c>
      <c r="K19843">
        <v>-5.5391000000000004</v>
      </c>
    </row>
    <row r="19844" spans="1:11" hidden="1">
      <c r="A19844" t="s">
        <v>168</v>
      </c>
      <c r="B19844" t="s">
        <v>663</v>
      </c>
      <c r="C19844">
        <v>190</v>
      </c>
      <c r="D19844" t="s">
        <v>83</v>
      </c>
      <c r="E19844">
        <v>1.0582</v>
      </c>
      <c r="F19844">
        <v>0</v>
      </c>
      <c r="G19844">
        <v>-20.829799999999999</v>
      </c>
      <c r="H19844">
        <v>0</v>
      </c>
      <c r="I19844">
        <v>-1.8E-3</v>
      </c>
      <c r="J19844">
        <v>0</v>
      </c>
      <c r="K19844">
        <v>4.8243999999999998</v>
      </c>
    </row>
    <row r="19845" spans="1:11" hidden="1">
      <c r="A19845" t="s">
        <v>168</v>
      </c>
      <c r="B19845" t="s">
        <v>663</v>
      </c>
      <c r="C19845">
        <v>190</v>
      </c>
      <c r="D19845" t="s">
        <v>83</v>
      </c>
      <c r="E19845">
        <v>1.4937</v>
      </c>
      <c r="F19845">
        <v>0</v>
      </c>
      <c r="G19845">
        <v>-14.668900000000001</v>
      </c>
      <c r="H19845">
        <v>0</v>
      </c>
      <c r="I19845">
        <v>-1.8E-3</v>
      </c>
      <c r="J19845">
        <v>0</v>
      </c>
      <c r="K19845">
        <v>12.5533</v>
      </c>
    </row>
    <row r="19846" spans="1:11" hidden="1">
      <c r="A19846" t="s">
        <v>168</v>
      </c>
      <c r="B19846" t="s">
        <v>663</v>
      </c>
      <c r="C19846">
        <v>190</v>
      </c>
      <c r="D19846" t="s">
        <v>83</v>
      </c>
      <c r="E19846">
        <v>1.9291</v>
      </c>
      <c r="F19846">
        <v>0</v>
      </c>
      <c r="G19846">
        <v>-8.5337999999999994</v>
      </c>
      <c r="H19846">
        <v>0</v>
      </c>
      <c r="I19846">
        <v>-1.8E-3</v>
      </c>
      <c r="J19846">
        <v>0</v>
      </c>
      <c r="K19846">
        <v>17.600200000000001</v>
      </c>
    </row>
    <row r="19847" spans="1:11" hidden="1">
      <c r="A19847" t="s">
        <v>168</v>
      </c>
      <c r="B19847" t="s">
        <v>663</v>
      </c>
      <c r="C19847">
        <v>190</v>
      </c>
      <c r="D19847" t="s">
        <v>83</v>
      </c>
      <c r="E19847">
        <v>2.3645999999999998</v>
      </c>
      <c r="F19847">
        <v>0</v>
      </c>
      <c r="G19847">
        <v>-3.4392999999999998</v>
      </c>
      <c r="H19847">
        <v>0</v>
      </c>
      <c r="I19847">
        <v>-1.8E-3</v>
      </c>
      <c r="J19847">
        <v>0</v>
      </c>
      <c r="K19847">
        <v>20.150300000000001</v>
      </c>
    </row>
    <row r="19848" spans="1:11" hidden="1">
      <c r="A19848" t="s">
        <v>168</v>
      </c>
      <c r="B19848" t="s">
        <v>663</v>
      </c>
      <c r="C19848">
        <v>190</v>
      </c>
      <c r="D19848" t="s">
        <v>83</v>
      </c>
      <c r="E19848">
        <v>2.8</v>
      </c>
      <c r="F19848">
        <v>0</v>
      </c>
      <c r="G19848">
        <v>9.0899999999999995E-2</v>
      </c>
      <c r="H19848">
        <v>0</v>
      </c>
      <c r="I19848">
        <v>-1.8E-3</v>
      </c>
      <c r="J19848">
        <v>0</v>
      </c>
      <c r="K19848">
        <v>20.822500000000002</v>
      </c>
    </row>
    <row r="19849" spans="1:11" hidden="1">
      <c r="A19849" t="s">
        <v>168</v>
      </c>
      <c r="B19849" t="s">
        <v>663</v>
      </c>
      <c r="C19849">
        <v>190</v>
      </c>
      <c r="D19849" t="s">
        <v>83</v>
      </c>
      <c r="E19849">
        <v>2.8</v>
      </c>
      <c r="F19849">
        <v>0</v>
      </c>
      <c r="G19849">
        <v>8.7949999999999999</v>
      </c>
      <c r="H19849">
        <v>0</v>
      </c>
      <c r="I19849">
        <v>-1.8E-3</v>
      </c>
      <c r="J19849">
        <v>0</v>
      </c>
      <c r="K19849">
        <v>20.822500000000002</v>
      </c>
    </row>
    <row r="19850" spans="1:11" hidden="1">
      <c r="A19850" t="s">
        <v>168</v>
      </c>
      <c r="B19850" t="s">
        <v>663</v>
      </c>
      <c r="C19850">
        <v>190</v>
      </c>
      <c r="D19850" t="s">
        <v>83</v>
      </c>
      <c r="E19850">
        <v>3.2355</v>
      </c>
      <c r="F19850">
        <v>0</v>
      </c>
      <c r="G19850">
        <v>11.542999999999999</v>
      </c>
      <c r="H19850">
        <v>0</v>
      </c>
      <c r="I19850">
        <v>-1.8E-3</v>
      </c>
      <c r="J19850">
        <v>0</v>
      </c>
      <c r="K19850">
        <v>16.394500000000001</v>
      </c>
    </row>
    <row r="19851" spans="1:11" hidden="1">
      <c r="A19851" t="s">
        <v>168</v>
      </c>
      <c r="B19851" t="s">
        <v>663</v>
      </c>
      <c r="C19851">
        <v>190</v>
      </c>
      <c r="D19851" t="s">
        <v>83</v>
      </c>
      <c r="E19851">
        <v>3.6709000000000001</v>
      </c>
      <c r="F19851">
        <v>0</v>
      </c>
      <c r="G19851">
        <v>14.291</v>
      </c>
      <c r="H19851">
        <v>0</v>
      </c>
      <c r="I19851">
        <v>-1.8E-3</v>
      </c>
      <c r="J19851">
        <v>0</v>
      </c>
      <c r="K19851">
        <v>10.7698</v>
      </c>
    </row>
    <row r="19852" spans="1:11" hidden="1">
      <c r="A19852" t="s">
        <v>168</v>
      </c>
      <c r="B19852" t="s">
        <v>663</v>
      </c>
      <c r="C19852">
        <v>190</v>
      </c>
      <c r="D19852" t="s">
        <v>83</v>
      </c>
      <c r="E19852">
        <v>4.1063999999999998</v>
      </c>
      <c r="F19852">
        <v>0</v>
      </c>
      <c r="G19852">
        <v>17.039100000000001</v>
      </c>
      <c r="H19852">
        <v>0</v>
      </c>
      <c r="I19852">
        <v>-1.8E-3</v>
      </c>
      <c r="J19852">
        <v>0</v>
      </c>
      <c r="K19852">
        <v>3.9483999999999999</v>
      </c>
    </row>
    <row r="19853" spans="1:11" hidden="1">
      <c r="A19853" t="s">
        <v>168</v>
      </c>
      <c r="B19853" t="s">
        <v>663</v>
      </c>
      <c r="C19853">
        <v>190</v>
      </c>
      <c r="D19853" t="s">
        <v>83</v>
      </c>
      <c r="E19853">
        <v>4.5418000000000003</v>
      </c>
      <c r="F19853">
        <v>0</v>
      </c>
      <c r="G19853">
        <v>19.787099999999999</v>
      </c>
      <c r="H19853">
        <v>0</v>
      </c>
      <c r="I19853">
        <v>-1.8E-3</v>
      </c>
      <c r="J19853">
        <v>0</v>
      </c>
      <c r="K19853">
        <v>-4.0696000000000003</v>
      </c>
    </row>
    <row r="19854" spans="1:11" hidden="1">
      <c r="A19854" t="s">
        <v>168</v>
      </c>
      <c r="B19854" t="s">
        <v>663</v>
      </c>
      <c r="C19854">
        <v>190</v>
      </c>
      <c r="D19854" t="s">
        <v>83</v>
      </c>
      <c r="E19854">
        <v>4.9772999999999996</v>
      </c>
      <c r="F19854">
        <v>0</v>
      </c>
      <c r="G19854">
        <v>22.5351</v>
      </c>
      <c r="H19854">
        <v>0</v>
      </c>
      <c r="I19854">
        <v>-1.8E-3</v>
      </c>
      <c r="J19854">
        <v>0</v>
      </c>
      <c r="K19854">
        <v>-13.2842</v>
      </c>
    </row>
    <row r="19855" spans="1:11" hidden="1">
      <c r="A19855" t="s">
        <v>168</v>
      </c>
      <c r="B19855" t="s">
        <v>663</v>
      </c>
      <c r="C19855">
        <v>190</v>
      </c>
      <c r="D19855" t="s">
        <v>83</v>
      </c>
      <c r="E19855">
        <v>5.4127000000000001</v>
      </c>
      <c r="F19855">
        <v>0</v>
      </c>
      <c r="G19855">
        <v>25.283200000000001</v>
      </c>
      <c r="H19855">
        <v>0</v>
      </c>
      <c r="I19855">
        <v>-1.8E-3</v>
      </c>
      <c r="J19855">
        <v>0</v>
      </c>
      <c r="K19855">
        <v>-23.695399999999999</v>
      </c>
    </row>
    <row r="19856" spans="1:11" hidden="1">
      <c r="A19856" t="s">
        <v>168</v>
      </c>
      <c r="B19856" t="s">
        <v>663</v>
      </c>
      <c r="C19856">
        <v>190</v>
      </c>
      <c r="D19856" t="s">
        <v>84</v>
      </c>
      <c r="E19856">
        <v>0.18729999999999999</v>
      </c>
      <c r="F19856">
        <v>0</v>
      </c>
      <c r="G19856">
        <v>-30.7318</v>
      </c>
      <c r="H19856">
        <v>0</v>
      </c>
      <c r="I19856">
        <v>-1.8E-3</v>
      </c>
      <c r="J19856">
        <v>0</v>
      </c>
      <c r="K19856">
        <v>-18.1035</v>
      </c>
    </row>
    <row r="19857" spans="1:11" hidden="1">
      <c r="A19857" t="s">
        <v>168</v>
      </c>
      <c r="B19857" t="s">
        <v>663</v>
      </c>
      <c r="C19857">
        <v>190</v>
      </c>
      <c r="D19857" t="s">
        <v>84</v>
      </c>
      <c r="E19857">
        <v>0.62280000000000002</v>
      </c>
      <c r="F19857">
        <v>0</v>
      </c>
      <c r="G19857">
        <v>-26.528700000000001</v>
      </c>
      <c r="H19857">
        <v>0</v>
      </c>
      <c r="I19857">
        <v>-1.8E-3</v>
      </c>
      <c r="J19857">
        <v>0</v>
      </c>
      <c r="K19857">
        <v>-5.5796999999999999</v>
      </c>
    </row>
    <row r="19858" spans="1:11" hidden="1">
      <c r="A19858" t="s">
        <v>168</v>
      </c>
      <c r="B19858" t="s">
        <v>663</v>
      </c>
      <c r="C19858">
        <v>190</v>
      </c>
      <c r="D19858" t="s">
        <v>84</v>
      </c>
      <c r="E19858">
        <v>1.0582</v>
      </c>
      <c r="F19858">
        <v>0</v>
      </c>
      <c r="G19858">
        <v>-20.8096</v>
      </c>
      <c r="H19858">
        <v>0</v>
      </c>
      <c r="I19858">
        <v>-1.8E-3</v>
      </c>
      <c r="J19858">
        <v>0</v>
      </c>
      <c r="K19858">
        <v>4.7750000000000004</v>
      </c>
    </row>
    <row r="19859" spans="1:11" hidden="1">
      <c r="A19859" t="s">
        <v>168</v>
      </c>
      <c r="B19859" t="s">
        <v>663</v>
      </c>
      <c r="C19859">
        <v>190</v>
      </c>
      <c r="D19859" t="s">
        <v>84</v>
      </c>
      <c r="E19859">
        <v>1.4937</v>
      </c>
      <c r="F19859">
        <v>0</v>
      </c>
      <c r="G19859">
        <v>-14.6487</v>
      </c>
      <c r="H19859">
        <v>0</v>
      </c>
      <c r="I19859">
        <v>-1.8E-3</v>
      </c>
      <c r="J19859">
        <v>0</v>
      </c>
      <c r="K19859">
        <v>12.495200000000001</v>
      </c>
    </row>
    <row r="19860" spans="1:11" hidden="1">
      <c r="A19860" t="s">
        <v>168</v>
      </c>
      <c r="B19860" t="s">
        <v>663</v>
      </c>
      <c r="C19860">
        <v>190</v>
      </c>
      <c r="D19860" t="s">
        <v>84</v>
      </c>
      <c r="E19860">
        <v>1.9291</v>
      </c>
      <c r="F19860">
        <v>0</v>
      </c>
      <c r="G19860">
        <v>-8.5136000000000003</v>
      </c>
      <c r="H19860">
        <v>0</v>
      </c>
      <c r="I19860">
        <v>-1.8E-3</v>
      </c>
      <c r="J19860">
        <v>0</v>
      </c>
      <c r="K19860">
        <v>17.533300000000001</v>
      </c>
    </row>
    <row r="19861" spans="1:11" hidden="1">
      <c r="A19861" t="s">
        <v>168</v>
      </c>
      <c r="B19861" t="s">
        <v>663</v>
      </c>
      <c r="C19861">
        <v>190</v>
      </c>
      <c r="D19861" t="s">
        <v>84</v>
      </c>
      <c r="E19861">
        <v>2.3645999999999998</v>
      </c>
      <c r="F19861">
        <v>0</v>
      </c>
      <c r="G19861">
        <v>-3.4190999999999998</v>
      </c>
      <c r="H19861">
        <v>0</v>
      </c>
      <c r="I19861">
        <v>-1.8E-3</v>
      </c>
      <c r="J19861">
        <v>0</v>
      </c>
      <c r="K19861">
        <v>20.0745</v>
      </c>
    </row>
    <row r="19862" spans="1:11" hidden="1">
      <c r="A19862" t="s">
        <v>168</v>
      </c>
      <c r="B19862" t="s">
        <v>663</v>
      </c>
      <c r="C19862">
        <v>190</v>
      </c>
      <c r="D19862" t="s">
        <v>84</v>
      </c>
      <c r="E19862">
        <v>2.8</v>
      </c>
      <c r="F19862">
        <v>0</v>
      </c>
      <c r="G19862">
        <v>0.1111</v>
      </c>
      <c r="H19862">
        <v>0</v>
      </c>
      <c r="I19862">
        <v>-1.8E-3</v>
      </c>
      <c r="J19862">
        <v>0</v>
      </c>
      <c r="K19862">
        <v>20.738</v>
      </c>
    </row>
    <row r="19863" spans="1:11" hidden="1">
      <c r="A19863" t="s">
        <v>168</v>
      </c>
      <c r="B19863" t="s">
        <v>663</v>
      </c>
      <c r="C19863">
        <v>190</v>
      </c>
      <c r="D19863" t="s">
        <v>84</v>
      </c>
      <c r="E19863">
        <v>2.8</v>
      </c>
      <c r="F19863">
        <v>0</v>
      </c>
      <c r="G19863">
        <v>8.8152000000000008</v>
      </c>
      <c r="H19863">
        <v>0</v>
      </c>
      <c r="I19863">
        <v>-1.8E-3</v>
      </c>
      <c r="J19863">
        <v>0</v>
      </c>
      <c r="K19863">
        <v>20.738</v>
      </c>
    </row>
    <row r="19864" spans="1:11" hidden="1">
      <c r="A19864" t="s">
        <v>168</v>
      </c>
      <c r="B19864" t="s">
        <v>663</v>
      </c>
      <c r="C19864">
        <v>190</v>
      </c>
      <c r="D19864" t="s">
        <v>84</v>
      </c>
      <c r="E19864">
        <v>3.2355</v>
      </c>
      <c r="F19864">
        <v>0</v>
      </c>
      <c r="G19864">
        <v>11.5632</v>
      </c>
      <c r="H19864">
        <v>0</v>
      </c>
      <c r="I19864">
        <v>-1.8E-3</v>
      </c>
      <c r="J19864">
        <v>0</v>
      </c>
      <c r="K19864">
        <v>16.301100000000002</v>
      </c>
    </row>
    <row r="19865" spans="1:11" hidden="1">
      <c r="A19865" t="s">
        <v>168</v>
      </c>
      <c r="B19865" t="s">
        <v>663</v>
      </c>
      <c r="C19865">
        <v>190</v>
      </c>
      <c r="D19865" t="s">
        <v>84</v>
      </c>
      <c r="E19865">
        <v>3.6709000000000001</v>
      </c>
      <c r="F19865">
        <v>0</v>
      </c>
      <c r="G19865">
        <v>14.311199999999999</v>
      </c>
      <c r="H19865">
        <v>0</v>
      </c>
      <c r="I19865">
        <v>-1.8E-3</v>
      </c>
      <c r="J19865">
        <v>0</v>
      </c>
      <c r="K19865">
        <v>10.6676</v>
      </c>
    </row>
    <row r="19866" spans="1:11" hidden="1">
      <c r="A19866" t="s">
        <v>168</v>
      </c>
      <c r="B19866" t="s">
        <v>663</v>
      </c>
      <c r="C19866">
        <v>190</v>
      </c>
      <c r="D19866" t="s">
        <v>84</v>
      </c>
      <c r="E19866">
        <v>4.1063999999999998</v>
      </c>
      <c r="F19866">
        <v>0</v>
      </c>
      <c r="G19866">
        <v>17.0593</v>
      </c>
      <c r="H19866">
        <v>0</v>
      </c>
      <c r="I19866">
        <v>-1.8E-3</v>
      </c>
      <c r="J19866">
        <v>0</v>
      </c>
      <c r="K19866">
        <v>3.8374999999999999</v>
      </c>
    </row>
    <row r="19867" spans="1:11" hidden="1">
      <c r="A19867" t="s">
        <v>168</v>
      </c>
      <c r="B19867" t="s">
        <v>663</v>
      </c>
      <c r="C19867">
        <v>190</v>
      </c>
      <c r="D19867" t="s">
        <v>84</v>
      </c>
      <c r="E19867">
        <v>4.5418000000000003</v>
      </c>
      <c r="F19867">
        <v>0</v>
      </c>
      <c r="G19867">
        <v>19.807300000000001</v>
      </c>
      <c r="H19867">
        <v>0</v>
      </c>
      <c r="I19867">
        <v>-1.8E-3</v>
      </c>
      <c r="J19867">
        <v>0</v>
      </c>
      <c r="K19867">
        <v>-4.1893000000000002</v>
      </c>
    </row>
    <row r="19868" spans="1:11" hidden="1">
      <c r="A19868" t="s">
        <v>168</v>
      </c>
      <c r="B19868" t="s">
        <v>663</v>
      </c>
      <c r="C19868">
        <v>190</v>
      </c>
      <c r="D19868" t="s">
        <v>84</v>
      </c>
      <c r="E19868">
        <v>4.9772999999999996</v>
      </c>
      <c r="F19868">
        <v>0</v>
      </c>
      <c r="G19868">
        <v>22.555399999999999</v>
      </c>
      <c r="H19868">
        <v>0</v>
      </c>
      <c r="I19868">
        <v>-1.8E-3</v>
      </c>
      <c r="J19868">
        <v>0</v>
      </c>
      <c r="K19868">
        <v>-13.412699999999999</v>
      </c>
    </row>
    <row r="19869" spans="1:11" hidden="1">
      <c r="A19869" t="s">
        <v>168</v>
      </c>
      <c r="B19869" t="s">
        <v>663</v>
      </c>
      <c r="C19869">
        <v>190</v>
      </c>
      <c r="D19869" t="s">
        <v>84</v>
      </c>
      <c r="E19869">
        <v>5.4127000000000001</v>
      </c>
      <c r="F19869">
        <v>0</v>
      </c>
      <c r="G19869">
        <v>25.3034</v>
      </c>
      <c r="H19869">
        <v>0</v>
      </c>
      <c r="I19869">
        <v>-1.8E-3</v>
      </c>
      <c r="J19869">
        <v>0</v>
      </c>
      <c r="K19869">
        <v>-23.832799999999999</v>
      </c>
    </row>
    <row r="19870" spans="1:11" hidden="1">
      <c r="A19870" t="s">
        <v>168</v>
      </c>
      <c r="B19870" t="s">
        <v>663</v>
      </c>
      <c r="C19870">
        <v>190</v>
      </c>
      <c r="D19870" t="s">
        <v>85</v>
      </c>
      <c r="E19870">
        <v>0.18729999999999999</v>
      </c>
      <c r="F19870">
        <v>0</v>
      </c>
      <c r="G19870">
        <v>-30.7318</v>
      </c>
      <c r="H19870">
        <v>0</v>
      </c>
      <c r="I19870">
        <v>-1.8E-3</v>
      </c>
      <c r="J19870">
        <v>0</v>
      </c>
      <c r="K19870">
        <v>-18.1035</v>
      </c>
    </row>
    <row r="19871" spans="1:11" hidden="1">
      <c r="A19871" t="s">
        <v>168</v>
      </c>
      <c r="B19871" t="s">
        <v>663</v>
      </c>
      <c r="C19871">
        <v>190</v>
      </c>
      <c r="D19871" t="s">
        <v>85</v>
      </c>
      <c r="E19871">
        <v>0.62280000000000002</v>
      </c>
      <c r="F19871">
        <v>0</v>
      </c>
      <c r="G19871">
        <v>-26.528700000000001</v>
      </c>
      <c r="H19871">
        <v>0</v>
      </c>
      <c r="I19871">
        <v>-1.8E-3</v>
      </c>
      <c r="J19871">
        <v>0</v>
      </c>
      <c r="K19871">
        <v>-5.5796999999999999</v>
      </c>
    </row>
    <row r="19872" spans="1:11" hidden="1">
      <c r="A19872" t="s">
        <v>168</v>
      </c>
      <c r="B19872" t="s">
        <v>663</v>
      </c>
      <c r="C19872">
        <v>190</v>
      </c>
      <c r="D19872" t="s">
        <v>85</v>
      </c>
      <c r="E19872">
        <v>1.0582</v>
      </c>
      <c r="F19872">
        <v>0</v>
      </c>
      <c r="G19872">
        <v>-20.8096</v>
      </c>
      <c r="H19872">
        <v>0</v>
      </c>
      <c r="I19872">
        <v>-1.8E-3</v>
      </c>
      <c r="J19872">
        <v>0</v>
      </c>
      <c r="K19872">
        <v>4.7750000000000004</v>
      </c>
    </row>
    <row r="19873" spans="1:11" hidden="1">
      <c r="A19873" t="s">
        <v>168</v>
      </c>
      <c r="B19873" t="s">
        <v>663</v>
      </c>
      <c r="C19873">
        <v>190</v>
      </c>
      <c r="D19873" t="s">
        <v>85</v>
      </c>
      <c r="E19873">
        <v>1.4937</v>
      </c>
      <c r="F19873">
        <v>0</v>
      </c>
      <c r="G19873">
        <v>-14.6487</v>
      </c>
      <c r="H19873">
        <v>0</v>
      </c>
      <c r="I19873">
        <v>-1.8E-3</v>
      </c>
      <c r="J19873">
        <v>0</v>
      </c>
      <c r="K19873">
        <v>12.495200000000001</v>
      </c>
    </row>
    <row r="19874" spans="1:11" hidden="1">
      <c r="A19874" t="s">
        <v>168</v>
      </c>
      <c r="B19874" t="s">
        <v>663</v>
      </c>
      <c r="C19874">
        <v>190</v>
      </c>
      <c r="D19874" t="s">
        <v>85</v>
      </c>
      <c r="E19874">
        <v>1.9291</v>
      </c>
      <c r="F19874">
        <v>0</v>
      </c>
      <c r="G19874">
        <v>-8.5136000000000003</v>
      </c>
      <c r="H19874">
        <v>0</v>
      </c>
      <c r="I19874">
        <v>-1.8E-3</v>
      </c>
      <c r="J19874">
        <v>0</v>
      </c>
      <c r="K19874">
        <v>17.533300000000001</v>
      </c>
    </row>
    <row r="19875" spans="1:11" hidden="1">
      <c r="A19875" t="s">
        <v>168</v>
      </c>
      <c r="B19875" t="s">
        <v>663</v>
      </c>
      <c r="C19875">
        <v>190</v>
      </c>
      <c r="D19875" t="s">
        <v>85</v>
      </c>
      <c r="E19875">
        <v>2.3645999999999998</v>
      </c>
      <c r="F19875">
        <v>0</v>
      </c>
      <c r="G19875">
        <v>-3.4190999999999998</v>
      </c>
      <c r="H19875">
        <v>0</v>
      </c>
      <c r="I19875">
        <v>-1.8E-3</v>
      </c>
      <c r="J19875">
        <v>0</v>
      </c>
      <c r="K19875">
        <v>20.0745</v>
      </c>
    </row>
    <row r="19876" spans="1:11" hidden="1">
      <c r="A19876" t="s">
        <v>168</v>
      </c>
      <c r="B19876" t="s">
        <v>663</v>
      </c>
      <c r="C19876">
        <v>190</v>
      </c>
      <c r="D19876" t="s">
        <v>85</v>
      </c>
      <c r="E19876">
        <v>2.8</v>
      </c>
      <c r="F19876">
        <v>0</v>
      </c>
      <c r="G19876">
        <v>0.1111</v>
      </c>
      <c r="H19876">
        <v>0</v>
      </c>
      <c r="I19876">
        <v>-1.8E-3</v>
      </c>
      <c r="J19876">
        <v>0</v>
      </c>
      <c r="K19876">
        <v>20.738</v>
      </c>
    </row>
    <row r="19877" spans="1:11" hidden="1">
      <c r="A19877" t="s">
        <v>168</v>
      </c>
      <c r="B19877" t="s">
        <v>663</v>
      </c>
      <c r="C19877">
        <v>190</v>
      </c>
      <c r="D19877" t="s">
        <v>85</v>
      </c>
      <c r="E19877">
        <v>2.8</v>
      </c>
      <c r="F19877">
        <v>0</v>
      </c>
      <c r="G19877">
        <v>8.8152000000000008</v>
      </c>
      <c r="H19877">
        <v>0</v>
      </c>
      <c r="I19877">
        <v>-1.8E-3</v>
      </c>
      <c r="J19877">
        <v>0</v>
      </c>
      <c r="K19877">
        <v>20.738</v>
      </c>
    </row>
    <row r="19878" spans="1:11" hidden="1">
      <c r="A19878" t="s">
        <v>168</v>
      </c>
      <c r="B19878" t="s">
        <v>663</v>
      </c>
      <c r="C19878">
        <v>190</v>
      </c>
      <c r="D19878" t="s">
        <v>85</v>
      </c>
      <c r="E19878">
        <v>3.2355</v>
      </c>
      <c r="F19878">
        <v>0</v>
      </c>
      <c r="G19878">
        <v>11.5632</v>
      </c>
      <c r="H19878">
        <v>0</v>
      </c>
      <c r="I19878">
        <v>-1.8E-3</v>
      </c>
      <c r="J19878">
        <v>0</v>
      </c>
      <c r="K19878">
        <v>16.301100000000002</v>
      </c>
    </row>
    <row r="19879" spans="1:11" hidden="1">
      <c r="A19879" t="s">
        <v>168</v>
      </c>
      <c r="B19879" t="s">
        <v>663</v>
      </c>
      <c r="C19879">
        <v>190</v>
      </c>
      <c r="D19879" t="s">
        <v>85</v>
      </c>
      <c r="E19879">
        <v>3.6709000000000001</v>
      </c>
      <c r="F19879">
        <v>0</v>
      </c>
      <c r="G19879">
        <v>14.311199999999999</v>
      </c>
      <c r="H19879">
        <v>0</v>
      </c>
      <c r="I19879">
        <v>-1.8E-3</v>
      </c>
      <c r="J19879">
        <v>0</v>
      </c>
      <c r="K19879">
        <v>10.6676</v>
      </c>
    </row>
    <row r="19880" spans="1:11" hidden="1">
      <c r="A19880" t="s">
        <v>168</v>
      </c>
      <c r="B19880" t="s">
        <v>663</v>
      </c>
      <c r="C19880">
        <v>190</v>
      </c>
      <c r="D19880" t="s">
        <v>85</v>
      </c>
      <c r="E19880">
        <v>4.1063999999999998</v>
      </c>
      <c r="F19880">
        <v>0</v>
      </c>
      <c r="G19880">
        <v>17.0593</v>
      </c>
      <c r="H19880">
        <v>0</v>
      </c>
      <c r="I19880">
        <v>-1.8E-3</v>
      </c>
      <c r="J19880">
        <v>0</v>
      </c>
      <c r="K19880">
        <v>3.8374999999999999</v>
      </c>
    </row>
    <row r="19881" spans="1:11" hidden="1">
      <c r="A19881" t="s">
        <v>168</v>
      </c>
      <c r="B19881" t="s">
        <v>663</v>
      </c>
      <c r="C19881">
        <v>190</v>
      </c>
      <c r="D19881" t="s">
        <v>85</v>
      </c>
      <c r="E19881">
        <v>4.5418000000000003</v>
      </c>
      <c r="F19881">
        <v>0</v>
      </c>
      <c r="G19881">
        <v>19.807300000000001</v>
      </c>
      <c r="H19881">
        <v>0</v>
      </c>
      <c r="I19881">
        <v>-1.8E-3</v>
      </c>
      <c r="J19881">
        <v>0</v>
      </c>
      <c r="K19881">
        <v>-4.1893000000000002</v>
      </c>
    </row>
    <row r="19882" spans="1:11" hidden="1">
      <c r="A19882" t="s">
        <v>168</v>
      </c>
      <c r="B19882" t="s">
        <v>663</v>
      </c>
      <c r="C19882">
        <v>190</v>
      </c>
      <c r="D19882" t="s">
        <v>85</v>
      </c>
      <c r="E19882">
        <v>4.9772999999999996</v>
      </c>
      <c r="F19882">
        <v>0</v>
      </c>
      <c r="G19882">
        <v>22.555399999999999</v>
      </c>
      <c r="H19882">
        <v>0</v>
      </c>
      <c r="I19882">
        <v>-1.8E-3</v>
      </c>
      <c r="J19882">
        <v>0</v>
      </c>
      <c r="K19882">
        <v>-13.412699999999999</v>
      </c>
    </row>
    <row r="19883" spans="1:11" hidden="1">
      <c r="A19883" t="s">
        <v>168</v>
      </c>
      <c r="B19883" t="s">
        <v>663</v>
      </c>
      <c r="C19883">
        <v>190</v>
      </c>
      <c r="D19883" t="s">
        <v>85</v>
      </c>
      <c r="E19883">
        <v>5.4127000000000001</v>
      </c>
      <c r="F19883">
        <v>0</v>
      </c>
      <c r="G19883">
        <v>25.3034</v>
      </c>
      <c r="H19883">
        <v>0</v>
      </c>
      <c r="I19883">
        <v>-1.8E-3</v>
      </c>
      <c r="J19883">
        <v>0</v>
      </c>
      <c r="K19883">
        <v>-23.832799999999999</v>
      </c>
    </row>
    <row r="19884" spans="1:11" hidden="1">
      <c r="A19884" t="s">
        <v>168</v>
      </c>
      <c r="B19884" t="s">
        <v>663</v>
      </c>
      <c r="C19884">
        <v>190</v>
      </c>
      <c r="D19884" t="s">
        <v>86</v>
      </c>
      <c r="E19884">
        <v>0.18729999999999999</v>
      </c>
      <c r="F19884">
        <v>0</v>
      </c>
      <c r="G19884">
        <v>-30.775600000000001</v>
      </c>
      <c r="H19884">
        <v>0</v>
      </c>
      <c r="I19884">
        <v>-1.8E-3</v>
      </c>
      <c r="J19884">
        <v>0</v>
      </c>
      <c r="K19884">
        <v>-18.034700000000001</v>
      </c>
    </row>
    <row r="19885" spans="1:11" hidden="1">
      <c r="A19885" t="s">
        <v>168</v>
      </c>
      <c r="B19885" t="s">
        <v>663</v>
      </c>
      <c r="C19885">
        <v>190</v>
      </c>
      <c r="D19885" t="s">
        <v>86</v>
      </c>
      <c r="E19885">
        <v>0.62280000000000002</v>
      </c>
      <c r="F19885">
        <v>0</v>
      </c>
      <c r="G19885">
        <v>-26.572500000000002</v>
      </c>
      <c r="H19885">
        <v>0</v>
      </c>
      <c r="I19885">
        <v>-1.8E-3</v>
      </c>
      <c r="J19885">
        <v>0</v>
      </c>
      <c r="K19885">
        <v>-5.4917999999999996</v>
      </c>
    </row>
    <row r="19886" spans="1:11" hidden="1">
      <c r="A19886" t="s">
        <v>168</v>
      </c>
      <c r="B19886" t="s">
        <v>663</v>
      </c>
      <c r="C19886">
        <v>190</v>
      </c>
      <c r="D19886" t="s">
        <v>86</v>
      </c>
      <c r="E19886">
        <v>1.0582</v>
      </c>
      <c r="F19886">
        <v>0</v>
      </c>
      <c r="G19886">
        <v>-20.853400000000001</v>
      </c>
      <c r="H19886">
        <v>0</v>
      </c>
      <c r="I19886">
        <v>-1.8E-3</v>
      </c>
      <c r="J19886">
        <v>0</v>
      </c>
      <c r="K19886">
        <v>4.8818999999999999</v>
      </c>
    </row>
    <row r="19887" spans="1:11" hidden="1">
      <c r="A19887" t="s">
        <v>168</v>
      </c>
      <c r="B19887" t="s">
        <v>663</v>
      </c>
      <c r="C19887">
        <v>190</v>
      </c>
      <c r="D19887" t="s">
        <v>86</v>
      </c>
      <c r="E19887">
        <v>1.4937</v>
      </c>
      <c r="F19887">
        <v>0</v>
      </c>
      <c r="G19887">
        <v>-14.692500000000001</v>
      </c>
      <c r="H19887">
        <v>0</v>
      </c>
      <c r="I19887">
        <v>-1.8E-3</v>
      </c>
      <c r="J19887">
        <v>0</v>
      </c>
      <c r="K19887">
        <v>12.6212</v>
      </c>
    </row>
    <row r="19888" spans="1:11" hidden="1">
      <c r="A19888" t="s">
        <v>168</v>
      </c>
      <c r="B19888" t="s">
        <v>663</v>
      </c>
      <c r="C19888">
        <v>190</v>
      </c>
      <c r="D19888" t="s">
        <v>86</v>
      </c>
      <c r="E19888">
        <v>1.9291</v>
      </c>
      <c r="F19888">
        <v>0</v>
      </c>
      <c r="G19888">
        <v>-8.5573999999999995</v>
      </c>
      <c r="H19888">
        <v>0</v>
      </c>
      <c r="I19888">
        <v>-1.8E-3</v>
      </c>
      <c r="J19888">
        <v>0</v>
      </c>
      <c r="K19888">
        <v>17.6783</v>
      </c>
    </row>
    <row r="19889" spans="1:11" hidden="1">
      <c r="A19889" t="s">
        <v>168</v>
      </c>
      <c r="B19889" t="s">
        <v>663</v>
      </c>
      <c r="C19889">
        <v>190</v>
      </c>
      <c r="D19889" t="s">
        <v>86</v>
      </c>
      <c r="E19889">
        <v>2.3645999999999998</v>
      </c>
      <c r="F19889">
        <v>0</v>
      </c>
      <c r="G19889">
        <v>-3.4628999999999999</v>
      </c>
      <c r="H19889">
        <v>0</v>
      </c>
      <c r="I19889">
        <v>-1.8E-3</v>
      </c>
      <c r="J19889">
        <v>0</v>
      </c>
      <c r="K19889">
        <v>20.238700000000001</v>
      </c>
    </row>
    <row r="19890" spans="1:11" hidden="1">
      <c r="A19890" t="s">
        <v>168</v>
      </c>
      <c r="B19890" t="s">
        <v>663</v>
      </c>
      <c r="C19890">
        <v>190</v>
      </c>
      <c r="D19890" t="s">
        <v>86</v>
      </c>
      <c r="E19890">
        <v>2.8</v>
      </c>
      <c r="F19890">
        <v>0</v>
      </c>
      <c r="G19890">
        <v>6.7299999999999999E-2</v>
      </c>
      <c r="H19890">
        <v>0</v>
      </c>
      <c r="I19890">
        <v>-1.8E-3</v>
      </c>
      <c r="J19890">
        <v>0</v>
      </c>
      <c r="K19890">
        <v>20.921199999999999</v>
      </c>
    </row>
    <row r="19891" spans="1:11" hidden="1">
      <c r="A19891" t="s">
        <v>168</v>
      </c>
      <c r="B19891" t="s">
        <v>663</v>
      </c>
      <c r="C19891">
        <v>190</v>
      </c>
      <c r="D19891" t="s">
        <v>86</v>
      </c>
      <c r="E19891">
        <v>2.8</v>
      </c>
      <c r="F19891">
        <v>0</v>
      </c>
      <c r="G19891">
        <v>8.7713999999999999</v>
      </c>
      <c r="H19891">
        <v>0</v>
      </c>
      <c r="I19891">
        <v>-1.8E-3</v>
      </c>
      <c r="J19891">
        <v>0</v>
      </c>
      <c r="K19891">
        <v>20.921199999999999</v>
      </c>
    </row>
    <row r="19892" spans="1:11" hidden="1">
      <c r="A19892" t="s">
        <v>168</v>
      </c>
      <c r="B19892" t="s">
        <v>663</v>
      </c>
      <c r="C19892">
        <v>190</v>
      </c>
      <c r="D19892" t="s">
        <v>86</v>
      </c>
      <c r="E19892">
        <v>3.2355</v>
      </c>
      <c r="F19892">
        <v>0</v>
      </c>
      <c r="G19892">
        <v>11.519399999999999</v>
      </c>
      <c r="H19892">
        <v>0</v>
      </c>
      <c r="I19892">
        <v>-1.8E-3</v>
      </c>
      <c r="J19892">
        <v>0</v>
      </c>
      <c r="K19892">
        <v>16.503399999999999</v>
      </c>
    </row>
    <row r="19893" spans="1:11" hidden="1">
      <c r="A19893" t="s">
        <v>168</v>
      </c>
      <c r="B19893" t="s">
        <v>663</v>
      </c>
      <c r="C19893">
        <v>190</v>
      </c>
      <c r="D19893" t="s">
        <v>86</v>
      </c>
      <c r="E19893">
        <v>3.6709000000000001</v>
      </c>
      <c r="F19893">
        <v>0</v>
      </c>
      <c r="G19893">
        <v>14.2674</v>
      </c>
      <c r="H19893">
        <v>0</v>
      </c>
      <c r="I19893">
        <v>-1.8E-3</v>
      </c>
      <c r="J19893">
        <v>0</v>
      </c>
      <c r="K19893">
        <v>10.8889</v>
      </c>
    </row>
    <row r="19894" spans="1:11" hidden="1">
      <c r="A19894" t="s">
        <v>168</v>
      </c>
      <c r="B19894" t="s">
        <v>663</v>
      </c>
      <c r="C19894">
        <v>190</v>
      </c>
      <c r="D19894" t="s">
        <v>86</v>
      </c>
      <c r="E19894">
        <v>4.1063999999999998</v>
      </c>
      <c r="F19894">
        <v>0</v>
      </c>
      <c r="G19894">
        <v>17.015499999999999</v>
      </c>
      <c r="H19894">
        <v>0</v>
      </c>
      <c r="I19894">
        <v>-1.8E-3</v>
      </c>
      <c r="J19894">
        <v>0</v>
      </c>
      <c r="K19894">
        <v>4.0778999999999996</v>
      </c>
    </row>
    <row r="19895" spans="1:11" hidden="1">
      <c r="A19895" t="s">
        <v>168</v>
      </c>
      <c r="B19895" t="s">
        <v>663</v>
      </c>
      <c r="C19895">
        <v>190</v>
      </c>
      <c r="D19895" t="s">
        <v>86</v>
      </c>
      <c r="E19895">
        <v>4.5418000000000003</v>
      </c>
      <c r="F19895">
        <v>0</v>
      </c>
      <c r="G19895">
        <v>19.763500000000001</v>
      </c>
      <c r="H19895">
        <v>0</v>
      </c>
      <c r="I19895">
        <v>-1.8E-3</v>
      </c>
      <c r="J19895">
        <v>0</v>
      </c>
      <c r="K19895">
        <v>-3.9298000000000002</v>
      </c>
    </row>
    <row r="19896" spans="1:11" hidden="1">
      <c r="A19896" t="s">
        <v>168</v>
      </c>
      <c r="B19896" t="s">
        <v>663</v>
      </c>
      <c r="C19896">
        <v>190</v>
      </c>
      <c r="D19896" t="s">
        <v>86</v>
      </c>
      <c r="E19896">
        <v>4.9772999999999996</v>
      </c>
      <c r="F19896">
        <v>0</v>
      </c>
      <c r="G19896">
        <v>22.511600000000001</v>
      </c>
      <c r="H19896">
        <v>0</v>
      </c>
      <c r="I19896">
        <v>-1.8E-3</v>
      </c>
      <c r="J19896">
        <v>0</v>
      </c>
      <c r="K19896">
        <v>-13.1342</v>
      </c>
    </row>
    <row r="19897" spans="1:11" hidden="1">
      <c r="A19897" t="s">
        <v>168</v>
      </c>
      <c r="B19897" t="s">
        <v>663</v>
      </c>
      <c r="C19897">
        <v>190</v>
      </c>
      <c r="D19897" t="s">
        <v>86</v>
      </c>
      <c r="E19897">
        <v>5.4127000000000001</v>
      </c>
      <c r="F19897">
        <v>0</v>
      </c>
      <c r="G19897">
        <v>25.259599999999999</v>
      </c>
      <c r="H19897">
        <v>0</v>
      </c>
      <c r="I19897">
        <v>-1.8E-3</v>
      </c>
      <c r="J19897">
        <v>0</v>
      </c>
      <c r="K19897">
        <v>-23.5351</v>
      </c>
    </row>
    <row r="19898" spans="1:11" hidden="1">
      <c r="A19898" t="s">
        <v>168</v>
      </c>
      <c r="B19898" t="s">
        <v>663</v>
      </c>
      <c r="C19898">
        <v>190</v>
      </c>
      <c r="D19898" t="s">
        <v>87</v>
      </c>
      <c r="E19898">
        <v>0.18729999999999999</v>
      </c>
      <c r="F19898">
        <v>0</v>
      </c>
      <c r="G19898">
        <v>-30.708200000000001</v>
      </c>
      <c r="H19898">
        <v>0</v>
      </c>
      <c r="I19898">
        <v>-1.6999999999999999E-3</v>
      </c>
      <c r="J19898">
        <v>0</v>
      </c>
      <c r="K19898">
        <v>-18.140499999999999</v>
      </c>
    </row>
    <row r="19899" spans="1:11" hidden="1">
      <c r="A19899" t="s">
        <v>168</v>
      </c>
      <c r="B19899" t="s">
        <v>663</v>
      </c>
      <c r="C19899">
        <v>190</v>
      </c>
      <c r="D19899" t="s">
        <v>87</v>
      </c>
      <c r="E19899">
        <v>0.62280000000000002</v>
      </c>
      <c r="F19899">
        <v>0</v>
      </c>
      <c r="G19899">
        <v>-26.505099999999999</v>
      </c>
      <c r="H19899">
        <v>0</v>
      </c>
      <c r="I19899">
        <v>-1.6999999999999999E-3</v>
      </c>
      <c r="J19899">
        <v>0</v>
      </c>
      <c r="K19899">
        <v>-5.6269999999999998</v>
      </c>
    </row>
    <row r="19900" spans="1:11" hidden="1">
      <c r="A19900" t="s">
        <v>168</v>
      </c>
      <c r="B19900" t="s">
        <v>663</v>
      </c>
      <c r="C19900">
        <v>190</v>
      </c>
      <c r="D19900" t="s">
        <v>87</v>
      </c>
      <c r="E19900">
        <v>1.0582</v>
      </c>
      <c r="F19900">
        <v>0</v>
      </c>
      <c r="G19900">
        <v>-20.786000000000001</v>
      </c>
      <c r="H19900">
        <v>0</v>
      </c>
      <c r="I19900">
        <v>-1.6999999999999999E-3</v>
      </c>
      <c r="J19900">
        <v>0</v>
      </c>
      <c r="K19900">
        <v>4.7175000000000002</v>
      </c>
    </row>
    <row r="19901" spans="1:11" hidden="1">
      <c r="A19901" t="s">
        <v>168</v>
      </c>
      <c r="B19901" t="s">
        <v>663</v>
      </c>
      <c r="C19901">
        <v>190</v>
      </c>
      <c r="D19901" t="s">
        <v>87</v>
      </c>
      <c r="E19901">
        <v>1.4937</v>
      </c>
      <c r="F19901">
        <v>0</v>
      </c>
      <c r="G19901">
        <v>-14.6251</v>
      </c>
      <c r="H19901">
        <v>0</v>
      </c>
      <c r="I19901">
        <v>-1.6999999999999999E-3</v>
      </c>
      <c r="J19901">
        <v>0</v>
      </c>
      <c r="K19901">
        <v>12.4274</v>
      </c>
    </row>
    <row r="19902" spans="1:11" hidden="1">
      <c r="A19902" t="s">
        <v>168</v>
      </c>
      <c r="B19902" t="s">
        <v>663</v>
      </c>
      <c r="C19902">
        <v>190</v>
      </c>
      <c r="D19902" t="s">
        <v>87</v>
      </c>
      <c r="E19902">
        <v>1.9291</v>
      </c>
      <c r="F19902">
        <v>0</v>
      </c>
      <c r="G19902">
        <v>-8.49</v>
      </c>
      <c r="H19902">
        <v>0</v>
      </c>
      <c r="I19902">
        <v>-1.6999999999999999E-3</v>
      </c>
      <c r="J19902">
        <v>0</v>
      </c>
      <c r="K19902">
        <v>17.455200000000001</v>
      </c>
    </row>
    <row r="19903" spans="1:11" hidden="1">
      <c r="A19903" t="s">
        <v>168</v>
      </c>
      <c r="B19903" t="s">
        <v>663</v>
      </c>
      <c r="C19903">
        <v>190</v>
      </c>
      <c r="D19903" t="s">
        <v>87</v>
      </c>
      <c r="E19903">
        <v>2.3645999999999998</v>
      </c>
      <c r="F19903">
        <v>0</v>
      </c>
      <c r="G19903">
        <v>-3.3955000000000002</v>
      </c>
      <c r="H19903">
        <v>0</v>
      </c>
      <c r="I19903">
        <v>-1.6999999999999999E-3</v>
      </c>
      <c r="J19903">
        <v>0</v>
      </c>
      <c r="K19903">
        <v>19.9862</v>
      </c>
    </row>
    <row r="19904" spans="1:11" hidden="1">
      <c r="A19904" t="s">
        <v>168</v>
      </c>
      <c r="B19904" t="s">
        <v>663</v>
      </c>
      <c r="C19904">
        <v>190</v>
      </c>
      <c r="D19904" t="s">
        <v>87</v>
      </c>
      <c r="E19904">
        <v>2.8</v>
      </c>
      <c r="F19904">
        <v>0</v>
      </c>
      <c r="G19904">
        <v>0.13469999999999999</v>
      </c>
      <c r="H19904">
        <v>0</v>
      </c>
      <c r="I19904">
        <v>-1.6999999999999999E-3</v>
      </c>
      <c r="J19904">
        <v>0</v>
      </c>
      <c r="K19904">
        <v>20.639399999999998</v>
      </c>
    </row>
    <row r="19905" spans="1:11" hidden="1">
      <c r="A19905" t="s">
        <v>168</v>
      </c>
      <c r="B19905" t="s">
        <v>663</v>
      </c>
      <c r="C19905">
        <v>190</v>
      </c>
      <c r="D19905" t="s">
        <v>87</v>
      </c>
      <c r="E19905">
        <v>2.8</v>
      </c>
      <c r="F19905">
        <v>0</v>
      </c>
      <c r="G19905">
        <v>8.8388000000000009</v>
      </c>
      <c r="H19905">
        <v>0</v>
      </c>
      <c r="I19905">
        <v>-1.6999999999999999E-3</v>
      </c>
      <c r="J19905">
        <v>0</v>
      </c>
      <c r="K19905">
        <v>20.639399999999998</v>
      </c>
    </row>
    <row r="19906" spans="1:11" hidden="1">
      <c r="A19906" t="s">
        <v>168</v>
      </c>
      <c r="B19906" t="s">
        <v>663</v>
      </c>
      <c r="C19906">
        <v>190</v>
      </c>
      <c r="D19906" t="s">
        <v>87</v>
      </c>
      <c r="E19906">
        <v>3.2355</v>
      </c>
      <c r="F19906">
        <v>0</v>
      </c>
      <c r="G19906">
        <v>11.5868</v>
      </c>
      <c r="H19906">
        <v>0</v>
      </c>
      <c r="I19906">
        <v>-1.6999999999999999E-3</v>
      </c>
      <c r="J19906">
        <v>0</v>
      </c>
      <c r="K19906">
        <v>16.1922</v>
      </c>
    </row>
    <row r="19907" spans="1:11" hidden="1">
      <c r="A19907" t="s">
        <v>168</v>
      </c>
      <c r="B19907" t="s">
        <v>663</v>
      </c>
      <c r="C19907">
        <v>190</v>
      </c>
      <c r="D19907" t="s">
        <v>87</v>
      </c>
      <c r="E19907">
        <v>3.6709000000000001</v>
      </c>
      <c r="F19907">
        <v>0</v>
      </c>
      <c r="G19907">
        <v>14.3348</v>
      </c>
      <c r="H19907">
        <v>0</v>
      </c>
      <c r="I19907">
        <v>-1.6999999999999999E-3</v>
      </c>
      <c r="J19907">
        <v>0</v>
      </c>
      <c r="K19907">
        <v>10.548400000000001</v>
      </c>
    </row>
    <row r="19908" spans="1:11" hidden="1">
      <c r="A19908" t="s">
        <v>168</v>
      </c>
      <c r="B19908" t="s">
        <v>663</v>
      </c>
      <c r="C19908">
        <v>190</v>
      </c>
      <c r="D19908" t="s">
        <v>87</v>
      </c>
      <c r="E19908">
        <v>4.1063999999999998</v>
      </c>
      <c r="F19908">
        <v>0</v>
      </c>
      <c r="G19908">
        <v>17.082899999999999</v>
      </c>
      <c r="H19908">
        <v>0</v>
      </c>
      <c r="I19908">
        <v>-1.6999999999999999E-3</v>
      </c>
      <c r="J19908">
        <v>0</v>
      </c>
      <c r="K19908">
        <v>3.7080000000000002</v>
      </c>
    </row>
    <row r="19909" spans="1:11" hidden="1">
      <c r="A19909" t="s">
        <v>168</v>
      </c>
      <c r="B19909" t="s">
        <v>663</v>
      </c>
      <c r="C19909">
        <v>190</v>
      </c>
      <c r="D19909" t="s">
        <v>87</v>
      </c>
      <c r="E19909">
        <v>4.5418000000000003</v>
      </c>
      <c r="F19909">
        <v>0</v>
      </c>
      <c r="G19909">
        <v>19.8309</v>
      </c>
      <c r="H19909">
        <v>0</v>
      </c>
      <c r="I19909">
        <v>-1.6999999999999999E-3</v>
      </c>
      <c r="J19909">
        <v>0</v>
      </c>
      <c r="K19909">
        <v>-4.3289999999999997</v>
      </c>
    </row>
    <row r="19910" spans="1:11" hidden="1">
      <c r="A19910" t="s">
        <v>168</v>
      </c>
      <c r="B19910" t="s">
        <v>663</v>
      </c>
      <c r="C19910">
        <v>190</v>
      </c>
      <c r="D19910" t="s">
        <v>87</v>
      </c>
      <c r="E19910">
        <v>4.9772999999999996</v>
      </c>
      <c r="F19910">
        <v>0</v>
      </c>
      <c r="G19910">
        <v>22.578900000000001</v>
      </c>
      <c r="H19910">
        <v>0</v>
      </c>
      <c r="I19910">
        <v>-1.6999999999999999E-3</v>
      </c>
      <c r="J19910">
        <v>0</v>
      </c>
      <c r="K19910">
        <v>-13.5627</v>
      </c>
    </row>
    <row r="19911" spans="1:11" hidden="1">
      <c r="A19911" t="s">
        <v>168</v>
      </c>
      <c r="B19911" t="s">
        <v>663</v>
      </c>
      <c r="C19911">
        <v>190</v>
      </c>
      <c r="D19911" t="s">
        <v>87</v>
      </c>
      <c r="E19911">
        <v>5.4127000000000001</v>
      </c>
      <c r="F19911">
        <v>0</v>
      </c>
      <c r="G19911">
        <v>25.327000000000002</v>
      </c>
      <c r="H19911">
        <v>0</v>
      </c>
      <c r="I19911">
        <v>-1.6999999999999999E-3</v>
      </c>
      <c r="J19911">
        <v>0</v>
      </c>
      <c r="K19911">
        <v>-23.992999999999999</v>
      </c>
    </row>
    <row r="19912" spans="1:11" hidden="1">
      <c r="A19912" t="s">
        <v>168</v>
      </c>
      <c r="B19912" t="s">
        <v>663</v>
      </c>
      <c r="C19912">
        <v>190</v>
      </c>
      <c r="D19912" t="s">
        <v>88</v>
      </c>
      <c r="E19912">
        <v>0.18729999999999999</v>
      </c>
      <c r="F19912">
        <v>0</v>
      </c>
      <c r="G19912">
        <v>-30.775600000000001</v>
      </c>
      <c r="H19912">
        <v>0</v>
      </c>
      <c r="I19912">
        <v>-1.8E-3</v>
      </c>
      <c r="J19912">
        <v>0</v>
      </c>
      <c r="K19912">
        <v>-18.034700000000001</v>
      </c>
    </row>
    <row r="19913" spans="1:11" hidden="1">
      <c r="A19913" t="s">
        <v>168</v>
      </c>
      <c r="B19913" t="s">
        <v>663</v>
      </c>
      <c r="C19913">
        <v>190</v>
      </c>
      <c r="D19913" t="s">
        <v>88</v>
      </c>
      <c r="E19913">
        <v>0.62280000000000002</v>
      </c>
      <c r="F19913">
        <v>0</v>
      </c>
      <c r="G19913">
        <v>-26.572500000000002</v>
      </c>
      <c r="H19913">
        <v>0</v>
      </c>
      <c r="I19913">
        <v>-1.8E-3</v>
      </c>
      <c r="J19913">
        <v>0</v>
      </c>
      <c r="K19913">
        <v>-5.4917999999999996</v>
      </c>
    </row>
    <row r="19914" spans="1:11" hidden="1">
      <c r="A19914" t="s">
        <v>168</v>
      </c>
      <c r="B19914" t="s">
        <v>663</v>
      </c>
      <c r="C19914">
        <v>190</v>
      </c>
      <c r="D19914" t="s">
        <v>88</v>
      </c>
      <c r="E19914">
        <v>1.0582</v>
      </c>
      <c r="F19914">
        <v>0</v>
      </c>
      <c r="G19914">
        <v>-20.853400000000001</v>
      </c>
      <c r="H19914">
        <v>0</v>
      </c>
      <c r="I19914">
        <v>-1.8E-3</v>
      </c>
      <c r="J19914">
        <v>0</v>
      </c>
      <c r="K19914">
        <v>4.8818999999999999</v>
      </c>
    </row>
    <row r="19915" spans="1:11" hidden="1">
      <c r="A19915" t="s">
        <v>168</v>
      </c>
      <c r="B19915" t="s">
        <v>663</v>
      </c>
      <c r="C19915">
        <v>190</v>
      </c>
      <c r="D19915" t="s">
        <v>88</v>
      </c>
      <c r="E19915">
        <v>1.4937</v>
      </c>
      <c r="F19915">
        <v>0</v>
      </c>
      <c r="G19915">
        <v>-14.692500000000001</v>
      </c>
      <c r="H19915">
        <v>0</v>
      </c>
      <c r="I19915">
        <v>-1.8E-3</v>
      </c>
      <c r="J19915">
        <v>0</v>
      </c>
      <c r="K19915">
        <v>12.6212</v>
      </c>
    </row>
    <row r="19916" spans="1:11" hidden="1">
      <c r="A19916" t="s">
        <v>168</v>
      </c>
      <c r="B19916" t="s">
        <v>663</v>
      </c>
      <c r="C19916">
        <v>190</v>
      </c>
      <c r="D19916" t="s">
        <v>88</v>
      </c>
      <c r="E19916">
        <v>1.9291</v>
      </c>
      <c r="F19916">
        <v>0</v>
      </c>
      <c r="G19916">
        <v>-8.5573999999999995</v>
      </c>
      <c r="H19916">
        <v>0</v>
      </c>
      <c r="I19916">
        <v>-1.8E-3</v>
      </c>
      <c r="J19916">
        <v>0</v>
      </c>
      <c r="K19916">
        <v>17.6783</v>
      </c>
    </row>
    <row r="19917" spans="1:11" hidden="1">
      <c r="A19917" t="s">
        <v>168</v>
      </c>
      <c r="B19917" t="s">
        <v>663</v>
      </c>
      <c r="C19917">
        <v>190</v>
      </c>
      <c r="D19917" t="s">
        <v>88</v>
      </c>
      <c r="E19917">
        <v>2.3645999999999998</v>
      </c>
      <c r="F19917">
        <v>0</v>
      </c>
      <c r="G19917">
        <v>-3.4628999999999999</v>
      </c>
      <c r="H19917">
        <v>0</v>
      </c>
      <c r="I19917">
        <v>-1.8E-3</v>
      </c>
      <c r="J19917">
        <v>0</v>
      </c>
      <c r="K19917">
        <v>20.238700000000001</v>
      </c>
    </row>
    <row r="19918" spans="1:11" hidden="1">
      <c r="A19918" t="s">
        <v>168</v>
      </c>
      <c r="B19918" t="s">
        <v>663</v>
      </c>
      <c r="C19918">
        <v>190</v>
      </c>
      <c r="D19918" t="s">
        <v>88</v>
      </c>
      <c r="E19918">
        <v>2.8</v>
      </c>
      <c r="F19918">
        <v>0</v>
      </c>
      <c r="G19918">
        <v>6.7299999999999999E-2</v>
      </c>
      <c r="H19918">
        <v>0</v>
      </c>
      <c r="I19918">
        <v>-1.8E-3</v>
      </c>
      <c r="J19918">
        <v>0</v>
      </c>
      <c r="K19918">
        <v>20.921199999999999</v>
      </c>
    </row>
    <row r="19919" spans="1:11" hidden="1">
      <c r="A19919" t="s">
        <v>168</v>
      </c>
      <c r="B19919" t="s">
        <v>663</v>
      </c>
      <c r="C19919">
        <v>190</v>
      </c>
      <c r="D19919" t="s">
        <v>88</v>
      </c>
      <c r="E19919">
        <v>2.8</v>
      </c>
      <c r="F19919">
        <v>0</v>
      </c>
      <c r="G19919">
        <v>8.7713999999999999</v>
      </c>
      <c r="H19919">
        <v>0</v>
      </c>
      <c r="I19919">
        <v>-1.8E-3</v>
      </c>
      <c r="J19919">
        <v>0</v>
      </c>
      <c r="K19919">
        <v>20.921199999999999</v>
      </c>
    </row>
    <row r="19920" spans="1:11" hidden="1">
      <c r="A19920" t="s">
        <v>168</v>
      </c>
      <c r="B19920" t="s">
        <v>663</v>
      </c>
      <c r="C19920">
        <v>190</v>
      </c>
      <c r="D19920" t="s">
        <v>88</v>
      </c>
      <c r="E19920">
        <v>3.2355</v>
      </c>
      <c r="F19920">
        <v>0</v>
      </c>
      <c r="G19920">
        <v>11.519399999999999</v>
      </c>
      <c r="H19920">
        <v>0</v>
      </c>
      <c r="I19920">
        <v>-1.8E-3</v>
      </c>
      <c r="J19920">
        <v>0</v>
      </c>
      <c r="K19920">
        <v>16.503399999999999</v>
      </c>
    </row>
    <row r="19921" spans="1:11" hidden="1">
      <c r="A19921" t="s">
        <v>168</v>
      </c>
      <c r="B19921" t="s">
        <v>663</v>
      </c>
      <c r="C19921">
        <v>190</v>
      </c>
      <c r="D19921" t="s">
        <v>88</v>
      </c>
      <c r="E19921">
        <v>3.6709000000000001</v>
      </c>
      <c r="F19921">
        <v>0</v>
      </c>
      <c r="G19921">
        <v>14.2674</v>
      </c>
      <c r="H19921">
        <v>0</v>
      </c>
      <c r="I19921">
        <v>-1.8E-3</v>
      </c>
      <c r="J19921">
        <v>0</v>
      </c>
      <c r="K19921">
        <v>10.8889</v>
      </c>
    </row>
    <row r="19922" spans="1:11" hidden="1">
      <c r="A19922" t="s">
        <v>168</v>
      </c>
      <c r="B19922" t="s">
        <v>663</v>
      </c>
      <c r="C19922">
        <v>190</v>
      </c>
      <c r="D19922" t="s">
        <v>88</v>
      </c>
      <c r="E19922">
        <v>4.1063999999999998</v>
      </c>
      <c r="F19922">
        <v>0</v>
      </c>
      <c r="G19922">
        <v>17.015499999999999</v>
      </c>
      <c r="H19922">
        <v>0</v>
      </c>
      <c r="I19922">
        <v>-1.8E-3</v>
      </c>
      <c r="J19922">
        <v>0</v>
      </c>
      <c r="K19922">
        <v>4.0778999999999996</v>
      </c>
    </row>
    <row r="19923" spans="1:11" hidden="1">
      <c r="A19923" t="s">
        <v>168</v>
      </c>
      <c r="B19923" t="s">
        <v>663</v>
      </c>
      <c r="C19923">
        <v>190</v>
      </c>
      <c r="D19923" t="s">
        <v>88</v>
      </c>
      <c r="E19923">
        <v>4.5418000000000003</v>
      </c>
      <c r="F19923">
        <v>0</v>
      </c>
      <c r="G19923">
        <v>19.763500000000001</v>
      </c>
      <c r="H19923">
        <v>0</v>
      </c>
      <c r="I19923">
        <v>-1.8E-3</v>
      </c>
      <c r="J19923">
        <v>0</v>
      </c>
      <c r="K19923">
        <v>-3.9298000000000002</v>
      </c>
    </row>
    <row r="19924" spans="1:11" hidden="1">
      <c r="A19924" t="s">
        <v>168</v>
      </c>
      <c r="B19924" t="s">
        <v>663</v>
      </c>
      <c r="C19924">
        <v>190</v>
      </c>
      <c r="D19924" t="s">
        <v>88</v>
      </c>
      <c r="E19924">
        <v>4.9772999999999996</v>
      </c>
      <c r="F19924">
        <v>0</v>
      </c>
      <c r="G19924">
        <v>22.511600000000001</v>
      </c>
      <c r="H19924">
        <v>0</v>
      </c>
      <c r="I19924">
        <v>-1.8E-3</v>
      </c>
      <c r="J19924">
        <v>0</v>
      </c>
      <c r="K19924">
        <v>-13.1342</v>
      </c>
    </row>
    <row r="19925" spans="1:11" hidden="1">
      <c r="A19925" t="s">
        <v>168</v>
      </c>
      <c r="B19925" t="s">
        <v>663</v>
      </c>
      <c r="C19925">
        <v>190</v>
      </c>
      <c r="D19925" t="s">
        <v>88</v>
      </c>
      <c r="E19925">
        <v>5.4127000000000001</v>
      </c>
      <c r="F19925">
        <v>0</v>
      </c>
      <c r="G19925">
        <v>25.259599999999999</v>
      </c>
      <c r="H19925">
        <v>0</v>
      </c>
      <c r="I19925">
        <v>-1.8E-3</v>
      </c>
      <c r="J19925">
        <v>0</v>
      </c>
      <c r="K19925">
        <v>-23.5351</v>
      </c>
    </row>
    <row r="19926" spans="1:11" hidden="1">
      <c r="A19926" t="s">
        <v>168</v>
      </c>
      <c r="B19926" t="s">
        <v>663</v>
      </c>
      <c r="C19926">
        <v>190</v>
      </c>
      <c r="D19926" t="s">
        <v>89</v>
      </c>
      <c r="E19926">
        <v>0.18729999999999999</v>
      </c>
      <c r="F19926">
        <v>0</v>
      </c>
      <c r="G19926">
        <v>-30.708200000000001</v>
      </c>
      <c r="H19926">
        <v>0</v>
      </c>
      <c r="I19926">
        <v>-1.6999999999999999E-3</v>
      </c>
      <c r="J19926">
        <v>0</v>
      </c>
      <c r="K19926">
        <v>-18.140499999999999</v>
      </c>
    </row>
    <row r="19927" spans="1:11" hidden="1">
      <c r="A19927" t="s">
        <v>168</v>
      </c>
      <c r="B19927" t="s">
        <v>663</v>
      </c>
      <c r="C19927">
        <v>190</v>
      </c>
      <c r="D19927" t="s">
        <v>89</v>
      </c>
      <c r="E19927">
        <v>0.62280000000000002</v>
      </c>
      <c r="F19927">
        <v>0</v>
      </c>
      <c r="G19927">
        <v>-26.505099999999999</v>
      </c>
      <c r="H19927">
        <v>0</v>
      </c>
      <c r="I19927">
        <v>-1.6999999999999999E-3</v>
      </c>
      <c r="J19927">
        <v>0</v>
      </c>
      <c r="K19927">
        <v>-5.6269999999999998</v>
      </c>
    </row>
    <row r="19928" spans="1:11" hidden="1">
      <c r="A19928" t="s">
        <v>168</v>
      </c>
      <c r="B19928" t="s">
        <v>663</v>
      </c>
      <c r="C19928">
        <v>190</v>
      </c>
      <c r="D19928" t="s">
        <v>89</v>
      </c>
      <c r="E19928">
        <v>1.0582</v>
      </c>
      <c r="F19928">
        <v>0</v>
      </c>
      <c r="G19928">
        <v>-20.786000000000001</v>
      </c>
      <c r="H19928">
        <v>0</v>
      </c>
      <c r="I19928">
        <v>-1.6999999999999999E-3</v>
      </c>
      <c r="J19928">
        <v>0</v>
      </c>
      <c r="K19928">
        <v>4.7175000000000002</v>
      </c>
    </row>
    <row r="19929" spans="1:11" hidden="1">
      <c r="A19929" t="s">
        <v>168</v>
      </c>
      <c r="B19929" t="s">
        <v>663</v>
      </c>
      <c r="C19929">
        <v>190</v>
      </c>
      <c r="D19929" t="s">
        <v>89</v>
      </c>
      <c r="E19929">
        <v>1.4937</v>
      </c>
      <c r="F19929">
        <v>0</v>
      </c>
      <c r="G19929">
        <v>-14.6251</v>
      </c>
      <c r="H19929">
        <v>0</v>
      </c>
      <c r="I19929">
        <v>-1.6999999999999999E-3</v>
      </c>
      <c r="J19929">
        <v>0</v>
      </c>
      <c r="K19929">
        <v>12.4274</v>
      </c>
    </row>
    <row r="19930" spans="1:11" hidden="1">
      <c r="A19930" t="s">
        <v>168</v>
      </c>
      <c r="B19930" t="s">
        <v>663</v>
      </c>
      <c r="C19930">
        <v>190</v>
      </c>
      <c r="D19930" t="s">
        <v>89</v>
      </c>
      <c r="E19930">
        <v>1.9291</v>
      </c>
      <c r="F19930">
        <v>0</v>
      </c>
      <c r="G19930">
        <v>-8.49</v>
      </c>
      <c r="H19930">
        <v>0</v>
      </c>
      <c r="I19930">
        <v>-1.6999999999999999E-3</v>
      </c>
      <c r="J19930">
        <v>0</v>
      </c>
      <c r="K19930">
        <v>17.455200000000001</v>
      </c>
    </row>
    <row r="19931" spans="1:11" hidden="1">
      <c r="A19931" t="s">
        <v>168</v>
      </c>
      <c r="B19931" t="s">
        <v>663</v>
      </c>
      <c r="C19931">
        <v>190</v>
      </c>
      <c r="D19931" t="s">
        <v>89</v>
      </c>
      <c r="E19931">
        <v>2.3645999999999998</v>
      </c>
      <c r="F19931">
        <v>0</v>
      </c>
      <c r="G19931">
        <v>-3.3955000000000002</v>
      </c>
      <c r="H19931">
        <v>0</v>
      </c>
      <c r="I19931">
        <v>-1.6999999999999999E-3</v>
      </c>
      <c r="J19931">
        <v>0</v>
      </c>
      <c r="K19931">
        <v>19.9862</v>
      </c>
    </row>
    <row r="19932" spans="1:11" hidden="1">
      <c r="A19932" t="s">
        <v>168</v>
      </c>
      <c r="B19932" t="s">
        <v>663</v>
      </c>
      <c r="C19932">
        <v>190</v>
      </c>
      <c r="D19932" t="s">
        <v>89</v>
      </c>
      <c r="E19932">
        <v>2.8</v>
      </c>
      <c r="F19932">
        <v>0</v>
      </c>
      <c r="G19932">
        <v>0.13469999999999999</v>
      </c>
      <c r="H19932">
        <v>0</v>
      </c>
      <c r="I19932">
        <v>-1.6999999999999999E-3</v>
      </c>
      <c r="J19932">
        <v>0</v>
      </c>
      <c r="K19932">
        <v>20.639399999999998</v>
      </c>
    </row>
    <row r="19933" spans="1:11" hidden="1">
      <c r="A19933" t="s">
        <v>168</v>
      </c>
      <c r="B19933" t="s">
        <v>663</v>
      </c>
      <c r="C19933">
        <v>190</v>
      </c>
      <c r="D19933" t="s">
        <v>89</v>
      </c>
      <c r="E19933">
        <v>2.8</v>
      </c>
      <c r="F19933">
        <v>0</v>
      </c>
      <c r="G19933">
        <v>8.8388000000000009</v>
      </c>
      <c r="H19933">
        <v>0</v>
      </c>
      <c r="I19933">
        <v>-1.6999999999999999E-3</v>
      </c>
      <c r="J19933">
        <v>0</v>
      </c>
      <c r="K19933">
        <v>20.639399999999998</v>
      </c>
    </row>
    <row r="19934" spans="1:11" hidden="1">
      <c r="A19934" t="s">
        <v>168</v>
      </c>
      <c r="B19934" t="s">
        <v>663</v>
      </c>
      <c r="C19934">
        <v>190</v>
      </c>
      <c r="D19934" t="s">
        <v>89</v>
      </c>
      <c r="E19934">
        <v>3.2355</v>
      </c>
      <c r="F19934">
        <v>0</v>
      </c>
      <c r="G19934">
        <v>11.5868</v>
      </c>
      <c r="H19934">
        <v>0</v>
      </c>
      <c r="I19934">
        <v>-1.6999999999999999E-3</v>
      </c>
      <c r="J19934">
        <v>0</v>
      </c>
      <c r="K19934">
        <v>16.1922</v>
      </c>
    </row>
    <row r="19935" spans="1:11" hidden="1">
      <c r="A19935" t="s">
        <v>168</v>
      </c>
      <c r="B19935" t="s">
        <v>663</v>
      </c>
      <c r="C19935">
        <v>190</v>
      </c>
      <c r="D19935" t="s">
        <v>89</v>
      </c>
      <c r="E19935">
        <v>3.6709000000000001</v>
      </c>
      <c r="F19935">
        <v>0</v>
      </c>
      <c r="G19935">
        <v>14.3348</v>
      </c>
      <c r="H19935">
        <v>0</v>
      </c>
      <c r="I19935">
        <v>-1.6999999999999999E-3</v>
      </c>
      <c r="J19935">
        <v>0</v>
      </c>
      <c r="K19935">
        <v>10.548400000000001</v>
      </c>
    </row>
    <row r="19936" spans="1:11" hidden="1">
      <c r="A19936" t="s">
        <v>168</v>
      </c>
      <c r="B19936" t="s">
        <v>663</v>
      </c>
      <c r="C19936">
        <v>190</v>
      </c>
      <c r="D19936" t="s">
        <v>89</v>
      </c>
      <c r="E19936">
        <v>4.1063999999999998</v>
      </c>
      <c r="F19936">
        <v>0</v>
      </c>
      <c r="G19936">
        <v>17.082899999999999</v>
      </c>
      <c r="H19936">
        <v>0</v>
      </c>
      <c r="I19936">
        <v>-1.6999999999999999E-3</v>
      </c>
      <c r="J19936">
        <v>0</v>
      </c>
      <c r="K19936">
        <v>3.7080000000000002</v>
      </c>
    </row>
    <row r="19937" spans="1:11" hidden="1">
      <c r="A19937" t="s">
        <v>168</v>
      </c>
      <c r="B19937" t="s">
        <v>663</v>
      </c>
      <c r="C19937">
        <v>190</v>
      </c>
      <c r="D19937" t="s">
        <v>89</v>
      </c>
      <c r="E19937">
        <v>4.5418000000000003</v>
      </c>
      <c r="F19937">
        <v>0</v>
      </c>
      <c r="G19937">
        <v>19.8309</v>
      </c>
      <c r="H19937">
        <v>0</v>
      </c>
      <c r="I19937">
        <v>-1.6999999999999999E-3</v>
      </c>
      <c r="J19937">
        <v>0</v>
      </c>
      <c r="K19937">
        <v>-4.3289999999999997</v>
      </c>
    </row>
    <row r="19938" spans="1:11" hidden="1">
      <c r="A19938" t="s">
        <v>168</v>
      </c>
      <c r="B19938" t="s">
        <v>663</v>
      </c>
      <c r="C19938">
        <v>190</v>
      </c>
      <c r="D19938" t="s">
        <v>89</v>
      </c>
      <c r="E19938">
        <v>4.9772999999999996</v>
      </c>
      <c r="F19938">
        <v>0</v>
      </c>
      <c r="G19938">
        <v>22.578900000000001</v>
      </c>
      <c r="H19938">
        <v>0</v>
      </c>
      <c r="I19938">
        <v>-1.6999999999999999E-3</v>
      </c>
      <c r="J19938">
        <v>0</v>
      </c>
      <c r="K19938">
        <v>-13.5627</v>
      </c>
    </row>
    <row r="19939" spans="1:11" hidden="1">
      <c r="A19939" t="s">
        <v>168</v>
      </c>
      <c r="B19939" t="s">
        <v>663</v>
      </c>
      <c r="C19939">
        <v>190</v>
      </c>
      <c r="D19939" t="s">
        <v>89</v>
      </c>
      <c r="E19939">
        <v>5.4127000000000001</v>
      </c>
      <c r="F19939">
        <v>0</v>
      </c>
      <c r="G19939">
        <v>25.327000000000002</v>
      </c>
      <c r="H19939">
        <v>0</v>
      </c>
      <c r="I19939">
        <v>-1.6999999999999999E-3</v>
      </c>
      <c r="J19939">
        <v>0</v>
      </c>
      <c r="K19939">
        <v>-23.992999999999999</v>
      </c>
    </row>
    <row r="19940" spans="1:11" hidden="1">
      <c r="A19940" t="s">
        <v>168</v>
      </c>
      <c r="B19940" t="s">
        <v>663</v>
      </c>
      <c r="C19940">
        <v>190</v>
      </c>
      <c r="D19940" t="s">
        <v>90</v>
      </c>
      <c r="E19940">
        <v>0.18729999999999999</v>
      </c>
      <c r="F19940">
        <v>0</v>
      </c>
      <c r="G19940">
        <v>-18.455200000000001</v>
      </c>
      <c r="H19940">
        <v>0</v>
      </c>
      <c r="I19940">
        <v>-1.1000000000000001E-3</v>
      </c>
      <c r="J19940">
        <v>0</v>
      </c>
      <c r="K19940">
        <v>-10.8367</v>
      </c>
    </row>
    <row r="19941" spans="1:11" hidden="1">
      <c r="A19941" t="s">
        <v>168</v>
      </c>
      <c r="B19941" t="s">
        <v>663</v>
      </c>
      <c r="C19941">
        <v>190</v>
      </c>
      <c r="D19941" t="s">
        <v>90</v>
      </c>
      <c r="E19941">
        <v>0.62280000000000002</v>
      </c>
      <c r="F19941">
        <v>0</v>
      </c>
      <c r="G19941">
        <v>-15.933400000000001</v>
      </c>
      <c r="H19941">
        <v>0</v>
      </c>
      <c r="I19941">
        <v>-1.1000000000000001E-3</v>
      </c>
      <c r="J19941">
        <v>0</v>
      </c>
      <c r="K19941">
        <v>-3.3153999999999999</v>
      </c>
    </row>
    <row r="19942" spans="1:11" hidden="1">
      <c r="A19942" t="s">
        <v>168</v>
      </c>
      <c r="B19942" t="s">
        <v>663</v>
      </c>
      <c r="C19942">
        <v>190</v>
      </c>
      <c r="D19942" t="s">
        <v>90</v>
      </c>
      <c r="E19942">
        <v>1.0582</v>
      </c>
      <c r="F19942">
        <v>0</v>
      </c>
      <c r="G19942">
        <v>-12.501899999999999</v>
      </c>
      <c r="H19942">
        <v>0</v>
      </c>
      <c r="I19942">
        <v>-1.1000000000000001E-3</v>
      </c>
      <c r="J19942">
        <v>0</v>
      </c>
      <c r="K19942">
        <v>2.9045000000000001</v>
      </c>
    </row>
    <row r="19943" spans="1:11" hidden="1">
      <c r="A19943" t="s">
        <v>168</v>
      </c>
      <c r="B19943" t="s">
        <v>663</v>
      </c>
      <c r="C19943">
        <v>190</v>
      </c>
      <c r="D19943" t="s">
        <v>90</v>
      </c>
      <c r="E19943">
        <v>1.4937</v>
      </c>
      <c r="F19943">
        <v>0</v>
      </c>
      <c r="G19943">
        <v>-8.8054000000000006</v>
      </c>
      <c r="H19943">
        <v>0</v>
      </c>
      <c r="I19943">
        <v>-1.1000000000000001E-3</v>
      </c>
      <c r="J19943">
        <v>0</v>
      </c>
      <c r="K19943">
        <v>7.5435999999999996</v>
      </c>
    </row>
    <row r="19944" spans="1:11" hidden="1">
      <c r="A19944" t="s">
        <v>168</v>
      </c>
      <c r="B19944" t="s">
        <v>663</v>
      </c>
      <c r="C19944">
        <v>190</v>
      </c>
      <c r="D19944" t="s">
        <v>90</v>
      </c>
      <c r="E19944">
        <v>1.9291</v>
      </c>
      <c r="F19944">
        <v>0</v>
      </c>
      <c r="G19944">
        <v>-5.1242999999999999</v>
      </c>
      <c r="H19944">
        <v>0</v>
      </c>
      <c r="I19944">
        <v>-1.1000000000000001E-3</v>
      </c>
      <c r="J19944">
        <v>0</v>
      </c>
      <c r="K19944">
        <v>10.573499999999999</v>
      </c>
    </row>
    <row r="19945" spans="1:11" hidden="1">
      <c r="A19945" t="s">
        <v>168</v>
      </c>
      <c r="B19945" t="s">
        <v>663</v>
      </c>
      <c r="C19945">
        <v>190</v>
      </c>
      <c r="D19945" t="s">
        <v>90</v>
      </c>
      <c r="E19945">
        <v>2.3645999999999998</v>
      </c>
      <c r="F19945">
        <v>0</v>
      </c>
      <c r="G19945">
        <v>-2.0676000000000001</v>
      </c>
      <c r="H19945">
        <v>0</v>
      </c>
      <c r="I19945">
        <v>-1.1000000000000001E-3</v>
      </c>
      <c r="J19945">
        <v>0</v>
      </c>
      <c r="K19945">
        <v>12.1053</v>
      </c>
    </row>
    <row r="19946" spans="1:11" hidden="1">
      <c r="A19946" t="s">
        <v>168</v>
      </c>
      <c r="B19946" t="s">
        <v>663</v>
      </c>
      <c r="C19946">
        <v>190</v>
      </c>
      <c r="D19946" t="s">
        <v>90</v>
      </c>
      <c r="E19946">
        <v>2.8</v>
      </c>
      <c r="F19946">
        <v>0</v>
      </c>
      <c r="G19946">
        <v>5.0500000000000003E-2</v>
      </c>
      <c r="H19946">
        <v>0</v>
      </c>
      <c r="I19946">
        <v>-1.1000000000000001E-3</v>
      </c>
      <c r="J19946">
        <v>0</v>
      </c>
      <c r="K19946">
        <v>12.510400000000001</v>
      </c>
    </row>
    <row r="19947" spans="1:11" hidden="1">
      <c r="A19947" t="s">
        <v>168</v>
      </c>
      <c r="B19947" t="s">
        <v>663</v>
      </c>
      <c r="C19947">
        <v>190</v>
      </c>
      <c r="D19947" t="s">
        <v>90</v>
      </c>
      <c r="E19947">
        <v>2.8</v>
      </c>
      <c r="F19947">
        <v>0</v>
      </c>
      <c r="G19947">
        <v>5.2728999999999999</v>
      </c>
      <c r="H19947">
        <v>0</v>
      </c>
      <c r="I19947">
        <v>-1.1000000000000001E-3</v>
      </c>
      <c r="J19947">
        <v>0</v>
      </c>
      <c r="K19947">
        <v>12.510400000000001</v>
      </c>
    </row>
    <row r="19948" spans="1:11" hidden="1">
      <c r="A19948" t="s">
        <v>168</v>
      </c>
      <c r="B19948" t="s">
        <v>663</v>
      </c>
      <c r="C19948">
        <v>190</v>
      </c>
      <c r="D19948" t="s">
        <v>90</v>
      </c>
      <c r="E19948">
        <v>3.2355</v>
      </c>
      <c r="F19948">
        <v>0</v>
      </c>
      <c r="G19948">
        <v>6.9217000000000004</v>
      </c>
      <c r="H19948">
        <v>0</v>
      </c>
      <c r="I19948">
        <v>-1.1000000000000001E-3</v>
      </c>
      <c r="J19948">
        <v>0</v>
      </c>
      <c r="K19948">
        <v>9.8553999999999995</v>
      </c>
    </row>
    <row r="19949" spans="1:11" hidden="1">
      <c r="A19949" t="s">
        <v>168</v>
      </c>
      <c r="B19949" t="s">
        <v>663</v>
      </c>
      <c r="C19949">
        <v>190</v>
      </c>
      <c r="D19949" t="s">
        <v>90</v>
      </c>
      <c r="E19949">
        <v>3.6709000000000001</v>
      </c>
      <c r="F19949">
        <v>0</v>
      </c>
      <c r="G19949">
        <v>8.5706000000000007</v>
      </c>
      <c r="H19949">
        <v>0</v>
      </c>
      <c r="I19949">
        <v>-1.1000000000000001E-3</v>
      </c>
      <c r="J19949">
        <v>0</v>
      </c>
      <c r="K19949">
        <v>6.4823000000000004</v>
      </c>
    </row>
    <row r="19950" spans="1:11" hidden="1">
      <c r="A19950" t="s">
        <v>168</v>
      </c>
      <c r="B19950" t="s">
        <v>663</v>
      </c>
      <c r="C19950">
        <v>190</v>
      </c>
      <c r="D19950" t="s">
        <v>90</v>
      </c>
      <c r="E19950">
        <v>4.1063999999999998</v>
      </c>
      <c r="F19950">
        <v>0</v>
      </c>
      <c r="G19950">
        <v>10.2194</v>
      </c>
      <c r="H19950">
        <v>0</v>
      </c>
      <c r="I19950">
        <v>-1.1000000000000001E-3</v>
      </c>
      <c r="J19950">
        <v>0</v>
      </c>
      <c r="K19950">
        <v>2.3912</v>
      </c>
    </row>
    <row r="19951" spans="1:11" hidden="1">
      <c r="A19951" t="s">
        <v>168</v>
      </c>
      <c r="B19951" t="s">
        <v>663</v>
      </c>
      <c r="C19951">
        <v>190</v>
      </c>
      <c r="D19951" t="s">
        <v>90</v>
      </c>
      <c r="E19951">
        <v>4.5418000000000003</v>
      </c>
      <c r="F19951">
        <v>0</v>
      </c>
      <c r="G19951">
        <v>11.8682</v>
      </c>
      <c r="H19951">
        <v>0</v>
      </c>
      <c r="I19951">
        <v>-1.1000000000000001E-3</v>
      </c>
      <c r="J19951">
        <v>0</v>
      </c>
      <c r="K19951">
        <v>-2.4178000000000002</v>
      </c>
    </row>
    <row r="19952" spans="1:11" hidden="1">
      <c r="A19952" t="s">
        <v>168</v>
      </c>
      <c r="B19952" t="s">
        <v>663</v>
      </c>
      <c r="C19952">
        <v>190</v>
      </c>
      <c r="D19952" t="s">
        <v>90</v>
      </c>
      <c r="E19952">
        <v>4.9772999999999996</v>
      </c>
      <c r="F19952">
        <v>0</v>
      </c>
      <c r="G19952">
        <v>13.516999999999999</v>
      </c>
      <c r="H19952">
        <v>0</v>
      </c>
      <c r="I19952">
        <v>-1.1000000000000001E-3</v>
      </c>
      <c r="J19952">
        <v>0</v>
      </c>
      <c r="K19952">
        <v>-7.9447999999999999</v>
      </c>
    </row>
    <row r="19953" spans="1:11" hidden="1">
      <c r="A19953" t="s">
        <v>168</v>
      </c>
      <c r="B19953" t="s">
        <v>663</v>
      </c>
      <c r="C19953">
        <v>190</v>
      </c>
      <c r="D19953" t="s">
        <v>90</v>
      </c>
      <c r="E19953">
        <v>5.4127000000000001</v>
      </c>
      <c r="F19953">
        <v>0</v>
      </c>
      <c r="G19953">
        <v>15.165900000000001</v>
      </c>
      <c r="H19953">
        <v>0</v>
      </c>
      <c r="I19953">
        <v>-1.1000000000000001E-3</v>
      </c>
      <c r="J19953">
        <v>0</v>
      </c>
      <c r="K19953">
        <v>-14.1898</v>
      </c>
    </row>
    <row r="19954" spans="1:11" hidden="1">
      <c r="A19954" t="s">
        <v>168</v>
      </c>
      <c r="B19954" t="s">
        <v>663</v>
      </c>
      <c r="C19954">
        <v>190</v>
      </c>
      <c r="D19954" t="s">
        <v>91</v>
      </c>
      <c r="E19954">
        <v>0.18729999999999999</v>
      </c>
      <c r="F19954">
        <v>0</v>
      </c>
      <c r="G19954">
        <v>-18.455200000000001</v>
      </c>
      <c r="H19954">
        <v>0</v>
      </c>
      <c r="I19954">
        <v>-1.1000000000000001E-3</v>
      </c>
      <c r="J19954">
        <v>0</v>
      </c>
      <c r="K19954">
        <v>-10.8367</v>
      </c>
    </row>
    <row r="19955" spans="1:11" hidden="1">
      <c r="A19955" t="s">
        <v>168</v>
      </c>
      <c r="B19955" t="s">
        <v>663</v>
      </c>
      <c r="C19955">
        <v>190</v>
      </c>
      <c r="D19955" t="s">
        <v>91</v>
      </c>
      <c r="E19955">
        <v>0.62280000000000002</v>
      </c>
      <c r="F19955">
        <v>0</v>
      </c>
      <c r="G19955">
        <v>-15.933400000000001</v>
      </c>
      <c r="H19955">
        <v>0</v>
      </c>
      <c r="I19955">
        <v>-1.1000000000000001E-3</v>
      </c>
      <c r="J19955">
        <v>0</v>
      </c>
      <c r="K19955">
        <v>-3.3153999999999999</v>
      </c>
    </row>
    <row r="19956" spans="1:11" hidden="1">
      <c r="A19956" t="s">
        <v>168</v>
      </c>
      <c r="B19956" t="s">
        <v>663</v>
      </c>
      <c r="C19956">
        <v>190</v>
      </c>
      <c r="D19956" t="s">
        <v>91</v>
      </c>
      <c r="E19956">
        <v>1.0582</v>
      </c>
      <c r="F19956">
        <v>0</v>
      </c>
      <c r="G19956">
        <v>-12.501899999999999</v>
      </c>
      <c r="H19956">
        <v>0</v>
      </c>
      <c r="I19956">
        <v>-1.1000000000000001E-3</v>
      </c>
      <c r="J19956">
        <v>0</v>
      </c>
      <c r="K19956">
        <v>2.9045000000000001</v>
      </c>
    </row>
    <row r="19957" spans="1:11" hidden="1">
      <c r="A19957" t="s">
        <v>168</v>
      </c>
      <c r="B19957" t="s">
        <v>663</v>
      </c>
      <c r="C19957">
        <v>190</v>
      </c>
      <c r="D19957" t="s">
        <v>91</v>
      </c>
      <c r="E19957">
        <v>1.4937</v>
      </c>
      <c r="F19957">
        <v>0</v>
      </c>
      <c r="G19957">
        <v>-8.8054000000000006</v>
      </c>
      <c r="H19957">
        <v>0</v>
      </c>
      <c r="I19957">
        <v>-1.1000000000000001E-3</v>
      </c>
      <c r="J19957">
        <v>0</v>
      </c>
      <c r="K19957">
        <v>7.5435999999999996</v>
      </c>
    </row>
    <row r="19958" spans="1:11" hidden="1">
      <c r="A19958" t="s">
        <v>168</v>
      </c>
      <c r="B19958" t="s">
        <v>663</v>
      </c>
      <c r="C19958">
        <v>190</v>
      </c>
      <c r="D19958" t="s">
        <v>91</v>
      </c>
      <c r="E19958">
        <v>1.9291</v>
      </c>
      <c r="F19958">
        <v>0</v>
      </c>
      <c r="G19958">
        <v>-5.1242999999999999</v>
      </c>
      <c r="H19958">
        <v>0</v>
      </c>
      <c r="I19958">
        <v>-1.1000000000000001E-3</v>
      </c>
      <c r="J19958">
        <v>0</v>
      </c>
      <c r="K19958">
        <v>10.573499999999999</v>
      </c>
    </row>
    <row r="19959" spans="1:11" hidden="1">
      <c r="A19959" t="s">
        <v>168</v>
      </c>
      <c r="B19959" t="s">
        <v>663</v>
      </c>
      <c r="C19959">
        <v>190</v>
      </c>
      <c r="D19959" t="s">
        <v>91</v>
      </c>
      <c r="E19959">
        <v>2.3645999999999998</v>
      </c>
      <c r="F19959">
        <v>0</v>
      </c>
      <c r="G19959">
        <v>-2.0676000000000001</v>
      </c>
      <c r="H19959">
        <v>0</v>
      </c>
      <c r="I19959">
        <v>-1.1000000000000001E-3</v>
      </c>
      <c r="J19959">
        <v>0</v>
      </c>
      <c r="K19959">
        <v>12.1053</v>
      </c>
    </row>
    <row r="19960" spans="1:11" hidden="1">
      <c r="A19960" t="s">
        <v>168</v>
      </c>
      <c r="B19960" t="s">
        <v>663</v>
      </c>
      <c r="C19960">
        <v>190</v>
      </c>
      <c r="D19960" t="s">
        <v>91</v>
      </c>
      <c r="E19960">
        <v>2.8</v>
      </c>
      <c r="F19960">
        <v>0</v>
      </c>
      <c r="G19960">
        <v>5.0500000000000003E-2</v>
      </c>
      <c r="H19960">
        <v>0</v>
      </c>
      <c r="I19960">
        <v>-1.1000000000000001E-3</v>
      </c>
      <c r="J19960">
        <v>0</v>
      </c>
      <c r="K19960">
        <v>12.510400000000001</v>
      </c>
    </row>
    <row r="19961" spans="1:11" hidden="1">
      <c r="A19961" t="s">
        <v>168</v>
      </c>
      <c r="B19961" t="s">
        <v>663</v>
      </c>
      <c r="C19961">
        <v>190</v>
      </c>
      <c r="D19961" t="s">
        <v>91</v>
      </c>
      <c r="E19961">
        <v>2.8</v>
      </c>
      <c r="F19961">
        <v>0</v>
      </c>
      <c r="G19961">
        <v>5.2728999999999999</v>
      </c>
      <c r="H19961">
        <v>0</v>
      </c>
      <c r="I19961">
        <v>-1.1000000000000001E-3</v>
      </c>
      <c r="J19961">
        <v>0</v>
      </c>
      <c r="K19961">
        <v>12.510400000000001</v>
      </c>
    </row>
    <row r="19962" spans="1:11" hidden="1">
      <c r="A19962" t="s">
        <v>168</v>
      </c>
      <c r="B19962" t="s">
        <v>663</v>
      </c>
      <c r="C19962">
        <v>190</v>
      </c>
      <c r="D19962" t="s">
        <v>91</v>
      </c>
      <c r="E19962">
        <v>3.2355</v>
      </c>
      <c r="F19962">
        <v>0</v>
      </c>
      <c r="G19962">
        <v>6.9217000000000004</v>
      </c>
      <c r="H19962">
        <v>0</v>
      </c>
      <c r="I19962">
        <v>-1.1000000000000001E-3</v>
      </c>
      <c r="J19962">
        <v>0</v>
      </c>
      <c r="K19962">
        <v>9.8553999999999995</v>
      </c>
    </row>
    <row r="19963" spans="1:11" hidden="1">
      <c r="A19963" t="s">
        <v>168</v>
      </c>
      <c r="B19963" t="s">
        <v>663</v>
      </c>
      <c r="C19963">
        <v>190</v>
      </c>
      <c r="D19963" t="s">
        <v>91</v>
      </c>
      <c r="E19963">
        <v>3.6709000000000001</v>
      </c>
      <c r="F19963">
        <v>0</v>
      </c>
      <c r="G19963">
        <v>8.5706000000000007</v>
      </c>
      <c r="H19963">
        <v>0</v>
      </c>
      <c r="I19963">
        <v>-1.1000000000000001E-3</v>
      </c>
      <c r="J19963">
        <v>0</v>
      </c>
      <c r="K19963">
        <v>6.4823000000000004</v>
      </c>
    </row>
    <row r="19964" spans="1:11" hidden="1">
      <c r="A19964" t="s">
        <v>168</v>
      </c>
      <c r="B19964" t="s">
        <v>663</v>
      </c>
      <c r="C19964">
        <v>190</v>
      </c>
      <c r="D19964" t="s">
        <v>91</v>
      </c>
      <c r="E19964">
        <v>4.1063999999999998</v>
      </c>
      <c r="F19964">
        <v>0</v>
      </c>
      <c r="G19964">
        <v>10.2194</v>
      </c>
      <c r="H19964">
        <v>0</v>
      </c>
      <c r="I19964">
        <v>-1.1000000000000001E-3</v>
      </c>
      <c r="J19964">
        <v>0</v>
      </c>
      <c r="K19964">
        <v>2.3912</v>
      </c>
    </row>
    <row r="19965" spans="1:11" hidden="1">
      <c r="A19965" t="s">
        <v>168</v>
      </c>
      <c r="B19965" t="s">
        <v>663</v>
      </c>
      <c r="C19965">
        <v>190</v>
      </c>
      <c r="D19965" t="s">
        <v>91</v>
      </c>
      <c r="E19965">
        <v>4.5418000000000003</v>
      </c>
      <c r="F19965">
        <v>0</v>
      </c>
      <c r="G19965">
        <v>11.8682</v>
      </c>
      <c r="H19965">
        <v>0</v>
      </c>
      <c r="I19965">
        <v>-1.1000000000000001E-3</v>
      </c>
      <c r="J19965">
        <v>0</v>
      </c>
      <c r="K19965">
        <v>-2.4178000000000002</v>
      </c>
    </row>
    <row r="19966" spans="1:11" hidden="1">
      <c r="A19966" t="s">
        <v>168</v>
      </c>
      <c r="B19966" t="s">
        <v>663</v>
      </c>
      <c r="C19966">
        <v>190</v>
      </c>
      <c r="D19966" t="s">
        <v>91</v>
      </c>
      <c r="E19966">
        <v>4.9772999999999996</v>
      </c>
      <c r="F19966">
        <v>0</v>
      </c>
      <c r="G19966">
        <v>13.516999999999999</v>
      </c>
      <c r="H19966">
        <v>0</v>
      </c>
      <c r="I19966">
        <v>-1.1000000000000001E-3</v>
      </c>
      <c r="J19966">
        <v>0</v>
      </c>
      <c r="K19966">
        <v>-7.9447999999999999</v>
      </c>
    </row>
    <row r="19967" spans="1:11" hidden="1">
      <c r="A19967" t="s">
        <v>168</v>
      </c>
      <c r="B19967" t="s">
        <v>663</v>
      </c>
      <c r="C19967">
        <v>190</v>
      </c>
      <c r="D19967" t="s">
        <v>91</v>
      </c>
      <c r="E19967">
        <v>5.4127000000000001</v>
      </c>
      <c r="F19967">
        <v>0</v>
      </c>
      <c r="G19967">
        <v>15.165900000000001</v>
      </c>
      <c r="H19967">
        <v>0</v>
      </c>
      <c r="I19967">
        <v>-1.1000000000000001E-3</v>
      </c>
      <c r="J19967">
        <v>0</v>
      </c>
      <c r="K19967">
        <v>-14.1898</v>
      </c>
    </row>
    <row r="19968" spans="1:11" hidden="1">
      <c r="A19968" t="s">
        <v>168</v>
      </c>
      <c r="B19968" t="s">
        <v>663</v>
      </c>
      <c r="C19968">
        <v>190</v>
      </c>
      <c r="D19968" t="s">
        <v>92</v>
      </c>
      <c r="E19968">
        <v>0.18729999999999999</v>
      </c>
      <c r="F19968">
        <v>0</v>
      </c>
      <c r="G19968">
        <v>-18.434999999999999</v>
      </c>
      <c r="H19968">
        <v>0</v>
      </c>
      <c r="I19968">
        <v>-1.1000000000000001E-3</v>
      </c>
      <c r="J19968">
        <v>0</v>
      </c>
      <c r="K19968">
        <v>-10.868399999999999</v>
      </c>
    </row>
    <row r="19969" spans="1:11" hidden="1">
      <c r="A19969" t="s">
        <v>168</v>
      </c>
      <c r="B19969" t="s">
        <v>663</v>
      </c>
      <c r="C19969">
        <v>190</v>
      </c>
      <c r="D19969" t="s">
        <v>92</v>
      </c>
      <c r="E19969">
        <v>0.62280000000000002</v>
      </c>
      <c r="F19969">
        <v>0</v>
      </c>
      <c r="G19969">
        <v>-15.9132</v>
      </c>
      <c r="H19969">
        <v>0</v>
      </c>
      <c r="I19969">
        <v>-1.1000000000000001E-3</v>
      </c>
      <c r="J19969">
        <v>0</v>
      </c>
      <c r="K19969">
        <v>-3.3559000000000001</v>
      </c>
    </row>
    <row r="19970" spans="1:11" hidden="1">
      <c r="A19970" t="s">
        <v>168</v>
      </c>
      <c r="B19970" t="s">
        <v>663</v>
      </c>
      <c r="C19970">
        <v>190</v>
      </c>
      <c r="D19970" t="s">
        <v>92</v>
      </c>
      <c r="E19970">
        <v>1.0582</v>
      </c>
      <c r="F19970">
        <v>0</v>
      </c>
      <c r="G19970">
        <v>-12.4817</v>
      </c>
      <c r="H19970">
        <v>0</v>
      </c>
      <c r="I19970">
        <v>-1.1000000000000001E-3</v>
      </c>
      <c r="J19970">
        <v>0</v>
      </c>
      <c r="K19970">
        <v>2.8552</v>
      </c>
    </row>
    <row r="19971" spans="1:11" hidden="1">
      <c r="A19971" t="s">
        <v>168</v>
      </c>
      <c r="B19971" t="s">
        <v>663</v>
      </c>
      <c r="C19971">
        <v>190</v>
      </c>
      <c r="D19971" t="s">
        <v>92</v>
      </c>
      <c r="E19971">
        <v>1.4937</v>
      </c>
      <c r="F19971">
        <v>0</v>
      </c>
      <c r="G19971">
        <v>-8.7851999999999997</v>
      </c>
      <c r="H19971">
        <v>0</v>
      </c>
      <c r="I19971">
        <v>-1.1000000000000001E-3</v>
      </c>
      <c r="J19971">
        <v>0</v>
      </c>
      <c r="K19971">
        <v>7.4855</v>
      </c>
    </row>
    <row r="19972" spans="1:11" hidden="1">
      <c r="A19972" t="s">
        <v>168</v>
      </c>
      <c r="B19972" t="s">
        <v>663</v>
      </c>
      <c r="C19972">
        <v>190</v>
      </c>
      <c r="D19972" t="s">
        <v>92</v>
      </c>
      <c r="E19972">
        <v>1.9291</v>
      </c>
      <c r="F19972">
        <v>0</v>
      </c>
      <c r="G19972">
        <v>-5.1040999999999999</v>
      </c>
      <c r="H19972">
        <v>0</v>
      </c>
      <c r="I19972">
        <v>-1.1000000000000001E-3</v>
      </c>
      <c r="J19972">
        <v>0</v>
      </c>
      <c r="K19972">
        <v>10.506600000000001</v>
      </c>
    </row>
    <row r="19973" spans="1:11" hidden="1">
      <c r="A19973" t="s">
        <v>168</v>
      </c>
      <c r="B19973" t="s">
        <v>663</v>
      </c>
      <c r="C19973">
        <v>190</v>
      </c>
      <c r="D19973" t="s">
        <v>92</v>
      </c>
      <c r="E19973">
        <v>2.3645999999999998</v>
      </c>
      <c r="F19973">
        <v>0</v>
      </c>
      <c r="G19973">
        <v>-2.0474000000000001</v>
      </c>
      <c r="H19973">
        <v>0</v>
      </c>
      <c r="I19973">
        <v>-1.1000000000000001E-3</v>
      </c>
      <c r="J19973">
        <v>0</v>
      </c>
      <c r="K19973">
        <v>12.0296</v>
      </c>
    </row>
    <row r="19974" spans="1:11" hidden="1">
      <c r="A19974" t="s">
        <v>168</v>
      </c>
      <c r="B19974" t="s">
        <v>663</v>
      </c>
      <c r="C19974">
        <v>190</v>
      </c>
      <c r="D19974" t="s">
        <v>92</v>
      </c>
      <c r="E19974">
        <v>2.8</v>
      </c>
      <c r="F19974">
        <v>0</v>
      </c>
      <c r="G19974">
        <v>7.0699999999999999E-2</v>
      </c>
      <c r="H19974">
        <v>0</v>
      </c>
      <c r="I19974">
        <v>-1.1000000000000001E-3</v>
      </c>
      <c r="J19974">
        <v>0</v>
      </c>
      <c r="K19974">
        <v>12.4259</v>
      </c>
    </row>
    <row r="19975" spans="1:11" hidden="1">
      <c r="A19975" t="s">
        <v>168</v>
      </c>
      <c r="B19975" t="s">
        <v>663</v>
      </c>
      <c r="C19975">
        <v>190</v>
      </c>
      <c r="D19975" t="s">
        <v>92</v>
      </c>
      <c r="E19975">
        <v>2.8</v>
      </c>
      <c r="F19975">
        <v>0</v>
      </c>
      <c r="G19975">
        <v>5.2930999999999999</v>
      </c>
      <c r="H19975">
        <v>0</v>
      </c>
      <c r="I19975">
        <v>-1.1000000000000001E-3</v>
      </c>
      <c r="J19975">
        <v>0</v>
      </c>
      <c r="K19975">
        <v>12.4259</v>
      </c>
    </row>
    <row r="19976" spans="1:11" hidden="1">
      <c r="A19976" t="s">
        <v>168</v>
      </c>
      <c r="B19976" t="s">
        <v>663</v>
      </c>
      <c r="C19976">
        <v>190</v>
      </c>
      <c r="D19976" t="s">
        <v>92</v>
      </c>
      <c r="E19976">
        <v>3.2355</v>
      </c>
      <c r="F19976">
        <v>0</v>
      </c>
      <c r="G19976">
        <v>6.9420000000000002</v>
      </c>
      <c r="H19976">
        <v>0</v>
      </c>
      <c r="I19976">
        <v>-1.1000000000000001E-3</v>
      </c>
      <c r="J19976">
        <v>0</v>
      </c>
      <c r="K19976">
        <v>9.7620000000000005</v>
      </c>
    </row>
    <row r="19977" spans="1:11" hidden="1">
      <c r="A19977" t="s">
        <v>168</v>
      </c>
      <c r="B19977" t="s">
        <v>663</v>
      </c>
      <c r="C19977">
        <v>190</v>
      </c>
      <c r="D19977" t="s">
        <v>92</v>
      </c>
      <c r="E19977">
        <v>3.6709000000000001</v>
      </c>
      <c r="F19977">
        <v>0</v>
      </c>
      <c r="G19977">
        <v>8.5907999999999998</v>
      </c>
      <c r="H19977">
        <v>0</v>
      </c>
      <c r="I19977">
        <v>-1.1000000000000001E-3</v>
      </c>
      <c r="J19977">
        <v>0</v>
      </c>
      <c r="K19977">
        <v>6.3800999999999997</v>
      </c>
    </row>
    <row r="19978" spans="1:11" hidden="1">
      <c r="A19978" t="s">
        <v>168</v>
      </c>
      <c r="B19978" t="s">
        <v>663</v>
      </c>
      <c r="C19978">
        <v>190</v>
      </c>
      <c r="D19978" t="s">
        <v>92</v>
      </c>
      <c r="E19978">
        <v>4.1063999999999998</v>
      </c>
      <c r="F19978">
        <v>0</v>
      </c>
      <c r="G19978">
        <v>10.239599999999999</v>
      </c>
      <c r="H19978">
        <v>0</v>
      </c>
      <c r="I19978">
        <v>-1.1000000000000001E-3</v>
      </c>
      <c r="J19978">
        <v>0</v>
      </c>
      <c r="K19978">
        <v>2.2803</v>
      </c>
    </row>
    <row r="19979" spans="1:11" hidden="1">
      <c r="A19979" t="s">
        <v>168</v>
      </c>
      <c r="B19979" t="s">
        <v>663</v>
      </c>
      <c r="C19979">
        <v>190</v>
      </c>
      <c r="D19979" t="s">
        <v>92</v>
      </c>
      <c r="E19979">
        <v>4.5418000000000003</v>
      </c>
      <c r="F19979">
        <v>0</v>
      </c>
      <c r="G19979">
        <v>11.888400000000001</v>
      </c>
      <c r="H19979">
        <v>0</v>
      </c>
      <c r="I19979">
        <v>-1.1000000000000001E-3</v>
      </c>
      <c r="J19979">
        <v>0</v>
      </c>
      <c r="K19979">
        <v>-2.5375000000000001</v>
      </c>
    </row>
    <row r="19980" spans="1:11" hidden="1">
      <c r="A19980" t="s">
        <v>168</v>
      </c>
      <c r="B19980" t="s">
        <v>663</v>
      </c>
      <c r="C19980">
        <v>190</v>
      </c>
      <c r="D19980" t="s">
        <v>92</v>
      </c>
      <c r="E19980">
        <v>4.9772999999999996</v>
      </c>
      <c r="F19980">
        <v>0</v>
      </c>
      <c r="G19980">
        <v>13.5373</v>
      </c>
      <c r="H19980">
        <v>0</v>
      </c>
      <c r="I19980">
        <v>-1.1000000000000001E-3</v>
      </c>
      <c r="J19980">
        <v>0</v>
      </c>
      <c r="K19980">
        <v>-8.0733999999999995</v>
      </c>
    </row>
    <row r="19981" spans="1:11" hidden="1">
      <c r="A19981" t="s">
        <v>168</v>
      </c>
      <c r="B19981" t="s">
        <v>663</v>
      </c>
      <c r="C19981">
        <v>190</v>
      </c>
      <c r="D19981" t="s">
        <v>92</v>
      </c>
      <c r="E19981">
        <v>5.4127000000000001</v>
      </c>
      <c r="F19981">
        <v>0</v>
      </c>
      <c r="G19981">
        <v>15.1861</v>
      </c>
      <c r="H19981">
        <v>0</v>
      </c>
      <c r="I19981">
        <v>-1.1000000000000001E-3</v>
      </c>
      <c r="J19981">
        <v>0</v>
      </c>
      <c r="K19981">
        <v>-14.3271</v>
      </c>
    </row>
    <row r="19982" spans="1:11" hidden="1">
      <c r="A19982" t="s">
        <v>168</v>
      </c>
      <c r="B19982" t="s">
        <v>663</v>
      </c>
      <c r="C19982">
        <v>190</v>
      </c>
      <c r="D19982" t="s">
        <v>93</v>
      </c>
      <c r="E19982">
        <v>0.18729999999999999</v>
      </c>
      <c r="F19982">
        <v>0</v>
      </c>
      <c r="G19982">
        <v>-18.434999999999999</v>
      </c>
      <c r="H19982">
        <v>0</v>
      </c>
      <c r="I19982">
        <v>-1.1000000000000001E-3</v>
      </c>
      <c r="J19982">
        <v>0</v>
      </c>
      <c r="K19982">
        <v>-10.868399999999999</v>
      </c>
    </row>
    <row r="19983" spans="1:11" hidden="1">
      <c r="A19983" t="s">
        <v>168</v>
      </c>
      <c r="B19983" t="s">
        <v>663</v>
      </c>
      <c r="C19983">
        <v>190</v>
      </c>
      <c r="D19983" t="s">
        <v>93</v>
      </c>
      <c r="E19983">
        <v>0.62280000000000002</v>
      </c>
      <c r="F19983">
        <v>0</v>
      </c>
      <c r="G19983">
        <v>-15.9132</v>
      </c>
      <c r="H19983">
        <v>0</v>
      </c>
      <c r="I19983">
        <v>-1.1000000000000001E-3</v>
      </c>
      <c r="J19983">
        <v>0</v>
      </c>
      <c r="K19983">
        <v>-3.3559000000000001</v>
      </c>
    </row>
    <row r="19984" spans="1:11" hidden="1">
      <c r="A19984" t="s">
        <v>168</v>
      </c>
      <c r="B19984" t="s">
        <v>663</v>
      </c>
      <c r="C19984">
        <v>190</v>
      </c>
      <c r="D19984" t="s">
        <v>93</v>
      </c>
      <c r="E19984">
        <v>1.0582</v>
      </c>
      <c r="F19984">
        <v>0</v>
      </c>
      <c r="G19984">
        <v>-12.4817</v>
      </c>
      <c r="H19984">
        <v>0</v>
      </c>
      <c r="I19984">
        <v>-1.1000000000000001E-3</v>
      </c>
      <c r="J19984">
        <v>0</v>
      </c>
      <c r="K19984">
        <v>2.8552</v>
      </c>
    </row>
    <row r="19985" spans="1:11" hidden="1">
      <c r="A19985" t="s">
        <v>168</v>
      </c>
      <c r="B19985" t="s">
        <v>663</v>
      </c>
      <c r="C19985">
        <v>190</v>
      </c>
      <c r="D19985" t="s">
        <v>93</v>
      </c>
      <c r="E19985">
        <v>1.4937</v>
      </c>
      <c r="F19985">
        <v>0</v>
      </c>
      <c r="G19985">
        <v>-8.7851999999999997</v>
      </c>
      <c r="H19985">
        <v>0</v>
      </c>
      <c r="I19985">
        <v>-1.1000000000000001E-3</v>
      </c>
      <c r="J19985">
        <v>0</v>
      </c>
      <c r="K19985">
        <v>7.4855</v>
      </c>
    </row>
    <row r="19986" spans="1:11" hidden="1">
      <c r="A19986" t="s">
        <v>168</v>
      </c>
      <c r="B19986" t="s">
        <v>663</v>
      </c>
      <c r="C19986">
        <v>190</v>
      </c>
      <c r="D19986" t="s">
        <v>93</v>
      </c>
      <c r="E19986">
        <v>1.9291</v>
      </c>
      <c r="F19986">
        <v>0</v>
      </c>
      <c r="G19986">
        <v>-5.1040999999999999</v>
      </c>
      <c r="H19986">
        <v>0</v>
      </c>
      <c r="I19986">
        <v>-1.1000000000000001E-3</v>
      </c>
      <c r="J19986">
        <v>0</v>
      </c>
      <c r="K19986">
        <v>10.506600000000001</v>
      </c>
    </row>
    <row r="19987" spans="1:11" hidden="1">
      <c r="A19987" t="s">
        <v>168</v>
      </c>
      <c r="B19987" t="s">
        <v>663</v>
      </c>
      <c r="C19987">
        <v>190</v>
      </c>
      <c r="D19987" t="s">
        <v>93</v>
      </c>
      <c r="E19987">
        <v>2.3645999999999998</v>
      </c>
      <c r="F19987">
        <v>0</v>
      </c>
      <c r="G19987">
        <v>-2.0474000000000001</v>
      </c>
      <c r="H19987">
        <v>0</v>
      </c>
      <c r="I19987">
        <v>-1.1000000000000001E-3</v>
      </c>
      <c r="J19987">
        <v>0</v>
      </c>
      <c r="K19987">
        <v>12.0296</v>
      </c>
    </row>
    <row r="19988" spans="1:11" hidden="1">
      <c r="A19988" t="s">
        <v>168</v>
      </c>
      <c r="B19988" t="s">
        <v>663</v>
      </c>
      <c r="C19988">
        <v>190</v>
      </c>
      <c r="D19988" t="s">
        <v>93</v>
      </c>
      <c r="E19988">
        <v>2.8</v>
      </c>
      <c r="F19988">
        <v>0</v>
      </c>
      <c r="G19988">
        <v>7.0699999999999999E-2</v>
      </c>
      <c r="H19988">
        <v>0</v>
      </c>
      <c r="I19988">
        <v>-1.1000000000000001E-3</v>
      </c>
      <c r="J19988">
        <v>0</v>
      </c>
      <c r="K19988">
        <v>12.4259</v>
      </c>
    </row>
    <row r="19989" spans="1:11" hidden="1">
      <c r="A19989" t="s">
        <v>168</v>
      </c>
      <c r="B19989" t="s">
        <v>663</v>
      </c>
      <c r="C19989">
        <v>190</v>
      </c>
      <c r="D19989" t="s">
        <v>93</v>
      </c>
      <c r="E19989">
        <v>2.8</v>
      </c>
      <c r="F19989">
        <v>0</v>
      </c>
      <c r="G19989">
        <v>5.2930999999999999</v>
      </c>
      <c r="H19989">
        <v>0</v>
      </c>
      <c r="I19989">
        <v>-1.1000000000000001E-3</v>
      </c>
      <c r="J19989">
        <v>0</v>
      </c>
      <c r="K19989">
        <v>12.4259</v>
      </c>
    </row>
    <row r="19990" spans="1:11" hidden="1">
      <c r="A19990" t="s">
        <v>168</v>
      </c>
      <c r="B19990" t="s">
        <v>663</v>
      </c>
      <c r="C19990">
        <v>190</v>
      </c>
      <c r="D19990" t="s">
        <v>93</v>
      </c>
      <c r="E19990">
        <v>3.2355</v>
      </c>
      <c r="F19990">
        <v>0</v>
      </c>
      <c r="G19990">
        <v>6.9420000000000002</v>
      </c>
      <c r="H19990">
        <v>0</v>
      </c>
      <c r="I19990">
        <v>-1.1000000000000001E-3</v>
      </c>
      <c r="J19990">
        <v>0</v>
      </c>
      <c r="K19990">
        <v>9.7620000000000005</v>
      </c>
    </row>
    <row r="19991" spans="1:11" hidden="1">
      <c r="A19991" t="s">
        <v>168</v>
      </c>
      <c r="B19991" t="s">
        <v>663</v>
      </c>
      <c r="C19991">
        <v>190</v>
      </c>
      <c r="D19991" t="s">
        <v>93</v>
      </c>
      <c r="E19991">
        <v>3.6709000000000001</v>
      </c>
      <c r="F19991">
        <v>0</v>
      </c>
      <c r="G19991">
        <v>8.5907999999999998</v>
      </c>
      <c r="H19991">
        <v>0</v>
      </c>
      <c r="I19991">
        <v>-1.1000000000000001E-3</v>
      </c>
      <c r="J19991">
        <v>0</v>
      </c>
      <c r="K19991">
        <v>6.3800999999999997</v>
      </c>
    </row>
    <row r="19992" spans="1:11" hidden="1">
      <c r="A19992" t="s">
        <v>168</v>
      </c>
      <c r="B19992" t="s">
        <v>663</v>
      </c>
      <c r="C19992">
        <v>190</v>
      </c>
      <c r="D19992" t="s">
        <v>93</v>
      </c>
      <c r="E19992">
        <v>4.1063999999999998</v>
      </c>
      <c r="F19992">
        <v>0</v>
      </c>
      <c r="G19992">
        <v>10.239599999999999</v>
      </c>
      <c r="H19992">
        <v>0</v>
      </c>
      <c r="I19992">
        <v>-1.1000000000000001E-3</v>
      </c>
      <c r="J19992">
        <v>0</v>
      </c>
      <c r="K19992">
        <v>2.2803</v>
      </c>
    </row>
    <row r="19993" spans="1:11" hidden="1">
      <c r="A19993" t="s">
        <v>168</v>
      </c>
      <c r="B19993" t="s">
        <v>663</v>
      </c>
      <c r="C19993">
        <v>190</v>
      </c>
      <c r="D19993" t="s">
        <v>93</v>
      </c>
      <c r="E19993">
        <v>4.5418000000000003</v>
      </c>
      <c r="F19993">
        <v>0</v>
      </c>
      <c r="G19993">
        <v>11.888400000000001</v>
      </c>
      <c r="H19993">
        <v>0</v>
      </c>
      <c r="I19993">
        <v>-1.1000000000000001E-3</v>
      </c>
      <c r="J19993">
        <v>0</v>
      </c>
      <c r="K19993">
        <v>-2.5375000000000001</v>
      </c>
    </row>
    <row r="19994" spans="1:11" hidden="1">
      <c r="A19994" t="s">
        <v>168</v>
      </c>
      <c r="B19994" t="s">
        <v>663</v>
      </c>
      <c r="C19994">
        <v>190</v>
      </c>
      <c r="D19994" t="s">
        <v>93</v>
      </c>
      <c r="E19994">
        <v>4.9772999999999996</v>
      </c>
      <c r="F19994">
        <v>0</v>
      </c>
      <c r="G19994">
        <v>13.5373</v>
      </c>
      <c r="H19994">
        <v>0</v>
      </c>
      <c r="I19994">
        <v>-1.1000000000000001E-3</v>
      </c>
      <c r="J19994">
        <v>0</v>
      </c>
      <c r="K19994">
        <v>-8.0733999999999995</v>
      </c>
    </row>
    <row r="19995" spans="1:11" hidden="1">
      <c r="A19995" t="s">
        <v>168</v>
      </c>
      <c r="B19995" t="s">
        <v>663</v>
      </c>
      <c r="C19995">
        <v>190</v>
      </c>
      <c r="D19995" t="s">
        <v>93</v>
      </c>
      <c r="E19995">
        <v>5.4127000000000001</v>
      </c>
      <c r="F19995">
        <v>0</v>
      </c>
      <c r="G19995">
        <v>15.1861</v>
      </c>
      <c r="H19995">
        <v>0</v>
      </c>
      <c r="I19995">
        <v>-1.1000000000000001E-3</v>
      </c>
      <c r="J19995">
        <v>0</v>
      </c>
      <c r="K19995">
        <v>-14.3271</v>
      </c>
    </row>
    <row r="19996" spans="1:11" hidden="1">
      <c r="A19996" t="s">
        <v>168</v>
      </c>
      <c r="B19996" t="s">
        <v>663</v>
      </c>
      <c r="C19996">
        <v>190</v>
      </c>
      <c r="D19996" t="s">
        <v>94</v>
      </c>
      <c r="E19996">
        <v>0.18729999999999999</v>
      </c>
      <c r="F19996">
        <v>0</v>
      </c>
      <c r="G19996">
        <v>-18.4788</v>
      </c>
      <c r="H19996">
        <v>0</v>
      </c>
      <c r="I19996">
        <v>-1.1000000000000001E-3</v>
      </c>
      <c r="J19996">
        <v>0</v>
      </c>
      <c r="K19996">
        <v>-10.7997</v>
      </c>
    </row>
    <row r="19997" spans="1:11" hidden="1">
      <c r="A19997" t="s">
        <v>168</v>
      </c>
      <c r="B19997" t="s">
        <v>663</v>
      </c>
      <c r="C19997">
        <v>190</v>
      </c>
      <c r="D19997" t="s">
        <v>94</v>
      </c>
      <c r="E19997">
        <v>0.62280000000000002</v>
      </c>
      <c r="F19997">
        <v>0</v>
      </c>
      <c r="G19997">
        <v>-15.957000000000001</v>
      </c>
      <c r="H19997">
        <v>0</v>
      </c>
      <c r="I19997">
        <v>-1.1000000000000001E-3</v>
      </c>
      <c r="J19997">
        <v>0</v>
      </c>
      <c r="K19997">
        <v>-3.2681</v>
      </c>
    </row>
    <row r="19998" spans="1:11" hidden="1">
      <c r="A19998" t="s">
        <v>168</v>
      </c>
      <c r="B19998" t="s">
        <v>663</v>
      </c>
      <c r="C19998">
        <v>190</v>
      </c>
      <c r="D19998" t="s">
        <v>94</v>
      </c>
      <c r="E19998">
        <v>1.0582</v>
      </c>
      <c r="F19998">
        <v>0</v>
      </c>
      <c r="G19998">
        <v>-12.525499999999999</v>
      </c>
      <c r="H19998">
        <v>0</v>
      </c>
      <c r="I19998">
        <v>-1.1000000000000001E-3</v>
      </c>
      <c r="J19998">
        <v>0</v>
      </c>
      <c r="K19998">
        <v>2.9621</v>
      </c>
    </row>
    <row r="19999" spans="1:11" hidden="1">
      <c r="A19999" t="s">
        <v>168</v>
      </c>
      <c r="B19999" t="s">
        <v>663</v>
      </c>
      <c r="C19999">
        <v>190</v>
      </c>
      <c r="D19999" t="s">
        <v>94</v>
      </c>
      <c r="E19999">
        <v>1.4937</v>
      </c>
      <c r="F19999">
        <v>0</v>
      </c>
      <c r="G19999">
        <v>-8.8290000000000006</v>
      </c>
      <c r="H19999">
        <v>0</v>
      </c>
      <c r="I19999">
        <v>-1.1000000000000001E-3</v>
      </c>
      <c r="J19999">
        <v>0</v>
      </c>
      <c r="K19999">
        <v>7.6115000000000004</v>
      </c>
    </row>
    <row r="20000" spans="1:11" hidden="1">
      <c r="A20000" t="s">
        <v>168</v>
      </c>
      <c r="B20000" t="s">
        <v>663</v>
      </c>
      <c r="C20000">
        <v>190</v>
      </c>
      <c r="D20000" t="s">
        <v>94</v>
      </c>
      <c r="E20000">
        <v>1.9291</v>
      </c>
      <c r="F20000">
        <v>0</v>
      </c>
      <c r="G20000">
        <v>-5.1478999999999999</v>
      </c>
      <c r="H20000">
        <v>0</v>
      </c>
      <c r="I20000">
        <v>-1.1000000000000001E-3</v>
      </c>
      <c r="J20000">
        <v>0</v>
      </c>
      <c r="K20000">
        <v>10.6516</v>
      </c>
    </row>
    <row r="20001" spans="1:11" hidden="1">
      <c r="A20001" t="s">
        <v>168</v>
      </c>
      <c r="B20001" t="s">
        <v>663</v>
      </c>
      <c r="C20001">
        <v>190</v>
      </c>
      <c r="D20001" t="s">
        <v>94</v>
      </c>
      <c r="E20001">
        <v>2.3645999999999998</v>
      </c>
      <c r="F20001">
        <v>0</v>
      </c>
      <c r="G20001">
        <v>-2.0912000000000002</v>
      </c>
      <c r="H20001">
        <v>0</v>
      </c>
      <c r="I20001">
        <v>-1.1000000000000001E-3</v>
      </c>
      <c r="J20001">
        <v>0</v>
      </c>
      <c r="K20001">
        <v>12.1937</v>
      </c>
    </row>
    <row r="20002" spans="1:11" hidden="1">
      <c r="A20002" t="s">
        <v>168</v>
      </c>
      <c r="B20002" t="s">
        <v>663</v>
      </c>
      <c r="C20002">
        <v>190</v>
      </c>
      <c r="D20002" t="s">
        <v>94</v>
      </c>
      <c r="E20002">
        <v>2.8</v>
      </c>
      <c r="F20002">
        <v>0</v>
      </c>
      <c r="G20002">
        <v>2.69E-2</v>
      </c>
      <c r="H20002">
        <v>0</v>
      </c>
      <c r="I20002">
        <v>-1.1000000000000001E-3</v>
      </c>
      <c r="J20002">
        <v>0</v>
      </c>
      <c r="K20002">
        <v>12.6091</v>
      </c>
    </row>
    <row r="20003" spans="1:11" hidden="1">
      <c r="A20003" t="s">
        <v>168</v>
      </c>
      <c r="B20003" t="s">
        <v>663</v>
      </c>
      <c r="C20003">
        <v>190</v>
      </c>
      <c r="D20003" t="s">
        <v>94</v>
      </c>
      <c r="E20003">
        <v>2.8</v>
      </c>
      <c r="F20003">
        <v>0</v>
      </c>
      <c r="G20003">
        <v>5.2492999999999999</v>
      </c>
      <c r="H20003">
        <v>0</v>
      </c>
      <c r="I20003">
        <v>-1.1000000000000001E-3</v>
      </c>
      <c r="J20003">
        <v>0</v>
      </c>
      <c r="K20003">
        <v>12.6091</v>
      </c>
    </row>
    <row r="20004" spans="1:11" hidden="1">
      <c r="A20004" t="s">
        <v>168</v>
      </c>
      <c r="B20004" t="s">
        <v>663</v>
      </c>
      <c r="C20004">
        <v>190</v>
      </c>
      <c r="D20004" t="s">
        <v>94</v>
      </c>
      <c r="E20004">
        <v>3.2355</v>
      </c>
      <c r="F20004">
        <v>0</v>
      </c>
      <c r="G20004">
        <v>6.8982000000000001</v>
      </c>
      <c r="H20004">
        <v>0</v>
      </c>
      <c r="I20004">
        <v>-1.1000000000000001E-3</v>
      </c>
      <c r="J20004">
        <v>0</v>
      </c>
      <c r="K20004">
        <v>9.9642999999999997</v>
      </c>
    </row>
    <row r="20005" spans="1:11" hidden="1">
      <c r="A20005" t="s">
        <v>168</v>
      </c>
      <c r="B20005" t="s">
        <v>663</v>
      </c>
      <c r="C20005">
        <v>190</v>
      </c>
      <c r="D20005" t="s">
        <v>94</v>
      </c>
      <c r="E20005">
        <v>3.6709000000000001</v>
      </c>
      <c r="F20005">
        <v>0</v>
      </c>
      <c r="G20005">
        <v>8.5470000000000006</v>
      </c>
      <c r="H20005">
        <v>0</v>
      </c>
      <c r="I20005">
        <v>-1.1000000000000001E-3</v>
      </c>
      <c r="J20005">
        <v>0</v>
      </c>
      <c r="K20005">
        <v>6.6014999999999997</v>
      </c>
    </row>
    <row r="20006" spans="1:11" hidden="1">
      <c r="A20006" t="s">
        <v>168</v>
      </c>
      <c r="B20006" t="s">
        <v>663</v>
      </c>
      <c r="C20006">
        <v>190</v>
      </c>
      <c r="D20006" t="s">
        <v>94</v>
      </c>
      <c r="E20006">
        <v>4.1063999999999998</v>
      </c>
      <c r="F20006">
        <v>0</v>
      </c>
      <c r="G20006">
        <v>10.1958</v>
      </c>
      <c r="H20006">
        <v>0</v>
      </c>
      <c r="I20006">
        <v>-1.1000000000000001E-3</v>
      </c>
      <c r="J20006">
        <v>0</v>
      </c>
      <c r="K20006">
        <v>2.5207000000000002</v>
      </c>
    </row>
    <row r="20007" spans="1:11" hidden="1">
      <c r="A20007" t="s">
        <v>168</v>
      </c>
      <c r="B20007" t="s">
        <v>663</v>
      </c>
      <c r="C20007">
        <v>190</v>
      </c>
      <c r="D20007" t="s">
        <v>94</v>
      </c>
      <c r="E20007">
        <v>4.5418000000000003</v>
      </c>
      <c r="F20007">
        <v>0</v>
      </c>
      <c r="G20007">
        <v>11.8446</v>
      </c>
      <c r="H20007">
        <v>0</v>
      </c>
      <c r="I20007">
        <v>-1.1000000000000001E-3</v>
      </c>
      <c r="J20007">
        <v>0</v>
      </c>
      <c r="K20007">
        <v>-2.2780999999999998</v>
      </c>
    </row>
    <row r="20008" spans="1:11" hidden="1">
      <c r="A20008" t="s">
        <v>168</v>
      </c>
      <c r="B20008" t="s">
        <v>663</v>
      </c>
      <c r="C20008">
        <v>190</v>
      </c>
      <c r="D20008" t="s">
        <v>94</v>
      </c>
      <c r="E20008">
        <v>4.9772999999999996</v>
      </c>
      <c r="F20008">
        <v>0</v>
      </c>
      <c r="G20008">
        <v>13.493499999999999</v>
      </c>
      <c r="H20008">
        <v>0</v>
      </c>
      <c r="I20008">
        <v>-1.1000000000000001E-3</v>
      </c>
      <c r="J20008">
        <v>0</v>
      </c>
      <c r="K20008">
        <v>-7.7948000000000004</v>
      </c>
    </row>
    <row r="20009" spans="1:11" hidden="1">
      <c r="A20009" t="s">
        <v>168</v>
      </c>
      <c r="B20009" t="s">
        <v>663</v>
      </c>
      <c r="C20009">
        <v>190</v>
      </c>
      <c r="D20009" t="s">
        <v>94</v>
      </c>
      <c r="E20009">
        <v>5.4127000000000001</v>
      </c>
      <c r="F20009">
        <v>0</v>
      </c>
      <c r="G20009">
        <v>15.142300000000001</v>
      </c>
      <c r="H20009">
        <v>0</v>
      </c>
      <c r="I20009">
        <v>-1.1000000000000001E-3</v>
      </c>
      <c r="J20009">
        <v>0</v>
      </c>
      <c r="K20009">
        <v>-14.029500000000001</v>
      </c>
    </row>
    <row r="20010" spans="1:11" hidden="1">
      <c r="A20010" t="s">
        <v>168</v>
      </c>
      <c r="B20010" t="s">
        <v>663</v>
      </c>
      <c r="C20010">
        <v>190</v>
      </c>
      <c r="D20010" t="s">
        <v>95</v>
      </c>
      <c r="E20010">
        <v>0.18729999999999999</v>
      </c>
      <c r="F20010">
        <v>0</v>
      </c>
      <c r="G20010">
        <v>-18.4114</v>
      </c>
      <c r="H20010">
        <v>0</v>
      </c>
      <c r="I20010">
        <v>-1E-3</v>
      </c>
      <c r="J20010">
        <v>0</v>
      </c>
      <c r="K20010">
        <v>-10.9054</v>
      </c>
    </row>
    <row r="20011" spans="1:11" hidden="1">
      <c r="A20011" t="s">
        <v>168</v>
      </c>
      <c r="B20011" t="s">
        <v>663</v>
      </c>
      <c r="C20011">
        <v>190</v>
      </c>
      <c r="D20011" t="s">
        <v>95</v>
      </c>
      <c r="E20011">
        <v>0.62280000000000002</v>
      </c>
      <c r="F20011">
        <v>0</v>
      </c>
      <c r="G20011">
        <v>-15.8896</v>
      </c>
      <c r="H20011">
        <v>0</v>
      </c>
      <c r="I20011">
        <v>-1E-3</v>
      </c>
      <c r="J20011">
        <v>0</v>
      </c>
      <c r="K20011">
        <v>-3.4032</v>
      </c>
    </row>
    <row r="20012" spans="1:11" hidden="1">
      <c r="A20012" t="s">
        <v>168</v>
      </c>
      <c r="B20012" t="s">
        <v>663</v>
      </c>
      <c r="C20012">
        <v>190</v>
      </c>
      <c r="D20012" t="s">
        <v>95</v>
      </c>
      <c r="E20012">
        <v>1.0582</v>
      </c>
      <c r="F20012">
        <v>0</v>
      </c>
      <c r="G20012">
        <v>-12.4581</v>
      </c>
      <c r="H20012">
        <v>0</v>
      </c>
      <c r="I20012">
        <v>-1E-3</v>
      </c>
      <c r="J20012">
        <v>0</v>
      </c>
      <c r="K20012">
        <v>2.7976000000000001</v>
      </c>
    </row>
    <row r="20013" spans="1:11" hidden="1">
      <c r="A20013" t="s">
        <v>168</v>
      </c>
      <c r="B20013" t="s">
        <v>663</v>
      </c>
      <c r="C20013">
        <v>190</v>
      </c>
      <c r="D20013" t="s">
        <v>95</v>
      </c>
      <c r="E20013">
        <v>1.4937</v>
      </c>
      <c r="F20013">
        <v>0</v>
      </c>
      <c r="G20013">
        <v>-8.7615999999999996</v>
      </c>
      <c r="H20013">
        <v>0</v>
      </c>
      <c r="I20013">
        <v>-1E-3</v>
      </c>
      <c r="J20013">
        <v>0</v>
      </c>
      <c r="K20013">
        <v>7.4177</v>
      </c>
    </row>
    <row r="20014" spans="1:11" hidden="1">
      <c r="A20014" t="s">
        <v>168</v>
      </c>
      <c r="B20014" t="s">
        <v>663</v>
      </c>
      <c r="C20014">
        <v>190</v>
      </c>
      <c r="D20014" t="s">
        <v>95</v>
      </c>
      <c r="E20014">
        <v>1.9291</v>
      </c>
      <c r="F20014">
        <v>0</v>
      </c>
      <c r="G20014">
        <v>-5.0804999999999998</v>
      </c>
      <c r="H20014">
        <v>0</v>
      </c>
      <c r="I20014">
        <v>-1E-3</v>
      </c>
      <c r="J20014">
        <v>0</v>
      </c>
      <c r="K20014">
        <v>10.4285</v>
      </c>
    </row>
    <row r="20015" spans="1:11" hidden="1">
      <c r="A20015" t="s">
        <v>168</v>
      </c>
      <c r="B20015" t="s">
        <v>663</v>
      </c>
      <c r="C20015">
        <v>190</v>
      </c>
      <c r="D20015" t="s">
        <v>95</v>
      </c>
      <c r="E20015">
        <v>2.3645999999999998</v>
      </c>
      <c r="F20015">
        <v>0</v>
      </c>
      <c r="G20015">
        <v>-2.0238</v>
      </c>
      <c r="H20015">
        <v>0</v>
      </c>
      <c r="I20015">
        <v>-1E-3</v>
      </c>
      <c r="J20015">
        <v>0</v>
      </c>
      <c r="K20015">
        <v>11.9412</v>
      </c>
    </row>
    <row r="20016" spans="1:11" hidden="1">
      <c r="A20016" t="s">
        <v>168</v>
      </c>
      <c r="B20016" t="s">
        <v>663</v>
      </c>
      <c r="C20016">
        <v>190</v>
      </c>
      <c r="D20016" t="s">
        <v>95</v>
      </c>
      <c r="E20016">
        <v>2.8</v>
      </c>
      <c r="F20016">
        <v>0</v>
      </c>
      <c r="G20016">
        <v>9.4299999999999995E-2</v>
      </c>
      <c r="H20016">
        <v>0</v>
      </c>
      <c r="I20016">
        <v>-1E-3</v>
      </c>
      <c r="J20016">
        <v>0</v>
      </c>
      <c r="K20016">
        <v>12.327199999999999</v>
      </c>
    </row>
    <row r="20017" spans="1:11" hidden="1">
      <c r="A20017" t="s">
        <v>168</v>
      </c>
      <c r="B20017" t="s">
        <v>663</v>
      </c>
      <c r="C20017">
        <v>190</v>
      </c>
      <c r="D20017" t="s">
        <v>95</v>
      </c>
      <c r="E20017">
        <v>2.8</v>
      </c>
      <c r="F20017">
        <v>0</v>
      </c>
      <c r="G20017">
        <v>5.3167</v>
      </c>
      <c r="H20017">
        <v>0</v>
      </c>
      <c r="I20017">
        <v>-1E-3</v>
      </c>
      <c r="J20017">
        <v>0</v>
      </c>
      <c r="K20017">
        <v>12.327199999999999</v>
      </c>
    </row>
    <row r="20018" spans="1:11" hidden="1">
      <c r="A20018" t="s">
        <v>168</v>
      </c>
      <c r="B20018" t="s">
        <v>663</v>
      </c>
      <c r="C20018">
        <v>190</v>
      </c>
      <c r="D20018" t="s">
        <v>95</v>
      </c>
      <c r="E20018">
        <v>3.2355</v>
      </c>
      <c r="F20018">
        <v>0</v>
      </c>
      <c r="G20018">
        <v>6.9656000000000002</v>
      </c>
      <c r="H20018">
        <v>0</v>
      </c>
      <c r="I20018">
        <v>-1E-3</v>
      </c>
      <c r="J20018">
        <v>0</v>
      </c>
      <c r="K20018">
        <v>9.6531000000000002</v>
      </c>
    </row>
    <row r="20019" spans="1:11" hidden="1">
      <c r="A20019" t="s">
        <v>168</v>
      </c>
      <c r="B20019" t="s">
        <v>663</v>
      </c>
      <c r="C20019">
        <v>190</v>
      </c>
      <c r="D20019" t="s">
        <v>95</v>
      </c>
      <c r="E20019">
        <v>3.6709000000000001</v>
      </c>
      <c r="F20019">
        <v>0</v>
      </c>
      <c r="G20019">
        <v>8.6143999999999998</v>
      </c>
      <c r="H20019">
        <v>0</v>
      </c>
      <c r="I20019">
        <v>-1E-3</v>
      </c>
      <c r="J20019">
        <v>0</v>
      </c>
      <c r="K20019">
        <v>6.2609000000000004</v>
      </c>
    </row>
    <row r="20020" spans="1:11" hidden="1">
      <c r="A20020" t="s">
        <v>168</v>
      </c>
      <c r="B20020" t="s">
        <v>663</v>
      </c>
      <c r="C20020">
        <v>190</v>
      </c>
      <c r="D20020" t="s">
        <v>95</v>
      </c>
      <c r="E20020">
        <v>4.1063999999999998</v>
      </c>
      <c r="F20020">
        <v>0</v>
      </c>
      <c r="G20020">
        <v>10.263199999999999</v>
      </c>
      <c r="H20020">
        <v>0</v>
      </c>
      <c r="I20020">
        <v>-1E-3</v>
      </c>
      <c r="J20020">
        <v>0</v>
      </c>
      <c r="K20020">
        <v>2.1507999999999998</v>
      </c>
    </row>
    <row r="20021" spans="1:11" hidden="1">
      <c r="A20021" t="s">
        <v>168</v>
      </c>
      <c r="B20021" t="s">
        <v>663</v>
      </c>
      <c r="C20021">
        <v>190</v>
      </c>
      <c r="D20021" t="s">
        <v>95</v>
      </c>
      <c r="E20021">
        <v>4.5418000000000003</v>
      </c>
      <c r="F20021">
        <v>0</v>
      </c>
      <c r="G20021">
        <v>11.912000000000001</v>
      </c>
      <c r="H20021">
        <v>0</v>
      </c>
      <c r="I20021">
        <v>-1E-3</v>
      </c>
      <c r="J20021">
        <v>0</v>
      </c>
      <c r="K20021">
        <v>-2.6772999999999998</v>
      </c>
    </row>
    <row r="20022" spans="1:11" hidden="1">
      <c r="A20022" t="s">
        <v>168</v>
      </c>
      <c r="B20022" t="s">
        <v>663</v>
      </c>
      <c r="C20022">
        <v>190</v>
      </c>
      <c r="D20022" t="s">
        <v>95</v>
      </c>
      <c r="E20022">
        <v>4.9772999999999996</v>
      </c>
      <c r="F20022">
        <v>0</v>
      </c>
      <c r="G20022">
        <v>13.5608</v>
      </c>
      <c r="H20022">
        <v>0</v>
      </c>
      <c r="I20022">
        <v>-1E-3</v>
      </c>
      <c r="J20022">
        <v>0</v>
      </c>
      <c r="K20022">
        <v>-8.2233999999999998</v>
      </c>
    </row>
    <row r="20023" spans="1:11" hidden="1">
      <c r="A20023" t="s">
        <v>168</v>
      </c>
      <c r="B20023" t="s">
        <v>663</v>
      </c>
      <c r="C20023">
        <v>190</v>
      </c>
      <c r="D20023" t="s">
        <v>95</v>
      </c>
      <c r="E20023">
        <v>5.4127000000000001</v>
      </c>
      <c r="F20023">
        <v>0</v>
      </c>
      <c r="G20023">
        <v>15.2097</v>
      </c>
      <c r="H20023">
        <v>0</v>
      </c>
      <c r="I20023">
        <v>-1E-3</v>
      </c>
      <c r="J20023">
        <v>0</v>
      </c>
      <c r="K20023">
        <v>-14.487399999999999</v>
      </c>
    </row>
    <row r="20024" spans="1:11" hidden="1">
      <c r="A20024" t="s">
        <v>168</v>
      </c>
      <c r="B20024" t="s">
        <v>663</v>
      </c>
      <c r="C20024">
        <v>190</v>
      </c>
      <c r="D20024" t="s">
        <v>96</v>
      </c>
      <c r="E20024">
        <v>0.18729999999999999</v>
      </c>
      <c r="F20024">
        <v>0</v>
      </c>
      <c r="G20024">
        <v>-18.4788</v>
      </c>
      <c r="H20024">
        <v>0</v>
      </c>
      <c r="I20024">
        <v>-1.1000000000000001E-3</v>
      </c>
      <c r="J20024">
        <v>0</v>
      </c>
      <c r="K20024">
        <v>-10.7997</v>
      </c>
    </row>
    <row r="20025" spans="1:11" hidden="1">
      <c r="A20025" t="s">
        <v>168</v>
      </c>
      <c r="B20025" t="s">
        <v>663</v>
      </c>
      <c r="C20025">
        <v>190</v>
      </c>
      <c r="D20025" t="s">
        <v>96</v>
      </c>
      <c r="E20025">
        <v>0.62280000000000002</v>
      </c>
      <c r="F20025">
        <v>0</v>
      </c>
      <c r="G20025">
        <v>-15.957000000000001</v>
      </c>
      <c r="H20025">
        <v>0</v>
      </c>
      <c r="I20025">
        <v>-1.1000000000000001E-3</v>
      </c>
      <c r="J20025">
        <v>0</v>
      </c>
      <c r="K20025">
        <v>-3.2681</v>
      </c>
    </row>
    <row r="20026" spans="1:11" hidden="1">
      <c r="A20026" t="s">
        <v>168</v>
      </c>
      <c r="B20026" t="s">
        <v>663</v>
      </c>
      <c r="C20026">
        <v>190</v>
      </c>
      <c r="D20026" t="s">
        <v>96</v>
      </c>
      <c r="E20026">
        <v>1.0582</v>
      </c>
      <c r="F20026">
        <v>0</v>
      </c>
      <c r="G20026">
        <v>-12.525499999999999</v>
      </c>
      <c r="H20026">
        <v>0</v>
      </c>
      <c r="I20026">
        <v>-1.1000000000000001E-3</v>
      </c>
      <c r="J20026">
        <v>0</v>
      </c>
      <c r="K20026">
        <v>2.9621</v>
      </c>
    </row>
    <row r="20027" spans="1:11" hidden="1">
      <c r="A20027" t="s">
        <v>168</v>
      </c>
      <c r="B20027" t="s">
        <v>663</v>
      </c>
      <c r="C20027">
        <v>190</v>
      </c>
      <c r="D20027" t="s">
        <v>96</v>
      </c>
      <c r="E20027">
        <v>1.4937</v>
      </c>
      <c r="F20027">
        <v>0</v>
      </c>
      <c r="G20027">
        <v>-8.8290000000000006</v>
      </c>
      <c r="H20027">
        <v>0</v>
      </c>
      <c r="I20027">
        <v>-1.1000000000000001E-3</v>
      </c>
      <c r="J20027">
        <v>0</v>
      </c>
      <c r="K20027">
        <v>7.6115000000000004</v>
      </c>
    </row>
    <row r="20028" spans="1:11" hidden="1">
      <c r="A20028" t="s">
        <v>168</v>
      </c>
      <c r="B20028" t="s">
        <v>663</v>
      </c>
      <c r="C20028">
        <v>190</v>
      </c>
      <c r="D20028" t="s">
        <v>96</v>
      </c>
      <c r="E20028">
        <v>1.9291</v>
      </c>
      <c r="F20028">
        <v>0</v>
      </c>
      <c r="G20028">
        <v>-5.1478999999999999</v>
      </c>
      <c r="H20028">
        <v>0</v>
      </c>
      <c r="I20028">
        <v>-1.1000000000000001E-3</v>
      </c>
      <c r="J20028">
        <v>0</v>
      </c>
      <c r="K20028">
        <v>10.6516</v>
      </c>
    </row>
    <row r="20029" spans="1:11" hidden="1">
      <c r="A20029" t="s">
        <v>168</v>
      </c>
      <c r="B20029" t="s">
        <v>663</v>
      </c>
      <c r="C20029">
        <v>190</v>
      </c>
      <c r="D20029" t="s">
        <v>96</v>
      </c>
      <c r="E20029">
        <v>2.3645999999999998</v>
      </c>
      <c r="F20029">
        <v>0</v>
      </c>
      <c r="G20029">
        <v>-2.0912000000000002</v>
      </c>
      <c r="H20029">
        <v>0</v>
      </c>
      <c r="I20029">
        <v>-1.1000000000000001E-3</v>
      </c>
      <c r="J20029">
        <v>0</v>
      </c>
      <c r="K20029">
        <v>12.1937</v>
      </c>
    </row>
    <row r="20030" spans="1:11" hidden="1">
      <c r="A20030" t="s">
        <v>168</v>
      </c>
      <c r="B20030" t="s">
        <v>663</v>
      </c>
      <c r="C20030">
        <v>190</v>
      </c>
      <c r="D20030" t="s">
        <v>96</v>
      </c>
      <c r="E20030">
        <v>2.8</v>
      </c>
      <c r="F20030">
        <v>0</v>
      </c>
      <c r="G20030">
        <v>2.69E-2</v>
      </c>
      <c r="H20030">
        <v>0</v>
      </c>
      <c r="I20030">
        <v>-1.1000000000000001E-3</v>
      </c>
      <c r="J20030">
        <v>0</v>
      </c>
      <c r="K20030">
        <v>12.6091</v>
      </c>
    </row>
    <row r="20031" spans="1:11" hidden="1">
      <c r="A20031" t="s">
        <v>168</v>
      </c>
      <c r="B20031" t="s">
        <v>663</v>
      </c>
      <c r="C20031">
        <v>190</v>
      </c>
      <c r="D20031" t="s">
        <v>96</v>
      </c>
      <c r="E20031">
        <v>2.8</v>
      </c>
      <c r="F20031">
        <v>0</v>
      </c>
      <c r="G20031">
        <v>5.2492999999999999</v>
      </c>
      <c r="H20031">
        <v>0</v>
      </c>
      <c r="I20031">
        <v>-1.1000000000000001E-3</v>
      </c>
      <c r="J20031">
        <v>0</v>
      </c>
      <c r="K20031">
        <v>12.6091</v>
      </c>
    </row>
    <row r="20032" spans="1:11" hidden="1">
      <c r="A20032" t="s">
        <v>168</v>
      </c>
      <c r="B20032" t="s">
        <v>663</v>
      </c>
      <c r="C20032">
        <v>190</v>
      </c>
      <c r="D20032" t="s">
        <v>96</v>
      </c>
      <c r="E20032">
        <v>3.2355</v>
      </c>
      <c r="F20032">
        <v>0</v>
      </c>
      <c r="G20032">
        <v>6.8982000000000001</v>
      </c>
      <c r="H20032">
        <v>0</v>
      </c>
      <c r="I20032">
        <v>-1.1000000000000001E-3</v>
      </c>
      <c r="J20032">
        <v>0</v>
      </c>
      <c r="K20032">
        <v>9.9642999999999997</v>
      </c>
    </row>
    <row r="20033" spans="1:11" hidden="1">
      <c r="A20033" t="s">
        <v>168</v>
      </c>
      <c r="B20033" t="s">
        <v>663</v>
      </c>
      <c r="C20033">
        <v>190</v>
      </c>
      <c r="D20033" t="s">
        <v>96</v>
      </c>
      <c r="E20033">
        <v>3.6709000000000001</v>
      </c>
      <c r="F20033">
        <v>0</v>
      </c>
      <c r="G20033">
        <v>8.5470000000000006</v>
      </c>
      <c r="H20033">
        <v>0</v>
      </c>
      <c r="I20033">
        <v>-1.1000000000000001E-3</v>
      </c>
      <c r="J20033">
        <v>0</v>
      </c>
      <c r="K20033">
        <v>6.6014999999999997</v>
      </c>
    </row>
    <row r="20034" spans="1:11" hidden="1">
      <c r="A20034" t="s">
        <v>168</v>
      </c>
      <c r="B20034" t="s">
        <v>663</v>
      </c>
      <c r="C20034">
        <v>190</v>
      </c>
      <c r="D20034" t="s">
        <v>96</v>
      </c>
      <c r="E20034">
        <v>4.1063999999999998</v>
      </c>
      <c r="F20034">
        <v>0</v>
      </c>
      <c r="G20034">
        <v>10.1958</v>
      </c>
      <c r="H20034">
        <v>0</v>
      </c>
      <c r="I20034">
        <v>-1.1000000000000001E-3</v>
      </c>
      <c r="J20034">
        <v>0</v>
      </c>
      <c r="K20034">
        <v>2.5207000000000002</v>
      </c>
    </row>
    <row r="20035" spans="1:11" hidden="1">
      <c r="A20035" t="s">
        <v>168</v>
      </c>
      <c r="B20035" t="s">
        <v>663</v>
      </c>
      <c r="C20035">
        <v>190</v>
      </c>
      <c r="D20035" t="s">
        <v>96</v>
      </c>
      <c r="E20035">
        <v>4.5418000000000003</v>
      </c>
      <c r="F20035">
        <v>0</v>
      </c>
      <c r="G20035">
        <v>11.8446</v>
      </c>
      <c r="H20035">
        <v>0</v>
      </c>
      <c r="I20035">
        <v>-1.1000000000000001E-3</v>
      </c>
      <c r="J20035">
        <v>0</v>
      </c>
      <c r="K20035">
        <v>-2.2780999999999998</v>
      </c>
    </row>
    <row r="20036" spans="1:11" hidden="1">
      <c r="A20036" t="s">
        <v>168</v>
      </c>
      <c r="B20036" t="s">
        <v>663</v>
      </c>
      <c r="C20036">
        <v>190</v>
      </c>
      <c r="D20036" t="s">
        <v>96</v>
      </c>
      <c r="E20036">
        <v>4.9772999999999996</v>
      </c>
      <c r="F20036">
        <v>0</v>
      </c>
      <c r="G20036">
        <v>13.493499999999999</v>
      </c>
      <c r="H20036">
        <v>0</v>
      </c>
      <c r="I20036">
        <v>-1.1000000000000001E-3</v>
      </c>
      <c r="J20036">
        <v>0</v>
      </c>
      <c r="K20036">
        <v>-7.7948000000000004</v>
      </c>
    </row>
    <row r="20037" spans="1:11" hidden="1">
      <c r="A20037" t="s">
        <v>168</v>
      </c>
      <c r="B20037" t="s">
        <v>663</v>
      </c>
      <c r="C20037">
        <v>190</v>
      </c>
      <c r="D20037" t="s">
        <v>96</v>
      </c>
      <c r="E20037">
        <v>5.4127000000000001</v>
      </c>
      <c r="F20037">
        <v>0</v>
      </c>
      <c r="G20037">
        <v>15.142300000000001</v>
      </c>
      <c r="H20037">
        <v>0</v>
      </c>
      <c r="I20037">
        <v>-1.1000000000000001E-3</v>
      </c>
      <c r="J20037">
        <v>0</v>
      </c>
      <c r="K20037">
        <v>-14.029500000000001</v>
      </c>
    </row>
    <row r="20038" spans="1:11" hidden="1">
      <c r="A20038" t="s">
        <v>168</v>
      </c>
      <c r="B20038" t="s">
        <v>663</v>
      </c>
      <c r="C20038">
        <v>190</v>
      </c>
      <c r="D20038" t="s">
        <v>97</v>
      </c>
      <c r="E20038">
        <v>0.18729999999999999</v>
      </c>
      <c r="F20038">
        <v>0</v>
      </c>
      <c r="G20038">
        <v>-18.4114</v>
      </c>
      <c r="H20038">
        <v>0</v>
      </c>
      <c r="I20038">
        <v>-1E-3</v>
      </c>
      <c r="J20038">
        <v>0</v>
      </c>
      <c r="K20038">
        <v>-10.9054</v>
      </c>
    </row>
    <row r="20039" spans="1:11" hidden="1">
      <c r="A20039" t="s">
        <v>168</v>
      </c>
      <c r="B20039" t="s">
        <v>663</v>
      </c>
      <c r="C20039">
        <v>190</v>
      </c>
      <c r="D20039" t="s">
        <v>97</v>
      </c>
      <c r="E20039">
        <v>0.62280000000000002</v>
      </c>
      <c r="F20039">
        <v>0</v>
      </c>
      <c r="G20039">
        <v>-15.8896</v>
      </c>
      <c r="H20039">
        <v>0</v>
      </c>
      <c r="I20039">
        <v>-1E-3</v>
      </c>
      <c r="J20039">
        <v>0</v>
      </c>
      <c r="K20039">
        <v>-3.4032</v>
      </c>
    </row>
    <row r="20040" spans="1:11" hidden="1">
      <c r="A20040" t="s">
        <v>168</v>
      </c>
      <c r="B20040" t="s">
        <v>663</v>
      </c>
      <c r="C20040">
        <v>190</v>
      </c>
      <c r="D20040" t="s">
        <v>97</v>
      </c>
      <c r="E20040">
        <v>1.0582</v>
      </c>
      <c r="F20040">
        <v>0</v>
      </c>
      <c r="G20040">
        <v>-12.4581</v>
      </c>
      <c r="H20040">
        <v>0</v>
      </c>
      <c r="I20040">
        <v>-1E-3</v>
      </c>
      <c r="J20040">
        <v>0</v>
      </c>
      <c r="K20040">
        <v>2.7976000000000001</v>
      </c>
    </row>
    <row r="20041" spans="1:11" hidden="1">
      <c r="A20041" t="s">
        <v>168</v>
      </c>
      <c r="B20041" t="s">
        <v>663</v>
      </c>
      <c r="C20041">
        <v>190</v>
      </c>
      <c r="D20041" t="s">
        <v>97</v>
      </c>
      <c r="E20041">
        <v>1.4937</v>
      </c>
      <c r="F20041">
        <v>0</v>
      </c>
      <c r="G20041">
        <v>-8.7615999999999996</v>
      </c>
      <c r="H20041">
        <v>0</v>
      </c>
      <c r="I20041">
        <v>-1E-3</v>
      </c>
      <c r="J20041">
        <v>0</v>
      </c>
      <c r="K20041">
        <v>7.4177</v>
      </c>
    </row>
    <row r="20042" spans="1:11" hidden="1">
      <c r="A20042" t="s">
        <v>168</v>
      </c>
      <c r="B20042" t="s">
        <v>663</v>
      </c>
      <c r="C20042">
        <v>190</v>
      </c>
      <c r="D20042" t="s">
        <v>97</v>
      </c>
      <c r="E20042">
        <v>1.9291</v>
      </c>
      <c r="F20042">
        <v>0</v>
      </c>
      <c r="G20042">
        <v>-5.0804999999999998</v>
      </c>
      <c r="H20042">
        <v>0</v>
      </c>
      <c r="I20042">
        <v>-1E-3</v>
      </c>
      <c r="J20042">
        <v>0</v>
      </c>
      <c r="K20042">
        <v>10.4285</v>
      </c>
    </row>
    <row r="20043" spans="1:11" hidden="1">
      <c r="A20043" t="s">
        <v>168</v>
      </c>
      <c r="B20043" t="s">
        <v>663</v>
      </c>
      <c r="C20043">
        <v>190</v>
      </c>
      <c r="D20043" t="s">
        <v>97</v>
      </c>
      <c r="E20043">
        <v>2.3645999999999998</v>
      </c>
      <c r="F20043">
        <v>0</v>
      </c>
      <c r="G20043">
        <v>-2.0238</v>
      </c>
      <c r="H20043">
        <v>0</v>
      </c>
      <c r="I20043">
        <v>-1E-3</v>
      </c>
      <c r="J20043">
        <v>0</v>
      </c>
      <c r="K20043">
        <v>11.9412</v>
      </c>
    </row>
    <row r="20044" spans="1:11" hidden="1">
      <c r="A20044" t="s">
        <v>168</v>
      </c>
      <c r="B20044" t="s">
        <v>663</v>
      </c>
      <c r="C20044">
        <v>190</v>
      </c>
      <c r="D20044" t="s">
        <v>97</v>
      </c>
      <c r="E20044">
        <v>2.8</v>
      </c>
      <c r="F20044">
        <v>0</v>
      </c>
      <c r="G20044">
        <v>9.4299999999999995E-2</v>
      </c>
      <c r="H20044">
        <v>0</v>
      </c>
      <c r="I20044">
        <v>-1E-3</v>
      </c>
      <c r="J20044">
        <v>0</v>
      </c>
      <c r="K20044">
        <v>12.327199999999999</v>
      </c>
    </row>
    <row r="20045" spans="1:11" hidden="1">
      <c r="A20045" t="s">
        <v>168</v>
      </c>
      <c r="B20045" t="s">
        <v>663</v>
      </c>
      <c r="C20045">
        <v>190</v>
      </c>
      <c r="D20045" t="s">
        <v>97</v>
      </c>
      <c r="E20045">
        <v>2.8</v>
      </c>
      <c r="F20045">
        <v>0</v>
      </c>
      <c r="G20045">
        <v>5.3167</v>
      </c>
      <c r="H20045">
        <v>0</v>
      </c>
      <c r="I20045">
        <v>-1E-3</v>
      </c>
      <c r="J20045">
        <v>0</v>
      </c>
      <c r="K20045">
        <v>12.327199999999999</v>
      </c>
    </row>
    <row r="20046" spans="1:11" hidden="1">
      <c r="A20046" t="s">
        <v>168</v>
      </c>
      <c r="B20046" t="s">
        <v>663</v>
      </c>
      <c r="C20046">
        <v>190</v>
      </c>
      <c r="D20046" t="s">
        <v>97</v>
      </c>
      <c r="E20046">
        <v>3.2355</v>
      </c>
      <c r="F20046">
        <v>0</v>
      </c>
      <c r="G20046">
        <v>6.9656000000000002</v>
      </c>
      <c r="H20046">
        <v>0</v>
      </c>
      <c r="I20046">
        <v>-1E-3</v>
      </c>
      <c r="J20046">
        <v>0</v>
      </c>
      <c r="K20046">
        <v>9.6531000000000002</v>
      </c>
    </row>
    <row r="20047" spans="1:11" hidden="1">
      <c r="A20047" t="s">
        <v>168</v>
      </c>
      <c r="B20047" t="s">
        <v>663</v>
      </c>
      <c r="C20047">
        <v>190</v>
      </c>
      <c r="D20047" t="s">
        <v>97</v>
      </c>
      <c r="E20047">
        <v>3.6709000000000001</v>
      </c>
      <c r="F20047">
        <v>0</v>
      </c>
      <c r="G20047">
        <v>8.6143999999999998</v>
      </c>
      <c r="H20047">
        <v>0</v>
      </c>
      <c r="I20047">
        <v>-1E-3</v>
      </c>
      <c r="J20047">
        <v>0</v>
      </c>
      <c r="K20047">
        <v>6.2609000000000004</v>
      </c>
    </row>
    <row r="20048" spans="1:11" hidden="1">
      <c r="A20048" t="s">
        <v>168</v>
      </c>
      <c r="B20048" t="s">
        <v>663</v>
      </c>
      <c r="C20048">
        <v>190</v>
      </c>
      <c r="D20048" t="s">
        <v>97</v>
      </c>
      <c r="E20048">
        <v>4.1063999999999998</v>
      </c>
      <c r="F20048">
        <v>0</v>
      </c>
      <c r="G20048">
        <v>10.263199999999999</v>
      </c>
      <c r="H20048">
        <v>0</v>
      </c>
      <c r="I20048">
        <v>-1E-3</v>
      </c>
      <c r="J20048">
        <v>0</v>
      </c>
      <c r="K20048">
        <v>2.1507999999999998</v>
      </c>
    </row>
    <row r="20049" spans="1:11" hidden="1">
      <c r="A20049" t="s">
        <v>168</v>
      </c>
      <c r="B20049" t="s">
        <v>663</v>
      </c>
      <c r="C20049">
        <v>190</v>
      </c>
      <c r="D20049" t="s">
        <v>97</v>
      </c>
      <c r="E20049">
        <v>4.5418000000000003</v>
      </c>
      <c r="F20049">
        <v>0</v>
      </c>
      <c r="G20049">
        <v>11.912000000000001</v>
      </c>
      <c r="H20049">
        <v>0</v>
      </c>
      <c r="I20049">
        <v>-1E-3</v>
      </c>
      <c r="J20049">
        <v>0</v>
      </c>
      <c r="K20049">
        <v>-2.6772999999999998</v>
      </c>
    </row>
    <row r="20050" spans="1:11" hidden="1">
      <c r="A20050" t="s">
        <v>168</v>
      </c>
      <c r="B20050" t="s">
        <v>663</v>
      </c>
      <c r="C20050">
        <v>190</v>
      </c>
      <c r="D20050" t="s">
        <v>97</v>
      </c>
      <c r="E20050">
        <v>4.9772999999999996</v>
      </c>
      <c r="F20050">
        <v>0</v>
      </c>
      <c r="G20050">
        <v>13.5608</v>
      </c>
      <c r="H20050">
        <v>0</v>
      </c>
      <c r="I20050">
        <v>-1E-3</v>
      </c>
      <c r="J20050">
        <v>0</v>
      </c>
      <c r="K20050">
        <v>-8.2233999999999998</v>
      </c>
    </row>
    <row r="20051" spans="1:11" hidden="1">
      <c r="A20051" t="s">
        <v>168</v>
      </c>
      <c r="B20051" t="s">
        <v>663</v>
      </c>
      <c r="C20051">
        <v>190</v>
      </c>
      <c r="D20051" t="s">
        <v>97</v>
      </c>
      <c r="E20051">
        <v>5.4127000000000001</v>
      </c>
      <c r="F20051">
        <v>0</v>
      </c>
      <c r="G20051">
        <v>15.2097</v>
      </c>
      <c r="H20051">
        <v>0</v>
      </c>
      <c r="I20051">
        <v>-1E-3</v>
      </c>
      <c r="J20051">
        <v>0</v>
      </c>
      <c r="K20051">
        <v>-14.487399999999999</v>
      </c>
    </row>
    <row r="20052" spans="1:11" hidden="1">
      <c r="A20052" t="s">
        <v>168</v>
      </c>
      <c r="B20052" t="s">
        <v>663</v>
      </c>
      <c r="C20052">
        <v>190</v>
      </c>
      <c r="D20052" t="s">
        <v>98</v>
      </c>
      <c r="E20052">
        <v>0.18729999999999999</v>
      </c>
      <c r="F20052">
        <v>0</v>
      </c>
      <c r="G20052">
        <v>-28.6965</v>
      </c>
      <c r="H20052">
        <v>0</v>
      </c>
      <c r="I20052">
        <v>-1.6000000000000001E-3</v>
      </c>
      <c r="J20052">
        <v>0</v>
      </c>
      <c r="K20052">
        <v>-16.901700000000002</v>
      </c>
    </row>
    <row r="20053" spans="1:11" hidden="1">
      <c r="A20053" t="s">
        <v>168</v>
      </c>
      <c r="B20053" t="s">
        <v>663</v>
      </c>
      <c r="C20053">
        <v>190</v>
      </c>
      <c r="D20053" t="s">
        <v>98</v>
      </c>
      <c r="E20053">
        <v>0.62280000000000002</v>
      </c>
      <c r="F20053">
        <v>0</v>
      </c>
      <c r="G20053">
        <v>-24.773599999999998</v>
      </c>
      <c r="H20053">
        <v>0</v>
      </c>
      <c r="I20053">
        <v>-1.6000000000000001E-3</v>
      </c>
      <c r="J20053">
        <v>0</v>
      </c>
      <c r="K20053">
        <v>-5.2069000000000001</v>
      </c>
    </row>
    <row r="20054" spans="1:11" hidden="1">
      <c r="A20054" t="s">
        <v>168</v>
      </c>
      <c r="B20054" t="s">
        <v>663</v>
      </c>
      <c r="C20054">
        <v>190</v>
      </c>
      <c r="D20054" t="s">
        <v>98</v>
      </c>
      <c r="E20054">
        <v>1.0582</v>
      </c>
      <c r="F20054">
        <v>0</v>
      </c>
      <c r="G20054">
        <v>-19.4358</v>
      </c>
      <c r="H20054">
        <v>0</v>
      </c>
      <c r="I20054">
        <v>-1.6000000000000001E-3</v>
      </c>
      <c r="J20054">
        <v>0</v>
      </c>
      <c r="K20054">
        <v>4.4633000000000003</v>
      </c>
    </row>
    <row r="20055" spans="1:11" hidden="1">
      <c r="A20055" t="s">
        <v>168</v>
      </c>
      <c r="B20055" t="s">
        <v>663</v>
      </c>
      <c r="C20055">
        <v>190</v>
      </c>
      <c r="D20055" t="s">
        <v>98</v>
      </c>
      <c r="E20055">
        <v>1.4937</v>
      </c>
      <c r="F20055">
        <v>0</v>
      </c>
      <c r="G20055">
        <v>-13.685600000000001</v>
      </c>
      <c r="H20055">
        <v>0</v>
      </c>
      <c r="I20055">
        <v>-1.6000000000000001E-3</v>
      </c>
      <c r="J20055">
        <v>0</v>
      </c>
      <c r="K20055">
        <v>11.6747</v>
      </c>
    </row>
    <row r="20056" spans="1:11" hidden="1">
      <c r="A20056" t="s">
        <v>168</v>
      </c>
      <c r="B20056" t="s">
        <v>663</v>
      </c>
      <c r="C20056">
        <v>190</v>
      </c>
      <c r="D20056" t="s">
        <v>98</v>
      </c>
      <c r="E20056">
        <v>1.9291</v>
      </c>
      <c r="F20056">
        <v>0</v>
      </c>
      <c r="G20056">
        <v>-7.9595000000000002</v>
      </c>
      <c r="H20056">
        <v>0</v>
      </c>
      <c r="I20056">
        <v>-1.6000000000000001E-3</v>
      </c>
      <c r="J20056">
        <v>0</v>
      </c>
      <c r="K20056">
        <v>16.3828</v>
      </c>
    </row>
    <row r="20057" spans="1:11" hidden="1">
      <c r="A20057" t="s">
        <v>168</v>
      </c>
      <c r="B20057" t="s">
        <v>663</v>
      </c>
      <c r="C20057">
        <v>190</v>
      </c>
      <c r="D20057" t="s">
        <v>98</v>
      </c>
      <c r="E20057">
        <v>2.3645999999999998</v>
      </c>
      <c r="F20057">
        <v>0</v>
      </c>
      <c r="G20057">
        <v>-3.2046000000000001</v>
      </c>
      <c r="H20057">
        <v>0</v>
      </c>
      <c r="I20057">
        <v>-1.6000000000000001E-3</v>
      </c>
      <c r="J20057">
        <v>0</v>
      </c>
      <c r="K20057">
        <v>18.7605</v>
      </c>
    </row>
    <row r="20058" spans="1:11" hidden="1">
      <c r="A20058" t="s">
        <v>168</v>
      </c>
      <c r="B20058" t="s">
        <v>663</v>
      </c>
      <c r="C20058">
        <v>190</v>
      </c>
      <c r="D20058" t="s">
        <v>98</v>
      </c>
      <c r="E20058">
        <v>2.8</v>
      </c>
      <c r="F20058">
        <v>0</v>
      </c>
      <c r="G20058">
        <v>9.0200000000000002E-2</v>
      </c>
      <c r="H20058">
        <v>0</v>
      </c>
      <c r="I20058">
        <v>-1.6000000000000001E-3</v>
      </c>
      <c r="J20058">
        <v>0</v>
      </c>
      <c r="K20058">
        <v>19.3856</v>
      </c>
    </row>
    <row r="20059" spans="1:11" hidden="1">
      <c r="A20059" t="s">
        <v>168</v>
      </c>
      <c r="B20059" t="s">
        <v>663</v>
      </c>
      <c r="C20059">
        <v>190</v>
      </c>
      <c r="D20059" t="s">
        <v>98</v>
      </c>
      <c r="E20059">
        <v>2.8</v>
      </c>
      <c r="F20059">
        <v>0</v>
      </c>
      <c r="G20059">
        <v>8.2140000000000004</v>
      </c>
      <c r="H20059">
        <v>0</v>
      </c>
      <c r="I20059">
        <v>-1.6000000000000001E-3</v>
      </c>
      <c r="J20059">
        <v>0</v>
      </c>
      <c r="K20059">
        <v>19.3856</v>
      </c>
    </row>
    <row r="20060" spans="1:11" hidden="1">
      <c r="A20060" t="s">
        <v>168</v>
      </c>
      <c r="B20060" t="s">
        <v>663</v>
      </c>
      <c r="C20060">
        <v>190</v>
      </c>
      <c r="D20060" t="s">
        <v>98</v>
      </c>
      <c r="E20060">
        <v>3.2355</v>
      </c>
      <c r="F20060">
        <v>0</v>
      </c>
      <c r="G20060">
        <v>10.7788</v>
      </c>
      <c r="H20060">
        <v>0</v>
      </c>
      <c r="I20060">
        <v>-1.6000000000000001E-3</v>
      </c>
      <c r="J20060">
        <v>0</v>
      </c>
      <c r="K20060">
        <v>15.250400000000001</v>
      </c>
    </row>
    <row r="20061" spans="1:11" hidden="1">
      <c r="A20061" t="s">
        <v>168</v>
      </c>
      <c r="B20061" t="s">
        <v>663</v>
      </c>
      <c r="C20061">
        <v>190</v>
      </c>
      <c r="D20061" t="s">
        <v>98</v>
      </c>
      <c r="E20061">
        <v>3.6709000000000001</v>
      </c>
      <c r="F20061">
        <v>0</v>
      </c>
      <c r="G20061">
        <v>13.3437</v>
      </c>
      <c r="H20061">
        <v>0</v>
      </c>
      <c r="I20061">
        <v>-1.6000000000000001E-3</v>
      </c>
      <c r="J20061">
        <v>0</v>
      </c>
      <c r="K20061">
        <v>9.9983000000000004</v>
      </c>
    </row>
    <row r="20062" spans="1:11" hidden="1">
      <c r="A20062" t="s">
        <v>168</v>
      </c>
      <c r="B20062" t="s">
        <v>663</v>
      </c>
      <c r="C20062">
        <v>190</v>
      </c>
      <c r="D20062" t="s">
        <v>98</v>
      </c>
      <c r="E20062">
        <v>4.1063999999999998</v>
      </c>
      <c r="F20062">
        <v>0</v>
      </c>
      <c r="G20062">
        <v>15.9085</v>
      </c>
      <c r="H20062">
        <v>0</v>
      </c>
      <c r="I20062">
        <v>-1.6000000000000001E-3</v>
      </c>
      <c r="J20062">
        <v>0</v>
      </c>
      <c r="K20062">
        <v>3.6294</v>
      </c>
    </row>
    <row r="20063" spans="1:11" hidden="1">
      <c r="A20063" t="s">
        <v>168</v>
      </c>
      <c r="B20063" t="s">
        <v>663</v>
      </c>
      <c r="C20063">
        <v>190</v>
      </c>
      <c r="D20063" t="s">
        <v>98</v>
      </c>
      <c r="E20063">
        <v>4.5418000000000003</v>
      </c>
      <c r="F20063">
        <v>0</v>
      </c>
      <c r="G20063">
        <v>18.473299999999998</v>
      </c>
      <c r="H20063">
        <v>0</v>
      </c>
      <c r="I20063">
        <v>-1.6000000000000001E-3</v>
      </c>
      <c r="J20063">
        <v>0</v>
      </c>
      <c r="K20063">
        <v>-3.8563999999999998</v>
      </c>
    </row>
    <row r="20064" spans="1:11" hidden="1">
      <c r="A20064" t="s">
        <v>168</v>
      </c>
      <c r="B20064" t="s">
        <v>663</v>
      </c>
      <c r="C20064">
        <v>190</v>
      </c>
      <c r="D20064" t="s">
        <v>98</v>
      </c>
      <c r="E20064">
        <v>4.9772999999999996</v>
      </c>
      <c r="F20064">
        <v>0</v>
      </c>
      <c r="G20064">
        <v>21.0382</v>
      </c>
      <c r="H20064">
        <v>0</v>
      </c>
      <c r="I20064">
        <v>-1.6000000000000001E-3</v>
      </c>
      <c r="J20064">
        <v>0</v>
      </c>
      <c r="K20064">
        <v>-12.459</v>
      </c>
    </row>
    <row r="20065" spans="1:11" hidden="1">
      <c r="A20065" t="s">
        <v>168</v>
      </c>
      <c r="B20065" t="s">
        <v>663</v>
      </c>
      <c r="C20065">
        <v>190</v>
      </c>
      <c r="D20065" t="s">
        <v>98</v>
      </c>
      <c r="E20065">
        <v>5.4127000000000001</v>
      </c>
      <c r="F20065">
        <v>0</v>
      </c>
      <c r="G20065">
        <v>23.603000000000002</v>
      </c>
      <c r="H20065">
        <v>0</v>
      </c>
      <c r="I20065">
        <v>-1.6000000000000001E-3</v>
      </c>
      <c r="J20065">
        <v>0</v>
      </c>
      <c r="K20065">
        <v>-22.1785</v>
      </c>
    </row>
    <row r="20066" spans="1:11" hidden="1">
      <c r="A20066" t="s">
        <v>168</v>
      </c>
      <c r="B20066" t="s">
        <v>663</v>
      </c>
      <c r="C20066">
        <v>190</v>
      </c>
      <c r="D20066" t="s">
        <v>99</v>
      </c>
      <c r="E20066">
        <v>0.18729999999999999</v>
      </c>
      <c r="F20066">
        <v>0</v>
      </c>
      <c r="G20066">
        <v>-28.688300000000002</v>
      </c>
      <c r="H20066">
        <v>0</v>
      </c>
      <c r="I20066">
        <v>-1.6000000000000001E-3</v>
      </c>
      <c r="J20066">
        <v>0</v>
      </c>
      <c r="K20066">
        <v>-16.861799999999999</v>
      </c>
    </row>
    <row r="20067" spans="1:11" hidden="1">
      <c r="A20067" t="s">
        <v>168</v>
      </c>
      <c r="B20067" t="s">
        <v>663</v>
      </c>
      <c r="C20067">
        <v>190</v>
      </c>
      <c r="D20067" t="s">
        <v>99</v>
      </c>
      <c r="E20067">
        <v>0.62280000000000002</v>
      </c>
      <c r="F20067">
        <v>0</v>
      </c>
      <c r="G20067">
        <v>-24.765499999999999</v>
      </c>
      <c r="H20067">
        <v>0</v>
      </c>
      <c r="I20067">
        <v>-1.6000000000000001E-3</v>
      </c>
      <c r="J20067">
        <v>0</v>
      </c>
      <c r="K20067">
        <v>-5.1706000000000003</v>
      </c>
    </row>
    <row r="20068" spans="1:11" hidden="1">
      <c r="A20068" t="s">
        <v>168</v>
      </c>
      <c r="B20068" t="s">
        <v>663</v>
      </c>
      <c r="C20068">
        <v>190</v>
      </c>
      <c r="D20068" t="s">
        <v>99</v>
      </c>
      <c r="E20068">
        <v>1.0582</v>
      </c>
      <c r="F20068">
        <v>0</v>
      </c>
      <c r="G20068">
        <v>-19.427600000000002</v>
      </c>
      <c r="H20068">
        <v>0</v>
      </c>
      <c r="I20068">
        <v>-1.6000000000000001E-3</v>
      </c>
      <c r="J20068">
        <v>0</v>
      </c>
      <c r="K20068">
        <v>4.4961000000000002</v>
      </c>
    </row>
    <row r="20069" spans="1:11" hidden="1">
      <c r="A20069" t="s">
        <v>168</v>
      </c>
      <c r="B20069" t="s">
        <v>663</v>
      </c>
      <c r="C20069">
        <v>190</v>
      </c>
      <c r="D20069" t="s">
        <v>99</v>
      </c>
      <c r="E20069">
        <v>1.4937</v>
      </c>
      <c r="F20069">
        <v>0</v>
      </c>
      <c r="G20069">
        <v>-13.6775</v>
      </c>
      <c r="H20069">
        <v>0</v>
      </c>
      <c r="I20069">
        <v>-1.6000000000000001E-3</v>
      </c>
      <c r="J20069">
        <v>0</v>
      </c>
      <c r="K20069">
        <v>11.703900000000001</v>
      </c>
    </row>
    <row r="20070" spans="1:11" hidden="1">
      <c r="A20070" t="s">
        <v>168</v>
      </c>
      <c r="B20070" t="s">
        <v>663</v>
      </c>
      <c r="C20070">
        <v>190</v>
      </c>
      <c r="D20070" t="s">
        <v>99</v>
      </c>
      <c r="E20070">
        <v>1.9291</v>
      </c>
      <c r="F20070">
        <v>0</v>
      </c>
      <c r="G20070">
        <v>-7.9513999999999996</v>
      </c>
      <c r="H20070">
        <v>0</v>
      </c>
      <c r="I20070">
        <v>-1.6000000000000001E-3</v>
      </c>
      <c r="J20070">
        <v>0</v>
      </c>
      <c r="K20070">
        <v>16.4085</v>
      </c>
    </row>
    <row r="20071" spans="1:11" hidden="1">
      <c r="A20071" t="s">
        <v>168</v>
      </c>
      <c r="B20071" t="s">
        <v>663</v>
      </c>
      <c r="C20071">
        <v>190</v>
      </c>
      <c r="D20071" t="s">
        <v>99</v>
      </c>
      <c r="E20071">
        <v>2.3645999999999998</v>
      </c>
      <c r="F20071">
        <v>0</v>
      </c>
      <c r="G20071">
        <v>-3.1964999999999999</v>
      </c>
      <c r="H20071">
        <v>0</v>
      </c>
      <c r="I20071">
        <v>-1.6000000000000001E-3</v>
      </c>
      <c r="J20071">
        <v>0</v>
      </c>
      <c r="K20071">
        <v>18.782699999999998</v>
      </c>
    </row>
    <row r="20072" spans="1:11" hidden="1">
      <c r="A20072" t="s">
        <v>168</v>
      </c>
      <c r="B20072" t="s">
        <v>663</v>
      </c>
      <c r="C20072">
        <v>190</v>
      </c>
      <c r="D20072" t="s">
        <v>99</v>
      </c>
      <c r="E20072">
        <v>2.8</v>
      </c>
      <c r="F20072">
        <v>0</v>
      </c>
      <c r="G20072">
        <v>9.8400000000000001E-2</v>
      </c>
      <c r="H20072">
        <v>0</v>
      </c>
      <c r="I20072">
        <v>-1.6000000000000001E-3</v>
      </c>
      <c r="J20072">
        <v>0</v>
      </c>
      <c r="K20072">
        <v>19.404199999999999</v>
      </c>
    </row>
    <row r="20073" spans="1:11" hidden="1">
      <c r="A20073" t="s">
        <v>168</v>
      </c>
      <c r="B20073" t="s">
        <v>663</v>
      </c>
      <c r="C20073">
        <v>190</v>
      </c>
      <c r="D20073" t="s">
        <v>99</v>
      </c>
      <c r="E20073">
        <v>2.8</v>
      </c>
      <c r="F20073">
        <v>0</v>
      </c>
      <c r="G20073">
        <v>8.2220999999999993</v>
      </c>
      <c r="H20073">
        <v>0</v>
      </c>
      <c r="I20073">
        <v>-1.6000000000000001E-3</v>
      </c>
      <c r="J20073">
        <v>0</v>
      </c>
      <c r="K20073">
        <v>19.404199999999999</v>
      </c>
    </row>
    <row r="20074" spans="1:11" hidden="1">
      <c r="A20074" t="s">
        <v>168</v>
      </c>
      <c r="B20074" t="s">
        <v>663</v>
      </c>
      <c r="C20074">
        <v>190</v>
      </c>
      <c r="D20074" t="s">
        <v>99</v>
      </c>
      <c r="E20074">
        <v>3.2355</v>
      </c>
      <c r="F20074">
        <v>0</v>
      </c>
      <c r="G20074">
        <v>10.787000000000001</v>
      </c>
      <c r="H20074">
        <v>0</v>
      </c>
      <c r="I20074">
        <v>-1.6000000000000001E-3</v>
      </c>
      <c r="J20074">
        <v>0</v>
      </c>
      <c r="K20074">
        <v>15.265499999999999</v>
      </c>
    </row>
    <row r="20075" spans="1:11" hidden="1">
      <c r="A20075" t="s">
        <v>168</v>
      </c>
      <c r="B20075" t="s">
        <v>663</v>
      </c>
      <c r="C20075">
        <v>190</v>
      </c>
      <c r="D20075" t="s">
        <v>99</v>
      </c>
      <c r="E20075">
        <v>3.6709000000000001</v>
      </c>
      <c r="F20075">
        <v>0</v>
      </c>
      <c r="G20075">
        <v>13.351800000000001</v>
      </c>
      <c r="H20075">
        <v>0</v>
      </c>
      <c r="I20075">
        <v>-1.6000000000000001E-3</v>
      </c>
      <c r="J20075">
        <v>0</v>
      </c>
      <c r="K20075">
        <v>10.0099</v>
      </c>
    </row>
    <row r="20076" spans="1:11" hidden="1">
      <c r="A20076" t="s">
        <v>168</v>
      </c>
      <c r="B20076" t="s">
        <v>663</v>
      </c>
      <c r="C20076">
        <v>190</v>
      </c>
      <c r="D20076" t="s">
        <v>99</v>
      </c>
      <c r="E20076">
        <v>4.1063999999999998</v>
      </c>
      <c r="F20076">
        <v>0</v>
      </c>
      <c r="G20076">
        <v>15.916600000000001</v>
      </c>
      <c r="H20076">
        <v>0</v>
      </c>
      <c r="I20076">
        <v>-1.6000000000000001E-3</v>
      </c>
      <c r="J20076">
        <v>0</v>
      </c>
      <c r="K20076">
        <v>3.6374</v>
      </c>
    </row>
    <row r="20077" spans="1:11" hidden="1">
      <c r="A20077" t="s">
        <v>168</v>
      </c>
      <c r="B20077" t="s">
        <v>663</v>
      </c>
      <c r="C20077">
        <v>190</v>
      </c>
      <c r="D20077" t="s">
        <v>99</v>
      </c>
      <c r="E20077">
        <v>4.5418000000000003</v>
      </c>
      <c r="F20077">
        <v>0</v>
      </c>
      <c r="G20077">
        <v>18.4815</v>
      </c>
      <c r="H20077">
        <v>0</v>
      </c>
      <c r="I20077">
        <v>-1.6000000000000001E-3</v>
      </c>
      <c r="J20077">
        <v>0</v>
      </c>
      <c r="K20077">
        <v>-3.8519000000000001</v>
      </c>
    </row>
    <row r="20078" spans="1:11" hidden="1">
      <c r="A20078" t="s">
        <v>168</v>
      </c>
      <c r="B20078" t="s">
        <v>663</v>
      </c>
      <c r="C20078">
        <v>190</v>
      </c>
      <c r="D20078" t="s">
        <v>99</v>
      </c>
      <c r="E20078">
        <v>4.9772999999999996</v>
      </c>
      <c r="F20078">
        <v>0</v>
      </c>
      <c r="G20078">
        <v>21.046299999999999</v>
      </c>
      <c r="H20078">
        <v>0</v>
      </c>
      <c r="I20078">
        <v>-1.6000000000000001E-3</v>
      </c>
      <c r="J20078">
        <v>0</v>
      </c>
      <c r="K20078">
        <v>-12.4581</v>
      </c>
    </row>
    <row r="20079" spans="1:11" hidden="1">
      <c r="A20079" t="s">
        <v>168</v>
      </c>
      <c r="B20079" t="s">
        <v>663</v>
      </c>
      <c r="C20079">
        <v>190</v>
      </c>
      <c r="D20079" t="s">
        <v>99</v>
      </c>
      <c r="E20079">
        <v>5.4127000000000001</v>
      </c>
      <c r="F20079">
        <v>0</v>
      </c>
      <c r="G20079">
        <v>23.6111</v>
      </c>
      <c r="H20079">
        <v>0</v>
      </c>
      <c r="I20079">
        <v>-1.6000000000000001E-3</v>
      </c>
      <c r="J20079">
        <v>0</v>
      </c>
      <c r="K20079">
        <v>-22.181100000000001</v>
      </c>
    </row>
    <row r="20080" spans="1:11" hidden="1">
      <c r="A20080" t="s">
        <v>168</v>
      </c>
      <c r="B20080" t="s">
        <v>663</v>
      </c>
      <c r="C20080">
        <v>190</v>
      </c>
      <c r="D20080" t="s">
        <v>100</v>
      </c>
      <c r="E20080">
        <v>0.18729999999999999</v>
      </c>
      <c r="F20080">
        <v>0</v>
      </c>
      <c r="G20080">
        <v>-48.3568</v>
      </c>
      <c r="H20080">
        <v>0</v>
      </c>
      <c r="I20080">
        <v>-2.5999999999999999E-3</v>
      </c>
      <c r="J20080">
        <v>0</v>
      </c>
      <c r="K20080">
        <v>-27.76</v>
      </c>
    </row>
    <row r="20081" spans="1:11" hidden="1">
      <c r="A20081" t="s">
        <v>168</v>
      </c>
      <c r="B20081" t="s">
        <v>663</v>
      </c>
      <c r="C20081">
        <v>190</v>
      </c>
      <c r="D20081" t="s">
        <v>100</v>
      </c>
      <c r="E20081">
        <v>0.62280000000000002</v>
      </c>
      <c r="F20081">
        <v>0</v>
      </c>
      <c r="G20081">
        <v>-41.584299999999999</v>
      </c>
      <c r="H20081">
        <v>0</v>
      </c>
      <c r="I20081">
        <v>-2.5999999999999999E-3</v>
      </c>
      <c r="J20081">
        <v>0</v>
      </c>
      <c r="K20081">
        <v>-8.0805000000000007</v>
      </c>
    </row>
    <row r="20082" spans="1:11" hidden="1">
      <c r="A20082" t="s">
        <v>168</v>
      </c>
      <c r="B20082" t="s">
        <v>663</v>
      </c>
      <c r="C20082">
        <v>190</v>
      </c>
      <c r="D20082" t="s">
        <v>100</v>
      </c>
      <c r="E20082">
        <v>1.0582</v>
      </c>
      <c r="F20082">
        <v>0</v>
      </c>
      <c r="G20082">
        <v>-32.220700000000001</v>
      </c>
      <c r="H20082">
        <v>0</v>
      </c>
      <c r="I20082">
        <v>-2.5999999999999999E-3</v>
      </c>
      <c r="J20082">
        <v>0</v>
      </c>
      <c r="K20082">
        <v>8.0707000000000004</v>
      </c>
    </row>
    <row r="20083" spans="1:11" hidden="1">
      <c r="A20083" t="s">
        <v>168</v>
      </c>
      <c r="B20083" t="s">
        <v>663</v>
      </c>
      <c r="C20083">
        <v>190</v>
      </c>
      <c r="D20083" t="s">
        <v>100</v>
      </c>
      <c r="E20083">
        <v>1.4937</v>
      </c>
      <c r="F20083">
        <v>0</v>
      </c>
      <c r="G20083">
        <v>-22.1021</v>
      </c>
      <c r="H20083">
        <v>0</v>
      </c>
      <c r="I20083">
        <v>-2.5999999999999999E-3</v>
      </c>
      <c r="J20083">
        <v>0</v>
      </c>
      <c r="K20083">
        <v>19.898099999999999</v>
      </c>
    </row>
    <row r="20084" spans="1:11" hidden="1">
      <c r="A20084" t="s">
        <v>168</v>
      </c>
      <c r="B20084" t="s">
        <v>663</v>
      </c>
      <c r="C20084">
        <v>190</v>
      </c>
      <c r="D20084" t="s">
        <v>100</v>
      </c>
      <c r="E20084">
        <v>1.9291</v>
      </c>
      <c r="F20084">
        <v>0</v>
      </c>
      <c r="G20084">
        <v>-12.027699999999999</v>
      </c>
      <c r="H20084">
        <v>0</v>
      </c>
      <c r="I20084">
        <v>-2.5999999999999999E-3</v>
      </c>
      <c r="J20084">
        <v>0</v>
      </c>
      <c r="K20084">
        <v>27.320599999999999</v>
      </c>
    </row>
    <row r="20085" spans="1:11" hidden="1">
      <c r="A20085" t="s">
        <v>168</v>
      </c>
      <c r="B20085" t="s">
        <v>663</v>
      </c>
      <c r="C20085">
        <v>190</v>
      </c>
      <c r="D20085" t="s">
        <v>100</v>
      </c>
      <c r="E20085">
        <v>2.3645999999999998</v>
      </c>
      <c r="F20085">
        <v>0</v>
      </c>
      <c r="G20085">
        <v>-3.7315</v>
      </c>
      <c r="H20085">
        <v>0</v>
      </c>
      <c r="I20085">
        <v>-2.5999999999999999E-3</v>
      </c>
      <c r="J20085">
        <v>0</v>
      </c>
      <c r="K20085">
        <v>30.654699999999998</v>
      </c>
    </row>
    <row r="20086" spans="1:11" hidden="1">
      <c r="A20086" t="s">
        <v>168</v>
      </c>
      <c r="B20086" t="s">
        <v>663</v>
      </c>
      <c r="C20086">
        <v>190</v>
      </c>
      <c r="D20086" t="s">
        <v>100</v>
      </c>
      <c r="E20086">
        <v>2.8</v>
      </c>
      <c r="F20086">
        <v>0</v>
      </c>
      <c r="G20086">
        <v>1.891</v>
      </c>
      <c r="H20086">
        <v>0</v>
      </c>
      <c r="I20086">
        <v>-2.5999999999999999E-3</v>
      </c>
      <c r="J20086">
        <v>0</v>
      </c>
      <c r="K20086">
        <v>30.958400000000001</v>
      </c>
    </row>
    <row r="20087" spans="1:11" hidden="1">
      <c r="A20087" t="s">
        <v>168</v>
      </c>
      <c r="B20087" t="s">
        <v>663</v>
      </c>
      <c r="C20087">
        <v>190</v>
      </c>
      <c r="D20087" t="s">
        <v>100</v>
      </c>
      <c r="E20087">
        <v>2.8</v>
      </c>
      <c r="F20087">
        <v>0</v>
      </c>
      <c r="G20087">
        <v>12.902799999999999</v>
      </c>
      <c r="H20087">
        <v>0</v>
      </c>
      <c r="I20087">
        <v>-2.5999999999999999E-3</v>
      </c>
      <c r="J20087">
        <v>0</v>
      </c>
      <c r="K20087">
        <v>30.958400000000001</v>
      </c>
    </row>
    <row r="20088" spans="1:11" hidden="1">
      <c r="A20088" t="s">
        <v>168</v>
      </c>
      <c r="B20088" t="s">
        <v>663</v>
      </c>
      <c r="C20088">
        <v>190</v>
      </c>
      <c r="D20088" t="s">
        <v>100</v>
      </c>
      <c r="E20088">
        <v>3.2355</v>
      </c>
      <c r="F20088">
        <v>0</v>
      </c>
      <c r="G20088">
        <v>17.188500000000001</v>
      </c>
      <c r="H20088">
        <v>0</v>
      </c>
      <c r="I20088">
        <v>-2.5999999999999999E-3</v>
      </c>
      <c r="J20088">
        <v>0</v>
      </c>
      <c r="K20088">
        <v>24.4068</v>
      </c>
    </row>
    <row r="20089" spans="1:11" hidden="1">
      <c r="A20089" t="s">
        <v>168</v>
      </c>
      <c r="B20089" t="s">
        <v>663</v>
      </c>
      <c r="C20089">
        <v>190</v>
      </c>
      <c r="D20089" t="s">
        <v>100</v>
      </c>
      <c r="E20089">
        <v>3.6709000000000001</v>
      </c>
      <c r="F20089">
        <v>0</v>
      </c>
      <c r="G20089">
        <v>21.4742</v>
      </c>
      <c r="H20089">
        <v>0</v>
      </c>
      <c r="I20089">
        <v>-2.5999999999999999E-3</v>
      </c>
      <c r="J20089">
        <v>0</v>
      </c>
      <c r="K20089">
        <v>15.989000000000001</v>
      </c>
    </row>
    <row r="20090" spans="1:11" hidden="1">
      <c r="A20090" t="s">
        <v>168</v>
      </c>
      <c r="B20090" t="s">
        <v>663</v>
      </c>
      <c r="C20090">
        <v>190</v>
      </c>
      <c r="D20090" t="s">
        <v>100</v>
      </c>
      <c r="E20090">
        <v>4.1063999999999998</v>
      </c>
      <c r="F20090">
        <v>0</v>
      </c>
      <c r="G20090">
        <v>25.76</v>
      </c>
      <c r="H20090">
        <v>0</v>
      </c>
      <c r="I20090">
        <v>-2.5999999999999999E-3</v>
      </c>
      <c r="J20090">
        <v>0</v>
      </c>
      <c r="K20090">
        <v>5.7049000000000003</v>
      </c>
    </row>
    <row r="20091" spans="1:11" hidden="1">
      <c r="A20091" t="s">
        <v>168</v>
      </c>
      <c r="B20091" t="s">
        <v>663</v>
      </c>
      <c r="C20091">
        <v>190</v>
      </c>
      <c r="D20091" t="s">
        <v>100</v>
      </c>
      <c r="E20091">
        <v>4.5418000000000003</v>
      </c>
      <c r="F20091">
        <v>0</v>
      </c>
      <c r="G20091">
        <v>30.0457</v>
      </c>
      <c r="H20091">
        <v>0</v>
      </c>
      <c r="I20091">
        <v>-2.5999999999999999E-3</v>
      </c>
      <c r="J20091">
        <v>0</v>
      </c>
      <c r="K20091">
        <v>-6.4454000000000002</v>
      </c>
    </row>
    <row r="20092" spans="1:11" hidden="1">
      <c r="A20092" t="s">
        <v>168</v>
      </c>
      <c r="B20092" t="s">
        <v>663</v>
      </c>
      <c r="C20092">
        <v>190</v>
      </c>
      <c r="D20092" t="s">
        <v>100</v>
      </c>
      <c r="E20092">
        <v>4.9772999999999996</v>
      </c>
      <c r="F20092">
        <v>0</v>
      </c>
      <c r="G20092">
        <v>34.331400000000002</v>
      </c>
      <c r="H20092">
        <v>0</v>
      </c>
      <c r="I20092">
        <v>-2.5999999999999999E-3</v>
      </c>
      <c r="J20092">
        <v>0</v>
      </c>
      <c r="K20092">
        <v>-20.4619</v>
      </c>
    </row>
    <row r="20093" spans="1:11" hidden="1">
      <c r="A20093" t="s">
        <v>168</v>
      </c>
      <c r="B20093" t="s">
        <v>663</v>
      </c>
      <c r="C20093">
        <v>190</v>
      </c>
      <c r="D20093" t="s">
        <v>100</v>
      </c>
      <c r="E20093">
        <v>5.4127000000000001</v>
      </c>
      <c r="F20093">
        <v>0</v>
      </c>
      <c r="G20093">
        <v>38.617199999999997</v>
      </c>
      <c r="H20093">
        <v>0</v>
      </c>
      <c r="I20093">
        <v>-2.5999999999999999E-3</v>
      </c>
      <c r="J20093">
        <v>0</v>
      </c>
      <c r="K20093">
        <v>-36.3446</v>
      </c>
    </row>
    <row r="20094" spans="1:11" hidden="1">
      <c r="A20094" t="s">
        <v>168</v>
      </c>
      <c r="B20094" t="s">
        <v>663</v>
      </c>
      <c r="C20094">
        <v>190</v>
      </c>
      <c r="D20094" t="s">
        <v>101</v>
      </c>
      <c r="E20094">
        <v>0.18729999999999999</v>
      </c>
      <c r="F20094">
        <v>0</v>
      </c>
      <c r="G20094">
        <v>-48.350700000000003</v>
      </c>
      <c r="H20094">
        <v>0</v>
      </c>
      <c r="I20094">
        <v>-2.5999999999999999E-3</v>
      </c>
      <c r="J20094">
        <v>0</v>
      </c>
      <c r="K20094">
        <v>-27.7301</v>
      </c>
    </row>
    <row r="20095" spans="1:11" hidden="1">
      <c r="A20095" t="s">
        <v>168</v>
      </c>
      <c r="B20095" t="s">
        <v>663</v>
      </c>
      <c r="C20095">
        <v>190</v>
      </c>
      <c r="D20095" t="s">
        <v>101</v>
      </c>
      <c r="E20095">
        <v>0.62280000000000002</v>
      </c>
      <c r="F20095">
        <v>0</v>
      </c>
      <c r="G20095">
        <v>-41.578200000000002</v>
      </c>
      <c r="H20095">
        <v>0</v>
      </c>
      <c r="I20095">
        <v>-2.5999999999999999E-3</v>
      </c>
      <c r="J20095">
        <v>0</v>
      </c>
      <c r="K20095">
        <v>-8.0533000000000001</v>
      </c>
    </row>
    <row r="20096" spans="1:11" hidden="1">
      <c r="A20096" t="s">
        <v>168</v>
      </c>
      <c r="B20096" t="s">
        <v>663</v>
      </c>
      <c r="C20096">
        <v>190</v>
      </c>
      <c r="D20096" t="s">
        <v>101</v>
      </c>
      <c r="E20096">
        <v>1.0582</v>
      </c>
      <c r="F20096">
        <v>0</v>
      </c>
      <c r="G20096">
        <v>-32.214599999999997</v>
      </c>
      <c r="H20096">
        <v>0</v>
      </c>
      <c r="I20096">
        <v>-2.5999999999999999E-3</v>
      </c>
      <c r="J20096">
        <v>0</v>
      </c>
      <c r="K20096">
        <v>8.0952999999999999</v>
      </c>
    </row>
    <row r="20097" spans="1:11" hidden="1">
      <c r="A20097" t="s">
        <v>168</v>
      </c>
      <c r="B20097" t="s">
        <v>663</v>
      </c>
      <c r="C20097">
        <v>190</v>
      </c>
      <c r="D20097" t="s">
        <v>101</v>
      </c>
      <c r="E20097">
        <v>1.4937</v>
      </c>
      <c r="F20097">
        <v>0</v>
      </c>
      <c r="G20097">
        <v>-22.096</v>
      </c>
      <c r="H20097">
        <v>0</v>
      </c>
      <c r="I20097">
        <v>-2.5999999999999999E-3</v>
      </c>
      <c r="J20097">
        <v>0</v>
      </c>
      <c r="K20097">
        <v>19.920100000000001</v>
      </c>
    </row>
    <row r="20098" spans="1:11" hidden="1">
      <c r="A20098" t="s">
        <v>168</v>
      </c>
      <c r="B20098" t="s">
        <v>663</v>
      </c>
      <c r="C20098">
        <v>190</v>
      </c>
      <c r="D20098" t="s">
        <v>101</v>
      </c>
      <c r="E20098">
        <v>1.9291</v>
      </c>
      <c r="F20098">
        <v>0</v>
      </c>
      <c r="G20098">
        <v>-12.021599999999999</v>
      </c>
      <c r="H20098">
        <v>0</v>
      </c>
      <c r="I20098">
        <v>-2.5999999999999999E-3</v>
      </c>
      <c r="J20098">
        <v>0</v>
      </c>
      <c r="K20098">
        <v>27.3399</v>
      </c>
    </row>
    <row r="20099" spans="1:11" hidden="1">
      <c r="A20099" t="s">
        <v>168</v>
      </c>
      <c r="B20099" t="s">
        <v>663</v>
      </c>
      <c r="C20099">
        <v>190</v>
      </c>
      <c r="D20099" t="s">
        <v>101</v>
      </c>
      <c r="E20099">
        <v>2.3645999999999998</v>
      </c>
      <c r="F20099">
        <v>0</v>
      </c>
      <c r="G20099">
        <v>-3.7254</v>
      </c>
      <c r="H20099">
        <v>0</v>
      </c>
      <c r="I20099">
        <v>-2.5999999999999999E-3</v>
      </c>
      <c r="J20099">
        <v>0</v>
      </c>
      <c r="K20099">
        <v>30.671399999999998</v>
      </c>
    </row>
    <row r="20100" spans="1:11" hidden="1">
      <c r="A20100" t="s">
        <v>168</v>
      </c>
      <c r="B20100" t="s">
        <v>663</v>
      </c>
      <c r="C20100">
        <v>190</v>
      </c>
      <c r="D20100" t="s">
        <v>101</v>
      </c>
      <c r="E20100">
        <v>2.8</v>
      </c>
      <c r="F20100">
        <v>0</v>
      </c>
      <c r="G20100">
        <v>1.8971</v>
      </c>
      <c r="H20100">
        <v>0</v>
      </c>
      <c r="I20100">
        <v>-2.5999999999999999E-3</v>
      </c>
      <c r="J20100">
        <v>0</v>
      </c>
      <c r="K20100">
        <v>30.9724</v>
      </c>
    </row>
    <row r="20101" spans="1:11" hidden="1">
      <c r="A20101" t="s">
        <v>168</v>
      </c>
      <c r="B20101" t="s">
        <v>663</v>
      </c>
      <c r="C20101">
        <v>190</v>
      </c>
      <c r="D20101" t="s">
        <v>101</v>
      </c>
      <c r="E20101">
        <v>2.8</v>
      </c>
      <c r="F20101">
        <v>0</v>
      </c>
      <c r="G20101">
        <v>12.908899999999999</v>
      </c>
      <c r="H20101">
        <v>0</v>
      </c>
      <c r="I20101">
        <v>-2.5999999999999999E-3</v>
      </c>
      <c r="J20101">
        <v>0</v>
      </c>
      <c r="K20101">
        <v>30.9724</v>
      </c>
    </row>
    <row r="20102" spans="1:11" hidden="1">
      <c r="A20102" t="s">
        <v>168</v>
      </c>
      <c r="B20102" t="s">
        <v>663</v>
      </c>
      <c r="C20102">
        <v>190</v>
      </c>
      <c r="D20102" t="s">
        <v>101</v>
      </c>
      <c r="E20102">
        <v>3.2355</v>
      </c>
      <c r="F20102">
        <v>0</v>
      </c>
      <c r="G20102">
        <v>17.194600000000001</v>
      </c>
      <c r="H20102">
        <v>0</v>
      </c>
      <c r="I20102">
        <v>-2.5999999999999999E-3</v>
      </c>
      <c r="J20102">
        <v>0</v>
      </c>
      <c r="K20102">
        <v>24.418099999999999</v>
      </c>
    </row>
    <row r="20103" spans="1:11" hidden="1">
      <c r="A20103" t="s">
        <v>168</v>
      </c>
      <c r="B20103" t="s">
        <v>663</v>
      </c>
      <c r="C20103">
        <v>190</v>
      </c>
      <c r="D20103" t="s">
        <v>101</v>
      </c>
      <c r="E20103">
        <v>3.6709000000000001</v>
      </c>
      <c r="F20103">
        <v>0</v>
      </c>
      <c r="G20103">
        <v>21.4803</v>
      </c>
      <c r="H20103">
        <v>0</v>
      </c>
      <c r="I20103">
        <v>-2.5999999999999999E-3</v>
      </c>
      <c r="J20103">
        <v>0</v>
      </c>
      <c r="K20103">
        <v>15.9976</v>
      </c>
    </row>
    <row r="20104" spans="1:11" hidden="1">
      <c r="A20104" t="s">
        <v>168</v>
      </c>
      <c r="B20104" t="s">
        <v>663</v>
      </c>
      <c r="C20104">
        <v>190</v>
      </c>
      <c r="D20104" t="s">
        <v>101</v>
      </c>
      <c r="E20104">
        <v>4.1063999999999998</v>
      </c>
      <c r="F20104">
        <v>0</v>
      </c>
      <c r="G20104">
        <v>25.766100000000002</v>
      </c>
      <c r="H20104">
        <v>0</v>
      </c>
      <c r="I20104">
        <v>-2.5999999999999999E-3</v>
      </c>
      <c r="J20104">
        <v>0</v>
      </c>
      <c r="K20104">
        <v>5.7108999999999996</v>
      </c>
    </row>
    <row r="20105" spans="1:11" hidden="1">
      <c r="A20105" t="s">
        <v>168</v>
      </c>
      <c r="B20105" t="s">
        <v>663</v>
      </c>
      <c r="C20105">
        <v>190</v>
      </c>
      <c r="D20105" t="s">
        <v>101</v>
      </c>
      <c r="E20105">
        <v>4.5418000000000003</v>
      </c>
      <c r="F20105">
        <v>0</v>
      </c>
      <c r="G20105">
        <v>30.0518</v>
      </c>
      <c r="H20105">
        <v>0</v>
      </c>
      <c r="I20105">
        <v>-2.5999999999999999E-3</v>
      </c>
      <c r="J20105">
        <v>0</v>
      </c>
      <c r="K20105">
        <v>-6.4420000000000002</v>
      </c>
    </row>
    <row r="20106" spans="1:11" hidden="1">
      <c r="A20106" t="s">
        <v>168</v>
      </c>
      <c r="B20106" t="s">
        <v>663</v>
      </c>
      <c r="C20106">
        <v>190</v>
      </c>
      <c r="D20106" t="s">
        <v>101</v>
      </c>
      <c r="E20106">
        <v>4.9772999999999996</v>
      </c>
      <c r="F20106">
        <v>0</v>
      </c>
      <c r="G20106">
        <v>34.337499999999999</v>
      </c>
      <c r="H20106">
        <v>0</v>
      </c>
      <c r="I20106">
        <v>-2.5999999999999999E-3</v>
      </c>
      <c r="J20106">
        <v>0</v>
      </c>
      <c r="K20106">
        <v>-20.461200000000002</v>
      </c>
    </row>
    <row r="20107" spans="1:11" hidden="1">
      <c r="A20107" t="s">
        <v>168</v>
      </c>
      <c r="B20107" t="s">
        <v>663</v>
      </c>
      <c r="C20107">
        <v>190</v>
      </c>
      <c r="D20107" t="s">
        <v>101</v>
      </c>
      <c r="E20107">
        <v>5.4127000000000001</v>
      </c>
      <c r="F20107">
        <v>0</v>
      </c>
      <c r="G20107">
        <v>38.6233</v>
      </c>
      <c r="H20107">
        <v>0</v>
      </c>
      <c r="I20107">
        <v>-2.5999999999999999E-3</v>
      </c>
      <c r="J20107">
        <v>0</v>
      </c>
      <c r="K20107">
        <v>-36.346600000000002</v>
      </c>
    </row>
    <row r="20108" spans="1:11" hidden="1">
      <c r="A20108" t="s">
        <v>168</v>
      </c>
      <c r="B20108" t="s">
        <v>663</v>
      </c>
      <c r="C20108">
        <v>190</v>
      </c>
      <c r="D20108" t="s">
        <v>102</v>
      </c>
      <c r="E20108">
        <v>0.18729999999999999</v>
      </c>
      <c r="F20108">
        <v>0</v>
      </c>
      <c r="G20108">
        <v>-31.353000000000002</v>
      </c>
      <c r="H20108">
        <v>0</v>
      </c>
      <c r="I20108">
        <v>-1.6999999999999999E-3</v>
      </c>
      <c r="J20108">
        <v>0</v>
      </c>
      <c r="K20108">
        <v>-18.107900000000001</v>
      </c>
    </row>
    <row r="20109" spans="1:11" hidden="1">
      <c r="A20109" t="s">
        <v>168</v>
      </c>
      <c r="B20109" t="s">
        <v>663</v>
      </c>
      <c r="C20109">
        <v>190</v>
      </c>
      <c r="D20109" t="s">
        <v>102</v>
      </c>
      <c r="E20109">
        <v>0.62280000000000002</v>
      </c>
      <c r="F20109">
        <v>0</v>
      </c>
      <c r="G20109">
        <v>-26.9861</v>
      </c>
      <c r="H20109">
        <v>0</v>
      </c>
      <c r="I20109">
        <v>-1.6999999999999999E-3</v>
      </c>
      <c r="J20109">
        <v>0</v>
      </c>
      <c r="K20109">
        <v>-5.3442999999999996</v>
      </c>
    </row>
    <row r="20110" spans="1:11" hidden="1">
      <c r="A20110" t="s">
        <v>168</v>
      </c>
      <c r="B20110" t="s">
        <v>663</v>
      </c>
      <c r="C20110">
        <v>190</v>
      </c>
      <c r="D20110" t="s">
        <v>102</v>
      </c>
      <c r="E20110">
        <v>1.0582</v>
      </c>
      <c r="F20110">
        <v>0</v>
      </c>
      <c r="G20110">
        <v>-20.969799999999999</v>
      </c>
      <c r="H20110">
        <v>0</v>
      </c>
      <c r="I20110">
        <v>-1.6999999999999999E-3</v>
      </c>
      <c r="J20110">
        <v>0</v>
      </c>
      <c r="K20110">
        <v>5.1490999999999998</v>
      </c>
    </row>
    <row r="20111" spans="1:11" hidden="1">
      <c r="A20111" t="s">
        <v>168</v>
      </c>
      <c r="B20111" t="s">
        <v>663</v>
      </c>
      <c r="C20111">
        <v>190</v>
      </c>
      <c r="D20111" t="s">
        <v>102</v>
      </c>
      <c r="E20111">
        <v>1.4937</v>
      </c>
      <c r="F20111">
        <v>0</v>
      </c>
      <c r="G20111">
        <v>-14.473000000000001</v>
      </c>
      <c r="H20111">
        <v>0</v>
      </c>
      <c r="I20111">
        <v>-1.6999999999999999E-3</v>
      </c>
      <c r="J20111">
        <v>0</v>
      </c>
      <c r="K20111">
        <v>12.8659</v>
      </c>
    </row>
    <row r="20112" spans="1:11" hidden="1">
      <c r="A20112" t="s">
        <v>168</v>
      </c>
      <c r="B20112" t="s">
        <v>663</v>
      </c>
      <c r="C20112">
        <v>190</v>
      </c>
      <c r="D20112" t="s">
        <v>102</v>
      </c>
      <c r="E20112">
        <v>1.9291</v>
      </c>
      <c r="F20112">
        <v>0</v>
      </c>
      <c r="G20112">
        <v>-8.0042000000000009</v>
      </c>
      <c r="H20112">
        <v>0</v>
      </c>
      <c r="I20112">
        <v>-1.6999999999999999E-3</v>
      </c>
      <c r="J20112">
        <v>0</v>
      </c>
      <c r="K20112">
        <v>17.7544</v>
      </c>
    </row>
    <row r="20113" spans="1:11" hidden="1">
      <c r="A20113" t="s">
        <v>168</v>
      </c>
      <c r="B20113" t="s">
        <v>663</v>
      </c>
      <c r="C20113">
        <v>190</v>
      </c>
      <c r="D20113" t="s">
        <v>102</v>
      </c>
      <c r="E20113">
        <v>2.3645999999999998</v>
      </c>
      <c r="F20113">
        <v>0</v>
      </c>
      <c r="G20113">
        <v>-2.6674000000000002</v>
      </c>
      <c r="H20113">
        <v>0</v>
      </c>
      <c r="I20113">
        <v>-1.6999999999999999E-3</v>
      </c>
      <c r="J20113">
        <v>0</v>
      </c>
      <c r="K20113">
        <v>20.016100000000002</v>
      </c>
    </row>
    <row r="20114" spans="1:11" hidden="1">
      <c r="A20114" t="s">
        <v>168</v>
      </c>
      <c r="B20114" t="s">
        <v>663</v>
      </c>
      <c r="C20114">
        <v>190</v>
      </c>
      <c r="D20114" t="s">
        <v>102</v>
      </c>
      <c r="E20114">
        <v>2.8</v>
      </c>
      <c r="F20114">
        <v>0</v>
      </c>
      <c r="G20114">
        <v>0.96760000000000002</v>
      </c>
      <c r="H20114">
        <v>0</v>
      </c>
      <c r="I20114">
        <v>-1.6999999999999999E-3</v>
      </c>
      <c r="J20114">
        <v>0</v>
      </c>
      <c r="K20114">
        <v>20.3245</v>
      </c>
    </row>
    <row r="20115" spans="1:11" hidden="1">
      <c r="A20115" t="s">
        <v>168</v>
      </c>
      <c r="B20115" t="s">
        <v>663</v>
      </c>
      <c r="C20115">
        <v>190</v>
      </c>
      <c r="D20115" t="s">
        <v>102</v>
      </c>
      <c r="E20115">
        <v>2.8</v>
      </c>
      <c r="F20115">
        <v>0</v>
      </c>
      <c r="G20115">
        <v>8.5044000000000004</v>
      </c>
      <c r="H20115">
        <v>0</v>
      </c>
      <c r="I20115">
        <v>-1.6999999999999999E-3</v>
      </c>
      <c r="J20115">
        <v>0</v>
      </c>
      <c r="K20115">
        <v>20.3245</v>
      </c>
    </row>
    <row r="20116" spans="1:11" hidden="1">
      <c r="A20116" t="s">
        <v>168</v>
      </c>
      <c r="B20116" t="s">
        <v>663</v>
      </c>
      <c r="C20116">
        <v>190</v>
      </c>
      <c r="D20116" t="s">
        <v>102</v>
      </c>
      <c r="E20116">
        <v>3.2355</v>
      </c>
      <c r="F20116">
        <v>0</v>
      </c>
      <c r="G20116">
        <v>11.288500000000001</v>
      </c>
      <c r="H20116">
        <v>0</v>
      </c>
      <c r="I20116">
        <v>-1.6999999999999999E-3</v>
      </c>
      <c r="J20116">
        <v>0</v>
      </c>
      <c r="K20116">
        <v>16.0151</v>
      </c>
    </row>
    <row r="20117" spans="1:11" hidden="1">
      <c r="A20117" t="s">
        <v>168</v>
      </c>
      <c r="B20117" t="s">
        <v>663</v>
      </c>
      <c r="C20117">
        <v>190</v>
      </c>
      <c r="D20117" t="s">
        <v>102</v>
      </c>
      <c r="E20117">
        <v>3.6709000000000001</v>
      </c>
      <c r="F20117">
        <v>0</v>
      </c>
      <c r="G20117">
        <v>14.0725</v>
      </c>
      <c r="H20117">
        <v>0</v>
      </c>
      <c r="I20117">
        <v>-1.6999999999999999E-3</v>
      </c>
      <c r="J20117">
        <v>0</v>
      </c>
      <c r="K20117">
        <v>10.4933</v>
      </c>
    </row>
    <row r="20118" spans="1:11" hidden="1">
      <c r="A20118" t="s">
        <v>168</v>
      </c>
      <c r="B20118" t="s">
        <v>663</v>
      </c>
      <c r="C20118">
        <v>190</v>
      </c>
      <c r="D20118" t="s">
        <v>102</v>
      </c>
      <c r="E20118">
        <v>4.1063999999999998</v>
      </c>
      <c r="F20118">
        <v>0</v>
      </c>
      <c r="G20118">
        <v>16.8566</v>
      </c>
      <c r="H20118">
        <v>0</v>
      </c>
      <c r="I20118">
        <v>-1.6999999999999999E-3</v>
      </c>
      <c r="J20118">
        <v>0</v>
      </c>
      <c r="K20118">
        <v>3.7593000000000001</v>
      </c>
    </row>
    <row r="20119" spans="1:11" hidden="1">
      <c r="A20119" t="s">
        <v>168</v>
      </c>
      <c r="B20119" t="s">
        <v>663</v>
      </c>
      <c r="C20119">
        <v>190</v>
      </c>
      <c r="D20119" t="s">
        <v>102</v>
      </c>
      <c r="E20119">
        <v>4.5418000000000003</v>
      </c>
      <c r="F20119">
        <v>0</v>
      </c>
      <c r="G20119">
        <v>19.640699999999999</v>
      </c>
      <c r="H20119">
        <v>0</v>
      </c>
      <c r="I20119">
        <v>-1.6999999999999999E-3</v>
      </c>
      <c r="J20119">
        <v>0</v>
      </c>
      <c r="K20119">
        <v>-4.1871</v>
      </c>
    </row>
    <row r="20120" spans="1:11" hidden="1">
      <c r="A20120" t="s">
        <v>168</v>
      </c>
      <c r="B20120" t="s">
        <v>663</v>
      </c>
      <c r="C20120">
        <v>190</v>
      </c>
      <c r="D20120" t="s">
        <v>102</v>
      </c>
      <c r="E20120">
        <v>4.9772999999999996</v>
      </c>
      <c r="F20120">
        <v>0</v>
      </c>
      <c r="G20120">
        <v>22.424800000000001</v>
      </c>
      <c r="H20120">
        <v>0</v>
      </c>
      <c r="I20120">
        <v>-1.6999999999999999E-3</v>
      </c>
      <c r="J20120">
        <v>0</v>
      </c>
      <c r="K20120">
        <v>-13.345800000000001</v>
      </c>
    </row>
    <row r="20121" spans="1:11" hidden="1">
      <c r="A20121" t="s">
        <v>168</v>
      </c>
      <c r="B20121" t="s">
        <v>663</v>
      </c>
      <c r="C20121">
        <v>190</v>
      </c>
      <c r="D20121" t="s">
        <v>102</v>
      </c>
      <c r="E20121">
        <v>5.4127000000000001</v>
      </c>
      <c r="F20121">
        <v>0</v>
      </c>
      <c r="G20121">
        <v>25.2088</v>
      </c>
      <c r="H20121">
        <v>0</v>
      </c>
      <c r="I20121">
        <v>-1.6999999999999999E-3</v>
      </c>
      <c r="J20121">
        <v>0</v>
      </c>
      <c r="K20121">
        <v>-23.716799999999999</v>
      </c>
    </row>
    <row r="20122" spans="1:11" hidden="1">
      <c r="A20122" t="s">
        <v>168</v>
      </c>
      <c r="B20122" t="s">
        <v>663</v>
      </c>
      <c r="C20122">
        <v>190</v>
      </c>
      <c r="D20122" t="s">
        <v>103</v>
      </c>
      <c r="E20122">
        <v>0.18729999999999999</v>
      </c>
      <c r="F20122">
        <v>0</v>
      </c>
      <c r="G20122">
        <v>-31.346900000000002</v>
      </c>
      <c r="H20122">
        <v>0</v>
      </c>
      <c r="I20122">
        <v>-1.6999999999999999E-3</v>
      </c>
      <c r="J20122">
        <v>0</v>
      </c>
      <c r="K20122">
        <v>-18.077999999999999</v>
      </c>
    </row>
    <row r="20123" spans="1:11" hidden="1">
      <c r="A20123" t="s">
        <v>168</v>
      </c>
      <c r="B20123" t="s">
        <v>663</v>
      </c>
      <c r="C20123">
        <v>190</v>
      </c>
      <c r="D20123" t="s">
        <v>103</v>
      </c>
      <c r="E20123">
        <v>0.62280000000000002</v>
      </c>
      <c r="F20123">
        <v>0</v>
      </c>
      <c r="G20123">
        <v>-26.98</v>
      </c>
      <c r="H20123">
        <v>0</v>
      </c>
      <c r="I20123">
        <v>-1.6999999999999999E-3</v>
      </c>
      <c r="J20123">
        <v>0</v>
      </c>
      <c r="K20123">
        <v>-5.3170000000000002</v>
      </c>
    </row>
    <row r="20124" spans="1:11" hidden="1">
      <c r="A20124" t="s">
        <v>168</v>
      </c>
      <c r="B20124" t="s">
        <v>663</v>
      </c>
      <c r="C20124">
        <v>190</v>
      </c>
      <c r="D20124" t="s">
        <v>103</v>
      </c>
      <c r="E20124">
        <v>1.0582</v>
      </c>
      <c r="F20124">
        <v>0</v>
      </c>
      <c r="G20124">
        <v>-20.963699999999999</v>
      </c>
      <c r="H20124">
        <v>0</v>
      </c>
      <c r="I20124">
        <v>-1.6999999999999999E-3</v>
      </c>
      <c r="J20124">
        <v>0</v>
      </c>
      <c r="K20124">
        <v>5.1737000000000002</v>
      </c>
    </row>
    <row r="20125" spans="1:11" hidden="1">
      <c r="A20125" t="s">
        <v>168</v>
      </c>
      <c r="B20125" t="s">
        <v>663</v>
      </c>
      <c r="C20125">
        <v>190</v>
      </c>
      <c r="D20125" t="s">
        <v>103</v>
      </c>
      <c r="E20125">
        <v>1.4937</v>
      </c>
      <c r="F20125">
        <v>0</v>
      </c>
      <c r="G20125">
        <v>-14.466900000000001</v>
      </c>
      <c r="H20125">
        <v>0</v>
      </c>
      <c r="I20125">
        <v>-1.6999999999999999E-3</v>
      </c>
      <c r="J20125">
        <v>0</v>
      </c>
      <c r="K20125">
        <v>12.8878</v>
      </c>
    </row>
    <row r="20126" spans="1:11" hidden="1">
      <c r="A20126" t="s">
        <v>168</v>
      </c>
      <c r="B20126" t="s">
        <v>663</v>
      </c>
      <c r="C20126">
        <v>190</v>
      </c>
      <c r="D20126" t="s">
        <v>103</v>
      </c>
      <c r="E20126">
        <v>1.9291</v>
      </c>
      <c r="F20126">
        <v>0</v>
      </c>
      <c r="G20126">
        <v>-7.9981</v>
      </c>
      <c r="H20126">
        <v>0</v>
      </c>
      <c r="I20126">
        <v>-1.6999999999999999E-3</v>
      </c>
      <c r="J20126">
        <v>0</v>
      </c>
      <c r="K20126">
        <v>17.773700000000002</v>
      </c>
    </row>
    <row r="20127" spans="1:11" hidden="1">
      <c r="A20127" t="s">
        <v>168</v>
      </c>
      <c r="B20127" t="s">
        <v>663</v>
      </c>
      <c r="C20127">
        <v>190</v>
      </c>
      <c r="D20127" t="s">
        <v>103</v>
      </c>
      <c r="E20127">
        <v>2.3645999999999998</v>
      </c>
      <c r="F20127">
        <v>0</v>
      </c>
      <c r="G20127">
        <v>-2.6613000000000002</v>
      </c>
      <c r="H20127">
        <v>0</v>
      </c>
      <c r="I20127">
        <v>-1.6999999999999999E-3</v>
      </c>
      <c r="J20127">
        <v>0</v>
      </c>
      <c r="K20127">
        <v>20.032699999999998</v>
      </c>
    </row>
    <row r="20128" spans="1:11" hidden="1">
      <c r="A20128" t="s">
        <v>168</v>
      </c>
      <c r="B20128" t="s">
        <v>663</v>
      </c>
      <c r="C20128">
        <v>190</v>
      </c>
      <c r="D20128" t="s">
        <v>103</v>
      </c>
      <c r="E20128">
        <v>2.8</v>
      </c>
      <c r="F20128">
        <v>0</v>
      </c>
      <c r="G20128">
        <v>0.97360000000000002</v>
      </c>
      <c r="H20128">
        <v>0</v>
      </c>
      <c r="I20128">
        <v>-1.6999999999999999E-3</v>
      </c>
      <c r="J20128">
        <v>0</v>
      </c>
      <c r="K20128">
        <v>20.3384</v>
      </c>
    </row>
    <row r="20129" spans="1:11" hidden="1">
      <c r="A20129" t="s">
        <v>168</v>
      </c>
      <c r="B20129" t="s">
        <v>663</v>
      </c>
      <c r="C20129">
        <v>190</v>
      </c>
      <c r="D20129" t="s">
        <v>103</v>
      </c>
      <c r="E20129">
        <v>2.8</v>
      </c>
      <c r="F20129">
        <v>0</v>
      </c>
      <c r="G20129">
        <v>8.5105000000000004</v>
      </c>
      <c r="H20129">
        <v>0</v>
      </c>
      <c r="I20129">
        <v>-1.6999999999999999E-3</v>
      </c>
      <c r="J20129">
        <v>0</v>
      </c>
      <c r="K20129">
        <v>20.3384</v>
      </c>
    </row>
    <row r="20130" spans="1:11" hidden="1">
      <c r="A20130" t="s">
        <v>168</v>
      </c>
      <c r="B20130" t="s">
        <v>663</v>
      </c>
      <c r="C20130">
        <v>190</v>
      </c>
      <c r="D20130" t="s">
        <v>103</v>
      </c>
      <c r="E20130">
        <v>3.2355</v>
      </c>
      <c r="F20130">
        <v>0</v>
      </c>
      <c r="G20130">
        <v>11.294499999999999</v>
      </c>
      <c r="H20130">
        <v>0</v>
      </c>
      <c r="I20130">
        <v>-1.6999999999999999E-3</v>
      </c>
      <c r="J20130">
        <v>0</v>
      </c>
      <c r="K20130">
        <v>16.026399999999999</v>
      </c>
    </row>
    <row r="20131" spans="1:11" hidden="1">
      <c r="A20131" t="s">
        <v>168</v>
      </c>
      <c r="B20131" t="s">
        <v>663</v>
      </c>
      <c r="C20131">
        <v>190</v>
      </c>
      <c r="D20131" t="s">
        <v>103</v>
      </c>
      <c r="E20131">
        <v>3.6709000000000001</v>
      </c>
      <c r="F20131">
        <v>0</v>
      </c>
      <c r="G20131">
        <v>14.0786</v>
      </c>
      <c r="H20131">
        <v>0</v>
      </c>
      <c r="I20131">
        <v>-1.6999999999999999E-3</v>
      </c>
      <c r="J20131">
        <v>0</v>
      </c>
      <c r="K20131">
        <v>10.502000000000001</v>
      </c>
    </row>
    <row r="20132" spans="1:11" hidden="1">
      <c r="A20132" t="s">
        <v>168</v>
      </c>
      <c r="B20132" t="s">
        <v>663</v>
      </c>
      <c r="C20132">
        <v>190</v>
      </c>
      <c r="D20132" t="s">
        <v>103</v>
      </c>
      <c r="E20132">
        <v>4.1063999999999998</v>
      </c>
      <c r="F20132">
        <v>0</v>
      </c>
      <c r="G20132">
        <v>16.8627</v>
      </c>
      <c r="H20132">
        <v>0</v>
      </c>
      <c r="I20132">
        <v>-1.6999999999999999E-3</v>
      </c>
      <c r="J20132">
        <v>0</v>
      </c>
      <c r="K20132">
        <v>3.7652999999999999</v>
      </c>
    </row>
    <row r="20133" spans="1:11" hidden="1">
      <c r="A20133" t="s">
        <v>168</v>
      </c>
      <c r="B20133" t="s">
        <v>663</v>
      </c>
      <c r="C20133">
        <v>190</v>
      </c>
      <c r="D20133" t="s">
        <v>103</v>
      </c>
      <c r="E20133">
        <v>4.5418000000000003</v>
      </c>
      <c r="F20133">
        <v>0</v>
      </c>
      <c r="G20133">
        <v>19.646799999999999</v>
      </c>
      <c r="H20133">
        <v>0</v>
      </c>
      <c r="I20133">
        <v>-1.6999999999999999E-3</v>
      </c>
      <c r="J20133">
        <v>0</v>
      </c>
      <c r="K20133">
        <v>-4.1837</v>
      </c>
    </row>
    <row r="20134" spans="1:11" hidden="1">
      <c r="A20134" t="s">
        <v>168</v>
      </c>
      <c r="B20134" t="s">
        <v>663</v>
      </c>
      <c r="C20134">
        <v>190</v>
      </c>
      <c r="D20134" t="s">
        <v>103</v>
      </c>
      <c r="E20134">
        <v>4.9772999999999996</v>
      </c>
      <c r="F20134">
        <v>0</v>
      </c>
      <c r="G20134">
        <v>22.430800000000001</v>
      </c>
      <c r="H20134">
        <v>0</v>
      </c>
      <c r="I20134">
        <v>-1.6999999999999999E-3</v>
      </c>
      <c r="J20134">
        <v>0</v>
      </c>
      <c r="K20134">
        <v>-13.3451</v>
      </c>
    </row>
    <row r="20135" spans="1:11" hidden="1">
      <c r="A20135" t="s">
        <v>168</v>
      </c>
      <c r="B20135" t="s">
        <v>663</v>
      </c>
      <c r="C20135">
        <v>190</v>
      </c>
      <c r="D20135" t="s">
        <v>103</v>
      </c>
      <c r="E20135">
        <v>5.4127000000000001</v>
      </c>
      <c r="F20135">
        <v>0</v>
      </c>
      <c r="G20135">
        <v>25.2149</v>
      </c>
      <c r="H20135">
        <v>0</v>
      </c>
      <c r="I20135">
        <v>-1.6999999999999999E-3</v>
      </c>
      <c r="J20135">
        <v>0</v>
      </c>
      <c r="K20135">
        <v>-23.718699999999998</v>
      </c>
    </row>
    <row r="20136" spans="1:11" hidden="1">
      <c r="A20136" t="s">
        <v>168</v>
      </c>
      <c r="B20136" t="s">
        <v>663</v>
      </c>
      <c r="C20136">
        <v>190</v>
      </c>
      <c r="D20136" t="s">
        <v>104</v>
      </c>
      <c r="E20136">
        <v>0.18729999999999999</v>
      </c>
      <c r="F20136">
        <v>0</v>
      </c>
      <c r="G20136">
        <v>-31.353000000000002</v>
      </c>
      <c r="H20136">
        <v>0</v>
      </c>
      <c r="I20136">
        <v>-1.6999999999999999E-3</v>
      </c>
      <c r="J20136">
        <v>0</v>
      </c>
      <c r="K20136">
        <v>-18.107900000000001</v>
      </c>
    </row>
    <row r="20137" spans="1:11" hidden="1">
      <c r="A20137" t="s">
        <v>168</v>
      </c>
      <c r="B20137" t="s">
        <v>663</v>
      </c>
      <c r="C20137">
        <v>190</v>
      </c>
      <c r="D20137" t="s">
        <v>104</v>
      </c>
      <c r="E20137">
        <v>0.62280000000000002</v>
      </c>
      <c r="F20137">
        <v>0</v>
      </c>
      <c r="G20137">
        <v>-26.9861</v>
      </c>
      <c r="H20137">
        <v>0</v>
      </c>
      <c r="I20137">
        <v>-1.6999999999999999E-3</v>
      </c>
      <c r="J20137">
        <v>0</v>
      </c>
      <c r="K20137">
        <v>-5.3442999999999996</v>
      </c>
    </row>
    <row r="20138" spans="1:11" hidden="1">
      <c r="A20138" t="s">
        <v>168</v>
      </c>
      <c r="B20138" t="s">
        <v>663</v>
      </c>
      <c r="C20138">
        <v>190</v>
      </c>
      <c r="D20138" t="s">
        <v>104</v>
      </c>
      <c r="E20138">
        <v>1.0582</v>
      </c>
      <c r="F20138">
        <v>0</v>
      </c>
      <c r="G20138">
        <v>-20.969799999999999</v>
      </c>
      <c r="H20138">
        <v>0</v>
      </c>
      <c r="I20138">
        <v>-1.6999999999999999E-3</v>
      </c>
      <c r="J20138">
        <v>0</v>
      </c>
      <c r="K20138">
        <v>5.1490999999999998</v>
      </c>
    </row>
    <row r="20139" spans="1:11" hidden="1">
      <c r="A20139" t="s">
        <v>168</v>
      </c>
      <c r="B20139" t="s">
        <v>663</v>
      </c>
      <c r="C20139">
        <v>190</v>
      </c>
      <c r="D20139" t="s">
        <v>104</v>
      </c>
      <c r="E20139">
        <v>1.4937</v>
      </c>
      <c r="F20139">
        <v>0</v>
      </c>
      <c r="G20139">
        <v>-14.473000000000001</v>
      </c>
      <c r="H20139">
        <v>0</v>
      </c>
      <c r="I20139">
        <v>-1.6999999999999999E-3</v>
      </c>
      <c r="J20139">
        <v>0</v>
      </c>
      <c r="K20139">
        <v>12.8659</v>
      </c>
    </row>
    <row r="20140" spans="1:11" hidden="1">
      <c r="A20140" t="s">
        <v>168</v>
      </c>
      <c r="B20140" t="s">
        <v>663</v>
      </c>
      <c r="C20140">
        <v>190</v>
      </c>
      <c r="D20140" t="s">
        <v>104</v>
      </c>
      <c r="E20140">
        <v>1.9291</v>
      </c>
      <c r="F20140">
        <v>0</v>
      </c>
      <c r="G20140">
        <v>-8.0042000000000009</v>
      </c>
      <c r="H20140">
        <v>0</v>
      </c>
      <c r="I20140">
        <v>-1.6999999999999999E-3</v>
      </c>
      <c r="J20140">
        <v>0</v>
      </c>
      <c r="K20140">
        <v>17.7544</v>
      </c>
    </row>
    <row r="20141" spans="1:11" hidden="1">
      <c r="A20141" t="s">
        <v>168</v>
      </c>
      <c r="B20141" t="s">
        <v>663</v>
      </c>
      <c r="C20141">
        <v>190</v>
      </c>
      <c r="D20141" t="s">
        <v>104</v>
      </c>
      <c r="E20141">
        <v>2.3645999999999998</v>
      </c>
      <c r="F20141">
        <v>0</v>
      </c>
      <c r="G20141">
        <v>-2.6674000000000002</v>
      </c>
      <c r="H20141">
        <v>0</v>
      </c>
      <c r="I20141">
        <v>-1.6999999999999999E-3</v>
      </c>
      <c r="J20141">
        <v>0</v>
      </c>
      <c r="K20141">
        <v>20.016100000000002</v>
      </c>
    </row>
    <row r="20142" spans="1:11" hidden="1">
      <c r="A20142" t="s">
        <v>168</v>
      </c>
      <c r="B20142" t="s">
        <v>663</v>
      </c>
      <c r="C20142">
        <v>190</v>
      </c>
      <c r="D20142" t="s">
        <v>104</v>
      </c>
      <c r="E20142">
        <v>2.8</v>
      </c>
      <c r="F20142">
        <v>0</v>
      </c>
      <c r="G20142">
        <v>0.96760000000000002</v>
      </c>
      <c r="H20142">
        <v>0</v>
      </c>
      <c r="I20142">
        <v>-1.6999999999999999E-3</v>
      </c>
      <c r="J20142">
        <v>0</v>
      </c>
      <c r="K20142">
        <v>20.3245</v>
      </c>
    </row>
    <row r="20143" spans="1:11" hidden="1">
      <c r="A20143" t="s">
        <v>168</v>
      </c>
      <c r="B20143" t="s">
        <v>663</v>
      </c>
      <c r="C20143">
        <v>190</v>
      </c>
      <c r="D20143" t="s">
        <v>104</v>
      </c>
      <c r="E20143">
        <v>2.8</v>
      </c>
      <c r="F20143">
        <v>0</v>
      </c>
      <c r="G20143">
        <v>8.5044000000000004</v>
      </c>
      <c r="H20143">
        <v>0</v>
      </c>
      <c r="I20143">
        <v>-1.6999999999999999E-3</v>
      </c>
      <c r="J20143">
        <v>0</v>
      </c>
      <c r="K20143">
        <v>20.3245</v>
      </c>
    </row>
    <row r="20144" spans="1:11" hidden="1">
      <c r="A20144" t="s">
        <v>168</v>
      </c>
      <c r="B20144" t="s">
        <v>663</v>
      </c>
      <c r="C20144">
        <v>190</v>
      </c>
      <c r="D20144" t="s">
        <v>104</v>
      </c>
      <c r="E20144">
        <v>3.2355</v>
      </c>
      <c r="F20144">
        <v>0</v>
      </c>
      <c r="G20144">
        <v>11.288500000000001</v>
      </c>
      <c r="H20144">
        <v>0</v>
      </c>
      <c r="I20144">
        <v>-1.6999999999999999E-3</v>
      </c>
      <c r="J20144">
        <v>0</v>
      </c>
      <c r="K20144">
        <v>16.0151</v>
      </c>
    </row>
    <row r="20145" spans="1:11" hidden="1">
      <c r="A20145" t="s">
        <v>168</v>
      </c>
      <c r="B20145" t="s">
        <v>663</v>
      </c>
      <c r="C20145">
        <v>190</v>
      </c>
      <c r="D20145" t="s">
        <v>104</v>
      </c>
      <c r="E20145">
        <v>3.6709000000000001</v>
      </c>
      <c r="F20145">
        <v>0</v>
      </c>
      <c r="G20145">
        <v>14.0725</v>
      </c>
      <c r="H20145">
        <v>0</v>
      </c>
      <c r="I20145">
        <v>-1.6999999999999999E-3</v>
      </c>
      <c r="J20145">
        <v>0</v>
      </c>
      <c r="K20145">
        <v>10.4933</v>
      </c>
    </row>
    <row r="20146" spans="1:11" hidden="1">
      <c r="A20146" t="s">
        <v>168</v>
      </c>
      <c r="B20146" t="s">
        <v>663</v>
      </c>
      <c r="C20146">
        <v>190</v>
      </c>
      <c r="D20146" t="s">
        <v>104</v>
      </c>
      <c r="E20146">
        <v>4.1063999999999998</v>
      </c>
      <c r="F20146">
        <v>0</v>
      </c>
      <c r="G20146">
        <v>16.8566</v>
      </c>
      <c r="H20146">
        <v>0</v>
      </c>
      <c r="I20146">
        <v>-1.6999999999999999E-3</v>
      </c>
      <c r="J20146">
        <v>0</v>
      </c>
      <c r="K20146">
        <v>3.7593000000000001</v>
      </c>
    </row>
    <row r="20147" spans="1:11" hidden="1">
      <c r="A20147" t="s">
        <v>168</v>
      </c>
      <c r="B20147" t="s">
        <v>663</v>
      </c>
      <c r="C20147">
        <v>190</v>
      </c>
      <c r="D20147" t="s">
        <v>104</v>
      </c>
      <c r="E20147">
        <v>4.5418000000000003</v>
      </c>
      <c r="F20147">
        <v>0</v>
      </c>
      <c r="G20147">
        <v>19.640699999999999</v>
      </c>
      <c r="H20147">
        <v>0</v>
      </c>
      <c r="I20147">
        <v>-1.6999999999999999E-3</v>
      </c>
      <c r="J20147">
        <v>0</v>
      </c>
      <c r="K20147">
        <v>-4.1871</v>
      </c>
    </row>
    <row r="20148" spans="1:11" hidden="1">
      <c r="A20148" t="s">
        <v>168</v>
      </c>
      <c r="B20148" t="s">
        <v>663</v>
      </c>
      <c r="C20148">
        <v>190</v>
      </c>
      <c r="D20148" t="s">
        <v>104</v>
      </c>
      <c r="E20148">
        <v>4.9772999999999996</v>
      </c>
      <c r="F20148">
        <v>0</v>
      </c>
      <c r="G20148">
        <v>22.424800000000001</v>
      </c>
      <c r="H20148">
        <v>0</v>
      </c>
      <c r="I20148">
        <v>-1.6999999999999999E-3</v>
      </c>
      <c r="J20148">
        <v>0</v>
      </c>
      <c r="K20148">
        <v>-13.345800000000001</v>
      </c>
    </row>
    <row r="20149" spans="1:11" hidden="1">
      <c r="A20149" t="s">
        <v>168</v>
      </c>
      <c r="B20149" t="s">
        <v>663</v>
      </c>
      <c r="C20149">
        <v>190</v>
      </c>
      <c r="D20149" t="s">
        <v>104</v>
      </c>
      <c r="E20149">
        <v>5.4127000000000001</v>
      </c>
      <c r="F20149">
        <v>0</v>
      </c>
      <c r="G20149">
        <v>25.2088</v>
      </c>
      <c r="H20149">
        <v>0</v>
      </c>
      <c r="I20149">
        <v>-1.6999999999999999E-3</v>
      </c>
      <c r="J20149">
        <v>0</v>
      </c>
      <c r="K20149">
        <v>-23.716799999999999</v>
      </c>
    </row>
    <row r="20150" spans="1:11" hidden="1">
      <c r="A20150" t="s">
        <v>168</v>
      </c>
      <c r="B20150" t="s">
        <v>663</v>
      </c>
      <c r="C20150">
        <v>190</v>
      </c>
      <c r="D20150" t="s">
        <v>105</v>
      </c>
      <c r="E20150">
        <v>0.18729999999999999</v>
      </c>
      <c r="F20150">
        <v>0</v>
      </c>
      <c r="G20150">
        <v>-31.346900000000002</v>
      </c>
      <c r="H20150">
        <v>0</v>
      </c>
      <c r="I20150">
        <v>-1.6999999999999999E-3</v>
      </c>
      <c r="J20150">
        <v>0</v>
      </c>
      <c r="K20150">
        <v>-18.077999999999999</v>
      </c>
    </row>
    <row r="20151" spans="1:11" hidden="1">
      <c r="A20151" t="s">
        <v>168</v>
      </c>
      <c r="B20151" t="s">
        <v>663</v>
      </c>
      <c r="C20151">
        <v>190</v>
      </c>
      <c r="D20151" t="s">
        <v>105</v>
      </c>
      <c r="E20151">
        <v>0.62280000000000002</v>
      </c>
      <c r="F20151">
        <v>0</v>
      </c>
      <c r="G20151">
        <v>-26.98</v>
      </c>
      <c r="H20151">
        <v>0</v>
      </c>
      <c r="I20151">
        <v>-1.6999999999999999E-3</v>
      </c>
      <c r="J20151">
        <v>0</v>
      </c>
      <c r="K20151">
        <v>-5.3170000000000002</v>
      </c>
    </row>
    <row r="20152" spans="1:11" hidden="1">
      <c r="A20152" t="s">
        <v>168</v>
      </c>
      <c r="B20152" t="s">
        <v>663</v>
      </c>
      <c r="C20152">
        <v>190</v>
      </c>
      <c r="D20152" t="s">
        <v>105</v>
      </c>
      <c r="E20152">
        <v>1.0582</v>
      </c>
      <c r="F20152">
        <v>0</v>
      </c>
      <c r="G20152">
        <v>-20.963699999999999</v>
      </c>
      <c r="H20152">
        <v>0</v>
      </c>
      <c r="I20152">
        <v>-1.6999999999999999E-3</v>
      </c>
      <c r="J20152">
        <v>0</v>
      </c>
      <c r="K20152">
        <v>5.1737000000000002</v>
      </c>
    </row>
    <row r="20153" spans="1:11" hidden="1">
      <c r="A20153" t="s">
        <v>168</v>
      </c>
      <c r="B20153" t="s">
        <v>663</v>
      </c>
      <c r="C20153">
        <v>190</v>
      </c>
      <c r="D20153" t="s">
        <v>105</v>
      </c>
      <c r="E20153">
        <v>1.4937</v>
      </c>
      <c r="F20153">
        <v>0</v>
      </c>
      <c r="G20153">
        <v>-14.466900000000001</v>
      </c>
      <c r="H20153">
        <v>0</v>
      </c>
      <c r="I20153">
        <v>-1.6999999999999999E-3</v>
      </c>
      <c r="J20153">
        <v>0</v>
      </c>
      <c r="K20153">
        <v>12.8878</v>
      </c>
    </row>
    <row r="20154" spans="1:11" hidden="1">
      <c r="A20154" t="s">
        <v>168</v>
      </c>
      <c r="B20154" t="s">
        <v>663</v>
      </c>
      <c r="C20154">
        <v>190</v>
      </c>
      <c r="D20154" t="s">
        <v>105</v>
      </c>
      <c r="E20154">
        <v>1.9291</v>
      </c>
      <c r="F20154">
        <v>0</v>
      </c>
      <c r="G20154">
        <v>-7.9981</v>
      </c>
      <c r="H20154">
        <v>0</v>
      </c>
      <c r="I20154">
        <v>-1.6999999999999999E-3</v>
      </c>
      <c r="J20154">
        <v>0</v>
      </c>
      <c r="K20154">
        <v>17.773700000000002</v>
      </c>
    </row>
    <row r="20155" spans="1:11" hidden="1">
      <c r="A20155" t="s">
        <v>168</v>
      </c>
      <c r="B20155" t="s">
        <v>663</v>
      </c>
      <c r="C20155">
        <v>190</v>
      </c>
      <c r="D20155" t="s">
        <v>105</v>
      </c>
      <c r="E20155">
        <v>2.3645999999999998</v>
      </c>
      <c r="F20155">
        <v>0</v>
      </c>
      <c r="G20155">
        <v>-2.6613000000000002</v>
      </c>
      <c r="H20155">
        <v>0</v>
      </c>
      <c r="I20155">
        <v>-1.6999999999999999E-3</v>
      </c>
      <c r="J20155">
        <v>0</v>
      </c>
      <c r="K20155">
        <v>20.032699999999998</v>
      </c>
    </row>
    <row r="20156" spans="1:11" hidden="1">
      <c r="A20156" t="s">
        <v>168</v>
      </c>
      <c r="B20156" t="s">
        <v>663</v>
      </c>
      <c r="C20156">
        <v>190</v>
      </c>
      <c r="D20156" t="s">
        <v>105</v>
      </c>
      <c r="E20156">
        <v>2.8</v>
      </c>
      <c r="F20156">
        <v>0</v>
      </c>
      <c r="G20156">
        <v>0.97360000000000002</v>
      </c>
      <c r="H20156">
        <v>0</v>
      </c>
      <c r="I20156">
        <v>-1.6999999999999999E-3</v>
      </c>
      <c r="J20156">
        <v>0</v>
      </c>
      <c r="K20156">
        <v>20.3384</v>
      </c>
    </row>
    <row r="20157" spans="1:11" hidden="1">
      <c r="A20157" t="s">
        <v>168</v>
      </c>
      <c r="B20157" t="s">
        <v>663</v>
      </c>
      <c r="C20157">
        <v>190</v>
      </c>
      <c r="D20157" t="s">
        <v>105</v>
      </c>
      <c r="E20157">
        <v>2.8</v>
      </c>
      <c r="F20157">
        <v>0</v>
      </c>
      <c r="G20157">
        <v>8.5105000000000004</v>
      </c>
      <c r="H20157">
        <v>0</v>
      </c>
      <c r="I20157">
        <v>-1.6999999999999999E-3</v>
      </c>
      <c r="J20157">
        <v>0</v>
      </c>
      <c r="K20157">
        <v>20.3384</v>
      </c>
    </row>
    <row r="20158" spans="1:11" hidden="1">
      <c r="A20158" t="s">
        <v>168</v>
      </c>
      <c r="B20158" t="s">
        <v>663</v>
      </c>
      <c r="C20158">
        <v>190</v>
      </c>
      <c r="D20158" t="s">
        <v>105</v>
      </c>
      <c r="E20158">
        <v>3.2355</v>
      </c>
      <c r="F20158">
        <v>0</v>
      </c>
      <c r="G20158">
        <v>11.294499999999999</v>
      </c>
      <c r="H20158">
        <v>0</v>
      </c>
      <c r="I20158">
        <v>-1.6999999999999999E-3</v>
      </c>
      <c r="J20158">
        <v>0</v>
      </c>
      <c r="K20158">
        <v>16.026399999999999</v>
      </c>
    </row>
    <row r="20159" spans="1:11" hidden="1">
      <c r="A20159" t="s">
        <v>168</v>
      </c>
      <c r="B20159" t="s">
        <v>663</v>
      </c>
      <c r="C20159">
        <v>190</v>
      </c>
      <c r="D20159" t="s">
        <v>105</v>
      </c>
      <c r="E20159">
        <v>3.6709000000000001</v>
      </c>
      <c r="F20159">
        <v>0</v>
      </c>
      <c r="G20159">
        <v>14.0786</v>
      </c>
      <c r="H20159">
        <v>0</v>
      </c>
      <c r="I20159">
        <v>-1.6999999999999999E-3</v>
      </c>
      <c r="J20159">
        <v>0</v>
      </c>
      <c r="K20159">
        <v>10.502000000000001</v>
      </c>
    </row>
    <row r="20160" spans="1:11" hidden="1">
      <c r="A20160" t="s">
        <v>168</v>
      </c>
      <c r="B20160" t="s">
        <v>663</v>
      </c>
      <c r="C20160">
        <v>190</v>
      </c>
      <c r="D20160" t="s">
        <v>105</v>
      </c>
      <c r="E20160">
        <v>4.1063999999999998</v>
      </c>
      <c r="F20160">
        <v>0</v>
      </c>
      <c r="G20160">
        <v>16.8627</v>
      </c>
      <c r="H20160">
        <v>0</v>
      </c>
      <c r="I20160">
        <v>-1.6999999999999999E-3</v>
      </c>
      <c r="J20160">
        <v>0</v>
      </c>
      <c r="K20160">
        <v>3.7652999999999999</v>
      </c>
    </row>
    <row r="20161" spans="1:11" hidden="1">
      <c r="A20161" t="s">
        <v>168</v>
      </c>
      <c r="B20161" t="s">
        <v>663</v>
      </c>
      <c r="C20161">
        <v>190</v>
      </c>
      <c r="D20161" t="s">
        <v>105</v>
      </c>
      <c r="E20161">
        <v>4.5418000000000003</v>
      </c>
      <c r="F20161">
        <v>0</v>
      </c>
      <c r="G20161">
        <v>19.646799999999999</v>
      </c>
      <c r="H20161">
        <v>0</v>
      </c>
      <c r="I20161">
        <v>-1.6999999999999999E-3</v>
      </c>
      <c r="J20161">
        <v>0</v>
      </c>
      <c r="K20161">
        <v>-4.1837</v>
      </c>
    </row>
    <row r="20162" spans="1:11" hidden="1">
      <c r="A20162" t="s">
        <v>168</v>
      </c>
      <c r="B20162" t="s">
        <v>663</v>
      </c>
      <c r="C20162">
        <v>190</v>
      </c>
      <c r="D20162" t="s">
        <v>105</v>
      </c>
      <c r="E20162">
        <v>4.9772999999999996</v>
      </c>
      <c r="F20162">
        <v>0</v>
      </c>
      <c r="G20162">
        <v>22.430800000000001</v>
      </c>
      <c r="H20162">
        <v>0</v>
      </c>
      <c r="I20162">
        <v>-1.6999999999999999E-3</v>
      </c>
      <c r="J20162">
        <v>0</v>
      </c>
      <c r="K20162">
        <v>-13.3451</v>
      </c>
    </row>
    <row r="20163" spans="1:11" hidden="1">
      <c r="A20163" t="s">
        <v>168</v>
      </c>
      <c r="B20163" t="s">
        <v>663</v>
      </c>
      <c r="C20163">
        <v>190</v>
      </c>
      <c r="D20163" t="s">
        <v>105</v>
      </c>
      <c r="E20163">
        <v>5.4127000000000001</v>
      </c>
      <c r="F20163">
        <v>0</v>
      </c>
      <c r="G20163">
        <v>25.2149</v>
      </c>
      <c r="H20163">
        <v>0</v>
      </c>
      <c r="I20163">
        <v>-1.6999999999999999E-3</v>
      </c>
      <c r="J20163">
        <v>0</v>
      </c>
      <c r="K20163">
        <v>-23.718699999999998</v>
      </c>
    </row>
    <row r="20164" spans="1:11" hidden="1">
      <c r="A20164" t="s">
        <v>168</v>
      </c>
      <c r="B20164" t="s">
        <v>663</v>
      </c>
      <c r="C20164">
        <v>190</v>
      </c>
      <c r="D20164" t="s">
        <v>106</v>
      </c>
      <c r="E20164">
        <v>0.18729999999999999</v>
      </c>
      <c r="F20164">
        <v>0</v>
      </c>
      <c r="G20164">
        <v>-31.381799999999998</v>
      </c>
      <c r="H20164">
        <v>0</v>
      </c>
      <c r="I20164">
        <v>-1.6999999999999999E-3</v>
      </c>
      <c r="J20164">
        <v>0</v>
      </c>
      <c r="K20164">
        <v>-18.062799999999999</v>
      </c>
    </row>
    <row r="20165" spans="1:11" hidden="1">
      <c r="A20165" t="s">
        <v>168</v>
      </c>
      <c r="B20165" t="s">
        <v>663</v>
      </c>
      <c r="C20165">
        <v>190</v>
      </c>
      <c r="D20165" t="s">
        <v>106</v>
      </c>
      <c r="E20165">
        <v>0.62280000000000002</v>
      </c>
      <c r="F20165">
        <v>0</v>
      </c>
      <c r="G20165">
        <v>-27.014800000000001</v>
      </c>
      <c r="H20165">
        <v>0</v>
      </c>
      <c r="I20165">
        <v>-1.6999999999999999E-3</v>
      </c>
      <c r="J20165">
        <v>0</v>
      </c>
      <c r="K20165">
        <v>-5.2866</v>
      </c>
    </row>
    <row r="20166" spans="1:11" hidden="1">
      <c r="A20166" t="s">
        <v>168</v>
      </c>
      <c r="B20166" t="s">
        <v>663</v>
      </c>
      <c r="C20166">
        <v>190</v>
      </c>
      <c r="D20166" t="s">
        <v>106</v>
      </c>
      <c r="E20166">
        <v>1.0582</v>
      </c>
      <c r="F20166">
        <v>0</v>
      </c>
      <c r="G20166">
        <v>-20.9986</v>
      </c>
      <c r="H20166">
        <v>0</v>
      </c>
      <c r="I20166">
        <v>-1.6999999999999999E-3</v>
      </c>
      <c r="J20166">
        <v>0</v>
      </c>
      <c r="K20166">
        <v>5.2192999999999996</v>
      </c>
    </row>
    <row r="20167" spans="1:11" hidden="1">
      <c r="A20167" t="s">
        <v>168</v>
      </c>
      <c r="B20167" t="s">
        <v>663</v>
      </c>
      <c r="C20167">
        <v>190</v>
      </c>
      <c r="D20167" t="s">
        <v>106</v>
      </c>
      <c r="E20167">
        <v>1.4937</v>
      </c>
      <c r="F20167">
        <v>0</v>
      </c>
      <c r="G20167">
        <v>-14.5017</v>
      </c>
      <c r="H20167">
        <v>0</v>
      </c>
      <c r="I20167">
        <v>-1.6999999999999999E-3</v>
      </c>
      <c r="J20167">
        <v>0</v>
      </c>
      <c r="K20167">
        <v>12.948600000000001</v>
      </c>
    </row>
    <row r="20168" spans="1:11" hidden="1">
      <c r="A20168" t="s">
        <v>168</v>
      </c>
      <c r="B20168" t="s">
        <v>663</v>
      </c>
      <c r="C20168">
        <v>190</v>
      </c>
      <c r="D20168" t="s">
        <v>106</v>
      </c>
      <c r="E20168">
        <v>1.9291</v>
      </c>
      <c r="F20168">
        <v>0</v>
      </c>
      <c r="G20168">
        <v>-8.0329999999999995</v>
      </c>
      <c r="H20168">
        <v>0</v>
      </c>
      <c r="I20168">
        <v>-1.6999999999999999E-3</v>
      </c>
      <c r="J20168">
        <v>0</v>
      </c>
      <c r="K20168">
        <v>17.849599999999999</v>
      </c>
    </row>
    <row r="20169" spans="1:11" hidden="1">
      <c r="A20169" t="s">
        <v>168</v>
      </c>
      <c r="B20169" t="s">
        <v>663</v>
      </c>
      <c r="C20169">
        <v>190</v>
      </c>
      <c r="D20169" t="s">
        <v>106</v>
      </c>
      <c r="E20169">
        <v>2.3645999999999998</v>
      </c>
      <c r="F20169">
        <v>0</v>
      </c>
      <c r="G20169">
        <v>-2.6962000000000002</v>
      </c>
      <c r="H20169">
        <v>0</v>
      </c>
      <c r="I20169">
        <v>-1.6999999999999999E-3</v>
      </c>
      <c r="J20169">
        <v>0</v>
      </c>
      <c r="K20169">
        <v>20.123799999999999</v>
      </c>
    </row>
    <row r="20170" spans="1:11" hidden="1">
      <c r="A20170" t="s">
        <v>168</v>
      </c>
      <c r="B20170" t="s">
        <v>663</v>
      </c>
      <c r="C20170">
        <v>190</v>
      </c>
      <c r="D20170" t="s">
        <v>106</v>
      </c>
      <c r="E20170">
        <v>2.8</v>
      </c>
      <c r="F20170">
        <v>0</v>
      </c>
      <c r="G20170">
        <v>0.93879999999999997</v>
      </c>
      <c r="H20170">
        <v>0</v>
      </c>
      <c r="I20170">
        <v>-1.6999999999999999E-3</v>
      </c>
      <c r="J20170">
        <v>0</v>
      </c>
      <c r="K20170">
        <v>20.444700000000001</v>
      </c>
    </row>
    <row r="20171" spans="1:11" hidden="1">
      <c r="A20171" t="s">
        <v>168</v>
      </c>
      <c r="B20171" t="s">
        <v>663</v>
      </c>
      <c r="C20171">
        <v>190</v>
      </c>
      <c r="D20171" t="s">
        <v>106</v>
      </c>
      <c r="E20171">
        <v>2.8</v>
      </c>
      <c r="F20171">
        <v>0</v>
      </c>
      <c r="G20171">
        <v>8.4756</v>
      </c>
      <c r="H20171">
        <v>0</v>
      </c>
      <c r="I20171">
        <v>-1.6999999999999999E-3</v>
      </c>
      <c r="J20171">
        <v>0</v>
      </c>
      <c r="K20171">
        <v>20.444700000000001</v>
      </c>
    </row>
    <row r="20172" spans="1:11" hidden="1">
      <c r="A20172" t="s">
        <v>168</v>
      </c>
      <c r="B20172" t="s">
        <v>663</v>
      </c>
      <c r="C20172">
        <v>190</v>
      </c>
      <c r="D20172" t="s">
        <v>106</v>
      </c>
      <c r="E20172">
        <v>3.2355</v>
      </c>
      <c r="F20172">
        <v>0</v>
      </c>
      <c r="G20172">
        <v>11.2597</v>
      </c>
      <c r="H20172">
        <v>0</v>
      </c>
      <c r="I20172">
        <v>-1.6999999999999999E-3</v>
      </c>
      <c r="J20172">
        <v>0</v>
      </c>
      <c r="K20172">
        <v>16.1478</v>
      </c>
    </row>
    <row r="20173" spans="1:11" hidden="1">
      <c r="A20173" t="s">
        <v>168</v>
      </c>
      <c r="B20173" t="s">
        <v>663</v>
      </c>
      <c r="C20173">
        <v>190</v>
      </c>
      <c r="D20173" t="s">
        <v>106</v>
      </c>
      <c r="E20173">
        <v>3.6709000000000001</v>
      </c>
      <c r="F20173">
        <v>0</v>
      </c>
      <c r="G20173">
        <v>14.043799999999999</v>
      </c>
      <c r="H20173">
        <v>0</v>
      </c>
      <c r="I20173">
        <v>-1.6999999999999999E-3</v>
      </c>
      <c r="J20173">
        <v>0</v>
      </c>
      <c r="K20173">
        <v>10.6386</v>
      </c>
    </row>
    <row r="20174" spans="1:11" hidden="1">
      <c r="A20174" t="s">
        <v>168</v>
      </c>
      <c r="B20174" t="s">
        <v>663</v>
      </c>
      <c r="C20174">
        <v>190</v>
      </c>
      <c r="D20174" t="s">
        <v>106</v>
      </c>
      <c r="E20174">
        <v>4.1063999999999998</v>
      </c>
      <c r="F20174">
        <v>0</v>
      </c>
      <c r="G20174">
        <v>16.8278</v>
      </c>
      <c r="H20174">
        <v>0</v>
      </c>
      <c r="I20174">
        <v>-1.6999999999999999E-3</v>
      </c>
      <c r="J20174">
        <v>0</v>
      </c>
      <c r="K20174">
        <v>3.9171</v>
      </c>
    </row>
    <row r="20175" spans="1:11" hidden="1">
      <c r="A20175" t="s">
        <v>168</v>
      </c>
      <c r="B20175" t="s">
        <v>663</v>
      </c>
      <c r="C20175">
        <v>190</v>
      </c>
      <c r="D20175" t="s">
        <v>106</v>
      </c>
      <c r="E20175">
        <v>4.5418000000000003</v>
      </c>
      <c r="F20175">
        <v>0</v>
      </c>
      <c r="G20175">
        <v>19.611899999999999</v>
      </c>
      <c r="H20175">
        <v>0</v>
      </c>
      <c r="I20175">
        <v>-1.6999999999999999E-3</v>
      </c>
      <c r="J20175">
        <v>0</v>
      </c>
      <c r="K20175">
        <v>-4.0167000000000002</v>
      </c>
    </row>
    <row r="20176" spans="1:11" hidden="1">
      <c r="A20176" t="s">
        <v>168</v>
      </c>
      <c r="B20176" t="s">
        <v>663</v>
      </c>
      <c r="C20176">
        <v>190</v>
      </c>
      <c r="D20176" t="s">
        <v>106</v>
      </c>
      <c r="E20176">
        <v>4.9772999999999996</v>
      </c>
      <c r="F20176">
        <v>0</v>
      </c>
      <c r="G20176">
        <v>22.396000000000001</v>
      </c>
      <c r="H20176">
        <v>0</v>
      </c>
      <c r="I20176">
        <v>-1.6999999999999999E-3</v>
      </c>
      <c r="J20176">
        <v>0</v>
      </c>
      <c r="K20176">
        <v>-13.1629</v>
      </c>
    </row>
    <row r="20177" spans="1:11" hidden="1">
      <c r="A20177" t="s">
        <v>168</v>
      </c>
      <c r="B20177" t="s">
        <v>663</v>
      </c>
      <c r="C20177">
        <v>190</v>
      </c>
      <c r="D20177" t="s">
        <v>106</v>
      </c>
      <c r="E20177">
        <v>5.4127000000000001</v>
      </c>
      <c r="F20177">
        <v>0</v>
      </c>
      <c r="G20177">
        <v>25.180099999999999</v>
      </c>
      <c r="H20177">
        <v>0</v>
      </c>
      <c r="I20177">
        <v>-1.6999999999999999E-3</v>
      </c>
      <c r="J20177">
        <v>0</v>
      </c>
      <c r="K20177">
        <v>-23.5214</v>
      </c>
    </row>
    <row r="20178" spans="1:11" hidden="1">
      <c r="A20178" t="s">
        <v>168</v>
      </c>
      <c r="B20178" t="s">
        <v>663</v>
      </c>
      <c r="C20178">
        <v>190</v>
      </c>
      <c r="D20178" t="s">
        <v>107</v>
      </c>
      <c r="E20178">
        <v>0.18729999999999999</v>
      </c>
      <c r="F20178">
        <v>0</v>
      </c>
      <c r="G20178">
        <v>-31.375699999999998</v>
      </c>
      <c r="H20178">
        <v>0</v>
      </c>
      <c r="I20178">
        <v>-1.6999999999999999E-3</v>
      </c>
      <c r="J20178">
        <v>0</v>
      </c>
      <c r="K20178">
        <v>-18.032900000000001</v>
      </c>
    </row>
    <row r="20179" spans="1:11" hidden="1">
      <c r="A20179" t="s">
        <v>168</v>
      </c>
      <c r="B20179" t="s">
        <v>663</v>
      </c>
      <c r="C20179">
        <v>190</v>
      </c>
      <c r="D20179" t="s">
        <v>107</v>
      </c>
      <c r="E20179">
        <v>0.62280000000000002</v>
      </c>
      <c r="F20179">
        <v>0</v>
      </c>
      <c r="G20179">
        <v>-27.008700000000001</v>
      </c>
      <c r="H20179">
        <v>0</v>
      </c>
      <c r="I20179">
        <v>-1.6999999999999999E-3</v>
      </c>
      <c r="J20179">
        <v>0</v>
      </c>
      <c r="K20179">
        <v>-5.2594000000000003</v>
      </c>
    </row>
    <row r="20180" spans="1:11" hidden="1">
      <c r="A20180" t="s">
        <v>168</v>
      </c>
      <c r="B20180" t="s">
        <v>663</v>
      </c>
      <c r="C20180">
        <v>190</v>
      </c>
      <c r="D20180" t="s">
        <v>107</v>
      </c>
      <c r="E20180">
        <v>1.0582</v>
      </c>
      <c r="F20180">
        <v>0</v>
      </c>
      <c r="G20180">
        <v>-20.9925</v>
      </c>
      <c r="H20180">
        <v>0</v>
      </c>
      <c r="I20180">
        <v>-1.6999999999999999E-3</v>
      </c>
      <c r="J20180">
        <v>0</v>
      </c>
      <c r="K20180">
        <v>5.2439</v>
      </c>
    </row>
    <row r="20181" spans="1:11" hidden="1">
      <c r="A20181" t="s">
        <v>168</v>
      </c>
      <c r="B20181" t="s">
        <v>663</v>
      </c>
      <c r="C20181">
        <v>190</v>
      </c>
      <c r="D20181" t="s">
        <v>107</v>
      </c>
      <c r="E20181">
        <v>1.4937</v>
      </c>
      <c r="F20181">
        <v>0</v>
      </c>
      <c r="G20181">
        <v>-14.4956</v>
      </c>
      <c r="H20181">
        <v>0</v>
      </c>
      <c r="I20181">
        <v>-1.6999999999999999E-3</v>
      </c>
      <c r="J20181">
        <v>0</v>
      </c>
      <c r="K20181">
        <v>12.970499999999999</v>
      </c>
    </row>
    <row r="20182" spans="1:11" hidden="1">
      <c r="A20182" t="s">
        <v>168</v>
      </c>
      <c r="B20182" t="s">
        <v>663</v>
      </c>
      <c r="C20182">
        <v>190</v>
      </c>
      <c r="D20182" t="s">
        <v>107</v>
      </c>
      <c r="E20182">
        <v>1.9291</v>
      </c>
      <c r="F20182">
        <v>0</v>
      </c>
      <c r="G20182">
        <v>-8.0268999999999995</v>
      </c>
      <c r="H20182">
        <v>0</v>
      </c>
      <c r="I20182">
        <v>-1.6999999999999999E-3</v>
      </c>
      <c r="J20182">
        <v>0</v>
      </c>
      <c r="K20182">
        <v>17.8689</v>
      </c>
    </row>
    <row r="20183" spans="1:11" hidden="1">
      <c r="A20183" t="s">
        <v>168</v>
      </c>
      <c r="B20183" t="s">
        <v>663</v>
      </c>
      <c r="C20183">
        <v>190</v>
      </c>
      <c r="D20183" t="s">
        <v>107</v>
      </c>
      <c r="E20183">
        <v>2.3645999999999998</v>
      </c>
      <c r="F20183">
        <v>0</v>
      </c>
      <c r="G20183">
        <v>-2.6901000000000002</v>
      </c>
      <c r="H20183">
        <v>0</v>
      </c>
      <c r="I20183">
        <v>-1.6999999999999999E-3</v>
      </c>
      <c r="J20183">
        <v>0</v>
      </c>
      <c r="K20183">
        <v>20.140499999999999</v>
      </c>
    </row>
    <row r="20184" spans="1:11" hidden="1">
      <c r="A20184" t="s">
        <v>168</v>
      </c>
      <c r="B20184" t="s">
        <v>663</v>
      </c>
      <c r="C20184">
        <v>190</v>
      </c>
      <c r="D20184" t="s">
        <v>107</v>
      </c>
      <c r="E20184">
        <v>2.8</v>
      </c>
      <c r="F20184">
        <v>0</v>
      </c>
      <c r="G20184">
        <v>0.94489999999999996</v>
      </c>
      <c r="H20184">
        <v>0</v>
      </c>
      <c r="I20184">
        <v>-1.6999999999999999E-3</v>
      </c>
      <c r="J20184">
        <v>0</v>
      </c>
      <c r="K20184">
        <v>20.4587</v>
      </c>
    </row>
    <row r="20185" spans="1:11" hidden="1">
      <c r="A20185" t="s">
        <v>168</v>
      </c>
      <c r="B20185" t="s">
        <v>663</v>
      </c>
      <c r="C20185">
        <v>190</v>
      </c>
      <c r="D20185" t="s">
        <v>107</v>
      </c>
      <c r="E20185">
        <v>2.8</v>
      </c>
      <c r="F20185">
        <v>0</v>
      </c>
      <c r="G20185">
        <v>8.4817</v>
      </c>
      <c r="H20185">
        <v>0</v>
      </c>
      <c r="I20185">
        <v>-1.6999999999999999E-3</v>
      </c>
      <c r="J20185">
        <v>0</v>
      </c>
      <c r="K20185">
        <v>20.4587</v>
      </c>
    </row>
    <row r="20186" spans="1:11" hidden="1">
      <c r="A20186" t="s">
        <v>168</v>
      </c>
      <c r="B20186" t="s">
        <v>663</v>
      </c>
      <c r="C20186">
        <v>190</v>
      </c>
      <c r="D20186" t="s">
        <v>107</v>
      </c>
      <c r="E20186">
        <v>3.2355</v>
      </c>
      <c r="F20186">
        <v>0</v>
      </c>
      <c r="G20186">
        <v>11.2658</v>
      </c>
      <c r="H20186">
        <v>0</v>
      </c>
      <c r="I20186">
        <v>-1.6999999999999999E-3</v>
      </c>
      <c r="J20186">
        <v>0</v>
      </c>
      <c r="K20186">
        <v>16.159199999999998</v>
      </c>
    </row>
    <row r="20187" spans="1:11" hidden="1">
      <c r="A20187" t="s">
        <v>168</v>
      </c>
      <c r="B20187" t="s">
        <v>663</v>
      </c>
      <c r="C20187">
        <v>190</v>
      </c>
      <c r="D20187" t="s">
        <v>107</v>
      </c>
      <c r="E20187">
        <v>3.6709000000000001</v>
      </c>
      <c r="F20187">
        <v>0</v>
      </c>
      <c r="G20187">
        <v>14.049899999999999</v>
      </c>
      <c r="H20187">
        <v>0</v>
      </c>
      <c r="I20187">
        <v>-1.6999999999999999E-3</v>
      </c>
      <c r="J20187">
        <v>0</v>
      </c>
      <c r="K20187">
        <v>10.6473</v>
      </c>
    </row>
    <row r="20188" spans="1:11" hidden="1">
      <c r="A20188" t="s">
        <v>168</v>
      </c>
      <c r="B20188" t="s">
        <v>663</v>
      </c>
      <c r="C20188">
        <v>190</v>
      </c>
      <c r="D20188" t="s">
        <v>107</v>
      </c>
      <c r="E20188">
        <v>4.1063999999999998</v>
      </c>
      <c r="F20188">
        <v>0</v>
      </c>
      <c r="G20188">
        <v>16.8339</v>
      </c>
      <c r="H20188">
        <v>0</v>
      </c>
      <c r="I20188">
        <v>-1.6999999999999999E-3</v>
      </c>
      <c r="J20188">
        <v>0</v>
      </c>
      <c r="K20188">
        <v>3.9230999999999998</v>
      </c>
    </row>
    <row r="20189" spans="1:11" hidden="1">
      <c r="A20189" t="s">
        <v>168</v>
      </c>
      <c r="B20189" t="s">
        <v>663</v>
      </c>
      <c r="C20189">
        <v>190</v>
      </c>
      <c r="D20189" t="s">
        <v>107</v>
      </c>
      <c r="E20189">
        <v>4.5418000000000003</v>
      </c>
      <c r="F20189">
        <v>0</v>
      </c>
      <c r="G20189">
        <v>19.617999999999999</v>
      </c>
      <c r="H20189">
        <v>0</v>
      </c>
      <c r="I20189">
        <v>-1.6999999999999999E-3</v>
      </c>
      <c r="J20189">
        <v>0</v>
      </c>
      <c r="K20189">
        <v>-4.0133999999999999</v>
      </c>
    </row>
    <row r="20190" spans="1:11" hidden="1">
      <c r="A20190" t="s">
        <v>168</v>
      </c>
      <c r="B20190" t="s">
        <v>663</v>
      </c>
      <c r="C20190">
        <v>190</v>
      </c>
      <c r="D20190" t="s">
        <v>107</v>
      </c>
      <c r="E20190">
        <v>4.9772999999999996</v>
      </c>
      <c r="F20190">
        <v>0</v>
      </c>
      <c r="G20190">
        <v>22.402100000000001</v>
      </c>
      <c r="H20190">
        <v>0</v>
      </c>
      <c r="I20190">
        <v>-1.6999999999999999E-3</v>
      </c>
      <c r="J20190">
        <v>0</v>
      </c>
      <c r="K20190">
        <v>-13.1622</v>
      </c>
    </row>
    <row r="20191" spans="1:11" hidden="1">
      <c r="A20191" t="s">
        <v>168</v>
      </c>
      <c r="B20191" t="s">
        <v>663</v>
      </c>
      <c r="C20191">
        <v>190</v>
      </c>
      <c r="D20191" t="s">
        <v>107</v>
      </c>
      <c r="E20191">
        <v>5.4127000000000001</v>
      </c>
      <c r="F20191">
        <v>0</v>
      </c>
      <c r="G20191">
        <v>25.186199999999999</v>
      </c>
      <c r="H20191">
        <v>0</v>
      </c>
      <c r="I20191">
        <v>-1.6999999999999999E-3</v>
      </c>
      <c r="J20191">
        <v>0</v>
      </c>
      <c r="K20191">
        <v>-23.523399999999999</v>
      </c>
    </row>
    <row r="20192" spans="1:11" hidden="1">
      <c r="A20192" t="s">
        <v>168</v>
      </c>
      <c r="B20192" t="s">
        <v>663</v>
      </c>
      <c r="C20192">
        <v>190</v>
      </c>
      <c r="D20192" t="s">
        <v>108</v>
      </c>
      <c r="E20192">
        <v>0.18729999999999999</v>
      </c>
      <c r="F20192">
        <v>0</v>
      </c>
      <c r="G20192">
        <v>-31.324300000000001</v>
      </c>
      <c r="H20192">
        <v>0</v>
      </c>
      <c r="I20192">
        <v>-1.6999999999999999E-3</v>
      </c>
      <c r="J20192">
        <v>0</v>
      </c>
      <c r="K20192">
        <v>-18.152999999999999</v>
      </c>
    </row>
    <row r="20193" spans="1:11" hidden="1">
      <c r="A20193" t="s">
        <v>168</v>
      </c>
      <c r="B20193" t="s">
        <v>663</v>
      </c>
      <c r="C20193">
        <v>190</v>
      </c>
      <c r="D20193" t="s">
        <v>108</v>
      </c>
      <c r="E20193">
        <v>0.62280000000000002</v>
      </c>
      <c r="F20193">
        <v>0</v>
      </c>
      <c r="G20193">
        <v>-26.9573</v>
      </c>
      <c r="H20193">
        <v>0</v>
      </c>
      <c r="I20193">
        <v>-1.6999999999999999E-3</v>
      </c>
      <c r="J20193">
        <v>0</v>
      </c>
      <c r="K20193">
        <v>-5.4019000000000004</v>
      </c>
    </row>
    <row r="20194" spans="1:11" hidden="1">
      <c r="A20194" t="s">
        <v>168</v>
      </c>
      <c r="B20194" t="s">
        <v>663</v>
      </c>
      <c r="C20194">
        <v>190</v>
      </c>
      <c r="D20194" t="s">
        <v>108</v>
      </c>
      <c r="E20194">
        <v>1.0582</v>
      </c>
      <c r="F20194">
        <v>0</v>
      </c>
      <c r="G20194">
        <v>-20.940999999999999</v>
      </c>
      <c r="H20194">
        <v>0</v>
      </c>
      <c r="I20194">
        <v>-1.6999999999999999E-3</v>
      </c>
      <c r="J20194">
        <v>0</v>
      </c>
      <c r="K20194">
        <v>5.0789999999999997</v>
      </c>
    </row>
    <row r="20195" spans="1:11" hidden="1">
      <c r="A20195" t="s">
        <v>168</v>
      </c>
      <c r="B20195" t="s">
        <v>663</v>
      </c>
      <c r="C20195">
        <v>190</v>
      </c>
      <c r="D20195" t="s">
        <v>108</v>
      </c>
      <c r="E20195">
        <v>1.4937</v>
      </c>
      <c r="F20195">
        <v>0</v>
      </c>
      <c r="G20195">
        <v>-14.4442</v>
      </c>
      <c r="H20195">
        <v>0</v>
      </c>
      <c r="I20195">
        <v>-1.6999999999999999E-3</v>
      </c>
      <c r="J20195">
        <v>0</v>
      </c>
      <c r="K20195">
        <v>12.783200000000001</v>
      </c>
    </row>
    <row r="20196" spans="1:11" hidden="1">
      <c r="A20196" t="s">
        <v>168</v>
      </c>
      <c r="B20196" t="s">
        <v>663</v>
      </c>
      <c r="C20196">
        <v>190</v>
      </c>
      <c r="D20196" t="s">
        <v>108</v>
      </c>
      <c r="E20196">
        <v>1.9291</v>
      </c>
      <c r="F20196">
        <v>0</v>
      </c>
      <c r="G20196">
        <v>-7.9755000000000003</v>
      </c>
      <c r="H20196">
        <v>0</v>
      </c>
      <c r="I20196">
        <v>-1.6999999999999999E-3</v>
      </c>
      <c r="J20196">
        <v>0</v>
      </c>
      <c r="K20196">
        <v>17.659199999999998</v>
      </c>
    </row>
    <row r="20197" spans="1:11" hidden="1">
      <c r="A20197" t="s">
        <v>168</v>
      </c>
      <c r="B20197" t="s">
        <v>663</v>
      </c>
      <c r="C20197">
        <v>190</v>
      </c>
      <c r="D20197" t="s">
        <v>108</v>
      </c>
      <c r="E20197">
        <v>2.3645999999999998</v>
      </c>
      <c r="F20197">
        <v>0</v>
      </c>
      <c r="G20197">
        <v>-2.6387</v>
      </c>
      <c r="H20197">
        <v>0</v>
      </c>
      <c r="I20197">
        <v>-1.6999999999999999E-3</v>
      </c>
      <c r="J20197">
        <v>0</v>
      </c>
      <c r="K20197">
        <v>19.9084</v>
      </c>
    </row>
    <row r="20198" spans="1:11" hidden="1">
      <c r="A20198" t="s">
        <v>168</v>
      </c>
      <c r="B20198" t="s">
        <v>663</v>
      </c>
      <c r="C20198">
        <v>190</v>
      </c>
      <c r="D20198" t="s">
        <v>108</v>
      </c>
      <c r="E20198">
        <v>2.8</v>
      </c>
      <c r="F20198">
        <v>0</v>
      </c>
      <c r="G20198">
        <v>0.99629999999999996</v>
      </c>
      <c r="H20198">
        <v>0</v>
      </c>
      <c r="I20198">
        <v>-1.6999999999999999E-3</v>
      </c>
      <c r="J20198">
        <v>0</v>
      </c>
      <c r="K20198">
        <v>20.2042</v>
      </c>
    </row>
    <row r="20199" spans="1:11" hidden="1">
      <c r="A20199" t="s">
        <v>168</v>
      </c>
      <c r="B20199" t="s">
        <v>663</v>
      </c>
      <c r="C20199">
        <v>190</v>
      </c>
      <c r="D20199" t="s">
        <v>108</v>
      </c>
      <c r="E20199">
        <v>2.8</v>
      </c>
      <c r="F20199">
        <v>0</v>
      </c>
      <c r="G20199">
        <v>8.5330999999999992</v>
      </c>
      <c r="H20199">
        <v>0</v>
      </c>
      <c r="I20199">
        <v>-1.6999999999999999E-3</v>
      </c>
      <c r="J20199">
        <v>0</v>
      </c>
      <c r="K20199">
        <v>20.2042</v>
      </c>
    </row>
    <row r="20200" spans="1:11" hidden="1">
      <c r="A20200" t="s">
        <v>168</v>
      </c>
      <c r="B20200" t="s">
        <v>663</v>
      </c>
      <c r="C20200">
        <v>190</v>
      </c>
      <c r="D20200" t="s">
        <v>108</v>
      </c>
      <c r="E20200">
        <v>3.2355</v>
      </c>
      <c r="F20200">
        <v>0</v>
      </c>
      <c r="G20200">
        <v>11.3172</v>
      </c>
      <c r="H20200">
        <v>0</v>
      </c>
      <c r="I20200">
        <v>-1.6999999999999999E-3</v>
      </c>
      <c r="J20200">
        <v>0</v>
      </c>
      <c r="K20200">
        <v>15.882300000000001</v>
      </c>
    </row>
    <row r="20201" spans="1:11" hidden="1">
      <c r="A20201" t="s">
        <v>168</v>
      </c>
      <c r="B20201" t="s">
        <v>663</v>
      </c>
      <c r="C20201">
        <v>190</v>
      </c>
      <c r="D20201" t="s">
        <v>108</v>
      </c>
      <c r="E20201">
        <v>3.6709000000000001</v>
      </c>
      <c r="F20201">
        <v>0</v>
      </c>
      <c r="G20201">
        <v>14.1013</v>
      </c>
      <c r="H20201">
        <v>0</v>
      </c>
      <c r="I20201">
        <v>-1.6999999999999999E-3</v>
      </c>
      <c r="J20201">
        <v>0</v>
      </c>
      <c r="K20201">
        <v>10.348100000000001</v>
      </c>
    </row>
    <row r="20202" spans="1:11" hidden="1">
      <c r="A20202" t="s">
        <v>168</v>
      </c>
      <c r="B20202" t="s">
        <v>663</v>
      </c>
      <c r="C20202">
        <v>190</v>
      </c>
      <c r="D20202" t="s">
        <v>108</v>
      </c>
      <c r="E20202">
        <v>4.1063999999999998</v>
      </c>
      <c r="F20202">
        <v>0</v>
      </c>
      <c r="G20202">
        <v>16.885400000000001</v>
      </c>
      <c r="H20202">
        <v>0</v>
      </c>
      <c r="I20202">
        <v>-1.6999999999999999E-3</v>
      </c>
      <c r="J20202">
        <v>0</v>
      </c>
      <c r="K20202">
        <v>3.6015000000000001</v>
      </c>
    </row>
    <row r="20203" spans="1:11" hidden="1">
      <c r="A20203" t="s">
        <v>168</v>
      </c>
      <c r="B20203" t="s">
        <v>663</v>
      </c>
      <c r="C20203">
        <v>190</v>
      </c>
      <c r="D20203" t="s">
        <v>108</v>
      </c>
      <c r="E20203">
        <v>4.5418000000000003</v>
      </c>
      <c r="F20203">
        <v>0</v>
      </c>
      <c r="G20203">
        <v>19.6694</v>
      </c>
      <c r="H20203">
        <v>0</v>
      </c>
      <c r="I20203">
        <v>-1.6999999999999999E-3</v>
      </c>
      <c r="J20203">
        <v>0</v>
      </c>
      <c r="K20203">
        <v>-4.3574000000000002</v>
      </c>
    </row>
    <row r="20204" spans="1:11" hidden="1">
      <c r="A20204" t="s">
        <v>168</v>
      </c>
      <c r="B20204" t="s">
        <v>663</v>
      </c>
      <c r="C20204">
        <v>190</v>
      </c>
      <c r="D20204" t="s">
        <v>108</v>
      </c>
      <c r="E20204">
        <v>4.9772999999999996</v>
      </c>
      <c r="F20204">
        <v>0</v>
      </c>
      <c r="G20204">
        <v>22.453499999999998</v>
      </c>
      <c r="H20204">
        <v>0</v>
      </c>
      <c r="I20204">
        <v>-1.6999999999999999E-3</v>
      </c>
      <c r="J20204">
        <v>0</v>
      </c>
      <c r="K20204">
        <v>-13.528600000000001</v>
      </c>
    </row>
    <row r="20205" spans="1:11" hidden="1">
      <c r="A20205" t="s">
        <v>168</v>
      </c>
      <c r="B20205" t="s">
        <v>663</v>
      </c>
      <c r="C20205">
        <v>190</v>
      </c>
      <c r="D20205" t="s">
        <v>108</v>
      </c>
      <c r="E20205">
        <v>5.4127000000000001</v>
      </c>
      <c r="F20205">
        <v>0</v>
      </c>
      <c r="G20205">
        <v>25.2376</v>
      </c>
      <c r="H20205">
        <v>0</v>
      </c>
      <c r="I20205">
        <v>-1.6999999999999999E-3</v>
      </c>
      <c r="J20205">
        <v>0</v>
      </c>
      <c r="K20205">
        <v>-23.912199999999999</v>
      </c>
    </row>
    <row r="20206" spans="1:11" hidden="1">
      <c r="A20206" t="s">
        <v>168</v>
      </c>
      <c r="B20206" t="s">
        <v>663</v>
      </c>
      <c r="C20206">
        <v>190</v>
      </c>
      <c r="D20206" t="s">
        <v>109</v>
      </c>
      <c r="E20206">
        <v>0.18729999999999999</v>
      </c>
      <c r="F20206">
        <v>0</v>
      </c>
      <c r="G20206">
        <v>-31.318200000000001</v>
      </c>
      <c r="H20206">
        <v>0</v>
      </c>
      <c r="I20206">
        <v>-1.6999999999999999E-3</v>
      </c>
      <c r="J20206">
        <v>0</v>
      </c>
      <c r="K20206">
        <v>-18.123100000000001</v>
      </c>
    </row>
    <row r="20207" spans="1:11" hidden="1">
      <c r="A20207" t="s">
        <v>168</v>
      </c>
      <c r="B20207" t="s">
        <v>663</v>
      </c>
      <c r="C20207">
        <v>190</v>
      </c>
      <c r="D20207" t="s">
        <v>109</v>
      </c>
      <c r="E20207">
        <v>0.62280000000000002</v>
      </c>
      <c r="F20207">
        <v>0</v>
      </c>
      <c r="G20207">
        <v>-26.9512</v>
      </c>
      <c r="H20207">
        <v>0</v>
      </c>
      <c r="I20207">
        <v>-1.6999999999999999E-3</v>
      </c>
      <c r="J20207">
        <v>0</v>
      </c>
      <c r="K20207">
        <v>-5.3746999999999998</v>
      </c>
    </row>
    <row r="20208" spans="1:11" hidden="1">
      <c r="A20208" t="s">
        <v>168</v>
      </c>
      <c r="B20208" t="s">
        <v>663</v>
      </c>
      <c r="C20208">
        <v>190</v>
      </c>
      <c r="D20208" t="s">
        <v>109</v>
      </c>
      <c r="E20208">
        <v>1.0582</v>
      </c>
      <c r="F20208">
        <v>0</v>
      </c>
      <c r="G20208">
        <v>-20.934999999999999</v>
      </c>
      <c r="H20208">
        <v>0</v>
      </c>
      <c r="I20208">
        <v>-1.6999999999999999E-3</v>
      </c>
      <c r="J20208">
        <v>0</v>
      </c>
      <c r="K20208">
        <v>5.1035000000000004</v>
      </c>
    </row>
    <row r="20209" spans="1:11" hidden="1">
      <c r="A20209" t="s">
        <v>168</v>
      </c>
      <c r="B20209" t="s">
        <v>663</v>
      </c>
      <c r="C20209">
        <v>190</v>
      </c>
      <c r="D20209" t="s">
        <v>109</v>
      </c>
      <c r="E20209">
        <v>1.4937</v>
      </c>
      <c r="F20209">
        <v>0</v>
      </c>
      <c r="G20209">
        <v>-14.4381</v>
      </c>
      <c r="H20209">
        <v>0</v>
      </c>
      <c r="I20209">
        <v>-1.6999999999999999E-3</v>
      </c>
      <c r="J20209">
        <v>0</v>
      </c>
      <c r="K20209">
        <v>12.805099999999999</v>
      </c>
    </row>
    <row r="20210" spans="1:11" hidden="1">
      <c r="A20210" t="s">
        <v>168</v>
      </c>
      <c r="B20210" t="s">
        <v>663</v>
      </c>
      <c r="C20210">
        <v>190</v>
      </c>
      <c r="D20210" t="s">
        <v>109</v>
      </c>
      <c r="E20210">
        <v>1.9291</v>
      </c>
      <c r="F20210">
        <v>0</v>
      </c>
      <c r="G20210">
        <v>-7.9694000000000003</v>
      </c>
      <c r="H20210">
        <v>0</v>
      </c>
      <c r="I20210">
        <v>-1.6999999999999999E-3</v>
      </c>
      <c r="J20210">
        <v>0</v>
      </c>
      <c r="K20210">
        <v>17.6784</v>
      </c>
    </row>
    <row r="20211" spans="1:11" hidden="1">
      <c r="A20211" t="s">
        <v>168</v>
      </c>
      <c r="B20211" t="s">
        <v>663</v>
      </c>
      <c r="C20211">
        <v>190</v>
      </c>
      <c r="D20211" t="s">
        <v>109</v>
      </c>
      <c r="E20211">
        <v>2.3645999999999998</v>
      </c>
      <c r="F20211">
        <v>0</v>
      </c>
      <c r="G20211">
        <v>-2.6326000000000001</v>
      </c>
      <c r="H20211">
        <v>0</v>
      </c>
      <c r="I20211">
        <v>-1.6999999999999999E-3</v>
      </c>
      <c r="J20211">
        <v>0</v>
      </c>
      <c r="K20211">
        <v>19.925000000000001</v>
      </c>
    </row>
    <row r="20212" spans="1:11" hidden="1">
      <c r="A20212" t="s">
        <v>168</v>
      </c>
      <c r="B20212" t="s">
        <v>663</v>
      </c>
      <c r="C20212">
        <v>190</v>
      </c>
      <c r="D20212" t="s">
        <v>109</v>
      </c>
      <c r="E20212">
        <v>2.8</v>
      </c>
      <c r="F20212">
        <v>0</v>
      </c>
      <c r="G20212">
        <v>1.0024</v>
      </c>
      <c r="H20212">
        <v>0</v>
      </c>
      <c r="I20212">
        <v>-1.6999999999999999E-3</v>
      </c>
      <c r="J20212">
        <v>0</v>
      </c>
      <c r="K20212">
        <v>20.2182</v>
      </c>
    </row>
    <row r="20213" spans="1:11" hidden="1">
      <c r="A20213" t="s">
        <v>168</v>
      </c>
      <c r="B20213" t="s">
        <v>663</v>
      </c>
      <c r="C20213">
        <v>190</v>
      </c>
      <c r="D20213" t="s">
        <v>109</v>
      </c>
      <c r="E20213">
        <v>2.8</v>
      </c>
      <c r="F20213">
        <v>0</v>
      </c>
      <c r="G20213">
        <v>8.5391999999999992</v>
      </c>
      <c r="H20213">
        <v>0</v>
      </c>
      <c r="I20213">
        <v>-1.6999999999999999E-3</v>
      </c>
      <c r="J20213">
        <v>0</v>
      </c>
      <c r="K20213">
        <v>20.2182</v>
      </c>
    </row>
    <row r="20214" spans="1:11" hidden="1">
      <c r="A20214" t="s">
        <v>168</v>
      </c>
      <c r="B20214" t="s">
        <v>663</v>
      </c>
      <c r="C20214">
        <v>190</v>
      </c>
      <c r="D20214" t="s">
        <v>109</v>
      </c>
      <c r="E20214">
        <v>3.2355</v>
      </c>
      <c r="F20214">
        <v>0</v>
      </c>
      <c r="G20214">
        <v>11.3233</v>
      </c>
      <c r="H20214">
        <v>0</v>
      </c>
      <c r="I20214">
        <v>-1.6999999999999999E-3</v>
      </c>
      <c r="J20214">
        <v>0</v>
      </c>
      <c r="K20214">
        <v>15.893599999999999</v>
      </c>
    </row>
    <row r="20215" spans="1:11" hidden="1">
      <c r="A20215" t="s">
        <v>168</v>
      </c>
      <c r="B20215" t="s">
        <v>663</v>
      </c>
      <c r="C20215">
        <v>190</v>
      </c>
      <c r="D20215" t="s">
        <v>109</v>
      </c>
      <c r="E20215">
        <v>3.6709000000000001</v>
      </c>
      <c r="F20215">
        <v>0</v>
      </c>
      <c r="G20215">
        <v>14.1074</v>
      </c>
      <c r="H20215">
        <v>0</v>
      </c>
      <c r="I20215">
        <v>-1.6999999999999999E-3</v>
      </c>
      <c r="J20215">
        <v>0</v>
      </c>
      <c r="K20215">
        <v>10.3567</v>
      </c>
    </row>
    <row r="20216" spans="1:11" hidden="1">
      <c r="A20216" t="s">
        <v>168</v>
      </c>
      <c r="B20216" t="s">
        <v>663</v>
      </c>
      <c r="C20216">
        <v>190</v>
      </c>
      <c r="D20216" t="s">
        <v>109</v>
      </c>
      <c r="E20216">
        <v>4.1063999999999998</v>
      </c>
      <c r="F20216">
        <v>0</v>
      </c>
      <c r="G20216">
        <v>16.891400000000001</v>
      </c>
      <c r="H20216">
        <v>0</v>
      </c>
      <c r="I20216">
        <v>-1.6999999999999999E-3</v>
      </c>
      <c r="J20216">
        <v>0</v>
      </c>
      <c r="K20216">
        <v>3.6074999999999999</v>
      </c>
    </row>
    <row r="20217" spans="1:11" hidden="1">
      <c r="A20217" t="s">
        <v>168</v>
      </c>
      <c r="B20217" t="s">
        <v>663</v>
      </c>
      <c r="C20217">
        <v>190</v>
      </c>
      <c r="D20217" t="s">
        <v>109</v>
      </c>
      <c r="E20217">
        <v>4.5418000000000003</v>
      </c>
      <c r="F20217">
        <v>0</v>
      </c>
      <c r="G20217">
        <v>19.6755</v>
      </c>
      <c r="H20217">
        <v>0</v>
      </c>
      <c r="I20217">
        <v>-1.6999999999999999E-3</v>
      </c>
      <c r="J20217">
        <v>0</v>
      </c>
      <c r="K20217">
        <v>-4.3540000000000001</v>
      </c>
    </row>
    <row r="20218" spans="1:11" hidden="1">
      <c r="A20218" t="s">
        <v>168</v>
      </c>
      <c r="B20218" t="s">
        <v>663</v>
      </c>
      <c r="C20218">
        <v>190</v>
      </c>
      <c r="D20218" t="s">
        <v>109</v>
      </c>
      <c r="E20218">
        <v>4.9772999999999996</v>
      </c>
      <c r="F20218">
        <v>0</v>
      </c>
      <c r="G20218">
        <v>22.459599999999998</v>
      </c>
      <c r="H20218">
        <v>0</v>
      </c>
      <c r="I20218">
        <v>-1.6999999999999999E-3</v>
      </c>
      <c r="J20218">
        <v>0</v>
      </c>
      <c r="K20218">
        <v>-13.527900000000001</v>
      </c>
    </row>
    <row r="20219" spans="1:11" hidden="1">
      <c r="A20219" t="s">
        <v>168</v>
      </c>
      <c r="B20219" t="s">
        <v>663</v>
      </c>
      <c r="C20219">
        <v>190</v>
      </c>
      <c r="D20219" t="s">
        <v>109</v>
      </c>
      <c r="E20219">
        <v>5.4127000000000001</v>
      </c>
      <c r="F20219">
        <v>0</v>
      </c>
      <c r="G20219">
        <v>25.2437</v>
      </c>
      <c r="H20219">
        <v>0</v>
      </c>
      <c r="I20219">
        <v>-1.6999999999999999E-3</v>
      </c>
      <c r="J20219">
        <v>0</v>
      </c>
      <c r="K20219">
        <v>-23.914100000000001</v>
      </c>
    </row>
    <row r="20220" spans="1:11" hidden="1">
      <c r="A20220" t="s">
        <v>168</v>
      </c>
      <c r="B20220" t="s">
        <v>663</v>
      </c>
      <c r="C20220">
        <v>190</v>
      </c>
      <c r="D20220" t="s">
        <v>110</v>
      </c>
      <c r="E20220">
        <v>0.18729999999999999</v>
      </c>
      <c r="F20220">
        <v>0</v>
      </c>
      <c r="G20220">
        <v>-18.4482</v>
      </c>
      <c r="H20220">
        <v>0</v>
      </c>
      <c r="I20220">
        <v>-1.1000000000000001E-3</v>
      </c>
      <c r="J20220">
        <v>0</v>
      </c>
      <c r="K20220">
        <v>-10.8675</v>
      </c>
    </row>
    <row r="20221" spans="1:11" hidden="1">
      <c r="A20221" t="s">
        <v>168</v>
      </c>
      <c r="B20221" t="s">
        <v>663</v>
      </c>
      <c r="C20221">
        <v>190</v>
      </c>
      <c r="D20221" t="s">
        <v>110</v>
      </c>
      <c r="E20221">
        <v>0.62280000000000002</v>
      </c>
      <c r="F20221">
        <v>0</v>
      </c>
      <c r="G20221">
        <v>-15.926299999999999</v>
      </c>
      <c r="H20221">
        <v>0</v>
      </c>
      <c r="I20221">
        <v>-1.1000000000000001E-3</v>
      </c>
      <c r="J20221">
        <v>0</v>
      </c>
      <c r="K20221">
        <v>-3.3492999999999999</v>
      </c>
    </row>
    <row r="20222" spans="1:11" hidden="1">
      <c r="A20222" t="s">
        <v>168</v>
      </c>
      <c r="B20222" t="s">
        <v>663</v>
      </c>
      <c r="C20222">
        <v>190</v>
      </c>
      <c r="D20222" t="s">
        <v>110</v>
      </c>
      <c r="E20222">
        <v>1.0582</v>
      </c>
      <c r="F20222">
        <v>0</v>
      </c>
      <c r="G20222">
        <v>-12.4948</v>
      </c>
      <c r="H20222">
        <v>0</v>
      </c>
      <c r="I20222">
        <v>-1.1000000000000001E-3</v>
      </c>
      <c r="J20222">
        <v>0</v>
      </c>
      <c r="K20222">
        <v>2.8675000000000002</v>
      </c>
    </row>
    <row r="20223" spans="1:11" hidden="1">
      <c r="A20223" t="s">
        <v>168</v>
      </c>
      <c r="B20223" t="s">
        <v>663</v>
      </c>
      <c r="C20223">
        <v>190</v>
      </c>
      <c r="D20223" t="s">
        <v>110</v>
      </c>
      <c r="E20223">
        <v>1.4937</v>
      </c>
      <c r="F20223">
        <v>0</v>
      </c>
      <c r="G20223">
        <v>-8.7982999999999993</v>
      </c>
      <c r="H20223">
        <v>0</v>
      </c>
      <c r="I20223">
        <v>-1.1000000000000001E-3</v>
      </c>
      <c r="J20223">
        <v>0</v>
      </c>
      <c r="K20223">
        <v>7.5035999999999996</v>
      </c>
    </row>
    <row r="20224" spans="1:11" hidden="1">
      <c r="A20224" t="s">
        <v>168</v>
      </c>
      <c r="B20224" t="s">
        <v>663</v>
      </c>
      <c r="C20224">
        <v>190</v>
      </c>
      <c r="D20224" t="s">
        <v>110</v>
      </c>
      <c r="E20224">
        <v>1.9291</v>
      </c>
      <c r="F20224">
        <v>0</v>
      </c>
      <c r="G20224">
        <v>-5.1173000000000002</v>
      </c>
      <c r="H20224">
        <v>0</v>
      </c>
      <c r="I20224">
        <v>-1.1000000000000001E-3</v>
      </c>
      <c r="J20224">
        <v>0</v>
      </c>
      <c r="K20224">
        <v>10.5304</v>
      </c>
    </row>
    <row r="20225" spans="1:11" hidden="1">
      <c r="A20225" t="s">
        <v>168</v>
      </c>
      <c r="B20225" t="s">
        <v>663</v>
      </c>
      <c r="C20225">
        <v>190</v>
      </c>
      <c r="D20225" t="s">
        <v>110</v>
      </c>
      <c r="E20225">
        <v>2.3645999999999998</v>
      </c>
      <c r="F20225">
        <v>0</v>
      </c>
      <c r="G20225">
        <v>-2.0606</v>
      </c>
      <c r="H20225">
        <v>0</v>
      </c>
      <c r="I20225">
        <v>-1.1000000000000001E-3</v>
      </c>
      <c r="J20225">
        <v>0</v>
      </c>
      <c r="K20225">
        <v>12.059100000000001</v>
      </c>
    </row>
    <row r="20226" spans="1:11" hidden="1">
      <c r="A20226" t="s">
        <v>168</v>
      </c>
      <c r="B20226" t="s">
        <v>663</v>
      </c>
      <c r="C20226">
        <v>190</v>
      </c>
      <c r="D20226" t="s">
        <v>110</v>
      </c>
      <c r="E20226">
        <v>2.8</v>
      </c>
      <c r="F20226">
        <v>0</v>
      </c>
      <c r="G20226">
        <v>5.7599999999999998E-2</v>
      </c>
      <c r="H20226">
        <v>0</v>
      </c>
      <c r="I20226">
        <v>-1.1000000000000001E-3</v>
      </c>
      <c r="J20226">
        <v>0</v>
      </c>
      <c r="K20226">
        <v>12.4612</v>
      </c>
    </row>
    <row r="20227" spans="1:11" hidden="1">
      <c r="A20227" t="s">
        <v>168</v>
      </c>
      <c r="B20227" t="s">
        <v>663</v>
      </c>
      <c r="C20227">
        <v>190</v>
      </c>
      <c r="D20227" t="s">
        <v>110</v>
      </c>
      <c r="E20227">
        <v>2.8</v>
      </c>
      <c r="F20227">
        <v>0</v>
      </c>
      <c r="G20227">
        <v>5.28</v>
      </c>
      <c r="H20227">
        <v>0</v>
      </c>
      <c r="I20227">
        <v>-1.1000000000000001E-3</v>
      </c>
      <c r="J20227">
        <v>0</v>
      </c>
      <c r="K20227">
        <v>12.4612</v>
      </c>
    </row>
    <row r="20228" spans="1:11" hidden="1">
      <c r="A20228" t="s">
        <v>168</v>
      </c>
      <c r="B20228" t="s">
        <v>663</v>
      </c>
      <c r="C20228">
        <v>190</v>
      </c>
      <c r="D20228" t="s">
        <v>110</v>
      </c>
      <c r="E20228">
        <v>3.2355</v>
      </c>
      <c r="F20228">
        <v>0</v>
      </c>
      <c r="G20228">
        <v>6.9287999999999998</v>
      </c>
      <c r="H20228">
        <v>0</v>
      </c>
      <c r="I20228">
        <v>-1.1000000000000001E-3</v>
      </c>
      <c r="J20228">
        <v>0</v>
      </c>
      <c r="K20228">
        <v>9.8030000000000008</v>
      </c>
    </row>
    <row r="20229" spans="1:11" hidden="1">
      <c r="A20229" t="s">
        <v>168</v>
      </c>
      <c r="B20229" t="s">
        <v>663</v>
      </c>
      <c r="C20229">
        <v>190</v>
      </c>
      <c r="D20229" t="s">
        <v>110</v>
      </c>
      <c r="E20229">
        <v>3.6709000000000001</v>
      </c>
      <c r="F20229">
        <v>0</v>
      </c>
      <c r="G20229">
        <v>8.5776000000000003</v>
      </c>
      <c r="H20229">
        <v>0</v>
      </c>
      <c r="I20229">
        <v>-1.1000000000000001E-3</v>
      </c>
      <c r="J20229">
        <v>0</v>
      </c>
      <c r="K20229">
        <v>6.4268999999999998</v>
      </c>
    </row>
    <row r="20230" spans="1:11" hidden="1">
      <c r="A20230" t="s">
        <v>168</v>
      </c>
      <c r="B20230" t="s">
        <v>663</v>
      </c>
      <c r="C20230">
        <v>190</v>
      </c>
      <c r="D20230" t="s">
        <v>110</v>
      </c>
      <c r="E20230">
        <v>4.1063999999999998</v>
      </c>
      <c r="F20230">
        <v>0</v>
      </c>
      <c r="G20230">
        <v>10.2265</v>
      </c>
      <c r="H20230">
        <v>0</v>
      </c>
      <c r="I20230">
        <v>-1.1000000000000001E-3</v>
      </c>
      <c r="J20230">
        <v>0</v>
      </c>
      <c r="K20230">
        <v>2.3328000000000002</v>
      </c>
    </row>
    <row r="20231" spans="1:11" hidden="1">
      <c r="A20231" t="s">
        <v>168</v>
      </c>
      <c r="B20231" t="s">
        <v>663</v>
      </c>
      <c r="C20231">
        <v>190</v>
      </c>
      <c r="D20231" t="s">
        <v>110</v>
      </c>
      <c r="E20231">
        <v>4.5418000000000003</v>
      </c>
      <c r="F20231">
        <v>0</v>
      </c>
      <c r="G20231">
        <v>11.875299999999999</v>
      </c>
      <c r="H20231">
        <v>0</v>
      </c>
      <c r="I20231">
        <v>-1.1000000000000001E-3</v>
      </c>
      <c r="J20231">
        <v>0</v>
      </c>
      <c r="K20231">
        <v>-2.4792999999999998</v>
      </c>
    </row>
    <row r="20232" spans="1:11" hidden="1">
      <c r="A20232" t="s">
        <v>168</v>
      </c>
      <c r="B20232" t="s">
        <v>663</v>
      </c>
      <c r="C20232">
        <v>190</v>
      </c>
      <c r="D20232" t="s">
        <v>110</v>
      </c>
      <c r="E20232">
        <v>4.9772999999999996</v>
      </c>
      <c r="F20232">
        <v>0</v>
      </c>
      <c r="G20232">
        <v>13.524100000000001</v>
      </c>
      <c r="H20232">
        <v>0</v>
      </c>
      <c r="I20232">
        <v>-1.1000000000000001E-3</v>
      </c>
      <c r="J20232">
        <v>0</v>
      </c>
      <c r="K20232">
        <v>-8.0093999999999994</v>
      </c>
    </row>
    <row r="20233" spans="1:11" hidden="1">
      <c r="A20233" t="s">
        <v>168</v>
      </c>
      <c r="B20233" t="s">
        <v>663</v>
      </c>
      <c r="C20233">
        <v>190</v>
      </c>
      <c r="D20233" t="s">
        <v>110</v>
      </c>
      <c r="E20233">
        <v>5.4127000000000001</v>
      </c>
      <c r="F20233">
        <v>0</v>
      </c>
      <c r="G20233">
        <v>15.1729</v>
      </c>
      <c r="H20233">
        <v>0</v>
      </c>
      <c r="I20233">
        <v>-1.1000000000000001E-3</v>
      </c>
      <c r="J20233">
        <v>0</v>
      </c>
      <c r="K20233">
        <v>-14.2575</v>
      </c>
    </row>
    <row r="20234" spans="1:11" hidden="1">
      <c r="A20234" t="s">
        <v>168</v>
      </c>
      <c r="B20234" t="s">
        <v>663</v>
      </c>
      <c r="C20234">
        <v>190</v>
      </c>
      <c r="D20234" t="s">
        <v>111</v>
      </c>
      <c r="E20234">
        <v>0.18729999999999999</v>
      </c>
      <c r="F20234">
        <v>0</v>
      </c>
      <c r="G20234">
        <v>-18.4421</v>
      </c>
      <c r="H20234">
        <v>0</v>
      </c>
      <c r="I20234">
        <v>-1.1000000000000001E-3</v>
      </c>
      <c r="J20234">
        <v>0</v>
      </c>
      <c r="K20234">
        <v>-10.8376</v>
      </c>
    </row>
    <row r="20235" spans="1:11" hidden="1">
      <c r="A20235" t="s">
        <v>168</v>
      </c>
      <c r="B20235" t="s">
        <v>663</v>
      </c>
      <c r="C20235">
        <v>190</v>
      </c>
      <c r="D20235" t="s">
        <v>111</v>
      </c>
      <c r="E20235">
        <v>0.62280000000000002</v>
      </c>
      <c r="F20235">
        <v>0</v>
      </c>
      <c r="G20235">
        <v>-15.920199999999999</v>
      </c>
      <c r="H20235">
        <v>0</v>
      </c>
      <c r="I20235">
        <v>-1.1000000000000001E-3</v>
      </c>
      <c r="J20235">
        <v>0</v>
      </c>
      <c r="K20235">
        <v>-3.3220000000000001</v>
      </c>
    </row>
    <row r="20236" spans="1:11" hidden="1">
      <c r="A20236" t="s">
        <v>168</v>
      </c>
      <c r="B20236" t="s">
        <v>663</v>
      </c>
      <c r="C20236">
        <v>190</v>
      </c>
      <c r="D20236" t="s">
        <v>111</v>
      </c>
      <c r="E20236">
        <v>1.0582</v>
      </c>
      <c r="F20236">
        <v>0</v>
      </c>
      <c r="G20236">
        <v>-12.488799999999999</v>
      </c>
      <c r="H20236">
        <v>0</v>
      </c>
      <c r="I20236">
        <v>-1.1000000000000001E-3</v>
      </c>
      <c r="J20236">
        <v>0</v>
      </c>
      <c r="K20236">
        <v>2.8921000000000001</v>
      </c>
    </row>
    <row r="20237" spans="1:11" hidden="1">
      <c r="A20237" t="s">
        <v>168</v>
      </c>
      <c r="B20237" t="s">
        <v>663</v>
      </c>
      <c r="C20237">
        <v>190</v>
      </c>
      <c r="D20237" t="s">
        <v>111</v>
      </c>
      <c r="E20237">
        <v>1.4937</v>
      </c>
      <c r="F20237">
        <v>0</v>
      </c>
      <c r="G20237">
        <v>-8.7921999999999993</v>
      </c>
      <c r="H20237">
        <v>0</v>
      </c>
      <c r="I20237">
        <v>-1.1000000000000001E-3</v>
      </c>
      <c r="J20237">
        <v>0</v>
      </c>
      <c r="K20237">
        <v>7.5255000000000001</v>
      </c>
    </row>
    <row r="20238" spans="1:11" hidden="1">
      <c r="A20238" t="s">
        <v>168</v>
      </c>
      <c r="B20238" t="s">
        <v>663</v>
      </c>
      <c r="C20238">
        <v>190</v>
      </c>
      <c r="D20238" t="s">
        <v>111</v>
      </c>
      <c r="E20238">
        <v>1.9291</v>
      </c>
      <c r="F20238">
        <v>0</v>
      </c>
      <c r="G20238">
        <v>-5.1112000000000002</v>
      </c>
      <c r="H20238">
        <v>0</v>
      </c>
      <c r="I20238">
        <v>-1.1000000000000001E-3</v>
      </c>
      <c r="J20238">
        <v>0</v>
      </c>
      <c r="K20238">
        <v>10.5497</v>
      </c>
    </row>
    <row r="20239" spans="1:11" hidden="1">
      <c r="A20239" t="s">
        <v>168</v>
      </c>
      <c r="B20239" t="s">
        <v>663</v>
      </c>
      <c r="C20239">
        <v>190</v>
      </c>
      <c r="D20239" t="s">
        <v>111</v>
      </c>
      <c r="E20239">
        <v>2.3645999999999998</v>
      </c>
      <c r="F20239">
        <v>0</v>
      </c>
      <c r="G20239">
        <v>-2.0545</v>
      </c>
      <c r="H20239">
        <v>0</v>
      </c>
      <c r="I20239">
        <v>-1.1000000000000001E-3</v>
      </c>
      <c r="J20239">
        <v>0</v>
      </c>
      <c r="K20239">
        <v>12.075799999999999</v>
      </c>
    </row>
    <row r="20240" spans="1:11" hidden="1">
      <c r="A20240" t="s">
        <v>168</v>
      </c>
      <c r="B20240" t="s">
        <v>663</v>
      </c>
      <c r="C20240">
        <v>190</v>
      </c>
      <c r="D20240" t="s">
        <v>111</v>
      </c>
      <c r="E20240">
        <v>2.8</v>
      </c>
      <c r="F20240">
        <v>0</v>
      </c>
      <c r="G20240">
        <v>6.3700000000000007E-2</v>
      </c>
      <c r="H20240">
        <v>0</v>
      </c>
      <c r="I20240">
        <v>-1.1000000000000001E-3</v>
      </c>
      <c r="J20240">
        <v>0</v>
      </c>
      <c r="K20240">
        <v>12.475199999999999</v>
      </c>
    </row>
    <row r="20241" spans="1:11" hidden="1">
      <c r="A20241" t="s">
        <v>168</v>
      </c>
      <c r="B20241" t="s">
        <v>663</v>
      </c>
      <c r="C20241">
        <v>190</v>
      </c>
      <c r="D20241" t="s">
        <v>111</v>
      </c>
      <c r="E20241">
        <v>2.8</v>
      </c>
      <c r="F20241">
        <v>0</v>
      </c>
      <c r="G20241">
        <v>5.2861000000000002</v>
      </c>
      <c r="H20241">
        <v>0</v>
      </c>
      <c r="I20241">
        <v>-1.1000000000000001E-3</v>
      </c>
      <c r="J20241">
        <v>0</v>
      </c>
      <c r="K20241">
        <v>12.475199999999999</v>
      </c>
    </row>
    <row r="20242" spans="1:11" hidden="1">
      <c r="A20242" t="s">
        <v>168</v>
      </c>
      <c r="B20242" t="s">
        <v>663</v>
      </c>
      <c r="C20242">
        <v>190</v>
      </c>
      <c r="D20242" t="s">
        <v>111</v>
      </c>
      <c r="E20242">
        <v>3.2355</v>
      </c>
      <c r="F20242">
        <v>0</v>
      </c>
      <c r="G20242">
        <v>6.9348999999999998</v>
      </c>
      <c r="H20242">
        <v>0</v>
      </c>
      <c r="I20242">
        <v>-1.1000000000000001E-3</v>
      </c>
      <c r="J20242">
        <v>0</v>
      </c>
      <c r="K20242">
        <v>9.8142999999999994</v>
      </c>
    </row>
    <row r="20243" spans="1:11" hidden="1">
      <c r="A20243" t="s">
        <v>168</v>
      </c>
      <c r="B20243" t="s">
        <v>663</v>
      </c>
      <c r="C20243">
        <v>190</v>
      </c>
      <c r="D20243" t="s">
        <v>111</v>
      </c>
      <c r="E20243">
        <v>3.6709000000000001</v>
      </c>
      <c r="F20243">
        <v>0</v>
      </c>
      <c r="G20243">
        <v>8.5837000000000003</v>
      </c>
      <c r="H20243">
        <v>0</v>
      </c>
      <c r="I20243">
        <v>-1.1000000000000001E-3</v>
      </c>
      <c r="J20243">
        <v>0</v>
      </c>
      <c r="K20243">
        <v>6.4355000000000002</v>
      </c>
    </row>
    <row r="20244" spans="1:11" hidden="1">
      <c r="A20244" t="s">
        <v>168</v>
      </c>
      <c r="B20244" t="s">
        <v>663</v>
      </c>
      <c r="C20244">
        <v>190</v>
      </c>
      <c r="D20244" t="s">
        <v>111</v>
      </c>
      <c r="E20244">
        <v>4.1063999999999998</v>
      </c>
      <c r="F20244">
        <v>0</v>
      </c>
      <c r="G20244">
        <v>10.2325</v>
      </c>
      <c r="H20244">
        <v>0</v>
      </c>
      <c r="I20244">
        <v>-1.1000000000000001E-3</v>
      </c>
      <c r="J20244">
        <v>0</v>
      </c>
      <c r="K20244">
        <v>2.3388</v>
      </c>
    </row>
    <row r="20245" spans="1:11" hidden="1">
      <c r="A20245" t="s">
        <v>168</v>
      </c>
      <c r="B20245" t="s">
        <v>663</v>
      </c>
      <c r="C20245">
        <v>190</v>
      </c>
      <c r="D20245" t="s">
        <v>111</v>
      </c>
      <c r="E20245">
        <v>4.5418000000000003</v>
      </c>
      <c r="F20245">
        <v>0</v>
      </c>
      <c r="G20245">
        <v>11.881399999999999</v>
      </c>
      <c r="H20245">
        <v>0</v>
      </c>
      <c r="I20245">
        <v>-1.1000000000000001E-3</v>
      </c>
      <c r="J20245">
        <v>0</v>
      </c>
      <c r="K20245">
        <v>-2.476</v>
      </c>
    </row>
    <row r="20246" spans="1:11" hidden="1">
      <c r="A20246" t="s">
        <v>168</v>
      </c>
      <c r="B20246" t="s">
        <v>663</v>
      </c>
      <c r="C20246">
        <v>190</v>
      </c>
      <c r="D20246" t="s">
        <v>111</v>
      </c>
      <c r="E20246">
        <v>4.9772999999999996</v>
      </c>
      <c r="F20246">
        <v>0</v>
      </c>
      <c r="G20246">
        <v>13.530200000000001</v>
      </c>
      <c r="H20246">
        <v>0</v>
      </c>
      <c r="I20246">
        <v>-1.1000000000000001E-3</v>
      </c>
      <c r="J20246">
        <v>0</v>
      </c>
      <c r="K20246">
        <v>-8.0086999999999993</v>
      </c>
    </row>
    <row r="20247" spans="1:11" hidden="1">
      <c r="A20247" t="s">
        <v>168</v>
      </c>
      <c r="B20247" t="s">
        <v>663</v>
      </c>
      <c r="C20247">
        <v>190</v>
      </c>
      <c r="D20247" t="s">
        <v>111</v>
      </c>
      <c r="E20247">
        <v>5.4127000000000001</v>
      </c>
      <c r="F20247">
        <v>0</v>
      </c>
      <c r="G20247">
        <v>15.179</v>
      </c>
      <c r="H20247">
        <v>0</v>
      </c>
      <c r="I20247">
        <v>-1.1000000000000001E-3</v>
      </c>
      <c r="J20247">
        <v>0</v>
      </c>
      <c r="K20247">
        <v>-14.259399999999999</v>
      </c>
    </row>
    <row r="20248" spans="1:11" hidden="1">
      <c r="A20248" t="s">
        <v>168</v>
      </c>
      <c r="B20248" t="s">
        <v>663</v>
      </c>
      <c r="C20248">
        <v>190</v>
      </c>
      <c r="D20248" t="s">
        <v>112</v>
      </c>
      <c r="E20248">
        <v>0.18729999999999999</v>
      </c>
      <c r="F20248">
        <v>0</v>
      </c>
      <c r="G20248">
        <v>-18.4482</v>
      </c>
      <c r="H20248">
        <v>0</v>
      </c>
      <c r="I20248">
        <v>-1.1000000000000001E-3</v>
      </c>
      <c r="J20248">
        <v>0</v>
      </c>
      <c r="K20248">
        <v>-10.8675</v>
      </c>
    </row>
    <row r="20249" spans="1:11" hidden="1">
      <c r="A20249" t="s">
        <v>168</v>
      </c>
      <c r="B20249" t="s">
        <v>663</v>
      </c>
      <c r="C20249">
        <v>190</v>
      </c>
      <c r="D20249" t="s">
        <v>112</v>
      </c>
      <c r="E20249">
        <v>0.62280000000000002</v>
      </c>
      <c r="F20249">
        <v>0</v>
      </c>
      <c r="G20249">
        <v>-15.926299999999999</v>
      </c>
      <c r="H20249">
        <v>0</v>
      </c>
      <c r="I20249">
        <v>-1.1000000000000001E-3</v>
      </c>
      <c r="J20249">
        <v>0</v>
      </c>
      <c r="K20249">
        <v>-3.3492999999999999</v>
      </c>
    </row>
    <row r="20250" spans="1:11" hidden="1">
      <c r="A20250" t="s">
        <v>168</v>
      </c>
      <c r="B20250" t="s">
        <v>663</v>
      </c>
      <c r="C20250">
        <v>190</v>
      </c>
      <c r="D20250" t="s">
        <v>112</v>
      </c>
      <c r="E20250">
        <v>1.0582</v>
      </c>
      <c r="F20250">
        <v>0</v>
      </c>
      <c r="G20250">
        <v>-12.4948</v>
      </c>
      <c r="H20250">
        <v>0</v>
      </c>
      <c r="I20250">
        <v>-1.1000000000000001E-3</v>
      </c>
      <c r="J20250">
        <v>0</v>
      </c>
      <c r="K20250">
        <v>2.8675000000000002</v>
      </c>
    </row>
    <row r="20251" spans="1:11" hidden="1">
      <c r="A20251" t="s">
        <v>168</v>
      </c>
      <c r="B20251" t="s">
        <v>663</v>
      </c>
      <c r="C20251">
        <v>190</v>
      </c>
      <c r="D20251" t="s">
        <v>112</v>
      </c>
      <c r="E20251">
        <v>1.4937</v>
      </c>
      <c r="F20251">
        <v>0</v>
      </c>
      <c r="G20251">
        <v>-8.7982999999999993</v>
      </c>
      <c r="H20251">
        <v>0</v>
      </c>
      <c r="I20251">
        <v>-1.1000000000000001E-3</v>
      </c>
      <c r="J20251">
        <v>0</v>
      </c>
      <c r="K20251">
        <v>7.5035999999999996</v>
      </c>
    </row>
    <row r="20252" spans="1:11" hidden="1">
      <c r="A20252" t="s">
        <v>168</v>
      </c>
      <c r="B20252" t="s">
        <v>663</v>
      </c>
      <c r="C20252">
        <v>190</v>
      </c>
      <c r="D20252" t="s">
        <v>112</v>
      </c>
      <c r="E20252">
        <v>1.9291</v>
      </c>
      <c r="F20252">
        <v>0</v>
      </c>
      <c r="G20252">
        <v>-5.1173000000000002</v>
      </c>
      <c r="H20252">
        <v>0</v>
      </c>
      <c r="I20252">
        <v>-1.1000000000000001E-3</v>
      </c>
      <c r="J20252">
        <v>0</v>
      </c>
      <c r="K20252">
        <v>10.5304</v>
      </c>
    </row>
    <row r="20253" spans="1:11" hidden="1">
      <c r="A20253" t="s">
        <v>168</v>
      </c>
      <c r="B20253" t="s">
        <v>663</v>
      </c>
      <c r="C20253">
        <v>190</v>
      </c>
      <c r="D20253" t="s">
        <v>112</v>
      </c>
      <c r="E20253">
        <v>2.3645999999999998</v>
      </c>
      <c r="F20253">
        <v>0</v>
      </c>
      <c r="G20253">
        <v>-2.0606</v>
      </c>
      <c r="H20253">
        <v>0</v>
      </c>
      <c r="I20253">
        <v>-1.1000000000000001E-3</v>
      </c>
      <c r="J20253">
        <v>0</v>
      </c>
      <c r="K20253">
        <v>12.059100000000001</v>
      </c>
    </row>
    <row r="20254" spans="1:11" hidden="1">
      <c r="A20254" t="s">
        <v>168</v>
      </c>
      <c r="B20254" t="s">
        <v>663</v>
      </c>
      <c r="C20254">
        <v>190</v>
      </c>
      <c r="D20254" t="s">
        <v>112</v>
      </c>
      <c r="E20254">
        <v>2.8</v>
      </c>
      <c r="F20254">
        <v>0</v>
      </c>
      <c r="G20254">
        <v>5.7599999999999998E-2</v>
      </c>
      <c r="H20254">
        <v>0</v>
      </c>
      <c r="I20254">
        <v>-1.1000000000000001E-3</v>
      </c>
      <c r="J20254">
        <v>0</v>
      </c>
      <c r="K20254">
        <v>12.4612</v>
      </c>
    </row>
    <row r="20255" spans="1:11" hidden="1">
      <c r="A20255" t="s">
        <v>168</v>
      </c>
      <c r="B20255" t="s">
        <v>663</v>
      </c>
      <c r="C20255">
        <v>190</v>
      </c>
      <c r="D20255" t="s">
        <v>112</v>
      </c>
      <c r="E20255">
        <v>2.8</v>
      </c>
      <c r="F20255">
        <v>0</v>
      </c>
      <c r="G20255">
        <v>5.28</v>
      </c>
      <c r="H20255">
        <v>0</v>
      </c>
      <c r="I20255">
        <v>-1.1000000000000001E-3</v>
      </c>
      <c r="J20255">
        <v>0</v>
      </c>
      <c r="K20255">
        <v>12.4612</v>
      </c>
    </row>
    <row r="20256" spans="1:11" hidden="1">
      <c r="A20256" t="s">
        <v>168</v>
      </c>
      <c r="B20256" t="s">
        <v>663</v>
      </c>
      <c r="C20256">
        <v>190</v>
      </c>
      <c r="D20256" t="s">
        <v>112</v>
      </c>
      <c r="E20256">
        <v>3.2355</v>
      </c>
      <c r="F20256">
        <v>0</v>
      </c>
      <c r="G20256">
        <v>6.9287999999999998</v>
      </c>
      <c r="H20256">
        <v>0</v>
      </c>
      <c r="I20256">
        <v>-1.1000000000000001E-3</v>
      </c>
      <c r="J20256">
        <v>0</v>
      </c>
      <c r="K20256">
        <v>9.8030000000000008</v>
      </c>
    </row>
    <row r="20257" spans="1:11" hidden="1">
      <c r="A20257" t="s">
        <v>168</v>
      </c>
      <c r="B20257" t="s">
        <v>663</v>
      </c>
      <c r="C20257">
        <v>190</v>
      </c>
      <c r="D20257" t="s">
        <v>112</v>
      </c>
      <c r="E20257">
        <v>3.6709000000000001</v>
      </c>
      <c r="F20257">
        <v>0</v>
      </c>
      <c r="G20257">
        <v>8.5776000000000003</v>
      </c>
      <c r="H20257">
        <v>0</v>
      </c>
      <c r="I20257">
        <v>-1.1000000000000001E-3</v>
      </c>
      <c r="J20257">
        <v>0</v>
      </c>
      <c r="K20257">
        <v>6.4268999999999998</v>
      </c>
    </row>
    <row r="20258" spans="1:11" hidden="1">
      <c r="A20258" t="s">
        <v>168</v>
      </c>
      <c r="B20258" t="s">
        <v>663</v>
      </c>
      <c r="C20258">
        <v>190</v>
      </c>
      <c r="D20258" t="s">
        <v>112</v>
      </c>
      <c r="E20258">
        <v>4.1063999999999998</v>
      </c>
      <c r="F20258">
        <v>0</v>
      </c>
      <c r="G20258">
        <v>10.2265</v>
      </c>
      <c r="H20258">
        <v>0</v>
      </c>
      <c r="I20258">
        <v>-1.1000000000000001E-3</v>
      </c>
      <c r="J20258">
        <v>0</v>
      </c>
      <c r="K20258">
        <v>2.3328000000000002</v>
      </c>
    </row>
    <row r="20259" spans="1:11" hidden="1">
      <c r="A20259" t="s">
        <v>168</v>
      </c>
      <c r="B20259" t="s">
        <v>663</v>
      </c>
      <c r="C20259">
        <v>190</v>
      </c>
      <c r="D20259" t="s">
        <v>112</v>
      </c>
      <c r="E20259">
        <v>4.5418000000000003</v>
      </c>
      <c r="F20259">
        <v>0</v>
      </c>
      <c r="G20259">
        <v>11.875299999999999</v>
      </c>
      <c r="H20259">
        <v>0</v>
      </c>
      <c r="I20259">
        <v>-1.1000000000000001E-3</v>
      </c>
      <c r="J20259">
        <v>0</v>
      </c>
      <c r="K20259">
        <v>-2.4792999999999998</v>
      </c>
    </row>
    <row r="20260" spans="1:11" hidden="1">
      <c r="A20260" t="s">
        <v>168</v>
      </c>
      <c r="B20260" t="s">
        <v>663</v>
      </c>
      <c r="C20260">
        <v>190</v>
      </c>
      <c r="D20260" t="s">
        <v>112</v>
      </c>
      <c r="E20260">
        <v>4.9772999999999996</v>
      </c>
      <c r="F20260">
        <v>0</v>
      </c>
      <c r="G20260">
        <v>13.524100000000001</v>
      </c>
      <c r="H20260">
        <v>0</v>
      </c>
      <c r="I20260">
        <v>-1.1000000000000001E-3</v>
      </c>
      <c r="J20260">
        <v>0</v>
      </c>
      <c r="K20260">
        <v>-8.0093999999999994</v>
      </c>
    </row>
    <row r="20261" spans="1:11" hidden="1">
      <c r="A20261" t="s">
        <v>168</v>
      </c>
      <c r="B20261" t="s">
        <v>663</v>
      </c>
      <c r="C20261">
        <v>190</v>
      </c>
      <c r="D20261" t="s">
        <v>112</v>
      </c>
      <c r="E20261">
        <v>5.4127000000000001</v>
      </c>
      <c r="F20261">
        <v>0</v>
      </c>
      <c r="G20261">
        <v>15.1729</v>
      </c>
      <c r="H20261">
        <v>0</v>
      </c>
      <c r="I20261">
        <v>-1.1000000000000001E-3</v>
      </c>
      <c r="J20261">
        <v>0</v>
      </c>
      <c r="K20261">
        <v>-14.2575</v>
      </c>
    </row>
    <row r="20262" spans="1:11" hidden="1">
      <c r="A20262" t="s">
        <v>168</v>
      </c>
      <c r="B20262" t="s">
        <v>663</v>
      </c>
      <c r="C20262">
        <v>190</v>
      </c>
      <c r="D20262" t="s">
        <v>113</v>
      </c>
      <c r="E20262">
        <v>0.18729999999999999</v>
      </c>
      <c r="F20262">
        <v>0</v>
      </c>
      <c r="G20262">
        <v>-18.4421</v>
      </c>
      <c r="H20262">
        <v>0</v>
      </c>
      <c r="I20262">
        <v>-1.1000000000000001E-3</v>
      </c>
      <c r="J20262">
        <v>0</v>
      </c>
      <c r="K20262">
        <v>-10.8376</v>
      </c>
    </row>
    <row r="20263" spans="1:11" hidden="1">
      <c r="A20263" t="s">
        <v>168</v>
      </c>
      <c r="B20263" t="s">
        <v>663</v>
      </c>
      <c r="C20263">
        <v>190</v>
      </c>
      <c r="D20263" t="s">
        <v>113</v>
      </c>
      <c r="E20263">
        <v>0.62280000000000002</v>
      </c>
      <c r="F20263">
        <v>0</v>
      </c>
      <c r="G20263">
        <v>-15.920199999999999</v>
      </c>
      <c r="H20263">
        <v>0</v>
      </c>
      <c r="I20263">
        <v>-1.1000000000000001E-3</v>
      </c>
      <c r="J20263">
        <v>0</v>
      </c>
      <c r="K20263">
        <v>-3.3220000000000001</v>
      </c>
    </row>
    <row r="20264" spans="1:11" hidden="1">
      <c r="A20264" t="s">
        <v>168</v>
      </c>
      <c r="B20264" t="s">
        <v>663</v>
      </c>
      <c r="C20264">
        <v>190</v>
      </c>
      <c r="D20264" t="s">
        <v>113</v>
      </c>
      <c r="E20264">
        <v>1.0582</v>
      </c>
      <c r="F20264">
        <v>0</v>
      </c>
      <c r="G20264">
        <v>-12.488799999999999</v>
      </c>
      <c r="H20264">
        <v>0</v>
      </c>
      <c r="I20264">
        <v>-1.1000000000000001E-3</v>
      </c>
      <c r="J20264">
        <v>0</v>
      </c>
      <c r="K20264">
        <v>2.8921000000000001</v>
      </c>
    </row>
    <row r="20265" spans="1:11" hidden="1">
      <c r="A20265" t="s">
        <v>168</v>
      </c>
      <c r="B20265" t="s">
        <v>663</v>
      </c>
      <c r="C20265">
        <v>190</v>
      </c>
      <c r="D20265" t="s">
        <v>113</v>
      </c>
      <c r="E20265">
        <v>1.4937</v>
      </c>
      <c r="F20265">
        <v>0</v>
      </c>
      <c r="G20265">
        <v>-8.7921999999999993</v>
      </c>
      <c r="H20265">
        <v>0</v>
      </c>
      <c r="I20265">
        <v>-1.1000000000000001E-3</v>
      </c>
      <c r="J20265">
        <v>0</v>
      </c>
      <c r="K20265">
        <v>7.5255000000000001</v>
      </c>
    </row>
    <row r="20266" spans="1:11" hidden="1">
      <c r="A20266" t="s">
        <v>168</v>
      </c>
      <c r="B20266" t="s">
        <v>663</v>
      </c>
      <c r="C20266">
        <v>190</v>
      </c>
      <c r="D20266" t="s">
        <v>113</v>
      </c>
      <c r="E20266">
        <v>1.9291</v>
      </c>
      <c r="F20266">
        <v>0</v>
      </c>
      <c r="G20266">
        <v>-5.1112000000000002</v>
      </c>
      <c r="H20266">
        <v>0</v>
      </c>
      <c r="I20266">
        <v>-1.1000000000000001E-3</v>
      </c>
      <c r="J20266">
        <v>0</v>
      </c>
      <c r="K20266">
        <v>10.5497</v>
      </c>
    </row>
    <row r="20267" spans="1:11" hidden="1">
      <c r="A20267" t="s">
        <v>168</v>
      </c>
      <c r="B20267" t="s">
        <v>663</v>
      </c>
      <c r="C20267">
        <v>190</v>
      </c>
      <c r="D20267" t="s">
        <v>113</v>
      </c>
      <c r="E20267">
        <v>2.3645999999999998</v>
      </c>
      <c r="F20267">
        <v>0</v>
      </c>
      <c r="G20267">
        <v>-2.0545</v>
      </c>
      <c r="H20267">
        <v>0</v>
      </c>
      <c r="I20267">
        <v>-1.1000000000000001E-3</v>
      </c>
      <c r="J20267">
        <v>0</v>
      </c>
      <c r="K20267">
        <v>12.075799999999999</v>
      </c>
    </row>
    <row r="20268" spans="1:11" hidden="1">
      <c r="A20268" t="s">
        <v>168</v>
      </c>
      <c r="B20268" t="s">
        <v>663</v>
      </c>
      <c r="C20268">
        <v>190</v>
      </c>
      <c r="D20268" t="s">
        <v>113</v>
      </c>
      <c r="E20268">
        <v>2.8</v>
      </c>
      <c r="F20268">
        <v>0</v>
      </c>
      <c r="G20268">
        <v>6.3700000000000007E-2</v>
      </c>
      <c r="H20268">
        <v>0</v>
      </c>
      <c r="I20268">
        <v>-1.1000000000000001E-3</v>
      </c>
      <c r="J20268">
        <v>0</v>
      </c>
      <c r="K20268">
        <v>12.475199999999999</v>
      </c>
    </row>
    <row r="20269" spans="1:11" hidden="1">
      <c r="A20269" t="s">
        <v>168</v>
      </c>
      <c r="B20269" t="s">
        <v>663</v>
      </c>
      <c r="C20269">
        <v>190</v>
      </c>
      <c r="D20269" t="s">
        <v>113</v>
      </c>
      <c r="E20269">
        <v>2.8</v>
      </c>
      <c r="F20269">
        <v>0</v>
      </c>
      <c r="G20269">
        <v>5.2861000000000002</v>
      </c>
      <c r="H20269">
        <v>0</v>
      </c>
      <c r="I20269">
        <v>-1.1000000000000001E-3</v>
      </c>
      <c r="J20269">
        <v>0</v>
      </c>
      <c r="K20269">
        <v>12.475199999999999</v>
      </c>
    </row>
    <row r="20270" spans="1:11" hidden="1">
      <c r="A20270" t="s">
        <v>168</v>
      </c>
      <c r="B20270" t="s">
        <v>663</v>
      </c>
      <c r="C20270">
        <v>190</v>
      </c>
      <c r="D20270" t="s">
        <v>113</v>
      </c>
      <c r="E20270">
        <v>3.2355</v>
      </c>
      <c r="F20270">
        <v>0</v>
      </c>
      <c r="G20270">
        <v>6.9348999999999998</v>
      </c>
      <c r="H20270">
        <v>0</v>
      </c>
      <c r="I20270">
        <v>-1.1000000000000001E-3</v>
      </c>
      <c r="J20270">
        <v>0</v>
      </c>
      <c r="K20270">
        <v>9.8142999999999994</v>
      </c>
    </row>
    <row r="20271" spans="1:11" hidden="1">
      <c r="A20271" t="s">
        <v>168</v>
      </c>
      <c r="B20271" t="s">
        <v>663</v>
      </c>
      <c r="C20271">
        <v>190</v>
      </c>
      <c r="D20271" t="s">
        <v>113</v>
      </c>
      <c r="E20271">
        <v>3.6709000000000001</v>
      </c>
      <c r="F20271">
        <v>0</v>
      </c>
      <c r="G20271">
        <v>8.5837000000000003</v>
      </c>
      <c r="H20271">
        <v>0</v>
      </c>
      <c r="I20271">
        <v>-1.1000000000000001E-3</v>
      </c>
      <c r="J20271">
        <v>0</v>
      </c>
      <c r="K20271">
        <v>6.4355000000000002</v>
      </c>
    </row>
    <row r="20272" spans="1:11" hidden="1">
      <c r="A20272" t="s">
        <v>168</v>
      </c>
      <c r="B20272" t="s">
        <v>663</v>
      </c>
      <c r="C20272">
        <v>190</v>
      </c>
      <c r="D20272" t="s">
        <v>113</v>
      </c>
      <c r="E20272">
        <v>4.1063999999999998</v>
      </c>
      <c r="F20272">
        <v>0</v>
      </c>
      <c r="G20272">
        <v>10.2325</v>
      </c>
      <c r="H20272">
        <v>0</v>
      </c>
      <c r="I20272">
        <v>-1.1000000000000001E-3</v>
      </c>
      <c r="J20272">
        <v>0</v>
      </c>
      <c r="K20272">
        <v>2.3388</v>
      </c>
    </row>
    <row r="20273" spans="1:11" hidden="1">
      <c r="A20273" t="s">
        <v>168</v>
      </c>
      <c r="B20273" t="s">
        <v>663</v>
      </c>
      <c r="C20273">
        <v>190</v>
      </c>
      <c r="D20273" t="s">
        <v>113</v>
      </c>
      <c r="E20273">
        <v>4.5418000000000003</v>
      </c>
      <c r="F20273">
        <v>0</v>
      </c>
      <c r="G20273">
        <v>11.881399999999999</v>
      </c>
      <c r="H20273">
        <v>0</v>
      </c>
      <c r="I20273">
        <v>-1.1000000000000001E-3</v>
      </c>
      <c r="J20273">
        <v>0</v>
      </c>
      <c r="K20273">
        <v>-2.476</v>
      </c>
    </row>
    <row r="20274" spans="1:11" hidden="1">
      <c r="A20274" t="s">
        <v>168</v>
      </c>
      <c r="B20274" t="s">
        <v>663</v>
      </c>
      <c r="C20274">
        <v>190</v>
      </c>
      <c r="D20274" t="s">
        <v>113</v>
      </c>
      <c r="E20274">
        <v>4.9772999999999996</v>
      </c>
      <c r="F20274">
        <v>0</v>
      </c>
      <c r="G20274">
        <v>13.530200000000001</v>
      </c>
      <c r="H20274">
        <v>0</v>
      </c>
      <c r="I20274">
        <v>-1.1000000000000001E-3</v>
      </c>
      <c r="J20274">
        <v>0</v>
      </c>
      <c r="K20274">
        <v>-8.0086999999999993</v>
      </c>
    </row>
    <row r="20275" spans="1:11" hidden="1">
      <c r="A20275" t="s">
        <v>168</v>
      </c>
      <c r="B20275" t="s">
        <v>663</v>
      </c>
      <c r="C20275">
        <v>190</v>
      </c>
      <c r="D20275" t="s">
        <v>113</v>
      </c>
      <c r="E20275">
        <v>5.4127000000000001</v>
      </c>
      <c r="F20275">
        <v>0</v>
      </c>
      <c r="G20275">
        <v>15.179</v>
      </c>
      <c r="H20275">
        <v>0</v>
      </c>
      <c r="I20275">
        <v>-1.1000000000000001E-3</v>
      </c>
      <c r="J20275">
        <v>0</v>
      </c>
      <c r="K20275">
        <v>-14.259399999999999</v>
      </c>
    </row>
    <row r="20276" spans="1:11" hidden="1">
      <c r="A20276" t="s">
        <v>168</v>
      </c>
      <c r="B20276" t="s">
        <v>663</v>
      </c>
      <c r="C20276">
        <v>190</v>
      </c>
      <c r="D20276" t="s">
        <v>114</v>
      </c>
      <c r="E20276">
        <v>0.18729999999999999</v>
      </c>
      <c r="F20276">
        <v>0</v>
      </c>
      <c r="G20276">
        <v>-18.476900000000001</v>
      </c>
      <c r="H20276">
        <v>0</v>
      </c>
      <c r="I20276">
        <v>-1.1000000000000001E-3</v>
      </c>
      <c r="J20276">
        <v>0</v>
      </c>
      <c r="K20276">
        <v>-10.8224</v>
      </c>
    </row>
    <row r="20277" spans="1:11" hidden="1">
      <c r="A20277" t="s">
        <v>168</v>
      </c>
      <c r="B20277" t="s">
        <v>663</v>
      </c>
      <c r="C20277">
        <v>190</v>
      </c>
      <c r="D20277" t="s">
        <v>114</v>
      </c>
      <c r="E20277">
        <v>0.62280000000000002</v>
      </c>
      <c r="F20277">
        <v>0</v>
      </c>
      <c r="G20277">
        <v>-15.9551</v>
      </c>
      <c r="H20277">
        <v>0</v>
      </c>
      <c r="I20277">
        <v>-1.1000000000000001E-3</v>
      </c>
      <c r="J20277">
        <v>0</v>
      </c>
      <c r="K20277">
        <v>-3.2915999999999999</v>
      </c>
    </row>
    <row r="20278" spans="1:11" hidden="1">
      <c r="A20278" t="s">
        <v>168</v>
      </c>
      <c r="B20278" t="s">
        <v>663</v>
      </c>
      <c r="C20278">
        <v>190</v>
      </c>
      <c r="D20278" t="s">
        <v>114</v>
      </c>
      <c r="E20278">
        <v>1.0582</v>
      </c>
      <c r="F20278">
        <v>0</v>
      </c>
      <c r="G20278">
        <v>-12.5236</v>
      </c>
      <c r="H20278">
        <v>0</v>
      </c>
      <c r="I20278">
        <v>-1.1000000000000001E-3</v>
      </c>
      <c r="J20278">
        <v>0</v>
      </c>
      <c r="K20278">
        <v>2.9377</v>
      </c>
    </row>
    <row r="20279" spans="1:11" hidden="1">
      <c r="A20279" t="s">
        <v>168</v>
      </c>
      <c r="B20279" t="s">
        <v>663</v>
      </c>
      <c r="C20279">
        <v>190</v>
      </c>
      <c r="D20279" t="s">
        <v>114</v>
      </c>
      <c r="E20279">
        <v>1.4937</v>
      </c>
      <c r="F20279">
        <v>0</v>
      </c>
      <c r="G20279">
        <v>-8.8270999999999997</v>
      </c>
      <c r="H20279">
        <v>0</v>
      </c>
      <c r="I20279">
        <v>-1.1000000000000001E-3</v>
      </c>
      <c r="J20279">
        <v>0</v>
      </c>
      <c r="K20279">
        <v>7.5862999999999996</v>
      </c>
    </row>
    <row r="20280" spans="1:11" hidden="1">
      <c r="A20280" t="s">
        <v>168</v>
      </c>
      <c r="B20280" t="s">
        <v>663</v>
      </c>
      <c r="C20280">
        <v>190</v>
      </c>
      <c r="D20280" t="s">
        <v>114</v>
      </c>
      <c r="E20280">
        <v>1.9291</v>
      </c>
      <c r="F20280">
        <v>0</v>
      </c>
      <c r="G20280">
        <v>-5.1459999999999999</v>
      </c>
      <c r="H20280">
        <v>0</v>
      </c>
      <c r="I20280">
        <v>-1.1000000000000001E-3</v>
      </c>
      <c r="J20280">
        <v>0</v>
      </c>
      <c r="K20280">
        <v>10.6256</v>
      </c>
    </row>
    <row r="20281" spans="1:11" hidden="1">
      <c r="A20281" t="s">
        <v>168</v>
      </c>
      <c r="B20281" t="s">
        <v>663</v>
      </c>
      <c r="C20281">
        <v>190</v>
      </c>
      <c r="D20281" t="s">
        <v>114</v>
      </c>
      <c r="E20281">
        <v>2.3645999999999998</v>
      </c>
      <c r="F20281">
        <v>0</v>
      </c>
      <c r="G20281">
        <v>-2.0893000000000002</v>
      </c>
      <c r="H20281">
        <v>0</v>
      </c>
      <c r="I20281">
        <v>-1.1000000000000001E-3</v>
      </c>
      <c r="J20281">
        <v>0</v>
      </c>
      <c r="K20281">
        <v>12.1669</v>
      </c>
    </row>
    <row r="20282" spans="1:11" hidden="1">
      <c r="A20282" t="s">
        <v>168</v>
      </c>
      <c r="B20282" t="s">
        <v>663</v>
      </c>
      <c r="C20282">
        <v>190</v>
      </c>
      <c r="D20282" t="s">
        <v>114</v>
      </c>
      <c r="E20282">
        <v>2.8</v>
      </c>
      <c r="F20282">
        <v>0</v>
      </c>
      <c r="G20282">
        <v>2.8799999999999999E-2</v>
      </c>
      <c r="H20282">
        <v>0</v>
      </c>
      <c r="I20282">
        <v>-1.1000000000000001E-3</v>
      </c>
      <c r="J20282">
        <v>0</v>
      </c>
      <c r="K20282">
        <v>12.5814</v>
      </c>
    </row>
    <row r="20283" spans="1:11" hidden="1">
      <c r="A20283" t="s">
        <v>168</v>
      </c>
      <c r="B20283" t="s">
        <v>663</v>
      </c>
      <c r="C20283">
        <v>190</v>
      </c>
      <c r="D20283" t="s">
        <v>114</v>
      </c>
      <c r="E20283">
        <v>2.8</v>
      </c>
      <c r="F20283">
        <v>0</v>
      </c>
      <c r="G20283">
        <v>5.2511999999999999</v>
      </c>
      <c r="H20283">
        <v>0</v>
      </c>
      <c r="I20283">
        <v>-1.1000000000000001E-3</v>
      </c>
      <c r="J20283">
        <v>0</v>
      </c>
      <c r="K20283">
        <v>12.5814</v>
      </c>
    </row>
    <row r="20284" spans="1:11" hidden="1">
      <c r="A20284" t="s">
        <v>168</v>
      </c>
      <c r="B20284" t="s">
        <v>663</v>
      </c>
      <c r="C20284">
        <v>190</v>
      </c>
      <c r="D20284" t="s">
        <v>114</v>
      </c>
      <c r="E20284">
        <v>3.2355</v>
      </c>
      <c r="F20284">
        <v>0</v>
      </c>
      <c r="G20284">
        <v>6.9001000000000001</v>
      </c>
      <c r="H20284">
        <v>0</v>
      </c>
      <c r="I20284">
        <v>-1.1000000000000001E-3</v>
      </c>
      <c r="J20284">
        <v>0</v>
      </c>
      <c r="K20284">
        <v>9.9358000000000004</v>
      </c>
    </row>
    <row r="20285" spans="1:11" hidden="1">
      <c r="A20285" t="s">
        <v>168</v>
      </c>
      <c r="B20285" t="s">
        <v>663</v>
      </c>
      <c r="C20285">
        <v>190</v>
      </c>
      <c r="D20285" t="s">
        <v>114</v>
      </c>
      <c r="E20285">
        <v>3.6709000000000001</v>
      </c>
      <c r="F20285">
        <v>0</v>
      </c>
      <c r="G20285">
        <v>8.5488999999999997</v>
      </c>
      <c r="H20285">
        <v>0</v>
      </c>
      <c r="I20285">
        <v>-1.1000000000000001E-3</v>
      </c>
      <c r="J20285">
        <v>0</v>
      </c>
      <c r="K20285">
        <v>6.5721999999999996</v>
      </c>
    </row>
    <row r="20286" spans="1:11" hidden="1">
      <c r="A20286" t="s">
        <v>168</v>
      </c>
      <c r="B20286" t="s">
        <v>663</v>
      </c>
      <c r="C20286">
        <v>190</v>
      </c>
      <c r="D20286" t="s">
        <v>114</v>
      </c>
      <c r="E20286">
        <v>4.1063999999999998</v>
      </c>
      <c r="F20286">
        <v>0</v>
      </c>
      <c r="G20286">
        <v>10.197699999999999</v>
      </c>
      <c r="H20286">
        <v>0</v>
      </c>
      <c r="I20286">
        <v>-1.1000000000000001E-3</v>
      </c>
      <c r="J20286">
        <v>0</v>
      </c>
      <c r="K20286">
        <v>2.4906000000000001</v>
      </c>
    </row>
    <row r="20287" spans="1:11" hidden="1">
      <c r="A20287" t="s">
        <v>168</v>
      </c>
      <c r="B20287" t="s">
        <v>663</v>
      </c>
      <c r="C20287">
        <v>190</v>
      </c>
      <c r="D20287" t="s">
        <v>114</v>
      </c>
      <c r="E20287">
        <v>4.5418000000000003</v>
      </c>
      <c r="F20287">
        <v>0</v>
      </c>
      <c r="G20287">
        <v>11.846500000000001</v>
      </c>
      <c r="H20287">
        <v>0</v>
      </c>
      <c r="I20287">
        <v>-1.1000000000000001E-3</v>
      </c>
      <c r="J20287">
        <v>0</v>
      </c>
      <c r="K20287">
        <v>-2.3090000000000002</v>
      </c>
    </row>
    <row r="20288" spans="1:11" hidden="1">
      <c r="A20288" t="s">
        <v>168</v>
      </c>
      <c r="B20288" t="s">
        <v>663</v>
      </c>
      <c r="C20288">
        <v>190</v>
      </c>
      <c r="D20288" t="s">
        <v>114</v>
      </c>
      <c r="E20288">
        <v>4.9772999999999996</v>
      </c>
      <c r="F20288">
        <v>0</v>
      </c>
      <c r="G20288">
        <v>13.4953</v>
      </c>
      <c r="H20288">
        <v>0</v>
      </c>
      <c r="I20288">
        <v>-1.1000000000000001E-3</v>
      </c>
      <c r="J20288">
        <v>0</v>
      </c>
      <c r="K20288">
        <v>-7.8266</v>
      </c>
    </row>
    <row r="20289" spans="1:11" hidden="1">
      <c r="A20289" t="s">
        <v>168</v>
      </c>
      <c r="B20289" t="s">
        <v>663</v>
      </c>
      <c r="C20289">
        <v>190</v>
      </c>
      <c r="D20289" t="s">
        <v>114</v>
      </c>
      <c r="E20289">
        <v>5.4127000000000001</v>
      </c>
      <c r="F20289">
        <v>0</v>
      </c>
      <c r="G20289">
        <v>15.1442</v>
      </c>
      <c r="H20289">
        <v>0</v>
      </c>
      <c r="I20289">
        <v>-1.1000000000000001E-3</v>
      </c>
      <c r="J20289">
        <v>0</v>
      </c>
      <c r="K20289">
        <v>-14.062099999999999</v>
      </c>
    </row>
    <row r="20290" spans="1:11" hidden="1">
      <c r="A20290" t="s">
        <v>168</v>
      </c>
      <c r="B20290" t="s">
        <v>663</v>
      </c>
      <c r="C20290">
        <v>190</v>
      </c>
      <c r="D20290" t="s">
        <v>115</v>
      </c>
      <c r="E20290">
        <v>0.18729999999999999</v>
      </c>
      <c r="F20290">
        <v>0</v>
      </c>
      <c r="G20290">
        <v>-18.470800000000001</v>
      </c>
      <c r="H20290">
        <v>0</v>
      </c>
      <c r="I20290">
        <v>-1.1000000000000001E-3</v>
      </c>
      <c r="J20290">
        <v>0</v>
      </c>
      <c r="K20290">
        <v>-10.7925</v>
      </c>
    </row>
    <row r="20291" spans="1:11" hidden="1">
      <c r="A20291" t="s">
        <v>168</v>
      </c>
      <c r="B20291" t="s">
        <v>663</v>
      </c>
      <c r="C20291">
        <v>190</v>
      </c>
      <c r="D20291" t="s">
        <v>115</v>
      </c>
      <c r="E20291">
        <v>0.62280000000000002</v>
      </c>
      <c r="F20291">
        <v>0</v>
      </c>
      <c r="G20291">
        <v>-15.949</v>
      </c>
      <c r="H20291">
        <v>0</v>
      </c>
      <c r="I20291">
        <v>-1.1000000000000001E-3</v>
      </c>
      <c r="J20291">
        <v>0</v>
      </c>
      <c r="K20291">
        <v>-3.2644000000000002</v>
      </c>
    </row>
    <row r="20292" spans="1:11" hidden="1">
      <c r="A20292" t="s">
        <v>168</v>
      </c>
      <c r="B20292" t="s">
        <v>663</v>
      </c>
      <c r="C20292">
        <v>190</v>
      </c>
      <c r="D20292" t="s">
        <v>115</v>
      </c>
      <c r="E20292">
        <v>1.0582</v>
      </c>
      <c r="F20292">
        <v>0</v>
      </c>
      <c r="G20292">
        <v>-12.5175</v>
      </c>
      <c r="H20292">
        <v>0</v>
      </c>
      <c r="I20292">
        <v>-1.1000000000000001E-3</v>
      </c>
      <c r="J20292">
        <v>0</v>
      </c>
      <c r="K20292">
        <v>2.9622999999999999</v>
      </c>
    </row>
    <row r="20293" spans="1:11" hidden="1">
      <c r="A20293" t="s">
        <v>168</v>
      </c>
      <c r="B20293" t="s">
        <v>663</v>
      </c>
      <c r="C20293">
        <v>190</v>
      </c>
      <c r="D20293" t="s">
        <v>115</v>
      </c>
      <c r="E20293">
        <v>1.4937</v>
      </c>
      <c r="F20293">
        <v>0</v>
      </c>
      <c r="G20293">
        <v>-8.8209999999999997</v>
      </c>
      <c r="H20293">
        <v>0</v>
      </c>
      <c r="I20293">
        <v>-1.1000000000000001E-3</v>
      </c>
      <c r="J20293">
        <v>0</v>
      </c>
      <c r="K20293">
        <v>7.6082000000000001</v>
      </c>
    </row>
    <row r="20294" spans="1:11" hidden="1">
      <c r="A20294" t="s">
        <v>168</v>
      </c>
      <c r="B20294" t="s">
        <v>663</v>
      </c>
      <c r="C20294">
        <v>190</v>
      </c>
      <c r="D20294" t="s">
        <v>115</v>
      </c>
      <c r="E20294">
        <v>1.9291</v>
      </c>
      <c r="F20294">
        <v>0</v>
      </c>
      <c r="G20294">
        <v>-5.1398999999999999</v>
      </c>
      <c r="H20294">
        <v>0</v>
      </c>
      <c r="I20294">
        <v>-1.1000000000000001E-3</v>
      </c>
      <c r="J20294">
        <v>0</v>
      </c>
      <c r="K20294">
        <v>10.6449</v>
      </c>
    </row>
    <row r="20295" spans="1:11" hidden="1">
      <c r="A20295" t="s">
        <v>168</v>
      </c>
      <c r="B20295" t="s">
        <v>663</v>
      </c>
      <c r="C20295">
        <v>190</v>
      </c>
      <c r="D20295" t="s">
        <v>115</v>
      </c>
      <c r="E20295">
        <v>2.3645999999999998</v>
      </c>
      <c r="F20295">
        <v>0</v>
      </c>
      <c r="G20295">
        <v>-2.0832000000000002</v>
      </c>
      <c r="H20295">
        <v>0</v>
      </c>
      <c r="I20295">
        <v>-1.1000000000000001E-3</v>
      </c>
      <c r="J20295">
        <v>0</v>
      </c>
      <c r="K20295">
        <v>12.1835</v>
      </c>
    </row>
    <row r="20296" spans="1:11" hidden="1">
      <c r="A20296" t="s">
        <v>168</v>
      </c>
      <c r="B20296" t="s">
        <v>663</v>
      </c>
      <c r="C20296">
        <v>190</v>
      </c>
      <c r="D20296" t="s">
        <v>115</v>
      </c>
      <c r="E20296">
        <v>2.8</v>
      </c>
      <c r="F20296">
        <v>0</v>
      </c>
      <c r="G20296">
        <v>3.49E-2</v>
      </c>
      <c r="H20296">
        <v>0</v>
      </c>
      <c r="I20296">
        <v>-1.1000000000000001E-3</v>
      </c>
      <c r="J20296">
        <v>0</v>
      </c>
      <c r="K20296">
        <v>12.5954</v>
      </c>
    </row>
    <row r="20297" spans="1:11" hidden="1">
      <c r="A20297" t="s">
        <v>168</v>
      </c>
      <c r="B20297" t="s">
        <v>663</v>
      </c>
      <c r="C20297">
        <v>190</v>
      </c>
      <c r="D20297" t="s">
        <v>115</v>
      </c>
      <c r="E20297">
        <v>2.8</v>
      </c>
      <c r="F20297">
        <v>0</v>
      </c>
      <c r="G20297">
        <v>5.2572999999999999</v>
      </c>
      <c r="H20297">
        <v>0</v>
      </c>
      <c r="I20297">
        <v>-1.1000000000000001E-3</v>
      </c>
      <c r="J20297">
        <v>0</v>
      </c>
      <c r="K20297">
        <v>12.5954</v>
      </c>
    </row>
    <row r="20298" spans="1:11" hidden="1">
      <c r="A20298" t="s">
        <v>168</v>
      </c>
      <c r="B20298" t="s">
        <v>663</v>
      </c>
      <c r="C20298">
        <v>190</v>
      </c>
      <c r="D20298" t="s">
        <v>115</v>
      </c>
      <c r="E20298">
        <v>3.2355</v>
      </c>
      <c r="F20298">
        <v>0</v>
      </c>
      <c r="G20298">
        <v>6.9062000000000001</v>
      </c>
      <c r="H20298">
        <v>0</v>
      </c>
      <c r="I20298">
        <v>-1.1000000000000001E-3</v>
      </c>
      <c r="J20298">
        <v>0</v>
      </c>
      <c r="K20298">
        <v>9.9471000000000007</v>
      </c>
    </row>
    <row r="20299" spans="1:11" hidden="1">
      <c r="A20299" t="s">
        <v>168</v>
      </c>
      <c r="B20299" t="s">
        <v>663</v>
      </c>
      <c r="C20299">
        <v>190</v>
      </c>
      <c r="D20299" t="s">
        <v>115</v>
      </c>
      <c r="E20299">
        <v>3.6709000000000001</v>
      </c>
      <c r="F20299">
        <v>0</v>
      </c>
      <c r="G20299">
        <v>8.5549999999999997</v>
      </c>
      <c r="H20299">
        <v>0</v>
      </c>
      <c r="I20299">
        <v>-1.1000000000000001E-3</v>
      </c>
      <c r="J20299">
        <v>0</v>
      </c>
      <c r="K20299">
        <v>6.5808</v>
      </c>
    </row>
    <row r="20300" spans="1:11" hidden="1">
      <c r="A20300" t="s">
        <v>168</v>
      </c>
      <c r="B20300" t="s">
        <v>663</v>
      </c>
      <c r="C20300">
        <v>190</v>
      </c>
      <c r="D20300" t="s">
        <v>115</v>
      </c>
      <c r="E20300">
        <v>4.1063999999999998</v>
      </c>
      <c r="F20300">
        <v>0</v>
      </c>
      <c r="G20300">
        <v>10.203799999999999</v>
      </c>
      <c r="H20300">
        <v>0</v>
      </c>
      <c r="I20300">
        <v>-1.1000000000000001E-3</v>
      </c>
      <c r="J20300">
        <v>0</v>
      </c>
      <c r="K20300">
        <v>2.4965999999999999</v>
      </c>
    </row>
    <row r="20301" spans="1:11" hidden="1">
      <c r="A20301" t="s">
        <v>168</v>
      </c>
      <c r="B20301" t="s">
        <v>663</v>
      </c>
      <c r="C20301">
        <v>190</v>
      </c>
      <c r="D20301" t="s">
        <v>115</v>
      </c>
      <c r="E20301">
        <v>4.5418000000000003</v>
      </c>
      <c r="F20301">
        <v>0</v>
      </c>
      <c r="G20301">
        <v>11.852600000000001</v>
      </c>
      <c r="H20301">
        <v>0</v>
      </c>
      <c r="I20301">
        <v>-1.1000000000000001E-3</v>
      </c>
      <c r="J20301">
        <v>0</v>
      </c>
      <c r="K20301">
        <v>-2.3056999999999999</v>
      </c>
    </row>
    <row r="20302" spans="1:11" hidden="1">
      <c r="A20302" t="s">
        <v>168</v>
      </c>
      <c r="B20302" t="s">
        <v>663</v>
      </c>
      <c r="C20302">
        <v>190</v>
      </c>
      <c r="D20302" t="s">
        <v>115</v>
      </c>
      <c r="E20302">
        <v>4.9772999999999996</v>
      </c>
      <c r="F20302">
        <v>0</v>
      </c>
      <c r="G20302">
        <v>13.5014</v>
      </c>
      <c r="H20302">
        <v>0</v>
      </c>
      <c r="I20302">
        <v>-1.1000000000000001E-3</v>
      </c>
      <c r="J20302">
        <v>0</v>
      </c>
      <c r="K20302">
        <v>-7.8258999999999999</v>
      </c>
    </row>
    <row r="20303" spans="1:11" hidden="1">
      <c r="A20303" t="s">
        <v>168</v>
      </c>
      <c r="B20303" t="s">
        <v>663</v>
      </c>
      <c r="C20303">
        <v>190</v>
      </c>
      <c r="D20303" t="s">
        <v>115</v>
      </c>
      <c r="E20303">
        <v>5.4127000000000001</v>
      </c>
      <c r="F20303">
        <v>0</v>
      </c>
      <c r="G20303">
        <v>15.1503</v>
      </c>
      <c r="H20303">
        <v>0</v>
      </c>
      <c r="I20303">
        <v>-1.1000000000000001E-3</v>
      </c>
      <c r="J20303">
        <v>0</v>
      </c>
      <c r="K20303">
        <v>-14.0641</v>
      </c>
    </row>
    <row r="20304" spans="1:11" hidden="1">
      <c r="A20304" t="s">
        <v>168</v>
      </c>
      <c r="B20304" t="s">
        <v>663</v>
      </c>
      <c r="C20304">
        <v>190</v>
      </c>
      <c r="D20304" t="s">
        <v>116</v>
      </c>
      <c r="E20304">
        <v>0.18729999999999999</v>
      </c>
      <c r="F20304">
        <v>0</v>
      </c>
      <c r="G20304">
        <v>-18.4194</v>
      </c>
      <c r="H20304">
        <v>0</v>
      </c>
      <c r="I20304">
        <v>-1E-3</v>
      </c>
      <c r="J20304">
        <v>0</v>
      </c>
      <c r="K20304">
        <v>-10.912599999999999</v>
      </c>
    </row>
    <row r="20305" spans="1:11" hidden="1">
      <c r="A20305" t="s">
        <v>168</v>
      </c>
      <c r="B20305" t="s">
        <v>663</v>
      </c>
      <c r="C20305">
        <v>190</v>
      </c>
      <c r="D20305" t="s">
        <v>116</v>
      </c>
      <c r="E20305">
        <v>0.62280000000000002</v>
      </c>
      <c r="F20305">
        <v>0</v>
      </c>
      <c r="G20305">
        <v>-15.897600000000001</v>
      </c>
      <c r="H20305">
        <v>0</v>
      </c>
      <c r="I20305">
        <v>-1E-3</v>
      </c>
      <c r="J20305">
        <v>0</v>
      </c>
      <c r="K20305">
        <v>-3.4068999999999998</v>
      </c>
    </row>
    <row r="20306" spans="1:11" hidden="1">
      <c r="A20306" t="s">
        <v>168</v>
      </c>
      <c r="B20306" t="s">
        <v>663</v>
      </c>
      <c r="C20306">
        <v>190</v>
      </c>
      <c r="D20306" t="s">
        <v>116</v>
      </c>
      <c r="E20306">
        <v>1.0582</v>
      </c>
      <c r="F20306">
        <v>0</v>
      </c>
      <c r="G20306">
        <v>-12.466100000000001</v>
      </c>
      <c r="H20306">
        <v>0</v>
      </c>
      <c r="I20306">
        <v>-1E-3</v>
      </c>
      <c r="J20306">
        <v>0</v>
      </c>
      <c r="K20306">
        <v>2.7974000000000001</v>
      </c>
    </row>
    <row r="20307" spans="1:11" hidden="1">
      <c r="A20307" t="s">
        <v>168</v>
      </c>
      <c r="B20307" t="s">
        <v>663</v>
      </c>
      <c r="C20307">
        <v>190</v>
      </c>
      <c r="D20307" t="s">
        <v>116</v>
      </c>
      <c r="E20307">
        <v>1.4937</v>
      </c>
      <c r="F20307">
        <v>0</v>
      </c>
      <c r="G20307">
        <v>-8.7696000000000005</v>
      </c>
      <c r="H20307">
        <v>0</v>
      </c>
      <c r="I20307">
        <v>-1E-3</v>
      </c>
      <c r="J20307">
        <v>0</v>
      </c>
      <c r="K20307">
        <v>7.4208999999999996</v>
      </c>
    </row>
    <row r="20308" spans="1:11" hidden="1">
      <c r="A20308" t="s">
        <v>168</v>
      </c>
      <c r="B20308" t="s">
        <v>663</v>
      </c>
      <c r="C20308">
        <v>190</v>
      </c>
      <c r="D20308" t="s">
        <v>116</v>
      </c>
      <c r="E20308">
        <v>1.9291</v>
      </c>
      <c r="F20308">
        <v>0</v>
      </c>
      <c r="G20308">
        <v>-5.0884999999999998</v>
      </c>
      <c r="H20308">
        <v>0</v>
      </c>
      <c r="I20308">
        <v>-1E-3</v>
      </c>
      <c r="J20308">
        <v>0</v>
      </c>
      <c r="K20308">
        <v>10.4352</v>
      </c>
    </row>
    <row r="20309" spans="1:11" hidden="1">
      <c r="A20309" t="s">
        <v>168</v>
      </c>
      <c r="B20309" t="s">
        <v>663</v>
      </c>
      <c r="C20309">
        <v>190</v>
      </c>
      <c r="D20309" t="s">
        <v>116</v>
      </c>
      <c r="E20309">
        <v>2.3645999999999998</v>
      </c>
      <c r="F20309">
        <v>0</v>
      </c>
      <c r="G20309">
        <v>-2.0318000000000001</v>
      </c>
      <c r="H20309">
        <v>0</v>
      </c>
      <c r="I20309">
        <v>-1E-3</v>
      </c>
      <c r="J20309">
        <v>0</v>
      </c>
      <c r="K20309">
        <v>11.9514</v>
      </c>
    </row>
    <row r="20310" spans="1:11" hidden="1">
      <c r="A20310" t="s">
        <v>168</v>
      </c>
      <c r="B20310" t="s">
        <v>663</v>
      </c>
      <c r="C20310">
        <v>190</v>
      </c>
      <c r="D20310" t="s">
        <v>116</v>
      </c>
      <c r="E20310">
        <v>2.8</v>
      </c>
      <c r="F20310">
        <v>0</v>
      </c>
      <c r="G20310">
        <v>8.6300000000000002E-2</v>
      </c>
      <c r="H20310">
        <v>0</v>
      </c>
      <c r="I20310">
        <v>-1E-3</v>
      </c>
      <c r="J20310">
        <v>0</v>
      </c>
      <c r="K20310">
        <v>12.3409</v>
      </c>
    </row>
    <row r="20311" spans="1:11" hidden="1">
      <c r="A20311" t="s">
        <v>168</v>
      </c>
      <c r="B20311" t="s">
        <v>663</v>
      </c>
      <c r="C20311">
        <v>190</v>
      </c>
      <c r="D20311" t="s">
        <v>116</v>
      </c>
      <c r="E20311">
        <v>2.8</v>
      </c>
      <c r="F20311">
        <v>0</v>
      </c>
      <c r="G20311">
        <v>5.3087</v>
      </c>
      <c r="H20311">
        <v>0</v>
      </c>
      <c r="I20311">
        <v>-1E-3</v>
      </c>
      <c r="J20311">
        <v>0</v>
      </c>
      <c r="K20311">
        <v>12.3409</v>
      </c>
    </row>
    <row r="20312" spans="1:11" hidden="1">
      <c r="A20312" t="s">
        <v>168</v>
      </c>
      <c r="B20312" t="s">
        <v>663</v>
      </c>
      <c r="C20312">
        <v>190</v>
      </c>
      <c r="D20312" t="s">
        <v>116</v>
      </c>
      <c r="E20312">
        <v>3.2355</v>
      </c>
      <c r="F20312">
        <v>0</v>
      </c>
      <c r="G20312">
        <v>6.9576000000000002</v>
      </c>
      <c r="H20312">
        <v>0</v>
      </c>
      <c r="I20312">
        <v>-1E-3</v>
      </c>
      <c r="J20312">
        <v>0</v>
      </c>
      <c r="K20312">
        <v>9.6701999999999995</v>
      </c>
    </row>
    <row r="20313" spans="1:11" hidden="1">
      <c r="A20313" t="s">
        <v>168</v>
      </c>
      <c r="B20313" t="s">
        <v>663</v>
      </c>
      <c r="C20313">
        <v>190</v>
      </c>
      <c r="D20313" t="s">
        <v>116</v>
      </c>
      <c r="E20313">
        <v>3.6709000000000001</v>
      </c>
      <c r="F20313">
        <v>0</v>
      </c>
      <c r="G20313">
        <v>8.6064000000000007</v>
      </c>
      <c r="H20313">
        <v>0</v>
      </c>
      <c r="I20313">
        <v>-1E-3</v>
      </c>
      <c r="J20313">
        <v>0</v>
      </c>
      <c r="K20313">
        <v>6.2816000000000001</v>
      </c>
    </row>
    <row r="20314" spans="1:11" hidden="1">
      <c r="A20314" t="s">
        <v>168</v>
      </c>
      <c r="B20314" t="s">
        <v>663</v>
      </c>
      <c r="C20314">
        <v>190</v>
      </c>
      <c r="D20314" t="s">
        <v>116</v>
      </c>
      <c r="E20314">
        <v>4.1063999999999998</v>
      </c>
      <c r="F20314">
        <v>0</v>
      </c>
      <c r="G20314">
        <v>10.2552</v>
      </c>
      <c r="H20314">
        <v>0</v>
      </c>
      <c r="I20314">
        <v>-1E-3</v>
      </c>
      <c r="J20314">
        <v>0</v>
      </c>
      <c r="K20314">
        <v>2.1749000000000001</v>
      </c>
    </row>
    <row r="20315" spans="1:11" hidden="1">
      <c r="A20315" t="s">
        <v>168</v>
      </c>
      <c r="B20315" t="s">
        <v>663</v>
      </c>
      <c r="C20315">
        <v>190</v>
      </c>
      <c r="D20315" t="s">
        <v>116</v>
      </c>
      <c r="E20315">
        <v>4.5418000000000003</v>
      </c>
      <c r="F20315">
        <v>0</v>
      </c>
      <c r="G20315">
        <v>11.904</v>
      </c>
      <c r="H20315">
        <v>0</v>
      </c>
      <c r="I20315">
        <v>-1E-3</v>
      </c>
      <c r="J20315">
        <v>0</v>
      </c>
      <c r="K20315">
        <v>-2.6497000000000002</v>
      </c>
    </row>
    <row r="20316" spans="1:11" hidden="1">
      <c r="A20316" t="s">
        <v>168</v>
      </c>
      <c r="B20316" t="s">
        <v>663</v>
      </c>
      <c r="C20316">
        <v>190</v>
      </c>
      <c r="D20316" t="s">
        <v>116</v>
      </c>
      <c r="E20316">
        <v>4.9772999999999996</v>
      </c>
      <c r="F20316">
        <v>0</v>
      </c>
      <c r="G20316">
        <v>13.552899999999999</v>
      </c>
      <c r="H20316">
        <v>0</v>
      </c>
      <c r="I20316">
        <v>-1E-3</v>
      </c>
      <c r="J20316">
        <v>0</v>
      </c>
      <c r="K20316">
        <v>-8.1922999999999995</v>
      </c>
    </row>
    <row r="20317" spans="1:11" hidden="1">
      <c r="A20317" t="s">
        <v>168</v>
      </c>
      <c r="B20317" t="s">
        <v>663</v>
      </c>
      <c r="C20317">
        <v>190</v>
      </c>
      <c r="D20317" t="s">
        <v>116</v>
      </c>
      <c r="E20317">
        <v>5.4127000000000001</v>
      </c>
      <c r="F20317">
        <v>0</v>
      </c>
      <c r="G20317">
        <v>15.201700000000001</v>
      </c>
      <c r="H20317">
        <v>0</v>
      </c>
      <c r="I20317">
        <v>-1E-3</v>
      </c>
      <c r="J20317">
        <v>0</v>
      </c>
      <c r="K20317">
        <v>-14.4529</v>
      </c>
    </row>
    <row r="20318" spans="1:11" hidden="1">
      <c r="A20318" t="s">
        <v>168</v>
      </c>
      <c r="B20318" t="s">
        <v>663</v>
      </c>
      <c r="C20318">
        <v>190</v>
      </c>
      <c r="D20318" t="s">
        <v>117</v>
      </c>
      <c r="E20318">
        <v>0.18729999999999999</v>
      </c>
      <c r="F20318">
        <v>0</v>
      </c>
      <c r="G20318">
        <v>-18.4133</v>
      </c>
      <c r="H20318">
        <v>0</v>
      </c>
      <c r="I20318">
        <v>-1E-3</v>
      </c>
      <c r="J20318">
        <v>0</v>
      </c>
      <c r="K20318">
        <v>-10.8827</v>
      </c>
    </row>
    <row r="20319" spans="1:11" hidden="1">
      <c r="A20319" t="s">
        <v>168</v>
      </c>
      <c r="B20319" t="s">
        <v>663</v>
      </c>
      <c r="C20319">
        <v>190</v>
      </c>
      <c r="D20319" t="s">
        <v>117</v>
      </c>
      <c r="E20319">
        <v>0.62280000000000002</v>
      </c>
      <c r="F20319">
        <v>0</v>
      </c>
      <c r="G20319">
        <v>-15.891500000000001</v>
      </c>
      <c r="H20319">
        <v>0</v>
      </c>
      <c r="I20319">
        <v>-1E-3</v>
      </c>
      <c r="J20319">
        <v>0</v>
      </c>
      <c r="K20319">
        <v>-3.3797000000000001</v>
      </c>
    </row>
    <row r="20320" spans="1:11" hidden="1">
      <c r="A20320" t="s">
        <v>168</v>
      </c>
      <c r="B20320" t="s">
        <v>663</v>
      </c>
      <c r="C20320">
        <v>190</v>
      </c>
      <c r="D20320" t="s">
        <v>117</v>
      </c>
      <c r="E20320">
        <v>1.0582</v>
      </c>
      <c r="F20320">
        <v>0</v>
      </c>
      <c r="G20320">
        <v>-12.46</v>
      </c>
      <c r="H20320">
        <v>0</v>
      </c>
      <c r="I20320">
        <v>-1E-3</v>
      </c>
      <c r="J20320">
        <v>0</v>
      </c>
      <c r="K20320">
        <v>2.8220000000000001</v>
      </c>
    </row>
    <row r="20321" spans="1:11" hidden="1">
      <c r="A20321" t="s">
        <v>168</v>
      </c>
      <c r="B20321" t="s">
        <v>663</v>
      </c>
      <c r="C20321">
        <v>190</v>
      </c>
      <c r="D20321" t="s">
        <v>117</v>
      </c>
      <c r="E20321">
        <v>1.4937</v>
      </c>
      <c r="F20321">
        <v>0</v>
      </c>
      <c r="G20321">
        <v>-8.7635000000000005</v>
      </c>
      <c r="H20321">
        <v>0</v>
      </c>
      <c r="I20321">
        <v>-1E-3</v>
      </c>
      <c r="J20321">
        <v>0</v>
      </c>
      <c r="K20321">
        <v>7.4428000000000001</v>
      </c>
    </row>
    <row r="20322" spans="1:11" hidden="1">
      <c r="A20322" t="s">
        <v>168</v>
      </c>
      <c r="B20322" t="s">
        <v>663</v>
      </c>
      <c r="C20322">
        <v>190</v>
      </c>
      <c r="D20322" t="s">
        <v>117</v>
      </c>
      <c r="E20322">
        <v>1.9291</v>
      </c>
      <c r="F20322">
        <v>0</v>
      </c>
      <c r="G20322">
        <v>-5.0823999999999998</v>
      </c>
      <c r="H20322">
        <v>0</v>
      </c>
      <c r="I20322">
        <v>-1E-3</v>
      </c>
      <c r="J20322">
        <v>0</v>
      </c>
      <c r="K20322">
        <v>10.454499999999999</v>
      </c>
    </row>
    <row r="20323" spans="1:11" hidden="1">
      <c r="A20323" t="s">
        <v>168</v>
      </c>
      <c r="B20323" t="s">
        <v>663</v>
      </c>
      <c r="C20323">
        <v>190</v>
      </c>
      <c r="D20323" t="s">
        <v>117</v>
      </c>
      <c r="E20323">
        <v>2.3645999999999998</v>
      </c>
      <c r="F20323">
        <v>0</v>
      </c>
      <c r="G20323">
        <v>-2.0257000000000001</v>
      </c>
      <c r="H20323">
        <v>0</v>
      </c>
      <c r="I20323">
        <v>-1E-3</v>
      </c>
      <c r="J20323">
        <v>0</v>
      </c>
      <c r="K20323">
        <v>11.968</v>
      </c>
    </row>
    <row r="20324" spans="1:11" hidden="1">
      <c r="A20324" t="s">
        <v>168</v>
      </c>
      <c r="B20324" t="s">
        <v>663</v>
      </c>
      <c r="C20324">
        <v>190</v>
      </c>
      <c r="D20324" t="s">
        <v>117</v>
      </c>
      <c r="E20324">
        <v>2.8</v>
      </c>
      <c r="F20324">
        <v>0</v>
      </c>
      <c r="G20324">
        <v>9.2399999999999996E-2</v>
      </c>
      <c r="H20324">
        <v>0</v>
      </c>
      <c r="I20324">
        <v>-1E-3</v>
      </c>
      <c r="J20324">
        <v>0</v>
      </c>
      <c r="K20324">
        <v>12.354900000000001</v>
      </c>
    </row>
    <row r="20325" spans="1:11" hidden="1">
      <c r="A20325" t="s">
        <v>168</v>
      </c>
      <c r="B20325" t="s">
        <v>663</v>
      </c>
      <c r="C20325">
        <v>190</v>
      </c>
      <c r="D20325" t="s">
        <v>117</v>
      </c>
      <c r="E20325">
        <v>2.8</v>
      </c>
      <c r="F20325">
        <v>0</v>
      </c>
      <c r="G20325">
        <v>5.3148</v>
      </c>
      <c r="H20325">
        <v>0</v>
      </c>
      <c r="I20325">
        <v>-1E-3</v>
      </c>
      <c r="J20325">
        <v>0</v>
      </c>
      <c r="K20325">
        <v>12.354900000000001</v>
      </c>
    </row>
    <row r="20326" spans="1:11" hidden="1">
      <c r="A20326" t="s">
        <v>168</v>
      </c>
      <c r="B20326" t="s">
        <v>663</v>
      </c>
      <c r="C20326">
        <v>190</v>
      </c>
      <c r="D20326" t="s">
        <v>117</v>
      </c>
      <c r="E20326">
        <v>3.2355</v>
      </c>
      <c r="F20326">
        <v>0</v>
      </c>
      <c r="G20326">
        <v>6.9637000000000002</v>
      </c>
      <c r="H20326">
        <v>0</v>
      </c>
      <c r="I20326">
        <v>-1E-3</v>
      </c>
      <c r="J20326">
        <v>0</v>
      </c>
      <c r="K20326">
        <v>9.6815999999999995</v>
      </c>
    </row>
    <row r="20327" spans="1:11" hidden="1">
      <c r="A20327" t="s">
        <v>168</v>
      </c>
      <c r="B20327" t="s">
        <v>663</v>
      </c>
      <c r="C20327">
        <v>190</v>
      </c>
      <c r="D20327" t="s">
        <v>117</v>
      </c>
      <c r="E20327">
        <v>3.6709000000000001</v>
      </c>
      <c r="F20327">
        <v>0</v>
      </c>
      <c r="G20327">
        <v>8.6125000000000007</v>
      </c>
      <c r="H20327">
        <v>0</v>
      </c>
      <c r="I20327">
        <v>-1E-3</v>
      </c>
      <c r="J20327">
        <v>0</v>
      </c>
      <c r="K20327">
        <v>6.2903000000000002</v>
      </c>
    </row>
    <row r="20328" spans="1:11" hidden="1">
      <c r="A20328" t="s">
        <v>168</v>
      </c>
      <c r="B20328" t="s">
        <v>663</v>
      </c>
      <c r="C20328">
        <v>190</v>
      </c>
      <c r="D20328" t="s">
        <v>117</v>
      </c>
      <c r="E20328">
        <v>4.1063999999999998</v>
      </c>
      <c r="F20328">
        <v>0</v>
      </c>
      <c r="G20328">
        <v>10.2613</v>
      </c>
      <c r="H20328">
        <v>0</v>
      </c>
      <c r="I20328">
        <v>-1E-3</v>
      </c>
      <c r="J20328">
        <v>0</v>
      </c>
      <c r="K20328">
        <v>2.181</v>
      </c>
    </row>
    <row r="20329" spans="1:11" hidden="1">
      <c r="A20329" t="s">
        <v>168</v>
      </c>
      <c r="B20329" t="s">
        <v>663</v>
      </c>
      <c r="C20329">
        <v>190</v>
      </c>
      <c r="D20329" t="s">
        <v>117</v>
      </c>
      <c r="E20329">
        <v>4.5418000000000003</v>
      </c>
      <c r="F20329">
        <v>0</v>
      </c>
      <c r="G20329">
        <v>11.9101</v>
      </c>
      <c r="H20329">
        <v>0</v>
      </c>
      <c r="I20329">
        <v>-1E-3</v>
      </c>
      <c r="J20329">
        <v>0</v>
      </c>
      <c r="K20329">
        <v>-2.6463000000000001</v>
      </c>
    </row>
    <row r="20330" spans="1:11" hidden="1">
      <c r="A20330" t="s">
        <v>168</v>
      </c>
      <c r="B20330" t="s">
        <v>663</v>
      </c>
      <c r="C20330">
        <v>190</v>
      </c>
      <c r="D20330" t="s">
        <v>117</v>
      </c>
      <c r="E20330">
        <v>4.9772999999999996</v>
      </c>
      <c r="F20330">
        <v>0</v>
      </c>
      <c r="G20330">
        <v>13.5589</v>
      </c>
      <c r="H20330">
        <v>0</v>
      </c>
      <c r="I20330">
        <v>-1E-3</v>
      </c>
      <c r="J20330">
        <v>0</v>
      </c>
      <c r="K20330">
        <v>-8.1915999999999993</v>
      </c>
    </row>
    <row r="20331" spans="1:11" hidden="1">
      <c r="A20331" t="s">
        <v>168</v>
      </c>
      <c r="B20331" t="s">
        <v>663</v>
      </c>
      <c r="C20331">
        <v>190</v>
      </c>
      <c r="D20331" t="s">
        <v>117</v>
      </c>
      <c r="E20331">
        <v>5.4127000000000001</v>
      </c>
      <c r="F20331">
        <v>0</v>
      </c>
      <c r="G20331">
        <v>15.207800000000001</v>
      </c>
      <c r="H20331">
        <v>0</v>
      </c>
      <c r="I20331">
        <v>-1E-3</v>
      </c>
      <c r="J20331">
        <v>0</v>
      </c>
      <c r="K20331">
        <v>-14.454800000000001</v>
      </c>
    </row>
    <row r="20332" spans="1:11" hidden="1">
      <c r="A20332" t="s">
        <v>168</v>
      </c>
      <c r="B20332" t="s">
        <v>663</v>
      </c>
      <c r="C20332">
        <v>190</v>
      </c>
      <c r="D20332" t="s">
        <v>118</v>
      </c>
      <c r="E20332">
        <v>0.18729999999999999</v>
      </c>
      <c r="F20332">
        <v>0</v>
      </c>
      <c r="G20332">
        <v>-31.353000000000002</v>
      </c>
      <c r="H20332">
        <v>0</v>
      </c>
      <c r="I20332">
        <v>-1.6999999999999999E-3</v>
      </c>
      <c r="J20332">
        <v>0</v>
      </c>
      <c r="K20332">
        <v>-18.0459</v>
      </c>
    </row>
    <row r="20333" spans="1:11" hidden="1">
      <c r="A20333" t="s">
        <v>168</v>
      </c>
      <c r="B20333" t="s">
        <v>663</v>
      </c>
      <c r="C20333">
        <v>190</v>
      </c>
      <c r="D20333" t="s">
        <v>118</v>
      </c>
      <c r="E20333">
        <v>0.62280000000000002</v>
      </c>
      <c r="F20333">
        <v>0</v>
      </c>
      <c r="G20333">
        <v>-26.9861</v>
      </c>
      <c r="H20333">
        <v>0</v>
      </c>
      <c r="I20333">
        <v>-1.6999999999999999E-3</v>
      </c>
      <c r="J20333">
        <v>0</v>
      </c>
      <c r="K20333">
        <v>-5.2751000000000001</v>
      </c>
    </row>
    <row r="20334" spans="1:11" hidden="1">
      <c r="A20334" t="s">
        <v>168</v>
      </c>
      <c r="B20334" t="s">
        <v>663</v>
      </c>
      <c r="C20334">
        <v>190</v>
      </c>
      <c r="D20334" t="s">
        <v>118</v>
      </c>
      <c r="E20334">
        <v>1.0582</v>
      </c>
      <c r="F20334">
        <v>0</v>
      </c>
      <c r="G20334">
        <v>-20.969799999999999</v>
      </c>
      <c r="H20334">
        <v>0</v>
      </c>
      <c r="I20334">
        <v>-1.6999999999999999E-3</v>
      </c>
      <c r="J20334">
        <v>0</v>
      </c>
      <c r="K20334">
        <v>5.2255000000000003</v>
      </c>
    </row>
    <row r="20335" spans="1:11" hidden="1">
      <c r="A20335" t="s">
        <v>168</v>
      </c>
      <c r="B20335" t="s">
        <v>663</v>
      </c>
      <c r="C20335">
        <v>190</v>
      </c>
      <c r="D20335" t="s">
        <v>118</v>
      </c>
      <c r="E20335">
        <v>1.4937</v>
      </c>
      <c r="F20335">
        <v>0</v>
      </c>
      <c r="G20335">
        <v>-14.473000000000001</v>
      </c>
      <c r="H20335">
        <v>0</v>
      </c>
      <c r="I20335">
        <v>-1.6999999999999999E-3</v>
      </c>
      <c r="J20335">
        <v>0</v>
      </c>
      <c r="K20335">
        <v>12.9495</v>
      </c>
    </row>
    <row r="20336" spans="1:11" hidden="1">
      <c r="A20336" t="s">
        <v>168</v>
      </c>
      <c r="B20336" t="s">
        <v>663</v>
      </c>
      <c r="C20336">
        <v>190</v>
      </c>
      <c r="D20336" t="s">
        <v>118</v>
      </c>
      <c r="E20336">
        <v>1.9291</v>
      </c>
      <c r="F20336">
        <v>0</v>
      </c>
      <c r="G20336">
        <v>-8.0042000000000009</v>
      </c>
      <c r="H20336">
        <v>0</v>
      </c>
      <c r="I20336">
        <v>-1.6999999999999999E-3</v>
      </c>
      <c r="J20336">
        <v>0</v>
      </c>
      <c r="K20336">
        <v>17.845199999999998</v>
      </c>
    </row>
    <row r="20337" spans="1:11" hidden="1">
      <c r="A20337" t="s">
        <v>168</v>
      </c>
      <c r="B20337" t="s">
        <v>663</v>
      </c>
      <c r="C20337">
        <v>190</v>
      </c>
      <c r="D20337" t="s">
        <v>118</v>
      </c>
      <c r="E20337">
        <v>2.3645999999999998</v>
      </c>
      <c r="F20337">
        <v>0</v>
      </c>
      <c r="G20337">
        <v>-2.6674000000000002</v>
      </c>
      <c r="H20337">
        <v>0</v>
      </c>
      <c r="I20337">
        <v>-1.6999999999999999E-3</v>
      </c>
      <c r="J20337">
        <v>0</v>
      </c>
      <c r="K20337">
        <v>20.114100000000001</v>
      </c>
    </row>
    <row r="20338" spans="1:11" hidden="1">
      <c r="A20338" t="s">
        <v>168</v>
      </c>
      <c r="B20338" t="s">
        <v>663</v>
      </c>
      <c r="C20338">
        <v>190</v>
      </c>
      <c r="D20338" t="s">
        <v>118</v>
      </c>
      <c r="E20338">
        <v>2.8</v>
      </c>
      <c r="F20338">
        <v>0</v>
      </c>
      <c r="G20338">
        <v>0.96760000000000002</v>
      </c>
      <c r="H20338">
        <v>0</v>
      </c>
      <c r="I20338">
        <v>-1.6999999999999999E-3</v>
      </c>
      <c r="J20338">
        <v>0</v>
      </c>
      <c r="K20338">
        <v>20.429600000000001</v>
      </c>
    </row>
    <row r="20339" spans="1:11" hidden="1">
      <c r="A20339" t="s">
        <v>168</v>
      </c>
      <c r="B20339" t="s">
        <v>663</v>
      </c>
      <c r="C20339">
        <v>190</v>
      </c>
      <c r="D20339" t="s">
        <v>118</v>
      </c>
      <c r="E20339">
        <v>2.8</v>
      </c>
      <c r="F20339">
        <v>0</v>
      </c>
      <c r="G20339">
        <v>8.5044000000000004</v>
      </c>
      <c r="H20339">
        <v>0</v>
      </c>
      <c r="I20339">
        <v>-1.6999999999999999E-3</v>
      </c>
      <c r="J20339">
        <v>0</v>
      </c>
      <c r="K20339">
        <v>20.429600000000001</v>
      </c>
    </row>
    <row r="20340" spans="1:11" hidden="1">
      <c r="A20340" t="s">
        <v>168</v>
      </c>
      <c r="B20340" t="s">
        <v>663</v>
      </c>
      <c r="C20340">
        <v>190</v>
      </c>
      <c r="D20340" t="s">
        <v>118</v>
      </c>
      <c r="E20340">
        <v>3.2355</v>
      </c>
      <c r="F20340">
        <v>0</v>
      </c>
      <c r="G20340">
        <v>11.288500000000001</v>
      </c>
      <c r="H20340">
        <v>0</v>
      </c>
      <c r="I20340">
        <v>-1.6999999999999999E-3</v>
      </c>
      <c r="J20340">
        <v>0</v>
      </c>
      <c r="K20340">
        <v>16.127400000000002</v>
      </c>
    </row>
    <row r="20341" spans="1:11" hidden="1">
      <c r="A20341" t="s">
        <v>168</v>
      </c>
      <c r="B20341" t="s">
        <v>663</v>
      </c>
      <c r="C20341">
        <v>190</v>
      </c>
      <c r="D20341" t="s">
        <v>118</v>
      </c>
      <c r="E20341">
        <v>3.6709000000000001</v>
      </c>
      <c r="F20341">
        <v>0</v>
      </c>
      <c r="G20341">
        <v>14.0725</v>
      </c>
      <c r="H20341">
        <v>0</v>
      </c>
      <c r="I20341">
        <v>-1.6999999999999999E-3</v>
      </c>
      <c r="J20341">
        <v>0</v>
      </c>
      <c r="K20341">
        <v>10.6129</v>
      </c>
    </row>
    <row r="20342" spans="1:11" hidden="1">
      <c r="A20342" t="s">
        <v>168</v>
      </c>
      <c r="B20342" t="s">
        <v>663</v>
      </c>
      <c r="C20342">
        <v>190</v>
      </c>
      <c r="D20342" t="s">
        <v>118</v>
      </c>
      <c r="E20342">
        <v>4.1063999999999998</v>
      </c>
      <c r="F20342">
        <v>0</v>
      </c>
      <c r="G20342">
        <v>16.8566</v>
      </c>
      <c r="H20342">
        <v>0</v>
      </c>
      <c r="I20342">
        <v>-1.6999999999999999E-3</v>
      </c>
      <c r="J20342">
        <v>0</v>
      </c>
      <c r="K20342">
        <v>3.8860999999999999</v>
      </c>
    </row>
    <row r="20343" spans="1:11" hidden="1">
      <c r="A20343" t="s">
        <v>168</v>
      </c>
      <c r="B20343" t="s">
        <v>663</v>
      </c>
      <c r="C20343">
        <v>190</v>
      </c>
      <c r="D20343" t="s">
        <v>118</v>
      </c>
      <c r="E20343">
        <v>4.5418000000000003</v>
      </c>
      <c r="F20343">
        <v>0</v>
      </c>
      <c r="G20343">
        <v>19.640699999999999</v>
      </c>
      <c r="H20343">
        <v>0</v>
      </c>
      <c r="I20343">
        <v>-1.6999999999999999E-3</v>
      </c>
      <c r="J20343">
        <v>0</v>
      </c>
      <c r="K20343">
        <v>-4.0530999999999997</v>
      </c>
    </row>
    <row r="20344" spans="1:11" hidden="1">
      <c r="A20344" t="s">
        <v>168</v>
      </c>
      <c r="B20344" t="s">
        <v>663</v>
      </c>
      <c r="C20344">
        <v>190</v>
      </c>
      <c r="D20344" t="s">
        <v>118</v>
      </c>
      <c r="E20344">
        <v>4.9772999999999996</v>
      </c>
      <c r="F20344">
        <v>0</v>
      </c>
      <c r="G20344">
        <v>22.424800000000001</v>
      </c>
      <c r="H20344">
        <v>0</v>
      </c>
      <c r="I20344">
        <v>-1.6999999999999999E-3</v>
      </c>
      <c r="J20344">
        <v>0</v>
      </c>
      <c r="K20344">
        <v>-13.204599999999999</v>
      </c>
    </row>
    <row r="20345" spans="1:11" hidden="1">
      <c r="A20345" t="s">
        <v>168</v>
      </c>
      <c r="B20345" t="s">
        <v>663</v>
      </c>
      <c r="C20345">
        <v>190</v>
      </c>
      <c r="D20345" t="s">
        <v>118</v>
      </c>
      <c r="E20345">
        <v>5.4127000000000001</v>
      </c>
      <c r="F20345">
        <v>0</v>
      </c>
      <c r="G20345">
        <v>25.2088</v>
      </c>
      <c r="H20345">
        <v>0</v>
      </c>
      <c r="I20345">
        <v>-1.6999999999999999E-3</v>
      </c>
      <c r="J20345">
        <v>0</v>
      </c>
      <c r="K20345">
        <v>-23.5684</v>
      </c>
    </row>
    <row r="20346" spans="1:11" hidden="1">
      <c r="A20346" t="s">
        <v>168</v>
      </c>
      <c r="B20346" t="s">
        <v>663</v>
      </c>
      <c r="C20346">
        <v>190</v>
      </c>
      <c r="D20346" t="s">
        <v>119</v>
      </c>
      <c r="E20346">
        <v>0.18729999999999999</v>
      </c>
      <c r="F20346">
        <v>0</v>
      </c>
      <c r="G20346">
        <v>-31.369599999999998</v>
      </c>
      <c r="H20346">
        <v>0</v>
      </c>
      <c r="I20346">
        <v>-1.6999999999999999E-3</v>
      </c>
      <c r="J20346">
        <v>0</v>
      </c>
      <c r="K20346">
        <v>-18.107900000000001</v>
      </c>
    </row>
    <row r="20347" spans="1:11" hidden="1">
      <c r="A20347" t="s">
        <v>168</v>
      </c>
      <c r="B20347" t="s">
        <v>663</v>
      </c>
      <c r="C20347">
        <v>190</v>
      </c>
      <c r="D20347" t="s">
        <v>119</v>
      </c>
      <c r="E20347">
        <v>0.62280000000000002</v>
      </c>
      <c r="F20347">
        <v>0</v>
      </c>
      <c r="G20347">
        <v>-27.002600000000001</v>
      </c>
      <c r="H20347">
        <v>0</v>
      </c>
      <c r="I20347">
        <v>-1.6999999999999999E-3</v>
      </c>
      <c r="J20347">
        <v>0</v>
      </c>
      <c r="K20347">
        <v>-5.3442999999999996</v>
      </c>
    </row>
    <row r="20348" spans="1:11" hidden="1">
      <c r="A20348" t="s">
        <v>168</v>
      </c>
      <c r="B20348" t="s">
        <v>663</v>
      </c>
      <c r="C20348">
        <v>190</v>
      </c>
      <c r="D20348" t="s">
        <v>119</v>
      </c>
      <c r="E20348">
        <v>1.0582</v>
      </c>
      <c r="F20348">
        <v>0</v>
      </c>
      <c r="G20348">
        <v>-20.9863</v>
      </c>
      <c r="H20348">
        <v>0</v>
      </c>
      <c r="I20348">
        <v>-1.6999999999999999E-3</v>
      </c>
      <c r="J20348">
        <v>0</v>
      </c>
      <c r="K20348">
        <v>5.1490999999999998</v>
      </c>
    </row>
    <row r="20349" spans="1:11" hidden="1">
      <c r="A20349" t="s">
        <v>168</v>
      </c>
      <c r="B20349" t="s">
        <v>663</v>
      </c>
      <c r="C20349">
        <v>190</v>
      </c>
      <c r="D20349" t="s">
        <v>119</v>
      </c>
      <c r="E20349">
        <v>1.4937</v>
      </c>
      <c r="F20349">
        <v>0</v>
      </c>
      <c r="G20349">
        <v>-14.4895</v>
      </c>
      <c r="H20349">
        <v>0</v>
      </c>
      <c r="I20349">
        <v>-1.6999999999999999E-3</v>
      </c>
      <c r="J20349">
        <v>0</v>
      </c>
      <c r="K20349">
        <v>12.8659</v>
      </c>
    </row>
    <row r="20350" spans="1:11" hidden="1">
      <c r="A20350" t="s">
        <v>168</v>
      </c>
      <c r="B20350" t="s">
        <v>663</v>
      </c>
      <c r="C20350">
        <v>190</v>
      </c>
      <c r="D20350" t="s">
        <v>119</v>
      </c>
      <c r="E20350">
        <v>1.9291</v>
      </c>
      <c r="F20350">
        <v>0</v>
      </c>
      <c r="G20350">
        <v>-8.0206999999999997</v>
      </c>
      <c r="H20350">
        <v>0</v>
      </c>
      <c r="I20350">
        <v>-1.6999999999999999E-3</v>
      </c>
      <c r="J20350">
        <v>0</v>
      </c>
      <c r="K20350">
        <v>17.7544</v>
      </c>
    </row>
    <row r="20351" spans="1:11" hidden="1">
      <c r="A20351" t="s">
        <v>168</v>
      </c>
      <c r="B20351" t="s">
        <v>663</v>
      </c>
      <c r="C20351">
        <v>190</v>
      </c>
      <c r="D20351" t="s">
        <v>119</v>
      </c>
      <c r="E20351">
        <v>2.3645999999999998</v>
      </c>
      <c r="F20351">
        <v>0</v>
      </c>
      <c r="G20351">
        <v>-2.6839</v>
      </c>
      <c r="H20351">
        <v>0</v>
      </c>
      <c r="I20351">
        <v>-1.6999999999999999E-3</v>
      </c>
      <c r="J20351">
        <v>0</v>
      </c>
      <c r="K20351">
        <v>20.016100000000002</v>
      </c>
    </row>
    <row r="20352" spans="1:11" hidden="1">
      <c r="A20352" t="s">
        <v>168</v>
      </c>
      <c r="B20352" t="s">
        <v>663</v>
      </c>
      <c r="C20352">
        <v>190</v>
      </c>
      <c r="D20352" t="s">
        <v>119</v>
      </c>
      <c r="E20352">
        <v>2.8</v>
      </c>
      <c r="F20352">
        <v>0</v>
      </c>
      <c r="G20352">
        <v>0.95099999999999996</v>
      </c>
      <c r="H20352">
        <v>0</v>
      </c>
      <c r="I20352">
        <v>-1.6999999999999999E-3</v>
      </c>
      <c r="J20352">
        <v>0</v>
      </c>
      <c r="K20352">
        <v>20.3245</v>
      </c>
    </row>
    <row r="20353" spans="1:11" hidden="1">
      <c r="A20353" t="s">
        <v>168</v>
      </c>
      <c r="B20353" t="s">
        <v>663</v>
      </c>
      <c r="C20353">
        <v>190</v>
      </c>
      <c r="D20353" t="s">
        <v>119</v>
      </c>
      <c r="E20353">
        <v>2.8</v>
      </c>
      <c r="F20353">
        <v>0</v>
      </c>
      <c r="G20353">
        <v>8.4878999999999998</v>
      </c>
      <c r="H20353">
        <v>0</v>
      </c>
      <c r="I20353">
        <v>-1.6999999999999999E-3</v>
      </c>
      <c r="J20353">
        <v>0</v>
      </c>
      <c r="K20353">
        <v>20.3245</v>
      </c>
    </row>
    <row r="20354" spans="1:11" hidden="1">
      <c r="A20354" t="s">
        <v>168</v>
      </c>
      <c r="B20354" t="s">
        <v>663</v>
      </c>
      <c r="C20354">
        <v>190</v>
      </c>
      <c r="D20354" t="s">
        <v>119</v>
      </c>
      <c r="E20354">
        <v>3.2355</v>
      </c>
      <c r="F20354">
        <v>0</v>
      </c>
      <c r="G20354">
        <v>11.2719</v>
      </c>
      <c r="H20354">
        <v>0</v>
      </c>
      <c r="I20354">
        <v>-1.6999999999999999E-3</v>
      </c>
      <c r="J20354">
        <v>0</v>
      </c>
      <c r="K20354">
        <v>16.0151</v>
      </c>
    </row>
    <row r="20355" spans="1:11" hidden="1">
      <c r="A20355" t="s">
        <v>168</v>
      </c>
      <c r="B20355" t="s">
        <v>663</v>
      </c>
      <c r="C20355">
        <v>190</v>
      </c>
      <c r="D20355" t="s">
        <v>119</v>
      </c>
      <c r="E20355">
        <v>3.6709000000000001</v>
      </c>
      <c r="F20355">
        <v>0</v>
      </c>
      <c r="G20355">
        <v>14.055999999999999</v>
      </c>
      <c r="H20355">
        <v>0</v>
      </c>
      <c r="I20355">
        <v>-1.6999999999999999E-3</v>
      </c>
      <c r="J20355">
        <v>0</v>
      </c>
      <c r="K20355">
        <v>10.4933</v>
      </c>
    </row>
    <row r="20356" spans="1:11" hidden="1">
      <c r="A20356" t="s">
        <v>168</v>
      </c>
      <c r="B20356" t="s">
        <v>663</v>
      </c>
      <c r="C20356">
        <v>190</v>
      </c>
      <c r="D20356" t="s">
        <v>119</v>
      </c>
      <c r="E20356">
        <v>4.1063999999999998</v>
      </c>
      <c r="F20356">
        <v>0</v>
      </c>
      <c r="G20356">
        <v>16.8401</v>
      </c>
      <c r="H20356">
        <v>0</v>
      </c>
      <c r="I20356">
        <v>-1.6999999999999999E-3</v>
      </c>
      <c r="J20356">
        <v>0</v>
      </c>
      <c r="K20356">
        <v>3.7593000000000001</v>
      </c>
    </row>
    <row r="20357" spans="1:11" hidden="1">
      <c r="A20357" t="s">
        <v>168</v>
      </c>
      <c r="B20357" t="s">
        <v>663</v>
      </c>
      <c r="C20357">
        <v>190</v>
      </c>
      <c r="D20357" t="s">
        <v>119</v>
      </c>
      <c r="E20357">
        <v>4.5418000000000003</v>
      </c>
      <c r="F20357">
        <v>0</v>
      </c>
      <c r="G20357">
        <v>19.624199999999998</v>
      </c>
      <c r="H20357">
        <v>0</v>
      </c>
      <c r="I20357">
        <v>-1.6999999999999999E-3</v>
      </c>
      <c r="J20357">
        <v>0</v>
      </c>
      <c r="K20357">
        <v>-4.1871</v>
      </c>
    </row>
    <row r="20358" spans="1:11" hidden="1">
      <c r="A20358" t="s">
        <v>168</v>
      </c>
      <c r="B20358" t="s">
        <v>663</v>
      </c>
      <c r="C20358">
        <v>190</v>
      </c>
      <c r="D20358" t="s">
        <v>119</v>
      </c>
      <c r="E20358">
        <v>4.9772999999999996</v>
      </c>
      <c r="F20358">
        <v>0</v>
      </c>
      <c r="G20358">
        <v>22.408200000000001</v>
      </c>
      <c r="H20358">
        <v>0</v>
      </c>
      <c r="I20358">
        <v>-1.6999999999999999E-3</v>
      </c>
      <c r="J20358">
        <v>0</v>
      </c>
      <c r="K20358">
        <v>-13.345800000000001</v>
      </c>
    </row>
    <row r="20359" spans="1:11" hidden="1">
      <c r="A20359" t="s">
        <v>168</v>
      </c>
      <c r="B20359" t="s">
        <v>663</v>
      </c>
      <c r="C20359">
        <v>190</v>
      </c>
      <c r="D20359" t="s">
        <v>119</v>
      </c>
      <c r="E20359">
        <v>5.4127000000000001</v>
      </c>
      <c r="F20359">
        <v>0</v>
      </c>
      <c r="G20359">
        <v>25.192299999999999</v>
      </c>
      <c r="H20359">
        <v>0</v>
      </c>
      <c r="I20359">
        <v>-1.6999999999999999E-3</v>
      </c>
      <c r="J20359">
        <v>0</v>
      </c>
      <c r="K20359">
        <v>-23.716799999999999</v>
      </c>
    </row>
    <row r="20360" spans="1:11" hidden="1">
      <c r="A20360" t="s">
        <v>168</v>
      </c>
      <c r="B20360" t="s">
        <v>663</v>
      </c>
      <c r="C20360">
        <v>190</v>
      </c>
      <c r="D20360" t="s">
        <v>120</v>
      </c>
      <c r="E20360">
        <v>0.18729999999999999</v>
      </c>
      <c r="F20360">
        <v>0</v>
      </c>
      <c r="G20360">
        <v>-31.346900000000002</v>
      </c>
      <c r="H20360">
        <v>0</v>
      </c>
      <c r="I20360">
        <v>-1.6999999999999999E-3</v>
      </c>
      <c r="J20360">
        <v>0</v>
      </c>
      <c r="K20360">
        <v>-18.015999999999998</v>
      </c>
    </row>
    <row r="20361" spans="1:11" hidden="1">
      <c r="A20361" t="s">
        <v>168</v>
      </c>
      <c r="B20361" t="s">
        <v>663</v>
      </c>
      <c r="C20361">
        <v>190</v>
      </c>
      <c r="D20361" t="s">
        <v>120</v>
      </c>
      <c r="E20361">
        <v>0.62280000000000002</v>
      </c>
      <c r="F20361">
        <v>0</v>
      </c>
      <c r="G20361">
        <v>-26.98</v>
      </c>
      <c r="H20361">
        <v>0</v>
      </c>
      <c r="I20361">
        <v>-1.6999999999999999E-3</v>
      </c>
      <c r="J20361">
        <v>0</v>
      </c>
      <c r="K20361">
        <v>-5.2477999999999998</v>
      </c>
    </row>
    <row r="20362" spans="1:11" hidden="1">
      <c r="A20362" t="s">
        <v>168</v>
      </c>
      <c r="B20362" t="s">
        <v>663</v>
      </c>
      <c r="C20362">
        <v>190</v>
      </c>
      <c r="D20362" t="s">
        <v>120</v>
      </c>
      <c r="E20362">
        <v>1.0582</v>
      </c>
      <c r="F20362">
        <v>0</v>
      </c>
      <c r="G20362">
        <v>-20.963699999999999</v>
      </c>
      <c r="H20362">
        <v>0</v>
      </c>
      <c r="I20362">
        <v>-1.6999999999999999E-3</v>
      </c>
      <c r="J20362">
        <v>0</v>
      </c>
      <c r="K20362">
        <v>5.2500999999999998</v>
      </c>
    </row>
    <row r="20363" spans="1:11" hidden="1">
      <c r="A20363" t="s">
        <v>168</v>
      </c>
      <c r="B20363" t="s">
        <v>663</v>
      </c>
      <c r="C20363">
        <v>190</v>
      </c>
      <c r="D20363" t="s">
        <v>120</v>
      </c>
      <c r="E20363">
        <v>1.4937</v>
      </c>
      <c r="F20363">
        <v>0</v>
      </c>
      <c r="G20363">
        <v>-14.466900000000001</v>
      </c>
      <c r="H20363">
        <v>0</v>
      </c>
      <c r="I20363">
        <v>-1.6999999999999999E-3</v>
      </c>
      <c r="J20363">
        <v>0</v>
      </c>
      <c r="K20363">
        <v>12.971399999999999</v>
      </c>
    </row>
    <row r="20364" spans="1:11" hidden="1">
      <c r="A20364" t="s">
        <v>168</v>
      </c>
      <c r="B20364" t="s">
        <v>663</v>
      </c>
      <c r="C20364">
        <v>190</v>
      </c>
      <c r="D20364" t="s">
        <v>120</v>
      </c>
      <c r="E20364">
        <v>1.9291</v>
      </c>
      <c r="F20364">
        <v>0</v>
      </c>
      <c r="G20364">
        <v>-7.9981</v>
      </c>
      <c r="H20364">
        <v>0</v>
      </c>
      <c r="I20364">
        <v>-1.6999999999999999E-3</v>
      </c>
      <c r="J20364">
        <v>0</v>
      </c>
      <c r="K20364">
        <v>17.8644</v>
      </c>
    </row>
    <row r="20365" spans="1:11" hidden="1">
      <c r="A20365" t="s">
        <v>168</v>
      </c>
      <c r="B20365" t="s">
        <v>663</v>
      </c>
      <c r="C20365">
        <v>190</v>
      </c>
      <c r="D20365" t="s">
        <v>120</v>
      </c>
      <c r="E20365">
        <v>2.3645999999999998</v>
      </c>
      <c r="F20365">
        <v>0</v>
      </c>
      <c r="G20365">
        <v>-2.6613000000000002</v>
      </c>
      <c r="H20365">
        <v>0</v>
      </c>
      <c r="I20365">
        <v>-1.6999999999999999E-3</v>
      </c>
      <c r="J20365">
        <v>0</v>
      </c>
      <c r="K20365">
        <v>20.130700000000001</v>
      </c>
    </row>
    <row r="20366" spans="1:11" hidden="1">
      <c r="A20366" t="s">
        <v>168</v>
      </c>
      <c r="B20366" t="s">
        <v>663</v>
      </c>
      <c r="C20366">
        <v>190</v>
      </c>
      <c r="D20366" t="s">
        <v>120</v>
      </c>
      <c r="E20366">
        <v>2.8</v>
      </c>
      <c r="F20366">
        <v>0</v>
      </c>
      <c r="G20366">
        <v>0.97360000000000002</v>
      </c>
      <c r="H20366">
        <v>0</v>
      </c>
      <c r="I20366">
        <v>-1.6999999999999999E-3</v>
      </c>
      <c r="J20366">
        <v>0</v>
      </c>
      <c r="K20366">
        <v>20.4436</v>
      </c>
    </row>
    <row r="20367" spans="1:11" hidden="1">
      <c r="A20367" t="s">
        <v>168</v>
      </c>
      <c r="B20367" t="s">
        <v>663</v>
      </c>
      <c r="C20367">
        <v>190</v>
      </c>
      <c r="D20367" t="s">
        <v>120</v>
      </c>
      <c r="E20367">
        <v>2.8</v>
      </c>
      <c r="F20367">
        <v>0</v>
      </c>
      <c r="G20367">
        <v>8.5105000000000004</v>
      </c>
      <c r="H20367">
        <v>0</v>
      </c>
      <c r="I20367">
        <v>-1.6999999999999999E-3</v>
      </c>
      <c r="J20367">
        <v>0</v>
      </c>
      <c r="K20367">
        <v>20.4436</v>
      </c>
    </row>
    <row r="20368" spans="1:11" hidden="1">
      <c r="A20368" t="s">
        <v>168</v>
      </c>
      <c r="B20368" t="s">
        <v>663</v>
      </c>
      <c r="C20368">
        <v>190</v>
      </c>
      <c r="D20368" t="s">
        <v>120</v>
      </c>
      <c r="E20368">
        <v>3.2355</v>
      </c>
      <c r="F20368">
        <v>0</v>
      </c>
      <c r="G20368">
        <v>11.294499999999999</v>
      </c>
      <c r="H20368">
        <v>0</v>
      </c>
      <c r="I20368">
        <v>-1.6999999999999999E-3</v>
      </c>
      <c r="J20368">
        <v>0</v>
      </c>
      <c r="K20368">
        <v>16.1388</v>
      </c>
    </row>
    <row r="20369" spans="1:11" hidden="1">
      <c r="A20369" t="s">
        <v>168</v>
      </c>
      <c r="B20369" t="s">
        <v>663</v>
      </c>
      <c r="C20369">
        <v>190</v>
      </c>
      <c r="D20369" t="s">
        <v>120</v>
      </c>
      <c r="E20369">
        <v>3.6709000000000001</v>
      </c>
      <c r="F20369">
        <v>0</v>
      </c>
      <c r="G20369">
        <v>14.0786</v>
      </c>
      <c r="H20369">
        <v>0</v>
      </c>
      <c r="I20369">
        <v>-1.6999999999999999E-3</v>
      </c>
      <c r="J20369">
        <v>0</v>
      </c>
      <c r="K20369">
        <v>10.621600000000001</v>
      </c>
    </row>
    <row r="20370" spans="1:11" hidden="1">
      <c r="A20370" t="s">
        <v>168</v>
      </c>
      <c r="B20370" t="s">
        <v>663</v>
      </c>
      <c r="C20370">
        <v>190</v>
      </c>
      <c r="D20370" t="s">
        <v>120</v>
      </c>
      <c r="E20370">
        <v>4.1063999999999998</v>
      </c>
      <c r="F20370">
        <v>0</v>
      </c>
      <c r="G20370">
        <v>16.8627</v>
      </c>
      <c r="H20370">
        <v>0</v>
      </c>
      <c r="I20370">
        <v>-1.6999999999999999E-3</v>
      </c>
      <c r="J20370">
        <v>0</v>
      </c>
      <c r="K20370">
        <v>3.8921000000000001</v>
      </c>
    </row>
    <row r="20371" spans="1:11" hidden="1">
      <c r="A20371" t="s">
        <v>168</v>
      </c>
      <c r="B20371" t="s">
        <v>663</v>
      </c>
      <c r="C20371">
        <v>190</v>
      </c>
      <c r="D20371" t="s">
        <v>120</v>
      </c>
      <c r="E20371">
        <v>4.5418000000000003</v>
      </c>
      <c r="F20371">
        <v>0</v>
      </c>
      <c r="G20371">
        <v>19.646799999999999</v>
      </c>
      <c r="H20371">
        <v>0</v>
      </c>
      <c r="I20371">
        <v>-1.6999999999999999E-3</v>
      </c>
      <c r="J20371">
        <v>0</v>
      </c>
      <c r="K20371">
        <v>-4.0498000000000003</v>
      </c>
    </row>
    <row r="20372" spans="1:11" hidden="1">
      <c r="A20372" t="s">
        <v>168</v>
      </c>
      <c r="B20372" t="s">
        <v>663</v>
      </c>
      <c r="C20372">
        <v>190</v>
      </c>
      <c r="D20372" t="s">
        <v>120</v>
      </c>
      <c r="E20372">
        <v>4.9772999999999996</v>
      </c>
      <c r="F20372">
        <v>0</v>
      </c>
      <c r="G20372">
        <v>22.430800000000001</v>
      </c>
      <c r="H20372">
        <v>0</v>
      </c>
      <c r="I20372">
        <v>-1.6999999999999999E-3</v>
      </c>
      <c r="J20372">
        <v>0</v>
      </c>
      <c r="K20372">
        <v>-13.203900000000001</v>
      </c>
    </row>
    <row r="20373" spans="1:11" hidden="1">
      <c r="A20373" t="s">
        <v>168</v>
      </c>
      <c r="B20373" t="s">
        <v>663</v>
      </c>
      <c r="C20373">
        <v>190</v>
      </c>
      <c r="D20373" t="s">
        <v>120</v>
      </c>
      <c r="E20373">
        <v>5.4127000000000001</v>
      </c>
      <c r="F20373">
        <v>0</v>
      </c>
      <c r="G20373">
        <v>25.2149</v>
      </c>
      <c r="H20373">
        <v>0</v>
      </c>
      <c r="I20373">
        <v>-1.6999999999999999E-3</v>
      </c>
      <c r="J20373">
        <v>0</v>
      </c>
      <c r="K20373">
        <v>-23.570399999999999</v>
      </c>
    </row>
    <row r="20374" spans="1:11" hidden="1">
      <c r="A20374" t="s">
        <v>168</v>
      </c>
      <c r="B20374" t="s">
        <v>663</v>
      </c>
      <c r="C20374">
        <v>190</v>
      </c>
      <c r="D20374" t="s">
        <v>121</v>
      </c>
      <c r="E20374">
        <v>0.18729999999999999</v>
      </c>
      <c r="F20374">
        <v>0</v>
      </c>
      <c r="G20374">
        <v>-31.363499999999998</v>
      </c>
      <c r="H20374">
        <v>0</v>
      </c>
      <c r="I20374">
        <v>-1.6999999999999999E-3</v>
      </c>
      <c r="J20374">
        <v>0</v>
      </c>
      <c r="K20374">
        <v>-18.077999999999999</v>
      </c>
    </row>
    <row r="20375" spans="1:11" hidden="1">
      <c r="A20375" t="s">
        <v>168</v>
      </c>
      <c r="B20375" t="s">
        <v>663</v>
      </c>
      <c r="C20375">
        <v>190</v>
      </c>
      <c r="D20375" t="s">
        <v>121</v>
      </c>
      <c r="E20375">
        <v>0.62280000000000002</v>
      </c>
      <c r="F20375">
        <v>0</v>
      </c>
      <c r="G20375">
        <v>-26.996500000000001</v>
      </c>
      <c r="H20375">
        <v>0</v>
      </c>
      <c r="I20375">
        <v>-1.6999999999999999E-3</v>
      </c>
      <c r="J20375">
        <v>0</v>
      </c>
      <c r="K20375">
        <v>-5.3170000000000002</v>
      </c>
    </row>
    <row r="20376" spans="1:11" hidden="1">
      <c r="A20376" t="s">
        <v>168</v>
      </c>
      <c r="B20376" t="s">
        <v>663</v>
      </c>
      <c r="C20376">
        <v>190</v>
      </c>
      <c r="D20376" t="s">
        <v>121</v>
      </c>
      <c r="E20376">
        <v>1.0582</v>
      </c>
      <c r="F20376">
        <v>0</v>
      </c>
      <c r="G20376">
        <v>-20.9802</v>
      </c>
      <c r="H20376">
        <v>0</v>
      </c>
      <c r="I20376">
        <v>-1.6999999999999999E-3</v>
      </c>
      <c r="J20376">
        <v>0</v>
      </c>
      <c r="K20376">
        <v>5.1737000000000002</v>
      </c>
    </row>
    <row r="20377" spans="1:11" hidden="1">
      <c r="A20377" t="s">
        <v>168</v>
      </c>
      <c r="B20377" t="s">
        <v>663</v>
      </c>
      <c r="C20377">
        <v>190</v>
      </c>
      <c r="D20377" t="s">
        <v>121</v>
      </c>
      <c r="E20377">
        <v>1.4937</v>
      </c>
      <c r="F20377">
        <v>0</v>
      </c>
      <c r="G20377">
        <v>-14.4834</v>
      </c>
      <c r="H20377">
        <v>0</v>
      </c>
      <c r="I20377">
        <v>-1.6999999999999999E-3</v>
      </c>
      <c r="J20377">
        <v>0</v>
      </c>
      <c r="K20377">
        <v>12.8878</v>
      </c>
    </row>
    <row r="20378" spans="1:11" hidden="1">
      <c r="A20378" t="s">
        <v>168</v>
      </c>
      <c r="B20378" t="s">
        <v>663</v>
      </c>
      <c r="C20378">
        <v>190</v>
      </c>
      <c r="D20378" t="s">
        <v>121</v>
      </c>
      <c r="E20378">
        <v>1.9291</v>
      </c>
      <c r="F20378">
        <v>0</v>
      </c>
      <c r="G20378">
        <v>-8.0145999999999997</v>
      </c>
      <c r="H20378">
        <v>0</v>
      </c>
      <c r="I20378">
        <v>-1.6999999999999999E-3</v>
      </c>
      <c r="J20378">
        <v>0</v>
      </c>
      <c r="K20378">
        <v>17.773700000000002</v>
      </c>
    </row>
    <row r="20379" spans="1:11" hidden="1">
      <c r="A20379" t="s">
        <v>168</v>
      </c>
      <c r="B20379" t="s">
        <v>663</v>
      </c>
      <c r="C20379">
        <v>190</v>
      </c>
      <c r="D20379" t="s">
        <v>121</v>
      </c>
      <c r="E20379">
        <v>2.3645999999999998</v>
      </c>
      <c r="F20379">
        <v>0</v>
      </c>
      <c r="G20379">
        <v>-2.6779000000000002</v>
      </c>
      <c r="H20379">
        <v>0</v>
      </c>
      <c r="I20379">
        <v>-1.6999999999999999E-3</v>
      </c>
      <c r="J20379">
        <v>0</v>
      </c>
      <c r="K20379">
        <v>20.032699999999998</v>
      </c>
    </row>
    <row r="20380" spans="1:11" hidden="1">
      <c r="A20380" t="s">
        <v>168</v>
      </c>
      <c r="B20380" t="s">
        <v>663</v>
      </c>
      <c r="C20380">
        <v>190</v>
      </c>
      <c r="D20380" t="s">
        <v>121</v>
      </c>
      <c r="E20380">
        <v>2.8</v>
      </c>
      <c r="F20380">
        <v>0</v>
      </c>
      <c r="G20380">
        <v>0.95709999999999995</v>
      </c>
      <c r="H20380">
        <v>0</v>
      </c>
      <c r="I20380">
        <v>-1.6999999999999999E-3</v>
      </c>
      <c r="J20380">
        <v>0</v>
      </c>
      <c r="K20380">
        <v>20.3384</v>
      </c>
    </row>
    <row r="20381" spans="1:11" hidden="1">
      <c r="A20381" t="s">
        <v>168</v>
      </c>
      <c r="B20381" t="s">
        <v>663</v>
      </c>
      <c r="C20381">
        <v>190</v>
      </c>
      <c r="D20381" t="s">
        <v>121</v>
      </c>
      <c r="E20381">
        <v>2.8</v>
      </c>
      <c r="F20381">
        <v>0</v>
      </c>
      <c r="G20381">
        <v>8.4939</v>
      </c>
      <c r="H20381">
        <v>0</v>
      </c>
      <c r="I20381">
        <v>-1.6999999999999999E-3</v>
      </c>
      <c r="J20381">
        <v>0</v>
      </c>
      <c r="K20381">
        <v>20.3384</v>
      </c>
    </row>
    <row r="20382" spans="1:11" hidden="1">
      <c r="A20382" t="s">
        <v>168</v>
      </c>
      <c r="B20382" t="s">
        <v>663</v>
      </c>
      <c r="C20382">
        <v>190</v>
      </c>
      <c r="D20382" t="s">
        <v>121</v>
      </c>
      <c r="E20382">
        <v>3.2355</v>
      </c>
      <c r="F20382">
        <v>0</v>
      </c>
      <c r="G20382">
        <v>11.278</v>
      </c>
      <c r="H20382">
        <v>0</v>
      </c>
      <c r="I20382">
        <v>-1.6999999999999999E-3</v>
      </c>
      <c r="J20382">
        <v>0</v>
      </c>
      <c r="K20382">
        <v>16.026399999999999</v>
      </c>
    </row>
    <row r="20383" spans="1:11" hidden="1">
      <c r="A20383" t="s">
        <v>168</v>
      </c>
      <c r="B20383" t="s">
        <v>663</v>
      </c>
      <c r="C20383">
        <v>190</v>
      </c>
      <c r="D20383" t="s">
        <v>121</v>
      </c>
      <c r="E20383">
        <v>3.6709000000000001</v>
      </c>
      <c r="F20383">
        <v>0</v>
      </c>
      <c r="G20383">
        <v>14.062099999999999</v>
      </c>
      <c r="H20383">
        <v>0</v>
      </c>
      <c r="I20383">
        <v>-1.6999999999999999E-3</v>
      </c>
      <c r="J20383">
        <v>0</v>
      </c>
      <c r="K20383">
        <v>10.502000000000001</v>
      </c>
    </row>
    <row r="20384" spans="1:11" hidden="1">
      <c r="A20384" t="s">
        <v>168</v>
      </c>
      <c r="B20384" t="s">
        <v>663</v>
      </c>
      <c r="C20384">
        <v>190</v>
      </c>
      <c r="D20384" t="s">
        <v>121</v>
      </c>
      <c r="E20384">
        <v>4.1063999999999998</v>
      </c>
      <c r="F20384">
        <v>0</v>
      </c>
      <c r="G20384">
        <v>16.8462</v>
      </c>
      <c r="H20384">
        <v>0</v>
      </c>
      <c r="I20384">
        <v>-1.6999999999999999E-3</v>
      </c>
      <c r="J20384">
        <v>0</v>
      </c>
      <c r="K20384">
        <v>3.7652999999999999</v>
      </c>
    </row>
    <row r="20385" spans="1:11" hidden="1">
      <c r="A20385" t="s">
        <v>168</v>
      </c>
      <c r="B20385" t="s">
        <v>663</v>
      </c>
      <c r="C20385">
        <v>190</v>
      </c>
      <c r="D20385" t="s">
        <v>121</v>
      </c>
      <c r="E20385">
        <v>4.5418000000000003</v>
      </c>
      <c r="F20385">
        <v>0</v>
      </c>
      <c r="G20385">
        <v>19.630199999999999</v>
      </c>
      <c r="H20385">
        <v>0</v>
      </c>
      <c r="I20385">
        <v>-1.6999999999999999E-3</v>
      </c>
      <c r="J20385">
        <v>0</v>
      </c>
      <c r="K20385">
        <v>-4.1837</v>
      </c>
    </row>
    <row r="20386" spans="1:11" hidden="1">
      <c r="A20386" t="s">
        <v>168</v>
      </c>
      <c r="B20386" t="s">
        <v>663</v>
      </c>
      <c r="C20386">
        <v>190</v>
      </c>
      <c r="D20386" t="s">
        <v>121</v>
      </c>
      <c r="E20386">
        <v>4.9772999999999996</v>
      </c>
      <c r="F20386">
        <v>0</v>
      </c>
      <c r="G20386">
        <v>22.414300000000001</v>
      </c>
      <c r="H20386">
        <v>0</v>
      </c>
      <c r="I20386">
        <v>-1.6999999999999999E-3</v>
      </c>
      <c r="J20386">
        <v>0</v>
      </c>
      <c r="K20386">
        <v>-13.3451</v>
      </c>
    </row>
    <row r="20387" spans="1:11" hidden="1">
      <c r="A20387" t="s">
        <v>168</v>
      </c>
      <c r="B20387" t="s">
        <v>663</v>
      </c>
      <c r="C20387">
        <v>190</v>
      </c>
      <c r="D20387" t="s">
        <v>121</v>
      </c>
      <c r="E20387">
        <v>5.4127000000000001</v>
      </c>
      <c r="F20387">
        <v>0</v>
      </c>
      <c r="G20387">
        <v>25.198399999999999</v>
      </c>
      <c r="H20387">
        <v>0</v>
      </c>
      <c r="I20387">
        <v>-1.6999999999999999E-3</v>
      </c>
      <c r="J20387">
        <v>0</v>
      </c>
      <c r="K20387">
        <v>-23.718699999999998</v>
      </c>
    </row>
    <row r="20388" spans="1:11" hidden="1">
      <c r="A20388" t="s">
        <v>168</v>
      </c>
      <c r="B20388" t="s">
        <v>663</v>
      </c>
      <c r="C20388">
        <v>190</v>
      </c>
      <c r="D20388" t="s">
        <v>122</v>
      </c>
      <c r="E20388">
        <v>0.18729999999999999</v>
      </c>
      <c r="F20388">
        <v>0</v>
      </c>
      <c r="G20388">
        <v>-31.353000000000002</v>
      </c>
      <c r="H20388">
        <v>0</v>
      </c>
      <c r="I20388">
        <v>-1.6999999999999999E-3</v>
      </c>
      <c r="J20388">
        <v>0</v>
      </c>
      <c r="K20388">
        <v>-18.0459</v>
      </c>
    </row>
    <row r="20389" spans="1:11" hidden="1">
      <c r="A20389" t="s">
        <v>168</v>
      </c>
      <c r="B20389" t="s">
        <v>663</v>
      </c>
      <c r="C20389">
        <v>190</v>
      </c>
      <c r="D20389" t="s">
        <v>122</v>
      </c>
      <c r="E20389">
        <v>0.62280000000000002</v>
      </c>
      <c r="F20389">
        <v>0</v>
      </c>
      <c r="G20389">
        <v>-26.9861</v>
      </c>
      <c r="H20389">
        <v>0</v>
      </c>
      <c r="I20389">
        <v>-1.6999999999999999E-3</v>
      </c>
      <c r="J20389">
        <v>0</v>
      </c>
      <c r="K20389">
        <v>-5.2751000000000001</v>
      </c>
    </row>
    <row r="20390" spans="1:11" hidden="1">
      <c r="A20390" t="s">
        <v>168</v>
      </c>
      <c r="B20390" t="s">
        <v>663</v>
      </c>
      <c r="C20390">
        <v>190</v>
      </c>
      <c r="D20390" t="s">
        <v>122</v>
      </c>
      <c r="E20390">
        <v>1.0582</v>
      </c>
      <c r="F20390">
        <v>0</v>
      </c>
      <c r="G20390">
        <v>-20.969799999999999</v>
      </c>
      <c r="H20390">
        <v>0</v>
      </c>
      <c r="I20390">
        <v>-1.6999999999999999E-3</v>
      </c>
      <c r="J20390">
        <v>0</v>
      </c>
      <c r="K20390">
        <v>5.2255000000000003</v>
      </c>
    </row>
    <row r="20391" spans="1:11" hidden="1">
      <c r="A20391" t="s">
        <v>168</v>
      </c>
      <c r="B20391" t="s">
        <v>663</v>
      </c>
      <c r="C20391">
        <v>190</v>
      </c>
      <c r="D20391" t="s">
        <v>122</v>
      </c>
      <c r="E20391">
        <v>1.4937</v>
      </c>
      <c r="F20391">
        <v>0</v>
      </c>
      <c r="G20391">
        <v>-14.473000000000001</v>
      </c>
      <c r="H20391">
        <v>0</v>
      </c>
      <c r="I20391">
        <v>-1.6999999999999999E-3</v>
      </c>
      <c r="J20391">
        <v>0</v>
      </c>
      <c r="K20391">
        <v>12.9495</v>
      </c>
    </row>
    <row r="20392" spans="1:11" hidden="1">
      <c r="A20392" t="s">
        <v>168</v>
      </c>
      <c r="B20392" t="s">
        <v>663</v>
      </c>
      <c r="C20392">
        <v>190</v>
      </c>
      <c r="D20392" t="s">
        <v>122</v>
      </c>
      <c r="E20392">
        <v>1.9291</v>
      </c>
      <c r="F20392">
        <v>0</v>
      </c>
      <c r="G20392">
        <v>-8.0042000000000009</v>
      </c>
      <c r="H20392">
        <v>0</v>
      </c>
      <c r="I20392">
        <v>-1.6999999999999999E-3</v>
      </c>
      <c r="J20392">
        <v>0</v>
      </c>
      <c r="K20392">
        <v>17.845199999999998</v>
      </c>
    </row>
    <row r="20393" spans="1:11" hidden="1">
      <c r="A20393" t="s">
        <v>168</v>
      </c>
      <c r="B20393" t="s">
        <v>663</v>
      </c>
      <c r="C20393">
        <v>190</v>
      </c>
      <c r="D20393" t="s">
        <v>122</v>
      </c>
      <c r="E20393">
        <v>2.3645999999999998</v>
      </c>
      <c r="F20393">
        <v>0</v>
      </c>
      <c r="G20393">
        <v>-2.6674000000000002</v>
      </c>
      <c r="H20393">
        <v>0</v>
      </c>
      <c r="I20393">
        <v>-1.6999999999999999E-3</v>
      </c>
      <c r="J20393">
        <v>0</v>
      </c>
      <c r="K20393">
        <v>20.114100000000001</v>
      </c>
    </row>
    <row r="20394" spans="1:11" hidden="1">
      <c r="A20394" t="s">
        <v>168</v>
      </c>
      <c r="B20394" t="s">
        <v>663</v>
      </c>
      <c r="C20394">
        <v>190</v>
      </c>
      <c r="D20394" t="s">
        <v>122</v>
      </c>
      <c r="E20394">
        <v>2.8</v>
      </c>
      <c r="F20394">
        <v>0</v>
      </c>
      <c r="G20394">
        <v>0.96760000000000002</v>
      </c>
      <c r="H20394">
        <v>0</v>
      </c>
      <c r="I20394">
        <v>-1.6999999999999999E-3</v>
      </c>
      <c r="J20394">
        <v>0</v>
      </c>
      <c r="K20394">
        <v>20.429600000000001</v>
      </c>
    </row>
    <row r="20395" spans="1:11" hidden="1">
      <c r="A20395" t="s">
        <v>168</v>
      </c>
      <c r="B20395" t="s">
        <v>663</v>
      </c>
      <c r="C20395">
        <v>190</v>
      </c>
      <c r="D20395" t="s">
        <v>122</v>
      </c>
      <c r="E20395">
        <v>2.8</v>
      </c>
      <c r="F20395">
        <v>0</v>
      </c>
      <c r="G20395">
        <v>8.5044000000000004</v>
      </c>
      <c r="H20395">
        <v>0</v>
      </c>
      <c r="I20395">
        <v>-1.6999999999999999E-3</v>
      </c>
      <c r="J20395">
        <v>0</v>
      </c>
      <c r="K20395">
        <v>20.429600000000001</v>
      </c>
    </row>
    <row r="20396" spans="1:11" hidden="1">
      <c r="A20396" t="s">
        <v>168</v>
      </c>
      <c r="B20396" t="s">
        <v>663</v>
      </c>
      <c r="C20396">
        <v>190</v>
      </c>
      <c r="D20396" t="s">
        <v>122</v>
      </c>
      <c r="E20396">
        <v>3.2355</v>
      </c>
      <c r="F20396">
        <v>0</v>
      </c>
      <c r="G20396">
        <v>11.288500000000001</v>
      </c>
      <c r="H20396">
        <v>0</v>
      </c>
      <c r="I20396">
        <v>-1.6999999999999999E-3</v>
      </c>
      <c r="J20396">
        <v>0</v>
      </c>
      <c r="K20396">
        <v>16.127400000000002</v>
      </c>
    </row>
    <row r="20397" spans="1:11" hidden="1">
      <c r="A20397" t="s">
        <v>168</v>
      </c>
      <c r="B20397" t="s">
        <v>663</v>
      </c>
      <c r="C20397">
        <v>190</v>
      </c>
      <c r="D20397" t="s">
        <v>122</v>
      </c>
      <c r="E20397">
        <v>3.6709000000000001</v>
      </c>
      <c r="F20397">
        <v>0</v>
      </c>
      <c r="G20397">
        <v>14.0725</v>
      </c>
      <c r="H20397">
        <v>0</v>
      </c>
      <c r="I20397">
        <v>-1.6999999999999999E-3</v>
      </c>
      <c r="J20397">
        <v>0</v>
      </c>
      <c r="K20397">
        <v>10.6129</v>
      </c>
    </row>
    <row r="20398" spans="1:11" hidden="1">
      <c r="A20398" t="s">
        <v>168</v>
      </c>
      <c r="B20398" t="s">
        <v>663</v>
      </c>
      <c r="C20398">
        <v>190</v>
      </c>
      <c r="D20398" t="s">
        <v>122</v>
      </c>
      <c r="E20398">
        <v>4.1063999999999998</v>
      </c>
      <c r="F20398">
        <v>0</v>
      </c>
      <c r="G20398">
        <v>16.8566</v>
      </c>
      <c r="H20398">
        <v>0</v>
      </c>
      <c r="I20398">
        <v>-1.6999999999999999E-3</v>
      </c>
      <c r="J20398">
        <v>0</v>
      </c>
      <c r="K20398">
        <v>3.8860999999999999</v>
      </c>
    </row>
    <row r="20399" spans="1:11" hidden="1">
      <c r="A20399" t="s">
        <v>168</v>
      </c>
      <c r="B20399" t="s">
        <v>663</v>
      </c>
      <c r="C20399">
        <v>190</v>
      </c>
      <c r="D20399" t="s">
        <v>122</v>
      </c>
      <c r="E20399">
        <v>4.5418000000000003</v>
      </c>
      <c r="F20399">
        <v>0</v>
      </c>
      <c r="G20399">
        <v>19.640699999999999</v>
      </c>
      <c r="H20399">
        <v>0</v>
      </c>
      <c r="I20399">
        <v>-1.6999999999999999E-3</v>
      </c>
      <c r="J20399">
        <v>0</v>
      </c>
      <c r="K20399">
        <v>-4.0530999999999997</v>
      </c>
    </row>
    <row r="20400" spans="1:11" hidden="1">
      <c r="A20400" t="s">
        <v>168</v>
      </c>
      <c r="B20400" t="s">
        <v>663</v>
      </c>
      <c r="C20400">
        <v>190</v>
      </c>
      <c r="D20400" t="s">
        <v>122</v>
      </c>
      <c r="E20400">
        <v>4.9772999999999996</v>
      </c>
      <c r="F20400">
        <v>0</v>
      </c>
      <c r="G20400">
        <v>22.424800000000001</v>
      </c>
      <c r="H20400">
        <v>0</v>
      </c>
      <c r="I20400">
        <v>-1.6999999999999999E-3</v>
      </c>
      <c r="J20400">
        <v>0</v>
      </c>
      <c r="K20400">
        <v>-13.204599999999999</v>
      </c>
    </row>
    <row r="20401" spans="1:11" hidden="1">
      <c r="A20401" t="s">
        <v>168</v>
      </c>
      <c r="B20401" t="s">
        <v>663</v>
      </c>
      <c r="C20401">
        <v>190</v>
      </c>
      <c r="D20401" t="s">
        <v>122</v>
      </c>
      <c r="E20401">
        <v>5.4127000000000001</v>
      </c>
      <c r="F20401">
        <v>0</v>
      </c>
      <c r="G20401">
        <v>25.2088</v>
      </c>
      <c r="H20401">
        <v>0</v>
      </c>
      <c r="I20401">
        <v>-1.6999999999999999E-3</v>
      </c>
      <c r="J20401">
        <v>0</v>
      </c>
      <c r="K20401">
        <v>-23.5684</v>
      </c>
    </row>
    <row r="20402" spans="1:11" hidden="1">
      <c r="A20402" t="s">
        <v>168</v>
      </c>
      <c r="B20402" t="s">
        <v>663</v>
      </c>
      <c r="C20402">
        <v>190</v>
      </c>
      <c r="D20402" t="s">
        <v>123</v>
      </c>
      <c r="E20402">
        <v>0.18729999999999999</v>
      </c>
      <c r="F20402">
        <v>0</v>
      </c>
      <c r="G20402">
        <v>-31.369599999999998</v>
      </c>
      <c r="H20402">
        <v>0</v>
      </c>
      <c r="I20402">
        <v>-1.6999999999999999E-3</v>
      </c>
      <c r="J20402">
        <v>0</v>
      </c>
      <c r="K20402">
        <v>-18.107900000000001</v>
      </c>
    </row>
    <row r="20403" spans="1:11" hidden="1">
      <c r="A20403" t="s">
        <v>168</v>
      </c>
      <c r="B20403" t="s">
        <v>663</v>
      </c>
      <c r="C20403">
        <v>190</v>
      </c>
      <c r="D20403" t="s">
        <v>123</v>
      </c>
      <c r="E20403">
        <v>0.62280000000000002</v>
      </c>
      <c r="F20403">
        <v>0</v>
      </c>
      <c r="G20403">
        <v>-27.002600000000001</v>
      </c>
      <c r="H20403">
        <v>0</v>
      </c>
      <c r="I20403">
        <v>-1.6999999999999999E-3</v>
      </c>
      <c r="J20403">
        <v>0</v>
      </c>
      <c r="K20403">
        <v>-5.3442999999999996</v>
      </c>
    </row>
    <row r="20404" spans="1:11" hidden="1">
      <c r="A20404" t="s">
        <v>168</v>
      </c>
      <c r="B20404" t="s">
        <v>663</v>
      </c>
      <c r="C20404">
        <v>190</v>
      </c>
      <c r="D20404" t="s">
        <v>123</v>
      </c>
      <c r="E20404">
        <v>1.0582</v>
      </c>
      <c r="F20404">
        <v>0</v>
      </c>
      <c r="G20404">
        <v>-20.9863</v>
      </c>
      <c r="H20404">
        <v>0</v>
      </c>
      <c r="I20404">
        <v>-1.6999999999999999E-3</v>
      </c>
      <c r="J20404">
        <v>0</v>
      </c>
      <c r="K20404">
        <v>5.1490999999999998</v>
      </c>
    </row>
    <row r="20405" spans="1:11" hidden="1">
      <c r="A20405" t="s">
        <v>168</v>
      </c>
      <c r="B20405" t="s">
        <v>663</v>
      </c>
      <c r="C20405">
        <v>190</v>
      </c>
      <c r="D20405" t="s">
        <v>123</v>
      </c>
      <c r="E20405">
        <v>1.4937</v>
      </c>
      <c r="F20405">
        <v>0</v>
      </c>
      <c r="G20405">
        <v>-14.4895</v>
      </c>
      <c r="H20405">
        <v>0</v>
      </c>
      <c r="I20405">
        <v>-1.6999999999999999E-3</v>
      </c>
      <c r="J20405">
        <v>0</v>
      </c>
      <c r="K20405">
        <v>12.8659</v>
      </c>
    </row>
    <row r="20406" spans="1:11" hidden="1">
      <c r="A20406" t="s">
        <v>168</v>
      </c>
      <c r="B20406" t="s">
        <v>663</v>
      </c>
      <c r="C20406">
        <v>190</v>
      </c>
      <c r="D20406" t="s">
        <v>123</v>
      </c>
      <c r="E20406">
        <v>1.9291</v>
      </c>
      <c r="F20406">
        <v>0</v>
      </c>
      <c r="G20406">
        <v>-8.0206999999999997</v>
      </c>
      <c r="H20406">
        <v>0</v>
      </c>
      <c r="I20406">
        <v>-1.6999999999999999E-3</v>
      </c>
      <c r="J20406">
        <v>0</v>
      </c>
      <c r="K20406">
        <v>17.7544</v>
      </c>
    </row>
    <row r="20407" spans="1:11" hidden="1">
      <c r="A20407" t="s">
        <v>168</v>
      </c>
      <c r="B20407" t="s">
        <v>663</v>
      </c>
      <c r="C20407">
        <v>190</v>
      </c>
      <c r="D20407" t="s">
        <v>123</v>
      </c>
      <c r="E20407">
        <v>2.3645999999999998</v>
      </c>
      <c r="F20407">
        <v>0</v>
      </c>
      <c r="G20407">
        <v>-2.6839</v>
      </c>
      <c r="H20407">
        <v>0</v>
      </c>
      <c r="I20407">
        <v>-1.6999999999999999E-3</v>
      </c>
      <c r="J20407">
        <v>0</v>
      </c>
      <c r="K20407">
        <v>20.016100000000002</v>
      </c>
    </row>
    <row r="20408" spans="1:11" hidden="1">
      <c r="A20408" t="s">
        <v>168</v>
      </c>
      <c r="B20408" t="s">
        <v>663</v>
      </c>
      <c r="C20408">
        <v>190</v>
      </c>
      <c r="D20408" t="s">
        <v>123</v>
      </c>
      <c r="E20408">
        <v>2.8</v>
      </c>
      <c r="F20408">
        <v>0</v>
      </c>
      <c r="G20408">
        <v>0.95099999999999996</v>
      </c>
      <c r="H20408">
        <v>0</v>
      </c>
      <c r="I20408">
        <v>-1.6999999999999999E-3</v>
      </c>
      <c r="J20408">
        <v>0</v>
      </c>
      <c r="K20408">
        <v>20.3245</v>
      </c>
    </row>
    <row r="20409" spans="1:11" hidden="1">
      <c r="A20409" t="s">
        <v>168</v>
      </c>
      <c r="B20409" t="s">
        <v>663</v>
      </c>
      <c r="C20409">
        <v>190</v>
      </c>
      <c r="D20409" t="s">
        <v>123</v>
      </c>
      <c r="E20409">
        <v>2.8</v>
      </c>
      <c r="F20409">
        <v>0</v>
      </c>
      <c r="G20409">
        <v>8.4878999999999998</v>
      </c>
      <c r="H20409">
        <v>0</v>
      </c>
      <c r="I20409">
        <v>-1.6999999999999999E-3</v>
      </c>
      <c r="J20409">
        <v>0</v>
      </c>
      <c r="K20409">
        <v>20.3245</v>
      </c>
    </row>
    <row r="20410" spans="1:11" hidden="1">
      <c r="A20410" t="s">
        <v>168</v>
      </c>
      <c r="B20410" t="s">
        <v>663</v>
      </c>
      <c r="C20410">
        <v>190</v>
      </c>
      <c r="D20410" t="s">
        <v>123</v>
      </c>
      <c r="E20410">
        <v>3.2355</v>
      </c>
      <c r="F20410">
        <v>0</v>
      </c>
      <c r="G20410">
        <v>11.2719</v>
      </c>
      <c r="H20410">
        <v>0</v>
      </c>
      <c r="I20410">
        <v>-1.6999999999999999E-3</v>
      </c>
      <c r="J20410">
        <v>0</v>
      </c>
      <c r="K20410">
        <v>16.0151</v>
      </c>
    </row>
    <row r="20411" spans="1:11" hidden="1">
      <c r="A20411" t="s">
        <v>168</v>
      </c>
      <c r="B20411" t="s">
        <v>663</v>
      </c>
      <c r="C20411">
        <v>190</v>
      </c>
      <c r="D20411" t="s">
        <v>123</v>
      </c>
      <c r="E20411">
        <v>3.6709000000000001</v>
      </c>
      <c r="F20411">
        <v>0</v>
      </c>
      <c r="G20411">
        <v>14.055999999999999</v>
      </c>
      <c r="H20411">
        <v>0</v>
      </c>
      <c r="I20411">
        <v>-1.6999999999999999E-3</v>
      </c>
      <c r="J20411">
        <v>0</v>
      </c>
      <c r="K20411">
        <v>10.4933</v>
      </c>
    </row>
    <row r="20412" spans="1:11" hidden="1">
      <c r="A20412" t="s">
        <v>168</v>
      </c>
      <c r="B20412" t="s">
        <v>663</v>
      </c>
      <c r="C20412">
        <v>190</v>
      </c>
      <c r="D20412" t="s">
        <v>123</v>
      </c>
      <c r="E20412">
        <v>4.1063999999999998</v>
      </c>
      <c r="F20412">
        <v>0</v>
      </c>
      <c r="G20412">
        <v>16.8401</v>
      </c>
      <c r="H20412">
        <v>0</v>
      </c>
      <c r="I20412">
        <v>-1.6999999999999999E-3</v>
      </c>
      <c r="J20412">
        <v>0</v>
      </c>
      <c r="K20412">
        <v>3.7593000000000001</v>
      </c>
    </row>
    <row r="20413" spans="1:11" hidden="1">
      <c r="A20413" t="s">
        <v>168</v>
      </c>
      <c r="B20413" t="s">
        <v>663</v>
      </c>
      <c r="C20413">
        <v>190</v>
      </c>
      <c r="D20413" t="s">
        <v>123</v>
      </c>
      <c r="E20413">
        <v>4.5418000000000003</v>
      </c>
      <c r="F20413">
        <v>0</v>
      </c>
      <c r="G20413">
        <v>19.624199999999998</v>
      </c>
      <c r="H20413">
        <v>0</v>
      </c>
      <c r="I20413">
        <v>-1.6999999999999999E-3</v>
      </c>
      <c r="J20413">
        <v>0</v>
      </c>
      <c r="K20413">
        <v>-4.1871</v>
      </c>
    </row>
    <row r="20414" spans="1:11" hidden="1">
      <c r="A20414" t="s">
        <v>168</v>
      </c>
      <c r="B20414" t="s">
        <v>663</v>
      </c>
      <c r="C20414">
        <v>190</v>
      </c>
      <c r="D20414" t="s">
        <v>123</v>
      </c>
      <c r="E20414">
        <v>4.9772999999999996</v>
      </c>
      <c r="F20414">
        <v>0</v>
      </c>
      <c r="G20414">
        <v>22.408200000000001</v>
      </c>
      <c r="H20414">
        <v>0</v>
      </c>
      <c r="I20414">
        <v>-1.6999999999999999E-3</v>
      </c>
      <c r="J20414">
        <v>0</v>
      </c>
      <c r="K20414">
        <v>-13.345800000000001</v>
      </c>
    </row>
    <row r="20415" spans="1:11" hidden="1">
      <c r="A20415" t="s">
        <v>168</v>
      </c>
      <c r="B20415" t="s">
        <v>663</v>
      </c>
      <c r="C20415">
        <v>190</v>
      </c>
      <c r="D20415" t="s">
        <v>123</v>
      </c>
      <c r="E20415">
        <v>5.4127000000000001</v>
      </c>
      <c r="F20415">
        <v>0</v>
      </c>
      <c r="G20415">
        <v>25.192299999999999</v>
      </c>
      <c r="H20415">
        <v>0</v>
      </c>
      <c r="I20415">
        <v>-1.6999999999999999E-3</v>
      </c>
      <c r="J20415">
        <v>0</v>
      </c>
      <c r="K20415">
        <v>-23.716799999999999</v>
      </c>
    </row>
    <row r="20416" spans="1:11" hidden="1">
      <c r="A20416" t="s">
        <v>168</v>
      </c>
      <c r="B20416" t="s">
        <v>663</v>
      </c>
      <c r="C20416">
        <v>190</v>
      </c>
      <c r="D20416" t="s">
        <v>124</v>
      </c>
      <c r="E20416">
        <v>0.18729999999999999</v>
      </c>
      <c r="F20416">
        <v>0</v>
      </c>
      <c r="G20416">
        <v>-31.346900000000002</v>
      </c>
      <c r="H20416">
        <v>0</v>
      </c>
      <c r="I20416">
        <v>-1.6999999999999999E-3</v>
      </c>
      <c r="J20416">
        <v>0</v>
      </c>
      <c r="K20416">
        <v>-18.015999999999998</v>
      </c>
    </row>
    <row r="20417" spans="1:11" hidden="1">
      <c r="A20417" t="s">
        <v>168</v>
      </c>
      <c r="B20417" t="s">
        <v>663</v>
      </c>
      <c r="C20417">
        <v>190</v>
      </c>
      <c r="D20417" t="s">
        <v>124</v>
      </c>
      <c r="E20417">
        <v>0.62280000000000002</v>
      </c>
      <c r="F20417">
        <v>0</v>
      </c>
      <c r="G20417">
        <v>-26.98</v>
      </c>
      <c r="H20417">
        <v>0</v>
      </c>
      <c r="I20417">
        <v>-1.6999999999999999E-3</v>
      </c>
      <c r="J20417">
        <v>0</v>
      </c>
      <c r="K20417">
        <v>-5.2477999999999998</v>
      </c>
    </row>
    <row r="20418" spans="1:11" hidden="1">
      <c r="A20418" t="s">
        <v>168</v>
      </c>
      <c r="B20418" t="s">
        <v>663</v>
      </c>
      <c r="C20418">
        <v>190</v>
      </c>
      <c r="D20418" t="s">
        <v>124</v>
      </c>
      <c r="E20418">
        <v>1.0582</v>
      </c>
      <c r="F20418">
        <v>0</v>
      </c>
      <c r="G20418">
        <v>-20.963699999999999</v>
      </c>
      <c r="H20418">
        <v>0</v>
      </c>
      <c r="I20418">
        <v>-1.6999999999999999E-3</v>
      </c>
      <c r="J20418">
        <v>0</v>
      </c>
      <c r="K20418">
        <v>5.2500999999999998</v>
      </c>
    </row>
    <row r="20419" spans="1:11" hidden="1">
      <c r="A20419" t="s">
        <v>168</v>
      </c>
      <c r="B20419" t="s">
        <v>663</v>
      </c>
      <c r="C20419">
        <v>190</v>
      </c>
      <c r="D20419" t="s">
        <v>124</v>
      </c>
      <c r="E20419">
        <v>1.4937</v>
      </c>
      <c r="F20419">
        <v>0</v>
      </c>
      <c r="G20419">
        <v>-14.466900000000001</v>
      </c>
      <c r="H20419">
        <v>0</v>
      </c>
      <c r="I20419">
        <v>-1.6999999999999999E-3</v>
      </c>
      <c r="J20419">
        <v>0</v>
      </c>
      <c r="K20419">
        <v>12.971399999999999</v>
      </c>
    </row>
    <row r="20420" spans="1:11" hidden="1">
      <c r="A20420" t="s">
        <v>168</v>
      </c>
      <c r="B20420" t="s">
        <v>663</v>
      </c>
      <c r="C20420">
        <v>190</v>
      </c>
      <c r="D20420" t="s">
        <v>124</v>
      </c>
      <c r="E20420">
        <v>1.9291</v>
      </c>
      <c r="F20420">
        <v>0</v>
      </c>
      <c r="G20420">
        <v>-7.9981</v>
      </c>
      <c r="H20420">
        <v>0</v>
      </c>
      <c r="I20420">
        <v>-1.6999999999999999E-3</v>
      </c>
      <c r="J20420">
        <v>0</v>
      </c>
      <c r="K20420">
        <v>17.8644</v>
      </c>
    </row>
    <row r="20421" spans="1:11" hidden="1">
      <c r="A20421" t="s">
        <v>168</v>
      </c>
      <c r="B20421" t="s">
        <v>663</v>
      </c>
      <c r="C20421">
        <v>190</v>
      </c>
      <c r="D20421" t="s">
        <v>124</v>
      </c>
      <c r="E20421">
        <v>2.3645999999999998</v>
      </c>
      <c r="F20421">
        <v>0</v>
      </c>
      <c r="G20421">
        <v>-2.6613000000000002</v>
      </c>
      <c r="H20421">
        <v>0</v>
      </c>
      <c r="I20421">
        <v>-1.6999999999999999E-3</v>
      </c>
      <c r="J20421">
        <v>0</v>
      </c>
      <c r="K20421">
        <v>20.130700000000001</v>
      </c>
    </row>
    <row r="20422" spans="1:11" hidden="1">
      <c r="A20422" t="s">
        <v>168</v>
      </c>
      <c r="B20422" t="s">
        <v>663</v>
      </c>
      <c r="C20422">
        <v>190</v>
      </c>
      <c r="D20422" t="s">
        <v>124</v>
      </c>
      <c r="E20422">
        <v>2.8</v>
      </c>
      <c r="F20422">
        <v>0</v>
      </c>
      <c r="G20422">
        <v>0.97360000000000002</v>
      </c>
      <c r="H20422">
        <v>0</v>
      </c>
      <c r="I20422">
        <v>-1.6999999999999999E-3</v>
      </c>
      <c r="J20422">
        <v>0</v>
      </c>
      <c r="K20422">
        <v>20.4436</v>
      </c>
    </row>
    <row r="20423" spans="1:11" hidden="1">
      <c r="A20423" t="s">
        <v>168</v>
      </c>
      <c r="B20423" t="s">
        <v>663</v>
      </c>
      <c r="C20423">
        <v>190</v>
      </c>
      <c r="D20423" t="s">
        <v>124</v>
      </c>
      <c r="E20423">
        <v>2.8</v>
      </c>
      <c r="F20423">
        <v>0</v>
      </c>
      <c r="G20423">
        <v>8.5105000000000004</v>
      </c>
      <c r="H20423">
        <v>0</v>
      </c>
      <c r="I20423">
        <v>-1.6999999999999999E-3</v>
      </c>
      <c r="J20423">
        <v>0</v>
      </c>
      <c r="K20423">
        <v>20.4436</v>
      </c>
    </row>
    <row r="20424" spans="1:11" hidden="1">
      <c r="A20424" t="s">
        <v>168</v>
      </c>
      <c r="B20424" t="s">
        <v>663</v>
      </c>
      <c r="C20424">
        <v>190</v>
      </c>
      <c r="D20424" t="s">
        <v>124</v>
      </c>
      <c r="E20424">
        <v>3.2355</v>
      </c>
      <c r="F20424">
        <v>0</v>
      </c>
      <c r="G20424">
        <v>11.294499999999999</v>
      </c>
      <c r="H20424">
        <v>0</v>
      </c>
      <c r="I20424">
        <v>-1.6999999999999999E-3</v>
      </c>
      <c r="J20424">
        <v>0</v>
      </c>
      <c r="K20424">
        <v>16.1388</v>
      </c>
    </row>
    <row r="20425" spans="1:11" hidden="1">
      <c r="A20425" t="s">
        <v>168</v>
      </c>
      <c r="B20425" t="s">
        <v>663</v>
      </c>
      <c r="C20425">
        <v>190</v>
      </c>
      <c r="D20425" t="s">
        <v>124</v>
      </c>
      <c r="E20425">
        <v>3.6709000000000001</v>
      </c>
      <c r="F20425">
        <v>0</v>
      </c>
      <c r="G20425">
        <v>14.0786</v>
      </c>
      <c r="H20425">
        <v>0</v>
      </c>
      <c r="I20425">
        <v>-1.6999999999999999E-3</v>
      </c>
      <c r="J20425">
        <v>0</v>
      </c>
      <c r="K20425">
        <v>10.621600000000001</v>
      </c>
    </row>
    <row r="20426" spans="1:11" hidden="1">
      <c r="A20426" t="s">
        <v>168</v>
      </c>
      <c r="B20426" t="s">
        <v>663</v>
      </c>
      <c r="C20426">
        <v>190</v>
      </c>
      <c r="D20426" t="s">
        <v>124</v>
      </c>
      <c r="E20426">
        <v>4.1063999999999998</v>
      </c>
      <c r="F20426">
        <v>0</v>
      </c>
      <c r="G20426">
        <v>16.8627</v>
      </c>
      <c r="H20426">
        <v>0</v>
      </c>
      <c r="I20426">
        <v>-1.6999999999999999E-3</v>
      </c>
      <c r="J20426">
        <v>0</v>
      </c>
      <c r="K20426">
        <v>3.8921000000000001</v>
      </c>
    </row>
    <row r="20427" spans="1:11" hidden="1">
      <c r="A20427" t="s">
        <v>168</v>
      </c>
      <c r="B20427" t="s">
        <v>663</v>
      </c>
      <c r="C20427">
        <v>190</v>
      </c>
      <c r="D20427" t="s">
        <v>124</v>
      </c>
      <c r="E20427">
        <v>4.5418000000000003</v>
      </c>
      <c r="F20427">
        <v>0</v>
      </c>
      <c r="G20427">
        <v>19.646799999999999</v>
      </c>
      <c r="H20427">
        <v>0</v>
      </c>
      <c r="I20427">
        <v>-1.6999999999999999E-3</v>
      </c>
      <c r="J20427">
        <v>0</v>
      </c>
      <c r="K20427">
        <v>-4.0498000000000003</v>
      </c>
    </row>
    <row r="20428" spans="1:11" hidden="1">
      <c r="A20428" t="s">
        <v>168</v>
      </c>
      <c r="B20428" t="s">
        <v>663</v>
      </c>
      <c r="C20428">
        <v>190</v>
      </c>
      <c r="D20428" t="s">
        <v>124</v>
      </c>
      <c r="E20428">
        <v>4.9772999999999996</v>
      </c>
      <c r="F20428">
        <v>0</v>
      </c>
      <c r="G20428">
        <v>22.430800000000001</v>
      </c>
      <c r="H20428">
        <v>0</v>
      </c>
      <c r="I20428">
        <v>-1.6999999999999999E-3</v>
      </c>
      <c r="J20428">
        <v>0</v>
      </c>
      <c r="K20428">
        <v>-13.203900000000001</v>
      </c>
    </row>
    <row r="20429" spans="1:11" hidden="1">
      <c r="A20429" t="s">
        <v>168</v>
      </c>
      <c r="B20429" t="s">
        <v>663</v>
      </c>
      <c r="C20429">
        <v>190</v>
      </c>
      <c r="D20429" t="s">
        <v>124</v>
      </c>
      <c r="E20429">
        <v>5.4127000000000001</v>
      </c>
      <c r="F20429">
        <v>0</v>
      </c>
      <c r="G20429">
        <v>25.2149</v>
      </c>
      <c r="H20429">
        <v>0</v>
      </c>
      <c r="I20429">
        <v>-1.6999999999999999E-3</v>
      </c>
      <c r="J20429">
        <v>0</v>
      </c>
      <c r="K20429">
        <v>-23.570399999999999</v>
      </c>
    </row>
    <row r="20430" spans="1:11" hidden="1">
      <c r="A20430" t="s">
        <v>168</v>
      </c>
      <c r="B20430" t="s">
        <v>663</v>
      </c>
      <c r="C20430">
        <v>190</v>
      </c>
      <c r="D20430" t="s">
        <v>125</v>
      </c>
      <c r="E20430">
        <v>0.18729999999999999</v>
      </c>
      <c r="F20430">
        <v>0</v>
      </c>
      <c r="G20430">
        <v>-31.363499999999998</v>
      </c>
      <c r="H20430">
        <v>0</v>
      </c>
      <c r="I20430">
        <v>-1.6999999999999999E-3</v>
      </c>
      <c r="J20430">
        <v>0</v>
      </c>
      <c r="K20430">
        <v>-18.077999999999999</v>
      </c>
    </row>
    <row r="20431" spans="1:11" hidden="1">
      <c r="A20431" t="s">
        <v>168</v>
      </c>
      <c r="B20431" t="s">
        <v>663</v>
      </c>
      <c r="C20431">
        <v>190</v>
      </c>
      <c r="D20431" t="s">
        <v>125</v>
      </c>
      <c r="E20431">
        <v>0.62280000000000002</v>
      </c>
      <c r="F20431">
        <v>0</v>
      </c>
      <c r="G20431">
        <v>-26.996500000000001</v>
      </c>
      <c r="H20431">
        <v>0</v>
      </c>
      <c r="I20431">
        <v>-1.6999999999999999E-3</v>
      </c>
      <c r="J20431">
        <v>0</v>
      </c>
      <c r="K20431">
        <v>-5.3170000000000002</v>
      </c>
    </row>
    <row r="20432" spans="1:11" hidden="1">
      <c r="A20432" t="s">
        <v>168</v>
      </c>
      <c r="B20432" t="s">
        <v>663</v>
      </c>
      <c r="C20432">
        <v>190</v>
      </c>
      <c r="D20432" t="s">
        <v>125</v>
      </c>
      <c r="E20432">
        <v>1.0582</v>
      </c>
      <c r="F20432">
        <v>0</v>
      </c>
      <c r="G20432">
        <v>-20.9802</v>
      </c>
      <c r="H20432">
        <v>0</v>
      </c>
      <c r="I20432">
        <v>-1.6999999999999999E-3</v>
      </c>
      <c r="J20432">
        <v>0</v>
      </c>
      <c r="K20432">
        <v>5.1737000000000002</v>
      </c>
    </row>
    <row r="20433" spans="1:11" hidden="1">
      <c r="A20433" t="s">
        <v>168</v>
      </c>
      <c r="B20433" t="s">
        <v>663</v>
      </c>
      <c r="C20433">
        <v>190</v>
      </c>
      <c r="D20433" t="s">
        <v>125</v>
      </c>
      <c r="E20433">
        <v>1.4937</v>
      </c>
      <c r="F20433">
        <v>0</v>
      </c>
      <c r="G20433">
        <v>-14.4834</v>
      </c>
      <c r="H20433">
        <v>0</v>
      </c>
      <c r="I20433">
        <v>-1.6999999999999999E-3</v>
      </c>
      <c r="J20433">
        <v>0</v>
      </c>
      <c r="K20433">
        <v>12.8878</v>
      </c>
    </row>
    <row r="20434" spans="1:11" hidden="1">
      <c r="A20434" t="s">
        <v>168</v>
      </c>
      <c r="B20434" t="s">
        <v>663</v>
      </c>
      <c r="C20434">
        <v>190</v>
      </c>
      <c r="D20434" t="s">
        <v>125</v>
      </c>
      <c r="E20434">
        <v>1.9291</v>
      </c>
      <c r="F20434">
        <v>0</v>
      </c>
      <c r="G20434">
        <v>-8.0145999999999997</v>
      </c>
      <c r="H20434">
        <v>0</v>
      </c>
      <c r="I20434">
        <v>-1.6999999999999999E-3</v>
      </c>
      <c r="J20434">
        <v>0</v>
      </c>
      <c r="K20434">
        <v>17.773700000000002</v>
      </c>
    </row>
    <row r="20435" spans="1:11" hidden="1">
      <c r="A20435" t="s">
        <v>168</v>
      </c>
      <c r="B20435" t="s">
        <v>663</v>
      </c>
      <c r="C20435">
        <v>190</v>
      </c>
      <c r="D20435" t="s">
        <v>125</v>
      </c>
      <c r="E20435">
        <v>2.3645999999999998</v>
      </c>
      <c r="F20435">
        <v>0</v>
      </c>
      <c r="G20435">
        <v>-2.6779000000000002</v>
      </c>
      <c r="H20435">
        <v>0</v>
      </c>
      <c r="I20435">
        <v>-1.6999999999999999E-3</v>
      </c>
      <c r="J20435">
        <v>0</v>
      </c>
      <c r="K20435">
        <v>20.032699999999998</v>
      </c>
    </row>
    <row r="20436" spans="1:11" hidden="1">
      <c r="A20436" t="s">
        <v>168</v>
      </c>
      <c r="B20436" t="s">
        <v>663</v>
      </c>
      <c r="C20436">
        <v>190</v>
      </c>
      <c r="D20436" t="s">
        <v>125</v>
      </c>
      <c r="E20436">
        <v>2.8</v>
      </c>
      <c r="F20436">
        <v>0</v>
      </c>
      <c r="G20436">
        <v>0.95709999999999995</v>
      </c>
      <c r="H20436">
        <v>0</v>
      </c>
      <c r="I20436">
        <v>-1.6999999999999999E-3</v>
      </c>
      <c r="J20436">
        <v>0</v>
      </c>
      <c r="K20436">
        <v>20.3384</v>
      </c>
    </row>
    <row r="20437" spans="1:11" hidden="1">
      <c r="A20437" t="s">
        <v>168</v>
      </c>
      <c r="B20437" t="s">
        <v>663</v>
      </c>
      <c r="C20437">
        <v>190</v>
      </c>
      <c r="D20437" t="s">
        <v>125</v>
      </c>
      <c r="E20437">
        <v>2.8</v>
      </c>
      <c r="F20437">
        <v>0</v>
      </c>
      <c r="G20437">
        <v>8.4939</v>
      </c>
      <c r="H20437">
        <v>0</v>
      </c>
      <c r="I20437">
        <v>-1.6999999999999999E-3</v>
      </c>
      <c r="J20437">
        <v>0</v>
      </c>
      <c r="K20437">
        <v>20.3384</v>
      </c>
    </row>
    <row r="20438" spans="1:11" hidden="1">
      <c r="A20438" t="s">
        <v>168</v>
      </c>
      <c r="B20438" t="s">
        <v>663</v>
      </c>
      <c r="C20438">
        <v>190</v>
      </c>
      <c r="D20438" t="s">
        <v>125</v>
      </c>
      <c r="E20438">
        <v>3.2355</v>
      </c>
      <c r="F20438">
        <v>0</v>
      </c>
      <c r="G20438">
        <v>11.278</v>
      </c>
      <c r="H20438">
        <v>0</v>
      </c>
      <c r="I20438">
        <v>-1.6999999999999999E-3</v>
      </c>
      <c r="J20438">
        <v>0</v>
      </c>
      <c r="K20438">
        <v>16.026399999999999</v>
      </c>
    </row>
    <row r="20439" spans="1:11" hidden="1">
      <c r="A20439" t="s">
        <v>168</v>
      </c>
      <c r="B20439" t="s">
        <v>663</v>
      </c>
      <c r="C20439">
        <v>190</v>
      </c>
      <c r="D20439" t="s">
        <v>125</v>
      </c>
      <c r="E20439">
        <v>3.6709000000000001</v>
      </c>
      <c r="F20439">
        <v>0</v>
      </c>
      <c r="G20439">
        <v>14.062099999999999</v>
      </c>
      <c r="H20439">
        <v>0</v>
      </c>
      <c r="I20439">
        <v>-1.6999999999999999E-3</v>
      </c>
      <c r="J20439">
        <v>0</v>
      </c>
      <c r="K20439">
        <v>10.502000000000001</v>
      </c>
    </row>
    <row r="20440" spans="1:11" hidden="1">
      <c r="A20440" t="s">
        <v>168</v>
      </c>
      <c r="B20440" t="s">
        <v>663</v>
      </c>
      <c r="C20440">
        <v>190</v>
      </c>
      <c r="D20440" t="s">
        <v>125</v>
      </c>
      <c r="E20440">
        <v>4.1063999999999998</v>
      </c>
      <c r="F20440">
        <v>0</v>
      </c>
      <c r="G20440">
        <v>16.8462</v>
      </c>
      <c r="H20440">
        <v>0</v>
      </c>
      <c r="I20440">
        <v>-1.6999999999999999E-3</v>
      </c>
      <c r="J20440">
        <v>0</v>
      </c>
      <c r="K20440">
        <v>3.7652999999999999</v>
      </c>
    </row>
    <row r="20441" spans="1:11" hidden="1">
      <c r="A20441" t="s">
        <v>168</v>
      </c>
      <c r="B20441" t="s">
        <v>663</v>
      </c>
      <c r="C20441">
        <v>190</v>
      </c>
      <c r="D20441" t="s">
        <v>125</v>
      </c>
      <c r="E20441">
        <v>4.5418000000000003</v>
      </c>
      <c r="F20441">
        <v>0</v>
      </c>
      <c r="G20441">
        <v>19.630199999999999</v>
      </c>
      <c r="H20441">
        <v>0</v>
      </c>
      <c r="I20441">
        <v>-1.6999999999999999E-3</v>
      </c>
      <c r="J20441">
        <v>0</v>
      </c>
      <c r="K20441">
        <v>-4.1837</v>
      </c>
    </row>
    <row r="20442" spans="1:11" hidden="1">
      <c r="A20442" t="s">
        <v>168</v>
      </c>
      <c r="B20442" t="s">
        <v>663</v>
      </c>
      <c r="C20442">
        <v>190</v>
      </c>
      <c r="D20442" t="s">
        <v>125</v>
      </c>
      <c r="E20442">
        <v>4.9772999999999996</v>
      </c>
      <c r="F20442">
        <v>0</v>
      </c>
      <c r="G20442">
        <v>22.414300000000001</v>
      </c>
      <c r="H20442">
        <v>0</v>
      </c>
      <c r="I20442">
        <v>-1.6999999999999999E-3</v>
      </c>
      <c r="J20442">
        <v>0</v>
      </c>
      <c r="K20442">
        <v>-13.3451</v>
      </c>
    </row>
    <row r="20443" spans="1:11" hidden="1">
      <c r="A20443" t="s">
        <v>168</v>
      </c>
      <c r="B20443" t="s">
        <v>663</v>
      </c>
      <c r="C20443">
        <v>190</v>
      </c>
      <c r="D20443" t="s">
        <v>125</v>
      </c>
      <c r="E20443">
        <v>5.4127000000000001</v>
      </c>
      <c r="F20443">
        <v>0</v>
      </c>
      <c r="G20443">
        <v>25.198399999999999</v>
      </c>
      <c r="H20443">
        <v>0</v>
      </c>
      <c r="I20443">
        <v>-1.6999999999999999E-3</v>
      </c>
      <c r="J20443">
        <v>0</v>
      </c>
      <c r="K20443">
        <v>-23.718699999999998</v>
      </c>
    </row>
    <row r="20444" spans="1:11" hidden="1">
      <c r="A20444" t="s">
        <v>168</v>
      </c>
      <c r="B20444" t="s">
        <v>663</v>
      </c>
      <c r="C20444">
        <v>190</v>
      </c>
      <c r="D20444" t="s">
        <v>126</v>
      </c>
      <c r="E20444">
        <v>0.18729999999999999</v>
      </c>
      <c r="F20444">
        <v>0</v>
      </c>
      <c r="G20444">
        <v>-31.353000000000002</v>
      </c>
      <c r="H20444">
        <v>0</v>
      </c>
      <c r="I20444">
        <v>-1.6999999999999999E-3</v>
      </c>
      <c r="J20444">
        <v>0</v>
      </c>
      <c r="K20444">
        <v>-18.0459</v>
      </c>
    </row>
    <row r="20445" spans="1:11" hidden="1">
      <c r="A20445" t="s">
        <v>168</v>
      </c>
      <c r="B20445" t="s">
        <v>663</v>
      </c>
      <c r="C20445">
        <v>190</v>
      </c>
      <c r="D20445" t="s">
        <v>126</v>
      </c>
      <c r="E20445">
        <v>0.62280000000000002</v>
      </c>
      <c r="F20445">
        <v>0</v>
      </c>
      <c r="G20445">
        <v>-26.9861</v>
      </c>
      <c r="H20445">
        <v>0</v>
      </c>
      <c r="I20445">
        <v>-1.6999999999999999E-3</v>
      </c>
      <c r="J20445">
        <v>0</v>
      </c>
      <c r="K20445">
        <v>-5.2751000000000001</v>
      </c>
    </row>
    <row r="20446" spans="1:11" hidden="1">
      <c r="A20446" t="s">
        <v>168</v>
      </c>
      <c r="B20446" t="s">
        <v>663</v>
      </c>
      <c r="C20446">
        <v>190</v>
      </c>
      <c r="D20446" t="s">
        <v>126</v>
      </c>
      <c r="E20446">
        <v>1.0582</v>
      </c>
      <c r="F20446">
        <v>0</v>
      </c>
      <c r="G20446">
        <v>-20.969799999999999</v>
      </c>
      <c r="H20446">
        <v>0</v>
      </c>
      <c r="I20446">
        <v>-1.6999999999999999E-3</v>
      </c>
      <c r="J20446">
        <v>0</v>
      </c>
      <c r="K20446">
        <v>5.2255000000000003</v>
      </c>
    </row>
    <row r="20447" spans="1:11" hidden="1">
      <c r="A20447" t="s">
        <v>168</v>
      </c>
      <c r="B20447" t="s">
        <v>663</v>
      </c>
      <c r="C20447">
        <v>190</v>
      </c>
      <c r="D20447" t="s">
        <v>126</v>
      </c>
      <c r="E20447">
        <v>1.4937</v>
      </c>
      <c r="F20447">
        <v>0</v>
      </c>
      <c r="G20447">
        <v>-14.473000000000001</v>
      </c>
      <c r="H20447">
        <v>0</v>
      </c>
      <c r="I20447">
        <v>-1.6999999999999999E-3</v>
      </c>
      <c r="J20447">
        <v>0</v>
      </c>
      <c r="K20447">
        <v>12.9495</v>
      </c>
    </row>
    <row r="20448" spans="1:11" hidden="1">
      <c r="A20448" t="s">
        <v>168</v>
      </c>
      <c r="B20448" t="s">
        <v>663</v>
      </c>
      <c r="C20448">
        <v>190</v>
      </c>
      <c r="D20448" t="s">
        <v>126</v>
      </c>
      <c r="E20448">
        <v>1.9291</v>
      </c>
      <c r="F20448">
        <v>0</v>
      </c>
      <c r="G20448">
        <v>-8.0042000000000009</v>
      </c>
      <c r="H20448">
        <v>0</v>
      </c>
      <c r="I20448">
        <v>-1.6999999999999999E-3</v>
      </c>
      <c r="J20448">
        <v>0</v>
      </c>
      <c r="K20448">
        <v>17.845199999999998</v>
      </c>
    </row>
    <row r="20449" spans="1:11" hidden="1">
      <c r="A20449" t="s">
        <v>168</v>
      </c>
      <c r="B20449" t="s">
        <v>663</v>
      </c>
      <c r="C20449">
        <v>190</v>
      </c>
      <c r="D20449" t="s">
        <v>126</v>
      </c>
      <c r="E20449">
        <v>2.3645999999999998</v>
      </c>
      <c r="F20449">
        <v>0</v>
      </c>
      <c r="G20449">
        <v>-2.6674000000000002</v>
      </c>
      <c r="H20449">
        <v>0</v>
      </c>
      <c r="I20449">
        <v>-1.6999999999999999E-3</v>
      </c>
      <c r="J20449">
        <v>0</v>
      </c>
      <c r="K20449">
        <v>20.114100000000001</v>
      </c>
    </row>
    <row r="20450" spans="1:11" hidden="1">
      <c r="A20450" t="s">
        <v>168</v>
      </c>
      <c r="B20450" t="s">
        <v>663</v>
      </c>
      <c r="C20450">
        <v>190</v>
      </c>
      <c r="D20450" t="s">
        <v>126</v>
      </c>
      <c r="E20450">
        <v>2.8</v>
      </c>
      <c r="F20450">
        <v>0</v>
      </c>
      <c r="G20450">
        <v>0.96760000000000002</v>
      </c>
      <c r="H20450">
        <v>0</v>
      </c>
      <c r="I20450">
        <v>-1.6999999999999999E-3</v>
      </c>
      <c r="J20450">
        <v>0</v>
      </c>
      <c r="K20450">
        <v>20.429600000000001</v>
      </c>
    </row>
    <row r="20451" spans="1:11" hidden="1">
      <c r="A20451" t="s">
        <v>168</v>
      </c>
      <c r="B20451" t="s">
        <v>663</v>
      </c>
      <c r="C20451">
        <v>190</v>
      </c>
      <c r="D20451" t="s">
        <v>126</v>
      </c>
      <c r="E20451">
        <v>2.8</v>
      </c>
      <c r="F20451">
        <v>0</v>
      </c>
      <c r="G20451">
        <v>8.5044000000000004</v>
      </c>
      <c r="H20451">
        <v>0</v>
      </c>
      <c r="I20451">
        <v>-1.6999999999999999E-3</v>
      </c>
      <c r="J20451">
        <v>0</v>
      </c>
      <c r="K20451">
        <v>20.429600000000001</v>
      </c>
    </row>
    <row r="20452" spans="1:11" hidden="1">
      <c r="A20452" t="s">
        <v>168</v>
      </c>
      <c r="B20452" t="s">
        <v>663</v>
      </c>
      <c r="C20452">
        <v>190</v>
      </c>
      <c r="D20452" t="s">
        <v>126</v>
      </c>
      <c r="E20452">
        <v>3.2355</v>
      </c>
      <c r="F20452">
        <v>0</v>
      </c>
      <c r="G20452">
        <v>11.288500000000001</v>
      </c>
      <c r="H20452">
        <v>0</v>
      </c>
      <c r="I20452">
        <v>-1.6999999999999999E-3</v>
      </c>
      <c r="J20452">
        <v>0</v>
      </c>
      <c r="K20452">
        <v>16.127400000000002</v>
      </c>
    </row>
    <row r="20453" spans="1:11" hidden="1">
      <c r="A20453" t="s">
        <v>168</v>
      </c>
      <c r="B20453" t="s">
        <v>663</v>
      </c>
      <c r="C20453">
        <v>190</v>
      </c>
      <c r="D20453" t="s">
        <v>126</v>
      </c>
      <c r="E20453">
        <v>3.6709000000000001</v>
      </c>
      <c r="F20453">
        <v>0</v>
      </c>
      <c r="G20453">
        <v>14.0725</v>
      </c>
      <c r="H20453">
        <v>0</v>
      </c>
      <c r="I20453">
        <v>-1.6999999999999999E-3</v>
      </c>
      <c r="J20453">
        <v>0</v>
      </c>
      <c r="K20453">
        <v>10.6129</v>
      </c>
    </row>
    <row r="20454" spans="1:11" hidden="1">
      <c r="A20454" t="s">
        <v>168</v>
      </c>
      <c r="B20454" t="s">
        <v>663</v>
      </c>
      <c r="C20454">
        <v>190</v>
      </c>
      <c r="D20454" t="s">
        <v>126</v>
      </c>
      <c r="E20454">
        <v>4.1063999999999998</v>
      </c>
      <c r="F20454">
        <v>0</v>
      </c>
      <c r="G20454">
        <v>16.8566</v>
      </c>
      <c r="H20454">
        <v>0</v>
      </c>
      <c r="I20454">
        <v>-1.6999999999999999E-3</v>
      </c>
      <c r="J20454">
        <v>0</v>
      </c>
      <c r="K20454">
        <v>3.8860999999999999</v>
      </c>
    </row>
    <row r="20455" spans="1:11" hidden="1">
      <c r="A20455" t="s">
        <v>168</v>
      </c>
      <c r="B20455" t="s">
        <v>663</v>
      </c>
      <c r="C20455">
        <v>190</v>
      </c>
      <c r="D20455" t="s">
        <v>126</v>
      </c>
      <c r="E20455">
        <v>4.5418000000000003</v>
      </c>
      <c r="F20455">
        <v>0</v>
      </c>
      <c r="G20455">
        <v>19.640699999999999</v>
      </c>
      <c r="H20455">
        <v>0</v>
      </c>
      <c r="I20455">
        <v>-1.6999999999999999E-3</v>
      </c>
      <c r="J20455">
        <v>0</v>
      </c>
      <c r="K20455">
        <v>-4.0530999999999997</v>
      </c>
    </row>
    <row r="20456" spans="1:11" hidden="1">
      <c r="A20456" t="s">
        <v>168</v>
      </c>
      <c r="B20456" t="s">
        <v>663</v>
      </c>
      <c r="C20456">
        <v>190</v>
      </c>
      <c r="D20456" t="s">
        <v>126</v>
      </c>
      <c r="E20456">
        <v>4.9772999999999996</v>
      </c>
      <c r="F20456">
        <v>0</v>
      </c>
      <c r="G20456">
        <v>22.424800000000001</v>
      </c>
      <c r="H20456">
        <v>0</v>
      </c>
      <c r="I20456">
        <v>-1.6999999999999999E-3</v>
      </c>
      <c r="J20456">
        <v>0</v>
      </c>
      <c r="K20456">
        <v>-13.204599999999999</v>
      </c>
    </row>
    <row r="20457" spans="1:11" hidden="1">
      <c r="A20457" t="s">
        <v>168</v>
      </c>
      <c r="B20457" t="s">
        <v>663</v>
      </c>
      <c r="C20457">
        <v>190</v>
      </c>
      <c r="D20457" t="s">
        <v>126</v>
      </c>
      <c r="E20457">
        <v>5.4127000000000001</v>
      </c>
      <c r="F20457">
        <v>0</v>
      </c>
      <c r="G20457">
        <v>25.2088</v>
      </c>
      <c r="H20457">
        <v>0</v>
      </c>
      <c r="I20457">
        <v>-1.6999999999999999E-3</v>
      </c>
      <c r="J20457">
        <v>0</v>
      </c>
      <c r="K20457">
        <v>-23.5684</v>
      </c>
    </row>
    <row r="20458" spans="1:11" hidden="1">
      <c r="A20458" t="s">
        <v>168</v>
      </c>
      <c r="B20458" t="s">
        <v>663</v>
      </c>
      <c r="C20458">
        <v>190</v>
      </c>
      <c r="D20458" t="s">
        <v>127</v>
      </c>
      <c r="E20458">
        <v>0.18729999999999999</v>
      </c>
      <c r="F20458">
        <v>0</v>
      </c>
      <c r="G20458">
        <v>-31.369599999999998</v>
      </c>
      <c r="H20458">
        <v>0</v>
      </c>
      <c r="I20458">
        <v>-1.6999999999999999E-3</v>
      </c>
      <c r="J20458">
        <v>0</v>
      </c>
      <c r="K20458">
        <v>-18.107900000000001</v>
      </c>
    </row>
    <row r="20459" spans="1:11" hidden="1">
      <c r="A20459" t="s">
        <v>168</v>
      </c>
      <c r="B20459" t="s">
        <v>663</v>
      </c>
      <c r="C20459">
        <v>190</v>
      </c>
      <c r="D20459" t="s">
        <v>127</v>
      </c>
      <c r="E20459">
        <v>0.62280000000000002</v>
      </c>
      <c r="F20459">
        <v>0</v>
      </c>
      <c r="G20459">
        <v>-27.002600000000001</v>
      </c>
      <c r="H20459">
        <v>0</v>
      </c>
      <c r="I20459">
        <v>-1.6999999999999999E-3</v>
      </c>
      <c r="J20459">
        <v>0</v>
      </c>
      <c r="K20459">
        <v>-5.3442999999999996</v>
      </c>
    </row>
    <row r="20460" spans="1:11" hidden="1">
      <c r="A20460" t="s">
        <v>168</v>
      </c>
      <c r="B20460" t="s">
        <v>663</v>
      </c>
      <c r="C20460">
        <v>190</v>
      </c>
      <c r="D20460" t="s">
        <v>127</v>
      </c>
      <c r="E20460">
        <v>1.0582</v>
      </c>
      <c r="F20460">
        <v>0</v>
      </c>
      <c r="G20460">
        <v>-20.9863</v>
      </c>
      <c r="H20460">
        <v>0</v>
      </c>
      <c r="I20460">
        <v>-1.6999999999999999E-3</v>
      </c>
      <c r="J20460">
        <v>0</v>
      </c>
      <c r="K20460">
        <v>5.1490999999999998</v>
      </c>
    </row>
    <row r="20461" spans="1:11" hidden="1">
      <c r="A20461" t="s">
        <v>168</v>
      </c>
      <c r="B20461" t="s">
        <v>663</v>
      </c>
      <c r="C20461">
        <v>190</v>
      </c>
      <c r="D20461" t="s">
        <v>127</v>
      </c>
      <c r="E20461">
        <v>1.4937</v>
      </c>
      <c r="F20461">
        <v>0</v>
      </c>
      <c r="G20461">
        <v>-14.4895</v>
      </c>
      <c r="H20461">
        <v>0</v>
      </c>
      <c r="I20461">
        <v>-1.6999999999999999E-3</v>
      </c>
      <c r="J20461">
        <v>0</v>
      </c>
      <c r="K20461">
        <v>12.8659</v>
      </c>
    </row>
    <row r="20462" spans="1:11" hidden="1">
      <c r="A20462" t="s">
        <v>168</v>
      </c>
      <c r="B20462" t="s">
        <v>663</v>
      </c>
      <c r="C20462">
        <v>190</v>
      </c>
      <c r="D20462" t="s">
        <v>127</v>
      </c>
      <c r="E20462">
        <v>1.9291</v>
      </c>
      <c r="F20462">
        <v>0</v>
      </c>
      <c r="G20462">
        <v>-8.0206999999999997</v>
      </c>
      <c r="H20462">
        <v>0</v>
      </c>
      <c r="I20462">
        <v>-1.6999999999999999E-3</v>
      </c>
      <c r="J20462">
        <v>0</v>
      </c>
      <c r="K20462">
        <v>17.7544</v>
      </c>
    </row>
    <row r="20463" spans="1:11" hidden="1">
      <c r="A20463" t="s">
        <v>168</v>
      </c>
      <c r="B20463" t="s">
        <v>663</v>
      </c>
      <c r="C20463">
        <v>190</v>
      </c>
      <c r="D20463" t="s">
        <v>127</v>
      </c>
      <c r="E20463">
        <v>2.3645999999999998</v>
      </c>
      <c r="F20463">
        <v>0</v>
      </c>
      <c r="G20463">
        <v>-2.6839</v>
      </c>
      <c r="H20463">
        <v>0</v>
      </c>
      <c r="I20463">
        <v>-1.6999999999999999E-3</v>
      </c>
      <c r="J20463">
        <v>0</v>
      </c>
      <c r="K20463">
        <v>20.016100000000002</v>
      </c>
    </row>
    <row r="20464" spans="1:11" hidden="1">
      <c r="A20464" t="s">
        <v>168</v>
      </c>
      <c r="B20464" t="s">
        <v>663</v>
      </c>
      <c r="C20464">
        <v>190</v>
      </c>
      <c r="D20464" t="s">
        <v>127</v>
      </c>
      <c r="E20464">
        <v>2.8</v>
      </c>
      <c r="F20464">
        <v>0</v>
      </c>
      <c r="G20464">
        <v>0.95099999999999996</v>
      </c>
      <c r="H20464">
        <v>0</v>
      </c>
      <c r="I20464">
        <v>-1.6999999999999999E-3</v>
      </c>
      <c r="J20464">
        <v>0</v>
      </c>
      <c r="K20464">
        <v>20.3245</v>
      </c>
    </row>
    <row r="20465" spans="1:11" hidden="1">
      <c r="A20465" t="s">
        <v>168</v>
      </c>
      <c r="B20465" t="s">
        <v>663</v>
      </c>
      <c r="C20465">
        <v>190</v>
      </c>
      <c r="D20465" t="s">
        <v>127</v>
      </c>
      <c r="E20465">
        <v>2.8</v>
      </c>
      <c r="F20465">
        <v>0</v>
      </c>
      <c r="G20465">
        <v>8.4878999999999998</v>
      </c>
      <c r="H20465">
        <v>0</v>
      </c>
      <c r="I20465">
        <v>-1.6999999999999999E-3</v>
      </c>
      <c r="J20465">
        <v>0</v>
      </c>
      <c r="K20465">
        <v>20.3245</v>
      </c>
    </row>
    <row r="20466" spans="1:11" hidden="1">
      <c r="A20466" t="s">
        <v>168</v>
      </c>
      <c r="B20466" t="s">
        <v>663</v>
      </c>
      <c r="C20466">
        <v>190</v>
      </c>
      <c r="D20466" t="s">
        <v>127</v>
      </c>
      <c r="E20466">
        <v>3.2355</v>
      </c>
      <c r="F20466">
        <v>0</v>
      </c>
      <c r="G20466">
        <v>11.2719</v>
      </c>
      <c r="H20466">
        <v>0</v>
      </c>
      <c r="I20466">
        <v>-1.6999999999999999E-3</v>
      </c>
      <c r="J20466">
        <v>0</v>
      </c>
      <c r="K20466">
        <v>16.0151</v>
      </c>
    </row>
    <row r="20467" spans="1:11" hidden="1">
      <c r="A20467" t="s">
        <v>168</v>
      </c>
      <c r="B20467" t="s">
        <v>663</v>
      </c>
      <c r="C20467">
        <v>190</v>
      </c>
      <c r="D20467" t="s">
        <v>127</v>
      </c>
      <c r="E20467">
        <v>3.6709000000000001</v>
      </c>
      <c r="F20467">
        <v>0</v>
      </c>
      <c r="G20467">
        <v>14.055999999999999</v>
      </c>
      <c r="H20467">
        <v>0</v>
      </c>
      <c r="I20467">
        <v>-1.6999999999999999E-3</v>
      </c>
      <c r="J20467">
        <v>0</v>
      </c>
      <c r="K20467">
        <v>10.4933</v>
      </c>
    </row>
    <row r="20468" spans="1:11" hidden="1">
      <c r="A20468" t="s">
        <v>168</v>
      </c>
      <c r="B20468" t="s">
        <v>663</v>
      </c>
      <c r="C20468">
        <v>190</v>
      </c>
      <c r="D20468" t="s">
        <v>127</v>
      </c>
      <c r="E20468">
        <v>4.1063999999999998</v>
      </c>
      <c r="F20468">
        <v>0</v>
      </c>
      <c r="G20468">
        <v>16.8401</v>
      </c>
      <c r="H20468">
        <v>0</v>
      </c>
      <c r="I20468">
        <v>-1.6999999999999999E-3</v>
      </c>
      <c r="J20468">
        <v>0</v>
      </c>
      <c r="K20468">
        <v>3.7593000000000001</v>
      </c>
    </row>
    <row r="20469" spans="1:11" hidden="1">
      <c r="A20469" t="s">
        <v>168</v>
      </c>
      <c r="B20469" t="s">
        <v>663</v>
      </c>
      <c r="C20469">
        <v>190</v>
      </c>
      <c r="D20469" t="s">
        <v>127</v>
      </c>
      <c r="E20469">
        <v>4.5418000000000003</v>
      </c>
      <c r="F20469">
        <v>0</v>
      </c>
      <c r="G20469">
        <v>19.624199999999998</v>
      </c>
      <c r="H20469">
        <v>0</v>
      </c>
      <c r="I20469">
        <v>-1.6999999999999999E-3</v>
      </c>
      <c r="J20469">
        <v>0</v>
      </c>
      <c r="K20469">
        <v>-4.1871</v>
      </c>
    </row>
    <row r="20470" spans="1:11" hidden="1">
      <c r="A20470" t="s">
        <v>168</v>
      </c>
      <c r="B20470" t="s">
        <v>663</v>
      </c>
      <c r="C20470">
        <v>190</v>
      </c>
      <c r="D20470" t="s">
        <v>127</v>
      </c>
      <c r="E20470">
        <v>4.9772999999999996</v>
      </c>
      <c r="F20470">
        <v>0</v>
      </c>
      <c r="G20470">
        <v>22.408200000000001</v>
      </c>
      <c r="H20470">
        <v>0</v>
      </c>
      <c r="I20470">
        <v>-1.6999999999999999E-3</v>
      </c>
      <c r="J20470">
        <v>0</v>
      </c>
      <c r="K20470">
        <v>-13.345800000000001</v>
      </c>
    </row>
    <row r="20471" spans="1:11" hidden="1">
      <c r="A20471" t="s">
        <v>168</v>
      </c>
      <c r="B20471" t="s">
        <v>663</v>
      </c>
      <c r="C20471">
        <v>190</v>
      </c>
      <c r="D20471" t="s">
        <v>127</v>
      </c>
      <c r="E20471">
        <v>5.4127000000000001</v>
      </c>
      <c r="F20471">
        <v>0</v>
      </c>
      <c r="G20471">
        <v>25.192299999999999</v>
      </c>
      <c r="H20471">
        <v>0</v>
      </c>
      <c r="I20471">
        <v>-1.6999999999999999E-3</v>
      </c>
      <c r="J20471">
        <v>0</v>
      </c>
      <c r="K20471">
        <v>-23.716799999999999</v>
      </c>
    </row>
    <row r="20472" spans="1:11" hidden="1">
      <c r="A20472" t="s">
        <v>168</v>
      </c>
      <c r="B20472" t="s">
        <v>663</v>
      </c>
      <c r="C20472">
        <v>190</v>
      </c>
      <c r="D20472" t="s">
        <v>128</v>
      </c>
      <c r="E20472">
        <v>0.18729999999999999</v>
      </c>
      <c r="F20472">
        <v>0</v>
      </c>
      <c r="G20472">
        <v>-31.346900000000002</v>
      </c>
      <c r="H20472">
        <v>0</v>
      </c>
      <c r="I20472">
        <v>-1.6999999999999999E-3</v>
      </c>
      <c r="J20472">
        <v>0</v>
      </c>
      <c r="K20472">
        <v>-18.015999999999998</v>
      </c>
    </row>
    <row r="20473" spans="1:11" hidden="1">
      <c r="A20473" t="s">
        <v>168</v>
      </c>
      <c r="B20473" t="s">
        <v>663</v>
      </c>
      <c r="C20473">
        <v>190</v>
      </c>
      <c r="D20473" t="s">
        <v>128</v>
      </c>
      <c r="E20473">
        <v>0.62280000000000002</v>
      </c>
      <c r="F20473">
        <v>0</v>
      </c>
      <c r="G20473">
        <v>-26.98</v>
      </c>
      <c r="H20473">
        <v>0</v>
      </c>
      <c r="I20473">
        <v>-1.6999999999999999E-3</v>
      </c>
      <c r="J20473">
        <v>0</v>
      </c>
      <c r="K20473">
        <v>-5.2477999999999998</v>
      </c>
    </row>
    <row r="20474" spans="1:11" hidden="1">
      <c r="A20474" t="s">
        <v>168</v>
      </c>
      <c r="B20474" t="s">
        <v>663</v>
      </c>
      <c r="C20474">
        <v>190</v>
      </c>
      <c r="D20474" t="s">
        <v>128</v>
      </c>
      <c r="E20474">
        <v>1.0582</v>
      </c>
      <c r="F20474">
        <v>0</v>
      </c>
      <c r="G20474">
        <v>-20.963699999999999</v>
      </c>
      <c r="H20474">
        <v>0</v>
      </c>
      <c r="I20474">
        <v>-1.6999999999999999E-3</v>
      </c>
      <c r="J20474">
        <v>0</v>
      </c>
      <c r="K20474">
        <v>5.2500999999999998</v>
      </c>
    </row>
    <row r="20475" spans="1:11" hidden="1">
      <c r="A20475" t="s">
        <v>168</v>
      </c>
      <c r="B20475" t="s">
        <v>663</v>
      </c>
      <c r="C20475">
        <v>190</v>
      </c>
      <c r="D20475" t="s">
        <v>128</v>
      </c>
      <c r="E20475">
        <v>1.4937</v>
      </c>
      <c r="F20475">
        <v>0</v>
      </c>
      <c r="G20475">
        <v>-14.466900000000001</v>
      </c>
      <c r="H20475">
        <v>0</v>
      </c>
      <c r="I20475">
        <v>-1.6999999999999999E-3</v>
      </c>
      <c r="J20475">
        <v>0</v>
      </c>
      <c r="K20475">
        <v>12.971399999999999</v>
      </c>
    </row>
    <row r="20476" spans="1:11" hidden="1">
      <c r="A20476" t="s">
        <v>168</v>
      </c>
      <c r="B20476" t="s">
        <v>663</v>
      </c>
      <c r="C20476">
        <v>190</v>
      </c>
      <c r="D20476" t="s">
        <v>128</v>
      </c>
      <c r="E20476">
        <v>1.9291</v>
      </c>
      <c r="F20476">
        <v>0</v>
      </c>
      <c r="G20476">
        <v>-7.9981</v>
      </c>
      <c r="H20476">
        <v>0</v>
      </c>
      <c r="I20476">
        <v>-1.6999999999999999E-3</v>
      </c>
      <c r="J20476">
        <v>0</v>
      </c>
      <c r="K20476">
        <v>17.8644</v>
      </c>
    </row>
    <row r="20477" spans="1:11" hidden="1">
      <c r="A20477" t="s">
        <v>168</v>
      </c>
      <c r="B20477" t="s">
        <v>663</v>
      </c>
      <c r="C20477">
        <v>190</v>
      </c>
      <c r="D20477" t="s">
        <v>128</v>
      </c>
      <c r="E20477">
        <v>2.3645999999999998</v>
      </c>
      <c r="F20477">
        <v>0</v>
      </c>
      <c r="G20477">
        <v>-2.6613000000000002</v>
      </c>
      <c r="H20477">
        <v>0</v>
      </c>
      <c r="I20477">
        <v>-1.6999999999999999E-3</v>
      </c>
      <c r="J20477">
        <v>0</v>
      </c>
      <c r="K20477">
        <v>20.130700000000001</v>
      </c>
    </row>
    <row r="20478" spans="1:11" hidden="1">
      <c r="A20478" t="s">
        <v>168</v>
      </c>
      <c r="B20478" t="s">
        <v>663</v>
      </c>
      <c r="C20478">
        <v>190</v>
      </c>
      <c r="D20478" t="s">
        <v>128</v>
      </c>
      <c r="E20478">
        <v>2.8</v>
      </c>
      <c r="F20478">
        <v>0</v>
      </c>
      <c r="G20478">
        <v>0.97360000000000002</v>
      </c>
      <c r="H20478">
        <v>0</v>
      </c>
      <c r="I20478">
        <v>-1.6999999999999999E-3</v>
      </c>
      <c r="J20478">
        <v>0</v>
      </c>
      <c r="K20478">
        <v>20.4436</v>
      </c>
    </row>
    <row r="20479" spans="1:11" hidden="1">
      <c r="A20479" t="s">
        <v>168</v>
      </c>
      <c r="B20479" t="s">
        <v>663</v>
      </c>
      <c r="C20479">
        <v>190</v>
      </c>
      <c r="D20479" t="s">
        <v>128</v>
      </c>
      <c r="E20479">
        <v>2.8</v>
      </c>
      <c r="F20479">
        <v>0</v>
      </c>
      <c r="G20479">
        <v>8.5105000000000004</v>
      </c>
      <c r="H20479">
        <v>0</v>
      </c>
      <c r="I20479">
        <v>-1.6999999999999999E-3</v>
      </c>
      <c r="J20479">
        <v>0</v>
      </c>
      <c r="K20479">
        <v>20.4436</v>
      </c>
    </row>
    <row r="20480" spans="1:11" hidden="1">
      <c r="A20480" t="s">
        <v>168</v>
      </c>
      <c r="B20480" t="s">
        <v>663</v>
      </c>
      <c r="C20480">
        <v>190</v>
      </c>
      <c r="D20480" t="s">
        <v>128</v>
      </c>
      <c r="E20480">
        <v>3.2355</v>
      </c>
      <c r="F20480">
        <v>0</v>
      </c>
      <c r="G20480">
        <v>11.294499999999999</v>
      </c>
      <c r="H20480">
        <v>0</v>
      </c>
      <c r="I20480">
        <v>-1.6999999999999999E-3</v>
      </c>
      <c r="J20480">
        <v>0</v>
      </c>
      <c r="K20480">
        <v>16.1388</v>
      </c>
    </row>
    <row r="20481" spans="1:11" hidden="1">
      <c r="A20481" t="s">
        <v>168</v>
      </c>
      <c r="B20481" t="s">
        <v>663</v>
      </c>
      <c r="C20481">
        <v>190</v>
      </c>
      <c r="D20481" t="s">
        <v>128</v>
      </c>
      <c r="E20481">
        <v>3.6709000000000001</v>
      </c>
      <c r="F20481">
        <v>0</v>
      </c>
      <c r="G20481">
        <v>14.0786</v>
      </c>
      <c r="H20481">
        <v>0</v>
      </c>
      <c r="I20481">
        <v>-1.6999999999999999E-3</v>
      </c>
      <c r="J20481">
        <v>0</v>
      </c>
      <c r="K20481">
        <v>10.621600000000001</v>
      </c>
    </row>
    <row r="20482" spans="1:11" hidden="1">
      <c r="A20482" t="s">
        <v>168</v>
      </c>
      <c r="B20482" t="s">
        <v>663</v>
      </c>
      <c r="C20482">
        <v>190</v>
      </c>
      <c r="D20482" t="s">
        <v>128</v>
      </c>
      <c r="E20482">
        <v>4.1063999999999998</v>
      </c>
      <c r="F20482">
        <v>0</v>
      </c>
      <c r="G20482">
        <v>16.8627</v>
      </c>
      <c r="H20482">
        <v>0</v>
      </c>
      <c r="I20482">
        <v>-1.6999999999999999E-3</v>
      </c>
      <c r="J20482">
        <v>0</v>
      </c>
      <c r="K20482">
        <v>3.8921000000000001</v>
      </c>
    </row>
    <row r="20483" spans="1:11" hidden="1">
      <c r="A20483" t="s">
        <v>168</v>
      </c>
      <c r="B20483" t="s">
        <v>663</v>
      </c>
      <c r="C20483">
        <v>190</v>
      </c>
      <c r="D20483" t="s">
        <v>128</v>
      </c>
      <c r="E20483">
        <v>4.5418000000000003</v>
      </c>
      <c r="F20483">
        <v>0</v>
      </c>
      <c r="G20483">
        <v>19.646799999999999</v>
      </c>
      <c r="H20483">
        <v>0</v>
      </c>
      <c r="I20483">
        <v>-1.6999999999999999E-3</v>
      </c>
      <c r="J20483">
        <v>0</v>
      </c>
      <c r="K20483">
        <v>-4.0498000000000003</v>
      </c>
    </row>
    <row r="20484" spans="1:11" hidden="1">
      <c r="A20484" t="s">
        <v>168</v>
      </c>
      <c r="B20484" t="s">
        <v>663</v>
      </c>
      <c r="C20484">
        <v>190</v>
      </c>
      <c r="D20484" t="s">
        <v>128</v>
      </c>
      <c r="E20484">
        <v>4.9772999999999996</v>
      </c>
      <c r="F20484">
        <v>0</v>
      </c>
      <c r="G20484">
        <v>22.430800000000001</v>
      </c>
      <c r="H20484">
        <v>0</v>
      </c>
      <c r="I20484">
        <v>-1.6999999999999999E-3</v>
      </c>
      <c r="J20484">
        <v>0</v>
      </c>
      <c r="K20484">
        <v>-13.203900000000001</v>
      </c>
    </row>
    <row r="20485" spans="1:11" hidden="1">
      <c r="A20485" t="s">
        <v>168</v>
      </c>
      <c r="B20485" t="s">
        <v>663</v>
      </c>
      <c r="C20485">
        <v>190</v>
      </c>
      <c r="D20485" t="s">
        <v>128</v>
      </c>
      <c r="E20485">
        <v>5.4127000000000001</v>
      </c>
      <c r="F20485">
        <v>0</v>
      </c>
      <c r="G20485">
        <v>25.2149</v>
      </c>
      <c r="H20485">
        <v>0</v>
      </c>
      <c r="I20485">
        <v>-1.6999999999999999E-3</v>
      </c>
      <c r="J20485">
        <v>0</v>
      </c>
      <c r="K20485">
        <v>-23.570399999999999</v>
      </c>
    </row>
    <row r="20486" spans="1:11" hidden="1">
      <c r="A20486" t="s">
        <v>168</v>
      </c>
      <c r="B20486" t="s">
        <v>663</v>
      </c>
      <c r="C20486">
        <v>190</v>
      </c>
      <c r="D20486" t="s">
        <v>129</v>
      </c>
      <c r="E20486">
        <v>0.18729999999999999</v>
      </c>
      <c r="F20486">
        <v>0</v>
      </c>
      <c r="G20486">
        <v>-31.363499999999998</v>
      </c>
      <c r="H20486">
        <v>0</v>
      </c>
      <c r="I20486">
        <v>-1.6999999999999999E-3</v>
      </c>
      <c r="J20486">
        <v>0</v>
      </c>
      <c r="K20486">
        <v>-18.077999999999999</v>
      </c>
    </row>
    <row r="20487" spans="1:11" hidden="1">
      <c r="A20487" t="s">
        <v>168</v>
      </c>
      <c r="B20487" t="s">
        <v>663</v>
      </c>
      <c r="C20487">
        <v>190</v>
      </c>
      <c r="D20487" t="s">
        <v>129</v>
      </c>
      <c r="E20487">
        <v>0.62280000000000002</v>
      </c>
      <c r="F20487">
        <v>0</v>
      </c>
      <c r="G20487">
        <v>-26.996500000000001</v>
      </c>
      <c r="H20487">
        <v>0</v>
      </c>
      <c r="I20487">
        <v>-1.6999999999999999E-3</v>
      </c>
      <c r="J20487">
        <v>0</v>
      </c>
      <c r="K20487">
        <v>-5.3170000000000002</v>
      </c>
    </row>
    <row r="20488" spans="1:11" hidden="1">
      <c r="A20488" t="s">
        <v>168</v>
      </c>
      <c r="B20488" t="s">
        <v>663</v>
      </c>
      <c r="C20488">
        <v>190</v>
      </c>
      <c r="D20488" t="s">
        <v>129</v>
      </c>
      <c r="E20488">
        <v>1.0582</v>
      </c>
      <c r="F20488">
        <v>0</v>
      </c>
      <c r="G20488">
        <v>-20.9802</v>
      </c>
      <c r="H20488">
        <v>0</v>
      </c>
      <c r="I20488">
        <v>-1.6999999999999999E-3</v>
      </c>
      <c r="J20488">
        <v>0</v>
      </c>
      <c r="K20488">
        <v>5.1737000000000002</v>
      </c>
    </row>
    <row r="20489" spans="1:11" hidden="1">
      <c r="A20489" t="s">
        <v>168</v>
      </c>
      <c r="B20489" t="s">
        <v>663</v>
      </c>
      <c r="C20489">
        <v>190</v>
      </c>
      <c r="D20489" t="s">
        <v>129</v>
      </c>
      <c r="E20489">
        <v>1.4937</v>
      </c>
      <c r="F20489">
        <v>0</v>
      </c>
      <c r="G20489">
        <v>-14.4834</v>
      </c>
      <c r="H20489">
        <v>0</v>
      </c>
      <c r="I20489">
        <v>-1.6999999999999999E-3</v>
      </c>
      <c r="J20489">
        <v>0</v>
      </c>
      <c r="K20489">
        <v>12.8878</v>
      </c>
    </row>
    <row r="20490" spans="1:11" hidden="1">
      <c r="A20490" t="s">
        <v>168</v>
      </c>
      <c r="B20490" t="s">
        <v>663</v>
      </c>
      <c r="C20490">
        <v>190</v>
      </c>
      <c r="D20490" t="s">
        <v>129</v>
      </c>
      <c r="E20490">
        <v>1.9291</v>
      </c>
      <c r="F20490">
        <v>0</v>
      </c>
      <c r="G20490">
        <v>-8.0145999999999997</v>
      </c>
      <c r="H20490">
        <v>0</v>
      </c>
      <c r="I20490">
        <v>-1.6999999999999999E-3</v>
      </c>
      <c r="J20490">
        <v>0</v>
      </c>
      <c r="K20490">
        <v>17.773700000000002</v>
      </c>
    </row>
    <row r="20491" spans="1:11" hidden="1">
      <c r="A20491" t="s">
        <v>168</v>
      </c>
      <c r="B20491" t="s">
        <v>663</v>
      </c>
      <c r="C20491">
        <v>190</v>
      </c>
      <c r="D20491" t="s">
        <v>129</v>
      </c>
      <c r="E20491">
        <v>2.3645999999999998</v>
      </c>
      <c r="F20491">
        <v>0</v>
      </c>
      <c r="G20491">
        <v>-2.6779000000000002</v>
      </c>
      <c r="H20491">
        <v>0</v>
      </c>
      <c r="I20491">
        <v>-1.6999999999999999E-3</v>
      </c>
      <c r="J20491">
        <v>0</v>
      </c>
      <c r="K20491">
        <v>20.032699999999998</v>
      </c>
    </row>
    <row r="20492" spans="1:11" hidden="1">
      <c r="A20492" t="s">
        <v>168</v>
      </c>
      <c r="B20492" t="s">
        <v>663</v>
      </c>
      <c r="C20492">
        <v>190</v>
      </c>
      <c r="D20492" t="s">
        <v>129</v>
      </c>
      <c r="E20492">
        <v>2.8</v>
      </c>
      <c r="F20492">
        <v>0</v>
      </c>
      <c r="G20492">
        <v>0.95709999999999995</v>
      </c>
      <c r="H20492">
        <v>0</v>
      </c>
      <c r="I20492">
        <v>-1.6999999999999999E-3</v>
      </c>
      <c r="J20492">
        <v>0</v>
      </c>
      <c r="K20492">
        <v>20.3384</v>
      </c>
    </row>
    <row r="20493" spans="1:11" hidden="1">
      <c r="A20493" t="s">
        <v>168</v>
      </c>
      <c r="B20493" t="s">
        <v>663</v>
      </c>
      <c r="C20493">
        <v>190</v>
      </c>
      <c r="D20493" t="s">
        <v>129</v>
      </c>
      <c r="E20493">
        <v>2.8</v>
      </c>
      <c r="F20493">
        <v>0</v>
      </c>
      <c r="G20493">
        <v>8.4939</v>
      </c>
      <c r="H20493">
        <v>0</v>
      </c>
      <c r="I20493">
        <v>-1.6999999999999999E-3</v>
      </c>
      <c r="J20493">
        <v>0</v>
      </c>
      <c r="K20493">
        <v>20.3384</v>
      </c>
    </row>
    <row r="20494" spans="1:11" hidden="1">
      <c r="A20494" t="s">
        <v>168</v>
      </c>
      <c r="B20494" t="s">
        <v>663</v>
      </c>
      <c r="C20494">
        <v>190</v>
      </c>
      <c r="D20494" t="s">
        <v>129</v>
      </c>
      <c r="E20494">
        <v>3.2355</v>
      </c>
      <c r="F20494">
        <v>0</v>
      </c>
      <c r="G20494">
        <v>11.278</v>
      </c>
      <c r="H20494">
        <v>0</v>
      </c>
      <c r="I20494">
        <v>-1.6999999999999999E-3</v>
      </c>
      <c r="J20494">
        <v>0</v>
      </c>
      <c r="K20494">
        <v>16.026399999999999</v>
      </c>
    </row>
    <row r="20495" spans="1:11" hidden="1">
      <c r="A20495" t="s">
        <v>168</v>
      </c>
      <c r="B20495" t="s">
        <v>663</v>
      </c>
      <c r="C20495">
        <v>190</v>
      </c>
      <c r="D20495" t="s">
        <v>129</v>
      </c>
      <c r="E20495">
        <v>3.6709000000000001</v>
      </c>
      <c r="F20495">
        <v>0</v>
      </c>
      <c r="G20495">
        <v>14.062099999999999</v>
      </c>
      <c r="H20495">
        <v>0</v>
      </c>
      <c r="I20495">
        <v>-1.6999999999999999E-3</v>
      </c>
      <c r="J20495">
        <v>0</v>
      </c>
      <c r="K20495">
        <v>10.502000000000001</v>
      </c>
    </row>
    <row r="20496" spans="1:11" hidden="1">
      <c r="A20496" t="s">
        <v>168</v>
      </c>
      <c r="B20496" t="s">
        <v>663</v>
      </c>
      <c r="C20496">
        <v>190</v>
      </c>
      <c r="D20496" t="s">
        <v>129</v>
      </c>
      <c r="E20496">
        <v>4.1063999999999998</v>
      </c>
      <c r="F20496">
        <v>0</v>
      </c>
      <c r="G20496">
        <v>16.8462</v>
      </c>
      <c r="H20496">
        <v>0</v>
      </c>
      <c r="I20496">
        <v>-1.6999999999999999E-3</v>
      </c>
      <c r="J20496">
        <v>0</v>
      </c>
      <c r="K20496">
        <v>3.7652999999999999</v>
      </c>
    </row>
    <row r="20497" spans="1:11" hidden="1">
      <c r="A20497" t="s">
        <v>168</v>
      </c>
      <c r="B20497" t="s">
        <v>663</v>
      </c>
      <c r="C20497">
        <v>190</v>
      </c>
      <c r="D20497" t="s">
        <v>129</v>
      </c>
      <c r="E20497">
        <v>4.5418000000000003</v>
      </c>
      <c r="F20497">
        <v>0</v>
      </c>
      <c r="G20497">
        <v>19.630199999999999</v>
      </c>
      <c r="H20497">
        <v>0</v>
      </c>
      <c r="I20497">
        <v>-1.6999999999999999E-3</v>
      </c>
      <c r="J20497">
        <v>0</v>
      </c>
      <c r="K20497">
        <v>-4.1837</v>
      </c>
    </row>
    <row r="20498" spans="1:11" hidden="1">
      <c r="A20498" t="s">
        <v>168</v>
      </c>
      <c r="B20498" t="s">
        <v>663</v>
      </c>
      <c r="C20498">
        <v>190</v>
      </c>
      <c r="D20498" t="s">
        <v>129</v>
      </c>
      <c r="E20498">
        <v>4.9772999999999996</v>
      </c>
      <c r="F20498">
        <v>0</v>
      </c>
      <c r="G20498">
        <v>22.414300000000001</v>
      </c>
      <c r="H20498">
        <v>0</v>
      </c>
      <c r="I20498">
        <v>-1.6999999999999999E-3</v>
      </c>
      <c r="J20498">
        <v>0</v>
      </c>
      <c r="K20498">
        <v>-13.3451</v>
      </c>
    </row>
    <row r="20499" spans="1:11" hidden="1">
      <c r="A20499" t="s">
        <v>168</v>
      </c>
      <c r="B20499" t="s">
        <v>663</v>
      </c>
      <c r="C20499">
        <v>190</v>
      </c>
      <c r="D20499" t="s">
        <v>129</v>
      </c>
      <c r="E20499">
        <v>5.4127000000000001</v>
      </c>
      <c r="F20499">
        <v>0</v>
      </c>
      <c r="G20499">
        <v>25.198399999999999</v>
      </c>
      <c r="H20499">
        <v>0</v>
      </c>
      <c r="I20499">
        <v>-1.6999999999999999E-3</v>
      </c>
      <c r="J20499">
        <v>0</v>
      </c>
      <c r="K20499">
        <v>-23.718699999999998</v>
      </c>
    </row>
    <row r="20500" spans="1:11" hidden="1">
      <c r="A20500" t="s">
        <v>168</v>
      </c>
      <c r="B20500" t="s">
        <v>663</v>
      </c>
      <c r="C20500">
        <v>190</v>
      </c>
      <c r="D20500" t="s">
        <v>130</v>
      </c>
      <c r="E20500">
        <v>0.18729999999999999</v>
      </c>
      <c r="F20500">
        <v>0</v>
      </c>
      <c r="G20500">
        <v>-31.353000000000002</v>
      </c>
      <c r="H20500">
        <v>0</v>
      </c>
      <c r="I20500">
        <v>-1.6999999999999999E-3</v>
      </c>
      <c r="J20500">
        <v>0</v>
      </c>
      <c r="K20500">
        <v>-18.0459</v>
      </c>
    </row>
    <row r="20501" spans="1:11" hidden="1">
      <c r="A20501" t="s">
        <v>168</v>
      </c>
      <c r="B20501" t="s">
        <v>663</v>
      </c>
      <c r="C20501">
        <v>190</v>
      </c>
      <c r="D20501" t="s">
        <v>130</v>
      </c>
      <c r="E20501">
        <v>0.62280000000000002</v>
      </c>
      <c r="F20501">
        <v>0</v>
      </c>
      <c r="G20501">
        <v>-26.9861</v>
      </c>
      <c r="H20501">
        <v>0</v>
      </c>
      <c r="I20501">
        <v>-1.6999999999999999E-3</v>
      </c>
      <c r="J20501">
        <v>0</v>
      </c>
      <c r="K20501">
        <v>-5.2751000000000001</v>
      </c>
    </row>
    <row r="20502" spans="1:11" hidden="1">
      <c r="A20502" t="s">
        <v>168</v>
      </c>
      <c r="B20502" t="s">
        <v>663</v>
      </c>
      <c r="C20502">
        <v>190</v>
      </c>
      <c r="D20502" t="s">
        <v>130</v>
      </c>
      <c r="E20502">
        <v>1.0582</v>
      </c>
      <c r="F20502">
        <v>0</v>
      </c>
      <c r="G20502">
        <v>-20.969799999999999</v>
      </c>
      <c r="H20502">
        <v>0</v>
      </c>
      <c r="I20502">
        <v>-1.6999999999999999E-3</v>
      </c>
      <c r="J20502">
        <v>0</v>
      </c>
      <c r="K20502">
        <v>5.2255000000000003</v>
      </c>
    </row>
    <row r="20503" spans="1:11" hidden="1">
      <c r="A20503" t="s">
        <v>168</v>
      </c>
      <c r="B20503" t="s">
        <v>663</v>
      </c>
      <c r="C20503">
        <v>190</v>
      </c>
      <c r="D20503" t="s">
        <v>130</v>
      </c>
      <c r="E20503">
        <v>1.4937</v>
      </c>
      <c r="F20503">
        <v>0</v>
      </c>
      <c r="G20503">
        <v>-14.473000000000001</v>
      </c>
      <c r="H20503">
        <v>0</v>
      </c>
      <c r="I20503">
        <v>-1.6999999999999999E-3</v>
      </c>
      <c r="J20503">
        <v>0</v>
      </c>
      <c r="K20503">
        <v>12.9495</v>
      </c>
    </row>
    <row r="20504" spans="1:11" hidden="1">
      <c r="A20504" t="s">
        <v>168</v>
      </c>
      <c r="B20504" t="s">
        <v>663</v>
      </c>
      <c r="C20504">
        <v>190</v>
      </c>
      <c r="D20504" t="s">
        <v>130</v>
      </c>
      <c r="E20504">
        <v>1.9291</v>
      </c>
      <c r="F20504">
        <v>0</v>
      </c>
      <c r="G20504">
        <v>-8.0042000000000009</v>
      </c>
      <c r="H20504">
        <v>0</v>
      </c>
      <c r="I20504">
        <v>-1.6999999999999999E-3</v>
      </c>
      <c r="J20504">
        <v>0</v>
      </c>
      <c r="K20504">
        <v>17.845199999999998</v>
      </c>
    </row>
    <row r="20505" spans="1:11" hidden="1">
      <c r="A20505" t="s">
        <v>168</v>
      </c>
      <c r="B20505" t="s">
        <v>663</v>
      </c>
      <c r="C20505">
        <v>190</v>
      </c>
      <c r="D20505" t="s">
        <v>130</v>
      </c>
      <c r="E20505">
        <v>2.3645999999999998</v>
      </c>
      <c r="F20505">
        <v>0</v>
      </c>
      <c r="G20505">
        <v>-2.6674000000000002</v>
      </c>
      <c r="H20505">
        <v>0</v>
      </c>
      <c r="I20505">
        <v>-1.6999999999999999E-3</v>
      </c>
      <c r="J20505">
        <v>0</v>
      </c>
      <c r="K20505">
        <v>20.114100000000001</v>
      </c>
    </row>
    <row r="20506" spans="1:11" hidden="1">
      <c r="A20506" t="s">
        <v>168</v>
      </c>
      <c r="B20506" t="s">
        <v>663</v>
      </c>
      <c r="C20506">
        <v>190</v>
      </c>
      <c r="D20506" t="s">
        <v>130</v>
      </c>
      <c r="E20506">
        <v>2.8</v>
      </c>
      <c r="F20506">
        <v>0</v>
      </c>
      <c r="G20506">
        <v>0.96760000000000002</v>
      </c>
      <c r="H20506">
        <v>0</v>
      </c>
      <c r="I20506">
        <v>-1.6999999999999999E-3</v>
      </c>
      <c r="J20506">
        <v>0</v>
      </c>
      <c r="K20506">
        <v>20.429600000000001</v>
      </c>
    </row>
    <row r="20507" spans="1:11" hidden="1">
      <c r="A20507" t="s">
        <v>168</v>
      </c>
      <c r="B20507" t="s">
        <v>663</v>
      </c>
      <c r="C20507">
        <v>190</v>
      </c>
      <c r="D20507" t="s">
        <v>130</v>
      </c>
      <c r="E20507">
        <v>2.8</v>
      </c>
      <c r="F20507">
        <v>0</v>
      </c>
      <c r="G20507">
        <v>8.5044000000000004</v>
      </c>
      <c r="H20507">
        <v>0</v>
      </c>
      <c r="I20507">
        <v>-1.6999999999999999E-3</v>
      </c>
      <c r="J20507">
        <v>0</v>
      </c>
      <c r="K20507">
        <v>20.429600000000001</v>
      </c>
    </row>
    <row r="20508" spans="1:11" hidden="1">
      <c r="A20508" t="s">
        <v>168</v>
      </c>
      <c r="B20508" t="s">
        <v>663</v>
      </c>
      <c r="C20508">
        <v>190</v>
      </c>
      <c r="D20508" t="s">
        <v>130</v>
      </c>
      <c r="E20508">
        <v>3.2355</v>
      </c>
      <c r="F20508">
        <v>0</v>
      </c>
      <c r="G20508">
        <v>11.288500000000001</v>
      </c>
      <c r="H20508">
        <v>0</v>
      </c>
      <c r="I20508">
        <v>-1.6999999999999999E-3</v>
      </c>
      <c r="J20508">
        <v>0</v>
      </c>
      <c r="K20508">
        <v>16.127400000000002</v>
      </c>
    </row>
    <row r="20509" spans="1:11" hidden="1">
      <c r="A20509" t="s">
        <v>168</v>
      </c>
      <c r="B20509" t="s">
        <v>663</v>
      </c>
      <c r="C20509">
        <v>190</v>
      </c>
      <c r="D20509" t="s">
        <v>130</v>
      </c>
      <c r="E20509">
        <v>3.6709000000000001</v>
      </c>
      <c r="F20509">
        <v>0</v>
      </c>
      <c r="G20509">
        <v>14.0725</v>
      </c>
      <c r="H20509">
        <v>0</v>
      </c>
      <c r="I20509">
        <v>-1.6999999999999999E-3</v>
      </c>
      <c r="J20509">
        <v>0</v>
      </c>
      <c r="K20509">
        <v>10.6129</v>
      </c>
    </row>
    <row r="20510" spans="1:11" hidden="1">
      <c r="A20510" t="s">
        <v>168</v>
      </c>
      <c r="B20510" t="s">
        <v>663</v>
      </c>
      <c r="C20510">
        <v>190</v>
      </c>
      <c r="D20510" t="s">
        <v>130</v>
      </c>
      <c r="E20510">
        <v>4.1063999999999998</v>
      </c>
      <c r="F20510">
        <v>0</v>
      </c>
      <c r="G20510">
        <v>16.8566</v>
      </c>
      <c r="H20510">
        <v>0</v>
      </c>
      <c r="I20510">
        <v>-1.6999999999999999E-3</v>
      </c>
      <c r="J20510">
        <v>0</v>
      </c>
      <c r="K20510">
        <v>3.8860999999999999</v>
      </c>
    </row>
    <row r="20511" spans="1:11" hidden="1">
      <c r="A20511" t="s">
        <v>168</v>
      </c>
      <c r="B20511" t="s">
        <v>663</v>
      </c>
      <c r="C20511">
        <v>190</v>
      </c>
      <c r="D20511" t="s">
        <v>130</v>
      </c>
      <c r="E20511">
        <v>4.5418000000000003</v>
      </c>
      <c r="F20511">
        <v>0</v>
      </c>
      <c r="G20511">
        <v>19.640699999999999</v>
      </c>
      <c r="H20511">
        <v>0</v>
      </c>
      <c r="I20511">
        <v>-1.6999999999999999E-3</v>
      </c>
      <c r="J20511">
        <v>0</v>
      </c>
      <c r="K20511">
        <v>-4.0530999999999997</v>
      </c>
    </row>
    <row r="20512" spans="1:11" hidden="1">
      <c r="A20512" t="s">
        <v>168</v>
      </c>
      <c r="B20512" t="s">
        <v>663</v>
      </c>
      <c r="C20512">
        <v>190</v>
      </c>
      <c r="D20512" t="s">
        <v>130</v>
      </c>
      <c r="E20512">
        <v>4.9772999999999996</v>
      </c>
      <c r="F20512">
        <v>0</v>
      </c>
      <c r="G20512">
        <v>22.424800000000001</v>
      </c>
      <c r="H20512">
        <v>0</v>
      </c>
      <c r="I20512">
        <v>-1.6999999999999999E-3</v>
      </c>
      <c r="J20512">
        <v>0</v>
      </c>
      <c r="K20512">
        <v>-13.204599999999999</v>
      </c>
    </row>
    <row r="20513" spans="1:11" hidden="1">
      <c r="A20513" t="s">
        <v>168</v>
      </c>
      <c r="B20513" t="s">
        <v>663</v>
      </c>
      <c r="C20513">
        <v>190</v>
      </c>
      <c r="D20513" t="s">
        <v>130</v>
      </c>
      <c r="E20513">
        <v>5.4127000000000001</v>
      </c>
      <c r="F20513">
        <v>0</v>
      </c>
      <c r="G20513">
        <v>25.2088</v>
      </c>
      <c r="H20513">
        <v>0</v>
      </c>
      <c r="I20513">
        <v>-1.6999999999999999E-3</v>
      </c>
      <c r="J20513">
        <v>0</v>
      </c>
      <c r="K20513">
        <v>-23.5684</v>
      </c>
    </row>
    <row r="20514" spans="1:11" hidden="1">
      <c r="A20514" t="s">
        <v>168</v>
      </c>
      <c r="B20514" t="s">
        <v>663</v>
      </c>
      <c r="C20514">
        <v>190</v>
      </c>
      <c r="D20514" t="s">
        <v>131</v>
      </c>
      <c r="E20514">
        <v>0.18729999999999999</v>
      </c>
      <c r="F20514">
        <v>0</v>
      </c>
      <c r="G20514">
        <v>-31.369599999999998</v>
      </c>
      <c r="H20514">
        <v>0</v>
      </c>
      <c r="I20514">
        <v>-1.6999999999999999E-3</v>
      </c>
      <c r="J20514">
        <v>0</v>
      </c>
      <c r="K20514">
        <v>-18.107900000000001</v>
      </c>
    </row>
    <row r="20515" spans="1:11" hidden="1">
      <c r="A20515" t="s">
        <v>168</v>
      </c>
      <c r="B20515" t="s">
        <v>663</v>
      </c>
      <c r="C20515">
        <v>190</v>
      </c>
      <c r="D20515" t="s">
        <v>131</v>
      </c>
      <c r="E20515">
        <v>0.62280000000000002</v>
      </c>
      <c r="F20515">
        <v>0</v>
      </c>
      <c r="G20515">
        <v>-27.002600000000001</v>
      </c>
      <c r="H20515">
        <v>0</v>
      </c>
      <c r="I20515">
        <v>-1.6999999999999999E-3</v>
      </c>
      <c r="J20515">
        <v>0</v>
      </c>
      <c r="K20515">
        <v>-5.3442999999999996</v>
      </c>
    </row>
    <row r="20516" spans="1:11" hidden="1">
      <c r="A20516" t="s">
        <v>168</v>
      </c>
      <c r="B20516" t="s">
        <v>663</v>
      </c>
      <c r="C20516">
        <v>190</v>
      </c>
      <c r="D20516" t="s">
        <v>131</v>
      </c>
      <c r="E20516">
        <v>1.0582</v>
      </c>
      <c r="F20516">
        <v>0</v>
      </c>
      <c r="G20516">
        <v>-20.9863</v>
      </c>
      <c r="H20516">
        <v>0</v>
      </c>
      <c r="I20516">
        <v>-1.6999999999999999E-3</v>
      </c>
      <c r="J20516">
        <v>0</v>
      </c>
      <c r="K20516">
        <v>5.1490999999999998</v>
      </c>
    </row>
    <row r="20517" spans="1:11" hidden="1">
      <c r="A20517" t="s">
        <v>168</v>
      </c>
      <c r="B20517" t="s">
        <v>663</v>
      </c>
      <c r="C20517">
        <v>190</v>
      </c>
      <c r="D20517" t="s">
        <v>131</v>
      </c>
      <c r="E20517">
        <v>1.4937</v>
      </c>
      <c r="F20517">
        <v>0</v>
      </c>
      <c r="G20517">
        <v>-14.4895</v>
      </c>
      <c r="H20517">
        <v>0</v>
      </c>
      <c r="I20517">
        <v>-1.6999999999999999E-3</v>
      </c>
      <c r="J20517">
        <v>0</v>
      </c>
      <c r="K20517">
        <v>12.8659</v>
      </c>
    </row>
    <row r="20518" spans="1:11" hidden="1">
      <c r="A20518" t="s">
        <v>168</v>
      </c>
      <c r="B20518" t="s">
        <v>663</v>
      </c>
      <c r="C20518">
        <v>190</v>
      </c>
      <c r="D20518" t="s">
        <v>131</v>
      </c>
      <c r="E20518">
        <v>1.9291</v>
      </c>
      <c r="F20518">
        <v>0</v>
      </c>
      <c r="G20518">
        <v>-8.0206999999999997</v>
      </c>
      <c r="H20518">
        <v>0</v>
      </c>
      <c r="I20518">
        <v>-1.6999999999999999E-3</v>
      </c>
      <c r="J20518">
        <v>0</v>
      </c>
      <c r="K20518">
        <v>17.7544</v>
      </c>
    </row>
    <row r="20519" spans="1:11" hidden="1">
      <c r="A20519" t="s">
        <v>168</v>
      </c>
      <c r="B20519" t="s">
        <v>663</v>
      </c>
      <c r="C20519">
        <v>190</v>
      </c>
      <c r="D20519" t="s">
        <v>131</v>
      </c>
      <c r="E20519">
        <v>2.3645999999999998</v>
      </c>
      <c r="F20519">
        <v>0</v>
      </c>
      <c r="G20519">
        <v>-2.6839</v>
      </c>
      <c r="H20519">
        <v>0</v>
      </c>
      <c r="I20519">
        <v>-1.6999999999999999E-3</v>
      </c>
      <c r="J20519">
        <v>0</v>
      </c>
      <c r="K20519">
        <v>20.016100000000002</v>
      </c>
    </row>
    <row r="20520" spans="1:11" hidden="1">
      <c r="A20520" t="s">
        <v>168</v>
      </c>
      <c r="B20520" t="s">
        <v>663</v>
      </c>
      <c r="C20520">
        <v>190</v>
      </c>
      <c r="D20520" t="s">
        <v>131</v>
      </c>
      <c r="E20520">
        <v>2.8</v>
      </c>
      <c r="F20520">
        <v>0</v>
      </c>
      <c r="G20520">
        <v>0.95099999999999996</v>
      </c>
      <c r="H20520">
        <v>0</v>
      </c>
      <c r="I20520">
        <v>-1.6999999999999999E-3</v>
      </c>
      <c r="J20520">
        <v>0</v>
      </c>
      <c r="K20520">
        <v>20.3245</v>
      </c>
    </row>
    <row r="20521" spans="1:11" hidden="1">
      <c r="A20521" t="s">
        <v>168</v>
      </c>
      <c r="B20521" t="s">
        <v>663</v>
      </c>
      <c r="C20521">
        <v>190</v>
      </c>
      <c r="D20521" t="s">
        <v>131</v>
      </c>
      <c r="E20521">
        <v>2.8</v>
      </c>
      <c r="F20521">
        <v>0</v>
      </c>
      <c r="G20521">
        <v>8.4878999999999998</v>
      </c>
      <c r="H20521">
        <v>0</v>
      </c>
      <c r="I20521">
        <v>-1.6999999999999999E-3</v>
      </c>
      <c r="J20521">
        <v>0</v>
      </c>
      <c r="K20521">
        <v>20.3245</v>
      </c>
    </row>
    <row r="20522" spans="1:11" hidden="1">
      <c r="A20522" t="s">
        <v>168</v>
      </c>
      <c r="B20522" t="s">
        <v>663</v>
      </c>
      <c r="C20522">
        <v>190</v>
      </c>
      <c r="D20522" t="s">
        <v>131</v>
      </c>
      <c r="E20522">
        <v>3.2355</v>
      </c>
      <c r="F20522">
        <v>0</v>
      </c>
      <c r="G20522">
        <v>11.2719</v>
      </c>
      <c r="H20522">
        <v>0</v>
      </c>
      <c r="I20522">
        <v>-1.6999999999999999E-3</v>
      </c>
      <c r="J20522">
        <v>0</v>
      </c>
      <c r="K20522">
        <v>16.0151</v>
      </c>
    </row>
    <row r="20523" spans="1:11" hidden="1">
      <c r="A20523" t="s">
        <v>168</v>
      </c>
      <c r="B20523" t="s">
        <v>663</v>
      </c>
      <c r="C20523">
        <v>190</v>
      </c>
      <c r="D20523" t="s">
        <v>131</v>
      </c>
      <c r="E20523">
        <v>3.6709000000000001</v>
      </c>
      <c r="F20523">
        <v>0</v>
      </c>
      <c r="G20523">
        <v>14.055999999999999</v>
      </c>
      <c r="H20523">
        <v>0</v>
      </c>
      <c r="I20523">
        <v>-1.6999999999999999E-3</v>
      </c>
      <c r="J20523">
        <v>0</v>
      </c>
      <c r="K20523">
        <v>10.4933</v>
      </c>
    </row>
    <row r="20524" spans="1:11" hidden="1">
      <c r="A20524" t="s">
        <v>168</v>
      </c>
      <c r="B20524" t="s">
        <v>663</v>
      </c>
      <c r="C20524">
        <v>190</v>
      </c>
      <c r="D20524" t="s">
        <v>131</v>
      </c>
      <c r="E20524">
        <v>4.1063999999999998</v>
      </c>
      <c r="F20524">
        <v>0</v>
      </c>
      <c r="G20524">
        <v>16.8401</v>
      </c>
      <c r="H20524">
        <v>0</v>
      </c>
      <c r="I20524">
        <v>-1.6999999999999999E-3</v>
      </c>
      <c r="J20524">
        <v>0</v>
      </c>
      <c r="K20524">
        <v>3.7593000000000001</v>
      </c>
    </row>
    <row r="20525" spans="1:11" hidden="1">
      <c r="A20525" t="s">
        <v>168</v>
      </c>
      <c r="B20525" t="s">
        <v>663</v>
      </c>
      <c r="C20525">
        <v>190</v>
      </c>
      <c r="D20525" t="s">
        <v>131</v>
      </c>
      <c r="E20525">
        <v>4.5418000000000003</v>
      </c>
      <c r="F20525">
        <v>0</v>
      </c>
      <c r="G20525">
        <v>19.624199999999998</v>
      </c>
      <c r="H20525">
        <v>0</v>
      </c>
      <c r="I20525">
        <v>-1.6999999999999999E-3</v>
      </c>
      <c r="J20525">
        <v>0</v>
      </c>
      <c r="K20525">
        <v>-4.1871</v>
      </c>
    </row>
    <row r="20526" spans="1:11" hidden="1">
      <c r="A20526" t="s">
        <v>168</v>
      </c>
      <c r="B20526" t="s">
        <v>663</v>
      </c>
      <c r="C20526">
        <v>190</v>
      </c>
      <c r="D20526" t="s">
        <v>131</v>
      </c>
      <c r="E20526">
        <v>4.9772999999999996</v>
      </c>
      <c r="F20526">
        <v>0</v>
      </c>
      <c r="G20526">
        <v>22.408200000000001</v>
      </c>
      <c r="H20526">
        <v>0</v>
      </c>
      <c r="I20526">
        <v>-1.6999999999999999E-3</v>
      </c>
      <c r="J20526">
        <v>0</v>
      </c>
      <c r="K20526">
        <v>-13.345800000000001</v>
      </c>
    </row>
    <row r="20527" spans="1:11" hidden="1">
      <c r="A20527" t="s">
        <v>168</v>
      </c>
      <c r="B20527" t="s">
        <v>663</v>
      </c>
      <c r="C20527">
        <v>190</v>
      </c>
      <c r="D20527" t="s">
        <v>131</v>
      </c>
      <c r="E20527">
        <v>5.4127000000000001</v>
      </c>
      <c r="F20527">
        <v>0</v>
      </c>
      <c r="G20527">
        <v>25.192299999999999</v>
      </c>
      <c r="H20527">
        <v>0</v>
      </c>
      <c r="I20527">
        <v>-1.6999999999999999E-3</v>
      </c>
      <c r="J20527">
        <v>0</v>
      </c>
      <c r="K20527">
        <v>-23.716799999999999</v>
      </c>
    </row>
    <row r="20528" spans="1:11" hidden="1">
      <c r="A20528" t="s">
        <v>168</v>
      </c>
      <c r="B20528" t="s">
        <v>663</v>
      </c>
      <c r="C20528">
        <v>190</v>
      </c>
      <c r="D20528" t="s">
        <v>132</v>
      </c>
      <c r="E20528">
        <v>0.18729999999999999</v>
      </c>
      <c r="F20528">
        <v>0</v>
      </c>
      <c r="G20528">
        <v>-31.346900000000002</v>
      </c>
      <c r="H20528">
        <v>0</v>
      </c>
      <c r="I20528">
        <v>-1.6999999999999999E-3</v>
      </c>
      <c r="J20528">
        <v>0</v>
      </c>
      <c r="K20528">
        <v>-18.015999999999998</v>
      </c>
    </row>
    <row r="20529" spans="1:11" hidden="1">
      <c r="A20529" t="s">
        <v>168</v>
      </c>
      <c r="B20529" t="s">
        <v>663</v>
      </c>
      <c r="C20529">
        <v>190</v>
      </c>
      <c r="D20529" t="s">
        <v>132</v>
      </c>
      <c r="E20529">
        <v>0.62280000000000002</v>
      </c>
      <c r="F20529">
        <v>0</v>
      </c>
      <c r="G20529">
        <v>-26.98</v>
      </c>
      <c r="H20529">
        <v>0</v>
      </c>
      <c r="I20529">
        <v>-1.6999999999999999E-3</v>
      </c>
      <c r="J20529">
        <v>0</v>
      </c>
      <c r="K20529">
        <v>-5.2477999999999998</v>
      </c>
    </row>
    <row r="20530" spans="1:11" hidden="1">
      <c r="A20530" t="s">
        <v>168</v>
      </c>
      <c r="B20530" t="s">
        <v>663</v>
      </c>
      <c r="C20530">
        <v>190</v>
      </c>
      <c r="D20530" t="s">
        <v>132</v>
      </c>
      <c r="E20530">
        <v>1.0582</v>
      </c>
      <c r="F20530">
        <v>0</v>
      </c>
      <c r="G20530">
        <v>-20.963699999999999</v>
      </c>
      <c r="H20530">
        <v>0</v>
      </c>
      <c r="I20530">
        <v>-1.6999999999999999E-3</v>
      </c>
      <c r="J20530">
        <v>0</v>
      </c>
      <c r="K20530">
        <v>5.2500999999999998</v>
      </c>
    </row>
    <row r="20531" spans="1:11" hidden="1">
      <c r="A20531" t="s">
        <v>168</v>
      </c>
      <c r="B20531" t="s">
        <v>663</v>
      </c>
      <c r="C20531">
        <v>190</v>
      </c>
      <c r="D20531" t="s">
        <v>132</v>
      </c>
      <c r="E20531">
        <v>1.4937</v>
      </c>
      <c r="F20531">
        <v>0</v>
      </c>
      <c r="G20531">
        <v>-14.466900000000001</v>
      </c>
      <c r="H20531">
        <v>0</v>
      </c>
      <c r="I20531">
        <v>-1.6999999999999999E-3</v>
      </c>
      <c r="J20531">
        <v>0</v>
      </c>
      <c r="K20531">
        <v>12.971399999999999</v>
      </c>
    </row>
    <row r="20532" spans="1:11" hidden="1">
      <c r="A20532" t="s">
        <v>168</v>
      </c>
      <c r="B20532" t="s">
        <v>663</v>
      </c>
      <c r="C20532">
        <v>190</v>
      </c>
      <c r="D20532" t="s">
        <v>132</v>
      </c>
      <c r="E20532">
        <v>1.9291</v>
      </c>
      <c r="F20532">
        <v>0</v>
      </c>
      <c r="G20532">
        <v>-7.9981</v>
      </c>
      <c r="H20532">
        <v>0</v>
      </c>
      <c r="I20532">
        <v>-1.6999999999999999E-3</v>
      </c>
      <c r="J20532">
        <v>0</v>
      </c>
      <c r="K20532">
        <v>17.8644</v>
      </c>
    </row>
    <row r="20533" spans="1:11" hidden="1">
      <c r="A20533" t="s">
        <v>168</v>
      </c>
      <c r="B20533" t="s">
        <v>663</v>
      </c>
      <c r="C20533">
        <v>190</v>
      </c>
      <c r="D20533" t="s">
        <v>132</v>
      </c>
      <c r="E20533">
        <v>2.3645999999999998</v>
      </c>
      <c r="F20533">
        <v>0</v>
      </c>
      <c r="G20533">
        <v>-2.6613000000000002</v>
      </c>
      <c r="H20533">
        <v>0</v>
      </c>
      <c r="I20533">
        <v>-1.6999999999999999E-3</v>
      </c>
      <c r="J20533">
        <v>0</v>
      </c>
      <c r="K20533">
        <v>20.130700000000001</v>
      </c>
    </row>
    <row r="20534" spans="1:11" hidden="1">
      <c r="A20534" t="s">
        <v>168</v>
      </c>
      <c r="B20534" t="s">
        <v>663</v>
      </c>
      <c r="C20534">
        <v>190</v>
      </c>
      <c r="D20534" t="s">
        <v>132</v>
      </c>
      <c r="E20534">
        <v>2.8</v>
      </c>
      <c r="F20534">
        <v>0</v>
      </c>
      <c r="G20534">
        <v>0.97360000000000002</v>
      </c>
      <c r="H20534">
        <v>0</v>
      </c>
      <c r="I20534">
        <v>-1.6999999999999999E-3</v>
      </c>
      <c r="J20534">
        <v>0</v>
      </c>
      <c r="K20534">
        <v>20.4436</v>
      </c>
    </row>
    <row r="20535" spans="1:11" hidden="1">
      <c r="A20535" t="s">
        <v>168</v>
      </c>
      <c r="B20535" t="s">
        <v>663</v>
      </c>
      <c r="C20535">
        <v>190</v>
      </c>
      <c r="D20535" t="s">
        <v>132</v>
      </c>
      <c r="E20535">
        <v>2.8</v>
      </c>
      <c r="F20535">
        <v>0</v>
      </c>
      <c r="G20535">
        <v>8.5105000000000004</v>
      </c>
      <c r="H20535">
        <v>0</v>
      </c>
      <c r="I20535">
        <v>-1.6999999999999999E-3</v>
      </c>
      <c r="J20535">
        <v>0</v>
      </c>
      <c r="K20535">
        <v>20.4436</v>
      </c>
    </row>
    <row r="20536" spans="1:11" hidden="1">
      <c r="A20536" t="s">
        <v>168</v>
      </c>
      <c r="B20536" t="s">
        <v>663</v>
      </c>
      <c r="C20536">
        <v>190</v>
      </c>
      <c r="D20536" t="s">
        <v>132</v>
      </c>
      <c r="E20536">
        <v>3.2355</v>
      </c>
      <c r="F20536">
        <v>0</v>
      </c>
      <c r="G20536">
        <v>11.294499999999999</v>
      </c>
      <c r="H20536">
        <v>0</v>
      </c>
      <c r="I20536">
        <v>-1.6999999999999999E-3</v>
      </c>
      <c r="J20536">
        <v>0</v>
      </c>
      <c r="K20536">
        <v>16.1388</v>
      </c>
    </row>
    <row r="20537" spans="1:11" hidden="1">
      <c r="A20537" t="s">
        <v>168</v>
      </c>
      <c r="B20537" t="s">
        <v>663</v>
      </c>
      <c r="C20537">
        <v>190</v>
      </c>
      <c r="D20537" t="s">
        <v>132</v>
      </c>
      <c r="E20537">
        <v>3.6709000000000001</v>
      </c>
      <c r="F20537">
        <v>0</v>
      </c>
      <c r="G20537">
        <v>14.0786</v>
      </c>
      <c r="H20537">
        <v>0</v>
      </c>
      <c r="I20537">
        <v>-1.6999999999999999E-3</v>
      </c>
      <c r="J20537">
        <v>0</v>
      </c>
      <c r="K20537">
        <v>10.621600000000001</v>
      </c>
    </row>
    <row r="20538" spans="1:11" hidden="1">
      <c r="A20538" t="s">
        <v>168</v>
      </c>
      <c r="B20538" t="s">
        <v>663</v>
      </c>
      <c r="C20538">
        <v>190</v>
      </c>
      <c r="D20538" t="s">
        <v>132</v>
      </c>
      <c r="E20538">
        <v>4.1063999999999998</v>
      </c>
      <c r="F20538">
        <v>0</v>
      </c>
      <c r="G20538">
        <v>16.8627</v>
      </c>
      <c r="H20538">
        <v>0</v>
      </c>
      <c r="I20538">
        <v>-1.6999999999999999E-3</v>
      </c>
      <c r="J20538">
        <v>0</v>
      </c>
      <c r="K20538">
        <v>3.8921000000000001</v>
      </c>
    </row>
    <row r="20539" spans="1:11" hidden="1">
      <c r="A20539" t="s">
        <v>168</v>
      </c>
      <c r="B20539" t="s">
        <v>663</v>
      </c>
      <c r="C20539">
        <v>190</v>
      </c>
      <c r="D20539" t="s">
        <v>132</v>
      </c>
      <c r="E20539">
        <v>4.5418000000000003</v>
      </c>
      <c r="F20539">
        <v>0</v>
      </c>
      <c r="G20539">
        <v>19.646799999999999</v>
      </c>
      <c r="H20539">
        <v>0</v>
      </c>
      <c r="I20539">
        <v>-1.6999999999999999E-3</v>
      </c>
      <c r="J20539">
        <v>0</v>
      </c>
      <c r="K20539">
        <v>-4.0498000000000003</v>
      </c>
    </row>
    <row r="20540" spans="1:11" hidden="1">
      <c r="A20540" t="s">
        <v>168</v>
      </c>
      <c r="B20540" t="s">
        <v>663</v>
      </c>
      <c r="C20540">
        <v>190</v>
      </c>
      <c r="D20540" t="s">
        <v>132</v>
      </c>
      <c r="E20540">
        <v>4.9772999999999996</v>
      </c>
      <c r="F20540">
        <v>0</v>
      </c>
      <c r="G20540">
        <v>22.430800000000001</v>
      </c>
      <c r="H20540">
        <v>0</v>
      </c>
      <c r="I20540">
        <v>-1.6999999999999999E-3</v>
      </c>
      <c r="J20540">
        <v>0</v>
      </c>
      <c r="K20540">
        <v>-13.203900000000001</v>
      </c>
    </row>
    <row r="20541" spans="1:11" hidden="1">
      <c r="A20541" t="s">
        <v>168</v>
      </c>
      <c r="B20541" t="s">
        <v>663</v>
      </c>
      <c r="C20541">
        <v>190</v>
      </c>
      <c r="D20541" t="s">
        <v>132</v>
      </c>
      <c r="E20541">
        <v>5.4127000000000001</v>
      </c>
      <c r="F20541">
        <v>0</v>
      </c>
      <c r="G20541">
        <v>25.2149</v>
      </c>
      <c r="H20541">
        <v>0</v>
      </c>
      <c r="I20541">
        <v>-1.6999999999999999E-3</v>
      </c>
      <c r="J20541">
        <v>0</v>
      </c>
      <c r="K20541">
        <v>-23.570399999999999</v>
      </c>
    </row>
    <row r="20542" spans="1:11" hidden="1">
      <c r="A20542" t="s">
        <v>168</v>
      </c>
      <c r="B20542" t="s">
        <v>663</v>
      </c>
      <c r="C20542">
        <v>190</v>
      </c>
      <c r="D20542" t="s">
        <v>133</v>
      </c>
      <c r="E20542">
        <v>0.18729999999999999</v>
      </c>
      <c r="F20542">
        <v>0</v>
      </c>
      <c r="G20542">
        <v>-31.363499999999998</v>
      </c>
      <c r="H20542">
        <v>0</v>
      </c>
      <c r="I20542">
        <v>-1.6999999999999999E-3</v>
      </c>
      <c r="J20542">
        <v>0</v>
      </c>
      <c r="K20542">
        <v>-18.077999999999999</v>
      </c>
    </row>
    <row r="20543" spans="1:11" hidden="1">
      <c r="A20543" t="s">
        <v>168</v>
      </c>
      <c r="B20543" t="s">
        <v>663</v>
      </c>
      <c r="C20543">
        <v>190</v>
      </c>
      <c r="D20543" t="s">
        <v>133</v>
      </c>
      <c r="E20543">
        <v>0.62280000000000002</v>
      </c>
      <c r="F20543">
        <v>0</v>
      </c>
      <c r="G20543">
        <v>-26.996500000000001</v>
      </c>
      <c r="H20543">
        <v>0</v>
      </c>
      <c r="I20543">
        <v>-1.6999999999999999E-3</v>
      </c>
      <c r="J20543">
        <v>0</v>
      </c>
      <c r="K20543">
        <v>-5.3170000000000002</v>
      </c>
    </row>
    <row r="20544" spans="1:11" hidden="1">
      <c r="A20544" t="s">
        <v>168</v>
      </c>
      <c r="B20544" t="s">
        <v>663</v>
      </c>
      <c r="C20544">
        <v>190</v>
      </c>
      <c r="D20544" t="s">
        <v>133</v>
      </c>
      <c r="E20544">
        <v>1.0582</v>
      </c>
      <c r="F20544">
        <v>0</v>
      </c>
      <c r="G20544">
        <v>-20.9802</v>
      </c>
      <c r="H20544">
        <v>0</v>
      </c>
      <c r="I20544">
        <v>-1.6999999999999999E-3</v>
      </c>
      <c r="J20544">
        <v>0</v>
      </c>
      <c r="K20544">
        <v>5.1737000000000002</v>
      </c>
    </row>
    <row r="20545" spans="1:11" hidden="1">
      <c r="A20545" t="s">
        <v>168</v>
      </c>
      <c r="B20545" t="s">
        <v>663</v>
      </c>
      <c r="C20545">
        <v>190</v>
      </c>
      <c r="D20545" t="s">
        <v>133</v>
      </c>
      <c r="E20545">
        <v>1.4937</v>
      </c>
      <c r="F20545">
        <v>0</v>
      </c>
      <c r="G20545">
        <v>-14.4834</v>
      </c>
      <c r="H20545">
        <v>0</v>
      </c>
      <c r="I20545">
        <v>-1.6999999999999999E-3</v>
      </c>
      <c r="J20545">
        <v>0</v>
      </c>
      <c r="K20545">
        <v>12.8878</v>
      </c>
    </row>
    <row r="20546" spans="1:11" hidden="1">
      <c r="A20546" t="s">
        <v>168</v>
      </c>
      <c r="B20546" t="s">
        <v>663</v>
      </c>
      <c r="C20546">
        <v>190</v>
      </c>
      <c r="D20546" t="s">
        <v>133</v>
      </c>
      <c r="E20546">
        <v>1.9291</v>
      </c>
      <c r="F20546">
        <v>0</v>
      </c>
      <c r="G20546">
        <v>-8.0145999999999997</v>
      </c>
      <c r="H20546">
        <v>0</v>
      </c>
      <c r="I20546">
        <v>-1.6999999999999999E-3</v>
      </c>
      <c r="J20546">
        <v>0</v>
      </c>
      <c r="K20546">
        <v>17.773700000000002</v>
      </c>
    </row>
    <row r="20547" spans="1:11" hidden="1">
      <c r="A20547" t="s">
        <v>168</v>
      </c>
      <c r="B20547" t="s">
        <v>663</v>
      </c>
      <c r="C20547">
        <v>190</v>
      </c>
      <c r="D20547" t="s">
        <v>133</v>
      </c>
      <c r="E20547">
        <v>2.3645999999999998</v>
      </c>
      <c r="F20547">
        <v>0</v>
      </c>
      <c r="G20547">
        <v>-2.6779000000000002</v>
      </c>
      <c r="H20547">
        <v>0</v>
      </c>
      <c r="I20547">
        <v>-1.6999999999999999E-3</v>
      </c>
      <c r="J20547">
        <v>0</v>
      </c>
      <c r="K20547">
        <v>20.032699999999998</v>
      </c>
    </row>
    <row r="20548" spans="1:11" hidden="1">
      <c r="A20548" t="s">
        <v>168</v>
      </c>
      <c r="B20548" t="s">
        <v>663</v>
      </c>
      <c r="C20548">
        <v>190</v>
      </c>
      <c r="D20548" t="s">
        <v>133</v>
      </c>
      <c r="E20548">
        <v>2.8</v>
      </c>
      <c r="F20548">
        <v>0</v>
      </c>
      <c r="G20548">
        <v>0.95709999999999995</v>
      </c>
      <c r="H20548">
        <v>0</v>
      </c>
      <c r="I20548">
        <v>-1.6999999999999999E-3</v>
      </c>
      <c r="J20548">
        <v>0</v>
      </c>
      <c r="K20548">
        <v>20.3384</v>
      </c>
    </row>
    <row r="20549" spans="1:11" hidden="1">
      <c r="A20549" t="s">
        <v>168</v>
      </c>
      <c r="B20549" t="s">
        <v>663</v>
      </c>
      <c r="C20549">
        <v>190</v>
      </c>
      <c r="D20549" t="s">
        <v>133</v>
      </c>
      <c r="E20549">
        <v>2.8</v>
      </c>
      <c r="F20549">
        <v>0</v>
      </c>
      <c r="G20549">
        <v>8.4939</v>
      </c>
      <c r="H20549">
        <v>0</v>
      </c>
      <c r="I20549">
        <v>-1.6999999999999999E-3</v>
      </c>
      <c r="J20549">
        <v>0</v>
      </c>
      <c r="K20549">
        <v>20.3384</v>
      </c>
    </row>
    <row r="20550" spans="1:11" hidden="1">
      <c r="A20550" t="s">
        <v>168</v>
      </c>
      <c r="B20550" t="s">
        <v>663</v>
      </c>
      <c r="C20550">
        <v>190</v>
      </c>
      <c r="D20550" t="s">
        <v>133</v>
      </c>
      <c r="E20550">
        <v>3.2355</v>
      </c>
      <c r="F20550">
        <v>0</v>
      </c>
      <c r="G20550">
        <v>11.278</v>
      </c>
      <c r="H20550">
        <v>0</v>
      </c>
      <c r="I20550">
        <v>-1.6999999999999999E-3</v>
      </c>
      <c r="J20550">
        <v>0</v>
      </c>
      <c r="K20550">
        <v>16.026399999999999</v>
      </c>
    </row>
    <row r="20551" spans="1:11" hidden="1">
      <c r="A20551" t="s">
        <v>168</v>
      </c>
      <c r="B20551" t="s">
        <v>663</v>
      </c>
      <c r="C20551">
        <v>190</v>
      </c>
      <c r="D20551" t="s">
        <v>133</v>
      </c>
      <c r="E20551">
        <v>3.6709000000000001</v>
      </c>
      <c r="F20551">
        <v>0</v>
      </c>
      <c r="G20551">
        <v>14.062099999999999</v>
      </c>
      <c r="H20551">
        <v>0</v>
      </c>
      <c r="I20551">
        <v>-1.6999999999999999E-3</v>
      </c>
      <c r="J20551">
        <v>0</v>
      </c>
      <c r="K20551">
        <v>10.502000000000001</v>
      </c>
    </row>
    <row r="20552" spans="1:11" hidden="1">
      <c r="A20552" t="s">
        <v>168</v>
      </c>
      <c r="B20552" t="s">
        <v>663</v>
      </c>
      <c r="C20552">
        <v>190</v>
      </c>
      <c r="D20552" t="s">
        <v>133</v>
      </c>
      <c r="E20552">
        <v>4.1063999999999998</v>
      </c>
      <c r="F20552">
        <v>0</v>
      </c>
      <c r="G20552">
        <v>16.8462</v>
      </c>
      <c r="H20552">
        <v>0</v>
      </c>
      <c r="I20552">
        <v>-1.6999999999999999E-3</v>
      </c>
      <c r="J20552">
        <v>0</v>
      </c>
      <c r="K20552">
        <v>3.7652999999999999</v>
      </c>
    </row>
    <row r="20553" spans="1:11" hidden="1">
      <c r="A20553" t="s">
        <v>168</v>
      </c>
      <c r="B20553" t="s">
        <v>663</v>
      </c>
      <c r="C20553">
        <v>190</v>
      </c>
      <c r="D20553" t="s">
        <v>133</v>
      </c>
      <c r="E20553">
        <v>4.5418000000000003</v>
      </c>
      <c r="F20553">
        <v>0</v>
      </c>
      <c r="G20553">
        <v>19.630199999999999</v>
      </c>
      <c r="H20553">
        <v>0</v>
      </c>
      <c r="I20553">
        <v>-1.6999999999999999E-3</v>
      </c>
      <c r="J20553">
        <v>0</v>
      </c>
      <c r="K20553">
        <v>-4.1837</v>
      </c>
    </row>
    <row r="20554" spans="1:11" hidden="1">
      <c r="A20554" t="s">
        <v>168</v>
      </c>
      <c r="B20554" t="s">
        <v>663</v>
      </c>
      <c r="C20554">
        <v>190</v>
      </c>
      <c r="D20554" t="s">
        <v>133</v>
      </c>
      <c r="E20554">
        <v>4.9772999999999996</v>
      </c>
      <c r="F20554">
        <v>0</v>
      </c>
      <c r="G20554">
        <v>22.414300000000001</v>
      </c>
      <c r="H20554">
        <v>0</v>
      </c>
      <c r="I20554">
        <v>-1.6999999999999999E-3</v>
      </c>
      <c r="J20554">
        <v>0</v>
      </c>
      <c r="K20554">
        <v>-13.3451</v>
      </c>
    </row>
    <row r="20555" spans="1:11" hidden="1">
      <c r="A20555" t="s">
        <v>168</v>
      </c>
      <c r="B20555" t="s">
        <v>663</v>
      </c>
      <c r="C20555">
        <v>190</v>
      </c>
      <c r="D20555" t="s">
        <v>133</v>
      </c>
      <c r="E20555">
        <v>5.4127000000000001</v>
      </c>
      <c r="F20555">
        <v>0</v>
      </c>
      <c r="G20555">
        <v>25.198399999999999</v>
      </c>
      <c r="H20555">
        <v>0</v>
      </c>
      <c r="I20555">
        <v>-1.6999999999999999E-3</v>
      </c>
      <c r="J20555">
        <v>0</v>
      </c>
      <c r="K20555">
        <v>-23.718699999999998</v>
      </c>
    </row>
    <row r="20556" spans="1:11" hidden="1">
      <c r="A20556" t="s">
        <v>168</v>
      </c>
      <c r="B20556" t="s">
        <v>663</v>
      </c>
      <c r="C20556">
        <v>190</v>
      </c>
      <c r="D20556" t="s">
        <v>134</v>
      </c>
      <c r="E20556">
        <v>0.18729999999999999</v>
      </c>
      <c r="F20556">
        <v>0</v>
      </c>
      <c r="G20556">
        <v>-18.4482</v>
      </c>
      <c r="H20556">
        <v>0</v>
      </c>
      <c r="I20556">
        <v>-1.1000000000000001E-3</v>
      </c>
      <c r="J20556">
        <v>0</v>
      </c>
      <c r="K20556">
        <v>-10.8055</v>
      </c>
    </row>
    <row r="20557" spans="1:11" hidden="1">
      <c r="A20557" t="s">
        <v>168</v>
      </c>
      <c r="B20557" t="s">
        <v>663</v>
      </c>
      <c r="C20557">
        <v>190</v>
      </c>
      <c r="D20557" t="s">
        <v>134</v>
      </c>
      <c r="E20557">
        <v>0.62280000000000002</v>
      </c>
      <c r="F20557">
        <v>0</v>
      </c>
      <c r="G20557">
        <v>-15.926299999999999</v>
      </c>
      <c r="H20557">
        <v>0</v>
      </c>
      <c r="I20557">
        <v>-1.1000000000000001E-3</v>
      </c>
      <c r="J20557">
        <v>0</v>
      </c>
      <c r="K20557">
        <v>-3.2801</v>
      </c>
    </row>
    <row r="20558" spans="1:11" hidden="1">
      <c r="A20558" t="s">
        <v>168</v>
      </c>
      <c r="B20558" t="s">
        <v>663</v>
      </c>
      <c r="C20558">
        <v>190</v>
      </c>
      <c r="D20558" t="s">
        <v>134</v>
      </c>
      <c r="E20558">
        <v>1.0582</v>
      </c>
      <c r="F20558">
        <v>0</v>
      </c>
      <c r="G20558">
        <v>-12.4948</v>
      </c>
      <c r="H20558">
        <v>0</v>
      </c>
      <c r="I20558">
        <v>-1.1000000000000001E-3</v>
      </c>
      <c r="J20558">
        <v>0</v>
      </c>
      <c r="K20558">
        <v>2.9439000000000002</v>
      </c>
    </row>
    <row r="20559" spans="1:11" hidden="1">
      <c r="A20559" t="s">
        <v>168</v>
      </c>
      <c r="B20559" t="s">
        <v>663</v>
      </c>
      <c r="C20559">
        <v>190</v>
      </c>
      <c r="D20559" t="s">
        <v>134</v>
      </c>
      <c r="E20559">
        <v>1.4937</v>
      </c>
      <c r="F20559">
        <v>0</v>
      </c>
      <c r="G20559">
        <v>-8.7982999999999993</v>
      </c>
      <c r="H20559">
        <v>0</v>
      </c>
      <c r="I20559">
        <v>-1.1000000000000001E-3</v>
      </c>
      <c r="J20559">
        <v>0</v>
      </c>
      <c r="K20559">
        <v>7.5872000000000002</v>
      </c>
    </row>
    <row r="20560" spans="1:11" hidden="1">
      <c r="A20560" t="s">
        <v>168</v>
      </c>
      <c r="B20560" t="s">
        <v>663</v>
      </c>
      <c r="C20560">
        <v>190</v>
      </c>
      <c r="D20560" t="s">
        <v>134</v>
      </c>
      <c r="E20560">
        <v>1.9291</v>
      </c>
      <c r="F20560">
        <v>0</v>
      </c>
      <c r="G20560">
        <v>-5.1173000000000002</v>
      </c>
      <c r="H20560">
        <v>0</v>
      </c>
      <c r="I20560">
        <v>-1.1000000000000001E-3</v>
      </c>
      <c r="J20560">
        <v>0</v>
      </c>
      <c r="K20560">
        <v>10.6212</v>
      </c>
    </row>
    <row r="20561" spans="1:11" hidden="1">
      <c r="A20561" t="s">
        <v>168</v>
      </c>
      <c r="B20561" t="s">
        <v>663</v>
      </c>
      <c r="C20561">
        <v>190</v>
      </c>
      <c r="D20561" t="s">
        <v>134</v>
      </c>
      <c r="E20561">
        <v>2.3645999999999998</v>
      </c>
      <c r="F20561">
        <v>0</v>
      </c>
      <c r="G20561">
        <v>-2.0606</v>
      </c>
      <c r="H20561">
        <v>0</v>
      </c>
      <c r="I20561">
        <v>-1.1000000000000001E-3</v>
      </c>
      <c r="J20561">
        <v>0</v>
      </c>
      <c r="K20561">
        <v>12.1571</v>
      </c>
    </row>
    <row r="20562" spans="1:11" hidden="1">
      <c r="A20562" t="s">
        <v>168</v>
      </c>
      <c r="B20562" t="s">
        <v>663</v>
      </c>
      <c r="C20562">
        <v>190</v>
      </c>
      <c r="D20562" t="s">
        <v>134</v>
      </c>
      <c r="E20562">
        <v>2.8</v>
      </c>
      <c r="F20562">
        <v>0</v>
      </c>
      <c r="G20562">
        <v>5.7599999999999998E-2</v>
      </c>
      <c r="H20562">
        <v>0</v>
      </c>
      <c r="I20562">
        <v>-1.1000000000000001E-3</v>
      </c>
      <c r="J20562">
        <v>0</v>
      </c>
      <c r="K20562">
        <v>12.5663</v>
      </c>
    </row>
    <row r="20563" spans="1:11" hidden="1">
      <c r="A20563" t="s">
        <v>168</v>
      </c>
      <c r="B20563" t="s">
        <v>663</v>
      </c>
      <c r="C20563">
        <v>190</v>
      </c>
      <c r="D20563" t="s">
        <v>134</v>
      </c>
      <c r="E20563">
        <v>2.8</v>
      </c>
      <c r="F20563">
        <v>0</v>
      </c>
      <c r="G20563">
        <v>5.28</v>
      </c>
      <c r="H20563">
        <v>0</v>
      </c>
      <c r="I20563">
        <v>-1.1000000000000001E-3</v>
      </c>
      <c r="J20563">
        <v>0</v>
      </c>
      <c r="K20563">
        <v>12.5663</v>
      </c>
    </row>
    <row r="20564" spans="1:11" hidden="1">
      <c r="A20564" t="s">
        <v>168</v>
      </c>
      <c r="B20564" t="s">
        <v>663</v>
      </c>
      <c r="C20564">
        <v>190</v>
      </c>
      <c r="D20564" t="s">
        <v>134</v>
      </c>
      <c r="E20564">
        <v>3.2355</v>
      </c>
      <c r="F20564">
        <v>0</v>
      </c>
      <c r="G20564">
        <v>6.9287999999999998</v>
      </c>
      <c r="H20564">
        <v>0</v>
      </c>
      <c r="I20564">
        <v>-1.1000000000000001E-3</v>
      </c>
      <c r="J20564">
        <v>0</v>
      </c>
      <c r="K20564">
        <v>9.9154</v>
      </c>
    </row>
    <row r="20565" spans="1:11" hidden="1">
      <c r="A20565" t="s">
        <v>168</v>
      </c>
      <c r="B20565" t="s">
        <v>663</v>
      </c>
      <c r="C20565">
        <v>190</v>
      </c>
      <c r="D20565" t="s">
        <v>134</v>
      </c>
      <c r="E20565">
        <v>3.6709000000000001</v>
      </c>
      <c r="F20565">
        <v>0</v>
      </c>
      <c r="G20565">
        <v>8.5776000000000003</v>
      </c>
      <c r="H20565">
        <v>0</v>
      </c>
      <c r="I20565">
        <v>-1.1000000000000001E-3</v>
      </c>
      <c r="J20565">
        <v>0</v>
      </c>
      <c r="K20565">
        <v>6.5464000000000002</v>
      </c>
    </row>
    <row r="20566" spans="1:11" hidden="1">
      <c r="A20566" t="s">
        <v>168</v>
      </c>
      <c r="B20566" t="s">
        <v>663</v>
      </c>
      <c r="C20566">
        <v>190</v>
      </c>
      <c r="D20566" t="s">
        <v>134</v>
      </c>
      <c r="E20566">
        <v>4.1063999999999998</v>
      </c>
      <c r="F20566">
        <v>0</v>
      </c>
      <c r="G20566">
        <v>10.2265</v>
      </c>
      <c r="H20566">
        <v>0</v>
      </c>
      <c r="I20566">
        <v>-1.1000000000000001E-3</v>
      </c>
      <c r="J20566">
        <v>0</v>
      </c>
      <c r="K20566">
        <v>2.4594999999999998</v>
      </c>
    </row>
    <row r="20567" spans="1:11" hidden="1">
      <c r="A20567" t="s">
        <v>168</v>
      </c>
      <c r="B20567" t="s">
        <v>663</v>
      </c>
      <c r="C20567">
        <v>190</v>
      </c>
      <c r="D20567" t="s">
        <v>134</v>
      </c>
      <c r="E20567">
        <v>4.5418000000000003</v>
      </c>
      <c r="F20567">
        <v>0</v>
      </c>
      <c r="G20567">
        <v>11.875299999999999</v>
      </c>
      <c r="H20567">
        <v>0</v>
      </c>
      <c r="I20567">
        <v>-1.1000000000000001E-3</v>
      </c>
      <c r="J20567">
        <v>0</v>
      </c>
      <c r="K20567">
        <v>-2.3454000000000002</v>
      </c>
    </row>
    <row r="20568" spans="1:11" hidden="1">
      <c r="A20568" t="s">
        <v>168</v>
      </c>
      <c r="B20568" t="s">
        <v>663</v>
      </c>
      <c r="C20568">
        <v>190</v>
      </c>
      <c r="D20568" t="s">
        <v>134</v>
      </c>
      <c r="E20568">
        <v>4.9772999999999996</v>
      </c>
      <c r="F20568">
        <v>0</v>
      </c>
      <c r="G20568">
        <v>13.524100000000001</v>
      </c>
      <c r="H20568">
        <v>0</v>
      </c>
      <c r="I20568">
        <v>-1.1000000000000001E-3</v>
      </c>
      <c r="J20568">
        <v>0</v>
      </c>
      <c r="K20568">
        <v>-7.8682999999999996</v>
      </c>
    </row>
    <row r="20569" spans="1:11" hidden="1">
      <c r="A20569" t="s">
        <v>168</v>
      </c>
      <c r="B20569" t="s">
        <v>663</v>
      </c>
      <c r="C20569">
        <v>190</v>
      </c>
      <c r="D20569" t="s">
        <v>134</v>
      </c>
      <c r="E20569">
        <v>5.4127000000000001</v>
      </c>
      <c r="F20569">
        <v>0</v>
      </c>
      <c r="G20569">
        <v>15.1729</v>
      </c>
      <c r="H20569">
        <v>0</v>
      </c>
      <c r="I20569">
        <v>-1.1000000000000001E-3</v>
      </c>
      <c r="J20569">
        <v>0</v>
      </c>
      <c r="K20569">
        <v>-14.1091</v>
      </c>
    </row>
    <row r="20570" spans="1:11" hidden="1">
      <c r="A20570" t="s">
        <v>168</v>
      </c>
      <c r="B20570" t="s">
        <v>663</v>
      </c>
      <c r="C20570">
        <v>190</v>
      </c>
      <c r="D20570" t="s">
        <v>135</v>
      </c>
      <c r="E20570">
        <v>0.18729999999999999</v>
      </c>
      <c r="F20570">
        <v>0</v>
      </c>
      <c r="G20570">
        <v>-18.464700000000001</v>
      </c>
      <c r="H20570">
        <v>0</v>
      </c>
      <c r="I20570">
        <v>-1.1000000000000001E-3</v>
      </c>
      <c r="J20570">
        <v>0</v>
      </c>
      <c r="K20570">
        <v>-10.8675</v>
      </c>
    </row>
    <row r="20571" spans="1:11" hidden="1">
      <c r="A20571" t="s">
        <v>168</v>
      </c>
      <c r="B20571" t="s">
        <v>663</v>
      </c>
      <c r="C20571">
        <v>190</v>
      </c>
      <c r="D20571" t="s">
        <v>135</v>
      </c>
      <c r="E20571">
        <v>0.62280000000000002</v>
      </c>
      <c r="F20571">
        <v>0</v>
      </c>
      <c r="G20571">
        <v>-15.9428</v>
      </c>
      <c r="H20571">
        <v>0</v>
      </c>
      <c r="I20571">
        <v>-1.1000000000000001E-3</v>
      </c>
      <c r="J20571">
        <v>0</v>
      </c>
      <c r="K20571">
        <v>-3.3492999999999999</v>
      </c>
    </row>
    <row r="20572" spans="1:11" hidden="1">
      <c r="A20572" t="s">
        <v>168</v>
      </c>
      <c r="B20572" t="s">
        <v>663</v>
      </c>
      <c r="C20572">
        <v>190</v>
      </c>
      <c r="D20572" t="s">
        <v>135</v>
      </c>
      <c r="E20572">
        <v>1.0582</v>
      </c>
      <c r="F20572">
        <v>0</v>
      </c>
      <c r="G20572">
        <v>-12.5114</v>
      </c>
      <c r="H20572">
        <v>0</v>
      </c>
      <c r="I20572">
        <v>-1.1000000000000001E-3</v>
      </c>
      <c r="J20572">
        <v>0</v>
      </c>
      <c r="K20572">
        <v>2.8675000000000002</v>
      </c>
    </row>
    <row r="20573" spans="1:11" hidden="1">
      <c r="A20573" t="s">
        <v>168</v>
      </c>
      <c r="B20573" t="s">
        <v>663</v>
      </c>
      <c r="C20573">
        <v>190</v>
      </c>
      <c r="D20573" t="s">
        <v>135</v>
      </c>
      <c r="E20573">
        <v>1.4937</v>
      </c>
      <c r="F20573">
        <v>0</v>
      </c>
      <c r="G20573">
        <v>-8.8148</v>
      </c>
      <c r="H20573">
        <v>0</v>
      </c>
      <c r="I20573">
        <v>-1.1000000000000001E-3</v>
      </c>
      <c r="J20573">
        <v>0</v>
      </c>
      <c r="K20573">
        <v>7.5035999999999996</v>
      </c>
    </row>
    <row r="20574" spans="1:11" hidden="1">
      <c r="A20574" t="s">
        <v>168</v>
      </c>
      <c r="B20574" t="s">
        <v>663</v>
      </c>
      <c r="C20574">
        <v>190</v>
      </c>
      <c r="D20574" t="s">
        <v>135</v>
      </c>
      <c r="E20574">
        <v>1.9291</v>
      </c>
      <c r="F20574">
        <v>0</v>
      </c>
      <c r="G20574">
        <v>-5.1337999999999999</v>
      </c>
      <c r="H20574">
        <v>0</v>
      </c>
      <c r="I20574">
        <v>-1.1000000000000001E-3</v>
      </c>
      <c r="J20574">
        <v>0</v>
      </c>
      <c r="K20574">
        <v>10.5304</v>
      </c>
    </row>
    <row r="20575" spans="1:11" hidden="1">
      <c r="A20575" t="s">
        <v>168</v>
      </c>
      <c r="B20575" t="s">
        <v>663</v>
      </c>
      <c r="C20575">
        <v>190</v>
      </c>
      <c r="D20575" t="s">
        <v>135</v>
      </c>
      <c r="E20575">
        <v>2.3645999999999998</v>
      </c>
      <c r="F20575">
        <v>0</v>
      </c>
      <c r="G20575">
        <v>-2.0771000000000002</v>
      </c>
      <c r="H20575">
        <v>0</v>
      </c>
      <c r="I20575">
        <v>-1.1000000000000001E-3</v>
      </c>
      <c r="J20575">
        <v>0</v>
      </c>
      <c r="K20575">
        <v>12.059100000000001</v>
      </c>
    </row>
    <row r="20576" spans="1:11" hidden="1">
      <c r="A20576" t="s">
        <v>168</v>
      </c>
      <c r="B20576" t="s">
        <v>663</v>
      </c>
      <c r="C20576">
        <v>190</v>
      </c>
      <c r="D20576" t="s">
        <v>135</v>
      </c>
      <c r="E20576">
        <v>2.8</v>
      </c>
      <c r="F20576">
        <v>0</v>
      </c>
      <c r="G20576">
        <v>4.1000000000000002E-2</v>
      </c>
      <c r="H20576">
        <v>0</v>
      </c>
      <c r="I20576">
        <v>-1.1000000000000001E-3</v>
      </c>
      <c r="J20576">
        <v>0</v>
      </c>
      <c r="K20576">
        <v>12.4612</v>
      </c>
    </row>
    <row r="20577" spans="1:11" hidden="1">
      <c r="A20577" t="s">
        <v>168</v>
      </c>
      <c r="B20577" t="s">
        <v>663</v>
      </c>
      <c r="C20577">
        <v>190</v>
      </c>
      <c r="D20577" t="s">
        <v>135</v>
      </c>
      <c r="E20577">
        <v>2.8</v>
      </c>
      <c r="F20577">
        <v>0</v>
      </c>
      <c r="G20577">
        <v>5.2634999999999996</v>
      </c>
      <c r="H20577">
        <v>0</v>
      </c>
      <c r="I20577">
        <v>-1.1000000000000001E-3</v>
      </c>
      <c r="J20577">
        <v>0</v>
      </c>
      <c r="K20577">
        <v>12.4612</v>
      </c>
    </row>
    <row r="20578" spans="1:11" hidden="1">
      <c r="A20578" t="s">
        <v>168</v>
      </c>
      <c r="B20578" t="s">
        <v>663</v>
      </c>
      <c r="C20578">
        <v>190</v>
      </c>
      <c r="D20578" t="s">
        <v>135</v>
      </c>
      <c r="E20578">
        <v>3.2355</v>
      </c>
      <c r="F20578">
        <v>0</v>
      </c>
      <c r="G20578">
        <v>6.9123000000000001</v>
      </c>
      <c r="H20578">
        <v>0</v>
      </c>
      <c r="I20578">
        <v>-1.1000000000000001E-3</v>
      </c>
      <c r="J20578">
        <v>0</v>
      </c>
      <c r="K20578">
        <v>9.8030000000000008</v>
      </c>
    </row>
    <row r="20579" spans="1:11" hidden="1">
      <c r="A20579" t="s">
        <v>168</v>
      </c>
      <c r="B20579" t="s">
        <v>663</v>
      </c>
      <c r="C20579">
        <v>190</v>
      </c>
      <c r="D20579" t="s">
        <v>135</v>
      </c>
      <c r="E20579">
        <v>3.6709000000000001</v>
      </c>
      <c r="F20579">
        <v>0</v>
      </c>
      <c r="G20579">
        <v>8.5610999999999997</v>
      </c>
      <c r="H20579">
        <v>0</v>
      </c>
      <c r="I20579">
        <v>-1.1000000000000001E-3</v>
      </c>
      <c r="J20579">
        <v>0</v>
      </c>
      <c r="K20579">
        <v>6.4268999999999998</v>
      </c>
    </row>
    <row r="20580" spans="1:11" hidden="1">
      <c r="A20580" t="s">
        <v>168</v>
      </c>
      <c r="B20580" t="s">
        <v>663</v>
      </c>
      <c r="C20580">
        <v>190</v>
      </c>
      <c r="D20580" t="s">
        <v>135</v>
      </c>
      <c r="E20580">
        <v>4.1063999999999998</v>
      </c>
      <c r="F20580">
        <v>0</v>
      </c>
      <c r="G20580">
        <v>10.209899999999999</v>
      </c>
      <c r="H20580">
        <v>0</v>
      </c>
      <c r="I20580">
        <v>-1.1000000000000001E-3</v>
      </c>
      <c r="J20580">
        <v>0</v>
      </c>
      <c r="K20580">
        <v>2.3328000000000002</v>
      </c>
    </row>
    <row r="20581" spans="1:11" hidden="1">
      <c r="A20581" t="s">
        <v>168</v>
      </c>
      <c r="B20581" t="s">
        <v>663</v>
      </c>
      <c r="C20581">
        <v>190</v>
      </c>
      <c r="D20581" t="s">
        <v>135</v>
      </c>
      <c r="E20581">
        <v>4.5418000000000003</v>
      </c>
      <c r="F20581">
        <v>0</v>
      </c>
      <c r="G20581">
        <v>11.8588</v>
      </c>
      <c r="H20581">
        <v>0</v>
      </c>
      <c r="I20581">
        <v>-1.1000000000000001E-3</v>
      </c>
      <c r="J20581">
        <v>0</v>
      </c>
      <c r="K20581">
        <v>-2.4792999999999998</v>
      </c>
    </row>
    <row r="20582" spans="1:11" hidden="1">
      <c r="A20582" t="s">
        <v>168</v>
      </c>
      <c r="B20582" t="s">
        <v>663</v>
      </c>
      <c r="C20582">
        <v>190</v>
      </c>
      <c r="D20582" t="s">
        <v>135</v>
      </c>
      <c r="E20582">
        <v>4.9772999999999996</v>
      </c>
      <c r="F20582">
        <v>0</v>
      </c>
      <c r="G20582">
        <v>13.5076</v>
      </c>
      <c r="H20582">
        <v>0</v>
      </c>
      <c r="I20582">
        <v>-1.1000000000000001E-3</v>
      </c>
      <c r="J20582">
        <v>0</v>
      </c>
      <c r="K20582">
        <v>-8.0093999999999994</v>
      </c>
    </row>
    <row r="20583" spans="1:11" hidden="1">
      <c r="A20583" t="s">
        <v>168</v>
      </c>
      <c r="B20583" t="s">
        <v>663</v>
      </c>
      <c r="C20583">
        <v>190</v>
      </c>
      <c r="D20583" t="s">
        <v>135</v>
      </c>
      <c r="E20583">
        <v>5.4127000000000001</v>
      </c>
      <c r="F20583">
        <v>0</v>
      </c>
      <c r="G20583">
        <v>15.1564</v>
      </c>
      <c r="H20583">
        <v>0</v>
      </c>
      <c r="I20583">
        <v>-1.1000000000000001E-3</v>
      </c>
      <c r="J20583">
        <v>0</v>
      </c>
      <c r="K20583">
        <v>-14.2575</v>
      </c>
    </row>
    <row r="20584" spans="1:11" hidden="1">
      <c r="A20584" t="s">
        <v>168</v>
      </c>
      <c r="B20584" t="s">
        <v>663</v>
      </c>
      <c r="C20584">
        <v>190</v>
      </c>
      <c r="D20584" t="s">
        <v>136</v>
      </c>
      <c r="E20584">
        <v>0.18729999999999999</v>
      </c>
      <c r="F20584">
        <v>0</v>
      </c>
      <c r="G20584">
        <v>-18.4421</v>
      </c>
      <c r="H20584">
        <v>0</v>
      </c>
      <c r="I20584">
        <v>-1.1000000000000001E-3</v>
      </c>
      <c r="J20584">
        <v>0</v>
      </c>
      <c r="K20584">
        <v>-10.775600000000001</v>
      </c>
    </row>
    <row r="20585" spans="1:11" hidden="1">
      <c r="A20585" t="s">
        <v>168</v>
      </c>
      <c r="B20585" t="s">
        <v>663</v>
      </c>
      <c r="C20585">
        <v>190</v>
      </c>
      <c r="D20585" t="s">
        <v>136</v>
      </c>
      <c r="E20585">
        <v>0.62280000000000002</v>
      </c>
      <c r="F20585">
        <v>0</v>
      </c>
      <c r="G20585">
        <v>-15.920199999999999</v>
      </c>
      <c r="H20585">
        <v>0</v>
      </c>
      <c r="I20585">
        <v>-1.1000000000000001E-3</v>
      </c>
      <c r="J20585">
        <v>0</v>
      </c>
      <c r="K20585">
        <v>-3.2528000000000001</v>
      </c>
    </row>
    <row r="20586" spans="1:11" hidden="1">
      <c r="A20586" t="s">
        <v>168</v>
      </c>
      <c r="B20586" t="s">
        <v>663</v>
      </c>
      <c r="C20586">
        <v>190</v>
      </c>
      <c r="D20586" t="s">
        <v>136</v>
      </c>
      <c r="E20586">
        <v>1.0582</v>
      </c>
      <c r="F20586">
        <v>0</v>
      </c>
      <c r="G20586">
        <v>-12.488799999999999</v>
      </c>
      <c r="H20586">
        <v>0</v>
      </c>
      <c r="I20586">
        <v>-1.1000000000000001E-3</v>
      </c>
      <c r="J20586">
        <v>0</v>
      </c>
      <c r="K20586">
        <v>2.9685000000000001</v>
      </c>
    </row>
    <row r="20587" spans="1:11" hidden="1">
      <c r="A20587" t="s">
        <v>168</v>
      </c>
      <c r="B20587" t="s">
        <v>663</v>
      </c>
      <c r="C20587">
        <v>190</v>
      </c>
      <c r="D20587" t="s">
        <v>136</v>
      </c>
      <c r="E20587">
        <v>1.4937</v>
      </c>
      <c r="F20587">
        <v>0</v>
      </c>
      <c r="G20587">
        <v>-8.7921999999999993</v>
      </c>
      <c r="H20587">
        <v>0</v>
      </c>
      <c r="I20587">
        <v>-1.1000000000000001E-3</v>
      </c>
      <c r="J20587">
        <v>0</v>
      </c>
      <c r="K20587">
        <v>7.6090999999999998</v>
      </c>
    </row>
    <row r="20588" spans="1:11" hidden="1">
      <c r="A20588" t="s">
        <v>168</v>
      </c>
      <c r="B20588" t="s">
        <v>663</v>
      </c>
      <c r="C20588">
        <v>190</v>
      </c>
      <c r="D20588" t="s">
        <v>136</v>
      </c>
      <c r="E20588">
        <v>1.9291</v>
      </c>
      <c r="F20588">
        <v>0</v>
      </c>
      <c r="G20588">
        <v>-5.1112000000000002</v>
      </c>
      <c r="H20588">
        <v>0</v>
      </c>
      <c r="I20588">
        <v>-1.1000000000000001E-3</v>
      </c>
      <c r="J20588">
        <v>0</v>
      </c>
      <c r="K20588">
        <v>10.640499999999999</v>
      </c>
    </row>
    <row r="20589" spans="1:11" hidden="1">
      <c r="A20589" t="s">
        <v>168</v>
      </c>
      <c r="B20589" t="s">
        <v>663</v>
      </c>
      <c r="C20589">
        <v>190</v>
      </c>
      <c r="D20589" t="s">
        <v>136</v>
      </c>
      <c r="E20589">
        <v>2.3645999999999998</v>
      </c>
      <c r="F20589">
        <v>0</v>
      </c>
      <c r="G20589">
        <v>-2.0545</v>
      </c>
      <c r="H20589">
        <v>0</v>
      </c>
      <c r="I20589">
        <v>-1.1000000000000001E-3</v>
      </c>
      <c r="J20589">
        <v>0</v>
      </c>
      <c r="K20589">
        <v>12.1737</v>
      </c>
    </row>
    <row r="20590" spans="1:11" hidden="1">
      <c r="A20590" t="s">
        <v>168</v>
      </c>
      <c r="B20590" t="s">
        <v>663</v>
      </c>
      <c r="C20590">
        <v>190</v>
      </c>
      <c r="D20590" t="s">
        <v>136</v>
      </c>
      <c r="E20590">
        <v>2.8</v>
      </c>
      <c r="F20590">
        <v>0</v>
      </c>
      <c r="G20590">
        <v>6.3700000000000007E-2</v>
      </c>
      <c r="H20590">
        <v>0</v>
      </c>
      <c r="I20590">
        <v>-1.1000000000000001E-3</v>
      </c>
      <c r="J20590">
        <v>0</v>
      </c>
      <c r="K20590">
        <v>12.580299999999999</v>
      </c>
    </row>
    <row r="20591" spans="1:11" hidden="1">
      <c r="A20591" t="s">
        <v>168</v>
      </c>
      <c r="B20591" t="s">
        <v>663</v>
      </c>
      <c r="C20591">
        <v>190</v>
      </c>
      <c r="D20591" t="s">
        <v>136</v>
      </c>
      <c r="E20591">
        <v>2.8</v>
      </c>
      <c r="F20591">
        <v>0</v>
      </c>
      <c r="G20591">
        <v>5.2861000000000002</v>
      </c>
      <c r="H20591">
        <v>0</v>
      </c>
      <c r="I20591">
        <v>-1.1000000000000001E-3</v>
      </c>
      <c r="J20591">
        <v>0</v>
      </c>
      <c r="K20591">
        <v>12.580299999999999</v>
      </c>
    </row>
    <row r="20592" spans="1:11" hidden="1">
      <c r="A20592" t="s">
        <v>168</v>
      </c>
      <c r="B20592" t="s">
        <v>663</v>
      </c>
      <c r="C20592">
        <v>190</v>
      </c>
      <c r="D20592" t="s">
        <v>136</v>
      </c>
      <c r="E20592">
        <v>3.2355</v>
      </c>
      <c r="F20592">
        <v>0</v>
      </c>
      <c r="G20592">
        <v>6.9348999999999998</v>
      </c>
      <c r="H20592">
        <v>0</v>
      </c>
      <c r="I20592">
        <v>-1.1000000000000001E-3</v>
      </c>
      <c r="J20592">
        <v>0</v>
      </c>
      <c r="K20592">
        <v>9.9267000000000003</v>
      </c>
    </row>
    <row r="20593" spans="1:11" hidden="1">
      <c r="A20593" t="s">
        <v>168</v>
      </c>
      <c r="B20593" t="s">
        <v>663</v>
      </c>
      <c r="C20593">
        <v>190</v>
      </c>
      <c r="D20593" t="s">
        <v>136</v>
      </c>
      <c r="E20593">
        <v>3.6709000000000001</v>
      </c>
      <c r="F20593">
        <v>0</v>
      </c>
      <c r="G20593">
        <v>8.5837000000000003</v>
      </c>
      <c r="H20593">
        <v>0</v>
      </c>
      <c r="I20593">
        <v>-1.1000000000000001E-3</v>
      </c>
      <c r="J20593">
        <v>0</v>
      </c>
      <c r="K20593">
        <v>6.5551000000000004</v>
      </c>
    </row>
    <row r="20594" spans="1:11" hidden="1">
      <c r="A20594" t="s">
        <v>168</v>
      </c>
      <c r="B20594" t="s">
        <v>663</v>
      </c>
      <c r="C20594">
        <v>190</v>
      </c>
      <c r="D20594" t="s">
        <v>136</v>
      </c>
      <c r="E20594">
        <v>4.1063999999999998</v>
      </c>
      <c r="F20594">
        <v>0</v>
      </c>
      <c r="G20594">
        <v>10.2325</v>
      </c>
      <c r="H20594">
        <v>0</v>
      </c>
      <c r="I20594">
        <v>-1.1000000000000001E-3</v>
      </c>
      <c r="J20594">
        <v>0</v>
      </c>
      <c r="K20594">
        <v>2.4655</v>
      </c>
    </row>
    <row r="20595" spans="1:11" hidden="1">
      <c r="A20595" t="s">
        <v>168</v>
      </c>
      <c r="B20595" t="s">
        <v>663</v>
      </c>
      <c r="C20595">
        <v>190</v>
      </c>
      <c r="D20595" t="s">
        <v>136</v>
      </c>
      <c r="E20595">
        <v>4.5418000000000003</v>
      </c>
      <c r="F20595">
        <v>0</v>
      </c>
      <c r="G20595">
        <v>11.881399999999999</v>
      </c>
      <c r="H20595">
        <v>0</v>
      </c>
      <c r="I20595">
        <v>-1.1000000000000001E-3</v>
      </c>
      <c r="J20595">
        <v>0</v>
      </c>
      <c r="K20595">
        <v>-2.3420000000000001</v>
      </c>
    </row>
    <row r="20596" spans="1:11" hidden="1">
      <c r="A20596" t="s">
        <v>168</v>
      </c>
      <c r="B20596" t="s">
        <v>663</v>
      </c>
      <c r="C20596">
        <v>190</v>
      </c>
      <c r="D20596" t="s">
        <v>136</v>
      </c>
      <c r="E20596">
        <v>4.9772999999999996</v>
      </c>
      <c r="F20596">
        <v>0</v>
      </c>
      <c r="G20596">
        <v>13.530200000000001</v>
      </c>
      <c r="H20596">
        <v>0</v>
      </c>
      <c r="I20596">
        <v>-1.1000000000000001E-3</v>
      </c>
      <c r="J20596">
        <v>0</v>
      </c>
      <c r="K20596">
        <v>-7.8676000000000004</v>
      </c>
    </row>
    <row r="20597" spans="1:11" hidden="1">
      <c r="A20597" t="s">
        <v>168</v>
      </c>
      <c r="B20597" t="s">
        <v>663</v>
      </c>
      <c r="C20597">
        <v>190</v>
      </c>
      <c r="D20597" t="s">
        <v>136</v>
      </c>
      <c r="E20597">
        <v>5.4127000000000001</v>
      </c>
      <c r="F20597">
        <v>0</v>
      </c>
      <c r="G20597">
        <v>15.179</v>
      </c>
      <c r="H20597">
        <v>0</v>
      </c>
      <c r="I20597">
        <v>-1.1000000000000001E-3</v>
      </c>
      <c r="J20597">
        <v>0</v>
      </c>
      <c r="K20597">
        <v>-14.1111</v>
      </c>
    </row>
    <row r="20598" spans="1:11" hidden="1">
      <c r="A20598" t="s">
        <v>168</v>
      </c>
      <c r="B20598" t="s">
        <v>663</v>
      </c>
      <c r="C20598">
        <v>190</v>
      </c>
      <c r="D20598" t="s">
        <v>137</v>
      </c>
      <c r="E20598">
        <v>0.18729999999999999</v>
      </c>
      <c r="F20598">
        <v>0</v>
      </c>
      <c r="G20598">
        <v>-18.458600000000001</v>
      </c>
      <c r="H20598">
        <v>0</v>
      </c>
      <c r="I20598">
        <v>-1.1000000000000001E-3</v>
      </c>
      <c r="J20598">
        <v>0</v>
      </c>
      <c r="K20598">
        <v>-10.8376</v>
      </c>
    </row>
    <row r="20599" spans="1:11" hidden="1">
      <c r="A20599" t="s">
        <v>168</v>
      </c>
      <c r="B20599" t="s">
        <v>663</v>
      </c>
      <c r="C20599">
        <v>190</v>
      </c>
      <c r="D20599" t="s">
        <v>137</v>
      </c>
      <c r="E20599">
        <v>0.62280000000000002</v>
      </c>
      <c r="F20599">
        <v>0</v>
      </c>
      <c r="G20599">
        <v>-15.9367</v>
      </c>
      <c r="H20599">
        <v>0</v>
      </c>
      <c r="I20599">
        <v>-1.1000000000000001E-3</v>
      </c>
      <c r="J20599">
        <v>0</v>
      </c>
      <c r="K20599">
        <v>-3.3220000000000001</v>
      </c>
    </row>
    <row r="20600" spans="1:11" hidden="1">
      <c r="A20600" t="s">
        <v>168</v>
      </c>
      <c r="B20600" t="s">
        <v>663</v>
      </c>
      <c r="C20600">
        <v>190</v>
      </c>
      <c r="D20600" t="s">
        <v>137</v>
      </c>
      <c r="E20600">
        <v>1.0582</v>
      </c>
      <c r="F20600">
        <v>0</v>
      </c>
      <c r="G20600">
        <v>-12.5053</v>
      </c>
      <c r="H20600">
        <v>0</v>
      </c>
      <c r="I20600">
        <v>-1.1000000000000001E-3</v>
      </c>
      <c r="J20600">
        <v>0</v>
      </c>
      <c r="K20600">
        <v>2.8921000000000001</v>
      </c>
    </row>
    <row r="20601" spans="1:11" hidden="1">
      <c r="A20601" t="s">
        <v>168</v>
      </c>
      <c r="B20601" t="s">
        <v>663</v>
      </c>
      <c r="C20601">
        <v>190</v>
      </c>
      <c r="D20601" t="s">
        <v>137</v>
      </c>
      <c r="E20601">
        <v>1.4937</v>
      </c>
      <c r="F20601">
        <v>0</v>
      </c>
      <c r="G20601">
        <v>-8.8087999999999997</v>
      </c>
      <c r="H20601">
        <v>0</v>
      </c>
      <c r="I20601">
        <v>-1.1000000000000001E-3</v>
      </c>
      <c r="J20601">
        <v>0</v>
      </c>
      <c r="K20601">
        <v>7.5255000000000001</v>
      </c>
    </row>
    <row r="20602" spans="1:11" hidden="1">
      <c r="A20602" t="s">
        <v>168</v>
      </c>
      <c r="B20602" t="s">
        <v>663</v>
      </c>
      <c r="C20602">
        <v>190</v>
      </c>
      <c r="D20602" t="s">
        <v>137</v>
      </c>
      <c r="E20602">
        <v>1.9291</v>
      </c>
      <c r="F20602">
        <v>0</v>
      </c>
      <c r="G20602">
        <v>-5.1276999999999999</v>
      </c>
      <c r="H20602">
        <v>0</v>
      </c>
      <c r="I20602">
        <v>-1.1000000000000001E-3</v>
      </c>
      <c r="J20602">
        <v>0</v>
      </c>
      <c r="K20602">
        <v>10.5497</v>
      </c>
    </row>
    <row r="20603" spans="1:11" hidden="1">
      <c r="A20603" t="s">
        <v>168</v>
      </c>
      <c r="B20603" t="s">
        <v>663</v>
      </c>
      <c r="C20603">
        <v>190</v>
      </c>
      <c r="D20603" t="s">
        <v>137</v>
      </c>
      <c r="E20603">
        <v>2.3645999999999998</v>
      </c>
      <c r="F20603">
        <v>0</v>
      </c>
      <c r="G20603">
        <v>-2.0710000000000002</v>
      </c>
      <c r="H20603">
        <v>0</v>
      </c>
      <c r="I20603">
        <v>-1.1000000000000001E-3</v>
      </c>
      <c r="J20603">
        <v>0</v>
      </c>
      <c r="K20603">
        <v>12.075799999999999</v>
      </c>
    </row>
    <row r="20604" spans="1:11" hidden="1">
      <c r="A20604" t="s">
        <v>168</v>
      </c>
      <c r="B20604" t="s">
        <v>663</v>
      </c>
      <c r="C20604">
        <v>190</v>
      </c>
      <c r="D20604" t="s">
        <v>137</v>
      </c>
      <c r="E20604">
        <v>2.8</v>
      </c>
      <c r="F20604">
        <v>0</v>
      </c>
      <c r="G20604">
        <v>4.7100000000000003E-2</v>
      </c>
      <c r="H20604">
        <v>0</v>
      </c>
      <c r="I20604">
        <v>-1.1000000000000001E-3</v>
      </c>
      <c r="J20604">
        <v>0</v>
      </c>
      <c r="K20604">
        <v>12.475199999999999</v>
      </c>
    </row>
    <row r="20605" spans="1:11" hidden="1">
      <c r="A20605" t="s">
        <v>168</v>
      </c>
      <c r="B20605" t="s">
        <v>663</v>
      </c>
      <c r="C20605">
        <v>190</v>
      </c>
      <c r="D20605" t="s">
        <v>137</v>
      </c>
      <c r="E20605">
        <v>2.8</v>
      </c>
      <c r="F20605">
        <v>0</v>
      </c>
      <c r="G20605">
        <v>5.2695999999999996</v>
      </c>
      <c r="H20605">
        <v>0</v>
      </c>
      <c r="I20605">
        <v>-1.1000000000000001E-3</v>
      </c>
      <c r="J20605">
        <v>0</v>
      </c>
      <c r="K20605">
        <v>12.475199999999999</v>
      </c>
    </row>
    <row r="20606" spans="1:11" hidden="1">
      <c r="A20606" t="s">
        <v>168</v>
      </c>
      <c r="B20606" t="s">
        <v>663</v>
      </c>
      <c r="C20606">
        <v>190</v>
      </c>
      <c r="D20606" t="s">
        <v>137</v>
      </c>
      <c r="E20606">
        <v>3.2355</v>
      </c>
      <c r="F20606">
        <v>0</v>
      </c>
      <c r="G20606">
        <v>6.9184000000000001</v>
      </c>
      <c r="H20606">
        <v>0</v>
      </c>
      <c r="I20606">
        <v>-1.1000000000000001E-3</v>
      </c>
      <c r="J20606">
        <v>0</v>
      </c>
      <c r="K20606">
        <v>9.8142999999999994</v>
      </c>
    </row>
    <row r="20607" spans="1:11" hidden="1">
      <c r="A20607" t="s">
        <v>168</v>
      </c>
      <c r="B20607" t="s">
        <v>663</v>
      </c>
      <c r="C20607">
        <v>190</v>
      </c>
      <c r="D20607" t="s">
        <v>137</v>
      </c>
      <c r="E20607">
        <v>3.6709000000000001</v>
      </c>
      <c r="F20607">
        <v>0</v>
      </c>
      <c r="G20607">
        <v>8.5671999999999997</v>
      </c>
      <c r="H20607">
        <v>0</v>
      </c>
      <c r="I20607">
        <v>-1.1000000000000001E-3</v>
      </c>
      <c r="J20607">
        <v>0</v>
      </c>
      <c r="K20607">
        <v>6.4355000000000002</v>
      </c>
    </row>
    <row r="20608" spans="1:11" hidden="1">
      <c r="A20608" t="s">
        <v>168</v>
      </c>
      <c r="B20608" t="s">
        <v>663</v>
      </c>
      <c r="C20608">
        <v>190</v>
      </c>
      <c r="D20608" t="s">
        <v>137</v>
      </c>
      <c r="E20608">
        <v>4.1063999999999998</v>
      </c>
      <c r="F20608">
        <v>0</v>
      </c>
      <c r="G20608">
        <v>10.215999999999999</v>
      </c>
      <c r="H20608">
        <v>0</v>
      </c>
      <c r="I20608">
        <v>-1.1000000000000001E-3</v>
      </c>
      <c r="J20608">
        <v>0</v>
      </c>
      <c r="K20608">
        <v>2.3388</v>
      </c>
    </row>
    <row r="20609" spans="1:11" hidden="1">
      <c r="A20609" t="s">
        <v>168</v>
      </c>
      <c r="B20609" t="s">
        <v>663</v>
      </c>
      <c r="C20609">
        <v>190</v>
      </c>
      <c r="D20609" t="s">
        <v>137</v>
      </c>
      <c r="E20609">
        <v>4.5418000000000003</v>
      </c>
      <c r="F20609">
        <v>0</v>
      </c>
      <c r="G20609">
        <v>11.864800000000001</v>
      </c>
      <c r="H20609">
        <v>0</v>
      </c>
      <c r="I20609">
        <v>-1.1000000000000001E-3</v>
      </c>
      <c r="J20609">
        <v>0</v>
      </c>
      <c r="K20609">
        <v>-2.476</v>
      </c>
    </row>
    <row r="20610" spans="1:11" hidden="1">
      <c r="A20610" t="s">
        <v>168</v>
      </c>
      <c r="B20610" t="s">
        <v>663</v>
      </c>
      <c r="C20610">
        <v>190</v>
      </c>
      <c r="D20610" t="s">
        <v>137</v>
      </c>
      <c r="E20610">
        <v>4.9772999999999996</v>
      </c>
      <c r="F20610">
        <v>0</v>
      </c>
      <c r="G20610">
        <v>13.5137</v>
      </c>
      <c r="H20610">
        <v>0</v>
      </c>
      <c r="I20610">
        <v>-1.1000000000000001E-3</v>
      </c>
      <c r="J20610">
        <v>0</v>
      </c>
      <c r="K20610">
        <v>-8.0086999999999993</v>
      </c>
    </row>
    <row r="20611" spans="1:11" hidden="1">
      <c r="A20611" t="s">
        <v>168</v>
      </c>
      <c r="B20611" t="s">
        <v>663</v>
      </c>
      <c r="C20611">
        <v>190</v>
      </c>
      <c r="D20611" t="s">
        <v>137</v>
      </c>
      <c r="E20611">
        <v>5.4127000000000001</v>
      </c>
      <c r="F20611">
        <v>0</v>
      </c>
      <c r="G20611">
        <v>15.1625</v>
      </c>
      <c r="H20611">
        <v>0</v>
      </c>
      <c r="I20611">
        <v>-1.1000000000000001E-3</v>
      </c>
      <c r="J20611">
        <v>0</v>
      </c>
      <c r="K20611">
        <v>-14.259399999999999</v>
      </c>
    </row>
    <row r="20612" spans="1:11" hidden="1">
      <c r="A20612" t="s">
        <v>168</v>
      </c>
      <c r="B20612" t="s">
        <v>663</v>
      </c>
      <c r="C20612">
        <v>190</v>
      </c>
      <c r="D20612" t="s">
        <v>138</v>
      </c>
      <c r="E20612">
        <v>0.18729999999999999</v>
      </c>
      <c r="F20612">
        <v>0</v>
      </c>
      <c r="G20612">
        <v>-18.4482</v>
      </c>
      <c r="H20612">
        <v>0</v>
      </c>
      <c r="I20612">
        <v>-1.1000000000000001E-3</v>
      </c>
      <c r="J20612">
        <v>0</v>
      </c>
      <c r="K20612">
        <v>-10.8055</v>
      </c>
    </row>
    <row r="20613" spans="1:11" hidden="1">
      <c r="A20613" t="s">
        <v>168</v>
      </c>
      <c r="B20613" t="s">
        <v>663</v>
      </c>
      <c r="C20613">
        <v>190</v>
      </c>
      <c r="D20613" t="s">
        <v>138</v>
      </c>
      <c r="E20613">
        <v>0.62280000000000002</v>
      </c>
      <c r="F20613">
        <v>0</v>
      </c>
      <c r="G20613">
        <v>-15.926299999999999</v>
      </c>
      <c r="H20613">
        <v>0</v>
      </c>
      <c r="I20613">
        <v>-1.1000000000000001E-3</v>
      </c>
      <c r="J20613">
        <v>0</v>
      </c>
      <c r="K20613">
        <v>-3.2801</v>
      </c>
    </row>
    <row r="20614" spans="1:11" hidden="1">
      <c r="A20614" t="s">
        <v>168</v>
      </c>
      <c r="B20614" t="s">
        <v>663</v>
      </c>
      <c r="C20614">
        <v>190</v>
      </c>
      <c r="D20614" t="s">
        <v>138</v>
      </c>
      <c r="E20614">
        <v>1.0582</v>
      </c>
      <c r="F20614">
        <v>0</v>
      </c>
      <c r="G20614">
        <v>-12.4948</v>
      </c>
      <c r="H20614">
        <v>0</v>
      </c>
      <c r="I20614">
        <v>-1.1000000000000001E-3</v>
      </c>
      <c r="J20614">
        <v>0</v>
      </c>
      <c r="K20614">
        <v>2.9439000000000002</v>
      </c>
    </row>
    <row r="20615" spans="1:11" hidden="1">
      <c r="A20615" t="s">
        <v>168</v>
      </c>
      <c r="B20615" t="s">
        <v>663</v>
      </c>
      <c r="C20615">
        <v>190</v>
      </c>
      <c r="D20615" t="s">
        <v>138</v>
      </c>
      <c r="E20615">
        <v>1.4937</v>
      </c>
      <c r="F20615">
        <v>0</v>
      </c>
      <c r="G20615">
        <v>-8.7982999999999993</v>
      </c>
      <c r="H20615">
        <v>0</v>
      </c>
      <c r="I20615">
        <v>-1.1000000000000001E-3</v>
      </c>
      <c r="J20615">
        <v>0</v>
      </c>
      <c r="K20615">
        <v>7.5872000000000002</v>
      </c>
    </row>
    <row r="20616" spans="1:11" hidden="1">
      <c r="A20616" t="s">
        <v>168</v>
      </c>
      <c r="B20616" t="s">
        <v>663</v>
      </c>
      <c r="C20616">
        <v>190</v>
      </c>
      <c r="D20616" t="s">
        <v>138</v>
      </c>
      <c r="E20616">
        <v>1.9291</v>
      </c>
      <c r="F20616">
        <v>0</v>
      </c>
      <c r="G20616">
        <v>-5.1173000000000002</v>
      </c>
      <c r="H20616">
        <v>0</v>
      </c>
      <c r="I20616">
        <v>-1.1000000000000001E-3</v>
      </c>
      <c r="J20616">
        <v>0</v>
      </c>
      <c r="K20616">
        <v>10.6212</v>
      </c>
    </row>
    <row r="20617" spans="1:11" hidden="1">
      <c r="A20617" t="s">
        <v>168</v>
      </c>
      <c r="B20617" t="s">
        <v>663</v>
      </c>
      <c r="C20617">
        <v>190</v>
      </c>
      <c r="D20617" t="s">
        <v>138</v>
      </c>
      <c r="E20617">
        <v>2.3645999999999998</v>
      </c>
      <c r="F20617">
        <v>0</v>
      </c>
      <c r="G20617">
        <v>-2.0606</v>
      </c>
      <c r="H20617">
        <v>0</v>
      </c>
      <c r="I20617">
        <v>-1.1000000000000001E-3</v>
      </c>
      <c r="J20617">
        <v>0</v>
      </c>
      <c r="K20617">
        <v>12.1571</v>
      </c>
    </row>
    <row r="20618" spans="1:11" hidden="1">
      <c r="A20618" t="s">
        <v>168</v>
      </c>
      <c r="B20618" t="s">
        <v>663</v>
      </c>
      <c r="C20618">
        <v>190</v>
      </c>
      <c r="D20618" t="s">
        <v>138</v>
      </c>
      <c r="E20618">
        <v>2.8</v>
      </c>
      <c r="F20618">
        <v>0</v>
      </c>
      <c r="G20618">
        <v>5.7599999999999998E-2</v>
      </c>
      <c r="H20618">
        <v>0</v>
      </c>
      <c r="I20618">
        <v>-1.1000000000000001E-3</v>
      </c>
      <c r="J20618">
        <v>0</v>
      </c>
      <c r="K20618">
        <v>12.5663</v>
      </c>
    </row>
    <row r="20619" spans="1:11" hidden="1">
      <c r="A20619" t="s">
        <v>168</v>
      </c>
      <c r="B20619" t="s">
        <v>663</v>
      </c>
      <c r="C20619">
        <v>190</v>
      </c>
      <c r="D20619" t="s">
        <v>138</v>
      </c>
      <c r="E20619">
        <v>2.8</v>
      </c>
      <c r="F20619">
        <v>0</v>
      </c>
      <c r="G20619">
        <v>5.28</v>
      </c>
      <c r="H20619">
        <v>0</v>
      </c>
      <c r="I20619">
        <v>-1.1000000000000001E-3</v>
      </c>
      <c r="J20619">
        <v>0</v>
      </c>
      <c r="K20619">
        <v>12.5663</v>
      </c>
    </row>
    <row r="20620" spans="1:11" hidden="1">
      <c r="A20620" t="s">
        <v>168</v>
      </c>
      <c r="B20620" t="s">
        <v>663</v>
      </c>
      <c r="C20620">
        <v>190</v>
      </c>
      <c r="D20620" t="s">
        <v>138</v>
      </c>
      <c r="E20620">
        <v>3.2355</v>
      </c>
      <c r="F20620">
        <v>0</v>
      </c>
      <c r="G20620">
        <v>6.9287999999999998</v>
      </c>
      <c r="H20620">
        <v>0</v>
      </c>
      <c r="I20620">
        <v>-1.1000000000000001E-3</v>
      </c>
      <c r="J20620">
        <v>0</v>
      </c>
      <c r="K20620">
        <v>9.9154</v>
      </c>
    </row>
    <row r="20621" spans="1:11" hidden="1">
      <c r="A20621" t="s">
        <v>168</v>
      </c>
      <c r="B20621" t="s">
        <v>663</v>
      </c>
      <c r="C20621">
        <v>190</v>
      </c>
      <c r="D20621" t="s">
        <v>138</v>
      </c>
      <c r="E20621">
        <v>3.6709000000000001</v>
      </c>
      <c r="F20621">
        <v>0</v>
      </c>
      <c r="G20621">
        <v>8.5776000000000003</v>
      </c>
      <c r="H20621">
        <v>0</v>
      </c>
      <c r="I20621">
        <v>-1.1000000000000001E-3</v>
      </c>
      <c r="J20621">
        <v>0</v>
      </c>
      <c r="K20621">
        <v>6.5464000000000002</v>
      </c>
    </row>
    <row r="20622" spans="1:11" hidden="1">
      <c r="A20622" t="s">
        <v>168</v>
      </c>
      <c r="B20622" t="s">
        <v>663</v>
      </c>
      <c r="C20622">
        <v>190</v>
      </c>
      <c r="D20622" t="s">
        <v>138</v>
      </c>
      <c r="E20622">
        <v>4.1063999999999998</v>
      </c>
      <c r="F20622">
        <v>0</v>
      </c>
      <c r="G20622">
        <v>10.2265</v>
      </c>
      <c r="H20622">
        <v>0</v>
      </c>
      <c r="I20622">
        <v>-1.1000000000000001E-3</v>
      </c>
      <c r="J20622">
        <v>0</v>
      </c>
      <c r="K20622">
        <v>2.4594999999999998</v>
      </c>
    </row>
    <row r="20623" spans="1:11" hidden="1">
      <c r="A20623" t="s">
        <v>168</v>
      </c>
      <c r="B20623" t="s">
        <v>663</v>
      </c>
      <c r="C20623">
        <v>190</v>
      </c>
      <c r="D20623" t="s">
        <v>138</v>
      </c>
      <c r="E20623">
        <v>4.5418000000000003</v>
      </c>
      <c r="F20623">
        <v>0</v>
      </c>
      <c r="G20623">
        <v>11.875299999999999</v>
      </c>
      <c r="H20623">
        <v>0</v>
      </c>
      <c r="I20623">
        <v>-1.1000000000000001E-3</v>
      </c>
      <c r="J20623">
        <v>0</v>
      </c>
      <c r="K20623">
        <v>-2.3454000000000002</v>
      </c>
    </row>
    <row r="20624" spans="1:11" hidden="1">
      <c r="A20624" t="s">
        <v>168</v>
      </c>
      <c r="B20624" t="s">
        <v>663</v>
      </c>
      <c r="C20624">
        <v>190</v>
      </c>
      <c r="D20624" t="s">
        <v>138</v>
      </c>
      <c r="E20624">
        <v>4.9772999999999996</v>
      </c>
      <c r="F20624">
        <v>0</v>
      </c>
      <c r="G20624">
        <v>13.524100000000001</v>
      </c>
      <c r="H20624">
        <v>0</v>
      </c>
      <c r="I20624">
        <v>-1.1000000000000001E-3</v>
      </c>
      <c r="J20624">
        <v>0</v>
      </c>
      <c r="K20624">
        <v>-7.8682999999999996</v>
      </c>
    </row>
    <row r="20625" spans="1:11" hidden="1">
      <c r="A20625" t="s">
        <v>168</v>
      </c>
      <c r="B20625" t="s">
        <v>663</v>
      </c>
      <c r="C20625">
        <v>190</v>
      </c>
      <c r="D20625" t="s">
        <v>138</v>
      </c>
      <c r="E20625">
        <v>5.4127000000000001</v>
      </c>
      <c r="F20625">
        <v>0</v>
      </c>
      <c r="G20625">
        <v>15.1729</v>
      </c>
      <c r="H20625">
        <v>0</v>
      </c>
      <c r="I20625">
        <v>-1.1000000000000001E-3</v>
      </c>
      <c r="J20625">
        <v>0</v>
      </c>
      <c r="K20625">
        <v>-14.1091</v>
      </c>
    </row>
    <row r="20626" spans="1:11" hidden="1">
      <c r="A20626" t="s">
        <v>168</v>
      </c>
      <c r="B20626" t="s">
        <v>663</v>
      </c>
      <c r="C20626">
        <v>190</v>
      </c>
      <c r="D20626" t="s">
        <v>139</v>
      </c>
      <c r="E20626">
        <v>0.18729999999999999</v>
      </c>
      <c r="F20626">
        <v>0</v>
      </c>
      <c r="G20626">
        <v>-18.464700000000001</v>
      </c>
      <c r="H20626">
        <v>0</v>
      </c>
      <c r="I20626">
        <v>-1.1000000000000001E-3</v>
      </c>
      <c r="J20626">
        <v>0</v>
      </c>
      <c r="K20626">
        <v>-10.8675</v>
      </c>
    </row>
    <row r="20627" spans="1:11" hidden="1">
      <c r="A20627" t="s">
        <v>168</v>
      </c>
      <c r="B20627" t="s">
        <v>663</v>
      </c>
      <c r="C20627">
        <v>190</v>
      </c>
      <c r="D20627" t="s">
        <v>139</v>
      </c>
      <c r="E20627">
        <v>0.62280000000000002</v>
      </c>
      <c r="F20627">
        <v>0</v>
      </c>
      <c r="G20627">
        <v>-15.9428</v>
      </c>
      <c r="H20627">
        <v>0</v>
      </c>
      <c r="I20627">
        <v>-1.1000000000000001E-3</v>
      </c>
      <c r="J20627">
        <v>0</v>
      </c>
      <c r="K20627">
        <v>-3.3492999999999999</v>
      </c>
    </row>
    <row r="20628" spans="1:11" hidden="1">
      <c r="A20628" t="s">
        <v>168</v>
      </c>
      <c r="B20628" t="s">
        <v>663</v>
      </c>
      <c r="C20628">
        <v>190</v>
      </c>
      <c r="D20628" t="s">
        <v>139</v>
      </c>
      <c r="E20628">
        <v>1.0582</v>
      </c>
      <c r="F20628">
        <v>0</v>
      </c>
      <c r="G20628">
        <v>-12.5114</v>
      </c>
      <c r="H20628">
        <v>0</v>
      </c>
      <c r="I20628">
        <v>-1.1000000000000001E-3</v>
      </c>
      <c r="J20628">
        <v>0</v>
      </c>
      <c r="K20628">
        <v>2.8675000000000002</v>
      </c>
    </row>
    <row r="20629" spans="1:11" hidden="1">
      <c r="A20629" t="s">
        <v>168</v>
      </c>
      <c r="B20629" t="s">
        <v>663</v>
      </c>
      <c r="C20629">
        <v>190</v>
      </c>
      <c r="D20629" t="s">
        <v>139</v>
      </c>
      <c r="E20629">
        <v>1.4937</v>
      </c>
      <c r="F20629">
        <v>0</v>
      </c>
      <c r="G20629">
        <v>-8.8148</v>
      </c>
      <c r="H20629">
        <v>0</v>
      </c>
      <c r="I20629">
        <v>-1.1000000000000001E-3</v>
      </c>
      <c r="J20629">
        <v>0</v>
      </c>
      <c r="K20629">
        <v>7.5035999999999996</v>
      </c>
    </row>
    <row r="20630" spans="1:11" hidden="1">
      <c r="A20630" t="s">
        <v>168</v>
      </c>
      <c r="B20630" t="s">
        <v>663</v>
      </c>
      <c r="C20630">
        <v>190</v>
      </c>
      <c r="D20630" t="s">
        <v>139</v>
      </c>
      <c r="E20630">
        <v>1.9291</v>
      </c>
      <c r="F20630">
        <v>0</v>
      </c>
      <c r="G20630">
        <v>-5.1337999999999999</v>
      </c>
      <c r="H20630">
        <v>0</v>
      </c>
      <c r="I20630">
        <v>-1.1000000000000001E-3</v>
      </c>
      <c r="J20630">
        <v>0</v>
      </c>
      <c r="K20630">
        <v>10.5304</v>
      </c>
    </row>
    <row r="20631" spans="1:11" hidden="1">
      <c r="A20631" t="s">
        <v>168</v>
      </c>
      <c r="B20631" t="s">
        <v>663</v>
      </c>
      <c r="C20631">
        <v>190</v>
      </c>
      <c r="D20631" t="s">
        <v>139</v>
      </c>
      <c r="E20631">
        <v>2.3645999999999998</v>
      </c>
      <c r="F20631">
        <v>0</v>
      </c>
      <c r="G20631">
        <v>-2.0771000000000002</v>
      </c>
      <c r="H20631">
        <v>0</v>
      </c>
      <c r="I20631">
        <v>-1.1000000000000001E-3</v>
      </c>
      <c r="J20631">
        <v>0</v>
      </c>
      <c r="K20631">
        <v>12.059100000000001</v>
      </c>
    </row>
    <row r="20632" spans="1:11" hidden="1">
      <c r="A20632" t="s">
        <v>168</v>
      </c>
      <c r="B20632" t="s">
        <v>663</v>
      </c>
      <c r="C20632">
        <v>190</v>
      </c>
      <c r="D20632" t="s">
        <v>139</v>
      </c>
      <c r="E20632">
        <v>2.8</v>
      </c>
      <c r="F20632">
        <v>0</v>
      </c>
      <c r="G20632">
        <v>4.1000000000000002E-2</v>
      </c>
      <c r="H20632">
        <v>0</v>
      </c>
      <c r="I20632">
        <v>-1.1000000000000001E-3</v>
      </c>
      <c r="J20632">
        <v>0</v>
      </c>
      <c r="K20632">
        <v>12.4612</v>
      </c>
    </row>
    <row r="20633" spans="1:11" hidden="1">
      <c r="A20633" t="s">
        <v>168</v>
      </c>
      <c r="B20633" t="s">
        <v>663</v>
      </c>
      <c r="C20633">
        <v>190</v>
      </c>
      <c r="D20633" t="s">
        <v>139</v>
      </c>
      <c r="E20633">
        <v>2.8</v>
      </c>
      <c r="F20633">
        <v>0</v>
      </c>
      <c r="G20633">
        <v>5.2634999999999996</v>
      </c>
      <c r="H20633">
        <v>0</v>
      </c>
      <c r="I20633">
        <v>-1.1000000000000001E-3</v>
      </c>
      <c r="J20633">
        <v>0</v>
      </c>
      <c r="K20633">
        <v>12.4612</v>
      </c>
    </row>
    <row r="20634" spans="1:11" hidden="1">
      <c r="A20634" t="s">
        <v>168</v>
      </c>
      <c r="B20634" t="s">
        <v>663</v>
      </c>
      <c r="C20634">
        <v>190</v>
      </c>
      <c r="D20634" t="s">
        <v>139</v>
      </c>
      <c r="E20634">
        <v>3.2355</v>
      </c>
      <c r="F20634">
        <v>0</v>
      </c>
      <c r="G20634">
        <v>6.9123000000000001</v>
      </c>
      <c r="H20634">
        <v>0</v>
      </c>
      <c r="I20634">
        <v>-1.1000000000000001E-3</v>
      </c>
      <c r="J20634">
        <v>0</v>
      </c>
      <c r="K20634">
        <v>9.8030000000000008</v>
      </c>
    </row>
    <row r="20635" spans="1:11" hidden="1">
      <c r="A20635" t="s">
        <v>168</v>
      </c>
      <c r="B20635" t="s">
        <v>663</v>
      </c>
      <c r="C20635">
        <v>190</v>
      </c>
      <c r="D20635" t="s">
        <v>139</v>
      </c>
      <c r="E20635">
        <v>3.6709000000000001</v>
      </c>
      <c r="F20635">
        <v>0</v>
      </c>
      <c r="G20635">
        <v>8.5610999999999997</v>
      </c>
      <c r="H20635">
        <v>0</v>
      </c>
      <c r="I20635">
        <v>-1.1000000000000001E-3</v>
      </c>
      <c r="J20635">
        <v>0</v>
      </c>
      <c r="K20635">
        <v>6.4268999999999998</v>
      </c>
    </row>
    <row r="20636" spans="1:11" hidden="1">
      <c r="A20636" t="s">
        <v>168</v>
      </c>
      <c r="B20636" t="s">
        <v>663</v>
      </c>
      <c r="C20636">
        <v>190</v>
      </c>
      <c r="D20636" t="s">
        <v>139</v>
      </c>
      <c r="E20636">
        <v>4.1063999999999998</v>
      </c>
      <c r="F20636">
        <v>0</v>
      </c>
      <c r="G20636">
        <v>10.209899999999999</v>
      </c>
      <c r="H20636">
        <v>0</v>
      </c>
      <c r="I20636">
        <v>-1.1000000000000001E-3</v>
      </c>
      <c r="J20636">
        <v>0</v>
      </c>
      <c r="K20636">
        <v>2.3328000000000002</v>
      </c>
    </row>
    <row r="20637" spans="1:11" hidden="1">
      <c r="A20637" t="s">
        <v>168</v>
      </c>
      <c r="B20637" t="s">
        <v>663</v>
      </c>
      <c r="C20637">
        <v>190</v>
      </c>
      <c r="D20637" t="s">
        <v>139</v>
      </c>
      <c r="E20637">
        <v>4.5418000000000003</v>
      </c>
      <c r="F20637">
        <v>0</v>
      </c>
      <c r="G20637">
        <v>11.8588</v>
      </c>
      <c r="H20637">
        <v>0</v>
      </c>
      <c r="I20637">
        <v>-1.1000000000000001E-3</v>
      </c>
      <c r="J20637">
        <v>0</v>
      </c>
      <c r="K20637">
        <v>-2.4792999999999998</v>
      </c>
    </row>
    <row r="20638" spans="1:11" hidden="1">
      <c r="A20638" t="s">
        <v>168</v>
      </c>
      <c r="B20638" t="s">
        <v>663</v>
      </c>
      <c r="C20638">
        <v>190</v>
      </c>
      <c r="D20638" t="s">
        <v>139</v>
      </c>
      <c r="E20638">
        <v>4.9772999999999996</v>
      </c>
      <c r="F20638">
        <v>0</v>
      </c>
      <c r="G20638">
        <v>13.5076</v>
      </c>
      <c r="H20638">
        <v>0</v>
      </c>
      <c r="I20638">
        <v>-1.1000000000000001E-3</v>
      </c>
      <c r="J20638">
        <v>0</v>
      </c>
      <c r="K20638">
        <v>-8.0093999999999994</v>
      </c>
    </row>
    <row r="20639" spans="1:11" hidden="1">
      <c r="A20639" t="s">
        <v>168</v>
      </c>
      <c r="B20639" t="s">
        <v>663</v>
      </c>
      <c r="C20639">
        <v>190</v>
      </c>
      <c r="D20639" t="s">
        <v>139</v>
      </c>
      <c r="E20639">
        <v>5.4127000000000001</v>
      </c>
      <c r="F20639">
        <v>0</v>
      </c>
      <c r="G20639">
        <v>15.1564</v>
      </c>
      <c r="H20639">
        <v>0</v>
      </c>
      <c r="I20639">
        <v>-1.1000000000000001E-3</v>
      </c>
      <c r="J20639">
        <v>0</v>
      </c>
      <c r="K20639">
        <v>-14.2575</v>
      </c>
    </row>
    <row r="20640" spans="1:11" hidden="1">
      <c r="A20640" t="s">
        <v>168</v>
      </c>
      <c r="B20640" t="s">
        <v>663</v>
      </c>
      <c r="C20640">
        <v>190</v>
      </c>
      <c r="D20640" t="s">
        <v>140</v>
      </c>
      <c r="E20640">
        <v>0.18729999999999999</v>
      </c>
      <c r="F20640">
        <v>0</v>
      </c>
      <c r="G20640">
        <v>-18.4421</v>
      </c>
      <c r="H20640">
        <v>0</v>
      </c>
      <c r="I20640">
        <v>-1.1000000000000001E-3</v>
      </c>
      <c r="J20640">
        <v>0</v>
      </c>
      <c r="K20640">
        <v>-10.775600000000001</v>
      </c>
    </row>
    <row r="20641" spans="1:11" hidden="1">
      <c r="A20641" t="s">
        <v>168</v>
      </c>
      <c r="B20641" t="s">
        <v>663</v>
      </c>
      <c r="C20641">
        <v>190</v>
      </c>
      <c r="D20641" t="s">
        <v>140</v>
      </c>
      <c r="E20641">
        <v>0.62280000000000002</v>
      </c>
      <c r="F20641">
        <v>0</v>
      </c>
      <c r="G20641">
        <v>-15.920199999999999</v>
      </c>
      <c r="H20641">
        <v>0</v>
      </c>
      <c r="I20641">
        <v>-1.1000000000000001E-3</v>
      </c>
      <c r="J20641">
        <v>0</v>
      </c>
      <c r="K20641">
        <v>-3.2528000000000001</v>
      </c>
    </row>
    <row r="20642" spans="1:11" hidden="1">
      <c r="A20642" t="s">
        <v>168</v>
      </c>
      <c r="B20642" t="s">
        <v>663</v>
      </c>
      <c r="C20642">
        <v>190</v>
      </c>
      <c r="D20642" t="s">
        <v>140</v>
      </c>
      <c r="E20642">
        <v>1.0582</v>
      </c>
      <c r="F20642">
        <v>0</v>
      </c>
      <c r="G20642">
        <v>-12.488799999999999</v>
      </c>
      <c r="H20642">
        <v>0</v>
      </c>
      <c r="I20642">
        <v>-1.1000000000000001E-3</v>
      </c>
      <c r="J20642">
        <v>0</v>
      </c>
      <c r="K20642">
        <v>2.9685000000000001</v>
      </c>
    </row>
    <row r="20643" spans="1:11" hidden="1">
      <c r="A20643" t="s">
        <v>168</v>
      </c>
      <c r="B20643" t="s">
        <v>663</v>
      </c>
      <c r="C20643">
        <v>190</v>
      </c>
      <c r="D20643" t="s">
        <v>140</v>
      </c>
      <c r="E20643">
        <v>1.4937</v>
      </c>
      <c r="F20643">
        <v>0</v>
      </c>
      <c r="G20643">
        <v>-8.7921999999999993</v>
      </c>
      <c r="H20643">
        <v>0</v>
      </c>
      <c r="I20643">
        <v>-1.1000000000000001E-3</v>
      </c>
      <c r="J20643">
        <v>0</v>
      </c>
      <c r="K20643">
        <v>7.6090999999999998</v>
      </c>
    </row>
    <row r="20644" spans="1:11" hidden="1">
      <c r="A20644" t="s">
        <v>168</v>
      </c>
      <c r="B20644" t="s">
        <v>663</v>
      </c>
      <c r="C20644">
        <v>190</v>
      </c>
      <c r="D20644" t="s">
        <v>140</v>
      </c>
      <c r="E20644">
        <v>1.9291</v>
      </c>
      <c r="F20644">
        <v>0</v>
      </c>
      <c r="G20644">
        <v>-5.1112000000000002</v>
      </c>
      <c r="H20644">
        <v>0</v>
      </c>
      <c r="I20644">
        <v>-1.1000000000000001E-3</v>
      </c>
      <c r="J20644">
        <v>0</v>
      </c>
      <c r="K20644">
        <v>10.640499999999999</v>
      </c>
    </row>
    <row r="20645" spans="1:11" hidden="1">
      <c r="A20645" t="s">
        <v>168</v>
      </c>
      <c r="B20645" t="s">
        <v>663</v>
      </c>
      <c r="C20645">
        <v>190</v>
      </c>
      <c r="D20645" t="s">
        <v>140</v>
      </c>
      <c r="E20645">
        <v>2.3645999999999998</v>
      </c>
      <c r="F20645">
        <v>0</v>
      </c>
      <c r="G20645">
        <v>-2.0545</v>
      </c>
      <c r="H20645">
        <v>0</v>
      </c>
      <c r="I20645">
        <v>-1.1000000000000001E-3</v>
      </c>
      <c r="J20645">
        <v>0</v>
      </c>
      <c r="K20645">
        <v>12.1737</v>
      </c>
    </row>
    <row r="20646" spans="1:11" hidden="1">
      <c r="A20646" t="s">
        <v>168</v>
      </c>
      <c r="B20646" t="s">
        <v>663</v>
      </c>
      <c r="C20646">
        <v>190</v>
      </c>
      <c r="D20646" t="s">
        <v>140</v>
      </c>
      <c r="E20646">
        <v>2.8</v>
      </c>
      <c r="F20646">
        <v>0</v>
      </c>
      <c r="G20646">
        <v>6.3700000000000007E-2</v>
      </c>
      <c r="H20646">
        <v>0</v>
      </c>
      <c r="I20646">
        <v>-1.1000000000000001E-3</v>
      </c>
      <c r="J20646">
        <v>0</v>
      </c>
      <c r="K20646">
        <v>12.580299999999999</v>
      </c>
    </row>
    <row r="20647" spans="1:11" hidden="1">
      <c r="A20647" t="s">
        <v>168</v>
      </c>
      <c r="B20647" t="s">
        <v>663</v>
      </c>
      <c r="C20647">
        <v>190</v>
      </c>
      <c r="D20647" t="s">
        <v>140</v>
      </c>
      <c r="E20647">
        <v>2.8</v>
      </c>
      <c r="F20647">
        <v>0</v>
      </c>
      <c r="G20647">
        <v>5.2861000000000002</v>
      </c>
      <c r="H20647">
        <v>0</v>
      </c>
      <c r="I20647">
        <v>-1.1000000000000001E-3</v>
      </c>
      <c r="J20647">
        <v>0</v>
      </c>
      <c r="K20647">
        <v>12.580299999999999</v>
      </c>
    </row>
    <row r="20648" spans="1:11" hidden="1">
      <c r="A20648" t="s">
        <v>168</v>
      </c>
      <c r="B20648" t="s">
        <v>663</v>
      </c>
      <c r="C20648">
        <v>190</v>
      </c>
      <c r="D20648" t="s">
        <v>140</v>
      </c>
      <c r="E20648">
        <v>3.2355</v>
      </c>
      <c r="F20648">
        <v>0</v>
      </c>
      <c r="G20648">
        <v>6.9348999999999998</v>
      </c>
      <c r="H20648">
        <v>0</v>
      </c>
      <c r="I20648">
        <v>-1.1000000000000001E-3</v>
      </c>
      <c r="J20648">
        <v>0</v>
      </c>
      <c r="K20648">
        <v>9.9267000000000003</v>
      </c>
    </row>
    <row r="20649" spans="1:11" hidden="1">
      <c r="A20649" t="s">
        <v>168</v>
      </c>
      <c r="B20649" t="s">
        <v>663</v>
      </c>
      <c r="C20649">
        <v>190</v>
      </c>
      <c r="D20649" t="s">
        <v>140</v>
      </c>
      <c r="E20649">
        <v>3.6709000000000001</v>
      </c>
      <c r="F20649">
        <v>0</v>
      </c>
      <c r="G20649">
        <v>8.5837000000000003</v>
      </c>
      <c r="H20649">
        <v>0</v>
      </c>
      <c r="I20649">
        <v>-1.1000000000000001E-3</v>
      </c>
      <c r="J20649">
        <v>0</v>
      </c>
      <c r="K20649">
        <v>6.5551000000000004</v>
      </c>
    </row>
    <row r="20650" spans="1:11" hidden="1">
      <c r="A20650" t="s">
        <v>168</v>
      </c>
      <c r="B20650" t="s">
        <v>663</v>
      </c>
      <c r="C20650">
        <v>190</v>
      </c>
      <c r="D20650" t="s">
        <v>140</v>
      </c>
      <c r="E20650">
        <v>4.1063999999999998</v>
      </c>
      <c r="F20650">
        <v>0</v>
      </c>
      <c r="G20650">
        <v>10.2325</v>
      </c>
      <c r="H20650">
        <v>0</v>
      </c>
      <c r="I20650">
        <v>-1.1000000000000001E-3</v>
      </c>
      <c r="J20650">
        <v>0</v>
      </c>
      <c r="K20650">
        <v>2.4655</v>
      </c>
    </row>
    <row r="20651" spans="1:11" hidden="1">
      <c r="A20651" t="s">
        <v>168</v>
      </c>
      <c r="B20651" t="s">
        <v>663</v>
      </c>
      <c r="C20651">
        <v>190</v>
      </c>
      <c r="D20651" t="s">
        <v>140</v>
      </c>
      <c r="E20651">
        <v>4.5418000000000003</v>
      </c>
      <c r="F20651">
        <v>0</v>
      </c>
      <c r="G20651">
        <v>11.881399999999999</v>
      </c>
      <c r="H20651">
        <v>0</v>
      </c>
      <c r="I20651">
        <v>-1.1000000000000001E-3</v>
      </c>
      <c r="J20651">
        <v>0</v>
      </c>
      <c r="K20651">
        <v>-2.3420000000000001</v>
      </c>
    </row>
    <row r="20652" spans="1:11" hidden="1">
      <c r="A20652" t="s">
        <v>168</v>
      </c>
      <c r="B20652" t="s">
        <v>663</v>
      </c>
      <c r="C20652">
        <v>190</v>
      </c>
      <c r="D20652" t="s">
        <v>140</v>
      </c>
      <c r="E20652">
        <v>4.9772999999999996</v>
      </c>
      <c r="F20652">
        <v>0</v>
      </c>
      <c r="G20652">
        <v>13.530200000000001</v>
      </c>
      <c r="H20652">
        <v>0</v>
      </c>
      <c r="I20652">
        <v>-1.1000000000000001E-3</v>
      </c>
      <c r="J20652">
        <v>0</v>
      </c>
      <c r="K20652">
        <v>-7.8676000000000004</v>
      </c>
    </row>
    <row r="20653" spans="1:11" hidden="1">
      <c r="A20653" t="s">
        <v>168</v>
      </c>
      <c r="B20653" t="s">
        <v>663</v>
      </c>
      <c r="C20653">
        <v>190</v>
      </c>
      <c r="D20653" t="s">
        <v>140</v>
      </c>
      <c r="E20653">
        <v>5.4127000000000001</v>
      </c>
      <c r="F20653">
        <v>0</v>
      </c>
      <c r="G20653">
        <v>15.179</v>
      </c>
      <c r="H20653">
        <v>0</v>
      </c>
      <c r="I20653">
        <v>-1.1000000000000001E-3</v>
      </c>
      <c r="J20653">
        <v>0</v>
      </c>
      <c r="K20653">
        <v>-14.1111</v>
      </c>
    </row>
    <row r="20654" spans="1:11" hidden="1">
      <c r="A20654" t="s">
        <v>168</v>
      </c>
      <c r="B20654" t="s">
        <v>663</v>
      </c>
      <c r="C20654">
        <v>190</v>
      </c>
      <c r="D20654" t="s">
        <v>141</v>
      </c>
      <c r="E20654">
        <v>0.18729999999999999</v>
      </c>
      <c r="F20654">
        <v>0</v>
      </c>
      <c r="G20654">
        <v>-18.458600000000001</v>
      </c>
      <c r="H20654">
        <v>0</v>
      </c>
      <c r="I20654">
        <v>-1.1000000000000001E-3</v>
      </c>
      <c r="J20654">
        <v>0</v>
      </c>
      <c r="K20654">
        <v>-10.8376</v>
      </c>
    </row>
    <row r="20655" spans="1:11" hidden="1">
      <c r="A20655" t="s">
        <v>168</v>
      </c>
      <c r="B20655" t="s">
        <v>663</v>
      </c>
      <c r="C20655">
        <v>190</v>
      </c>
      <c r="D20655" t="s">
        <v>141</v>
      </c>
      <c r="E20655">
        <v>0.62280000000000002</v>
      </c>
      <c r="F20655">
        <v>0</v>
      </c>
      <c r="G20655">
        <v>-15.9367</v>
      </c>
      <c r="H20655">
        <v>0</v>
      </c>
      <c r="I20655">
        <v>-1.1000000000000001E-3</v>
      </c>
      <c r="J20655">
        <v>0</v>
      </c>
      <c r="K20655">
        <v>-3.3220000000000001</v>
      </c>
    </row>
    <row r="20656" spans="1:11" hidden="1">
      <c r="A20656" t="s">
        <v>168</v>
      </c>
      <c r="B20656" t="s">
        <v>663</v>
      </c>
      <c r="C20656">
        <v>190</v>
      </c>
      <c r="D20656" t="s">
        <v>141</v>
      </c>
      <c r="E20656">
        <v>1.0582</v>
      </c>
      <c r="F20656">
        <v>0</v>
      </c>
      <c r="G20656">
        <v>-12.5053</v>
      </c>
      <c r="H20656">
        <v>0</v>
      </c>
      <c r="I20656">
        <v>-1.1000000000000001E-3</v>
      </c>
      <c r="J20656">
        <v>0</v>
      </c>
      <c r="K20656">
        <v>2.8921000000000001</v>
      </c>
    </row>
    <row r="20657" spans="1:11" hidden="1">
      <c r="A20657" t="s">
        <v>168</v>
      </c>
      <c r="B20657" t="s">
        <v>663</v>
      </c>
      <c r="C20657">
        <v>190</v>
      </c>
      <c r="D20657" t="s">
        <v>141</v>
      </c>
      <c r="E20657">
        <v>1.4937</v>
      </c>
      <c r="F20657">
        <v>0</v>
      </c>
      <c r="G20657">
        <v>-8.8087999999999997</v>
      </c>
      <c r="H20657">
        <v>0</v>
      </c>
      <c r="I20657">
        <v>-1.1000000000000001E-3</v>
      </c>
      <c r="J20657">
        <v>0</v>
      </c>
      <c r="K20657">
        <v>7.5255000000000001</v>
      </c>
    </row>
    <row r="20658" spans="1:11" hidden="1">
      <c r="A20658" t="s">
        <v>168</v>
      </c>
      <c r="B20658" t="s">
        <v>663</v>
      </c>
      <c r="C20658">
        <v>190</v>
      </c>
      <c r="D20658" t="s">
        <v>141</v>
      </c>
      <c r="E20658">
        <v>1.9291</v>
      </c>
      <c r="F20658">
        <v>0</v>
      </c>
      <c r="G20658">
        <v>-5.1276999999999999</v>
      </c>
      <c r="H20658">
        <v>0</v>
      </c>
      <c r="I20658">
        <v>-1.1000000000000001E-3</v>
      </c>
      <c r="J20658">
        <v>0</v>
      </c>
      <c r="K20658">
        <v>10.5497</v>
      </c>
    </row>
    <row r="20659" spans="1:11" hidden="1">
      <c r="A20659" t="s">
        <v>168</v>
      </c>
      <c r="B20659" t="s">
        <v>663</v>
      </c>
      <c r="C20659">
        <v>190</v>
      </c>
      <c r="D20659" t="s">
        <v>141</v>
      </c>
      <c r="E20659">
        <v>2.3645999999999998</v>
      </c>
      <c r="F20659">
        <v>0</v>
      </c>
      <c r="G20659">
        <v>-2.0710000000000002</v>
      </c>
      <c r="H20659">
        <v>0</v>
      </c>
      <c r="I20659">
        <v>-1.1000000000000001E-3</v>
      </c>
      <c r="J20659">
        <v>0</v>
      </c>
      <c r="K20659">
        <v>12.075799999999999</v>
      </c>
    </row>
    <row r="20660" spans="1:11" hidden="1">
      <c r="A20660" t="s">
        <v>168</v>
      </c>
      <c r="B20660" t="s">
        <v>663</v>
      </c>
      <c r="C20660">
        <v>190</v>
      </c>
      <c r="D20660" t="s">
        <v>141</v>
      </c>
      <c r="E20660">
        <v>2.8</v>
      </c>
      <c r="F20660">
        <v>0</v>
      </c>
      <c r="G20660">
        <v>4.7100000000000003E-2</v>
      </c>
      <c r="H20660">
        <v>0</v>
      </c>
      <c r="I20660">
        <v>-1.1000000000000001E-3</v>
      </c>
      <c r="J20660">
        <v>0</v>
      </c>
      <c r="K20660">
        <v>12.475199999999999</v>
      </c>
    </row>
    <row r="20661" spans="1:11" hidden="1">
      <c r="A20661" t="s">
        <v>168</v>
      </c>
      <c r="B20661" t="s">
        <v>663</v>
      </c>
      <c r="C20661">
        <v>190</v>
      </c>
      <c r="D20661" t="s">
        <v>141</v>
      </c>
      <c r="E20661">
        <v>2.8</v>
      </c>
      <c r="F20661">
        <v>0</v>
      </c>
      <c r="G20661">
        <v>5.2695999999999996</v>
      </c>
      <c r="H20661">
        <v>0</v>
      </c>
      <c r="I20661">
        <v>-1.1000000000000001E-3</v>
      </c>
      <c r="J20661">
        <v>0</v>
      </c>
      <c r="K20661">
        <v>12.475199999999999</v>
      </c>
    </row>
    <row r="20662" spans="1:11" hidden="1">
      <c r="A20662" t="s">
        <v>168</v>
      </c>
      <c r="B20662" t="s">
        <v>663</v>
      </c>
      <c r="C20662">
        <v>190</v>
      </c>
      <c r="D20662" t="s">
        <v>141</v>
      </c>
      <c r="E20662">
        <v>3.2355</v>
      </c>
      <c r="F20662">
        <v>0</v>
      </c>
      <c r="G20662">
        <v>6.9184000000000001</v>
      </c>
      <c r="H20662">
        <v>0</v>
      </c>
      <c r="I20662">
        <v>-1.1000000000000001E-3</v>
      </c>
      <c r="J20662">
        <v>0</v>
      </c>
      <c r="K20662">
        <v>9.8142999999999994</v>
      </c>
    </row>
    <row r="20663" spans="1:11" hidden="1">
      <c r="A20663" t="s">
        <v>168</v>
      </c>
      <c r="B20663" t="s">
        <v>663</v>
      </c>
      <c r="C20663">
        <v>190</v>
      </c>
      <c r="D20663" t="s">
        <v>141</v>
      </c>
      <c r="E20663">
        <v>3.6709000000000001</v>
      </c>
      <c r="F20663">
        <v>0</v>
      </c>
      <c r="G20663">
        <v>8.5671999999999997</v>
      </c>
      <c r="H20663">
        <v>0</v>
      </c>
      <c r="I20663">
        <v>-1.1000000000000001E-3</v>
      </c>
      <c r="J20663">
        <v>0</v>
      </c>
      <c r="K20663">
        <v>6.4355000000000002</v>
      </c>
    </row>
    <row r="20664" spans="1:11" hidden="1">
      <c r="A20664" t="s">
        <v>168</v>
      </c>
      <c r="B20664" t="s">
        <v>663</v>
      </c>
      <c r="C20664">
        <v>190</v>
      </c>
      <c r="D20664" t="s">
        <v>141</v>
      </c>
      <c r="E20664">
        <v>4.1063999999999998</v>
      </c>
      <c r="F20664">
        <v>0</v>
      </c>
      <c r="G20664">
        <v>10.215999999999999</v>
      </c>
      <c r="H20664">
        <v>0</v>
      </c>
      <c r="I20664">
        <v>-1.1000000000000001E-3</v>
      </c>
      <c r="J20664">
        <v>0</v>
      </c>
      <c r="K20664">
        <v>2.3388</v>
      </c>
    </row>
    <row r="20665" spans="1:11" hidden="1">
      <c r="A20665" t="s">
        <v>168</v>
      </c>
      <c r="B20665" t="s">
        <v>663</v>
      </c>
      <c r="C20665">
        <v>190</v>
      </c>
      <c r="D20665" t="s">
        <v>141</v>
      </c>
      <c r="E20665">
        <v>4.5418000000000003</v>
      </c>
      <c r="F20665">
        <v>0</v>
      </c>
      <c r="G20665">
        <v>11.864800000000001</v>
      </c>
      <c r="H20665">
        <v>0</v>
      </c>
      <c r="I20665">
        <v>-1.1000000000000001E-3</v>
      </c>
      <c r="J20665">
        <v>0</v>
      </c>
      <c r="K20665">
        <v>-2.476</v>
      </c>
    </row>
    <row r="20666" spans="1:11" hidden="1">
      <c r="A20666" t="s">
        <v>168</v>
      </c>
      <c r="B20666" t="s">
        <v>663</v>
      </c>
      <c r="C20666">
        <v>190</v>
      </c>
      <c r="D20666" t="s">
        <v>141</v>
      </c>
      <c r="E20666">
        <v>4.9772999999999996</v>
      </c>
      <c r="F20666">
        <v>0</v>
      </c>
      <c r="G20666">
        <v>13.5137</v>
      </c>
      <c r="H20666">
        <v>0</v>
      </c>
      <c r="I20666">
        <v>-1.1000000000000001E-3</v>
      </c>
      <c r="J20666">
        <v>0</v>
      </c>
      <c r="K20666">
        <v>-8.0086999999999993</v>
      </c>
    </row>
    <row r="20667" spans="1:11" hidden="1">
      <c r="A20667" t="s">
        <v>168</v>
      </c>
      <c r="B20667" t="s">
        <v>663</v>
      </c>
      <c r="C20667">
        <v>190</v>
      </c>
      <c r="D20667" t="s">
        <v>141</v>
      </c>
      <c r="E20667">
        <v>5.4127000000000001</v>
      </c>
      <c r="F20667">
        <v>0</v>
      </c>
      <c r="G20667">
        <v>15.1625</v>
      </c>
      <c r="H20667">
        <v>0</v>
      </c>
      <c r="I20667">
        <v>-1.1000000000000001E-3</v>
      </c>
      <c r="J20667">
        <v>0</v>
      </c>
      <c r="K20667">
        <v>-14.259399999999999</v>
      </c>
    </row>
    <row r="20668" spans="1:11" hidden="1">
      <c r="A20668" t="s">
        <v>168</v>
      </c>
      <c r="B20668" t="s">
        <v>663</v>
      </c>
      <c r="C20668">
        <v>190</v>
      </c>
      <c r="D20668" t="s">
        <v>142</v>
      </c>
      <c r="E20668">
        <v>0.18729999999999999</v>
      </c>
      <c r="F20668">
        <v>0</v>
      </c>
      <c r="G20668">
        <v>-18.4482</v>
      </c>
      <c r="H20668">
        <v>0</v>
      </c>
      <c r="I20668">
        <v>-1.1000000000000001E-3</v>
      </c>
      <c r="J20668">
        <v>0</v>
      </c>
      <c r="K20668">
        <v>-10.8055</v>
      </c>
    </row>
    <row r="20669" spans="1:11" hidden="1">
      <c r="A20669" t="s">
        <v>168</v>
      </c>
      <c r="B20669" t="s">
        <v>663</v>
      </c>
      <c r="C20669">
        <v>190</v>
      </c>
      <c r="D20669" t="s">
        <v>142</v>
      </c>
      <c r="E20669">
        <v>0.62280000000000002</v>
      </c>
      <c r="F20669">
        <v>0</v>
      </c>
      <c r="G20669">
        <v>-15.926299999999999</v>
      </c>
      <c r="H20669">
        <v>0</v>
      </c>
      <c r="I20669">
        <v>-1.1000000000000001E-3</v>
      </c>
      <c r="J20669">
        <v>0</v>
      </c>
      <c r="K20669">
        <v>-3.2801</v>
      </c>
    </row>
    <row r="20670" spans="1:11" hidden="1">
      <c r="A20670" t="s">
        <v>168</v>
      </c>
      <c r="B20670" t="s">
        <v>663</v>
      </c>
      <c r="C20670">
        <v>190</v>
      </c>
      <c r="D20670" t="s">
        <v>142</v>
      </c>
      <c r="E20670">
        <v>1.0582</v>
      </c>
      <c r="F20670">
        <v>0</v>
      </c>
      <c r="G20670">
        <v>-12.4948</v>
      </c>
      <c r="H20670">
        <v>0</v>
      </c>
      <c r="I20670">
        <v>-1.1000000000000001E-3</v>
      </c>
      <c r="J20670">
        <v>0</v>
      </c>
      <c r="K20670">
        <v>2.9439000000000002</v>
      </c>
    </row>
    <row r="20671" spans="1:11" hidden="1">
      <c r="A20671" t="s">
        <v>168</v>
      </c>
      <c r="B20671" t="s">
        <v>663</v>
      </c>
      <c r="C20671">
        <v>190</v>
      </c>
      <c r="D20671" t="s">
        <v>142</v>
      </c>
      <c r="E20671">
        <v>1.4937</v>
      </c>
      <c r="F20671">
        <v>0</v>
      </c>
      <c r="G20671">
        <v>-8.7982999999999993</v>
      </c>
      <c r="H20671">
        <v>0</v>
      </c>
      <c r="I20671">
        <v>-1.1000000000000001E-3</v>
      </c>
      <c r="J20671">
        <v>0</v>
      </c>
      <c r="K20671">
        <v>7.5872000000000002</v>
      </c>
    </row>
    <row r="20672" spans="1:11" hidden="1">
      <c r="A20672" t="s">
        <v>168</v>
      </c>
      <c r="B20672" t="s">
        <v>663</v>
      </c>
      <c r="C20672">
        <v>190</v>
      </c>
      <c r="D20672" t="s">
        <v>142</v>
      </c>
      <c r="E20672">
        <v>1.9291</v>
      </c>
      <c r="F20672">
        <v>0</v>
      </c>
      <c r="G20672">
        <v>-5.1173000000000002</v>
      </c>
      <c r="H20672">
        <v>0</v>
      </c>
      <c r="I20672">
        <v>-1.1000000000000001E-3</v>
      </c>
      <c r="J20672">
        <v>0</v>
      </c>
      <c r="K20672">
        <v>10.6212</v>
      </c>
    </row>
    <row r="20673" spans="1:11" hidden="1">
      <c r="A20673" t="s">
        <v>168</v>
      </c>
      <c r="B20673" t="s">
        <v>663</v>
      </c>
      <c r="C20673">
        <v>190</v>
      </c>
      <c r="D20673" t="s">
        <v>142</v>
      </c>
      <c r="E20673">
        <v>2.3645999999999998</v>
      </c>
      <c r="F20673">
        <v>0</v>
      </c>
      <c r="G20673">
        <v>-2.0606</v>
      </c>
      <c r="H20673">
        <v>0</v>
      </c>
      <c r="I20673">
        <v>-1.1000000000000001E-3</v>
      </c>
      <c r="J20673">
        <v>0</v>
      </c>
      <c r="K20673">
        <v>12.1571</v>
      </c>
    </row>
    <row r="20674" spans="1:11" hidden="1">
      <c r="A20674" t="s">
        <v>168</v>
      </c>
      <c r="B20674" t="s">
        <v>663</v>
      </c>
      <c r="C20674">
        <v>190</v>
      </c>
      <c r="D20674" t="s">
        <v>142</v>
      </c>
      <c r="E20674">
        <v>2.8</v>
      </c>
      <c r="F20674">
        <v>0</v>
      </c>
      <c r="G20674">
        <v>5.7599999999999998E-2</v>
      </c>
      <c r="H20674">
        <v>0</v>
      </c>
      <c r="I20674">
        <v>-1.1000000000000001E-3</v>
      </c>
      <c r="J20674">
        <v>0</v>
      </c>
      <c r="K20674">
        <v>12.5663</v>
      </c>
    </row>
    <row r="20675" spans="1:11" hidden="1">
      <c r="A20675" t="s">
        <v>168</v>
      </c>
      <c r="B20675" t="s">
        <v>663</v>
      </c>
      <c r="C20675">
        <v>190</v>
      </c>
      <c r="D20675" t="s">
        <v>142</v>
      </c>
      <c r="E20675">
        <v>2.8</v>
      </c>
      <c r="F20675">
        <v>0</v>
      </c>
      <c r="G20675">
        <v>5.28</v>
      </c>
      <c r="H20675">
        <v>0</v>
      </c>
      <c r="I20675">
        <v>-1.1000000000000001E-3</v>
      </c>
      <c r="J20675">
        <v>0</v>
      </c>
      <c r="K20675">
        <v>12.5663</v>
      </c>
    </row>
    <row r="20676" spans="1:11" hidden="1">
      <c r="A20676" t="s">
        <v>168</v>
      </c>
      <c r="B20676" t="s">
        <v>663</v>
      </c>
      <c r="C20676">
        <v>190</v>
      </c>
      <c r="D20676" t="s">
        <v>142</v>
      </c>
      <c r="E20676">
        <v>3.2355</v>
      </c>
      <c r="F20676">
        <v>0</v>
      </c>
      <c r="G20676">
        <v>6.9287999999999998</v>
      </c>
      <c r="H20676">
        <v>0</v>
      </c>
      <c r="I20676">
        <v>-1.1000000000000001E-3</v>
      </c>
      <c r="J20676">
        <v>0</v>
      </c>
      <c r="K20676">
        <v>9.9154</v>
      </c>
    </row>
    <row r="20677" spans="1:11" hidden="1">
      <c r="A20677" t="s">
        <v>168</v>
      </c>
      <c r="B20677" t="s">
        <v>663</v>
      </c>
      <c r="C20677">
        <v>190</v>
      </c>
      <c r="D20677" t="s">
        <v>142</v>
      </c>
      <c r="E20677">
        <v>3.6709000000000001</v>
      </c>
      <c r="F20677">
        <v>0</v>
      </c>
      <c r="G20677">
        <v>8.5776000000000003</v>
      </c>
      <c r="H20677">
        <v>0</v>
      </c>
      <c r="I20677">
        <v>-1.1000000000000001E-3</v>
      </c>
      <c r="J20677">
        <v>0</v>
      </c>
      <c r="K20677">
        <v>6.5464000000000002</v>
      </c>
    </row>
    <row r="20678" spans="1:11" hidden="1">
      <c r="A20678" t="s">
        <v>168</v>
      </c>
      <c r="B20678" t="s">
        <v>663</v>
      </c>
      <c r="C20678">
        <v>190</v>
      </c>
      <c r="D20678" t="s">
        <v>142</v>
      </c>
      <c r="E20678">
        <v>4.1063999999999998</v>
      </c>
      <c r="F20678">
        <v>0</v>
      </c>
      <c r="G20678">
        <v>10.2265</v>
      </c>
      <c r="H20678">
        <v>0</v>
      </c>
      <c r="I20678">
        <v>-1.1000000000000001E-3</v>
      </c>
      <c r="J20678">
        <v>0</v>
      </c>
      <c r="K20678">
        <v>2.4594999999999998</v>
      </c>
    </row>
    <row r="20679" spans="1:11" hidden="1">
      <c r="A20679" t="s">
        <v>168</v>
      </c>
      <c r="B20679" t="s">
        <v>663</v>
      </c>
      <c r="C20679">
        <v>190</v>
      </c>
      <c r="D20679" t="s">
        <v>142</v>
      </c>
      <c r="E20679">
        <v>4.5418000000000003</v>
      </c>
      <c r="F20679">
        <v>0</v>
      </c>
      <c r="G20679">
        <v>11.875299999999999</v>
      </c>
      <c r="H20679">
        <v>0</v>
      </c>
      <c r="I20679">
        <v>-1.1000000000000001E-3</v>
      </c>
      <c r="J20679">
        <v>0</v>
      </c>
      <c r="K20679">
        <v>-2.3454000000000002</v>
      </c>
    </row>
    <row r="20680" spans="1:11" hidden="1">
      <c r="A20680" t="s">
        <v>168</v>
      </c>
      <c r="B20680" t="s">
        <v>663</v>
      </c>
      <c r="C20680">
        <v>190</v>
      </c>
      <c r="D20680" t="s">
        <v>142</v>
      </c>
      <c r="E20680">
        <v>4.9772999999999996</v>
      </c>
      <c r="F20680">
        <v>0</v>
      </c>
      <c r="G20680">
        <v>13.524100000000001</v>
      </c>
      <c r="H20680">
        <v>0</v>
      </c>
      <c r="I20680">
        <v>-1.1000000000000001E-3</v>
      </c>
      <c r="J20680">
        <v>0</v>
      </c>
      <c r="K20680">
        <v>-7.8682999999999996</v>
      </c>
    </row>
    <row r="20681" spans="1:11" hidden="1">
      <c r="A20681" t="s">
        <v>168</v>
      </c>
      <c r="B20681" t="s">
        <v>663</v>
      </c>
      <c r="C20681">
        <v>190</v>
      </c>
      <c r="D20681" t="s">
        <v>142</v>
      </c>
      <c r="E20681">
        <v>5.4127000000000001</v>
      </c>
      <c r="F20681">
        <v>0</v>
      </c>
      <c r="G20681">
        <v>15.1729</v>
      </c>
      <c r="H20681">
        <v>0</v>
      </c>
      <c r="I20681">
        <v>-1.1000000000000001E-3</v>
      </c>
      <c r="J20681">
        <v>0</v>
      </c>
      <c r="K20681">
        <v>-14.1091</v>
      </c>
    </row>
    <row r="20682" spans="1:11" hidden="1">
      <c r="A20682" t="s">
        <v>168</v>
      </c>
      <c r="B20682" t="s">
        <v>663</v>
      </c>
      <c r="C20682">
        <v>190</v>
      </c>
      <c r="D20682" t="s">
        <v>143</v>
      </c>
      <c r="E20682">
        <v>0.18729999999999999</v>
      </c>
      <c r="F20682">
        <v>0</v>
      </c>
      <c r="G20682">
        <v>-18.464700000000001</v>
      </c>
      <c r="H20682">
        <v>0</v>
      </c>
      <c r="I20682">
        <v>-1.1000000000000001E-3</v>
      </c>
      <c r="J20682">
        <v>0</v>
      </c>
      <c r="K20682">
        <v>-10.8675</v>
      </c>
    </row>
    <row r="20683" spans="1:11" hidden="1">
      <c r="A20683" t="s">
        <v>168</v>
      </c>
      <c r="B20683" t="s">
        <v>663</v>
      </c>
      <c r="C20683">
        <v>190</v>
      </c>
      <c r="D20683" t="s">
        <v>143</v>
      </c>
      <c r="E20683">
        <v>0.62280000000000002</v>
      </c>
      <c r="F20683">
        <v>0</v>
      </c>
      <c r="G20683">
        <v>-15.9428</v>
      </c>
      <c r="H20683">
        <v>0</v>
      </c>
      <c r="I20683">
        <v>-1.1000000000000001E-3</v>
      </c>
      <c r="J20683">
        <v>0</v>
      </c>
      <c r="K20683">
        <v>-3.3492999999999999</v>
      </c>
    </row>
    <row r="20684" spans="1:11" hidden="1">
      <c r="A20684" t="s">
        <v>168</v>
      </c>
      <c r="B20684" t="s">
        <v>663</v>
      </c>
      <c r="C20684">
        <v>190</v>
      </c>
      <c r="D20684" t="s">
        <v>143</v>
      </c>
      <c r="E20684">
        <v>1.0582</v>
      </c>
      <c r="F20684">
        <v>0</v>
      </c>
      <c r="G20684">
        <v>-12.5114</v>
      </c>
      <c r="H20684">
        <v>0</v>
      </c>
      <c r="I20684">
        <v>-1.1000000000000001E-3</v>
      </c>
      <c r="J20684">
        <v>0</v>
      </c>
      <c r="K20684">
        <v>2.8675000000000002</v>
      </c>
    </row>
    <row r="20685" spans="1:11" hidden="1">
      <c r="A20685" t="s">
        <v>168</v>
      </c>
      <c r="B20685" t="s">
        <v>663</v>
      </c>
      <c r="C20685">
        <v>190</v>
      </c>
      <c r="D20685" t="s">
        <v>143</v>
      </c>
      <c r="E20685">
        <v>1.4937</v>
      </c>
      <c r="F20685">
        <v>0</v>
      </c>
      <c r="G20685">
        <v>-8.8148</v>
      </c>
      <c r="H20685">
        <v>0</v>
      </c>
      <c r="I20685">
        <v>-1.1000000000000001E-3</v>
      </c>
      <c r="J20685">
        <v>0</v>
      </c>
      <c r="K20685">
        <v>7.5035999999999996</v>
      </c>
    </row>
    <row r="20686" spans="1:11" hidden="1">
      <c r="A20686" t="s">
        <v>168</v>
      </c>
      <c r="B20686" t="s">
        <v>663</v>
      </c>
      <c r="C20686">
        <v>190</v>
      </c>
      <c r="D20686" t="s">
        <v>143</v>
      </c>
      <c r="E20686">
        <v>1.9291</v>
      </c>
      <c r="F20686">
        <v>0</v>
      </c>
      <c r="G20686">
        <v>-5.1337999999999999</v>
      </c>
      <c r="H20686">
        <v>0</v>
      </c>
      <c r="I20686">
        <v>-1.1000000000000001E-3</v>
      </c>
      <c r="J20686">
        <v>0</v>
      </c>
      <c r="K20686">
        <v>10.5304</v>
      </c>
    </row>
    <row r="20687" spans="1:11" hidden="1">
      <c r="A20687" t="s">
        <v>168</v>
      </c>
      <c r="B20687" t="s">
        <v>663</v>
      </c>
      <c r="C20687">
        <v>190</v>
      </c>
      <c r="D20687" t="s">
        <v>143</v>
      </c>
      <c r="E20687">
        <v>2.3645999999999998</v>
      </c>
      <c r="F20687">
        <v>0</v>
      </c>
      <c r="G20687">
        <v>-2.0771000000000002</v>
      </c>
      <c r="H20687">
        <v>0</v>
      </c>
      <c r="I20687">
        <v>-1.1000000000000001E-3</v>
      </c>
      <c r="J20687">
        <v>0</v>
      </c>
      <c r="K20687">
        <v>12.059100000000001</v>
      </c>
    </row>
    <row r="20688" spans="1:11" hidden="1">
      <c r="A20688" t="s">
        <v>168</v>
      </c>
      <c r="B20688" t="s">
        <v>663</v>
      </c>
      <c r="C20688">
        <v>190</v>
      </c>
      <c r="D20688" t="s">
        <v>143</v>
      </c>
      <c r="E20688">
        <v>2.8</v>
      </c>
      <c r="F20688">
        <v>0</v>
      </c>
      <c r="G20688">
        <v>4.1000000000000002E-2</v>
      </c>
      <c r="H20688">
        <v>0</v>
      </c>
      <c r="I20688">
        <v>-1.1000000000000001E-3</v>
      </c>
      <c r="J20688">
        <v>0</v>
      </c>
      <c r="K20688">
        <v>12.4612</v>
      </c>
    </row>
    <row r="20689" spans="1:11" hidden="1">
      <c r="A20689" t="s">
        <v>168</v>
      </c>
      <c r="B20689" t="s">
        <v>663</v>
      </c>
      <c r="C20689">
        <v>190</v>
      </c>
      <c r="D20689" t="s">
        <v>143</v>
      </c>
      <c r="E20689">
        <v>2.8</v>
      </c>
      <c r="F20689">
        <v>0</v>
      </c>
      <c r="G20689">
        <v>5.2634999999999996</v>
      </c>
      <c r="H20689">
        <v>0</v>
      </c>
      <c r="I20689">
        <v>-1.1000000000000001E-3</v>
      </c>
      <c r="J20689">
        <v>0</v>
      </c>
      <c r="K20689">
        <v>12.4612</v>
      </c>
    </row>
    <row r="20690" spans="1:11" hidden="1">
      <c r="A20690" t="s">
        <v>168</v>
      </c>
      <c r="B20690" t="s">
        <v>663</v>
      </c>
      <c r="C20690">
        <v>190</v>
      </c>
      <c r="D20690" t="s">
        <v>143</v>
      </c>
      <c r="E20690">
        <v>3.2355</v>
      </c>
      <c r="F20690">
        <v>0</v>
      </c>
      <c r="G20690">
        <v>6.9123000000000001</v>
      </c>
      <c r="H20690">
        <v>0</v>
      </c>
      <c r="I20690">
        <v>-1.1000000000000001E-3</v>
      </c>
      <c r="J20690">
        <v>0</v>
      </c>
      <c r="K20690">
        <v>9.8030000000000008</v>
      </c>
    </row>
    <row r="20691" spans="1:11" hidden="1">
      <c r="A20691" t="s">
        <v>168</v>
      </c>
      <c r="B20691" t="s">
        <v>663</v>
      </c>
      <c r="C20691">
        <v>190</v>
      </c>
      <c r="D20691" t="s">
        <v>143</v>
      </c>
      <c r="E20691">
        <v>3.6709000000000001</v>
      </c>
      <c r="F20691">
        <v>0</v>
      </c>
      <c r="G20691">
        <v>8.5610999999999997</v>
      </c>
      <c r="H20691">
        <v>0</v>
      </c>
      <c r="I20691">
        <v>-1.1000000000000001E-3</v>
      </c>
      <c r="J20691">
        <v>0</v>
      </c>
      <c r="K20691">
        <v>6.4268999999999998</v>
      </c>
    </row>
    <row r="20692" spans="1:11" hidden="1">
      <c r="A20692" t="s">
        <v>168</v>
      </c>
      <c r="B20692" t="s">
        <v>663</v>
      </c>
      <c r="C20692">
        <v>190</v>
      </c>
      <c r="D20692" t="s">
        <v>143</v>
      </c>
      <c r="E20692">
        <v>4.1063999999999998</v>
      </c>
      <c r="F20692">
        <v>0</v>
      </c>
      <c r="G20692">
        <v>10.209899999999999</v>
      </c>
      <c r="H20692">
        <v>0</v>
      </c>
      <c r="I20692">
        <v>-1.1000000000000001E-3</v>
      </c>
      <c r="J20692">
        <v>0</v>
      </c>
      <c r="K20692">
        <v>2.3328000000000002</v>
      </c>
    </row>
    <row r="20693" spans="1:11" hidden="1">
      <c r="A20693" t="s">
        <v>168</v>
      </c>
      <c r="B20693" t="s">
        <v>663</v>
      </c>
      <c r="C20693">
        <v>190</v>
      </c>
      <c r="D20693" t="s">
        <v>143</v>
      </c>
      <c r="E20693">
        <v>4.5418000000000003</v>
      </c>
      <c r="F20693">
        <v>0</v>
      </c>
      <c r="G20693">
        <v>11.8588</v>
      </c>
      <c r="H20693">
        <v>0</v>
      </c>
      <c r="I20693">
        <v>-1.1000000000000001E-3</v>
      </c>
      <c r="J20693">
        <v>0</v>
      </c>
      <c r="K20693">
        <v>-2.4792999999999998</v>
      </c>
    </row>
    <row r="20694" spans="1:11" hidden="1">
      <c r="A20694" t="s">
        <v>168</v>
      </c>
      <c r="B20694" t="s">
        <v>663</v>
      </c>
      <c r="C20694">
        <v>190</v>
      </c>
      <c r="D20694" t="s">
        <v>143</v>
      </c>
      <c r="E20694">
        <v>4.9772999999999996</v>
      </c>
      <c r="F20694">
        <v>0</v>
      </c>
      <c r="G20694">
        <v>13.5076</v>
      </c>
      <c r="H20694">
        <v>0</v>
      </c>
      <c r="I20694">
        <v>-1.1000000000000001E-3</v>
      </c>
      <c r="J20694">
        <v>0</v>
      </c>
      <c r="K20694">
        <v>-8.0093999999999994</v>
      </c>
    </row>
    <row r="20695" spans="1:11" hidden="1">
      <c r="A20695" t="s">
        <v>168</v>
      </c>
      <c r="B20695" t="s">
        <v>663</v>
      </c>
      <c r="C20695">
        <v>190</v>
      </c>
      <c r="D20695" t="s">
        <v>143</v>
      </c>
      <c r="E20695">
        <v>5.4127000000000001</v>
      </c>
      <c r="F20695">
        <v>0</v>
      </c>
      <c r="G20695">
        <v>15.1564</v>
      </c>
      <c r="H20695">
        <v>0</v>
      </c>
      <c r="I20695">
        <v>-1.1000000000000001E-3</v>
      </c>
      <c r="J20695">
        <v>0</v>
      </c>
      <c r="K20695">
        <v>-14.2575</v>
      </c>
    </row>
    <row r="20696" spans="1:11" hidden="1">
      <c r="A20696" t="s">
        <v>168</v>
      </c>
      <c r="B20696" t="s">
        <v>663</v>
      </c>
      <c r="C20696">
        <v>190</v>
      </c>
      <c r="D20696" t="s">
        <v>144</v>
      </c>
      <c r="E20696">
        <v>0.18729999999999999</v>
      </c>
      <c r="F20696">
        <v>0</v>
      </c>
      <c r="G20696">
        <v>-18.4421</v>
      </c>
      <c r="H20696">
        <v>0</v>
      </c>
      <c r="I20696">
        <v>-1.1000000000000001E-3</v>
      </c>
      <c r="J20696">
        <v>0</v>
      </c>
      <c r="K20696">
        <v>-10.775600000000001</v>
      </c>
    </row>
    <row r="20697" spans="1:11" hidden="1">
      <c r="A20697" t="s">
        <v>168</v>
      </c>
      <c r="B20697" t="s">
        <v>663</v>
      </c>
      <c r="C20697">
        <v>190</v>
      </c>
      <c r="D20697" t="s">
        <v>144</v>
      </c>
      <c r="E20697">
        <v>0.62280000000000002</v>
      </c>
      <c r="F20697">
        <v>0</v>
      </c>
      <c r="G20697">
        <v>-15.920199999999999</v>
      </c>
      <c r="H20697">
        <v>0</v>
      </c>
      <c r="I20697">
        <v>-1.1000000000000001E-3</v>
      </c>
      <c r="J20697">
        <v>0</v>
      </c>
      <c r="K20697">
        <v>-3.2528000000000001</v>
      </c>
    </row>
    <row r="20698" spans="1:11" hidden="1">
      <c r="A20698" t="s">
        <v>168</v>
      </c>
      <c r="B20698" t="s">
        <v>663</v>
      </c>
      <c r="C20698">
        <v>190</v>
      </c>
      <c r="D20698" t="s">
        <v>144</v>
      </c>
      <c r="E20698">
        <v>1.0582</v>
      </c>
      <c r="F20698">
        <v>0</v>
      </c>
      <c r="G20698">
        <v>-12.488799999999999</v>
      </c>
      <c r="H20698">
        <v>0</v>
      </c>
      <c r="I20698">
        <v>-1.1000000000000001E-3</v>
      </c>
      <c r="J20698">
        <v>0</v>
      </c>
      <c r="K20698">
        <v>2.9685000000000001</v>
      </c>
    </row>
    <row r="20699" spans="1:11" hidden="1">
      <c r="A20699" t="s">
        <v>168</v>
      </c>
      <c r="B20699" t="s">
        <v>663</v>
      </c>
      <c r="C20699">
        <v>190</v>
      </c>
      <c r="D20699" t="s">
        <v>144</v>
      </c>
      <c r="E20699">
        <v>1.4937</v>
      </c>
      <c r="F20699">
        <v>0</v>
      </c>
      <c r="G20699">
        <v>-8.7921999999999993</v>
      </c>
      <c r="H20699">
        <v>0</v>
      </c>
      <c r="I20699">
        <v>-1.1000000000000001E-3</v>
      </c>
      <c r="J20699">
        <v>0</v>
      </c>
      <c r="K20699">
        <v>7.6090999999999998</v>
      </c>
    </row>
    <row r="20700" spans="1:11" hidden="1">
      <c r="A20700" t="s">
        <v>168</v>
      </c>
      <c r="B20700" t="s">
        <v>663</v>
      </c>
      <c r="C20700">
        <v>190</v>
      </c>
      <c r="D20700" t="s">
        <v>144</v>
      </c>
      <c r="E20700">
        <v>1.9291</v>
      </c>
      <c r="F20700">
        <v>0</v>
      </c>
      <c r="G20700">
        <v>-5.1112000000000002</v>
      </c>
      <c r="H20700">
        <v>0</v>
      </c>
      <c r="I20700">
        <v>-1.1000000000000001E-3</v>
      </c>
      <c r="J20700">
        <v>0</v>
      </c>
      <c r="K20700">
        <v>10.640499999999999</v>
      </c>
    </row>
    <row r="20701" spans="1:11" hidden="1">
      <c r="A20701" t="s">
        <v>168</v>
      </c>
      <c r="B20701" t="s">
        <v>663</v>
      </c>
      <c r="C20701">
        <v>190</v>
      </c>
      <c r="D20701" t="s">
        <v>144</v>
      </c>
      <c r="E20701">
        <v>2.3645999999999998</v>
      </c>
      <c r="F20701">
        <v>0</v>
      </c>
      <c r="G20701">
        <v>-2.0545</v>
      </c>
      <c r="H20701">
        <v>0</v>
      </c>
      <c r="I20701">
        <v>-1.1000000000000001E-3</v>
      </c>
      <c r="J20701">
        <v>0</v>
      </c>
      <c r="K20701">
        <v>12.1737</v>
      </c>
    </row>
    <row r="20702" spans="1:11" hidden="1">
      <c r="A20702" t="s">
        <v>168</v>
      </c>
      <c r="B20702" t="s">
        <v>663</v>
      </c>
      <c r="C20702">
        <v>190</v>
      </c>
      <c r="D20702" t="s">
        <v>144</v>
      </c>
      <c r="E20702">
        <v>2.8</v>
      </c>
      <c r="F20702">
        <v>0</v>
      </c>
      <c r="G20702">
        <v>6.3700000000000007E-2</v>
      </c>
      <c r="H20702">
        <v>0</v>
      </c>
      <c r="I20702">
        <v>-1.1000000000000001E-3</v>
      </c>
      <c r="J20702">
        <v>0</v>
      </c>
      <c r="K20702">
        <v>12.580299999999999</v>
      </c>
    </row>
    <row r="20703" spans="1:11" hidden="1">
      <c r="A20703" t="s">
        <v>168</v>
      </c>
      <c r="B20703" t="s">
        <v>663</v>
      </c>
      <c r="C20703">
        <v>190</v>
      </c>
      <c r="D20703" t="s">
        <v>144</v>
      </c>
      <c r="E20703">
        <v>2.8</v>
      </c>
      <c r="F20703">
        <v>0</v>
      </c>
      <c r="G20703">
        <v>5.2861000000000002</v>
      </c>
      <c r="H20703">
        <v>0</v>
      </c>
      <c r="I20703">
        <v>-1.1000000000000001E-3</v>
      </c>
      <c r="J20703">
        <v>0</v>
      </c>
      <c r="K20703">
        <v>12.580299999999999</v>
      </c>
    </row>
    <row r="20704" spans="1:11" hidden="1">
      <c r="A20704" t="s">
        <v>168</v>
      </c>
      <c r="B20704" t="s">
        <v>663</v>
      </c>
      <c r="C20704">
        <v>190</v>
      </c>
      <c r="D20704" t="s">
        <v>144</v>
      </c>
      <c r="E20704">
        <v>3.2355</v>
      </c>
      <c r="F20704">
        <v>0</v>
      </c>
      <c r="G20704">
        <v>6.9348999999999998</v>
      </c>
      <c r="H20704">
        <v>0</v>
      </c>
      <c r="I20704">
        <v>-1.1000000000000001E-3</v>
      </c>
      <c r="J20704">
        <v>0</v>
      </c>
      <c r="K20704">
        <v>9.9267000000000003</v>
      </c>
    </row>
    <row r="20705" spans="1:11" hidden="1">
      <c r="A20705" t="s">
        <v>168</v>
      </c>
      <c r="B20705" t="s">
        <v>663</v>
      </c>
      <c r="C20705">
        <v>190</v>
      </c>
      <c r="D20705" t="s">
        <v>144</v>
      </c>
      <c r="E20705">
        <v>3.6709000000000001</v>
      </c>
      <c r="F20705">
        <v>0</v>
      </c>
      <c r="G20705">
        <v>8.5837000000000003</v>
      </c>
      <c r="H20705">
        <v>0</v>
      </c>
      <c r="I20705">
        <v>-1.1000000000000001E-3</v>
      </c>
      <c r="J20705">
        <v>0</v>
      </c>
      <c r="K20705">
        <v>6.5551000000000004</v>
      </c>
    </row>
    <row r="20706" spans="1:11" hidden="1">
      <c r="A20706" t="s">
        <v>168</v>
      </c>
      <c r="B20706" t="s">
        <v>663</v>
      </c>
      <c r="C20706">
        <v>190</v>
      </c>
      <c r="D20706" t="s">
        <v>144</v>
      </c>
      <c r="E20706">
        <v>4.1063999999999998</v>
      </c>
      <c r="F20706">
        <v>0</v>
      </c>
      <c r="G20706">
        <v>10.2325</v>
      </c>
      <c r="H20706">
        <v>0</v>
      </c>
      <c r="I20706">
        <v>-1.1000000000000001E-3</v>
      </c>
      <c r="J20706">
        <v>0</v>
      </c>
      <c r="K20706">
        <v>2.4655</v>
      </c>
    </row>
    <row r="20707" spans="1:11" hidden="1">
      <c r="A20707" t="s">
        <v>168</v>
      </c>
      <c r="B20707" t="s">
        <v>663</v>
      </c>
      <c r="C20707">
        <v>190</v>
      </c>
      <c r="D20707" t="s">
        <v>144</v>
      </c>
      <c r="E20707">
        <v>4.5418000000000003</v>
      </c>
      <c r="F20707">
        <v>0</v>
      </c>
      <c r="G20707">
        <v>11.881399999999999</v>
      </c>
      <c r="H20707">
        <v>0</v>
      </c>
      <c r="I20707">
        <v>-1.1000000000000001E-3</v>
      </c>
      <c r="J20707">
        <v>0</v>
      </c>
      <c r="K20707">
        <v>-2.3420000000000001</v>
      </c>
    </row>
    <row r="20708" spans="1:11" hidden="1">
      <c r="A20708" t="s">
        <v>168</v>
      </c>
      <c r="B20708" t="s">
        <v>663</v>
      </c>
      <c r="C20708">
        <v>190</v>
      </c>
      <c r="D20708" t="s">
        <v>144</v>
      </c>
      <c r="E20708">
        <v>4.9772999999999996</v>
      </c>
      <c r="F20708">
        <v>0</v>
      </c>
      <c r="G20708">
        <v>13.530200000000001</v>
      </c>
      <c r="H20708">
        <v>0</v>
      </c>
      <c r="I20708">
        <v>-1.1000000000000001E-3</v>
      </c>
      <c r="J20708">
        <v>0</v>
      </c>
      <c r="K20708">
        <v>-7.8676000000000004</v>
      </c>
    </row>
    <row r="20709" spans="1:11" hidden="1">
      <c r="A20709" t="s">
        <v>168</v>
      </c>
      <c r="B20709" t="s">
        <v>663</v>
      </c>
      <c r="C20709">
        <v>190</v>
      </c>
      <c r="D20709" t="s">
        <v>144</v>
      </c>
      <c r="E20709">
        <v>5.4127000000000001</v>
      </c>
      <c r="F20709">
        <v>0</v>
      </c>
      <c r="G20709">
        <v>15.179</v>
      </c>
      <c r="H20709">
        <v>0</v>
      </c>
      <c r="I20709">
        <v>-1.1000000000000001E-3</v>
      </c>
      <c r="J20709">
        <v>0</v>
      </c>
      <c r="K20709">
        <v>-14.1111</v>
      </c>
    </row>
    <row r="20710" spans="1:11" hidden="1">
      <c r="A20710" t="s">
        <v>168</v>
      </c>
      <c r="B20710" t="s">
        <v>663</v>
      </c>
      <c r="C20710">
        <v>190</v>
      </c>
      <c r="D20710" t="s">
        <v>145</v>
      </c>
      <c r="E20710">
        <v>0.18729999999999999</v>
      </c>
      <c r="F20710">
        <v>0</v>
      </c>
      <c r="G20710">
        <v>-18.458600000000001</v>
      </c>
      <c r="H20710">
        <v>0</v>
      </c>
      <c r="I20710">
        <v>-1.1000000000000001E-3</v>
      </c>
      <c r="J20710">
        <v>0</v>
      </c>
      <c r="K20710">
        <v>-10.8376</v>
      </c>
    </row>
    <row r="20711" spans="1:11" hidden="1">
      <c r="A20711" t="s">
        <v>168</v>
      </c>
      <c r="B20711" t="s">
        <v>663</v>
      </c>
      <c r="C20711">
        <v>190</v>
      </c>
      <c r="D20711" t="s">
        <v>145</v>
      </c>
      <c r="E20711">
        <v>0.62280000000000002</v>
      </c>
      <c r="F20711">
        <v>0</v>
      </c>
      <c r="G20711">
        <v>-15.9367</v>
      </c>
      <c r="H20711">
        <v>0</v>
      </c>
      <c r="I20711">
        <v>-1.1000000000000001E-3</v>
      </c>
      <c r="J20711">
        <v>0</v>
      </c>
      <c r="K20711">
        <v>-3.3220000000000001</v>
      </c>
    </row>
    <row r="20712" spans="1:11" hidden="1">
      <c r="A20712" t="s">
        <v>168</v>
      </c>
      <c r="B20712" t="s">
        <v>663</v>
      </c>
      <c r="C20712">
        <v>190</v>
      </c>
      <c r="D20712" t="s">
        <v>145</v>
      </c>
      <c r="E20712">
        <v>1.0582</v>
      </c>
      <c r="F20712">
        <v>0</v>
      </c>
      <c r="G20712">
        <v>-12.5053</v>
      </c>
      <c r="H20712">
        <v>0</v>
      </c>
      <c r="I20712">
        <v>-1.1000000000000001E-3</v>
      </c>
      <c r="J20712">
        <v>0</v>
      </c>
      <c r="K20712">
        <v>2.8921000000000001</v>
      </c>
    </row>
    <row r="20713" spans="1:11" hidden="1">
      <c r="A20713" t="s">
        <v>168</v>
      </c>
      <c r="B20713" t="s">
        <v>663</v>
      </c>
      <c r="C20713">
        <v>190</v>
      </c>
      <c r="D20713" t="s">
        <v>145</v>
      </c>
      <c r="E20713">
        <v>1.4937</v>
      </c>
      <c r="F20713">
        <v>0</v>
      </c>
      <c r="G20713">
        <v>-8.8087999999999997</v>
      </c>
      <c r="H20713">
        <v>0</v>
      </c>
      <c r="I20713">
        <v>-1.1000000000000001E-3</v>
      </c>
      <c r="J20713">
        <v>0</v>
      </c>
      <c r="K20713">
        <v>7.5255000000000001</v>
      </c>
    </row>
    <row r="20714" spans="1:11" hidden="1">
      <c r="A20714" t="s">
        <v>168</v>
      </c>
      <c r="B20714" t="s">
        <v>663</v>
      </c>
      <c r="C20714">
        <v>190</v>
      </c>
      <c r="D20714" t="s">
        <v>145</v>
      </c>
      <c r="E20714">
        <v>1.9291</v>
      </c>
      <c r="F20714">
        <v>0</v>
      </c>
      <c r="G20714">
        <v>-5.1276999999999999</v>
      </c>
      <c r="H20714">
        <v>0</v>
      </c>
      <c r="I20714">
        <v>-1.1000000000000001E-3</v>
      </c>
      <c r="J20714">
        <v>0</v>
      </c>
      <c r="K20714">
        <v>10.5497</v>
      </c>
    </row>
    <row r="20715" spans="1:11" hidden="1">
      <c r="A20715" t="s">
        <v>168</v>
      </c>
      <c r="B20715" t="s">
        <v>663</v>
      </c>
      <c r="C20715">
        <v>190</v>
      </c>
      <c r="D20715" t="s">
        <v>145</v>
      </c>
      <c r="E20715">
        <v>2.3645999999999998</v>
      </c>
      <c r="F20715">
        <v>0</v>
      </c>
      <c r="G20715">
        <v>-2.0710000000000002</v>
      </c>
      <c r="H20715">
        <v>0</v>
      </c>
      <c r="I20715">
        <v>-1.1000000000000001E-3</v>
      </c>
      <c r="J20715">
        <v>0</v>
      </c>
      <c r="K20715">
        <v>12.075799999999999</v>
      </c>
    </row>
    <row r="20716" spans="1:11" hidden="1">
      <c r="A20716" t="s">
        <v>168</v>
      </c>
      <c r="B20716" t="s">
        <v>663</v>
      </c>
      <c r="C20716">
        <v>190</v>
      </c>
      <c r="D20716" t="s">
        <v>145</v>
      </c>
      <c r="E20716">
        <v>2.8</v>
      </c>
      <c r="F20716">
        <v>0</v>
      </c>
      <c r="G20716">
        <v>4.7100000000000003E-2</v>
      </c>
      <c r="H20716">
        <v>0</v>
      </c>
      <c r="I20716">
        <v>-1.1000000000000001E-3</v>
      </c>
      <c r="J20716">
        <v>0</v>
      </c>
      <c r="K20716">
        <v>12.475199999999999</v>
      </c>
    </row>
    <row r="20717" spans="1:11" hidden="1">
      <c r="A20717" t="s">
        <v>168</v>
      </c>
      <c r="B20717" t="s">
        <v>663</v>
      </c>
      <c r="C20717">
        <v>190</v>
      </c>
      <c r="D20717" t="s">
        <v>145</v>
      </c>
      <c r="E20717">
        <v>2.8</v>
      </c>
      <c r="F20717">
        <v>0</v>
      </c>
      <c r="G20717">
        <v>5.2695999999999996</v>
      </c>
      <c r="H20717">
        <v>0</v>
      </c>
      <c r="I20717">
        <v>-1.1000000000000001E-3</v>
      </c>
      <c r="J20717">
        <v>0</v>
      </c>
      <c r="K20717">
        <v>12.475199999999999</v>
      </c>
    </row>
    <row r="20718" spans="1:11" hidden="1">
      <c r="A20718" t="s">
        <v>168</v>
      </c>
      <c r="B20718" t="s">
        <v>663</v>
      </c>
      <c r="C20718">
        <v>190</v>
      </c>
      <c r="D20718" t="s">
        <v>145</v>
      </c>
      <c r="E20718">
        <v>3.2355</v>
      </c>
      <c r="F20718">
        <v>0</v>
      </c>
      <c r="G20718">
        <v>6.9184000000000001</v>
      </c>
      <c r="H20718">
        <v>0</v>
      </c>
      <c r="I20718">
        <v>-1.1000000000000001E-3</v>
      </c>
      <c r="J20718">
        <v>0</v>
      </c>
      <c r="K20718">
        <v>9.8142999999999994</v>
      </c>
    </row>
    <row r="20719" spans="1:11" hidden="1">
      <c r="A20719" t="s">
        <v>168</v>
      </c>
      <c r="B20719" t="s">
        <v>663</v>
      </c>
      <c r="C20719">
        <v>190</v>
      </c>
      <c r="D20719" t="s">
        <v>145</v>
      </c>
      <c r="E20719">
        <v>3.6709000000000001</v>
      </c>
      <c r="F20719">
        <v>0</v>
      </c>
      <c r="G20719">
        <v>8.5671999999999997</v>
      </c>
      <c r="H20719">
        <v>0</v>
      </c>
      <c r="I20719">
        <v>-1.1000000000000001E-3</v>
      </c>
      <c r="J20719">
        <v>0</v>
      </c>
      <c r="K20719">
        <v>6.4355000000000002</v>
      </c>
    </row>
    <row r="20720" spans="1:11" hidden="1">
      <c r="A20720" t="s">
        <v>168</v>
      </c>
      <c r="B20720" t="s">
        <v>663</v>
      </c>
      <c r="C20720">
        <v>190</v>
      </c>
      <c r="D20720" t="s">
        <v>145</v>
      </c>
      <c r="E20720">
        <v>4.1063999999999998</v>
      </c>
      <c r="F20720">
        <v>0</v>
      </c>
      <c r="G20720">
        <v>10.215999999999999</v>
      </c>
      <c r="H20720">
        <v>0</v>
      </c>
      <c r="I20720">
        <v>-1.1000000000000001E-3</v>
      </c>
      <c r="J20720">
        <v>0</v>
      </c>
      <c r="K20720">
        <v>2.3388</v>
      </c>
    </row>
    <row r="20721" spans="1:11" hidden="1">
      <c r="A20721" t="s">
        <v>168</v>
      </c>
      <c r="B20721" t="s">
        <v>663</v>
      </c>
      <c r="C20721">
        <v>190</v>
      </c>
      <c r="D20721" t="s">
        <v>145</v>
      </c>
      <c r="E20721">
        <v>4.5418000000000003</v>
      </c>
      <c r="F20721">
        <v>0</v>
      </c>
      <c r="G20721">
        <v>11.864800000000001</v>
      </c>
      <c r="H20721">
        <v>0</v>
      </c>
      <c r="I20721">
        <v>-1.1000000000000001E-3</v>
      </c>
      <c r="J20721">
        <v>0</v>
      </c>
      <c r="K20721">
        <v>-2.476</v>
      </c>
    </row>
    <row r="20722" spans="1:11" hidden="1">
      <c r="A20722" t="s">
        <v>168</v>
      </c>
      <c r="B20722" t="s">
        <v>663</v>
      </c>
      <c r="C20722">
        <v>190</v>
      </c>
      <c r="D20722" t="s">
        <v>145</v>
      </c>
      <c r="E20722">
        <v>4.9772999999999996</v>
      </c>
      <c r="F20722">
        <v>0</v>
      </c>
      <c r="G20722">
        <v>13.5137</v>
      </c>
      <c r="H20722">
        <v>0</v>
      </c>
      <c r="I20722">
        <v>-1.1000000000000001E-3</v>
      </c>
      <c r="J20722">
        <v>0</v>
      </c>
      <c r="K20722">
        <v>-8.0086999999999993</v>
      </c>
    </row>
    <row r="20723" spans="1:11" hidden="1">
      <c r="A20723" t="s">
        <v>168</v>
      </c>
      <c r="B20723" t="s">
        <v>663</v>
      </c>
      <c r="C20723">
        <v>190</v>
      </c>
      <c r="D20723" t="s">
        <v>145</v>
      </c>
      <c r="E20723">
        <v>5.4127000000000001</v>
      </c>
      <c r="F20723">
        <v>0</v>
      </c>
      <c r="G20723">
        <v>15.1625</v>
      </c>
      <c r="H20723">
        <v>0</v>
      </c>
      <c r="I20723">
        <v>-1.1000000000000001E-3</v>
      </c>
      <c r="J20723">
        <v>0</v>
      </c>
      <c r="K20723">
        <v>-14.259399999999999</v>
      </c>
    </row>
    <row r="20724" spans="1:11" hidden="1">
      <c r="A20724" t="s">
        <v>168</v>
      </c>
      <c r="B20724" t="s">
        <v>663</v>
      </c>
      <c r="C20724">
        <v>190</v>
      </c>
      <c r="D20724" t="s">
        <v>146</v>
      </c>
      <c r="E20724">
        <v>0.18729999999999999</v>
      </c>
      <c r="F20724">
        <v>0</v>
      </c>
      <c r="G20724">
        <v>-18.4482</v>
      </c>
      <c r="H20724">
        <v>0</v>
      </c>
      <c r="I20724">
        <v>-1.1000000000000001E-3</v>
      </c>
      <c r="J20724">
        <v>0</v>
      </c>
      <c r="K20724">
        <v>-10.8055</v>
      </c>
    </row>
    <row r="20725" spans="1:11" hidden="1">
      <c r="A20725" t="s">
        <v>168</v>
      </c>
      <c r="B20725" t="s">
        <v>663</v>
      </c>
      <c r="C20725">
        <v>190</v>
      </c>
      <c r="D20725" t="s">
        <v>146</v>
      </c>
      <c r="E20725">
        <v>0.62280000000000002</v>
      </c>
      <c r="F20725">
        <v>0</v>
      </c>
      <c r="G20725">
        <v>-15.926299999999999</v>
      </c>
      <c r="H20725">
        <v>0</v>
      </c>
      <c r="I20725">
        <v>-1.1000000000000001E-3</v>
      </c>
      <c r="J20725">
        <v>0</v>
      </c>
      <c r="K20725">
        <v>-3.2801</v>
      </c>
    </row>
    <row r="20726" spans="1:11" hidden="1">
      <c r="A20726" t="s">
        <v>168</v>
      </c>
      <c r="B20726" t="s">
        <v>663</v>
      </c>
      <c r="C20726">
        <v>190</v>
      </c>
      <c r="D20726" t="s">
        <v>146</v>
      </c>
      <c r="E20726">
        <v>1.0582</v>
      </c>
      <c r="F20726">
        <v>0</v>
      </c>
      <c r="G20726">
        <v>-12.4948</v>
      </c>
      <c r="H20726">
        <v>0</v>
      </c>
      <c r="I20726">
        <v>-1.1000000000000001E-3</v>
      </c>
      <c r="J20726">
        <v>0</v>
      </c>
      <c r="K20726">
        <v>2.9439000000000002</v>
      </c>
    </row>
    <row r="20727" spans="1:11" hidden="1">
      <c r="A20727" t="s">
        <v>168</v>
      </c>
      <c r="B20727" t="s">
        <v>663</v>
      </c>
      <c r="C20727">
        <v>190</v>
      </c>
      <c r="D20727" t="s">
        <v>146</v>
      </c>
      <c r="E20727">
        <v>1.4937</v>
      </c>
      <c r="F20727">
        <v>0</v>
      </c>
      <c r="G20727">
        <v>-8.7982999999999993</v>
      </c>
      <c r="H20727">
        <v>0</v>
      </c>
      <c r="I20727">
        <v>-1.1000000000000001E-3</v>
      </c>
      <c r="J20727">
        <v>0</v>
      </c>
      <c r="K20727">
        <v>7.5872000000000002</v>
      </c>
    </row>
    <row r="20728" spans="1:11" hidden="1">
      <c r="A20728" t="s">
        <v>168</v>
      </c>
      <c r="B20728" t="s">
        <v>663</v>
      </c>
      <c r="C20728">
        <v>190</v>
      </c>
      <c r="D20728" t="s">
        <v>146</v>
      </c>
      <c r="E20728">
        <v>1.9291</v>
      </c>
      <c r="F20728">
        <v>0</v>
      </c>
      <c r="G20728">
        <v>-5.1173000000000002</v>
      </c>
      <c r="H20728">
        <v>0</v>
      </c>
      <c r="I20728">
        <v>-1.1000000000000001E-3</v>
      </c>
      <c r="J20728">
        <v>0</v>
      </c>
      <c r="K20728">
        <v>10.6212</v>
      </c>
    </row>
    <row r="20729" spans="1:11" hidden="1">
      <c r="A20729" t="s">
        <v>168</v>
      </c>
      <c r="B20729" t="s">
        <v>663</v>
      </c>
      <c r="C20729">
        <v>190</v>
      </c>
      <c r="D20729" t="s">
        <v>146</v>
      </c>
      <c r="E20729">
        <v>2.3645999999999998</v>
      </c>
      <c r="F20729">
        <v>0</v>
      </c>
      <c r="G20729">
        <v>-2.0606</v>
      </c>
      <c r="H20729">
        <v>0</v>
      </c>
      <c r="I20729">
        <v>-1.1000000000000001E-3</v>
      </c>
      <c r="J20729">
        <v>0</v>
      </c>
      <c r="K20729">
        <v>12.1571</v>
      </c>
    </row>
    <row r="20730" spans="1:11" hidden="1">
      <c r="A20730" t="s">
        <v>168</v>
      </c>
      <c r="B20730" t="s">
        <v>663</v>
      </c>
      <c r="C20730">
        <v>190</v>
      </c>
      <c r="D20730" t="s">
        <v>146</v>
      </c>
      <c r="E20730">
        <v>2.8</v>
      </c>
      <c r="F20730">
        <v>0</v>
      </c>
      <c r="G20730">
        <v>5.7599999999999998E-2</v>
      </c>
      <c r="H20730">
        <v>0</v>
      </c>
      <c r="I20730">
        <v>-1.1000000000000001E-3</v>
      </c>
      <c r="J20730">
        <v>0</v>
      </c>
      <c r="K20730">
        <v>12.5663</v>
      </c>
    </row>
    <row r="20731" spans="1:11" hidden="1">
      <c r="A20731" t="s">
        <v>168</v>
      </c>
      <c r="B20731" t="s">
        <v>663</v>
      </c>
      <c r="C20731">
        <v>190</v>
      </c>
      <c r="D20731" t="s">
        <v>146</v>
      </c>
      <c r="E20731">
        <v>2.8</v>
      </c>
      <c r="F20731">
        <v>0</v>
      </c>
      <c r="G20731">
        <v>5.28</v>
      </c>
      <c r="H20731">
        <v>0</v>
      </c>
      <c r="I20731">
        <v>-1.1000000000000001E-3</v>
      </c>
      <c r="J20731">
        <v>0</v>
      </c>
      <c r="K20731">
        <v>12.5663</v>
      </c>
    </row>
    <row r="20732" spans="1:11" hidden="1">
      <c r="A20732" t="s">
        <v>168</v>
      </c>
      <c r="B20732" t="s">
        <v>663</v>
      </c>
      <c r="C20732">
        <v>190</v>
      </c>
      <c r="D20732" t="s">
        <v>146</v>
      </c>
      <c r="E20732">
        <v>3.2355</v>
      </c>
      <c r="F20732">
        <v>0</v>
      </c>
      <c r="G20732">
        <v>6.9287999999999998</v>
      </c>
      <c r="H20732">
        <v>0</v>
      </c>
      <c r="I20732">
        <v>-1.1000000000000001E-3</v>
      </c>
      <c r="J20732">
        <v>0</v>
      </c>
      <c r="K20732">
        <v>9.9154</v>
      </c>
    </row>
    <row r="20733" spans="1:11" hidden="1">
      <c r="A20733" t="s">
        <v>168</v>
      </c>
      <c r="B20733" t="s">
        <v>663</v>
      </c>
      <c r="C20733">
        <v>190</v>
      </c>
      <c r="D20733" t="s">
        <v>146</v>
      </c>
      <c r="E20733">
        <v>3.6709000000000001</v>
      </c>
      <c r="F20733">
        <v>0</v>
      </c>
      <c r="G20733">
        <v>8.5776000000000003</v>
      </c>
      <c r="H20733">
        <v>0</v>
      </c>
      <c r="I20733">
        <v>-1.1000000000000001E-3</v>
      </c>
      <c r="J20733">
        <v>0</v>
      </c>
      <c r="K20733">
        <v>6.5464000000000002</v>
      </c>
    </row>
    <row r="20734" spans="1:11" hidden="1">
      <c r="A20734" t="s">
        <v>168</v>
      </c>
      <c r="B20734" t="s">
        <v>663</v>
      </c>
      <c r="C20734">
        <v>190</v>
      </c>
      <c r="D20734" t="s">
        <v>146</v>
      </c>
      <c r="E20734">
        <v>4.1063999999999998</v>
      </c>
      <c r="F20734">
        <v>0</v>
      </c>
      <c r="G20734">
        <v>10.2265</v>
      </c>
      <c r="H20734">
        <v>0</v>
      </c>
      <c r="I20734">
        <v>-1.1000000000000001E-3</v>
      </c>
      <c r="J20734">
        <v>0</v>
      </c>
      <c r="K20734">
        <v>2.4594999999999998</v>
      </c>
    </row>
    <row r="20735" spans="1:11" hidden="1">
      <c r="A20735" t="s">
        <v>168</v>
      </c>
      <c r="B20735" t="s">
        <v>663</v>
      </c>
      <c r="C20735">
        <v>190</v>
      </c>
      <c r="D20735" t="s">
        <v>146</v>
      </c>
      <c r="E20735">
        <v>4.5418000000000003</v>
      </c>
      <c r="F20735">
        <v>0</v>
      </c>
      <c r="G20735">
        <v>11.875299999999999</v>
      </c>
      <c r="H20735">
        <v>0</v>
      </c>
      <c r="I20735">
        <v>-1.1000000000000001E-3</v>
      </c>
      <c r="J20735">
        <v>0</v>
      </c>
      <c r="K20735">
        <v>-2.3454000000000002</v>
      </c>
    </row>
    <row r="20736" spans="1:11" hidden="1">
      <c r="A20736" t="s">
        <v>168</v>
      </c>
      <c r="B20736" t="s">
        <v>663</v>
      </c>
      <c r="C20736">
        <v>190</v>
      </c>
      <c r="D20736" t="s">
        <v>146</v>
      </c>
      <c r="E20736">
        <v>4.9772999999999996</v>
      </c>
      <c r="F20736">
        <v>0</v>
      </c>
      <c r="G20736">
        <v>13.524100000000001</v>
      </c>
      <c r="H20736">
        <v>0</v>
      </c>
      <c r="I20736">
        <v>-1.1000000000000001E-3</v>
      </c>
      <c r="J20736">
        <v>0</v>
      </c>
      <c r="K20736">
        <v>-7.8682999999999996</v>
      </c>
    </row>
    <row r="20737" spans="1:11" hidden="1">
      <c r="A20737" t="s">
        <v>168</v>
      </c>
      <c r="B20737" t="s">
        <v>663</v>
      </c>
      <c r="C20737">
        <v>190</v>
      </c>
      <c r="D20737" t="s">
        <v>146</v>
      </c>
      <c r="E20737">
        <v>5.4127000000000001</v>
      </c>
      <c r="F20737">
        <v>0</v>
      </c>
      <c r="G20737">
        <v>15.1729</v>
      </c>
      <c r="H20737">
        <v>0</v>
      </c>
      <c r="I20737">
        <v>-1.1000000000000001E-3</v>
      </c>
      <c r="J20737">
        <v>0</v>
      </c>
      <c r="K20737">
        <v>-14.1091</v>
      </c>
    </row>
    <row r="20738" spans="1:11" hidden="1">
      <c r="A20738" t="s">
        <v>168</v>
      </c>
      <c r="B20738" t="s">
        <v>663</v>
      </c>
      <c r="C20738">
        <v>190</v>
      </c>
      <c r="D20738" t="s">
        <v>147</v>
      </c>
      <c r="E20738">
        <v>0.18729999999999999</v>
      </c>
      <c r="F20738">
        <v>0</v>
      </c>
      <c r="G20738">
        <v>-18.464700000000001</v>
      </c>
      <c r="H20738">
        <v>0</v>
      </c>
      <c r="I20738">
        <v>-1.1000000000000001E-3</v>
      </c>
      <c r="J20738">
        <v>0</v>
      </c>
      <c r="K20738">
        <v>-10.8675</v>
      </c>
    </row>
    <row r="20739" spans="1:11" hidden="1">
      <c r="A20739" t="s">
        <v>168</v>
      </c>
      <c r="B20739" t="s">
        <v>663</v>
      </c>
      <c r="C20739">
        <v>190</v>
      </c>
      <c r="D20739" t="s">
        <v>147</v>
      </c>
      <c r="E20739">
        <v>0.62280000000000002</v>
      </c>
      <c r="F20739">
        <v>0</v>
      </c>
      <c r="G20739">
        <v>-15.9428</v>
      </c>
      <c r="H20739">
        <v>0</v>
      </c>
      <c r="I20739">
        <v>-1.1000000000000001E-3</v>
      </c>
      <c r="J20739">
        <v>0</v>
      </c>
      <c r="K20739">
        <v>-3.3492999999999999</v>
      </c>
    </row>
    <row r="20740" spans="1:11" hidden="1">
      <c r="A20740" t="s">
        <v>168</v>
      </c>
      <c r="B20740" t="s">
        <v>663</v>
      </c>
      <c r="C20740">
        <v>190</v>
      </c>
      <c r="D20740" t="s">
        <v>147</v>
      </c>
      <c r="E20740">
        <v>1.0582</v>
      </c>
      <c r="F20740">
        <v>0</v>
      </c>
      <c r="G20740">
        <v>-12.5114</v>
      </c>
      <c r="H20740">
        <v>0</v>
      </c>
      <c r="I20740">
        <v>-1.1000000000000001E-3</v>
      </c>
      <c r="J20740">
        <v>0</v>
      </c>
      <c r="K20740">
        <v>2.8675000000000002</v>
      </c>
    </row>
    <row r="20741" spans="1:11" hidden="1">
      <c r="A20741" t="s">
        <v>168</v>
      </c>
      <c r="B20741" t="s">
        <v>663</v>
      </c>
      <c r="C20741">
        <v>190</v>
      </c>
      <c r="D20741" t="s">
        <v>147</v>
      </c>
      <c r="E20741">
        <v>1.4937</v>
      </c>
      <c r="F20741">
        <v>0</v>
      </c>
      <c r="G20741">
        <v>-8.8148</v>
      </c>
      <c r="H20741">
        <v>0</v>
      </c>
      <c r="I20741">
        <v>-1.1000000000000001E-3</v>
      </c>
      <c r="J20741">
        <v>0</v>
      </c>
      <c r="K20741">
        <v>7.5035999999999996</v>
      </c>
    </row>
    <row r="20742" spans="1:11" hidden="1">
      <c r="A20742" t="s">
        <v>168</v>
      </c>
      <c r="B20742" t="s">
        <v>663</v>
      </c>
      <c r="C20742">
        <v>190</v>
      </c>
      <c r="D20742" t="s">
        <v>147</v>
      </c>
      <c r="E20742">
        <v>1.9291</v>
      </c>
      <c r="F20742">
        <v>0</v>
      </c>
      <c r="G20742">
        <v>-5.1337999999999999</v>
      </c>
      <c r="H20742">
        <v>0</v>
      </c>
      <c r="I20742">
        <v>-1.1000000000000001E-3</v>
      </c>
      <c r="J20742">
        <v>0</v>
      </c>
      <c r="K20742">
        <v>10.5304</v>
      </c>
    </row>
    <row r="20743" spans="1:11" hidden="1">
      <c r="A20743" t="s">
        <v>168</v>
      </c>
      <c r="B20743" t="s">
        <v>663</v>
      </c>
      <c r="C20743">
        <v>190</v>
      </c>
      <c r="D20743" t="s">
        <v>147</v>
      </c>
      <c r="E20743">
        <v>2.3645999999999998</v>
      </c>
      <c r="F20743">
        <v>0</v>
      </c>
      <c r="G20743">
        <v>-2.0771000000000002</v>
      </c>
      <c r="H20743">
        <v>0</v>
      </c>
      <c r="I20743">
        <v>-1.1000000000000001E-3</v>
      </c>
      <c r="J20743">
        <v>0</v>
      </c>
      <c r="K20743">
        <v>12.059100000000001</v>
      </c>
    </row>
    <row r="20744" spans="1:11" hidden="1">
      <c r="A20744" t="s">
        <v>168</v>
      </c>
      <c r="B20744" t="s">
        <v>663</v>
      </c>
      <c r="C20744">
        <v>190</v>
      </c>
      <c r="D20744" t="s">
        <v>147</v>
      </c>
      <c r="E20744">
        <v>2.8</v>
      </c>
      <c r="F20744">
        <v>0</v>
      </c>
      <c r="G20744">
        <v>4.1000000000000002E-2</v>
      </c>
      <c r="H20744">
        <v>0</v>
      </c>
      <c r="I20744">
        <v>-1.1000000000000001E-3</v>
      </c>
      <c r="J20744">
        <v>0</v>
      </c>
      <c r="K20744">
        <v>12.4612</v>
      </c>
    </row>
    <row r="20745" spans="1:11" hidden="1">
      <c r="A20745" t="s">
        <v>168</v>
      </c>
      <c r="B20745" t="s">
        <v>663</v>
      </c>
      <c r="C20745">
        <v>190</v>
      </c>
      <c r="D20745" t="s">
        <v>147</v>
      </c>
      <c r="E20745">
        <v>2.8</v>
      </c>
      <c r="F20745">
        <v>0</v>
      </c>
      <c r="G20745">
        <v>5.2634999999999996</v>
      </c>
      <c r="H20745">
        <v>0</v>
      </c>
      <c r="I20745">
        <v>-1.1000000000000001E-3</v>
      </c>
      <c r="J20745">
        <v>0</v>
      </c>
      <c r="K20745">
        <v>12.4612</v>
      </c>
    </row>
    <row r="20746" spans="1:11" hidden="1">
      <c r="A20746" t="s">
        <v>168</v>
      </c>
      <c r="B20746" t="s">
        <v>663</v>
      </c>
      <c r="C20746">
        <v>190</v>
      </c>
      <c r="D20746" t="s">
        <v>147</v>
      </c>
      <c r="E20746">
        <v>3.2355</v>
      </c>
      <c r="F20746">
        <v>0</v>
      </c>
      <c r="G20746">
        <v>6.9123000000000001</v>
      </c>
      <c r="H20746">
        <v>0</v>
      </c>
      <c r="I20746">
        <v>-1.1000000000000001E-3</v>
      </c>
      <c r="J20746">
        <v>0</v>
      </c>
      <c r="K20746">
        <v>9.8030000000000008</v>
      </c>
    </row>
    <row r="20747" spans="1:11" hidden="1">
      <c r="A20747" t="s">
        <v>168</v>
      </c>
      <c r="B20747" t="s">
        <v>663</v>
      </c>
      <c r="C20747">
        <v>190</v>
      </c>
      <c r="D20747" t="s">
        <v>147</v>
      </c>
      <c r="E20747">
        <v>3.6709000000000001</v>
      </c>
      <c r="F20747">
        <v>0</v>
      </c>
      <c r="G20747">
        <v>8.5610999999999997</v>
      </c>
      <c r="H20747">
        <v>0</v>
      </c>
      <c r="I20747">
        <v>-1.1000000000000001E-3</v>
      </c>
      <c r="J20747">
        <v>0</v>
      </c>
      <c r="K20747">
        <v>6.4268999999999998</v>
      </c>
    </row>
    <row r="20748" spans="1:11" hidden="1">
      <c r="A20748" t="s">
        <v>168</v>
      </c>
      <c r="B20748" t="s">
        <v>663</v>
      </c>
      <c r="C20748">
        <v>190</v>
      </c>
      <c r="D20748" t="s">
        <v>147</v>
      </c>
      <c r="E20748">
        <v>4.1063999999999998</v>
      </c>
      <c r="F20748">
        <v>0</v>
      </c>
      <c r="G20748">
        <v>10.209899999999999</v>
      </c>
      <c r="H20748">
        <v>0</v>
      </c>
      <c r="I20748">
        <v>-1.1000000000000001E-3</v>
      </c>
      <c r="J20748">
        <v>0</v>
      </c>
      <c r="K20748">
        <v>2.3328000000000002</v>
      </c>
    </row>
    <row r="20749" spans="1:11" hidden="1">
      <c r="A20749" t="s">
        <v>168</v>
      </c>
      <c r="B20749" t="s">
        <v>663</v>
      </c>
      <c r="C20749">
        <v>190</v>
      </c>
      <c r="D20749" t="s">
        <v>147</v>
      </c>
      <c r="E20749">
        <v>4.5418000000000003</v>
      </c>
      <c r="F20749">
        <v>0</v>
      </c>
      <c r="G20749">
        <v>11.8588</v>
      </c>
      <c r="H20749">
        <v>0</v>
      </c>
      <c r="I20749">
        <v>-1.1000000000000001E-3</v>
      </c>
      <c r="J20749">
        <v>0</v>
      </c>
      <c r="K20749">
        <v>-2.4792999999999998</v>
      </c>
    </row>
    <row r="20750" spans="1:11" hidden="1">
      <c r="A20750" t="s">
        <v>168</v>
      </c>
      <c r="B20750" t="s">
        <v>663</v>
      </c>
      <c r="C20750">
        <v>190</v>
      </c>
      <c r="D20750" t="s">
        <v>147</v>
      </c>
      <c r="E20750">
        <v>4.9772999999999996</v>
      </c>
      <c r="F20750">
        <v>0</v>
      </c>
      <c r="G20750">
        <v>13.5076</v>
      </c>
      <c r="H20750">
        <v>0</v>
      </c>
      <c r="I20750">
        <v>-1.1000000000000001E-3</v>
      </c>
      <c r="J20750">
        <v>0</v>
      </c>
      <c r="K20750">
        <v>-8.0093999999999994</v>
      </c>
    </row>
    <row r="20751" spans="1:11" hidden="1">
      <c r="A20751" t="s">
        <v>168</v>
      </c>
      <c r="B20751" t="s">
        <v>663</v>
      </c>
      <c r="C20751">
        <v>190</v>
      </c>
      <c r="D20751" t="s">
        <v>147</v>
      </c>
      <c r="E20751">
        <v>5.4127000000000001</v>
      </c>
      <c r="F20751">
        <v>0</v>
      </c>
      <c r="G20751">
        <v>15.1564</v>
      </c>
      <c r="H20751">
        <v>0</v>
      </c>
      <c r="I20751">
        <v>-1.1000000000000001E-3</v>
      </c>
      <c r="J20751">
        <v>0</v>
      </c>
      <c r="K20751">
        <v>-14.2575</v>
      </c>
    </row>
    <row r="20752" spans="1:11" hidden="1">
      <c r="A20752" t="s">
        <v>168</v>
      </c>
      <c r="B20752" t="s">
        <v>663</v>
      </c>
      <c r="C20752">
        <v>190</v>
      </c>
      <c r="D20752" t="s">
        <v>148</v>
      </c>
      <c r="E20752">
        <v>0.18729999999999999</v>
      </c>
      <c r="F20752">
        <v>0</v>
      </c>
      <c r="G20752">
        <v>-18.4421</v>
      </c>
      <c r="H20752">
        <v>0</v>
      </c>
      <c r="I20752">
        <v>-1.1000000000000001E-3</v>
      </c>
      <c r="J20752">
        <v>0</v>
      </c>
      <c r="K20752">
        <v>-10.775600000000001</v>
      </c>
    </row>
    <row r="20753" spans="1:11" hidden="1">
      <c r="A20753" t="s">
        <v>168</v>
      </c>
      <c r="B20753" t="s">
        <v>663</v>
      </c>
      <c r="C20753">
        <v>190</v>
      </c>
      <c r="D20753" t="s">
        <v>148</v>
      </c>
      <c r="E20753">
        <v>0.62280000000000002</v>
      </c>
      <c r="F20753">
        <v>0</v>
      </c>
      <c r="G20753">
        <v>-15.920199999999999</v>
      </c>
      <c r="H20753">
        <v>0</v>
      </c>
      <c r="I20753">
        <v>-1.1000000000000001E-3</v>
      </c>
      <c r="J20753">
        <v>0</v>
      </c>
      <c r="K20753">
        <v>-3.2528000000000001</v>
      </c>
    </row>
    <row r="20754" spans="1:11" hidden="1">
      <c r="A20754" t="s">
        <v>168</v>
      </c>
      <c r="B20754" t="s">
        <v>663</v>
      </c>
      <c r="C20754">
        <v>190</v>
      </c>
      <c r="D20754" t="s">
        <v>148</v>
      </c>
      <c r="E20754">
        <v>1.0582</v>
      </c>
      <c r="F20754">
        <v>0</v>
      </c>
      <c r="G20754">
        <v>-12.488799999999999</v>
      </c>
      <c r="H20754">
        <v>0</v>
      </c>
      <c r="I20754">
        <v>-1.1000000000000001E-3</v>
      </c>
      <c r="J20754">
        <v>0</v>
      </c>
      <c r="K20754">
        <v>2.9685000000000001</v>
      </c>
    </row>
    <row r="20755" spans="1:11" hidden="1">
      <c r="A20755" t="s">
        <v>168</v>
      </c>
      <c r="B20755" t="s">
        <v>663</v>
      </c>
      <c r="C20755">
        <v>190</v>
      </c>
      <c r="D20755" t="s">
        <v>148</v>
      </c>
      <c r="E20755">
        <v>1.4937</v>
      </c>
      <c r="F20755">
        <v>0</v>
      </c>
      <c r="G20755">
        <v>-8.7921999999999993</v>
      </c>
      <c r="H20755">
        <v>0</v>
      </c>
      <c r="I20755">
        <v>-1.1000000000000001E-3</v>
      </c>
      <c r="J20755">
        <v>0</v>
      </c>
      <c r="K20755">
        <v>7.6090999999999998</v>
      </c>
    </row>
    <row r="20756" spans="1:11" hidden="1">
      <c r="A20756" t="s">
        <v>168</v>
      </c>
      <c r="B20756" t="s">
        <v>663</v>
      </c>
      <c r="C20756">
        <v>190</v>
      </c>
      <c r="D20756" t="s">
        <v>148</v>
      </c>
      <c r="E20756">
        <v>1.9291</v>
      </c>
      <c r="F20756">
        <v>0</v>
      </c>
      <c r="G20756">
        <v>-5.1112000000000002</v>
      </c>
      <c r="H20756">
        <v>0</v>
      </c>
      <c r="I20756">
        <v>-1.1000000000000001E-3</v>
      </c>
      <c r="J20756">
        <v>0</v>
      </c>
      <c r="K20756">
        <v>10.640499999999999</v>
      </c>
    </row>
    <row r="20757" spans="1:11" hidden="1">
      <c r="A20757" t="s">
        <v>168</v>
      </c>
      <c r="B20757" t="s">
        <v>663</v>
      </c>
      <c r="C20757">
        <v>190</v>
      </c>
      <c r="D20757" t="s">
        <v>148</v>
      </c>
      <c r="E20757">
        <v>2.3645999999999998</v>
      </c>
      <c r="F20757">
        <v>0</v>
      </c>
      <c r="G20757">
        <v>-2.0545</v>
      </c>
      <c r="H20757">
        <v>0</v>
      </c>
      <c r="I20757">
        <v>-1.1000000000000001E-3</v>
      </c>
      <c r="J20757">
        <v>0</v>
      </c>
      <c r="K20757">
        <v>12.1737</v>
      </c>
    </row>
    <row r="20758" spans="1:11" hidden="1">
      <c r="A20758" t="s">
        <v>168</v>
      </c>
      <c r="B20758" t="s">
        <v>663</v>
      </c>
      <c r="C20758">
        <v>190</v>
      </c>
      <c r="D20758" t="s">
        <v>148</v>
      </c>
      <c r="E20758">
        <v>2.8</v>
      </c>
      <c r="F20758">
        <v>0</v>
      </c>
      <c r="G20758">
        <v>6.3700000000000007E-2</v>
      </c>
      <c r="H20758">
        <v>0</v>
      </c>
      <c r="I20758">
        <v>-1.1000000000000001E-3</v>
      </c>
      <c r="J20758">
        <v>0</v>
      </c>
      <c r="K20758">
        <v>12.580299999999999</v>
      </c>
    </row>
    <row r="20759" spans="1:11" hidden="1">
      <c r="A20759" t="s">
        <v>168</v>
      </c>
      <c r="B20759" t="s">
        <v>663</v>
      </c>
      <c r="C20759">
        <v>190</v>
      </c>
      <c r="D20759" t="s">
        <v>148</v>
      </c>
      <c r="E20759">
        <v>2.8</v>
      </c>
      <c r="F20759">
        <v>0</v>
      </c>
      <c r="G20759">
        <v>5.2861000000000002</v>
      </c>
      <c r="H20759">
        <v>0</v>
      </c>
      <c r="I20759">
        <v>-1.1000000000000001E-3</v>
      </c>
      <c r="J20759">
        <v>0</v>
      </c>
      <c r="K20759">
        <v>12.580299999999999</v>
      </c>
    </row>
    <row r="20760" spans="1:11" hidden="1">
      <c r="A20760" t="s">
        <v>168</v>
      </c>
      <c r="B20760" t="s">
        <v>663</v>
      </c>
      <c r="C20760">
        <v>190</v>
      </c>
      <c r="D20760" t="s">
        <v>148</v>
      </c>
      <c r="E20760">
        <v>3.2355</v>
      </c>
      <c r="F20760">
        <v>0</v>
      </c>
      <c r="G20760">
        <v>6.9348999999999998</v>
      </c>
      <c r="H20760">
        <v>0</v>
      </c>
      <c r="I20760">
        <v>-1.1000000000000001E-3</v>
      </c>
      <c r="J20760">
        <v>0</v>
      </c>
      <c r="K20760">
        <v>9.9267000000000003</v>
      </c>
    </row>
    <row r="20761" spans="1:11" hidden="1">
      <c r="A20761" t="s">
        <v>168</v>
      </c>
      <c r="B20761" t="s">
        <v>663</v>
      </c>
      <c r="C20761">
        <v>190</v>
      </c>
      <c r="D20761" t="s">
        <v>148</v>
      </c>
      <c r="E20761">
        <v>3.6709000000000001</v>
      </c>
      <c r="F20761">
        <v>0</v>
      </c>
      <c r="G20761">
        <v>8.5837000000000003</v>
      </c>
      <c r="H20761">
        <v>0</v>
      </c>
      <c r="I20761">
        <v>-1.1000000000000001E-3</v>
      </c>
      <c r="J20761">
        <v>0</v>
      </c>
      <c r="K20761">
        <v>6.5551000000000004</v>
      </c>
    </row>
    <row r="20762" spans="1:11" hidden="1">
      <c r="A20762" t="s">
        <v>168</v>
      </c>
      <c r="B20762" t="s">
        <v>663</v>
      </c>
      <c r="C20762">
        <v>190</v>
      </c>
      <c r="D20762" t="s">
        <v>148</v>
      </c>
      <c r="E20762">
        <v>4.1063999999999998</v>
      </c>
      <c r="F20762">
        <v>0</v>
      </c>
      <c r="G20762">
        <v>10.2325</v>
      </c>
      <c r="H20762">
        <v>0</v>
      </c>
      <c r="I20762">
        <v>-1.1000000000000001E-3</v>
      </c>
      <c r="J20762">
        <v>0</v>
      </c>
      <c r="K20762">
        <v>2.4655</v>
      </c>
    </row>
    <row r="20763" spans="1:11" hidden="1">
      <c r="A20763" t="s">
        <v>168</v>
      </c>
      <c r="B20763" t="s">
        <v>663</v>
      </c>
      <c r="C20763">
        <v>190</v>
      </c>
      <c r="D20763" t="s">
        <v>148</v>
      </c>
      <c r="E20763">
        <v>4.5418000000000003</v>
      </c>
      <c r="F20763">
        <v>0</v>
      </c>
      <c r="G20763">
        <v>11.881399999999999</v>
      </c>
      <c r="H20763">
        <v>0</v>
      </c>
      <c r="I20763">
        <v>-1.1000000000000001E-3</v>
      </c>
      <c r="J20763">
        <v>0</v>
      </c>
      <c r="K20763">
        <v>-2.3420000000000001</v>
      </c>
    </row>
    <row r="20764" spans="1:11" hidden="1">
      <c r="A20764" t="s">
        <v>168</v>
      </c>
      <c r="B20764" t="s">
        <v>663</v>
      </c>
      <c r="C20764">
        <v>190</v>
      </c>
      <c r="D20764" t="s">
        <v>148</v>
      </c>
      <c r="E20764">
        <v>4.9772999999999996</v>
      </c>
      <c r="F20764">
        <v>0</v>
      </c>
      <c r="G20764">
        <v>13.530200000000001</v>
      </c>
      <c r="H20764">
        <v>0</v>
      </c>
      <c r="I20764">
        <v>-1.1000000000000001E-3</v>
      </c>
      <c r="J20764">
        <v>0</v>
      </c>
      <c r="K20764">
        <v>-7.8676000000000004</v>
      </c>
    </row>
    <row r="20765" spans="1:11" hidden="1">
      <c r="A20765" t="s">
        <v>168</v>
      </c>
      <c r="B20765" t="s">
        <v>663</v>
      </c>
      <c r="C20765">
        <v>190</v>
      </c>
      <c r="D20765" t="s">
        <v>148</v>
      </c>
      <c r="E20765">
        <v>5.4127000000000001</v>
      </c>
      <c r="F20765">
        <v>0</v>
      </c>
      <c r="G20765">
        <v>15.179</v>
      </c>
      <c r="H20765">
        <v>0</v>
      </c>
      <c r="I20765">
        <v>-1.1000000000000001E-3</v>
      </c>
      <c r="J20765">
        <v>0</v>
      </c>
      <c r="K20765">
        <v>-14.1111</v>
      </c>
    </row>
    <row r="20766" spans="1:11" hidden="1">
      <c r="A20766" t="s">
        <v>168</v>
      </c>
      <c r="B20766" t="s">
        <v>663</v>
      </c>
      <c r="C20766">
        <v>190</v>
      </c>
      <c r="D20766" t="s">
        <v>149</v>
      </c>
      <c r="E20766">
        <v>0.18729999999999999</v>
      </c>
      <c r="F20766">
        <v>0</v>
      </c>
      <c r="G20766">
        <v>-18.458600000000001</v>
      </c>
      <c r="H20766">
        <v>0</v>
      </c>
      <c r="I20766">
        <v>-1.1000000000000001E-3</v>
      </c>
      <c r="J20766">
        <v>0</v>
      </c>
      <c r="K20766">
        <v>-10.8376</v>
      </c>
    </row>
    <row r="20767" spans="1:11" hidden="1">
      <c r="A20767" t="s">
        <v>168</v>
      </c>
      <c r="B20767" t="s">
        <v>663</v>
      </c>
      <c r="C20767">
        <v>190</v>
      </c>
      <c r="D20767" t="s">
        <v>149</v>
      </c>
      <c r="E20767">
        <v>0.62280000000000002</v>
      </c>
      <c r="F20767">
        <v>0</v>
      </c>
      <c r="G20767">
        <v>-15.9367</v>
      </c>
      <c r="H20767">
        <v>0</v>
      </c>
      <c r="I20767">
        <v>-1.1000000000000001E-3</v>
      </c>
      <c r="J20767">
        <v>0</v>
      </c>
      <c r="K20767">
        <v>-3.3220000000000001</v>
      </c>
    </row>
    <row r="20768" spans="1:11" hidden="1">
      <c r="A20768" t="s">
        <v>168</v>
      </c>
      <c r="B20768" t="s">
        <v>663</v>
      </c>
      <c r="C20768">
        <v>190</v>
      </c>
      <c r="D20768" t="s">
        <v>149</v>
      </c>
      <c r="E20768">
        <v>1.0582</v>
      </c>
      <c r="F20768">
        <v>0</v>
      </c>
      <c r="G20768">
        <v>-12.5053</v>
      </c>
      <c r="H20768">
        <v>0</v>
      </c>
      <c r="I20768">
        <v>-1.1000000000000001E-3</v>
      </c>
      <c r="J20768">
        <v>0</v>
      </c>
      <c r="K20768">
        <v>2.8921000000000001</v>
      </c>
    </row>
    <row r="20769" spans="1:11" hidden="1">
      <c r="A20769" t="s">
        <v>168</v>
      </c>
      <c r="B20769" t="s">
        <v>663</v>
      </c>
      <c r="C20769">
        <v>190</v>
      </c>
      <c r="D20769" t="s">
        <v>149</v>
      </c>
      <c r="E20769">
        <v>1.4937</v>
      </c>
      <c r="F20769">
        <v>0</v>
      </c>
      <c r="G20769">
        <v>-8.8087999999999997</v>
      </c>
      <c r="H20769">
        <v>0</v>
      </c>
      <c r="I20769">
        <v>-1.1000000000000001E-3</v>
      </c>
      <c r="J20769">
        <v>0</v>
      </c>
      <c r="K20769">
        <v>7.5255000000000001</v>
      </c>
    </row>
    <row r="20770" spans="1:11" hidden="1">
      <c r="A20770" t="s">
        <v>168</v>
      </c>
      <c r="B20770" t="s">
        <v>663</v>
      </c>
      <c r="C20770">
        <v>190</v>
      </c>
      <c r="D20770" t="s">
        <v>149</v>
      </c>
      <c r="E20770">
        <v>1.9291</v>
      </c>
      <c r="F20770">
        <v>0</v>
      </c>
      <c r="G20770">
        <v>-5.1276999999999999</v>
      </c>
      <c r="H20770">
        <v>0</v>
      </c>
      <c r="I20770">
        <v>-1.1000000000000001E-3</v>
      </c>
      <c r="J20770">
        <v>0</v>
      </c>
      <c r="K20770">
        <v>10.5497</v>
      </c>
    </row>
    <row r="20771" spans="1:11" hidden="1">
      <c r="A20771" t="s">
        <v>168</v>
      </c>
      <c r="B20771" t="s">
        <v>663</v>
      </c>
      <c r="C20771">
        <v>190</v>
      </c>
      <c r="D20771" t="s">
        <v>149</v>
      </c>
      <c r="E20771">
        <v>2.3645999999999998</v>
      </c>
      <c r="F20771">
        <v>0</v>
      </c>
      <c r="G20771">
        <v>-2.0710000000000002</v>
      </c>
      <c r="H20771">
        <v>0</v>
      </c>
      <c r="I20771">
        <v>-1.1000000000000001E-3</v>
      </c>
      <c r="J20771">
        <v>0</v>
      </c>
      <c r="K20771">
        <v>12.075799999999999</v>
      </c>
    </row>
    <row r="20772" spans="1:11" hidden="1">
      <c r="A20772" t="s">
        <v>168</v>
      </c>
      <c r="B20772" t="s">
        <v>663</v>
      </c>
      <c r="C20772">
        <v>190</v>
      </c>
      <c r="D20772" t="s">
        <v>149</v>
      </c>
      <c r="E20772">
        <v>2.8</v>
      </c>
      <c r="F20772">
        <v>0</v>
      </c>
      <c r="G20772">
        <v>4.7100000000000003E-2</v>
      </c>
      <c r="H20772">
        <v>0</v>
      </c>
      <c r="I20772">
        <v>-1.1000000000000001E-3</v>
      </c>
      <c r="J20772">
        <v>0</v>
      </c>
      <c r="K20772">
        <v>12.475199999999999</v>
      </c>
    </row>
    <row r="20773" spans="1:11" hidden="1">
      <c r="A20773" t="s">
        <v>168</v>
      </c>
      <c r="B20773" t="s">
        <v>663</v>
      </c>
      <c r="C20773">
        <v>190</v>
      </c>
      <c r="D20773" t="s">
        <v>149</v>
      </c>
      <c r="E20773">
        <v>2.8</v>
      </c>
      <c r="F20773">
        <v>0</v>
      </c>
      <c r="G20773">
        <v>5.2695999999999996</v>
      </c>
      <c r="H20773">
        <v>0</v>
      </c>
      <c r="I20773">
        <v>-1.1000000000000001E-3</v>
      </c>
      <c r="J20773">
        <v>0</v>
      </c>
      <c r="K20773">
        <v>12.475199999999999</v>
      </c>
    </row>
    <row r="20774" spans="1:11" hidden="1">
      <c r="A20774" t="s">
        <v>168</v>
      </c>
      <c r="B20774" t="s">
        <v>663</v>
      </c>
      <c r="C20774">
        <v>190</v>
      </c>
      <c r="D20774" t="s">
        <v>149</v>
      </c>
      <c r="E20774">
        <v>3.2355</v>
      </c>
      <c r="F20774">
        <v>0</v>
      </c>
      <c r="G20774">
        <v>6.9184000000000001</v>
      </c>
      <c r="H20774">
        <v>0</v>
      </c>
      <c r="I20774">
        <v>-1.1000000000000001E-3</v>
      </c>
      <c r="J20774">
        <v>0</v>
      </c>
      <c r="K20774">
        <v>9.8142999999999994</v>
      </c>
    </row>
    <row r="20775" spans="1:11" hidden="1">
      <c r="A20775" t="s">
        <v>168</v>
      </c>
      <c r="B20775" t="s">
        <v>663</v>
      </c>
      <c r="C20775">
        <v>190</v>
      </c>
      <c r="D20775" t="s">
        <v>149</v>
      </c>
      <c r="E20775">
        <v>3.6709000000000001</v>
      </c>
      <c r="F20775">
        <v>0</v>
      </c>
      <c r="G20775">
        <v>8.5671999999999997</v>
      </c>
      <c r="H20775">
        <v>0</v>
      </c>
      <c r="I20775">
        <v>-1.1000000000000001E-3</v>
      </c>
      <c r="J20775">
        <v>0</v>
      </c>
      <c r="K20775">
        <v>6.4355000000000002</v>
      </c>
    </row>
    <row r="20776" spans="1:11" hidden="1">
      <c r="A20776" t="s">
        <v>168</v>
      </c>
      <c r="B20776" t="s">
        <v>663</v>
      </c>
      <c r="C20776">
        <v>190</v>
      </c>
      <c r="D20776" t="s">
        <v>149</v>
      </c>
      <c r="E20776">
        <v>4.1063999999999998</v>
      </c>
      <c r="F20776">
        <v>0</v>
      </c>
      <c r="G20776">
        <v>10.215999999999999</v>
      </c>
      <c r="H20776">
        <v>0</v>
      </c>
      <c r="I20776">
        <v>-1.1000000000000001E-3</v>
      </c>
      <c r="J20776">
        <v>0</v>
      </c>
      <c r="K20776">
        <v>2.3388</v>
      </c>
    </row>
    <row r="20777" spans="1:11" hidden="1">
      <c r="A20777" t="s">
        <v>168</v>
      </c>
      <c r="B20777" t="s">
        <v>663</v>
      </c>
      <c r="C20777">
        <v>190</v>
      </c>
      <c r="D20777" t="s">
        <v>149</v>
      </c>
      <c r="E20777">
        <v>4.5418000000000003</v>
      </c>
      <c r="F20777">
        <v>0</v>
      </c>
      <c r="G20777">
        <v>11.864800000000001</v>
      </c>
      <c r="H20777">
        <v>0</v>
      </c>
      <c r="I20777">
        <v>-1.1000000000000001E-3</v>
      </c>
      <c r="J20777">
        <v>0</v>
      </c>
      <c r="K20777">
        <v>-2.476</v>
      </c>
    </row>
    <row r="20778" spans="1:11" hidden="1">
      <c r="A20778" t="s">
        <v>168</v>
      </c>
      <c r="B20778" t="s">
        <v>663</v>
      </c>
      <c r="C20778">
        <v>190</v>
      </c>
      <c r="D20778" t="s">
        <v>149</v>
      </c>
      <c r="E20778">
        <v>4.9772999999999996</v>
      </c>
      <c r="F20778">
        <v>0</v>
      </c>
      <c r="G20778">
        <v>13.5137</v>
      </c>
      <c r="H20778">
        <v>0</v>
      </c>
      <c r="I20778">
        <v>-1.1000000000000001E-3</v>
      </c>
      <c r="J20778">
        <v>0</v>
      </c>
      <c r="K20778">
        <v>-8.0086999999999993</v>
      </c>
    </row>
    <row r="20779" spans="1:11" hidden="1">
      <c r="A20779" t="s">
        <v>168</v>
      </c>
      <c r="B20779" t="s">
        <v>663</v>
      </c>
      <c r="C20779">
        <v>190</v>
      </c>
      <c r="D20779" t="s">
        <v>149</v>
      </c>
      <c r="E20779">
        <v>5.4127000000000001</v>
      </c>
      <c r="F20779">
        <v>0</v>
      </c>
      <c r="G20779">
        <v>15.1625</v>
      </c>
      <c r="H20779">
        <v>0</v>
      </c>
      <c r="I20779">
        <v>-1.1000000000000001E-3</v>
      </c>
      <c r="J20779">
        <v>0</v>
      </c>
      <c r="K20779">
        <v>-14.259399999999999</v>
      </c>
    </row>
    <row r="20780" spans="1:11" hidden="1">
      <c r="A20780" t="s">
        <v>168</v>
      </c>
      <c r="B20780" t="s">
        <v>663</v>
      </c>
      <c r="C20780">
        <v>190</v>
      </c>
      <c r="D20780" t="s">
        <v>150</v>
      </c>
      <c r="E20780">
        <v>0.18729999999999999</v>
      </c>
      <c r="F20780">
        <v>0</v>
      </c>
      <c r="G20780">
        <v>-20.501300000000001</v>
      </c>
      <c r="H20780">
        <v>0</v>
      </c>
      <c r="I20780">
        <v>-1.1999999999999999E-3</v>
      </c>
      <c r="J20780">
        <v>0</v>
      </c>
      <c r="K20780">
        <v>-12.047800000000001</v>
      </c>
    </row>
    <row r="20781" spans="1:11" hidden="1">
      <c r="A20781" t="s">
        <v>168</v>
      </c>
      <c r="B20781" t="s">
        <v>663</v>
      </c>
      <c r="C20781">
        <v>190</v>
      </c>
      <c r="D20781" t="s">
        <v>150</v>
      </c>
      <c r="E20781">
        <v>0.62280000000000002</v>
      </c>
      <c r="F20781">
        <v>0</v>
      </c>
      <c r="G20781">
        <v>-17.699300000000001</v>
      </c>
      <c r="H20781">
        <v>0</v>
      </c>
      <c r="I20781">
        <v>-1.1999999999999999E-3</v>
      </c>
      <c r="J20781">
        <v>0</v>
      </c>
      <c r="K20781">
        <v>-3.6928000000000001</v>
      </c>
    </row>
    <row r="20782" spans="1:11" hidden="1">
      <c r="A20782" t="s">
        <v>168</v>
      </c>
      <c r="B20782" t="s">
        <v>663</v>
      </c>
      <c r="C20782">
        <v>190</v>
      </c>
      <c r="D20782" t="s">
        <v>150</v>
      </c>
      <c r="E20782">
        <v>1.0582</v>
      </c>
      <c r="F20782">
        <v>0</v>
      </c>
      <c r="G20782">
        <v>-13.8865</v>
      </c>
      <c r="H20782">
        <v>0</v>
      </c>
      <c r="I20782">
        <v>-1.1999999999999999E-3</v>
      </c>
      <c r="J20782">
        <v>0</v>
      </c>
      <c r="K20782">
        <v>3.2162999999999999</v>
      </c>
    </row>
    <row r="20783" spans="1:11" hidden="1">
      <c r="A20783" t="s">
        <v>168</v>
      </c>
      <c r="B20783" t="s">
        <v>663</v>
      </c>
      <c r="C20783">
        <v>190</v>
      </c>
      <c r="D20783" t="s">
        <v>150</v>
      </c>
      <c r="E20783">
        <v>1.4937</v>
      </c>
      <c r="F20783">
        <v>0</v>
      </c>
      <c r="G20783">
        <v>-9.7792999999999992</v>
      </c>
      <c r="H20783">
        <v>0</v>
      </c>
      <c r="I20783">
        <v>-1.1999999999999999E-3</v>
      </c>
      <c r="J20783">
        <v>0</v>
      </c>
      <c r="K20783">
        <v>8.3689</v>
      </c>
    </row>
    <row r="20784" spans="1:11" hidden="1">
      <c r="A20784" t="s">
        <v>168</v>
      </c>
      <c r="B20784" t="s">
        <v>663</v>
      </c>
      <c r="C20784">
        <v>190</v>
      </c>
      <c r="D20784" t="s">
        <v>150</v>
      </c>
      <c r="E20784">
        <v>1.9291</v>
      </c>
      <c r="F20784">
        <v>0</v>
      </c>
      <c r="G20784">
        <v>-5.6891999999999996</v>
      </c>
      <c r="H20784">
        <v>0</v>
      </c>
      <c r="I20784">
        <v>-1.1999999999999999E-3</v>
      </c>
      <c r="J20784">
        <v>0</v>
      </c>
      <c r="K20784">
        <v>11.733499999999999</v>
      </c>
    </row>
    <row r="20785" spans="1:11" hidden="1">
      <c r="A20785" t="s">
        <v>168</v>
      </c>
      <c r="B20785" t="s">
        <v>663</v>
      </c>
      <c r="C20785">
        <v>190</v>
      </c>
      <c r="D20785" t="s">
        <v>150</v>
      </c>
      <c r="E20785">
        <v>2.3645999999999998</v>
      </c>
      <c r="F20785">
        <v>0</v>
      </c>
      <c r="G20785">
        <v>-2.2928999999999999</v>
      </c>
      <c r="H20785">
        <v>0</v>
      </c>
      <c r="I20785">
        <v>-1.1999999999999999E-3</v>
      </c>
      <c r="J20785">
        <v>0</v>
      </c>
      <c r="K20785">
        <v>13.4335</v>
      </c>
    </row>
    <row r="20786" spans="1:11" hidden="1">
      <c r="A20786" t="s">
        <v>168</v>
      </c>
      <c r="B20786" t="s">
        <v>663</v>
      </c>
      <c r="C20786">
        <v>190</v>
      </c>
      <c r="D20786" t="s">
        <v>150</v>
      </c>
      <c r="E20786">
        <v>2.8</v>
      </c>
      <c r="F20786">
        <v>0</v>
      </c>
      <c r="G20786">
        <v>6.0600000000000001E-2</v>
      </c>
      <c r="H20786">
        <v>0</v>
      </c>
      <c r="I20786">
        <v>-1.1999999999999999E-3</v>
      </c>
      <c r="J20786">
        <v>0</v>
      </c>
      <c r="K20786">
        <v>13.8817</v>
      </c>
    </row>
    <row r="20787" spans="1:11" hidden="1">
      <c r="A20787" t="s">
        <v>168</v>
      </c>
      <c r="B20787" t="s">
        <v>663</v>
      </c>
      <c r="C20787">
        <v>190</v>
      </c>
      <c r="D20787" t="s">
        <v>150</v>
      </c>
      <c r="E20787">
        <v>2.8</v>
      </c>
      <c r="F20787">
        <v>0</v>
      </c>
      <c r="G20787">
        <v>5.8632999999999997</v>
      </c>
      <c r="H20787">
        <v>0</v>
      </c>
      <c r="I20787">
        <v>-1.1999999999999999E-3</v>
      </c>
      <c r="J20787">
        <v>0</v>
      </c>
      <c r="K20787">
        <v>13.8817</v>
      </c>
    </row>
    <row r="20788" spans="1:11" hidden="1">
      <c r="A20788" t="s">
        <v>168</v>
      </c>
      <c r="B20788" t="s">
        <v>663</v>
      </c>
      <c r="C20788">
        <v>190</v>
      </c>
      <c r="D20788" t="s">
        <v>150</v>
      </c>
      <c r="E20788">
        <v>3.2355</v>
      </c>
      <c r="F20788">
        <v>0</v>
      </c>
      <c r="G20788">
        <v>7.6952999999999996</v>
      </c>
      <c r="H20788">
        <v>0</v>
      </c>
      <c r="I20788">
        <v>-1.1999999999999999E-3</v>
      </c>
      <c r="J20788">
        <v>0</v>
      </c>
      <c r="K20788">
        <v>10.929600000000001</v>
      </c>
    </row>
    <row r="20789" spans="1:11" hidden="1">
      <c r="A20789" t="s">
        <v>168</v>
      </c>
      <c r="B20789" t="s">
        <v>663</v>
      </c>
      <c r="C20789">
        <v>190</v>
      </c>
      <c r="D20789" t="s">
        <v>150</v>
      </c>
      <c r="E20789">
        <v>3.6709000000000001</v>
      </c>
      <c r="F20789">
        <v>0</v>
      </c>
      <c r="G20789">
        <v>9.5274000000000001</v>
      </c>
      <c r="H20789">
        <v>0</v>
      </c>
      <c r="I20789">
        <v>-1.1999999999999999E-3</v>
      </c>
      <c r="J20789">
        <v>0</v>
      </c>
      <c r="K20789">
        <v>7.1798000000000002</v>
      </c>
    </row>
    <row r="20790" spans="1:11" hidden="1">
      <c r="A20790" t="s">
        <v>168</v>
      </c>
      <c r="B20790" t="s">
        <v>663</v>
      </c>
      <c r="C20790">
        <v>190</v>
      </c>
      <c r="D20790" t="s">
        <v>150</v>
      </c>
      <c r="E20790">
        <v>4.1063999999999998</v>
      </c>
      <c r="F20790">
        <v>0</v>
      </c>
      <c r="G20790">
        <v>11.359400000000001</v>
      </c>
      <c r="H20790">
        <v>0</v>
      </c>
      <c r="I20790">
        <v>-1.1999999999999999E-3</v>
      </c>
      <c r="J20790">
        <v>0</v>
      </c>
      <c r="K20790">
        <v>2.6322999999999999</v>
      </c>
    </row>
    <row r="20791" spans="1:11" hidden="1">
      <c r="A20791" t="s">
        <v>168</v>
      </c>
      <c r="B20791" t="s">
        <v>663</v>
      </c>
      <c r="C20791">
        <v>190</v>
      </c>
      <c r="D20791" t="s">
        <v>150</v>
      </c>
      <c r="E20791">
        <v>4.5418000000000003</v>
      </c>
      <c r="F20791">
        <v>0</v>
      </c>
      <c r="G20791">
        <v>13.1914</v>
      </c>
      <c r="H20791">
        <v>0</v>
      </c>
      <c r="I20791">
        <v>-1.1999999999999999E-3</v>
      </c>
      <c r="J20791">
        <v>0</v>
      </c>
      <c r="K20791">
        <v>-2.7130000000000001</v>
      </c>
    </row>
    <row r="20792" spans="1:11" hidden="1">
      <c r="A20792" t="s">
        <v>168</v>
      </c>
      <c r="B20792" t="s">
        <v>663</v>
      </c>
      <c r="C20792">
        <v>190</v>
      </c>
      <c r="D20792" t="s">
        <v>150</v>
      </c>
      <c r="E20792">
        <v>4.9772999999999996</v>
      </c>
      <c r="F20792">
        <v>0</v>
      </c>
      <c r="G20792">
        <v>15.023400000000001</v>
      </c>
      <c r="H20792">
        <v>0</v>
      </c>
      <c r="I20792">
        <v>-1.1999999999999999E-3</v>
      </c>
      <c r="J20792">
        <v>0</v>
      </c>
      <c r="K20792">
        <v>-8.8560999999999996</v>
      </c>
    </row>
    <row r="20793" spans="1:11" hidden="1">
      <c r="A20793" t="s">
        <v>168</v>
      </c>
      <c r="B20793" t="s">
        <v>663</v>
      </c>
      <c r="C20793">
        <v>190</v>
      </c>
      <c r="D20793" t="s">
        <v>150</v>
      </c>
      <c r="E20793">
        <v>5.4127000000000001</v>
      </c>
      <c r="F20793">
        <v>0</v>
      </c>
      <c r="G20793">
        <v>16.855399999999999</v>
      </c>
      <c r="H20793">
        <v>0</v>
      </c>
      <c r="I20793">
        <v>-1.1999999999999999E-3</v>
      </c>
      <c r="J20793">
        <v>0</v>
      </c>
      <c r="K20793">
        <v>-15.796900000000001</v>
      </c>
    </row>
    <row r="20794" spans="1:11" hidden="1">
      <c r="A20794" t="s">
        <v>168</v>
      </c>
      <c r="B20794" t="s">
        <v>663</v>
      </c>
      <c r="C20794">
        <v>190</v>
      </c>
      <c r="D20794" t="s">
        <v>151</v>
      </c>
      <c r="E20794">
        <v>0.18729999999999999</v>
      </c>
      <c r="F20794">
        <v>0</v>
      </c>
      <c r="G20794">
        <v>-20.501300000000001</v>
      </c>
      <c r="H20794">
        <v>0</v>
      </c>
      <c r="I20794">
        <v>-1.1999999999999999E-3</v>
      </c>
      <c r="J20794">
        <v>0</v>
      </c>
      <c r="K20794">
        <v>-12.047800000000001</v>
      </c>
    </row>
    <row r="20795" spans="1:11" hidden="1">
      <c r="A20795" t="s">
        <v>168</v>
      </c>
      <c r="B20795" t="s">
        <v>663</v>
      </c>
      <c r="C20795">
        <v>190</v>
      </c>
      <c r="D20795" t="s">
        <v>151</v>
      </c>
      <c r="E20795">
        <v>0.62280000000000002</v>
      </c>
      <c r="F20795">
        <v>0</v>
      </c>
      <c r="G20795">
        <v>-17.699300000000001</v>
      </c>
      <c r="H20795">
        <v>0</v>
      </c>
      <c r="I20795">
        <v>-1.1999999999999999E-3</v>
      </c>
      <c r="J20795">
        <v>0</v>
      </c>
      <c r="K20795">
        <v>-3.6928000000000001</v>
      </c>
    </row>
    <row r="20796" spans="1:11" hidden="1">
      <c r="A20796" t="s">
        <v>168</v>
      </c>
      <c r="B20796" t="s">
        <v>663</v>
      </c>
      <c r="C20796">
        <v>190</v>
      </c>
      <c r="D20796" t="s">
        <v>151</v>
      </c>
      <c r="E20796">
        <v>1.0582</v>
      </c>
      <c r="F20796">
        <v>0</v>
      </c>
      <c r="G20796">
        <v>-13.8865</v>
      </c>
      <c r="H20796">
        <v>0</v>
      </c>
      <c r="I20796">
        <v>-1.1999999999999999E-3</v>
      </c>
      <c r="J20796">
        <v>0</v>
      </c>
      <c r="K20796">
        <v>3.2162999999999999</v>
      </c>
    </row>
    <row r="20797" spans="1:11" hidden="1">
      <c r="A20797" t="s">
        <v>168</v>
      </c>
      <c r="B20797" t="s">
        <v>663</v>
      </c>
      <c r="C20797">
        <v>190</v>
      </c>
      <c r="D20797" t="s">
        <v>151</v>
      </c>
      <c r="E20797">
        <v>1.4937</v>
      </c>
      <c r="F20797">
        <v>0</v>
      </c>
      <c r="G20797">
        <v>-9.7792999999999992</v>
      </c>
      <c r="H20797">
        <v>0</v>
      </c>
      <c r="I20797">
        <v>-1.1999999999999999E-3</v>
      </c>
      <c r="J20797">
        <v>0</v>
      </c>
      <c r="K20797">
        <v>8.3689</v>
      </c>
    </row>
    <row r="20798" spans="1:11" hidden="1">
      <c r="A20798" t="s">
        <v>168</v>
      </c>
      <c r="B20798" t="s">
        <v>663</v>
      </c>
      <c r="C20798">
        <v>190</v>
      </c>
      <c r="D20798" t="s">
        <v>151</v>
      </c>
      <c r="E20798">
        <v>1.9291</v>
      </c>
      <c r="F20798">
        <v>0</v>
      </c>
      <c r="G20798">
        <v>-5.6891999999999996</v>
      </c>
      <c r="H20798">
        <v>0</v>
      </c>
      <c r="I20798">
        <v>-1.1999999999999999E-3</v>
      </c>
      <c r="J20798">
        <v>0</v>
      </c>
      <c r="K20798">
        <v>11.733499999999999</v>
      </c>
    </row>
    <row r="20799" spans="1:11" hidden="1">
      <c r="A20799" t="s">
        <v>168</v>
      </c>
      <c r="B20799" t="s">
        <v>663</v>
      </c>
      <c r="C20799">
        <v>190</v>
      </c>
      <c r="D20799" t="s">
        <v>151</v>
      </c>
      <c r="E20799">
        <v>2.3645999999999998</v>
      </c>
      <c r="F20799">
        <v>0</v>
      </c>
      <c r="G20799">
        <v>-2.2928999999999999</v>
      </c>
      <c r="H20799">
        <v>0</v>
      </c>
      <c r="I20799">
        <v>-1.1999999999999999E-3</v>
      </c>
      <c r="J20799">
        <v>0</v>
      </c>
      <c r="K20799">
        <v>13.4335</v>
      </c>
    </row>
    <row r="20800" spans="1:11" hidden="1">
      <c r="A20800" t="s">
        <v>168</v>
      </c>
      <c r="B20800" t="s">
        <v>663</v>
      </c>
      <c r="C20800">
        <v>190</v>
      </c>
      <c r="D20800" t="s">
        <v>151</v>
      </c>
      <c r="E20800">
        <v>2.8</v>
      </c>
      <c r="F20800">
        <v>0</v>
      </c>
      <c r="G20800">
        <v>6.0600000000000001E-2</v>
      </c>
      <c r="H20800">
        <v>0</v>
      </c>
      <c r="I20800">
        <v>-1.1999999999999999E-3</v>
      </c>
      <c r="J20800">
        <v>0</v>
      </c>
      <c r="K20800">
        <v>13.8817</v>
      </c>
    </row>
    <row r="20801" spans="1:11" hidden="1">
      <c r="A20801" t="s">
        <v>168</v>
      </c>
      <c r="B20801" t="s">
        <v>663</v>
      </c>
      <c r="C20801">
        <v>190</v>
      </c>
      <c r="D20801" t="s">
        <v>151</v>
      </c>
      <c r="E20801">
        <v>2.8</v>
      </c>
      <c r="F20801">
        <v>0</v>
      </c>
      <c r="G20801">
        <v>5.8632999999999997</v>
      </c>
      <c r="H20801">
        <v>0</v>
      </c>
      <c r="I20801">
        <v>-1.1999999999999999E-3</v>
      </c>
      <c r="J20801">
        <v>0</v>
      </c>
      <c r="K20801">
        <v>13.8817</v>
      </c>
    </row>
    <row r="20802" spans="1:11" hidden="1">
      <c r="A20802" t="s">
        <v>168</v>
      </c>
      <c r="B20802" t="s">
        <v>663</v>
      </c>
      <c r="C20802">
        <v>190</v>
      </c>
      <c r="D20802" t="s">
        <v>151</v>
      </c>
      <c r="E20802">
        <v>3.2355</v>
      </c>
      <c r="F20802">
        <v>0</v>
      </c>
      <c r="G20802">
        <v>7.6952999999999996</v>
      </c>
      <c r="H20802">
        <v>0</v>
      </c>
      <c r="I20802">
        <v>-1.1999999999999999E-3</v>
      </c>
      <c r="J20802">
        <v>0</v>
      </c>
      <c r="K20802">
        <v>10.929600000000001</v>
      </c>
    </row>
    <row r="20803" spans="1:11" hidden="1">
      <c r="A20803" t="s">
        <v>168</v>
      </c>
      <c r="B20803" t="s">
        <v>663</v>
      </c>
      <c r="C20803">
        <v>190</v>
      </c>
      <c r="D20803" t="s">
        <v>151</v>
      </c>
      <c r="E20803">
        <v>3.6709000000000001</v>
      </c>
      <c r="F20803">
        <v>0</v>
      </c>
      <c r="G20803">
        <v>9.5274000000000001</v>
      </c>
      <c r="H20803">
        <v>0</v>
      </c>
      <c r="I20803">
        <v>-1.1999999999999999E-3</v>
      </c>
      <c r="J20803">
        <v>0</v>
      </c>
      <c r="K20803">
        <v>7.1798000000000002</v>
      </c>
    </row>
    <row r="20804" spans="1:11" hidden="1">
      <c r="A20804" t="s">
        <v>168</v>
      </c>
      <c r="B20804" t="s">
        <v>663</v>
      </c>
      <c r="C20804">
        <v>190</v>
      </c>
      <c r="D20804" t="s">
        <v>151</v>
      </c>
      <c r="E20804">
        <v>4.1063999999999998</v>
      </c>
      <c r="F20804">
        <v>0</v>
      </c>
      <c r="G20804">
        <v>11.359400000000001</v>
      </c>
      <c r="H20804">
        <v>0</v>
      </c>
      <c r="I20804">
        <v>-1.1999999999999999E-3</v>
      </c>
      <c r="J20804">
        <v>0</v>
      </c>
      <c r="K20804">
        <v>2.6322999999999999</v>
      </c>
    </row>
    <row r="20805" spans="1:11" hidden="1">
      <c r="A20805" t="s">
        <v>168</v>
      </c>
      <c r="B20805" t="s">
        <v>663</v>
      </c>
      <c r="C20805">
        <v>190</v>
      </c>
      <c r="D20805" t="s">
        <v>151</v>
      </c>
      <c r="E20805">
        <v>4.5418000000000003</v>
      </c>
      <c r="F20805">
        <v>0</v>
      </c>
      <c r="G20805">
        <v>13.1914</v>
      </c>
      <c r="H20805">
        <v>0</v>
      </c>
      <c r="I20805">
        <v>-1.1999999999999999E-3</v>
      </c>
      <c r="J20805">
        <v>0</v>
      </c>
      <c r="K20805">
        <v>-2.7130000000000001</v>
      </c>
    </row>
    <row r="20806" spans="1:11" hidden="1">
      <c r="A20806" t="s">
        <v>168</v>
      </c>
      <c r="B20806" t="s">
        <v>663</v>
      </c>
      <c r="C20806">
        <v>190</v>
      </c>
      <c r="D20806" t="s">
        <v>151</v>
      </c>
      <c r="E20806">
        <v>4.9772999999999996</v>
      </c>
      <c r="F20806">
        <v>0</v>
      </c>
      <c r="G20806">
        <v>15.023400000000001</v>
      </c>
      <c r="H20806">
        <v>0</v>
      </c>
      <c r="I20806">
        <v>-1.1999999999999999E-3</v>
      </c>
      <c r="J20806">
        <v>0</v>
      </c>
      <c r="K20806">
        <v>-8.8560999999999996</v>
      </c>
    </row>
    <row r="20807" spans="1:11" hidden="1">
      <c r="A20807" t="s">
        <v>168</v>
      </c>
      <c r="B20807" t="s">
        <v>663</v>
      </c>
      <c r="C20807">
        <v>190</v>
      </c>
      <c r="D20807" t="s">
        <v>151</v>
      </c>
      <c r="E20807">
        <v>5.4127000000000001</v>
      </c>
      <c r="F20807">
        <v>0</v>
      </c>
      <c r="G20807">
        <v>16.855399999999999</v>
      </c>
      <c r="H20807">
        <v>0</v>
      </c>
      <c r="I20807">
        <v>-1.1999999999999999E-3</v>
      </c>
      <c r="J20807">
        <v>0</v>
      </c>
      <c r="K20807">
        <v>-15.796900000000001</v>
      </c>
    </row>
    <row r="20808" spans="1:11" hidden="1">
      <c r="A20808" t="s">
        <v>168</v>
      </c>
      <c r="B20808" t="s">
        <v>663</v>
      </c>
      <c r="C20808">
        <v>190</v>
      </c>
      <c r="D20808" t="s">
        <v>152</v>
      </c>
      <c r="E20808">
        <v>0.18729999999999999</v>
      </c>
      <c r="F20808">
        <v>0</v>
      </c>
      <c r="G20808">
        <v>-20.4878</v>
      </c>
      <c r="H20808">
        <v>0</v>
      </c>
      <c r="I20808">
        <v>-1.1999999999999999E-3</v>
      </c>
      <c r="J20808">
        <v>0</v>
      </c>
      <c r="K20808">
        <v>-12.069000000000001</v>
      </c>
    </row>
    <row r="20809" spans="1:11" hidden="1">
      <c r="A20809" t="s">
        <v>168</v>
      </c>
      <c r="B20809" t="s">
        <v>663</v>
      </c>
      <c r="C20809">
        <v>190</v>
      </c>
      <c r="D20809" t="s">
        <v>152</v>
      </c>
      <c r="E20809">
        <v>0.62280000000000002</v>
      </c>
      <c r="F20809">
        <v>0</v>
      </c>
      <c r="G20809">
        <v>-17.6858</v>
      </c>
      <c r="H20809">
        <v>0</v>
      </c>
      <c r="I20809">
        <v>-1.1999999999999999E-3</v>
      </c>
      <c r="J20809">
        <v>0</v>
      </c>
      <c r="K20809">
        <v>-3.7198000000000002</v>
      </c>
    </row>
    <row r="20810" spans="1:11" hidden="1">
      <c r="A20810" t="s">
        <v>168</v>
      </c>
      <c r="B20810" t="s">
        <v>663</v>
      </c>
      <c r="C20810">
        <v>190</v>
      </c>
      <c r="D20810" t="s">
        <v>152</v>
      </c>
      <c r="E20810">
        <v>1.0582</v>
      </c>
      <c r="F20810">
        <v>0</v>
      </c>
      <c r="G20810">
        <v>-13.872999999999999</v>
      </c>
      <c r="H20810">
        <v>0</v>
      </c>
      <c r="I20810">
        <v>-1.1999999999999999E-3</v>
      </c>
      <c r="J20810">
        <v>0</v>
      </c>
      <c r="K20810">
        <v>3.1833999999999998</v>
      </c>
    </row>
    <row r="20811" spans="1:11" hidden="1">
      <c r="A20811" t="s">
        <v>168</v>
      </c>
      <c r="B20811" t="s">
        <v>663</v>
      </c>
      <c r="C20811">
        <v>190</v>
      </c>
      <c r="D20811" t="s">
        <v>152</v>
      </c>
      <c r="E20811">
        <v>1.4937</v>
      </c>
      <c r="F20811">
        <v>0</v>
      </c>
      <c r="G20811">
        <v>-9.7658000000000005</v>
      </c>
      <c r="H20811">
        <v>0</v>
      </c>
      <c r="I20811">
        <v>-1.1999999999999999E-3</v>
      </c>
      <c r="J20811">
        <v>0</v>
      </c>
      <c r="K20811">
        <v>8.3300999999999998</v>
      </c>
    </row>
    <row r="20812" spans="1:11" hidden="1">
      <c r="A20812" t="s">
        <v>168</v>
      </c>
      <c r="B20812" t="s">
        <v>663</v>
      </c>
      <c r="C20812">
        <v>190</v>
      </c>
      <c r="D20812" t="s">
        <v>152</v>
      </c>
      <c r="E20812">
        <v>1.9291</v>
      </c>
      <c r="F20812">
        <v>0</v>
      </c>
      <c r="G20812">
        <v>-5.6757</v>
      </c>
      <c r="H20812">
        <v>0</v>
      </c>
      <c r="I20812">
        <v>-1.1999999999999999E-3</v>
      </c>
      <c r="J20812">
        <v>0</v>
      </c>
      <c r="K20812">
        <v>11.688800000000001</v>
      </c>
    </row>
    <row r="20813" spans="1:11" hidden="1">
      <c r="A20813" t="s">
        <v>168</v>
      </c>
      <c r="B20813" t="s">
        <v>663</v>
      </c>
      <c r="C20813">
        <v>190</v>
      </c>
      <c r="D20813" t="s">
        <v>152</v>
      </c>
      <c r="E20813">
        <v>2.3645999999999998</v>
      </c>
      <c r="F20813">
        <v>0</v>
      </c>
      <c r="G20813">
        <v>-2.2793999999999999</v>
      </c>
      <c r="H20813">
        <v>0</v>
      </c>
      <c r="I20813">
        <v>-1.1999999999999999E-3</v>
      </c>
      <c r="J20813">
        <v>0</v>
      </c>
      <c r="K20813">
        <v>13.382999999999999</v>
      </c>
    </row>
    <row r="20814" spans="1:11" hidden="1">
      <c r="A20814" t="s">
        <v>168</v>
      </c>
      <c r="B20814" t="s">
        <v>663</v>
      </c>
      <c r="C20814">
        <v>190</v>
      </c>
      <c r="D20814" t="s">
        <v>152</v>
      </c>
      <c r="E20814">
        <v>2.8</v>
      </c>
      <c r="F20814">
        <v>0</v>
      </c>
      <c r="G20814">
        <v>7.4099999999999999E-2</v>
      </c>
      <c r="H20814">
        <v>0</v>
      </c>
      <c r="I20814">
        <v>-1.1999999999999999E-3</v>
      </c>
      <c r="J20814">
        <v>0</v>
      </c>
      <c r="K20814">
        <v>13.8253</v>
      </c>
    </row>
    <row r="20815" spans="1:11" hidden="1">
      <c r="A20815" t="s">
        <v>168</v>
      </c>
      <c r="B20815" t="s">
        <v>663</v>
      </c>
      <c r="C20815">
        <v>190</v>
      </c>
      <c r="D20815" t="s">
        <v>152</v>
      </c>
      <c r="E20815">
        <v>2.8</v>
      </c>
      <c r="F20815">
        <v>0</v>
      </c>
      <c r="G20815">
        <v>5.8768000000000002</v>
      </c>
      <c r="H20815">
        <v>0</v>
      </c>
      <c r="I20815">
        <v>-1.1999999999999999E-3</v>
      </c>
      <c r="J20815">
        <v>0</v>
      </c>
      <c r="K20815">
        <v>13.8253</v>
      </c>
    </row>
    <row r="20816" spans="1:11" hidden="1">
      <c r="A20816" t="s">
        <v>168</v>
      </c>
      <c r="B20816" t="s">
        <v>663</v>
      </c>
      <c r="C20816">
        <v>190</v>
      </c>
      <c r="D20816" t="s">
        <v>152</v>
      </c>
      <c r="E20816">
        <v>3.2355</v>
      </c>
      <c r="F20816">
        <v>0</v>
      </c>
      <c r="G20816">
        <v>7.7088000000000001</v>
      </c>
      <c r="H20816">
        <v>0</v>
      </c>
      <c r="I20816">
        <v>-1.1999999999999999E-3</v>
      </c>
      <c r="J20816">
        <v>0</v>
      </c>
      <c r="K20816">
        <v>10.8674</v>
      </c>
    </row>
    <row r="20817" spans="1:11" hidden="1">
      <c r="A20817" t="s">
        <v>168</v>
      </c>
      <c r="B20817" t="s">
        <v>663</v>
      </c>
      <c r="C20817">
        <v>190</v>
      </c>
      <c r="D20817" t="s">
        <v>152</v>
      </c>
      <c r="E20817">
        <v>3.6709000000000001</v>
      </c>
      <c r="F20817">
        <v>0</v>
      </c>
      <c r="G20817">
        <v>9.5408000000000008</v>
      </c>
      <c r="H20817">
        <v>0</v>
      </c>
      <c r="I20817">
        <v>-1.1999999999999999E-3</v>
      </c>
      <c r="J20817">
        <v>0</v>
      </c>
      <c r="K20817">
        <v>7.1116999999999999</v>
      </c>
    </row>
    <row r="20818" spans="1:11" hidden="1">
      <c r="A20818" t="s">
        <v>168</v>
      </c>
      <c r="B20818" t="s">
        <v>663</v>
      </c>
      <c r="C20818">
        <v>190</v>
      </c>
      <c r="D20818" t="s">
        <v>152</v>
      </c>
      <c r="E20818">
        <v>4.1063999999999998</v>
      </c>
      <c r="F20818">
        <v>0</v>
      </c>
      <c r="G20818">
        <v>11.3729</v>
      </c>
      <c r="H20818">
        <v>0</v>
      </c>
      <c r="I20818">
        <v>-1.1999999999999999E-3</v>
      </c>
      <c r="J20818">
        <v>0</v>
      </c>
      <c r="K20818">
        <v>2.5583</v>
      </c>
    </row>
    <row r="20819" spans="1:11" hidden="1">
      <c r="A20819" t="s">
        <v>168</v>
      </c>
      <c r="B20819" t="s">
        <v>663</v>
      </c>
      <c r="C20819">
        <v>190</v>
      </c>
      <c r="D20819" t="s">
        <v>152</v>
      </c>
      <c r="E20819">
        <v>4.5418000000000003</v>
      </c>
      <c r="F20819">
        <v>0</v>
      </c>
      <c r="G20819">
        <v>13.2049</v>
      </c>
      <c r="H20819">
        <v>0</v>
      </c>
      <c r="I20819">
        <v>-1.1999999999999999E-3</v>
      </c>
      <c r="J20819">
        <v>0</v>
      </c>
      <c r="K20819">
        <v>-2.7928999999999999</v>
      </c>
    </row>
    <row r="20820" spans="1:11" hidden="1">
      <c r="A20820" t="s">
        <v>168</v>
      </c>
      <c r="B20820" t="s">
        <v>663</v>
      </c>
      <c r="C20820">
        <v>190</v>
      </c>
      <c r="D20820" t="s">
        <v>152</v>
      </c>
      <c r="E20820">
        <v>4.9772999999999996</v>
      </c>
      <c r="F20820">
        <v>0</v>
      </c>
      <c r="G20820">
        <v>15.036899999999999</v>
      </c>
      <c r="H20820">
        <v>0</v>
      </c>
      <c r="I20820">
        <v>-1.1999999999999999E-3</v>
      </c>
      <c r="J20820">
        <v>0</v>
      </c>
      <c r="K20820">
        <v>-8.9418000000000006</v>
      </c>
    </row>
    <row r="20821" spans="1:11" hidden="1">
      <c r="A20821" t="s">
        <v>168</v>
      </c>
      <c r="B20821" t="s">
        <v>663</v>
      </c>
      <c r="C20821">
        <v>190</v>
      </c>
      <c r="D20821" t="s">
        <v>152</v>
      </c>
      <c r="E20821">
        <v>5.4127000000000001</v>
      </c>
      <c r="F20821">
        <v>0</v>
      </c>
      <c r="G20821">
        <v>16.8689</v>
      </c>
      <c r="H20821">
        <v>0</v>
      </c>
      <c r="I20821">
        <v>-1.1999999999999999E-3</v>
      </c>
      <c r="J20821">
        <v>0</v>
      </c>
      <c r="K20821">
        <v>-15.888500000000001</v>
      </c>
    </row>
    <row r="20822" spans="1:11" hidden="1">
      <c r="A20822" t="s">
        <v>168</v>
      </c>
      <c r="B20822" t="s">
        <v>663</v>
      </c>
      <c r="C20822">
        <v>190</v>
      </c>
      <c r="D20822" t="s">
        <v>153</v>
      </c>
      <c r="E20822">
        <v>0.18729999999999999</v>
      </c>
      <c r="F20822">
        <v>0</v>
      </c>
      <c r="G20822">
        <v>-20.4878</v>
      </c>
      <c r="H20822">
        <v>0</v>
      </c>
      <c r="I20822">
        <v>-1.1999999999999999E-3</v>
      </c>
      <c r="J20822">
        <v>0</v>
      </c>
      <c r="K20822">
        <v>-12.069000000000001</v>
      </c>
    </row>
    <row r="20823" spans="1:11" hidden="1">
      <c r="A20823" t="s">
        <v>168</v>
      </c>
      <c r="B20823" t="s">
        <v>663</v>
      </c>
      <c r="C20823">
        <v>190</v>
      </c>
      <c r="D20823" t="s">
        <v>153</v>
      </c>
      <c r="E20823">
        <v>0.62280000000000002</v>
      </c>
      <c r="F20823">
        <v>0</v>
      </c>
      <c r="G20823">
        <v>-17.6858</v>
      </c>
      <c r="H20823">
        <v>0</v>
      </c>
      <c r="I20823">
        <v>-1.1999999999999999E-3</v>
      </c>
      <c r="J20823">
        <v>0</v>
      </c>
      <c r="K20823">
        <v>-3.7198000000000002</v>
      </c>
    </row>
    <row r="20824" spans="1:11" hidden="1">
      <c r="A20824" t="s">
        <v>168</v>
      </c>
      <c r="B20824" t="s">
        <v>663</v>
      </c>
      <c r="C20824">
        <v>190</v>
      </c>
      <c r="D20824" t="s">
        <v>153</v>
      </c>
      <c r="E20824">
        <v>1.0582</v>
      </c>
      <c r="F20824">
        <v>0</v>
      </c>
      <c r="G20824">
        <v>-13.872999999999999</v>
      </c>
      <c r="H20824">
        <v>0</v>
      </c>
      <c r="I20824">
        <v>-1.1999999999999999E-3</v>
      </c>
      <c r="J20824">
        <v>0</v>
      </c>
      <c r="K20824">
        <v>3.1833999999999998</v>
      </c>
    </row>
    <row r="20825" spans="1:11" hidden="1">
      <c r="A20825" t="s">
        <v>168</v>
      </c>
      <c r="B20825" t="s">
        <v>663</v>
      </c>
      <c r="C20825">
        <v>190</v>
      </c>
      <c r="D20825" t="s">
        <v>153</v>
      </c>
      <c r="E20825">
        <v>1.4937</v>
      </c>
      <c r="F20825">
        <v>0</v>
      </c>
      <c r="G20825">
        <v>-9.7658000000000005</v>
      </c>
      <c r="H20825">
        <v>0</v>
      </c>
      <c r="I20825">
        <v>-1.1999999999999999E-3</v>
      </c>
      <c r="J20825">
        <v>0</v>
      </c>
      <c r="K20825">
        <v>8.3300999999999998</v>
      </c>
    </row>
    <row r="20826" spans="1:11" hidden="1">
      <c r="A20826" t="s">
        <v>168</v>
      </c>
      <c r="B20826" t="s">
        <v>663</v>
      </c>
      <c r="C20826">
        <v>190</v>
      </c>
      <c r="D20826" t="s">
        <v>153</v>
      </c>
      <c r="E20826">
        <v>1.9291</v>
      </c>
      <c r="F20826">
        <v>0</v>
      </c>
      <c r="G20826">
        <v>-5.6757</v>
      </c>
      <c r="H20826">
        <v>0</v>
      </c>
      <c r="I20826">
        <v>-1.1999999999999999E-3</v>
      </c>
      <c r="J20826">
        <v>0</v>
      </c>
      <c r="K20826">
        <v>11.688800000000001</v>
      </c>
    </row>
    <row r="20827" spans="1:11" hidden="1">
      <c r="A20827" t="s">
        <v>168</v>
      </c>
      <c r="B20827" t="s">
        <v>663</v>
      </c>
      <c r="C20827">
        <v>190</v>
      </c>
      <c r="D20827" t="s">
        <v>153</v>
      </c>
      <c r="E20827">
        <v>2.3645999999999998</v>
      </c>
      <c r="F20827">
        <v>0</v>
      </c>
      <c r="G20827">
        <v>-2.2793999999999999</v>
      </c>
      <c r="H20827">
        <v>0</v>
      </c>
      <c r="I20827">
        <v>-1.1999999999999999E-3</v>
      </c>
      <c r="J20827">
        <v>0</v>
      </c>
      <c r="K20827">
        <v>13.382999999999999</v>
      </c>
    </row>
    <row r="20828" spans="1:11" hidden="1">
      <c r="A20828" t="s">
        <v>168</v>
      </c>
      <c r="B20828" t="s">
        <v>663</v>
      </c>
      <c r="C20828">
        <v>190</v>
      </c>
      <c r="D20828" t="s">
        <v>153</v>
      </c>
      <c r="E20828">
        <v>2.8</v>
      </c>
      <c r="F20828">
        <v>0</v>
      </c>
      <c r="G20828">
        <v>7.4099999999999999E-2</v>
      </c>
      <c r="H20828">
        <v>0</v>
      </c>
      <c r="I20828">
        <v>-1.1999999999999999E-3</v>
      </c>
      <c r="J20828">
        <v>0</v>
      </c>
      <c r="K20828">
        <v>13.8253</v>
      </c>
    </row>
    <row r="20829" spans="1:11" hidden="1">
      <c r="A20829" t="s">
        <v>168</v>
      </c>
      <c r="B20829" t="s">
        <v>663</v>
      </c>
      <c r="C20829">
        <v>190</v>
      </c>
      <c r="D20829" t="s">
        <v>153</v>
      </c>
      <c r="E20829">
        <v>2.8</v>
      </c>
      <c r="F20829">
        <v>0</v>
      </c>
      <c r="G20829">
        <v>5.8768000000000002</v>
      </c>
      <c r="H20829">
        <v>0</v>
      </c>
      <c r="I20829">
        <v>-1.1999999999999999E-3</v>
      </c>
      <c r="J20829">
        <v>0</v>
      </c>
      <c r="K20829">
        <v>13.8253</v>
      </c>
    </row>
    <row r="20830" spans="1:11" hidden="1">
      <c r="A20830" t="s">
        <v>168</v>
      </c>
      <c r="B20830" t="s">
        <v>663</v>
      </c>
      <c r="C20830">
        <v>190</v>
      </c>
      <c r="D20830" t="s">
        <v>153</v>
      </c>
      <c r="E20830">
        <v>3.2355</v>
      </c>
      <c r="F20830">
        <v>0</v>
      </c>
      <c r="G20830">
        <v>7.7088000000000001</v>
      </c>
      <c r="H20830">
        <v>0</v>
      </c>
      <c r="I20830">
        <v>-1.1999999999999999E-3</v>
      </c>
      <c r="J20830">
        <v>0</v>
      </c>
      <c r="K20830">
        <v>10.8674</v>
      </c>
    </row>
    <row r="20831" spans="1:11" hidden="1">
      <c r="A20831" t="s">
        <v>168</v>
      </c>
      <c r="B20831" t="s">
        <v>663</v>
      </c>
      <c r="C20831">
        <v>190</v>
      </c>
      <c r="D20831" t="s">
        <v>153</v>
      </c>
      <c r="E20831">
        <v>3.6709000000000001</v>
      </c>
      <c r="F20831">
        <v>0</v>
      </c>
      <c r="G20831">
        <v>9.5408000000000008</v>
      </c>
      <c r="H20831">
        <v>0</v>
      </c>
      <c r="I20831">
        <v>-1.1999999999999999E-3</v>
      </c>
      <c r="J20831">
        <v>0</v>
      </c>
      <c r="K20831">
        <v>7.1116999999999999</v>
      </c>
    </row>
    <row r="20832" spans="1:11" hidden="1">
      <c r="A20832" t="s">
        <v>168</v>
      </c>
      <c r="B20832" t="s">
        <v>663</v>
      </c>
      <c r="C20832">
        <v>190</v>
      </c>
      <c r="D20832" t="s">
        <v>153</v>
      </c>
      <c r="E20832">
        <v>4.1063999999999998</v>
      </c>
      <c r="F20832">
        <v>0</v>
      </c>
      <c r="G20832">
        <v>11.3729</v>
      </c>
      <c r="H20832">
        <v>0</v>
      </c>
      <c r="I20832">
        <v>-1.1999999999999999E-3</v>
      </c>
      <c r="J20832">
        <v>0</v>
      </c>
      <c r="K20832">
        <v>2.5583</v>
      </c>
    </row>
    <row r="20833" spans="1:11" hidden="1">
      <c r="A20833" t="s">
        <v>168</v>
      </c>
      <c r="B20833" t="s">
        <v>663</v>
      </c>
      <c r="C20833">
        <v>190</v>
      </c>
      <c r="D20833" t="s">
        <v>153</v>
      </c>
      <c r="E20833">
        <v>4.5418000000000003</v>
      </c>
      <c r="F20833">
        <v>0</v>
      </c>
      <c r="G20833">
        <v>13.2049</v>
      </c>
      <c r="H20833">
        <v>0</v>
      </c>
      <c r="I20833">
        <v>-1.1999999999999999E-3</v>
      </c>
      <c r="J20833">
        <v>0</v>
      </c>
      <c r="K20833">
        <v>-2.7928999999999999</v>
      </c>
    </row>
    <row r="20834" spans="1:11" hidden="1">
      <c r="A20834" t="s">
        <v>168</v>
      </c>
      <c r="B20834" t="s">
        <v>663</v>
      </c>
      <c r="C20834">
        <v>190</v>
      </c>
      <c r="D20834" t="s">
        <v>153</v>
      </c>
      <c r="E20834">
        <v>4.9772999999999996</v>
      </c>
      <c r="F20834">
        <v>0</v>
      </c>
      <c r="G20834">
        <v>15.036899999999999</v>
      </c>
      <c r="H20834">
        <v>0</v>
      </c>
      <c r="I20834">
        <v>-1.1999999999999999E-3</v>
      </c>
      <c r="J20834">
        <v>0</v>
      </c>
      <c r="K20834">
        <v>-8.9418000000000006</v>
      </c>
    </row>
    <row r="20835" spans="1:11" hidden="1">
      <c r="A20835" t="s">
        <v>168</v>
      </c>
      <c r="B20835" t="s">
        <v>663</v>
      </c>
      <c r="C20835">
        <v>190</v>
      </c>
      <c r="D20835" t="s">
        <v>153</v>
      </c>
      <c r="E20835">
        <v>5.4127000000000001</v>
      </c>
      <c r="F20835">
        <v>0</v>
      </c>
      <c r="G20835">
        <v>16.8689</v>
      </c>
      <c r="H20835">
        <v>0</v>
      </c>
      <c r="I20835">
        <v>-1.1999999999999999E-3</v>
      </c>
      <c r="J20835">
        <v>0</v>
      </c>
      <c r="K20835">
        <v>-15.888500000000001</v>
      </c>
    </row>
    <row r="20836" spans="1:11" hidden="1">
      <c r="A20836" t="s">
        <v>168</v>
      </c>
      <c r="B20836" t="s">
        <v>663</v>
      </c>
      <c r="C20836">
        <v>190</v>
      </c>
      <c r="D20836" t="s">
        <v>154</v>
      </c>
      <c r="E20836">
        <v>0.18729999999999999</v>
      </c>
      <c r="F20836">
        <v>0</v>
      </c>
      <c r="G20836">
        <v>-20.516999999999999</v>
      </c>
      <c r="H20836">
        <v>0</v>
      </c>
      <c r="I20836">
        <v>-1.1999999999999999E-3</v>
      </c>
      <c r="J20836">
        <v>0</v>
      </c>
      <c r="K20836">
        <v>-12.023099999999999</v>
      </c>
    </row>
    <row r="20837" spans="1:11" hidden="1">
      <c r="A20837" t="s">
        <v>168</v>
      </c>
      <c r="B20837" t="s">
        <v>663</v>
      </c>
      <c r="C20837">
        <v>190</v>
      </c>
      <c r="D20837" t="s">
        <v>154</v>
      </c>
      <c r="E20837">
        <v>0.62280000000000002</v>
      </c>
      <c r="F20837">
        <v>0</v>
      </c>
      <c r="G20837">
        <v>-17.715</v>
      </c>
      <c r="H20837">
        <v>0</v>
      </c>
      <c r="I20837">
        <v>-1.1999999999999999E-3</v>
      </c>
      <c r="J20837">
        <v>0</v>
      </c>
      <c r="K20837">
        <v>-3.6612</v>
      </c>
    </row>
    <row r="20838" spans="1:11" hidden="1">
      <c r="A20838" t="s">
        <v>168</v>
      </c>
      <c r="B20838" t="s">
        <v>663</v>
      </c>
      <c r="C20838">
        <v>190</v>
      </c>
      <c r="D20838" t="s">
        <v>154</v>
      </c>
      <c r="E20838">
        <v>1.0582</v>
      </c>
      <c r="F20838">
        <v>0</v>
      </c>
      <c r="G20838">
        <v>-13.902200000000001</v>
      </c>
      <c r="H20838">
        <v>0</v>
      </c>
      <c r="I20838">
        <v>-1.1999999999999999E-3</v>
      </c>
      <c r="J20838">
        <v>0</v>
      </c>
      <c r="K20838">
        <v>3.2545999999999999</v>
      </c>
    </row>
    <row r="20839" spans="1:11" hidden="1">
      <c r="A20839" t="s">
        <v>168</v>
      </c>
      <c r="B20839" t="s">
        <v>663</v>
      </c>
      <c r="C20839">
        <v>190</v>
      </c>
      <c r="D20839" t="s">
        <v>154</v>
      </c>
      <c r="E20839">
        <v>1.4937</v>
      </c>
      <c r="F20839">
        <v>0</v>
      </c>
      <c r="G20839">
        <v>-9.7949999999999999</v>
      </c>
      <c r="H20839">
        <v>0</v>
      </c>
      <c r="I20839">
        <v>-1.1999999999999999E-3</v>
      </c>
      <c r="J20839">
        <v>0</v>
      </c>
      <c r="K20839">
        <v>8.4140999999999995</v>
      </c>
    </row>
    <row r="20840" spans="1:11" hidden="1">
      <c r="A20840" t="s">
        <v>168</v>
      </c>
      <c r="B20840" t="s">
        <v>663</v>
      </c>
      <c r="C20840">
        <v>190</v>
      </c>
      <c r="D20840" t="s">
        <v>154</v>
      </c>
      <c r="E20840">
        <v>1.9291</v>
      </c>
      <c r="F20840">
        <v>0</v>
      </c>
      <c r="G20840">
        <v>-5.7049000000000003</v>
      </c>
      <c r="H20840">
        <v>0</v>
      </c>
      <c r="I20840">
        <v>-1.1999999999999999E-3</v>
      </c>
      <c r="J20840">
        <v>0</v>
      </c>
      <c r="K20840">
        <v>11.785500000000001</v>
      </c>
    </row>
    <row r="20841" spans="1:11" hidden="1">
      <c r="A20841" t="s">
        <v>168</v>
      </c>
      <c r="B20841" t="s">
        <v>663</v>
      </c>
      <c r="C20841">
        <v>190</v>
      </c>
      <c r="D20841" t="s">
        <v>154</v>
      </c>
      <c r="E20841">
        <v>2.3645999999999998</v>
      </c>
      <c r="F20841">
        <v>0</v>
      </c>
      <c r="G20841">
        <v>-2.3086000000000002</v>
      </c>
      <c r="H20841">
        <v>0</v>
      </c>
      <c r="I20841">
        <v>-1.1999999999999999E-3</v>
      </c>
      <c r="J20841">
        <v>0</v>
      </c>
      <c r="K20841">
        <v>13.4924</v>
      </c>
    </row>
    <row r="20842" spans="1:11" hidden="1">
      <c r="A20842" t="s">
        <v>168</v>
      </c>
      <c r="B20842" t="s">
        <v>663</v>
      </c>
      <c r="C20842">
        <v>190</v>
      </c>
      <c r="D20842" t="s">
        <v>154</v>
      </c>
      <c r="E20842">
        <v>2.8</v>
      </c>
      <c r="F20842">
        <v>0</v>
      </c>
      <c r="G20842">
        <v>4.4900000000000002E-2</v>
      </c>
      <c r="H20842">
        <v>0</v>
      </c>
      <c r="I20842">
        <v>-1.1999999999999999E-3</v>
      </c>
      <c r="J20842">
        <v>0</v>
      </c>
      <c r="K20842">
        <v>13.9475</v>
      </c>
    </row>
    <row r="20843" spans="1:11" hidden="1">
      <c r="A20843" t="s">
        <v>168</v>
      </c>
      <c r="B20843" t="s">
        <v>663</v>
      </c>
      <c r="C20843">
        <v>190</v>
      </c>
      <c r="D20843" t="s">
        <v>154</v>
      </c>
      <c r="E20843">
        <v>2.8</v>
      </c>
      <c r="F20843">
        <v>0</v>
      </c>
      <c r="G20843">
        <v>5.8475999999999999</v>
      </c>
      <c r="H20843">
        <v>0</v>
      </c>
      <c r="I20843">
        <v>-1.1999999999999999E-3</v>
      </c>
      <c r="J20843">
        <v>0</v>
      </c>
      <c r="K20843">
        <v>13.9475</v>
      </c>
    </row>
    <row r="20844" spans="1:11" hidden="1">
      <c r="A20844" t="s">
        <v>168</v>
      </c>
      <c r="B20844" t="s">
        <v>663</v>
      </c>
      <c r="C20844">
        <v>190</v>
      </c>
      <c r="D20844" t="s">
        <v>154</v>
      </c>
      <c r="E20844">
        <v>3.2355</v>
      </c>
      <c r="F20844">
        <v>0</v>
      </c>
      <c r="G20844">
        <v>7.6795999999999998</v>
      </c>
      <c r="H20844">
        <v>0</v>
      </c>
      <c r="I20844">
        <v>-1.1999999999999999E-3</v>
      </c>
      <c r="J20844">
        <v>0</v>
      </c>
      <c r="K20844">
        <v>11.0023</v>
      </c>
    </row>
    <row r="20845" spans="1:11" hidden="1">
      <c r="A20845" t="s">
        <v>168</v>
      </c>
      <c r="B20845" t="s">
        <v>663</v>
      </c>
      <c r="C20845">
        <v>190</v>
      </c>
      <c r="D20845" t="s">
        <v>154</v>
      </c>
      <c r="E20845">
        <v>3.6709000000000001</v>
      </c>
      <c r="F20845">
        <v>0</v>
      </c>
      <c r="G20845">
        <v>9.5115999999999996</v>
      </c>
      <c r="H20845">
        <v>0</v>
      </c>
      <c r="I20845">
        <v>-1.1999999999999999E-3</v>
      </c>
      <c r="J20845">
        <v>0</v>
      </c>
      <c r="K20845">
        <v>7.2592999999999996</v>
      </c>
    </row>
    <row r="20846" spans="1:11" hidden="1">
      <c r="A20846" t="s">
        <v>168</v>
      </c>
      <c r="B20846" t="s">
        <v>663</v>
      </c>
      <c r="C20846">
        <v>190</v>
      </c>
      <c r="D20846" t="s">
        <v>154</v>
      </c>
      <c r="E20846">
        <v>4.1063999999999998</v>
      </c>
      <c r="F20846">
        <v>0</v>
      </c>
      <c r="G20846">
        <v>11.3437</v>
      </c>
      <c r="H20846">
        <v>0</v>
      </c>
      <c r="I20846">
        <v>-1.1999999999999999E-3</v>
      </c>
      <c r="J20846">
        <v>0</v>
      </c>
      <c r="K20846">
        <v>2.7185999999999999</v>
      </c>
    </row>
    <row r="20847" spans="1:11" hidden="1">
      <c r="A20847" t="s">
        <v>168</v>
      </c>
      <c r="B20847" t="s">
        <v>663</v>
      </c>
      <c r="C20847">
        <v>190</v>
      </c>
      <c r="D20847" t="s">
        <v>154</v>
      </c>
      <c r="E20847">
        <v>4.5418000000000003</v>
      </c>
      <c r="F20847">
        <v>0</v>
      </c>
      <c r="G20847">
        <v>13.175700000000001</v>
      </c>
      <c r="H20847">
        <v>0</v>
      </c>
      <c r="I20847">
        <v>-1.1999999999999999E-3</v>
      </c>
      <c r="J20847">
        <v>0</v>
      </c>
      <c r="K20847">
        <v>-2.6198999999999999</v>
      </c>
    </row>
    <row r="20848" spans="1:11" hidden="1">
      <c r="A20848" t="s">
        <v>168</v>
      </c>
      <c r="B20848" t="s">
        <v>663</v>
      </c>
      <c r="C20848">
        <v>190</v>
      </c>
      <c r="D20848" t="s">
        <v>154</v>
      </c>
      <c r="E20848">
        <v>4.9772999999999996</v>
      </c>
      <c r="F20848">
        <v>0</v>
      </c>
      <c r="G20848">
        <v>15.0077</v>
      </c>
      <c r="H20848">
        <v>0</v>
      </c>
      <c r="I20848">
        <v>-1.1999999999999999E-3</v>
      </c>
      <c r="J20848">
        <v>0</v>
      </c>
      <c r="K20848">
        <v>-8.7561</v>
      </c>
    </row>
    <row r="20849" spans="1:11" hidden="1">
      <c r="A20849" t="s">
        <v>168</v>
      </c>
      <c r="B20849" t="s">
        <v>663</v>
      </c>
      <c r="C20849">
        <v>190</v>
      </c>
      <c r="D20849" t="s">
        <v>154</v>
      </c>
      <c r="E20849">
        <v>5.4127000000000001</v>
      </c>
      <c r="F20849">
        <v>0</v>
      </c>
      <c r="G20849">
        <v>16.839700000000001</v>
      </c>
      <c r="H20849">
        <v>0</v>
      </c>
      <c r="I20849">
        <v>-1.1999999999999999E-3</v>
      </c>
      <c r="J20849">
        <v>0</v>
      </c>
      <c r="K20849">
        <v>-15.690099999999999</v>
      </c>
    </row>
    <row r="20850" spans="1:11" hidden="1">
      <c r="A20850" t="s">
        <v>168</v>
      </c>
      <c r="B20850" t="s">
        <v>663</v>
      </c>
      <c r="C20850">
        <v>190</v>
      </c>
      <c r="D20850" t="s">
        <v>155</v>
      </c>
      <c r="E20850">
        <v>0.18729999999999999</v>
      </c>
      <c r="F20850">
        <v>0</v>
      </c>
      <c r="G20850">
        <v>-20.472100000000001</v>
      </c>
      <c r="H20850">
        <v>0</v>
      </c>
      <c r="I20850">
        <v>-1.1999999999999999E-3</v>
      </c>
      <c r="J20850">
        <v>0</v>
      </c>
      <c r="K20850">
        <v>-12.0937</v>
      </c>
    </row>
    <row r="20851" spans="1:11" hidden="1">
      <c r="A20851" t="s">
        <v>168</v>
      </c>
      <c r="B20851" t="s">
        <v>663</v>
      </c>
      <c r="C20851">
        <v>190</v>
      </c>
      <c r="D20851" t="s">
        <v>155</v>
      </c>
      <c r="E20851">
        <v>0.62280000000000002</v>
      </c>
      <c r="F20851">
        <v>0</v>
      </c>
      <c r="G20851">
        <v>-17.670100000000001</v>
      </c>
      <c r="H20851">
        <v>0</v>
      </c>
      <c r="I20851">
        <v>-1.1999999999999999E-3</v>
      </c>
      <c r="J20851">
        <v>0</v>
      </c>
      <c r="K20851">
        <v>-3.7513000000000001</v>
      </c>
    </row>
    <row r="20852" spans="1:11" hidden="1">
      <c r="A20852" t="s">
        <v>168</v>
      </c>
      <c r="B20852" t="s">
        <v>663</v>
      </c>
      <c r="C20852">
        <v>190</v>
      </c>
      <c r="D20852" t="s">
        <v>155</v>
      </c>
      <c r="E20852">
        <v>1.0582</v>
      </c>
      <c r="F20852">
        <v>0</v>
      </c>
      <c r="G20852">
        <v>-13.8573</v>
      </c>
      <c r="H20852">
        <v>0</v>
      </c>
      <c r="I20852">
        <v>-1.1999999999999999E-3</v>
      </c>
      <c r="J20852">
        <v>0</v>
      </c>
      <c r="K20852">
        <v>3.145</v>
      </c>
    </row>
    <row r="20853" spans="1:11" hidden="1">
      <c r="A20853" t="s">
        <v>168</v>
      </c>
      <c r="B20853" t="s">
        <v>663</v>
      </c>
      <c r="C20853">
        <v>190</v>
      </c>
      <c r="D20853" t="s">
        <v>155</v>
      </c>
      <c r="E20853">
        <v>1.4937</v>
      </c>
      <c r="F20853">
        <v>0</v>
      </c>
      <c r="G20853">
        <v>-9.7500999999999998</v>
      </c>
      <c r="H20853">
        <v>0</v>
      </c>
      <c r="I20853">
        <v>-1.1999999999999999E-3</v>
      </c>
      <c r="J20853">
        <v>0</v>
      </c>
      <c r="K20853">
        <v>8.2849000000000004</v>
      </c>
    </row>
    <row r="20854" spans="1:11" hidden="1">
      <c r="A20854" t="s">
        <v>168</v>
      </c>
      <c r="B20854" t="s">
        <v>663</v>
      </c>
      <c r="C20854">
        <v>190</v>
      </c>
      <c r="D20854" t="s">
        <v>155</v>
      </c>
      <c r="E20854">
        <v>1.9291</v>
      </c>
      <c r="F20854">
        <v>0</v>
      </c>
      <c r="G20854">
        <v>-5.66</v>
      </c>
      <c r="H20854">
        <v>0</v>
      </c>
      <c r="I20854">
        <v>-1.1999999999999999E-3</v>
      </c>
      <c r="J20854">
        <v>0</v>
      </c>
      <c r="K20854">
        <v>11.636799999999999</v>
      </c>
    </row>
    <row r="20855" spans="1:11" hidden="1">
      <c r="A20855" t="s">
        <v>168</v>
      </c>
      <c r="B20855" t="s">
        <v>663</v>
      </c>
      <c r="C20855">
        <v>190</v>
      </c>
      <c r="D20855" t="s">
        <v>155</v>
      </c>
      <c r="E20855">
        <v>2.3645999999999998</v>
      </c>
      <c r="F20855">
        <v>0</v>
      </c>
      <c r="G20855">
        <v>-2.2637</v>
      </c>
      <c r="H20855">
        <v>0</v>
      </c>
      <c r="I20855">
        <v>-1.1999999999999999E-3</v>
      </c>
      <c r="J20855">
        <v>0</v>
      </c>
      <c r="K20855">
        <v>13.3241</v>
      </c>
    </row>
    <row r="20856" spans="1:11" hidden="1">
      <c r="A20856" t="s">
        <v>168</v>
      </c>
      <c r="B20856" t="s">
        <v>663</v>
      </c>
      <c r="C20856">
        <v>190</v>
      </c>
      <c r="D20856" t="s">
        <v>155</v>
      </c>
      <c r="E20856">
        <v>2.8</v>
      </c>
      <c r="F20856">
        <v>0</v>
      </c>
      <c r="G20856">
        <v>8.9800000000000005E-2</v>
      </c>
      <c r="H20856">
        <v>0</v>
      </c>
      <c r="I20856">
        <v>-1.1999999999999999E-3</v>
      </c>
      <c r="J20856">
        <v>0</v>
      </c>
      <c r="K20856">
        <v>13.759600000000001</v>
      </c>
    </row>
    <row r="20857" spans="1:11" hidden="1">
      <c r="A20857" t="s">
        <v>168</v>
      </c>
      <c r="B20857" t="s">
        <v>663</v>
      </c>
      <c r="C20857">
        <v>190</v>
      </c>
      <c r="D20857" t="s">
        <v>155</v>
      </c>
      <c r="E20857">
        <v>2.8</v>
      </c>
      <c r="F20857">
        <v>0</v>
      </c>
      <c r="G20857">
        <v>5.8925000000000001</v>
      </c>
      <c r="H20857">
        <v>0</v>
      </c>
      <c r="I20857">
        <v>-1.1999999999999999E-3</v>
      </c>
      <c r="J20857">
        <v>0</v>
      </c>
      <c r="K20857">
        <v>13.759600000000001</v>
      </c>
    </row>
    <row r="20858" spans="1:11" hidden="1">
      <c r="A20858" t="s">
        <v>168</v>
      </c>
      <c r="B20858" t="s">
        <v>663</v>
      </c>
      <c r="C20858">
        <v>190</v>
      </c>
      <c r="D20858" t="s">
        <v>155</v>
      </c>
      <c r="E20858">
        <v>3.2355</v>
      </c>
      <c r="F20858">
        <v>0</v>
      </c>
      <c r="G20858">
        <v>7.7244999999999999</v>
      </c>
      <c r="H20858">
        <v>0</v>
      </c>
      <c r="I20858">
        <v>-1.1999999999999999E-3</v>
      </c>
      <c r="J20858">
        <v>0</v>
      </c>
      <c r="K20858">
        <v>10.7948</v>
      </c>
    </row>
    <row r="20859" spans="1:11" hidden="1">
      <c r="A20859" t="s">
        <v>168</v>
      </c>
      <c r="B20859" t="s">
        <v>663</v>
      </c>
      <c r="C20859">
        <v>190</v>
      </c>
      <c r="D20859" t="s">
        <v>155</v>
      </c>
      <c r="E20859">
        <v>3.6709000000000001</v>
      </c>
      <c r="F20859">
        <v>0</v>
      </c>
      <c r="G20859">
        <v>9.5565999999999995</v>
      </c>
      <c r="H20859">
        <v>0</v>
      </c>
      <c r="I20859">
        <v>-1.1999999999999999E-3</v>
      </c>
      <c r="J20859">
        <v>0</v>
      </c>
      <c r="K20859">
        <v>7.0323000000000002</v>
      </c>
    </row>
    <row r="20860" spans="1:11" hidden="1">
      <c r="A20860" t="s">
        <v>168</v>
      </c>
      <c r="B20860" t="s">
        <v>663</v>
      </c>
      <c r="C20860">
        <v>190</v>
      </c>
      <c r="D20860" t="s">
        <v>155</v>
      </c>
      <c r="E20860">
        <v>4.1063999999999998</v>
      </c>
      <c r="F20860">
        <v>0</v>
      </c>
      <c r="G20860">
        <v>11.3886</v>
      </c>
      <c r="H20860">
        <v>0</v>
      </c>
      <c r="I20860">
        <v>-1.1999999999999999E-3</v>
      </c>
      <c r="J20860">
        <v>0</v>
      </c>
      <c r="K20860">
        <v>2.472</v>
      </c>
    </row>
    <row r="20861" spans="1:11" hidden="1">
      <c r="A20861" t="s">
        <v>168</v>
      </c>
      <c r="B20861" t="s">
        <v>663</v>
      </c>
      <c r="C20861">
        <v>190</v>
      </c>
      <c r="D20861" t="s">
        <v>155</v>
      </c>
      <c r="E20861">
        <v>4.5418000000000003</v>
      </c>
      <c r="F20861">
        <v>0</v>
      </c>
      <c r="G20861">
        <v>13.220599999999999</v>
      </c>
      <c r="H20861">
        <v>0</v>
      </c>
      <c r="I20861">
        <v>-1.1999999999999999E-3</v>
      </c>
      <c r="J20861">
        <v>0</v>
      </c>
      <c r="K20861">
        <v>-2.8860000000000001</v>
      </c>
    </row>
    <row r="20862" spans="1:11" hidden="1">
      <c r="A20862" t="s">
        <v>168</v>
      </c>
      <c r="B20862" t="s">
        <v>663</v>
      </c>
      <c r="C20862">
        <v>190</v>
      </c>
      <c r="D20862" t="s">
        <v>155</v>
      </c>
      <c r="E20862">
        <v>4.9772999999999996</v>
      </c>
      <c r="F20862">
        <v>0</v>
      </c>
      <c r="G20862">
        <v>15.0526</v>
      </c>
      <c r="H20862">
        <v>0</v>
      </c>
      <c r="I20862">
        <v>-1.1999999999999999E-3</v>
      </c>
      <c r="J20862">
        <v>0</v>
      </c>
      <c r="K20862">
        <v>-9.0418000000000003</v>
      </c>
    </row>
    <row r="20863" spans="1:11" hidden="1">
      <c r="A20863" t="s">
        <v>168</v>
      </c>
      <c r="B20863" t="s">
        <v>663</v>
      </c>
      <c r="C20863">
        <v>190</v>
      </c>
      <c r="D20863" t="s">
        <v>155</v>
      </c>
      <c r="E20863">
        <v>5.4127000000000001</v>
      </c>
      <c r="F20863">
        <v>0</v>
      </c>
      <c r="G20863">
        <v>16.884699999999999</v>
      </c>
      <c r="H20863">
        <v>0</v>
      </c>
      <c r="I20863">
        <v>-1.1999999999999999E-3</v>
      </c>
      <c r="J20863">
        <v>0</v>
      </c>
      <c r="K20863">
        <v>-15.9954</v>
      </c>
    </row>
    <row r="20864" spans="1:11" hidden="1">
      <c r="A20864" t="s">
        <v>168</v>
      </c>
      <c r="B20864" t="s">
        <v>663</v>
      </c>
      <c r="C20864">
        <v>190</v>
      </c>
      <c r="D20864" t="s">
        <v>156</v>
      </c>
      <c r="E20864">
        <v>0.18729999999999999</v>
      </c>
      <c r="F20864">
        <v>0</v>
      </c>
      <c r="G20864">
        <v>-20.516999999999999</v>
      </c>
      <c r="H20864">
        <v>0</v>
      </c>
      <c r="I20864">
        <v>-1.1999999999999999E-3</v>
      </c>
      <c r="J20864">
        <v>0</v>
      </c>
      <c r="K20864">
        <v>-12.023099999999999</v>
      </c>
    </row>
    <row r="20865" spans="1:11" hidden="1">
      <c r="A20865" t="s">
        <v>168</v>
      </c>
      <c r="B20865" t="s">
        <v>663</v>
      </c>
      <c r="C20865">
        <v>190</v>
      </c>
      <c r="D20865" t="s">
        <v>156</v>
      </c>
      <c r="E20865">
        <v>0.62280000000000002</v>
      </c>
      <c r="F20865">
        <v>0</v>
      </c>
      <c r="G20865">
        <v>-17.715</v>
      </c>
      <c r="H20865">
        <v>0</v>
      </c>
      <c r="I20865">
        <v>-1.1999999999999999E-3</v>
      </c>
      <c r="J20865">
        <v>0</v>
      </c>
      <c r="K20865">
        <v>-3.6612</v>
      </c>
    </row>
    <row r="20866" spans="1:11" hidden="1">
      <c r="A20866" t="s">
        <v>168</v>
      </c>
      <c r="B20866" t="s">
        <v>663</v>
      </c>
      <c r="C20866">
        <v>190</v>
      </c>
      <c r="D20866" t="s">
        <v>156</v>
      </c>
      <c r="E20866">
        <v>1.0582</v>
      </c>
      <c r="F20866">
        <v>0</v>
      </c>
      <c r="G20866">
        <v>-13.902200000000001</v>
      </c>
      <c r="H20866">
        <v>0</v>
      </c>
      <c r="I20866">
        <v>-1.1999999999999999E-3</v>
      </c>
      <c r="J20866">
        <v>0</v>
      </c>
      <c r="K20866">
        <v>3.2545999999999999</v>
      </c>
    </row>
    <row r="20867" spans="1:11" hidden="1">
      <c r="A20867" t="s">
        <v>168</v>
      </c>
      <c r="B20867" t="s">
        <v>663</v>
      </c>
      <c r="C20867">
        <v>190</v>
      </c>
      <c r="D20867" t="s">
        <v>156</v>
      </c>
      <c r="E20867">
        <v>1.4937</v>
      </c>
      <c r="F20867">
        <v>0</v>
      </c>
      <c r="G20867">
        <v>-9.7949999999999999</v>
      </c>
      <c r="H20867">
        <v>0</v>
      </c>
      <c r="I20867">
        <v>-1.1999999999999999E-3</v>
      </c>
      <c r="J20867">
        <v>0</v>
      </c>
      <c r="K20867">
        <v>8.4140999999999995</v>
      </c>
    </row>
    <row r="20868" spans="1:11" hidden="1">
      <c r="A20868" t="s">
        <v>168</v>
      </c>
      <c r="B20868" t="s">
        <v>663</v>
      </c>
      <c r="C20868">
        <v>190</v>
      </c>
      <c r="D20868" t="s">
        <v>156</v>
      </c>
      <c r="E20868">
        <v>1.9291</v>
      </c>
      <c r="F20868">
        <v>0</v>
      </c>
      <c r="G20868">
        <v>-5.7049000000000003</v>
      </c>
      <c r="H20868">
        <v>0</v>
      </c>
      <c r="I20868">
        <v>-1.1999999999999999E-3</v>
      </c>
      <c r="J20868">
        <v>0</v>
      </c>
      <c r="K20868">
        <v>11.785500000000001</v>
      </c>
    </row>
    <row r="20869" spans="1:11" hidden="1">
      <c r="A20869" t="s">
        <v>168</v>
      </c>
      <c r="B20869" t="s">
        <v>663</v>
      </c>
      <c r="C20869">
        <v>190</v>
      </c>
      <c r="D20869" t="s">
        <v>156</v>
      </c>
      <c r="E20869">
        <v>2.3645999999999998</v>
      </c>
      <c r="F20869">
        <v>0</v>
      </c>
      <c r="G20869">
        <v>-2.3086000000000002</v>
      </c>
      <c r="H20869">
        <v>0</v>
      </c>
      <c r="I20869">
        <v>-1.1999999999999999E-3</v>
      </c>
      <c r="J20869">
        <v>0</v>
      </c>
      <c r="K20869">
        <v>13.4924</v>
      </c>
    </row>
    <row r="20870" spans="1:11" hidden="1">
      <c r="A20870" t="s">
        <v>168</v>
      </c>
      <c r="B20870" t="s">
        <v>663</v>
      </c>
      <c r="C20870">
        <v>190</v>
      </c>
      <c r="D20870" t="s">
        <v>156</v>
      </c>
      <c r="E20870">
        <v>2.8</v>
      </c>
      <c r="F20870">
        <v>0</v>
      </c>
      <c r="G20870">
        <v>4.4900000000000002E-2</v>
      </c>
      <c r="H20870">
        <v>0</v>
      </c>
      <c r="I20870">
        <v>-1.1999999999999999E-3</v>
      </c>
      <c r="J20870">
        <v>0</v>
      </c>
      <c r="K20870">
        <v>13.9475</v>
      </c>
    </row>
    <row r="20871" spans="1:11" hidden="1">
      <c r="A20871" t="s">
        <v>168</v>
      </c>
      <c r="B20871" t="s">
        <v>663</v>
      </c>
      <c r="C20871">
        <v>190</v>
      </c>
      <c r="D20871" t="s">
        <v>156</v>
      </c>
      <c r="E20871">
        <v>2.8</v>
      </c>
      <c r="F20871">
        <v>0</v>
      </c>
      <c r="G20871">
        <v>5.8475999999999999</v>
      </c>
      <c r="H20871">
        <v>0</v>
      </c>
      <c r="I20871">
        <v>-1.1999999999999999E-3</v>
      </c>
      <c r="J20871">
        <v>0</v>
      </c>
      <c r="K20871">
        <v>13.9475</v>
      </c>
    </row>
    <row r="20872" spans="1:11" hidden="1">
      <c r="A20872" t="s">
        <v>168</v>
      </c>
      <c r="B20872" t="s">
        <v>663</v>
      </c>
      <c r="C20872">
        <v>190</v>
      </c>
      <c r="D20872" t="s">
        <v>156</v>
      </c>
      <c r="E20872">
        <v>3.2355</v>
      </c>
      <c r="F20872">
        <v>0</v>
      </c>
      <c r="G20872">
        <v>7.6795999999999998</v>
      </c>
      <c r="H20872">
        <v>0</v>
      </c>
      <c r="I20872">
        <v>-1.1999999999999999E-3</v>
      </c>
      <c r="J20872">
        <v>0</v>
      </c>
      <c r="K20872">
        <v>11.0023</v>
      </c>
    </row>
    <row r="20873" spans="1:11" hidden="1">
      <c r="A20873" t="s">
        <v>168</v>
      </c>
      <c r="B20873" t="s">
        <v>663</v>
      </c>
      <c r="C20873">
        <v>190</v>
      </c>
      <c r="D20873" t="s">
        <v>156</v>
      </c>
      <c r="E20873">
        <v>3.6709000000000001</v>
      </c>
      <c r="F20873">
        <v>0</v>
      </c>
      <c r="G20873">
        <v>9.5115999999999996</v>
      </c>
      <c r="H20873">
        <v>0</v>
      </c>
      <c r="I20873">
        <v>-1.1999999999999999E-3</v>
      </c>
      <c r="J20873">
        <v>0</v>
      </c>
      <c r="K20873">
        <v>7.2592999999999996</v>
      </c>
    </row>
    <row r="20874" spans="1:11" hidden="1">
      <c r="A20874" t="s">
        <v>168</v>
      </c>
      <c r="B20874" t="s">
        <v>663</v>
      </c>
      <c r="C20874">
        <v>190</v>
      </c>
      <c r="D20874" t="s">
        <v>156</v>
      </c>
      <c r="E20874">
        <v>4.1063999999999998</v>
      </c>
      <c r="F20874">
        <v>0</v>
      </c>
      <c r="G20874">
        <v>11.3437</v>
      </c>
      <c r="H20874">
        <v>0</v>
      </c>
      <c r="I20874">
        <v>-1.1999999999999999E-3</v>
      </c>
      <c r="J20874">
        <v>0</v>
      </c>
      <c r="K20874">
        <v>2.7185999999999999</v>
      </c>
    </row>
    <row r="20875" spans="1:11" hidden="1">
      <c r="A20875" t="s">
        <v>168</v>
      </c>
      <c r="B20875" t="s">
        <v>663</v>
      </c>
      <c r="C20875">
        <v>190</v>
      </c>
      <c r="D20875" t="s">
        <v>156</v>
      </c>
      <c r="E20875">
        <v>4.5418000000000003</v>
      </c>
      <c r="F20875">
        <v>0</v>
      </c>
      <c r="G20875">
        <v>13.175700000000001</v>
      </c>
      <c r="H20875">
        <v>0</v>
      </c>
      <c r="I20875">
        <v>-1.1999999999999999E-3</v>
      </c>
      <c r="J20875">
        <v>0</v>
      </c>
      <c r="K20875">
        <v>-2.6198999999999999</v>
      </c>
    </row>
    <row r="20876" spans="1:11" hidden="1">
      <c r="A20876" t="s">
        <v>168</v>
      </c>
      <c r="B20876" t="s">
        <v>663</v>
      </c>
      <c r="C20876">
        <v>190</v>
      </c>
      <c r="D20876" t="s">
        <v>156</v>
      </c>
      <c r="E20876">
        <v>4.9772999999999996</v>
      </c>
      <c r="F20876">
        <v>0</v>
      </c>
      <c r="G20876">
        <v>15.0077</v>
      </c>
      <c r="H20876">
        <v>0</v>
      </c>
      <c r="I20876">
        <v>-1.1999999999999999E-3</v>
      </c>
      <c r="J20876">
        <v>0</v>
      </c>
      <c r="K20876">
        <v>-8.7561</v>
      </c>
    </row>
    <row r="20877" spans="1:11" hidden="1">
      <c r="A20877" t="s">
        <v>168</v>
      </c>
      <c r="B20877" t="s">
        <v>663</v>
      </c>
      <c r="C20877">
        <v>190</v>
      </c>
      <c r="D20877" t="s">
        <v>156</v>
      </c>
      <c r="E20877">
        <v>5.4127000000000001</v>
      </c>
      <c r="F20877">
        <v>0</v>
      </c>
      <c r="G20877">
        <v>16.839700000000001</v>
      </c>
      <c r="H20877">
        <v>0</v>
      </c>
      <c r="I20877">
        <v>-1.1999999999999999E-3</v>
      </c>
      <c r="J20877">
        <v>0</v>
      </c>
      <c r="K20877">
        <v>-15.690099999999999</v>
      </c>
    </row>
    <row r="20878" spans="1:11" hidden="1">
      <c r="A20878" t="s">
        <v>168</v>
      </c>
      <c r="B20878" t="s">
        <v>663</v>
      </c>
      <c r="C20878">
        <v>190</v>
      </c>
      <c r="D20878" t="s">
        <v>157</v>
      </c>
      <c r="E20878">
        <v>0.18729999999999999</v>
      </c>
      <c r="F20878">
        <v>0</v>
      </c>
      <c r="G20878">
        <v>-20.472100000000001</v>
      </c>
      <c r="H20878">
        <v>0</v>
      </c>
      <c r="I20878">
        <v>-1.1999999999999999E-3</v>
      </c>
      <c r="J20878">
        <v>0</v>
      </c>
      <c r="K20878">
        <v>-12.0937</v>
      </c>
    </row>
    <row r="20879" spans="1:11" hidden="1">
      <c r="A20879" t="s">
        <v>168</v>
      </c>
      <c r="B20879" t="s">
        <v>663</v>
      </c>
      <c r="C20879">
        <v>190</v>
      </c>
      <c r="D20879" t="s">
        <v>157</v>
      </c>
      <c r="E20879">
        <v>0.62280000000000002</v>
      </c>
      <c r="F20879">
        <v>0</v>
      </c>
      <c r="G20879">
        <v>-17.670100000000001</v>
      </c>
      <c r="H20879">
        <v>0</v>
      </c>
      <c r="I20879">
        <v>-1.1999999999999999E-3</v>
      </c>
      <c r="J20879">
        <v>0</v>
      </c>
      <c r="K20879">
        <v>-3.7513000000000001</v>
      </c>
    </row>
    <row r="20880" spans="1:11" hidden="1">
      <c r="A20880" t="s">
        <v>168</v>
      </c>
      <c r="B20880" t="s">
        <v>663</v>
      </c>
      <c r="C20880">
        <v>190</v>
      </c>
      <c r="D20880" t="s">
        <v>157</v>
      </c>
      <c r="E20880">
        <v>1.0582</v>
      </c>
      <c r="F20880">
        <v>0</v>
      </c>
      <c r="G20880">
        <v>-13.8573</v>
      </c>
      <c r="H20880">
        <v>0</v>
      </c>
      <c r="I20880">
        <v>-1.1999999999999999E-3</v>
      </c>
      <c r="J20880">
        <v>0</v>
      </c>
      <c r="K20880">
        <v>3.145</v>
      </c>
    </row>
    <row r="20881" spans="1:11" hidden="1">
      <c r="A20881" t="s">
        <v>168</v>
      </c>
      <c r="B20881" t="s">
        <v>663</v>
      </c>
      <c r="C20881">
        <v>190</v>
      </c>
      <c r="D20881" t="s">
        <v>157</v>
      </c>
      <c r="E20881">
        <v>1.4937</v>
      </c>
      <c r="F20881">
        <v>0</v>
      </c>
      <c r="G20881">
        <v>-9.7500999999999998</v>
      </c>
      <c r="H20881">
        <v>0</v>
      </c>
      <c r="I20881">
        <v>-1.1999999999999999E-3</v>
      </c>
      <c r="J20881">
        <v>0</v>
      </c>
      <c r="K20881">
        <v>8.2849000000000004</v>
      </c>
    </row>
    <row r="20882" spans="1:11" hidden="1">
      <c r="A20882" t="s">
        <v>168</v>
      </c>
      <c r="B20882" t="s">
        <v>663</v>
      </c>
      <c r="C20882">
        <v>190</v>
      </c>
      <c r="D20882" t="s">
        <v>157</v>
      </c>
      <c r="E20882">
        <v>1.9291</v>
      </c>
      <c r="F20882">
        <v>0</v>
      </c>
      <c r="G20882">
        <v>-5.66</v>
      </c>
      <c r="H20882">
        <v>0</v>
      </c>
      <c r="I20882">
        <v>-1.1999999999999999E-3</v>
      </c>
      <c r="J20882">
        <v>0</v>
      </c>
      <c r="K20882">
        <v>11.636799999999999</v>
      </c>
    </row>
    <row r="20883" spans="1:11" hidden="1">
      <c r="A20883" t="s">
        <v>168</v>
      </c>
      <c r="B20883" t="s">
        <v>663</v>
      </c>
      <c r="C20883">
        <v>190</v>
      </c>
      <c r="D20883" t="s">
        <v>157</v>
      </c>
      <c r="E20883">
        <v>2.3645999999999998</v>
      </c>
      <c r="F20883">
        <v>0</v>
      </c>
      <c r="G20883">
        <v>-2.2637</v>
      </c>
      <c r="H20883">
        <v>0</v>
      </c>
      <c r="I20883">
        <v>-1.1999999999999999E-3</v>
      </c>
      <c r="J20883">
        <v>0</v>
      </c>
      <c r="K20883">
        <v>13.3241</v>
      </c>
    </row>
    <row r="20884" spans="1:11" hidden="1">
      <c r="A20884" t="s">
        <v>168</v>
      </c>
      <c r="B20884" t="s">
        <v>663</v>
      </c>
      <c r="C20884">
        <v>190</v>
      </c>
      <c r="D20884" t="s">
        <v>157</v>
      </c>
      <c r="E20884">
        <v>2.8</v>
      </c>
      <c r="F20884">
        <v>0</v>
      </c>
      <c r="G20884">
        <v>8.9800000000000005E-2</v>
      </c>
      <c r="H20884">
        <v>0</v>
      </c>
      <c r="I20884">
        <v>-1.1999999999999999E-3</v>
      </c>
      <c r="J20884">
        <v>0</v>
      </c>
      <c r="K20884">
        <v>13.759600000000001</v>
      </c>
    </row>
    <row r="20885" spans="1:11" hidden="1">
      <c r="A20885" t="s">
        <v>168</v>
      </c>
      <c r="B20885" t="s">
        <v>663</v>
      </c>
      <c r="C20885">
        <v>190</v>
      </c>
      <c r="D20885" t="s">
        <v>157</v>
      </c>
      <c r="E20885">
        <v>2.8</v>
      </c>
      <c r="F20885">
        <v>0</v>
      </c>
      <c r="G20885">
        <v>5.8925000000000001</v>
      </c>
      <c r="H20885">
        <v>0</v>
      </c>
      <c r="I20885">
        <v>-1.1999999999999999E-3</v>
      </c>
      <c r="J20885">
        <v>0</v>
      </c>
      <c r="K20885">
        <v>13.759600000000001</v>
      </c>
    </row>
    <row r="20886" spans="1:11" hidden="1">
      <c r="A20886" t="s">
        <v>168</v>
      </c>
      <c r="B20886" t="s">
        <v>663</v>
      </c>
      <c r="C20886">
        <v>190</v>
      </c>
      <c r="D20886" t="s">
        <v>157</v>
      </c>
      <c r="E20886">
        <v>3.2355</v>
      </c>
      <c r="F20886">
        <v>0</v>
      </c>
      <c r="G20886">
        <v>7.7244999999999999</v>
      </c>
      <c r="H20886">
        <v>0</v>
      </c>
      <c r="I20886">
        <v>-1.1999999999999999E-3</v>
      </c>
      <c r="J20886">
        <v>0</v>
      </c>
      <c r="K20886">
        <v>10.7948</v>
      </c>
    </row>
    <row r="20887" spans="1:11" hidden="1">
      <c r="A20887" t="s">
        <v>168</v>
      </c>
      <c r="B20887" t="s">
        <v>663</v>
      </c>
      <c r="C20887">
        <v>190</v>
      </c>
      <c r="D20887" t="s">
        <v>157</v>
      </c>
      <c r="E20887">
        <v>3.6709000000000001</v>
      </c>
      <c r="F20887">
        <v>0</v>
      </c>
      <c r="G20887">
        <v>9.5565999999999995</v>
      </c>
      <c r="H20887">
        <v>0</v>
      </c>
      <c r="I20887">
        <v>-1.1999999999999999E-3</v>
      </c>
      <c r="J20887">
        <v>0</v>
      </c>
      <c r="K20887">
        <v>7.0323000000000002</v>
      </c>
    </row>
    <row r="20888" spans="1:11" hidden="1">
      <c r="A20888" t="s">
        <v>168</v>
      </c>
      <c r="B20888" t="s">
        <v>663</v>
      </c>
      <c r="C20888">
        <v>190</v>
      </c>
      <c r="D20888" t="s">
        <v>157</v>
      </c>
      <c r="E20888">
        <v>4.1063999999999998</v>
      </c>
      <c r="F20888">
        <v>0</v>
      </c>
      <c r="G20888">
        <v>11.3886</v>
      </c>
      <c r="H20888">
        <v>0</v>
      </c>
      <c r="I20888">
        <v>-1.1999999999999999E-3</v>
      </c>
      <c r="J20888">
        <v>0</v>
      </c>
      <c r="K20888">
        <v>2.472</v>
      </c>
    </row>
    <row r="20889" spans="1:11" hidden="1">
      <c r="A20889" t="s">
        <v>168</v>
      </c>
      <c r="B20889" t="s">
        <v>663</v>
      </c>
      <c r="C20889">
        <v>190</v>
      </c>
      <c r="D20889" t="s">
        <v>157</v>
      </c>
      <c r="E20889">
        <v>4.5418000000000003</v>
      </c>
      <c r="F20889">
        <v>0</v>
      </c>
      <c r="G20889">
        <v>13.220599999999999</v>
      </c>
      <c r="H20889">
        <v>0</v>
      </c>
      <c r="I20889">
        <v>-1.1999999999999999E-3</v>
      </c>
      <c r="J20889">
        <v>0</v>
      </c>
      <c r="K20889">
        <v>-2.8860000000000001</v>
      </c>
    </row>
    <row r="20890" spans="1:11" hidden="1">
      <c r="A20890" t="s">
        <v>168</v>
      </c>
      <c r="B20890" t="s">
        <v>663</v>
      </c>
      <c r="C20890">
        <v>190</v>
      </c>
      <c r="D20890" t="s">
        <v>157</v>
      </c>
      <c r="E20890">
        <v>4.9772999999999996</v>
      </c>
      <c r="F20890">
        <v>0</v>
      </c>
      <c r="G20890">
        <v>15.0526</v>
      </c>
      <c r="H20890">
        <v>0</v>
      </c>
      <c r="I20890">
        <v>-1.1999999999999999E-3</v>
      </c>
      <c r="J20890">
        <v>0</v>
      </c>
      <c r="K20890">
        <v>-9.0418000000000003</v>
      </c>
    </row>
    <row r="20891" spans="1:11" hidden="1">
      <c r="A20891" t="s">
        <v>168</v>
      </c>
      <c r="B20891" t="s">
        <v>663</v>
      </c>
      <c r="C20891">
        <v>190</v>
      </c>
      <c r="D20891" t="s">
        <v>157</v>
      </c>
      <c r="E20891">
        <v>5.4127000000000001</v>
      </c>
      <c r="F20891">
        <v>0</v>
      </c>
      <c r="G20891">
        <v>16.884699999999999</v>
      </c>
      <c r="H20891">
        <v>0</v>
      </c>
      <c r="I20891">
        <v>-1.1999999999999999E-3</v>
      </c>
      <c r="J20891">
        <v>0</v>
      </c>
      <c r="K20891">
        <v>-15.9954</v>
      </c>
    </row>
    <row r="20892" spans="1:11" hidden="1">
      <c r="A20892" t="s">
        <v>168</v>
      </c>
      <c r="B20892" t="s">
        <v>663</v>
      </c>
      <c r="C20892">
        <v>190</v>
      </c>
      <c r="D20892" t="s">
        <v>158</v>
      </c>
      <c r="E20892">
        <v>0.18729999999999999</v>
      </c>
      <c r="F20892">
        <v>0</v>
      </c>
      <c r="G20892">
        <v>-32.789700000000003</v>
      </c>
      <c r="H20892">
        <v>0</v>
      </c>
      <c r="I20892">
        <v>-1.8E-3</v>
      </c>
      <c r="J20892">
        <v>0</v>
      </c>
      <c r="K20892">
        <v>-18.837399999999999</v>
      </c>
    </row>
    <row r="20893" spans="1:11" hidden="1">
      <c r="A20893" t="s">
        <v>168</v>
      </c>
      <c r="B20893" t="s">
        <v>663</v>
      </c>
      <c r="C20893">
        <v>190</v>
      </c>
      <c r="D20893" t="s">
        <v>158</v>
      </c>
      <c r="E20893">
        <v>0.62280000000000002</v>
      </c>
      <c r="F20893">
        <v>0</v>
      </c>
      <c r="G20893">
        <v>-28.206600000000002</v>
      </c>
      <c r="H20893">
        <v>0</v>
      </c>
      <c r="I20893">
        <v>-1.8E-3</v>
      </c>
      <c r="J20893">
        <v>0</v>
      </c>
      <c r="K20893">
        <v>-5.4916</v>
      </c>
    </row>
    <row r="20894" spans="1:11" hidden="1">
      <c r="A20894" t="s">
        <v>168</v>
      </c>
      <c r="B20894" t="s">
        <v>663</v>
      </c>
      <c r="C20894">
        <v>190</v>
      </c>
      <c r="D20894" t="s">
        <v>158</v>
      </c>
      <c r="E20894">
        <v>1.0582</v>
      </c>
      <c r="F20894">
        <v>0</v>
      </c>
      <c r="G20894">
        <v>-21.877800000000001</v>
      </c>
      <c r="H20894">
        <v>0</v>
      </c>
      <c r="I20894">
        <v>-1.8E-3</v>
      </c>
      <c r="J20894">
        <v>0</v>
      </c>
      <c r="K20894">
        <v>5.4683000000000002</v>
      </c>
    </row>
    <row r="20895" spans="1:11" hidden="1">
      <c r="A20895" t="s">
        <v>168</v>
      </c>
      <c r="B20895" t="s">
        <v>663</v>
      </c>
      <c r="C20895">
        <v>190</v>
      </c>
      <c r="D20895" t="s">
        <v>158</v>
      </c>
      <c r="E20895">
        <v>1.4937</v>
      </c>
      <c r="F20895">
        <v>0</v>
      </c>
      <c r="G20895">
        <v>-15.0402</v>
      </c>
      <c r="H20895">
        <v>0</v>
      </c>
      <c r="I20895">
        <v>-1.8E-3</v>
      </c>
      <c r="J20895">
        <v>0</v>
      </c>
      <c r="K20895">
        <v>13.5062</v>
      </c>
    </row>
    <row r="20896" spans="1:11" hidden="1">
      <c r="A20896" t="s">
        <v>168</v>
      </c>
      <c r="B20896" t="s">
        <v>663</v>
      </c>
      <c r="C20896">
        <v>190</v>
      </c>
      <c r="D20896" t="s">
        <v>158</v>
      </c>
      <c r="E20896">
        <v>1.9291</v>
      </c>
      <c r="F20896">
        <v>0</v>
      </c>
      <c r="G20896">
        <v>-8.2324000000000002</v>
      </c>
      <c r="H20896">
        <v>0</v>
      </c>
      <c r="I20896">
        <v>-1.8E-3</v>
      </c>
      <c r="J20896">
        <v>0</v>
      </c>
      <c r="K20896">
        <v>18.567599999999999</v>
      </c>
    </row>
    <row r="20897" spans="1:11" hidden="1">
      <c r="A20897" t="s">
        <v>168</v>
      </c>
      <c r="B20897" t="s">
        <v>663</v>
      </c>
      <c r="C20897">
        <v>190</v>
      </c>
      <c r="D20897" t="s">
        <v>158</v>
      </c>
      <c r="E20897">
        <v>2.3645999999999998</v>
      </c>
      <c r="F20897">
        <v>0</v>
      </c>
      <c r="G20897">
        <v>-2.6227999999999998</v>
      </c>
      <c r="H20897">
        <v>0</v>
      </c>
      <c r="I20897">
        <v>-1.8E-3</v>
      </c>
      <c r="J20897">
        <v>0</v>
      </c>
      <c r="K20897">
        <v>20.8657</v>
      </c>
    </row>
    <row r="20898" spans="1:11" hidden="1">
      <c r="A20898" t="s">
        <v>168</v>
      </c>
      <c r="B20898" t="s">
        <v>663</v>
      </c>
      <c r="C20898">
        <v>190</v>
      </c>
      <c r="D20898" t="s">
        <v>158</v>
      </c>
      <c r="E20898">
        <v>2.8</v>
      </c>
      <c r="F20898">
        <v>0</v>
      </c>
      <c r="G20898">
        <v>1.1855</v>
      </c>
      <c r="H20898">
        <v>0</v>
      </c>
      <c r="I20898">
        <v>-1.8E-3</v>
      </c>
      <c r="J20898">
        <v>0</v>
      </c>
      <c r="K20898">
        <v>21.113299999999999</v>
      </c>
    </row>
    <row r="20899" spans="1:11" hidden="1">
      <c r="A20899" t="s">
        <v>168</v>
      </c>
      <c r="B20899" t="s">
        <v>663</v>
      </c>
      <c r="C20899">
        <v>190</v>
      </c>
      <c r="D20899" t="s">
        <v>158</v>
      </c>
      <c r="E20899">
        <v>2.8</v>
      </c>
      <c r="F20899">
        <v>0</v>
      </c>
      <c r="G20899">
        <v>8.7932000000000006</v>
      </c>
      <c r="H20899">
        <v>0</v>
      </c>
      <c r="I20899">
        <v>-1.8E-3</v>
      </c>
      <c r="J20899">
        <v>0</v>
      </c>
      <c r="K20899">
        <v>21.113299999999999</v>
      </c>
    </row>
    <row r="20900" spans="1:11" hidden="1">
      <c r="A20900" t="s">
        <v>168</v>
      </c>
      <c r="B20900" t="s">
        <v>663</v>
      </c>
      <c r="C20900">
        <v>190</v>
      </c>
      <c r="D20900" t="s">
        <v>158</v>
      </c>
      <c r="E20900">
        <v>3.2355</v>
      </c>
      <c r="F20900">
        <v>0</v>
      </c>
      <c r="G20900">
        <v>11.700699999999999</v>
      </c>
      <c r="H20900">
        <v>0</v>
      </c>
      <c r="I20900">
        <v>-1.8E-3</v>
      </c>
      <c r="J20900">
        <v>0</v>
      </c>
      <c r="K20900">
        <v>16.651199999999999</v>
      </c>
    </row>
    <row r="20901" spans="1:11" hidden="1">
      <c r="A20901" t="s">
        <v>168</v>
      </c>
      <c r="B20901" t="s">
        <v>663</v>
      </c>
      <c r="C20901">
        <v>190</v>
      </c>
      <c r="D20901" t="s">
        <v>158</v>
      </c>
      <c r="E20901">
        <v>3.6709000000000001</v>
      </c>
      <c r="F20901">
        <v>0</v>
      </c>
      <c r="G20901">
        <v>14.6083</v>
      </c>
      <c r="H20901">
        <v>0</v>
      </c>
      <c r="I20901">
        <v>-1.8E-3</v>
      </c>
      <c r="J20901">
        <v>0</v>
      </c>
      <c r="K20901">
        <v>10.9231</v>
      </c>
    </row>
    <row r="20902" spans="1:11" hidden="1">
      <c r="A20902" t="s">
        <v>168</v>
      </c>
      <c r="B20902" t="s">
        <v>663</v>
      </c>
      <c r="C20902">
        <v>190</v>
      </c>
      <c r="D20902" t="s">
        <v>158</v>
      </c>
      <c r="E20902">
        <v>4.1063999999999998</v>
      </c>
      <c r="F20902">
        <v>0</v>
      </c>
      <c r="G20902">
        <v>17.515899999999998</v>
      </c>
      <c r="H20902">
        <v>0</v>
      </c>
      <c r="I20902">
        <v>-1.8E-3</v>
      </c>
      <c r="J20902">
        <v>0</v>
      </c>
      <c r="K20902">
        <v>3.9287999999999998</v>
      </c>
    </row>
    <row r="20903" spans="1:11" hidden="1">
      <c r="A20903" t="s">
        <v>168</v>
      </c>
      <c r="B20903" t="s">
        <v>663</v>
      </c>
      <c r="C20903">
        <v>190</v>
      </c>
      <c r="D20903" t="s">
        <v>158</v>
      </c>
      <c r="E20903">
        <v>4.5418000000000003</v>
      </c>
      <c r="F20903">
        <v>0</v>
      </c>
      <c r="G20903">
        <v>20.423500000000001</v>
      </c>
      <c r="H20903">
        <v>0</v>
      </c>
      <c r="I20903">
        <v>-1.8E-3</v>
      </c>
      <c r="J20903">
        <v>0</v>
      </c>
      <c r="K20903">
        <v>-4.3315000000000001</v>
      </c>
    </row>
    <row r="20904" spans="1:11" hidden="1">
      <c r="A20904" t="s">
        <v>168</v>
      </c>
      <c r="B20904" t="s">
        <v>663</v>
      </c>
      <c r="C20904">
        <v>190</v>
      </c>
      <c r="D20904" t="s">
        <v>158</v>
      </c>
      <c r="E20904">
        <v>4.9772999999999996</v>
      </c>
      <c r="F20904">
        <v>0</v>
      </c>
      <c r="G20904">
        <v>23.331099999999999</v>
      </c>
      <c r="H20904">
        <v>0</v>
      </c>
      <c r="I20904">
        <v>-1.8E-3</v>
      </c>
      <c r="J20904">
        <v>0</v>
      </c>
      <c r="K20904">
        <v>-13.858000000000001</v>
      </c>
    </row>
    <row r="20905" spans="1:11" hidden="1">
      <c r="A20905" t="s">
        <v>168</v>
      </c>
      <c r="B20905" t="s">
        <v>663</v>
      </c>
      <c r="C20905">
        <v>190</v>
      </c>
      <c r="D20905" t="s">
        <v>158</v>
      </c>
      <c r="E20905">
        <v>5.4127000000000001</v>
      </c>
      <c r="F20905">
        <v>0</v>
      </c>
      <c r="G20905">
        <v>26.238700000000001</v>
      </c>
      <c r="H20905">
        <v>0</v>
      </c>
      <c r="I20905">
        <v>-1.8E-3</v>
      </c>
      <c r="J20905">
        <v>0</v>
      </c>
      <c r="K20905">
        <v>-24.650600000000001</v>
      </c>
    </row>
    <row r="20906" spans="1:11" hidden="1">
      <c r="A20906" t="s">
        <v>168</v>
      </c>
      <c r="B20906" t="s">
        <v>663</v>
      </c>
      <c r="C20906">
        <v>190</v>
      </c>
      <c r="D20906" t="s">
        <v>159</v>
      </c>
      <c r="E20906">
        <v>0.18729999999999999</v>
      </c>
      <c r="F20906">
        <v>0</v>
      </c>
      <c r="G20906">
        <v>-32.789700000000003</v>
      </c>
      <c r="H20906">
        <v>0</v>
      </c>
      <c r="I20906">
        <v>-1.8E-3</v>
      </c>
      <c r="J20906">
        <v>0</v>
      </c>
      <c r="K20906">
        <v>-18.837399999999999</v>
      </c>
    </row>
    <row r="20907" spans="1:11" hidden="1">
      <c r="A20907" t="s">
        <v>168</v>
      </c>
      <c r="B20907" t="s">
        <v>663</v>
      </c>
      <c r="C20907">
        <v>190</v>
      </c>
      <c r="D20907" t="s">
        <v>159</v>
      </c>
      <c r="E20907">
        <v>0.62280000000000002</v>
      </c>
      <c r="F20907">
        <v>0</v>
      </c>
      <c r="G20907">
        <v>-28.206600000000002</v>
      </c>
      <c r="H20907">
        <v>0</v>
      </c>
      <c r="I20907">
        <v>-1.8E-3</v>
      </c>
      <c r="J20907">
        <v>0</v>
      </c>
      <c r="K20907">
        <v>-5.4916</v>
      </c>
    </row>
    <row r="20908" spans="1:11" hidden="1">
      <c r="A20908" t="s">
        <v>168</v>
      </c>
      <c r="B20908" t="s">
        <v>663</v>
      </c>
      <c r="C20908">
        <v>190</v>
      </c>
      <c r="D20908" t="s">
        <v>159</v>
      </c>
      <c r="E20908">
        <v>1.0582</v>
      </c>
      <c r="F20908">
        <v>0</v>
      </c>
      <c r="G20908">
        <v>-21.877800000000001</v>
      </c>
      <c r="H20908">
        <v>0</v>
      </c>
      <c r="I20908">
        <v>-1.8E-3</v>
      </c>
      <c r="J20908">
        <v>0</v>
      </c>
      <c r="K20908">
        <v>5.4683000000000002</v>
      </c>
    </row>
    <row r="20909" spans="1:11" hidden="1">
      <c r="A20909" t="s">
        <v>168</v>
      </c>
      <c r="B20909" t="s">
        <v>663</v>
      </c>
      <c r="C20909">
        <v>190</v>
      </c>
      <c r="D20909" t="s">
        <v>159</v>
      </c>
      <c r="E20909">
        <v>1.4937</v>
      </c>
      <c r="F20909">
        <v>0</v>
      </c>
      <c r="G20909">
        <v>-15.0402</v>
      </c>
      <c r="H20909">
        <v>0</v>
      </c>
      <c r="I20909">
        <v>-1.8E-3</v>
      </c>
      <c r="J20909">
        <v>0</v>
      </c>
      <c r="K20909">
        <v>13.5062</v>
      </c>
    </row>
    <row r="20910" spans="1:11" hidden="1">
      <c r="A20910" t="s">
        <v>168</v>
      </c>
      <c r="B20910" t="s">
        <v>663</v>
      </c>
      <c r="C20910">
        <v>190</v>
      </c>
      <c r="D20910" t="s">
        <v>159</v>
      </c>
      <c r="E20910">
        <v>1.9291</v>
      </c>
      <c r="F20910">
        <v>0</v>
      </c>
      <c r="G20910">
        <v>-8.2324000000000002</v>
      </c>
      <c r="H20910">
        <v>0</v>
      </c>
      <c r="I20910">
        <v>-1.8E-3</v>
      </c>
      <c r="J20910">
        <v>0</v>
      </c>
      <c r="K20910">
        <v>18.567599999999999</v>
      </c>
    </row>
    <row r="20911" spans="1:11" hidden="1">
      <c r="A20911" t="s">
        <v>168</v>
      </c>
      <c r="B20911" t="s">
        <v>663</v>
      </c>
      <c r="C20911">
        <v>190</v>
      </c>
      <c r="D20911" t="s">
        <v>159</v>
      </c>
      <c r="E20911">
        <v>2.3645999999999998</v>
      </c>
      <c r="F20911">
        <v>0</v>
      </c>
      <c r="G20911">
        <v>-2.6227999999999998</v>
      </c>
      <c r="H20911">
        <v>0</v>
      </c>
      <c r="I20911">
        <v>-1.8E-3</v>
      </c>
      <c r="J20911">
        <v>0</v>
      </c>
      <c r="K20911">
        <v>20.8657</v>
      </c>
    </row>
    <row r="20912" spans="1:11" hidden="1">
      <c r="A20912" t="s">
        <v>168</v>
      </c>
      <c r="B20912" t="s">
        <v>663</v>
      </c>
      <c r="C20912">
        <v>190</v>
      </c>
      <c r="D20912" t="s">
        <v>159</v>
      </c>
      <c r="E20912">
        <v>2.8</v>
      </c>
      <c r="F20912">
        <v>0</v>
      </c>
      <c r="G20912">
        <v>1.1855</v>
      </c>
      <c r="H20912">
        <v>0</v>
      </c>
      <c r="I20912">
        <v>-1.8E-3</v>
      </c>
      <c r="J20912">
        <v>0</v>
      </c>
      <c r="K20912">
        <v>21.113299999999999</v>
      </c>
    </row>
    <row r="20913" spans="1:11" hidden="1">
      <c r="A20913" t="s">
        <v>168</v>
      </c>
      <c r="B20913" t="s">
        <v>663</v>
      </c>
      <c r="C20913">
        <v>190</v>
      </c>
      <c r="D20913" t="s">
        <v>159</v>
      </c>
      <c r="E20913">
        <v>2.8</v>
      </c>
      <c r="F20913">
        <v>0</v>
      </c>
      <c r="G20913">
        <v>8.7932000000000006</v>
      </c>
      <c r="H20913">
        <v>0</v>
      </c>
      <c r="I20913">
        <v>-1.8E-3</v>
      </c>
      <c r="J20913">
        <v>0</v>
      </c>
      <c r="K20913">
        <v>21.113299999999999</v>
      </c>
    </row>
    <row r="20914" spans="1:11" hidden="1">
      <c r="A20914" t="s">
        <v>168</v>
      </c>
      <c r="B20914" t="s">
        <v>663</v>
      </c>
      <c r="C20914">
        <v>190</v>
      </c>
      <c r="D20914" t="s">
        <v>159</v>
      </c>
      <c r="E20914">
        <v>3.2355</v>
      </c>
      <c r="F20914">
        <v>0</v>
      </c>
      <c r="G20914">
        <v>11.700699999999999</v>
      </c>
      <c r="H20914">
        <v>0</v>
      </c>
      <c r="I20914">
        <v>-1.8E-3</v>
      </c>
      <c r="J20914">
        <v>0</v>
      </c>
      <c r="K20914">
        <v>16.651199999999999</v>
      </c>
    </row>
    <row r="20915" spans="1:11" hidden="1">
      <c r="A20915" t="s">
        <v>168</v>
      </c>
      <c r="B20915" t="s">
        <v>663</v>
      </c>
      <c r="C20915">
        <v>190</v>
      </c>
      <c r="D20915" t="s">
        <v>159</v>
      </c>
      <c r="E20915">
        <v>3.6709000000000001</v>
      </c>
      <c r="F20915">
        <v>0</v>
      </c>
      <c r="G20915">
        <v>14.6083</v>
      </c>
      <c r="H20915">
        <v>0</v>
      </c>
      <c r="I20915">
        <v>-1.8E-3</v>
      </c>
      <c r="J20915">
        <v>0</v>
      </c>
      <c r="K20915">
        <v>10.9231</v>
      </c>
    </row>
    <row r="20916" spans="1:11" hidden="1">
      <c r="A20916" t="s">
        <v>168</v>
      </c>
      <c r="B20916" t="s">
        <v>663</v>
      </c>
      <c r="C20916">
        <v>190</v>
      </c>
      <c r="D20916" t="s">
        <v>159</v>
      </c>
      <c r="E20916">
        <v>4.1063999999999998</v>
      </c>
      <c r="F20916">
        <v>0</v>
      </c>
      <c r="G20916">
        <v>17.515899999999998</v>
      </c>
      <c r="H20916">
        <v>0</v>
      </c>
      <c r="I20916">
        <v>-1.8E-3</v>
      </c>
      <c r="J20916">
        <v>0</v>
      </c>
      <c r="K20916">
        <v>3.9287999999999998</v>
      </c>
    </row>
    <row r="20917" spans="1:11" hidden="1">
      <c r="A20917" t="s">
        <v>168</v>
      </c>
      <c r="B20917" t="s">
        <v>663</v>
      </c>
      <c r="C20917">
        <v>190</v>
      </c>
      <c r="D20917" t="s">
        <v>159</v>
      </c>
      <c r="E20917">
        <v>4.5418000000000003</v>
      </c>
      <c r="F20917">
        <v>0</v>
      </c>
      <c r="G20917">
        <v>20.423500000000001</v>
      </c>
      <c r="H20917">
        <v>0</v>
      </c>
      <c r="I20917">
        <v>-1.8E-3</v>
      </c>
      <c r="J20917">
        <v>0</v>
      </c>
      <c r="K20917">
        <v>-4.3315000000000001</v>
      </c>
    </row>
    <row r="20918" spans="1:11" hidden="1">
      <c r="A20918" t="s">
        <v>168</v>
      </c>
      <c r="B20918" t="s">
        <v>663</v>
      </c>
      <c r="C20918">
        <v>190</v>
      </c>
      <c r="D20918" t="s">
        <v>159</v>
      </c>
      <c r="E20918">
        <v>4.9772999999999996</v>
      </c>
      <c r="F20918">
        <v>0</v>
      </c>
      <c r="G20918">
        <v>23.331099999999999</v>
      </c>
      <c r="H20918">
        <v>0</v>
      </c>
      <c r="I20918">
        <v>-1.8E-3</v>
      </c>
      <c r="J20918">
        <v>0</v>
      </c>
      <c r="K20918">
        <v>-13.858000000000001</v>
      </c>
    </row>
    <row r="20919" spans="1:11" hidden="1">
      <c r="A20919" t="s">
        <v>168</v>
      </c>
      <c r="B20919" t="s">
        <v>663</v>
      </c>
      <c r="C20919">
        <v>190</v>
      </c>
      <c r="D20919" t="s">
        <v>159</v>
      </c>
      <c r="E20919">
        <v>5.4127000000000001</v>
      </c>
      <c r="F20919">
        <v>0</v>
      </c>
      <c r="G20919">
        <v>26.238700000000001</v>
      </c>
      <c r="H20919">
        <v>0</v>
      </c>
      <c r="I20919">
        <v>-1.8E-3</v>
      </c>
      <c r="J20919">
        <v>0</v>
      </c>
      <c r="K20919">
        <v>-24.650600000000001</v>
      </c>
    </row>
    <row r="20920" spans="1:11" hidden="1">
      <c r="A20920" t="s">
        <v>168</v>
      </c>
      <c r="B20920" t="s">
        <v>663</v>
      </c>
      <c r="C20920">
        <v>190</v>
      </c>
      <c r="D20920" t="s">
        <v>160</v>
      </c>
      <c r="E20920">
        <v>0.18729999999999999</v>
      </c>
      <c r="F20920">
        <v>0</v>
      </c>
      <c r="G20920">
        <v>-32.776200000000003</v>
      </c>
      <c r="H20920">
        <v>0</v>
      </c>
      <c r="I20920">
        <v>-1.8E-3</v>
      </c>
      <c r="J20920">
        <v>0</v>
      </c>
      <c r="K20920">
        <v>-18.858499999999999</v>
      </c>
    </row>
    <row r="20921" spans="1:11" hidden="1">
      <c r="A20921" t="s">
        <v>168</v>
      </c>
      <c r="B20921" t="s">
        <v>663</v>
      </c>
      <c r="C20921">
        <v>190</v>
      </c>
      <c r="D20921" t="s">
        <v>160</v>
      </c>
      <c r="E20921">
        <v>0.62280000000000002</v>
      </c>
      <c r="F20921">
        <v>0</v>
      </c>
      <c r="G20921">
        <v>-28.193100000000001</v>
      </c>
      <c r="H20921">
        <v>0</v>
      </c>
      <c r="I20921">
        <v>-1.8E-3</v>
      </c>
      <c r="J20921">
        <v>0</v>
      </c>
      <c r="K20921">
        <v>-5.5186000000000002</v>
      </c>
    </row>
    <row r="20922" spans="1:11" hidden="1">
      <c r="A20922" t="s">
        <v>168</v>
      </c>
      <c r="B20922" t="s">
        <v>663</v>
      </c>
      <c r="C20922">
        <v>190</v>
      </c>
      <c r="D20922" t="s">
        <v>160</v>
      </c>
      <c r="E20922">
        <v>1.0582</v>
      </c>
      <c r="F20922">
        <v>0</v>
      </c>
      <c r="G20922">
        <v>-21.8643</v>
      </c>
      <c r="H20922">
        <v>0</v>
      </c>
      <c r="I20922">
        <v>-1.8E-3</v>
      </c>
      <c r="J20922">
        <v>0</v>
      </c>
      <c r="K20922">
        <v>5.4353999999999996</v>
      </c>
    </row>
    <row r="20923" spans="1:11" hidden="1">
      <c r="A20923" t="s">
        <v>168</v>
      </c>
      <c r="B20923" t="s">
        <v>663</v>
      </c>
      <c r="C20923">
        <v>190</v>
      </c>
      <c r="D20923" t="s">
        <v>160</v>
      </c>
      <c r="E20923">
        <v>1.4937</v>
      </c>
      <c r="F20923">
        <v>0</v>
      </c>
      <c r="G20923">
        <v>-15.0268</v>
      </c>
      <c r="H20923">
        <v>0</v>
      </c>
      <c r="I20923">
        <v>-1.8E-3</v>
      </c>
      <c r="J20923">
        <v>0</v>
      </c>
      <c r="K20923">
        <v>13.467499999999999</v>
      </c>
    </row>
    <row r="20924" spans="1:11" hidden="1">
      <c r="A20924" t="s">
        <v>168</v>
      </c>
      <c r="B20924" t="s">
        <v>663</v>
      </c>
      <c r="C20924">
        <v>190</v>
      </c>
      <c r="D20924" t="s">
        <v>160</v>
      </c>
      <c r="E20924">
        <v>1.9291</v>
      </c>
      <c r="F20924">
        <v>0</v>
      </c>
      <c r="G20924">
        <v>-8.2188999999999997</v>
      </c>
      <c r="H20924">
        <v>0</v>
      </c>
      <c r="I20924">
        <v>-1.8E-3</v>
      </c>
      <c r="J20924">
        <v>0</v>
      </c>
      <c r="K20924">
        <v>18.523</v>
      </c>
    </row>
    <row r="20925" spans="1:11" hidden="1">
      <c r="A20925" t="s">
        <v>168</v>
      </c>
      <c r="B20925" t="s">
        <v>663</v>
      </c>
      <c r="C20925">
        <v>190</v>
      </c>
      <c r="D20925" t="s">
        <v>160</v>
      </c>
      <c r="E20925">
        <v>2.3645999999999998</v>
      </c>
      <c r="F20925">
        <v>0</v>
      </c>
      <c r="G20925">
        <v>-2.6093000000000002</v>
      </c>
      <c r="H20925">
        <v>0</v>
      </c>
      <c r="I20925">
        <v>-1.8E-3</v>
      </c>
      <c r="J20925">
        <v>0</v>
      </c>
      <c r="K20925">
        <v>20.815200000000001</v>
      </c>
    </row>
    <row r="20926" spans="1:11" hidden="1">
      <c r="A20926" t="s">
        <v>168</v>
      </c>
      <c r="B20926" t="s">
        <v>663</v>
      </c>
      <c r="C20926">
        <v>190</v>
      </c>
      <c r="D20926" t="s">
        <v>160</v>
      </c>
      <c r="E20926">
        <v>2.8</v>
      </c>
      <c r="F20926">
        <v>0</v>
      </c>
      <c r="G20926">
        <v>1.1989000000000001</v>
      </c>
      <c r="H20926">
        <v>0</v>
      </c>
      <c r="I20926">
        <v>-1.8E-3</v>
      </c>
      <c r="J20926">
        <v>0</v>
      </c>
      <c r="K20926">
        <v>21.056899999999999</v>
      </c>
    </row>
    <row r="20927" spans="1:11" hidden="1">
      <c r="A20927" t="s">
        <v>168</v>
      </c>
      <c r="B20927" t="s">
        <v>663</v>
      </c>
      <c r="C20927">
        <v>190</v>
      </c>
      <c r="D20927" t="s">
        <v>160</v>
      </c>
      <c r="E20927">
        <v>2.8</v>
      </c>
      <c r="F20927">
        <v>0</v>
      </c>
      <c r="G20927">
        <v>8.8065999999999995</v>
      </c>
      <c r="H20927">
        <v>0</v>
      </c>
      <c r="I20927">
        <v>-1.8E-3</v>
      </c>
      <c r="J20927">
        <v>0</v>
      </c>
      <c r="K20927">
        <v>21.056899999999999</v>
      </c>
    </row>
    <row r="20928" spans="1:11" hidden="1">
      <c r="A20928" t="s">
        <v>168</v>
      </c>
      <c r="B20928" t="s">
        <v>663</v>
      </c>
      <c r="C20928">
        <v>190</v>
      </c>
      <c r="D20928" t="s">
        <v>160</v>
      </c>
      <c r="E20928">
        <v>3.2355</v>
      </c>
      <c r="F20928">
        <v>0</v>
      </c>
      <c r="G20928">
        <v>11.7142</v>
      </c>
      <c r="H20928">
        <v>0</v>
      </c>
      <c r="I20928">
        <v>-1.8E-3</v>
      </c>
      <c r="J20928">
        <v>0</v>
      </c>
      <c r="K20928">
        <v>16.588999999999999</v>
      </c>
    </row>
    <row r="20929" spans="1:11" hidden="1">
      <c r="A20929" t="s">
        <v>168</v>
      </c>
      <c r="B20929" t="s">
        <v>663</v>
      </c>
      <c r="C20929">
        <v>190</v>
      </c>
      <c r="D20929" t="s">
        <v>160</v>
      </c>
      <c r="E20929">
        <v>3.6709000000000001</v>
      </c>
      <c r="F20929">
        <v>0</v>
      </c>
      <c r="G20929">
        <v>14.6218</v>
      </c>
      <c r="H20929">
        <v>0</v>
      </c>
      <c r="I20929">
        <v>-1.8E-3</v>
      </c>
      <c r="J20929">
        <v>0</v>
      </c>
      <c r="K20929">
        <v>10.855</v>
      </c>
    </row>
    <row r="20930" spans="1:11" hidden="1">
      <c r="A20930" t="s">
        <v>168</v>
      </c>
      <c r="B20930" t="s">
        <v>663</v>
      </c>
      <c r="C20930">
        <v>190</v>
      </c>
      <c r="D20930" t="s">
        <v>160</v>
      </c>
      <c r="E20930">
        <v>4.1063999999999998</v>
      </c>
      <c r="F20930">
        <v>0</v>
      </c>
      <c r="G20930">
        <v>17.529399999999999</v>
      </c>
      <c r="H20930">
        <v>0</v>
      </c>
      <c r="I20930">
        <v>-1.8E-3</v>
      </c>
      <c r="J20930">
        <v>0</v>
      </c>
      <c r="K20930">
        <v>3.8549000000000002</v>
      </c>
    </row>
    <row r="20931" spans="1:11" hidden="1">
      <c r="A20931" t="s">
        <v>168</v>
      </c>
      <c r="B20931" t="s">
        <v>663</v>
      </c>
      <c r="C20931">
        <v>190</v>
      </c>
      <c r="D20931" t="s">
        <v>160</v>
      </c>
      <c r="E20931">
        <v>4.5418000000000003</v>
      </c>
      <c r="F20931">
        <v>0</v>
      </c>
      <c r="G20931">
        <v>20.437000000000001</v>
      </c>
      <c r="H20931">
        <v>0</v>
      </c>
      <c r="I20931">
        <v>-1.8E-3</v>
      </c>
      <c r="J20931">
        <v>0</v>
      </c>
      <c r="K20931">
        <v>-4.4114000000000004</v>
      </c>
    </row>
    <row r="20932" spans="1:11" hidden="1">
      <c r="A20932" t="s">
        <v>168</v>
      </c>
      <c r="B20932" t="s">
        <v>663</v>
      </c>
      <c r="C20932">
        <v>190</v>
      </c>
      <c r="D20932" t="s">
        <v>160</v>
      </c>
      <c r="E20932">
        <v>4.9772999999999996</v>
      </c>
      <c r="F20932">
        <v>0</v>
      </c>
      <c r="G20932">
        <v>23.3446</v>
      </c>
      <c r="H20932">
        <v>0</v>
      </c>
      <c r="I20932">
        <v>-1.8E-3</v>
      </c>
      <c r="J20932">
        <v>0</v>
      </c>
      <c r="K20932">
        <v>-13.9437</v>
      </c>
    </row>
    <row r="20933" spans="1:11" hidden="1">
      <c r="A20933" t="s">
        <v>168</v>
      </c>
      <c r="B20933" t="s">
        <v>663</v>
      </c>
      <c r="C20933">
        <v>190</v>
      </c>
      <c r="D20933" t="s">
        <v>160</v>
      </c>
      <c r="E20933">
        <v>5.4127000000000001</v>
      </c>
      <c r="F20933">
        <v>0</v>
      </c>
      <c r="G20933">
        <v>26.252099999999999</v>
      </c>
      <c r="H20933">
        <v>0</v>
      </c>
      <c r="I20933">
        <v>-1.8E-3</v>
      </c>
      <c r="J20933">
        <v>0</v>
      </c>
      <c r="K20933">
        <v>-24.742100000000001</v>
      </c>
    </row>
    <row r="20934" spans="1:11" hidden="1">
      <c r="A20934" t="s">
        <v>168</v>
      </c>
      <c r="B20934" t="s">
        <v>663</v>
      </c>
      <c r="C20934">
        <v>190</v>
      </c>
      <c r="D20934" t="s">
        <v>161</v>
      </c>
      <c r="E20934">
        <v>0.18729999999999999</v>
      </c>
      <c r="F20934">
        <v>0</v>
      </c>
      <c r="G20934">
        <v>-32.776200000000003</v>
      </c>
      <c r="H20934">
        <v>0</v>
      </c>
      <c r="I20934">
        <v>-1.8E-3</v>
      </c>
      <c r="J20934">
        <v>0</v>
      </c>
      <c r="K20934">
        <v>-18.858499999999999</v>
      </c>
    </row>
    <row r="20935" spans="1:11" hidden="1">
      <c r="A20935" t="s">
        <v>168</v>
      </c>
      <c r="B20935" t="s">
        <v>663</v>
      </c>
      <c r="C20935">
        <v>190</v>
      </c>
      <c r="D20935" t="s">
        <v>161</v>
      </c>
      <c r="E20935">
        <v>0.62280000000000002</v>
      </c>
      <c r="F20935">
        <v>0</v>
      </c>
      <c r="G20935">
        <v>-28.193100000000001</v>
      </c>
      <c r="H20935">
        <v>0</v>
      </c>
      <c r="I20935">
        <v>-1.8E-3</v>
      </c>
      <c r="J20935">
        <v>0</v>
      </c>
      <c r="K20935">
        <v>-5.5186000000000002</v>
      </c>
    </row>
    <row r="20936" spans="1:11" hidden="1">
      <c r="A20936" t="s">
        <v>168</v>
      </c>
      <c r="B20936" t="s">
        <v>663</v>
      </c>
      <c r="C20936">
        <v>190</v>
      </c>
      <c r="D20936" t="s">
        <v>161</v>
      </c>
      <c r="E20936">
        <v>1.0582</v>
      </c>
      <c r="F20936">
        <v>0</v>
      </c>
      <c r="G20936">
        <v>-21.8643</v>
      </c>
      <c r="H20936">
        <v>0</v>
      </c>
      <c r="I20936">
        <v>-1.8E-3</v>
      </c>
      <c r="J20936">
        <v>0</v>
      </c>
      <c r="K20936">
        <v>5.4353999999999996</v>
      </c>
    </row>
    <row r="20937" spans="1:11" hidden="1">
      <c r="A20937" t="s">
        <v>168</v>
      </c>
      <c r="B20937" t="s">
        <v>663</v>
      </c>
      <c r="C20937">
        <v>190</v>
      </c>
      <c r="D20937" t="s">
        <v>161</v>
      </c>
      <c r="E20937">
        <v>1.4937</v>
      </c>
      <c r="F20937">
        <v>0</v>
      </c>
      <c r="G20937">
        <v>-15.0268</v>
      </c>
      <c r="H20937">
        <v>0</v>
      </c>
      <c r="I20937">
        <v>-1.8E-3</v>
      </c>
      <c r="J20937">
        <v>0</v>
      </c>
      <c r="K20937">
        <v>13.467499999999999</v>
      </c>
    </row>
    <row r="20938" spans="1:11" hidden="1">
      <c r="A20938" t="s">
        <v>168</v>
      </c>
      <c r="B20938" t="s">
        <v>663</v>
      </c>
      <c r="C20938">
        <v>190</v>
      </c>
      <c r="D20938" t="s">
        <v>161</v>
      </c>
      <c r="E20938">
        <v>1.9291</v>
      </c>
      <c r="F20938">
        <v>0</v>
      </c>
      <c r="G20938">
        <v>-8.2188999999999997</v>
      </c>
      <c r="H20938">
        <v>0</v>
      </c>
      <c r="I20938">
        <v>-1.8E-3</v>
      </c>
      <c r="J20938">
        <v>0</v>
      </c>
      <c r="K20938">
        <v>18.523</v>
      </c>
    </row>
    <row r="20939" spans="1:11" hidden="1">
      <c r="A20939" t="s">
        <v>168</v>
      </c>
      <c r="B20939" t="s">
        <v>663</v>
      </c>
      <c r="C20939">
        <v>190</v>
      </c>
      <c r="D20939" t="s">
        <v>161</v>
      </c>
      <c r="E20939">
        <v>2.3645999999999998</v>
      </c>
      <c r="F20939">
        <v>0</v>
      </c>
      <c r="G20939">
        <v>-2.6093000000000002</v>
      </c>
      <c r="H20939">
        <v>0</v>
      </c>
      <c r="I20939">
        <v>-1.8E-3</v>
      </c>
      <c r="J20939">
        <v>0</v>
      </c>
      <c r="K20939">
        <v>20.815200000000001</v>
      </c>
    </row>
    <row r="20940" spans="1:11" hidden="1">
      <c r="A20940" t="s">
        <v>168</v>
      </c>
      <c r="B20940" t="s">
        <v>663</v>
      </c>
      <c r="C20940">
        <v>190</v>
      </c>
      <c r="D20940" t="s">
        <v>161</v>
      </c>
      <c r="E20940">
        <v>2.8</v>
      </c>
      <c r="F20940">
        <v>0</v>
      </c>
      <c r="G20940">
        <v>1.1989000000000001</v>
      </c>
      <c r="H20940">
        <v>0</v>
      </c>
      <c r="I20940">
        <v>-1.8E-3</v>
      </c>
      <c r="J20940">
        <v>0</v>
      </c>
      <c r="K20940">
        <v>21.056899999999999</v>
      </c>
    </row>
    <row r="20941" spans="1:11" hidden="1">
      <c r="A20941" t="s">
        <v>168</v>
      </c>
      <c r="B20941" t="s">
        <v>663</v>
      </c>
      <c r="C20941">
        <v>190</v>
      </c>
      <c r="D20941" t="s">
        <v>161</v>
      </c>
      <c r="E20941">
        <v>2.8</v>
      </c>
      <c r="F20941">
        <v>0</v>
      </c>
      <c r="G20941">
        <v>8.8065999999999995</v>
      </c>
      <c r="H20941">
        <v>0</v>
      </c>
      <c r="I20941">
        <v>-1.8E-3</v>
      </c>
      <c r="J20941">
        <v>0</v>
      </c>
      <c r="K20941">
        <v>21.056899999999999</v>
      </c>
    </row>
    <row r="20942" spans="1:11" hidden="1">
      <c r="A20942" t="s">
        <v>168</v>
      </c>
      <c r="B20942" t="s">
        <v>663</v>
      </c>
      <c r="C20942">
        <v>190</v>
      </c>
      <c r="D20942" t="s">
        <v>161</v>
      </c>
      <c r="E20942">
        <v>3.2355</v>
      </c>
      <c r="F20942">
        <v>0</v>
      </c>
      <c r="G20942">
        <v>11.7142</v>
      </c>
      <c r="H20942">
        <v>0</v>
      </c>
      <c r="I20942">
        <v>-1.8E-3</v>
      </c>
      <c r="J20942">
        <v>0</v>
      </c>
      <c r="K20942">
        <v>16.588999999999999</v>
      </c>
    </row>
    <row r="20943" spans="1:11" hidden="1">
      <c r="A20943" t="s">
        <v>168</v>
      </c>
      <c r="B20943" t="s">
        <v>663</v>
      </c>
      <c r="C20943">
        <v>190</v>
      </c>
      <c r="D20943" t="s">
        <v>161</v>
      </c>
      <c r="E20943">
        <v>3.6709000000000001</v>
      </c>
      <c r="F20943">
        <v>0</v>
      </c>
      <c r="G20943">
        <v>14.6218</v>
      </c>
      <c r="H20943">
        <v>0</v>
      </c>
      <c r="I20943">
        <v>-1.8E-3</v>
      </c>
      <c r="J20943">
        <v>0</v>
      </c>
      <c r="K20943">
        <v>10.855</v>
      </c>
    </row>
    <row r="20944" spans="1:11" hidden="1">
      <c r="A20944" t="s">
        <v>168</v>
      </c>
      <c r="B20944" t="s">
        <v>663</v>
      </c>
      <c r="C20944">
        <v>190</v>
      </c>
      <c r="D20944" t="s">
        <v>161</v>
      </c>
      <c r="E20944">
        <v>4.1063999999999998</v>
      </c>
      <c r="F20944">
        <v>0</v>
      </c>
      <c r="G20944">
        <v>17.529399999999999</v>
      </c>
      <c r="H20944">
        <v>0</v>
      </c>
      <c r="I20944">
        <v>-1.8E-3</v>
      </c>
      <c r="J20944">
        <v>0</v>
      </c>
      <c r="K20944">
        <v>3.8549000000000002</v>
      </c>
    </row>
    <row r="20945" spans="1:11" hidden="1">
      <c r="A20945" t="s">
        <v>168</v>
      </c>
      <c r="B20945" t="s">
        <v>663</v>
      </c>
      <c r="C20945">
        <v>190</v>
      </c>
      <c r="D20945" t="s">
        <v>161</v>
      </c>
      <c r="E20945">
        <v>4.5418000000000003</v>
      </c>
      <c r="F20945">
        <v>0</v>
      </c>
      <c r="G20945">
        <v>20.437000000000001</v>
      </c>
      <c r="H20945">
        <v>0</v>
      </c>
      <c r="I20945">
        <v>-1.8E-3</v>
      </c>
      <c r="J20945">
        <v>0</v>
      </c>
      <c r="K20945">
        <v>-4.4114000000000004</v>
      </c>
    </row>
    <row r="20946" spans="1:11" hidden="1">
      <c r="A20946" t="s">
        <v>168</v>
      </c>
      <c r="B20946" t="s">
        <v>663</v>
      </c>
      <c r="C20946">
        <v>190</v>
      </c>
      <c r="D20946" t="s">
        <v>161</v>
      </c>
      <c r="E20946">
        <v>4.9772999999999996</v>
      </c>
      <c r="F20946">
        <v>0</v>
      </c>
      <c r="G20946">
        <v>23.3446</v>
      </c>
      <c r="H20946">
        <v>0</v>
      </c>
      <c r="I20946">
        <v>-1.8E-3</v>
      </c>
      <c r="J20946">
        <v>0</v>
      </c>
      <c r="K20946">
        <v>-13.9437</v>
      </c>
    </row>
    <row r="20947" spans="1:11" hidden="1">
      <c r="A20947" t="s">
        <v>168</v>
      </c>
      <c r="B20947" t="s">
        <v>663</v>
      </c>
      <c r="C20947">
        <v>190</v>
      </c>
      <c r="D20947" t="s">
        <v>161</v>
      </c>
      <c r="E20947">
        <v>5.4127000000000001</v>
      </c>
      <c r="F20947">
        <v>0</v>
      </c>
      <c r="G20947">
        <v>26.252099999999999</v>
      </c>
      <c r="H20947">
        <v>0</v>
      </c>
      <c r="I20947">
        <v>-1.8E-3</v>
      </c>
      <c r="J20947">
        <v>0</v>
      </c>
      <c r="K20947">
        <v>-24.742100000000001</v>
      </c>
    </row>
    <row r="20948" spans="1:11" hidden="1">
      <c r="A20948" t="s">
        <v>168</v>
      </c>
      <c r="B20948" t="s">
        <v>663</v>
      </c>
      <c r="C20948">
        <v>190</v>
      </c>
      <c r="D20948" t="s">
        <v>162</v>
      </c>
      <c r="E20948">
        <v>0.18729999999999999</v>
      </c>
      <c r="F20948">
        <v>0</v>
      </c>
      <c r="G20948">
        <v>-32.805399999999999</v>
      </c>
      <c r="H20948">
        <v>0</v>
      </c>
      <c r="I20948">
        <v>-1.8E-3</v>
      </c>
      <c r="J20948">
        <v>0</v>
      </c>
      <c r="K20948">
        <v>-18.8127</v>
      </c>
    </row>
    <row r="20949" spans="1:11" hidden="1">
      <c r="A20949" t="s">
        <v>168</v>
      </c>
      <c r="B20949" t="s">
        <v>663</v>
      </c>
      <c r="C20949">
        <v>190</v>
      </c>
      <c r="D20949" t="s">
        <v>162</v>
      </c>
      <c r="E20949">
        <v>0.62280000000000002</v>
      </c>
      <c r="F20949">
        <v>0</v>
      </c>
      <c r="G20949">
        <v>-28.222300000000001</v>
      </c>
      <c r="H20949">
        <v>0</v>
      </c>
      <c r="I20949">
        <v>-1.8E-3</v>
      </c>
      <c r="J20949">
        <v>0</v>
      </c>
      <c r="K20949">
        <v>-5.4600999999999997</v>
      </c>
    </row>
    <row r="20950" spans="1:11" hidden="1">
      <c r="A20950" t="s">
        <v>168</v>
      </c>
      <c r="B20950" t="s">
        <v>663</v>
      </c>
      <c r="C20950">
        <v>190</v>
      </c>
      <c r="D20950" t="s">
        <v>162</v>
      </c>
      <c r="E20950">
        <v>1.0582</v>
      </c>
      <c r="F20950">
        <v>0</v>
      </c>
      <c r="G20950">
        <v>-21.8935</v>
      </c>
      <c r="H20950">
        <v>0</v>
      </c>
      <c r="I20950">
        <v>-1.8E-3</v>
      </c>
      <c r="J20950">
        <v>0</v>
      </c>
      <c r="K20950">
        <v>5.5067000000000004</v>
      </c>
    </row>
    <row r="20951" spans="1:11" hidden="1">
      <c r="A20951" t="s">
        <v>168</v>
      </c>
      <c r="B20951" t="s">
        <v>663</v>
      </c>
      <c r="C20951">
        <v>190</v>
      </c>
      <c r="D20951" t="s">
        <v>162</v>
      </c>
      <c r="E20951">
        <v>1.4937</v>
      </c>
      <c r="F20951">
        <v>0</v>
      </c>
      <c r="G20951">
        <v>-15.055999999999999</v>
      </c>
      <c r="H20951">
        <v>0</v>
      </c>
      <c r="I20951">
        <v>-1.8E-3</v>
      </c>
      <c r="J20951">
        <v>0</v>
      </c>
      <c r="K20951">
        <v>13.551500000000001</v>
      </c>
    </row>
    <row r="20952" spans="1:11" hidden="1">
      <c r="A20952" t="s">
        <v>168</v>
      </c>
      <c r="B20952" t="s">
        <v>663</v>
      </c>
      <c r="C20952">
        <v>190</v>
      </c>
      <c r="D20952" t="s">
        <v>162</v>
      </c>
      <c r="E20952">
        <v>1.9291</v>
      </c>
      <c r="F20952">
        <v>0</v>
      </c>
      <c r="G20952">
        <v>-8.2482000000000006</v>
      </c>
      <c r="H20952">
        <v>0</v>
      </c>
      <c r="I20952">
        <v>-1.8E-3</v>
      </c>
      <c r="J20952">
        <v>0</v>
      </c>
      <c r="K20952">
        <v>18.619700000000002</v>
      </c>
    </row>
    <row r="20953" spans="1:11" hidden="1">
      <c r="A20953" t="s">
        <v>168</v>
      </c>
      <c r="B20953" t="s">
        <v>663</v>
      </c>
      <c r="C20953">
        <v>190</v>
      </c>
      <c r="D20953" t="s">
        <v>162</v>
      </c>
      <c r="E20953">
        <v>2.3645999999999998</v>
      </c>
      <c r="F20953">
        <v>0</v>
      </c>
      <c r="G20953">
        <v>-2.6385000000000001</v>
      </c>
      <c r="H20953">
        <v>0</v>
      </c>
      <c r="I20953">
        <v>-1.8E-3</v>
      </c>
      <c r="J20953">
        <v>0</v>
      </c>
      <c r="K20953">
        <v>20.924600000000002</v>
      </c>
    </row>
    <row r="20954" spans="1:11" hidden="1">
      <c r="A20954" t="s">
        <v>168</v>
      </c>
      <c r="B20954" t="s">
        <v>663</v>
      </c>
      <c r="C20954">
        <v>190</v>
      </c>
      <c r="D20954" t="s">
        <v>162</v>
      </c>
      <c r="E20954">
        <v>2.8</v>
      </c>
      <c r="F20954">
        <v>0</v>
      </c>
      <c r="G20954">
        <v>1.1697</v>
      </c>
      <c r="H20954">
        <v>0</v>
      </c>
      <c r="I20954">
        <v>-1.8E-3</v>
      </c>
      <c r="J20954">
        <v>0</v>
      </c>
      <c r="K20954">
        <v>21.178999999999998</v>
      </c>
    </row>
    <row r="20955" spans="1:11" hidden="1">
      <c r="A20955" t="s">
        <v>168</v>
      </c>
      <c r="B20955" t="s">
        <v>663</v>
      </c>
      <c r="C20955">
        <v>190</v>
      </c>
      <c r="D20955" t="s">
        <v>162</v>
      </c>
      <c r="E20955">
        <v>2.8</v>
      </c>
      <c r="F20955">
        <v>0</v>
      </c>
      <c r="G20955">
        <v>8.7774000000000001</v>
      </c>
      <c r="H20955">
        <v>0</v>
      </c>
      <c r="I20955">
        <v>-1.8E-3</v>
      </c>
      <c r="J20955">
        <v>0</v>
      </c>
      <c r="K20955">
        <v>21.178999999999998</v>
      </c>
    </row>
    <row r="20956" spans="1:11" hidden="1">
      <c r="A20956" t="s">
        <v>168</v>
      </c>
      <c r="B20956" t="s">
        <v>663</v>
      </c>
      <c r="C20956">
        <v>190</v>
      </c>
      <c r="D20956" t="s">
        <v>162</v>
      </c>
      <c r="E20956">
        <v>3.2355</v>
      </c>
      <c r="F20956">
        <v>0</v>
      </c>
      <c r="G20956">
        <v>11.685</v>
      </c>
      <c r="H20956">
        <v>0</v>
      </c>
      <c r="I20956">
        <v>-1.8E-3</v>
      </c>
      <c r="J20956">
        <v>0</v>
      </c>
      <c r="K20956">
        <v>16.723800000000001</v>
      </c>
    </row>
    <row r="20957" spans="1:11" hidden="1">
      <c r="A20957" t="s">
        <v>168</v>
      </c>
      <c r="B20957" t="s">
        <v>663</v>
      </c>
      <c r="C20957">
        <v>190</v>
      </c>
      <c r="D20957" t="s">
        <v>162</v>
      </c>
      <c r="E20957">
        <v>3.6709000000000001</v>
      </c>
      <c r="F20957">
        <v>0</v>
      </c>
      <c r="G20957">
        <v>14.592599999999999</v>
      </c>
      <c r="H20957">
        <v>0</v>
      </c>
      <c r="I20957">
        <v>-1.8E-3</v>
      </c>
      <c r="J20957">
        <v>0</v>
      </c>
      <c r="K20957">
        <v>11.0025</v>
      </c>
    </row>
    <row r="20958" spans="1:11" hidden="1">
      <c r="A20958" t="s">
        <v>168</v>
      </c>
      <c r="B20958" t="s">
        <v>663</v>
      </c>
      <c r="C20958">
        <v>190</v>
      </c>
      <c r="D20958" t="s">
        <v>162</v>
      </c>
      <c r="E20958">
        <v>4.1063999999999998</v>
      </c>
      <c r="F20958">
        <v>0</v>
      </c>
      <c r="G20958">
        <v>17.5002</v>
      </c>
      <c r="H20958">
        <v>0</v>
      </c>
      <c r="I20958">
        <v>-1.8E-3</v>
      </c>
      <c r="J20958">
        <v>0</v>
      </c>
      <c r="K20958">
        <v>4.0151000000000003</v>
      </c>
    </row>
    <row r="20959" spans="1:11" hidden="1">
      <c r="A20959" t="s">
        <v>168</v>
      </c>
      <c r="B20959" t="s">
        <v>663</v>
      </c>
      <c r="C20959">
        <v>190</v>
      </c>
      <c r="D20959" t="s">
        <v>162</v>
      </c>
      <c r="E20959">
        <v>4.5418000000000003</v>
      </c>
      <c r="F20959">
        <v>0</v>
      </c>
      <c r="G20959">
        <v>20.407800000000002</v>
      </c>
      <c r="H20959">
        <v>0</v>
      </c>
      <c r="I20959">
        <v>-1.8E-3</v>
      </c>
      <c r="J20959">
        <v>0</v>
      </c>
      <c r="K20959">
        <v>-4.2384000000000004</v>
      </c>
    </row>
    <row r="20960" spans="1:11" hidden="1">
      <c r="A20960" t="s">
        <v>168</v>
      </c>
      <c r="B20960" t="s">
        <v>663</v>
      </c>
      <c r="C20960">
        <v>190</v>
      </c>
      <c r="D20960" t="s">
        <v>162</v>
      </c>
      <c r="E20960">
        <v>4.9772999999999996</v>
      </c>
      <c r="F20960">
        <v>0</v>
      </c>
      <c r="G20960">
        <v>23.3154</v>
      </c>
      <c r="H20960">
        <v>0</v>
      </c>
      <c r="I20960">
        <v>-1.8E-3</v>
      </c>
      <c r="J20960">
        <v>0</v>
      </c>
      <c r="K20960">
        <v>-13.757999999999999</v>
      </c>
    </row>
    <row r="20961" spans="1:11" hidden="1">
      <c r="A20961" t="s">
        <v>168</v>
      </c>
      <c r="B20961" t="s">
        <v>663</v>
      </c>
      <c r="C20961">
        <v>190</v>
      </c>
      <c r="D20961" t="s">
        <v>162</v>
      </c>
      <c r="E20961">
        <v>5.4127000000000001</v>
      </c>
      <c r="F20961">
        <v>0</v>
      </c>
      <c r="G20961">
        <v>26.222899999999999</v>
      </c>
      <c r="H20961">
        <v>0</v>
      </c>
      <c r="I20961">
        <v>-1.8E-3</v>
      </c>
      <c r="J20961">
        <v>0</v>
      </c>
      <c r="K20961">
        <v>-24.543700000000001</v>
      </c>
    </row>
    <row r="20962" spans="1:11" hidden="1">
      <c r="A20962" t="s">
        <v>168</v>
      </c>
      <c r="B20962" t="s">
        <v>663</v>
      </c>
      <c r="C20962">
        <v>190</v>
      </c>
      <c r="D20962" t="s">
        <v>163</v>
      </c>
      <c r="E20962">
        <v>0.18729999999999999</v>
      </c>
      <c r="F20962">
        <v>0</v>
      </c>
      <c r="G20962">
        <v>-32.7605</v>
      </c>
      <c r="H20962">
        <v>0</v>
      </c>
      <c r="I20962">
        <v>-1.8E-3</v>
      </c>
      <c r="J20962">
        <v>0</v>
      </c>
      <c r="K20962">
        <v>-18.883199999999999</v>
      </c>
    </row>
    <row r="20963" spans="1:11" hidden="1">
      <c r="A20963" t="s">
        <v>168</v>
      </c>
      <c r="B20963" t="s">
        <v>663</v>
      </c>
      <c r="C20963">
        <v>190</v>
      </c>
      <c r="D20963" t="s">
        <v>163</v>
      </c>
      <c r="E20963">
        <v>0.62280000000000002</v>
      </c>
      <c r="F20963">
        <v>0</v>
      </c>
      <c r="G20963">
        <v>-28.177399999999999</v>
      </c>
      <c r="H20963">
        <v>0</v>
      </c>
      <c r="I20963">
        <v>-1.8E-3</v>
      </c>
      <c r="J20963">
        <v>0</v>
      </c>
      <c r="K20963">
        <v>-5.5500999999999996</v>
      </c>
    </row>
    <row r="20964" spans="1:11" hidden="1">
      <c r="A20964" t="s">
        <v>168</v>
      </c>
      <c r="B20964" t="s">
        <v>663</v>
      </c>
      <c r="C20964">
        <v>190</v>
      </c>
      <c r="D20964" t="s">
        <v>163</v>
      </c>
      <c r="E20964">
        <v>1.0582</v>
      </c>
      <c r="F20964">
        <v>0</v>
      </c>
      <c r="G20964">
        <v>-21.848500000000001</v>
      </c>
      <c r="H20964">
        <v>0</v>
      </c>
      <c r="I20964">
        <v>-1.8E-3</v>
      </c>
      <c r="J20964">
        <v>0</v>
      </c>
      <c r="K20964">
        <v>5.3970000000000002</v>
      </c>
    </row>
    <row r="20965" spans="1:11" hidden="1">
      <c r="A20965" t="s">
        <v>168</v>
      </c>
      <c r="B20965" t="s">
        <v>663</v>
      </c>
      <c r="C20965">
        <v>190</v>
      </c>
      <c r="D20965" t="s">
        <v>163</v>
      </c>
      <c r="E20965">
        <v>1.4937</v>
      </c>
      <c r="F20965">
        <v>0</v>
      </c>
      <c r="G20965">
        <v>-15.010999999999999</v>
      </c>
      <c r="H20965">
        <v>0</v>
      </c>
      <c r="I20965">
        <v>-1.8E-3</v>
      </c>
      <c r="J20965">
        <v>0</v>
      </c>
      <c r="K20965">
        <v>13.4223</v>
      </c>
    </row>
    <row r="20966" spans="1:11" hidden="1">
      <c r="A20966" t="s">
        <v>168</v>
      </c>
      <c r="B20966" t="s">
        <v>663</v>
      </c>
      <c r="C20966">
        <v>190</v>
      </c>
      <c r="D20966" t="s">
        <v>163</v>
      </c>
      <c r="E20966">
        <v>1.9291</v>
      </c>
      <c r="F20966">
        <v>0</v>
      </c>
      <c r="G20966">
        <v>-8.2032000000000007</v>
      </c>
      <c r="H20966">
        <v>0</v>
      </c>
      <c r="I20966">
        <v>-1.8E-3</v>
      </c>
      <c r="J20966">
        <v>0</v>
      </c>
      <c r="K20966">
        <v>18.4709</v>
      </c>
    </row>
    <row r="20967" spans="1:11" hidden="1">
      <c r="A20967" t="s">
        <v>168</v>
      </c>
      <c r="B20967" t="s">
        <v>663</v>
      </c>
      <c r="C20967">
        <v>190</v>
      </c>
      <c r="D20967" t="s">
        <v>163</v>
      </c>
      <c r="E20967">
        <v>2.3645999999999998</v>
      </c>
      <c r="F20967">
        <v>0</v>
      </c>
      <c r="G20967">
        <v>-2.5935999999999999</v>
      </c>
      <c r="H20967">
        <v>0</v>
      </c>
      <c r="I20967">
        <v>-1.8E-3</v>
      </c>
      <c r="J20967">
        <v>0</v>
      </c>
      <c r="K20967">
        <v>20.7563</v>
      </c>
    </row>
    <row r="20968" spans="1:11" hidden="1">
      <c r="A20968" t="s">
        <v>168</v>
      </c>
      <c r="B20968" t="s">
        <v>663</v>
      </c>
      <c r="C20968">
        <v>190</v>
      </c>
      <c r="D20968" t="s">
        <v>163</v>
      </c>
      <c r="E20968">
        <v>2.8</v>
      </c>
      <c r="F20968">
        <v>0</v>
      </c>
      <c r="G20968">
        <v>1.2146999999999999</v>
      </c>
      <c r="H20968">
        <v>0</v>
      </c>
      <c r="I20968">
        <v>-1.8E-3</v>
      </c>
      <c r="J20968">
        <v>0</v>
      </c>
      <c r="K20968">
        <v>20.991099999999999</v>
      </c>
    </row>
    <row r="20969" spans="1:11" hidden="1">
      <c r="A20969" t="s">
        <v>168</v>
      </c>
      <c r="B20969" t="s">
        <v>663</v>
      </c>
      <c r="C20969">
        <v>190</v>
      </c>
      <c r="D20969" t="s">
        <v>163</v>
      </c>
      <c r="E20969">
        <v>2.8</v>
      </c>
      <c r="F20969">
        <v>0</v>
      </c>
      <c r="G20969">
        <v>8.8224</v>
      </c>
      <c r="H20969">
        <v>0</v>
      </c>
      <c r="I20969">
        <v>-1.8E-3</v>
      </c>
      <c r="J20969">
        <v>0</v>
      </c>
      <c r="K20969">
        <v>20.991099999999999</v>
      </c>
    </row>
    <row r="20970" spans="1:11" hidden="1">
      <c r="A20970" t="s">
        <v>168</v>
      </c>
      <c r="B20970" t="s">
        <v>663</v>
      </c>
      <c r="C20970">
        <v>190</v>
      </c>
      <c r="D20970" t="s">
        <v>163</v>
      </c>
      <c r="E20970">
        <v>3.2355</v>
      </c>
      <c r="F20970">
        <v>0</v>
      </c>
      <c r="G20970">
        <v>11.729900000000001</v>
      </c>
      <c r="H20970">
        <v>0</v>
      </c>
      <c r="I20970">
        <v>-1.8E-3</v>
      </c>
      <c r="J20970">
        <v>0</v>
      </c>
      <c r="K20970">
        <v>16.516400000000001</v>
      </c>
    </row>
    <row r="20971" spans="1:11" hidden="1">
      <c r="A20971" t="s">
        <v>168</v>
      </c>
      <c r="B20971" t="s">
        <v>663</v>
      </c>
      <c r="C20971">
        <v>190</v>
      </c>
      <c r="D20971" t="s">
        <v>163</v>
      </c>
      <c r="E20971">
        <v>3.6709000000000001</v>
      </c>
      <c r="F20971">
        <v>0</v>
      </c>
      <c r="G20971">
        <v>14.637499999999999</v>
      </c>
      <c r="H20971">
        <v>0</v>
      </c>
      <c r="I20971">
        <v>-1.8E-3</v>
      </c>
      <c r="J20971">
        <v>0</v>
      </c>
      <c r="K20971">
        <v>10.775499999999999</v>
      </c>
    </row>
    <row r="20972" spans="1:11" hidden="1">
      <c r="A20972" t="s">
        <v>168</v>
      </c>
      <c r="B20972" t="s">
        <v>663</v>
      </c>
      <c r="C20972">
        <v>190</v>
      </c>
      <c r="D20972" t="s">
        <v>163</v>
      </c>
      <c r="E20972">
        <v>4.1063999999999998</v>
      </c>
      <c r="F20972">
        <v>0</v>
      </c>
      <c r="G20972">
        <v>17.545100000000001</v>
      </c>
      <c r="H20972">
        <v>0</v>
      </c>
      <c r="I20972">
        <v>-1.8E-3</v>
      </c>
      <c r="J20972">
        <v>0</v>
      </c>
      <c r="K20972">
        <v>3.7686000000000002</v>
      </c>
    </row>
    <row r="20973" spans="1:11" hidden="1">
      <c r="A20973" t="s">
        <v>168</v>
      </c>
      <c r="B20973" t="s">
        <v>663</v>
      </c>
      <c r="C20973">
        <v>190</v>
      </c>
      <c r="D20973" t="s">
        <v>163</v>
      </c>
      <c r="E20973">
        <v>4.5418000000000003</v>
      </c>
      <c r="F20973">
        <v>0</v>
      </c>
      <c r="G20973">
        <v>20.4527</v>
      </c>
      <c r="H20973">
        <v>0</v>
      </c>
      <c r="I20973">
        <v>-1.8E-3</v>
      </c>
      <c r="J20973">
        <v>0</v>
      </c>
      <c r="K20973">
        <v>-4.5045000000000002</v>
      </c>
    </row>
    <row r="20974" spans="1:11" hidden="1">
      <c r="A20974" t="s">
        <v>168</v>
      </c>
      <c r="B20974" t="s">
        <v>663</v>
      </c>
      <c r="C20974">
        <v>190</v>
      </c>
      <c r="D20974" t="s">
        <v>163</v>
      </c>
      <c r="E20974">
        <v>4.9772999999999996</v>
      </c>
      <c r="F20974">
        <v>0</v>
      </c>
      <c r="G20974">
        <v>23.360299999999999</v>
      </c>
      <c r="H20974">
        <v>0</v>
      </c>
      <c r="I20974">
        <v>-1.8E-3</v>
      </c>
      <c r="J20974">
        <v>0</v>
      </c>
      <c r="K20974">
        <v>-14.043699999999999</v>
      </c>
    </row>
    <row r="20975" spans="1:11" hidden="1">
      <c r="A20975" t="s">
        <v>168</v>
      </c>
      <c r="B20975" t="s">
        <v>663</v>
      </c>
      <c r="C20975">
        <v>190</v>
      </c>
      <c r="D20975" t="s">
        <v>163</v>
      </c>
      <c r="E20975">
        <v>5.4127000000000001</v>
      </c>
      <c r="F20975">
        <v>0</v>
      </c>
      <c r="G20975">
        <v>26.267900000000001</v>
      </c>
      <c r="H20975">
        <v>0</v>
      </c>
      <c r="I20975">
        <v>-1.8E-3</v>
      </c>
      <c r="J20975">
        <v>0</v>
      </c>
      <c r="K20975">
        <v>-24.849</v>
      </c>
    </row>
    <row r="20976" spans="1:11" hidden="1">
      <c r="A20976" t="s">
        <v>168</v>
      </c>
      <c r="B20976" t="s">
        <v>663</v>
      </c>
      <c r="C20976">
        <v>190</v>
      </c>
      <c r="D20976" t="s">
        <v>164</v>
      </c>
      <c r="E20976">
        <v>0.18729999999999999</v>
      </c>
      <c r="F20976">
        <v>0</v>
      </c>
      <c r="G20976">
        <v>-32.805399999999999</v>
      </c>
      <c r="H20976">
        <v>0</v>
      </c>
      <c r="I20976">
        <v>-1.8E-3</v>
      </c>
      <c r="J20976">
        <v>0</v>
      </c>
      <c r="K20976">
        <v>-18.8127</v>
      </c>
    </row>
    <row r="20977" spans="1:11" hidden="1">
      <c r="A20977" t="s">
        <v>168</v>
      </c>
      <c r="B20977" t="s">
        <v>663</v>
      </c>
      <c r="C20977">
        <v>190</v>
      </c>
      <c r="D20977" t="s">
        <v>164</v>
      </c>
      <c r="E20977">
        <v>0.62280000000000002</v>
      </c>
      <c r="F20977">
        <v>0</v>
      </c>
      <c r="G20977">
        <v>-28.222300000000001</v>
      </c>
      <c r="H20977">
        <v>0</v>
      </c>
      <c r="I20977">
        <v>-1.8E-3</v>
      </c>
      <c r="J20977">
        <v>0</v>
      </c>
      <c r="K20977">
        <v>-5.4600999999999997</v>
      </c>
    </row>
    <row r="20978" spans="1:11" hidden="1">
      <c r="A20978" t="s">
        <v>168</v>
      </c>
      <c r="B20978" t="s">
        <v>663</v>
      </c>
      <c r="C20978">
        <v>190</v>
      </c>
      <c r="D20978" t="s">
        <v>164</v>
      </c>
      <c r="E20978">
        <v>1.0582</v>
      </c>
      <c r="F20978">
        <v>0</v>
      </c>
      <c r="G20978">
        <v>-21.8935</v>
      </c>
      <c r="H20978">
        <v>0</v>
      </c>
      <c r="I20978">
        <v>-1.8E-3</v>
      </c>
      <c r="J20978">
        <v>0</v>
      </c>
      <c r="K20978">
        <v>5.5067000000000004</v>
      </c>
    </row>
    <row r="20979" spans="1:11" hidden="1">
      <c r="A20979" t="s">
        <v>168</v>
      </c>
      <c r="B20979" t="s">
        <v>663</v>
      </c>
      <c r="C20979">
        <v>190</v>
      </c>
      <c r="D20979" t="s">
        <v>164</v>
      </c>
      <c r="E20979">
        <v>1.4937</v>
      </c>
      <c r="F20979">
        <v>0</v>
      </c>
      <c r="G20979">
        <v>-15.055999999999999</v>
      </c>
      <c r="H20979">
        <v>0</v>
      </c>
      <c r="I20979">
        <v>-1.8E-3</v>
      </c>
      <c r="J20979">
        <v>0</v>
      </c>
      <c r="K20979">
        <v>13.551500000000001</v>
      </c>
    </row>
    <row r="20980" spans="1:11" hidden="1">
      <c r="A20980" t="s">
        <v>168</v>
      </c>
      <c r="B20980" t="s">
        <v>663</v>
      </c>
      <c r="C20980">
        <v>190</v>
      </c>
      <c r="D20980" t="s">
        <v>164</v>
      </c>
      <c r="E20980">
        <v>1.9291</v>
      </c>
      <c r="F20980">
        <v>0</v>
      </c>
      <c r="G20980">
        <v>-8.2482000000000006</v>
      </c>
      <c r="H20980">
        <v>0</v>
      </c>
      <c r="I20980">
        <v>-1.8E-3</v>
      </c>
      <c r="J20980">
        <v>0</v>
      </c>
      <c r="K20980">
        <v>18.619700000000002</v>
      </c>
    </row>
    <row r="20981" spans="1:11" hidden="1">
      <c r="A20981" t="s">
        <v>168</v>
      </c>
      <c r="B20981" t="s">
        <v>663</v>
      </c>
      <c r="C20981">
        <v>190</v>
      </c>
      <c r="D20981" t="s">
        <v>164</v>
      </c>
      <c r="E20981">
        <v>2.3645999999999998</v>
      </c>
      <c r="F20981">
        <v>0</v>
      </c>
      <c r="G20981">
        <v>-2.6385000000000001</v>
      </c>
      <c r="H20981">
        <v>0</v>
      </c>
      <c r="I20981">
        <v>-1.8E-3</v>
      </c>
      <c r="J20981">
        <v>0</v>
      </c>
      <c r="K20981">
        <v>20.924600000000002</v>
      </c>
    </row>
    <row r="20982" spans="1:11" hidden="1">
      <c r="A20982" t="s">
        <v>168</v>
      </c>
      <c r="B20982" t="s">
        <v>663</v>
      </c>
      <c r="C20982">
        <v>190</v>
      </c>
      <c r="D20982" t="s">
        <v>164</v>
      </c>
      <c r="E20982">
        <v>2.8</v>
      </c>
      <c r="F20982">
        <v>0</v>
      </c>
      <c r="G20982">
        <v>1.1697</v>
      </c>
      <c r="H20982">
        <v>0</v>
      </c>
      <c r="I20982">
        <v>-1.8E-3</v>
      </c>
      <c r="J20982">
        <v>0</v>
      </c>
      <c r="K20982">
        <v>21.178999999999998</v>
      </c>
    </row>
    <row r="20983" spans="1:11" hidden="1">
      <c r="A20983" t="s">
        <v>168</v>
      </c>
      <c r="B20983" t="s">
        <v>663</v>
      </c>
      <c r="C20983">
        <v>190</v>
      </c>
      <c r="D20983" t="s">
        <v>164</v>
      </c>
      <c r="E20983">
        <v>2.8</v>
      </c>
      <c r="F20983">
        <v>0</v>
      </c>
      <c r="G20983">
        <v>8.7774000000000001</v>
      </c>
      <c r="H20983">
        <v>0</v>
      </c>
      <c r="I20983">
        <v>-1.8E-3</v>
      </c>
      <c r="J20983">
        <v>0</v>
      </c>
      <c r="K20983">
        <v>21.178999999999998</v>
      </c>
    </row>
    <row r="20984" spans="1:11" hidden="1">
      <c r="A20984" t="s">
        <v>168</v>
      </c>
      <c r="B20984" t="s">
        <v>663</v>
      </c>
      <c r="C20984">
        <v>190</v>
      </c>
      <c r="D20984" t="s">
        <v>164</v>
      </c>
      <c r="E20984">
        <v>3.2355</v>
      </c>
      <c r="F20984">
        <v>0</v>
      </c>
      <c r="G20984">
        <v>11.685</v>
      </c>
      <c r="H20984">
        <v>0</v>
      </c>
      <c r="I20984">
        <v>-1.8E-3</v>
      </c>
      <c r="J20984">
        <v>0</v>
      </c>
      <c r="K20984">
        <v>16.723800000000001</v>
      </c>
    </row>
    <row r="20985" spans="1:11" hidden="1">
      <c r="A20985" t="s">
        <v>168</v>
      </c>
      <c r="B20985" t="s">
        <v>663</v>
      </c>
      <c r="C20985">
        <v>190</v>
      </c>
      <c r="D20985" t="s">
        <v>164</v>
      </c>
      <c r="E20985">
        <v>3.6709000000000001</v>
      </c>
      <c r="F20985">
        <v>0</v>
      </c>
      <c r="G20985">
        <v>14.592599999999999</v>
      </c>
      <c r="H20985">
        <v>0</v>
      </c>
      <c r="I20985">
        <v>-1.8E-3</v>
      </c>
      <c r="J20985">
        <v>0</v>
      </c>
      <c r="K20985">
        <v>11.0025</v>
      </c>
    </row>
    <row r="20986" spans="1:11" hidden="1">
      <c r="A20986" t="s">
        <v>168</v>
      </c>
      <c r="B20986" t="s">
        <v>663</v>
      </c>
      <c r="C20986">
        <v>190</v>
      </c>
      <c r="D20986" t="s">
        <v>164</v>
      </c>
      <c r="E20986">
        <v>4.1063999999999998</v>
      </c>
      <c r="F20986">
        <v>0</v>
      </c>
      <c r="G20986">
        <v>17.5002</v>
      </c>
      <c r="H20986">
        <v>0</v>
      </c>
      <c r="I20986">
        <v>-1.8E-3</v>
      </c>
      <c r="J20986">
        <v>0</v>
      </c>
      <c r="K20986">
        <v>4.0151000000000003</v>
      </c>
    </row>
    <row r="20987" spans="1:11" hidden="1">
      <c r="A20987" t="s">
        <v>168</v>
      </c>
      <c r="B20987" t="s">
        <v>663</v>
      </c>
      <c r="C20987">
        <v>190</v>
      </c>
      <c r="D20987" t="s">
        <v>164</v>
      </c>
      <c r="E20987">
        <v>4.5418000000000003</v>
      </c>
      <c r="F20987">
        <v>0</v>
      </c>
      <c r="G20987">
        <v>20.407800000000002</v>
      </c>
      <c r="H20987">
        <v>0</v>
      </c>
      <c r="I20987">
        <v>-1.8E-3</v>
      </c>
      <c r="J20987">
        <v>0</v>
      </c>
      <c r="K20987">
        <v>-4.2384000000000004</v>
      </c>
    </row>
    <row r="20988" spans="1:11" hidden="1">
      <c r="A20988" t="s">
        <v>168</v>
      </c>
      <c r="B20988" t="s">
        <v>663</v>
      </c>
      <c r="C20988">
        <v>190</v>
      </c>
      <c r="D20988" t="s">
        <v>164</v>
      </c>
      <c r="E20988">
        <v>4.9772999999999996</v>
      </c>
      <c r="F20988">
        <v>0</v>
      </c>
      <c r="G20988">
        <v>23.3154</v>
      </c>
      <c r="H20988">
        <v>0</v>
      </c>
      <c r="I20988">
        <v>-1.8E-3</v>
      </c>
      <c r="J20988">
        <v>0</v>
      </c>
      <c r="K20988">
        <v>-13.757999999999999</v>
      </c>
    </row>
    <row r="20989" spans="1:11" hidden="1">
      <c r="A20989" t="s">
        <v>168</v>
      </c>
      <c r="B20989" t="s">
        <v>663</v>
      </c>
      <c r="C20989">
        <v>190</v>
      </c>
      <c r="D20989" t="s">
        <v>164</v>
      </c>
      <c r="E20989">
        <v>5.4127000000000001</v>
      </c>
      <c r="F20989">
        <v>0</v>
      </c>
      <c r="G20989">
        <v>26.222899999999999</v>
      </c>
      <c r="H20989">
        <v>0</v>
      </c>
      <c r="I20989">
        <v>-1.8E-3</v>
      </c>
      <c r="J20989">
        <v>0</v>
      </c>
      <c r="K20989">
        <v>-24.543700000000001</v>
      </c>
    </row>
    <row r="20990" spans="1:11" hidden="1">
      <c r="A20990" t="s">
        <v>168</v>
      </c>
      <c r="B20990" t="s">
        <v>663</v>
      </c>
      <c r="C20990">
        <v>190</v>
      </c>
      <c r="D20990" t="s">
        <v>165</v>
      </c>
      <c r="E20990">
        <v>0.18729999999999999</v>
      </c>
      <c r="F20990">
        <v>0</v>
      </c>
      <c r="G20990">
        <v>-32.7605</v>
      </c>
      <c r="H20990">
        <v>0</v>
      </c>
      <c r="I20990">
        <v>-1.8E-3</v>
      </c>
      <c r="J20990">
        <v>0</v>
      </c>
      <c r="K20990">
        <v>-18.883199999999999</v>
      </c>
    </row>
    <row r="20991" spans="1:11" hidden="1">
      <c r="A20991" t="s">
        <v>168</v>
      </c>
      <c r="B20991" t="s">
        <v>663</v>
      </c>
      <c r="C20991">
        <v>190</v>
      </c>
      <c r="D20991" t="s">
        <v>165</v>
      </c>
      <c r="E20991">
        <v>0.62280000000000002</v>
      </c>
      <c r="F20991">
        <v>0</v>
      </c>
      <c r="G20991">
        <v>-28.177399999999999</v>
      </c>
      <c r="H20991">
        <v>0</v>
      </c>
      <c r="I20991">
        <v>-1.8E-3</v>
      </c>
      <c r="J20991">
        <v>0</v>
      </c>
      <c r="K20991">
        <v>-5.5500999999999996</v>
      </c>
    </row>
    <row r="20992" spans="1:11" hidden="1">
      <c r="A20992" t="s">
        <v>168</v>
      </c>
      <c r="B20992" t="s">
        <v>663</v>
      </c>
      <c r="C20992">
        <v>190</v>
      </c>
      <c r="D20992" t="s">
        <v>165</v>
      </c>
      <c r="E20992">
        <v>1.0582</v>
      </c>
      <c r="F20992">
        <v>0</v>
      </c>
      <c r="G20992">
        <v>-21.848500000000001</v>
      </c>
      <c r="H20992">
        <v>0</v>
      </c>
      <c r="I20992">
        <v>-1.8E-3</v>
      </c>
      <c r="J20992">
        <v>0</v>
      </c>
      <c r="K20992">
        <v>5.3970000000000002</v>
      </c>
    </row>
    <row r="20993" spans="1:11" hidden="1">
      <c r="A20993" t="s">
        <v>168</v>
      </c>
      <c r="B20993" t="s">
        <v>663</v>
      </c>
      <c r="C20993">
        <v>190</v>
      </c>
      <c r="D20993" t="s">
        <v>165</v>
      </c>
      <c r="E20993">
        <v>1.4937</v>
      </c>
      <c r="F20993">
        <v>0</v>
      </c>
      <c r="G20993">
        <v>-15.010999999999999</v>
      </c>
      <c r="H20993">
        <v>0</v>
      </c>
      <c r="I20993">
        <v>-1.8E-3</v>
      </c>
      <c r="J20993">
        <v>0</v>
      </c>
      <c r="K20993">
        <v>13.4223</v>
      </c>
    </row>
    <row r="20994" spans="1:11" hidden="1">
      <c r="A20994" t="s">
        <v>168</v>
      </c>
      <c r="B20994" t="s">
        <v>663</v>
      </c>
      <c r="C20994">
        <v>190</v>
      </c>
      <c r="D20994" t="s">
        <v>165</v>
      </c>
      <c r="E20994">
        <v>1.9291</v>
      </c>
      <c r="F20994">
        <v>0</v>
      </c>
      <c r="G20994">
        <v>-8.2032000000000007</v>
      </c>
      <c r="H20994">
        <v>0</v>
      </c>
      <c r="I20994">
        <v>-1.8E-3</v>
      </c>
      <c r="J20994">
        <v>0</v>
      </c>
      <c r="K20994">
        <v>18.4709</v>
      </c>
    </row>
    <row r="20995" spans="1:11" hidden="1">
      <c r="A20995" t="s">
        <v>168</v>
      </c>
      <c r="B20995" t="s">
        <v>663</v>
      </c>
      <c r="C20995">
        <v>190</v>
      </c>
      <c r="D20995" t="s">
        <v>165</v>
      </c>
      <c r="E20995">
        <v>2.3645999999999998</v>
      </c>
      <c r="F20995">
        <v>0</v>
      </c>
      <c r="G20995">
        <v>-2.5935999999999999</v>
      </c>
      <c r="H20995">
        <v>0</v>
      </c>
      <c r="I20995">
        <v>-1.8E-3</v>
      </c>
      <c r="J20995">
        <v>0</v>
      </c>
      <c r="K20995">
        <v>20.7563</v>
      </c>
    </row>
    <row r="20996" spans="1:11" hidden="1">
      <c r="A20996" t="s">
        <v>168</v>
      </c>
      <c r="B20996" t="s">
        <v>663</v>
      </c>
      <c r="C20996">
        <v>190</v>
      </c>
      <c r="D20996" t="s">
        <v>165</v>
      </c>
      <c r="E20996">
        <v>2.8</v>
      </c>
      <c r="F20996">
        <v>0</v>
      </c>
      <c r="G20996">
        <v>1.2146999999999999</v>
      </c>
      <c r="H20996">
        <v>0</v>
      </c>
      <c r="I20996">
        <v>-1.8E-3</v>
      </c>
      <c r="J20996">
        <v>0</v>
      </c>
      <c r="K20996">
        <v>20.991099999999999</v>
      </c>
    </row>
    <row r="20997" spans="1:11" hidden="1">
      <c r="A20997" t="s">
        <v>168</v>
      </c>
      <c r="B20997" t="s">
        <v>663</v>
      </c>
      <c r="C20997">
        <v>190</v>
      </c>
      <c r="D20997" t="s">
        <v>165</v>
      </c>
      <c r="E20997">
        <v>2.8</v>
      </c>
      <c r="F20997">
        <v>0</v>
      </c>
      <c r="G20997">
        <v>8.8224</v>
      </c>
      <c r="H20997">
        <v>0</v>
      </c>
      <c r="I20997">
        <v>-1.8E-3</v>
      </c>
      <c r="J20997">
        <v>0</v>
      </c>
      <c r="K20997">
        <v>20.991099999999999</v>
      </c>
    </row>
    <row r="20998" spans="1:11" hidden="1">
      <c r="A20998" t="s">
        <v>168</v>
      </c>
      <c r="B20998" t="s">
        <v>663</v>
      </c>
      <c r="C20998">
        <v>190</v>
      </c>
      <c r="D20998" t="s">
        <v>165</v>
      </c>
      <c r="E20998">
        <v>3.2355</v>
      </c>
      <c r="F20998">
        <v>0</v>
      </c>
      <c r="G20998">
        <v>11.729900000000001</v>
      </c>
      <c r="H20998">
        <v>0</v>
      </c>
      <c r="I20998">
        <v>-1.8E-3</v>
      </c>
      <c r="J20998">
        <v>0</v>
      </c>
      <c r="K20998">
        <v>16.516400000000001</v>
      </c>
    </row>
    <row r="20999" spans="1:11" hidden="1">
      <c r="A20999" t="s">
        <v>168</v>
      </c>
      <c r="B20999" t="s">
        <v>663</v>
      </c>
      <c r="C20999">
        <v>190</v>
      </c>
      <c r="D20999" t="s">
        <v>165</v>
      </c>
      <c r="E20999">
        <v>3.6709000000000001</v>
      </c>
      <c r="F20999">
        <v>0</v>
      </c>
      <c r="G20999">
        <v>14.637499999999999</v>
      </c>
      <c r="H20999">
        <v>0</v>
      </c>
      <c r="I20999">
        <v>-1.8E-3</v>
      </c>
      <c r="J20999">
        <v>0</v>
      </c>
      <c r="K20999">
        <v>10.775499999999999</v>
      </c>
    </row>
    <row r="21000" spans="1:11" hidden="1">
      <c r="A21000" t="s">
        <v>168</v>
      </c>
      <c r="B21000" t="s">
        <v>663</v>
      </c>
      <c r="C21000">
        <v>190</v>
      </c>
      <c r="D21000" t="s">
        <v>165</v>
      </c>
      <c r="E21000">
        <v>4.1063999999999998</v>
      </c>
      <c r="F21000">
        <v>0</v>
      </c>
      <c r="G21000">
        <v>17.545100000000001</v>
      </c>
      <c r="H21000">
        <v>0</v>
      </c>
      <c r="I21000">
        <v>-1.8E-3</v>
      </c>
      <c r="J21000">
        <v>0</v>
      </c>
      <c r="K21000">
        <v>3.7686000000000002</v>
      </c>
    </row>
    <row r="21001" spans="1:11" hidden="1">
      <c r="A21001" t="s">
        <v>168</v>
      </c>
      <c r="B21001" t="s">
        <v>663</v>
      </c>
      <c r="C21001">
        <v>190</v>
      </c>
      <c r="D21001" t="s">
        <v>165</v>
      </c>
      <c r="E21001">
        <v>4.5418000000000003</v>
      </c>
      <c r="F21001">
        <v>0</v>
      </c>
      <c r="G21001">
        <v>20.4527</v>
      </c>
      <c r="H21001">
        <v>0</v>
      </c>
      <c r="I21001">
        <v>-1.8E-3</v>
      </c>
      <c r="J21001">
        <v>0</v>
      </c>
      <c r="K21001">
        <v>-4.5045000000000002</v>
      </c>
    </row>
    <row r="21002" spans="1:11" hidden="1">
      <c r="A21002" t="s">
        <v>168</v>
      </c>
      <c r="B21002" t="s">
        <v>663</v>
      </c>
      <c r="C21002">
        <v>190</v>
      </c>
      <c r="D21002" t="s">
        <v>165</v>
      </c>
      <c r="E21002">
        <v>4.9772999999999996</v>
      </c>
      <c r="F21002">
        <v>0</v>
      </c>
      <c r="G21002">
        <v>23.360299999999999</v>
      </c>
      <c r="H21002">
        <v>0</v>
      </c>
      <c r="I21002">
        <v>-1.8E-3</v>
      </c>
      <c r="J21002">
        <v>0</v>
      </c>
      <c r="K21002">
        <v>-14.043699999999999</v>
      </c>
    </row>
    <row r="21003" spans="1:11" hidden="1">
      <c r="A21003" t="s">
        <v>168</v>
      </c>
      <c r="B21003" t="s">
        <v>663</v>
      </c>
      <c r="C21003">
        <v>190</v>
      </c>
      <c r="D21003" t="s">
        <v>165</v>
      </c>
      <c r="E21003">
        <v>5.4127000000000001</v>
      </c>
      <c r="F21003">
        <v>0</v>
      </c>
      <c r="G21003">
        <v>26.267900000000001</v>
      </c>
      <c r="H21003">
        <v>0</v>
      </c>
      <c r="I21003">
        <v>-1.8E-3</v>
      </c>
      <c r="J21003">
        <v>0</v>
      </c>
      <c r="K21003">
        <v>-24.849</v>
      </c>
    </row>
    <row r="21004" spans="1:11" hidden="1">
      <c r="A21004" t="s">
        <v>167</v>
      </c>
      <c r="B21004" t="s">
        <v>660</v>
      </c>
      <c r="C21004">
        <v>209</v>
      </c>
      <c r="D21004" t="s">
        <v>116</v>
      </c>
      <c r="E21004">
        <v>0</v>
      </c>
      <c r="F21004">
        <v>-70.597700000000003</v>
      </c>
      <c r="G21004">
        <v>21.657800000000002</v>
      </c>
      <c r="H21004">
        <v>-0.49049999999999999</v>
      </c>
      <c r="I21004">
        <v>0</v>
      </c>
      <c r="J21004">
        <v>1.2999999999999999E-3</v>
      </c>
      <c r="K21004">
        <v>54.714799999999997</v>
      </c>
    </row>
    <row r="21005" spans="1:11" hidden="1">
      <c r="A21005" t="s">
        <v>167</v>
      </c>
      <c r="B21005" t="s">
        <v>660</v>
      </c>
      <c r="C21005">
        <v>209</v>
      </c>
      <c r="D21005" t="s">
        <v>116</v>
      </c>
      <c r="E21005">
        <v>1.2438</v>
      </c>
      <c r="F21005">
        <v>-68.903400000000005</v>
      </c>
      <c r="G21005">
        <v>21.657800000000002</v>
      </c>
      <c r="H21005">
        <v>-0.49049999999999999</v>
      </c>
      <c r="I21005">
        <v>0</v>
      </c>
      <c r="J21005">
        <v>0.61140000000000005</v>
      </c>
      <c r="K21005">
        <v>27.777899999999999</v>
      </c>
    </row>
    <row r="21006" spans="1:11" hidden="1">
      <c r="A21006" t="s">
        <v>167</v>
      </c>
      <c r="B21006" t="s">
        <v>660</v>
      </c>
      <c r="C21006">
        <v>209</v>
      </c>
      <c r="D21006" t="s">
        <v>116</v>
      </c>
      <c r="E21006">
        <v>2.4874999999999998</v>
      </c>
      <c r="F21006">
        <v>-67.209000000000003</v>
      </c>
      <c r="G21006">
        <v>21.657800000000002</v>
      </c>
      <c r="H21006">
        <v>-0.49049999999999999</v>
      </c>
      <c r="I21006">
        <v>0</v>
      </c>
      <c r="J21006">
        <v>1.2215</v>
      </c>
      <c r="K21006">
        <v>0.84099999999999997</v>
      </c>
    </row>
    <row r="21007" spans="1:11" hidden="1">
      <c r="A21007" t="s">
        <v>167</v>
      </c>
      <c r="B21007" t="s">
        <v>660</v>
      </c>
      <c r="C21007">
        <v>209</v>
      </c>
      <c r="D21007" t="s">
        <v>117</v>
      </c>
      <c r="E21007">
        <v>0</v>
      </c>
      <c r="F21007">
        <v>-73.674300000000002</v>
      </c>
      <c r="G21007">
        <v>24.6478</v>
      </c>
      <c r="H21007">
        <v>-0.49049999999999999</v>
      </c>
      <c r="I21007">
        <v>0</v>
      </c>
      <c r="J21007">
        <v>1.2999999999999999E-3</v>
      </c>
      <c r="K21007">
        <v>62.156100000000002</v>
      </c>
    </row>
    <row r="21008" spans="1:11" hidden="1">
      <c r="A21008" t="s">
        <v>167</v>
      </c>
      <c r="B21008" t="s">
        <v>660</v>
      </c>
      <c r="C21008">
        <v>209</v>
      </c>
      <c r="D21008" t="s">
        <v>117</v>
      </c>
      <c r="E21008">
        <v>1.2438</v>
      </c>
      <c r="F21008">
        <v>-71.98</v>
      </c>
      <c r="G21008">
        <v>24.6478</v>
      </c>
      <c r="H21008">
        <v>-0.49049999999999999</v>
      </c>
      <c r="I21008">
        <v>0</v>
      </c>
      <c r="J21008">
        <v>0.61140000000000005</v>
      </c>
      <c r="K21008">
        <v>31.500299999999999</v>
      </c>
    </row>
    <row r="21009" spans="1:11" hidden="1">
      <c r="A21009" t="s">
        <v>167</v>
      </c>
      <c r="B21009" t="s">
        <v>660</v>
      </c>
      <c r="C21009">
        <v>209</v>
      </c>
      <c r="D21009" t="s">
        <v>117</v>
      </c>
      <c r="E21009">
        <v>2.4874999999999998</v>
      </c>
      <c r="F21009">
        <v>-70.285700000000006</v>
      </c>
      <c r="G21009">
        <v>24.6478</v>
      </c>
      <c r="H21009">
        <v>-0.49049999999999999</v>
      </c>
      <c r="I21009">
        <v>0</v>
      </c>
      <c r="J21009">
        <v>1.2215</v>
      </c>
      <c r="K21009">
        <v>0.84460000000000002</v>
      </c>
    </row>
    <row r="21010" spans="1:11" hidden="1">
      <c r="A21010" t="s">
        <v>167</v>
      </c>
      <c r="B21010" t="s">
        <v>660</v>
      </c>
      <c r="C21010">
        <v>209</v>
      </c>
      <c r="D21010" t="s">
        <v>118</v>
      </c>
      <c r="E21010">
        <v>0</v>
      </c>
      <c r="F21010">
        <v>-150.34729999999999</v>
      </c>
      <c r="G21010">
        <v>88.824700000000007</v>
      </c>
      <c r="H21010">
        <v>-0.80369999999999997</v>
      </c>
      <c r="I21010">
        <v>0</v>
      </c>
      <c r="J21010">
        <v>2.7000000000000001E-3</v>
      </c>
      <c r="K21010">
        <v>222.25450000000001</v>
      </c>
    </row>
    <row r="21011" spans="1:11" hidden="1">
      <c r="A21011" t="s">
        <v>167</v>
      </c>
      <c r="B21011" t="s">
        <v>660</v>
      </c>
      <c r="C21011">
        <v>209</v>
      </c>
      <c r="D21011" t="s">
        <v>118</v>
      </c>
      <c r="E21011">
        <v>1.2438</v>
      </c>
      <c r="F21011">
        <v>-148.3706</v>
      </c>
      <c r="G21011">
        <v>88.824700000000007</v>
      </c>
      <c r="H21011">
        <v>-0.80369999999999997</v>
      </c>
      <c r="I21011">
        <v>0</v>
      </c>
      <c r="J21011">
        <v>1.0023</v>
      </c>
      <c r="K21011">
        <v>111.7787</v>
      </c>
    </row>
    <row r="21012" spans="1:11" hidden="1">
      <c r="A21012" t="s">
        <v>167</v>
      </c>
      <c r="B21012" t="s">
        <v>660</v>
      </c>
      <c r="C21012">
        <v>209</v>
      </c>
      <c r="D21012" t="s">
        <v>118</v>
      </c>
      <c r="E21012">
        <v>2.4874999999999998</v>
      </c>
      <c r="F21012">
        <v>-146.3939</v>
      </c>
      <c r="G21012">
        <v>88.824700000000007</v>
      </c>
      <c r="H21012">
        <v>-0.80369999999999997</v>
      </c>
      <c r="I21012">
        <v>0</v>
      </c>
      <c r="J21012">
        <v>2.0019</v>
      </c>
      <c r="K21012">
        <v>1.3029999999999999</v>
      </c>
    </row>
    <row r="21013" spans="1:11" hidden="1">
      <c r="A21013" t="s">
        <v>167</v>
      </c>
      <c r="B21013" t="s">
        <v>660</v>
      </c>
      <c r="C21013">
        <v>209</v>
      </c>
      <c r="D21013" t="s">
        <v>119</v>
      </c>
      <c r="E21013">
        <v>0</v>
      </c>
      <c r="F21013">
        <v>-168.02969999999999</v>
      </c>
      <c r="G21013">
        <v>71.607699999999994</v>
      </c>
      <c r="H21013">
        <v>-0.80369999999999997</v>
      </c>
      <c r="I21013">
        <v>0</v>
      </c>
      <c r="J21013">
        <v>2.7000000000000001E-3</v>
      </c>
      <c r="K21013">
        <v>179.3501</v>
      </c>
    </row>
    <row r="21014" spans="1:11" hidden="1">
      <c r="A21014" t="s">
        <v>167</v>
      </c>
      <c r="B21014" t="s">
        <v>660</v>
      </c>
      <c r="C21014">
        <v>209</v>
      </c>
      <c r="D21014" t="s">
        <v>119</v>
      </c>
      <c r="E21014">
        <v>1.2438</v>
      </c>
      <c r="F21014">
        <v>-166.053</v>
      </c>
      <c r="G21014">
        <v>71.607699999999994</v>
      </c>
      <c r="H21014">
        <v>-0.80369999999999997</v>
      </c>
      <c r="I21014">
        <v>0</v>
      </c>
      <c r="J21014">
        <v>1.0023</v>
      </c>
      <c r="K21014">
        <v>90.287899999999993</v>
      </c>
    </row>
    <row r="21015" spans="1:11" hidden="1">
      <c r="A21015" t="s">
        <v>167</v>
      </c>
      <c r="B21015" t="s">
        <v>660</v>
      </c>
      <c r="C21015">
        <v>209</v>
      </c>
      <c r="D21015" t="s">
        <v>119</v>
      </c>
      <c r="E21015">
        <v>2.4874999999999998</v>
      </c>
      <c r="F21015">
        <v>-164.0762</v>
      </c>
      <c r="G21015">
        <v>71.607699999999994</v>
      </c>
      <c r="H21015">
        <v>-0.80369999999999997</v>
      </c>
      <c r="I21015">
        <v>0</v>
      </c>
      <c r="J21015">
        <v>2.0019</v>
      </c>
      <c r="K21015">
        <v>1.2258</v>
      </c>
    </row>
    <row r="21016" spans="1:11" hidden="1">
      <c r="A21016" t="s">
        <v>167</v>
      </c>
      <c r="B21016" t="s">
        <v>660</v>
      </c>
      <c r="C21016">
        <v>209</v>
      </c>
      <c r="D21016" t="s">
        <v>120</v>
      </c>
      <c r="E21016">
        <v>0</v>
      </c>
      <c r="F21016">
        <v>-153.42400000000001</v>
      </c>
      <c r="G21016">
        <v>91.814800000000005</v>
      </c>
      <c r="H21016">
        <v>-0.80369999999999997</v>
      </c>
      <c r="I21016">
        <v>0</v>
      </c>
      <c r="J21016">
        <v>2.7000000000000001E-3</v>
      </c>
      <c r="K21016">
        <v>229.69579999999999</v>
      </c>
    </row>
    <row r="21017" spans="1:11" hidden="1">
      <c r="A21017" t="s">
        <v>167</v>
      </c>
      <c r="B21017" t="s">
        <v>660</v>
      </c>
      <c r="C21017">
        <v>209</v>
      </c>
      <c r="D21017" t="s">
        <v>120</v>
      </c>
      <c r="E21017">
        <v>1.2438</v>
      </c>
      <c r="F21017">
        <v>-151.44720000000001</v>
      </c>
      <c r="G21017">
        <v>91.814800000000005</v>
      </c>
      <c r="H21017">
        <v>-0.80369999999999997</v>
      </c>
      <c r="I21017">
        <v>0</v>
      </c>
      <c r="J21017">
        <v>1.0023</v>
      </c>
      <c r="K21017">
        <v>115.5012</v>
      </c>
    </row>
    <row r="21018" spans="1:11" hidden="1">
      <c r="A21018" t="s">
        <v>167</v>
      </c>
      <c r="B21018" t="s">
        <v>660</v>
      </c>
      <c r="C21018">
        <v>209</v>
      </c>
      <c r="D21018" t="s">
        <v>120</v>
      </c>
      <c r="E21018">
        <v>2.4874999999999998</v>
      </c>
      <c r="F21018">
        <v>-149.47049999999999</v>
      </c>
      <c r="G21018">
        <v>91.814800000000005</v>
      </c>
      <c r="H21018">
        <v>-0.80369999999999997</v>
      </c>
      <c r="I21018">
        <v>0</v>
      </c>
      <c r="J21018">
        <v>2.0019</v>
      </c>
      <c r="K21018">
        <v>1.3065</v>
      </c>
    </row>
    <row r="21019" spans="1:11" hidden="1">
      <c r="A21019" t="s">
        <v>167</v>
      </c>
      <c r="B21019" t="s">
        <v>660</v>
      </c>
      <c r="C21019">
        <v>209</v>
      </c>
      <c r="D21019" t="s">
        <v>121</v>
      </c>
      <c r="E21019">
        <v>0</v>
      </c>
      <c r="F21019">
        <v>-171.1063</v>
      </c>
      <c r="G21019">
        <v>74.597800000000007</v>
      </c>
      <c r="H21019">
        <v>-0.80369999999999997</v>
      </c>
      <c r="I21019">
        <v>0</v>
      </c>
      <c r="J21019">
        <v>2.7000000000000001E-3</v>
      </c>
      <c r="K21019">
        <v>186.79130000000001</v>
      </c>
    </row>
    <row r="21020" spans="1:11" hidden="1">
      <c r="A21020" t="s">
        <v>167</v>
      </c>
      <c r="B21020" t="s">
        <v>660</v>
      </c>
      <c r="C21020">
        <v>209</v>
      </c>
      <c r="D21020" t="s">
        <v>121</v>
      </c>
      <c r="E21020">
        <v>1.2438</v>
      </c>
      <c r="F21020">
        <v>-169.12960000000001</v>
      </c>
      <c r="G21020">
        <v>74.597800000000007</v>
      </c>
      <c r="H21020">
        <v>-0.80369999999999997</v>
      </c>
      <c r="I21020">
        <v>0</v>
      </c>
      <c r="J21020">
        <v>1.0023</v>
      </c>
      <c r="K21020">
        <v>94.010400000000004</v>
      </c>
    </row>
    <row r="21021" spans="1:11" hidden="1">
      <c r="A21021" t="s">
        <v>167</v>
      </c>
      <c r="B21021" t="s">
        <v>660</v>
      </c>
      <c r="C21021">
        <v>209</v>
      </c>
      <c r="D21021" t="s">
        <v>121</v>
      </c>
      <c r="E21021">
        <v>2.4874999999999998</v>
      </c>
      <c r="F21021">
        <v>-167.15289999999999</v>
      </c>
      <c r="G21021">
        <v>74.597800000000007</v>
      </c>
      <c r="H21021">
        <v>-0.80369999999999997</v>
      </c>
      <c r="I21021">
        <v>0</v>
      </c>
      <c r="J21021">
        <v>2.0019</v>
      </c>
      <c r="K21021">
        <v>1.2294</v>
      </c>
    </row>
    <row r="21022" spans="1:11" hidden="1">
      <c r="A21022" t="s">
        <v>167</v>
      </c>
      <c r="B21022" t="s">
        <v>660</v>
      </c>
      <c r="C21022">
        <v>209</v>
      </c>
      <c r="D21022" t="s">
        <v>122</v>
      </c>
      <c r="E21022">
        <v>0</v>
      </c>
      <c r="F21022">
        <v>-150.34729999999999</v>
      </c>
      <c r="G21022">
        <v>88.824700000000007</v>
      </c>
      <c r="H21022">
        <v>-0.80369999999999997</v>
      </c>
      <c r="I21022">
        <v>0</v>
      </c>
      <c r="J21022">
        <v>2.7000000000000001E-3</v>
      </c>
      <c r="K21022">
        <v>222.25450000000001</v>
      </c>
    </row>
    <row r="21023" spans="1:11" hidden="1">
      <c r="A21023" t="s">
        <v>167</v>
      </c>
      <c r="B21023" t="s">
        <v>660</v>
      </c>
      <c r="C21023">
        <v>209</v>
      </c>
      <c r="D21023" t="s">
        <v>122</v>
      </c>
      <c r="E21023">
        <v>1.2438</v>
      </c>
      <c r="F21023">
        <v>-148.3706</v>
      </c>
      <c r="G21023">
        <v>88.824700000000007</v>
      </c>
      <c r="H21023">
        <v>-0.80369999999999997</v>
      </c>
      <c r="I21023">
        <v>0</v>
      </c>
      <c r="J21023">
        <v>1.0023</v>
      </c>
      <c r="K21023">
        <v>111.7787</v>
      </c>
    </row>
    <row r="21024" spans="1:11" hidden="1">
      <c r="A21024" t="s">
        <v>167</v>
      </c>
      <c r="B21024" t="s">
        <v>660</v>
      </c>
      <c r="C21024">
        <v>209</v>
      </c>
      <c r="D21024" t="s">
        <v>122</v>
      </c>
      <c r="E21024">
        <v>2.4874999999999998</v>
      </c>
      <c r="F21024">
        <v>-146.3939</v>
      </c>
      <c r="G21024">
        <v>88.824700000000007</v>
      </c>
      <c r="H21024">
        <v>-0.80369999999999997</v>
      </c>
      <c r="I21024">
        <v>0</v>
      </c>
      <c r="J21024">
        <v>2.0019</v>
      </c>
      <c r="K21024">
        <v>1.3029999999999999</v>
      </c>
    </row>
    <row r="21025" spans="1:11" hidden="1">
      <c r="A21025" t="s">
        <v>167</v>
      </c>
      <c r="B21025" t="s">
        <v>660</v>
      </c>
      <c r="C21025">
        <v>209</v>
      </c>
      <c r="D21025" t="s">
        <v>123</v>
      </c>
      <c r="E21025">
        <v>0</v>
      </c>
      <c r="F21025">
        <v>-168.02969999999999</v>
      </c>
      <c r="G21025">
        <v>71.607699999999994</v>
      </c>
      <c r="H21025">
        <v>-0.80369999999999997</v>
      </c>
      <c r="I21025">
        <v>0</v>
      </c>
      <c r="J21025">
        <v>2.7000000000000001E-3</v>
      </c>
      <c r="K21025">
        <v>179.3501</v>
      </c>
    </row>
    <row r="21026" spans="1:11" hidden="1">
      <c r="A21026" t="s">
        <v>167</v>
      </c>
      <c r="B21026" t="s">
        <v>660</v>
      </c>
      <c r="C21026">
        <v>209</v>
      </c>
      <c r="D21026" t="s">
        <v>123</v>
      </c>
      <c r="E21026">
        <v>1.2438</v>
      </c>
      <c r="F21026">
        <v>-166.053</v>
      </c>
      <c r="G21026">
        <v>71.607699999999994</v>
      </c>
      <c r="H21026">
        <v>-0.80369999999999997</v>
      </c>
      <c r="I21026">
        <v>0</v>
      </c>
      <c r="J21026">
        <v>1.0023</v>
      </c>
      <c r="K21026">
        <v>90.287899999999993</v>
      </c>
    </row>
    <row r="21027" spans="1:11" hidden="1">
      <c r="A21027" t="s">
        <v>167</v>
      </c>
      <c r="B21027" t="s">
        <v>660</v>
      </c>
      <c r="C21027">
        <v>209</v>
      </c>
      <c r="D21027" t="s">
        <v>123</v>
      </c>
      <c r="E21027">
        <v>2.4874999999999998</v>
      </c>
      <c r="F21027">
        <v>-164.0762</v>
      </c>
      <c r="G21027">
        <v>71.607699999999994</v>
      </c>
      <c r="H21027">
        <v>-0.80369999999999997</v>
      </c>
      <c r="I21027">
        <v>0</v>
      </c>
      <c r="J21027">
        <v>2.0019</v>
      </c>
      <c r="K21027">
        <v>1.2258</v>
      </c>
    </row>
    <row r="21028" spans="1:11" hidden="1">
      <c r="A21028" t="s">
        <v>167</v>
      </c>
      <c r="B21028" t="s">
        <v>660</v>
      </c>
      <c r="C21028">
        <v>209</v>
      </c>
      <c r="D21028" t="s">
        <v>124</v>
      </c>
      <c r="E21028">
        <v>0</v>
      </c>
      <c r="F21028">
        <v>-153.42400000000001</v>
      </c>
      <c r="G21028">
        <v>91.814800000000005</v>
      </c>
      <c r="H21028">
        <v>-0.80369999999999997</v>
      </c>
      <c r="I21028">
        <v>0</v>
      </c>
      <c r="J21028">
        <v>2.7000000000000001E-3</v>
      </c>
      <c r="K21028">
        <v>229.69579999999999</v>
      </c>
    </row>
    <row r="21029" spans="1:11" hidden="1">
      <c r="A21029" t="s">
        <v>167</v>
      </c>
      <c r="B21029" t="s">
        <v>660</v>
      </c>
      <c r="C21029">
        <v>209</v>
      </c>
      <c r="D21029" t="s">
        <v>124</v>
      </c>
      <c r="E21029">
        <v>1.2438</v>
      </c>
      <c r="F21029">
        <v>-151.44720000000001</v>
      </c>
      <c r="G21029">
        <v>91.814800000000005</v>
      </c>
      <c r="H21029">
        <v>-0.80369999999999997</v>
      </c>
      <c r="I21029">
        <v>0</v>
      </c>
      <c r="J21029">
        <v>1.0023</v>
      </c>
      <c r="K21029">
        <v>115.5012</v>
      </c>
    </row>
    <row r="21030" spans="1:11" hidden="1">
      <c r="A21030" t="s">
        <v>167</v>
      </c>
      <c r="B21030" t="s">
        <v>660</v>
      </c>
      <c r="C21030">
        <v>209</v>
      </c>
      <c r="D21030" t="s">
        <v>124</v>
      </c>
      <c r="E21030">
        <v>2.4874999999999998</v>
      </c>
      <c r="F21030">
        <v>-149.47049999999999</v>
      </c>
      <c r="G21030">
        <v>91.814800000000005</v>
      </c>
      <c r="H21030">
        <v>-0.80369999999999997</v>
      </c>
      <c r="I21030">
        <v>0</v>
      </c>
      <c r="J21030">
        <v>2.0019</v>
      </c>
      <c r="K21030">
        <v>1.3065</v>
      </c>
    </row>
    <row r="21031" spans="1:11" hidden="1">
      <c r="A21031" t="s">
        <v>167</v>
      </c>
      <c r="B21031" t="s">
        <v>660</v>
      </c>
      <c r="C21031">
        <v>209</v>
      </c>
      <c r="D21031" t="s">
        <v>125</v>
      </c>
      <c r="E21031">
        <v>0</v>
      </c>
      <c r="F21031">
        <v>-171.1063</v>
      </c>
      <c r="G21031">
        <v>74.597800000000007</v>
      </c>
      <c r="H21031">
        <v>-0.80369999999999997</v>
      </c>
      <c r="I21031">
        <v>0</v>
      </c>
      <c r="J21031">
        <v>2.7000000000000001E-3</v>
      </c>
      <c r="K21031">
        <v>186.79130000000001</v>
      </c>
    </row>
    <row r="21032" spans="1:11" hidden="1">
      <c r="A21032" t="s">
        <v>167</v>
      </c>
      <c r="B21032" t="s">
        <v>660</v>
      </c>
      <c r="C21032">
        <v>209</v>
      </c>
      <c r="D21032" t="s">
        <v>125</v>
      </c>
      <c r="E21032">
        <v>1.2438</v>
      </c>
      <c r="F21032">
        <v>-169.12960000000001</v>
      </c>
      <c r="G21032">
        <v>74.597800000000007</v>
      </c>
      <c r="H21032">
        <v>-0.80369999999999997</v>
      </c>
      <c r="I21032">
        <v>0</v>
      </c>
      <c r="J21032">
        <v>1.0023</v>
      </c>
      <c r="K21032">
        <v>94.010400000000004</v>
      </c>
    </row>
    <row r="21033" spans="1:11" hidden="1">
      <c r="A21033" t="s">
        <v>167</v>
      </c>
      <c r="B21033" t="s">
        <v>660</v>
      </c>
      <c r="C21033">
        <v>209</v>
      </c>
      <c r="D21033" t="s">
        <v>125</v>
      </c>
      <c r="E21033">
        <v>2.4874999999999998</v>
      </c>
      <c r="F21033">
        <v>-167.15289999999999</v>
      </c>
      <c r="G21033">
        <v>74.597800000000007</v>
      </c>
      <c r="H21033">
        <v>-0.80369999999999997</v>
      </c>
      <c r="I21033">
        <v>0</v>
      </c>
      <c r="J21033">
        <v>2.0019</v>
      </c>
      <c r="K21033">
        <v>1.2294</v>
      </c>
    </row>
    <row r="21034" spans="1:11" hidden="1">
      <c r="A21034" t="s">
        <v>167</v>
      </c>
      <c r="B21034" t="s">
        <v>660</v>
      </c>
      <c r="C21034">
        <v>209</v>
      </c>
      <c r="D21034" t="s">
        <v>126</v>
      </c>
      <c r="E21034">
        <v>0</v>
      </c>
      <c r="F21034">
        <v>-150.34729999999999</v>
      </c>
      <c r="G21034">
        <v>88.824700000000007</v>
      </c>
      <c r="H21034">
        <v>-0.80369999999999997</v>
      </c>
      <c r="I21034">
        <v>0</v>
      </c>
      <c r="J21034">
        <v>2.7000000000000001E-3</v>
      </c>
      <c r="K21034">
        <v>222.25450000000001</v>
      </c>
    </row>
    <row r="21035" spans="1:11" hidden="1">
      <c r="A21035" t="s">
        <v>167</v>
      </c>
      <c r="B21035" t="s">
        <v>660</v>
      </c>
      <c r="C21035">
        <v>209</v>
      </c>
      <c r="D21035" t="s">
        <v>126</v>
      </c>
      <c r="E21035">
        <v>1.2438</v>
      </c>
      <c r="F21035">
        <v>-148.3706</v>
      </c>
      <c r="G21035">
        <v>88.824700000000007</v>
      </c>
      <c r="H21035">
        <v>-0.80369999999999997</v>
      </c>
      <c r="I21035">
        <v>0</v>
      </c>
      <c r="J21035">
        <v>1.0023</v>
      </c>
      <c r="K21035">
        <v>111.7787</v>
      </c>
    </row>
    <row r="21036" spans="1:11" hidden="1">
      <c r="A21036" t="s">
        <v>167</v>
      </c>
      <c r="B21036" t="s">
        <v>660</v>
      </c>
      <c r="C21036">
        <v>209</v>
      </c>
      <c r="D21036" t="s">
        <v>126</v>
      </c>
      <c r="E21036">
        <v>2.4874999999999998</v>
      </c>
      <c r="F21036">
        <v>-146.3939</v>
      </c>
      <c r="G21036">
        <v>88.824700000000007</v>
      </c>
      <c r="H21036">
        <v>-0.80369999999999997</v>
      </c>
      <c r="I21036">
        <v>0</v>
      </c>
      <c r="J21036">
        <v>2.0019</v>
      </c>
      <c r="K21036">
        <v>1.3029999999999999</v>
      </c>
    </row>
    <row r="21037" spans="1:11" hidden="1">
      <c r="A21037" t="s">
        <v>167</v>
      </c>
      <c r="B21037" t="s">
        <v>660</v>
      </c>
      <c r="C21037">
        <v>209</v>
      </c>
      <c r="D21037" t="s">
        <v>127</v>
      </c>
      <c r="E21037">
        <v>0</v>
      </c>
      <c r="F21037">
        <v>-168.02969999999999</v>
      </c>
      <c r="G21037">
        <v>71.607699999999994</v>
      </c>
      <c r="H21037">
        <v>-0.80369999999999997</v>
      </c>
      <c r="I21037">
        <v>0</v>
      </c>
      <c r="J21037">
        <v>2.7000000000000001E-3</v>
      </c>
      <c r="K21037">
        <v>179.3501</v>
      </c>
    </row>
    <row r="21038" spans="1:11" hidden="1">
      <c r="A21038" t="s">
        <v>167</v>
      </c>
      <c r="B21038" t="s">
        <v>660</v>
      </c>
      <c r="C21038">
        <v>209</v>
      </c>
      <c r="D21038" t="s">
        <v>127</v>
      </c>
      <c r="E21038">
        <v>1.2438</v>
      </c>
      <c r="F21038">
        <v>-166.053</v>
      </c>
      <c r="G21038">
        <v>71.607699999999994</v>
      </c>
      <c r="H21038">
        <v>-0.80369999999999997</v>
      </c>
      <c r="I21038">
        <v>0</v>
      </c>
      <c r="J21038">
        <v>1.0023</v>
      </c>
      <c r="K21038">
        <v>90.287899999999993</v>
      </c>
    </row>
    <row r="21039" spans="1:11" hidden="1">
      <c r="A21039" t="s">
        <v>167</v>
      </c>
      <c r="B21039" t="s">
        <v>660</v>
      </c>
      <c r="C21039">
        <v>209</v>
      </c>
      <c r="D21039" t="s">
        <v>127</v>
      </c>
      <c r="E21039">
        <v>2.4874999999999998</v>
      </c>
      <c r="F21039">
        <v>-164.0762</v>
      </c>
      <c r="G21039">
        <v>71.607699999999994</v>
      </c>
      <c r="H21039">
        <v>-0.80369999999999997</v>
      </c>
      <c r="I21039">
        <v>0</v>
      </c>
      <c r="J21039">
        <v>2.0019</v>
      </c>
      <c r="K21039">
        <v>1.2258</v>
      </c>
    </row>
    <row r="21040" spans="1:11" hidden="1">
      <c r="A21040" t="s">
        <v>167</v>
      </c>
      <c r="B21040" t="s">
        <v>660</v>
      </c>
      <c r="C21040">
        <v>209</v>
      </c>
      <c r="D21040" t="s">
        <v>128</v>
      </c>
      <c r="E21040">
        <v>0</v>
      </c>
      <c r="F21040">
        <v>-153.42400000000001</v>
      </c>
      <c r="G21040">
        <v>91.814800000000005</v>
      </c>
      <c r="H21040">
        <v>-0.80369999999999997</v>
      </c>
      <c r="I21040">
        <v>0</v>
      </c>
      <c r="J21040">
        <v>2.7000000000000001E-3</v>
      </c>
      <c r="K21040">
        <v>229.69579999999999</v>
      </c>
    </row>
    <row r="21041" spans="1:11" hidden="1">
      <c r="A21041" t="s">
        <v>167</v>
      </c>
      <c r="B21041" t="s">
        <v>660</v>
      </c>
      <c r="C21041">
        <v>209</v>
      </c>
      <c r="D21041" t="s">
        <v>128</v>
      </c>
      <c r="E21041">
        <v>1.2438</v>
      </c>
      <c r="F21041">
        <v>-151.44720000000001</v>
      </c>
      <c r="G21041">
        <v>91.814800000000005</v>
      </c>
      <c r="H21041">
        <v>-0.80369999999999997</v>
      </c>
      <c r="I21041">
        <v>0</v>
      </c>
      <c r="J21041">
        <v>1.0023</v>
      </c>
      <c r="K21041">
        <v>115.5012</v>
      </c>
    </row>
    <row r="21042" spans="1:11" hidden="1">
      <c r="A21042" t="s">
        <v>167</v>
      </c>
      <c r="B21042" t="s">
        <v>660</v>
      </c>
      <c r="C21042">
        <v>209</v>
      </c>
      <c r="D21042" t="s">
        <v>128</v>
      </c>
      <c r="E21042">
        <v>2.4874999999999998</v>
      </c>
      <c r="F21042">
        <v>-149.47049999999999</v>
      </c>
      <c r="G21042">
        <v>91.814800000000005</v>
      </c>
      <c r="H21042">
        <v>-0.80369999999999997</v>
      </c>
      <c r="I21042">
        <v>0</v>
      </c>
      <c r="J21042">
        <v>2.0019</v>
      </c>
      <c r="K21042">
        <v>1.3065</v>
      </c>
    </row>
    <row r="21043" spans="1:11" hidden="1">
      <c r="A21043" t="s">
        <v>167</v>
      </c>
      <c r="B21043" t="s">
        <v>660</v>
      </c>
      <c r="C21043">
        <v>209</v>
      </c>
      <c r="D21043" t="s">
        <v>129</v>
      </c>
      <c r="E21043">
        <v>0</v>
      </c>
      <c r="F21043">
        <v>-171.1063</v>
      </c>
      <c r="G21043">
        <v>74.597800000000007</v>
      </c>
      <c r="H21043">
        <v>-0.80369999999999997</v>
      </c>
      <c r="I21043">
        <v>0</v>
      </c>
      <c r="J21043">
        <v>2.7000000000000001E-3</v>
      </c>
      <c r="K21043">
        <v>186.79130000000001</v>
      </c>
    </row>
    <row r="21044" spans="1:11" hidden="1">
      <c r="A21044" t="s">
        <v>167</v>
      </c>
      <c r="B21044" t="s">
        <v>660</v>
      </c>
      <c r="C21044">
        <v>209</v>
      </c>
      <c r="D21044" t="s">
        <v>129</v>
      </c>
      <c r="E21044">
        <v>1.2438</v>
      </c>
      <c r="F21044">
        <v>-169.12960000000001</v>
      </c>
      <c r="G21044">
        <v>74.597800000000007</v>
      </c>
      <c r="H21044">
        <v>-0.80369999999999997</v>
      </c>
      <c r="I21044">
        <v>0</v>
      </c>
      <c r="J21044">
        <v>1.0023</v>
      </c>
      <c r="K21044">
        <v>94.010400000000004</v>
      </c>
    </row>
    <row r="21045" spans="1:11" hidden="1">
      <c r="A21045" t="s">
        <v>167</v>
      </c>
      <c r="B21045" t="s">
        <v>660</v>
      </c>
      <c r="C21045">
        <v>209</v>
      </c>
      <c r="D21045" t="s">
        <v>129</v>
      </c>
      <c r="E21045">
        <v>2.4874999999999998</v>
      </c>
      <c r="F21045">
        <v>-167.15289999999999</v>
      </c>
      <c r="G21045">
        <v>74.597800000000007</v>
      </c>
      <c r="H21045">
        <v>-0.80369999999999997</v>
      </c>
      <c r="I21045">
        <v>0</v>
      </c>
      <c r="J21045">
        <v>2.0019</v>
      </c>
      <c r="K21045">
        <v>1.2294</v>
      </c>
    </row>
    <row r="21046" spans="1:11" hidden="1">
      <c r="A21046" t="s">
        <v>167</v>
      </c>
      <c r="B21046" t="s">
        <v>660</v>
      </c>
      <c r="C21046">
        <v>209</v>
      </c>
      <c r="D21046" t="s">
        <v>130</v>
      </c>
      <c r="E21046">
        <v>0</v>
      </c>
      <c r="F21046">
        <v>-150.34729999999999</v>
      </c>
      <c r="G21046">
        <v>88.824700000000007</v>
      </c>
      <c r="H21046">
        <v>-0.80369999999999997</v>
      </c>
      <c r="I21046">
        <v>0</v>
      </c>
      <c r="J21046">
        <v>2.7000000000000001E-3</v>
      </c>
      <c r="K21046">
        <v>222.25450000000001</v>
      </c>
    </row>
    <row r="21047" spans="1:11" hidden="1">
      <c r="A21047" t="s">
        <v>167</v>
      </c>
      <c r="B21047" t="s">
        <v>660</v>
      </c>
      <c r="C21047">
        <v>209</v>
      </c>
      <c r="D21047" t="s">
        <v>130</v>
      </c>
      <c r="E21047">
        <v>1.2438</v>
      </c>
      <c r="F21047">
        <v>-148.3706</v>
      </c>
      <c r="G21047">
        <v>88.824700000000007</v>
      </c>
      <c r="H21047">
        <v>-0.80369999999999997</v>
      </c>
      <c r="I21047">
        <v>0</v>
      </c>
      <c r="J21047">
        <v>1.0023</v>
      </c>
      <c r="K21047">
        <v>111.7787</v>
      </c>
    </row>
    <row r="21048" spans="1:11" hidden="1">
      <c r="A21048" t="s">
        <v>167</v>
      </c>
      <c r="B21048" t="s">
        <v>660</v>
      </c>
      <c r="C21048">
        <v>209</v>
      </c>
      <c r="D21048" t="s">
        <v>130</v>
      </c>
      <c r="E21048">
        <v>2.4874999999999998</v>
      </c>
      <c r="F21048">
        <v>-146.3939</v>
      </c>
      <c r="G21048">
        <v>88.824700000000007</v>
      </c>
      <c r="H21048">
        <v>-0.80369999999999997</v>
      </c>
      <c r="I21048">
        <v>0</v>
      </c>
      <c r="J21048">
        <v>2.0019</v>
      </c>
      <c r="K21048">
        <v>1.3029999999999999</v>
      </c>
    </row>
    <row r="21049" spans="1:11" hidden="1">
      <c r="A21049" t="s">
        <v>167</v>
      </c>
      <c r="B21049" t="s">
        <v>660</v>
      </c>
      <c r="C21049">
        <v>209</v>
      </c>
      <c r="D21049" t="s">
        <v>131</v>
      </c>
      <c r="E21049">
        <v>0</v>
      </c>
      <c r="F21049">
        <v>-168.02969999999999</v>
      </c>
      <c r="G21049">
        <v>71.607699999999994</v>
      </c>
      <c r="H21049">
        <v>-0.80369999999999997</v>
      </c>
      <c r="I21049">
        <v>0</v>
      </c>
      <c r="J21049">
        <v>2.7000000000000001E-3</v>
      </c>
      <c r="K21049">
        <v>179.3501</v>
      </c>
    </row>
    <row r="21050" spans="1:11" hidden="1">
      <c r="A21050" t="s">
        <v>167</v>
      </c>
      <c r="B21050" t="s">
        <v>660</v>
      </c>
      <c r="C21050">
        <v>209</v>
      </c>
      <c r="D21050" t="s">
        <v>131</v>
      </c>
      <c r="E21050">
        <v>1.2438</v>
      </c>
      <c r="F21050">
        <v>-166.053</v>
      </c>
      <c r="G21050">
        <v>71.607699999999994</v>
      </c>
      <c r="H21050">
        <v>-0.80369999999999997</v>
      </c>
      <c r="I21050">
        <v>0</v>
      </c>
      <c r="J21050">
        <v>1.0023</v>
      </c>
      <c r="K21050">
        <v>90.287899999999993</v>
      </c>
    </row>
    <row r="21051" spans="1:11" hidden="1">
      <c r="A21051" t="s">
        <v>167</v>
      </c>
      <c r="B21051" t="s">
        <v>660</v>
      </c>
      <c r="C21051">
        <v>209</v>
      </c>
      <c r="D21051" t="s">
        <v>131</v>
      </c>
      <c r="E21051">
        <v>2.4874999999999998</v>
      </c>
      <c r="F21051">
        <v>-164.0762</v>
      </c>
      <c r="G21051">
        <v>71.607699999999994</v>
      </c>
      <c r="H21051">
        <v>-0.80369999999999997</v>
      </c>
      <c r="I21051">
        <v>0</v>
      </c>
      <c r="J21051">
        <v>2.0019</v>
      </c>
      <c r="K21051">
        <v>1.2258</v>
      </c>
    </row>
    <row r="21052" spans="1:11" hidden="1">
      <c r="A21052" t="s">
        <v>167</v>
      </c>
      <c r="B21052" t="s">
        <v>660</v>
      </c>
      <c r="C21052">
        <v>209</v>
      </c>
      <c r="D21052" t="s">
        <v>132</v>
      </c>
      <c r="E21052">
        <v>0</v>
      </c>
      <c r="F21052">
        <v>-153.42400000000001</v>
      </c>
      <c r="G21052">
        <v>91.814800000000005</v>
      </c>
      <c r="H21052">
        <v>-0.80369999999999997</v>
      </c>
      <c r="I21052">
        <v>0</v>
      </c>
      <c r="J21052">
        <v>2.7000000000000001E-3</v>
      </c>
      <c r="K21052">
        <v>229.69579999999999</v>
      </c>
    </row>
    <row r="21053" spans="1:11" hidden="1">
      <c r="A21053" t="s">
        <v>167</v>
      </c>
      <c r="B21053" t="s">
        <v>660</v>
      </c>
      <c r="C21053">
        <v>209</v>
      </c>
      <c r="D21053" t="s">
        <v>132</v>
      </c>
      <c r="E21053">
        <v>1.2438</v>
      </c>
      <c r="F21053">
        <v>-151.44720000000001</v>
      </c>
      <c r="G21053">
        <v>91.814800000000005</v>
      </c>
      <c r="H21053">
        <v>-0.80369999999999997</v>
      </c>
      <c r="I21053">
        <v>0</v>
      </c>
      <c r="J21053">
        <v>1.0023</v>
      </c>
      <c r="K21053">
        <v>115.5012</v>
      </c>
    </row>
    <row r="21054" spans="1:11" hidden="1">
      <c r="A21054" t="s">
        <v>167</v>
      </c>
      <c r="B21054" t="s">
        <v>660</v>
      </c>
      <c r="C21054">
        <v>209</v>
      </c>
      <c r="D21054" t="s">
        <v>132</v>
      </c>
      <c r="E21054">
        <v>2.4874999999999998</v>
      </c>
      <c r="F21054">
        <v>-149.47049999999999</v>
      </c>
      <c r="G21054">
        <v>91.814800000000005</v>
      </c>
      <c r="H21054">
        <v>-0.80369999999999997</v>
      </c>
      <c r="I21054">
        <v>0</v>
      </c>
      <c r="J21054">
        <v>2.0019</v>
      </c>
      <c r="K21054">
        <v>1.3065</v>
      </c>
    </row>
    <row r="21055" spans="1:11" hidden="1">
      <c r="A21055" t="s">
        <v>167</v>
      </c>
      <c r="B21055" t="s">
        <v>660</v>
      </c>
      <c r="C21055">
        <v>209</v>
      </c>
      <c r="D21055" t="s">
        <v>133</v>
      </c>
      <c r="E21055">
        <v>0</v>
      </c>
      <c r="F21055">
        <v>-171.1063</v>
      </c>
      <c r="G21055">
        <v>74.597800000000007</v>
      </c>
      <c r="H21055">
        <v>-0.80369999999999997</v>
      </c>
      <c r="I21055">
        <v>0</v>
      </c>
      <c r="J21055">
        <v>2.7000000000000001E-3</v>
      </c>
      <c r="K21055">
        <v>186.79130000000001</v>
      </c>
    </row>
    <row r="21056" spans="1:11" hidden="1">
      <c r="A21056" t="s">
        <v>167</v>
      </c>
      <c r="B21056" t="s">
        <v>660</v>
      </c>
      <c r="C21056">
        <v>209</v>
      </c>
      <c r="D21056" t="s">
        <v>133</v>
      </c>
      <c r="E21056">
        <v>1.2438</v>
      </c>
      <c r="F21056">
        <v>-169.12960000000001</v>
      </c>
      <c r="G21056">
        <v>74.597800000000007</v>
      </c>
      <c r="H21056">
        <v>-0.80369999999999997</v>
      </c>
      <c r="I21056">
        <v>0</v>
      </c>
      <c r="J21056">
        <v>1.0023</v>
      </c>
      <c r="K21056">
        <v>94.010400000000004</v>
      </c>
    </row>
    <row r="21057" spans="1:11" hidden="1">
      <c r="A21057" t="s">
        <v>167</v>
      </c>
      <c r="B21057" t="s">
        <v>660</v>
      </c>
      <c r="C21057">
        <v>209</v>
      </c>
      <c r="D21057" t="s">
        <v>133</v>
      </c>
      <c r="E21057">
        <v>2.4874999999999998</v>
      </c>
      <c r="F21057">
        <v>-167.15289999999999</v>
      </c>
      <c r="G21057">
        <v>74.597800000000007</v>
      </c>
      <c r="H21057">
        <v>-0.80369999999999997</v>
      </c>
      <c r="I21057">
        <v>0</v>
      </c>
      <c r="J21057">
        <v>2.0019</v>
      </c>
      <c r="K21057">
        <v>1.2294</v>
      </c>
    </row>
    <row r="21058" spans="1:11" hidden="1">
      <c r="A21058" t="s">
        <v>167</v>
      </c>
      <c r="B21058" t="s">
        <v>660</v>
      </c>
      <c r="C21058">
        <v>209</v>
      </c>
      <c r="D21058" t="s">
        <v>134</v>
      </c>
      <c r="E21058">
        <v>0</v>
      </c>
      <c r="F21058">
        <v>-92.577299999999994</v>
      </c>
      <c r="G21058">
        <v>60.241300000000003</v>
      </c>
      <c r="H21058">
        <v>-0.49049999999999999</v>
      </c>
      <c r="I21058">
        <v>0</v>
      </c>
      <c r="J21058">
        <v>1.2999999999999999E-3</v>
      </c>
      <c r="K21058">
        <v>150.8443</v>
      </c>
    </row>
    <row r="21059" spans="1:11" hidden="1">
      <c r="A21059" t="s">
        <v>167</v>
      </c>
      <c r="B21059" t="s">
        <v>660</v>
      </c>
      <c r="C21059">
        <v>209</v>
      </c>
      <c r="D21059" t="s">
        <v>134</v>
      </c>
      <c r="E21059">
        <v>1.2438</v>
      </c>
      <c r="F21059">
        <v>-90.882900000000006</v>
      </c>
      <c r="G21059">
        <v>60.241300000000003</v>
      </c>
      <c r="H21059">
        <v>-0.49049999999999999</v>
      </c>
      <c r="I21059">
        <v>0</v>
      </c>
      <c r="J21059">
        <v>0.61140000000000005</v>
      </c>
      <c r="K21059">
        <v>75.919200000000004</v>
      </c>
    </row>
    <row r="21060" spans="1:11" hidden="1">
      <c r="A21060" t="s">
        <v>167</v>
      </c>
      <c r="B21060" t="s">
        <v>660</v>
      </c>
      <c r="C21060">
        <v>209</v>
      </c>
      <c r="D21060" t="s">
        <v>134</v>
      </c>
      <c r="E21060">
        <v>2.4874999999999998</v>
      </c>
      <c r="F21060">
        <v>-89.188599999999994</v>
      </c>
      <c r="G21060">
        <v>60.241300000000003</v>
      </c>
      <c r="H21060">
        <v>-0.49049999999999999</v>
      </c>
      <c r="I21060">
        <v>0</v>
      </c>
      <c r="J21060">
        <v>1.2215</v>
      </c>
      <c r="K21060">
        <v>0.99399999999999999</v>
      </c>
    </row>
    <row r="21061" spans="1:11" hidden="1">
      <c r="A21061" t="s">
        <v>167</v>
      </c>
      <c r="B21061" t="s">
        <v>660</v>
      </c>
      <c r="C21061">
        <v>209</v>
      </c>
      <c r="D21061" t="s">
        <v>135</v>
      </c>
      <c r="E21061">
        <v>0</v>
      </c>
      <c r="F21061">
        <v>-110.25960000000001</v>
      </c>
      <c r="G21061">
        <v>43.024299999999997</v>
      </c>
      <c r="H21061">
        <v>-0.49049999999999999</v>
      </c>
      <c r="I21061">
        <v>0</v>
      </c>
      <c r="J21061">
        <v>1.2999999999999999E-3</v>
      </c>
      <c r="K21061">
        <v>107.93989999999999</v>
      </c>
    </row>
    <row r="21062" spans="1:11" hidden="1">
      <c r="A21062" t="s">
        <v>167</v>
      </c>
      <c r="B21062" t="s">
        <v>660</v>
      </c>
      <c r="C21062">
        <v>209</v>
      </c>
      <c r="D21062" t="s">
        <v>135</v>
      </c>
      <c r="E21062">
        <v>1.2438</v>
      </c>
      <c r="F21062">
        <v>-108.56529999999999</v>
      </c>
      <c r="G21062">
        <v>43.024299999999997</v>
      </c>
      <c r="H21062">
        <v>-0.49049999999999999</v>
      </c>
      <c r="I21062">
        <v>0</v>
      </c>
      <c r="J21062">
        <v>0.61140000000000005</v>
      </c>
      <c r="K21062">
        <v>54.428400000000003</v>
      </c>
    </row>
    <row r="21063" spans="1:11" hidden="1">
      <c r="A21063" t="s">
        <v>167</v>
      </c>
      <c r="B21063" t="s">
        <v>660</v>
      </c>
      <c r="C21063">
        <v>209</v>
      </c>
      <c r="D21063" t="s">
        <v>135</v>
      </c>
      <c r="E21063">
        <v>2.4874999999999998</v>
      </c>
      <c r="F21063">
        <v>-106.87090000000001</v>
      </c>
      <c r="G21063">
        <v>43.024299999999997</v>
      </c>
      <c r="H21063">
        <v>-0.49049999999999999</v>
      </c>
      <c r="I21063">
        <v>0</v>
      </c>
      <c r="J21063">
        <v>1.2215</v>
      </c>
      <c r="K21063">
        <v>0.91690000000000005</v>
      </c>
    </row>
    <row r="21064" spans="1:11" hidden="1">
      <c r="A21064" t="s">
        <v>167</v>
      </c>
      <c r="B21064" t="s">
        <v>660</v>
      </c>
      <c r="C21064">
        <v>209</v>
      </c>
      <c r="D21064" t="s">
        <v>136</v>
      </c>
      <c r="E21064">
        <v>0</v>
      </c>
      <c r="F21064">
        <v>-95.653899999999993</v>
      </c>
      <c r="G21064">
        <v>63.231299999999997</v>
      </c>
      <c r="H21064">
        <v>-0.49049999999999999</v>
      </c>
      <c r="I21064">
        <v>0</v>
      </c>
      <c r="J21064">
        <v>1.2999999999999999E-3</v>
      </c>
      <c r="K21064">
        <v>158.28559999999999</v>
      </c>
    </row>
    <row r="21065" spans="1:11" hidden="1">
      <c r="A21065" t="s">
        <v>167</v>
      </c>
      <c r="B21065" t="s">
        <v>660</v>
      </c>
      <c r="C21065">
        <v>209</v>
      </c>
      <c r="D21065" t="s">
        <v>136</v>
      </c>
      <c r="E21065">
        <v>1.2438</v>
      </c>
      <c r="F21065">
        <v>-93.959599999999995</v>
      </c>
      <c r="G21065">
        <v>63.231299999999997</v>
      </c>
      <c r="H21065">
        <v>-0.49049999999999999</v>
      </c>
      <c r="I21065">
        <v>0</v>
      </c>
      <c r="J21065">
        <v>0.61140000000000005</v>
      </c>
      <c r="K21065">
        <v>79.641599999999997</v>
      </c>
    </row>
    <row r="21066" spans="1:11" hidden="1">
      <c r="A21066" t="s">
        <v>167</v>
      </c>
      <c r="B21066" t="s">
        <v>660</v>
      </c>
      <c r="C21066">
        <v>209</v>
      </c>
      <c r="D21066" t="s">
        <v>136</v>
      </c>
      <c r="E21066">
        <v>2.4874999999999998</v>
      </c>
      <c r="F21066">
        <v>-92.265199999999993</v>
      </c>
      <c r="G21066">
        <v>63.231299999999997</v>
      </c>
      <c r="H21066">
        <v>-0.49049999999999999</v>
      </c>
      <c r="I21066">
        <v>0</v>
      </c>
      <c r="J21066">
        <v>1.2215</v>
      </c>
      <c r="K21066">
        <v>0.99760000000000004</v>
      </c>
    </row>
    <row r="21067" spans="1:11" hidden="1">
      <c r="A21067" t="s">
        <v>167</v>
      </c>
      <c r="B21067" t="s">
        <v>660</v>
      </c>
      <c r="C21067">
        <v>209</v>
      </c>
      <c r="D21067" t="s">
        <v>137</v>
      </c>
      <c r="E21067">
        <v>0</v>
      </c>
      <c r="F21067">
        <v>-113.33620000000001</v>
      </c>
      <c r="G21067">
        <v>46.014299999999999</v>
      </c>
      <c r="H21067">
        <v>-0.49049999999999999</v>
      </c>
      <c r="I21067">
        <v>0</v>
      </c>
      <c r="J21067">
        <v>1.2999999999999999E-3</v>
      </c>
      <c r="K21067">
        <v>115.3811</v>
      </c>
    </row>
    <row r="21068" spans="1:11" hidden="1">
      <c r="A21068" t="s">
        <v>167</v>
      </c>
      <c r="B21068" t="s">
        <v>660</v>
      </c>
      <c r="C21068">
        <v>209</v>
      </c>
      <c r="D21068" t="s">
        <v>137</v>
      </c>
      <c r="E21068">
        <v>1.2438</v>
      </c>
      <c r="F21068">
        <v>-111.64190000000001</v>
      </c>
      <c r="G21068">
        <v>46.014299999999999</v>
      </c>
      <c r="H21068">
        <v>-0.49049999999999999</v>
      </c>
      <c r="I21068">
        <v>0</v>
      </c>
      <c r="J21068">
        <v>0.61140000000000005</v>
      </c>
      <c r="K21068">
        <v>58.150799999999997</v>
      </c>
    </row>
    <row r="21069" spans="1:11" hidden="1">
      <c r="A21069" t="s">
        <v>167</v>
      </c>
      <c r="B21069" t="s">
        <v>660</v>
      </c>
      <c r="C21069">
        <v>209</v>
      </c>
      <c r="D21069" t="s">
        <v>137</v>
      </c>
      <c r="E21069">
        <v>2.4874999999999998</v>
      </c>
      <c r="F21069">
        <v>-109.94759999999999</v>
      </c>
      <c r="G21069">
        <v>46.014299999999999</v>
      </c>
      <c r="H21069">
        <v>-0.49049999999999999</v>
      </c>
      <c r="I21069">
        <v>0</v>
      </c>
      <c r="J21069">
        <v>1.2215</v>
      </c>
      <c r="K21069">
        <v>0.92049999999999998</v>
      </c>
    </row>
    <row r="21070" spans="1:11" hidden="1">
      <c r="A21070" t="s">
        <v>167</v>
      </c>
      <c r="B21070" t="s">
        <v>660</v>
      </c>
      <c r="C21070">
        <v>209</v>
      </c>
      <c r="D21070" t="s">
        <v>138</v>
      </c>
      <c r="E21070">
        <v>0</v>
      </c>
      <c r="F21070">
        <v>-92.577299999999994</v>
      </c>
      <c r="G21070">
        <v>60.241300000000003</v>
      </c>
      <c r="H21070">
        <v>-0.49049999999999999</v>
      </c>
      <c r="I21070">
        <v>0</v>
      </c>
      <c r="J21070">
        <v>1.2999999999999999E-3</v>
      </c>
      <c r="K21070">
        <v>150.8443</v>
      </c>
    </row>
    <row r="21071" spans="1:11" hidden="1">
      <c r="A21071" t="s">
        <v>167</v>
      </c>
      <c r="B21071" t="s">
        <v>660</v>
      </c>
      <c r="C21071">
        <v>209</v>
      </c>
      <c r="D21071" t="s">
        <v>138</v>
      </c>
      <c r="E21071">
        <v>1.2438</v>
      </c>
      <c r="F21071">
        <v>-90.882900000000006</v>
      </c>
      <c r="G21071">
        <v>60.241300000000003</v>
      </c>
      <c r="H21071">
        <v>-0.49049999999999999</v>
      </c>
      <c r="I21071">
        <v>0</v>
      </c>
      <c r="J21071">
        <v>0.61140000000000005</v>
      </c>
      <c r="K21071">
        <v>75.919200000000004</v>
      </c>
    </row>
    <row r="21072" spans="1:11" hidden="1">
      <c r="A21072" t="s">
        <v>167</v>
      </c>
      <c r="B21072" t="s">
        <v>660</v>
      </c>
      <c r="C21072">
        <v>209</v>
      </c>
      <c r="D21072" t="s">
        <v>138</v>
      </c>
      <c r="E21072">
        <v>2.4874999999999998</v>
      </c>
      <c r="F21072">
        <v>-89.188599999999994</v>
      </c>
      <c r="G21072">
        <v>60.241300000000003</v>
      </c>
      <c r="H21072">
        <v>-0.49049999999999999</v>
      </c>
      <c r="I21072">
        <v>0</v>
      </c>
      <c r="J21072">
        <v>1.2215</v>
      </c>
      <c r="K21072">
        <v>0.99399999999999999</v>
      </c>
    </row>
    <row r="21073" spans="1:11" hidden="1">
      <c r="A21073" t="s">
        <v>167</v>
      </c>
      <c r="B21073" t="s">
        <v>660</v>
      </c>
      <c r="C21073">
        <v>209</v>
      </c>
      <c r="D21073" t="s">
        <v>139</v>
      </c>
      <c r="E21073">
        <v>0</v>
      </c>
      <c r="F21073">
        <v>-110.25960000000001</v>
      </c>
      <c r="G21073">
        <v>43.024299999999997</v>
      </c>
      <c r="H21073">
        <v>-0.49049999999999999</v>
      </c>
      <c r="I21073">
        <v>0</v>
      </c>
      <c r="J21073">
        <v>1.2999999999999999E-3</v>
      </c>
      <c r="K21073">
        <v>107.93989999999999</v>
      </c>
    </row>
    <row r="21074" spans="1:11" hidden="1">
      <c r="A21074" t="s">
        <v>167</v>
      </c>
      <c r="B21074" t="s">
        <v>660</v>
      </c>
      <c r="C21074">
        <v>209</v>
      </c>
      <c r="D21074" t="s">
        <v>139</v>
      </c>
      <c r="E21074">
        <v>1.2438</v>
      </c>
      <c r="F21074">
        <v>-108.56529999999999</v>
      </c>
      <c r="G21074">
        <v>43.024299999999997</v>
      </c>
      <c r="H21074">
        <v>-0.49049999999999999</v>
      </c>
      <c r="I21074">
        <v>0</v>
      </c>
      <c r="J21074">
        <v>0.61140000000000005</v>
      </c>
      <c r="K21074">
        <v>54.428400000000003</v>
      </c>
    </row>
    <row r="21075" spans="1:11" hidden="1">
      <c r="A21075" t="s">
        <v>167</v>
      </c>
      <c r="B21075" t="s">
        <v>660</v>
      </c>
      <c r="C21075">
        <v>209</v>
      </c>
      <c r="D21075" t="s">
        <v>139</v>
      </c>
      <c r="E21075">
        <v>2.4874999999999998</v>
      </c>
      <c r="F21075">
        <v>-106.87090000000001</v>
      </c>
      <c r="G21075">
        <v>43.024299999999997</v>
      </c>
      <c r="H21075">
        <v>-0.49049999999999999</v>
      </c>
      <c r="I21075">
        <v>0</v>
      </c>
      <c r="J21075">
        <v>1.2215</v>
      </c>
      <c r="K21075">
        <v>0.91690000000000005</v>
      </c>
    </row>
    <row r="21076" spans="1:11" hidden="1">
      <c r="A21076" t="s">
        <v>167</v>
      </c>
      <c r="B21076" t="s">
        <v>660</v>
      </c>
      <c r="C21076">
        <v>209</v>
      </c>
      <c r="D21076" t="s">
        <v>140</v>
      </c>
      <c r="E21076">
        <v>0</v>
      </c>
      <c r="F21076">
        <v>-95.653899999999993</v>
      </c>
      <c r="G21076">
        <v>63.231299999999997</v>
      </c>
      <c r="H21076">
        <v>-0.49049999999999999</v>
      </c>
      <c r="I21076">
        <v>0</v>
      </c>
      <c r="J21076">
        <v>1.2999999999999999E-3</v>
      </c>
      <c r="K21076">
        <v>158.28559999999999</v>
      </c>
    </row>
    <row r="21077" spans="1:11" hidden="1">
      <c r="A21077" t="s">
        <v>167</v>
      </c>
      <c r="B21077" t="s">
        <v>660</v>
      </c>
      <c r="C21077">
        <v>209</v>
      </c>
      <c r="D21077" t="s">
        <v>140</v>
      </c>
      <c r="E21077">
        <v>1.2438</v>
      </c>
      <c r="F21077">
        <v>-93.959599999999995</v>
      </c>
      <c r="G21077">
        <v>63.231299999999997</v>
      </c>
      <c r="H21077">
        <v>-0.49049999999999999</v>
      </c>
      <c r="I21077">
        <v>0</v>
      </c>
      <c r="J21077">
        <v>0.61140000000000005</v>
      </c>
      <c r="K21077">
        <v>79.641599999999997</v>
      </c>
    </row>
    <row r="21078" spans="1:11" hidden="1">
      <c r="A21078" t="s">
        <v>167</v>
      </c>
      <c r="B21078" t="s">
        <v>660</v>
      </c>
      <c r="C21078">
        <v>209</v>
      </c>
      <c r="D21078" t="s">
        <v>140</v>
      </c>
      <c r="E21078">
        <v>2.4874999999999998</v>
      </c>
      <c r="F21078">
        <v>-92.265199999999993</v>
      </c>
      <c r="G21078">
        <v>63.231299999999997</v>
      </c>
      <c r="H21078">
        <v>-0.49049999999999999</v>
      </c>
      <c r="I21078">
        <v>0</v>
      </c>
      <c r="J21078">
        <v>1.2215</v>
      </c>
      <c r="K21078">
        <v>0.99760000000000004</v>
      </c>
    </row>
    <row r="21079" spans="1:11" hidden="1">
      <c r="A21079" t="s">
        <v>167</v>
      </c>
      <c r="B21079" t="s">
        <v>660</v>
      </c>
      <c r="C21079">
        <v>209</v>
      </c>
      <c r="D21079" t="s">
        <v>141</v>
      </c>
      <c r="E21079">
        <v>0</v>
      </c>
      <c r="F21079">
        <v>-113.33620000000001</v>
      </c>
      <c r="G21079">
        <v>46.014299999999999</v>
      </c>
      <c r="H21079">
        <v>-0.49049999999999999</v>
      </c>
      <c r="I21079">
        <v>0</v>
      </c>
      <c r="J21079">
        <v>1.2999999999999999E-3</v>
      </c>
      <c r="K21079">
        <v>115.3811</v>
      </c>
    </row>
    <row r="21080" spans="1:11" hidden="1">
      <c r="A21080" t="s">
        <v>167</v>
      </c>
      <c r="B21080" t="s">
        <v>660</v>
      </c>
      <c r="C21080">
        <v>209</v>
      </c>
      <c r="D21080" t="s">
        <v>141</v>
      </c>
      <c r="E21080">
        <v>1.2438</v>
      </c>
      <c r="F21080">
        <v>-111.64190000000001</v>
      </c>
      <c r="G21080">
        <v>46.014299999999999</v>
      </c>
      <c r="H21080">
        <v>-0.49049999999999999</v>
      </c>
      <c r="I21080">
        <v>0</v>
      </c>
      <c r="J21080">
        <v>0.61140000000000005</v>
      </c>
      <c r="K21080">
        <v>58.150799999999997</v>
      </c>
    </row>
    <row r="21081" spans="1:11" hidden="1">
      <c r="A21081" t="s">
        <v>167</v>
      </c>
      <c r="B21081" t="s">
        <v>660</v>
      </c>
      <c r="C21081">
        <v>209</v>
      </c>
      <c r="D21081" t="s">
        <v>141</v>
      </c>
      <c r="E21081">
        <v>2.4874999999999998</v>
      </c>
      <c r="F21081">
        <v>-109.94759999999999</v>
      </c>
      <c r="G21081">
        <v>46.014299999999999</v>
      </c>
      <c r="H21081">
        <v>-0.49049999999999999</v>
      </c>
      <c r="I21081">
        <v>0</v>
      </c>
      <c r="J21081">
        <v>1.2215</v>
      </c>
      <c r="K21081">
        <v>0.92049999999999998</v>
      </c>
    </row>
    <row r="21082" spans="1:11" hidden="1">
      <c r="A21082" t="s">
        <v>167</v>
      </c>
      <c r="B21082" t="s">
        <v>660</v>
      </c>
      <c r="C21082">
        <v>209</v>
      </c>
      <c r="D21082" t="s">
        <v>142</v>
      </c>
      <c r="E21082">
        <v>0</v>
      </c>
      <c r="F21082">
        <v>-92.577299999999994</v>
      </c>
      <c r="G21082">
        <v>60.241300000000003</v>
      </c>
      <c r="H21082">
        <v>-0.49049999999999999</v>
      </c>
      <c r="I21082">
        <v>0</v>
      </c>
      <c r="J21082">
        <v>1.2999999999999999E-3</v>
      </c>
      <c r="K21082">
        <v>150.8443</v>
      </c>
    </row>
    <row r="21083" spans="1:11" hidden="1">
      <c r="A21083" t="s">
        <v>167</v>
      </c>
      <c r="B21083" t="s">
        <v>660</v>
      </c>
      <c r="C21083">
        <v>209</v>
      </c>
      <c r="D21083" t="s">
        <v>142</v>
      </c>
      <c r="E21083">
        <v>1.2438</v>
      </c>
      <c r="F21083">
        <v>-90.882900000000006</v>
      </c>
      <c r="G21083">
        <v>60.241300000000003</v>
      </c>
      <c r="H21083">
        <v>-0.49049999999999999</v>
      </c>
      <c r="I21083">
        <v>0</v>
      </c>
      <c r="J21083">
        <v>0.61140000000000005</v>
      </c>
      <c r="K21083">
        <v>75.919200000000004</v>
      </c>
    </row>
    <row r="21084" spans="1:11" hidden="1">
      <c r="A21084" t="s">
        <v>167</v>
      </c>
      <c r="B21084" t="s">
        <v>660</v>
      </c>
      <c r="C21084">
        <v>209</v>
      </c>
      <c r="D21084" t="s">
        <v>142</v>
      </c>
      <c r="E21084">
        <v>2.4874999999999998</v>
      </c>
      <c r="F21084">
        <v>-89.188599999999994</v>
      </c>
      <c r="G21084">
        <v>60.241300000000003</v>
      </c>
      <c r="H21084">
        <v>-0.49049999999999999</v>
      </c>
      <c r="I21084">
        <v>0</v>
      </c>
      <c r="J21084">
        <v>1.2215</v>
      </c>
      <c r="K21084">
        <v>0.99399999999999999</v>
      </c>
    </row>
    <row r="21085" spans="1:11" hidden="1">
      <c r="A21085" t="s">
        <v>167</v>
      </c>
      <c r="B21085" t="s">
        <v>660</v>
      </c>
      <c r="C21085">
        <v>209</v>
      </c>
      <c r="D21085" t="s">
        <v>143</v>
      </c>
      <c r="E21085">
        <v>0</v>
      </c>
      <c r="F21085">
        <v>-110.25960000000001</v>
      </c>
      <c r="G21085">
        <v>43.024299999999997</v>
      </c>
      <c r="H21085">
        <v>-0.49049999999999999</v>
      </c>
      <c r="I21085">
        <v>0</v>
      </c>
      <c r="J21085">
        <v>1.2999999999999999E-3</v>
      </c>
      <c r="K21085">
        <v>107.93989999999999</v>
      </c>
    </row>
    <row r="21086" spans="1:11" hidden="1">
      <c r="A21086" t="s">
        <v>167</v>
      </c>
      <c r="B21086" t="s">
        <v>660</v>
      </c>
      <c r="C21086">
        <v>209</v>
      </c>
      <c r="D21086" t="s">
        <v>143</v>
      </c>
      <c r="E21086">
        <v>1.2438</v>
      </c>
      <c r="F21086">
        <v>-108.56529999999999</v>
      </c>
      <c r="G21086">
        <v>43.024299999999997</v>
      </c>
      <c r="H21086">
        <v>-0.49049999999999999</v>
      </c>
      <c r="I21086">
        <v>0</v>
      </c>
      <c r="J21086">
        <v>0.61140000000000005</v>
      </c>
      <c r="K21086">
        <v>54.428400000000003</v>
      </c>
    </row>
    <row r="21087" spans="1:11" hidden="1">
      <c r="A21087" t="s">
        <v>167</v>
      </c>
      <c r="B21087" t="s">
        <v>660</v>
      </c>
      <c r="C21087">
        <v>209</v>
      </c>
      <c r="D21087" t="s">
        <v>143</v>
      </c>
      <c r="E21087">
        <v>2.4874999999999998</v>
      </c>
      <c r="F21087">
        <v>-106.87090000000001</v>
      </c>
      <c r="G21087">
        <v>43.024299999999997</v>
      </c>
      <c r="H21087">
        <v>-0.49049999999999999</v>
      </c>
      <c r="I21087">
        <v>0</v>
      </c>
      <c r="J21087">
        <v>1.2215</v>
      </c>
      <c r="K21087">
        <v>0.91690000000000005</v>
      </c>
    </row>
    <row r="21088" spans="1:11" hidden="1">
      <c r="A21088" t="s">
        <v>167</v>
      </c>
      <c r="B21088" t="s">
        <v>660</v>
      </c>
      <c r="C21088">
        <v>209</v>
      </c>
      <c r="D21088" t="s">
        <v>144</v>
      </c>
      <c r="E21088">
        <v>0</v>
      </c>
      <c r="F21088">
        <v>-95.653899999999993</v>
      </c>
      <c r="G21088">
        <v>63.231299999999997</v>
      </c>
      <c r="H21088">
        <v>-0.49049999999999999</v>
      </c>
      <c r="I21088">
        <v>0</v>
      </c>
      <c r="J21088">
        <v>1.2999999999999999E-3</v>
      </c>
      <c r="K21088">
        <v>158.28559999999999</v>
      </c>
    </row>
    <row r="21089" spans="1:11" hidden="1">
      <c r="A21089" t="s">
        <v>167</v>
      </c>
      <c r="B21089" t="s">
        <v>660</v>
      </c>
      <c r="C21089">
        <v>209</v>
      </c>
      <c r="D21089" t="s">
        <v>144</v>
      </c>
      <c r="E21089">
        <v>1.2438</v>
      </c>
      <c r="F21089">
        <v>-93.959599999999995</v>
      </c>
      <c r="G21089">
        <v>63.231299999999997</v>
      </c>
      <c r="H21089">
        <v>-0.49049999999999999</v>
      </c>
      <c r="I21089">
        <v>0</v>
      </c>
      <c r="J21089">
        <v>0.61140000000000005</v>
      </c>
      <c r="K21089">
        <v>79.641599999999997</v>
      </c>
    </row>
    <row r="21090" spans="1:11" hidden="1">
      <c r="A21090" t="s">
        <v>167</v>
      </c>
      <c r="B21090" t="s">
        <v>660</v>
      </c>
      <c r="C21090">
        <v>209</v>
      </c>
      <c r="D21090" t="s">
        <v>144</v>
      </c>
      <c r="E21090">
        <v>2.4874999999999998</v>
      </c>
      <c r="F21090">
        <v>-92.265199999999993</v>
      </c>
      <c r="G21090">
        <v>63.231299999999997</v>
      </c>
      <c r="H21090">
        <v>-0.49049999999999999</v>
      </c>
      <c r="I21090">
        <v>0</v>
      </c>
      <c r="J21090">
        <v>1.2215</v>
      </c>
      <c r="K21090">
        <v>0.99760000000000004</v>
      </c>
    </row>
    <row r="21091" spans="1:11" hidden="1">
      <c r="A21091" t="s">
        <v>167</v>
      </c>
      <c r="B21091" t="s">
        <v>660</v>
      </c>
      <c r="C21091">
        <v>209</v>
      </c>
      <c r="D21091" t="s">
        <v>145</v>
      </c>
      <c r="E21091">
        <v>0</v>
      </c>
      <c r="F21091">
        <v>-113.33620000000001</v>
      </c>
      <c r="G21091">
        <v>46.014299999999999</v>
      </c>
      <c r="H21091">
        <v>-0.49049999999999999</v>
      </c>
      <c r="I21091">
        <v>0</v>
      </c>
      <c r="J21091">
        <v>1.2999999999999999E-3</v>
      </c>
      <c r="K21091">
        <v>115.3811</v>
      </c>
    </row>
    <row r="21092" spans="1:11" hidden="1">
      <c r="A21092" t="s">
        <v>167</v>
      </c>
      <c r="B21092" t="s">
        <v>660</v>
      </c>
      <c r="C21092">
        <v>209</v>
      </c>
      <c r="D21092" t="s">
        <v>145</v>
      </c>
      <c r="E21092">
        <v>1.2438</v>
      </c>
      <c r="F21092">
        <v>-111.64190000000001</v>
      </c>
      <c r="G21092">
        <v>46.014299999999999</v>
      </c>
      <c r="H21092">
        <v>-0.49049999999999999</v>
      </c>
      <c r="I21092">
        <v>0</v>
      </c>
      <c r="J21092">
        <v>0.61140000000000005</v>
      </c>
      <c r="K21092">
        <v>58.150799999999997</v>
      </c>
    </row>
    <row r="21093" spans="1:11" hidden="1">
      <c r="A21093" t="s">
        <v>167</v>
      </c>
      <c r="B21093" t="s">
        <v>660</v>
      </c>
      <c r="C21093">
        <v>209</v>
      </c>
      <c r="D21093" t="s">
        <v>145</v>
      </c>
      <c r="E21093">
        <v>2.4874999999999998</v>
      </c>
      <c r="F21093">
        <v>-109.94759999999999</v>
      </c>
      <c r="G21093">
        <v>46.014299999999999</v>
      </c>
      <c r="H21093">
        <v>-0.49049999999999999</v>
      </c>
      <c r="I21093">
        <v>0</v>
      </c>
      <c r="J21093">
        <v>1.2215</v>
      </c>
      <c r="K21093">
        <v>0.92049999999999998</v>
      </c>
    </row>
    <row r="21094" spans="1:11" hidden="1">
      <c r="A21094" t="s">
        <v>167</v>
      </c>
      <c r="B21094" t="s">
        <v>660</v>
      </c>
      <c r="C21094">
        <v>209</v>
      </c>
      <c r="D21094" t="s">
        <v>146</v>
      </c>
      <c r="E21094">
        <v>0</v>
      </c>
      <c r="F21094">
        <v>-92.577299999999994</v>
      </c>
      <c r="G21094">
        <v>60.241300000000003</v>
      </c>
      <c r="H21094">
        <v>-0.49049999999999999</v>
      </c>
      <c r="I21094">
        <v>0</v>
      </c>
      <c r="J21094">
        <v>1.2999999999999999E-3</v>
      </c>
      <c r="K21094">
        <v>150.8443</v>
      </c>
    </row>
    <row r="21095" spans="1:11" hidden="1">
      <c r="A21095" t="s">
        <v>167</v>
      </c>
      <c r="B21095" t="s">
        <v>660</v>
      </c>
      <c r="C21095">
        <v>209</v>
      </c>
      <c r="D21095" t="s">
        <v>146</v>
      </c>
      <c r="E21095">
        <v>1.2438</v>
      </c>
      <c r="F21095">
        <v>-90.882900000000006</v>
      </c>
      <c r="G21095">
        <v>60.241300000000003</v>
      </c>
      <c r="H21095">
        <v>-0.49049999999999999</v>
      </c>
      <c r="I21095">
        <v>0</v>
      </c>
      <c r="J21095">
        <v>0.61140000000000005</v>
      </c>
      <c r="K21095">
        <v>75.919200000000004</v>
      </c>
    </row>
    <row r="21096" spans="1:11" hidden="1">
      <c r="A21096" t="s">
        <v>167</v>
      </c>
      <c r="B21096" t="s">
        <v>660</v>
      </c>
      <c r="C21096">
        <v>209</v>
      </c>
      <c r="D21096" t="s">
        <v>146</v>
      </c>
      <c r="E21096">
        <v>2.4874999999999998</v>
      </c>
      <c r="F21096">
        <v>-89.188599999999994</v>
      </c>
      <c r="G21096">
        <v>60.241300000000003</v>
      </c>
      <c r="H21096">
        <v>-0.49049999999999999</v>
      </c>
      <c r="I21096">
        <v>0</v>
      </c>
      <c r="J21096">
        <v>1.2215</v>
      </c>
      <c r="K21096">
        <v>0.99399999999999999</v>
      </c>
    </row>
    <row r="21097" spans="1:11" hidden="1">
      <c r="A21097" t="s">
        <v>167</v>
      </c>
      <c r="B21097" t="s">
        <v>660</v>
      </c>
      <c r="C21097">
        <v>209</v>
      </c>
      <c r="D21097" t="s">
        <v>147</v>
      </c>
      <c r="E21097">
        <v>0</v>
      </c>
      <c r="F21097">
        <v>-110.25960000000001</v>
      </c>
      <c r="G21097">
        <v>43.024299999999997</v>
      </c>
      <c r="H21097">
        <v>-0.49049999999999999</v>
      </c>
      <c r="I21097">
        <v>0</v>
      </c>
      <c r="J21097">
        <v>1.2999999999999999E-3</v>
      </c>
      <c r="K21097">
        <v>107.93989999999999</v>
      </c>
    </row>
    <row r="21098" spans="1:11" hidden="1">
      <c r="A21098" t="s">
        <v>167</v>
      </c>
      <c r="B21098" t="s">
        <v>660</v>
      </c>
      <c r="C21098">
        <v>209</v>
      </c>
      <c r="D21098" t="s">
        <v>147</v>
      </c>
      <c r="E21098">
        <v>1.2438</v>
      </c>
      <c r="F21098">
        <v>-108.56529999999999</v>
      </c>
      <c r="G21098">
        <v>43.024299999999997</v>
      </c>
      <c r="H21098">
        <v>-0.49049999999999999</v>
      </c>
      <c r="I21098">
        <v>0</v>
      </c>
      <c r="J21098">
        <v>0.61140000000000005</v>
      </c>
      <c r="K21098">
        <v>54.428400000000003</v>
      </c>
    </row>
    <row r="21099" spans="1:11" hidden="1">
      <c r="A21099" t="s">
        <v>167</v>
      </c>
      <c r="B21099" t="s">
        <v>660</v>
      </c>
      <c r="C21099">
        <v>209</v>
      </c>
      <c r="D21099" t="s">
        <v>147</v>
      </c>
      <c r="E21099">
        <v>2.4874999999999998</v>
      </c>
      <c r="F21099">
        <v>-106.87090000000001</v>
      </c>
      <c r="G21099">
        <v>43.024299999999997</v>
      </c>
      <c r="H21099">
        <v>-0.49049999999999999</v>
      </c>
      <c r="I21099">
        <v>0</v>
      </c>
      <c r="J21099">
        <v>1.2215</v>
      </c>
      <c r="K21099">
        <v>0.91690000000000005</v>
      </c>
    </row>
    <row r="21100" spans="1:11" hidden="1">
      <c r="A21100" t="s">
        <v>167</v>
      </c>
      <c r="B21100" t="s">
        <v>660</v>
      </c>
      <c r="C21100">
        <v>209</v>
      </c>
      <c r="D21100" t="s">
        <v>148</v>
      </c>
      <c r="E21100">
        <v>0</v>
      </c>
      <c r="F21100">
        <v>-95.653899999999993</v>
      </c>
      <c r="G21100">
        <v>63.231299999999997</v>
      </c>
      <c r="H21100">
        <v>-0.49049999999999999</v>
      </c>
      <c r="I21100">
        <v>0</v>
      </c>
      <c r="J21100">
        <v>1.2999999999999999E-3</v>
      </c>
      <c r="K21100">
        <v>158.28559999999999</v>
      </c>
    </row>
    <row r="21101" spans="1:11" hidden="1">
      <c r="A21101" t="s">
        <v>167</v>
      </c>
      <c r="B21101" t="s">
        <v>660</v>
      </c>
      <c r="C21101">
        <v>209</v>
      </c>
      <c r="D21101" t="s">
        <v>148</v>
      </c>
      <c r="E21101">
        <v>1.2438</v>
      </c>
      <c r="F21101">
        <v>-93.959599999999995</v>
      </c>
      <c r="G21101">
        <v>63.231299999999997</v>
      </c>
      <c r="H21101">
        <v>-0.49049999999999999</v>
      </c>
      <c r="I21101">
        <v>0</v>
      </c>
      <c r="J21101">
        <v>0.61140000000000005</v>
      </c>
      <c r="K21101">
        <v>79.641599999999997</v>
      </c>
    </row>
    <row r="21102" spans="1:11" hidden="1">
      <c r="A21102" t="s">
        <v>167</v>
      </c>
      <c r="B21102" t="s">
        <v>660</v>
      </c>
      <c r="C21102">
        <v>209</v>
      </c>
      <c r="D21102" t="s">
        <v>148</v>
      </c>
      <c r="E21102">
        <v>2.4874999999999998</v>
      </c>
      <c r="F21102">
        <v>-92.265199999999993</v>
      </c>
      <c r="G21102">
        <v>63.231299999999997</v>
      </c>
      <c r="H21102">
        <v>-0.49049999999999999</v>
      </c>
      <c r="I21102">
        <v>0</v>
      </c>
      <c r="J21102">
        <v>1.2215</v>
      </c>
      <c r="K21102">
        <v>0.99760000000000004</v>
      </c>
    </row>
    <row r="21103" spans="1:11" hidden="1">
      <c r="A21103" t="s">
        <v>167</v>
      </c>
      <c r="B21103" t="s">
        <v>660</v>
      </c>
      <c r="C21103">
        <v>209</v>
      </c>
      <c r="D21103" t="s">
        <v>149</v>
      </c>
      <c r="E21103">
        <v>0</v>
      </c>
      <c r="F21103">
        <v>-113.33620000000001</v>
      </c>
      <c r="G21103">
        <v>46.014299999999999</v>
      </c>
      <c r="H21103">
        <v>-0.49049999999999999</v>
      </c>
      <c r="I21103">
        <v>0</v>
      </c>
      <c r="J21103">
        <v>1.2999999999999999E-3</v>
      </c>
      <c r="K21103">
        <v>115.3811</v>
      </c>
    </row>
    <row r="21104" spans="1:11" hidden="1">
      <c r="A21104" t="s">
        <v>167</v>
      </c>
      <c r="B21104" t="s">
        <v>660</v>
      </c>
      <c r="C21104">
        <v>209</v>
      </c>
      <c r="D21104" t="s">
        <v>149</v>
      </c>
      <c r="E21104">
        <v>1.2438</v>
      </c>
      <c r="F21104">
        <v>-111.64190000000001</v>
      </c>
      <c r="G21104">
        <v>46.014299999999999</v>
      </c>
      <c r="H21104">
        <v>-0.49049999999999999</v>
      </c>
      <c r="I21104">
        <v>0</v>
      </c>
      <c r="J21104">
        <v>0.61140000000000005</v>
      </c>
      <c r="K21104">
        <v>58.150799999999997</v>
      </c>
    </row>
    <row r="21105" spans="1:11" hidden="1">
      <c r="A21105" t="s">
        <v>167</v>
      </c>
      <c r="B21105" t="s">
        <v>660</v>
      </c>
      <c r="C21105">
        <v>209</v>
      </c>
      <c r="D21105" t="s">
        <v>149</v>
      </c>
      <c r="E21105">
        <v>2.4874999999999998</v>
      </c>
      <c r="F21105">
        <v>-109.94759999999999</v>
      </c>
      <c r="G21105">
        <v>46.014299999999999</v>
      </c>
      <c r="H21105">
        <v>-0.49049999999999999</v>
      </c>
      <c r="I21105">
        <v>0</v>
      </c>
      <c r="J21105">
        <v>1.2215</v>
      </c>
      <c r="K21105">
        <v>0.92049999999999998</v>
      </c>
    </row>
    <row r="21106" spans="1:11" hidden="1">
      <c r="A21106" t="s">
        <v>167</v>
      </c>
      <c r="B21106" t="s">
        <v>660</v>
      </c>
      <c r="C21106">
        <v>209</v>
      </c>
      <c r="D21106" t="s">
        <v>150</v>
      </c>
      <c r="E21106">
        <v>0</v>
      </c>
      <c r="F21106">
        <v>-109.7243</v>
      </c>
      <c r="G21106">
        <v>54.473700000000001</v>
      </c>
      <c r="H21106">
        <v>-0.54500000000000004</v>
      </c>
      <c r="I21106">
        <v>0</v>
      </c>
      <c r="J21106">
        <v>1.4E-3</v>
      </c>
      <c r="K21106">
        <v>136.54179999999999</v>
      </c>
    </row>
    <row r="21107" spans="1:11" hidden="1">
      <c r="A21107" t="s">
        <v>167</v>
      </c>
      <c r="B21107" t="s">
        <v>660</v>
      </c>
      <c r="C21107">
        <v>209</v>
      </c>
      <c r="D21107" t="s">
        <v>150</v>
      </c>
      <c r="E21107">
        <v>1.2438</v>
      </c>
      <c r="F21107">
        <v>-107.8417</v>
      </c>
      <c r="G21107">
        <v>54.473700000000001</v>
      </c>
      <c r="H21107">
        <v>-0.54500000000000004</v>
      </c>
      <c r="I21107">
        <v>0</v>
      </c>
      <c r="J21107">
        <v>0.67930000000000001</v>
      </c>
      <c r="K21107">
        <v>68.790199999999999</v>
      </c>
    </row>
    <row r="21108" spans="1:11" hidden="1">
      <c r="A21108" t="s">
        <v>167</v>
      </c>
      <c r="B21108" t="s">
        <v>660</v>
      </c>
      <c r="C21108">
        <v>209</v>
      </c>
      <c r="D21108" t="s">
        <v>150</v>
      </c>
      <c r="E21108">
        <v>2.4874999999999998</v>
      </c>
      <c r="F21108">
        <v>-105.95910000000001</v>
      </c>
      <c r="G21108">
        <v>54.473700000000001</v>
      </c>
      <c r="H21108">
        <v>-0.54500000000000004</v>
      </c>
      <c r="I21108">
        <v>0</v>
      </c>
      <c r="J21108">
        <v>1.3572</v>
      </c>
      <c r="K21108">
        <v>1.0385</v>
      </c>
    </row>
    <row r="21109" spans="1:11" hidden="1">
      <c r="A21109" t="s">
        <v>167</v>
      </c>
      <c r="B21109" t="s">
        <v>660</v>
      </c>
      <c r="C21109">
        <v>209</v>
      </c>
      <c r="D21109" t="s">
        <v>151</v>
      </c>
      <c r="E21109">
        <v>0</v>
      </c>
      <c r="F21109">
        <v>-109.7243</v>
      </c>
      <c r="G21109">
        <v>54.473700000000001</v>
      </c>
      <c r="H21109">
        <v>-0.54500000000000004</v>
      </c>
      <c r="I21109">
        <v>0</v>
      </c>
      <c r="J21109">
        <v>1.4E-3</v>
      </c>
      <c r="K21109">
        <v>136.54179999999999</v>
      </c>
    </row>
    <row r="21110" spans="1:11" hidden="1">
      <c r="A21110" t="s">
        <v>167</v>
      </c>
      <c r="B21110" t="s">
        <v>660</v>
      </c>
      <c r="C21110">
        <v>209</v>
      </c>
      <c r="D21110" t="s">
        <v>151</v>
      </c>
      <c r="E21110">
        <v>1.2438</v>
      </c>
      <c r="F21110">
        <v>-107.8417</v>
      </c>
      <c r="G21110">
        <v>54.473700000000001</v>
      </c>
      <c r="H21110">
        <v>-0.54500000000000004</v>
      </c>
      <c r="I21110">
        <v>0</v>
      </c>
      <c r="J21110">
        <v>0.67930000000000001</v>
      </c>
      <c r="K21110">
        <v>68.790199999999999</v>
      </c>
    </row>
    <row r="21111" spans="1:11" hidden="1">
      <c r="A21111" t="s">
        <v>167</v>
      </c>
      <c r="B21111" t="s">
        <v>660</v>
      </c>
      <c r="C21111">
        <v>209</v>
      </c>
      <c r="D21111" t="s">
        <v>151</v>
      </c>
      <c r="E21111">
        <v>2.4874999999999998</v>
      </c>
      <c r="F21111">
        <v>-105.95910000000001</v>
      </c>
      <c r="G21111">
        <v>54.473700000000001</v>
      </c>
      <c r="H21111">
        <v>-0.54500000000000004</v>
      </c>
      <c r="I21111">
        <v>0</v>
      </c>
      <c r="J21111">
        <v>1.3572</v>
      </c>
      <c r="K21111">
        <v>1.0385</v>
      </c>
    </row>
    <row r="21112" spans="1:11" hidden="1">
      <c r="A21112" t="s">
        <v>167</v>
      </c>
      <c r="B21112" t="s">
        <v>660</v>
      </c>
      <c r="C21112">
        <v>209</v>
      </c>
      <c r="D21112" t="s">
        <v>152</v>
      </c>
      <c r="E21112">
        <v>0</v>
      </c>
      <c r="F21112">
        <v>-99.421400000000006</v>
      </c>
      <c r="G21112">
        <v>44.458100000000002</v>
      </c>
      <c r="H21112">
        <v>-0.54500000000000004</v>
      </c>
      <c r="I21112">
        <v>0</v>
      </c>
      <c r="J21112">
        <v>1.4E-3</v>
      </c>
      <c r="K21112">
        <v>111.5926</v>
      </c>
    </row>
    <row r="21113" spans="1:11" hidden="1">
      <c r="A21113" t="s">
        <v>167</v>
      </c>
      <c r="B21113" t="s">
        <v>660</v>
      </c>
      <c r="C21113">
        <v>209</v>
      </c>
      <c r="D21113" t="s">
        <v>152</v>
      </c>
      <c r="E21113">
        <v>1.2438</v>
      </c>
      <c r="F21113">
        <v>-97.538799999999995</v>
      </c>
      <c r="G21113">
        <v>44.458100000000002</v>
      </c>
      <c r="H21113">
        <v>-0.54500000000000004</v>
      </c>
      <c r="I21113">
        <v>0</v>
      </c>
      <c r="J21113">
        <v>0.67930000000000001</v>
      </c>
      <c r="K21113">
        <v>56.297800000000002</v>
      </c>
    </row>
    <row r="21114" spans="1:11" hidden="1">
      <c r="A21114" t="s">
        <v>167</v>
      </c>
      <c r="B21114" t="s">
        <v>660</v>
      </c>
      <c r="C21114">
        <v>209</v>
      </c>
      <c r="D21114" t="s">
        <v>152</v>
      </c>
      <c r="E21114">
        <v>2.4874999999999998</v>
      </c>
      <c r="F21114">
        <v>-95.656199999999998</v>
      </c>
      <c r="G21114">
        <v>44.458100000000002</v>
      </c>
      <c r="H21114">
        <v>-0.54500000000000004</v>
      </c>
      <c r="I21114">
        <v>0</v>
      </c>
      <c r="J21114">
        <v>1.3572</v>
      </c>
      <c r="K21114">
        <v>1.0029999999999999</v>
      </c>
    </row>
    <row r="21115" spans="1:11" hidden="1">
      <c r="A21115" t="s">
        <v>167</v>
      </c>
      <c r="B21115" t="s">
        <v>660</v>
      </c>
      <c r="C21115">
        <v>209</v>
      </c>
      <c r="D21115" t="s">
        <v>153</v>
      </c>
      <c r="E21115">
        <v>0</v>
      </c>
      <c r="F21115">
        <v>-99.421400000000006</v>
      </c>
      <c r="G21115">
        <v>44.458100000000002</v>
      </c>
      <c r="H21115">
        <v>-0.54500000000000004</v>
      </c>
      <c r="I21115">
        <v>0</v>
      </c>
      <c r="J21115">
        <v>1.4E-3</v>
      </c>
      <c r="K21115">
        <v>111.5926</v>
      </c>
    </row>
    <row r="21116" spans="1:11" hidden="1">
      <c r="A21116" t="s">
        <v>167</v>
      </c>
      <c r="B21116" t="s">
        <v>660</v>
      </c>
      <c r="C21116">
        <v>209</v>
      </c>
      <c r="D21116" t="s">
        <v>153</v>
      </c>
      <c r="E21116">
        <v>1.2438</v>
      </c>
      <c r="F21116">
        <v>-97.538799999999995</v>
      </c>
      <c r="G21116">
        <v>44.458100000000002</v>
      </c>
      <c r="H21116">
        <v>-0.54500000000000004</v>
      </c>
      <c r="I21116">
        <v>0</v>
      </c>
      <c r="J21116">
        <v>0.67930000000000001</v>
      </c>
      <c r="K21116">
        <v>56.297800000000002</v>
      </c>
    </row>
    <row r="21117" spans="1:11" hidden="1">
      <c r="A21117" t="s">
        <v>167</v>
      </c>
      <c r="B21117" t="s">
        <v>660</v>
      </c>
      <c r="C21117">
        <v>209</v>
      </c>
      <c r="D21117" t="s">
        <v>153</v>
      </c>
      <c r="E21117">
        <v>2.4874999999999998</v>
      </c>
      <c r="F21117">
        <v>-95.656199999999998</v>
      </c>
      <c r="G21117">
        <v>44.458100000000002</v>
      </c>
      <c r="H21117">
        <v>-0.54500000000000004</v>
      </c>
      <c r="I21117">
        <v>0</v>
      </c>
      <c r="J21117">
        <v>1.3572</v>
      </c>
      <c r="K21117">
        <v>1.0029999999999999</v>
      </c>
    </row>
    <row r="21118" spans="1:11" hidden="1">
      <c r="A21118" t="s">
        <v>167</v>
      </c>
      <c r="B21118" t="s">
        <v>660</v>
      </c>
      <c r="C21118">
        <v>209</v>
      </c>
      <c r="D21118" t="s">
        <v>154</v>
      </c>
      <c r="E21118">
        <v>0</v>
      </c>
      <c r="F21118">
        <v>-121.7444</v>
      </c>
      <c r="G21118">
        <v>66.158500000000004</v>
      </c>
      <c r="H21118">
        <v>-0.54500000000000004</v>
      </c>
      <c r="I21118">
        <v>0</v>
      </c>
      <c r="J21118">
        <v>1.4E-3</v>
      </c>
      <c r="K21118">
        <v>165.64930000000001</v>
      </c>
    </row>
    <row r="21119" spans="1:11" hidden="1">
      <c r="A21119" t="s">
        <v>167</v>
      </c>
      <c r="B21119" t="s">
        <v>660</v>
      </c>
      <c r="C21119">
        <v>209</v>
      </c>
      <c r="D21119" t="s">
        <v>154</v>
      </c>
      <c r="E21119">
        <v>1.2438</v>
      </c>
      <c r="F21119">
        <v>-119.8618</v>
      </c>
      <c r="G21119">
        <v>66.158500000000004</v>
      </c>
      <c r="H21119">
        <v>-0.54500000000000004</v>
      </c>
      <c r="I21119">
        <v>0</v>
      </c>
      <c r="J21119">
        <v>0.67930000000000001</v>
      </c>
      <c r="K21119">
        <v>83.364699999999999</v>
      </c>
    </row>
    <row r="21120" spans="1:11" hidden="1">
      <c r="A21120" t="s">
        <v>167</v>
      </c>
      <c r="B21120" t="s">
        <v>660</v>
      </c>
      <c r="C21120">
        <v>209</v>
      </c>
      <c r="D21120" t="s">
        <v>154</v>
      </c>
      <c r="E21120">
        <v>2.4874999999999998</v>
      </c>
      <c r="F21120">
        <v>-117.97920000000001</v>
      </c>
      <c r="G21120">
        <v>66.158500000000004</v>
      </c>
      <c r="H21120">
        <v>-0.54500000000000004</v>
      </c>
      <c r="I21120">
        <v>0</v>
      </c>
      <c r="J21120">
        <v>1.3572</v>
      </c>
      <c r="K21120">
        <v>1.08</v>
      </c>
    </row>
    <row r="21121" spans="1:11" hidden="1">
      <c r="A21121" t="s">
        <v>167</v>
      </c>
      <c r="B21121" t="s">
        <v>660</v>
      </c>
      <c r="C21121">
        <v>209</v>
      </c>
      <c r="D21121" t="s">
        <v>155</v>
      </c>
      <c r="E21121">
        <v>0</v>
      </c>
      <c r="F21121">
        <v>-87.401300000000006</v>
      </c>
      <c r="G21121">
        <v>32.773299999999999</v>
      </c>
      <c r="H21121">
        <v>-0.54500000000000004</v>
      </c>
      <c r="I21121">
        <v>0</v>
      </c>
      <c r="J21121">
        <v>1.4E-3</v>
      </c>
      <c r="K21121">
        <v>82.485200000000006</v>
      </c>
    </row>
    <row r="21122" spans="1:11" hidden="1">
      <c r="A21122" t="s">
        <v>167</v>
      </c>
      <c r="B21122" t="s">
        <v>660</v>
      </c>
      <c r="C21122">
        <v>209</v>
      </c>
      <c r="D21122" t="s">
        <v>155</v>
      </c>
      <c r="E21122">
        <v>1.2438</v>
      </c>
      <c r="F21122">
        <v>-85.518699999999995</v>
      </c>
      <c r="G21122">
        <v>32.773299999999999</v>
      </c>
      <c r="H21122">
        <v>-0.54500000000000004</v>
      </c>
      <c r="I21122">
        <v>0</v>
      </c>
      <c r="J21122">
        <v>0.67930000000000001</v>
      </c>
      <c r="K21122">
        <v>41.723300000000002</v>
      </c>
    </row>
    <row r="21123" spans="1:11" hidden="1">
      <c r="A21123" t="s">
        <v>167</v>
      </c>
      <c r="B21123" t="s">
        <v>660</v>
      </c>
      <c r="C21123">
        <v>209</v>
      </c>
      <c r="D21123" t="s">
        <v>155</v>
      </c>
      <c r="E21123">
        <v>2.4874999999999998</v>
      </c>
      <c r="F21123">
        <v>-83.636099999999999</v>
      </c>
      <c r="G21123">
        <v>32.773299999999999</v>
      </c>
      <c r="H21123">
        <v>-0.54500000000000004</v>
      </c>
      <c r="I21123">
        <v>0</v>
      </c>
      <c r="J21123">
        <v>1.3572</v>
      </c>
      <c r="K21123">
        <v>0.96150000000000002</v>
      </c>
    </row>
    <row r="21124" spans="1:11" hidden="1">
      <c r="A21124" t="s">
        <v>167</v>
      </c>
      <c r="B21124" t="s">
        <v>660</v>
      </c>
      <c r="C21124">
        <v>209</v>
      </c>
      <c r="D21124" t="s">
        <v>156</v>
      </c>
      <c r="E21124">
        <v>0</v>
      </c>
      <c r="F21124">
        <v>-121.7444</v>
      </c>
      <c r="G21124">
        <v>66.158500000000004</v>
      </c>
      <c r="H21124">
        <v>-0.54500000000000004</v>
      </c>
      <c r="I21124">
        <v>0</v>
      </c>
      <c r="J21124">
        <v>1.4E-3</v>
      </c>
      <c r="K21124">
        <v>165.64930000000001</v>
      </c>
    </row>
    <row r="21125" spans="1:11" hidden="1">
      <c r="A21125" t="s">
        <v>167</v>
      </c>
      <c r="B21125" t="s">
        <v>660</v>
      </c>
      <c r="C21125">
        <v>209</v>
      </c>
      <c r="D21125" t="s">
        <v>156</v>
      </c>
      <c r="E21125">
        <v>1.2438</v>
      </c>
      <c r="F21125">
        <v>-119.8618</v>
      </c>
      <c r="G21125">
        <v>66.158500000000004</v>
      </c>
      <c r="H21125">
        <v>-0.54500000000000004</v>
      </c>
      <c r="I21125">
        <v>0</v>
      </c>
      <c r="J21125">
        <v>0.67930000000000001</v>
      </c>
      <c r="K21125">
        <v>83.364699999999999</v>
      </c>
    </row>
    <row r="21126" spans="1:11" hidden="1">
      <c r="A21126" t="s">
        <v>167</v>
      </c>
      <c r="B21126" t="s">
        <v>660</v>
      </c>
      <c r="C21126">
        <v>209</v>
      </c>
      <c r="D21126" t="s">
        <v>156</v>
      </c>
      <c r="E21126">
        <v>2.4874999999999998</v>
      </c>
      <c r="F21126">
        <v>-117.97920000000001</v>
      </c>
      <c r="G21126">
        <v>66.158500000000004</v>
      </c>
      <c r="H21126">
        <v>-0.54500000000000004</v>
      </c>
      <c r="I21126">
        <v>0</v>
      </c>
      <c r="J21126">
        <v>1.3572</v>
      </c>
      <c r="K21126">
        <v>1.08</v>
      </c>
    </row>
    <row r="21127" spans="1:11" hidden="1">
      <c r="A21127" t="s">
        <v>167</v>
      </c>
      <c r="B21127" t="s">
        <v>660</v>
      </c>
      <c r="C21127">
        <v>209</v>
      </c>
      <c r="D21127" t="s">
        <v>157</v>
      </c>
      <c r="E21127">
        <v>0</v>
      </c>
      <c r="F21127">
        <v>-87.401300000000006</v>
      </c>
      <c r="G21127">
        <v>32.773299999999999</v>
      </c>
      <c r="H21127">
        <v>-0.54500000000000004</v>
      </c>
      <c r="I21127">
        <v>0</v>
      </c>
      <c r="J21127">
        <v>1.4E-3</v>
      </c>
      <c r="K21127">
        <v>82.485200000000006</v>
      </c>
    </row>
    <row r="21128" spans="1:11" hidden="1">
      <c r="A21128" t="s">
        <v>167</v>
      </c>
      <c r="B21128" t="s">
        <v>660</v>
      </c>
      <c r="C21128">
        <v>209</v>
      </c>
      <c r="D21128" t="s">
        <v>157</v>
      </c>
      <c r="E21128">
        <v>1.2438</v>
      </c>
      <c r="F21128">
        <v>-85.518699999999995</v>
      </c>
      <c r="G21128">
        <v>32.773299999999999</v>
      </c>
      <c r="H21128">
        <v>-0.54500000000000004</v>
      </c>
      <c r="I21128">
        <v>0</v>
      </c>
      <c r="J21128">
        <v>0.67930000000000001</v>
      </c>
      <c r="K21128">
        <v>41.723300000000002</v>
      </c>
    </row>
    <row r="21129" spans="1:11" hidden="1">
      <c r="A21129" t="s">
        <v>167</v>
      </c>
      <c r="B21129" t="s">
        <v>660</v>
      </c>
      <c r="C21129">
        <v>209</v>
      </c>
      <c r="D21129" t="s">
        <v>157</v>
      </c>
      <c r="E21129">
        <v>2.4874999999999998</v>
      </c>
      <c r="F21129">
        <v>-83.636099999999999</v>
      </c>
      <c r="G21129">
        <v>32.773299999999999</v>
      </c>
      <c r="H21129">
        <v>-0.54500000000000004</v>
      </c>
      <c r="I21129">
        <v>0</v>
      </c>
      <c r="J21129">
        <v>1.3572</v>
      </c>
      <c r="K21129">
        <v>0.96150000000000002</v>
      </c>
    </row>
    <row r="21130" spans="1:11" hidden="1">
      <c r="A21130" t="s">
        <v>167</v>
      </c>
      <c r="B21130" t="s">
        <v>660</v>
      </c>
      <c r="C21130">
        <v>209</v>
      </c>
      <c r="D21130" t="s">
        <v>158</v>
      </c>
      <c r="E21130">
        <v>0</v>
      </c>
      <c r="F21130">
        <v>-162.3295</v>
      </c>
      <c r="G21130">
        <v>80.928100000000001</v>
      </c>
      <c r="H21130">
        <v>-0.83430000000000004</v>
      </c>
      <c r="I21130">
        <v>0</v>
      </c>
      <c r="J21130">
        <v>2.8999999999999998E-3</v>
      </c>
      <c r="K21130">
        <v>202.542</v>
      </c>
    </row>
    <row r="21131" spans="1:11" hidden="1">
      <c r="A21131" t="s">
        <v>167</v>
      </c>
      <c r="B21131" t="s">
        <v>660</v>
      </c>
      <c r="C21131">
        <v>209</v>
      </c>
      <c r="D21131" t="s">
        <v>158</v>
      </c>
      <c r="E21131">
        <v>1.2438</v>
      </c>
      <c r="F21131">
        <v>-160.4469</v>
      </c>
      <c r="G21131">
        <v>80.928100000000001</v>
      </c>
      <c r="H21131">
        <v>-0.83430000000000004</v>
      </c>
      <c r="I21131">
        <v>0</v>
      </c>
      <c r="J21131">
        <v>1.0406</v>
      </c>
      <c r="K21131">
        <v>101.8877</v>
      </c>
    </row>
    <row r="21132" spans="1:11" hidden="1">
      <c r="A21132" t="s">
        <v>167</v>
      </c>
      <c r="B21132" t="s">
        <v>660</v>
      </c>
      <c r="C21132">
        <v>209</v>
      </c>
      <c r="D21132" t="s">
        <v>158</v>
      </c>
      <c r="E21132">
        <v>2.4874999999999998</v>
      </c>
      <c r="F21132">
        <v>-158.5643</v>
      </c>
      <c r="G21132">
        <v>80.928100000000001</v>
      </c>
      <c r="H21132">
        <v>-0.83430000000000004</v>
      </c>
      <c r="I21132">
        <v>0</v>
      </c>
      <c r="J21132">
        <v>2.0783</v>
      </c>
      <c r="K21132">
        <v>1.2333000000000001</v>
      </c>
    </row>
    <row r="21133" spans="1:11" hidden="1">
      <c r="A21133" t="s">
        <v>167</v>
      </c>
      <c r="B21133" t="s">
        <v>660</v>
      </c>
      <c r="C21133">
        <v>209</v>
      </c>
      <c r="D21133" t="s">
        <v>159</v>
      </c>
      <c r="E21133">
        <v>0</v>
      </c>
      <c r="F21133">
        <v>-162.3295</v>
      </c>
      <c r="G21133">
        <v>80.928100000000001</v>
      </c>
      <c r="H21133">
        <v>-0.83430000000000004</v>
      </c>
      <c r="I21133">
        <v>0</v>
      </c>
      <c r="J21133">
        <v>2.8999999999999998E-3</v>
      </c>
      <c r="K21133">
        <v>202.542</v>
      </c>
    </row>
    <row r="21134" spans="1:11" hidden="1">
      <c r="A21134" t="s">
        <v>167</v>
      </c>
      <c r="B21134" t="s">
        <v>660</v>
      </c>
      <c r="C21134">
        <v>209</v>
      </c>
      <c r="D21134" t="s">
        <v>159</v>
      </c>
      <c r="E21134">
        <v>1.2438</v>
      </c>
      <c r="F21134">
        <v>-160.4469</v>
      </c>
      <c r="G21134">
        <v>80.928100000000001</v>
      </c>
      <c r="H21134">
        <v>-0.83430000000000004</v>
      </c>
      <c r="I21134">
        <v>0</v>
      </c>
      <c r="J21134">
        <v>1.0406</v>
      </c>
      <c r="K21134">
        <v>101.8877</v>
      </c>
    </row>
    <row r="21135" spans="1:11" hidden="1">
      <c r="A21135" t="s">
        <v>167</v>
      </c>
      <c r="B21135" t="s">
        <v>660</v>
      </c>
      <c r="C21135">
        <v>209</v>
      </c>
      <c r="D21135" t="s">
        <v>159</v>
      </c>
      <c r="E21135">
        <v>2.4874999999999998</v>
      </c>
      <c r="F21135">
        <v>-158.5643</v>
      </c>
      <c r="G21135">
        <v>80.928100000000001</v>
      </c>
      <c r="H21135">
        <v>-0.83430000000000004</v>
      </c>
      <c r="I21135">
        <v>0</v>
      </c>
      <c r="J21135">
        <v>2.0783</v>
      </c>
      <c r="K21135">
        <v>1.2333000000000001</v>
      </c>
    </row>
    <row r="21136" spans="1:11" hidden="1">
      <c r="A21136" t="s">
        <v>167</v>
      </c>
      <c r="B21136" t="s">
        <v>660</v>
      </c>
      <c r="C21136">
        <v>209</v>
      </c>
      <c r="D21136" t="s">
        <v>160</v>
      </c>
      <c r="E21136">
        <v>0</v>
      </c>
      <c r="F21136">
        <v>-152.0266</v>
      </c>
      <c r="G21136">
        <v>70.912599999999998</v>
      </c>
      <c r="H21136">
        <v>-0.83430000000000004</v>
      </c>
      <c r="I21136">
        <v>0</v>
      </c>
      <c r="J21136">
        <v>2.8999999999999998E-3</v>
      </c>
      <c r="K21136">
        <v>177.59280000000001</v>
      </c>
    </row>
    <row r="21137" spans="1:11" hidden="1">
      <c r="A21137" t="s">
        <v>167</v>
      </c>
      <c r="B21137" t="s">
        <v>660</v>
      </c>
      <c r="C21137">
        <v>209</v>
      </c>
      <c r="D21137" t="s">
        <v>160</v>
      </c>
      <c r="E21137">
        <v>1.2438</v>
      </c>
      <c r="F21137">
        <v>-150.14400000000001</v>
      </c>
      <c r="G21137">
        <v>70.912599999999998</v>
      </c>
      <c r="H21137">
        <v>-0.83430000000000004</v>
      </c>
      <c r="I21137">
        <v>0</v>
      </c>
      <c r="J21137">
        <v>1.0406</v>
      </c>
      <c r="K21137">
        <v>89.395200000000003</v>
      </c>
    </row>
    <row r="21138" spans="1:11" hidden="1">
      <c r="A21138" t="s">
        <v>167</v>
      </c>
      <c r="B21138" t="s">
        <v>660</v>
      </c>
      <c r="C21138">
        <v>209</v>
      </c>
      <c r="D21138" t="s">
        <v>160</v>
      </c>
      <c r="E21138">
        <v>2.4874999999999998</v>
      </c>
      <c r="F21138">
        <v>-148.26140000000001</v>
      </c>
      <c r="G21138">
        <v>70.912599999999998</v>
      </c>
      <c r="H21138">
        <v>-0.83430000000000004</v>
      </c>
      <c r="I21138">
        <v>0</v>
      </c>
      <c r="J21138">
        <v>2.0783</v>
      </c>
      <c r="K21138">
        <v>1.1977</v>
      </c>
    </row>
    <row r="21139" spans="1:11" hidden="1">
      <c r="A21139" t="s">
        <v>167</v>
      </c>
      <c r="B21139" t="s">
        <v>660</v>
      </c>
      <c r="C21139">
        <v>209</v>
      </c>
      <c r="D21139" t="s">
        <v>161</v>
      </c>
      <c r="E21139">
        <v>0</v>
      </c>
      <c r="F21139">
        <v>-152.0266</v>
      </c>
      <c r="G21139">
        <v>70.912599999999998</v>
      </c>
      <c r="H21139">
        <v>-0.83430000000000004</v>
      </c>
      <c r="I21139">
        <v>0</v>
      </c>
      <c r="J21139">
        <v>2.8999999999999998E-3</v>
      </c>
      <c r="K21139">
        <v>177.59280000000001</v>
      </c>
    </row>
    <row r="21140" spans="1:11" hidden="1">
      <c r="A21140" t="s">
        <v>167</v>
      </c>
      <c r="B21140" t="s">
        <v>660</v>
      </c>
      <c r="C21140">
        <v>209</v>
      </c>
      <c r="D21140" t="s">
        <v>161</v>
      </c>
      <c r="E21140">
        <v>1.2438</v>
      </c>
      <c r="F21140">
        <v>-150.14400000000001</v>
      </c>
      <c r="G21140">
        <v>70.912599999999998</v>
      </c>
      <c r="H21140">
        <v>-0.83430000000000004</v>
      </c>
      <c r="I21140">
        <v>0</v>
      </c>
      <c r="J21140">
        <v>1.0406</v>
      </c>
      <c r="K21140">
        <v>89.395200000000003</v>
      </c>
    </row>
    <row r="21141" spans="1:11" hidden="1">
      <c r="A21141" t="s">
        <v>167</v>
      </c>
      <c r="B21141" t="s">
        <v>660</v>
      </c>
      <c r="C21141">
        <v>209</v>
      </c>
      <c r="D21141" t="s">
        <v>161</v>
      </c>
      <c r="E21141">
        <v>2.4874999999999998</v>
      </c>
      <c r="F21141">
        <v>-148.26140000000001</v>
      </c>
      <c r="G21141">
        <v>70.912599999999998</v>
      </c>
      <c r="H21141">
        <v>-0.83430000000000004</v>
      </c>
      <c r="I21141">
        <v>0</v>
      </c>
      <c r="J21141">
        <v>2.0783</v>
      </c>
      <c r="K21141">
        <v>1.1977</v>
      </c>
    </row>
    <row r="21142" spans="1:11" hidden="1">
      <c r="A21142" t="s">
        <v>167</v>
      </c>
      <c r="B21142" t="s">
        <v>660</v>
      </c>
      <c r="C21142">
        <v>209</v>
      </c>
      <c r="D21142" t="s">
        <v>162</v>
      </c>
      <c r="E21142">
        <v>0</v>
      </c>
      <c r="F21142">
        <v>-174.34960000000001</v>
      </c>
      <c r="G21142">
        <v>92.612899999999996</v>
      </c>
      <c r="H21142">
        <v>-0.83430000000000004</v>
      </c>
      <c r="I21142">
        <v>0</v>
      </c>
      <c r="J21142">
        <v>2.8999999999999998E-3</v>
      </c>
      <c r="K21142">
        <v>231.64940000000001</v>
      </c>
    </row>
    <row r="21143" spans="1:11" hidden="1">
      <c r="A21143" t="s">
        <v>167</v>
      </c>
      <c r="B21143" t="s">
        <v>660</v>
      </c>
      <c r="C21143">
        <v>209</v>
      </c>
      <c r="D21143" t="s">
        <v>162</v>
      </c>
      <c r="E21143">
        <v>1.2438</v>
      </c>
      <c r="F21143">
        <v>-172.46700000000001</v>
      </c>
      <c r="G21143">
        <v>92.612899999999996</v>
      </c>
      <c r="H21143">
        <v>-0.83430000000000004</v>
      </c>
      <c r="I21143">
        <v>0</v>
      </c>
      <c r="J21143">
        <v>1.0406</v>
      </c>
      <c r="K21143">
        <v>116.46210000000001</v>
      </c>
    </row>
    <row r="21144" spans="1:11" hidden="1">
      <c r="A21144" t="s">
        <v>167</v>
      </c>
      <c r="B21144" t="s">
        <v>660</v>
      </c>
      <c r="C21144">
        <v>209</v>
      </c>
      <c r="D21144" t="s">
        <v>162</v>
      </c>
      <c r="E21144">
        <v>2.4874999999999998</v>
      </c>
      <c r="F21144">
        <v>-170.58439999999999</v>
      </c>
      <c r="G21144">
        <v>92.612899999999996</v>
      </c>
      <c r="H21144">
        <v>-0.83430000000000004</v>
      </c>
      <c r="I21144">
        <v>0</v>
      </c>
      <c r="J21144">
        <v>2.0783</v>
      </c>
      <c r="K21144">
        <v>1.2747999999999999</v>
      </c>
    </row>
    <row r="21145" spans="1:11" hidden="1">
      <c r="A21145" t="s">
        <v>167</v>
      </c>
      <c r="B21145" t="s">
        <v>660</v>
      </c>
      <c r="C21145">
        <v>209</v>
      </c>
      <c r="D21145" t="s">
        <v>163</v>
      </c>
      <c r="E21145">
        <v>0</v>
      </c>
      <c r="F21145">
        <v>-140.00649999999999</v>
      </c>
      <c r="G21145">
        <v>59.227800000000002</v>
      </c>
      <c r="H21145">
        <v>-0.83430000000000004</v>
      </c>
      <c r="I21145">
        <v>0</v>
      </c>
      <c r="J21145">
        <v>2.8999999999999998E-3</v>
      </c>
      <c r="K21145">
        <v>148.4853</v>
      </c>
    </row>
    <row r="21146" spans="1:11" hidden="1">
      <c r="A21146" t="s">
        <v>167</v>
      </c>
      <c r="B21146" t="s">
        <v>660</v>
      </c>
      <c r="C21146">
        <v>209</v>
      </c>
      <c r="D21146" t="s">
        <v>163</v>
      </c>
      <c r="E21146">
        <v>1.2438</v>
      </c>
      <c r="F21146">
        <v>-138.12389999999999</v>
      </c>
      <c r="G21146">
        <v>59.227800000000002</v>
      </c>
      <c r="H21146">
        <v>-0.83430000000000004</v>
      </c>
      <c r="I21146">
        <v>0</v>
      </c>
      <c r="J21146">
        <v>1.0406</v>
      </c>
      <c r="K21146">
        <v>74.820800000000006</v>
      </c>
    </row>
    <row r="21147" spans="1:11" hidden="1">
      <c r="A21147" t="s">
        <v>167</v>
      </c>
      <c r="B21147" t="s">
        <v>660</v>
      </c>
      <c r="C21147">
        <v>209</v>
      </c>
      <c r="D21147" t="s">
        <v>163</v>
      </c>
      <c r="E21147">
        <v>2.4874999999999998</v>
      </c>
      <c r="F21147">
        <v>-136.2413</v>
      </c>
      <c r="G21147">
        <v>59.227800000000002</v>
      </c>
      <c r="H21147">
        <v>-0.83430000000000004</v>
      </c>
      <c r="I21147">
        <v>0</v>
      </c>
      <c r="J21147">
        <v>2.0783</v>
      </c>
      <c r="K21147">
        <v>1.1561999999999999</v>
      </c>
    </row>
    <row r="21148" spans="1:11" hidden="1">
      <c r="A21148" t="s">
        <v>167</v>
      </c>
      <c r="B21148" t="s">
        <v>660</v>
      </c>
      <c r="C21148">
        <v>209</v>
      </c>
      <c r="D21148" t="s">
        <v>164</v>
      </c>
      <c r="E21148">
        <v>0</v>
      </c>
      <c r="F21148">
        <v>-174.34960000000001</v>
      </c>
      <c r="G21148">
        <v>92.612899999999996</v>
      </c>
      <c r="H21148">
        <v>-0.83430000000000004</v>
      </c>
      <c r="I21148">
        <v>0</v>
      </c>
      <c r="J21148">
        <v>2.8999999999999998E-3</v>
      </c>
      <c r="K21148">
        <v>231.64940000000001</v>
      </c>
    </row>
    <row r="21149" spans="1:11" hidden="1">
      <c r="A21149" t="s">
        <v>167</v>
      </c>
      <c r="B21149" t="s">
        <v>660</v>
      </c>
      <c r="C21149">
        <v>209</v>
      </c>
      <c r="D21149" t="s">
        <v>164</v>
      </c>
      <c r="E21149">
        <v>1.2438</v>
      </c>
      <c r="F21149">
        <v>-172.46700000000001</v>
      </c>
      <c r="G21149">
        <v>92.612899999999996</v>
      </c>
      <c r="H21149">
        <v>-0.83430000000000004</v>
      </c>
      <c r="I21149">
        <v>0</v>
      </c>
      <c r="J21149">
        <v>1.0406</v>
      </c>
      <c r="K21149">
        <v>116.46210000000001</v>
      </c>
    </row>
    <row r="21150" spans="1:11" hidden="1">
      <c r="A21150" t="s">
        <v>167</v>
      </c>
      <c r="B21150" t="s">
        <v>660</v>
      </c>
      <c r="C21150">
        <v>209</v>
      </c>
      <c r="D21150" t="s">
        <v>164</v>
      </c>
      <c r="E21150">
        <v>2.4874999999999998</v>
      </c>
      <c r="F21150">
        <v>-170.58439999999999</v>
      </c>
      <c r="G21150">
        <v>92.612899999999996</v>
      </c>
      <c r="H21150">
        <v>-0.83430000000000004</v>
      </c>
      <c r="I21150">
        <v>0</v>
      </c>
      <c r="J21150">
        <v>2.0783</v>
      </c>
      <c r="K21150">
        <v>1.2747999999999999</v>
      </c>
    </row>
    <row r="21151" spans="1:11" hidden="1">
      <c r="A21151" t="s">
        <v>167</v>
      </c>
      <c r="B21151" t="s">
        <v>660</v>
      </c>
      <c r="C21151">
        <v>209</v>
      </c>
      <c r="D21151" t="s">
        <v>165</v>
      </c>
      <c r="E21151">
        <v>0</v>
      </c>
      <c r="F21151">
        <v>-140.00649999999999</v>
      </c>
      <c r="G21151">
        <v>59.227800000000002</v>
      </c>
      <c r="H21151">
        <v>-0.83430000000000004</v>
      </c>
      <c r="I21151">
        <v>0</v>
      </c>
      <c r="J21151">
        <v>2.8999999999999998E-3</v>
      </c>
      <c r="K21151">
        <v>148.4853</v>
      </c>
    </row>
    <row r="21152" spans="1:11" hidden="1">
      <c r="A21152" t="s">
        <v>167</v>
      </c>
      <c r="B21152" t="s">
        <v>660</v>
      </c>
      <c r="C21152">
        <v>209</v>
      </c>
      <c r="D21152" t="s">
        <v>165</v>
      </c>
      <c r="E21152">
        <v>1.2438</v>
      </c>
      <c r="F21152">
        <v>-138.12389999999999</v>
      </c>
      <c r="G21152">
        <v>59.227800000000002</v>
      </c>
      <c r="H21152">
        <v>-0.83430000000000004</v>
      </c>
      <c r="I21152">
        <v>0</v>
      </c>
      <c r="J21152">
        <v>1.0406</v>
      </c>
      <c r="K21152">
        <v>74.820800000000006</v>
      </c>
    </row>
    <row r="21153" spans="1:11" hidden="1">
      <c r="A21153" t="s">
        <v>167</v>
      </c>
      <c r="B21153" t="s">
        <v>660</v>
      </c>
      <c r="C21153">
        <v>209</v>
      </c>
      <c r="D21153" t="s">
        <v>165</v>
      </c>
      <c r="E21153">
        <v>2.4874999999999998</v>
      </c>
      <c r="F21153">
        <v>-136.2413</v>
      </c>
      <c r="G21153">
        <v>59.227800000000002</v>
      </c>
      <c r="H21153">
        <v>-0.83430000000000004</v>
      </c>
      <c r="I21153">
        <v>0</v>
      </c>
      <c r="J21153">
        <v>2.0783</v>
      </c>
      <c r="K21153">
        <v>1.1561999999999999</v>
      </c>
    </row>
    <row r="21154" spans="1:11" hidden="1">
      <c r="A21154" t="s">
        <v>167</v>
      </c>
      <c r="B21154" t="s">
        <v>661</v>
      </c>
      <c r="C21154">
        <v>210</v>
      </c>
      <c r="D21154" t="s">
        <v>16</v>
      </c>
      <c r="E21154">
        <v>0</v>
      </c>
      <c r="F21154">
        <v>-166.5641</v>
      </c>
      <c r="G21154">
        <v>82.533900000000003</v>
      </c>
      <c r="H21154">
        <v>-0.90669999999999995</v>
      </c>
      <c r="I21154">
        <v>0</v>
      </c>
      <c r="J21154">
        <v>2.2585000000000002</v>
      </c>
      <c r="K21154">
        <v>1.2642</v>
      </c>
    </row>
    <row r="21155" spans="1:11" hidden="1">
      <c r="A21155" t="s">
        <v>167</v>
      </c>
      <c r="B21155" t="s">
        <v>661</v>
      </c>
      <c r="C21155">
        <v>210</v>
      </c>
      <c r="D21155" t="s">
        <v>16</v>
      </c>
      <c r="E21155">
        <v>1.0628</v>
      </c>
      <c r="F21155">
        <v>-164.9555</v>
      </c>
      <c r="G21155">
        <v>82.533900000000003</v>
      </c>
      <c r="H21155">
        <v>-0.90669999999999995</v>
      </c>
      <c r="I21155">
        <v>0</v>
      </c>
      <c r="J21155">
        <v>3.2221000000000002</v>
      </c>
      <c r="K21155">
        <v>-86.448700000000002</v>
      </c>
    </row>
    <row r="21156" spans="1:11" hidden="1">
      <c r="A21156" t="s">
        <v>167</v>
      </c>
      <c r="B21156" t="s">
        <v>661</v>
      </c>
      <c r="C21156">
        <v>210</v>
      </c>
      <c r="D21156" t="s">
        <v>16</v>
      </c>
      <c r="E21156">
        <v>2.1255000000000002</v>
      </c>
      <c r="F21156">
        <v>-163.34690000000001</v>
      </c>
      <c r="G21156">
        <v>82.533900000000003</v>
      </c>
      <c r="H21156">
        <v>-0.90669999999999995</v>
      </c>
      <c r="I21156">
        <v>0</v>
      </c>
      <c r="J21156">
        <v>4.1856</v>
      </c>
      <c r="K21156">
        <v>-174.1617</v>
      </c>
    </row>
    <row r="21157" spans="1:11" hidden="1">
      <c r="A21157" t="s">
        <v>167</v>
      </c>
      <c r="B21157" t="s">
        <v>661</v>
      </c>
      <c r="C21157">
        <v>210</v>
      </c>
      <c r="D21157" t="s">
        <v>17</v>
      </c>
      <c r="E21157">
        <v>0</v>
      </c>
      <c r="F21157">
        <v>-100.8077</v>
      </c>
      <c r="G21157">
        <v>62.916699999999999</v>
      </c>
      <c r="H21157">
        <v>-0.54500000000000004</v>
      </c>
      <c r="I21157">
        <v>0</v>
      </c>
      <c r="J21157">
        <v>1.3572</v>
      </c>
      <c r="K21157">
        <v>1.081</v>
      </c>
    </row>
    <row r="21158" spans="1:11" hidden="1">
      <c r="A21158" t="s">
        <v>167</v>
      </c>
      <c r="B21158" t="s">
        <v>661</v>
      </c>
      <c r="C21158">
        <v>210</v>
      </c>
      <c r="D21158" t="s">
        <v>17</v>
      </c>
      <c r="E21158">
        <v>1.0628</v>
      </c>
      <c r="F21158">
        <v>-99.199100000000001</v>
      </c>
      <c r="G21158">
        <v>62.916699999999999</v>
      </c>
      <c r="H21158">
        <v>-0.54500000000000004</v>
      </c>
      <c r="I21158">
        <v>0</v>
      </c>
      <c r="J21158">
        <v>1.9365000000000001</v>
      </c>
      <c r="K21158">
        <v>-51.549100000000003</v>
      </c>
    </row>
    <row r="21159" spans="1:11" hidden="1">
      <c r="A21159" t="s">
        <v>167</v>
      </c>
      <c r="B21159" t="s">
        <v>661</v>
      </c>
      <c r="C21159">
        <v>210</v>
      </c>
      <c r="D21159" t="s">
        <v>17</v>
      </c>
      <c r="E21159">
        <v>2.1255000000000002</v>
      </c>
      <c r="F21159">
        <v>-97.590400000000002</v>
      </c>
      <c r="G21159">
        <v>62.916699999999999</v>
      </c>
      <c r="H21159">
        <v>-0.54500000000000004</v>
      </c>
      <c r="I21159">
        <v>0</v>
      </c>
      <c r="J21159">
        <v>2.5156999999999998</v>
      </c>
      <c r="K21159">
        <v>-104.119</v>
      </c>
    </row>
    <row r="21160" spans="1:11" hidden="1">
      <c r="A21160" t="s">
        <v>167</v>
      </c>
      <c r="B21160" t="s">
        <v>661</v>
      </c>
      <c r="C21160">
        <v>210</v>
      </c>
      <c r="D21160" t="s">
        <v>18</v>
      </c>
      <c r="E21160">
        <v>0</v>
      </c>
      <c r="F21160">
        <v>-114.622</v>
      </c>
      <c r="G21160">
        <v>49.465899999999998</v>
      </c>
      <c r="H21160">
        <v>-0.54500000000000004</v>
      </c>
      <c r="I21160">
        <v>0</v>
      </c>
      <c r="J21160">
        <v>1.3572</v>
      </c>
      <c r="K21160">
        <v>1.0207999999999999</v>
      </c>
    </row>
    <row r="21161" spans="1:11" hidden="1">
      <c r="A21161" t="s">
        <v>167</v>
      </c>
      <c r="B21161" t="s">
        <v>661</v>
      </c>
      <c r="C21161">
        <v>210</v>
      </c>
      <c r="D21161" t="s">
        <v>18</v>
      </c>
      <c r="E21161">
        <v>1.0628</v>
      </c>
      <c r="F21161">
        <v>-113.0134</v>
      </c>
      <c r="G21161">
        <v>49.465899999999998</v>
      </c>
      <c r="H21161">
        <v>-0.54500000000000004</v>
      </c>
      <c r="I21161">
        <v>0</v>
      </c>
      <c r="J21161">
        <v>1.9365000000000001</v>
      </c>
      <c r="K21161">
        <v>-65.783699999999996</v>
      </c>
    </row>
    <row r="21162" spans="1:11" hidden="1">
      <c r="A21162" t="s">
        <v>167</v>
      </c>
      <c r="B21162" t="s">
        <v>661</v>
      </c>
      <c r="C21162">
        <v>210</v>
      </c>
      <c r="D21162" t="s">
        <v>18</v>
      </c>
      <c r="E21162">
        <v>2.1255000000000002</v>
      </c>
      <c r="F21162">
        <v>-111.40479999999999</v>
      </c>
      <c r="G21162">
        <v>49.465899999999998</v>
      </c>
      <c r="H21162">
        <v>-0.54500000000000004</v>
      </c>
      <c r="I21162">
        <v>0</v>
      </c>
      <c r="J21162">
        <v>2.5156999999999998</v>
      </c>
      <c r="K21162">
        <v>-132.64840000000001</v>
      </c>
    </row>
    <row r="21163" spans="1:11" hidden="1">
      <c r="A21163" t="s">
        <v>167</v>
      </c>
      <c r="B21163" t="s">
        <v>661</v>
      </c>
      <c r="C21163">
        <v>210</v>
      </c>
      <c r="D21163" t="s">
        <v>19</v>
      </c>
      <c r="E21163">
        <v>0</v>
      </c>
      <c r="F21163">
        <v>-100.8077</v>
      </c>
      <c r="G21163">
        <v>62.916699999999999</v>
      </c>
      <c r="H21163">
        <v>-0.54500000000000004</v>
      </c>
      <c r="I21163">
        <v>0</v>
      </c>
      <c r="J21163">
        <v>1.3572</v>
      </c>
      <c r="K21163">
        <v>1.081</v>
      </c>
    </row>
    <row r="21164" spans="1:11" hidden="1">
      <c r="A21164" t="s">
        <v>167</v>
      </c>
      <c r="B21164" t="s">
        <v>661</v>
      </c>
      <c r="C21164">
        <v>210</v>
      </c>
      <c r="D21164" t="s">
        <v>19</v>
      </c>
      <c r="E21164">
        <v>1.0628</v>
      </c>
      <c r="F21164">
        <v>-99.199100000000001</v>
      </c>
      <c r="G21164">
        <v>62.916699999999999</v>
      </c>
      <c r="H21164">
        <v>-0.54500000000000004</v>
      </c>
      <c r="I21164">
        <v>0</v>
      </c>
      <c r="J21164">
        <v>1.9365000000000001</v>
      </c>
      <c r="K21164">
        <v>-51.549100000000003</v>
      </c>
    </row>
    <row r="21165" spans="1:11" hidden="1">
      <c r="A21165" t="s">
        <v>167</v>
      </c>
      <c r="B21165" t="s">
        <v>661</v>
      </c>
      <c r="C21165">
        <v>210</v>
      </c>
      <c r="D21165" t="s">
        <v>19</v>
      </c>
      <c r="E21165">
        <v>2.1255000000000002</v>
      </c>
      <c r="F21165">
        <v>-97.590400000000002</v>
      </c>
      <c r="G21165">
        <v>62.916699999999999</v>
      </c>
      <c r="H21165">
        <v>-0.54500000000000004</v>
      </c>
      <c r="I21165">
        <v>0</v>
      </c>
      <c r="J21165">
        <v>2.5156999999999998</v>
      </c>
      <c r="K21165">
        <v>-104.119</v>
      </c>
    </row>
    <row r="21166" spans="1:11" hidden="1">
      <c r="A21166" t="s">
        <v>167</v>
      </c>
      <c r="B21166" t="s">
        <v>661</v>
      </c>
      <c r="C21166">
        <v>210</v>
      </c>
      <c r="D21166" t="s">
        <v>20</v>
      </c>
      <c r="E21166">
        <v>0</v>
      </c>
      <c r="F21166">
        <v>-114.622</v>
      </c>
      <c r="G21166">
        <v>49.465899999999998</v>
      </c>
      <c r="H21166">
        <v>-0.54500000000000004</v>
      </c>
      <c r="I21166">
        <v>0</v>
      </c>
      <c r="J21166">
        <v>1.3572</v>
      </c>
      <c r="K21166">
        <v>1.0207999999999999</v>
      </c>
    </row>
    <row r="21167" spans="1:11" hidden="1">
      <c r="A21167" t="s">
        <v>167</v>
      </c>
      <c r="B21167" t="s">
        <v>661</v>
      </c>
      <c r="C21167">
        <v>210</v>
      </c>
      <c r="D21167" t="s">
        <v>20</v>
      </c>
      <c r="E21167">
        <v>1.0628</v>
      </c>
      <c r="F21167">
        <v>-113.0134</v>
      </c>
      <c r="G21167">
        <v>49.465899999999998</v>
      </c>
      <c r="H21167">
        <v>-0.54500000000000004</v>
      </c>
      <c r="I21167">
        <v>0</v>
      </c>
      <c r="J21167">
        <v>1.9365000000000001</v>
      </c>
      <c r="K21167">
        <v>-65.783699999999996</v>
      </c>
    </row>
    <row r="21168" spans="1:11" hidden="1">
      <c r="A21168" t="s">
        <v>167</v>
      </c>
      <c r="B21168" t="s">
        <v>661</v>
      </c>
      <c r="C21168">
        <v>210</v>
      </c>
      <c r="D21168" t="s">
        <v>20</v>
      </c>
      <c r="E21168">
        <v>2.1255000000000002</v>
      </c>
      <c r="F21168">
        <v>-111.40479999999999</v>
      </c>
      <c r="G21168">
        <v>49.465899999999998</v>
      </c>
      <c r="H21168">
        <v>-0.54500000000000004</v>
      </c>
      <c r="I21168">
        <v>0</v>
      </c>
      <c r="J21168">
        <v>2.5156999999999998</v>
      </c>
      <c r="K21168">
        <v>-132.64840000000001</v>
      </c>
    </row>
    <row r="21169" spans="1:11" hidden="1">
      <c r="A21169" t="s">
        <v>167</v>
      </c>
      <c r="B21169" t="s">
        <v>661</v>
      </c>
      <c r="C21169">
        <v>210</v>
      </c>
      <c r="D21169" t="s">
        <v>21</v>
      </c>
      <c r="E21169">
        <v>0</v>
      </c>
      <c r="F21169">
        <v>-100.8077</v>
      </c>
      <c r="G21169">
        <v>62.916699999999999</v>
      </c>
      <c r="H21169">
        <v>-0.54500000000000004</v>
      </c>
      <c r="I21169">
        <v>0</v>
      </c>
      <c r="J21169">
        <v>1.3572</v>
      </c>
      <c r="K21169">
        <v>1.081</v>
      </c>
    </row>
    <row r="21170" spans="1:11" hidden="1">
      <c r="A21170" t="s">
        <v>167</v>
      </c>
      <c r="B21170" t="s">
        <v>661</v>
      </c>
      <c r="C21170">
        <v>210</v>
      </c>
      <c r="D21170" t="s">
        <v>21</v>
      </c>
      <c r="E21170">
        <v>1.0628</v>
      </c>
      <c r="F21170">
        <v>-99.199100000000001</v>
      </c>
      <c r="G21170">
        <v>62.916699999999999</v>
      </c>
      <c r="H21170">
        <v>-0.54500000000000004</v>
      </c>
      <c r="I21170">
        <v>0</v>
      </c>
      <c r="J21170">
        <v>1.9365000000000001</v>
      </c>
      <c r="K21170">
        <v>-51.549100000000003</v>
      </c>
    </row>
    <row r="21171" spans="1:11" hidden="1">
      <c r="A21171" t="s">
        <v>167</v>
      </c>
      <c r="B21171" t="s">
        <v>661</v>
      </c>
      <c r="C21171">
        <v>210</v>
      </c>
      <c r="D21171" t="s">
        <v>21</v>
      </c>
      <c r="E21171">
        <v>2.1255000000000002</v>
      </c>
      <c r="F21171">
        <v>-97.590400000000002</v>
      </c>
      <c r="G21171">
        <v>62.916699999999999</v>
      </c>
      <c r="H21171">
        <v>-0.54500000000000004</v>
      </c>
      <c r="I21171">
        <v>0</v>
      </c>
      <c r="J21171">
        <v>2.5156999999999998</v>
      </c>
      <c r="K21171">
        <v>-104.119</v>
      </c>
    </row>
    <row r="21172" spans="1:11" hidden="1">
      <c r="A21172" t="s">
        <v>167</v>
      </c>
      <c r="B21172" t="s">
        <v>661</v>
      </c>
      <c r="C21172">
        <v>210</v>
      </c>
      <c r="D21172" t="s">
        <v>22</v>
      </c>
      <c r="E21172">
        <v>0</v>
      </c>
      <c r="F21172">
        <v>-114.622</v>
      </c>
      <c r="G21172">
        <v>49.465899999999998</v>
      </c>
      <c r="H21172">
        <v>-0.54500000000000004</v>
      </c>
      <c r="I21172">
        <v>0</v>
      </c>
      <c r="J21172">
        <v>1.3572</v>
      </c>
      <c r="K21172">
        <v>1.0207999999999999</v>
      </c>
    </row>
    <row r="21173" spans="1:11" hidden="1">
      <c r="A21173" t="s">
        <v>167</v>
      </c>
      <c r="B21173" t="s">
        <v>661</v>
      </c>
      <c r="C21173">
        <v>210</v>
      </c>
      <c r="D21173" t="s">
        <v>22</v>
      </c>
      <c r="E21173">
        <v>1.0628</v>
      </c>
      <c r="F21173">
        <v>-113.0134</v>
      </c>
      <c r="G21173">
        <v>49.465899999999998</v>
      </c>
      <c r="H21173">
        <v>-0.54500000000000004</v>
      </c>
      <c r="I21173">
        <v>0</v>
      </c>
      <c r="J21173">
        <v>1.9365000000000001</v>
      </c>
      <c r="K21173">
        <v>-65.783699999999996</v>
      </c>
    </row>
    <row r="21174" spans="1:11" hidden="1">
      <c r="A21174" t="s">
        <v>167</v>
      </c>
      <c r="B21174" t="s">
        <v>661</v>
      </c>
      <c r="C21174">
        <v>210</v>
      </c>
      <c r="D21174" t="s">
        <v>22</v>
      </c>
      <c r="E21174">
        <v>2.1255000000000002</v>
      </c>
      <c r="F21174">
        <v>-111.40479999999999</v>
      </c>
      <c r="G21174">
        <v>49.465899999999998</v>
      </c>
      <c r="H21174">
        <v>-0.54500000000000004</v>
      </c>
      <c r="I21174">
        <v>0</v>
      </c>
      <c r="J21174">
        <v>2.5156999999999998</v>
      </c>
      <c r="K21174">
        <v>-132.64840000000001</v>
      </c>
    </row>
    <row r="21175" spans="1:11" hidden="1">
      <c r="A21175" t="s">
        <v>167</v>
      </c>
      <c r="B21175" t="s">
        <v>661</v>
      </c>
      <c r="C21175">
        <v>210</v>
      </c>
      <c r="D21175" t="s">
        <v>23</v>
      </c>
      <c r="E21175">
        <v>0</v>
      </c>
      <c r="F21175">
        <v>-100.8077</v>
      </c>
      <c r="G21175">
        <v>62.916699999999999</v>
      </c>
      <c r="H21175">
        <v>-0.54500000000000004</v>
      </c>
      <c r="I21175">
        <v>0</v>
      </c>
      <c r="J21175">
        <v>1.3572</v>
      </c>
      <c r="K21175">
        <v>1.081</v>
      </c>
    </row>
    <row r="21176" spans="1:11" hidden="1">
      <c r="A21176" t="s">
        <v>167</v>
      </c>
      <c r="B21176" t="s">
        <v>661</v>
      </c>
      <c r="C21176">
        <v>210</v>
      </c>
      <c r="D21176" t="s">
        <v>23</v>
      </c>
      <c r="E21176">
        <v>1.0628</v>
      </c>
      <c r="F21176">
        <v>-99.199100000000001</v>
      </c>
      <c r="G21176">
        <v>62.916699999999999</v>
      </c>
      <c r="H21176">
        <v>-0.54500000000000004</v>
      </c>
      <c r="I21176">
        <v>0</v>
      </c>
      <c r="J21176">
        <v>1.9365000000000001</v>
      </c>
      <c r="K21176">
        <v>-51.549100000000003</v>
      </c>
    </row>
    <row r="21177" spans="1:11" hidden="1">
      <c r="A21177" t="s">
        <v>167</v>
      </c>
      <c r="B21177" t="s">
        <v>661</v>
      </c>
      <c r="C21177">
        <v>210</v>
      </c>
      <c r="D21177" t="s">
        <v>23</v>
      </c>
      <c r="E21177">
        <v>2.1255000000000002</v>
      </c>
      <c r="F21177">
        <v>-97.590400000000002</v>
      </c>
      <c r="G21177">
        <v>62.916699999999999</v>
      </c>
      <c r="H21177">
        <v>-0.54500000000000004</v>
      </c>
      <c r="I21177">
        <v>0</v>
      </c>
      <c r="J21177">
        <v>2.5156999999999998</v>
      </c>
      <c r="K21177">
        <v>-104.119</v>
      </c>
    </row>
    <row r="21178" spans="1:11" hidden="1">
      <c r="A21178" t="s">
        <v>167</v>
      </c>
      <c r="B21178" t="s">
        <v>661</v>
      </c>
      <c r="C21178">
        <v>210</v>
      </c>
      <c r="D21178" t="s">
        <v>24</v>
      </c>
      <c r="E21178">
        <v>0</v>
      </c>
      <c r="F21178">
        <v>-114.622</v>
      </c>
      <c r="G21178">
        <v>49.465899999999998</v>
      </c>
      <c r="H21178">
        <v>-0.54500000000000004</v>
      </c>
      <c r="I21178">
        <v>0</v>
      </c>
      <c r="J21178">
        <v>1.3572</v>
      </c>
      <c r="K21178">
        <v>1.0207999999999999</v>
      </c>
    </row>
    <row r="21179" spans="1:11" hidden="1">
      <c r="A21179" t="s">
        <v>167</v>
      </c>
      <c r="B21179" t="s">
        <v>661</v>
      </c>
      <c r="C21179">
        <v>210</v>
      </c>
      <c r="D21179" t="s">
        <v>24</v>
      </c>
      <c r="E21179">
        <v>1.0628</v>
      </c>
      <c r="F21179">
        <v>-113.0134</v>
      </c>
      <c r="G21179">
        <v>49.465899999999998</v>
      </c>
      <c r="H21179">
        <v>-0.54500000000000004</v>
      </c>
      <c r="I21179">
        <v>0</v>
      </c>
      <c r="J21179">
        <v>1.9365000000000001</v>
      </c>
      <c r="K21179">
        <v>-65.783699999999996</v>
      </c>
    </row>
    <row r="21180" spans="1:11" hidden="1">
      <c r="A21180" t="s">
        <v>167</v>
      </c>
      <c r="B21180" t="s">
        <v>661</v>
      </c>
      <c r="C21180">
        <v>210</v>
      </c>
      <c r="D21180" t="s">
        <v>24</v>
      </c>
      <c r="E21180">
        <v>2.1255000000000002</v>
      </c>
      <c r="F21180">
        <v>-111.40479999999999</v>
      </c>
      <c r="G21180">
        <v>49.465899999999998</v>
      </c>
      <c r="H21180">
        <v>-0.54500000000000004</v>
      </c>
      <c r="I21180">
        <v>0</v>
      </c>
      <c r="J21180">
        <v>2.5156999999999998</v>
      </c>
      <c r="K21180">
        <v>-132.64840000000001</v>
      </c>
    </row>
    <row r="21181" spans="1:11" hidden="1">
      <c r="A21181" t="s">
        <v>167</v>
      </c>
      <c r="B21181" t="s">
        <v>661</v>
      </c>
      <c r="C21181">
        <v>210</v>
      </c>
      <c r="D21181" t="s">
        <v>25</v>
      </c>
      <c r="E21181">
        <v>0</v>
      </c>
      <c r="F21181">
        <v>-153.41290000000001</v>
      </c>
      <c r="G21181">
        <v>86.680999999999997</v>
      </c>
      <c r="H21181">
        <v>-0.83430000000000004</v>
      </c>
      <c r="I21181">
        <v>0</v>
      </c>
      <c r="J21181">
        <v>2.0783</v>
      </c>
      <c r="K21181">
        <v>1.2637</v>
      </c>
    </row>
    <row r="21182" spans="1:11" hidden="1">
      <c r="A21182" t="s">
        <v>167</v>
      </c>
      <c r="B21182" t="s">
        <v>661</v>
      </c>
      <c r="C21182">
        <v>210</v>
      </c>
      <c r="D21182" t="s">
        <v>25</v>
      </c>
      <c r="E21182">
        <v>1.0628</v>
      </c>
      <c r="F21182">
        <v>-151.80420000000001</v>
      </c>
      <c r="G21182">
        <v>86.680999999999997</v>
      </c>
      <c r="H21182">
        <v>-0.83430000000000004</v>
      </c>
      <c r="I21182">
        <v>0</v>
      </c>
      <c r="J21182">
        <v>2.9649999999999999</v>
      </c>
      <c r="K21182">
        <v>-79.468800000000002</v>
      </c>
    </row>
    <row r="21183" spans="1:11" hidden="1">
      <c r="A21183" t="s">
        <v>167</v>
      </c>
      <c r="B21183" t="s">
        <v>661</v>
      </c>
      <c r="C21183">
        <v>210</v>
      </c>
      <c r="D21183" t="s">
        <v>25</v>
      </c>
      <c r="E21183">
        <v>2.1255000000000002</v>
      </c>
      <c r="F21183">
        <v>-150.19560000000001</v>
      </c>
      <c r="G21183">
        <v>86.680999999999997</v>
      </c>
      <c r="H21183">
        <v>-0.83430000000000004</v>
      </c>
      <c r="I21183">
        <v>0</v>
      </c>
      <c r="J21183">
        <v>3.8515999999999999</v>
      </c>
      <c r="K21183">
        <v>-160.1532</v>
      </c>
    </row>
    <row r="21184" spans="1:11" hidden="1">
      <c r="A21184" t="s">
        <v>167</v>
      </c>
      <c r="B21184" t="s">
        <v>661</v>
      </c>
      <c r="C21184">
        <v>210</v>
      </c>
      <c r="D21184" t="s">
        <v>26</v>
      </c>
      <c r="E21184">
        <v>0</v>
      </c>
      <c r="F21184">
        <v>-164.46430000000001</v>
      </c>
      <c r="G21184">
        <v>75.920299999999997</v>
      </c>
      <c r="H21184">
        <v>-0.83430000000000004</v>
      </c>
      <c r="I21184">
        <v>0</v>
      </c>
      <c r="J21184">
        <v>2.0783</v>
      </c>
      <c r="K21184">
        <v>1.2155</v>
      </c>
    </row>
    <row r="21185" spans="1:11" hidden="1">
      <c r="A21185" t="s">
        <v>167</v>
      </c>
      <c r="B21185" t="s">
        <v>661</v>
      </c>
      <c r="C21185">
        <v>210</v>
      </c>
      <c r="D21185" t="s">
        <v>26</v>
      </c>
      <c r="E21185">
        <v>1.0628</v>
      </c>
      <c r="F21185">
        <v>-162.85570000000001</v>
      </c>
      <c r="G21185">
        <v>75.920299999999997</v>
      </c>
      <c r="H21185">
        <v>-0.83430000000000004</v>
      </c>
      <c r="I21185">
        <v>0</v>
      </c>
      <c r="J21185">
        <v>2.9649999999999999</v>
      </c>
      <c r="K21185">
        <v>-90.856499999999997</v>
      </c>
    </row>
    <row r="21186" spans="1:11" hidden="1">
      <c r="A21186" t="s">
        <v>167</v>
      </c>
      <c r="B21186" t="s">
        <v>661</v>
      </c>
      <c r="C21186">
        <v>210</v>
      </c>
      <c r="D21186" t="s">
        <v>26</v>
      </c>
      <c r="E21186">
        <v>2.1255000000000002</v>
      </c>
      <c r="F21186">
        <v>-161.24709999999999</v>
      </c>
      <c r="G21186">
        <v>75.920299999999997</v>
      </c>
      <c r="H21186">
        <v>-0.83430000000000004</v>
      </c>
      <c r="I21186">
        <v>0</v>
      </c>
      <c r="J21186">
        <v>3.8515999999999999</v>
      </c>
      <c r="K21186">
        <v>-182.97669999999999</v>
      </c>
    </row>
    <row r="21187" spans="1:11" hidden="1">
      <c r="A21187" t="s">
        <v>167</v>
      </c>
      <c r="B21187" t="s">
        <v>661</v>
      </c>
      <c r="C21187">
        <v>210</v>
      </c>
      <c r="D21187" t="s">
        <v>27</v>
      </c>
      <c r="E21187">
        <v>0</v>
      </c>
      <c r="F21187">
        <v>-153.41290000000001</v>
      </c>
      <c r="G21187">
        <v>86.680999999999997</v>
      </c>
      <c r="H21187">
        <v>-0.83430000000000004</v>
      </c>
      <c r="I21187">
        <v>0</v>
      </c>
      <c r="J21187">
        <v>2.0783</v>
      </c>
      <c r="K21187">
        <v>1.2637</v>
      </c>
    </row>
    <row r="21188" spans="1:11" hidden="1">
      <c r="A21188" t="s">
        <v>167</v>
      </c>
      <c r="B21188" t="s">
        <v>661</v>
      </c>
      <c r="C21188">
        <v>210</v>
      </c>
      <c r="D21188" t="s">
        <v>27</v>
      </c>
      <c r="E21188">
        <v>1.0628</v>
      </c>
      <c r="F21188">
        <v>-151.80420000000001</v>
      </c>
      <c r="G21188">
        <v>86.680999999999997</v>
      </c>
      <c r="H21188">
        <v>-0.83430000000000004</v>
      </c>
      <c r="I21188">
        <v>0</v>
      </c>
      <c r="J21188">
        <v>2.9649999999999999</v>
      </c>
      <c r="K21188">
        <v>-79.468800000000002</v>
      </c>
    </row>
    <row r="21189" spans="1:11" hidden="1">
      <c r="A21189" t="s">
        <v>167</v>
      </c>
      <c r="B21189" t="s">
        <v>661</v>
      </c>
      <c r="C21189">
        <v>210</v>
      </c>
      <c r="D21189" t="s">
        <v>27</v>
      </c>
      <c r="E21189">
        <v>2.1255000000000002</v>
      </c>
      <c r="F21189">
        <v>-150.19560000000001</v>
      </c>
      <c r="G21189">
        <v>86.680999999999997</v>
      </c>
      <c r="H21189">
        <v>-0.83430000000000004</v>
      </c>
      <c r="I21189">
        <v>0</v>
      </c>
      <c r="J21189">
        <v>3.8515999999999999</v>
      </c>
      <c r="K21189">
        <v>-160.1532</v>
      </c>
    </row>
    <row r="21190" spans="1:11" hidden="1">
      <c r="A21190" t="s">
        <v>167</v>
      </c>
      <c r="B21190" t="s">
        <v>661</v>
      </c>
      <c r="C21190">
        <v>210</v>
      </c>
      <c r="D21190" t="s">
        <v>28</v>
      </c>
      <c r="E21190">
        <v>0</v>
      </c>
      <c r="F21190">
        <v>-164.46430000000001</v>
      </c>
      <c r="G21190">
        <v>75.920299999999997</v>
      </c>
      <c r="H21190">
        <v>-0.83430000000000004</v>
      </c>
      <c r="I21190">
        <v>0</v>
      </c>
      <c r="J21190">
        <v>2.0783</v>
      </c>
      <c r="K21190">
        <v>1.2155</v>
      </c>
    </row>
    <row r="21191" spans="1:11" hidden="1">
      <c r="A21191" t="s">
        <v>167</v>
      </c>
      <c r="B21191" t="s">
        <v>661</v>
      </c>
      <c r="C21191">
        <v>210</v>
      </c>
      <c r="D21191" t="s">
        <v>28</v>
      </c>
      <c r="E21191">
        <v>1.0628</v>
      </c>
      <c r="F21191">
        <v>-162.85570000000001</v>
      </c>
      <c r="G21191">
        <v>75.920299999999997</v>
      </c>
      <c r="H21191">
        <v>-0.83430000000000004</v>
      </c>
      <c r="I21191">
        <v>0</v>
      </c>
      <c r="J21191">
        <v>2.9649999999999999</v>
      </c>
      <c r="K21191">
        <v>-90.856499999999997</v>
      </c>
    </row>
    <row r="21192" spans="1:11" hidden="1">
      <c r="A21192" t="s">
        <v>167</v>
      </c>
      <c r="B21192" t="s">
        <v>661</v>
      </c>
      <c r="C21192">
        <v>210</v>
      </c>
      <c r="D21192" t="s">
        <v>28</v>
      </c>
      <c r="E21192">
        <v>2.1255000000000002</v>
      </c>
      <c r="F21192">
        <v>-161.24709999999999</v>
      </c>
      <c r="G21192">
        <v>75.920299999999997</v>
      </c>
      <c r="H21192">
        <v>-0.83430000000000004</v>
      </c>
      <c r="I21192">
        <v>0</v>
      </c>
      <c r="J21192">
        <v>3.8515999999999999</v>
      </c>
      <c r="K21192">
        <v>-182.97669999999999</v>
      </c>
    </row>
    <row r="21193" spans="1:11" hidden="1">
      <c r="A21193" t="s">
        <v>167</v>
      </c>
      <c r="B21193" t="s">
        <v>661</v>
      </c>
      <c r="C21193">
        <v>210</v>
      </c>
      <c r="D21193" t="s">
        <v>29</v>
      </c>
      <c r="E21193">
        <v>0</v>
      </c>
      <c r="F21193">
        <v>-153.41290000000001</v>
      </c>
      <c r="G21193">
        <v>86.680999999999997</v>
      </c>
      <c r="H21193">
        <v>-0.83430000000000004</v>
      </c>
      <c r="I21193">
        <v>0</v>
      </c>
      <c r="J21193">
        <v>2.0783</v>
      </c>
      <c r="K21193">
        <v>1.2637</v>
      </c>
    </row>
    <row r="21194" spans="1:11" hidden="1">
      <c r="A21194" t="s">
        <v>167</v>
      </c>
      <c r="B21194" t="s">
        <v>661</v>
      </c>
      <c r="C21194">
        <v>210</v>
      </c>
      <c r="D21194" t="s">
        <v>29</v>
      </c>
      <c r="E21194">
        <v>1.0628</v>
      </c>
      <c r="F21194">
        <v>-151.80420000000001</v>
      </c>
      <c r="G21194">
        <v>86.680999999999997</v>
      </c>
      <c r="H21194">
        <v>-0.83430000000000004</v>
      </c>
      <c r="I21194">
        <v>0</v>
      </c>
      <c r="J21194">
        <v>2.9649999999999999</v>
      </c>
      <c r="K21194">
        <v>-79.468800000000002</v>
      </c>
    </row>
    <row r="21195" spans="1:11" hidden="1">
      <c r="A21195" t="s">
        <v>167</v>
      </c>
      <c r="B21195" t="s">
        <v>661</v>
      </c>
      <c r="C21195">
        <v>210</v>
      </c>
      <c r="D21195" t="s">
        <v>29</v>
      </c>
      <c r="E21195">
        <v>2.1255000000000002</v>
      </c>
      <c r="F21195">
        <v>-150.19560000000001</v>
      </c>
      <c r="G21195">
        <v>86.680999999999997</v>
      </c>
      <c r="H21195">
        <v>-0.83430000000000004</v>
      </c>
      <c r="I21195">
        <v>0</v>
      </c>
      <c r="J21195">
        <v>3.8515999999999999</v>
      </c>
      <c r="K21195">
        <v>-160.1532</v>
      </c>
    </row>
    <row r="21196" spans="1:11" hidden="1">
      <c r="A21196" t="s">
        <v>167</v>
      </c>
      <c r="B21196" t="s">
        <v>661</v>
      </c>
      <c r="C21196">
        <v>210</v>
      </c>
      <c r="D21196" t="s">
        <v>30</v>
      </c>
      <c r="E21196">
        <v>0</v>
      </c>
      <c r="F21196">
        <v>-164.46430000000001</v>
      </c>
      <c r="G21196">
        <v>75.920299999999997</v>
      </c>
      <c r="H21196">
        <v>-0.83430000000000004</v>
      </c>
      <c r="I21196">
        <v>0</v>
      </c>
      <c r="J21196">
        <v>2.0783</v>
      </c>
      <c r="K21196">
        <v>1.2155</v>
      </c>
    </row>
    <row r="21197" spans="1:11" hidden="1">
      <c r="A21197" t="s">
        <v>167</v>
      </c>
      <c r="B21197" t="s">
        <v>661</v>
      </c>
      <c r="C21197">
        <v>210</v>
      </c>
      <c r="D21197" t="s">
        <v>30</v>
      </c>
      <c r="E21197">
        <v>1.0628</v>
      </c>
      <c r="F21197">
        <v>-162.85570000000001</v>
      </c>
      <c r="G21197">
        <v>75.920299999999997</v>
      </c>
      <c r="H21197">
        <v>-0.83430000000000004</v>
      </c>
      <c r="I21197">
        <v>0</v>
      </c>
      <c r="J21197">
        <v>2.9649999999999999</v>
      </c>
      <c r="K21197">
        <v>-90.856499999999997</v>
      </c>
    </row>
    <row r="21198" spans="1:11" hidden="1">
      <c r="A21198" t="s">
        <v>167</v>
      </c>
      <c r="B21198" t="s">
        <v>661</v>
      </c>
      <c r="C21198">
        <v>210</v>
      </c>
      <c r="D21198" t="s">
        <v>30</v>
      </c>
      <c r="E21198">
        <v>2.1255000000000002</v>
      </c>
      <c r="F21198">
        <v>-161.24709999999999</v>
      </c>
      <c r="G21198">
        <v>75.920299999999997</v>
      </c>
      <c r="H21198">
        <v>-0.83430000000000004</v>
      </c>
      <c r="I21198">
        <v>0</v>
      </c>
      <c r="J21198">
        <v>3.8515999999999999</v>
      </c>
      <c r="K21198">
        <v>-182.97669999999999</v>
      </c>
    </row>
    <row r="21199" spans="1:11" hidden="1">
      <c r="A21199" t="s">
        <v>167</v>
      </c>
      <c r="B21199" t="s">
        <v>661</v>
      </c>
      <c r="C21199">
        <v>210</v>
      </c>
      <c r="D21199" t="s">
        <v>31</v>
      </c>
      <c r="E21199">
        <v>0</v>
      </c>
      <c r="F21199">
        <v>-153.41290000000001</v>
      </c>
      <c r="G21199">
        <v>86.680999999999997</v>
      </c>
      <c r="H21199">
        <v>-0.83430000000000004</v>
      </c>
      <c r="I21199">
        <v>0</v>
      </c>
      <c r="J21199">
        <v>2.0783</v>
      </c>
      <c r="K21199">
        <v>1.2637</v>
      </c>
    </row>
    <row r="21200" spans="1:11" hidden="1">
      <c r="A21200" t="s">
        <v>167</v>
      </c>
      <c r="B21200" t="s">
        <v>661</v>
      </c>
      <c r="C21200">
        <v>210</v>
      </c>
      <c r="D21200" t="s">
        <v>31</v>
      </c>
      <c r="E21200">
        <v>1.0628</v>
      </c>
      <c r="F21200">
        <v>-151.80420000000001</v>
      </c>
      <c r="G21200">
        <v>86.680999999999997</v>
      </c>
      <c r="H21200">
        <v>-0.83430000000000004</v>
      </c>
      <c r="I21200">
        <v>0</v>
      </c>
      <c r="J21200">
        <v>2.9649999999999999</v>
      </c>
      <c r="K21200">
        <v>-79.468800000000002</v>
      </c>
    </row>
    <row r="21201" spans="1:11" hidden="1">
      <c r="A21201" t="s">
        <v>167</v>
      </c>
      <c r="B21201" t="s">
        <v>661</v>
      </c>
      <c r="C21201">
        <v>210</v>
      </c>
      <c r="D21201" t="s">
        <v>31</v>
      </c>
      <c r="E21201">
        <v>2.1255000000000002</v>
      </c>
      <c r="F21201">
        <v>-150.19560000000001</v>
      </c>
      <c r="G21201">
        <v>86.680999999999997</v>
      </c>
      <c r="H21201">
        <v>-0.83430000000000004</v>
      </c>
      <c r="I21201">
        <v>0</v>
      </c>
      <c r="J21201">
        <v>3.8515999999999999</v>
      </c>
      <c r="K21201">
        <v>-160.1532</v>
      </c>
    </row>
    <row r="21202" spans="1:11" hidden="1">
      <c r="A21202" t="s">
        <v>167</v>
      </c>
      <c r="B21202" t="s">
        <v>661</v>
      </c>
      <c r="C21202">
        <v>210</v>
      </c>
      <c r="D21202" t="s">
        <v>32</v>
      </c>
      <c r="E21202">
        <v>0</v>
      </c>
      <c r="F21202">
        <v>-164.46430000000001</v>
      </c>
      <c r="G21202">
        <v>75.920299999999997</v>
      </c>
      <c r="H21202">
        <v>-0.83430000000000004</v>
      </c>
      <c r="I21202">
        <v>0</v>
      </c>
      <c r="J21202">
        <v>2.0783</v>
      </c>
      <c r="K21202">
        <v>1.2155</v>
      </c>
    </row>
    <row r="21203" spans="1:11" hidden="1">
      <c r="A21203" t="s">
        <v>167</v>
      </c>
      <c r="B21203" t="s">
        <v>661</v>
      </c>
      <c r="C21203">
        <v>210</v>
      </c>
      <c r="D21203" t="s">
        <v>32</v>
      </c>
      <c r="E21203">
        <v>1.0628</v>
      </c>
      <c r="F21203">
        <v>-162.85570000000001</v>
      </c>
      <c r="G21203">
        <v>75.920299999999997</v>
      </c>
      <c r="H21203">
        <v>-0.83430000000000004</v>
      </c>
      <c r="I21203">
        <v>0</v>
      </c>
      <c r="J21203">
        <v>2.9649999999999999</v>
      </c>
      <c r="K21203">
        <v>-90.856499999999997</v>
      </c>
    </row>
    <row r="21204" spans="1:11" hidden="1">
      <c r="A21204" t="s">
        <v>167</v>
      </c>
      <c r="B21204" t="s">
        <v>661</v>
      </c>
      <c r="C21204">
        <v>210</v>
      </c>
      <c r="D21204" t="s">
        <v>32</v>
      </c>
      <c r="E21204">
        <v>2.1255000000000002</v>
      </c>
      <c r="F21204">
        <v>-161.24709999999999</v>
      </c>
      <c r="G21204">
        <v>75.920299999999997</v>
      </c>
      <c r="H21204">
        <v>-0.83430000000000004</v>
      </c>
      <c r="I21204">
        <v>0</v>
      </c>
      <c r="J21204">
        <v>3.8515999999999999</v>
      </c>
      <c r="K21204">
        <v>-182.97669999999999</v>
      </c>
    </row>
    <row r="21205" spans="1:11" hidden="1">
      <c r="A21205" t="s">
        <v>167</v>
      </c>
      <c r="B21205" t="s">
        <v>661</v>
      </c>
      <c r="C21205">
        <v>210</v>
      </c>
      <c r="D21205" t="s">
        <v>33</v>
      </c>
      <c r="E21205">
        <v>0</v>
      </c>
      <c r="F21205">
        <v>-100.8077</v>
      </c>
      <c r="G21205">
        <v>49.465899999999998</v>
      </c>
      <c r="H21205">
        <v>-0.54500000000000004</v>
      </c>
      <c r="I21205">
        <v>0</v>
      </c>
      <c r="J21205">
        <v>1.3572</v>
      </c>
      <c r="K21205">
        <v>1.0207999999999999</v>
      </c>
    </row>
    <row r="21206" spans="1:11" hidden="1">
      <c r="A21206" t="s">
        <v>167</v>
      </c>
      <c r="B21206" t="s">
        <v>661</v>
      </c>
      <c r="C21206">
        <v>210</v>
      </c>
      <c r="D21206" t="s">
        <v>33</v>
      </c>
      <c r="E21206">
        <v>1.0628</v>
      </c>
      <c r="F21206">
        <v>-99.199100000000001</v>
      </c>
      <c r="G21206">
        <v>49.465899999999998</v>
      </c>
      <c r="H21206">
        <v>-0.54500000000000004</v>
      </c>
      <c r="I21206">
        <v>0</v>
      </c>
      <c r="J21206">
        <v>1.9365000000000001</v>
      </c>
      <c r="K21206">
        <v>-51.549100000000003</v>
      </c>
    </row>
    <row r="21207" spans="1:11" hidden="1">
      <c r="A21207" t="s">
        <v>167</v>
      </c>
      <c r="B21207" t="s">
        <v>661</v>
      </c>
      <c r="C21207">
        <v>210</v>
      </c>
      <c r="D21207" t="s">
        <v>33</v>
      </c>
      <c r="E21207">
        <v>2.1255000000000002</v>
      </c>
      <c r="F21207">
        <v>-97.590400000000002</v>
      </c>
      <c r="G21207">
        <v>49.465899999999998</v>
      </c>
      <c r="H21207">
        <v>-0.54500000000000004</v>
      </c>
      <c r="I21207">
        <v>0</v>
      </c>
      <c r="J21207">
        <v>2.5156999999999998</v>
      </c>
      <c r="K21207">
        <v>-104.119</v>
      </c>
    </row>
    <row r="21208" spans="1:11" hidden="1">
      <c r="A21208" t="s">
        <v>167</v>
      </c>
      <c r="B21208" t="s">
        <v>661</v>
      </c>
      <c r="C21208">
        <v>210</v>
      </c>
      <c r="D21208" t="s">
        <v>34</v>
      </c>
      <c r="E21208">
        <v>0</v>
      </c>
      <c r="F21208">
        <v>-100.8077</v>
      </c>
      <c r="G21208">
        <v>49.465899999999998</v>
      </c>
      <c r="H21208">
        <v>-0.54500000000000004</v>
      </c>
      <c r="I21208">
        <v>0</v>
      </c>
      <c r="J21208">
        <v>1.3572</v>
      </c>
      <c r="K21208">
        <v>1.0207999999999999</v>
      </c>
    </row>
    <row r="21209" spans="1:11" hidden="1">
      <c r="A21209" t="s">
        <v>167</v>
      </c>
      <c r="B21209" t="s">
        <v>661</v>
      </c>
      <c r="C21209">
        <v>210</v>
      </c>
      <c r="D21209" t="s">
        <v>34</v>
      </c>
      <c r="E21209">
        <v>1.0628</v>
      </c>
      <c r="F21209">
        <v>-99.199100000000001</v>
      </c>
      <c r="G21209">
        <v>49.465899999999998</v>
      </c>
      <c r="H21209">
        <v>-0.54500000000000004</v>
      </c>
      <c r="I21209">
        <v>0</v>
      </c>
      <c r="J21209">
        <v>1.9365000000000001</v>
      </c>
      <c r="K21209">
        <v>-51.549100000000003</v>
      </c>
    </row>
    <row r="21210" spans="1:11" hidden="1">
      <c r="A21210" t="s">
        <v>167</v>
      </c>
      <c r="B21210" t="s">
        <v>661</v>
      </c>
      <c r="C21210">
        <v>210</v>
      </c>
      <c r="D21210" t="s">
        <v>34</v>
      </c>
      <c r="E21210">
        <v>2.1255000000000002</v>
      </c>
      <c r="F21210">
        <v>-97.590400000000002</v>
      </c>
      <c r="G21210">
        <v>49.465899999999998</v>
      </c>
      <c r="H21210">
        <v>-0.54500000000000004</v>
      </c>
      <c r="I21210">
        <v>0</v>
      </c>
      <c r="J21210">
        <v>2.5156999999999998</v>
      </c>
      <c r="K21210">
        <v>-104.119</v>
      </c>
    </row>
    <row r="21211" spans="1:11" hidden="1">
      <c r="A21211" t="s">
        <v>167</v>
      </c>
      <c r="B21211" t="s">
        <v>661</v>
      </c>
      <c r="C21211">
        <v>210</v>
      </c>
      <c r="D21211" t="s">
        <v>35</v>
      </c>
      <c r="E21211">
        <v>0</v>
      </c>
      <c r="F21211">
        <v>-117.97920000000001</v>
      </c>
      <c r="G21211">
        <v>66.158500000000004</v>
      </c>
      <c r="H21211">
        <v>-0.54500000000000004</v>
      </c>
      <c r="I21211">
        <v>0</v>
      </c>
      <c r="J21211">
        <v>1.3572</v>
      </c>
      <c r="K21211">
        <v>1.08</v>
      </c>
    </row>
    <row r="21212" spans="1:11" hidden="1">
      <c r="A21212" t="s">
        <v>167</v>
      </c>
      <c r="B21212" t="s">
        <v>661</v>
      </c>
      <c r="C21212">
        <v>210</v>
      </c>
      <c r="D21212" t="s">
        <v>35</v>
      </c>
      <c r="E21212">
        <v>1.0628</v>
      </c>
      <c r="F21212">
        <v>-116.3706</v>
      </c>
      <c r="G21212">
        <v>66.158500000000004</v>
      </c>
      <c r="H21212">
        <v>-0.54500000000000004</v>
      </c>
      <c r="I21212">
        <v>0</v>
      </c>
      <c r="J21212">
        <v>1.9365000000000001</v>
      </c>
      <c r="K21212">
        <v>-69.229900000000001</v>
      </c>
    </row>
    <row r="21213" spans="1:11" hidden="1">
      <c r="A21213" t="s">
        <v>167</v>
      </c>
      <c r="B21213" t="s">
        <v>661</v>
      </c>
      <c r="C21213">
        <v>210</v>
      </c>
      <c r="D21213" t="s">
        <v>35</v>
      </c>
      <c r="E21213">
        <v>2.1255000000000002</v>
      </c>
      <c r="F21213">
        <v>-114.762</v>
      </c>
      <c r="G21213">
        <v>66.158500000000004</v>
      </c>
      <c r="H21213">
        <v>-0.54500000000000004</v>
      </c>
      <c r="I21213">
        <v>0</v>
      </c>
      <c r="J21213">
        <v>2.5156999999999998</v>
      </c>
      <c r="K21213">
        <v>-139.53980000000001</v>
      </c>
    </row>
    <row r="21214" spans="1:11" hidden="1">
      <c r="A21214" t="s">
        <v>167</v>
      </c>
      <c r="B21214" t="s">
        <v>661</v>
      </c>
      <c r="C21214">
        <v>210</v>
      </c>
      <c r="D21214" t="s">
        <v>36</v>
      </c>
      <c r="E21214">
        <v>0</v>
      </c>
      <c r="F21214">
        <v>-83.636099999999999</v>
      </c>
      <c r="G21214">
        <v>32.773299999999999</v>
      </c>
      <c r="H21214">
        <v>-0.54500000000000004</v>
      </c>
      <c r="I21214">
        <v>0</v>
      </c>
      <c r="J21214">
        <v>1.3572</v>
      </c>
      <c r="K21214">
        <v>0.96150000000000002</v>
      </c>
    </row>
    <row r="21215" spans="1:11" hidden="1">
      <c r="A21215" t="s">
        <v>167</v>
      </c>
      <c r="B21215" t="s">
        <v>661</v>
      </c>
      <c r="C21215">
        <v>210</v>
      </c>
      <c r="D21215" t="s">
        <v>36</v>
      </c>
      <c r="E21215">
        <v>1.0628</v>
      </c>
      <c r="F21215">
        <v>-82.027500000000003</v>
      </c>
      <c r="G21215">
        <v>32.773299999999999</v>
      </c>
      <c r="H21215">
        <v>-0.54500000000000004</v>
      </c>
      <c r="I21215">
        <v>0</v>
      </c>
      <c r="J21215">
        <v>1.9365000000000001</v>
      </c>
      <c r="K21215">
        <v>-33.868400000000001</v>
      </c>
    </row>
    <row r="21216" spans="1:11" hidden="1">
      <c r="A21216" t="s">
        <v>167</v>
      </c>
      <c r="B21216" t="s">
        <v>661</v>
      </c>
      <c r="C21216">
        <v>210</v>
      </c>
      <c r="D21216" t="s">
        <v>36</v>
      </c>
      <c r="E21216">
        <v>2.1255000000000002</v>
      </c>
      <c r="F21216">
        <v>-80.418899999999994</v>
      </c>
      <c r="G21216">
        <v>32.773299999999999</v>
      </c>
      <c r="H21216">
        <v>-0.54500000000000004</v>
      </c>
      <c r="I21216">
        <v>0</v>
      </c>
      <c r="J21216">
        <v>2.5156999999999998</v>
      </c>
      <c r="K21216">
        <v>-68.698300000000003</v>
      </c>
    </row>
    <row r="21217" spans="1:11" hidden="1">
      <c r="A21217" t="s">
        <v>167</v>
      </c>
      <c r="B21217" t="s">
        <v>661</v>
      </c>
      <c r="C21217">
        <v>210</v>
      </c>
      <c r="D21217" t="s">
        <v>37</v>
      </c>
      <c r="E21217">
        <v>0</v>
      </c>
      <c r="F21217">
        <v>-153.41290000000001</v>
      </c>
      <c r="G21217">
        <v>75.920299999999997</v>
      </c>
      <c r="H21217">
        <v>-0.83430000000000004</v>
      </c>
      <c r="I21217">
        <v>0</v>
      </c>
      <c r="J21217">
        <v>2.0783</v>
      </c>
      <c r="K21217">
        <v>1.2155</v>
      </c>
    </row>
    <row r="21218" spans="1:11" hidden="1">
      <c r="A21218" t="s">
        <v>167</v>
      </c>
      <c r="B21218" t="s">
        <v>661</v>
      </c>
      <c r="C21218">
        <v>210</v>
      </c>
      <c r="D21218" t="s">
        <v>37</v>
      </c>
      <c r="E21218">
        <v>1.0628</v>
      </c>
      <c r="F21218">
        <v>-151.80420000000001</v>
      </c>
      <c r="G21218">
        <v>75.920299999999997</v>
      </c>
      <c r="H21218">
        <v>-0.83430000000000004</v>
      </c>
      <c r="I21218">
        <v>0</v>
      </c>
      <c r="J21218">
        <v>2.9649999999999999</v>
      </c>
      <c r="K21218">
        <v>-79.468800000000002</v>
      </c>
    </row>
    <row r="21219" spans="1:11" hidden="1">
      <c r="A21219" t="s">
        <v>167</v>
      </c>
      <c r="B21219" t="s">
        <v>661</v>
      </c>
      <c r="C21219">
        <v>210</v>
      </c>
      <c r="D21219" t="s">
        <v>37</v>
      </c>
      <c r="E21219">
        <v>2.1255000000000002</v>
      </c>
      <c r="F21219">
        <v>-150.19560000000001</v>
      </c>
      <c r="G21219">
        <v>75.920299999999997</v>
      </c>
      <c r="H21219">
        <v>-0.83430000000000004</v>
      </c>
      <c r="I21219">
        <v>0</v>
      </c>
      <c r="J21219">
        <v>3.8515999999999999</v>
      </c>
      <c r="K21219">
        <v>-160.1532</v>
      </c>
    </row>
    <row r="21220" spans="1:11" hidden="1">
      <c r="A21220" t="s">
        <v>167</v>
      </c>
      <c r="B21220" t="s">
        <v>661</v>
      </c>
      <c r="C21220">
        <v>210</v>
      </c>
      <c r="D21220" t="s">
        <v>38</v>
      </c>
      <c r="E21220">
        <v>0</v>
      </c>
      <c r="F21220">
        <v>-153.41290000000001</v>
      </c>
      <c r="G21220">
        <v>75.920299999999997</v>
      </c>
      <c r="H21220">
        <v>-0.83430000000000004</v>
      </c>
      <c r="I21220">
        <v>0</v>
      </c>
      <c r="J21220">
        <v>2.0783</v>
      </c>
      <c r="K21220">
        <v>1.2155</v>
      </c>
    </row>
    <row r="21221" spans="1:11" hidden="1">
      <c r="A21221" t="s">
        <v>167</v>
      </c>
      <c r="B21221" t="s">
        <v>661</v>
      </c>
      <c r="C21221">
        <v>210</v>
      </c>
      <c r="D21221" t="s">
        <v>38</v>
      </c>
      <c r="E21221">
        <v>1.0628</v>
      </c>
      <c r="F21221">
        <v>-151.80420000000001</v>
      </c>
      <c r="G21221">
        <v>75.920299999999997</v>
      </c>
      <c r="H21221">
        <v>-0.83430000000000004</v>
      </c>
      <c r="I21221">
        <v>0</v>
      </c>
      <c r="J21221">
        <v>2.9649999999999999</v>
      </c>
      <c r="K21221">
        <v>-79.468800000000002</v>
      </c>
    </row>
    <row r="21222" spans="1:11" hidden="1">
      <c r="A21222" t="s">
        <v>167</v>
      </c>
      <c r="B21222" t="s">
        <v>661</v>
      </c>
      <c r="C21222">
        <v>210</v>
      </c>
      <c r="D21222" t="s">
        <v>38</v>
      </c>
      <c r="E21222">
        <v>2.1255000000000002</v>
      </c>
      <c r="F21222">
        <v>-150.19560000000001</v>
      </c>
      <c r="G21222">
        <v>75.920299999999997</v>
      </c>
      <c r="H21222">
        <v>-0.83430000000000004</v>
      </c>
      <c r="I21222">
        <v>0</v>
      </c>
      <c r="J21222">
        <v>3.8515999999999999</v>
      </c>
      <c r="K21222">
        <v>-160.1532</v>
      </c>
    </row>
    <row r="21223" spans="1:11" hidden="1">
      <c r="A21223" t="s">
        <v>167</v>
      </c>
      <c r="B21223" t="s">
        <v>661</v>
      </c>
      <c r="C21223">
        <v>210</v>
      </c>
      <c r="D21223" t="s">
        <v>39</v>
      </c>
      <c r="E21223">
        <v>0</v>
      </c>
      <c r="F21223">
        <v>-167.15010000000001</v>
      </c>
      <c r="G21223">
        <v>89.2744</v>
      </c>
      <c r="H21223">
        <v>-0.83430000000000004</v>
      </c>
      <c r="I21223">
        <v>0</v>
      </c>
      <c r="J21223">
        <v>2.0783</v>
      </c>
      <c r="K21223">
        <v>1.2629999999999999</v>
      </c>
    </row>
    <row r="21224" spans="1:11" hidden="1">
      <c r="A21224" t="s">
        <v>167</v>
      </c>
      <c r="B21224" t="s">
        <v>661</v>
      </c>
      <c r="C21224">
        <v>210</v>
      </c>
      <c r="D21224" t="s">
        <v>39</v>
      </c>
      <c r="E21224">
        <v>1.0628</v>
      </c>
      <c r="F21224">
        <v>-165.54150000000001</v>
      </c>
      <c r="G21224">
        <v>89.2744</v>
      </c>
      <c r="H21224">
        <v>-0.83430000000000004</v>
      </c>
      <c r="I21224">
        <v>0</v>
      </c>
      <c r="J21224">
        <v>2.9649999999999999</v>
      </c>
      <c r="K21224">
        <v>-93.613399999999999</v>
      </c>
    </row>
    <row r="21225" spans="1:11" hidden="1">
      <c r="A21225" t="s">
        <v>167</v>
      </c>
      <c r="B21225" t="s">
        <v>661</v>
      </c>
      <c r="C21225">
        <v>210</v>
      </c>
      <c r="D21225" t="s">
        <v>39</v>
      </c>
      <c r="E21225">
        <v>2.1255000000000002</v>
      </c>
      <c r="F21225">
        <v>-163.93279999999999</v>
      </c>
      <c r="G21225">
        <v>89.2744</v>
      </c>
      <c r="H21225">
        <v>-0.83430000000000004</v>
      </c>
      <c r="I21225">
        <v>0</v>
      </c>
      <c r="J21225">
        <v>3.8515999999999999</v>
      </c>
      <c r="K21225">
        <v>-188.4898</v>
      </c>
    </row>
    <row r="21226" spans="1:11" hidden="1">
      <c r="A21226" t="s">
        <v>167</v>
      </c>
      <c r="B21226" t="s">
        <v>661</v>
      </c>
      <c r="C21226">
        <v>210</v>
      </c>
      <c r="D21226" t="s">
        <v>40</v>
      </c>
      <c r="E21226">
        <v>0</v>
      </c>
      <c r="F21226">
        <v>-139.6756</v>
      </c>
      <c r="G21226">
        <v>62.566299999999998</v>
      </c>
      <c r="H21226">
        <v>-0.83430000000000004</v>
      </c>
      <c r="I21226">
        <v>0</v>
      </c>
      <c r="J21226">
        <v>2.0783</v>
      </c>
      <c r="K21226">
        <v>1.1680999999999999</v>
      </c>
    </row>
    <row r="21227" spans="1:11" hidden="1">
      <c r="A21227" t="s">
        <v>167</v>
      </c>
      <c r="B21227" t="s">
        <v>661</v>
      </c>
      <c r="C21227">
        <v>210</v>
      </c>
      <c r="D21227" t="s">
        <v>40</v>
      </c>
      <c r="E21227">
        <v>1.0628</v>
      </c>
      <c r="F21227">
        <v>-138.06700000000001</v>
      </c>
      <c r="G21227">
        <v>62.566299999999998</v>
      </c>
      <c r="H21227">
        <v>-0.83430000000000004</v>
      </c>
      <c r="I21227">
        <v>0</v>
      </c>
      <c r="J21227">
        <v>2.9649999999999999</v>
      </c>
      <c r="K21227">
        <v>-65.324200000000005</v>
      </c>
    </row>
    <row r="21228" spans="1:11" hidden="1">
      <c r="A21228" t="s">
        <v>167</v>
      </c>
      <c r="B21228" t="s">
        <v>661</v>
      </c>
      <c r="C21228">
        <v>210</v>
      </c>
      <c r="D21228" t="s">
        <v>40</v>
      </c>
      <c r="E21228">
        <v>2.1255000000000002</v>
      </c>
      <c r="F21228">
        <v>-136.45840000000001</v>
      </c>
      <c r="G21228">
        <v>62.566299999999998</v>
      </c>
      <c r="H21228">
        <v>-0.83430000000000004</v>
      </c>
      <c r="I21228">
        <v>0</v>
      </c>
      <c r="J21228">
        <v>3.8515999999999999</v>
      </c>
      <c r="K21228">
        <v>-131.81649999999999</v>
      </c>
    </row>
    <row r="21229" spans="1:11" hidden="1">
      <c r="A21229" t="s">
        <v>167</v>
      </c>
      <c r="B21229" t="s">
        <v>661</v>
      </c>
      <c r="C21229">
        <v>210</v>
      </c>
      <c r="D21229" t="s">
        <v>41</v>
      </c>
      <c r="E21229">
        <v>0</v>
      </c>
      <c r="F21229">
        <v>-249.84620000000001</v>
      </c>
      <c r="G21229">
        <v>123.8009</v>
      </c>
      <c r="H21229">
        <v>-1.36</v>
      </c>
      <c r="I21229">
        <v>0</v>
      </c>
      <c r="J21229">
        <v>3.3877999999999999</v>
      </c>
      <c r="K21229">
        <v>1.8963000000000001</v>
      </c>
    </row>
    <row r="21230" spans="1:11" hidden="1">
      <c r="A21230" t="s">
        <v>167</v>
      </c>
      <c r="B21230" t="s">
        <v>661</v>
      </c>
      <c r="C21230">
        <v>210</v>
      </c>
      <c r="D21230" t="s">
        <v>41</v>
      </c>
      <c r="E21230">
        <v>1.0628</v>
      </c>
      <c r="F21230">
        <v>-247.4333</v>
      </c>
      <c r="G21230">
        <v>123.8009</v>
      </c>
      <c r="H21230">
        <v>-1.36</v>
      </c>
      <c r="I21230">
        <v>0</v>
      </c>
      <c r="J21230">
        <v>4.8331</v>
      </c>
      <c r="K21230">
        <v>-129.67310000000001</v>
      </c>
    </row>
    <row r="21231" spans="1:11">
      <c r="A21231" t="s">
        <v>167</v>
      </c>
      <c r="B21231" t="s">
        <v>661</v>
      </c>
      <c r="C21231">
        <v>210</v>
      </c>
      <c r="D21231" t="s">
        <v>41</v>
      </c>
      <c r="E21231">
        <v>2.1255000000000002</v>
      </c>
      <c r="F21231">
        <v>-245.02029999999999</v>
      </c>
      <c r="G21231">
        <v>123.8009</v>
      </c>
      <c r="H21231">
        <v>-1.36</v>
      </c>
      <c r="I21231">
        <v>0</v>
      </c>
      <c r="J21231">
        <v>6.2784000000000004</v>
      </c>
      <c r="K21231">
        <v>-261.24250000000001</v>
      </c>
    </row>
    <row r="21232" spans="1:11" hidden="1">
      <c r="A21232" t="s">
        <v>167</v>
      </c>
      <c r="B21232" t="s">
        <v>661</v>
      </c>
      <c r="C21232">
        <v>210</v>
      </c>
      <c r="D21232" t="s">
        <v>42</v>
      </c>
      <c r="E21232">
        <v>0</v>
      </c>
      <c r="F21232">
        <v>-151.2115</v>
      </c>
      <c r="G21232">
        <v>94.375</v>
      </c>
      <c r="H21232">
        <v>-0.81759999999999999</v>
      </c>
      <c r="I21232">
        <v>0</v>
      </c>
      <c r="J21232">
        <v>2.0358000000000001</v>
      </c>
      <c r="K21232">
        <v>1.6215999999999999</v>
      </c>
    </row>
    <row r="21233" spans="1:11" hidden="1">
      <c r="A21233" t="s">
        <v>167</v>
      </c>
      <c r="B21233" t="s">
        <v>661</v>
      </c>
      <c r="C21233">
        <v>210</v>
      </c>
      <c r="D21233" t="s">
        <v>42</v>
      </c>
      <c r="E21233">
        <v>1.0628</v>
      </c>
      <c r="F21233">
        <v>-148.79859999999999</v>
      </c>
      <c r="G21233">
        <v>94.375</v>
      </c>
      <c r="H21233">
        <v>-0.81759999999999999</v>
      </c>
      <c r="I21233">
        <v>0</v>
      </c>
      <c r="J21233">
        <v>2.9047000000000001</v>
      </c>
      <c r="K21233">
        <v>-77.323700000000002</v>
      </c>
    </row>
    <row r="21234" spans="1:11" hidden="1">
      <c r="A21234" t="s">
        <v>167</v>
      </c>
      <c r="B21234" t="s">
        <v>661</v>
      </c>
      <c r="C21234">
        <v>210</v>
      </c>
      <c r="D21234" t="s">
        <v>42</v>
      </c>
      <c r="E21234">
        <v>2.1255000000000002</v>
      </c>
      <c r="F21234">
        <v>-146.38570000000001</v>
      </c>
      <c r="G21234">
        <v>94.375</v>
      </c>
      <c r="H21234">
        <v>-0.81759999999999999</v>
      </c>
      <c r="I21234">
        <v>0</v>
      </c>
      <c r="J21234">
        <v>3.7734999999999999</v>
      </c>
      <c r="K21234">
        <v>-156.17850000000001</v>
      </c>
    </row>
    <row r="21235" spans="1:11" hidden="1">
      <c r="A21235" t="s">
        <v>167</v>
      </c>
      <c r="B21235" t="s">
        <v>661</v>
      </c>
      <c r="C21235">
        <v>210</v>
      </c>
      <c r="D21235" t="s">
        <v>43</v>
      </c>
      <c r="E21235">
        <v>0</v>
      </c>
      <c r="F21235">
        <v>-171.93299999999999</v>
      </c>
      <c r="G21235">
        <v>74.198899999999995</v>
      </c>
      <c r="H21235">
        <v>-0.81759999999999999</v>
      </c>
      <c r="I21235">
        <v>0</v>
      </c>
      <c r="J21235">
        <v>2.0358000000000001</v>
      </c>
      <c r="K21235">
        <v>1.5310999999999999</v>
      </c>
    </row>
    <row r="21236" spans="1:11" hidden="1">
      <c r="A21236" t="s">
        <v>167</v>
      </c>
      <c r="B21236" t="s">
        <v>661</v>
      </c>
      <c r="C21236">
        <v>210</v>
      </c>
      <c r="D21236" t="s">
        <v>43</v>
      </c>
      <c r="E21236">
        <v>1.0628</v>
      </c>
      <c r="F21236">
        <v>-169.52010000000001</v>
      </c>
      <c r="G21236">
        <v>74.198899999999995</v>
      </c>
      <c r="H21236">
        <v>-0.81759999999999999</v>
      </c>
      <c r="I21236">
        <v>0</v>
      </c>
      <c r="J21236">
        <v>2.9047000000000001</v>
      </c>
      <c r="K21236">
        <v>-98.6755</v>
      </c>
    </row>
    <row r="21237" spans="1:11" hidden="1">
      <c r="A21237" t="s">
        <v>167</v>
      </c>
      <c r="B21237" t="s">
        <v>661</v>
      </c>
      <c r="C21237">
        <v>210</v>
      </c>
      <c r="D21237" t="s">
        <v>43</v>
      </c>
      <c r="E21237">
        <v>2.1255000000000002</v>
      </c>
      <c r="F21237">
        <v>-167.10720000000001</v>
      </c>
      <c r="G21237">
        <v>74.198899999999995</v>
      </c>
      <c r="H21237">
        <v>-0.81759999999999999</v>
      </c>
      <c r="I21237">
        <v>0</v>
      </c>
      <c r="J21237">
        <v>3.7734999999999999</v>
      </c>
      <c r="K21237">
        <v>-198.9726</v>
      </c>
    </row>
    <row r="21238" spans="1:11" hidden="1">
      <c r="A21238" t="s">
        <v>167</v>
      </c>
      <c r="B21238" t="s">
        <v>661</v>
      </c>
      <c r="C21238">
        <v>210</v>
      </c>
      <c r="D21238" t="s">
        <v>44</v>
      </c>
      <c r="E21238">
        <v>0</v>
      </c>
      <c r="F21238">
        <v>-151.2115</v>
      </c>
      <c r="G21238">
        <v>94.375</v>
      </c>
      <c r="H21238">
        <v>-0.81759999999999999</v>
      </c>
      <c r="I21238">
        <v>0</v>
      </c>
      <c r="J21238">
        <v>2.0358000000000001</v>
      </c>
      <c r="K21238">
        <v>1.6215999999999999</v>
      </c>
    </row>
    <row r="21239" spans="1:11" hidden="1">
      <c r="A21239" t="s">
        <v>167</v>
      </c>
      <c r="B21239" t="s">
        <v>661</v>
      </c>
      <c r="C21239">
        <v>210</v>
      </c>
      <c r="D21239" t="s">
        <v>44</v>
      </c>
      <c r="E21239">
        <v>1.0628</v>
      </c>
      <c r="F21239">
        <v>-148.79859999999999</v>
      </c>
      <c r="G21239">
        <v>94.375</v>
      </c>
      <c r="H21239">
        <v>-0.81759999999999999</v>
      </c>
      <c r="I21239">
        <v>0</v>
      </c>
      <c r="J21239">
        <v>2.9047000000000001</v>
      </c>
      <c r="K21239">
        <v>-77.323700000000002</v>
      </c>
    </row>
    <row r="21240" spans="1:11" hidden="1">
      <c r="A21240" t="s">
        <v>167</v>
      </c>
      <c r="B21240" t="s">
        <v>661</v>
      </c>
      <c r="C21240">
        <v>210</v>
      </c>
      <c r="D21240" t="s">
        <v>44</v>
      </c>
      <c r="E21240">
        <v>2.1255000000000002</v>
      </c>
      <c r="F21240">
        <v>-146.38570000000001</v>
      </c>
      <c r="G21240">
        <v>94.375</v>
      </c>
      <c r="H21240">
        <v>-0.81759999999999999</v>
      </c>
      <c r="I21240">
        <v>0</v>
      </c>
      <c r="J21240">
        <v>3.7734999999999999</v>
      </c>
      <c r="K21240">
        <v>-156.17850000000001</v>
      </c>
    </row>
    <row r="21241" spans="1:11" hidden="1">
      <c r="A21241" t="s">
        <v>167</v>
      </c>
      <c r="B21241" t="s">
        <v>661</v>
      </c>
      <c r="C21241">
        <v>210</v>
      </c>
      <c r="D21241" t="s">
        <v>45</v>
      </c>
      <c r="E21241">
        <v>0</v>
      </c>
      <c r="F21241">
        <v>-171.93299999999999</v>
      </c>
      <c r="G21241">
        <v>74.198899999999995</v>
      </c>
      <c r="H21241">
        <v>-0.81759999999999999</v>
      </c>
      <c r="I21241">
        <v>0</v>
      </c>
      <c r="J21241">
        <v>2.0358000000000001</v>
      </c>
      <c r="K21241">
        <v>1.5310999999999999</v>
      </c>
    </row>
    <row r="21242" spans="1:11" hidden="1">
      <c r="A21242" t="s">
        <v>167</v>
      </c>
      <c r="B21242" t="s">
        <v>661</v>
      </c>
      <c r="C21242">
        <v>210</v>
      </c>
      <c r="D21242" t="s">
        <v>45</v>
      </c>
      <c r="E21242">
        <v>1.0628</v>
      </c>
      <c r="F21242">
        <v>-169.52010000000001</v>
      </c>
      <c r="G21242">
        <v>74.198899999999995</v>
      </c>
      <c r="H21242">
        <v>-0.81759999999999999</v>
      </c>
      <c r="I21242">
        <v>0</v>
      </c>
      <c r="J21242">
        <v>2.9047000000000001</v>
      </c>
      <c r="K21242">
        <v>-98.6755</v>
      </c>
    </row>
    <row r="21243" spans="1:11" hidden="1">
      <c r="A21243" t="s">
        <v>167</v>
      </c>
      <c r="B21243" t="s">
        <v>661</v>
      </c>
      <c r="C21243">
        <v>210</v>
      </c>
      <c r="D21243" t="s">
        <v>45</v>
      </c>
      <c r="E21243">
        <v>2.1255000000000002</v>
      </c>
      <c r="F21243">
        <v>-167.10720000000001</v>
      </c>
      <c r="G21243">
        <v>74.198899999999995</v>
      </c>
      <c r="H21243">
        <v>-0.81759999999999999</v>
      </c>
      <c r="I21243">
        <v>0</v>
      </c>
      <c r="J21243">
        <v>3.7734999999999999</v>
      </c>
      <c r="K21243">
        <v>-198.9726</v>
      </c>
    </row>
    <row r="21244" spans="1:11" hidden="1">
      <c r="A21244" t="s">
        <v>167</v>
      </c>
      <c r="B21244" t="s">
        <v>661</v>
      </c>
      <c r="C21244">
        <v>210</v>
      </c>
      <c r="D21244" t="s">
        <v>46</v>
      </c>
      <c r="E21244">
        <v>0</v>
      </c>
      <c r="F21244">
        <v>-151.2115</v>
      </c>
      <c r="G21244">
        <v>94.375</v>
      </c>
      <c r="H21244">
        <v>-0.81759999999999999</v>
      </c>
      <c r="I21244">
        <v>0</v>
      </c>
      <c r="J21244">
        <v>2.0358000000000001</v>
      </c>
      <c r="K21244">
        <v>1.6215999999999999</v>
      </c>
    </row>
    <row r="21245" spans="1:11" hidden="1">
      <c r="A21245" t="s">
        <v>167</v>
      </c>
      <c r="B21245" t="s">
        <v>661</v>
      </c>
      <c r="C21245">
        <v>210</v>
      </c>
      <c r="D21245" t="s">
        <v>46</v>
      </c>
      <c r="E21245">
        <v>1.0628</v>
      </c>
      <c r="F21245">
        <v>-148.79859999999999</v>
      </c>
      <c r="G21245">
        <v>94.375</v>
      </c>
      <c r="H21245">
        <v>-0.81759999999999999</v>
      </c>
      <c r="I21245">
        <v>0</v>
      </c>
      <c r="J21245">
        <v>2.9047000000000001</v>
      </c>
      <c r="K21245">
        <v>-77.323700000000002</v>
      </c>
    </row>
    <row r="21246" spans="1:11" hidden="1">
      <c r="A21246" t="s">
        <v>167</v>
      </c>
      <c r="B21246" t="s">
        <v>661</v>
      </c>
      <c r="C21246">
        <v>210</v>
      </c>
      <c r="D21246" t="s">
        <v>46</v>
      </c>
      <c r="E21246">
        <v>2.1255000000000002</v>
      </c>
      <c r="F21246">
        <v>-146.38570000000001</v>
      </c>
      <c r="G21246">
        <v>94.375</v>
      </c>
      <c r="H21246">
        <v>-0.81759999999999999</v>
      </c>
      <c r="I21246">
        <v>0</v>
      </c>
      <c r="J21246">
        <v>3.7734999999999999</v>
      </c>
      <c r="K21246">
        <v>-156.17850000000001</v>
      </c>
    </row>
    <row r="21247" spans="1:11" hidden="1">
      <c r="A21247" t="s">
        <v>167</v>
      </c>
      <c r="B21247" t="s">
        <v>661</v>
      </c>
      <c r="C21247">
        <v>210</v>
      </c>
      <c r="D21247" t="s">
        <v>47</v>
      </c>
      <c r="E21247">
        <v>0</v>
      </c>
      <c r="F21247">
        <v>-171.93299999999999</v>
      </c>
      <c r="G21247">
        <v>74.198899999999995</v>
      </c>
      <c r="H21247">
        <v>-0.81759999999999999</v>
      </c>
      <c r="I21247">
        <v>0</v>
      </c>
      <c r="J21247">
        <v>2.0358000000000001</v>
      </c>
      <c r="K21247">
        <v>1.5310999999999999</v>
      </c>
    </row>
    <row r="21248" spans="1:11" hidden="1">
      <c r="A21248" t="s">
        <v>167</v>
      </c>
      <c r="B21248" t="s">
        <v>661</v>
      </c>
      <c r="C21248">
        <v>210</v>
      </c>
      <c r="D21248" t="s">
        <v>47</v>
      </c>
      <c r="E21248">
        <v>1.0628</v>
      </c>
      <c r="F21248">
        <v>-169.52010000000001</v>
      </c>
      <c r="G21248">
        <v>74.198899999999995</v>
      </c>
      <c r="H21248">
        <v>-0.81759999999999999</v>
      </c>
      <c r="I21248">
        <v>0</v>
      </c>
      <c r="J21248">
        <v>2.9047000000000001</v>
      </c>
      <c r="K21248">
        <v>-98.6755</v>
      </c>
    </row>
    <row r="21249" spans="1:11" hidden="1">
      <c r="A21249" t="s">
        <v>167</v>
      </c>
      <c r="B21249" t="s">
        <v>661</v>
      </c>
      <c r="C21249">
        <v>210</v>
      </c>
      <c r="D21249" t="s">
        <v>47</v>
      </c>
      <c r="E21249">
        <v>2.1255000000000002</v>
      </c>
      <c r="F21249">
        <v>-167.10720000000001</v>
      </c>
      <c r="G21249">
        <v>74.198899999999995</v>
      </c>
      <c r="H21249">
        <v>-0.81759999999999999</v>
      </c>
      <c r="I21249">
        <v>0</v>
      </c>
      <c r="J21249">
        <v>3.7734999999999999</v>
      </c>
      <c r="K21249">
        <v>-198.9726</v>
      </c>
    </row>
    <row r="21250" spans="1:11" hidden="1">
      <c r="A21250" t="s">
        <v>167</v>
      </c>
      <c r="B21250" t="s">
        <v>661</v>
      </c>
      <c r="C21250">
        <v>210</v>
      </c>
      <c r="D21250" t="s">
        <v>48</v>
      </c>
      <c r="E21250">
        <v>0</v>
      </c>
      <c r="F21250">
        <v>-151.2115</v>
      </c>
      <c r="G21250">
        <v>94.375</v>
      </c>
      <c r="H21250">
        <v>-0.81759999999999999</v>
      </c>
      <c r="I21250">
        <v>0</v>
      </c>
      <c r="J21250">
        <v>2.0358000000000001</v>
      </c>
      <c r="K21250">
        <v>1.6215999999999999</v>
      </c>
    </row>
    <row r="21251" spans="1:11" hidden="1">
      <c r="A21251" t="s">
        <v>167</v>
      </c>
      <c r="B21251" t="s">
        <v>661</v>
      </c>
      <c r="C21251">
        <v>210</v>
      </c>
      <c r="D21251" t="s">
        <v>48</v>
      </c>
      <c r="E21251">
        <v>1.0628</v>
      </c>
      <c r="F21251">
        <v>-148.79859999999999</v>
      </c>
      <c r="G21251">
        <v>94.375</v>
      </c>
      <c r="H21251">
        <v>-0.81759999999999999</v>
      </c>
      <c r="I21251">
        <v>0</v>
      </c>
      <c r="J21251">
        <v>2.9047000000000001</v>
      </c>
      <c r="K21251">
        <v>-77.323700000000002</v>
      </c>
    </row>
    <row r="21252" spans="1:11" hidden="1">
      <c r="A21252" t="s">
        <v>167</v>
      </c>
      <c r="B21252" t="s">
        <v>661</v>
      </c>
      <c r="C21252">
        <v>210</v>
      </c>
      <c r="D21252" t="s">
        <v>48</v>
      </c>
      <c r="E21252">
        <v>2.1255000000000002</v>
      </c>
      <c r="F21252">
        <v>-146.38570000000001</v>
      </c>
      <c r="G21252">
        <v>94.375</v>
      </c>
      <c r="H21252">
        <v>-0.81759999999999999</v>
      </c>
      <c r="I21252">
        <v>0</v>
      </c>
      <c r="J21252">
        <v>3.7734999999999999</v>
      </c>
      <c r="K21252">
        <v>-156.17850000000001</v>
      </c>
    </row>
    <row r="21253" spans="1:11" hidden="1">
      <c r="A21253" t="s">
        <v>167</v>
      </c>
      <c r="B21253" t="s">
        <v>661</v>
      </c>
      <c r="C21253">
        <v>210</v>
      </c>
      <c r="D21253" t="s">
        <v>49</v>
      </c>
      <c r="E21253">
        <v>0</v>
      </c>
      <c r="F21253">
        <v>-171.93299999999999</v>
      </c>
      <c r="G21253">
        <v>74.198899999999995</v>
      </c>
      <c r="H21253">
        <v>-0.81759999999999999</v>
      </c>
      <c r="I21253">
        <v>0</v>
      </c>
      <c r="J21253">
        <v>2.0358000000000001</v>
      </c>
      <c r="K21253">
        <v>1.5310999999999999</v>
      </c>
    </row>
    <row r="21254" spans="1:11" hidden="1">
      <c r="A21254" t="s">
        <v>167</v>
      </c>
      <c r="B21254" t="s">
        <v>661</v>
      </c>
      <c r="C21254">
        <v>210</v>
      </c>
      <c r="D21254" t="s">
        <v>49</v>
      </c>
      <c r="E21254">
        <v>1.0628</v>
      </c>
      <c r="F21254">
        <v>-169.52010000000001</v>
      </c>
      <c r="G21254">
        <v>74.198899999999995</v>
      </c>
      <c r="H21254">
        <v>-0.81759999999999999</v>
      </c>
      <c r="I21254">
        <v>0</v>
      </c>
      <c r="J21254">
        <v>2.9047000000000001</v>
      </c>
      <c r="K21254">
        <v>-98.6755</v>
      </c>
    </row>
    <row r="21255" spans="1:11" hidden="1">
      <c r="A21255" t="s">
        <v>167</v>
      </c>
      <c r="B21255" t="s">
        <v>661</v>
      </c>
      <c r="C21255">
        <v>210</v>
      </c>
      <c r="D21255" t="s">
        <v>49</v>
      </c>
      <c r="E21255">
        <v>2.1255000000000002</v>
      </c>
      <c r="F21255">
        <v>-167.10720000000001</v>
      </c>
      <c r="G21255">
        <v>74.198899999999995</v>
      </c>
      <c r="H21255">
        <v>-0.81759999999999999</v>
      </c>
      <c r="I21255">
        <v>0</v>
      </c>
      <c r="J21255">
        <v>3.7734999999999999</v>
      </c>
      <c r="K21255">
        <v>-198.9726</v>
      </c>
    </row>
    <row r="21256" spans="1:11" hidden="1">
      <c r="A21256" t="s">
        <v>167</v>
      </c>
      <c r="B21256" t="s">
        <v>661</v>
      </c>
      <c r="C21256">
        <v>210</v>
      </c>
      <c r="D21256" t="s">
        <v>50</v>
      </c>
      <c r="E21256">
        <v>0</v>
      </c>
      <c r="F21256">
        <v>-90.726900000000001</v>
      </c>
      <c r="G21256">
        <v>64.695499999999996</v>
      </c>
      <c r="H21256">
        <v>-0.49049999999999999</v>
      </c>
      <c r="I21256">
        <v>0</v>
      </c>
      <c r="J21256">
        <v>1.2215</v>
      </c>
      <c r="K21256">
        <v>1.0091000000000001</v>
      </c>
    </row>
    <row r="21257" spans="1:11" hidden="1">
      <c r="A21257" t="s">
        <v>167</v>
      </c>
      <c r="B21257" t="s">
        <v>661</v>
      </c>
      <c r="C21257">
        <v>210</v>
      </c>
      <c r="D21257" t="s">
        <v>50</v>
      </c>
      <c r="E21257">
        <v>1.0628</v>
      </c>
      <c r="F21257">
        <v>-89.279200000000003</v>
      </c>
      <c r="G21257">
        <v>64.695499999999996</v>
      </c>
      <c r="H21257">
        <v>-0.49049999999999999</v>
      </c>
      <c r="I21257">
        <v>0</v>
      </c>
      <c r="J21257">
        <v>1.7427999999999999</v>
      </c>
      <c r="K21257">
        <v>-46.394199999999998</v>
      </c>
    </row>
    <row r="21258" spans="1:11" hidden="1">
      <c r="A21258" t="s">
        <v>167</v>
      </c>
      <c r="B21258" t="s">
        <v>661</v>
      </c>
      <c r="C21258">
        <v>210</v>
      </c>
      <c r="D21258" t="s">
        <v>50</v>
      </c>
      <c r="E21258">
        <v>2.1255000000000002</v>
      </c>
      <c r="F21258">
        <v>-87.831400000000002</v>
      </c>
      <c r="G21258">
        <v>64.695499999999996</v>
      </c>
      <c r="H21258">
        <v>-0.49049999999999999</v>
      </c>
      <c r="I21258">
        <v>0</v>
      </c>
      <c r="J21258">
        <v>2.2641</v>
      </c>
      <c r="K21258">
        <v>-93.707099999999997</v>
      </c>
    </row>
    <row r="21259" spans="1:11" hidden="1">
      <c r="A21259" t="s">
        <v>167</v>
      </c>
      <c r="B21259" t="s">
        <v>661</v>
      </c>
      <c r="C21259">
        <v>210</v>
      </c>
      <c r="D21259" t="s">
        <v>51</v>
      </c>
      <c r="E21259">
        <v>0</v>
      </c>
      <c r="F21259">
        <v>-111.44840000000001</v>
      </c>
      <c r="G21259">
        <v>44.519300000000001</v>
      </c>
      <c r="H21259">
        <v>-0.49049999999999999</v>
      </c>
      <c r="I21259">
        <v>0</v>
      </c>
      <c r="J21259">
        <v>1.2215</v>
      </c>
      <c r="K21259">
        <v>0.91869999999999996</v>
      </c>
    </row>
    <row r="21260" spans="1:11" hidden="1">
      <c r="A21260" t="s">
        <v>167</v>
      </c>
      <c r="B21260" t="s">
        <v>661</v>
      </c>
      <c r="C21260">
        <v>210</v>
      </c>
      <c r="D21260" t="s">
        <v>51</v>
      </c>
      <c r="E21260">
        <v>1.0628</v>
      </c>
      <c r="F21260">
        <v>-110.00069999999999</v>
      </c>
      <c r="G21260">
        <v>44.519300000000001</v>
      </c>
      <c r="H21260">
        <v>-0.49049999999999999</v>
      </c>
      <c r="I21260">
        <v>0</v>
      </c>
      <c r="J21260">
        <v>1.7427999999999999</v>
      </c>
      <c r="K21260">
        <v>-67.746099999999998</v>
      </c>
    </row>
    <row r="21261" spans="1:11" hidden="1">
      <c r="A21261" t="s">
        <v>167</v>
      </c>
      <c r="B21261" t="s">
        <v>661</v>
      </c>
      <c r="C21261">
        <v>210</v>
      </c>
      <c r="D21261" t="s">
        <v>51</v>
      </c>
      <c r="E21261">
        <v>2.1255000000000002</v>
      </c>
      <c r="F21261">
        <v>-108.55289999999999</v>
      </c>
      <c r="G21261">
        <v>44.519300000000001</v>
      </c>
      <c r="H21261">
        <v>-0.49049999999999999</v>
      </c>
      <c r="I21261">
        <v>0</v>
      </c>
      <c r="J21261">
        <v>2.2641</v>
      </c>
      <c r="K21261">
        <v>-136.50120000000001</v>
      </c>
    </row>
    <row r="21262" spans="1:11" hidden="1">
      <c r="A21262" t="s">
        <v>167</v>
      </c>
      <c r="B21262" t="s">
        <v>661</v>
      </c>
      <c r="C21262">
        <v>210</v>
      </c>
      <c r="D21262" t="s">
        <v>52</v>
      </c>
      <c r="E21262">
        <v>0</v>
      </c>
      <c r="F21262">
        <v>-90.726900000000001</v>
      </c>
      <c r="G21262">
        <v>64.695499999999996</v>
      </c>
      <c r="H21262">
        <v>-0.49049999999999999</v>
      </c>
      <c r="I21262">
        <v>0</v>
      </c>
      <c r="J21262">
        <v>1.2215</v>
      </c>
      <c r="K21262">
        <v>1.0091000000000001</v>
      </c>
    </row>
    <row r="21263" spans="1:11" hidden="1">
      <c r="A21263" t="s">
        <v>167</v>
      </c>
      <c r="B21263" t="s">
        <v>661</v>
      </c>
      <c r="C21263">
        <v>210</v>
      </c>
      <c r="D21263" t="s">
        <v>52</v>
      </c>
      <c r="E21263">
        <v>1.0628</v>
      </c>
      <c r="F21263">
        <v>-89.279200000000003</v>
      </c>
      <c r="G21263">
        <v>64.695499999999996</v>
      </c>
      <c r="H21263">
        <v>-0.49049999999999999</v>
      </c>
      <c r="I21263">
        <v>0</v>
      </c>
      <c r="J21263">
        <v>1.7427999999999999</v>
      </c>
      <c r="K21263">
        <v>-46.394199999999998</v>
      </c>
    </row>
    <row r="21264" spans="1:11" hidden="1">
      <c r="A21264" t="s">
        <v>167</v>
      </c>
      <c r="B21264" t="s">
        <v>661</v>
      </c>
      <c r="C21264">
        <v>210</v>
      </c>
      <c r="D21264" t="s">
        <v>52</v>
      </c>
      <c r="E21264">
        <v>2.1255000000000002</v>
      </c>
      <c r="F21264">
        <v>-87.831400000000002</v>
      </c>
      <c r="G21264">
        <v>64.695499999999996</v>
      </c>
      <c r="H21264">
        <v>-0.49049999999999999</v>
      </c>
      <c r="I21264">
        <v>0</v>
      </c>
      <c r="J21264">
        <v>2.2641</v>
      </c>
      <c r="K21264">
        <v>-93.707099999999997</v>
      </c>
    </row>
    <row r="21265" spans="1:11" hidden="1">
      <c r="A21265" t="s">
        <v>167</v>
      </c>
      <c r="B21265" t="s">
        <v>661</v>
      </c>
      <c r="C21265">
        <v>210</v>
      </c>
      <c r="D21265" t="s">
        <v>53</v>
      </c>
      <c r="E21265">
        <v>0</v>
      </c>
      <c r="F21265">
        <v>-111.44840000000001</v>
      </c>
      <c r="G21265">
        <v>44.519300000000001</v>
      </c>
      <c r="H21265">
        <v>-0.49049999999999999</v>
      </c>
      <c r="I21265">
        <v>0</v>
      </c>
      <c r="J21265">
        <v>1.2215</v>
      </c>
      <c r="K21265">
        <v>0.91869999999999996</v>
      </c>
    </row>
    <row r="21266" spans="1:11" hidden="1">
      <c r="A21266" t="s">
        <v>167</v>
      </c>
      <c r="B21266" t="s">
        <v>661</v>
      </c>
      <c r="C21266">
        <v>210</v>
      </c>
      <c r="D21266" t="s">
        <v>53</v>
      </c>
      <c r="E21266">
        <v>1.0628</v>
      </c>
      <c r="F21266">
        <v>-110.00069999999999</v>
      </c>
      <c r="G21266">
        <v>44.519300000000001</v>
      </c>
      <c r="H21266">
        <v>-0.49049999999999999</v>
      </c>
      <c r="I21266">
        <v>0</v>
      </c>
      <c r="J21266">
        <v>1.7427999999999999</v>
      </c>
      <c r="K21266">
        <v>-67.746099999999998</v>
      </c>
    </row>
    <row r="21267" spans="1:11" hidden="1">
      <c r="A21267" t="s">
        <v>167</v>
      </c>
      <c r="B21267" t="s">
        <v>661</v>
      </c>
      <c r="C21267">
        <v>210</v>
      </c>
      <c r="D21267" t="s">
        <v>53</v>
      </c>
      <c r="E21267">
        <v>2.1255000000000002</v>
      </c>
      <c r="F21267">
        <v>-108.55289999999999</v>
      </c>
      <c r="G21267">
        <v>44.519300000000001</v>
      </c>
      <c r="H21267">
        <v>-0.49049999999999999</v>
      </c>
      <c r="I21267">
        <v>0</v>
      </c>
      <c r="J21267">
        <v>2.2641</v>
      </c>
      <c r="K21267">
        <v>-136.50120000000001</v>
      </c>
    </row>
    <row r="21268" spans="1:11" hidden="1">
      <c r="A21268" t="s">
        <v>167</v>
      </c>
      <c r="B21268" t="s">
        <v>661</v>
      </c>
      <c r="C21268">
        <v>210</v>
      </c>
      <c r="D21268" t="s">
        <v>54</v>
      </c>
      <c r="E21268">
        <v>0</v>
      </c>
      <c r="F21268">
        <v>-90.726900000000001</v>
      </c>
      <c r="G21268">
        <v>64.695499999999996</v>
      </c>
      <c r="H21268">
        <v>-0.49049999999999999</v>
      </c>
      <c r="I21268">
        <v>0</v>
      </c>
      <c r="J21268">
        <v>1.2215</v>
      </c>
      <c r="K21268">
        <v>1.0091000000000001</v>
      </c>
    </row>
    <row r="21269" spans="1:11" hidden="1">
      <c r="A21269" t="s">
        <v>167</v>
      </c>
      <c r="B21269" t="s">
        <v>661</v>
      </c>
      <c r="C21269">
        <v>210</v>
      </c>
      <c r="D21269" t="s">
        <v>54</v>
      </c>
      <c r="E21269">
        <v>1.0628</v>
      </c>
      <c r="F21269">
        <v>-89.279200000000003</v>
      </c>
      <c r="G21269">
        <v>64.695499999999996</v>
      </c>
      <c r="H21269">
        <v>-0.49049999999999999</v>
      </c>
      <c r="I21269">
        <v>0</v>
      </c>
      <c r="J21269">
        <v>1.7427999999999999</v>
      </c>
      <c r="K21269">
        <v>-46.394199999999998</v>
      </c>
    </row>
    <row r="21270" spans="1:11" hidden="1">
      <c r="A21270" t="s">
        <v>167</v>
      </c>
      <c r="B21270" t="s">
        <v>661</v>
      </c>
      <c r="C21270">
        <v>210</v>
      </c>
      <c r="D21270" t="s">
        <v>54</v>
      </c>
      <c r="E21270">
        <v>2.1255000000000002</v>
      </c>
      <c r="F21270">
        <v>-87.831400000000002</v>
      </c>
      <c r="G21270">
        <v>64.695499999999996</v>
      </c>
      <c r="H21270">
        <v>-0.49049999999999999</v>
      </c>
      <c r="I21270">
        <v>0</v>
      </c>
      <c r="J21270">
        <v>2.2641</v>
      </c>
      <c r="K21270">
        <v>-93.707099999999997</v>
      </c>
    </row>
    <row r="21271" spans="1:11" hidden="1">
      <c r="A21271" t="s">
        <v>167</v>
      </c>
      <c r="B21271" t="s">
        <v>661</v>
      </c>
      <c r="C21271">
        <v>210</v>
      </c>
      <c r="D21271" t="s">
        <v>55</v>
      </c>
      <c r="E21271">
        <v>0</v>
      </c>
      <c r="F21271">
        <v>-111.44840000000001</v>
      </c>
      <c r="G21271">
        <v>44.519300000000001</v>
      </c>
      <c r="H21271">
        <v>-0.49049999999999999</v>
      </c>
      <c r="I21271">
        <v>0</v>
      </c>
      <c r="J21271">
        <v>1.2215</v>
      </c>
      <c r="K21271">
        <v>0.91869999999999996</v>
      </c>
    </row>
    <row r="21272" spans="1:11" hidden="1">
      <c r="A21272" t="s">
        <v>167</v>
      </c>
      <c r="B21272" t="s">
        <v>661</v>
      </c>
      <c r="C21272">
        <v>210</v>
      </c>
      <c r="D21272" t="s">
        <v>55</v>
      </c>
      <c r="E21272">
        <v>1.0628</v>
      </c>
      <c r="F21272">
        <v>-110.00069999999999</v>
      </c>
      <c r="G21272">
        <v>44.519300000000001</v>
      </c>
      <c r="H21272">
        <v>-0.49049999999999999</v>
      </c>
      <c r="I21272">
        <v>0</v>
      </c>
      <c r="J21272">
        <v>1.7427999999999999</v>
      </c>
      <c r="K21272">
        <v>-67.746099999999998</v>
      </c>
    </row>
    <row r="21273" spans="1:11" hidden="1">
      <c r="A21273" t="s">
        <v>167</v>
      </c>
      <c r="B21273" t="s">
        <v>661</v>
      </c>
      <c r="C21273">
        <v>210</v>
      </c>
      <c r="D21273" t="s">
        <v>55</v>
      </c>
      <c r="E21273">
        <v>2.1255000000000002</v>
      </c>
      <c r="F21273">
        <v>-108.55289999999999</v>
      </c>
      <c r="G21273">
        <v>44.519300000000001</v>
      </c>
      <c r="H21273">
        <v>-0.49049999999999999</v>
      </c>
      <c r="I21273">
        <v>0</v>
      </c>
      <c r="J21273">
        <v>2.2641</v>
      </c>
      <c r="K21273">
        <v>-136.50120000000001</v>
      </c>
    </row>
    <row r="21274" spans="1:11" hidden="1">
      <c r="A21274" t="s">
        <v>167</v>
      </c>
      <c r="B21274" t="s">
        <v>661</v>
      </c>
      <c r="C21274">
        <v>210</v>
      </c>
      <c r="D21274" t="s">
        <v>56</v>
      </c>
      <c r="E21274">
        <v>0</v>
      </c>
      <c r="F21274">
        <v>-90.726900000000001</v>
      </c>
      <c r="G21274">
        <v>64.695499999999996</v>
      </c>
      <c r="H21274">
        <v>-0.49049999999999999</v>
      </c>
      <c r="I21274">
        <v>0</v>
      </c>
      <c r="J21274">
        <v>1.2215</v>
      </c>
      <c r="K21274">
        <v>1.0091000000000001</v>
      </c>
    </row>
    <row r="21275" spans="1:11" hidden="1">
      <c r="A21275" t="s">
        <v>167</v>
      </c>
      <c r="B21275" t="s">
        <v>661</v>
      </c>
      <c r="C21275">
        <v>210</v>
      </c>
      <c r="D21275" t="s">
        <v>56</v>
      </c>
      <c r="E21275">
        <v>1.0628</v>
      </c>
      <c r="F21275">
        <v>-89.279200000000003</v>
      </c>
      <c r="G21275">
        <v>64.695499999999996</v>
      </c>
      <c r="H21275">
        <v>-0.49049999999999999</v>
      </c>
      <c r="I21275">
        <v>0</v>
      </c>
      <c r="J21275">
        <v>1.7427999999999999</v>
      </c>
      <c r="K21275">
        <v>-46.394199999999998</v>
      </c>
    </row>
    <row r="21276" spans="1:11" hidden="1">
      <c r="A21276" t="s">
        <v>167</v>
      </c>
      <c r="B21276" t="s">
        <v>661</v>
      </c>
      <c r="C21276">
        <v>210</v>
      </c>
      <c r="D21276" t="s">
        <v>56</v>
      </c>
      <c r="E21276">
        <v>2.1255000000000002</v>
      </c>
      <c r="F21276">
        <v>-87.831400000000002</v>
      </c>
      <c r="G21276">
        <v>64.695499999999996</v>
      </c>
      <c r="H21276">
        <v>-0.49049999999999999</v>
      </c>
      <c r="I21276">
        <v>0</v>
      </c>
      <c r="J21276">
        <v>2.2641</v>
      </c>
      <c r="K21276">
        <v>-93.707099999999997</v>
      </c>
    </row>
    <row r="21277" spans="1:11" hidden="1">
      <c r="A21277" t="s">
        <v>167</v>
      </c>
      <c r="B21277" t="s">
        <v>661</v>
      </c>
      <c r="C21277">
        <v>210</v>
      </c>
      <c r="D21277" t="s">
        <v>57</v>
      </c>
      <c r="E21277">
        <v>0</v>
      </c>
      <c r="F21277">
        <v>-111.44840000000001</v>
      </c>
      <c r="G21277">
        <v>44.519300000000001</v>
      </c>
      <c r="H21277">
        <v>-0.49049999999999999</v>
      </c>
      <c r="I21277">
        <v>0</v>
      </c>
      <c r="J21277">
        <v>1.2215</v>
      </c>
      <c r="K21277">
        <v>0.91869999999999996</v>
      </c>
    </row>
    <row r="21278" spans="1:11" hidden="1">
      <c r="A21278" t="s">
        <v>167</v>
      </c>
      <c r="B21278" t="s">
        <v>661</v>
      </c>
      <c r="C21278">
        <v>210</v>
      </c>
      <c r="D21278" t="s">
        <v>57</v>
      </c>
      <c r="E21278">
        <v>1.0628</v>
      </c>
      <c r="F21278">
        <v>-110.00069999999999</v>
      </c>
      <c r="G21278">
        <v>44.519300000000001</v>
      </c>
      <c r="H21278">
        <v>-0.49049999999999999</v>
      </c>
      <c r="I21278">
        <v>0</v>
      </c>
      <c r="J21278">
        <v>1.7427999999999999</v>
      </c>
      <c r="K21278">
        <v>-67.746099999999998</v>
      </c>
    </row>
    <row r="21279" spans="1:11" hidden="1">
      <c r="A21279" t="s">
        <v>167</v>
      </c>
      <c r="B21279" t="s">
        <v>661</v>
      </c>
      <c r="C21279">
        <v>210</v>
      </c>
      <c r="D21279" t="s">
        <v>57</v>
      </c>
      <c r="E21279">
        <v>2.1255000000000002</v>
      </c>
      <c r="F21279">
        <v>-108.55289999999999</v>
      </c>
      <c r="G21279">
        <v>44.519300000000001</v>
      </c>
      <c r="H21279">
        <v>-0.49049999999999999</v>
      </c>
      <c r="I21279">
        <v>0</v>
      </c>
      <c r="J21279">
        <v>2.2641</v>
      </c>
      <c r="K21279">
        <v>-136.50120000000001</v>
      </c>
    </row>
    <row r="21280" spans="1:11" hidden="1">
      <c r="A21280" t="s">
        <v>167</v>
      </c>
      <c r="B21280" t="s">
        <v>661</v>
      </c>
      <c r="C21280">
        <v>210</v>
      </c>
      <c r="D21280" t="s">
        <v>58</v>
      </c>
      <c r="E21280">
        <v>0</v>
      </c>
      <c r="F21280">
        <v>-199.87700000000001</v>
      </c>
      <c r="G21280">
        <v>115.18170000000001</v>
      </c>
      <c r="H21280">
        <v>-1.0880000000000001</v>
      </c>
      <c r="I21280">
        <v>0</v>
      </c>
      <c r="J21280">
        <v>2.7101999999999999</v>
      </c>
      <c r="K21280">
        <v>1.5893999999999999</v>
      </c>
    </row>
    <row r="21281" spans="1:11" hidden="1">
      <c r="A21281" t="s">
        <v>167</v>
      </c>
      <c r="B21281" t="s">
        <v>661</v>
      </c>
      <c r="C21281">
        <v>210</v>
      </c>
      <c r="D21281" t="s">
        <v>58</v>
      </c>
      <c r="E21281">
        <v>1.0628</v>
      </c>
      <c r="F21281">
        <v>-197.94659999999999</v>
      </c>
      <c r="G21281">
        <v>115.18170000000001</v>
      </c>
      <c r="H21281">
        <v>-1.0880000000000001</v>
      </c>
      <c r="I21281">
        <v>0</v>
      </c>
      <c r="J21281">
        <v>3.8664999999999998</v>
      </c>
      <c r="K21281">
        <v>-103.7385</v>
      </c>
    </row>
    <row r="21282" spans="1:11" hidden="1">
      <c r="A21282" t="s">
        <v>167</v>
      </c>
      <c r="B21282" t="s">
        <v>661</v>
      </c>
      <c r="C21282">
        <v>210</v>
      </c>
      <c r="D21282" t="s">
        <v>58</v>
      </c>
      <c r="E21282">
        <v>2.1255000000000002</v>
      </c>
      <c r="F21282">
        <v>-196.0163</v>
      </c>
      <c r="G21282">
        <v>115.18170000000001</v>
      </c>
      <c r="H21282">
        <v>-1.0880000000000001</v>
      </c>
      <c r="I21282">
        <v>0</v>
      </c>
      <c r="J21282">
        <v>5.0227000000000004</v>
      </c>
      <c r="K21282">
        <v>-208.994</v>
      </c>
    </row>
    <row r="21283" spans="1:11" hidden="1">
      <c r="A21283" t="s">
        <v>167</v>
      </c>
      <c r="B21283" t="s">
        <v>661</v>
      </c>
      <c r="C21283">
        <v>210</v>
      </c>
      <c r="D21283" t="s">
        <v>59</v>
      </c>
      <c r="E21283">
        <v>0</v>
      </c>
      <c r="F21283">
        <v>-216.45419999999999</v>
      </c>
      <c r="G21283">
        <v>99.040700000000001</v>
      </c>
      <c r="H21283">
        <v>-1.0880000000000001</v>
      </c>
      <c r="I21283">
        <v>0</v>
      </c>
      <c r="J21283">
        <v>2.7101999999999999</v>
      </c>
      <c r="K21283">
        <v>1.5170999999999999</v>
      </c>
    </row>
    <row r="21284" spans="1:11" hidden="1">
      <c r="A21284" t="s">
        <v>167</v>
      </c>
      <c r="B21284" t="s">
        <v>661</v>
      </c>
      <c r="C21284">
        <v>210</v>
      </c>
      <c r="D21284" t="s">
        <v>59</v>
      </c>
      <c r="E21284">
        <v>1.0628</v>
      </c>
      <c r="F21284">
        <v>-214.52379999999999</v>
      </c>
      <c r="G21284">
        <v>99.040700000000001</v>
      </c>
      <c r="H21284">
        <v>-1.0880000000000001</v>
      </c>
      <c r="I21284">
        <v>0</v>
      </c>
      <c r="J21284">
        <v>3.8664999999999998</v>
      </c>
      <c r="K21284">
        <v>-120.8199</v>
      </c>
    </row>
    <row r="21285" spans="1:11" hidden="1">
      <c r="A21285" t="s">
        <v>167</v>
      </c>
      <c r="B21285" t="s">
        <v>661</v>
      </c>
      <c r="C21285">
        <v>210</v>
      </c>
      <c r="D21285" t="s">
        <v>59</v>
      </c>
      <c r="E21285">
        <v>2.1255000000000002</v>
      </c>
      <c r="F21285">
        <v>-212.59350000000001</v>
      </c>
      <c r="G21285">
        <v>99.040700000000001</v>
      </c>
      <c r="H21285">
        <v>-1.0880000000000001</v>
      </c>
      <c r="I21285">
        <v>0</v>
      </c>
      <c r="J21285">
        <v>5.0227000000000004</v>
      </c>
      <c r="K21285">
        <v>-243.22929999999999</v>
      </c>
    </row>
    <row r="21286" spans="1:11" hidden="1">
      <c r="A21286" t="s">
        <v>167</v>
      </c>
      <c r="B21286" t="s">
        <v>661</v>
      </c>
      <c r="C21286">
        <v>210</v>
      </c>
      <c r="D21286" t="s">
        <v>60</v>
      </c>
      <c r="E21286">
        <v>0</v>
      </c>
      <c r="F21286">
        <v>-199.87700000000001</v>
      </c>
      <c r="G21286">
        <v>115.18170000000001</v>
      </c>
      <c r="H21286">
        <v>-1.0880000000000001</v>
      </c>
      <c r="I21286">
        <v>0</v>
      </c>
      <c r="J21286">
        <v>2.7101999999999999</v>
      </c>
      <c r="K21286">
        <v>1.5893999999999999</v>
      </c>
    </row>
    <row r="21287" spans="1:11" hidden="1">
      <c r="A21287" t="s">
        <v>167</v>
      </c>
      <c r="B21287" t="s">
        <v>661</v>
      </c>
      <c r="C21287">
        <v>210</v>
      </c>
      <c r="D21287" t="s">
        <v>60</v>
      </c>
      <c r="E21287">
        <v>1.0628</v>
      </c>
      <c r="F21287">
        <v>-197.94659999999999</v>
      </c>
      <c r="G21287">
        <v>115.18170000000001</v>
      </c>
      <c r="H21287">
        <v>-1.0880000000000001</v>
      </c>
      <c r="I21287">
        <v>0</v>
      </c>
      <c r="J21287">
        <v>3.8664999999999998</v>
      </c>
      <c r="K21287">
        <v>-103.7385</v>
      </c>
    </row>
    <row r="21288" spans="1:11" hidden="1">
      <c r="A21288" t="s">
        <v>167</v>
      </c>
      <c r="B21288" t="s">
        <v>661</v>
      </c>
      <c r="C21288">
        <v>210</v>
      </c>
      <c r="D21288" t="s">
        <v>60</v>
      </c>
      <c r="E21288">
        <v>2.1255000000000002</v>
      </c>
      <c r="F21288">
        <v>-196.0163</v>
      </c>
      <c r="G21288">
        <v>115.18170000000001</v>
      </c>
      <c r="H21288">
        <v>-1.0880000000000001</v>
      </c>
      <c r="I21288">
        <v>0</v>
      </c>
      <c r="J21288">
        <v>5.0227000000000004</v>
      </c>
      <c r="K21288">
        <v>-208.994</v>
      </c>
    </row>
    <row r="21289" spans="1:11" hidden="1">
      <c r="A21289" t="s">
        <v>167</v>
      </c>
      <c r="B21289" t="s">
        <v>661</v>
      </c>
      <c r="C21289">
        <v>210</v>
      </c>
      <c r="D21289" t="s">
        <v>61</v>
      </c>
      <c r="E21289">
        <v>0</v>
      </c>
      <c r="F21289">
        <v>-216.45419999999999</v>
      </c>
      <c r="G21289">
        <v>99.040700000000001</v>
      </c>
      <c r="H21289">
        <v>-1.0880000000000001</v>
      </c>
      <c r="I21289">
        <v>0</v>
      </c>
      <c r="J21289">
        <v>2.7101999999999999</v>
      </c>
      <c r="K21289">
        <v>1.5170999999999999</v>
      </c>
    </row>
    <row r="21290" spans="1:11" hidden="1">
      <c r="A21290" t="s">
        <v>167</v>
      </c>
      <c r="B21290" t="s">
        <v>661</v>
      </c>
      <c r="C21290">
        <v>210</v>
      </c>
      <c r="D21290" t="s">
        <v>61</v>
      </c>
      <c r="E21290">
        <v>1.0628</v>
      </c>
      <c r="F21290">
        <v>-214.52379999999999</v>
      </c>
      <c r="G21290">
        <v>99.040700000000001</v>
      </c>
      <c r="H21290">
        <v>-1.0880000000000001</v>
      </c>
      <c r="I21290">
        <v>0</v>
      </c>
      <c r="J21290">
        <v>3.8664999999999998</v>
      </c>
      <c r="K21290">
        <v>-120.8199</v>
      </c>
    </row>
    <row r="21291" spans="1:11" hidden="1">
      <c r="A21291" t="s">
        <v>167</v>
      </c>
      <c r="B21291" t="s">
        <v>661</v>
      </c>
      <c r="C21291">
        <v>210</v>
      </c>
      <c r="D21291" t="s">
        <v>61</v>
      </c>
      <c r="E21291">
        <v>2.1255000000000002</v>
      </c>
      <c r="F21291">
        <v>-212.59350000000001</v>
      </c>
      <c r="G21291">
        <v>99.040700000000001</v>
      </c>
      <c r="H21291">
        <v>-1.0880000000000001</v>
      </c>
      <c r="I21291">
        <v>0</v>
      </c>
      <c r="J21291">
        <v>5.0227000000000004</v>
      </c>
      <c r="K21291">
        <v>-243.22929999999999</v>
      </c>
    </row>
    <row r="21292" spans="1:11" hidden="1">
      <c r="A21292" t="s">
        <v>167</v>
      </c>
      <c r="B21292" t="s">
        <v>661</v>
      </c>
      <c r="C21292">
        <v>210</v>
      </c>
      <c r="D21292" t="s">
        <v>62</v>
      </c>
      <c r="E21292">
        <v>0</v>
      </c>
      <c r="F21292">
        <v>-199.87700000000001</v>
      </c>
      <c r="G21292">
        <v>115.18170000000001</v>
      </c>
      <c r="H21292">
        <v>-1.0880000000000001</v>
      </c>
      <c r="I21292">
        <v>0</v>
      </c>
      <c r="J21292">
        <v>2.7101999999999999</v>
      </c>
      <c r="K21292">
        <v>1.5893999999999999</v>
      </c>
    </row>
    <row r="21293" spans="1:11" hidden="1">
      <c r="A21293" t="s">
        <v>167</v>
      </c>
      <c r="B21293" t="s">
        <v>661</v>
      </c>
      <c r="C21293">
        <v>210</v>
      </c>
      <c r="D21293" t="s">
        <v>62</v>
      </c>
      <c r="E21293">
        <v>1.0628</v>
      </c>
      <c r="F21293">
        <v>-197.94659999999999</v>
      </c>
      <c r="G21293">
        <v>115.18170000000001</v>
      </c>
      <c r="H21293">
        <v>-1.0880000000000001</v>
      </c>
      <c r="I21293">
        <v>0</v>
      </c>
      <c r="J21293">
        <v>3.8664999999999998</v>
      </c>
      <c r="K21293">
        <v>-103.7385</v>
      </c>
    </row>
    <row r="21294" spans="1:11" hidden="1">
      <c r="A21294" t="s">
        <v>167</v>
      </c>
      <c r="B21294" t="s">
        <v>661</v>
      </c>
      <c r="C21294">
        <v>210</v>
      </c>
      <c r="D21294" t="s">
        <v>62</v>
      </c>
      <c r="E21294">
        <v>2.1255000000000002</v>
      </c>
      <c r="F21294">
        <v>-196.0163</v>
      </c>
      <c r="G21294">
        <v>115.18170000000001</v>
      </c>
      <c r="H21294">
        <v>-1.0880000000000001</v>
      </c>
      <c r="I21294">
        <v>0</v>
      </c>
      <c r="J21294">
        <v>5.0227000000000004</v>
      </c>
      <c r="K21294">
        <v>-208.994</v>
      </c>
    </row>
    <row r="21295" spans="1:11" hidden="1">
      <c r="A21295" t="s">
        <v>167</v>
      </c>
      <c r="B21295" t="s">
        <v>661</v>
      </c>
      <c r="C21295">
        <v>210</v>
      </c>
      <c r="D21295" t="s">
        <v>63</v>
      </c>
      <c r="E21295">
        <v>0</v>
      </c>
      <c r="F21295">
        <v>-216.45419999999999</v>
      </c>
      <c r="G21295">
        <v>99.040700000000001</v>
      </c>
      <c r="H21295">
        <v>-1.0880000000000001</v>
      </c>
      <c r="I21295">
        <v>0</v>
      </c>
      <c r="J21295">
        <v>2.7101999999999999</v>
      </c>
      <c r="K21295">
        <v>1.5170999999999999</v>
      </c>
    </row>
    <row r="21296" spans="1:11" hidden="1">
      <c r="A21296" t="s">
        <v>167</v>
      </c>
      <c r="B21296" t="s">
        <v>661</v>
      </c>
      <c r="C21296">
        <v>210</v>
      </c>
      <c r="D21296" t="s">
        <v>63</v>
      </c>
      <c r="E21296">
        <v>1.0628</v>
      </c>
      <c r="F21296">
        <v>-214.52379999999999</v>
      </c>
      <c r="G21296">
        <v>99.040700000000001</v>
      </c>
      <c r="H21296">
        <v>-1.0880000000000001</v>
      </c>
      <c r="I21296">
        <v>0</v>
      </c>
      <c r="J21296">
        <v>3.8664999999999998</v>
      </c>
      <c r="K21296">
        <v>-120.8199</v>
      </c>
    </row>
    <row r="21297" spans="1:11" hidden="1">
      <c r="A21297" t="s">
        <v>167</v>
      </c>
      <c r="B21297" t="s">
        <v>661</v>
      </c>
      <c r="C21297">
        <v>210</v>
      </c>
      <c r="D21297" t="s">
        <v>63</v>
      </c>
      <c r="E21297">
        <v>2.1255000000000002</v>
      </c>
      <c r="F21297">
        <v>-212.59350000000001</v>
      </c>
      <c r="G21297">
        <v>99.040700000000001</v>
      </c>
      <c r="H21297">
        <v>-1.0880000000000001</v>
      </c>
      <c r="I21297">
        <v>0</v>
      </c>
      <c r="J21297">
        <v>5.0227000000000004</v>
      </c>
      <c r="K21297">
        <v>-243.22929999999999</v>
      </c>
    </row>
    <row r="21298" spans="1:11" hidden="1">
      <c r="A21298" t="s">
        <v>167</v>
      </c>
      <c r="B21298" t="s">
        <v>661</v>
      </c>
      <c r="C21298">
        <v>210</v>
      </c>
      <c r="D21298" t="s">
        <v>64</v>
      </c>
      <c r="E21298">
        <v>0</v>
      </c>
      <c r="F21298">
        <v>-199.87700000000001</v>
      </c>
      <c r="G21298">
        <v>115.18170000000001</v>
      </c>
      <c r="H21298">
        <v>-1.0880000000000001</v>
      </c>
      <c r="I21298">
        <v>0</v>
      </c>
      <c r="J21298">
        <v>2.7101999999999999</v>
      </c>
      <c r="K21298">
        <v>1.5893999999999999</v>
      </c>
    </row>
    <row r="21299" spans="1:11" hidden="1">
      <c r="A21299" t="s">
        <v>167</v>
      </c>
      <c r="B21299" t="s">
        <v>661</v>
      </c>
      <c r="C21299">
        <v>210</v>
      </c>
      <c r="D21299" t="s">
        <v>64</v>
      </c>
      <c r="E21299">
        <v>1.0628</v>
      </c>
      <c r="F21299">
        <v>-197.94659999999999</v>
      </c>
      <c r="G21299">
        <v>115.18170000000001</v>
      </c>
      <c r="H21299">
        <v>-1.0880000000000001</v>
      </c>
      <c r="I21299">
        <v>0</v>
      </c>
      <c r="J21299">
        <v>3.8664999999999998</v>
      </c>
      <c r="K21299">
        <v>-103.7385</v>
      </c>
    </row>
    <row r="21300" spans="1:11" hidden="1">
      <c r="A21300" t="s">
        <v>167</v>
      </c>
      <c r="B21300" t="s">
        <v>661</v>
      </c>
      <c r="C21300">
        <v>210</v>
      </c>
      <c r="D21300" t="s">
        <v>64</v>
      </c>
      <c r="E21300">
        <v>2.1255000000000002</v>
      </c>
      <c r="F21300">
        <v>-196.0163</v>
      </c>
      <c r="G21300">
        <v>115.18170000000001</v>
      </c>
      <c r="H21300">
        <v>-1.0880000000000001</v>
      </c>
      <c r="I21300">
        <v>0</v>
      </c>
      <c r="J21300">
        <v>5.0227000000000004</v>
      </c>
      <c r="K21300">
        <v>-208.994</v>
      </c>
    </row>
    <row r="21301" spans="1:11" hidden="1">
      <c r="A21301" t="s">
        <v>167</v>
      </c>
      <c r="B21301" t="s">
        <v>661</v>
      </c>
      <c r="C21301">
        <v>210</v>
      </c>
      <c r="D21301" t="s">
        <v>65</v>
      </c>
      <c r="E21301">
        <v>0</v>
      </c>
      <c r="F21301">
        <v>-216.45419999999999</v>
      </c>
      <c r="G21301">
        <v>99.040700000000001</v>
      </c>
      <c r="H21301">
        <v>-1.0880000000000001</v>
      </c>
      <c r="I21301">
        <v>0</v>
      </c>
      <c r="J21301">
        <v>2.7101999999999999</v>
      </c>
      <c r="K21301">
        <v>1.5170999999999999</v>
      </c>
    </row>
    <row r="21302" spans="1:11" hidden="1">
      <c r="A21302" t="s">
        <v>167</v>
      </c>
      <c r="B21302" t="s">
        <v>661</v>
      </c>
      <c r="C21302">
        <v>210</v>
      </c>
      <c r="D21302" t="s">
        <v>65</v>
      </c>
      <c r="E21302">
        <v>1.0628</v>
      </c>
      <c r="F21302">
        <v>-214.52379999999999</v>
      </c>
      <c r="G21302">
        <v>99.040700000000001</v>
      </c>
      <c r="H21302">
        <v>-1.0880000000000001</v>
      </c>
      <c r="I21302">
        <v>0</v>
      </c>
      <c r="J21302">
        <v>3.8664999999999998</v>
      </c>
      <c r="K21302">
        <v>-120.8199</v>
      </c>
    </row>
    <row r="21303" spans="1:11" hidden="1">
      <c r="A21303" t="s">
        <v>167</v>
      </c>
      <c r="B21303" t="s">
        <v>661</v>
      </c>
      <c r="C21303">
        <v>210</v>
      </c>
      <c r="D21303" t="s">
        <v>65</v>
      </c>
      <c r="E21303">
        <v>2.1255000000000002</v>
      </c>
      <c r="F21303">
        <v>-212.59350000000001</v>
      </c>
      <c r="G21303">
        <v>99.040700000000001</v>
      </c>
      <c r="H21303">
        <v>-1.0880000000000001</v>
      </c>
      <c r="I21303">
        <v>0</v>
      </c>
      <c r="J21303">
        <v>5.0227000000000004</v>
      </c>
      <c r="K21303">
        <v>-243.22929999999999</v>
      </c>
    </row>
    <row r="21304" spans="1:11" hidden="1">
      <c r="A21304" t="s">
        <v>167</v>
      </c>
      <c r="B21304" t="s">
        <v>661</v>
      </c>
      <c r="C21304">
        <v>210</v>
      </c>
      <c r="D21304" t="s">
        <v>66</v>
      </c>
      <c r="E21304">
        <v>0</v>
      </c>
      <c r="F21304">
        <v>-151.2115</v>
      </c>
      <c r="G21304">
        <v>74.198899999999995</v>
      </c>
      <c r="H21304">
        <v>-0.81759999999999999</v>
      </c>
      <c r="I21304">
        <v>0</v>
      </c>
      <c r="J21304">
        <v>2.0358000000000001</v>
      </c>
      <c r="K21304">
        <v>1.5310999999999999</v>
      </c>
    </row>
    <row r="21305" spans="1:11" hidden="1">
      <c r="A21305" t="s">
        <v>167</v>
      </c>
      <c r="B21305" t="s">
        <v>661</v>
      </c>
      <c r="C21305">
        <v>210</v>
      </c>
      <c r="D21305" t="s">
        <v>66</v>
      </c>
      <c r="E21305">
        <v>1.0628</v>
      </c>
      <c r="F21305">
        <v>-148.79859999999999</v>
      </c>
      <c r="G21305">
        <v>74.198899999999995</v>
      </c>
      <c r="H21305">
        <v>-0.81759999999999999</v>
      </c>
      <c r="I21305">
        <v>0</v>
      </c>
      <c r="J21305">
        <v>2.9047000000000001</v>
      </c>
      <c r="K21305">
        <v>-77.323700000000002</v>
      </c>
    </row>
    <row r="21306" spans="1:11" hidden="1">
      <c r="A21306" t="s">
        <v>167</v>
      </c>
      <c r="B21306" t="s">
        <v>661</v>
      </c>
      <c r="C21306">
        <v>210</v>
      </c>
      <c r="D21306" t="s">
        <v>66</v>
      </c>
      <c r="E21306">
        <v>2.1255000000000002</v>
      </c>
      <c r="F21306">
        <v>-146.38570000000001</v>
      </c>
      <c r="G21306">
        <v>74.198899999999995</v>
      </c>
      <c r="H21306">
        <v>-0.81759999999999999</v>
      </c>
      <c r="I21306">
        <v>0</v>
      </c>
      <c r="J21306">
        <v>3.7734999999999999</v>
      </c>
      <c r="K21306">
        <v>-156.17850000000001</v>
      </c>
    </row>
    <row r="21307" spans="1:11" hidden="1">
      <c r="A21307" t="s">
        <v>167</v>
      </c>
      <c r="B21307" t="s">
        <v>661</v>
      </c>
      <c r="C21307">
        <v>210</v>
      </c>
      <c r="D21307" t="s">
        <v>67</v>
      </c>
      <c r="E21307">
        <v>0</v>
      </c>
      <c r="F21307">
        <v>-151.2115</v>
      </c>
      <c r="G21307">
        <v>74.198899999999995</v>
      </c>
      <c r="H21307">
        <v>-0.81759999999999999</v>
      </c>
      <c r="I21307">
        <v>0</v>
      </c>
      <c r="J21307">
        <v>2.0358000000000001</v>
      </c>
      <c r="K21307">
        <v>1.5310999999999999</v>
      </c>
    </row>
    <row r="21308" spans="1:11" hidden="1">
      <c r="A21308" t="s">
        <v>167</v>
      </c>
      <c r="B21308" t="s">
        <v>661</v>
      </c>
      <c r="C21308">
        <v>210</v>
      </c>
      <c r="D21308" t="s">
        <v>67</v>
      </c>
      <c r="E21308">
        <v>1.0628</v>
      </c>
      <c r="F21308">
        <v>-148.79859999999999</v>
      </c>
      <c r="G21308">
        <v>74.198899999999995</v>
      </c>
      <c r="H21308">
        <v>-0.81759999999999999</v>
      </c>
      <c r="I21308">
        <v>0</v>
      </c>
      <c r="J21308">
        <v>2.9047000000000001</v>
      </c>
      <c r="K21308">
        <v>-77.323700000000002</v>
      </c>
    </row>
    <row r="21309" spans="1:11" hidden="1">
      <c r="A21309" t="s">
        <v>167</v>
      </c>
      <c r="B21309" t="s">
        <v>661</v>
      </c>
      <c r="C21309">
        <v>210</v>
      </c>
      <c r="D21309" t="s">
        <v>67</v>
      </c>
      <c r="E21309">
        <v>2.1255000000000002</v>
      </c>
      <c r="F21309">
        <v>-146.38570000000001</v>
      </c>
      <c r="G21309">
        <v>74.198899999999995</v>
      </c>
      <c r="H21309">
        <v>-0.81759999999999999</v>
      </c>
      <c r="I21309">
        <v>0</v>
      </c>
      <c r="J21309">
        <v>3.7734999999999999</v>
      </c>
      <c r="K21309">
        <v>-156.17850000000001</v>
      </c>
    </row>
    <row r="21310" spans="1:11" hidden="1">
      <c r="A21310" t="s">
        <v>167</v>
      </c>
      <c r="B21310" t="s">
        <v>661</v>
      </c>
      <c r="C21310">
        <v>210</v>
      </c>
      <c r="D21310" t="s">
        <v>68</v>
      </c>
      <c r="E21310">
        <v>0</v>
      </c>
      <c r="F21310">
        <v>-176.96879999999999</v>
      </c>
      <c r="G21310">
        <v>99.237700000000004</v>
      </c>
      <c r="H21310">
        <v>-0.81759999999999999</v>
      </c>
      <c r="I21310">
        <v>0</v>
      </c>
      <c r="J21310">
        <v>2.0358000000000001</v>
      </c>
      <c r="K21310">
        <v>1.6201000000000001</v>
      </c>
    </row>
    <row r="21311" spans="1:11" hidden="1">
      <c r="A21311" t="s">
        <v>167</v>
      </c>
      <c r="B21311" t="s">
        <v>661</v>
      </c>
      <c r="C21311">
        <v>210</v>
      </c>
      <c r="D21311" t="s">
        <v>68</v>
      </c>
      <c r="E21311">
        <v>1.0628</v>
      </c>
      <c r="F21311">
        <v>-174.55590000000001</v>
      </c>
      <c r="G21311">
        <v>99.237700000000004</v>
      </c>
      <c r="H21311">
        <v>-0.81759999999999999</v>
      </c>
      <c r="I21311">
        <v>0</v>
      </c>
      <c r="J21311">
        <v>2.9047000000000001</v>
      </c>
      <c r="K21311">
        <v>-103.84480000000001</v>
      </c>
    </row>
    <row r="21312" spans="1:11" hidden="1">
      <c r="A21312" t="s">
        <v>167</v>
      </c>
      <c r="B21312" t="s">
        <v>661</v>
      </c>
      <c r="C21312">
        <v>210</v>
      </c>
      <c r="D21312" t="s">
        <v>68</v>
      </c>
      <c r="E21312">
        <v>2.1255000000000002</v>
      </c>
      <c r="F21312">
        <v>-172.143</v>
      </c>
      <c r="G21312">
        <v>99.237700000000004</v>
      </c>
      <c r="H21312">
        <v>-0.81759999999999999</v>
      </c>
      <c r="I21312">
        <v>0</v>
      </c>
      <c r="J21312">
        <v>3.7734999999999999</v>
      </c>
      <c r="K21312">
        <v>-209.30969999999999</v>
      </c>
    </row>
    <row r="21313" spans="1:11" hidden="1">
      <c r="A21313" t="s">
        <v>167</v>
      </c>
      <c r="B21313" t="s">
        <v>661</v>
      </c>
      <c r="C21313">
        <v>210</v>
      </c>
      <c r="D21313" t="s">
        <v>69</v>
      </c>
      <c r="E21313">
        <v>0</v>
      </c>
      <c r="F21313">
        <v>-125.4542</v>
      </c>
      <c r="G21313">
        <v>49.16</v>
      </c>
      <c r="H21313">
        <v>-0.81759999999999999</v>
      </c>
      <c r="I21313">
        <v>0</v>
      </c>
      <c r="J21313">
        <v>2.0358000000000001</v>
      </c>
      <c r="K21313">
        <v>1.4421999999999999</v>
      </c>
    </row>
    <row r="21314" spans="1:11" hidden="1">
      <c r="A21314" t="s">
        <v>167</v>
      </c>
      <c r="B21314" t="s">
        <v>661</v>
      </c>
      <c r="C21314">
        <v>210</v>
      </c>
      <c r="D21314" t="s">
        <v>69</v>
      </c>
      <c r="E21314">
        <v>1.0628</v>
      </c>
      <c r="F21314">
        <v>-123.04130000000001</v>
      </c>
      <c r="G21314">
        <v>49.16</v>
      </c>
      <c r="H21314">
        <v>-0.81759999999999999</v>
      </c>
      <c r="I21314">
        <v>0</v>
      </c>
      <c r="J21314">
        <v>2.9047000000000001</v>
      </c>
      <c r="K21314">
        <v>-50.802599999999998</v>
      </c>
    </row>
    <row r="21315" spans="1:11" hidden="1">
      <c r="A21315" t="s">
        <v>167</v>
      </c>
      <c r="B21315" t="s">
        <v>661</v>
      </c>
      <c r="C21315">
        <v>210</v>
      </c>
      <c r="D21315" t="s">
        <v>69</v>
      </c>
      <c r="E21315">
        <v>2.1255000000000002</v>
      </c>
      <c r="F21315">
        <v>-120.6283</v>
      </c>
      <c r="G21315">
        <v>49.16</v>
      </c>
      <c r="H21315">
        <v>-0.81759999999999999</v>
      </c>
      <c r="I21315">
        <v>0</v>
      </c>
      <c r="J21315">
        <v>3.7734999999999999</v>
      </c>
      <c r="K21315">
        <v>-103.0474</v>
      </c>
    </row>
    <row r="21316" spans="1:11" hidden="1">
      <c r="A21316" t="s">
        <v>167</v>
      </c>
      <c r="B21316" t="s">
        <v>661</v>
      </c>
      <c r="C21316">
        <v>210</v>
      </c>
      <c r="D21316" t="s">
        <v>70</v>
      </c>
      <c r="E21316">
        <v>0</v>
      </c>
      <c r="F21316">
        <v>-90.726900000000001</v>
      </c>
      <c r="G21316">
        <v>44.519300000000001</v>
      </c>
      <c r="H21316">
        <v>-0.49049999999999999</v>
      </c>
      <c r="I21316">
        <v>0</v>
      </c>
      <c r="J21316">
        <v>1.2215</v>
      </c>
      <c r="K21316">
        <v>0.91869999999999996</v>
      </c>
    </row>
    <row r="21317" spans="1:11" hidden="1">
      <c r="A21317" t="s">
        <v>167</v>
      </c>
      <c r="B21317" t="s">
        <v>661</v>
      </c>
      <c r="C21317">
        <v>210</v>
      </c>
      <c r="D21317" t="s">
        <v>70</v>
      </c>
      <c r="E21317">
        <v>1.0628</v>
      </c>
      <c r="F21317">
        <v>-89.279200000000003</v>
      </c>
      <c r="G21317">
        <v>44.519300000000001</v>
      </c>
      <c r="H21317">
        <v>-0.49049999999999999</v>
      </c>
      <c r="I21317">
        <v>0</v>
      </c>
      <c r="J21317">
        <v>1.7427999999999999</v>
      </c>
      <c r="K21317">
        <v>-46.394199999999998</v>
      </c>
    </row>
    <row r="21318" spans="1:11" hidden="1">
      <c r="A21318" t="s">
        <v>167</v>
      </c>
      <c r="B21318" t="s">
        <v>661</v>
      </c>
      <c r="C21318">
        <v>210</v>
      </c>
      <c r="D21318" t="s">
        <v>70</v>
      </c>
      <c r="E21318">
        <v>2.1255000000000002</v>
      </c>
      <c r="F21318">
        <v>-87.831400000000002</v>
      </c>
      <c r="G21318">
        <v>44.519300000000001</v>
      </c>
      <c r="H21318">
        <v>-0.49049999999999999</v>
      </c>
      <c r="I21318">
        <v>0</v>
      </c>
      <c r="J21318">
        <v>2.2641</v>
      </c>
      <c r="K21318">
        <v>-93.707099999999997</v>
      </c>
    </row>
    <row r="21319" spans="1:11" hidden="1">
      <c r="A21319" t="s">
        <v>167</v>
      </c>
      <c r="B21319" t="s">
        <v>661</v>
      </c>
      <c r="C21319">
        <v>210</v>
      </c>
      <c r="D21319" t="s">
        <v>71</v>
      </c>
      <c r="E21319">
        <v>0</v>
      </c>
      <c r="F21319">
        <v>-90.726900000000001</v>
      </c>
      <c r="G21319">
        <v>44.519300000000001</v>
      </c>
      <c r="H21319">
        <v>-0.49049999999999999</v>
      </c>
      <c r="I21319">
        <v>0</v>
      </c>
      <c r="J21319">
        <v>1.2215</v>
      </c>
      <c r="K21319">
        <v>0.91869999999999996</v>
      </c>
    </row>
    <row r="21320" spans="1:11" hidden="1">
      <c r="A21320" t="s">
        <v>167</v>
      </c>
      <c r="B21320" t="s">
        <v>661</v>
      </c>
      <c r="C21320">
        <v>210</v>
      </c>
      <c r="D21320" t="s">
        <v>71</v>
      </c>
      <c r="E21320">
        <v>1.0628</v>
      </c>
      <c r="F21320">
        <v>-89.279200000000003</v>
      </c>
      <c r="G21320">
        <v>44.519300000000001</v>
      </c>
      <c r="H21320">
        <v>-0.49049999999999999</v>
      </c>
      <c r="I21320">
        <v>0</v>
      </c>
      <c r="J21320">
        <v>1.7427999999999999</v>
      </c>
      <c r="K21320">
        <v>-46.394199999999998</v>
      </c>
    </row>
    <row r="21321" spans="1:11" hidden="1">
      <c r="A21321" t="s">
        <v>167</v>
      </c>
      <c r="B21321" t="s">
        <v>661</v>
      </c>
      <c r="C21321">
        <v>210</v>
      </c>
      <c r="D21321" t="s">
        <v>71</v>
      </c>
      <c r="E21321">
        <v>2.1255000000000002</v>
      </c>
      <c r="F21321">
        <v>-87.831400000000002</v>
      </c>
      <c r="G21321">
        <v>44.519300000000001</v>
      </c>
      <c r="H21321">
        <v>-0.49049999999999999</v>
      </c>
      <c r="I21321">
        <v>0</v>
      </c>
      <c r="J21321">
        <v>2.2641</v>
      </c>
      <c r="K21321">
        <v>-93.707099999999997</v>
      </c>
    </row>
    <row r="21322" spans="1:11" hidden="1">
      <c r="A21322" t="s">
        <v>167</v>
      </c>
      <c r="B21322" t="s">
        <v>661</v>
      </c>
      <c r="C21322">
        <v>210</v>
      </c>
      <c r="D21322" t="s">
        <v>72</v>
      </c>
      <c r="E21322">
        <v>0</v>
      </c>
      <c r="F21322">
        <v>-116.4842</v>
      </c>
      <c r="G21322">
        <v>69.558199999999999</v>
      </c>
      <c r="H21322">
        <v>-0.49049999999999999</v>
      </c>
      <c r="I21322">
        <v>0</v>
      </c>
      <c r="J21322">
        <v>1.2215</v>
      </c>
      <c r="K21322">
        <v>1.0076000000000001</v>
      </c>
    </row>
    <row r="21323" spans="1:11" hidden="1">
      <c r="A21323" t="s">
        <v>167</v>
      </c>
      <c r="B21323" t="s">
        <v>661</v>
      </c>
      <c r="C21323">
        <v>210</v>
      </c>
      <c r="D21323" t="s">
        <v>72</v>
      </c>
      <c r="E21323">
        <v>1.0628</v>
      </c>
      <c r="F21323">
        <v>-115.0365</v>
      </c>
      <c r="G21323">
        <v>69.558199999999999</v>
      </c>
      <c r="H21323">
        <v>-0.49049999999999999</v>
      </c>
      <c r="I21323">
        <v>0</v>
      </c>
      <c r="J21323">
        <v>1.7427999999999999</v>
      </c>
      <c r="K21323">
        <v>-72.915300000000002</v>
      </c>
    </row>
    <row r="21324" spans="1:11" hidden="1">
      <c r="A21324" t="s">
        <v>167</v>
      </c>
      <c r="B21324" t="s">
        <v>661</v>
      </c>
      <c r="C21324">
        <v>210</v>
      </c>
      <c r="D21324" t="s">
        <v>72</v>
      </c>
      <c r="E21324">
        <v>2.1255000000000002</v>
      </c>
      <c r="F21324">
        <v>-113.5887</v>
      </c>
      <c r="G21324">
        <v>69.558199999999999</v>
      </c>
      <c r="H21324">
        <v>-0.49049999999999999</v>
      </c>
      <c r="I21324">
        <v>0</v>
      </c>
      <c r="J21324">
        <v>2.2641</v>
      </c>
      <c r="K21324">
        <v>-146.8383</v>
      </c>
    </row>
    <row r="21325" spans="1:11" hidden="1">
      <c r="A21325" t="s">
        <v>167</v>
      </c>
      <c r="B21325" t="s">
        <v>661</v>
      </c>
      <c r="C21325">
        <v>210</v>
      </c>
      <c r="D21325" t="s">
        <v>73</v>
      </c>
      <c r="E21325">
        <v>0</v>
      </c>
      <c r="F21325">
        <v>-64.9696</v>
      </c>
      <c r="G21325">
        <v>19.480499999999999</v>
      </c>
      <c r="H21325">
        <v>-0.49049999999999999</v>
      </c>
      <c r="I21325">
        <v>0</v>
      </c>
      <c r="J21325">
        <v>1.2215</v>
      </c>
      <c r="K21325">
        <v>0.82979999999999998</v>
      </c>
    </row>
    <row r="21326" spans="1:11" hidden="1">
      <c r="A21326" t="s">
        <v>167</v>
      </c>
      <c r="B21326" t="s">
        <v>661</v>
      </c>
      <c r="C21326">
        <v>210</v>
      </c>
      <c r="D21326" t="s">
        <v>73</v>
      </c>
      <c r="E21326">
        <v>1.0628</v>
      </c>
      <c r="F21326">
        <v>-63.521799999999999</v>
      </c>
      <c r="G21326">
        <v>19.480499999999999</v>
      </c>
      <c r="H21326">
        <v>-0.49049999999999999</v>
      </c>
      <c r="I21326">
        <v>0</v>
      </c>
      <c r="J21326">
        <v>1.7427999999999999</v>
      </c>
      <c r="K21326">
        <v>-19.873100000000001</v>
      </c>
    </row>
    <row r="21327" spans="1:11" hidden="1">
      <c r="A21327" t="s">
        <v>167</v>
      </c>
      <c r="B21327" t="s">
        <v>661</v>
      </c>
      <c r="C21327">
        <v>210</v>
      </c>
      <c r="D21327" t="s">
        <v>73</v>
      </c>
      <c r="E21327">
        <v>2.1255000000000002</v>
      </c>
      <c r="F21327">
        <v>-62.074100000000001</v>
      </c>
      <c r="G21327">
        <v>19.480499999999999</v>
      </c>
      <c r="H21327">
        <v>-0.49049999999999999</v>
      </c>
      <c r="I21327">
        <v>0</v>
      </c>
      <c r="J21327">
        <v>2.2641</v>
      </c>
      <c r="K21327">
        <v>-40.576000000000001</v>
      </c>
    </row>
    <row r="21328" spans="1:11" hidden="1">
      <c r="A21328" t="s">
        <v>167</v>
      </c>
      <c r="B21328" t="s">
        <v>661</v>
      </c>
      <c r="C21328">
        <v>210</v>
      </c>
      <c r="D21328" t="s">
        <v>74</v>
      </c>
      <c r="E21328">
        <v>0</v>
      </c>
      <c r="F21328">
        <v>-206.05869999999999</v>
      </c>
      <c r="G21328">
        <v>105.0501</v>
      </c>
      <c r="H21328">
        <v>-1.0880000000000001</v>
      </c>
      <c r="I21328">
        <v>0</v>
      </c>
      <c r="J21328">
        <v>2.7101999999999999</v>
      </c>
      <c r="K21328">
        <v>1.5384</v>
      </c>
    </row>
    <row r="21329" spans="1:11" hidden="1">
      <c r="A21329" t="s">
        <v>167</v>
      </c>
      <c r="B21329" t="s">
        <v>661</v>
      </c>
      <c r="C21329">
        <v>210</v>
      </c>
      <c r="D21329" t="s">
        <v>74</v>
      </c>
      <c r="E21329">
        <v>1.0628</v>
      </c>
      <c r="F21329">
        <v>-204.1284</v>
      </c>
      <c r="G21329">
        <v>105.0501</v>
      </c>
      <c r="H21329">
        <v>-1.0880000000000001</v>
      </c>
      <c r="I21329">
        <v>0</v>
      </c>
      <c r="J21329">
        <v>3.8664999999999998</v>
      </c>
      <c r="K21329">
        <v>-110.1035</v>
      </c>
    </row>
    <row r="21330" spans="1:11" hidden="1">
      <c r="A21330" t="s">
        <v>167</v>
      </c>
      <c r="B21330" t="s">
        <v>661</v>
      </c>
      <c r="C21330">
        <v>210</v>
      </c>
      <c r="D21330" t="s">
        <v>74</v>
      </c>
      <c r="E21330">
        <v>2.1255000000000002</v>
      </c>
      <c r="F21330">
        <v>-202.19800000000001</v>
      </c>
      <c r="G21330">
        <v>105.0501</v>
      </c>
      <c r="H21330">
        <v>-1.0880000000000001</v>
      </c>
      <c r="I21330">
        <v>0</v>
      </c>
      <c r="J21330">
        <v>5.0227000000000004</v>
      </c>
      <c r="K21330">
        <v>-221.74549999999999</v>
      </c>
    </row>
    <row r="21331" spans="1:11" hidden="1">
      <c r="A21331" t="s">
        <v>167</v>
      </c>
      <c r="B21331" t="s">
        <v>661</v>
      </c>
      <c r="C21331">
        <v>210</v>
      </c>
      <c r="D21331" t="s">
        <v>75</v>
      </c>
      <c r="E21331">
        <v>0</v>
      </c>
      <c r="F21331">
        <v>-206.05869999999999</v>
      </c>
      <c r="G21331">
        <v>105.0501</v>
      </c>
      <c r="H21331">
        <v>-1.0880000000000001</v>
      </c>
      <c r="I21331">
        <v>0</v>
      </c>
      <c r="J21331">
        <v>2.7101999999999999</v>
      </c>
      <c r="K21331">
        <v>1.5384</v>
      </c>
    </row>
    <row r="21332" spans="1:11" hidden="1">
      <c r="A21332" t="s">
        <v>167</v>
      </c>
      <c r="B21332" t="s">
        <v>661</v>
      </c>
      <c r="C21332">
        <v>210</v>
      </c>
      <c r="D21332" t="s">
        <v>75</v>
      </c>
      <c r="E21332">
        <v>1.0628</v>
      </c>
      <c r="F21332">
        <v>-204.1284</v>
      </c>
      <c r="G21332">
        <v>105.0501</v>
      </c>
      <c r="H21332">
        <v>-1.0880000000000001</v>
      </c>
      <c r="I21332">
        <v>0</v>
      </c>
      <c r="J21332">
        <v>3.8664999999999998</v>
      </c>
      <c r="K21332">
        <v>-110.1035</v>
      </c>
    </row>
    <row r="21333" spans="1:11" hidden="1">
      <c r="A21333" t="s">
        <v>167</v>
      </c>
      <c r="B21333" t="s">
        <v>661</v>
      </c>
      <c r="C21333">
        <v>210</v>
      </c>
      <c r="D21333" t="s">
        <v>75</v>
      </c>
      <c r="E21333">
        <v>2.1255000000000002</v>
      </c>
      <c r="F21333">
        <v>-202.19800000000001</v>
      </c>
      <c r="G21333">
        <v>105.0501</v>
      </c>
      <c r="H21333">
        <v>-1.0880000000000001</v>
      </c>
      <c r="I21333">
        <v>0</v>
      </c>
      <c r="J21333">
        <v>5.0227000000000004</v>
      </c>
      <c r="K21333">
        <v>-221.74549999999999</v>
      </c>
    </row>
    <row r="21334" spans="1:11" hidden="1">
      <c r="A21334" t="s">
        <v>167</v>
      </c>
      <c r="B21334" t="s">
        <v>661</v>
      </c>
      <c r="C21334">
        <v>210</v>
      </c>
      <c r="D21334" t="s">
        <v>76</v>
      </c>
      <c r="E21334">
        <v>0</v>
      </c>
      <c r="F21334">
        <v>-193.6952</v>
      </c>
      <c r="G21334">
        <v>93.031400000000005</v>
      </c>
      <c r="H21334">
        <v>-1.0880000000000001</v>
      </c>
      <c r="I21334">
        <v>0</v>
      </c>
      <c r="J21334">
        <v>2.7101999999999999</v>
      </c>
      <c r="K21334">
        <v>1.4957</v>
      </c>
    </row>
    <row r="21335" spans="1:11" hidden="1">
      <c r="A21335" t="s">
        <v>167</v>
      </c>
      <c r="B21335" t="s">
        <v>661</v>
      </c>
      <c r="C21335">
        <v>210</v>
      </c>
      <c r="D21335" t="s">
        <v>76</v>
      </c>
      <c r="E21335">
        <v>1.0628</v>
      </c>
      <c r="F21335">
        <v>-191.76490000000001</v>
      </c>
      <c r="G21335">
        <v>93.031400000000005</v>
      </c>
      <c r="H21335">
        <v>-1.0880000000000001</v>
      </c>
      <c r="I21335">
        <v>0</v>
      </c>
      <c r="J21335">
        <v>3.8664999999999998</v>
      </c>
      <c r="K21335">
        <v>-97.373400000000004</v>
      </c>
    </row>
    <row r="21336" spans="1:11" hidden="1">
      <c r="A21336" t="s">
        <v>167</v>
      </c>
      <c r="B21336" t="s">
        <v>661</v>
      </c>
      <c r="C21336">
        <v>210</v>
      </c>
      <c r="D21336" t="s">
        <v>76</v>
      </c>
      <c r="E21336">
        <v>2.1255000000000002</v>
      </c>
      <c r="F21336">
        <v>-189.83449999999999</v>
      </c>
      <c r="G21336">
        <v>93.031400000000005</v>
      </c>
      <c r="H21336">
        <v>-1.0880000000000001</v>
      </c>
      <c r="I21336">
        <v>0</v>
      </c>
      <c r="J21336">
        <v>5.0227000000000004</v>
      </c>
      <c r="K21336">
        <v>-196.24250000000001</v>
      </c>
    </row>
    <row r="21337" spans="1:11" hidden="1">
      <c r="A21337" t="s">
        <v>167</v>
      </c>
      <c r="B21337" t="s">
        <v>661</v>
      </c>
      <c r="C21337">
        <v>210</v>
      </c>
      <c r="D21337" t="s">
        <v>77</v>
      </c>
      <c r="E21337">
        <v>0</v>
      </c>
      <c r="F21337">
        <v>-193.6952</v>
      </c>
      <c r="G21337">
        <v>93.031400000000005</v>
      </c>
      <c r="H21337">
        <v>-1.0880000000000001</v>
      </c>
      <c r="I21337">
        <v>0</v>
      </c>
      <c r="J21337">
        <v>2.7101999999999999</v>
      </c>
      <c r="K21337">
        <v>1.4957</v>
      </c>
    </row>
    <row r="21338" spans="1:11" hidden="1">
      <c r="A21338" t="s">
        <v>167</v>
      </c>
      <c r="B21338" t="s">
        <v>661</v>
      </c>
      <c r="C21338">
        <v>210</v>
      </c>
      <c r="D21338" t="s">
        <v>77</v>
      </c>
      <c r="E21338">
        <v>1.0628</v>
      </c>
      <c r="F21338">
        <v>-191.76490000000001</v>
      </c>
      <c r="G21338">
        <v>93.031400000000005</v>
      </c>
      <c r="H21338">
        <v>-1.0880000000000001</v>
      </c>
      <c r="I21338">
        <v>0</v>
      </c>
      <c r="J21338">
        <v>3.8664999999999998</v>
      </c>
      <c r="K21338">
        <v>-97.373400000000004</v>
      </c>
    </row>
    <row r="21339" spans="1:11" hidden="1">
      <c r="A21339" t="s">
        <v>167</v>
      </c>
      <c r="B21339" t="s">
        <v>661</v>
      </c>
      <c r="C21339">
        <v>210</v>
      </c>
      <c r="D21339" t="s">
        <v>77</v>
      </c>
      <c r="E21339">
        <v>2.1255000000000002</v>
      </c>
      <c r="F21339">
        <v>-189.83449999999999</v>
      </c>
      <c r="G21339">
        <v>93.031400000000005</v>
      </c>
      <c r="H21339">
        <v>-1.0880000000000001</v>
      </c>
      <c r="I21339">
        <v>0</v>
      </c>
      <c r="J21339">
        <v>5.0227000000000004</v>
      </c>
      <c r="K21339">
        <v>-196.24250000000001</v>
      </c>
    </row>
    <row r="21340" spans="1:11" hidden="1">
      <c r="A21340" t="s">
        <v>167</v>
      </c>
      <c r="B21340" t="s">
        <v>661</v>
      </c>
      <c r="C21340">
        <v>210</v>
      </c>
      <c r="D21340" t="s">
        <v>78</v>
      </c>
      <c r="E21340">
        <v>0</v>
      </c>
      <c r="F21340">
        <v>-220.4828</v>
      </c>
      <c r="G21340">
        <v>119.0718</v>
      </c>
      <c r="H21340">
        <v>-1.0880000000000001</v>
      </c>
      <c r="I21340">
        <v>0</v>
      </c>
      <c r="J21340">
        <v>2.7101999999999999</v>
      </c>
      <c r="K21340">
        <v>1.5882000000000001</v>
      </c>
    </row>
    <row r="21341" spans="1:11" hidden="1">
      <c r="A21341" t="s">
        <v>167</v>
      </c>
      <c r="B21341" t="s">
        <v>661</v>
      </c>
      <c r="C21341">
        <v>210</v>
      </c>
      <c r="D21341" t="s">
        <v>78</v>
      </c>
      <c r="E21341">
        <v>1.0628</v>
      </c>
      <c r="F21341">
        <v>-218.55250000000001</v>
      </c>
      <c r="G21341">
        <v>119.0718</v>
      </c>
      <c r="H21341">
        <v>-1.0880000000000001</v>
      </c>
      <c r="I21341">
        <v>0</v>
      </c>
      <c r="J21341">
        <v>3.8664999999999998</v>
      </c>
      <c r="K21341">
        <v>-124.9554</v>
      </c>
    </row>
    <row r="21342" spans="1:11" hidden="1">
      <c r="A21342" t="s">
        <v>167</v>
      </c>
      <c r="B21342" t="s">
        <v>661</v>
      </c>
      <c r="C21342">
        <v>210</v>
      </c>
      <c r="D21342" t="s">
        <v>78</v>
      </c>
      <c r="E21342">
        <v>2.1255000000000002</v>
      </c>
      <c r="F21342">
        <v>-216.62209999999999</v>
      </c>
      <c r="G21342">
        <v>119.0718</v>
      </c>
      <c r="H21342">
        <v>-1.0880000000000001</v>
      </c>
      <c r="I21342">
        <v>0</v>
      </c>
      <c r="J21342">
        <v>5.0227000000000004</v>
      </c>
      <c r="K21342">
        <v>-251.49889999999999</v>
      </c>
    </row>
    <row r="21343" spans="1:11" hidden="1">
      <c r="A21343" t="s">
        <v>167</v>
      </c>
      <c r="B21343" t="s">
        <v>661</v>
      </c>
      <c r="C21343">
        <v>210</v>
      </c>
      <c r="D21343" t="s">
        <v>79</v>
      </c>
      <c r="E21343">
        <v>0</v>
      </c>
      <c r="F21343">
        <v>-179.27109999999999</v>
      </c>
      <c r="G21343">
        <v>79.009699999999995</v>
      </c>
      <c r="H21343">
        <v>-1.0880000000000001</v>
      </c>
      <c r="I21343">
        <v>0</v>
      </c>
      <c r="J21343">
        <v>2.7101999999999999</v>
      </c>
      <c r="K21343">
        <v>1.4459</v>
      </c>
    </row>
    <row r="21344" spans="1:11" hidden="1">
      <c r="A21344" t="s">
        <v>167</v>
      </c>
      <c r="B21344" t="s">
        <v>661</v>
      </c>
      <c r="C21344">
        <v>210</v>
      </c>
      <c r="D21344" t="s">
        <v>79</v>
      </c>
      <c r="E21344">
        <v>1.0628</v>
      </c>
      <c r="F21344">
        <v>-177.3408</v>
      </c>
      <c r="G21344">
        <v>79.009699999999995</v>
      </c>
      <c r="H21344">
        <v>-1.0880000000000001</v>
      </c>
      <c r="I21344">
        <v>0</v>
      </c>
      <c r="J21344">
        <v>3.8664999999999998</v>
      </c>
      <c r="K21344">
        <v>-82.521600000000007</v>
      </c>
    </row>
    <row r="21345" spans="1:11" hidden="1">
      <c r="A21345" t="s">
        <v>167</v>
      </c>
      <c r="B21345" t="s">
        <v>661</v>
      </c>
      <c r="C21345">
        <v>210</v>
      </c>
      <c r="D21345" t="s">
        <v>79</v>
      </c>
      <c r="E21345">
        <v>2.1255000000000002</v>
      </c>
      <c r="F21345">
        <v>-175.41040000000001</v>
      </c>
      <c r="G21345">
        <v>79.009699999999995</v>
      </c>
      <c r="H21345">
        <v>-1.0880000000000001</v>
      </c>
      <c r="I21345">
        <v>0</v>
      </c>
      <c r="J21345">
        <v>5.0227000000000004</v>
      </c>
      <c r="K21345">
        <v>-166.48910000000001</v>
      </c>
    </row>
    <row r="21346" spans="1:11" hidden="1">
      <c r="A21346" t="s">
        <v>167</v>
      </c>
      <c r="B21346" t="s">
        <v>661</v>
      </c>
      <c r="C21346">
        <v>210</v>
      </c>
      <c r="D21346" t="s">
        <v>80</v>
      </c>
      <c r="E21346">
        <v>0</v>
      </c>
      <c r="F21346">
        <v>-220.4828</v>
      </c>
      <c r="G21346">
        <v>119.0718</v>
      </c>
      <c r="H21346">
        <v>-1.0880000000000001</v>
      </c>
      <c r="I21346">
        <v>0</v>
      </c>
      <c r="J21346">
        <v>2.7101999999999999</v>
      </c>
      <c r="K21346">
        <v>1.5882000000000001</v>
      </c>
    </row>
    <row r="21347" spans="1:11" hidden="1">
      <c r="A21347" t="s">
        <v>167</v>
      </c>
      <c r="B21347" t="s">
        <v>661</v>
      </c>
      <c r="C21347">
        <v>210</v>
      </c>
      <c r="D21347" t="s">
        <v>80</v>
      </c>
      <c r="E21347">
        <v>1.0628</v>
      </c>
      <c r="F21347">
        <v>-218.55250000000001</v>
      </c>
      <c r="G21347">
        <v>119.0718</v>
      </c>
      <c r="H21347">
        <v>-1.0880000000000001</v>
      </c>
      <c r="I21347">
        <v>0</v>
      </c>
      <c r="J21347">
        <v>3.8664999999999998</v>
      </c>
      <c r="K21347">
        <v>-124.9554</v>
      </c>
    </row>
    <row r="21348" spans="1:11" hidden="1">
      <c r="A21348" t="s">
        <v>167</v>
      </c>
      <c r="B21348" t="s">
        <v>661</v>
      </c>
      <c r="C21348">
        <v>210</v>
      </c>
      <c r="D21348" t="s">
        <v>80</v>
      </c>
      <c r="E21348">
        <v>2.1255000000000002</v>
      </c>
      <c r="F21348">
        <v>-216.62209999999999</v>
      </c>
      <c r="G21348">
        <v>119.0718</v>
      </c>
      <c r="H21348">
        <v>-1.0880000000000001</v>
      </c>
      <c r="I21348">
        <v>0</v>
      </c>
      <c r="J21348">
        <v>5.0227000000000004</v>
      </c>
      <c r="K21348">
        <v>-251.49889999999999</v>
      </c>
    </row>
    <row r="21349" spans="1:11" hidden="1">
      <c r="A21349" t="s">
        <v>167</v>
      </c>
      <c r="B21349" t="s">
        <v>661</v>
      </c>
      <c r="C21349">
        <v>210</v>
      </c>
      <c r="D21349" t="s">
        <v>81</v>
      </c>
      <c r="E21349">
        <v>0</v>
      </c>
      <c r="F21349">
        <v>-179.27109999999999</v>
      </c>
      <c r="G21349">
        <v>79.009699999999995</v>
      </c>
      <c r="H21349">
        <v>-1.0880000000000001</v>
      </c>
      <c r="I21349">
        <v>0</v>
      </c>
      <c r="J21349">
        <v>2.7101999999999999</v>
      </c>
      <c r="K21349">
        <v>1.4459</v>
      </c>
    </row>
    <row r="21350" spans="1:11" hidden="1">
      <c r="A21350" t="s">
        <v>167</v>
      </c>
      <c r="B21350" t="s">
        <v>661</v>
      </c>
      <c r="C21350">
        <v>210</v>
      </c>
      <c r="D21350" t="s">
        <v>81</v>
      </c>
      <c r="E21350">
        <v>1.0628</v>
      </c>
      <c r="F21350">
        <v>-177.3408</v>
      </c>
      <c r="G21350">
        <v>79.009699999999995</v>
      </c>
      <c r="H21350">
        <v>-1.0880000000000001</v>
      </c>
      <c r="I21350">
        <v>0</v>
      </c>
      <c r="J21350">
        <v>3.8664999999999998</v>
      </c>
      <c r="K21350">
        <v>-82.521600000000007</v>
      </c>
    </row>
    <row r="21351" spans="1:11" hidden="1">
      <c r="A21351" t="s">
        <v>167</v>
      </c>
      <c r="B21351" t="s">
        <v>661</v>
      </c>
      <c r="C21351">
        <v>210</v>
      </c>
      <c r="D21351" t="s">
        <v>81</v>
      </c>
      <c r="E21351">
        <v>2.1255000000000002</v>
      </c>
      <c r="F21351">
        <v>-175.41040000000001</v>
      </c>
      <c r="G21351">
        <v>79.009699999999995</v>
      </c>
      <c r="H21351">
        <v>-1.0880000000000001</v>
      </c>
      <c r="I21351">
        <v>0</v>
      </c>
      <c r="J21351">
        <v>5.0227000000000004</v>
      </c>
      <c r="K21351">
        <v>-166.48910000000001</v>
      </c>
    </row>
    <row r="21352" spans="1:11" hidden="1">
      <c r="A21352" t="s">
        <v>167</v>
      </c>
      <c r="B21352" t="s">
        <v>661</v>
      </c>
      <c r="C21352">
        <v>210</v>
      </c>
      <c r="D21352" t="s">
        <v>82</v>
      </c>
      <c r="E21352">
        <v>0</v>
      </c>
      <c r="F21352">
        <v>-158.93870000000001</v>
      </c>
      <c r="G21352">
        <v>81.710499999999996</v>
      </c>
      <c r="H21352">
        <v>-0.81759999999999999</v>
      </c>
      <c r="I21352">
        <v>0</v>
      </c>
      <c r="J21352">
        <v>2.0358000000000001</v>
      </c>
      <c r="K21352">
        <v>1.5578000000000001</v>
      </c>
    </row>
    <row r="21353" spans="1:11" hidden="1">
      <c r="A21353" t="s">
        <v>167</v>
      </c>
      <c r="B21353" t="s">
        <v>661</v>
      </c>
      <c r="C21353">
        <v>210</v>
      </c>
      <c r="D21353" t="s">
        <v>82</v>
      </c>
      <c r="E21353">
        <v>1.0628</v>
      </c>
      <c r="F21353">
        <v>-156.5258</v>
      </c>
      <c r="G21353">
        <v>81.710499999999996</v>
      </c>
      <c r="H21353">
        <v>-0.81759999999999999</v>
      </c>
      <c r="I21353">
        <v>0</v>
      </c>
      <c r="J21353">
        <v>2.9047000000000001</v>
      </c>
      <c r="K21353">
        <v>-85.28</v>
      </c>
    </row>
    <row r="21354" spans="1:11" hidden="1">
      <c r="A21354" t="s">
        <v>167</v>
      </c>
      <c r="B21354" t="s">
        <v>661</v>
      </c>
      <c r="C21354">
        <v>210</v>
      </c>
      <c r="D21354" t="s">
        <v>82</v>
      </c>
      <c r="E21354">
        <v>2.1255000000000002</v>
      </c>
      <c r="F21354">
        <v>-154.11279999999999</v>
      </c>
      <c r="G21354">
        <v>81.710499999999996</v>
      </c>
      <c r="H21354">
        <v>-0.81759999999999999</v>
      </c>
      <c r="I21354">
        <v>0</v>
      </c>
      <c r="J21354">
        <v>3.7734999999999999</v>
      </c>
      <c r="K21354">
        <v>-172.11789999999999</v>
      </c>
    </row>
    <row r="21355" spans="1:11" hidden="1">
      <c r="A21355" t="s">
        <v>167</v>
      </c>
      <c r="B21355" t="s">
        <v>661</v>
      </c>
      <c r="C21355">
        <v>210</v>
      </c>
      <c r="D21355" t="s">
        <v>83</v>
      </c>
      <c r="E21355">
        <v>0</v>
      </c>
      <c r="F21355">
        <v>-158.93870000000001</v>
      </c>
      <c r="G21355">
        <v>81.710499999999996</v>
      </c>
      <c r="H21355">
        <v>-0.81759999999999999</v>
      </c>
      <c r="I21355">
        <v>0</v>
      </c>
      <c r="J21355">
        <v>2.0358000000000001</v>
      </c>
      <c r="K21355">
        <v>1.5578000000000001</v>
      </c>
    </row>
    <row r="21356" spans="1:11" hidden="1">
      <c r="A21356" t="s">
        <v>167</v>
      </c>
      <c r="B21356" t="s">
        <v>661</v>
      </c>
      <c r="C21356">
        <v>210</v>
      </c>
      <c r="D21356" t="s">
        <v>83</v>
      </c>
      <c r="E21356">
        <v>1.0628</v>
      </c>
      <c r="F21356">
        <v>-156.5258</v>
      </c>
      <c r="G21356">
        <v>81.710499999999996</v>
      </c>
      <c r="H21356">
        <v>-0.81759999999999999</v>
      </c>
      <c r="I21356">
        <v>0</v>
      </c>
      <c r="J21356">
        <v>2.9047000000000001</v>
      </c>
      <c r="K21356">
        <v>-85.28</v>
      </c>
    </row>
    <row r="21357" spans="1:11" hidden="1">
      <c r="A21357" t="s">
        <v>167</v>
      </c>
      <c r="B21357" t="s">
        <v>661</v>
      </c>
      <c r="C21357">
        <v>210</v>
      </c>
      <c r="D21357" t="s">
        <v>83</v>
      </c>
      <c r="E21357">
        <v>2.1255000000000002</v>
      </c>
      <c r="F21357">
        <v>-154.11279999999999</v>
      </c>
      <c r="G21357">
        <v>81.710499999999996</v>
      </c>
      <c r="H21357">
        <v>-0.81759999999999999</v>
      </c>
      <c r="I21357">
        <v>0</v>
      </c>
      <c r="J21357">
        <v>3.7734999999999999</v>
      </c>
      <c r="K21357">
        <v>-172.11789999999999</v>
      </c>
    </row>
    <row r="21358" spans="1:11" hidden="1">
      <c r="A21358" t="s">
        <v>167</v>
      </c>
      <c r="B21358" t="s">
        <v>661</v>
      </c>
      <c r="C21358">
        <v>210</v>
      </c>
      <c r="D21358" t="s">
        <v>84</v>
      </c>
      <c r="E21358">
        <v>0</v>
      </c>
      <c r="F21358">
        <v>-143.48429999999999</v>
      </c>
      <c r="G21358">
        <v>66.687200000000004</v>
      </c>
      <c r="H21358">
        <v>-0.81759999999999999</v>
      </c>
      <c r="I21358">
        <v>0</v>
      </c>
      <c r="J21358">
        <v>2.0358000000000001</v>
      </c>
      <c r="K21358">
        <v>1.5044999999999999</v>
      </c>
    </row>
    <row r="21359" spans="1:11" hidden="1">
      <c r="A21359" t="s">
        <v>167</v>
      </c>
      <c r="B21359" t="s">
        <v>661</v>
      </c>
      <c r="C21359">
        <v>210</v>
      </c>
      <c r="D21359" t="s">
        <v>84</v>
      </c>
      <c r="E21359">
        <v>1.0628</v>
      </c>
      <c r="F21359">
        <v>-141.07140000000001</v>
      </c>
      <c r="G21359">
        <v>66.687200000000004</v>
      </c>
      <c r="H21359">
        <v>-0.81759999999999999</v>
      </c>
      <c r="I21359">
        <v>0</v>
      </c>
      <c r="J21359">
        <v>2.9047000000000001</v>
      </c>
      <c r="K21359">
        <v>-69.367400000000004</v>
      </c>
    </row>
    <row r="21360" spans="1:11" hidden="1">
      <c r="A21360" t="s">
        <v>167</v>
      </c>
      <c r="B21360" t="s">
        <v>661</v>
      </c>
      <c r="C21360">
        <v>210</v>
      </c>
      <c r="D21360" t="s">
        <v>84</v>
      </c>
      <c r="E21360">
        <v>2.1255000000000002</v>
      </c>
      <c r="F21360">
        <v>-138.6585</v>
      </c>
      <c r="G21360">
        <v>66.687200000000004</v>
      </c>
      <c r="H21360">
        <v>-0.81759999999999999</v>
      </c>
      <c r="I21360">
        <v>0</v>
      </c>
      <c r="J21360">
        <v>3.7734999999999999</v>
      </c>
      <c r="K21360">
        <v>-140.23920000000001</v>
      </c>
    </row>
    <row r="21361" spans="1:11" hidden="1">
      <c r="A21361" t="s">
        <v>167</v>
      </c>
      <c r="B21361" t="s">
        <v>661</v>
      </c>
      <c r="C21361">
        <v>210</v>
      </c>
      <c r="D21361" t="s">
        <v>85</v>
      </c>
      <c r="E21361">
        <v>0</v>
      </c>
      <c r="F21361">
        <v>-143.48429999999999</v>
      </c>
      <c r="G21361">
        <v>66.687200000000004</v>
      </c>
      <c r="H21361">
        <v>-0.81759999999999999</v>
      </c>
      <c r="I21361">
        <v>0</v>
      </c>
      <c r="J21361">
        <v>2.0358000000000001</v>
      </c>
      <c r="K21361">
        <v>1.5044999999999999</v>
      </c>
    </row>
    <row r="21362" spans="1:11" hidden="1">
      <c r="A21362" t="s">
        <v>167</v>
      </c>
      <c r="B21362" t="s">
        <v>661</v>
      </c>
      <c r="C21362">
        <v>210</v>
      </c>
      <c r="D21362" t="s">
        <v>85</v>
      </c>
      <c r="E21362">
        <v>1.0628</v>
      </c>
      <c r="F21362">
        <v>-141.07140000000001</v>
      </c>
      <c r="G21362">
        <v>66.687200000000004</v>
      </c>
      <c r="H21362">
        <v>-0.81759999999999999</v>
      </c>
      <c r="I21362">
        <v>0</v>
      </c>
      <c r="J21362">
        <v>2.9047000000000001</v>
      </c>
      <c r="K21362">
        <v>-69.367400000000004</v>
      </c>
    </row>
    <row r="21363" spans="1:11" hidden="1">
      <c r="A21363" t="s">
        <v>167</v>
      </c>
      <c r="B21363" t="s">
        <v>661</v>
      </c>
      <c r="C21363">
        <v>210</v>
      </c>
      <c r="D21363" t="s">
        <v>85</v>
      </c>
      <c r="E21363">
        <v>2.1255000000000002</v>
      </c>
      <c r="F21363">
        <v>-138.6585</v>
      </c>
      <c r="G21363">
        <v>66.687200000000004</v>
      </c>
      <c r="H21363">
        <v>-0.81759999999999999</v>
      </c>
      <c r="I21363">
        <v>0</v>
      </c>
      <c r="J21363">
        <v>3.7734999999999999</v>
      </c>
      <c r="K21363">
        <v>-140.23920000000001</v>
      </c>
    </row>
    <row r="21364" spans="1:11" hidden="1">
      <c r="A21364" t="s">
        <v>167</v>
      </c>
      <c r="B21364" t="s">
        <v>661</v>
      </c>
      <c r="C21364">
        <v>210</v>
      </c>
      <c r="D21364" t="s">
        <v>86</v>
      </c>
      <c r="E21364">
        <v>0</v>
      </c>
      <c r="F21364">
        <v>-176.96879999999999</v>
      </c>
      <c r="G21364">
        <v>99.237700000000004</v>
      </c>
      <c r="H21364">
        <v>-0.81759999999999999</v>
      </c>
      <c r="I21364">
        <v>0</v>
      </c>
      <c r="J21364">
        <v>2.0358000000000001</v>
      </c>
      <c r="K21364">
        <v>1.6201000000000001</v>
      </c>
    </row>
    <row r="21365" spans="1:11" hidden="1">
      <c r="A21365" t="s">
        <v>167</v>
      </c>
      <c r="B21365" t="s">
        <v>661</v>
      </c>
      <c r="C21365">
        <v>210</v>
      </c>
      <c r="D21365" t="s">
        <v>86</v>
      </c>
      <c r="E21365">
        <v>1.0628</v>
      </c>
      <c r="F21365">
        <v>-174.55590000000001</v>
      </c>
      <c r="G21365">
        <v>99.237700000000004</v>
      </c>
      <c r="H21365">
        <v>-0.81759999999999999</v>
      </c>
      <c r="I21365">
        <v>0</v>
      </c>
      <c r="J21365">
        <v>2.9047000000000001</v>
      </c>
      <c r="K21365">
        <v>-103.84480000000001</v>
      </c>
    </row>
    <row r="21366" spans="1:11" hidden="1">
      <c r="A21366" t="s">
        <v>167</v>
      </c>
      <c r="B21366" t="s">
        <v>661</v>
      </c>
      <c r="C21366">
        <v>210</v>
      </c>
      <c r="D21366" t="s">
        <v>86</v>
      </c>
      <c r="E21366">
        <v>2.1255000000000002</v>
      </c>
      <c r="F21366">
        <v>-172.143</v>
      </c>
      <c r="G21366">
        <v>99.237700000000004</v>
      </c>
      <c r="H21366">
        <v>-0.81759999999999999</v>
      </c>
      <c r="I21366">
        <v>0</v>
      </c>
      <c r="J21366">
        <v>3.7734999999999999</v>
      </c>
      <c r="K21366">
        <v>-209.30969999999999</v>
      </c>
    </row>
    <row r="21367" spans="1:11" hidden="1">
      <c r="A21367" t="s">
        <v>167</v>
      </c>
      <c r="B21367" t="s">
        <v>661</v>
      </c>
      <c r="C21367">
        <v>210</v>
      </c>
      <c r="D21367" t="s">
        <v>87</v>
      </c>
      <c r="E21367">
        <v>0</v>
      </c>
      <c r="F21367">
        <v>-125.4542</v>
      </c>
      <c r="G21367">
        <v>49.16</v>
      </c>
      <c r="H21367">
        <v>-0.81759999999999999</v>
      </c>
      <c r="I21367">
        <v>0</v>
      </c>
      <c r="J21367">
        <v>2.0358000000000001</v>
      </c>
      <c r="K21367">
        <v>1.4421999999999999</v>
      </c>
    </row>
    <row r="21368" spans="1:11" hidden="1">
      <c r="A21368" t="s">
        <v>167</v>
      </c>
      <c r="B21368" t="s">
        <v>661</v>
      </c>
      <c r="C21368">
        <v>210</v>
      </c>
      <c r="D21368" t="s">
        <v>87</v>
      </c>
      <c r="E21368">
        <v>1.0628</v>
      </c>
      <c r="F21368">
        <v>-123.04130000000001</v>
      </c>
      <c r="G21368">
        <v>49.16</v>
      </c>
      <c r="H21368">
        <v>-0.81759999999999999</v>
      </c>
      <c r="I21368">
        <v>0</v>
      </c>
      <c r="J21368">
        <v>2.9047000000000001</v>
      </c>
      <c r="K21368">
        <v>-50.802599999999998</v>
      </c>
    </row>
    <row r="21369" spans="1:11" hidden="1">
      <c r="A21369" t="s">
        <v>167</v>
      </c>
      <c r="B21369" t="s">
        <v>661</v>
      </c>
      <c r="C21369">
        <v>210</v>
      </c>
      <c r="D21369" t="s">
        <v>87</v>
      </c>
      <c r="E21369">
        <v>2.1255000000000002</v>
      </c>
      <c r="F21369">
        <v>-120.6283</v>
      </c>
      <c r="G21369">
        <v>49.16</v>
      </c>
      <c r="H21369">
        <v>-0.81759999999999999</v>
      </c>
      <c r="I21369">
        <v>0</v>
      </c>
      <c r="J21369">
        <v>3.7734999999999999</v>
      </c>
      <c r="K21369">
        <v>-103.0474</v>
      </c>
    </row>
    <row r="21370" spans="1:11" hidden="1">
      <c r="A21370" t="s">
        <v>167</v>
      </c>
      <c r="B21370" t="s">
        <v>661</v>
      </c>
      <c r="C21370">
        <v>210</v>
      </c>
      <c r="D21370" t="s">
        <v>88</v>
      </c>
      <c r="E21370">
        <v>0</v>
      </c>
      <c r="F21370">
        <v>-176.96879999999999</v>
      </c>
      <c r="G21370">
        <v>99.237700000000004</v>
      </c>
      <c r="H21370">
        <v>-0.81759999999999999</v>
      </c>
      <c r="I21370">
        <v>0</v>
      </c>
      <c r="J21370">
        <v>2.0358000000000001</v>
      </c>
      <c r="K21370">
        <v>1.6201000000000001</v>
      </c>
    </row>
    <row r="21371" spans="1:11" hidden="1">
      <c r="A21371" t="s">
        <v>167</v>
      </c>
      <c r="B21371" t="s">
        <v>661</v>
      </c>
      <c r="C21371">
        <v>210</v>
      </c>
      <c r="D21371" t="s">
        <v>88</v>
      </c>
      <c r="E21371">
        <v>1.0628</v>
      </c>
      <c r="F21371">
        <v>-174.55590000000001</v>
      </c>
      <c r="G21371">
        <v>99.237700000000004</v>
      </c>
      <c r="H21371">
        <v>-0.81759999999999999</v>
      </c>
      <c r="I21371">
        <v>0</v>
      </c>
      <c r="J21371">
        <v>2.9047000000000001</v>
      </c>
      <c r="K21371">
        <v>-103.84480000000001</v>
      </c>
    </row>
    <row r="21372" spans="1:11" hidden="1">
      <c r="A21372" t="s">
        <v>167</v>
      </c>
      <c r="B21372" t="s">
        <v>661</v>
      </c>
      <c r="C21372">
        <v>210</v>
      </c>
      <c r="D21372" t="s">
        <v>88</v>
      </c>
      <c r="E21372">
        <v>2.1255000000000002</v>
      </c>
      <c r="F21372">
        <v>-172.143</v>
      </c>
      <c r="G21372">
        <v>99.237700000000004</v>
      </c>
      <c r="H21372">
        <v>-0.81759999999999999</v>
      </c>
      <c r="I21372">
        <v>0</v>
      </c>
      <c r="J21372">
        <v>3.7734999999999999</v>
      </c>
      <c r="K21372">
        <v>-209.30969999999999</v>
      </c>
    </row>
    <row r="21373" spans="1:11" hidden="1">
      <c r="A21373" t="s">
        <v>167</v>
      </c>
      <c r="B21373" t="s">
        <v>661</v>
      </c>
      <c r="C21373">
        <v>210</v>
      </c>
      <c r="D21373" t="s">
        <v>89</v>
      </c>
      <c r="E21373">
        <v>0</v>
      </c>
      <c r="F21373">
        <v>-125.4542</v>
      </c>
      <c r="G21373">
        <v>49.16</v>
      </c>
      <c r="H21373">
        <v>-0.81759999999999999</v>
      </c>
      <c r="I21373">
        <v>0</v>
      </c>
      <c r="J21373">
        <v>2.0358000000000001</v>
      </c>
      <c r="K21373">
        <v>1.4421999999999999</v>
      </c>
    </row>
    <row r="21374" spans="1:11" hidden="1">
      <c r="A21374" t="s">
        <v>167</v>
      </c>
      <c r="B21374" t="s">
        <v>661</v>
      </c>
      <c r="C21374">
        <v>210</v>
      </c>
      <c r="D21374" t="s">
        <v>89</v>
      </c>
      <c r="E21374">
        <v>1.0628</v>
      </c>
      <c r="F21374">
        <v>-123.04130000000001</v>
      </c>
      <c r="G21374">
        <v>49.16</v>
      </c>
      <c r="H21374">
        <v>-0.81759999999999999</v>
      </c>
      <c r="I21374">
        <v>0</v>
      </c>
      <c r="J21374">
        <v>2.9047000000000001</v>
      </c>
      <c r="K21374">
        <v>-50.802599999999998</v>
      </c>
    </row>
    <row r="21375" spans="1:11" hidden="1">
      <c r="A21375" t="s">
        <v>167</v>
      </c>
      <c r="B21375" t="s">
        <v>661</v>
      </c>
      <c r="C21375">
        <v>210</v>
      </c>
      <c r="D21375" t="s">
        <v>89</v>
      </c>
      <c r="E21375">
        <v>2.1255000000000002</v>
      </c>
      <c r="F21375">
        <v>-120.6283</v>
      </c>
      <c r="G21375">
        <v>49.16</v>
      </c>
      <c r="H21375">
        <v>-0.81759999999999999</v>
      </c>
      <c r="I21375">
        <v>0</v>
      </c>
      <c r="J21375">
        <v>3.7734999999999999</v>
      </c>
      <c r="K21375">
        <v>-103.0474</v>
      </c>
    </row>
    <row r="21376" spans="1:11" hidden="1">
      <c r="A21376" t="s">
        <v>167</v>
      </c>
      <c r="B21376" t="s">
        <v>661</v>
      </c>
      <c r="C21376">
        <v>210</v>
      </c>
      <c r="D21376" t="s">
        <v>90</v>
      </c>
      <c r="E21376">
        <v>0</v>
      </c>
      <c r="F21376">
        <v>-98.454099999999997</v>
      </c>
      <c r="G21376">
        <v>52.030999999999999</v>
      </c>
      <c r="H21376">
        <v>-0.49049999999999999</v>
      </c>
      <c r="I21376">
        <v>0</v>
      </c>
      <c r="J21376">
        <v>1.2215</v>
      </c>
      <c r="K21376">
        <v>0.94540000000000002</v>
      </c>
    </row>
    <row r="21377" spans="1:11" hidden="1">
      <c r="A21377" t="s">
        <v>167</v>
      </c>
      <c r="B21377" t="s">
        <v>661</v>
      </c>
      <c r="C21377">
        <v>210</v>
      </c>
      <c r="D21377" t="s">
        <v>90</v>
      </c>
      <c r="E21377">
        <v>1.0628</v>
      </c>
      <c r="F21377">
        <v>-97.006299999999996</v>
      </c>
      <c r="G21377">
        <v>52.030999999999999</v>
      </c>
      <c r="H21377">
        <v>-0.49049999999999999</v>
      </c>
      <c r="I21377">
        <v>0</v>
      </c>
      <c r="J21377">
        <v>1.7427999999999999</v>
      </c>
      <c r="K21377">
        <v>-54.3506</v>
      </c>
    </row>
    <row r="21378" spans="1:11" hidden="1">
      <c r="A21378" t="s">
        <v>167</v>
      </c>
      <c r="B21378" t="s">
        <v>661</v>
      </c>
      <c r="C21378">
        <v>210</v>
      </c>
      <c r="D21378" t="s">
        <v>90</v>
      </c>
      <c r="E21378">
        <v>2.1255000000000002</v>
      </c>
      <c r="F21378">
        <v>-95.558599999999998</v>
      </c>
      <c r="G21378">
        <v>52.030999999999999</v>
      </c>
      <c r="H21378">
        <v>-0.49049999999999999</v>
      </c>
      <c r="I21378">
        <v>0</v>
      </c>
      <c r="J21378">
        <v>2.2641</v>
      </c>
      <c r="K21378">
        <v>-109.6465</v>
      </c>
    </row>
    <row r="21379" spans="1:11" hidden="1">
      <c r="A21379" t="s">
        <v>167</v>
      </c>
      <c r="B21379" t="s">
        <v>661</v>
      </c>
      <c r="C21379">
        <v>210</v>
      </c>
      <c r="D21379" t="s">
        <v>91</v>
      </c>
      <c r="E21379">
        <v>0</v>
      </c>
      <c r="F21379">
        <v>-98.454099999999997</v>
      </c>
      <c r="G21379">
        <v>52.030999999999999</v>
      </c>
      <c r="H21379">
        <v>-0.49049999999999999</v>
      </c>
      <c r="I21379">
        <v>0</v>
      </c>
      <c r="J21379">
        <v>1.2215</v>
      </c>
      <c r="K21379">
        <v>0.94540000000000002</v>
      </c>
    </row>
    <row r="21380" spans="1:11" hidden="1">
      <c r="A21380" t="s">
        <v>167</v>
      </c>
      <c r="B21380" t="s">
        <v>661</v>
      </c>
      <c r="C21380">
        <v>210</v>
      </c>
      <c r="D21380" t="s">
        <v>91</v>
      </c>
      <c r="E21380">
        <v>1.0628</v>
      </c>
      <c r="F21380">
        <v>-97.006299999999996</v>
      </c>
      <c r="G21380">
        <v>52.030999999999999</v>
      </c>
      <c r="H21380">
        <v>-0.49049999999999999</v>
      </c>
      <c r="I21380">
        <v>0</v>
      </c>
      <c r="J21380">
        <v>1.7427999999999999</v>
      </c>
      <c r="K21380">
        <v>-54.3506</v>
      </c>
    </row>
    <row r="21381" spans="1:11" hidden="1">
      <c r="A21381" t="s">
        <v>167</v>
      </c>
      <c r="B21381" t="s">
        <v>661</v>
      </c>
      <c r="C21381">
        <v>210</v>
      </c>
      <c r="D21381" t="s">
        <v>91</v>
      </c>
      <c r="E21381">
        <v>2.1255000000000002</v>
      </c>
      <c r="F21381">
        <v>-95.558599999999998</v>
      </c>
      <c r="G21381">
        <v>52.030999999999999</v>
      </c>
      <c r="H21381">
        <v>-0.49049999999999999</v>
      </c>
      <c r="I21381">
        <v>0</v>
      </c>
      <c r="J21381">
        <v>2.2641</v>
      </c>
      <c r="K21381">
        <v>-109.6465</v>
      </c>
    </row>
    <row r="21382" spans="1:11" hidden="1">
      <c r="A21382" t="s">
        <v>167</v>
      </c>
      <c r="B21382" t="s">
        <v>661</v>
      </c>
      <c r="C21382">
        <v>210</v>
      </c>
      <c r="D21382" t="s">
        <v>92</v>
      </c>
      <c r="E21382">
        <v>0</v>
      </c>
      <c r="F21382">
        <v>-82.999700000000004</v>
      </c>
      <c r="G21382">
        <v>37.0077</v>
      </c>
      <c r="H21382">
        <v>-0.49049999999999999</v>
      </c>
      <c r="I21382">
        <v>0</v>
      </c>
      <c r="J21382">
        <v>1.2215</v>
      </c>
      <c r="K21382">
        <v>0.89200000000000002</v>
      </c>
    </row>
    <row r="21383" spans="1:11" hidden="1">
      <c r="A21383" t="s">
        <v>167</v>
      </c>
      <c r="B21383" t="s">
        <v>661</v>
      </c>
      <c r="C21383">
        <v>210</v>
      </c>
      <c r="D21383" t="s">
        <v>92</v>
      </c>
      <c r="E21383">
        <v>1.0628</v>
      </c>
      <c r="F21383">
        <v>-81.552000000000007</v>
      </c>
      <c r="G21383">
        <v>37.0077</v>
      </c>
      <c r="H21383">
        <v>-0.49049999999999999</v>
      </c>
      <c r="I21383">
        <v>0</v>
      </c>
      <c r="J21383">
        <v>1.7427999999999999</v>
      </c>
      <c r="K21383">
        <v>-38.437899999999999</v>
      </c>
    </row>
    <row r="21384" spans="1:11" hidden="1">
      <c r="A21384" t="s">
        <v>167</v>
      </c>
      <c r="B21384" t="s">
        <v>661</v>
      </c>
      <c r="C21384">
        <v>210</v>
      </c>
      <c r="D21384" t="s">
        <v>92</v>
      </c>
      <c r="E21384">
        <v>2.1255000000000002</v>
      </c>
      <c r="F21384">
        <v>-80.104200000000006</v>
      </c>
      <c r="G21384">
        <v>37.0077</v>
      </c>
      <c r="H21384">
        <v>-0.49049999999999999</v>
      </c>
      <c r="I21384">
        <v>0</v>
      </c>
      <c r="J21384">
        <v>2.2641</v>
      </c>
      <c r="K21384">
        <v>-77.767799999999994</v>
      </c>
    </row>
    <row r="21385" spans="1:11" hidden="1">
      <c r="A21385" t="s">
        <v>167</v>
      </c>
      <c r="B21385" t="s">
        <v>661</v>
      </c>
      <c r="C21385">
        <v>210</v>
      </c>
      <c r="D21385" t="s">
        <v>93</v>
      </c>
      <c r="E21385">
        <v>0</v>
      </c>
      <c r="F21385">
        <v>-82.999700000000004</v>
      </c>
      <c r="G21385">
        <v>37.0077</v>
      </c>
      <c r="H21385">
        <v>-0.49049999999999999</v>
      </c>
      <c r="I21385">
        <v>0</v>
      </c>
      <c r="J21385">
        <v>1.2215</v>
      </c>
      <c r="K21385">
        <v>0.89200000000000002</v>
      </c>
    </row>
    <row r="21386" spans="1:11" hidden="1">
      <c r="A21386" t="s">
        <v>167</v>
      </c>
      <c r="B21386" t="s">
        <v>661</v>
      </c>
      <c r="C21386">
        <v>210</v>
      </c>
      <c r="D21386" t="s">
        <v>93</v>
      </c>
      <c r="E21386">
        <v>1.0628</v>
      </c>
      <c r="F21386">
        <v>-81.552000000000007</v>
      </c>
      <c r="G21386">
        <v>37.0077</v>
      </c>
      <c r="H21386">
        <v>-0.49049999999999999</v>
      </c>
      <c r="I21386">
        <v>0</v>
      </c>
      <c r="J21386">
        <v>1.7427999999999999</v>
      </c>
      <c r="K21386">
        <v>-38.437899999999999</v>
      </c>
    </row>
    <row r="21387" spans="1:11" hidden="1">
      <c r="A21387" t="s">
        <v>167</v>
      </c>
      <c r="B21387" t="s">
        <v>661</v>
      </c>
      <c r="C21387">
        <v>210</v>
      </c>
      <c r="D21387" t="s">
        <v>93</v>
      </c>
      <c r="E21387">
        <v>2.1255000000000002</v>
      </c>
      <c r="F21387">
        <v>-80.104200000000006</v>
      </c>
      <c r="G21387">
        <v>37.0077</v>
      </c>
      <c r="H21387">
        <v>-0.49049999999999999</v>
      </c>
      <c r="I21387">
        <v>0</v>
      </c>
      <c r="J21387">
        <v>2.2641</v>
      </c>
      <c r="K21387">
        <v>-77.767799999999994</v>
      </c>
    </row>
    <row r="21388" spans="1:11" hidden="1">
      <c r="A21388" t="s">
        <v>167</v>
      </c>
      <c r="B21388" t="s">
        <v>661</v>
      </c>
      <c r="C21388">
        <v>210</v>
      </c>
      <c r="D21388" t="s">
        <v>94</v>
      </c>
      <c r="E21388">
        <v>0</v>
      </c>
      <c r="F21388">
        <v>-116.4842</v>
      </c>
      <c r="G21388">
        <v>69.558199999999999</v>
      </c>
      <c r="H21388">
        <v>-0.49049999999999999</v>
      </c>
      <c r="I21388">
        <v>0</v>
      </c>
      <c r="J21388">
        <v>1.2215</v>
      </c>
      <c r="K21388">
        <v>1.0076000000000001</v>
      </c>
    </row>
    <row r="21389" spans="1:11" hidden="1">
      <c r="A21389" t="s">
        <v>167</v>
      </c>
      <c r="B21389" t="s">
        <v>661</v>
      </c>
      <c r="C21389">
        <v>210</v>
      </c>
      <c r="D21389" t="s">
        <v>94</v>
      </c>
      <c r="E21389">
        <v>1.0628</v>
      </c>
      <c r="F21389">
        <v>-115.0365</v>
      </c>
      <c r="G21389">
        <v>69.558199999999999</v>
      </c>
      <c r="H21389">
        <v>-0.49049999999999999</v>
      </c>
      <c r="I21389">
        <v>0</v>
      </c>
      <c r="J21389">
        <v>1.7427999999999999</v>
      </c>
      <c r="K21389">
        <v>-72.915300000000002</v>
      </c>
    </row>
    <row r="21390" spans="1:11" hidden="1">
      <c r="A21390" t="s">
        <v>167</v>
      </c>
      <c r="B21390" t="s">
        <v>661</v>
      </c>
      <c r="C21390">
        <v>210</v>
      </c>
      <c r="D21390" t="s">
        <v>94</v>
      </c>
      <c r="E21390">
        <v>2.1255000000000002</v>
      </c>
      <c r="F21390">
        <v>-113.5887</v>
      </c>
      <c r="G21390">
        <v>69.558199999999999</v>
      </c>
      <c r="H21390">
        <v>-0.49049999999999999</v>
      </c>
      <c r="I21390">
        <v>0</v>
      </c>
      <c r="J21390">
        <v>2.2641</v>
      </c>
      <c r="K21390">
        <v>-146.8383</v>
      </c>
    </row>
    <row r="21391" spans="1:11" hidden="1">
      <c r="A21391" t="s">
        <v>167</v>
      </c>
      <c r="B21391" t="s">
        <v>661</v>
      </c>
      <c r="C21391">
        <v>210</v>
      </c>
      <c r="D21391" t="s">
        <v>95</v>
      </c>
      <c r="E21391">
        <v>0</v>
      </c>
      <c r="F21391">
        <v>-64.9696</v>
      </c>
      <c r="G21391">
        <v>19.480499999999999</v>
      </c>
      <c r="H21391">
        <v>-0.49049999999999999</v>
      </c>
      <c r="I21391">
        <v>0</v>
      </c>
      <c r="J21391">
        <v>1.2215</v>
      </c>
      <c r="K21391">
        <v>0.82979999999999998</v>
      </c>
    </row>
    <row r="21392" spans="1:11" hidden="1">
      <c r="A21392" t="s">
        <v>167</v>
      </c>
      <c r="B21392" t="s">
        <v>661</v>
      </c>
      <c r="C21392">
        <v>210</v>
      </c>
      <c r="D21392" t="s">
        <v>95</v>
      </c>
      <c r="E21392">
        <v>1.0628</v>
      </c>
      <c r="F21392">
        <v>-63.521799999999999</v>
      </c>
      <c r="G21392">
        <v>19.480499999999999</v>
      </c>
      <c r="H21392">
        <v>-0.49049999999999999</v>
      </c>
      <c r="I21392">
        <v>0</v>
      </c>
      <c r="J21392">
        <v>1.7427999999999999</v>
      </c>
      <c r="K21392">
        <v>-19.873100000000001</v>
      </c>
    </row>
    <row r="21393" spans="1:11" hidden="1">
      <c r="A21393" t="s">
        <v>167</v>
      </c>
      <c r="B21393" t="s">
        <v>661</v>
      </c>
      <c r="C21393">
        <v>210</v>
      </c>
      <c r="D21393" t="s">
        <v>95</v>
      </c>
      <c r="E21393">
        <v>2.1255000000000002</v>
      </c>
      <c r="F21393">
        <v>-62.074100000000001</v>
      </c>
      <c r="G21393">
        <v>19.480499999999999</v>
      </c>
      <c r="H21393">
        <v>-0.49049999999999999</v>
      </c>
      <c r="I21393">
        <v>0</v>
      </c>
      <c r="J21393">
        <v>2.2641</v>
      </c>
      <c r="K21393">
        <v>-40.576000000000001</v>
      </c>
    </row>
    <row r="21394" spans="1:11" hidden="1">
      <c r="A21394" t="s">
        <v>167</v>
      </c>
      <c r="B21394" t="s">
        <v>661</v>
      </c>
      <c r="C21394">
        <v>210</v>
      </c>
      <c r="D21394" t="s">
        <v>96</v>
      </c>
      <c r="E21394">
        <v>0</v>
      </c>
      <c r="F21394">
        <v>-116.4842</v>
      </c>
      <c r="G21394">
        <v>69.558199999999999</v>
      </c>
      <c r="H21394">
        <v>-0.49049999999999999</v>
      </c>
      <c r="I21394">
        <v>0</v>
      </c>
      <c r="J21394">
        <v>1.2215</v>
      </c>
      <c r="K21394">
        <v>1.0076000000000001</v>
      </c>
    </row>
    <row r="21395" spans="1:11" hidden="1">
      <c r="A21395" t="s">
        <v>167</v>
      </c>
      <c r="B21395" t="s">
        <v>661</v>
      </c>
      <c r="C21395">
        <v>210</v>
      </c>
      <c r="D21395" t="s">
        <v>96</v>
      </c>
      <c r="E21395">
        <v>1.0628</v>
      </c>
      <c r="F21395">
        <v>-115.0365</v>
      </c>
      <c r="G21395">
        <v>69.558199999999999</v>
      </c>
      <c r="H21395">
        <v>-0.49049999999999999</v>
      </c>
      <c r="I21395">
        <v>0</v>
      </c>
      <c r="J21395">
        <v>1.7427999999999999</v>
      </c>
      <c r="K21395">
        <v>-72.915300000000002</v>
      </c>
    </row>
    <row r="21396" spans="1:11" hidden="1">
      <c r="A21396" t="s">
        <v>167</v>
      </c>
      <c r="B21396" t="s">
        <v>661</v>
      </c>
      <c r="C21396">
        <v>210</v>
      </c>
      <c r="D21396" t="s">
        <v>96</v>
      </c>
      <c r="E21396">
        <v>2.1255000000000002</v>
      </c>
      <c r="F21396">
        <v>-113.5887</v>
      </c>
      <c r="G21396">
        <v>69.558199999999999</v>
      </c>
      <c r="H21396">
        <v>-0.49049999999999999</v>
      </c>
      <c r="I21396">
        <v>0</v>
      </c>
      <c r="J21396">
        <v>2.2641</v>
      </c>
      <c r="K21396">
        <v>-146.8383</v>
      </c>
    </row>
    <row r="21397" spans="1:11" hidden="1">
      <c r="A21397" t="s">
        <v>167</v>
      </c>
      <c r="B21397" t="s">
        <v>661</v>
      </c>
      <c r="C21397">
        <v>210</v>
      </c>
      <c r="D21397" t="s">
        <v>97</v>
      </c>
      <c r="E21397">
        <v>0</v>
      </c>
      <c r="F21397">
        <v>-64.9696</v>
      </c>
      <c r="G21397">
        <v>19.480499999999999</v>
      </c>
      <c r="H21397">
        <v>-0.49049999999999999</v>
      </c>
      <c r="I21397">
        <v>0</v>
      </c>
      <c r="J21397">
        <v>1.2215</v>
      </c>
      <c r="K21397">
        <v>0.82979999999999998</v>
      </c>
    </row>
    <row r="21398" spans="1:11" hidden="1">
      <c r="A21398" t="s">
        <v>167</v>
      </c>
      <c r="B21398" t="s">
        <v>661</v>
      </c>
      <c r="C21398">
        <v>210</v>
      </c>
      <c r="D21398" t="s">
        <v>97</v>
      </c>
      <c r="E21398">
        <v>1.0628</v>
      </c>
      <c r="F21398">
        <v>-63.521799999999999</v>
      </c>
      <c r="G21398">
        <v>19.480499999999999</v>
      </c>
      <c r="H21398">
        <v>-0.49049999999999999</v>
      </c>
      <c r="I21398">
        <v>0</v>
      </c>
      <c r="J21398">
        <v>1.7427999999999999</v>
      </c>
      <c r="K21398">
        <v>-19.873100000000001</v>
      </c>
    </row>
    <row r="21399" spans="1:11" hidden="1">
      <c r="A21399" t="s">
        <v>167</v>
      </c>
      <c r="B21399" t="s">
        <v>661</v>
      </c>
      <c r="C21399">
        <v>210</v>
      </c>
      <c r="D21399" t="s">
        <v>97</v>
      </c>
      <c r="E21399">
        <v>2.1255000000000002</v>
      </c>
      <c r="F21399">
        <v>-62.074100000000001</v>
      </c>
      <c r="G21399">
        <v>19.480499999999999</v>
      </c>
      <c r="H21399">
        <v>-0.49049999999999999</v>
      </c>
      <c r="I21399">
        <v>0</v>
      </c>
      <c r="J21399">
        <v>2.2641</v>
      </c>
      <c r="K21399">
        <v>-40.576000000000001</v>
      </c>
    </row>
    <row r="21400" spans="1:11" hidden="1">
      <c r="A21400" t="s">
        <v>167</v>
      </c>
      <c r="B21400" t="s">
        <v>661</v>
      </c>
      <c r="C21400">
        <v>210</v>
      </c>
      <c r="D21400" t="s">
        <v>98</v>
      </c>
      <c r="E21400">
        <v>0</v>
      </c>
      <c r="F21400">
        <v>-139.0797</v>
      </c>
      <c r="G21400">
        <v>67.258899999999997</v>
      </c>
      <c r="H21400">
        <v>-0.7631</v>
      </c>
      <c r="I21400">
        <v>0</v>
      </c>
      <c r="J21400">
        <v>1.9000999999999999</v>
      </c>
      <c r="K21400">
        <v>1.4267000000000001</v>
      </c>
    </row>
    <row r="21401" spans="1:11" hidden="1">
      <c r="A21401" t="s">
        <v>167</v>
      </c>
      <c r="B21401" t="s">
        <v>661</v>
      </c>
      <c r="C21401">
        <v>210</v>
      </c>
      <c r="D21401" t="s">
        <v>98</v>
      </c>
      <c r="E21401">
        <v>1.0628</v>
      </c>
      <c r="F21401">
        <v>-136.82759999999999</v>
      </c>
      <c r="G21401">
        <v>67.258899999999997</v>
      </c>
      <c r="H21401">
        <v>-0.7631</v>
      </c>
      <c r="I21401">
        <v>0</v>
      </c>
      <c r="J21401">
        <v>2.7109999999999999</v>
      </c>
      <c r="K21401">
        <v>-70.052700000000002</v>
      </c>
    </row>
    <row r="21402" spans="1:11" hidden="1">
      <c r="A21402" t="s">
        <v>167</v>
      </c>
      <c r="B21402" t="s">
        <v>661</v>
      </c>
      <c r="C21402">
        <v>210</v>
      </c>
      <c r="D21402" t="s">
        <v>98</v>
      </c>
      <c r="E21402">
        <v>2.1255000000000002</v>
      </c>
      <c r="F21402">
        <v>-134.57550000000001</v>
      </c>
      <c r="G21402">
        <v>67.258899999999997</v>
      </c>
      <c r="H21402">
        <v>-0.7631</v>
      </c>
      <c r="I21402">
        <v>0</v>
      </c>
      <c r="J21402">
        <v>3.5219999999999998</v>
      </c>
      <c r="K21402">
        <v>-141.53219999999999</v>
      </c>
    </row>
    <row r="21403" spans="1:11" hidden="1">
      <c r="A21403" t="s">
        <v>167</v>
      </c>
      <c r="B21403" t="s">
        <v>661</v>
      </c>
      <c r="C21403">
        <v>210</v>
      </c>
      <c r="D21403" t="s">
        <v>99</v>
      </c>
      <c r="E21403">
        <v>0</v>
      </c>
      <c r="F21403">
        <v>-143.18180000000001</v>
      </c>
      <c r="G21403">
        <v>71.245599999999996</v>
      </c>
      <c r="H21403">
        <v>-0.7631</v>
      </c>
      <c r="I21403">
        <v>0</v>
      </c>
      <c r="J21403">
        <v>1.9000999999999999</v>
      </c>
      <c r="K21403">
        <v>1.4315</v>
      </c>
    </row>
    <row r="21404" spans="1:11" hidden="1">
      <c r="A21404" t="s">
        <v>167</v>
      </c>
      <c r="B21404" t="s">
        <v>661</v>
      </c>
      <c r="C21404">
        <v>210</v>
      </c>
      <c r="D21404" t="s">
        <v>99</v>
      </c>
      <c r="E21404">
        <v>1.0628</v>
      </c>
      <c r="F21404">
        <v>-140.9298</v>
      </c>
      <c r="G21404">
        <v>71.245599999999996</v>
      </c>
      <c r="H21404">
        <v>-0.7631</v>
      </c>
      <c r="I21404">
        <v>0</v>
      </c>
      <c r="J21404">
        <v>2.7109999999999999</v>
      </c>
      <c r="K21404">
        <v>-74.284800000000004</v>
      </c>
    </row>
    <row r="21405" spans="1:11" hidden="1">
      <c r="A21405" t="s">
        <v>167</v>
      </c>
      <c r="B21405" t="s">
        <v>661</v>
      </c>
      <c r="C21405">
        <v>210</v>
      </c>
      <c r="D21405" t="s">
        <v>99</v>
      </c>
      <c r="E21405">
        <v>2.1255000000000002</v>
      </c>
      <c r="F21405">
        <v>-138.67769999999999</v>
      </c>
      <c r="G21405">
        <v>71.245599999999996</v>
      </c>
      <c r="H21405">
        <v>-0.7631</v>
      </c>
      <c r="I21405">
        <v>0</v>
      </c>
      <c r="J21405">
        <v>3.5219999999999998</v>
      </c>
      <c r="K21405">
        <v>-150.00110000000001</v>
      </c>
    </row>
    <row r="21406" spans="1:11" hidden="1">
      <c r="A21406" t="s">
        <v>167</v>
      </c>
      <c r="B21406" t="s">
        <v>661</v>
      </c>
      <c r="C21406">
        <v>210</v>
      </c>
      <c r="D21406" t="s">
        <v>100</v>
      </c>
      <c r="E21406">
        <v>0</v>
      </c>
      <c r="F21406">
        <v>-223.76070000000001</v>
      </c>
      <c r="G21406">
        <v>110.0843</v>
      </c>
      <c r="H21406">
        <v>-1.2259</v>
      </c>
      <c r="I21406">
        <v>0</v>
      </c>
      <c r="J21406">
        <v>3.0537999999999998</v>
      </c>
      <c r="K21406">
        <v>1.7388999999999999</v>
      </c>
    </row>
    <row r="21407" spans="1:11" hidden="1">
      <c r="A21407" t="s">
        <v>167</v>
      </c>
      <c r="B21407" t="s">
        <v>661</v>
      </c>
      <c r="C21407">
        <v>210</v>
      </c>
      <c r="D21407" t="s">
        <v>100</v>
      </c>
      <c r="E21407">
        <v>1.0628</v>
      </c>
      <c r="F21407">
        <v>-221.5086</v>
      </c>
      <c r="G21407">
        <v>110.0843</v>
      </c>
      <c r="H21407">
        <v>-1.2259</v>
      </c>
      <c r="I21407">
        <v>0</v>
      </c>
      <c r="J21407">
        <v>4.3566000000000003</v>
      </c>
      <c r="K21407">
        <v>-115.25320000000001</v>
      </c>
    </row>
    <row r="21408" spans="1:11" hidden="1">
      <c r="A21408" t="s">
        <v>167</v>
      </c>
      <c r="B21408" t="s">
        <v>661</v>
      </c>
      <c r="C21408">
        <v>210</v>
      </c>
      <c r="D21408" t="s">
        <v>100</v>
      </c>
      <c r="E21408">
        <v>2.1255000000000002</v>
      </c>
      <c r="F21408">
        <v>-219.25659999999999</v>
      </c>
      <c r="G21408">
        <v>110.0843</v>
      </c>
      <c r="H21408">
        <v>-1.2259</v>
      </c>
      <c r="I21408">
        <v>0</v>
      </c>
      <c r="J21408">
        <v>5.6595000000000004</v>
      </c>
      <c r="K21408">
        <v>-232.24539999999999</v>
      </c>
    </row>
    <row r="21409" spans="1:11" hidden="1">
      <c r="A21409" t="s">
        <v>167</v>
      </c>
      <c r="B21409" t="s">
        <v>661</v>
      </c>
      <c r="C21409">
        <v>210</v>
      </c>
      <c r="D21409" t="s">
        <v>101</v>
      </c>
      <c r="E21409">
        <v>0</v>
      </c>
      <c r="F21409">
        <v>-226.8373</v>
      </c>
      <c r="G21409">
        <v>113.0744</v>
      </c>
      <c r="H21409">
        <v>-1.2259</v>
      </c>
      <c r="I21409">
        <v>0</v>
      </c>
      <c r="J21409">
        <v>3.0537999999999998</v>
      </c>
      <c r="K21409">
        <v>1.7424999999999999</v>
      </c>
    </row>
    <row r="21410" spans="1:11" hidden="1">
      <c r="A21410" t="s">
        <v>167</v>
      </c>
      <c r="B21410" t="s">
        <v>661</v>
      </c>
      <c r="C21410">
        <v>210</v>
      </c>
      <c r="D21410" t="s">
        <v>101</v>
      </c>
      <c r="E21410">
        <v>1.0628</v>
      </c>
      <c r="F21410">
        <v>-224.58529999999999</v>
      </c>
      <c r="G21410">
        <v>113.0744</v>
      </c>
      <c r="H21410">
        <v>-1.2259</v>
      </c>
      <c r="I21410">
        <v>0</v>
      </c>
      <c r="J21410">
        <v>4.3566000000000003</v>
      </c>
      <c r="K21410">
        <v>-118.4273</v>
      </c>
    </row>
    <row r="21411" spans="1:11" hidden="1">
      <c r="A21411" t="s">
        <v>167</v>
      </c>
      <c r="B21411" t="s">
        <v>661</v>
      </c>
      <c r="C21411">
        <v>210</v>
      </c>
      <c r="D21411" t="s">
        <v>101</v>
      </c>
      <c r="E21411">
        <v>2.1255000000000002</v>
      </c>
      <c r="F21411">
        <v>-222.33320000000001</v>
      </c>
      <c r="G21411">
        <v>113.0744</v>
      </c>
      <c r="H21411">
        <v>-1.2259</v>
      </c>
      <c r="I21411">
        <v>0</v>
      </c>
      <c r="J21411">
        <v>5.6595000000000004</v>
      </c>
      <c r="K21411">
        <v>-238.59710000000001</v>
      </c>
    </row>
    <row r="21412" spans="1:11" hidden="1">
      <c r="A21412" t="s">
        <v>167</v>
      </c>
      <c r="B21412" t="s">
        <v>661</v>
      </c>
      <c r="C21412">
        <v>210</v>
      </c>
      <c r="D21412" t="s">
        <v>102</v>
      </c>
      <c r="E21412">
        <v>0</v>
      </c>
      <c r="F21412">
        <v>-146.3939</v>
      </c>
      <c r="G21412">
        <v>71.607699999999994</v>
      </c>
      <c r="H21412">
        <v>-0.80369999999999997</v>
      </c>
      <c r="I21412">
        <v>0</v>
      </c>
      <c r="J21412">
        <v>2.0019</v>
      </c>
      <c r="K21412">
        <v>1.2258</v>
      </c>
    </row>
    <row r="21413" spans="1:11" hidden="1">
      <c r="A21413" t="s">
        <v>167</v>
      </c>
      <c r="B21413" t="s">
        <v>661</v>
      </c>
      <c r="C21413">
        <v>210</v>
      </c>
      <c r="D21413" t="s">
        <v>102</v>
      </c>
      <c r="E21413">
        <v>1.0628</v>
      </c>
      <c r="F21413">
        <v>-144.70480000000001</v>
      </c>
      <c r="G21413">
        <v>71.607699999999994</v>
      </c>
      <c r="H21413">
        <v>-0.80369999999999997</v>
      </c>
      <c r="I21413">
        <v>0</v>
      </c>
      <c r="J21413">
        <v>2.8561000000000001</v>
      </c>
      <c r="K21413">
        <v>-74.875299999999996</v>
      </c>
    </row>
    <row r="21414" spans="1:11" hidden="1">
      <c r="A21414" t="s">
        <v>167</v>
      </c>
      <c r="B21414" t="s">
        <v>661</v>
      </c>
      <c r="C21414">
        <v>210</v>
      </c>
      <c r="D21414" t="s">
        <v>102</v>
      </c>
      <c r="E21414">
        <v>2.1255000000000002</v>
      </c>
      <c r="F21414">
        <v>-143.01580000000001</v>
      </c>
      <c r="G21414">
        <v>71.607699999999994</v>
      </c>
      <c r="H21414">
        <v>-0.80369999999999997</v>
      </c>
      <c r="I21414">
        <v>0</v>
      </c>
      <c r="J21414">
        <v>3.7101999999999999</v>
      </c>
      <c r="K21414">
        <v>-150.97640000000001</v>
      </c>
    </row>
    <row r="21415" spans="1:11" hidden="1">
      <c r="A21415" t="s">
        <v>167</v>
      </c>
      <c r="B21415" t="s">
        <v>661</v>
      </c>
      <c r="C21415">
        <v>210</v>
      </c>
      <c r="D21415" t="s">
        <v>103</v>
      </c>
      <c r="E21415">
        <v>0</v>
      </c>
      <c r="F21415">
        <v>-149.47049999999999</v>
      </c>
      <c r="G21415">
        <v>74.597800000000007</v>
      </c>
      <c r="H21415">
        <v>-0.80369999999999997</v>
      </c>
      <c r="I21415">
        <v>0</v>
      </c>
      <c r="J21415">
        <v>2.0019</v>
      </c>
      <c r="K21415">
        <v>1.2294</v>
      </c>
    </row>
    <row r="21416" spans="1:11" hidden="1">
      <c r="A21416" t="s">
        <v>167</v>
      </c>
      <c r="B21416" t="s">
        <v>661</v>
      </c>
      <c r="C21416">
        <v>210</v>
      </c>
      <c r="D21416" t="s">
        <v>103</v>
      </c>
      <c r="E21416">
        <v>1.0628</v>
      </c>
      <c r="F21416">
        <v>-147.78149999999999</v>
      </c>
      <c r="G21416">
        <v>74.597800000000007</v>
      </c>
      <c r="H21416">
        <v>-0.80369999999999997</v>
      </c>
      <c r="I21416">
        <v>0</v>
      </c>
      <c r="J21416">
        <v>2.8561000000000001</v>
      </c>
      <c r="K21416">
        <v>-78.049400000000006</v>
      </c>
    </row>
    <row r="21417" spans="1:11" hidden="1">
      <c r="A21417" t="s">
        <v>167</v>
      </c>
      <c r="B21417" t="s">
        <v>661</v>
      </c>
      <c r="C21417">
        <v>210</v>
      </c>
      <c r="D21417" t="s">
        <v>103</v>
      </c>
      <c r="E21417">
        <v>2.1255000000000002</v>
      </c>
      <c r="F21417">
        <v>-146.0924</v>
      </c>
      <c r="G21417">
        <v>74.597800000000007</v>
      </c>
      <c r="H21417">
        <v>-0.80369999999999997</v>
      </c>
      <c r="I21417">
        <v>0</v>
      </c>
      <c r="J21417">
        <v>3.7101999999999999</v>
      </c>
      <c r="K21417">
        <v>-157.32810000000001</v>
      </c>
    </row>
    <row r="21418" spans="1:11" hidden="1">
      <c r="A21418" t="s">
        <v>167</v>
      </c>
      <c r="B21418" t="s">
        <v>661</v>
      </c>
      <c r="C21418">
        <v>210</v>
      </c>
      <c r="D21418" t="s">
        <v>104</v>
      </c>
      <c r="E21418">
        <v>0</v>
      </c>
      <c r="F21418">
        <v>-146.3939</v>
      </c>
      <c r="G21418">
        <v>71.607699999999994</v>
      </c>
      <c r="H21418">
        <v>-0.80369999999999997</v>
      </c>
      <c r="I21418">
        <v>0</v>
      </c>
      <c r="J21418">
        <v>2.0019</v>
      </c>
      <c r="K21418">
        <v>1.2258</v>
      </c>
    </row>
    <row r="21419" spans="1:11" hidden="1">
      <c r="A21419" t="s">
        <v>167</v>
      </c>
      <c r="B21419" t="s">
        <v>661</v>
      </c>
      <c r="C21419">
        <v>210</v>
      </c>
      <c r="D21419" t="s">
        <v>104</v>
      </c>
      <c r="E21419">
        <v>1.0628</v>
      </c>
      <c r="F21419">
        <v>-144.70480000000001</v>
      </c>
      <c r="G21419">
        <v>71.607699999999994</v>
      </c>
      <c r="H21419">
        <v>-0.80369999999999997</v>
      </c>
      <c r="I21419">
        <v>0</v>
      </c>
      <c r="J21419">
        <v>2.8561000000000001</v>
      </c>
      <c r="K21419">
        <v>-74.875299999999996</v>
      </c>
    </row>
    <row r="21420" spans="1:11" hidden="1">
      <c r="A21420" t="s">
        <v>167</v>
      </c>
      <c r="B21420" t="s">
        <v>661</v>
      </c>
      <c r="C21420">
        <v>210</v>
      </c>
      <c r="D21420" t="s">
        <v>104</v>
      </c>
      <c r="E21420">
        <v>2.1255000000000002</v>
      </c>
      <c r="F21420">
        <v>-143.01580000000001</v>
      </c>
      <c r="G21420">
        <v>71.607699999999994</v>
      </c>
      <c r="H21420">
        <v>-0.80369999999999997</v>
      </c>
      <c r="I21420">
        <v>0</v>
      </c>
      <c r="J21420">
        <v>3.7101999999999999</v>
      </c>
      <c r="K21420">
        <v>-150.97640000000001</v>
      </c>
    </row>
    <row r="21421" spans="1:11" hidden="1">
      <c r="A21421" t="s">
        <v>167</v>
      </c>
      <c r="B21421" t="s">
        <v>661</v>
      </c>
      <c r="C21421">
        <v>210</v>
      </c>
      <c r="D21421" t="s">
        <v>105</v>
      </c>
      <c r="E21421">
        <v>0</v>
      </c>
      <c r="F21421">
        <v>-149.47049999999999</v>
      </c>
      <c r="G21421">
        <v>74.597800000000007</v>
      </c>
      <c r="H21421">
        <v>-0.80369999999999997</v>
      </c>
      <c r="I21421">
        <v>0</v>
      </c>
      <c r="J21421">
        <v>2.0019</v>
      </c>
      <c r="K21421">
        <v>1.2294</v>
      </c>
    </row>
    <row r="21422" spans="1:11" hidden="1">
      <c r="A21422" t="s">
        <v>167</v>
      </c>
      <c r="B21422" t="s">
        <v>661</v>
      </c>
      <c r="C21422">
        <v>210</v>
      </c>
      <c r="D21422" t="s">
        <v>105</v>
      </c>
      <c r="E21422">
        <v>1.0628</v>
      </c>
      <c r="F21422">
        <v>-147.78149999999999</v>
      </c>
      <c r="G21422">
        <v>74.597800000000007</v>
      </c>
      <c r="H21422">
        <v>-0.80369999999999997</v>
      </c>
      <c r="I21422">
        <v>0</v>
      </c>
      <c r="J21422">
        <v>2.8561000000000001</v>
      </c>
      <c r="K21422">
        <v>-78.049400000000006</v>
      </c>
    </row>
    <row r="21423" spans="1:11" hidden="1">
      <c r="A21423" t="s">
        <v>167</v>
      </c>
      <c r="B21423" t="s">
        <v>661</v>
      </c>
      <c r="C21423">
        <v>210</v>
      </c>
      <c r="D21423" t="s">
        <v>105</v>
      </c>
      <c r="E21423">
        <v>2.1255000000000002</v>
      </c>
      <c r="F21423">
        <v>-146.0924</v>
      </c>
      <c r="G21423">
        <v>74.597800000000007</v>
      </c>
      <c r="H21423">
        <v>-0.80369999999999997</v>
      </c>
      <c r="I21423">
        <v>0</v>
      </c>
      <c r="J21423">
        <v>3.7101999999999999</v>
      </c>
      <c r="K21423">
        <v>-157.32810000000001</v>
      </c>
    </row>
    <row r="21424" spans="1:11" hidden="1">
      <c r="A21424" t="s">
        <v>167</v>
      </c>
      <c r="B21424" t="s">
        <v>661</v>
      </c>
      <c r="C21424">
        <v>210</v>
      </c>
      <c r="D21424" t="s">
        <v>106</v>
      </c>
      <c r="E21424">
        <v>0</v>
      </c>
      <c r="F21424">
        <v>-168.37350000000001</v>
      </c>
      <c r="G21424">
        <v>92.974199999999996</v>
      </c>
      <c r="H21424">
        <v>-0.80369999999999997</v>
      </c>
      <c r="I21424">
        <v>0</v>
      </c>
      <c r="J21424">
        <v>2.0019</v>
      </c>
      <c r="K21424">
        <v>1.3017000000000001</v>
      </c>
    </row>
    <row r="21425" spans="1:11" hidden="1">
      <c r="A21425" t="s">
        <v>167</v>
      </c>
      <c r="B21425" t="s">
        <v>661</v>
      </c>
      <c r="C21425">
        <v>210</v>
      </c>
      <c r="D21425" t="s">
        <v>106</v>
      </c>
      <c r="E21425">
        <v>1.0628</v>
      </c>
      <c r="F21425">
        <v>-166.68440000000001</v>
      </c>
      <c r="G21425">
        <v>92.974199999999996</v>
      </c>
      <c r="H21425">
        <v>-0.80369999999999997</v>
      </c>
      <c r="I21425">
        <v>0</v>
      </c>
      <c r="J21425">
        <v>2.8561000000000001</v>
      </c>
      <c r="K21425">
        <v>-97.506600000000006</v>
      </c>
    </row>
    <row r="21426" spans="1:11" hidden="1">
      <c r="A21426" t="s">
        <v>167</v>
      </c>
      <c r="B21426" t="s">
        <v>661</v>
      </c>
      <c r="C21426">
        <v>210</v>
      </c>
      <c r="D21426" t="s">
        <v>106</v>
      </c>
      <c r="E21426">
        <v>2.1255000000000002</v>
      </c>
      <c r="F21426">
        <v>-164.99529999999999</v>
      </c>
      <c r="G21426">
        <v>92.974199999999996</v>
      </c>
      <c r="H21426">
        <v>-0.80369999999999997</v>
      </c>
      <c r="I21426">
        <v>0</v>
      </c>
      <c r="J21426">
        <v>3.7101999999999999</v>
      </c>
      <c r="K21426">
        <v>-196.315</v>
      </c>
    </row>
    <row r="21427" spans="1:11" hidden="1">
      <c r="A21427" t="s">
        <v>167</v>
      </c>
      <c r="B21427" t="s">
        <v>661</v>
      </c>
      <c r="C21427">
        <v>210</v>
      </c>
      <c r="D21427" t="s">
        <v>107</v>
      </c>
      <c r="E21427">
        <v>0</v>
      </c>
      <c r="F21427">
        <v>-171.45009999999999</v>
      </c>
      <c r="G21427">
        <v>95.964299999999994</v>
      </c>
      <c r="H21427">
        <v>-0.80369999999999997</v>
      </c>
      <c r="I21427">
        <v>0</v>
      </c>
      <c r="J21427">
        <v>2.0019</v>
      </c>
      <c r="K21427">
        <v>1.3052999999999999</v>
      </c>
    </row>
    <row r="21428" spans="1:11" hidden="1">
      <c r="A21428" t="s">
        <v>167</v>
      </c>
      <c r="B21428" t="s">
        <v>661</v>
      </c>
      <c r="C21428">
        <v>210</v>
      </c>
      <c r="D21428" t="s">
        <v>107</v>
      </c>
      <c r="E21428">
        <v>1.0628</v>
      </c>
      <c r="F21428">
        <v>-169.761</v>
      </c>
      <c r="G21428">
        <v>95.964299999999994</v>
      </c>
      <c r="H21428">
        <v>-0.80369999999999997</v>
      </c>
      <c r="I21428">
        <v>0</v>
      </c>
      <c r="J21428">
        <v>2.8561000000000001</v>
      </c>
      <c r="K21428">
        <v>-100.6807</v>
      </c>
    </row>
    <row r="21429" spans="1:11" hidden="1">
      <c r="A21429" t="s">
        <v>167</v>
      </c>
      <c r="B21429" t="s">
        <v>661</v>
      </c>
      <c r="C21429">
        <v>210</v>
      </c>
      <c r="D21429" t="s">
        <v>107</v>
      </c>
      <c r="E21429">
        <v>2.1255000000000002</v>
      </c>
      <c r="F21429">
        <v>-168.072</v>
      </c>
      <c r="G21429">
        <v>95.964299999999994</v>
      </c>
      <c r="H21429">
        <v>-0.80369999999999997</v>
      </c>
      <c r="I21429">
        <v>0</v>
      </c>
      <c r="J21429">
        <v>3.7101999999999999</v>
      </c>
      <c r="K21429">
        <v>-202.66669999999999</v>
      </c>
    </row>
    <row r="21430" spans="1:11" hidden="1">
      <c r="A21430" t="s">
        <v>167</v>
      </c>
      <c r="B21430" t="s">
        <v>661</v>
      </c>
      <c r="C21430">
        <v>210</v>
      </c>
      <c r="D21430" t="s">
        <v>108</v>
      </c>
      <c r="E21430">
        <v>0</v>
      </c>
      <c r="F21430">
        <v>-124.4143</v>
      </c>
      <c r="G21430">
        <v>50.241199999999999</v>
      </c>
      <c r="H21430">
        <v>-0.80369999999999997</v>
      </c>
      <c r="I21430">
        <v>0</v>
      </c>
      <c r="J21430">
        <v>2.0019</v>
      </c>
      <c r="K21430">
        <v>1.1498999999999999</v>
      </c>
    </row>
    <row r="21431" spans="1:11" hidden="1">
      <c r="A21431" t="s">
        <v>167</v>
      </c>
      <c r="B21431" t="s">
        <v>661</v>
      </c>
      <c r="C21431">
        <v>210</v>
      </c>
      <c r="D21431" t="s">
        <v>108</v>
      </c>
      <c r="E21431">
        <v>1.0628</v>
      </c>
      <c r="F21431">
        <v>-122.7253</v>
      </c>
      <c r="G21431">
        <v>50.241199999999999</v>
      </c>
      <c r="H21431">
        <v>-0.80369999999999997</v>
      </c>
      <c r="I21431">
        <v>0</v>
      </c>
      <c r="J21431">
        <v>2.8561000000000001</v>
      </c>
      <c r="K21431">
        <v>-52.243899999999996</v>
      </c>
    </row>
    <row r="21432" spans="1:11" hidden="1">
      <c r="A21432" t="s">
        <v>167</v>
      </c>
      <c r="B21432" t="s">
        <v>661</v>
      </c>
      <c r="C21432">
        <v>210</v>
      </c>
      <c r="D21432" t="s">
        <v>108</v>
      </c>
      <c r="E21432">
        <v>2.1255000000000002</v>
      </c>
      <c r="F21432">
        <v>-121.03619999999999</v>
      </c>
      <c r="G21432">
        <v>50.241199999999999</v>
      </c>
      <c r="H21432">
        <v>-0.80369999999999997</v>
      </c>
      <c r="I21432">
        <v>0</v>
      </c>
      <c r="J21432">
        <v>3.7101999999999999</v>
      </c>
      <c r="K21432">
        <v>-105.6378</v>
      </c>
    </row>
    <row r="21433" spans="1:11" hidden="1">
      <c r="A21433" t="s">
        <v>167</v>
      </c>
      <c r="B21433" t="s">
        <v>661</v>
      </c>
      <c r="C21433">
        <v>210</v>
      </c>
      <c r="D21433" t="s">
        <v>109</v>
      </c>
      <c r="E21433">
        <v>0</v>
      </c>
      <c r="F21433">
        <v>-127.491</v>
      </c>
      <c r="G21433">
        <v>53.231299999999997</v>
      </c>
      <c r="H21433">
        <v>-0.80369999999999997</v>
      </c>
      <c r="I21433">
        <v>0</v>
      </c>
      <c r="J21433">
        <v>2.0019</v>
      </c>
      <c r="K21433">
        <v>1.1535</v>
      </c>
    </row>
    <row r="21434" spans="1:11" hidden="1">
      <c r="A21434" t="s">
        <v>167</v>
      </c>
      <c r="B21434" t="s">
        <v>661</v>
      </c>
      <c r="C21434">
        <v>210</v>
      </c>
      <c r="D21434" t="s">
        <v>109</v>
      </c>
      <c r="E21434">
        <v>1.0628</v>
      </c>
      <c r="F21434">
        <v>-125.8019</v>
      </c>
      <c r="G21434">
        <v>53.231299999999997</v>
      </c>
      <c r="H21434">
        <v>-0.80369999999999997</v>
      </c>
      <c r="I21434">
        <v>0</v>
      </c>
      <c r="J21434">
        <v>2.8561000000000001</v>
      </c>
      <c r="K21434">
        <v>-55.417999999999999</v>
      </c>
    </row>
    <row r="21435" spans="1:11" hidden="1">
      <c r="A21435" t="s">
        <v>167</v>
      </c>
      <c r="B21435" t="s">
        <v>661</v>
      </c>
      <c r="C21435">
        <v>210</v>
      </c>
      <c r="D21435" t="s">
        <v>109</v>
      </c>
      <c r="E21435">
        <v>2.1255000000000002</v>
      </c>
      <c r="F21435">
        <v>-124.11279999999999</v>
      </c>
      <c r="G21435">
        <v>53.231299999999997</v>
      </c>
      <c r="H21435">
        <v>-0.80369999999999997</v>
      </c>
      <c r="I21435">
        <v>0</v>
      </c>
      <c r="J21435">
        <v>3.7101999999999999</v>
      </c>
      <c r="K21435">
        <v>-111.9896</v>
      </c>
    </row>
    <row r="21436" spans="1:11" hidden="1">
      <c r="A21436" t="s">
        <v>167</v>
      </c>
      <c r="B21436" t="s">
        <v>661</v>
      </c>
      <c r="C21436">
        <v>210</v>
      </c>
      <c r="D21436" t="s">
        <v>110</v>
      </c>
      <c r="E21436">
        <v>0</v>
      </c>
      <c r="F21436">
        <v>-89.188599999999994</v>
      </c>
      <c r="G21436">
        <v>43.024299999999997</v>
      </c>
      <c r="H21436">
        <v>-0.49049999999999999</v>
      </c>
      <c r="I21436">
        <v>0</v>
      </c>
      <c r="J21436">
        <v>1.2215</v>
      </c>
      <c r="K21436">
        <v>0.91690000000000005</v>
      </c>
    </row>
    <row r="21437" spans="1:11" hidden="1">
      <c r="A21437" t="s">
        <v>167</v>
      </c>
      <c r="B21437" t="s">
        <v>661</v>
      </c>
      <c r="C21437">
        <v>210</v>
      </c>
      <c r="D21437" t="s">
        <v>110</v>
      </c>
      <c r="E21437">
        <v>1.0628</v>
      </c>
      <c r="F21437">
        <v>-87.740799999999993</v>
      </c>
      <c r="G21437">
        <v>43.024299999999997</v>
      </c>
      <c r="H21437">
        <v>-0.49049999999999999</v>
      </c>
      <c r="I21437">
        <v>0</v>
      </c>
      <c r="J21437">
        <v>1.7427999999999999</v>
      </c>
      <c r="K21437">
        <v>-44.807200000000002</v>
      </c>
    </row>
    <row r="21438" spans="1:11" hidden="1">
      <c r="A21438" t="s">
        <v>167</v>
      </c>
      <c r="B21438" t="s">
        <v>661</v>
      </c>
      <c r="C21438">
        <v>210</v>
      </c>
      <c r="D21438" t="s">
        <v>110</v>
      </c>
      <c r="E21438">
        <v>2.1255000000000002</v>
      </c>
      <c r="F21438">
        <v>-86.293099999999995</v>
      </c>
      <c r="G21438">
        <v>43.024299999999997</v>
      </c>
      <c r="H21438">
        <v>-0.49049999999999999</v>
      </c>
      <c r="I21438">
        <v>0</v>
      </c>
      <c r="J21438">
        <v>2.2641</v>
      </c>
      <c r="K21438">
        <v>-90.531300000000002</v>
      </c>
    </row>
    <row r="21439" spans="1:11" hidden="1">
      <c r="A21439" t="s">
        <v>167</v>
      </c>
      <c r="B21439" t="s">
        <v>661</v>
      </c>
      <c r="C21439">
        <v>210</v>
      </c>
      <c r="D21439" t="s">
        <v>111</v>
      </c>
      <c r="E21439">
        <v>0</v>
      </c>
      <c r="F21439">
        <v>-92.265199999999993</v>
      </c>
      <c r="G21439">
        <v>46.014299999999999</v>
      </c>
      <c r="H21439">
        <v>-0.49049999999999999</v>
      </c>
      <c r="I21439">
        <v>0</v>
      </c>
      <c r="J21439">
        <v>1.2215</v>
      </c>
      <c r="K21439">
        <v>0.92049999999999998</v>
      </c>
    </row>
    <row r="21440" spans="1:11" hidden="1">
      <c r="A21440" t="s">
        <v>167</v>
      </c>
      <c r="B21440" t="s">
        <v>661</v>
      </c>
      <c r="C21440">
        <v>210</v>
      </c>
      <c r="D21440" t="s">
        <v>111</v>
      </c>
      <c r="E21440">
        <v>1.0628</v>
      </c>
      <c r="F21440">
        <v>-90.817499999999995</v>
      </c>
      <c r="G21440">
        <v>46.014299999999999</v>
      </c>
      <c r="H21440">
        <v>-0.49049999999999999</v>
      </c>
      <c r="I21440">
        <v>0</v>
      </c>
      <c r="J21440">
        <v>1.7427999999999999</v>
      </c>
      <c r="K21440">
        <v>-47.981299999999997</v>
      </c>
    </row>
    <row r="21441" spans="1:11" hidden="1">
      <c r="A21441" t="s">
        <v>167</v>
      </c>
      <c r="B21441" t="s">
        <v>661</v>
      </c>
      <c r="C21441">
        <v>210</v>
      </c>
      <c r="D21441" t="s">
        <v>111</v>
      </c>
      <c r="E21441">
        <v>2.1255000000000002</v>
      </c>
      <c r="F21441">
        <v>-89.369699999999995</v>
      </c>
      <c r="G21441">
        <v>46.014299999999999</v>
      </c>
      <c r="H21441">
        <v>-0.49049999999999999</v>
      </c>
      <c r="I21441">
        <v>0</v>
      </c>
      <c r="J21441">
        <v>2.2641</v>
      </c>
      <c r="K21441">
        <v>-96.882999999999996</v>
      </c>
    </row>
    <row r="21442" spans="1:11" hidden="1">
      <c r="A21442" t="s">
        <v>167</v>
      </c>
      <c r="B21442" t="s">
        <v>661</v>
      </c>
      <c r="C21442">
        <v>210</v>
      </c>
      <c r="D21442" t="s">
        <v>112</v>
      </c>
      <c r="E21442">
        <v>0</v>
      </c>
      <c r="F21442">
        <v>-89.188599999999994</v>
      </c>
      <c r="G21442">
        <v>43.024299999999997</v>
      </c>
      <c r="H21442">
        <v>-0.49049999999999999</v>
      </c>
      <c r="I21442">
        <v>0</v>
      </c>
      <c r="J21442">
        <v>1.2215</v>
      </c>
      <c r="K21442">
        <v>0.91690000000000005</v>
      </c>
    </row>
    <row r="21443" spans="1:11" hidden="1">
      <c r="A21443" t="s">
        <v>167</v>
      </c>
      <c r="B21443" t="s">
        <v>661</v>
      </c>
      <c r="C21443">
        <v>210</v>
      </c>
      <c r="D21443" t="s">
        <v>112</v>
      </c>
      <c r="E21443">
        <v>1.0628</v>
      </c>
      <c r="F21443">
        <v>-87.740799999999993</v>
      </c>
      <c r="G21443">
        <v>43.024299999999997</v>
      </c>
      <c r="H21443">
        <v>-0.49049999999999999</v>
      </c>
      <c r="I21443">
        <v>0</v>
      </c>
      <c r="J21443">
        <v>1.7427999999999999</v>
      </c>
      <c r="K21443">
        <v>-44.807200000000002</v>
      </c>
    </row>
    <row r="21444" spans="1:11" hidden="1">
      <c r="A21444" t="s">
        <v>167</v>
      </c>
      <c r="B21444" t="s">
        <v>661</v>
      </c>
      <c r="C21444">
        <v>210</v>
      </c>
      <c r="D21444" t="s">
        <v>112</v>
      </c>
      <c r="E21444">
        <v>2.1255000000000002</v>
      </c>
      <c r="F21444">
        <v>-86.293099999999995</v>
      </c>
      <c r="G21444">
        <v>43.024299999999997</v>
      </c>
      <c r="H21444">
        <v>-0.49049999999999999</v>
      </c>
      <c r="I21444">
        <v>0</v>
      </c>
      <c r="J21444">
        <v>2.2641</v>
      </c>
      <c r="K21444">
        <v>-90.531300000000002</v>
      </c>
    </row>
    <row r="21445" spans="1:11" hidden="1">
      <c r="A21445" t="s">
        <v>167</v>
      </c>
      <c r="B21445" t="s">
        <v>661</v>
      </c>
      <c r="C21445">
        <v>210</v>
      </c>
      <c r="D21445" t="s">
        <v>113</v>
      </c>
      <c r="E21445">
        <v>0</v>
      </c>
      <c r="F21445">
        <v>-92.265199999999993</v>
      </c>
      <c r="G21445">
        <v>46.014299999999999</v>
      </c>
      <c r="H21445">
        <v>-0.49049999999999999</v>
      </c>
      <c r="I21445">
        <v>0</v>
      </c>
      <c r="J21445">
        <v>1.2215</v>
      </c>
      <c r="K21445">
        <v>0.92049999999999998</v>
      </c>
    </row>
    <row r="21446" spans="1:11" hidden="1">
      <c r="A21446" t="s">
        <v>167</v>
      </c>
      <c r="B21446" t="s">
        <v>661</v>
      </c>
      <c r="C21446">
        <v>210</v>
      </c>
      <c r="D21446" t="s">
        <v>113</v>
      </c>
      <c r="E21446">
        <v>1.0628</v>
      </c>
      <c r="F21446">
        <v>-90.817499999999995</v>
      </c>
      <c r="G21446">
        <v>46.014299999999999</v>
      </c>
      <c r="H21446">
        <v>-0.49049999999999999</v>
      </c>
      <c r="I21446">
        <v>0</v>
      </c>
      <c r="J21446">
        <v>1.7427999999999999</v>
      </c>
      <c r="K21446">
        <v>-47.981299999999997</v>
      </c>
    </row>
    <row r="21447" spans="1:11" hidden="1">
      <c r="A21447" t="s">
        <v>167</v>
      </c>
      <c r="B21447" t="s">
        <v>661</v>
      </c>
      <c r="C21447">
        <v>210</v>
      </c>
      <c r="D21447" t="s">
        <v>113</v>
      </c>
      <c r="E21447">
        <v>2.1255000000000002</v>
      </c>
      <c r="F21447">
        <v>-89.369699999999995</v>
      </c>
      <c r="G21447">
        <v>46.014299999999999</v>
      </c>
      <c r="H21447">
        <v>-0.49049999999999999</v>
      </c>
      <c r="I21447">
        <v>0</v>
      </c>
      <c r="J21447">
        <v>2.2641</v>
      </c>
      <c r="K21447">
        <v>-96.882999999999996</v>
      </c>
    </row>
    <row r="21448" spans="1:11" hidden="1">
      <c r="A21448" t="s">
        <v>167</v>
      </c>
      <c r="B21448" t="s">
        <v>661</v>
      </c>
      <c r="C21448">
        <v>210</v>
      </c>
      <c r="D21448" t="s">
        <v>114</v>
      </c>
      <c r="E21448">
        <v>0</v>
      </c>
      <c r="F21448">
        <v>-111.1682</v>
      </c>
      <c r="G21448">
        <v>64.390799999999999</v>
      </c>
      <c r="H21448">
        <v>-0.49049999999999999</v>
      </c>
      <c r="I21448">
        <v>0</v>
      </c>
      <c r="J21448">
        <v>1.2215</v>
      </c>
      <c r="K21448">
        <v>0.99280000000000002</v>
      </c>
    </row>
    <row r="21449" spans="1:11" hidden="1">
      <c r="A21449" t="s">
        <v>167</v>
      </c>
      <c r="B21449" t="s">
        <v>661</v>
      </c>
      <c r="C21449">
        <v>210</v>
      </c>
      <c r="D21449" t="s">
        <v>114</v>
      </c>
      <c r="E21449">
        <v>1.0628</v>
      </c>
      <c r="F21449">
        <v>-109.7204</v>
      </c>
      <c r="G21449">
        <v>64.390799999999999</v>
      </c>
      <c r="H21449">
        <v>-0.49049999999999999</v>
      </c>
      <c r="I21449">
        <v>0</v>
      </c>
      <c r="J21449">
        <v>1.7427999999999999</v>
      </c>
      <c r="K21449">
        <v>-67.438500000000005</v>
      </c>
    </row>
    <row r="21450" spans="1:11" hidden="1">
      <c r="A21450" t="s">
        <v>167</v>
      </c>
      <c r="B21450" t="s">
        <v>661</v>
      </c>
      <c r="C21450">
        <v>210</v>
      </c>
      <c r="D21450" t="s">
        <v>114</v>
      </c>
      <c r="E21450">
        <v>2.1255000000000002</v>
      </c>
      <c r="F21450">
        <v>-108.2726</v>
      </c>
      <c r="G21450">
        <v>64.390799999999999</v>
      </c>
      <c r="H21450">
        <v>-0.49049999999999999</v>
      </c>
      <c r="I21450">
        <v>0</v>
      </c>
      <c r="J21450">
        <v>2.2641</v>
      </c>
      <c r="K21450">
        <v>-135.8698</v>
      </c>
    </row>
    <row r="21451" spans="1:11" hidden="1">
      <c r="A21451" t="s">
        <v>167</v>
      </c>
      <c r="B21451" t="s">
        <v>661</v>
      </c>
      <c r="C21451">
        <v>210</v>
      </c>
      <c r="D21451" t="s">
        <v>115</v>
      </c>
      <c r="E21451">
        <v>0</v>
      </c>
      <c r="F21451">
        <v>-114.2448</v>
      </c>
      <c r="G21451">
        <v>67.380799999999994</v>
      </c>
      <c r="H21451">
        <v>-0.49049999999999999</v>
      </c>
      <c r="I21451">
        <v>0</v>
      </c>
      <c r="J21451">
        <v>1.2215</v>
      </c>
      <c r="K21451">
        <v>0.99639999999999995</v>
      </c>
    </row>
    <row r="21452" spans="1:11" hidden="1">
      <c r="A21452" t="s">
        <v>167</v>
      </c>
      <c r="B21452" t="s">
        <v>661</v>
      </c>
      <c r="C21452">
        <v>210</v>
      </c>
      <c r="D21452" t="s">
        <v>115</v>
      </c>
      <c r="E21452">
        <v>1.0628</v>
      </c>
      <c r="F21452">
        <v>-112.797</v>
      </c>
      <c r="G21452">
        <v>67.380799999999994</v>
      </c>
      <c r="H21452">
        <v>-0.49049999999999999</v>
      </c>
      <c r="I21452">
        <v>0</v>
      </c>
      <c r="J21452">
        <v>1.7427999999999999</v>
      </c>
      <c r="K21452">
        <v>-70.6126</v>
      </c>
    </row>
    <row r="21453" spans="1:11" hidden="1">
      <c r="A21453" t="s">
        <v>167</v>
      </c>
      <c r="B21453" t="s">
        <v>661</v>
      </c>
      <c r="C21453">
        <v>210</v>
      </c>
      <c r="D21453" t="s">
        <v>115</v>
      </c>
      <c r="E21453">
        <v>2.1255000000000002</v>
      </c>
      <c r="F21453">
        <v>-111.3493</v>
      </c>
      <c r="G21453">
        <v>67.380799999999994</v>
      </c>
      <c r="H21453">
        <v>-0.49049999999999999</v>
      </c>
      <c r="I21453">
        <v>0</v>
      </c>
      <c r="J21453">
        <v>2.2641</v>
      </c>
      <c r="K21453">
        <v>-142.2216</v>
      </c>
    </row>
    <row r="21454" spans="1:11" hidden="1">
      <c r="A21454" t="s">
        <v>167</v>
      </c>
      <c r="B21454" t="s">
        <v>661</v>
      </c>
      <c r="C21454">
        <v>210</v>
      </c>
      <c r="D21454" t="s">
        <v>116</v>
      </c>
      <c r="E21454">
        <v>0</v>
      </c>
      <c r="F21454">
        <v>-67.209000000000003</v>
      </c>
      <c r="G21454">
        <v>21.657800000000002</v>
      </c>
      <c r="H21454">
        <v>-0.49049999999999999</v>
      </c>
      <c r="I21454">
        <v>0</v>
      </c>
      <c r="J21454">
        <v>1.2215</v>
      </c>
      <c r="K21454">
        <v>0.84099999999999997</v>
      </c>
    </row>
    <row r="21455" spans="1:11" hidden="1">
      <c r="A21455" t="s">
        <v>167</v>
      </c>
      <c r="B21455" t="s">
        <v>661</v>
      </c>
      <c r="C21455">
        <v>210</v>
      </c>
      <c r="D21455" t="s">
        <v>116</v>
      </c>
      <c r="E21455">
        <v>1.0628</v>
      </c>
      <c r="F21455">
        <v>-65.761300000000006</v>
      </c>
      <c r="G21455">
        <v>21.657800000000002</v>
      </c>
      <c r="H21455">
        <v>-0.49049999999999999</v>
      </c>
      <c r="I21455">
        <v>0</v>
      </c>
      <c r="J21455">
        <v>1.7427999999999999</v>
      </c>
      <c r="K21455">
        <v>-22.175799999999999</v>
      </c>
    </row>
    <row r="21456" spans="1:11" hidden="1">
      <c r="A21456" t="s">
        <v>167</v>
      </c>
      <c r="B21456" t="s">
        <v>661</v>
      </c>
      <c r="C21456">
        <v>210</v>
      </c>
      <c r="D21456" t="s">
        <v>116</v>
      </c>
      <c r="E21456">
        <v>2.1255000000000002</v>
      </c>
      <c r="F21456">
        <v>-64.313500000000005</v>
      </c>
      <c r="G21456">
        <v>21.657800000000002</v>
      </c>
      <c r="H21456">
        <v>-0.49049999999999999</v>
      </c>
      <c r="I21456">
        <v>0</v>
      </c>
      <c r="J21456">
        <v>2.2641</v>
      </c>
      <c r="K21456">
        <v>-45.192700000000002</v>
      </c>
    </row>
    <row r="21457" spans="1:11" hidden="1">
      <c r="A21457" t="s">
        <v>167</v>
      </c>
      <c r="B21457" t="s">
        <v>661</v>
      </c>
      <c r="C21457">
        <v>210</v>
      </c>
      <c r="D21457" t="s">
        <v>117</v>
      </c>
      <c r="E21457">
        <v>0</v>
      </c>
      <c r="F21457">
        <v>-70.285700000000006</v>
      </c>
      <c r="G21457">
        <v>24.6478</v>
      </c>
      <c r="H21457">
        <v>-0.49049999999999999</v>
      </c>
      <c r="I21457">
        <v>0</v>
      </c>
      <c r="J21457">
        <v>1.2215</v>
      </c>
      <c r="K21457">
        <v>0.84460000000000002</v>
      </c>
    </row>
    <row r="21458" spans="1:11" hidden="1">
      <c r="A21458" t="s">
        <v>167</v>
      </c>
      <c r="B21458" t="s">
        <v>661</v>
      </c>
      <c r="C21458">
        <v>210</v>
      </c>
      <c r="D21458" t="s">
        <v>117</v>
      </c>
      <c r="E21458">
        <v>1.0628</v>
      </c>
      <c r="F21458">
        <v>-68.837900000000005</v>
      </c>
      <c r="G21458">
        <v>24.6478</v>
      </c>
      <c r="H21458">
        <v>-0.49049999999999999</v>
      </c>
      <c r="I21458">
        <v>0</v>
      </c>
      <c r="J21458">
        <v>1.7427999999999999</v>
      </c>
      <c r="K21458">
        <v>-25.349900000000002</v>
      </c>
    </row>
    <row r="21459" spans="1:11" hidden="1">
      <c r="A21459" t="s">
        <v>167</v>
      </c>
      <c r="B21459" t="s">
        <v>661</v>
      </c>
      <c r="C21459">
        <v>210</v>
      </c>
      <c r="D21459" t="s">
        <v>117</v>
      </c>
      <c r="E21459">
        <v>2.1255000000000002</v>
      </c>
      <c r="F21459">
        <v>-67.390100000000004</v>
      </c>
      <c r="G21459">
        <v>24.6478</v>
      </c>
      <c r="H21459">
        <v>-0.49049999999999999</v>
      </c>
      <c r="I21459">
        <v>0</v>
      </c>
      <c r="J21459">
        <v>2.2641</v>
      </c>
      <c r="K21459">
        <v>-51.544400000000003</v>
      </c>
    </row>
    <row r="21460" spans="1:11" hidden="1">
      <c r="A21460" t="s">
        <v>167</v>
      </c>
      <c r="B21460" t="s">
        <v>661</v>
      </c>
      <c r="C21460">
        <v>210</v>
      </c>
      <c r="D21460" t="s">
        <v>118</v>
      </c>
      <c r="E21460">
        <v>0</v>
      </c>
      <c r="F21460">
        <v>-146.3939</v>
      </c>
      <c r="G21460">
        <v>88.824700000000007</v>
      </c>
      <c r="H21460">
        <v>-0.80369999999999997</v>
      </c>
      <c r="I21460">
        <v>0</v>
      </c>
      <c r="J21460">
        <v>2.0019</v>
      </c>
      <c r="K21460">
        <v>1.3029999999999999</v>
      </c>
    </row>
    <row r="21461" spans="1:11" hidden="1">
      <c r="A21461" t="s">
        <v>167</v>
      </c>
      <c r="B21461" t="s">
        <v>661</v>
      </c>
      <c r="C21461">
        <v>210</v>
      </c>
      <c r="D21461" t="s">
        <v>118</v>
      </c>
      <c r="E21461">
        <v>1.0628</v>
      </c>
      <c r="F21461">
        <v>-144.70480000000001</v>
      </c>
      <c r="G21461">
        <v>88.824700000000007</v>
      </c>
      <c r="H21461">
        <v>-0.80369999999999997</v>
      </c>
      <c r="I21461">
        <v>0</v>
      </c>
      <c r="J21461">
        <v>2.8561000000000001</v>
      </c>
      <c r="K21461">
        <v>-74.875299999999996</v>
      </c>
    </row>
    <row r="21462" spans="1:11" hidden="1">
      <c r="A21462" t="s">
        <v>167</v>
      </c>
      <c r="B21462" t="s">
        <v>661</v>
      </c>
      <c r="C21462">
        <v>210</v>
      </c>
      <c r="D21462" t="s">
        <v>118</v>
      </c>
      <c r="E21462">
        <v>2.1255000000000002</v>
      </c>
      <c r="F21462">
        <v>-143.01580000000001</v>
      </c>
      <c r="G21462">
        <v>88.824700000000007</v>
      </c>
      <c r="H21462">
        <v>-0.80369999999999997</v>
      </c>
      <c r="I21462">
        <v>0</v>
      </c>
      <c r="J21462">
        <v>3.7101999999999999</v>
      </c>
      <c r="K21462">
        <v>-150.97640000000001</v>
      </c>
    </row>
    <row r="21463" spans="1:11" hidden="1">
      <c r="A21463" t="s">
        <v>167</v>
      </c>
      <c r="B21463" t="s">
        <v>661</v>
      </c>
      <c r="C21463">
        <v>210</v>
      </c>
      <c r="D21463" t="s">
        <v>119</v>
      </c>
      <c r="E21463">
        <v>0</v>
      </c>
      <c r="F21463">
        <v>-164.0762</v>
      </c>
      <c r="G21463">
        <v>71.607699999999994</v>
      </c>
      <c r="H21463">
        <v>-0.80369999999999997</v>
      </c>
      <c r="I21463">
        <v>0</v>
      </c>
      <c r="J21463">
        <v>2.0019</v>
      </c>
      <c r="K21463">
        <v>1.2258</v>
      </c>
    </row>
    <row r="21464" spans="1:11" hidden="1">
      <c r="A21464" t="s">
        <v>167</v>
      </c>
      <c r="B21464" t="s">
        <v>661</v>
      </c>
      <c r="C21464">
        <v>210</v>
      </c>
      <c r="D21464" t="s">
        <v>119</v>
      </c>
      <c r="E21464">
        <v>1.0628</v>
      </c>
      <c r="F21464">
        <v>-162.38720000000001</v>
      </c>
      <c r="G21464">
        <v>71.607699999999994</v>
      </c>
      <c r="H21464">
        <v>-0.80369999999999997</v>
      </c>
      <c r="I21464">
        <v>0</v>
      </c>
      <c r="J21464">
        <v>2.8561000000000001</v>
      </c>
      <c r="K21464">
        <v>-93.095500000000001</v>
      </c>
    </row>
    <row r="21465" spans="1:11" hidden="1">
      <c r="A21465" t="s">
        <v>167</v>
      </c>
      <c r="B21465" t="s">
        <v>661</v>
      </c>
      <c r="C21465">
        <v>210</v>
      </c>
      <c r="D21465" t="s">
        <v>119</v>
      </c>
      <c r="E21465">
        <v>2.1255000000000002</v>
      </c>
      <c r="F21465">
        <v>-160.69810000000001</v>
      </c>
      <c r="G21465">
        <v>71.607699999999994</v>
      </c>
      <c r="H21465">
        <v>-0.80369999999999997</v>
      </c>
      <c r="I21465">
        <v>0</v>
      </c>
      <c r="J21465">
        <v>3.7101999999999999</v>
      </c>
      <c r="K21465">
        <v>-187.494</v>
      </c>
    </row>
    <row r="21466" spans="1:11" hidden="1">
      <c r="A21466" t="s">
        <v>167</v>
      </c>
      <c r="B21466" t="s">
        <v>661</v>
      </c>
      <c r="C21466">
        <v>210</v>
      </c>
      <c r="D21466" t="s">
        <v>120</v>
      </c>
      <c r="E21466">
        <v>0</v>
      </c>
      <c r="F21466">
        <v>-149.47049999999999</v>
      </c>
      <c r="G21466">
        <v>91.814800000000005</v>
      </c>
      <c r="H21466">
        <v>-0.80369999999999997</v>
      </c>
      <c r="I21466">
        <v>0</v>
      </c>
      <c r="J21466">
        <v>2.0019</v>
      </c>
      <c r="K21466">
        <v>1.3065</v>
      </c>
    </row>
    <row r="21467" spans="1:11" hidden="1">
      <c r="A21467" t="s">
        <v>167</v>
      </c>
      <c r="B21467" t="s">
        <v>661</v>
      </c>
      <c r="C21467">
        <v>210</v>
      </c>
      <c r="D21467" t="s">
        <v>120</v>
      </c>
      <c r="E21467">
        <v>1.0628</v>
      </c>
      <c r="F21467">
        <v>-147.78149999999999</v>
      </c>
      <c r="G21467">
        <v>91.814800000000005</v>
      </c>
      <c r="H21467">
        <v>-0.80369999999999997</v>
      </c>
      <c r="I21467">
        <v>0</v>
      </c>
      <c r="J21467">
        <v>2.8561000000000001</v>
      </c>
      <c r="K21467">
        <v>-78.049400000000006</v>
      </c>
    </row>
    <row r="21468" spans="1:11" hidden="1">
      <c r="A21468" t="s">
        <v>167</v>
      </c>
      <c r="B21468" t="s">
        <v>661</v>
      </c>
      <c r="C21468">
        <v>210</v>
      </c>
      <c r="D21468" t="s">
        <v>120</v>
      </c>
      <c r="E21468">
        <v>2.1255000000000002</v>
      </c>
      <c r="F21468">
        <v>-146.0924</v>
      </c>
      <c r="G21468">
        <v>91.814800000000005</v>
      </c>
      <c r="H21468">
        <v>-0.80369999999999997</v>
      </c>
      <c r="I21468">
        <v>0</v>
      </c>
      <c r="J21468">
        <v>3.7101999999999999</v>
      </c>
      <c r="K21468">
        <v>-157.32810000000001</v>
      </c>
    </row>
    <row r="21469" spans="1:11" hidden="1">
      <c r="A21469" t="s">
        <v>167</v>
      </c>
      <c r="B21469" t="s">
        <v>661</v>
      </c>
      <c r="C21469">
        <v>210</v>
      </c>
      <c r="D21469" t="s">
        <v>121</v>
      </c>
      <c r="E21469">
        <v>0</v>
      </c>
      <c r="F21469">
        <v>-167.15289999999999</v>
      </c>
      <c r="G21469">
        <v>74.597800000000007</v>
      </c>
      <c r="H21469">
        <v>-0.80369999999999997</v>
      </c>
      <c r="I21469">
        <v>0</v>
      </c>
      <c r="J21469">
        <v>2.0019</v>
      </c>
      <c r="K21469">
        <v>1.2294</v>
      </c>
    </row>
    <row r="21470" spans="1:11" hidden="1">
      <c r="A21470" t="s">
        <v>167</v>
      </c>
      <c r="B21470" t="s">
        <v>661</v>
      </c>
      <c r="C21470">
        <v>210</v>
      </c>
      <c r="D21470" t="s">
        <v>121</v>
      </c>
      <c r="E21470">
        <v>1.0628</v>
      </c>
      <c r="F21470">
        <v>-165.46379999999999</v>
      </c>
      <c r="G21470">
        <v>74.597800000000007</v>
      </c>
      <c r="H21470">
        <v>-0.80369999999999997</v>
      </c>
      <c r="I21470">
        <v>0</v>
      </c>
      <c r="J21470">
        <v>2.8561000000000001</v>
      </c>
      <c r="K21470">
        <v>-96.269599999999997</v>
      </c>
    </row>
    <row r="21471" spans="1:11" hidden="1">
      <c r="A21471" t="s">
        <v>167</v>
      </c>
      <c r="B21471" t="s">
        <v>661</v>
      </c>
      <c r="C21471">
        <v>210</v>
      </c>
      <c r="D21471" t="s">
        <v>121</v>
      </c>
      <c r="E21471">
        <v>2.1255000000000002</v>
      </c>
      <c r="F21471">
        <v>-163.7748</v>
      </c>
      <c r="G21471">
        <v>74.597800000000007</v>
      </c>
      <c r="H21471">
        <v>-0.80369999999999997</v>
      </c>
      <c r="I21471">
        <v>0</v>
      </c>
      <c r="J21471">
        <v>3.7101999999999999</v>
      </c>
      <c r="K21471">
        <v>-193.84569999999999</v>
      </c>
    </row>
    <row r="21472" spans="1:11" hidden="1">
      <c r="A21472" t="s">
        <v>167</v>
      </c>
      <c r="B21472" t="s">
        <v>661</v>
      </c>
      <c r="C21472">
        <v>210</v>
      </c>
      <c r="D21472" t="s">
        <v>122</v>
      </c>
      <c r="E21472">
        <v>0</v>
      </c>
      <c r="F21472">
        <v>-146.3939</v>
      </c>
      <c r="G21472">
        <v>88.824700000000007</v>
      </c>
      <c r="H21472">
        <v>-0.80369999999999997</v>
      </c>
      <c r="I21472">
        <v>0</v>
      </c>
      <c r="J21472">
        <v>2.0019</v>
      </c>
      <c r="K21472">
        <v>1.3029999999999999</v>
      </c>
    </row>
    <row r="21473" spans="1:11" hidden="1">
      <c r="A21473" t="s">
        <v>167</v>
      </c>
      <c r="B21473" t="s">
        <v>661</v>
      </c>
      <c r="C21473">
        <v>210</v>
      </c>
      <c r="D21473" t="s">
        <v>122</v>
      </c>
      <c r="E21473">
        <v>1.0628</v>
      </c>
      <c r="F21473">
        <v>-144.70480000000001</v>
      </c>
      <c r="G21473">
        <v>88.824700000000007</v>
      </c>
      <c r="H21473">
        <v>-0.80369999999999997</v>
      </c>
      <c r="I21473">
        <v>0</v>
      </c>
      <c r="J21473">
        <v>2.8561000000000001</v>
      </c>
      <c r="K21473">
        <v>-74.875299999999996</v>
      </c>
    </row>
    <row r="21474" spans="1:11" hidden="1">
      <c r="A21474" t="s">
        <v>167</v>
      </c>
      <c r="B21474" t="s">
        <v>661</v>
      </c>
      <c r="C21474">
        <v>210</v>
      </c>
      <c r="D21474" t="s">
        <v>122</v>
      </c>
      <c r="E21474">
        <v>2.1255000000000002</v>
      </c>
      <c r="F21474">
        <v>-143.01580000000001</v>
      </c>
      <c r="G21474">
        <v>88.824700000000007</v>
      </c>
      <c r="H21474">
        <v>-0.80369999999999997</v>
      </c>
      <c r="I21474">
        <v>0</v>
      </c>
      <c r="J21474">
        <v>3.7101999999999999</v>
      </c>
      <c r="K21474">
        <v>-150.97640000000001</v>
      </c>
    </row>
    <row r="21475" spans="1:11" hidden="1">
      <c r="A21475" t="s">
        <v>167</v>
      </c>
      <c r="B21475" t="s">
        <v>661</v>
      </c>
      <c r="C21475">
        <v>210</v>
      </c>
      <c r="D21475" t="s">
        <v>123</v>
      </c>
      <c r="E21475">
        <v>0</v>
      </c>
      <c r="F21475">
        <v>-164.0762</v>
      </c>
      <c r="G21475">
        <v>71.607699999999994</v>
      </c>
      <c r="H21475">
        <v>-0.80369999999999997</v>
      </c>
      <c r="I21475">
        <v>0</v>
      </c>
      <c r="J21475">
        <v>2.0019</v>
      </c>
      <c r="K21475">
        <v>1.2258</v>
      </c>
    </row>
    <row r="21476" spans="1:11" hidden="1">
      <c r="A21476" t="s">
        <v>167</v>
      </c>
      <c r="B21476" t="s">
        <v>661</v>
      </c>
      <c r="C21476">
        <v>210</v>
      </c>
      <c r="D21476" t="s">
        <v>123</v>
      </c>
      <c r="E21476">
        <v>1.0628</v>
      </c>
      <c r="F21476">
        <v>-162.38720000000001</v>
      </c>
      <c r="G21476">
        <v>71.607699999999994</v>
      </c>
      <c r="H21476">
        <v>-0.80369999999999997</v>
      </c>
      <c r="I21476">
        <v>0</v>
      </c>
      <c r="J21476">
        <v>2.8561000000000001</v>
      </c>
      <c r="K21476">
        <v>-93.095500000000001</v>
      </c>
    </row>
    <row r="21477" spans="1:11" hidden="1">
      <c r="A21477" t="s">
        <v>167</v>
      </c>
      <c r="B21477" t="s">
        <v>661</v>
      </c>
      <c r="C21477">
        <v>210</v>
      </c>
      <c r="D21477" t="s">
        <v>123</v>
      </c>
      <c r="E21477">
        <v>2.1255000000000002</v>
      </c>
      <c r="F21477">
        <v>-160.69810000000001</v>
      </c>
      <c r="G21477">
        <v>71.607699999999994</v>
      </c>
      <c r="H21477">
        <v>-0.80369999999999997</v>
      </c>
      <c r="I21477">
        <v>0</v>
      </c>
      <c r="J21477">
        <v>3.7101999999999999</v>
      </c>
      <c r="K21477">
        <v>-187.494</v>
      </c>
    </row>
    <row r="21478" spans="1:11" hidden="1">
      <c r="A21478" t="s">
        <v>167</v>
      </c>
      <c r="B21478" t="s">
        <v>661</v>
      </c>
      <c r="C21478">
        <v>210</v>
      </c>
      <c r="D21478" t="s">
        <v>124</v>
      </c>
      <c r="E21478">
        <v>0</v>
      </c>
      <c r="F21478">
        <v>-149.47049999999999</v>
      </c>
      <c r="G21478">
        <v>91.814800000000005</v>
      </c>
      <c r="H21478">
        <v>-0.80369999999999997</v>
      </c>
      <c r="I21478">
        <v>0</v>
      </c>
      <c r="J21478">
        <v>2.0019</v>
      </c>
      <c r="K21478">
        <v>1.3065</v>
      </c>
    </row>
    <row r="21479" spans="1:11" hidden="1">
      <c r="A21479" t="s">
        <v>167</v>
      </c>
      <c r="B21479" t="s">
        <v>661</v>
      </c>
      <c r="C21479">
        <v>210</v>
      </c>
      <c r="D21479" t="s">
        <v>124</v>
      </c>
      <c r="E21479">
        <v>1.0628</v>
      </c>
      <c r="F21479">
        <v>-147.78149999999999</v>
      </c>
      <c r="G21479">
        <v>91.814800000000005</v>
      </c>
      <c r="H21479">
        <v>-0.80369999999999997</v>
      </c>
      <c r="I21479">
        <v>0</v>
      </c>
      <c r="J21479">
        <v>2.8561000000000001</v>
      </c>
      <c r="K21479">
        <v>-78.049400000000006</v>
      </c>
    </row>
    <row r="21480" spans="1:11" hidden="1">
      <c r="A21480" t="s">
        <v>167</v>
      </c>
      <c r="B21480" t="s">
        <v>661</v>
      </c>
      <c r="C21480">
        <v>210</v>
      </c>
      <c r="D21480" t="s">
        <v>124</v>
      </c>
      <c r="E21480">
        <v>2.1255000000000002</v>
      </c>
      <c r="F21480">
        <v>-146.0924</v>
      </c>
      <c r="G21480">
        <v>91.814800000000005</v>
      </c>
      <c r="H21480">
        <v>-0.80369999999999997</v>
      </c>
      <c r="I21480">
        <v>0</v>
      </c>
      <c r="J21480">
        <v>3.7101999999999999</v>
      </c>
      <c r="K21480">
        <v>-157.32810000000001</v>
      </c>
    </row>
    <row r="21481" spans="1:11" hidden="1">
      <c r="A21481" t="s">
        <v>167</v>
      </c>
      <c r="B21481" t="s">
        <v>661</v>
      </c>
      <c r="C21481">
        <v>210</v>
      </c>
      <c r="D21481" t="s">
        <v>125</v>
      </c>
      <c r="E21481">
        <v>0</v>
      </c>
      <c r="F21481">
        <v>-167.15289999999999</v>
      </c>
      <c r="G21481">
        <v>74.597800000000007</v>
      </c>
      <c r="H21481">
        <v>-0.80369999999999997</v>
      </c>
      <c r="I21481">
        <v>0</v>
      </c>
      <c r="J21481">
        <v>2.0019</v>
      </c>
      <c r="K21481">
        <v>1.2294</v>
      </c>
    </row>
    <row r="21482" spans="1:11" hidden="1">
      <c r="A21482" t="s">
        <v>167</v>
      </c>
      <c r="B21482" t="s">
        <v>661</v>
      </c>
      <c r="C21482">
        <v>210</v>
      </c>
      <c r="D21482" t="s">
        <v>125</v>
      </c>
      <c r="E21482">
        <v>1.0628</v>
      </c>
      <c r="F21482">
        <v>-165.46379999999999</v>
      </c>
      <c r="G21482">
        <v>74.597800000000007</v>
      </c>
      <c r="H21482">
        <v>-0.80369999999999997</v>
      </c>
      <c r="I21482">
        <v>0</v>
      </c>
      <c r="J21482">
        <v>2.8561000000000001</v>
      </c>
      <c r="K21482">
        <v>-96.269599999999997</v>
      </c>
    </row>
    <row r="21483" spans="1:11" hidden="1">
      <c r="A21483" t="s">
        <v>167</v>
      </c>
      <c r="B21483" t="s">
        <v>661</v>
      </c>
      <c r="C21483">
        <v>210</v>
      </c>
      <c r="D21483" t="s">
        <v>125</v>
      </c>
      <c r="E21483">
        <v>2.1255000000000002</v>
      </c>
      <c r="F21483">
        <v>-163.7748</v>
      </c>
      <c r="G21483">
        <v>74.597800000000007</v>
      </c>
      <c r="H21483">
        <v>-0.80369999999999997</v>
      </c>
      <c r="I21483">
        <v>0</v>
      </c>
      <c r="J21483">
        <v>3.7101999999999999</v>
      </c>
      <c r="K21483">
        <v>-193.84569999999999</v>
      </c>
    </row>
    <row r="21484" spans="1:11" hidden="1">
      <c r="A21484" t="s">
        <v>167</v>
      </c>
      <c r="B21484" t="s">
        <v>661</v>
      </c>
      <c r="C21484">
        <v>210</v>
      </c>
      <c r="D21484" t="s">
        <v>126</v>
      </c>
      <c r="E21484">
        <v>0</v>
      </c>
      <c r="F21484">
        <v>-146.3939</v>
      </c>
      <c r="G21484">
        <v>88.824700000000007</v>
      </c>
      <c r="H21484">
        <v>-0.80369999999999997</v>
      </c>
      <c r="I21484">
        <v>0</v>
      </c>
      <c r="J21484">
        <v>2.0019</v>
      </c>
      <c r="K21484">
        <v>1.3029999999999999</v>
      </c>
    </row>
    <row r="21485" spans="1:11" hidden="1">
      <c r="A21485" t="s">
        <v>167</v>
      </c>
      <c r="B21485" t="s">
        <v>661</v>
      </c>
      <c r="C21485">
        <v>210</v>
      </c>
      <c r="D21485" t="s">
        <v>126</v>
      </c>
      <c r="E21485">
        <v>1.0628</v>
      </c>
      <c r="F21485">
        <v>-144.70480000000001</v>
      </c>
      <c r="G21485">
        <v>88.824700000000007</v>
      </c>
      <c r="H21485">
        <v>-0.80369999999999997</v>
      </c>
      <c r="I21485">
        <v>0</v>
      </c>
      <c r="J21485">
        <v>2.8561000000000001</v>
      </c>
      <c r="K21485">
        <v>-74.875299999999996</v>
      </c>
    </row>
    <row r="21486" spans="1:11" hidden="1">
      <c r="A21486" t="s">
        <v>167</v>
      </c>
      <c r="B21486" t="s">
        <v>661</v>
      </c>
      <c r="C21486">
        <v>210</v>
      </c>
      <c r="D21486" t="s">
        <v>126</v>
      </c>
      <c r="E21486">
        <v>2.1255000000000002</v>
      </c>
      <c r="F21486">
        <v>-143.01580000000001</v>
      </c>
      <c r="G21486">
        <v>88.824700000000007</v>
      </c>
      <c r="H21486">
        <v>-0.80369999999999997</v>
      </c>
      <c r="I21486">
        <v>0</v>
      </c>
      <c r="J21486">
        <v>3.7101999999999999</v>
      </c>
      <c r="K21486">
        <v>-150.97640000000001</v>
      </c>
    </row>
    <row r="21487" spans="1:11" hidden="1">
      <c r="A21487" t="s">
        <v>167</v>
      </c>
      <c r="B21487" t="s">
        <v>661</v>
      </c>
      <c r="C21487">
        <v>210</v>
      </c>
      <c r="D21487" t="s">
        <v>127</v>
      </c>
      <c r="E21487">
        <v>0</v>
      </c>
      <c r="F21487">
        <v>-164.0762</v>
      </c>
      <c r="G21487">
        <v>71.607699999999994</v>
      </c>
      <c r="H21487">
        <v>-0.80369999999999997</v>
      </c>
      <c r="I21487">
        <v>0</v>
      </c>
      <c r="J21487">
        <v>2.0019</v>
      </c>
      <c r="K21487">
        <v>1.2258</v>
      </c>
    </row>
    <row r="21488" spans="1:11" hidden="1">
      <c r="A21488" t="s">
        <v>167</v>
      </c>
      <c r="B21488" t="s">
        <v>661</v>
      </c>
      <c r="C21488">
        <v>210</v>
      </c>
      <c r="D21488" t="s">
        <v>127</v>
      </c>
      <c r="E21488">
        <v>1.0628</v>
      </c>
      <c r="F21488">
        <v>-162.38720000000001</v>
      </c>
      <c r="G21488">
        <v>71.607699999999994</v>
      </c>
      <c r="H21488">
        <v>-0.80369999999999997</v>
      </c>
      <c r="I21488">
        <v>0</v>
      </c>
      <c r="J21488">
        <v>2.8561000000000001</v>
      </c>
      <c r="K21488">
        <v>-93.095500000000001</v>
      </c>
    </row>
    <row r="21489" spans="1:11" hidden="1">
      <c r="A21489" t="s">
        <v>167</v>
      </c>
      <c r="B21489" t="s">
        <v>661</v>
      </c>
      <c r="C21489">
        <v>210</v>
      </c>
      <c r="D21489" t="s">
        <v>127</v>
      </c>
      <c r="E21489">
        <v>2.1255000000000002</v>
      </c>
      <c r="F21489">
        <v>-160.69810000000001</v>
      </c>
      <c r="G21489">
        <v>71.607699999999994</v>
      </c>
      <c r="H21489">
        <v>-0.80369999999999997</v>
      </c>
      <c r="I21489">
        <v>0</v>
      </c>
      <c r="J21489">
        <v>3.7101999999999999</v>
      </c>
      <c r="K21489">
        <v>-187.494</v>
      </c>
    </row>
    <row r="21490" spans="1:11" hidden="1">
      <c r="A21490" t="s">
        <v>167</v>
      </c>
      <c r="B21490" t="s">
        <v>661</v>
      </c>
      <c r="C21490">
        <v>210</v>
      </c>
      <c r="D21490" t="s">
        <v>128</v>
      </c>
      <c r="E21490">
        <v>0</v>
      </c>
      <c r="F21490">
        <v>-149.47049999999999</v>
      </c>
      <c r="G21490">
        <v>91.814800000000005</v>
      </c>
      <c r="H21490">
        <v>-0.80369999999999997</v>
      </c>
      <c r="I21490">
        <v>0</v>
      </c>
      <c r="J21490">
        <v>2.0019</v>
      </c>
      <c r="K21490">
        <v>1.3065</v>
      </c>
    </row>
    <row r="21491" spans="1:11" hidden="1">
      <c r="A21491" t="s">
        <v>167</v>
      </c>
      <c r="B21491" t="s">
        <v>661</v>
      </c>
      <c r="C21491">
        <v>210</v>
      </c>
      <c r="D21491" t="s">
        <v>128</v>
      </c>
      <c r="E21491">
        <v>1.0628</v>
      </c>
      <c r="F21491">
        <v>-147.78149999999999</v>
      </c>
      <c r="G21491">
        <v>91.814800000000005</v>
      </c>
      <c r="H21491">
        <v>-0.80369999999999997</v>
      </c>
      <c r="I21491">
        <v>0</v>
      </c>
      <c r="J21491">
        <v>2.8561000000000001</v>
      </c>
      <c r="K21491">
        <v>-78.049400000000006</v>
      </c>
    </row>
    <row r="21492" spans="1:11" hidden="1">
      <c r="A21492" t="s">
        <v>167</v>
      </c>
      <c r="B21492" t="s">
        <v>661</v>
      </c>
      <c r="C21492">
        <v>210</v>
      </c>
      <c r="D21492" t="s">
        <v>128</v>
      </c>
      <c r="E21492">
        <v>2.1255000000000002</v>
      </c>
      <c r="F21492">
        <v>-146.0924</v>
      </c>
      <c r="G21492">
        <v>91.814800000000005</v>
      </c>
      <c r="H21492">
        <v>-0.80369999999999997</v>
      </c>
      <c r="I21492">
        <v>0</v>
      </c>
      <c r="J21492">
        <v>3.7101999999999999</v>
      </c>
      <c r="K21492">
        <v>-157.32810000000001</v>
      </c>
    </row>
    <row r="21493" spans="1:11" hidden="1">
      <c r="A21493" t="s">
        <v>167</v>
      </c>
      <c r="B21493" t="s">
        <v>661</v>
      </c>
      <c r="C21493">
        <v>210</v>
      </c>
      <c r="D21493" t="s">
        <v>129</v>
      </c>
      <c r="E21493">
        <v>0</v>
      </c>
      <c r="F21493">
        <v>-167.15289999999999</v>
      </c>
      <c r="G21493">
        <v>74.597800000000007</v>
      </c>
      <c r="H21493">
        <v>-0.80369999999999997</v>
      </c>
      <c r="I21493">
        <v>0</v>
      </c>
      <c r="J21493">
        <v>2.0019</v>
      </c>
      <c r="K21493">
        <v>1.2294</v>
      </c>
    </row>
    <row r="21494" spans="1:11" hidden="1">
      <c r="A21494" t="s">
        <v>167</v>
      </c>
      <c r="B21494" t="s">
        <v>661</v>
      </c>
      <c r="C21494">
        <v>210</v>
      </c>
      <c r="D21494" t="s">
        <v>129</v>
      </c>
      <c r="E21494">
        <v>1.0628</v>
      </c>
      <c r="F21494">
        <v>-165.46379999999999</v>
      </c>
      <c r="G21494">
        <v>74.597800000000007</v>
      </c>
      <c r="H21494">
        <v>-0.80369999999999997</v>
      </c>
      <c r="I21494">
        <v>0</v>
      </c>
      <c r="J21494">
        <v>2.8561000000000001</v>
      </c>
      <c r="K21494">
        <v>-96.269599999999997</v>
      </c>
    </row>
    <row r="21495" spans="1:11" hidden="1">
      <c r="A21495" t="s">
        <v>167</v>
      </c>
      <c r="B21495" t="s">
        <v>661</v>
      </c>
      <c r="C21495">
        <v>210</v>
      </c>
      <c r="D21495" t="s">
        <v>129</v>
      </c>
      <c r="E21495">
        <v>2.1255000000000002</v>
      </c>
      <c r="F21495">
        <v>-163.7748</v>
      </c>
      <c r="G21495">
        <v>74.597800000000007</v>
      </c>
      <c r="H21495">
        <v>-0.80369999999999997</v>
      </c>
      <c r="I21495">
        <v>0</v>
      </c>
      <c r="J21495">
        <v>3.7101999999999999</v>
      </c>
      <c r="K21495">
        <v>-193.84569999999999</v>
      </c>
    </row>
    <row r="21496" spans="1:11" hidden="1">
      <c r="A21496" t="s">
        <v>167</v>
      </c>
      <c r="B21496" t="s">
        <v>661</v>
      </c>
      <c r="C21496">
        <v>210</v>
      </c>
      <c r="D21496" t="s">
        <v>130</v>
      </c>
      <c r="E21496">
        <v>0</v>
      </c>
      <c r="F21496">
        <v>-146.3939</v>
      </c>
      <c r="G21496">
        <v>88.824700000000007</v>
      </c>
      <c r="H21496">
        <v>-0.80369999999999997</v>
      </c>
      <c r="I21496">
        <v>0</v>
      </c>
      <c r="J21496">
        <v>2.0019</v>
      </c>
      <c r="K21496">
        <v>1.3029999999999999</v>
      </c>
    </row>
    <row r="21497" spans="1:11" hidden="1">
      <c r="A21497" t="s">
        <v>167</v>
      </c>
      <c r="B21497" t="s">
        <v>661</v>
      </c>
      <c r="C21497">
        <v>210</v>
      </c>
      <c r="D21497" t="s">
        <v>130</v>
      </c>
      <c r="E21497">
        <v>1.0628</v>
      </c>
      <c r="F21497">
        <v>-144.70480000000001</v>
      </c>
      <c r="G21497">
        <v>88.824700000000007</v>
      </c>
      <c r="H21497">
        <v>-0.80369999999999997</v>
      </c>
      <c r="I21497">
        <v>0</v>
      </c>
      <c r="J21497">
        <v>2.8561000000000001</v>
      </c>
      <c r="K21497">
        <v>-74.875299999999996</v>
      </c>
    </row>
    <row r="21498" spans="1:11" hidden="1">
      <c r="A21498" t="s">
        <v>167</v>
      </c>
      <c r="B21498" t="s">
        <v>661</v>
      </c>
      <c r="C21498">
        <v>210</v>
      </c>
      <c r="D21498" t="s">
        <v>130</v>
      </c>
      <c r="E21498">
        <v>2.1255000000000002</v>
      </c>
      <c r="F21498">
        <v>-143.01580000000001</v>
      </c>
      <c r="G21498">
        <v>88.824700000000007</v>
      </c>
      <c r="H21498">
        <v>-0.80369999999999997</v>
      </c>
      <c r="I21498">
        <v>0</v>
      </c>
      <c r="J21498">
        <v>3.7101999999999999</v>
      </c>
      <c r="K21498">
        <v>-150.97640000000001</v>
      </c>
    </row>
    <row r="21499" spans="1:11" hidden="1">
      <c r="A21499" t="s">
        <v>167</v>
      </c>
      <c r="B21499" t="s">
        <v>661</v>
      </c>
      <c r="C21499">
        <v>210</v>
      </c>
      <c r="D21499" t="s">
        <v>131</v>
      </c>
      <c r="E21499">
        <v>0</v>
      </c>
      <c r="F21499">
        <v>-164.0762</v>
      </c>
      <c r="G21499">
        <v>71.607699999999994</v>
      </c>
      <c r="H21499">
        <v>-0.80369999999999997</v>
      </c>
      <c r="I21499">
        <v>0</v>
      </c>
      <c r="J21499">
        <v>2.0019</v>
      </c>
      <c r="K21499">
        <v>1.2258</v>
      </c>
    </row>
    <row r="21500" spans="1:11" hidden="1">
      <c r="A21500" t="s">
        <v>167</v>
      </c>
      <c r="B21500" t="s">
        <v>661</v>
      </c>
      <c r="C21500">
        <v>210</v>
      </c>
      <c r="D21500" t="s">
        <v>131</v>
      </c>
      <c r="E21500">
        <v>1.0628</v>
      </c>
      <c r="F21500">
        <v>-162.38720000000001</v>
      </c>
      <c r="G21500">
        <v>71.607699999999994</v>
      </c>
      <c r="H21500">
        <v>-0.80369999999999997</v>
      </c>
      <c r="I21500">
        <v>0</v>
      </c>
      <c r="J21500">
        <v>2.8561000000000001</v>
      </c>
      <c r="K21500">
        <v>-93.095500000000001</v>
      </c>
    </row>
    <row r="21501" spans="1:11" hidden="1">
      <c r="A21501" t="s">
        <v>167</v>
      </c>
      <c r="B21501" t="s">
        <v>661</v>
      </c>
      <c r="C21501">
        <v>210</v>
      </c>
      <c r="D21501" t="s">
        <v>131</v>
      </c>
      <c r="E21501">
        <v>2.1255000000000002</v>
      </c>
      <c r="F21501">
        <v>-160.69810000000001</v>
      </c>
      <c r="G21501">
        <v>71.607699999999994</v>
      </c>
      <c r="H21501">
        <v>-0.80369999999999997</v>
      </c>
      <c r="I21501">
        <v>0</v>
      </c>
      <c r="J21501">
        <v>3.7101999999999999</v>
      </c>
      <c r="K21501">
        <v>-187.494</v>
      </c>
    </row>
    <row r="21502" spans="1:11" hidden="1">
      <c r="A21502" t="s">
        <v>167</v>
      </c>
      <c r="B21502" t="s">
        <v>661</v>
      </c>
      <c r="C21502">
        <v>210</v>
      </c>
      <c r="D21502" t="s">
        <v>132</v>
      </c>
      <c r="E21502">
        <v>0</v>
      </c>
      <c r="F21502">
        <v>-149.47049999999999</v>
      </c>
      <c r="G21502">
        <v>91.814800000000005</v>
      </c>
      <c r="H21502">
        <v>-0.80369999999999997</v>
      </c>
      <c r="I21502">
        <v>0</v>
      </c>
      <c r="J21502">
        <v>2.0019</v>
      </c>
      <c r="K21502">
        <v>1.3065</v>
      </c>
    </row>
    <row r="21503" spans="1:11" hidden="1">
      <c r="A21503" t="s">
        <v>167</v>
      </c>
      <c r="B21503" t="s">
        <v>661</v>
      </c>
      <c r="C21503">
        <v>210</v>
      </c>
      <c r="D21503" t="s">
        <v>132</v>
      </c>
      <c r="E21503">
        <v>1.0628</v>
      </c>
      <c r="F21503">
        <v>-147.78149999999999</v>
      </c>
      <c r="G21503">
        <v>91.814800000000005</v>
      </c>
      <c r="H21503">
        <v>-0.80369999999999997</v>
      </c>
      <c r="I21503">
        <v>0</v>
      </c>
      <c r="J21503">
        <v>2.8561000000000001</v>
      </c>
      <c r="K21503">
        <v>-78.049400000000006</v>
      </c>
    </row>
    <row r="21504" spans="1:11" hidden="1">
      <c r="A21504" t="s">
        <v>167</v>
      </c>
      <c r="B21504" t="s">
        <v>661</v>
      </c>
      <c r="C21504">
        <v>210</v>
      </c>
      <c r="D21504" t="s">
        <v>132</v>
      </c>
      <c r="E21504">
        <v>2.1255000000000002</v>
      </c>
      <c r="F21504">
        <v>-146.0924</v>
      </c>
      <c r="G21504">
        <v>91.814800000000005</v>
      </c>
      <c r="H21504">
        <v>-0.80369999999999997</v>
      </c>
      <c r="I21504">
        <v>0</v>
      </c>
      <c r="J21504">
        <v>3.7101999999999999</v>
      </c>
      <c r="K21504">
        <v>-157.32810000000001</v>
      </c>
    </row>
    <row r="21505" spans="1:11" hidden="1">
      <c r="A21505" t="s">
        <v>167</v>
      </c>
      <c r="B21505" t="s">
        <v>661</v>
      </c>
      <c r="C21505">
        <v>210</v>
      </c>
      <c r="D21505" t="s">
        <v>133</v>
      </c>
      <c r="E21505">
        <v>0</v>
      </c>
      <c r="F21505">
        <v>-167.15289999999999</v>
      </c>
      <c r="G21505">
        <v>74.597800000000007</v>
      </c>
      <c r="H21505">
        <v>-0.80369999999999997</v>
      </c>
      <c r="I21505">
        <v>0</v>
      </c>
      <c r="J21505">
        <v>2.0019</v>
      </c>
      <c r="K21505">
        <v>1.2294</v>
      </c>
    </row>
    <row r="21506" spans="1:11" hidden="1">
      <c r="A21506" t="s">
        <v>167</v>
      </c>
      <c r="B21506" t="s">
        <v>661</v>
      </c>
      <c r="C21506">
        <v>210</v>
      </c>
      <c r="D21506" t="s">
        <v>133</v>
      </c>
      <c r="E21506">
        <v>1.0628</v>
      </c>
      <c r="F21506">
        <v>-165.46379999999999</v>
      </c>
      <c r="G21506">
        <v>74.597800000000007</v>
      </c>
      <c r="H21506">
        <v>-0.80369999999999997</v>
      </c>
      <c r="I21506">
        <v>0</v>
      </c>
      <c r="J21506">
        <v>2.8561000000000001</v>
      </c>
      <c r="K21506">
        <v>-96.269599999999997</v>
      </c>
    </row>
    <row r="21507" spans="1:11" hidden="1">
      <c r="A21507" t="s">
        <v>167</v>
      </c>
      <c r="B21507" t="s">
        <v>661</v>
      </c>
      <c r="C21507">
        <v>210</v>
      </c>
      <c r="D21507" t="s">
        <v>133</v>
      </c>
      <c r="E21507">
        <v>2.1255000000000002</v>
      </c>
      <c r="F21507">
        <v>-163.7748</v>
      </c>
      <c r="G21507">
        <v>74.597800000000007</v>
      </c>
      <c r="H21507">
        <v>-0.80369999999999997</v>
      </c>
      <c r="I21507">
        <v>0</v>
      </c>
      <c r="J21507">
        <v>3.7101999999999999</v>
      </c>
      <c r="K21507">
        <v>-193.84569999999999</v>
      </c>
    </row>
    <row r="21508" spans="1:11" hidden="1">
      <c r="A21508" t="s">
        <v>167</v>
      </c>
      <c r="B21508" t="s">
        <v>661</v>
      </c>
      <c r="C21508">
        <v>210</v>
      </c>
      <c r="D21508" t="s">
        <v>134</v>
      </c>
      <c r="E21508">
        <v>0</v>
      </c>
      <c r="F21508">
        <v>-89.188599999999994</v>
      </c>
      <c r="G21508">
        <v>60.241300000000003</v>
      </c>
      <c r="H21508">
        <v>-0.49049999999999999</v>
      </c>
      <c r="I21508">
        <v>0</v>
      </c>
      <c r="J21508">
        <v>1.2215</v>
      </c>
      <c r="K21508">
        <v>0.99399999999999999</v>
      </c>
    </row>
    <row r="21509" spans="1:11" hidden="1">
      <c r="A21509" t="s">
        <v>167</v>
      </c>
      <c r="B21509" t="s">
        <v>661</v>
      </c>
      <c r="C21509">
        <v>210</v>
      </c>
      <c r="D21509" t="s">
        <v>134</v>
      </c>
      <c r="E21509">
        <v>1.0628</v>
      </c>
      <c r="F21509">
        <v>-87.740799999999993</v>
      </c>
      <c r="G21509">
        <v>60.241300000000003</v>
      </c>
      <c r="H21509">
        <v>-0.49049999999999999</v>
      </c>
      <c r="I21509">
        <v>0</v>
      </c>
      <c r="J21509">
        <v>1.7427999999999999</v>
      </c>
      <c r="K21509">
        <v>-44.807200000000002</v>
      </c>
    </row>
    <row r="21510" spans="1:11" hidden="1">
      <c r="A21510" t="s">
        <v>167</v>
      </c>
      <c r="B21510" t="s">
        <v>661</v>
      </c>
      <c r="C21510">
        <v>210</v>
      </c>
      <c r="D21510" t="s">
        <v>134</v>
      </c>
      <c r="E21510">
        <v>2.1255000000000002</v>
      </c>
      <c r="F21510">
        <v>-86.293099999999995</v>
      </c>
      <c r="G21510">
        <v>60.241300000000003</v>
      </c>
      <c r="H21510">
        <v>-0.49049999999999999</v>
      </c>
      <c r="I21510">
        <v>0</v>
      </c>
      <c r="J21510">
        <v>2.2641</v>
      </c>
      <c r="K21510">
        <v>-90.531300000000002</v>
      </c>
    </row>
    <row r="21511" spans="1:11" hidden="1">
      <c r="A21511" t="s">
        <v>167</v>
      </c>
      <c r="B21511" t="s">
        <v>661</v>
      </c>
      <c r="C21511">
        <v>210</v>
      </c>
      <c r="D21511" t="s">
        <v>135</v>
      </c>
      <c r="E21511">
        <v>0</v>
      </c>
      <c r="F21511">
        <v>-106.87090000000001</v>
      </c>
      <c r="G21511">
        <v>43.024299999999997</v>
      </c>
      <c r="H21511">
        <v>-0.49049999999999999</v>
      </c>
      <c r="I21511">
        <v>0</v>
      </c>
      <c r="J21511">
        <v>1.2215</v>
      </c>
      <c r="K21511">
        <v>0.91690000000000005</v>
      </c>
    </row>
    <row r="21512" spans="1:11" hidden="1">
      <c r="A21512" t="s">
        <v>167</v>
      </c>
      <c r="B21512" t="s">
        <v>661</v>
      </c>
      <c r="C21512">
        <v>210</v>
      </c>
      <c r="D21512" t="s">
        <v>135</v>
      </c>
      <c r="E21512">
        <v>1.0628</v>
      </c>
      <c r="F21512">
        <v>-105.42319999999999</v>
      </c>
      <c r="G21512">
        <v>43.024299999999997</v>
      </c>
      <c r="H21512">
        <v>-0.49049999999999999</v>
      </c>
      <c r="I21512">
        <v>0</v>
      </c>
      <c r="J21512">
        <v>1.7427999999999999</v>
      </c>
      <c r="K21512">
        <v>-63.0274</v>
      </c>
    </row>
    <row r="21513" spans="1:11" hidden="1">
      <c r="A21513" t="s">
        <v>167</v>
      </c>
      <c r="B21513" t="s">
        <v>661</v>
      </c>
      <c r="C21513">
        <v>210</v>
      </c>
      <c r="D21513" t="s">
        <v>135</v>
      </c>
      <c r="E21513">
        <v>2.1255000000000002</v>
      </c>
      <c r="F21513">
        <v>-103.97539999999999</v>
      </c>
      <c r="G21513">
        <v>43.024299999999997</v>
      </c>
      <c r="H21513">
        <v>-0.49049999999999999</v>
      </c>
      <c r="I21513">
        <v>0</v>
      </c>
      <c r="J21513">
        <v>2.2641</v>
      </c>
      <c r="K21513">
        <v>-127.0489</v>
      </c>
    </row>
    <row r="21514" spans="1:11" hidden="1">
      <c r="A21514" t="s">
        <v>167</v>
      </c>
      <c r="B21514" t="s">
        <v>661</v>
      </c>
      <c r="C21514">
        <v>210</v>
      </c>
      <c r="D21514" t="s">
        <v>136</v>
      </c>
      <c r="E21514">
        <v>0</v>
      </c>
      <c r="F21514">
        <v>-92.265199999999993</v>
      </c>
      <c r="G21514">
        <v>63.231299999999997</v>
      </c>
      <c r="H21514">
        <v>-0.49049999999999999</v>
      </c>
      <c r="I21514">
        <v>0</v>
      </c>
      <c r="J21514">
        <v>1.2215</v>
      </c>
      <c r="K21514">
        <v>0.99760000000000004</v>
      </c>
    </row>
    <row r="21515" spans="1:11" hidden="1">
      <c r="A21515" t="s">
        <v>167</v>
      </c>
      <c r="B21515" t="s">
        <v>661</v>
      </c>
      <c r="C21515">
        <v>210</v>
      </c>
      <c r="D21515" t="s">
        <v>136</v>
      </c>
      <c r="E21515">
        <v>1.0628</v>
      </c>
      <c r="F21515">
        <v>-90.817499999999995</v>
      </c>
      <c r="G21515">
        <v>63.231299999999997</v>
      </c>
      <c r="H21515">
        <v>-0.49049999999999999</v>
      </c>
      <c r="I21515">
        <v>0</v>
      </c>
      <c r="J21515">
        <v>1.7427999999999999</v>
      </c>
      <c r="K21515">
        <v>-47.981299999999997</v>
      </c>
    </row>
    <row r="21516" spans="1:11" hidden="1">
      <c r="A21516" t="s">
        <v>167</v>
      </c>
      <c r="B21516" t="s">
        <v>661</v>
      </c>
      <c r="C21516">
        <v>210</v>
      </c>
      <c r="D21516" t="s">
        <v>136</v>
      </c>
      <c r="E21516">
        <v>2.1255000000000002</v>
      </c>
      <c r="F21516">
        <v>-89.369699999999995</v>
      </c>
      <c r="G21516">
        <v>63.231299999999997</v>
      </c>
      <c r="H21516">
        <v>-0.49049999999999999</v>
      </c>
      <c r="I21516">
        <v>0</v>
      </c>
      <c r="J21516">
        <v>2.2641</v>
      </c>
      <c r="K21516">
        <v>-96.882999999999996</v>
      </c>
    </row>
    <row r="21517" spans="1:11" hidden="1">
      <c r="A21517" t="s">
        <v>167</v>
      </c>
      <c r="B21517" t="s">
        <v>661</v>
      </c>
      <c r="C21517">
        <v>210</v>
      </c>
      <c r="D21517" t="s">
        <v>137</v>
      </c>
      <c r="E21517">
        <v>0</v>
      </c>
      <c r="F21517">
        <v>-109.94759999999999</v>
      </c>
      <c r="G21517">
        <v>46.014299999999999</v>
      </c>
      <c r="H21517">
        <v>-0.49049999999999999</v>
      </c>
      <c r="I21517">
        <v>0</v>
      </c>
      <c r="J21517">
        <v>1.2215</v>
      </c>
      <c r="K21517">
        <v>0.92049999999999998</v>
      </c>
    </row>
    <row r="21518" spans="1:11" hidden="1">
      <c r="A21518" t="s">
        <v>167</v>
      </c>
      <c r="B21518" t="s">
        <v>661</v>
      </c>
      <c r="C21518">
        <v>210</v>
      </c>
      <c r="D21518" t="s">
        <v>137</v>
      </c>
      <c r="E21518">
        <v>1.0628</v>
      </c>
      <c r="F21518">
        <v>-108.49979999999999</v>
      </c>
      <c r="G21518">
        <v>46.014299999999999</v>
      </c>
      <c r="H21518">
        <v>-0.49049999999999999</v>
      </c>
      <c r="I21518">
        <v>0</v>
      </c>
      <c r="J21518">
        <v>1.7427999999999999</v>
      </c>
      <c r="K21518">
        <v>-66.201499999999996</v>
      </c>
    </row>
    <row r="21519" spans="1:11" hidden="1">
      <c r="A21519" t="s">
        <v>167</v>
      </c>
      <c r="B21519" t="s">
        <v>661</v>
      </c>
      <c r="C21519">
        <v>210</v>
      </c>
      <c r="D21519" t="s">
        <v>137</v>
      </c>
      <c r="E21519">
        <v>2.1255000000000002</v>
      </c>
      <c r="F21519">
        <v>-107.0521</v>
      </c>
      <c r="G21519">
        <v>46.014299999999999</v>
      </c>
      <c r="H21519">
        <v>-0.49049999999999999</v>
      </c>
      <c r="I21519">
        <v>0</v>
      </c>
      <c r="J21519">
        <v>2.2641</v>
      </c>
      <c r="K21519">
        <v>-133.4006</v>
      </c>
    </row>
    <row r="21520" spans="1:11" hidden="1">
      <c r="A21520" t="s">
        <v>167</v>
      </c>
      <c r="B21520" t="s">
        <v>661</v>
      </c>
      <c r="C21520">
        <v>210</v>
      </c>
      <c r="D21520" t="s">
        <v>138</v>
      </c>
      <c r="E21520">
        <v>0</v>
      </c>
      <c r="F21520">
        <v>-89.188599999999994</v>
      </c>
      <c r="G21520">
        <v>60.241300000000003</v>
      </c>
      <c r="H21520">
        <v>-0.49049999999999999</v>
      </c>
      <c r="I21520">
        <v>0</v>
      </c>
      <c r="J21520">
        <v>1.2215</v>
      </c>
      <c r="K21520">
        <v>0.99399999999999999</v>
      </c>
    </row>
    <row r="21521" spans="1:11" hidden="1">
      <c r="A21521" t="s">
        <v>167</v>
      </c>
      <c r="B21521" t="s">
        <v>661</v>
      </c>
      <c r="C21521">
        <v>210</v>
      </c>
      <c r="D21521" t="s">
        <v>138</v>
      </c>
      <c r="E21521">
        <v>1.0628</v>
      </c>
      <c r="F21521">
        <v>-87.740799999999993</v>
      </c>
      <c r="G21521">
        <v>60.241300000000003</v>
      </c>
      <c r="H21521">
        <v>-0.49049999999999999</v>
      </c>
      <c r="I21521">
        <v>0</v>
      </c>
      <c r="J21521">
        <v>1.7427999999999999</v>
      </c>
      <c r="K21521">
        <v>-44.807200000000002</v>
      </c>
    </row>
    <row r="21522" spans="1:11" hidden="1">
      <c r="A21522" t="s">
        <v>167</v>
      </c>
      <c r="B21522" t="s">
        <v>661</v>
      </c>
      <c r="C21522">
        <v>210</v>
      </c>
      <c r="D21522" t="s">
        <v>138</v>
      </c>
      <c r="E21522">
        <v>2.1255000000000002</v>
      </c>
      <c r="F21522">
        <v>-86.293099999999995</v>
      </c>
      <c r="G21522">
        <v>60.241300000000003</v>
      </c>
      <c r="H21522">
        <v>-0.49049999999999999</v>
      </c>
      <c r="I21522">
        <v>0</v>
      </c>
      <c r="J21522">
        <v>2.2641</v>
      </c>
      <c r="K21522">
        <v>-90.531300000000002</v>
      </c>
    </row>
    <row r="21523" spans="1:11" hidden="1">
      <c r="A21523" t="s">
        <v>167</v>
      </c>
      <c r="B21523" t="s">
        <v>661</v>
      </c>
      <c r="C21523">
        <v>210</v>
      </c>
      <c r="D21523" t="s">
        <v>139</v>
      </c>
      <c r="E21523">
        <v>0</v>
      </c>
      <c r="F21523">
        <v>-106.87090000000001</v>
      </c>
      <c r="G21523">
        <v>43.024299999999997</v>
      </c>
      <c r="H21523">
        <v>-0.49049999999999999</v>
      </c>
      <c r="I21523">
        <v>0</v>
      </c>
      <c r="J21523">
        <v>1.2215</v>
      </c>
      <c r="K21523">
        <v>0.91690000000000005</v>
      </c>
    </row>
    <row r="21524" spans="1:11" hidden="1">
      <c r="A21524" t="s">
        <v>167</v>
      </c>
      <c r="B21524" t="s">
        <v>661</v>
      </c>
      <c r="C21524">
        <v>210</v>
      </c>
      <c r="D21524" t="s">
        <v>139</v>
      </c>
      <c r="E21524">
        <v>1.0628</v>
      </c>
      <c r="F21524">
        <v>-105.42319999999999</v>
      </c>
      <c r="G21524">
        <v>43.024299999999997</v>
      </c>
      <c r="H21524">
        <v>-0.49049999999999999</v>
      </c>
      <c r="I21524">
        <v>0</v>
      </c>
      <c r="J21524">
        <v>1.7427999999999999</v>
      </c>
      <c r="K21524">
        <v>-63.0274</v>
      </c>
    </row>
    <row r="21525" spans="1:11" hidden="1">
      <c r="A21525" t="s">
        <v>167</v>
      </c>
      <c r="B21525" t="s">
        <v>661</v>
      </c>
      <c r="C21525">
        <v>210</v>
      </c>
      <c r="D21525" t="s">
        <v>139</v>
      </c>
      <c r="E21525">
        <v>2.1255000000000002</v>
      </c>
      <c r="F21525">
        <v>-103.97539999999999</v>
      </c>
      <c r="G21525">
        <v>43.024299999999997</v>
      </c>
      <c r="H21525">
        <v>-0.49049999999999999</v>
      </c>
      <c r="I21525">
        <v>0</v>
      </c>
      <c r="J21525">
        <v>2.2641</v>
      </c>
      <c r="K21525">
        <v>-127.0489</v>
      </c>
    </row>
    <row r="21526" spans="1:11" hidden="1">
      <c r="A21526" t="s">
        <v>167</v>
      </c>
      <c r="B21526" t="s">
        <v>661</v>
      </c>
      <c r="C21526">
        <v>210</v>
      </c>
      <c r="D21526" t="s">
        <v>140</v>
      </c>
      <c r="E21526">
        <v>0</v>
      </c>
      <c r="F21526">
        <v>-92.265199999999993</v>
      </c>
      <c r="G21526">
        <v>63.231299999999997</v>
      </c>
      <c r="H21526">
        <v>-0.49049999999999999</v>
      </c>
      <c r="I21526">
        <v>0</v>
      </c>
      <c r="J21526">
        <v>1.2215</v>
      </c>
      <c r="K21526">
        <v>0.99760000000000004</v>
      </c>
    </row>
    <row r="21527" spans="1:11" hidden="1">
      <c r="A21527" t="s">
        <v>167</v>
      </c>
      <c r="B21527" t="s">
        <v>661</v>
      </c>
      <c r="C21527">
        <v>210</v>
      </c>
      <c r="D21527" t="s">
        <v>140</v>
      </c>
      <c r="E21527">
        <v>1.0628</v>
      </c>
      <c r="F21527">
        <v>-90.817499999999995</v>
      </c>
      <c r="G21527">
        <v>63.231299999999997</v>
      </c>
      <c r="H21527">
        <v>-0.49049999999999999</v>
      </c>
      <c r="I21527">
        <v>0</v>
      </c>
      <c r="J21527">
        <v>1.7427999999999999</v>
      </c>
      <c r="K21527">
        <v>-47.981299999999997</v>
      </c>
    </row>
    <row r="21528" spans="1:11" hidden="1">
      <c r="A21528" t="s">
        <v>167</v>
      </c>
      <c r="B21528" t="s">
        <v>661</v>
      </c>
      <c r="C21528">
        <v>210</v>
      </c>
      <c r="D21528" t="s">
        <v>140</v>
      </c>
      <c r="E21528">
        <v>2.1255000000000002</v>
      </c>
      <c r="F21528">
        <v>-89.369699999999995</v>
      </c>
      <c r="G21528">
        <v>63.231299999999997</v>
      </c>
      <c r="H21528">
        <v>-0.49049999999999999</v>
      </c>
      <c r="I21528">
        <v>0</v>
      </c>
      <c r="J21528">
        <v>2.2641</v>
      </c>
      <c r="K21528">
        <v>-96.882999999999996</v>
      </c>
    </row>
    <row r="21529" spans="1:11" hidden="1">
      <c r="A21529" t="s">
        <v>167</v>
      </c>
      <c r="B21529" t="s">
        <v>661</v>
      </c>
      <c r="C21529">
        <v>210</v>
      </c>
      <c r="D21529" t="s">
        <v>141</v>
      </c>
      <c r="E21529">
        <v>0</v>
      </c>
      <c r="F21529">
        <v>-109.94759999999999</v>
      </c>
      <c r="G21529">
        <v>46.014299999999999</v>
      </c>
      <c r="H21529">
        <v>-0.49049999999999999</v>
      </c>
      <c r="I21529">
        <v>0</v>
      </c>
      <c r="J21529">
        <v>1.2215</v>
      </c>
      <c r="K21529">
        <v>0.92049999999999998</v>
      </c>
    </row>
    <row r="21530" spans="1:11" hidden="1">
      <c r="A21530" t="s">
        <v>167</v>
      </c>
      <c r="B21530" t="s">
        <v>661</v>
      </c>
      <c r="C21530">
        <v>210</v>
      </c>
      <c r="D21530" t="s">
        <v>141</v>
      </c>
      <c r="E21530">
        <v>1.0628</v>
      </c>
      <c r="F21530">
        <v>-108.49979999999999</v>
      </c>
      <c r="G21530">
        <v>46.014299999999999</v>
      </c>
      <c r="H21530">
        <v>-0.49049999999999999</v>
      </c>
      <c r="I21530">
        <v>0</v>
      </c>
      <c r="J21530">
        <v>1.7427999999999999</v>
      </c>
      <c r="K21530">
        <v>-66.201499999999996</v>
      </c>
    </row>
    <row r="21531" spans="1:11" hidden="1">
      <c r="A21531" t="s">
        <v>167</v>
      </c>
      <c r="B21531" t="s">
        <v>661</v>
      </c>
      <c r="C21531">
        <v>210</v>
      </c>
      <c r="D21531" t="s">
        <v>141</v>
      </c>
      <c r="E21531">
        <v>2.1255000000000002</v>
      </c>
      <c r="F21531">
        <v>-107.0521</v>
      </c>
      <c r="G21531">
        <v>46.014299999999999</v>
      </c>
      <c r="H21531">
        <v>-0.49049999999999999</v>
      </c>
      <c r="I21531">
        <v>0</v>
      </c>
      <c r="J21531">
        <v>2.2641</v>
      </c>
      <c r="K21531">
        <v>-133.4006</v>
      </c>
    </row>
    <row r="21532" spans="1:11" hidden="1">
      <c r="A21532" t="s">
        <v>167</v>
      </c>
      <c r="B21532" t="s">
        <v>661</v>
      </c>
      <c r="C21532">
        <v>210</v>
      </c>
      <c r="D21532" t="s">
        <v>142</v>
      </c>
      <c r="E21532">
        <v>0</v>
      </c>
      <c r="F21532">
        <v>-89.188599999999994</v>
      </c>
      <c r="G21532">
        <v>60.241300000000003</v>
      </c>
      <c r="H21532">
        <v>-0.49049999999999999</v>
      </c>
      <c r="I21532">
        <v>0</v>
      </c>
      <c r="J21532">
        <v>1.2215</v>
      </c>
      <c r="K21532">
        <v>0.99399999999999999</v>
      </c>
    </row>
    <row r="21533" spans="1:11" hidden="1">
      <c r="A21533" t="s">
        <v>167</v>
      </c>
      <c r="B21533" t="s">
        <v>661</v>
      </c>
      <c r="C21533">
        <v>210</v>
      </c>
      <c r="D21533" t="s">
        <v>142</v>
      </c>
      <c r="E21533">
        <v>1.0628</v>
      </c>
      <c r="F21533">
        <v>-87.740799999999993</v>
      </c>
      <c r="G21533">
        <v>60.241300000000003</v>
      </c>
      <c r="H21533">
        <v>-0.49049999999999999</v>
      </c>
      <c r="I21533">
        <v>0</v>
      </c>
      <c r="J21533">
        <v>1.7427999999999999</v>
      </c>
      <c r="K21533">
        <v>-44.807200000000002</v>
      </c>
    </row>
    <row r="21534" spans="1:11" hidden="1">
      <c r="A21534" t="s">
        <v>167</v>
      </c>
      <c r="B21534" t="s">
        <v>661</v>
      </c>
      <c r="C21534">
        <v>210</v>
      </c>
      <c r="D21534" t="s">
        <v>142</v>
      </c>
      <c r="E21534">
        <v>2.1255000000000002</v>
      </c>
      <c r="F21534">
        <v>-86.293099999999995</v>
      </c>
      <c r="G21534">
        <v>60.241300000000003</v>
      </c>
      <c r="H21534">
        <v>-0.49049999999999999</v>
      </c>
      <c r="I21534">
        <v>0</v>
      </c>
      <c r="J21534">
        <v>2.2641</v>
      </c>
      <c r="K21534">
        <v>-90.531300000000002</v>
      </c>
    </row>
    <row r="21535" spans="1:11" hidden="1">
      <c r="A21535" t="s">
        <v>167</v>
      </c>
      <c r="B21535" t="s">
        <v>661</v>
      </c>
      <c r="C21535">
        <v>210</v>
      </c>
      <c r="D21535" t="s">
        <v>143</v>
      </c>
      <c r="E21535">
        <v>0</v>
      </c>
      <c r="F21535">
        <v>-106.87090000000001</v>
      </c>
      <c r="G21535">
        <v>43.024299999999997</v>
      </c>
      <c r="H21535">
        <v>-0.49049999999999999</v>
      </c>
      <c r="I21535">
        <v>0</v>
      </c>
      <c r="J21535">
        <v>1.2215</v>
      </c>
      <c r="K21535">
        <v>0.91690000000000005</v>
      </c>
    </row>
    <row r="21536" spans="1:11" hidden="1">
      <c r="A21536" t="s">
        <v>167</v>
      </c>
      <c r="B21536" t="s">
        <v>661</v>
      </c>
      <c r="C21536">
        <v>210</v>
      </c>
      <c r="D21536" t="s">
        <v>143</v>
      </c>
      <c r="E21536">
        <v>1.0628</v>
      </c>
      <c r="F21536">
        <v>-105.42319999999999</v>
      </c>
      <c r="G21536">
        <v>43.024299999999997</v>
      </c>
      <c r="H21536">
        <v>-0.49049999999999999</v>
      </c>
      <c r="I21536">
        <v>0</v>
      </c>
      <c r="J21536">
        <v>1.7427999999999999</v>
      </c>
      <c r="K21536">
        <v>-63.0274</v>
      </c>
    </row>
    <row r="21537" spans="1:11" hidden="1">
      <c r="A21537" t="s">
        <v>167</v>
      </c>
      <c r="B21537" t="s">
        <v>661</v>
      </c>
      <c r="C21537">
        <v>210</v>
      </c>
      <c r="D21537" t="s">
        <v>143</v>
      </c>
      <c r="E21537">
        <v>2.1255000000000002</v>
      </c>
      <c r="F21537">
        <v>-103.97539999999999</v>
      </c>
      <c r="G21537">
        <v>43.024299999999997</v>
      </c>
      <c r="H21537">
        <v>-0.49049999999999999</v>
      </c>
      <c r="I21537">
        <v>0</v>
      </c>
      <c r="J21537">
        <v>2.2641</v>
      </c>
      <c r="K21537">
        <v>-127.0489</v>
      </c>
    </row>
    <row r="21538" spans="1:11" hidden="1">
      <c r="A21538" t="s">
        <v>167</v>
      </c>
      <c r="B21538" t="s">
        <v>661</v>
      </c>
      <c r="C21538">
        <v>210</v>
      </c>
      <c r="D21538" t="s">
        <v>144</v>
      </c>
      <c r="E21538">
        <v>0</v>
      </c>
      <c r="F21538">
        <v>-92.265199999999993</v>
      </c>
      <c r="G21538">
        <v>63.231299999999997</v>
      </c>
      <c r="H21538">
        <v>-0.49049999999999999</v>
      </c>
      <c r="I21538">
        <v>0</v>
      </c>
      <c r="J21538">
        <v>1.2215</v>
      </c>
      <c r="K21538">
        <v>0.99760000000000004</v>
      </c>
    </row>
    <row r="21539" spans="1:11" hidden="1">
      <c r="A21539" t="s">
        <v>167</v>
      </c>
      <c r="B21539" t="s">
        <v>661</v>
      </c>
      <c r="C21539">
        <v>210</v>
      </c>
      <c r="D21539" t="s">
        <v>144</v>
      </c>
      <c r="E21539">
        <v>1.0628</v>
      </c>
      <c r="F21539">
        <v>-90.817499999999995</v>
      </c>
      <c r="G21539">
        <v>63.231299999999997</v>
      </c>
      <c r="H21539">
        <v>-0.49049999999999999</v>
      </c>
      <c r="I21539">
        <v>0</v>
      </c>
      <c r="J21539">
        <v>1.7427999999999999</v>
      </c>
      <c r="K21539">
        <v>-47.981299999999997</v>
      </c>
    </row>
    <row r="21540" spans="1:11" hidden="1">
      <c r="A21540" t="s">
        <v>167</v>
      </c>
      <c r="B21540" t="s">
        <v>661</v>
      </c>
      <c r="C21540">
        <v>210</v>
      </c>
      <c r="D21540" t="s">
        <v>144</v>
      </c>
      <c r="E21540">
        <v>2.1255000000000002</v>
      </c>
      <c r="F21540">
        <v>-89.369699999999995</v>
      </c>
      <c r="G21540">
        <v>63.231299999999997</v>
      </c>
      <c r="H21540">
        <v>-0.49049999999999999</v>
      </c>
      <c r="I21540">
        <v>0</v>
      </c>
      <c r="J21540">
        <v>2.2641</v>
      </c>
      <c r="K21540">
        <v>-96.882999999999996</v>
      </c>
    </row>
    <row r="21541" spans="1:11" hidden="1">
      <c r="A21541" t="s">
        <v>167</v>
      </c>
      <c r="B21541" t="s">
        <v>661</v>
      </c>
      <c r="C21541">
        <v>210</v>
      </c>
      <c r="D21541" t="s">
        <v>145</v>
      </c>
      <c r="E21541">
        <v>0</v>
      </c>
      <c r="F21541">
        <v>-109.94759999999999</v>
      </c>
      <c r="G21541">
        <v>46.014299999999999</v>
      </c>
      <c r="H21541">
        <v>-0.49049999999999999</v>
      </c>
      <c r="I21541">
        <v>0</v>
      </c>
      <c r="J21541">
        <v>1.2215</v>
      </c>
      <c r="K21541">
        <v>0.92049999999999998</v>
      </c>
    </row>
    <row r="21542" spans="1:11" hidden="1">
      <c r="A21542" t="s">
        <v>167</v>
      </c>
      <c r="B21542" t="s">
        <v>661</v>
      </c>
      <c r="C21542">
        <v>210</v>
      </c>
      <c r="D21542" t="s">
        <v>145</v>
      </c>
      <c r="E21542">
        <v>1.0628</v>
      </c>
      <c r="F21542">
        <v>-108.49979999999999</v>
      </c>
      <c r="G21542">
        <v>46.014299999999999</v>
      </c>
      <c r="H21542">
        <v>-0.49049999999999999</v>
      </c>
      <c r="I21542">
        <v>0</v>
      </c>
      <c r="J21542">
        <v>1.7427999999999999</v>
      </c>
      <c r="K21542">
        <v>-66.201499999999996</v>
      </c>
    </row>
    <row r="21543" spans="1:11" hidden="1">
      <c r="A21543" t="s">
        <v>167</v>
      </c>
      <c r="B21543" t="s">
        <v>661</v>
      </c>
      <c r="C21543">
        <v>210</v>
      </c>
      <c r="D21543" t="s">
        <v>145</v>
      </c>
      <c r="E21543">
        <v>2.1255000000000002</v>
      </c>
      <c r="F21543">
        <v>-107.0521</v>
      </c>
      <c r="G21543">
        <v>46.014299999999999</v>
      </c>
      <c r="H21543">
        <v>-0.49049999999999999</v>
      </c>
      <c r="I21543">
        <v>0</v>
      </c>
      <c r="J21543">
        <v>2.2641</v>
      </c>
      <c r="K21543">
        <v>-133.4006</v>
      </c>
    </row>
    <row r="21544" spans="1:11" hidden="1">
      <c r="A21544" t="s">
        <v>167</v>
      </c>
      <c r="B21544" t="s">
        <v>661</v>
      </c>
      <c r="C21544">
        <v>210</v>
      </c>
      <c r="D21544" t="s">
        <v>146</v>
      </c>
      <c r="E21544">
        <v>0</v>
      </c>
      <c r="F21544">
        <v>-89.188599999999994</v>
      </c>
      <c r="G21544">
        <v>60.241300000000003</v>
      </c>
      <c r="H21544">
        <v>-0.49049999999999999</v>
      </c>
      <c r="I21544">
        <v>0</v>
      </c>
      <c r="J21544">
        <v>1.2215</v>
      </c>
      <c r="K21544">
        <v>0.99399999999999999</v>
      </c>
    </row>
    <row r="21545" spans="1:11" hidden="1">
      <c r="A21545" t="s">
        <v>167</v>
      </c>
      <c r="B21545" t="s">
        <v>661</v>
      </c>
      <c r="C21545">
        <v>210</v>
      </c>
      <c r="D21545" t="s">
        <v>146</v>
      </c>
      <c r="E21545">
        <v>1.0628</v>
      </c>
      <c r="F21545">
        <v>-87.740799999999993</v>
      </c>
      <c r="G21545">
        <v>60.241300000000003</v>
      </c>
      <c r="H21545">
        <v>-0.49049999999999999</v>
      </c>
      <c r="I21545">
        <v>0</v>
      </c>
      <c r="J21545">
        <v>1.7427999999999999</v>
      </c>
      <c r="K21545">
        <v>-44.807200000000002</v>
      </c>
    </row>
    <row r="21546" spans="1:11" hidden="1">
      <c r="A21546" t="s">
        <v>167</v>
      </c>
      <c r="B21546" t="s">
        <v>661</v>
      </c>
      <c r="C21546">
        <v>210</v>
      </c>
      <c r="D21546" t="s">
        <v>146</v>
      </c>
      <c r="E21546">
        <v>2.1255000000000002</v>
      </c>
      <c r="F21546">
        <v>-86.293099999999995</v>
      </c>
      <c r="G21546">
        <v>60.241300000000003</v>
      </c>
      <c r="H21546">
        <v>-0.49049999999999999</v>
      </c>
      <c r="I21546">
        <v>0</v>
      </c>
      <c r="J21546">
        <v>2.2641</v>
      </c>
      <c r="K21546">
        <v>-90.531300000000002</v>
      </c>
    </row>
    <row r="21547" spans="1:11" hidden="1">
      <c r="A21547" t="s">
        <v>167</v>
      </c>
      <c r="B21547" t="s">
        <v>661</v>
      </c>
      <c r="C21547">
        <v>210</v>
      </c>
      <c r="D21547" t="s">
        <v>147</v>
      </c>
      <c r="E21547">
        <v>0</v>
      </c>
      <c r="F21547">
        <v>-106.87090000000001</v>
      </c>
      <c r="G21547">
        <v>43.024299999999997</v>
      </c>
      <c r="H21547">
        <v>-0.49049999999999999</v>
      </c>
      <c r="I21547">
        <v>0</v>
      </c>
      <c r="J21547">
        <v>1.2215</v>
      </c>
      <c r="K21547">
        <v>0.91690000000000005</v>
      </c>
    </row>
    <row r="21548" spans="1:11" hidden="1">
      <c r="A21548" t="s">
        <v>167</v>
      </c>
      <c r="B21548" t="s">
        <v>661</v>
      </c>
      <c r="C21548">
        <v>210</v>
      </c>
      <c r="D21548" t="s">
        <v>147</v>
      </c>
      <c r="E21548">
        <v>1.0628</v>
      </c>
      <c r="F21548">
        <v>-105.42319999999999</v>
      </c>
      <c r="G21548">
        <v>43.024299999999997</v>
      </c>
      <c r="H21548">
        <v>-0.49049999999999999</v>
      </c>
      <c r="I21548">
        <v>0</v>
      </c>
      <c r="J21548">
        <v>1.7427999999999999</v>
      </c>
      <c r="K21548">
        <v>-63.0274</v>
      </c>
    </row>
    <row r="21549" spans="1:11" hidden="1">
      <c r="A21549" t="s">
        <v>167</v>
      </c>
      <c r="B21549" t="s">
        <v>661</v>
      </c>
      <c r="C21549">
        <v>210</v>
      </c>
      <c r="D21549" t="s">
        <v>147</v>
      </c>
      <c r="E21549">
        <v>2.1255000000000002</v>
      </c>
      <c r="F21549">
        <v>-103.97539999999999</v>
      </c>
      <c r="G21549">
        <v>43.024299999999997</v>
      </c>
      <c r="H21549">
        <v>-0.49049999999999999</v>
      </c>
      <c r="I21549">
        <v>0</v>
      </c>
      <c r="J21549">
        <v>2.2641</v>
      </c>
      <c r="K21549">
        <v>-127.0489</v>
      </c>
    </row>
    <row r="21550" spans="1:11" hidden="1">
      <c r="A21550" t="s">
        <v>167</v>
      </c>
      <c r="B21550" t="s">
        <v>661</v>
      </c>
      <c r="C21550">
        <v>210</v>
      </c>
      <c r="D21550" t="s">
        <v>148</v>
      </c>
      <c r="E21550">
        <v>0</v>
      </c>
      <c r="F21550">
        <v>-92.265199999999993</v>
      </c>
      <c r="G21550">
        <v>63.231299999999997</v>
      </c>
      <c r="H21550">
        <v>-0.49049999999999999</v>
      </c>
      <c r="I21550">
        <v>0</v>
      </c>
      <c r="J21550">
        <v>1.2215</v>
      </c>
      <c r="K21550">
        <v>0.99760000000000004</v>
      </c>
    </row>
    <row r="21551" spans="1:11" hidden="1">
      <c r="A21551" t="s">
        <v>167</v>
      </c>
      <c r="B21551" t="s">
        <v>661</v>
      </c>
      <c r="C21551">
        <v>210</v>
      </c>
      <c r="D21551" t="s">
        <v>148</v>
      </c>
      <c r="E21551">
        <v>1.0628</v>
      </c>
      <c r="F21551">
        <v>-90.817499999999995</v>
      </c>
      <c r="G21551">
        <v>63.231299999999997</v>
      </c>
      <c r="H21551">
        <v>-0.49049999999999999</v>
      </c>
      <c r="I21551">
        <v>0</v>
      </c>
      <c r="J21551">
        <v>1.7427999999999999</v>
      </c>
      <c r="K21551">
        <v>-47.981299999999997</v>
      </c>
    </row>
    <row r="21552" spans="1:11" hidden="1">
      <c r="A21552" t="s">
        <v>167</v>
      </c>
      <c r="B21552" t="s">
        <v>661</v>
      </c>
      <c r="C21552">
        <v>210</v>
      </c>
      <c r="D21552" t="s">
        <v>148</v>
      </c>
      <c r="E21552">
        <v>2.1255000000000002</v>
      </c>
      <c r="F21552">
        <v>-89.369699999999995</v>
      </c>
      <c r="G21552">
        <v>63.231299999999997</v>
      </c>
      <c r="H21552">
        <v>-0.49049999999999999</v>
      </c>
      <c r="I21552">
        <v>0</v>
      </c>
      <c r="J21552">
        <v>2.2641</v>
      </c>
      <c r="K21552">
        <v>-96.882999999999996</v>
      </c>
    </row>
    <row r="21553" spans="1:11" hidden="1">
      <c r="A21553" t="s">
        <v>167</v>
      </c>
      <c r="B21553" t="s">
        <v>661</v>
      </c>
      <c r="C21553">
        <v>210</v>
      </c>
      <c r="D21553" t="s">
        <v>149</v>
      </c>
      <c r="E21553">
        <v>0</v>
      </c>
      <c r="F21553">
        <v>-109.94759999999999</v>
      </c>
      <c r="G21553">
        <v>46.014299999999999</v>
      </c>
      <c r="H21553">
        <v>-0.49049999999999999</v>
      </c>
      <c r="I21553">
        <v>0</v>
      </c>
      <c r="J21553">
        <v>1.2215</v>
      </c>
      <c r="K21553">
        <v>0.92049999999999998</v>
      </c>
    </row>
    <row r="21554" spans="1:11" hidden="1">
      <c r="A21554" t="s">
        <v>167</v>
      </c>
      <c r="B21554" t="s">
        <v>661</v>
      </c>
      <c r="C21554">
        <v>210</v>
      </c>
      <c r="D21554" t="s">
        <v>149</v>
      </c>
      <c r="E21554">
        <v>1.0628</v>
      </c>
      <c r="F21554">
        <v>-108.49979999999999</v>
      </c>
      <c r="G21554">
        <v>46.014299999999999</v>
      </c>
      <c r="H21554">
        <v>-0.49049999999999999</v>
      </c>
      <c r="I21554">
        <v>0</v>
      </c>
      <c r="J21554">
        <v>1.7427999999999999</v>
      </c>
      <c r="K21554">
        <v>-66.201499999999996</v>
      </c>
    </row>
    <row r="21555" spans="1:11" hidden="1">
      <c r="A21555" t="s">
        <v>167</v>
      </c>
      <c r="B21555" t="s">
        <v>661</v>
      </c>
      <c r="C21555">
        <v>210</v>
      </c>
      <c r="D21555" t="s">
        <v>149</v>
      </c>
      <c r="E21555">
        <v>2.1255000000000002</v>
      </c>
      <c r="F21555">
        <v>-107.0521</v>
      </c>
      <c r="G21555">
        <v>46.014299999999999</v>
      </c>
      <c r="H21555">
        <v>-0.49049999999999999</v>
      </c>
      <c r="I21555">
        <v>0</v>
      </c>
      <c r="J21555">
        <v>2.2641</v>
      </c>
      <c r="K21555">
        <v>-133.4006</v>
      </c>
    </row>
    <row r="21556" spans="1:11" hidden="1">
      <c r="A21556" t="s">
        <v>167</v>
      </c>
      <c r="B21556" t="s">
        <v>661</v>
      </c>
      <c r="C21556">
        <v>210</v>
      </c>
      <c r="D21556" t="s">
        <v>150</v>
      </c>
      <c r="E21556">
        <v>0</v>
      </c>
      <c r="F21556">
        <v>-105.95910000000001</v>
      </c>
      <c r="G21556">
        <v>54.473700000000001</v>
      </c>
      <c r="H21556">
        <v>-0.54500000000000004</v>
      </c>
      <c r="I21556">
        <v>0</v>
      </c>
      <c r="J21556">
        <v>1.3572</v>
      </c>
      <c r="K21556">
        <v>1.0385</v>
      </c>
    </row>
    <row r="21557" spans="1:11" hidden="1">
      <c r="A21557" t="s">
        <v>167</v>
      </c>
      <c r="B21557" t="s">
        <v>661</v>
      </c>
      <c r="C21557">
        <v>210</v>
      </c>
      <c r="D21557" t="s">
        <v>150</v>
      </c>
      <c r="E21557">
        <v>1.0628</v>
      </c>
      <c r="F21557">
        <v>-104.3505</v>
      </c>
      <c r="G21557">
        <v>54.473700000000001</v>
      </c>
      <c r="H21557">
        <v>-0.54500000000000004</v>
      </c>
      <c r="I21557">
        <v>0</v>
      </c>
      <c r="J21557">
        <v>1.9365000000000001</v>
      </c>
      <c r="K21557">
        <v>-56.853400000000001</v>
      </c>
    </row>
    <row r="21558" spans="1:11" hidden="1">
      <c r="A21558" t="s">
        <v>167</v>
      </c>
      <c r="B21558" t="s">
        <v>661</v>
      </c>
      <c r="C21558">
        <v>210</v>
      </c>
      <c r="D21558" t="s">
        <v>150</v>
      </c>
      <c r="E21558">
        <v>2.1255000000000002</v>
      </c>
      <c r="F21558">
        <v>-102.7419</v>
      </c>
      <c r="G21558">
        <v>54.473700000000001</v>
      </c>
      <c r="H21558">
        <v>-0.54500000000000004</v>
      </c>
      <c r="I21558">
        <v>0</v>
      </c>
      <c r="J21558">
        <v>2.5156999999999998</v>
      </c>
      <c r="K21558">
        <v>-114.7453</v>
      </c>
    </row>
    <row r="21559" spans="1:11" hidden="1">
      <c r="A21559" t="s">
        <v>167</v>
      </c>
      <c r="B21559" t="s">
        <v>661</v>
      </c>
      <c r="C21559">
        <v>210</v>
      </c>
      <c r="D21559" t="s">
        <v>151</v>
      </c>
      <c r="E21559">
        <v>0</v>
      </c>
      <c r="F21559">
        <v>-105.95910000000001</v>
      </c>
      <c r="G21559">
        <v>54.473700000000001</v>
      </c>
      <c r="H21559">
        <v>-0.54500000000000004</v>
      </c>
      <c r="I21559">
        <v>0</v>
      </c>
      <c r="J21559">
        <v>1.3572</v>
      </c>
      <c r="K21559">
        <v>1.0385</v>
      </c>
    </row>
    <row r="21560" spans="1:11" hidden="1">
      <c r="A21560" t="s">
        <v>167</v>
      </c>
      <c r="B21560" t="s">
        <v>661</v>
      </c>
      <c r="C21560">
        <v>210</v>
      </c>
      <c r="D21560" t="s">
        <v>151</v>
      </c>
      <c r="E21560">
        <v>1.0628</v>
      </c>
      <c r="F21560">
        <v>-104.3505</v>
      </c>
      <c r="G21560">
        <v>54.473700000000001</v>
      </c>
      <c r="H21560">
        <v>-0.54500000000000004</v>
      </c>
      <c r="I21560">
        <v>0</v>
      </c>
      <c r="J21560">
        <v>1.9365000000000001</v>
      </c>
      <c r="K21560">
        <v>-56.853400000000001</v>
      </c>
    </row>
    <row r="21561" spans="1:11" hidden="1">
      <c r="A21561" t="s">
        <v>167</v>
      </c>
      <c r="B21561" t="s">
        <v>661</v>
      </c>
      <c r="C21561">
        <v>210</v>
      </c>
      <c r="D21561" t="s">
        <v>151</v>
      </c>
      <c r="E21561">
        <v>2.1255000000000002</v>
      </c>
      <c r="F21561">
        <v>-102.7419</v>
      </c>
      <c r="G21561">
        <v>54.473700000000001</v>
      </c>
      <c r="H21561">
        <v>-0.54500000000000004</v>
      </c>
      <c r="I21561">
        <v>0</v>
      </c>
      <c r="J21561">
        <v>2.5156999999999998</v>
      </c>
      <c r="K21561">
        <v>-114.7453</v>
      </c>
    </row>
    <row r="21562" spans="1:11" hidden="1">
      <c r="A21562" t="s">
        <v>167</v>
      </c>
      <c r="B21562" t="s">
        <v>661</v>
      </c>
      <c r="C21562">
        <v>210</v>
      </c>
      <c r="D21562" t="s">
        <v>152</v>
      </c>
      <c r="E21562">
        <v>0</v>
      </c>
      <c r="F21562">
        <v>-95.656199999999998</v>
      </c>
      <c r="G21562">
        <v>44.458100000000002</v>
      </c>
      <c r="H21562">
        <v>-0.54500000000000004</v>
      </c>
      <c r="I21562">
        <v>0</v>
      </c>
      <c r="J21562">
        <v>1.3572</v>
      </c>
      <c r="K21562">
        <v>1.0029999999999999</v>
      </c>
    </row>
    <row r="21563" spans="1:11" hidden="1">
      <c r="A21563" t="s">
        <v>167</v>
      </c>
      <c r="B21563" t="s">
        <v>661</v>
      </c>
      <c r="C21563">
        <v>210</v>
      </c>
      <c r="D21563" t="s">
        <v>152</v>
      </c>
      <c r="E21563">
        <v>1.0628</v>
      </c>
      <c r="F21563">
        <v>-94.047600000000003</v>
      </c>
      <c r="G21563">
        <v>44.458100000000002</v>
      </c>
      <c r="H21563">
        <v>-0.54500000000000004</v>
      </c>
      <c r="I21563">
        <v>0</v>
      </c>
      <c r="J21563">
        <v>1.9365000000000001</v>
      </c>
      <c r="K21563">
        <v>-46.244900000000001</v>
      </c>
    </row>
    <row r="21564" spans="1:11" hidden="1">
      <c r="A21564" t="s">
        <v>167</v>
      </c>
      <c r="B21564" t="s">
        <v>661</v>
      </c>
      <c r="C21564">
        <v>210</v>
      </c>
      <c r="D21564" t="s">
        <v>152</v>
      </c>
      <c r="E21564">
        <v>2.1255000000000002</v>
      </c>
      <c r="F21564">
        <v>-92.438999999999993</v>
      </c>
      <c r="G21564">
        <v>44.458100000000002</v>
      </c>
      <c r="H21564">
        <v>-0.54500000000000004</v>
      </c>
      <c r="I21564">
        <v>0</v>
      </c>
      <c r="J21564">
        <v>2.5156999999999998</v>
      </c>
      <c r="K21564">
        <v>-93.492800000000003</v>
      </c>
    </row>
    <row r="21565" spans="1:11" hidden="1">
      <c r="A21565" t="s">
        <v>167</v>
      </c>
      <c r="B21565" t="s">
        <v>661</v>
      </c>
      <c r="C21565">
        <v>210</v>
      </c>
      <c r="D21565" t="s">
        <v>153</v>
      </c>
      <c r="E21565">
        <v>0</v>
      </c>
      <c r="F21565">
        <v>-95.656199999999998</v>
      </c>
      <c r="G21565">
        <v>44.458100000000002</v>
      </c>
      <c r="H21565">
        <v>-0.54500000000000004</v>
      </c>
      <c r="I21565">
        <v>0</v>
      </c>
      <c r="J21565">
        <v>1.3572</v>
      </c>
      <c r="K21565">
        <v>1.0029999999999999</v>
      </c>
    </row>
    <row r="21566" spans="1:11" hidden="1">
      <c r="A21566" t="s">
        <v>167</v>
      </c>
      <c r="B21566" t="s">
        <v>661</v>
      </c>
      <c r="C21566">
        <v>210</v>
      </c>
      <c r="D21566" t="s">
        <v>153</v>
      </c>
      <c r="E21566">
        <v>1.0628</v>
      </c>
      <c r="F21566">
        <v>-94.047600000000003</v>
      </c>
      <c r="G21566">
        <v>44.458100000000002</v>
      </c>
      <c r="H21566">
        <v>-0.54500000000000004</v>
      </c>
      <c r="I21566">
        <v>0</v>
      </c>
      <c r="J21566">
        <v>1.9365000000000001</v>
      </c>
      <c r="K21566">
        <v>-46.244900000000001</v>
      </c>
    </row>
    <row r="21567" spans="1:11" hidden="1">
      <c r="A21567" t="s">
        <v>167</v>
      </c>
      <c r="B21567" t="s">
        <v>661</v>
      </c>
      <c r="C21567">
        <v>210</v>
      </c>
      <c r="D21567" t="s">
        <v>153</v>
      </c>
      <c r="E21567">
        <v>2.1255000000000002</v>
      </c>
      <c r="F21567">
        <v>-92.438999999999993</v>
      </c>
      <c r="G21567">
        <v>44.458100000000002</v>
      </c>
      <c r="H21567">
        <v>-0.54500000000000004</v>
      </c>
      <c r="I21567">
        <v>0</v>
      </c>
      <c r="J21567">
        <v>2.5156999999999998</v>
      </c>
      <c r="K21567">
        <v>-93.492800000000003</v>
      </c>
    </row>
    <row r="21568" spans="1:11" hidden="1">
      <c r="A21568" t="s">
        <v>167</v>
      </c>
      <c r="B21568" t="s">
        <v>661</v>
      </c>
      <c r="C21568">
        <v>210</v>
      </c>
      <c r="D21568" t="s">
        <v>154</v>
      </c>
      <c r="E21568">
        <v>0</v>
      </c>
      <c r="F21568">
        <v>-117.97920000000001</v>
      </c>
      <c r="G21568">
        <v>66.158500000000004</v>
      </c>
      <c r="H21568">
        <v>-0.54500000000000004</v>
      </c>
      <c r="I21568">
        <v>0</v>
      </c>
      <c r="J21568">
        <v>1.3572</v>
      </c>
      <c r="K21568">
        <v>1.08</v>
      </c>
    </row>
    <row r="21569" spans="1:11" hidden="1">
      <c r="A21569" t="s">
        <v>167</v>
      </c>
      <c r="B21569" t="s">
        <v>661</v>
      </c>
      <c r="C21569">
        <v>210</v>
      </c>
      <c r="D21569" t="s">
        <v>154</v>
      </c>
      <c r="E21569">
        <v>1.0628</v>
      </c>
      <c r="F21569">
        <v>-116.3706</v>
      </c>
      <c r="G21569">
        <v>66.158500000000004</v>
      </c>
      <c r="H21569">
        <v>-0.54500000000000004</v>
      </c>
      <c r="I21569">
        <v>0</v>
      </c>
      <c r="J21569">
        <v>1.9365000000000001</v>
      </c>
      <c r="K21569">
        <v>-69.229900000000001</v>
      </c>
    </row>
    <row r="21570" spans="1:11" hidden="1">
      <c r="A21570" t="s">
        <v>167</v>
      </c>
      <c r="B21570" t="s">
        <v>661</v>
      </c>
      <c r="C21570">
        <v>210</v>
      </c>
      <c r="D21570" t="s">
        <v>154</v>
      </c>
      <c r="E21570">
        <v>2.1255000000000002</v>
      </c>
      <c r="F21570">
        <v>-114.762</v>
      </c>
      <c r="G21570">
        <v>66.158500000000004</v>
      </c>
      <c r="H21570">
        <v>-0.54500000000000004</v>
      </c>
      <c r="I21570">
        <v>0</v>
      </c>
      <c r="J21570">
        <v>2.5156999999999998</v>
      </c>
      <c r="K21570">
        <v>-139.53980000000001</v>
      </c>
    </row>
    <row r="21571" spans="1:11" hidden="1">
      <c r="A21571" t="s">
        <v>167</v>
      </c>
      <c r="B21571" t="s">
        <v>661</v>
      </c>
      <c r="C21571">
        <v>210</v>
      </c>
      <c r="D21571" t="s">
        <v>155</v>
      </c>
      <c r="E21571">
        <v>0</v>
      </c>
      <c r="F21571">
        <v>-83.636099999999999</v>
      </c>
      <c r="G21571">
        <v>32.773299999999999</v>
      </c>
      <c r="H21571">
        <v>-0.54500000000000004</v>
      </c>
      <c r="I21571">
        <v>0</v>
      </c>
      <c r="J21571">
        <v>1.3572</v>
      </c>
      <c r="K21571">
        <v>0.96150000000000002</v>
      </c>
    </row>
    <row r="21572" spans="1:11" hidden="1">
      <c r="A21572" t="s">
        <v>167</v>
      </c>
      <c r="B21572" t="s">
        <v>661</v>
      </c>
      <c r="C21572">
        <v>210</v>
      </c>
      <c r="D21572" t="s">
        <v>155</v>
      </c>
      <c r="E21572">
        <v>1.0628</v>
      </c>
      <c r="F21572">
        <v>-82.027500000000003</v>
      </c>
      <c r="G21572">
        <v>32.773299999999999</v>
      </c>
      <c r="H21572">
        <v>-0.54500000000000004</v>
      </c>
      <c r="I21572">
        <v>0</v>
      </c>
      <c r="J21572">
        <v>1.9365000000000001</v>
      </c>
      <c r="K21572">
        <v>-33.868400000000001</v>
      </c>
    </row>
    <row r="21573" spans="1:11" hidden="1">
      <c r="A21573" t="s">
        <v>167</v>
      </c>
      <c r="B21573" t="s">
        <v>661</v>
      </c>
      <c r="C21573">
        <v>210</v>
      </c>
      <c r="D21573" t="s">
        <v>155</v>
      </c>
      <c r="E21573">
        <v>2.1255000000000002</v>
      </c>
      <c r="F21573">
        <v>-80.418899999999994</v>
      </c>
      <c r="G21573">
        <v>32.773299999999999</v>
      </c>
      <c r="H21573">
        <v>-0.54500000000000004</v>
      </c>
      <c r="I21573">
        <v>0</v>
      </c>
      <c r="J21573">
        <v>2.5156999999999998</v>
      </c>
      <c r="K21573">
        <v>-68.698300000000003</v>
      </c>
    </row>
    <row r="21574" spans="1:11" hidden="1">
      <c r="A21574" t="s">
        <v>167</v>
      </c>
      <c r="B21574" t="s">
        <v>661</v>
      </c>
      <c r="C21574">
        <v>210</v>
      </c>
      <c r="D21574" t="s">
        <v>156</v>
      </c>
      <c r="E21574">
        <v>0</v>
      </c>
      <c r="F21574">
        <v>-117.97920000000001</v>
      </c>
      <c r="G21574">
        <v>66.158500000000004</v>
      </c>
      <c r="H21574">
        <v>-0.54500000000000004</v>
      </c>
      <c r="I21574">
        <v>0</v>
      </c>
      <c r="J21574">
        <v>1.3572</v>
      </c>
      <c r="K21574">
        <v>1.08</v>
      </c>
    </row>
    <row r="21575" spans="1:11" hidden="1">
      <c r="A21575" t="s">
        <v>167</v>
      </c>
      <c r="B21575" t="s">
        <v>661</v>
      </c>
      <c r="C21575">
        <v>210</v>
      </c>
      <c r="D21575" t="s">
        <v>156</v>
      </c>
      <c r="E21575">
        <v>1.0628</v>
      </c>
      <c r="F21575">
        <v>-116.3706</v>
      </c>
      <c r="G21575">
        <v>66.158500000000004</v>
      </c>
      <c r="H21575">
        <v>-0.54500000000000004</v>
      </c>
      <c r="I21575">
        <v>0</v>
      </c>
      <c r="J21575">
        <v>1.9365000000000001</v>
      </c>
      <c r="K21575">
        <v>-69.229900000000001</v>
      </c>
    </row>
    <row r="21576" spans="1:11" hidden="1">
      <c r="A21576" t="s">
        <v>167</v>
      </c>
      <c r="B21576" t="s">
        <v>661</v>
      </c>
      <c r="C21576">
        <v>210</v>
      </c>
      <c r="D21576" t="s">
        <v>156</v>
      </c>
      <c r="E21576">
        <v>2.1255000000000002</v>
      </c>
      <c r="F21576">
        <v>-114.762</v>
      </c>
      <c r="G21576">
        <v>66.158500000000004</v>
      </c>
      <c r="H21576">
        <v>-0.54500000000000004</v>
      </c>
      <c r="I21576">
        <v>0</v>
      </c>
      <c r="J21576">
        <v>2.5156999999999998</v>
      </c>
      <c r="K21576">
        <v>-139.53980000000001</v>
      </c>
    </row>
    <row r="21577" spans="1:11" hidden="1">
      <c r="A21577" t="s">
        <v>167</v>
      </c>
      <c r="B21577" t="s">
        <v>661</v>
      </c>
      <c r="C21577">
        <v>210</v>
      </c>
      <c r="D21577" t="s">
        <v>157</v>
      </c>
      <c r="E21577">
        <v>0</v>
      </c>
      <c r="F21577">
        <v>-83.636099999999999</v>
      </c>
      <c r="G21577">
        <v>32.773299999999999</v>
      </c>
      <c r="H21577">
        <v>-0.54500000000000004</v>
      </c>
      <c r="I21577">
        <v>0</v>
      </c>
      <c r="J21577">
        <v>1.3572</v>
      </c>
      <c r="K21577">
        <v>0.96150000000000002</v>
      </c>
    </row>
    <row r="21578" spans="1:11" hidden="1">
      <c r="A21578" t="s">
        <v>167</v>
      </c>
      <c r="B21578" t="s">
        <v>661</v>
      </c>
      <c r="C21578">
        <v>210</v>
      </c>
      <c r="D21578" t="s">
        <v>157</v>
      </c>
      <c r="E21578">
        <v>1.0628</v>
      </c>
      <c r="F21578">
        <v>-82.027500000000003</v>
      </c>
      <c r="G21578">
        <v>32.773299999999999</v>
      </c>
      <c r="H21578">
        <v>-0.54500000000000004</v>
      </c>
      <c r="I21578">
        <v>0</v>
      </c>
      <c r="J21578">
        <v>1.9365000000000001</v>
      </c>
      <c r="K21578">
        <v>-33.868400000000001</v>
      </c>
    </row>
    <row r="21579" spans="1:11" hidden="1">
      <c r="A21579" t="s">
        <v>167</v>
      </c>
      <c r="B21579" t="s">
        <v>661</v>
      </c>
      <c r="C21579">
        <v>210</v>
      </c>
      <c r="D21579" t="s">
        <v>157</v>
      </c>
      <c r="E21579">
        <v>2.1255000000000002</v>
      </c>
      <c r="F21579">
        <v>-80.418899999999994</v>
      </c>
      <c r="G21579">
        <v>32.773299999999999</v>
      </c>
      <c r="H21579">
        <v>-0.54500000000000004</v>
      </c>
      <c r="I21579">
        <v>0</v>
      </c>
      <c r="J21579">
        <v>2.5156999999999998</v>
      </c>
      <c r="K21579">
        <v>-68.698300000000003</v>
      </c>
    </row>
    <row r="21580" spans="1:11" hidden="1">
      <c r="A21580" t="s">
        <v>167</v>
      </c>
      <c r="B21580" t="s">
        <v>661</v>
      </c>
      <c r="C21580">
        <v>210</v>
      </c>
      <c r="D21580" t="s">
        <v>158</v>
      </c>
      <c r="E21580">
        <v>0</v>
      </c>
      <c r="F21580">
        <v>-158.5643</v>
      </c>
      <c r="G21580">
        <v>80.928100000000001</v>
      </c>
      <c r="H21580">
        <v>-0.83430000000000004</v>
      </c>
      <c r="I21580">
        <v>0</v>
      </c>
      <c r="J21580">
        <v>2.0783</v>
      </c>
      <c r="K21580">
        <v>1.2333000000000001</v>
      </c>
    </row>
    <row r="21581" spans="1:11" hidden="1">
      <c r="A21581" t="s">
        <v>167</v>
      </c>
      <c r="B21581" t="s">
        <v>661</v>
      </c>
      <c r="C21581">
        <v>210</v>
      </c>
      <c r="D21581" t="s">
        <v>158</v>
      </c>
      <c r="E21581">
        <v>1.0628</v>
      </c>
      <c r="F21581">
        <v>-156.95570000000001</v>
      </c>
      <c r="G21581">
        <v>80.928100000000001</v>
      </c>
      <c r="H21581">
        <v>-0.83430000000000004</v>
      </c>
      <c r="I21581">
        <v>0</v>
      </c>
      <c r="J21581">
        <v>2.9649999999999999</v>
      </c>
      <c r="K21581">
        <v>-84.772999999999996</v>
      </c>
    </row>
    <row r="21582" spans="1:11" hidden="1">
      <c r="A21582" t="s">
        <v>167</v>
      </c>
      <c r="B21582" t="s">
        <v>661</v>
      </c>
      <c r="C21582">
        <v>210</v>
      </c>
      <c r="D21582" t="s">
        <v>158</v>
      </c>
      <c r="E21582">
        <v>2.1255000000000002</v>
      </c>
      <c r="F21582">
        <v>-155.34710000000001</v>
      </c>
      <c r="G21582">
        <v>80.928100000000001</v>
      </c>
      <c r="H21582">
        <v>-0.83430000000000004</v>
      </c>
      <c r="I21582">
        <v>0</v>
      </c>
      <c r="J21582">
        <v>3.8515999999999999</v>
      </c>
      <c r="K21582">
        <v>-170.77940000000001</v>
      </c>
    </row>
    <row r="21583" spans="1:11" hidden="1">
      <c r="A21583" t="s">
        <v>167</v>
      </c>
      <c r="B21583" t="s">
        <v>661</v>
      </c>
      <c r="C21583">
        <v>210</v>
      </c>
      <c r="D21583" t="s">
        <v>159</v>
      </c>
      <c r="E21583">
        <v>0</v>
      </c>
      <c r="F21583">
        <v>-158.5643</v>
      </c>
      <c r="G21583">
        <v>80.928100000000001</v>
      </c>
      <c r="H21583">
        <v>-0.83430000000000004</v>
      </c>
      <c r="I21583">
        <v>0</v>
      </c>
      <c r="J21583">
        <v>2.0783</v>
      </c>
      <c r="K21583">
        <v>1.2333000000000001</v>
      </c>
    </row>
    <row r="21584" spans="1:11" hidden="1">
      <c r="A21584" t="s">
        <v>167</v>
      </c>
      <c r="B21584" t="s">
        <v>661</v>
      </c>
      <c r="C21584">
        <v>210</v>
      </c>
      <c r="D21584" t="s">
        <v>159</v>
      </c>
      <c r="E21584">
        <v>1.0628</v>
      </c>
      <c r="F21584">
        <v>-156.95570000000001</v>
      </c>
      <c r="G21584">
        <v>80.928100000000001</v>
      </c>
      <c r="H21584">
        <v>-0.83430000000000004</v>
      </c>
      <c r="I21584">
        <v>0</v>
      </c>
      <c r="J21584">
        <v>2.9649999999999999</v>
      </c>
      <c r="K21584">
        <v>-84.772999999999996</v>
      </c>
    </row>
    <row r="21585" spans="1:11" hidden="1">
      <c r="A21585" t="s">
        <v>167</v>
      </c>
      <c r="B21585" t="s">
        <v>661</v>
      </c>
      <c r="C21585">
        <v>210</v>
      </c>
      <c r="D21585" t="s">
        <v>159</v>
      </c>
      <c r="E21585">
        <v>2.1255000000000002</v>
      </c>
      <c r="F21585">
        <v>-155.34710000000001</v>
      </c>
      <c r="G21585">
        <v>80.928100000000001</v>
      </c>
      <c r="H21585">
        <v>-0.83430000000000004</v>
      </c>
      <c r="I21585">
        <v>0</v>
      </c>
      <c r="J21585">
        <v>3.8515999999999999</v>
      </c>
      <c r="K21585">
        <v>-170.77940000000001</v>
      </c>
    </row>
    <row r="21586" spans="1:11" hidden="1">
      <c r="A21586" t="s">
        <v>167</v>
      </c>
      <c r="B21586" t="s">
        <v>661</v>
      </c>
      <c r="C21586">
        <v>210</v>
      </c>
      <c r="D21586" t="s">
        <v>160</v>
      </c>
      <c r="E21586">
        <v>0</v>
      </c>
      <c r="F21586">
        <v>-148.26140000000001</v>
      </c>
      <c r="G21586">
        <v>70.912599999999998</v>
      </c>
      <c r="H21586">
        <v>-0.83430000000000004</v>
      </c>
      <c r="I21586">
        <v>0</v>
      </c>
      <c r="J21586">
        <v>2.0783</v>
      </c>
      <c r="K21586">
        <v>1.1977</v>
      </c>
    </row>
    <row r="21587" spans="1:11" hidden="1">
      <c r="A21587" t="s">
        <v>167</v>
      </c>
      <c r="B21587" t="s">
        <v>661</v>
      </c>
      <c r="C21587">
        <v>210</v>
      </c>
      <c r="D21587" t="s">
        <v>160</v>
      </c>
      <c r="E21587">
        <v>1.0628</v>
      </c>
      <c r="F21587">
        <v>-146.65280000000001</v>
      </c>
      <c r="G21587">
        <v>70.912599999999998</v>
      </c>
      <c r="H21587">
        <v>-0.83430000000000004</v>
      </c>
      <c r="I21587">
        <v>0</v>
      </c>
      <c r="J21587">
        <v>2.9649999999999999</v>
      </c>
      <c r="K21587">
        <v>-74.164599999999993</v>
      </c>
    </row>
    <row r="21588" spans="1:11" hidden="1">
      <c r="A21588" t="s">
        <v>167</v>
      </c>
      <c r="B21588" t="s">
        <v>661</v>
      </c>
      <c r="C21588">
        <v>210</v>
      </c>
      <c r="D21588" t="s">
        <v>160</v>
      </c>
      <c r="E21588">
        <v>2.1255000000000002</v>
      </c>
      <c r="F21588">
        <v>-145.04409999999999</v>
      </c>
      <c r="G21588">
        <v>70.912599999999998</v>
      </c>
      <c r="H21588">
        <v>-0.83430000000000004</v>
      </c>
      <c r="I21588">
        <v>0</v>
      </c>
      <c r="J21588">
        <v>3.8515999999999999</v>
      </c>
      <c r="K21588">
        <v>-149.52690000000001</v>
      </c>
    </row>
    <row r="21589" spans="1:11" hidden="1">
      <c r="A21589" t="s">
        <v>167</v>
      </c>
      <c r="B21589" t="s">
        <v>661</v>
      </c>
      <c r="C21589">
        <v>210</v>
      </c>
      <c r="D21589" t="s">
        <v>161</v>
      </c>
      <c r="E21589">
        <v>0</v>
      </c>
      <c r="F21589">
        <v>-148.26140000000001</v>
      </c>
      <c r="G21589">
        <v>70.912599999999998</v>
      </c>
      <c r="H21589">
        <v>-0.83430000000000004</v>
      </c>
      <c r="I21589">
        <v>0</v>
      </c>
      <c r="J21589">
        <v>2.0783</v>
      </c>
      <c r="K21589">
        <v>1.1977</v>
      </c>
    </row>
    <row r="21590" spans="1:11" hidden="1">
      <c r="A21590" t="s">
        <v>167</v>
      </c>
      <c r="B21590" t="s">
        <v>661</v>
      </c>
      <c r="C21590">
        <v>210</v>
      </c>
      <c r="D21590" t="s">
        <v>161</v>
      </c>
      <c r="E21590">
        <v>1.0628</v>
      </c>
      <c r="F21590">
        <v>-146.65280000000001</v>
      </c>
      <c r="G21590">
        <v>70.912599999999998</v>
      </c>
      <c r="H21590">
        <v>-0.83430000000000004</v>
      </c>
      <c r="I21590">
        <v>0</v>
      </c>
      <c r="J21590">
        <v>2.9649999999999999</v>
      </c>
      <c r="K21590">
        <v>-74.164599999999993</v>
      </c>
    </row>
    <row r="21591" spans="1:11" hidden="1">
      <c r="A21591" t="s">
        <v>167</v>
      </c>
      <c r="B21591" t="s">
        <v>661</v>
      </c>
      <c r="C21591">
        <v>210</v>
      </c>
      <c r="D21591" t="s">
        <v>161</v>
      </c>
      <c r="E21591">
        <v>2.1255000000000002</v>
      </c>
      <c r="F21591">
        <v>-145.04409999999999</v>
      </c>
      <c r="G21591">
        <v>70.912599999999998</v>
      </c>
      <c r="H21591">
        <v>-0.83430000000000004</v>
      </c>
      <c r="I21591">
        <v>0</v>
      </c>
      <c r="J21591">
        <v>3.8515999999999999</v>
      </c>
      <c r="K21591">
        <v>-149.52690000000001</v>
      </c>
    </row>
    <row r="21592" spans="1:11" hidden="1">
      <c r="A21592" t="s">
        <v>167</v>
      </c>
      <c r="B21592" t="s">
        <v>661</v>
      </c>
      <c r="C21592">
        <v>210</v>
      </c>
      <c r="D21592" t="s">
        <v>162</v>
      </c>
      <c r="E21592">
        <v>0</v>
      </c>
      <c r="F21592">
        <v>-170.58439999999999</v>
      </c>
      <c r="G21592">
        <v>92.612899999999996</v>
      </c>
      <c r="H21592">
        <v>-0.83430000000000004</v>
      </c>
      <c r="I21592">
        <v>0</v>
      </c>
      <c r="J21592">
        <v>2.0783</v>
      </c>
      <c r="K21592">
        <v>1.2747999999999999</v>
      </c>
    </row>
    <row r="21593" spans="1:11" hidden="1">
      <c r="A21593" t="s">
        <v>167</v>
      </c>
      <c r="B21593" t="s">
        <v>661</v>
      </c>
      <c r="C21593">
        <v>210</v>
      </c>
      <c r="D21593" t="s">
        <v>162</v>
      </c>
      <c r="E21593">
        <v>1.0628</v>
      </c>
      <c r="F21593">
        <v>-168.97579999999999</v>
      </c>
      <c r="G21593">
        <v>92.612899999999996</v>
      </c>
      <c r="H21593">
        <v>-0.83430000000000004</v>
      </c>
      <c r="I21593">
        <v>0</v>
      </c>
      <c r="J21593">
        <v>2.9649999999999999</v>
      </c>
      <c r="K21593">
        <v>-97.149600000000007</v>
      </c>
    </row>
    <row r="21594" spans="1:11" hidden="1">
      <c r="A21594" t="s">
        <v>167</v>
      </c>
      <c r="B21594" t="s">
        <v>661</v>
      </c>
      <c r="C21594">
        <v>210</v>
      </c>
      <c r="D21594" t="s">
        <v>162</v>
      </c>
      <c r="E21594">
        <v>2.1255000000000002</v>
      </c>
      <c r="F21594">
        <v>-167.36709999999999</v>
      </c>
      <c r="G21594">
        <v>92.612899999999996</v>
      </c>
      <c r="H21594">
        <v>-0.83430000000000004</v>
      </c>
      <c r="I21594">
        <v>0</v>
      </c>
      <c r="J21594">
        <v>3.8515999999999999</v>
      </c>
      <c r="K21594">
        <v>-195.57390000000001</v>
      </c>
    </row>
    <row r="21595" spans="1:11" hidden="1">
      <c r="A21595" t="s">
        <v>167</v>
      </c>
      <c r="B21595" t="s">
        <v>661</v>
      </c>
      <c r="C21595">
        <v>210</v>
      </c>
      <c r="D21595" t="s">
        <v>163</v>
      </c>
      <c r="E21595">
        <v>0</v>
      </c>
      <c r="F21595">
        <v>-136.2413</v>
      </c>
      <c r="G21595">
        <v>59.227800000000002</v>
      </c>
      <c r="H21595">
        <v>-0.83430000000000004</v>
      </c>
      <c r="I21595">
        <v>0</v>
      </c>
      <c r="J21595">
        <v>2.0783</v>
      </c>
      <c r="K21595">
        <v>1.1561999999999999</v>
      </c>
    </row>
    <row r="21596" spans="1:11" hidden="1">
      <c r="A21596" t="s">
        <v>167</v>
      </c>
      <c r="B21596" t="s">
        <v>661</v>
      </c>
      <c r="C21596">
        <v>210</v>
      </c>
      <c r="D21596" t="s">
        <v>163</v>
      </c>
      <c r="E21596">
        <v>1.0628</v>
      </c>
      <c r="F21596">
        <v>-134.6327</v>
      </c>
      <c r="G21596">
        <v>59.227800000000002</v>
      </c>
      <c r="H21596">
        <v>-0.83430000000000004</v>
      </c>
      <c r="I21596">
        <v>0</v>
      </c>
      <c r="J21596">
        <v>2.9649999999999999</v>
      </c>
      <c r="K21596">
        <v>-61.7881</v>
      </c>
    </row>
    <row r="21597" spans="1:11" hidden="1">
      <c r="A21597" t="s">
        <v>167</v>
      </c>
      <c r="B21597" t="s">
        <v>661</v>
      </c>
      <c r="C21597">
        <v>210</v>
      </c>
      <c r="D21597" t="s">
        <v>163</v>
      </c>
      <c r="E21597">
        <v>2.1255000000000002</v>
      </c>
      <c r="F21597">
        <v>-133.0241</v>
      </c>
      <c r="G21597">
        <v>59.227800000000002</v>
      </c>
      <c r="H21597">
        <v>-0.83430000000000004</v>
      </c>
      <c r="I21597">
        <v>0</v>
      </c>
      <c r="J21597">
        <v>3.8515999999999999</v>
      </c>
      <c r="K21597">
        <v>-124.7324</v>
      </c>
    </row>
    <row r="21598" spans="1:11" hidden="1">
      <c r="A21598" t="s">
        <v>167</v>
      </c>
      <c r="B21598" t="s">
        <v>661</v>
      </c>
      <c r="C21598">
        <v>210</v>
      </c>
      <c r="D21598" t="s">
        <v>164</v>
      </c>
      <c r="E21598">
        <v>0</v>
      </c>
      <c r="F21598">
        <v>-170.58439999999999</v>
      </c>
      <c r="G21598">
        <v>92.612899999999996</v>
      </c>
      <c r="H21598">
        <v>-0.83430000000000004</v>
      </c>
      <c r="I21598">
        <v>0</v>
      </c>
      <c r="J21598">
        <v>2.0783</v>
      </c>
      <c r="K21598">
        <v>1.2747999999999999</v>
      </c>
    </row>
    <row r="21599" spans="1:11" hidden="1">
      <c r="A21599" t="s">
        <v>167</v>
      </c>
      <c r="B21599" t="s">
        <v>661</v>
      </c>
      <c r="C21599">
        <v>210</v>
      </c>
      <c r="D21599" t="s">
        <v>164</v>
      </c>
      <c r="E21599">
        <v>1.0628</v>
      </c>
      <c r="F21599">
        <v>-168.97579999999999</v>
      </c>
      <c r="G21599">
        <v>92.612899999999996</v>
      </c>
      <c r="H21599">
        <v>-0.83430000000000004</v>
      </c>
      <c r="I21599">
        <v>0</v>
      </c>
      <c r="J21599">
        <v>2.9649999999999999</v>
      </c>
      <c r="K21599">
        <v>-97.149600000000007</v>
      </c>
    </row>
    <row r="21600" spans="1:11" hidden="1">
      <c r="A21600" t="s">
        <v>167</v>
      </c>
      <c r="B21600" t="s">
        <v>661</v>
      </c>
      <c r="C21600">
        <v>210</v>
      </c>
      <c r="D21600" t="s">
        <v>164</v>
      </c>
      <c r="E21600">
        <v>2.1255000000000002</v>
      </c>
      <c r="F21600">
        <v>-167.36709999999999</v>
      </c>
      <c r="G21600">
        <v>92.612899999999996</v>
      </c>
      <c r="H21600">
        <v>-0.83430000000000004</v>
      </c>
      <c r="I21600">
        <v>0</v>
      </c>
      <c r="J21600">
        <v>3.8515999999999999</v>
      </c>
      <c r="K21600">
        <v>-195.57390000000001</v>
      </c>
    </row>
    <row r="21601" spans="1:11" hidden="1">
      <c r="A21601" t="s">
        <v>167</v>
      </c>
      <c r="B21601" t="s">
        <v>661</v>
      </c>
      <c r="C21601">
        <v>210</v>
      </c>
      <c r="D21601" t="s">
        <v>165</v>
      </c>
      <c r="E21601">
        <v>0</v>
      </c>
      <c r="F21601">
        <v>-136.2413</v>
      </c>
      <c r="G21601">
        <v>59.227800000000002</v>
      </c>
      <c r="H21601">
        <v>-0.83430000000000004</v>
      </c>
      <c r="I21601">
        <v>0</v>
      </c>
      <c r="J21601">
        <v>2.0783</v>
      </c>
      <c r="K21601">
        <v>1.1561999999999999</v>
      </c>
    </row>
    <row r="21602" spans="1:11" hidden="1">
      <c r="A21602" t="s">
        <v>167</v>
      </c>
      <c r="B21602" t="s">
        <v>661</v>
      </c>
      <c r="C21602">
        <v>210</v>
      </c>
      <c r="D21602" t="s">
        <v>165</v>
      </c>
      <c r="E21602">
        <v>1.0628</v>
      </c>
      <c r="F21602">
        <v>-134.6327</v>
      </c>
      <c r="G21602">
        <v>59.227800000000002</v>
      </c>
      <c r="H21602">
        <v>-0.83430000000000004</v>
      </c>
      <c r="I21602">
        <v>0</v>
      </c>
      <c r="J21602">
        <v>2.9649999999999999</v>
      </c>
      <c r="K21602">
        <v>-61.7881</v>
      </c>
    </row>
    <row r="21603" spans="1:11" hidden="1">
      <c r="A21603" t="s">
        <v>167</v>
      </c>
      <c r="B21603" t="s">
        <v>661</v>
      </c>
      <c r="C21603">
        <v>210</v>
      </c>
      <c r="D21603" t="s">
        <v>165</v>
      </c>
      <c r="E21603">
        <v>2.1255000000000002</v>
      </c>
      <c r="F21603">
        <v>-133.0241</v>
      </c>
      <c r="G21603">
        <v>59.227800000000002</v>
      </c>
      <c r="H21603">
        <v>-0.83430000000000004</v>
      </c>
      <c r="I21603">
        <v>0</v>
      </c>
      <c r="J21603">
        <v>3.8515999999999999</v>
      </c>
      <c r="K21603">
        <v>-124.7324</v>
      </c>
    </row>
    <row r="21604" spans="1:11" hidden="1"/>
    <row r="21605" spans="1:11" hidden="1"/>
    <row r="21606" spans="1:11" hidden="1"/>
    <row r="21607" spans="1:11" hidden="1"/>
    <row r="21608" spans="1:11" hidden="1"/>
    <row r="21609" spans="1:11" hidden="1"/>
    <row r="21610" spans="1:11" hidden="1"/>
    <row r="21611" spans="1:11" hidden="1"/>
    <row r="21612" spans="1:11" hidden="1"/>
    <row r="21613" spans="1:11" hidden="1"/>
    <row r="21614" spans="1:11" hidden="1"/>
    <row r="21615" spans="1:11" hidden="1"/>
    <row r="21616" spans="1:11" hidden="1"/>
    <row r="21617" hidden="1"/>
    <row r="21618" hidden="1"/>
    <row r="21619" hidden="1"/>
    <row r="21620" hidden="1"/>
    <row r="21621" hidden="1"/>
    <row r="21622" hidden="1"/>
    <row r="21623" hidden="1"/>
    <row r="21624" hidden="1"/>
    <row r="21625" hidden="1"/>
    <row r="21626" hidden="1"/>
    <row r="21627" hidden="1"/>
    <row r="21628" hidden="1"/>
    <row r="21629" hidden="1"/>
    <row r="21630" hidden="1"/>
    <row r="21631" hidden="1"/>
    <row r="21632" hidden="1"/>
    <row r="21633" hidden="1"/>
    <row r="21634" hidden="1"/>
    <row r="21635" hidden="1"/>
    <row r="21636" hidden="1"/>
    <row r="21637" hidden="1"/>
    <row r="21638" hidden="1"/>
    <row r="21639" hidden="1"/>
    <row r="21640" hidden="1"/>
    <row r="21641" hidden="1"/>
    <row r="21642" hidden="1"/>
    <row r="21643" hidden="1"/>
    <row r="21644" hidden="1"/>
    <row r="21645" hidden="1"/>
    <row r="21646" hidden="1"/>
    <row r="21647" hidden="1"/>
    <row r="21648" hidden="1"/>
    <row r="21649" hidden="1"/>
    <row r="21650" hidden="1"/>
    <row r="21651" hidden="1"/>
    <row r="21652" hidden="1"/>
    <row r="21653" hidden="1"/>
    <row r="21654" hidden="1"/>
    <row r="21655" hidden="1"/>
    <row r="21656" hidden="1"/>
    <row r="21657" hidden="1"/>
    <row r="21658" hidden="1"/>
    <row r="21659" hidden="1"/>
    <row r="21660" hidden="1"/>
    <row r="21661" hidden="1"/>
    <row r="21662" hidden="1"/>
    <row r="21663" hidden="1"/>
    <row r="21664" hidden="1"/>
    <row r="21665" hidden="1"/>
    <row r="21666" hidden="1"/>
    <row r="21667" hidden="1"/>
    <row r="21668" hidden="1"/>
    <row r="21669" hidden="1"/>
    <row r="21670" hidden="1"/>
    <row r="21671" hidden="1"/>
    <row r="21672" hidden="1"/>
    <row r="21673" hidden="1"/>
    <row r="21674" hidden="1"/>
    <row r="21675" hidden="1"/>
    <row r="21676" hidden="1"/>
    <row r="21677" hidden="1"/>
    <row r="21678" hidden="1"/>
    <row r="21679" hidden="1"/>
    <row r="21680" hidden="1"/>
    <row r="21681" hidden="1"/>
    <row r="21682" hidden="1"/>
    <row r="21683" hidden="1"/>
    <row r="21684" hidden="1"/>
    <row r="21685" hidden="1"/>
    <row r="21686" hidden="1"/>
    <row r="21687" hidden="1"/>
    <row r="21688" hidden="1"/>
    <row r="21689" hidden="1"/>
    <row r="21690" hidden="1"/>
    <row r="21691" hidden="1"/>
    <row r="21692" hidden="1"/>
    <row r="21693" hidden="1"/>
    <row r="21694" hidden="1"/>
    <row r="21695" hidden="1"/>
    <row r="21696" hidden="1"/>
    <row r="21697" hidden="1"/>
    <row r="21698" hidden="1"/>
    <row r="21699" hidden="1"/>
    <row r="21700" hidden="1"/>
    <row r="21701" hidden="1"/>
    <row r="21702" hidden="1"/>
    <row r="21703" hidden="1"/>
    <row r="21704" hidden="1"/>
    <row r="21705" hidden="1"/>
    <row r="21706" hidden="1"/>
    <row r="21707" hidden="1"/>
    <row r="21708" hidden="1"/>
    <row r="21709" hidden="1"/>
    <row r="21710" hidden="1"/>
    <row r="21711" hidden="1"/>
    <row r="21712" hidden="1"/>
    <row r="21713" hidden="1"/>
    <row r="21714" hidden="1"/>
    <row r="21715" hidden="1"/>
    <row r="21716" hidden="1"/>
    <row r="21717" hidden="1"/>
    <row r="21718" hidden="1"/>
    <row r="21719" hidden="1"/>
    <row r="21720" hidden="1"/>
    <row r="21721" hidden="1"/>
    <row r="21722" hidden="1"/>
    <row r="21723" hidden="1"/>
    <row r="21724" hidden="1"/>
    <row r="21725" hidden="1"/>
    <row r="21726" hidden="1"/>
    <row r="21727" hidden="1"/>
    <row r="21728" hidden="1"/>
    <row r="21729" hidden="1"/>
    <row r="21730" hidden="1"/>
    <row r="21731" hidden="1"/>
    <row r="21732" hidden="1"/>
    <row r="21733" hidden="1"/>
    <row r="21734" hidden="1"/>
    <row r="21735" hidden="1"/>
    <row r="21736" hidden="1"/>
    <row r="21737" hidden="1"/>
    <row r="21738" hidden="1"/>
    <row r="21739" hidden="1"/>
    <row r="21740" hidden="1"/>
    <row r="21741" hidden="1"/>
    <row r="21742" hidden="1"/>
    <row r="21743" hidden="1"/>
    <row r="21744" hidden="1"/>
    <row r="21745" hidden="1"/>
    <row r="21746" hidden="1"/>
    <row r="21747" hidden="1"/>
    <row r="21748" hidden="1"/>
    <row r="21749" hidden="1"/>
    <row r="21750" hidden="1"/>
    <row r="21751" hidden="1"/>
    <row r="21752" hidden="1"/>
    <row r="21753" hidden="1"/>
    <row r="21754" hidden="1"/>
    <row r="21755" hidden="1"/>
    <row r="21756" hidden="1"/>
    <row r="21757" hidden="1"/>
    <row r="21758" hidden="1"/>
    <row r="21759" hidden="1"/>
    <row r="21760" hidden="1"/>
    <row r="21761" hidden="1"/>
    <row r="21762" hidden="1"/>
    <row r="21763" hidden="1"/>
    <row r="21764" hidden="1"/>
    <row r="21765" hidden="1"/>
    <row r="21766" hidden="1"/>
    <row r="21767" hidden="1"/>
    <row r="21768" hidden="1"/>
    <row r="21769" hidden="1"/>
    <row r="21770" hidden="1"/>
    <row r="21771" hidden="1"/>
    <row r="21772" hidden="1"/>
    <row r="21773" hidden="1"/>
    <row r="21774" hidden="1"/>
    <row r="21775" hidden="1"/>
    <row r="21776" hidden="1"/>
    <row r="21777" hidden="1"/>
    <row r="21778" hidden="1"/>
    <row r="21779" hidden="1"/>
    <row r="21780" hidden="1"/>
    <row r="21781" hidden="1"/>
    <row r="21782" hidden="1"/>
    <row r="21783" hidden="1"/>
    <row r="21784" hidden="1"/>
    <row r="21785" hidden="1"/>
    <row r="21786" hidden="1"/>
    <row r="21787" hidden="1"/>
    <row r="21788" hidden="1"/>
    <row r="21789" hidden="1"/>
    <row r="21790" hidden="1"/>
    <row r="21791" hidden="1"/>
    <row r="21792" hidden="1"/>
    <row r="21793" hidden="1"/>
    <row r="21794" hidden="1"/>
    <row r="21795" hidden="1"/>
    <row r="21796" hidden="1"/>
    <row r="21797" hidden="1"/>
    <row r="21798" hidden="1"/>
    <row r="21799" hidden="1"/>
    <row r="21800" hidden="1"/>
    <row r="21801" hidden="1"/>
    <row r="21802" hidden="1"/>
    <row r="21803" hidden="1"/>
    <row r="21804" hidden="1"/>
    <row r="21805" hidden="1"/>
    <row r="21806" hidden="1"/>
    <row r="21807" hidden="1"/>
    <row r="21808" hidden="1"/>
    <row r="21809" hidden="1"/>
    <row r="21810" hidden="1"/>
    <row r="21811" hidden="1"/>
    <row r="21812" hidden="1"/>
    <row r="21813" hidden="1"/>
    <row r="21814" hidden="1"/>
    <row r="21815" hidden="1"/>
    <row r="21816" hidden="1"/>
    <row r="21817" hidden="1"/>
    <row r="21818" hidden="1"/>
    <row r="21819" hidden="1"/>
    <row r="21820" hidden="1"/>
    <row r="21821" hidden="1"/>
    <row r="21822" hidden="1"/>
    <row r="21823" hidden="1"/>
    <row r="21824" hidden="1"/>
    <row r="21825" hidden="1"/>
    <row r="21826" hidden="1"/>
    <row r="21827" hidden="1"/>
    <row r="21828" hidden="1"/>
    <row r="21829" hidden="1"/>
    <row r="21830" hidden="1"/>
    <row r="21831" hidden="1"/>
    <row r="21832" hidden="1"/>
    <row r="21833" hidden="1"/>
    <row r="21834" hidden="1"/>
    <row r="21835" hidden="1"/>
    <row r="21836" hidden="1"/>
    <row r="21837" hidden="1"/>
    <row r="21838" hidden="1"/>
    <row r="21839" hidden="1"/>
    <row r="21840" hidden="1"/>
    <row r="21841" hidden="1"/>
    <row r="21842" hidden="1"/>
    <row r="21843" hidden="1"/>
    <row r="21844" hidden="1"/>
    <row r="21845" hidden="1"/>
    <row r="21846" hidden="1"/>
    <row r="21847" hidden="1"/>
    <row r="21848" hidden="1"/>
    <row r="21849" hidden="1"/>
    <row r="21850" hidden="1"/>
    <row r="21851" hidden="1"/>
    <row r="21852" hidden="1"/>
    <row r="21853" hidden="1"/>
    <row r="21854" hidden="1"/>
    <row r="21855" hidden="1"/>
    <row r="21856" hidden="1"/>
    <row r="21857" hidden="1"/>
    <row r="21858" hidden="1"/>
    <row r="21859" hidden="1"/>
    <row r="21860" hidden="1"/>
    <row r="21861" hidden="1"/>
    <row r="21862" hidden="1"/>
    <row r="21863" hidden="1"/>
    <row r="21864" hidden="1"/>
    <row r="21865" hidden="1"/>
    <row r="21866" hidden="1"/>
    <row r="21867" hidden="1"/>
    <row r="21868" hidden="1"/>
    <row r="21869" hidden="1"/>
    <row r="21870" hidden="1"/>
    <row r="21871" hidden="1"/>
    <row r="21872" hidden="1"/>
    <row r="21873" hidden="1"/>
    <row r="21874" hidden="1"/>
    <row r="21875" hidden="1"/>
    <row r="21876" hidden="1"/>
    <row r="21877" hidden="1"/>
    <row r="21878" hidden="1"/>
    <row r="21879" hidden="1"/>
    <row r="21880" hidden="1"/>
    <row r="21881" hidden="1"/>
    <row r="21882" hidden="1"/>
    <row r="21883" hidden="1"/>
    <row r="21884" hidden="1"/>
    <row r="21885" hidden="1"/>
    <row r="21886" hidden="1"/>
    <row r="21887" hidden="1"/>
    <row r="21888" hidden="1"/>
    <row r="21889" hidden="1"/>
    <row r="21890" hidden="1"/>
    <row r="21891" hidden="1"/>
    <row r="21892" hidden="1"/>
    <row r="21893" hidden="1"/>
    <row r="21894" hidden="1"/>
    <row r="21895" hidden="1"/>
    <row r="21896" hidden="1"/>
    <row r="21897" hidden="1"/>
    <row r="21898" hidden="1"/>
    <row r="21899" hidden="1"/>
    <row r="21900" hidden="1"/>
    <row r="21901" hidden="1"/>
    <row r="21902" hidden="1"/>
    <row r="21903" hidden="1"/>
    <row r="21904" hidden="1"/>
    <row r="21905" hidden="1"/>
    <row r="21906" hidden="1"/>
    <row r="21907" hidden="1"/>
    <row r="21908" hidden="1"/>
    <row r="21909" hidden="1"/>
    <row r="21910" hidden="1"/>
    <row r="21911" hidden="1"/>
    <row r="21912" hidden="1"/>
    <row r="21913" hidden="1"/>
    <row r="21914" hidden="1"/>
    <row r="21915" hidden="1"/>
    <row r="21916" hidden="1"/>
    <row r="21917" hidden="1"/>
    <row r="21918" hidden="1"/>
    <row r="21919" hidden="1"/>
    <row r="21920" hidden="1"/>
    <row r="21921" hidden="1"/>
    <row r="21922" hidden="1"/>
    <row r="21923" hidden="1"/>
    <row r="21924" hidden="1"/>
    <row r="21925" hidden="1"/>
    <row r="21926" hidden="1"/>
    <row r="21927" hidden="1"/>
    <row r="21928" hidden="1"/>
    <row r="21929" hidden="1"/>
    <row r="21930" hidden="1"/>
    <row r="21931" hidden="1"/>
    <row r="21932" hidden="1"/>
    <row r="21933" hidden="1"/>
    <row r="21934" hidden="1"/>
    <row r="21935" hidden="1"/>
    <row r="21936" hidden="1"/>
    <row r="21937" hidden="1"/>
    <row r="21938" hidden="1"/>
    <row r="21939" hidden="1"/>
    <row r="21940" hidden="1"/>
    <row r="21941" hidden="1"/>
    <row r="21942" hidden="1"/>
    <row r="21943" hidden="1"/>
    <row r="21944" hidden="1"/>
    <row r="21945" hidden="1"/>
    <row r="21946" hidden="1"/>
    <row r="21947" hidden="1"/>
    <row r="21948" hidden="1"/>
    <row r="21949" hidden="1"/>
    <row r="21950" hidden="1"/>
    <row r="21951" hidden="1"/>
    <row r="21952" hidden="1"/>
    <row r="21953" hidden="1"/>
    <row r="21954" hidden="1"/>
    <row r="21955" hidden="1"/>
    <row r="21956" hidden="1"/>
    <row r="21957" hidden="1"/>
    <row r="21958" hidden="1"/>
    <row r="21959" hidden="1"/>
    <row r="21960" hidden="1"/>
    <row r="21961" hidden="1"/>
    <row r="21962" hidden="1"/>
    <row r="21963" hidden="1"/>
    <row r="21964" hidden="1"/>
    <row r="21965" hidden="1"/>
    <row r="21966" hidden="1"/>
    <row r="21967" hidden="1"/>
    <row r="21968" hidden="1"/>
    <row r="21969" hidden="1"/>
    <row r="21970" hidden="1"/>
    <row r="21971" hidden="1"/>
    <row r="21972" hidden="1"/>
    <row r="21973" hidden="1"/>
    <row r="21974" hidden="1"/>
    <row r="21975" hidden="1"/>
    <row r="21976" hidden="1"/>
    <row r="21977" hidden="1"/>
    <row r="21978" hidden="1"/>
    <row r="21979" hidden="1"/>
    <row r="21980" hidden="1"/>
    <row r="21981" hidden="1"/>
    <row r="21982" hidden="1"/>
    <row r="21983" hidden="1"/>
    <row r="21984" hidden="1"/>
    <row r="21985" hidden="1"/>
    <row r="21986" hidden="1"/>
    <row r="21987" hidden="1"/>
    <row r="21988" hidden="1"/>
    <row r="21989" hidden="1"/>
    <row r="21990" hidden="1"/>
    <row r="21991" hidden="1"/>
    <row r="21992" hidden="1"/>
    <row r="21993" hidden="1"/>
    <row r="21994" hidden="1"/>
    <row r="21995" hidden="1"/>
    <row r="21996" hidden="1"/>
    <row r="21997" hidden="1"/>
    <row r="21998" hidden="1"/>
    <row r="21999" hidden="1"/>
    <row r="22000" hidden="1"/>
    <row r="22001" hidden="1"/>
    <row r="22002" hidden="1"/>
    <row r="22003" hidden="1"/>
    <row r="22004" hidden="1"/>
    <row r="22005" hidden="1"/>
    <row r="22006" hidden="1"/>
    <row r="22007" hidden="1"/>
    <row r="22008" hidden="1"/>
    <row r="22009" hidden="1"/>
    <row r="22010" hidden="1"/>
    <row r="22011" hidden="1"/>
    <row r="22012" hidden="1"/>
    <row r="22013" hidden="1"/>
    <row r="22014" hidden="1"/>
    <row r="22015" hidden="1"/>
    <row r="22016" hidden="1"/>
    <row r="22017" hidden="1"/>
    <row r="22018" hidden="1"/>
    <row r="22019" hidden="1"/>
    <row r="22020" hidden="1"/>
    <row r="22021" hidden="1"/>
    <row r="22022" hidden="1"/>
    <row r="22023" hidden="1"/>
    <row r="22024" hidden="1"/>
    <row r="22025" hidden="1"/>
    <row r="22026" hidden="1"/>
    <row r="22027" hidden="1"/>
    <row r="22028" hidden="1"/>
    <row r="22029" hidden="1"/>
    <row r="22030" hidden="1"/>
    <row r="22031" hidden="1"/>
    <row r="22032" hidden="1"/>
    <row r="22033" hidden="1"/>
    <row r="22034" hidden="1"/>
    <row r="22035" hidden="1"/>
    <row r="22036" hidden="1"/>
    <row r="22037" hidden="1"/>
    <row r="22038" hidden="1"/>
    <row r="22039" hidden="1"/>
    <row r="22040" hidden="1"/>
    <row r="22041" hidden="1"/>
    <row r="22042" hidden="1"/>
    <row r="22043" hidden="1"/>
    <row r="22044" hidden="1"/>
    <row r="22045" hidden="1"/>
    <row r="22046" hidden="1"/>
    <row r="22047" hidden="1"/>
    <row r="22048" hidden="1"/>
    <row r="22049" hidden="1"/>
    <row r="22050" hidden="1"/>
    <row r="22051" hidden="1"/>
    <row r="22052" hidden="1"/>
    <row r="22053" hidden="1"/>
    <row r="22054" hidden="1"/>
    <row r="22055" hidden="1"/>
    <row r="22056" hidden="1"/>
    <row r="22057" hidden="1"/>
    <row r="22058" hidden="1"/>
    <row r="22059" hidden="1"/>
    <row r="22060" hidden="1"/>
    <row r="22061" hidden="1"/>
    <row r="22062" hidden="1"/>
    <row r="22063" hidden="1"/>
    <row r="22064" hidden="1"/>
    <row r="22065" hidden="1"/>
    <row r="22066" hidden="1"/>
    <row r="22067" hidden="1"/>
    <row r="22068" hidden="1"/>
    <row r="22069" hidden="1"/>
    <row r="22070" hidden="1"/>
    <row r="22071" hidden="1"/>
    <row r="22072" hidden="1"/>
    <row r="22073" hidden="1"/>
    <row r="22074" hidden="1"/>
    <row r="22075" hidden="1"/>
    <row r="22076" hidden="1"/>
    <row r="22077" hidden="1"/>
    <row r="22078" hidden="1"/>
    <row r="22079" hidden="1"/>
    <row r="22080" hidden="1"/>
    <row r="22081" hidden="1"/>
    <row r="22082" hidden="1"/>
    <row r="22083" hidden="1"/>
    <row r="22084" hidden="1"/>
    <row r="22085" hidden="1"/>
    <row r="22086" hidden="1"/>
    <row r="22087" hidden="1"/>
    <row r="22088" hidden="1"/>
    <row r="22089" hidden="1"/>
    <row r="22090" hidden="1"/>
    <row r="22091" hidden="1"/>
    <row r="22092" hidden="1"/>
    <row r="22093" hidden="1"/>
    <row r="22094" hidden="1"/>
    <row r="22095" hidden="1"/>
    <row r="22096" hidden="1"/>
    <row r="22097" hidden="1"/>
    <row r="22098" hidden="1"/>
    <row r="22099" hidden="1"/>
    <row r="22100" hidden="1"/>
    <row r="22101" hidden="1"/>
    <row r="22102" hidden="1"/>
    <row r="22103" hidden="1"/>
    <row r="22104" hidden="1"/>
    <row r="22105" hidden="1"/>
    <row r="22106" hidden="1"/>
    <row r="22107" hidden="1"/>
    <row r="22108" hidden="1"/>
    <row r="22109" hidden="1"/>
    <row r="22110" hidden="1"/>
    <row r="22111" hidden="1"/>
    <row r="22112" hidden="1"/>
    <row r="22113" hidden="1"/>
    <row r="22114" hidden="1"/>
    <row r="22115" hidden="1"/>
    <row r="22116" hidden="1"/>
    <row r="22117" hidden="1"/>
    <row r="22118" hidden="1"/>
    <row r="22119" hidden="1"/>
    <row r="22120" hidden="1"/>
    <row r="22121" hidden="1"/>
    <row r="22122" hidden="1"/>
    <row r="22123" hidden="1"/>
    <row r="22124" hidden="1"/>
    <row r="22125" hidden="1"/>
    <row r="22126" hidden="1"/>
    <row r="22127" hidden="1"/>
    <row r="22128" hidden="1"/>
    <row r="22129" hidden="1"/>
    <row r="22130" hidden="1"/>
    <row r="22131" hidden="1"/>
    <row r="22132" hidden="1"/>
    <row r="22133" hidden="1"/>
    <row r="22134" hidden="1"/>
    <row r="22135" hidden="1"/>
    <row r="22136" hidden="1"/>
    <row r="22137" hidden="1"/>
    <row r="22138" hidden="1"/>
    <row r="22139" hidden="1"/>
    <row r="22140" hidden="1"/>
    <row r="22141" hidden="1"/>
    <row r="22142" hidden="1"/>
    <row r="22143" hidden="1"/>
    <row r="22144" hidden="1"/>
    <row r="22145" hidden="1"/>
    <row r="22146" hidden="1"/>
    <row r="22147" hidden="1"/>
    <row r="22148" hidden="1"/>
    <row r="22149" hidden="1"/>
    <row r="22150" hidden="1"/>
    <row r="22151" hidden="1"/>
    <row r="22152" hidden="1"/>
    <row r="22153" hidden="1"/>
    <row r="22154" hidden="1"/>
    <row r="22155" hidden="1"/>
    <row r="22156" hidden="1"/>
    <row r="22157" hidden="1"/>
    <row r="22158" hidden="1"/>
    <row r="22159" hidden="1"/>
    <row r="22160" hidden="1"/>
    <row r="22161" hidden="1"/>
    <row r="22162" hidden="1"/>
    <row r="22163" hidden="1"/>
    <row r="22164" hidden="1"/>
    <row r="22165" hidden="1"/>
    <row r="22166" hidden="1"/>
    <row r="22167" hidden="1"/>
    <row r="22168" hidden="1"/>
    <row r="22169" hidden="1"/>
    <row r="22170" hidden="1"/>
    <row r="22171" hidden="1"/>
    <row r="22172" hidden="1"/>
    <row r="22173" hidden="1"/>
    <row r="22174" hidden="1"/>
    <row r="22175" hidden="1"/>
    <row r="22176" hidden="1"/>
    <row r="22177" hidden="1"/>
    <row r="22178" hidden="1"/>
    <row r="22179" hidden="1"/>
    <row r="22180" hidden="1"/>
    <row r="22181" hidden="1"/>
    <row r="22182" hidden="1"/>
    <row r="22183" hidden="1"/>
    <row r="22184" hidden="1"/>
    <row r="22185" hidden="1"/>
    <row r="22186" hidden="1"/>
    <row r="22187" hidden="1"/>
    <row r="22188" hidden="1"/>
    <row r="22189" hidden="1"/>
    <row r="22190" hidden="1"/>
    <row r="22191" hidden="1"/>
    <row r="22192" hidden="1"/>
    <row r="22193" hidden="1"/>
    <row r="22194" hidden="1"/>
    <row r="22195" hidden="1"/>
    <row r="22196" hidden="1"/>
    <row r="22197" hidden="1"/>
    <row r="22198" hidden="1"/>
    <row r="22199" hidden="1"/>
    <row r="22200" hidden="1"/>
    <row r="22201" hidden="1"/>
    <row r="22202" hidden="1"/>
    <row r="22203" hidden="1"/>
    <row r="22204" hidden="1"/>
    <row r="22205" hidden="1"/>
    <row r="22206" hidden="1"/>
    <row r="22207" hidden="1"/>
    <row r="22208" hidden="1"/>
    <row r="22209" hidden="1"/>
    <row r="22210" hidden="1"/>
    <row r="22211" hidden="1"/>
    <row r="22212" hidden="1"/>
    <row r="22213" hidden="1"/>
    <row r="22214" hidden="1"/>
    <row r="22215" hidden="1"/>
    <row r="22216" hidden="1"/>
    <row r="22217" hidden="1"/>
    <row r="22218" hidden="1"/>
    <row r="22219" hidden="1"/>
    <row r="22220" hidden="1"/>
    <row r="22221" hidden="1"/>
    <row r="22222" hidden="1"/>
    <row r="22223" hidden="1"/>
    <row r="22224" hidden="1"/>
    <row r="22225" hidden="1"/>
    <row r="22226" hidden="1"/>
    <row r="22227" hidden="1"/>
    <row r="22228" hidden="1"/>
    <row r="22229" hidden="1"/>
    <row r="22230" hidden="1"/>
    <row r="22231" hidden="1"/>
    <row r="22232" hidden="1"/>
    <row r="22233" hidden="1"/>
    <row r="22234" hidden="1"/>
    <row r="22235" hidden="1"/>
    <row r="22236" hidden="1"/>
    <row r="22237" hidden="1"/>
    <row r="22238" hidden="1"/>
    <row r="22239" hidden="1"/>
    <row r="22240" hidden="1"/>
    <row r="22241" hidden="1"/>
    <row r="22242" hidden="1"/>
    <row r="22243" hidden="1"/>
    <row r="22244" hidden="1"/>
    <row r="22245" hidden="1"/>
    <row r="22246" hidden="1"/>
    <row r="22247" hidden="1"/>
    <row r="22248" hidden="1"/>
    <row r="22249" hidden="1"/>
    <row r="22250" hidden="1"/>
    <row r="22251" hidden="1"/>
    <row r="22252" hidden="1"/>
    <row r="22253" hidden="1"/>
    <row r="22254" hidden="1"/>
    <row r="22255" hidden="1"/>
    <row r="22256" hidden="1"/>
    <row r="22257" hidden="1"/>
    <row r="22258" hidden="1"/>
    <row r="22259" hidden="1"/>
    <row r="22260" hidden="1"/>
    <row r="22261" hidden="1"/>
    <row r="22262" hidden="1"/>
    <row r="22263" hidden="1"/>
    <row r="22264" hidden="1"/>
    <row r="22265" hidden="1"/>
    <row r="22266" hidden="1"/>
    <row r="22267" hidden="1"/>
    <row r="22268" hidden="1"/>
    <row r="22269" hidden="1"/>
    <row r="22270" hidden="1"/>
    <row r="22271" hidden="1"/>
    <row r="22272" hidden="1"/>
    <row r="22273" hidden="1"/>
    <row r="22274" hidden="1"/>
    <row r="22275" hidden="1"/>
    <row r="22276" hidden="1"/>
    <row r="22277" hidden="1"/>
    <row r="22278" hidden="1"/>
    <row r="22279" hidden="1"/>
    <row r="22280" hidden="1"/>
    <row r="22281" hidden="1"/>
    <row r="22282" hidden="1"/>
    <row r="22283" hidden="1"/>
    <row r="22284" hidden="1"/>
    <row r="22285" hidden="1"/>
    <row r="22286" hidden="1"/>
    <row r="22287" hidden="1"/>
    <row r="22288" hidden="1"/>
    <row r="22289" hidden="1"/>
    <row r="22290" hidden="1"/>
    <row r="22291" hidden="1"/>
    <row r="22292" hidden="1"/>
    <row r="22293" hidden="1"/>
    <row r="22294" hidden="1"/>
    <row r="22295" hidden="1"/>
    <row r="22296" hidden="1"/>
    <row r="22297" hidden="1"/>
    <row r="22298" hidden="1"/>
    <row r="22299" hidden="1"/>
    <row r="22300" hidden="1"/>
    <row r="22301" hidden="1"/>
    <row r="22302" hidden="1"/>
    <row r="22303" hidden="1"/>
    <row r="22304" hidden="1"/>
    <row r="22305" hidden="1"/>
    <row r="22306" hidden="1"/>
    <row r="22307" hidden="1"/>
    <row r="22308" hidden="1"/>
    <row r="22309" hidden="1"/>
    <row r="22310" hidden="1"/>
    <row r="22311" hidden="1"/>
    <row r="22312" hidden="1"/>
    <row r="22313" hidden="1"/>
    <row r="22314" hidden="1"/>
    <row r="22315" hidden="1"/>
    <row r="22316" hidden="1"/>
    <row r="22317" hidden="1"/>
    <row r="22318" hidden="1"/>
    <row r="22319" hidden="1"/>
    <row r="22320" hidden="1"/>
    <row r="22321" hidden="1"/>
    <row r="22322" hidden="1"/>
    <row r="22323" hidden="1"/>
    <row r="22324" hidden="1"/>
    <row r="22325" hidden="1"/>
    <row r="22326" hidden="1"/>
    <row r="22327" hidden="1"/>
    <row r="22328" hidden="1"/>
    <row r="22329" hidden="1"/>
    <row r="22330" hidden="1"/>
    <row r="22331" hidden="1"/>
    <row r="22332" hidden="1"/>
    <row r="22333" hidden="1"/>
    <row r="22334" hidden="1"/>
    <row r="22335" hidden="1"/>
    <row r="22336" hidden="1"/>
    <row r="22337" hidden="1"/>
    <row r="22338" hidden="1"/>
    <row r="22339" hidden="1"/>
    <row r="22340" hidden="1"/>
    <row r="22341" hidden="1"/>
    <row r="22342" hidden="1"/>
    <row r="22343" hidden="1"/>
    <row r="22344" hidden="1"/>
    <row r="22345" hidden="1"/>
    <row r="22346" hidden="1"/>
    <row r="22347" hidden="1"/>
    <row r="22348" hidden="1"/>
    <row r="22349" hidden="1"/>
    <row r="22350" hidden="1"/>
    <row r="22351" hidden="1"/>
    <row r="22352" hidden="1"/>
    <row r="22353" hidden="1"/>
    <row r="22354" hidden="1"/>
    <row r="22355" hidden="1"/>
    <row r="22356" hidden="1"/>
    <row r="22357" hidden="1"/>
    <row r="22358" hidden="1"/>
    <row r="22359" hidden="1"/>
    <row r="22360" hidden="1"/>
    <row r="22361" hidden="1"/>
    <row r="22362" hidden="1"/>
    <row r="22363" hidden="1"/>
    <row r="22364" hidden="1"/>
    <row r="22365" hidden="1"/>
    <row r="22366" hidden="1"/>
    <row r="22367" hidden="1"/>
    <row r="22368" hidden="1"/>
    <row r="22369" hidden="1"/>
    <row r="22370" hidden="1"/>
    <row r="22371" hidden="1"/>
    <row r="22372" hidden="1"/>
    <row r="22373" hidden="1"/>
    <row r="22374" hidden="1"/>
    <row r="22375" hidden="1"/>
    <row r="22376" hidden="1"/>
    <row r="22377" hidden="1"/>
    <row r="22378" hidden="1"/>
    <row r="22379" hidden="1"/>
    <row r="22380" hidden="1"/>
    <row r="22381" hidden="1"/>
    <row r="22382" hidden="1"/>
    <row r="22383" hidden="1"/>
    <row r="22384" hidden="1"/>
    <row r="22385" hidden="1"/>
    <row r="22386" hidden="1"/>
    <row r="22387" hidden="1"/>
    <row r="22388" hidden="1"/>
    <row r="22389" hidden="1"/>
    <row r="22390" hidden="1"/>
    <row r="22391" hidden="1"/>
    <row r="22392" hidden="1"/>
    <row r="22393" hidden="1"/>
    <row r="22394" hidden="1"/>
    <row r="22395" hidden="1"/>
    <row r="22396" hidden="1"/>
    <row r="22397" hidden="1"/>
    <row r="22398" hidden="1"/>
    <row r="22399" hidden="1"/>
    <row r="22400" hidden="1"/>
    <row r="22401" hidden="1"/>
    <row r="22402" hidden="1"/>
    <row r="22403" hidden="1"/>
    <row r="22404" hidden="1"/>
    <row r="22405" hidden="1"/>
    <row r="22406" hidden="1"/>
    <row r="22407" hidden="1"/>
    <row r="22408" hidden="1"/>
    <row r="22409" hidden="1"/>
    <row r="22410" hidden="1"/>
    <row r="22411" hidden="1"/>
    <row r="22412" hidden="1"/>
    <row r="22413" hidden="1"/>
    <row r="22414" hidden="1"/>
    <row r="22415" hidden="1"/>
    <row r="22416" hidden="1"/>
    <row r="22417" hidden="1"/>
    <row r="22418" hidden="1"/>
    <row r="22419" hidden="1"/>
    <row r="22420" hidden="1"/>
    <row r="22421" hidden="1"/>
    <row r="22422" hidden="1"/>
    <row r="22423" hidden="1"/>
    <row r="22424" hidden="1"/>
    <row r="22425" hidden="1"/>
    <row r="22426" hidden="1"/>
    <row r="22427" hidden="1"/>
    <row r="22428" hidden="1"/>
    <row r="22429" hidden="1"/>
    <row r="22430" hidden="1"/>
    <row r="22431" hidden="1"/>
    <row r="22432" hidden="1"/>
    <row r="22433" hidden="1"/>
    <row r="22434" hidden="1"/>
    <row r="22435" hidden="1"/>
    <row r="22436" hidden="1"/>
    <row r="22437" hidden="1"/>
    <row r="22438" hidden="1"/>
    <row r="22439" hidden="1"/>
    <row r="22440" hidden="1"/>
    <row r="22441" hidden="1"/>
    <row r="22442" hidden="1"/>
    <row r="22443" hidden="1"/>
    <row r="22444" hidden="1"/>
    <row r="22445" hidden="1"/>
    <row r="22446" hidden="1"/>
    <row r="22447" hidden="1"/>
    <row r="22448" hidden="1"/>
    <row r="22449" hidden="1"/>
    <row r="22450" hidden="1"/>
    <row r="22451" hidden="1"/>
    <row r="22452" hidden="1"/>
    <row r="22453" hidden="1"/>
    <row r="22454" hidden="1"/>
    <row r="22455" hidden="1"/>
    <row r="22456" hidden="1"/>
    <row r="22457" hidden="1"/>
    <row r="22458" hidden="1"/>
    <row r="22459" hidden="1"/>
    <row r="22460" hidden="1"/>
    <row r="22461" hidden="1"/>
    <row r="22462" hidden="1"/>
    <row r="22463" hidden="1"/>
    <row r="22464" hidden="1"/>
    <row r="22465" hidden="1"/>
    <row r="22466" hidden="1"/>
    <row r="22467" hidden="1"/>
    <row r="22468" hidden="1"/>
    <row r="22469" hidden="1"/>
    <row r="22470" hidden="1"/>
    <row r="22471" hidden="1"/>
    <row r="22472" hidden="1"/>
    <row r="22473" hidden="1"/>
    <row r="22474" hidden="1"/>
    <row r="22475" hidden="1"/>
    <row r="22476" hidden="1"/>
    <row r="22477" hidden="1"/>
    <row r="22478" hidden="1"/>
    <row r="22479" hidden="1"/>
    <row r="22480" hidden="1"/>
    <row r="22481" hidden="1"/>
    <row r="22482" hidden="1"/>
    <row r="22483" hidden="1"/>
    <row r="22484" hidden="1"/>
    <row r="22485" hidden="1"/>
    <row r="22486" hidden="1"/>
    <row r="22487" hidden="1"/>
    <row r="22488" hidden="1"/>
    <row r="22489" hidden="1"/>
    <row r="22490" hidden="1"/>
    <row r="22491" hidden="1"/>
    <row r="22492" hidden="1"/>
    <row r="22493" hidden="1"/>
    <row r="22494" hidden="1"/>
    <row r="22495" hidden="1"/>
    <row r="22496" hidden="1"/>
    <row r="22497" hidden="1"/>
    <row r="22498" hidden="1"/>
    <row r="22499" hidden="1"/>
    <row r="22500" hidden="1"/>
    <row r="22501" hidden="1"/>
    <row r="22502" hidden="1"/>
    <row r="22503" hidden="1"/>
    <row r="22504" hidden="1"/>
    <row r="22505" hidden="1"/>
    <row r="22506" hidden="1"/>
    <row r="22507" hidden="1"/>
    <row r="22508" hidden="1"/>
    <row r="22509" hidden="1"/>
    <row r="22510" hidden="1"/>
    <row r="22511" hidden="1"/>
    <row r="22512" hidden="1"/>
    <row r="22513" hidden="1"/>
    <row r="22514" hidden="1"/>
    <row r="22515" hidden="1"/>
    <row r="22516" hidden="1"/>
    <row r="22517" hidden="1"/>
    <row r="22518" hidden="1"/>
    <row r="22519" hidden="1"/>
    <row r="22520" hidden="1"/>
    <row r="22521" hidden="1"/>
    <row r="22522" hidden="1"/>
    <row r="22523" hidden="1"/>
    <row r="22524" hidden="1"/>
    <row r="22525" hidden="1"/>
    <row r="22526" hidden="1"/>
    <row r="22527" hidden="1"/>
    <row r="22528" hidden="1"/>
    <row r="22529" hidden="1"/>
    <row r="22530" hidden="1"/>
    <row r="22531" hidden="1"/>
    <row r="22532" hidden="1"/>
    <row r="22533" hidden="1"/>
    <row r="22534" hidden="1"/>
    <row r="22535" hidden="1"/>
    <row r="22536" hidden="1"/>
    <row r="22537" hidden="1"/>
    <row r="22538" hidden="1"/>
    <row r="22539" hidden="1"/>
    <row r="22540" hidden="1"/>
    <row r="22541" hidden="1"/>
    <row r="22542" hidden="1"/>
    <row r="22543" hidden="1"/>
    <row r="22544" hidden="1"/>
    <row r="22545" hidden="1"/>
    <row r="22546" hidden="1"/>
    <row r="22547" hidden="1"/>
    <row r="22548" hidden="1"/>
    <row r="22549" hidden="1"/>
    <row r="22550" hidden="1"/>
    <row r="22551" hidden="1"/>
    <row r="22552" hidden="1"/>
    <row r="22553" hidden="1"/>
    <row r="22554" hidden="1"/>
    <row r="22555" hidden="1"/>
    <row r="22556" hidden="1"/>
    <row r="22557" hidden="1"/>
    <row r="22558" hidden="1"/>
    <row r="22559" hidden="1"/>
    <row r="22560" hidden="1"/>
    <row r="22561" hidden="1"/>
    <row r="22562" hidden="1"/>
    <row r="22563" hidden="1"/>
    <row r="22564" hidden="1"/>
    <row r="22565" hidden="1"/>
    <row r="22566" hidden="1"/>
    <row r="22567" hidden="1"/>
    <row r="22568" hidden="1"/>
    <row r="22569" hidden="1"/>
    <row r="22570" hidden="1"/>
    <row r="22571" hidden="1"/>
    <row r="22572" hidden="1"/>
    <row r="22573" hidden="1"/>
    <row r="22574" hidden="1"/>
    <row r="22575" hidden="1"/>
    <row r="22576" hidden="1"/>
    <row r="22577" hidden="1"/>
    <row r="22578" hidden="1"/>
    <row r="22579" hidden="1"/>
    <row r="22580" hidden="1"/>
    <row r="22581" hidden="1"/>
    <row r="22582" hidden="1"/>
    <row r="22583" hidden="1"/>
    <row r="22584" hidden="1"/>
    <row r="22585" hidden="1"/>
    <row r="22586" hidden="1"/>
    <row r="22587" hidden="1"/>
    <row r="22588" hidden="1"/>
    <row r="22589" hidden="1"/>
    <row r="22590" hidden="1"/>
    <row r="22591" hidden="1"/>
    <row r="22592" hidden="1"/>
    <row r="22593" hidden="1"/>
    <row r="22594" hidden="1"/>
    <row r="22595" hidden="1"/>
    <row r="22596" hidden="1"/>
    <row r="22597" hidden="1"/>
    <row r="22598" hidden="1"/>
    <row r="22599" hidden="1"/>
    <row r="22600" hidden="1"/>
    <row r="22601" hidden="1"/>
    <row r="22602" hidden="1"/>
    <row r="22603" hidden="1"/>
    <row r="22604" hidden="1"/>
    <row r="22605" hidden="1"/>
    <row r="22606" hidden="1"/>
    <row r="22607" hidden="1"/>
    <row r="22608" hidden="1"/>
    <row r="22609" hidden="1"/>
    <row r="22610" hidden="1"/>
    <row r="22611" hidden="1"/>
    <row r="22612" hidden="1"/>
    <row r="22613" hidden="1"/>
    <row r="22614" hidden="1"/>
    <row r="22615" hidden="1"/>
    <row r="22616" hidden="1"/>
    <row r="22617" hidden="1"/>
    <row r="22618" hidden="1"/>
    <row r="22619" hidden="1"/>
    <row r="22620" hidden="1"/>
    <row r="22621" hidden="1"/>
    <row r="22622" hidden="1"/>
    <row r="22623" hidden="1"/>
    <row r="22624" hidden="1"/>
    <row r="22625" hidden="1"/>
    <row r="22626" hidden="1"/>
    <row r="22627" hidden="1"/>
    <row r="22628" hidden="1"/>
    <row r="22629" hidden="1"/>
    <row r="22630" hidden="1"/>
    <row r="22631" hidden="1"/>
    <row r="22632" hidden="1"/>
    <row r="22633" hidden="1"/>
    <row r="22634" hidden="1"/>
    <row r="22635" hidden="1"/>
    <row r="22636" hidden="1"/>
    <row r="22637" hidden="1"/>
    <row r="22638" hidden="1"/>
    <row r="22639" hidden="1"/>
    <row r="22640" hidden="1"/>
    <row r="22641" hidden="1"/>
    <row r="22642" hidden="1"/>
    <row r="22643" hidden="1"/>
    <row r="22644" hidden="1"/>
    <row r="22645" hidden="1"/>
    <row r="22646" hidden="1"/>
    <row r="22647" hidden="1"/>
    <row r="22648" hidden="1"/>
    <row r="22649" hidden="1"/>
    <row r="22650" hidden="1"/>
    <row r="22651" hidden="1"/>
    <row r="22652" hidden="1"/>
    <row r="22653" hidden="1"/>
    <row r="22654" hidden="1"/>
    <row r="22655" hidden="1"/>
    <row r="22656" hidden="1"/>
    <row r="22657" hidden="1"/>
    <row r="22658" hidden="1"/>
    <row r="22659" hidden="1"/>
    <row r="22660" hidden="1"/>
    <row r="22661" hidden="1"/>
    <row r="22662" hidden="1"/>
    <row r="22663" hidden="1"/>
    <row r="22664" hidden="1"/>
    <row r="22665" hidden="1"/>
    <row r="22666" hidden="1"/>
    <row r="22667" hidden="1"/>
    <row r="22668" hidden="1"/>
    <row r="22669" hidden="1"/>
    <row r="22670" hidden="1"/>
    <row r="22671" hidden="1"/>
    <row r="22672" hidden="1"/>
    <row r="22673" hidden="1"/>
    <row r="22674" hidden="1"/>
    <row r="22675" hidden="1"/>
    <row r="22676" hidden="1"/>
    <row r="22677" hidden="1"/>
    <row r="22678" hidden="1"/>
    <row r="22679" hidden="1"/>
    <row r="22680" hidden="1"/>
    <row r="22681" hidden="1"/>
    <row r="22682" hidden="1"/>
    <row r="22683" hidden="1"/>
    <row r="22684" hidden="1"/>
    <row r="22685" hidden="1"/>
    <row r="22686" hidden="1"/>
    <row r="22687" hidden="1"/>
    <row r="22688" hidden="1"/>
    <row r="22689" hidden="1"/>
    <row r="22690" hidden="1"/>
    <row r="22691" hidden="1"/>
    <row r="22692" hidden="1"/>
    <row r="22693" hidden="1"/>
    <row r="22694" hidden="1"/>
    <row r="22695" hidden="1"/>
    <row r="22696" hidden="1"/>
    <row r="22697" hidden="1"/>
    <row r="22698" hidden="1"/>
    <row r="22699" hidden="1"/>
    <row r="22700" hidden="1"/>
    <row r="22701" hidden="1"/>
    <row r="22702" hidden="1"/>
    <row r="22703" hidden="1"/>
    <row r="22704" hidden="1"/>
    <row r="22705" hidden="1"/>
    <row r="22706" hidden="1"/>
    <row r="22707" hidden="1"/>
    <row r="22708" hidden="1"/>
    <row r="22709" hidden="1"/>
    <row r="22710" hidden="1"/>
    <row r="22711" hidden="1"/>
    <row r="22712" hidden="1"/>
    <row r="22713" hidden="1"/>
    <row r="22714" hidden="1"/>
    <row r="22715" hidden="1"/>
    <row r="22716" hidden="1"/>
    <row r="22717" hidden="1"/>
    <row r="22718" hidden="1"/>
    <row r="22719" hidden="1"/>
    <row r="22720" hidden="1"/>
    <row r="22721" hidden="1"/>
    <row r="22722" hidden="1"/>
    <row r="22723" hidden="1"/>
    <row r="22724" hidden="1"/>
    <row r="22725" hidden="1"/>
    <row r="22726" hidden="1"/>
    <row r="22727" hidden="1"/>
    <row r="22728" hidden="1"/>
    <row r="22729" hidden="1"/>
    <row r="22730" hidden="1"/>
    <row r="22731" hidden="1"/>
    <row r="22732" hidden="1"/>
    <row r="22733" hidden="1"/>
    <row r="22734" hidden="1"/>
    <row r="22735" hidden="1"/>
    <row r="22736" hidden="1"/>
    <row r="22737" hidden="1"/>
    <row r="22738" hidden="1"/>
    <row r="22739" hidden="1"/>
    <row r="22740" hidden="1"/>
    <row r="22741" hidden="1"/>
    <row r="22742" hidden="1"/>
    <row r="22743" hidden="1"/>
    <row r="22744" hidden="1"/>
    <row r="22745" hidden="1"/>
    <row r="22746" hidden="1"/>
    <row r="22747" hidden="1"/>
    <row r="22748" hidden="1"/>
    <row r="22749" hidden="1"/>
    <row r="22750" hidden="1"/>
    <row r="22751" hidden="1"/>
    <row r="22752" hidden="1"/>
    <row r="22753" hidden="1"/>
    <row r="22754" hidden="1"/>
    <row r="22755" hidden="1"/>
    <row r="22756" hidden="1"/>
    <row r="22757" hidden="1"/>
    <row r="22758" hidden="1"/>
    <row r="22759" hidden="1"/>
    <row r="22760" hidden="1"/>
    <row r="22761" hidden="1"/>
    <row r="22762" hidden="1"/>
    <row r="22763" hidden="1"/>
    <row r="22764" hidden="1"/>
    <row r="22765" hidden="1"/>
    <row r="22766" hidden="1"/>
    <row r="22767" hidden="1"/>
    <row r="22768" hidden="1"/>
    <row r="22769" hidden="1"/>
    <row r="22770" hidden="1"/>
    <row r="22771" hidden="1"/>
    <row r="22772" hidden="1"/>
    <row r="22773" hidden="1"/>
    <row r="22774" hidden="1"/>
    <row r="22775" hidden="1"/>
    <row r="22776" hidden="1"/>
    <row r="22777" hidden="1"/>
    <row r="22778" hidden="1"/>
    <row r="22779" hidden="1"/>
    <row r="22780" hidden="1"/>
    <row r="22781" hidden="1"/>
    <row r="22782" hidden="1"/>
    <row r="22783" hidden="1"/>
    <row r="22784" hidden="1"/>
    <row r="22785" hidden="1"/>
    <row r="22786" hidden="1"/>
    <row r="22787" hidden="1"/>
    <row r="22788" hidden="1"/>
    <row r="22789" hidden="1"/>
    <row r="22790" hidden="1"/>
    <row r="22791" hidden="1"/>
    <row r="22792" hidden="1"/>
    <row r="22793" hidden="1"/>
    <row r="22794" hidden="1"/>
    <row r="22795" hidden="1"/>
    <row r="22796" hidden="1"/>
    <row r="22797" hidden="1"/>
    <row r="22798" hidden="1"/>
    <row r="22799" hidden="1"/>
    <row r="22800" hidden="1"/>
    <row r="22801" hidden="1"/>
    <row r="22802" hidden="1"/>
    <row r="22803" hidden="1"/>
    <row r="22804" hidden="1"/>
    <row r="22805" hidden="1"/>
    <row r="22806" hidden="1"/>
    <row r="22807" hidden="1"/>
    <row r="22808" hidden="1"/>
    <row r="22809" hidden="1"/>
    <row r="22810" hidden="1"/>
    <row r="22811" hidden="1"/>
    <row r="22812" hidden="1"/>
    <row r="22813" hidden="1"/>
    <row r="22814" hidden="1"/>
    <row r="22815" hidden="1"/>
    <row r="22816" hidden="1"/>
    <row r="22817" hidden="1"/>
    <row r="22818" hidden="1"/>
    <row r="22819" hidden="1"/>
    <row r="22820" hidden="1"/>
    <row r="22821" hidden="1"/>
    <row r="22822" hidden="1"/>
    <row r="22823" hidden="1"/>
    <row r="22824" hidden="1"/>
    <row r="22825" hidden="1"/>
    <row r="22826" hidden="1"/>
    <row r="22827" hidden="1"/>
    <row r="22828" hidden="1"/>
    <row r="22829" hidden="1"/>
    <row r="22830" hidden="1"/>
    <row r="22831" hidden="1"/>
    <row r="22832" hidden="1"/>
    <row r="22833" hidden="1"/>
    <row r="22834" hidden="1"/>
    <row r="22835" hidden="1"/>
    <row r="22836" hidden="1"/>
    <row r="22837" hidden="1"/>
    <row r="22838" hidden="1"/>
    <row r="22839" hidden="1"/>
    <row r="22840" hidden="1"/>
    <row r="22841" hidden="1"/>
    <row r="22842" hidden="1"/>
    <row r="22843" hidden="1"/>
    <row r="22844" hidden="1"/>
    <row r="22845" hidden="1"/>
    <row r="22846" hidden="1"/>
    <row r="22847" hidden="1"/>
    <row r="22848" hidden="1"/>
    <row r="22849" hidden="1"/>
    <row r="22850" hidden="1"/>
    <row r="22851" hidden="1"/>
    <row r="22852" hidden="1"/>
    <row r="22853" hidden="1"/>
    <row r="22854" hidden="1"/>
    <row r="22855" hidden="1"/>
    <row r="22856" hidden="1"/>
    <row r="22857" hidden="1"/>
    <row r="22858" hidden="1"/>
    <row r="22859" hidden="1"/>
    <row r="22860" hidden="1"/>
    <row r="22861" hidden="1"/>
    <row r="22862" hidden="1"/>
    <row r="22863" hidden="1"/>
    <row r="22864" hidden="1"/>
    <row r="22865" hidden="1"/>
    <row r="22866" hidden="1"/>
    <row r="22867" hidden="1"/>
    <row r="22868" hidden="1"/>
    <row r="22869" hidden="1"/>
    <row r="22870" hidden="1"/>
    <row r="22871" hidden="1"/>
    <row r="22872" hidden="1"/>
    <row r="22873" hidden="1"/>
    <row r="22874" hidden="1"/>
    <row r="22875" hidden="1"/>
    <row r="22876" hidden="1"/>
    <row r="22877" hidden="1"/>
    <row r="22878" hidden="1"/>
    <row r="22879" hidden="1"/>
    <row r="22880" hidden="1"/>
    <row r="22881" hidden="1"/>
    <row r="22882" hidden="1"/>
    <row r="22883" hidden="1"/>
    <row r="22884" hidden="1"/>
    <row r="22885" hidden="1"/>
    <row r="22886" hidden="1"/>
    <row r="22887" hidden="1"/>
    <row r="22888" hidden="1"/>
    <row r="22889" hidden="1"/>
    <row r="22890" hidden="1"/>
    <row r="22891" hidden="1"/>
    <row r="22892" hidden="1"/>
    <row r="22893" hidden="1"/>
    <row r="22894" hidden="1"/>
    <row r="22895" hidden="1"/>
    <row r="22896" hidden="1"/>
    <row r="22897" hidden="1"/>
    <row r="22898" hidden="1"/>
    <row r="22899" hidden="1"/>
    <row r="22900" hidden="1"/>
    <row r="22901" hidden="1"/>
    <row r="22902" hidden="1"/>
    <row r="22903" hidden="1"/>
    <row r="22904" hidden="1"/>
    <row r="22905" hidden="1"/>
    <row r="22906" hidden="1"/>
    <row r="22907" hidden="1"/>
    <row r="22908" hidden="1"/>
    <row r="22909" hidden="1"/>
    <row r="22910" hidden="1"/>
    <row r="22911" hidden="1"/>
    <row r="22912" hidden="1"/>
    <row r="22913" hidden="1"/>
    <row r="22914" hidden="1"/>
    <row r="22915" hidden="1"/>
    <row r="22916" hidden="1"/>
    <row r="22917" hidden="1"/>
    <row r="22918" hidden="1"/>
    <row r="22919" hidden="1"/>
    <row r="22920" hidden="1"/>
    <row r="22921" hidden="1"/>
    <row r="22922" hidden="1"/>
    <row r="22923" hidden="1"/>
    <row r="22924" hidden="1"/>
    <row r="22925" hidden="1"/>
    <row r="22926" hidden="1"/>
    <row r="22927" hidden="1"/>
    <row r="22928" hidden="1"/>
    <row r="22929" hidden="1"/>
    <row r="22930" hidden="1"/>
    <row r="22931" hidden="1"/>
    <row r="22932" hidden="1"/>
    <row r="22933" hidden="1"/>
    <row r="22934" hidden="1"/>
    <row r="22935" hidden="1"/>
    <row r="22936" hidden="1"/>
    <row r="22937" hidden="1"/>
    <row r="22938" hidden="1"/>
    <row r="22939" hidden="1"/>
    <row r="22940" hidden="1"/>
    <row r="22941" hidden="1"/>
    <row r="22942" hidden="1"/>
    <row r="22943" hidden="1"/>
    <row r="22944" hidden="1"/>
    <row r="22945" hidden="1"/>
    <row r="22946" hidden="1"/>
    <row r="22947" hidden="1"/>
    <row r="22948" hidden="1"/>
    <row r="22949" hidden="1"/>
    <row r="22950" hidden="1"/>
    <row r="22951" hidden="1"/>
    <row r="22952" hidden="1"/>
    <row r="22953" hidden="1"/>
    <row r="22954" hidden="1"/>
    <row r="22955" hidden="1"/>
    <row r="22956" hidden="1"/>
    <row r="22957" hidden="1"/>
    <row r="22958" hidden="1"/>
    <row r="22959" hidden="1"/>
    <row r="22960" hidden="1"/>
    <row r="22961" hidden="1"/>
    <row r="22962" hidden="1"/>
    <row r="22963" hidden="1"/>
    <row r="22964" hidden="1"/>
    <row r="22965" hidden="1"/>
    <row r="22966" hidden="1"/>
    <row r="22967" hidden="1"/>
    <row r="22968" hidden="1"/>
    <row r="22969" hidden="1"/>
    <row r="22970" hidden="1"/>
    <row r="22971" hidden="1"/>
    <row r="22972" hidden="1"/>
    <row r="22973" hidden="1"/>
    <row r="22974" hidden="1"/>
    <row r="22975" hidden="1"/>
    <row r="22976" hidden="1"/>
    <row r="22977" hidden="1"/>
    <row r="22978" hidden="1"/>
    <row r="22979" hidden="1"/>
    <row r="22980" hidden="1"/>
    <row r="22981" hidden="1"/>
    <row r="22982" hidden="1"/>
    <row r="22983" hidden="1"/>
    <row r="22984" hidden="1"/>
    <row r="22985" hidden="1"/>
    <row r="22986" hidden="1"/>
    <row r="22987" hidden="1"/>
    <row r="22988" hidden="1"/>
    <row r="22989" hidden="1"/>
    <row r="22990" hidden="1"/>
    <row r="22991" hidden="1"/>
    <row r="22992" hidden="1"/>
    <row r="22993" hidden="1"/>
    <row r="22994" hidden="1"/>
    <row r="22995" hidden="1"/>
    <row r="22996" hidden="1"/>
    <row r="22997" hidden="1"/>
    <row r="22998" hidden="1"/>
    <row r="22999" hidden="1"/>
    <row r="23000" hidden="1"/>
    <row r="23001" hidden="1"/>
    <row r="23002" hidden="1"/>
    <row r="23003" hidden="1"/>
    <row r="23004" hidden="1"/>
    <row r="23005" hidden="1"/>
    <row r="23006" hidden="1"/>
    <row r="23007" hidden="1"/>
    <row r="23008" hidden="1"/>
    <row r="23009" hidden="1"/>
    <row r="23010" hidden="1"/>
    <row r="23011" hidden="1"/>
    <row r="23012" hidden="1"/>
    <row r="23013" hidden="1"/>
    <row r="23014" hidden="1"/>
    <row r="23015" hidden="1"/>
    <row r="23016" hidden="1"/>
    <row r="23017" hidden="1"/>
    <row r="23018" hidden="1"/>
    <row r="23019" hidden="1"/>
    <row r="23020" hidden="1"/>
    <row r="23021" hidden="1"/>
    <row r="23022" hidden="1"/>
    <row r="23023" hidden="1"/>
    <row r="23024" hidden="1"/>
    <row r="23025" hidden="1"/>
    <row r="23026" hidden="1"/>
    <row r="23027" hidden="1"/>
    <row r="23028" hidden="1"/>
    <row r="23029" hidden="1"/>
    <row r="23030" hidden="1"/>
    <row r="23031" hidden="1"/>
    <row r="23032" hidden="1"/>
    <row r="23033" hidden="1"/>
    <row r="23034" hidden="1"/>
    <row r="23035" hidden="1"/>
    <row r="23036" hidden="1"/>
    <row r="23037" hidden="1"/>
    <row r="23038" hidden="1"/>
    <row r="23039" hidden="1"/>
    <row r="23040" hidden="1"/>
    <row r="23041" hidden="1"/>
    <row r="23042" hidden="1"/>
    <row r="23043" hidden="1"/>
    <row r="23044" hidden="1"/>
    <row r="23045" hidden="1"/>
    <row r="23046" hidden="1"/>
    <row r="23047" hidden="1"/>
    <row r="23048" hidden="1"/>
    <row r="23049" hidden="1"/>
    <row r="23050" hidden="1"/>
    <row r="23051" hidden="1"/>
    <row r="23052" hidden="1"/>
    <row r="23053" hidden="1"/>
    <row r="23054" hidden="1"/>
    <row r="23055" hidden="1"/>
    <row r="23056" hidden="1"/>
    <row r="23057" hidden="1"/>
    <row r="23058" hidden="1"/>
    <row r="23059" hidden="1"/>
    <row r="23060" hidden="1"/>
    <row r="23061" hidden="1"/>
    <row r="23062" hidden="1"/>
    <row r="23063" hidden="1"/>
    <row r="23064" hidden="1"/>
    <row r="23065" hidden="1"/>
    <row r="23066" hidden="1"/>
    <row r="23067" hidden="1"/>
    <row r="23068" hidden="1"/>
    <row r="23069" hidden="1"/>
    <row r="23070" hidden="1"/>
    <row r="23071" hidden="1"/>
    <row r="23072" hidden="1"/>
    <row r="23073" hidden="1"/>
    <row r="23074" hidden="1"/>
    <row r="23075" hidden="1"/>
    <row r="23076" hidden="1"/>
    <row r="23077" hidden="1"/>
    <row r="23078" hidden="1"/>
    <row r="23079" hidden="1"/>
    <row r="23080" hidden="1"/>
    <row r="23081" hidden="1"/>
    <row r="23082" hidden="1"/>
    <row r="23083" hidden="1"/>
    <row r="23084" hidden="1"/>
    <row r="23085" hidden="1"/>
    <row r="23086" hidden="1"/>
    <row r="23087" hidden="1"/>
    <row r="23088" hidden="1"/>
    <row r="23089" hidden="1"/>
    <row r="23090" hidden="1"/>
    <row r="23091" hidden="1"/>
    <row r="23092" hidden="1"/>
    <row r="23093" hidden="1"/>
    <row r="23094" hidden="1"/>
    <row r="23095" hidden="1"/>
    <row r="23096" hidden="1"/>
    <row r="23097" hidden="1"/>
    <row r="23098" hidden="1"/>
    <row r="23099" hidden="1"/>
    <row r="23100" hidden="1"/>
    <row r="23101" hidden="1"/>
    <row r="23102" hidden="1"/>
    <row r="23103" hidden="1"/>
    <row r="23104" hidden="1"/>
    <row r="23105" hidden="1"/>
    <row r="23106" hidden="1"/>
    <row r="23107" hidden="1"/>
    <row r="23108" hidden="1"/>
    <row r="23109" hidden="1"/>
    <row r="23110" hidden="1"/>
    <row r="23111" hidden="1"/>
    <row r="23112" hidden="1"/>
    <row r="23113" hidden="1"/>
    <row r="23114" hidden="1"/>
    <row r="23115" hidden="1"/>
    <row r="23116" hidden="1"/>
    <row r="23117" hidden="1"/>
    <row r="23118" hidden="1"/>
    <row r="23119" hidden="1"/>
    <row r="23120" hidden="1"/>
    <row r="23121" hidden="1"/>
    <row r="23122" hidden="1"/>
    <row r="23123" hidden="1"/>
    <row r="23124" hidden="1"/>
    <row r="23125" hidden="1"/>
    <row r="23126" hidden="1"/>
    <row r="23127" hidden="1"/>
    <row r="23128" hidden="1"/>
    <row r="23129" hidden="1"/>
    <row r="23130" hidden="1"/>
    <row r="23131" hidden="1"/>
    <row r="23132" hidden="1"/>
    <row r="23133" hidden="1"/>
    <row r="23134" hidden="1"/>
    <row r="23135" hidden="1"/>
    <row r="23136" hidden="1"/>
    <row r="23137" hidden="1"/>
    <row r="23138" hidden="1"/>
    <row r="23139" hidden="1"/>
    <row r="23140" hidden="1"/>
    <row r="23141" hidden="1"/>
    <row r="23142" hidden="1"/>
    <row r="23143" hidden="1"/>
    <row r="23144" hidden="1"/>
    <row r="23145" hidden="1"/>
    <row r="23146" hidden="1"/>
    <row r="23147" hidden="1"/>
    <row r="23148" hidden="1"/>
    <row r="23149" hidden="1"/>
    <row r="23150" hidden="1"/>
    <row r="23151" hidden="1"/>
    <row r="23152" hidden="1"/>
    <row r="23153" hidden="1"/>
    <row r="23154" hidden="1"/>
    <row r="23155" hidden="1"/>
    <row r="23156" hidden="1"/>
    <row r="23157" hidden="1"/>
    <row r="23158" hidden="1"/>
    <row r="23159" hidden="1"/>
    <row r="23160" hidden="1"/>
    <row r="23161" hidden="1"/>
    <row r="23162" hidden="1"/>
    <row r="23163" hidden="1"/>
    <row r="23164" hidden="1"/>
    <row r="23165" hidden="1"/>
    <row r="23166" hidden="1"/>
    <row r="23167" hidden="1"/>
    <row r="23168" hidden="1"/>
    <row r="23169" hidden="1"/>
    <row r="23170" hidden="1"/>
    <row r="23171" hidden="1"/>
    <row r="23172" hidden="1"/>
    <row r="23173" hidden="1"/>
    <row r="23174" hidden="1"/>
    <row r="23175" hidden="1"/>
    <row r="23176" hidden="1"/>
    <row r="23177" hidden="1"/>
    <row r="23178" hidden="1"/>
    <row r="23179" hidden="1"/>
    <row r="23180" hidden="1"/>
    <row r="23181" hidden="1"/>
    <row r="23182" hidden="1"/>
    <row r="23183" hidden="1"/>
    <row r="23184" hidden="1"/>
    <row r="23185" hidden="1"/>
    <row r="23186" hidden="1"/>
    <row r="23187" hidden="1"/>
    <row r="23188" hidden="1"/>
    <row r="23189" hidden="1"/>
    <row r="23190" hidden="1"/>
    <row r="23191" hidden="1"/>
    <row r="23192" hidden="1"/>
    <row r="23193" hidden="1"/>
    <row r="23194" hidden="1"/>
    <row r="23195" hidden="1"/>
    <row r="23196" hidden="1"/>
    <row r="23197" hidden="1"/>
    <row r="23198" hidden="1"/>
    <row r="23199" hidden="1"/>
    <row r="23200" hidden="1"/>
    <row r="23201" hidden="1"/>
    <row r="23202" hidden="1"/>
    <row r="23203" hidden="1"/>
    <row r="23204" hidden="1"/>
    <row r="23205" hidden="1"/>
    <row r="23206" hidden="1"/>
    <row r="23207" hidden="1"/>
    <row r="23208" hidden="1"/>
    <row r="23209" hidden="1"/>
    <row r="23210" hidden="1"/>
    <row r="23211" hidden="1"/>
    <row r="23212" hidden="1"/>
    <row r="23213" hidden="1"/>
    <row r="23214" hidden="1"/>
    <row r="23215" hidden="1"/>
    <row r="23216" hidden="1"/>
    <row r="23217" hidden="1"/>
    <row r="23218" hidden="1"/>
    <row r="23219" hidden="1"/>
    <row r="23220" hidden="1"/>
    <row r="23221" hidden="1"/>
    <row r="23222" hidden="1"/>
    <row r="23223" hidden="1"/>
    <row r="23224" hidden="1"/>
    <row r="23225" hidden="1"/>
    <row r="23226" hidden="1"/>
    <row r="23227" hidden="1"/>
    <row r="23228" hidden="1"/>
    <row r="23229" hidden="1"/>
    <row r="23230" hidden="1"/>
    <row r="23231" hidden="1"/>
    <row r="23232" hidden="1"/>
    <row r="23233" hidden="1"/>
    <row r="23234" hidden="1"/>
    <row r="23235" hidden="1"/>
    <row r="23236" hidden="1"/>
    <row r="23237" hidden="1"/>
    <row r="23238" hidden="1"/>
    <row r="23239" hidden="1"/>
    <row r="23240" hidden="1"/>
    <row r="23241" hidden="1"/>
    <row r="23242" hidden="1"/>
    <row r="23243" hidden="1"/>
    <row r="23244" hidden="1"/>
    <row r="23245" hidden="1"/>
    <row r="23246" hidden="1"/>
    <row r="23247" hidden="1"/>
    <row r="23248" hidden="1"/>
    <row r="23249" hidden="1"/>
    <row r="23250" hidden="1"/>
    <row r="23251" hidden="1"/>
    <row r="23252" hidden="1"/>
    <row r="23253" hidden="1"/>
    <row r="23254" hidden="1"/>
    <row r="23255" hidden="1"/>
    <row r="23256" hidden="1"/>
    <row r="23257" hidden="1"/>
    <row r="23258" hidden="1"/>
    <row r="23259" hidden="1"/>
    <row r="23260" hidden="1"/>
    <row r="23261" hidden="1"/>
    <row r="23262" hidden="1"/>
    <row r="23263" hidden="1"/>
    <row r="23264" hidden="1"/>
    <row r="23265" hidden="1"/>
    <row r="23266" hidden="1"/>
    <row r="23267" hidden="1"/>
    <row r="23268" hidden="1"/>
    <row r="23269" hidden="1"/>
    <row r="23270" hidden="1"/>
    <row r="23271" hidden="1"/>
    <row r="23272" hidden="1"/>
    <row r="23273" hidden="1"/>
    <row r="23274" hidden="1"/>
    <row r="23275" hidden="1"/>
    <row r="23276" hidden="1"/>
    <row r="23277" hidden="1"/>
    <row r="23278" hidden="1"/>
    <row r="23279" hidden="1"/>
    <row r="23280" hidden="1"/>
    <row r="23281" hidden="1"/>
    <row r="23282" hidden="1"/>
    <row r="23283" hidden="1"/>
    <row r="23284" hidden="1"/>
    <row r="23285" hidden="1"/>
    <row r="23286" hidden="1"/>
    <row r="23287" hidden="1"/>
    <row r="23288" hidden="1"/>
    <row r="23289" hidden="1"/>
    <row r="23290" hidden="1"/>
    <row r="23291" hidden="1"/>
    <row r="23292" hidden="1"/>
    <row r="23293" hidden="1"/>
    <row r="23294" hidden="1"/>
    <row r="23295" hidden="1"/>
    <row r="23296" hidden="1"/>
    <row r="23297" hidden="1"/>
    <row r="23298" hidden="1"/>
    <row r="23299" hidden="1"/>
    <row r="23300" hidden="1"/>
    <row r="23301" hidden="1"/>
    <row r="23302" hidden="1"/>
    <row r="23303" hidden="1"/>
    <row r="23304" hidden="1"/>
    <row r="23305" hidden="1"/>
    <row r="23306" hidden="1"/>
    <row r="23307" hidden="1"/>
    <row r="23308" hidden="1"/>
    <row r="23309" hidden="1"/>
    <row r="23310" hidden="1"/>
    <row r="23311" hidden="1"/>
    <row r="23312" hidden="1"/>
    <row r="23313" hidden="1"/>
    <row r="23314" hidden="1"/>
    <row r="23315" hidden="1"/>
    <row r="23316" hidden="1"/>
    <row r="23317" hidden="1"/>
    <row r="23318" hidden="1"/>
    <row r="23319" hidden="1"/>
    <row r="23320" hidden="1"/>
    <row r="23321" hidden="1"/>
    <row r="23322" hidden="1"/>
    <row r="23323" hidden="1"/>
    <row r="23324" hidden="1"/>
    <row r="23325" hidden="1"/>
    <row r="23326" hidden="1"/>
    <row r="23327" hidden="1"/>
    <row r="23328" hidden="1"/>
    <row r="23329" hidden="1"/>
    <row r="23330" hidden="1"/>
    <row r="23331" hidden="1"/>
    <row r="23332" hidden="1"/>
    <row r="23333" hidden="1"/>
    <row r="23334" hidden="1"/>
    <row r="23335" hidden="1"/>
    <row r="23336" hidden="1"/>
    <row r="23337" hidden="1"/>
    <row r="23338" hidden="1"/>
    <row r="23339" hidden="1"/>
    <row r="23340" hidden="1"/>
    <row r="23341" hidden="1"/>
    <row r="23342" hidden="1"/>
    <row r="23343" hidden="1"/>
    <row r="23344" hidden="1"/>
    <row r="23345" hidden="1"/>
    <row r="23346" hidden="1"/>
    <row r="23347" hidden="1"/>
    <row r="23348" hidden="1"/>
    <row r="23349" hidden="1"/>
    <row r="23350" hidden="1"/>
    <row r="23351" hidden="1"/>
    <row r="23352" hidden="1"/>
    <row r="23353" hidden="1"/>
    <row r="23354" hidden="1"/>
    <row r="23355" hidden="1"/>
    <row r="23356" hidden="1"/>
    <row r="23357" hidden="1"/>
    <row r="23358" hidden="1"/>
    <row r="23359" hidden="1"/>
    <row r="23360" hidden="1"/>
    <row r="23361" hidden="1"/>
    <row r="23362" hidden="1"/>
    <row r="23363" hidden="1"/>
    <row r="23364" hidden="1"/>
    <row r="23365" hidden="1"/>
    <row r="23366" hidden="1"/>
    <row r="23367" hidden="1"/>
    <row r="23368" hidden="1"/>
    <row r="23369" hidden="1"/>
    <row r="23370" hidden="1"/>
    <row r="23371" hidden="1"/>
    <row r="23372" hidden="1"/>
    <row r="23373" hidden="1"/>
    <row r="23374" hidden="1"/>
    <row r="23375" hidden="1"/>
    <row r="23376" hidden="1"/>
    <row r="23377" hidden="1"/>
    <row r="23378" hidden="1"/>
    <row r="23379" hidden="1"/>
    <row r="23380" hidden="1"/>
    <row r="23381" hidden="1"/>
    <row r="23382" hidden="1"/>
    <row r="23383" hidden="1"/>
    <row r="23384" hidden="1"/>
    <row r="23385" hidden="1"/>
    <row r="23386" hidden="1"/>
    <row r="23387" hidden="1"/>
    <row r="23388" hidden="1"/>
    <row r="23389" hidden="1"/>
    <row r="23390" hidden="1"/>
    <row r="23391" hidden="1"/>
    <row r="23392" hidden="1"/>
    <row r="23393" hidden="1"/>
    <row r="23394" hidden="1"/>
    <row r="23395" hidden="1"/>
    <row r="23396" hidden="1"/>
    <row r="23397" hidden="1"/>
    <row r="23398" hidden="1"/>
    <row r="23399" hidden="1"/>
    <row r="23400" hidden="1"/>
    <row r="23401" hidden="1"/>
    <row r="23402" hidden="1"/>
    <row r="23403" hidden="1"/>
    <row r="23404" hidden="1"/>
    <row r="23405" hidden="1"/>
    <row r="23406" hidden="1"/>
    <row r="23407" hidden="1"/>
    <row r="23408" hidden="1"/>
    <row r="23409" hidden="1"/>
    <row r="23410" hidden="1"/>
    <row r="23411" hidden="1"/>
    <row r="23412" hidden="1"/>
    <row r="23413" hidden="1"/>
    <row r="23414" hidden="1"/>
    <row r="23415" hidden="1"/>
    <row r="23416" hidden="1"/>
    <row r="23417" hidden="1"/>
    <row r="23418" hidden="1"/>
    <row r="23419" hidden="1"/>
    <row r="23420" hidden="1"/>
    <row r="23421" hidden="1"/>
    <row r="23422" hidden="1"/>
    <row r="23423" hidden="1"/>
    <row r="23424" hidden="1"/>
    <row r="23425" hidden="1"/>
    <row r="23426" hidden="1"/>
    <row r="23427" hidden="1"/>
    <row r="23428" hidden="1"/>
    <row r="23429" hidden="1"/>
    <row r="23430" hidden="1"/>
    <row r="23431" hidden="1"/>
    <row r="23432" hidden="1"/>
    <row r="23433" hidden="1"/>
    <row r="23434" hidden="1"/>
    <row r="23435" hidden="1"/>
    <row r="23436" hidden="1"/>
    <row r="23437" hidden="1"/>
    <row r="23438" hidden="1"/>
    <row r="23439" hidden="1"/>
    <row r="23440" hidden="1"/>
    <row r="23441" hidden="1"/>
    <row r="23442" hidden="1"/>
    <row r="23443" hidden="1"/>
    <row r="23444" hidden="1"/>
    <row r="23445" hidden="1"/>
    <row r="23446" hidden="1"/>
    <row r="23447" hidden="1"/>
    <row r="23448" hidden="1"/>
    <row r="23449" hidden="1"/>
    <row r="23450" hidden="1"/>
    <row r="23451" hidden="1"/>
    <row r="23452" hidden="1"/>
    <row r="23453" hidden="1"/>
    <row r="23454" hidden="1"/>
    <row r="23455" hidden="1"/>
    <row r="23456" hidden="1"/>
    <row r="23457" hidden="1"/>
    <row r="23458" hidden="1"/>
    <row r="23459" hidden="1"/>
    <row r="23460" hidden="1"/>
    <row r="23461" hidden="1"/>
    <row r="23462" hidden="1"/>
    <row r="23463" hidden="1"/>
    <row r="23464" hidden="1"/>
    <row r="23465" hidden="1"/>
    <row r="23466" hidden="1"/>
    <row r="23467" hidden="1"/>
    <row r="23468" hidden="1"/>
    <row r="23469" hidden="1"/>
    <row r="23470" hidden="1"/>
    <row r="23471" hidden="1"/>
    <row r="23472" hidden="1"/>
    <row r="23473" hidden="1"/>
    <row r="23474" hidden="1"/>
    <row r="23475" hidden="1"/>
    <row r="23476" hidden="1"/>
    <row r="23477" hidden="1"/>
    <row r="23478" hidden="1"/>
    <row r="23479" hidden="1"/>
    <row r="23480" hidden="1"/>
    <row r="23481" hidden="1"/>
    <row r="23482" hidden="1"/>
    <row r="23483" hidden="1"/>
    <row r="23484" hidden="1"/>
    <row r="23485" hidden="1"/>
    <row r="23486" hidden="1"/>
    <row r="23487" hidden="1"/>
    <row r="23488" hidden="1"/>
    <row r="23489" hidden="1"/>
    <row r="23490" hidden="1"/>
    <row r="23491" hidden="1"/>
    <row r="23492" hidden="1"/>
    <row r="23493" hidden="1"/>
    <row r="23494" hidden="1"/>
    <row r="23495" hidden="1"/>
    <row r="23496" hidden="1"/>
    <row r="23497" hidden="1"/>
    <row r="23498" hidden="1"/>
    <row r="23499" hidden="1"/>
    <row r="23500" hidden="1"/>
    <row r="23501" hidden="1"/>
    <row r="23502" hidden="1"/>
    <row r="23503" hidden="1"/>
    <row r="23504" hidden="1"/>
    <row r="23505" hidden="1"/>
    <row r="23506" hidden="1"/>
    <row r="23507" hidden="1"/>
    <row r="23508" hidden="1"/>
    <row r="23509" hidden="1"/>
    <row r="23510" hidden="1"/>
    <row r="23511" hidden="1"/>
    <row r="23512" hidden="1"/>
    <row r="23513" hidden="1"/>
    <row r="23514" hidden="1"/>
    <row r="23515" hidden="1"/>
    <row r="23516" hidden="1"/>
    <row r="23517" hidden="1"/>
    <row r="23518" hidden="1"/>
    <row r="23519" hidden="1"/>
    <row r="23520" hidden="1"/>
    <row r="23521" hidden="1"/>
    <row r="23522" hidden="1"/>
    <row r="23523" hidden="1"/>
    <row r="23524" hidden="1"/>
    <row r="23525" hidden="1"/>
    <row r="23526" hidden="1"/>
    <row r="23527" hidden="1"/>
    <row r="23528" hidden="1"/>
    <row r="23529" hidden="1"/>
    <row r="23530" hidden="1"/>
    <row r="23531" hidden="1"/>
    <row r="23532" hidden="1"/>
    <row r="23533" hidden="1"/>
    <row r="23534" hidden="1"/>
    <row r="23535" hidden="1"/>
    <row r="23536" hidden="1"/>
    <row r="23537" hidden="1"/>
    <row r="23538" hidden="1"/>
    <row r="23539" hidden="1"/>
    <row r="23540" hidden="1"/>
    <row r="23541" hidden="1"/>
    <row r="23542" hidden="1"/>
    <row r="23543" hidden="1"/>
    <row r="23544" hidden="1"/>
    <row r="23545" hidden="1"/>
    <row r="23546" hidden="1"/>
    <row r="23547" hidden="1"/>
    <row r="23548" hidden="1"/>
    <row r="23549" hidden="1"/>
    <row r="23550" hidden="1"/>
    <row r="23551" hidden="1"/>
    <row r="23552" hidden="1"/>
    <row r="23553" hidden="1"/>
    <row r="23554" hidden="1"/>
    <row r="23555" hidden="1"/>
    <row r="23556" hidden="1"/>
    <row r="23557" hidden="1"/>
    <row r="23558" hidden="1"/>
    <row r="23559" hidden="1"/>
    <row r="23560" hidden="1"/>
    <row r="23561" hidden="1"/>
    <row r="23562" hidden="1"/>
    <row r="23563" hidden="1"/>
    <row r="23564" hidden="1"/>
    <row r="23565" hidden="1"/>
    <row r="23566" hidden="1"/>
    <row r="23567" hidden="1"/>
    <row r="23568" hidden="1"/>
    <row r="23569" hidden="1"/>
    <row r="23570" hidden="1"/>
    <row r="23571" hidden="1"/>
    <row r="23572" hidden="1"/>
    <row r="23573" hidden="1"/>
    <row r="23574" hidden="1"/>
    <row r="23575" hidden="1"/>
    <row r="23576" hidden="1"/>
    <row r="23577" hidden="1"/>
    <row r="23578" hidden="1"/>
    <row r="23579" hidden="1"/>
    <row r="23580" hidden="1"/>
    <row r="23581" hidden="1"/>
    <row r="23582" hidden="1"/>
    <row r="23583" hidden="1"/>
    <row r="23584" hidden="1"/>
    <row r="23585" hidden="1"/>
    <row r="23586" hidden="1"/>
    <row r="23587" hidden="1"/>
    <row r="23588" hidden="1"/>
    <row r="23589" hidden="1"/>
    <row r="23590" hidden="1"/>
    <row r="23591" hidden="1"/>
    <row r="23592" hidden="1"/>
    <row r="23593" hidden="1"/>
    <row r="23594" hidden="1"/>
    <row r="23595" hidden="1"/>
    <row r="23596" hidden="1"/>
    <row r="23597" hidden="1"/>
    <row r="23598" hidden="1"/>
    <row r="23599" hidden="1"/>
    <row r="23600" hidden="1"/>
    <row r="23601" hidden="1"/>
    <row r="23602" hidden="1"/>
    <row r="23603" hidden="1"/>
    <row r="23604" hidden="1"/>
    <row r="23605" hidden="1"/>
    <row r="23606" hidden="1"/>
    <row r="23607" hidden="1"/>
    <row r="23608" hidden="1"/>
    <row r="23609" hidden="1"/>
    <row r="23610" hidden="1"/>
    <row r="23611" hidden="1"/>
    <row r="23612" hidden="1"/>
    <row r="23613" hidden="1"/>
    <row r="23614" hidden="1"/>
    <row r="23615" hidden="1"/>
    <row r="23616" hidden="1"/>
    <row r="23617" hidden="1"/>
    <row r="23618" hidden="1"/>
    <row r="23619" hidden="1"/>
    <row r="23620" hidden="1"/>
    <row r="23621" hidden="1"/>
    <row r="23622" hidden="1"/>
    <row r="23623" hidden="1"/>
    <row r="23624" hidden="1"/>
    <row r="23625" hidden="1"/>
    <row r="23626" hidden="1"/>
    <row r="23627" hidden="1"/>
    <row r="23628" hidden="1"/>
    <row r="23629" hidden="1"/>
    <row r="23630" hidden="1"/>
    <row r="23631" hidden="1"/>
    <row r="23632" hidden="1"/>
    <row r="23633" hidden="1"/>
    <row r="23634" hidden="1"/>
    <row r="23635" hidden="1"/>
    <row r="23636" hidden="1"/>
    <row r="23637" hidden="1"/>
    <row r="23638" hidden="1"/>
    <row r="23639" hidden="1"/>
    <row r="23640" hidden="1"/>
    <row r="23641" hidden="1"/>
    <row r="23642" hidden="1"/>
    <row r="23643" hidden="1"/>
    <row r="23644" hidden="1"/>
    <row r="23645" hidden="1"/>
    <row r="23646" hidden="1"/>
    <row r="23647" hidden="1"/>
    <row r="23648" hidden="1"/>
    <row r="23649" hidden="1"/>
    <row r="23650" hidden="1"/>
    <row r="23651" hidden="1"/>
    <row r="23652" hidden="1"/>
    <row r="23653" hidden="1"/>
    <row r="23654" hidden="1"/>
    <row r="23655" hidden="1"/>
    <row r="23656" hidden="1"/>
    <row r="23657" hidden="1"/>
    <row r="23658" hidden="1"/>
    <row r="23659" hidden="1"/>
    <row r="23660" hidden="1"/>
    <row r="23661" hidden="1"/>
    <row r="23662" hidden="1"/>
    <row r="23663" hidden="1"/>
    <row r="23664" hidden="1"/>
    <row r="23665" hidden="1"/>
    <row r="23666" hidden="1"/>
    <row r="23667" hidden="1"/>
    <row r="23668" hidden="1"/>
    <row r="23669" hidden="1"/>
    <row r="23670" hidden="1"/>
    <row r="23671" hidden="1"/>
    <row r="23672" hidden="1"/>
    <row r="23673" hidden="1"/>
    <row r="23674" hidden="1"/>
    <row r="23675" hidden="1"/>
    <row r="23676" hidden="1"/>
    <row r="23677" hidden="1"/>
    <row r="23678" hidden="1"/>
    <row r="23679" hidden="1"/>
    <row r="23680" hidden="1"/>
    <row r="23681" hidden="1"/>
    <row r="23682" hidden="1"/>
    <row r="23683" hidden="1"/>
    <row r="23684" hidden="1"/>
    <row r="23685" hidden="1"/>
    <row r="23686" hidden="1"/>
    <row r="23687" hidden="1"/>
    <row r="23688" hidden="1"/>
    <row r="23689" hidden="1"/>
    <row r="23690" hidden="1"/>
    <row r="23691" hidden="1"/>
    <row r="23692" hidden="1"/>
    <row r="23693" hidden="1"/>
    <row r="23694" hidden="1"/>
    <row r="23695" hidden="1"/>
    <row r="23696" hidden="1"/>
    <row r="23697" hidden="1"/>
    <row r="23698" hidden="1"/>
    <row r="23699" hidden="1"/>
    <row r="23700" hidden="1"/>
    <row r="23701" hidden="1"/>
    <row r="23702" hidden="1"/>
    <row r="23703" hidden="1"/>
    <row r="23704" hidden="1"/>
    <row r="23705" hidden="1"/>
    <row r="23706" hidden="1"/>
    <row r="23707" hidden="1"/>
    <row r="23708" hidden="1"/>
    <row r="23709" hidden="1"/>
    <row r="23710" hidden="1"/>
    <row r="23711" hidden="1"/>
    <row r="23712" hidden="1"/>
    <row r="23713" hidden="1"/>
    <row r="23714" hidden="1"/>
    <row r="23715" hidden="1"/>
    <row r="23716" hidden="1"/>
    <row r="23717" hidden="1"/>
    <row r="23718" hidden="1"/>
    <row r="23719" hidden="1"/>
    <row r="23720" hidden="1"/>
    <row r="23721" hidden="1"/>
    <row r="23722" hidden="1"/>
    <row r="23723" hidden="1"/>
    <row r="23724" hidden="1"/>
    <row r="23725" hidden="1"/>
    <row r="23726" hidden="1"/>
    <row r="23727" hidden="1"/>
    <row r="23728" hidden="1"/>
    <row r="23729" hidden="1"/>
    <row r="23730" hidden="1"/>
    <row r="23731" hidden="1"/>
    <row r="23732" hidden="1"/>
    <row r="23733" hidden="1"/>
    <row r="23734" hidden="1"/>
    <row r="23735" hidden="1"/>
    <row r="23736" hidden="1"/>
    <row r="23737" hidden="1"/>
    <row r="23738" hidden="1"/>
    <row r="23739" hidden="1"/>
    <row r="23740" hidden="1"/>
    <row r="23741" hidden="1"/>
    <row r="23742" hidden="1"/>
    <row r="23743" hidden="1"/>
    <row r="23744" hidden="1"/>
    <row r="23745" hidden="1"/>
    <row r="23746" hidden="1"/>
    <row r="23747" hidden="1"/>
    <row r="23748" hidden="1"/>
    <row r="23749" hidden="1"/>
    <row r="23750" hidden="1"/>
    <row r="23751" hidden="1"/>
    <row r="23752" hidden="1"/>
    <row r="23753" hidden="1"/>
    <row r="23754" hidden="1"/>
    <row r="23755" hidden="1"/>
    <row r="23756" hidden="1"/>
    <row r="23757" hidden="1"/>
    <row r="23758" hidden="1"/>
    <row r="23759" hidden="1"/>
    <row r="23760" hidden="1"/>
    <row r="23761" hidden="1"/>
    <row r="23762" hidden="1"/>
    <row r="23763" hidden="1"/>
    <row r="23764" hidden="1"/>
    <row r="23765" hidden="1"/>
    <row r="23766" hidden="1"/>
    <row r="23767" hidden="1"/>
    <row r="23768" hidden="1"/>
    <row r="23769" hidden="1"/>
    <row r="23770" hidden="1"/>
    <row r="23771" hidden="1"/>
    <row r="23772" hidden="1"/>
    <row r="23773" hidden="1"/>
    <row r="23774" hidden="1"/>
    <row r="23775" hidden="1"/>
    <row r="23776" hidden="1"/>
    <row r="23777" hidden="1"/>
    <row r="23778" hidden="1"/>
    <row r="23779" hidden="1"/>
    <row r="23780" hidden="1"/>
    <row r="23781" hidden="1"/>
    <row r="23782" hidden="1"/>
    <row r="23783" hidden="1"/>
    <row r="23784" hidden="1"/>
    <row r="23785" hidden="1"/>
    <row r="23786" hidden="1"/>
    <row r="23787" hidden="1"/>
    <row r="23788" hidden="1"/>
    <row r="23789" hidden="1"/>
    <row r="23790" hidden="1"/>
    <row r="23791" hidden="1"/>
    <row r="23792" hidden="1"/>
    <row r="23793" hidden="1"/>
    <row r="23794" hidden="1"/>
    <row r="23795" hidden="1"/>
    <row r="23796" hidden="1"/>
    <row r="23797" hidden="1"/>
    <row r="23798" hidden="1"/>
    <row r="23799" hidden="1"/>
    <row r="23800" hidden="1"/>
    <row r="23801" hidden="1"/>
    <row r="23802" hidden="1"/>
    <row r="23803" hidden="1"/>
    <row r="23804" hidden="1"/>
    <row r="23805" hidden="1"/>
    <row r="23806" hidden="1"/>
    <row r="23807" hidden="1"/>
    <row r="23808" hidden="1"/>
    <row r="23809" hidden="1"/>
    <row r="23810" hidden="1"/>
    <row r="23811" hidden="1"/>
    <row r="23812" hidden="1"/>
    <row r="23813" hidden="1"/>
    <row r="23814" hidden="1"/>
    <row r="23815" hidden="1"/>
    <row r="23816" hidden="1"/>
    <row r="23817" hidden="1"/>
    <row r="23818" hidden="1"/>
    <row r="23819" hidden="1"/>
    <row r="23820" hidden="1"/>
    <row r="23821" hidden="1"/>
    <row r="23822" hidden="1"/>
    <row r="23823" hidden="1"/>
    <row r="23824" hidden="1"/>
    <row r="23825" hidden="1"/>
    <row r="23826" hidden="1"/>
    <row r="23827" hidden="1"/>
    <row r="23828" hidden="1"/>
    <row r="23829" hidden="1"/>
    <row r="23830" hidden="1"/>
    <row r="23831" hidden="1"/>
    <row r="23832" hidden="1"/>
    <row r="23833" hidden="1"/>
    <row r="23834" hidden="1"/>
    <row r="23835" hidden="1"/>
    <row r="23836" hidden="1"/>
    <row r="23837" hidden="1"/>
    <row r="23838" hidden="1"/>
    <row r="23839" hidden="1"/>
    <row r="23840" hidden="1"/>
    <row r="23841" hidden="1"/>
    <row r="23842" hidden="1"/>
    <row r="23843" hidden="1"/>
    <row r="23844" hidden="1"/>
    <row r="23845" hidden="1"/>
    <row r="23846" hidden="1"/>
    <row r="23847" hidden="1"/>
    <row r="23848" hidden="1"/>
    <row r="23849" hidden="1"/>
    <row r="23850" hidden="1"/>
    <row r="23851" hidden="1"/>
    <row r="23852" hidden="1"/>
    <row r="23853" hidden="1"/>
    <row r="23854" hidden="1"/>
    <row r="23855" hidden="1"/>
    <row r="23856" hidden="1"/>
    <row r="23857" hidden="1"/>
    <row r="23858" hidden="1"/>
    <row r="23859" hidden="1"/>
    <row r="23860" hidden="1"/>
    <row r="23861" hidden="1"/>
    <row r="23862" hidden="1"/>
    <row r="23863" hidden="1"/>
    <row r="23864" hidden="1"/>
    <row r="23865" hidden="1"/>
    <row r="23866" hidden="1"/>
    <row r="23867" hidden="1"/>
    <row r="23868" hidden="1"/>
    <row r="23869" hidden="1"/>
    <row r="23870" hidden="1"/>
    <row r="23871" hidden="1"/>
    <row r="23872" hidden="1"/>
    <row r="23873" hidden="1"/>
    <row r="23874" hidden="1"/>
    <row r="23875" hidden="1"/>
    <row r="23876" hidden="1"/>
    <row r="23877" hidden="1"/>
    <row r="23878" hidden="1"/>
    <row r="23879" hidden="1"/>
    <row r="23880" hidden="1"/>
    <row r="23881" hidden="1"/>
    <row r="23882" hidden="1"/>
    <row r="23883" hidden="1"/>
    <row r="23884" hidden="1"/>
    <row r="23885" hidden="1"/>
    <row r="23886" hidden="1"/>
    <row r="23887" hidden="1"/>
    <row r="23888" hidden="1"/>
    <row r="23889" hidden="1"/>
    <row r="23890" hidden="1"/>
    <row r="23891" hidden="1"/>
    <row r="23892" hidden="1"/>
    <row r="23893" hidden="1"/>
    <row r="23894" hidden="1"/>
    <row r="23895" hidden="1"/>
    <row r="23896" hidden="1"/>
    <row r="23897" hidden="1"/>
    <row r="23898" hidden="1"/>
    <row r="23899" hidden="1"/>
    <row r="23900" hidden="1"/>
    <row r="23901" hidden="1"/>
    <row r="23902" hidden="1"/>
    <row r="23903" hidden="1"/>
    <row r="23904" hidden="1"/>
    <row r="23905" hidden="1"/>
    <row r="23906" hidden="1"/>
    <row r="23907" hidden="1"/>
    <row r="23908" hidden="1"/>
    <row r="23909" hidden="1"/>
    <row r="23910" hidden="1"/>
    <row r="23911" hidden="1"/>
    <row r="23912" hidden="1"/>
    <row r="23913" hidden="1"/>
    <row r="23914" hidden="1"/>
    <row r="23915" hidden="1"/>
    <row r="23916" hidden="1"/>
    <row r="23917" hidden="1"/>
    <row r="23918" hidden="1"/>
    <row r="23919" hidden="1"/>
    <row r="23920" hidden="1"/>
    <row r="23921" hidden="1"/>
    <row r="23922" hidden="1"/>
    <row r="23923" hidden="1"/>
    <row r="23924" hidden="1"/>
    <row r="23925" hidden="1"/>
    <row r="23926" hidden="1"/>
    <row r="23927" hidden="1"/>
    <row r="23928" hidden="1"/>
    <row r="23929" hidden="1"/>
    <row r="23930" hidden="1"/>
    <row r="23931" hidden="1"/>
    <row r="23932" hidden="1"/>
    <row r="23933" hidden="1"/>
    <row r="23934" hidden="1"/>
    <row r="23935" hidden="1"/>
    <row r="23936" hidden="1"/>
    <row r="23937" hidden="1"/>
    <row r="23938" hidden="1"/>
    <row r="23939" hidden="1"/>
    <row r="23940" hidden="1"/>
    <row r="23941" hidden="1"/>
    <row r="23942" hidden="1"/>
    <row r="23943" hidden="1"/>
    <row r="23944" hidden="1"/>
    <row r="23945" hidden="1"/>
    <row r="23946" hidden="1"/>
    <row r="23947" hidden="1"/>
    <row r="23948" hidden="1"/>
    <row r="23949" hidden="1"/>
    <row r="23950" hidden="1"/>
    <row r="23951" hidden="1"/>
    <row r="23952" hidden="1"/>
    <row r="23953" hidden="1"/>
    <row r="23954" hidden="1"/>
    <row r="23955" hidden="1"/>
    <row r="23956" hidden="1"/>
    <row r="23957" hidden="1"/>
    <row r="23958" hidden="1"/>
    <row r="23959" hidden="1"/>
    <row r="23960" hidden="1"/>
    <row r="23961" hidden="1"/>
    <row r="23962" hidden="1"/>
    <row r="23963" hidden="1"/>
    <row r="23964" hidden="1"/>
    <row r="23965" hidden="1"/>
    <row r="23966" hidden="1"/>
    <row r="23967" hidden="1"/>
    <row r="23968" hidden="1"/>
    <row r="23969" hidden="1"/>
    <row r="23970" hidden="1"/>
    <row r="23971" hidden="1"/>
    <row r="23972" hidden="1"/>
    <row r="23973" hidden="1"/>
    <row r="23974" hidden="1"/>
    <row r="23975" hidden="1"/>
    <row r="23976" hidden="1"/>
    <row r="23977" hidden="1"/>
    <row r="23978" hidden="1"/>
    <row r="23979" hidden="1"/>
    <row r="23980" hidden="1"/>
    <row r="23981" hidden="1"/>
    <row r="23982" hidden="1"/>
    <row r="23983" hidden="1"/>
    <row r="23984" hidden="1"/>
    <row r="23985" hidden="1"/>
    <row r="23986" hidden="1"/>
    <row r="23987" hidden="1"/>
    <row r="23988" hidden="1"/>
    <row r="23989" hidden="1"/>
    <row r="23990" hidden="1"/>
    <row r="23991" hidden="1"/>
    <row r="23992" hidden="1"/>
    <row r="23993" hidden="1"/>
    <row r="23994" hidden="1"/>
    <row r="23995" hidden="1"/>
    <row r="23996" hidden="1"/>
    <row r="23997" hidden="1"/>
    <row r="23998" hidden="1"/>
    <row r="23999" hidden="1"/>
    <row r="24000" hidden="1"/>
    <row r="24001" hidden="1"/>
    <row r="24002" hidden="1"/>
    <row r="24003" hidden="1"/>
    <row r="24004" hidden="1"/>
    <row r="24005" hidden="1"/>
    <row r="24006" hidden="1"/>
    <row r="24007" hidden="1"/>
    <row r="24008" hidden="1"/>
    <row r="24009" hidden="1"/>
    <row r="24010" hidden="1"/>
    <row r="24011" hidden="1"/>
    <row r="24012" hidden="1"/>
    <row r="24013" hidden="1"/>
    <row r="24014" hidden="1"/>
    <row r="24015" hidden="1"/>
    <row r="24016" hidden="1"/>
    <row r="24017" hidden="1"/>
    <row r="24018" hidden="1"/>
    <row r="24019" hidden="1"/>
    <row r="24020" hidden="1"/>
    <row r="24021" hidden="1"/>
    <row r="24022" hidden="1"/>
    <row r="24023" hidden="1"/>
    <row r="24024" hidden="1"/>
    <row r="24025" hidden="1"/>
    <row r="24026" hidden="1"/>
    <row r="24027" hidden="1"/>
    <row r="24028" hidden="1"/>
    <row r="24029" hidden="1"/>
    <row r="24030" hidden="1"/>
    <row r="24031" hidden="1"/>
    <row r="24032" hidden="1"/>
    <row r="24033" hidden="1"/>
    <row r="24034" hidden="1"/>
    <row r="24035" hidden="1"/>
    <row r="24036" hidden="1"/>
    <row r="24037" hidden="1"/>
    <row r="24038" hidden="1"/>
    <row r="24039" hidden="1"/>
    <row r="24040" hidden="1"/>
    <row r="24041" hidden="1"/>
    <row r="24042" hidden="1"/>
    <row r="24043" hidden="1"/>
    <row r="24044" hidden="1"/>
    <row r="24045" hidden="1"/>
    <row r="24046" hidden="1"/>
    <row r="24047" hidden="1"/>
    <row r="24048" hidden="1"/>
    <row r="24049" hidden="1"/>
    <row r="24050" hidden="1"/>
    <row r="24051" hidden="1"/>
    <row r="24052" hidden="1"/>
    <row r="24053" hidden="1"/>
    <row r="24054" hidden="1"/>
    <row r="24055" hidden="1"/>
    <row r="24056" hidden="1"/>
    <row r="24057" hidden="1"/>
    <row r="24058" hidden="1"/>
    <row r="24059" hidden="1"/>
    <row r="24060" hidden="1"/>
    <row r="24061" hidden="1"/>
    <row r="24062" hidden="1"/>
    <row r="24063" hidden="1"/>
    <row r="24064" hidden="1"/>
    <row r="24065" hidden="1"/>
    <row r="24066" hidden="1"/>
    <row r="24067" hidden="1"/>
    <row r="24068" hidden="1"/>
    <row r="24069" hidden="1"/>
    <row r="24070" hidden="1"/>
    <row r="24071" hidden="1"/>
    <row r="24072" hidden="1"/>
    <row r="24073" hidden="1"/>
    <row r="24074" hidden="1"/>
    <row r="24075" hidden="1"/>
    <row r="24076" hidden="1"/>
    <row r="24077" hidden="1"/>
    <row r="24078" hidden="1"/>
    <row r="24079" hidden="1"/>
    <row r="24080" hidden="1"/>
    <row r="24081" hidden="1"/>
    <row r="24082" hidden="1"/>
    <row r="24083" hidden="1"/>
    <row r="24084" hidden="1"/>
    <row r="24085" hidden="1"/>
    <row r="24086" hidden="1"/>
    <row r="24087" hidden="1"/>
    <row r="24088" hidden="1"/>
    <row r="24089" hidden="1"/>
    <row r="24090" hidden="1"/>
    <row r="24091" hidden="1"/>
    <row r="24092" hidden="1"/>
    <row r="24093" hidden="1"/>
    <row r="24094" hidden="1"/>
    <row r="24095" hidden="1"/>
    <row r="24096" hidden="1"/>
    <row r="24097" hidden="1"/>
    <row r="24098" hidden="1"/>
    <row r="24099" hidden="1"/>
    <row r="24100" hidden="1"/>
    <row r="24101" hidden="1"/>
    <row r="24102" hidden="1"/>
    <row r="24103" hidden="1"/>
    <row r="24104" hidden="1"/>
    <row r="24105" hidden="1"/>
    <row r="24106" hidden="1"/>
    <row r="24107" hidden="1"/>
    <row r="24108" hidden="1"/>
    <row r="24109" hidden="1"/>
    <row r="24110" hidden="1"/>
    <row r="24111" hidden="1"/>
    <row r="24112" hidden="1"/>
    <row r="24113" hidden="1"/>
    <row r="24114" hidden="1"/>
    <row r="24115" hidden="1"/>
    <row r="24116" hidden="1"/>
    <row r="24117" hidden="1"/>
    <row r="24118" hidden="1"/>
    <row r="24119" hidden="1"/>
    <row r="24120" hidden="1"/>
    <row r="24121" hidden="1"/>
    <row r="24122" hidden="1"/>
    <row r="24123" hidden="1"/>
    <row r="24124" hidden="1"/>
    <row r="24125" hidden="1"/>
    <row r="24126" hidden="1"/>
    <row r="24127" hidden="1"/>
    <row r="24128" hidden="1"/>
    <row r="24129" hidden="1"/>
    <row r="24130" hidden="1"/>
    <row r="24131" hidden="1"/>
    <row r="24132" hidden="1"/>
    <row r="24133" hidden="1"/>
    <row r="24134" hidden="1"/>
    <row r="24135" hidden="1"/>
    <row r="24136" hidden="1"/>
    <row r="24137" hidden="1"/>
    <row r="24138" hidden="1"/>
    <row r="24139" hidden="1"/>
    <row r="24140" hidden="1"/>
    <row r="24141" hidden="1"/>
    <row r="24142" hidden="1"/>
    <row r="24143" hidden="1"/>
    <row r="24144" hidden="1"/>
    <row r="24145" hidden="1"/>
    <row r="24146" hidden="1"/>
    <row r="24147" hidden="1"/>
    <row r="24148" hidden="1"/>
    <row r="24149" hidden="1"/>
    <row r="24150" hidden="1"/>
    <row r="24151" hidden="1"/>
    <row r="24152" hidden="1"/>
    <row r="24153" hidden="1"/>
    <row r="24154" hidden="1"/>
    <row r="24155" hidden="1"/>
    <row r="24156" hidden="1"/>
    <row r="24157" hidden="1"/>
    <row r="24158" hidden="1"/>
    <row r="24159" hidden="1"/>
    <row r="24160" hidden="1"/>
    <row r="24161" hidden="1"/>
    <row r="24162" hidden="1"/>
    <row r="24163" hidden="1"/>
    <row r="24164" hidden="1"/>
    <row r="24165" hidden="1"/>
    <row r="24166" hidden="1"/>
    <row r="24167" hidden="1"/>
    <row r="24168" hidden="1"/>
    <row r="24169" hidden="1"/>
    <row r="24170" hidden="1"/>
    <row r="24171" hidden="1"/>
    <row r="24172" hidden="1"/>
    <row r="24173" hidden="1"/>
    <row r="24174" hidden="1"/>
    <row r="24175" hidden="1"/>
    <row r="24176" hidden="1"/>
    <row r="24177" hidden="1"/>
    <row r="24178" hidden="1"/>
    <row r="24179" hidden="1"/>
    <row r="24180" hidden="1"/>
    <row r="24181" hidden="1"/>
    <row r="24182" hidden="1"/>
    <row r="24183" hidden="1"/>
    <row r="24184" hidden="1"/>
    <row r="24185" hidden="1"/>
    <row r="24186" hidden="1"/>
    <row r="24187" hidden="1"/>
    <row r="24188" hidden="1"/>
    <row r="24189" hidden="1"/>
    <row r="24190" hidden="1"/>
    <row r="24191" hidden="1"/>
    <row r="24192" hidden="1"/>
    <row r="24193" hidden="1"/>
    <row r="24194" hidden="1"/>
    <row r="24195" hidden="1"/>
    <row r="24196" hidden="1"/>
    <row r="24197" hidden="1"/>
    <row r="24198" hidden="1"/>
    <row r="24199" hidden="1"/>
    <row r="24200" hidden="1"/>
    <row r="24201" hidden="1"/>
    <row r="24202" hidden="1"/>
    <row r="24203" hidden="1"/>
    <row r="24204" hidden="1"/>
    <row r="24205" hidden="1"/>
    <row r="24206" hidden="1"/>
    <row r="24207" hidden="1"/>
    <row r="24208" hidden="1"/>
    <row r="24209" hidden="1"/>
    <row r="24210" hidden="1"/>
    <row r="24211" hidden="1"/>
    <row r="24212" hidden="1"/>
    <row r="24213" hidden="1"/>
    <row r="24214" hidden="1"/>
    <row r="24215" hidden="1"/>
    <row r="24216" hidden="1"/>
    <row r="24217" hidden="1"/>
    <row r="24218" hidden="1"/>
    <row r="24219" hidden="1"/>
    <row r="24220" hidden="1"/>
    <row r="24221" hidden="1"/>
    <row r="24222" hidden="1"/>
    <row r="24223" hidden="1"/>
    <row r="24224" hidden="1"/>
    <row r="24225" hidden="1"/>
    <row r="24226" hidden="1"/>
    <row r="24227" hidden="1"/>
    <row r="24228" hidden="1"/>
    <row r="24229" hidden="1"/>
    <row r="24230" hidden="1"/>
    <row r="24231" hidden="1"/>
    <row r="24232" hidden="1"/>
    <row r="24233" hidden="1"/>
    <row r="24234" hidden="1"/>
    <row r="24235" hidden="1"/>
    <row r="24236" hidden="1"/>
    <row r="24237" hidden="1"/>
    <row r="24238" hidden="1"/>
    <row r="24239" hidden="1"/>
    <row r="24240" hidden="1"/>
    <row r="24241" hidden="1"/>
    <row r="24242" hidden="1"/>
    <row r="24243" hidden="1"/>
    <row r="24244" hidden="1"/>
    <row r="24245" hidden="1"/>
    <row r="24246" hidden="1"/>
    <row r="24247" hidden="1"/>
    <row r="24248" hidden="1"/>
    <row r="24249" hidden="1"/>
    <row r="24250" hidden="1"/>
    <row r="24251" hidden="1"/>
    <row r="24252" hidden="1"/>
    <row r="24253" hidden="1"/>
    <row r="24254" hidden="1"/>
    <row r="24255" hidden="1"/>
    <row r="24256" hidden="1"/>
    <row r="24257" hidden="1"/>
    <row r="24258" hidden="1"/>
    <row r="24259" hidden="1"/>
    <row r="24260" hidden="1"/>
    <row r="24261" hidden="1"/>
    <row r="24262" hidden="1"/>
    <row r="24263" hidden="1"/>
    <row r="24264" hidden="1"/>
    <row r="24265" hidden="1"/>
    <row r="24266" hidden="1"/>
    <row r="24267" hidden="1"/>
    <row r="24268" hidden="1"/>
    <row r="24269" hidden="1"/>
    <row r="24270" hidden="1"/>
    <row r="24271" hidden="1"/>
    <row r="24272" hidden="1"/>
    <row r="24273" hidden="1"/>
    <row r="24274" hidden="1"/>
    <row r="24275" hidden="1"/>
    <row r="24276" hidden="1"/>
    <row r="24277" hidden="1"/>
    <row r="24278" hidden="1"/>
    <row r="24279" hidden="1"/>
    <row r="24280" hidden="1"/>
    <row r="24281" hidden="1"/>
    <row r="24282" hidden="1"/>
    <row r="24283" hidden="1"/>
    <row r="24284" hidden="1"/>
    <row r="24285" hidden="1"/>
    <row r="24286" hidden="1"/>
    <row r="24287" hidden="1"/>
    <row r="24288" hidden="1"/>
    <row r="24289" hidden="1"/>
    <row r="24290" hidden="1"/>
    <row r="24291" hidden="1"/>
    <row r="24292" hidden="1"/>
    <row r="24293" hidden="1"/>
    <row r="24294" hidden="1"/>
    <row r="24295" hidden="1"/>
    <row r="24296" hidden="1"/>
    <row r="24297" hidden="1"/>
    <row r="24298" hidden="1"/>
    <row r="24299" hidden="1"/>
    <row r="24300" hidden="1"/>
    <row r="24301" hidden="1"/>
    <row r="24302" hidden="1"/>
    <row r="24303" hidden="1"/>
    <row r="24304" hidden="1"/>
    <row r="24305" hidden="1"/>
    <row r="24306" hidden="1"/>
    <row r="24307" hidden="1"/>
    <row r="24308" hidden="1"/>
    <row r="24309" hidden="1"/>
    <row r="24310" hidden="1"/>
    <row r="24311" hidden="1"/>
    <row r="24312" hidden="1"/>
    <row r="24313" hidden="1"/>
    <row r="24314" hidden="1"/>
    <row r="24315" hidden="1"/>
    <row r="24316" hidden="1"/>
    <row r="24317" hidden="1"/>
    <row r="24318" hidden="1"/>
    <row r="24319" hidden="1"/>
    <row r="24320" hidden="1"/>
    <row r="24321" hidden="1"/>
    <row r="24322" hidden="1"/>
    <row r="24323" hidden="1"/>
    <row r="24324" hidden="1"/>
    <row r="24325" hidden="1"/>
    <row r="24326" hidden="1"/>
    <row r="24327" hidden="1"/>
    <row r="24328" hidden="1"/>
    <row r="24329" hidden="1"/>
    <row r="24330" hidden="1"/>
    <row r="24331" hidden="1"/>
    <row r="24332" hidden="1"/>
    <row r="24333" hidden="1"/>
    <row r="24334" hidden="1"/>
    <row r="24335" hidden="1"/>
    <row r="24336" hidden="1"/>
    <row r="24337" hidden="1"/>
    <row r="24338" hidden="1"/>
    <row r="24339" hidden="1"/>
    <row r="24340" hidden="1"/>
    <row r="24341" hidden="1"/>
    <row r="24342" hidden="1"/>
    <row r="24343" hidden="1"/>
    <row r="24344" hidden="1"/>
    <row r="24345" hidden="1"/>
    <row r="24346" hidden="1"/>
    <row r="24347" hidden="1"/>
    <row r="24348" hidden="1"/>
    <row r="24349" hidden="1"/>
    <row r="24350" hidden="1"/>
    <row r="24351" hidden="1"/>
    <row r="24352" hidden="1"/>
    <row r="24353" hidden="1"/>
    <row r="24354" hidden="1"/>
    <row r="24355" hidden="1"/>
    <row r="24356" hidden="1"/>
    <row r="24357" hidden="1"/>
    <row r="24358" hidden="1"/>
    <row r="24359" hidden="1"/>
    <row r="24360" hidden="1"/>
    <row r="24361" hidden="1"/>
    <row r="24362" hidden="1"/>
    <row r="24363" hidden="1"/>
    <row r="24364" hidden="1"/>
    <row r="24365" hidden="1"/>
    <row r="24366" hidden="1"/>
    <row r="24367" hidden="1"/>
    <row r="24368" hidden="1"/>
    <row r="24369" hidden="1"/>
    <row r="24370" hidden="1"/>
    <row r="24371" hidden="1"/>
    <row r="24372" hidden="1"/>
    <row r="24373" hidden="1"/>
    <row r="24374" hidden="1"/>
    <row r="24375" hidden="1"/>
    <row r="24376" hidden="1"/>
    <row r="24377" hidden="1"/>
    <row r="24378" hidden="1"/>
    <row r="24379" hidden="1"/>
    <row r="24380" hidden="1"/>
    <row r="24381" hidden="1"/>
    <row r="24382" hidden="1"/>
    <row r="24383" hidden="1"/>
    <row r="24384" hidden="1"/>
    <row r="24385" hidden="1"/>
    <row r="24386" hidden="1"/>
    <row r="24387" hidden="1"/>
    <row r="24388" hidden="1"/>
    <row r="24389" hidden="1"/>
    <row r="24390" hidden="1"/>
    <row r="24391" hidden="1"/>
    <row r="24392" hidden="1"/>
    <row r="24393" hidden="1"/>
    <row r="24394" hidden="1"/>
    <row r="24395" hidden="1"/>
    <row r="24396" hidden="1"/>
    <row r="24397" hidden="1"/>
    <row r="24398" hidden="1"/>
    <row r="24399" hidden="1"/>
    <row r="24400" hidden="1"/>
    <row r="24401" hidden="1"/>
    <row r="24402" hidden="1"/>
    <row r="24403" hidden="1"/>
    <row r="24404" hidden="1"/>
    <row r="24405" hidden="1"/>
    <row r="24406" hidden="1"/>
    <row r="24407" hidden="1"/>
    <row r="24408" hidden="1"/>
    <row r="24409" hidden="1"/>
    <row r="24410" hidden="1"/>
    <row r="24411" hidden="1"/>
    <row r="24412" hidden="1"/>
    <row r="24413" hidden="1"/>
    <row r="24414" hidden="1"/>
    <row r="24415" hidden="1"/>
    <row r="24416" hidden="1"/>
    <row r="24417" hidden="1"/>
    <row r="24418" hidden="1"/>
    <row r="24419" hidden="1"/>
    <row r="24420" hidden="1"/>
    <row r="24421" hidden="1"/>
    <row r="24422" hidden="1"/>
    <row r="24423" hidden="1"/>
    <row r="24424" hidden="1"/>
    <row r="24425" hidden="1"/>
    <row r="24426" hidden="1"/>
    <row r="24427" hidden="1"/>
    <row r="24428" hidden="1"/>
    <row r="24429" hidden="1"/>
    <row r="24430" hidden="1"/>
    <row r="24431" hidden="1"/>
    <row r="24432" hidden="1"/>
    <row r="24433" hidden="1"/>
    <row r="24434" hidden="1"/>
    <row r="24435" hidden="1"/>
    <row r="24436" hidden="1"/>
    <row r="24437" hidden="1"/>
    <row r="24438" hidden="1"/>
    <row r="24439" hidden="1"/>
    <row r="24440" hidden="1"/>
    <row r="24441" hidden="1"/>
    <row r="24442" hidden="1"/>
    <row r="24443" hidden="1"/>
    <row r="24444" hidden="1"/>
    <row r="24445" hidden="1"/>
    <row r="24446" hidden="1"/>
    <row r="24447" hidden="1"/>
    <row r="24448" hidden="1"/>
    <row r="24449" hidden="1"/>
    <row r="24450" hidden="1"/>
    <row r="24451" hidden="1"/>
    <row r="24452" hidden="1"/>
    <row r="24453" hidden="1"/>
    <row r="24454" hidden="1"/>
    <row r="24455" hidden="1"/>
    <row r="24456" hidden="1"/>
    <row r="24457" hidden="1"/>
    <row r="24458" hidden="1"/>
    <row r="24459" hidden="1"/>
    <row r="24460" hidden="1"/>
    <row r="24461" hidden="1"/>
    <row r="24462" hidden="1"/>
    <row r="24463" hidden="1"/>
    <row r="24464" hidden="1"/>
    <row r="24465" hidden="1"/>
    <row r="24466" hidden="1"/>
    <row r="24467" hidden="1"/>
    <row r="24468" hidden="1"/>
    <row r="24469" hidden="1"/>
    <row r="24470" hidden="1"/>
    <row r="24471" hidden="1"/>
    <row r="24472" hidden="1"/>
    <row r="24473" hidden="1"/>
    <row r="24474" hidden="1"/>
    <row r="24475" hidden="1"/>
    <row r="24476" hidden="1"/>
    <row r="24477" hidden="1"/>
    <row r="24478" hidden="1"/>
    <row r="24479" hidden="1"/>
    <row r="24480" hidden="1"/>
    <row r="24481" hidden="1"/>
    <row r="24482" hidden="1"/>
    <row r="24483" hidden="1"/>
    <row r="24484" hidden="1"/>
    <row r="24485" hidden="1"/>
    <row r="24486" hidden="1"/>
    <row r="24487" hidden="1"/>
    <row r="24488" hidden="1"/>
    <row r="24489" hidden="1"/>
    <row r="24490" hidden="1"/>
    <row r="24491" hidden="1"/>
    <row r="24492" hidden="1"/>
    <row r="24493" hidden="1"/>
    <row r="24494" hidden="1"/>
    <row r="24495" hidden="1"/>
    <row r="24496" hidden="1"/>
    <row r="24497" hidden="1"/>
    <row r="24498" hidden="1"/>
    <row r="24499" hidden="1"/>
    <row r="24500" hidden="1"/>
    <row r="24501" hidden="1"/>
    <row r="24502" hidden="1"/>
    <row r="24503" hidden="1"/>
    <row r="24504" hidden="1"/>
    <row r="24505" hidden="1"/>
    <row r="24506" hidden="1"/>
    <row r="24507" hidden="1"/>
    <row r="24508" hidden="1"/>
    <row r="24509" hidden="1"/>
    <row r="24510" hidden="1"/>
    <row r="24511" hidden="1"/>
    <row r="24512" hidden="1"/>
    <row r="24513" hidden="1"/>
    <row r="24514" hidden="1"/>
    <row r="24515" hidden="1"/>
    <row r="24516" hidden="1"/>
    <row r="24517" hidden="1"/>
    <row r="24518" hidden="1"/>
    <row r="24519" hidden="1"/>
    <row r="24520" hidden="1"/>
    <row r="24521" hidden="1"/>
    <row r="24522" hidden="1"/>
    <row r="24523" hidden="1"/>
    <row r="24524" hidden="1"/>
    <row r="24525" hidden="1"/>
    <row r="24526" hidden="1"/>
    <row r="24527" hidden="1"/>
    <row r="24528" hidden="1"/>
    <row r="24529" hidden="1"/>
    <row r="24530" hidden="1"/>
    <row r="24531" hidden="1"/>
    <row r="24532" hidden="1"/>
    <row r="24533" hidden="1"/>
    <row r="24534" hidden="1"/>
    <row r="24535" hidden="1"/>
    <row r="24536" hidden="1"/>
    <row r="24537" hidden="1"/>
    <row r="24538" hidden="1"/>
    <row r="24539" hidden="1"/>
    <row r="24540" hidden="1"/>
    <row r="24541" hidden="1"/>
    <row r="24542" hidden="1"/>
    <row r="24543" hidden="1"/>
    <row r="24544" hidden="1"/>
    <row r="24545" hidden="1"/>
    <row r="24546" hidden="1"/>
    <row r="24547" hidden="1"/>
    <row r="24548" hidden="1"/>
    <row r="24549" hidden="1"/>
    <row r="24550" hidden="1"/>
    <row r="24551" hidden="1"/>
    <row r="24552" hidden="1"/>
    <row r="24553" hidden="1"/>
    <row r="24554" hidden="1"/>
    <row r="24555" hidden="1"/>
    <row r="24556" hidden="1"/>
    <row r="24557" hidden="1"/>
    <row r="24558" hidden="1"/>
    <row r="24559" hidden="1"/>
    <row r="24560" hidden="1"/>
    <row r="24561" hidden="1"/>
    <row r="24562" hidden="1"/>
    <row r="24563" hidden="1"/>
    <row r="24564" hidden="1"/>
    <row r="24565" hidden="1"/>
    <row r="24566" hidden="1"/>
    <row r="24567" hidden="1"/>
    <row r="24568" hidden="1"/>
    <row r="24569" hidden="1"/>
    <row r="24570" hidden="1"/>
    <row r="24571" hidden="1"/>
    <row r="24572" hidden="1"/>
    <row r="24573" hidden="1"/>
    <row r="24574" hidden="1"/>
    <row r="24575" hidden="1"/>
    <row r="24576" hidden="1"/>
    <row r="24577" hidden="1"/>
    <row r="24578" hidden="1"/>
    <row r="24579" hidden="1"/>
    <row r="24580" hidden="1"/>
    <row r="24581" hidden="1"/>
    <row r="24582" hidden="1"/>
    <row r="24583" hidden="1"/>
    <row r="24584" hidden="1"/>
    <row r="24585" hidden="1"/>
    <row r="24586" hidden="1"/>
    <row r="24587" hidden="1"/>
    <row r="24588" hidden="1"/>
    <row r="24589" hidden="1"/>
    <row r="24590" hidden="1"/>
    <row r="24591" hidden="1"/>
    <row r="24592" hidden="1"/>
    <row r="24593" hidden="1"/>
    <row r="24594" hidden="1"/>
    <row r="24595" hidden="1"/>
    <row r="24596" hidden="1"/>
    <row r="24597" hidden="1"/>
    <row r="24598" hidden="1"/>
    <row r="24599" hidden="1"/>
    <row r="24600" hidden="1"/>
    <row r="24601" hidden="1"/>
    <row r="24602" hidden="1"/>
    <row r="24603" hidden="1"/>
    <row r="24604" hidden="1"/>
    <row r="24605" hidden="1"/>
    <row r="24606" hidden="1"/>
    <row r="24607" hidden="1"/>
    <row r="24608" hidden="1"/>
    <row r="24609" hidden="1"/>
    <row r="24610" hidden="1"/>
    <row r="24611" hidden="1"/>
    <row r="24612" hidden="1"/>
    <row r="24613" hidden="1"/>
    <row r="24614" hidden="1"/>
    <row r="24615" hidden="1"/>
    <row r="24616" hidden="1"/>
    <row r="24617" hidden="1"/>
    <row r="24618" hidden="1"/>
    <row r="24619" hidden="1"/>
    <row r="24620" hidden="1"/>
    <row r="24621" hidden="1"/>
    <row r="24622" hidden="1"/>
    <row r="24623" hidden="1"/>
    <row r="24624" hidden="1"/>
    <row r="24625" hidden="1"/>
    <row r="24626" hidden="1"/>
    <row r="24627" hidden="1"/>
    <row r="24628" hidden="1"/>
    <row r="24629" hidden="1"/>
    <row r="24630" hidden="1"/>
    <row r="24631" hidden="1"/>
    <row r="24632" hidden="1"/>
    <row r="24633" hidden="1"/>
    <row r="24634" hidden="1"/>
    <row r="24635" hidden="1"/>
    <row r="24636" hidden="1"/>
    <row r="24637" hidden="1"/>
    <row r="24638" hidden="1"/>
    <row r="24639" hidden="1"/>
    <row r="24640" hidden="1"/>
    <row r="24641" hidden="1"/>
    <row r="24642" hidden="1"/>
    <row r="24643" hidden="1"/>
    <row r="24644" hidden="1"/>
    <row r="24645" hidden="1"/>
    <row r="24646" hidden="1"/>
    <row r="24647" hidden="1"/>
    <row r="24648" hidden="1"/>
    <row r="24649" hidden="1"/>
    <row r="24650" hidden="1"/>
    <row r="24651" hidden="1"/>
    <row r="24652" hidden="1"/>
    <row r="24653" hidden="1"/>
    <row r="24654" hidden="1"/>
    <row r="24655" hidden="1"/>
    <row r="24656" hidden="1"/>
    <row r="24657" hidden="1"/>
    <row r="24658" hidden="1"/>
    <row r="24659" hidden="1"/>
    <row r="24660" hidden="1"/>
    <row r="24661" hidden="1"/>
    <row r="24662" hidden="1"/>
    <row r="24663" hidden="1"/>
    <row r="24664" hidden="1"/>
    <row r="24665" hidden="1"/>
    <row r="24666" hidden="1"/>
    <row r="24667" hidden="1"/>
    <row r="24668" hidden="1"/>
    <row r="24669" hidden="1"/>
    <row r="24670" hidden="1"/>
    <row r="24671" hidden="1"/>
    <row r="24672" hidden="1"/>
    <row r="24673" hidden="1"/>
    <row r="24674" hidden="1"/>
    <row r="24675" hidden="1"/>
    <row r="24676" hidden="1"/>
    <row r="24677" hidden="1"/>
    <row r="24678" hidden="1"/>
    <row r="24679" hidden="1"/>
    <row r="24680" hidden="1"/>
    <row r="24681" hidden="1"/>
    <row r="24682" hidden="1"/>
    <row r="24683" hidden="1"/>
    <row r="24684" hidden="1"/>
    <row r="24685" hidden="1"/>
    <row r="24686" hidden="1"/>
    <row r="24687" hidden="1"/>
    <row r="24688" hidden="1"/>
    <row r="24689" hidden="1"/>
    <row r="24690" hidden="1"/>
    <row r="24691" hidden="1"/>
    <row r="24692" hidden="1"/>
    <row r="24693" hidden="1"/>
    <row r="24694" hidden="1"/>
    <row r="24695" hidden="1"/>
    <row r="24696" hidden="1"/>
    <row r="24697" hidden="1"/>
    <row r="24698" hidden="1"/>
    <row r="24699" hidden="1"/>
    <row r="24700" hidden="1"/>
    <row r="24701" hidden="1"/>
    <row r="24702" hidden="1"/>
    <row r="24703" hidden="1"/>
    <row r="24704" hidden="1"/>
    <row r="24705" hidden="1"/>
    <row r="24706" hidden="1"/>
    <row r="24707" hidden="1"/>
    <row r="24708" hidden="1"/>
    <row r="24709" hidden="1"/>
    <row r="24710" hidden="1"/>
    <row r="24711" hidden="1"/>
    <row r="24712" hidden="1"/>
    <row r="24713" hidden="1"/>
    <row r="24714" hidden="1"/>
    <row r="24715" hidden="1"/>
    <row r="24716" hidden="1"/>
    <row r="24717" hidden="1"/>
    <row r="24718" hidden="1"/>
    <row r="24719" hidden="1"/>
    <row r="24720" hidden="1"/>
    <row r="24721" hidden="1"/>
    <row r="24722" hidden="1"/>
    <row r="24723" hidden="1"/>
    <row r="24724" hidden="1"/>
    <row r="24725" hidden="1"/>
    <row r="24726" hidden="1"/>
    <row r="24727" hidden="1"/>
    <row r="24728" hidden="1"/>
    <row r="24729" hidden="1"/>
    <row r="24730" hidden="1"/>
    <row r="24731" hidden="1"/>
    <row r="24732" hidden="1"/>
    <row r="24733" hidden="1"/>
    <row r="24734" hidden="1"/>
    <row r="24735" hidden="1"/>
    <row r="24736" hidden="1"/>
    <row r="24737" hidden="1"/>
    <row r="24738" hidden="1"/>
    <row r="24739" hidden="1"/>
    <row r="24740" hidden="1"/>
    <row r="24741" hidden="1"/>
    <row r="24742" hidden="1"/>
    <row r="24743" hidden="1"/>
    <row r="24744" hidden="1"/>
    <row r="24745" hidden="1"/>
    <row r="24746" hidden="1"/>
    <row r="24747" hidden="1"/>
    <row r="24748" hidden="1"/>
    <row r="24749" hidden="1"/>
    <row r="24750" hidden="1"/>
    <row r="24751" hidden="1"/>
    <row r="24752" hidden="1"/>
    <row r="24753" hidden="1"/>
    <row r="24754" hidden="1"/>
    <row r="24755" hidden="1"/>
    <row r="24756" hidden="1"/>
    <row r="24757" hidden="1"/>
    <row r="24758" hidden="1"/>
    <row r="24759" hidden="1"/>
    <row r="24760" hidden="1"/>
    <row r="24761" hidden="1"/>
    <row r="24762" hidden="1"/>
    <row r="24763" hidden="1"/>
    <row r="24764" hidden="1"/>
    <row r="24765" hidden="1"/>
    <row r="24766" hidden="1"/>
    <row r="24767" hidden="1"/>
    <row r="24768" hidden="1"/>
    <row r="24769" hidden="1"/>
    <row r="24770" hidden="1"/>
    <row r="24771" hidden="1"/>
    <row r="24772" hidden="1"/>
    <row r="24773" hidden="1"/>
    <row r="24774" hidden="1"/>
    <row r="24775" hidden="1"/>
    <row r="24776" hidden="1"/>
    <row r="24777" hidden="1"/>
    <row r="24778" hidden="1"/>
    <row r="24779" hidden="1"/>
    <row r="24780" hidden="1"/>
    <row r="24781" hidden="1"/>
    <row r="24782" hidden="1"/>
    <row r="24783" hidden="1"/>
    <row r="24784" hidden="1"/>
    <row r="24785" hidden="1"/>
    <row r="24786" hidden="1"/>
    <row r="24787" hidden="1"/>
    <row r="24788" hidden="1"/>
    <row r="24789" hidden="1"/>
    <row r="24790" hidden="1"/>
    <row r="24791" hidden="1"/>
    <row r="24792" hidden="1"/>
    <row r="24793" hidden="1"/>
    <row r="24794" hidden="1"/>
    <row r="24795" hidden="1"/>
    <row r="24796" hidden="1"/>
    <row r="24797" hidden="1"/>
    <row r="24798" hidden="1"/>
    <row r="24799" hidden="1"/>
    <row r="24800" hidden="1"/>
    <row r="24801" hidden="1"/>
    <row r="24802" hidden="1"/>
    <row r="24803" hidden="1"/>
    <row r="24804" hidden="1"/>
    <row r="24805" hidden="1"/>
    <row r="24806" hidden="1"/>
    <row r="24807" hidden="1"/>
    <row r="24808" hidden="1"/>
    <row r="24809" hidden="1"/>
    <row r="24810" hidden="1"/>
    <row r="24811" hidden="1"/>
    <row r="24812" hidden="1"/>
    <row r="24813" hidden="1"/>
    <row r="24814" hidden="1"/>
    <row r="24815" hidden="1"/>
    <row r="24816" hidden="1"/>
    <row r="24817" hidden="1"/>
    <row r="24818" hidden="1"/>
    <row r="24819" hidden="1"/>
    <row r="24820" hidden="1"/>
    <row r="24821" hidden="1"/>
    <row r="24822" hidden="1"/>
    <row r="24823" hidden="1"/>
    <row r="24824" hidden="1"/>
    <row r="24825" hidden="1"/>
    <row r="24826" hidden="1"/>
    <row r="24827" hidden="1"/>
    <row r="24828" hidden="1"/>
    <row r="24829" hidden="1"/>
    <row r="24830" hidden="1"/>
    <row r="24831" hidden="1"/>
    <row r="24832" hidden="1"/>
    <row r="24833" hidden="1"/>
    <row r="24834" hidden="1"/>
    <row r="24835" hidden="1"/>
    <row r="24836" hidden="1"/>
    <row r="24837" hidden="1"/>
    <row r="24838" hidden="1"/>
    <row r="24839" hidden="1"/>
    <row r="24840" hidden="1"/>
    <row r="24841" hidden="1"/>
    <row r="24842" hidden="1"/>
    <row r="24843" hidden="1"/>
    <row r="24844" hidden="1"/>
    <row r="24845" hidden="1"/>
    <row r="24846" hidden="1"/>
    <row r="24847" hidden="1"/>
    <row r="24848" hidden="1"/>
    <row r="24849" hidden="1"/>
    <row r="24850" hidden="1"/>
    <row r="24851" hidden="1"/>
    <row r="24852" hidden="1"/>
    <row r="24853" hidden="1"/>
    <row r="24854" hidden="1"/>
    <row r="24855" hidden="1"/>
    <row r="24856" hidden="1"/>
    <row r="24857" hidden="1"/>
    <row r="24858" hidden="1"/>
    <row r="24859" hidden="1"/>
    <row r="24860" hidden="1"/>
    <row r="24861" hidden="1"/>
    <row r="24862" hidden="1"/>
    <row r="24863" hidden="1"/>
    <row r="24864" hidden="1"/>
    <row r="24865" hidden="1"/>
    <row r="24866" hidden="1"/>
    <row r="24867" hidden="1"/>
    <row r="24868" hidden="1"/>
    <row r="24869" hidden="1"/>
    <row r="24870" hidden="1"/>
    <row r="24871" hidden="1"/>
    <row r="24872" hidden="1"/>
    <row r="24873" hidden="1"/>
    <row r="24874" hidden="1"/>
    <row r="24875" hidden="1"/>
    <row r="24876" hidden="1"/>
    <row r="24877" hidden="1"/>
    <row r="24878" hidden="1"/>
    <row r="24879" hidden="1"/>
    <row r="24880" hidden="1"/>
    <row r="24881" hidden="1"/>
    <row r="24882" hidden="1"/>
    <row r="24883" hidden="1"/>
    <row r="24884" hidden="1"/>
    <row r="24885" hidden="1"/>
    <row r="24886" hidden="1"/>
    <row r="24887" hidden="1"/>
    <row r="24888" hidden="1"/>
    <row r="24889" hidden="1"/>
    <row r="24890" hidden="1"/>
    <row r="24891" hidden="1"/>
    <row r="24892" hidden="1"/>
    <row r="24893" hidden="1"/>
    <row r="24894" hidden="1"/>
    <row r="24895" hidden="1"/>
    <row r="24896" hidden="1"/>
    <row r="24897" hidden="1"/>
    <row r="24898" hidden="1"/>
    <row r="24899" hidden="1"/>
    <row r="24900" hidden="1"/>
    <row r="24901" hidden="1"/>
    <row r="24902" hidden="1"/>
    <row r="24903" hidden="1"/>
    <row r="24904" hidden="1"/>
    <row r="24905" hidden="1"/>
    <row r="24906" hidden="1"/>
    <row r="24907" hidden="1"/>
    <row r="24908" hidden="1"/>
    <row r="24909" hidden="1"/>
    <row r="24910" hidden="1"/>
    <row r="24911" hidden="1"/>
    <row r="24912" hidden="1"/>
    <row r="24913" hidden="1"/>
    <row r="24914" hidden="1"/>
    <row r="24915" hidden="1"/>
    <row r="24916" hidden="1"/>
    <row r="24917" hidden="1"/>
    <row r="24918" hidden="1"/>
    <row r="24919" hidden="1"/>
    <row r="24920" hidden="1"/>
    <row r="24921" hidden="1"/>
    <row r="24922" hidden="1"/>
    <row r="24923" hidden="1"/>
    <row r="24924" hidden="1"/>
    <row r="24925" hidden="1"/>
    <row r="24926" hidden="1"/>
    <row r="24927" hidden="1"/>
    <row r="24928" hidden="1"/>
    <row r="24929" hidden="1"/>
    <row r="24930" hidden="1"/>
    <row r="24931" hidden="1"/>
    <row r="24932" hidden="1"/>
    <row r="24933" hidden="1"/>
    <row r="24934" hidden="1"/>
    <row r="24935" hidden="1"/>
    <row r="24936" hidden="1"/>
    <row r="24937" hidden="1"/>
    <row r="24938" hidden="1"/>
    <row r="24939" hidden="1"/>
    <row r="24940" hidden="1"/>
    <row r="24941" hidden="1"/>
    <row r="24942" hidden="1"/>
    <row r="24943" hidden="1"/>
    <row r="24944" hidden="1"/>
    <row r="24945" hidden="1"/>
    <row r="24946" hidden="1"/>
    <row r="24947" hidden="1"/>
    <row r="24948" hidden="1"/>
    <row r="24949" hidden="1"/>
    <row r="24950" hidden="1"/>
    <row r="24951" hidden="1"/>
    <row r="24952" hidden="1"/>
    <row r="24953" hidden="1"/>
    <row r="24954" hidden="1"/>
    <row r="24955" hidden="1"/>
    <row r="24956" hidden="1"/>
    <row r="24957" hidden="1"/>
    <row r="24958" hidden="1"/>
    <row r="24959" hidden="1"/>
    <row r="24960" hidden="1"/>
    <row r="24961" hidden="1"/>
    <row r="24962" hidden="1"/>
    <row r="24963" hidden="1"/>
    <row r="24964" hidden="1"/>
    <row r="24965" hidden="1"/>
    <row r="24966" hidden="1"/>
    <row r="24967" hidden="1"/>
    <row r="24968" hidden="1"/>
    <row r="24969" hidden="1"/>
    <row r="24970" hidden="1"/>
    <row r="24971" hidden="1"/>
    <row r="24972" hidden="1"/>
    <row r="24973" hidden="1"/>
    <row r="24974" hidden="1"/>
    <row r="24975" hidden="1"/>
    <row r="24976" hidden="1"/>
    <row r="24977" hidden="1"/>
    <row r="24978" hidden="1"/>
    <row r="24979" hidden="1"/>
    <row r="24980" hidden="1"/>
    <row r="24981" hidden="1"/>
    <row r="24982" hidden="1"/>
    <row r="24983" hidden="1"/>
    <row r="24984" hidden="1"/>
    <row r="24985" hidden="1"/>
    <row r="24986" hidden="1"/>
    <row r="24987" hidden="1"/>
    <row r="24988" hidden="1"/>
    <row r="24989" hidden="1"/>
    <row r="24990" hidden="1"/>
    <row r="24991" hidden="1"/>
    <row r="24992" hidden="1"/>
    <row r="24993" hidden="1"/>
    <row r="24994" hidden="1"/>
    <row r="24995" hidden="1"/>
    <row r="24996" hidden="1"/>
    <row r="24997" hidden="1"/>
    <row r="24998" hidden="1"/>
    <row r="24999" hidden="1"/>
    <row r="25000" hidden="1"/>
    <row r="25001" hidden="1"/>
    <row r="25002" hidden="1"/>
    <row r="25003" hidden="1"/>
    <row r="25004" hidden="1"/>
    <row r="25005" hidden="1"/>
    <row r="25006" hidden="1"/>
    <row r="25007" hidden="1"/>
    <row r="25008" hidden="1"/>
    <row r="25009" hidden="1"/>
    <row r="25010" hidden="1"/>
    <row r="25011" hidden="1"/>
    <row r="25012" hidden="1"/>
    <row r="25013" hidden="1"/>
    <row r="25014" hidden="1"/>
    <row r="25015" hidden="1"/>
    <row r="25016" hidden="1"/>
    <row r="25017" hidden="1"/>
    <row r="25018" hidden="1"/>
    <row r="25019" hidden="1"/>
    <row r="25020" hidden="1"/>
    <row r="25021" hidden="1"/>
    <row r="25022" hidden="1"/>
    <row r="25023" hidden="1"/>
    <row r="25024" hidden="1"/>
    <row r="25025" hidden="1"/>
    <row r="25026" hidden="1"/>
    <row r="25027" hidden="1"/>
    <row r="25028" hidden="1"/>
    <row r="25029" hidden="1"/>
    <row r="25030" hidden="1"/>
    <row r="25031" hidden="1"/>
    <row r="25032" hidden="1"/>
    <row r="25033" hidden="1"/>
    <row r="25034" hidden="1"/>
    <row r="25035" hidden="1"/>
    <row r="25036" hidden="1"/>
    <row r="25037" hidden="1"/>
    <row r="25038" hidden="1"/>
    <row r="25039" hidden="1"/>
    <row r="25040" hidden="1"/>
    <row r="25041" hidden="1"/>
    <row r="25042" hidden="1"/>
    <row r="25043" hidden="1"/>
    <row r="25044" hidden="1"/>
    <row r="25045" hidden="1"/>
    <row r="25046" hidden="1"/>
    <row r="25047" hidden="1"/>
    <row r="25048" hidden="1"/>
    <row r="25049" hidden="1"/>
    <row r="25050" hidden="1"/>
    <row r="25051" hidden="1"/>
    <row r="25052" hidden="1"/>
    <row r="25053" hidden="1"/>
    <row r="25054" hidden="1"/>
    <row r="25055" hidden="1"/>
    <row r="25056" hidden="1"/>
    <row r="25057" hidden="1"/>
    <row r="25058" hidden="1"/>
    <row r="25059" hidden="1"/>
    <row r="25060" hidden="1"/>
    <row r="25061" hidden="1"/>
    <row r="25062" hidden="1"/>
    <row r="25063" hidden="1"/>
    <row r="25064" hidden="1"/>
    <row r="25065" hidden="1"/>
    <row r="25066" hidden="1"/>
    <row r="25067" hidden="1"/>
    <row r="25068" hidden="1"/>
    <row r="25069" hidden="1"/>
    <row r="25070" hidden="1"/>
    <row r="25071" hidden="1"/>
    <row r="25072" hidden="1"/>
    <row r="25073" hidden="1"/>
    <row r="25074" hidden="1"/>
    <row r="25075" hidden="1"/>
    <row r="25076" hidden="1"/>
    <row r="25077" hidden="1"/>
    <row r="25078" hidden="1"/>
    <row r="25079" hidden="1"/>
    <row r="25080" hidden="1"/>
    <row r="25081" hidden="1"/>
    <row r="25082" hidden="1"/>
    <row r="25083" hidden="1"/>
    <row r="25084" hidden="1"/>
    <row r="25085" hidden="1"/>
    <row r="25086" hidden="1"/>
    <row r="25087" hidden="1"/>
    <row r="25088" hidden="1"/>
    <row r="25089" hidden="1"/>
    <row r="25090" hidden="1"/>
    <row r="25091" hidden="1"/>
    <row r="25092" hidden="1"/>
    <row r="25093" hidden="1"/>
    <row r="25094" hidden="1"/>
    <row r="25095" hidden="1"/>
    <row r="25096" hidden="1"/>
    <row r="25097" hidden="1"/>
    <row r="25098" hidden="1"/>
    <row r="25099" hidden="1"/>
    <row r="25100" hidden="1"/>
    <row r="25101" hidden="1"/>
    <row r="25102" hidden="1"/>
    <row r="25103" hidden="1"/>
    <row r="25104" hidden="1"/>
    <row r="25105" hidden="1"/>
    <row r="25106" hidden="1"/>
    <row r="25107" hidden="1"/>
    <row r="25108" hidden="1"/>
    <row r="25109" hidden="1"/>
    <row r="25110" hidden="1"/>
    <row r="25111" hidden="1"/>
    <row r="25112" hidden="1"/>
    <row r="25113" hidden="1"/>
    <row r="25114" hidden="1"/>
    <row r="25115" hidden="1"/>
    <row r="25116" hidden="1"/>
    <row r="25117" hidden="1"/>
    <row r="25118" hidden="1"/>
    <row r="25119" hidden="1"/>
    <row r="25120" hidden="1"/>
    <row r="25121" hidden="1"/>
    <row r="25122" hidden="1"/>
    <row r="25123" hidden="1"/>
    <row r="25124" hidden="1"/>
    <row r="25125" hidden="1"/>
    <row r="25126" hidden="1"/>
    <row r="25127" hidden="1"/>
    <row r="25128" hidden="1"/>
    <row r="25129" hidden="1"/>
    <row r="25130" hidden="1"/>
    <row r="25131" hidden="1"/>
    <row r="25132" hidden="1"/>
    <row r="25133" hidden="1"/>
    <row r="25134" hidden="1"/>
    <row r="25135" hidden="1"/>
    <row r="25136" hidden="1"/>
    <row r="25137" hidden="1"/>
    <row r="25138" hidden="1"/>
    <row r="25139" hidden="1"/>
    <row r="25140" hidden="1"/>
    <row r="25141" hidden="1"/>
    <row r="25142" hidden="1"/>
    <row r="25143" hidden="1"/>
    <row r="25144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  <row r="25556" hidden="1"/>
    <row r="25557" hidden="1"/>
    <row r="25558" hidden="1"/>
    <row r="25559" hidden="1"/>
    <row r="25560" hidden="1"/>
    <row r="25561" hidden="1"/>
    <row r="25562" hidden="1"/>
    <row r="25563" hidden="1"/>
    <row r="25564" hidden="1"/>
    <row r="25565" hidden="1"/>
    <row r="25566" hidden="1"/>
    <row r="25567" hidden="1"/>
    <row r="25568" hidden="1"/>
    <row r="25569" hidden="1"/>
    <row r="25570" hidden="1"/>
    <row r="25571" hidden="1"/>
    <row r="25572" hidden="1"/>
    <row r="25573" hidden="1"/>
    <row r="25574" hidden="1"/>
    <row r="25575" hidden="1"/>
    <row r="25576" hidden="1"/>
    <row r="25577" hidden="1"/>
    <row r="25578" hidden="1"/>
    <row r="25579" hidden="1"/>
    <row r="25580" hidden="1"/>
    <row r="25581" hidden="1"/>
    <row r="25582" hidden="1"/>
    <row r="25583" hidden="1"/>
    <row r="25584" hidden="1"/>
    <row r="25585" hidden="1"/>
    <row r="25586" hidden="1"/>
    <row r="25587" hidden="1"/>
    <row r="25588" hidden="1"/>
    <row r="25589" hidden="1"/>
    <row r="25590" hidden="1"/>
    <row r="25591" hidden="1"/>
    <row r="25592" hidden="1"/>
    <row r="25593" hidden="1"/>
    <row r="25594" hidden="1"/>
    <row r="25595" hidden="1"/>
    <row r="25596" hidden="1"/>
    <row r="25597" hidden="1"/>
    <row r="25598" hidden="1"/>
    <row r="25599" hidden="1"/>
    <row r="25600" hidden="1"/>
    <row r="25601" hidden="1"/>
    <row r="25602" hidden="1"/>
    <row r="25603" hidden="1"/>
    <row r="25604" hidden="1"/>
    <row r="25605" hidden="1"/>
    <row r="25606" hidden="1"/>
    <row r="25607" hidden="1"/>
    <row r="25608" hidden="1"/>
    <row r="25609" hidden="1"/>
    <row r="25610" hidden="1"/>
    <row r="25611" hidden="1"/>
    <row r="25612" hidden="1"/>
    <row r="25613" hidden="1"/>
    <row r="25614" hidden="1"/>
    <row r="25615" hidden="1"/>
    <row r="25616" hidden="1"/>
    <row r="25617" hidden="1"/>
    <row r="25618" hidden="1"/>
    <row r="25619" hidden="1"/>
    <row r="25620" hidden="1"/>
    <row r="25621" hidden="1"/>
    <row r="25622" hidden="1"/>
    <row r="25623" hidden="1"/>
    <row r="25624" hidden="1"/>
    <row r="25625" hidden="1"/>
    <row r="25626" hidden="1"/>
    <row r="25627" hidden="1"/>
    <row r="25628" hidden="1"/>
    <row r="25629" hidden="1"/>
    <row r="25630" hidden="1"/>
    <row r="25631" hidden="1"/>
    <row r="25632" hidden="1"/>
    <row r="25633" hidden="1"/>
    <row r="25634" hidden="1"/>
    <row r="25635" hidden="1"/>
    <row r="25636" hidden="1"/>
    <row r="25637" hidden="1"/>
    <row r="25638" hidden="1"/>
    <row r="25639" hidden="1"/>
    <row r="25640" hidden="1"/>
    <row r="25641" hidden="1"/>
    <row r="25642" hidden="1"/>
    <row r="25643" hidden="1"/>
    <row r="25644" hidden="1"/>
    <row r="25645" hidden="1"/>
    <row r="25646" hidden="1"/>
    <row r="25647" hidden="1"/>
    <row r="25648" hidden="1"/>
    <row r="25649" hidden="1"/>
    <row r="25650" hidden="1"/>
    <row r="25651" hidden="1"/>
    <row r="25652" hidden="1"/>
    <row r="25653" hidden="1"/>
    <row r="25654" hidden="1"/>
    <row r="25655" hidden="1"/>
    <row r="25656" hidden="1"/>
    <row r="25657" hidden="1"/>
    <row r="25658" hidden="1"/>
    <row r="25659" hidden="1"/>
    <row r="25660" hidden="1"/>
    <row r="25661" hidden="1"/>
    <row r="25662" hidden="1"/>
    <row r="25663" hidden="1"/>
    <row r="25664" hidden="1"/>
    <row r="25665" hidden="1"/>
    <row r="25666" hidden="1"/>
    <row r="25667" hidden="1"/>
    <row r="25668" hidden="1"/>
    <row r="25669" hidden="1"/>
    <row r="25670" hidden="1"/>
    <row r="25671" hidden="1"/>
    <row r="25672" hidden="1"/>
    <row r="25673" hidden="1"/>
    <row r="25674" hidden="1"/>
    <row r="25675" hidden="1"/>
    <row r="25676" hidden="1"/>
    <row r="25677" hidden="1"/>
    <row r="25678" hidden="1"/>
    <row r="25679" hidden="1"/>
    <row r="25680" hidden="1"/>
    <row r="25681" hidden="1"/>
    <row r="25682" hidden="1"/>
    <row r="25683" hidden="1"/>
    <row r="25684" hidden="1"/>
    <row r="25685" hidden="1"/>
    <row r="25686" hidden="1"/>
    <row r="25687" hidden="1"/>
    <row r="25688" hidden="1"/>
    <row r="25689" hidden="1"/>
    <row r="25690" hidden="1"/>
    <row r="25691" hidden="1"/>
    <row r="25692" hidden="1"/>
    <row r="25693" hidden="1"/>
    <row r="25694" hidden="1"/>
    <row r="25695" hidden="1"/>
    <row r="25696" hidden="1"/>
    <row r="25697" hidden="1"/>
    <row r="25698" hidden="1"/>
    <row r="25699" hidden="1"/>
    <row r="25700" hidden="1"/>
    <row r="25701" hidden="1"/>
    <row r="25702" hidden="1"/>
    <row r="25703" hidden="1"/>
    <row r="25704" hidden="1"/>
    <row r="25705" hidden="1"/>
    <row r="25706" hidden="1"/>
    <row r="25707" hidden="1"/>
    <row r="25708" hidden="1"/>
    <row r="25709" hidden="1"/>
    <row r="25710" hidden="1"/>
    <row r="25711" hidden="1"/>
    <row r="25712" hidden="1"/>
    <row r="25713" hidden="1"/>
    <row r="25714" hidden="1"/>
    <row r="25715" hidden="1"/>
    <row r="25716" hidden="1"/>
    <row r="25717" hidden="1"/>
    <row r="25718" hidden="1"/>
    <row r="25719" hidden="1"/>
    <row r="25720" hidden="1"/>
    <row r="25721" hidden="1"/>
    <row r="25722" hidden="1"/>
    <row r="25723" hidden="1"/>
    <row r="25724" hidden="1"/>
    <row r="25725" hidden="1"/>
    <row r="25726" hidden="1"/>
    <row r="25727" hidden="1"/>
    <row r="25728" hidden="1"/>
    <row r="25729" hidden="1"/>
    <row r="25730" hidden="1"/>
    <row r="25731" hidden="1"/>
    <row r="25732" hidden="1"/>
    <row r="25733" hidden="1"/>
    <row r="25734" hidden="1"/>
    <row r="25735" hidden="1"/>
    <row r="25736" hidden="1"/>
    <row r="25737" hidden="1"/>
    <row r="25738" hidden="1"/>
    <row r="25739" hidden="1"/>
    <row r="25740" hidden="1"/>
    <row r="25741" hidden="1"/>
    <row r="25742" hidden="1"/>
    <row r="25743" hidden="1"/>
    <row r="25744" hidden="1"/>
    <row r="25745" hidden="1"/>
    <row r="25746" hidden="1"/>
    <row r="25747" hidden="1"/>
    <row r="25748" hidden="1"/>
    <row r="25749" hidden="1"/>
    <row r="25750" hidden="1"/>
    <row r="25751" hidden="1"/>
    <row r="25752" hidden="1"/>
    <row r="25753" hidden="1"/>
    <row r="25754" hidden="1"/>
    <row r="25755" hidden="1"/>
    <row r="25756" hidden="1"/>
    <row r="25757" hidden="1"/>
    <row r="25758" hidden="1"/>
    <row r="25759" hidden="1"/>
    <row r="25760" hidden="1"/>
    <row r="25761" hidden="1"/>
    <row r="25762" hidden="1"/>
    <row r="25763" hidden="1"/>
    <row r="25764" hidden="1"/>
    <row r="25765" hidden="1"/>
    <row r="25766" hidden="1"/>
    <row r="25767" hidden="1"/>
    <row r="25768" hidden="1"/>
    <row r="25769" hidden="1"/>
    <row r="25770" hidden="1"/>
    <row r="25771" hidden="1"/>
    <row r="25772" hidden="1"/>
    <row r="25773" hidden="1"/>
    <row r="25774" hidden="1"/>
    <row r="25775" hidden="1"/>
    <row r="25776" hidden="1"/>
    <row r="25777" hidden="1"/>
    <row r="25778" hidden="1"/>
    <row r="25779" hidden="1"/>
    <row r="25780" hidden="1"/>
    <row r="25781" hidden="1"/>
    <row r="25782" hidden="1"/>
    <row r="25783" hidden="1"/>
    <row r="25784" hidden="1"/>
    <row r="25785" hidden="1"/>
    <row r="25786" hidden="1"/>
    <row r="25787" hidden="1"/>
    <row r="25788" hidden="1"/>
    <row r="25789" hidden="1"/>
    <row r="25790" hidden="1"/>
    <row r="25791" hidden="1"/>
    <row r="25792" hidden="1"/>
    <row r="25793" hidden="1"/>
    <row r="25794" hidden="1"/>
    <row r="25795" hidden="1"/>
    <row r="25796" hidden="1"/>
    <row r="25797" hidden="1"/>
    <row r="25798" hidden="1"/>
    <row r="25799" hidden="1"/>
    <row r="25800" hidden="1"/>
    <row r="25801" hidden="1"/>
    <row r="25802" hidden="1"/>
    <row r="25803" hidden="1"/>
    <row r="25804" hidden="1"/>
    <row r="25805" hidden="1"/>
    <row r="25806" hidden="1"/>
    <row r="25807" hidden="1"/>
    <row r="25808" hidden="1"/>
    <row r="25809" hidden="1"/>
    <row r="25810" hidden="1"/>
    <row r="25811" hidden="1"/>
    <row r="25812" hidden="1"/>
    <row r="25813" hidden="1"/>
    <row r="25814" hidden="1"/>
    <row r="25815" hidden="1"/>
    <row r="25816" hidden="1"/>
    <row r="25817" hidden="1"/>
    <row r="25818" hidden="1"/>
    <row r="25819" hidden="1"/>
    <row r="25820" hidden="1"/>
    <row r="25821" hidden="1"/>
    <row r="25822" hidden="1"/>
    <row r="25823" hidden="1"/>
    <row r="25824" hidden="1"/>
    <row r="25825" hidden="1"/>
    <row r="25826" hidden="1"/>
    <row r="25827" hidden="1"/>
    <row r="25828" hidden="1"/>
    <row r="25829" hidden="1"/>
    <row r="25830" hidden="1"/>
    <row r="25831" hidden="1"/>
    <row r="25832" hidden="1"/>
    <row r="25833" hidden="1"/>
    <row r="25834" hidden="1"/>
    <row r="25835" hidden="1"/>
    <row r="25836" hidden="1"/>
    <row r="25837" hidden="1"/>
    <row r="25838" hidden="1"/>
    <row r="25839" hidden="1"/>
    <row r="25840" hidden="1"/>
    <row r="25841" hidden="1"/>
    <row r="25842" hidden="1"/>
    <row r="25843" hidden="1"/>
    <row r="25844" hidden="1"/>
    <row r="25845" hidden="1"/>
    <row r="25846" hidden="1"/>
    <row r="25847" hidden="1"/>
    <row r="25848" hidden="1"/>
    <row r="25849" hidden="1"/>
    <row r="25850" hidden="1"/>
    <row r="25851" hidden="1"/>
    <row r="25852" hidden="1"/>
    <row r="25853" hidden="1"/>
    <row r="25854" hidden="1"/>
    <row r="25855" hidden="1"/>
    <row r="25856" hidden="1"/>
    <row r="25857" hidden="1"/>
    <row r="25858" hidden="1"/>
    <row r="25859" hidden="1"/>
    <row r="25860" hidden="1"/>
    <row r="25861" hidden="1"/>
    <row r="25862" hidden="1"/>
    <row r="25863" hidden="1"/>
    <row r="25864" hidden="1"/>
    <row r="25865" hidden="1"/>
    <row r="25866" hidden="1"/>
    <row r="25867" hidden="1"/>
    <row r="25868" hidden="1"/>
    <row r="25869" hidden="1"/>
    <row r="25870" hidden="1"/>
    <row r="25871" hidden="1"/>
    <row r="25872" hidden="1"/>
    <row r="25873" hidden="1"/>
    <row r="25874" hidden="1"/>
    <row r="25875" hidden="1"/>
    <row r="25876" hidden="1"/>
    <row r="25877" hidden="1"/>
    <row r="25878" hidden="1"/>
    <row r="25879" hidden="1"/>
    <row r="25880" hidden="1"/>
    <row r="25881" hidden="1"/>
    <row r="25882" hidden="1"/>
    <row r="25883" hidden="1"/>
    <row r="25884" hidden="1"/>
    <row r="25885" hidden="1"/>
    <row r="25886" hidden="1"/>
    <row r="25887" hidden="1"/>
    <row r="25888" hidden="1"/>
    <row r="25889" hidden="1"/>
    <row r="25890" hidden="1"/>
    <row r="25891" hidden="1"/>
    <row r="25892" hidden="1"/>
    <row r="25893" hidden="1"/>
    <row r="25894" hidden="1"/>
    <row r="25895" hidden="1"/>
    <row r="25896" hidden="1"/>
    <row r="25897" hidden="1"/>
    <row r="25898" hidden="1"/>
    <row r="25899" hidden="1"/>
    <row r="25900" hidden="1"/>
    <row r="25901" hidden="1"/>
    <row r="25902" hidden="1"/>
    <row r="25903" hidden="1"/>
    <row r="25904" hidden="1"/>
    <row r="25905" hidden="1"/>
    <row r="25906" hidden="1"/>
    <row r="25907" hidden="1"/>
    <row r="25908" hidden="1"/>
    <row r="25909" hidden="1"/>
    <row r="25910" hidden="1"/>
    <row r="25911" hidden="1"/>
    <row r="25912" hidden="1"/>
    <row r="25913" hidden="1"/>
    <row r="25914" hidden="1"/>
    <row r="25915" hidden="1"/>
    <row r="25916" hidden="1"/>
    <row r="25917" hidden="1"/>
    <row r="25918" hidden="1"/>
    <row r="25919" hidden="1"/>
    <row r="25920" hidden="1"/>
    <row r="25921" hidden="1"/>
    <row r="25922" hidden="1"/>
    <row r="25923" hidden="1"/>
    <row r="25924" hidden="1"/>
    <row r="25925" hidden="1"/>
    <row r="25926" hidden="1"/>
    <row r="25927" hidden="1"/>
    <row r="25928" hidden="1"/>
    <row r="25929" hidden="1"/>
    <row r="25930" hidden="1"/>
    <row r="25931" hidden="1"/>
    <row r="25932" hidden="1"/>
    <row r="25933" hidden="1"/>
    <row r="25934" hidden="1"/>
    <row r="25935" hidden="1"/>
    <row r="25936" hidden="1"/>
    <row r="25937" hidden="1"/>
    <row r="25938" hidden="1"/>
    <row r="25939" hidden="1"/>
    <row r="25940" hidden="1"/>
    <row r="25941" hidden="1"/>
    <row r="25942" hidden="1"/>
    <row r="25943" hidden="1"/>
    <row r="25944" hidden="1"/>
    <row r="25945" hidden="1"/>
    <row r="25946" hidden="1"/>
    <row r="25947" hidden="1"/>
    <row r="25948" hidden="1"/>
    <row r="25949" hidden="1"/>
    <row r="25950" hidden="1"/>
    <row r="25951" hidden="1"/>
    <row r="25952" hidden="1"/>
    <row r="25953" hidden="1"/>
    <row r="25954" hidden="1"/>
    <row r="25955" hidden="1"/>
    <row r="25956" hidden="1"/>
    <row r="25957" hidden="1"/>
    <row r="25958" hidden="1"/>
    <row r="25959" hidden="1"/>
    <row r="25960" hidden="1"/>
    <row r="25961" hidden="1"/>
    <row r="25962" hidden="1"/>
    <row r="25963" hidden="1"/>
    <row r="25964" hidden="1"/>
    <row r="25965" hidden="1"/>
    <row r="25966" hidden="1"/>
    <row r="25967" hidden="1"/>
    <row r="25968" hidden="1"/>
    <row r="25969" hidden="1"/>
    <row r="25970" hidden="1"/>
    <row r="25971" hidden="1"/>
    <row r="25972" hidden="1"/>
    <row r="25973" hidden="1"/>
    <row r="25974" hidden="1"/>
    <row r="25975" hidden="1"/>
    <row r="25976" hidden="1"/>
    <row r="25977" hidden="1"/>
    <row r="25978" hidden="1"/>
    <row r="25979" hidden="1"/>
    <row r="25980" hidden="1"/>
    <row r="25981" hidden="1"/>
    <row r="25982" hidden="1"/>
    <row r="25983" hidden="1"/>
    <row r="25984" hidden="1"/>
    <row r="25985" hidden="1"/>
    <row r="25986" hidden="1"/>
    <row r="25987" hidden="1"/>
    <row r="25988" hidden="1"/>
    <row r="25989" hidden="1"/>
    <row r="25990" hidden="1"/>
    <row r="25991" hidden="1"/>
    <row r="25992" hidden="1"/>
    <row r="25993" hidden="1"/>
    <row r="25994" hidden="1"/>
    <row r="25995" hidden="1"/>
    <row r="25996" hidden="1"/>
    <row r="25997" hidden="1"/>
    <row r="25998" hidden="1"/>
    <row r="25999" hidden="1"/>
    <row r="26000" hidden="1"/>
    <row r="26001" hidden="1"/>
    <row r="26002" hidden="1"/>
    <row r="26003" hidden="1"/>
    <row r="26004" hidden="1"/>
    <row r="26005" hidden="1"/>
    <row r="26006" hidden="1"/>
    <row r="26007" hidden="1"/>
    <row r="26008" hidden="1"/>
    <row r="26009" hidden="1"/>
    <row r="26010" hidden="1"/>
    <row r="26011" hidden="1"/>
    <row r="26012" hidden="1"/>
    <row r="26013" hidden="1"/>
    <row r="26014" hidden="1"/>
    <row r="26015" hidden="1"/>
    <row r="26016" hidden="1"/>
    <row r="26017" hidden="1"/>
    <row r="26018" hidden="1"/>
    <row r="26019" hidden="1"/>
    <row r="26020" hidden="1"/>
    <row r="26021" hidden="1"/>
    <row r="26022" hidden="1"/>
    <row r="26023" hidden="1"/>
    <row r="26024" hidden="1"/>
    <row r="26025" hidden="1"/>
    <row r="26026" hidden="1"/>
    <row r="26027" hidden="1"/>
    <row r="26028" hidden="1"/>
    <row r="26029" hidden="1"/>
    <row r="26030" hidden="1"/>
    <row r="26031" hidden="1"/>
    <row r="26032" hidden="1"/>
    <row r="26033" hidden="1"/>
    <row r="26034" hidden="1"/>
    <row r="26035" hidden="1"/>
    <row r="26036" hidden="1"/>
    <row r="26037" hidden="1"/>
    <row r="26038" hidden="1"/>
    <row r="26039" hidden="1"/>
    <row r="26040" hidden="1"/>
    <row r="26041" hidden="1"/>
    <row r="26042" hidden="1"/>
    <row r="26043" hidden="1"/>
    <row r="26044" hidden="1"/>
    <row r="26045" hidden="1"/>
    <row r="26046" hidden="1"/>
    <row r="26047" hidden="1"/>
    <row r="26048" hidden="1"/>
    <row r="26049" hidden="1"/>
    <row r="26050" hidden="1"/>
    <row r="26051" hidden="1"/>
    <row r="26052" hidden="1"/>
    <row r="26053" hidden="1"/>
    <row r="26054" hidden="1"/>
    <row r="26055" hidden="1"/>
    <row r="26056" hidden="1"/>
    <row r="26057" hidden="1"/>
    <row r="26058" hidden="1"/>
    <row r="26059" hidden="1"/>
    <row r="26060" hidden="1"/>
    <row r="26061" hidden="1"/>
    <row r="26062" hidden="1"/>
    <row r="26063" hidden="1"/>
    <row r="26064" hidden="1"/>
    <row r="26065" hidden="1"/>
    <row r="26066" hidden="1"/>
    <row r="26067" hidden="1"/>
    <row r="26068" hidden="1"/>
    <row r="26069" hidden="1"/>
    <row r="26070" hidden="1"/>
    <row r="26071" hidden="1"/>
    <row r="26072" hidden="1"/>
    <row r="26073" hidden="1"/>
    <row r="26074" hidden="1"/>
    <row r="26075" hidden="1"/>
    <row r="26076" hidden="1"/>
    <row r="26077" hidden="1"/>
    <row r="26078" hidden="1"/>
    <row r="26079" hidden="1"/>
    <row r="26080" hidden="1"/>
    <row r="26081" hidden="1"/>
    <row r="26082" hidden="1"/>
    <row r="26083" hidden="1"/>
    <row r="26084" hidden="1"/>
    <row r="26085" hidden="1"/>
    <row r="26086" hidden="1"/>
    <row r="26087" hidden="1"/>
    <row r="26088" hidden="1"/>
    <row r="26089" hidden="1"/>
    <row r="26090" hidden="1"/>
    <row r="26091" hidden="1"/>
    <row r="26092" hidden="1"/>
    <row r="26093" hidden="1"/>
    <row r="26094" hidden="1"/>
    <row r="26095" hidden="1"/>
    <row r="26096" hidden="1"/>
    <row r="26097" hidden="1"/>
    <row r="26098" hidden="1"/>
    <row r="26099" hidden="1"/>
    <row r="26100" hidden="1"/>
    <row r="26101" hidden="1"/>
    <row r="26102" hidden="1"/>
    <row r="26103" hidden="1"/>
    <row r="26104" hidden="1"/>
    <row r="26105" hidden="1"/>
    <row r="26106" hidden="1"/>
    <row r="26107" hidden="1"/>
    <row r="26108" hidden="1"/>
    <row r="26109" hidden="1"/>
    <row r="26110" hidden="1"/>
    <row r="26111" hidden="1"/>
    <row r="26112" hidden="1"/>
    <row r="26113" hidden="1"/>
    <row r="26114" hidden="1"/>
    <row r="26115" hidden="1"/>
    <row r="26116" hidden="1"/>
    <row r="26117" hidden="1"/>
    <row r="26118" hidden="1"/>
    <row r="26119" hidden="1"/>
    <row r="26120" hidden="1"/>
    <row r="26121" hidden="1"/>
    <row r="26122" hidden="1"/>
    <row r="26123" hidden="1"/>
    <row r="26124" hidden="1"/>
    <row r="26125" hidden="1"/>
    <row r="26126" hidden="1"/>
    <row r="26127" hidden="1"/>
    <row r="26128" hidden="1"/>
    <row r="26129" hidden="1"/>
    <row r="26130" hidden="1"/>
    <row r="26131" hidden="1"/>
    <row r="26132" hidden="1"/>
    <row r="26133" hidden="1"/>
    <row r="26134" hidden="1"/>
    <row r="26135" hidden="1"/>
    <row r="26136" hidden="1"/>
    <row r="26137" hidden="1"/>
    <row r="26138" hidden="1"/>
    <row r="26139" hidden="1"/>
    <row r="26140" hidden="1"/>
    <row r="26141" hidden="1"/>
    <row r="26142" hidden="1"/>
    <row r="26143" hidden="1"/>
    <row r="26144" hidden="1"/>
    <row r="26145" hidden="1"/>
    <row r="26146" hidden="1"/>
    <row r="26147" hidden="1"/>
    <row r="26148" hidden="1"/>
    <row r="26149" hidden="1"/>
    <row r="26150" hidden="1"/>
    <row r="26151" hidden="1"/>
    <row r="26152" hidden="1"/>
    <row r="26153" hidden="1"/>
    <row r="26154" hidden="1"/>
    <row r="26155" hidden="1"/>
    <row r="26156" hidden="1"/>
    <row r="26157" hidden="1"/>
    <row r="26158" hidden="1"/>
    <row r="26159" hidden="1"/>
    <row r="26160" hidden="1"/>
    <row r="26161" hidden="1"/>
    <row r="26162" hidden="1"/>
    <row r="26163" hidden="1"/>
    <row r="26164" hidden="1"/>
    <row r="26165" hidden="1"/>
    <row r="26166" hidden="1"/>
    <row r="26167" hidden="1"/>
    <row r="26168" hidden="1"/>
    <row r="26169" hidden="1"/>
    <row r="26170" hidden="1"/>
    <row r="26171" hidden="1"/>
    <row r="26172" hidden="1"/>
    <row r="26173" hidden="1"/>
    <row r="26174" hidden="1"/>
    <row r="26175" hidden="1"/>
    <row r="26176" hidden="1"/>
    <row r="26177" hidden="1"/>
    <row r="26178" hidden="1"/>
    <row r="26179" hidden="1"/>
    <row r="26180" hidden="1"/>
    <row r="26181" hidden="1"/>
    <row r="26182" hidden="1"/>
    <row r="26183" hidden="1"/>
    <row r="26184" hidden="1"/>
    <row r="26185" hidden="1"/>
    <row r="26186" hidden="1"/>
    <row r="26187" hidden="1"/>
    <row r="26188" hidden="1"/>
    <row r="26189" hidden="1"/>
    <row r="26190" hidden="1"/>
    <row r="26191" hidden="1"/>
    <row r="26192" hidden="1"/>
    <row r="26193" hidden="1"/>
    <row r="26194" hidden="1"/>
    <row r="26195" hidden="1"/>
    <row r="26196" hidden="1"/>
    <row r="26197" hidden="1"/>
    <row r="26198" hidden="1"/>
    <row r="26199" hidden="1"/>
    <row r="26200" hidden="1"/>
    <row r="26201" hidden="1"/>
    <row r="26202" hidden="1"/>
    <row r="26203" hidden="1"/>
    <row r="26204" hidden="1"/>
    <row r="26205" hidden="1"/>
    <row r="26206" hidden="1"/>
    <row r="26207" hidden="1"/>
    <row r="26208" hidden="1"/>
    <row r="26209" hidden="1"/>
    <row r="26210" hidden="1"/>
    <row r="26211" hidden="1"/>
    <row r="26212" hidden="1"/>
    <row r="26213" hidden="1"/>
    <row r="26214" hidden="1"/>
    <row r="26215" hidden="1"/>
    <row r="26216" hidden="1"/>
    <row r="26217" hidden="1"/>
    <row r="26218" hidden="1"/>
    <row r="26219" hidden="1"/>
    <row r="26220" hidden="1"/>
    <row r="26221" hidden="1"/>
    <row r="26222" hidden="1"/>
    <row r="26223" hidden="1"/>
    <row r="26224" hidden="1"/>
    <row r="26225" hidden="1"/>
    <row r="26226" hidden="1"/>
    <row r="26227" hidden="1"/>
    <row r="26228" hidden="1"/>
    <row r="26229" hidden="1"/>
    <row r="26230" hidden="1"/>
    <row r="26231" hidden="1"/>
    <row r="26232" hidden="1"/>
    <row r="26233" hidden="1"/>
    <row r="26234" hidden="1"/>
    <row r="26235" hidden="1"/>
    <row r="26236" hidden="1"/>
    <row r="26237" hidden="1"/>
    <row r="26238" hidden="1"/>
    <row r="26239" hidden="1"/>
    <row r="26240" hidden="1"/>
    <row r="26241" hidden="1"/>
    <row r="26242" hidden="1"/>
    <row r="26243" hidden="1"/>
    <row r="26244" hidden="1"/>
    <row r="26245" hidden="1"/>
    <row r="26246" hidden="1"/>
    <row r="26247" hidden="1"/>
    <row r="26248" hidden="1"/>
    <row r="26249" hidden="1"/>
    <row r="26250" hidden="1"/>
    <row r="26251" hidden="1"/>
    <row r="26252" hidden="1"/>
    <row r="26253" hidden="1"/>
    <row r="26254" hidden="1"/>
    <row r="26255" hidden="1"/>
    <row r="26256" hidden="1"/>
    <row r="26257" hidden="1"/>
    <row r="26258" hidden="1"/>
    <row r="26259" hidden="1"/>
    <row r="26260" hidden="1"/>
    <row r="26261" hidden="1"/>
    <row r="26262" hidden="1"/>
    <row r="26263" hidden="1"/>
    <row r="26264" hidden="1"/>
    <row r="26265" hidden="1"/>
    <row r="26266" hidden="1"/>
    <row r="26267" hidden="1"/>
    <row r="26268" hidden="1"/>
    <row r="26269" hidden="1"/>
    <row r="26270" hidden="1"/>
    <row r="26271" hidden="1"/>
    <row r="26272" hidden="1"/>
    <row r="26273" hidden="1"/>
    <row r="26274" hidden="1"/>
    <row r="26275" hidden="1"/>
    <row r="26276" hidden="1"/>
    <row r="26277" hidden="1"/>
    <row r="26278" hidden="1"/>
    <row r="26279" hidden="1"/>
    <row r="26280" hidden="1"/>
    <row r="26281" hidden="1"/>
    <row r="26282" hidden="1"/>
    <row r="26283" hidden="1"/>
    <row r="26284" hidden="1"/>
    <row r="26285" hidden="1"/>
    <row r="26286" hidden="1"/>
    <row r="26287" hidden="1"/>
    <row r="26288" hidden="1"/>
    <row r="26289" hidden="1"/>
    <row r="26290" hidden="1"/>
    <row r="26291" hidden="1"/>
    <row r="26292" hidden="1"/>
    <row r="26293" hidden="1"/>
    <row r="26294" hidden="1"/>
    <row r="26295" hidden="1"/>
    <row r="26296" hidden="1"/>
    <row r="26297" hidden="1"/>
    <row r="26298" hidden="1"/>
    <row r="26299" hidden="1"/>
    <row r="26300" hidden="1"/>
    <row r="26301" hidden="1"/>
    <row r="26302" hidden="1"/>
    <row r="26303" hidden="1"/>
    <row r="26304" hidden="1"/>
    <row r="26305" hidden="1"/>
    <row r="26306" hidden="1"/>
    <row r="26307" hidden="1"/>
    <row r="26308" hidden="1"/>
    <row r="26309" hidden="1"/>
    <row r="26310" hidden="1"/>
    <row r="26311" hidden="1"/>
    <row r="26312" hidden="1"/>
    <row r="26313" hidden="1"/>
    <row r="26314" hidden="1"/>
    <row r="26315" hidden="1"/>
    <row r="26316" hidden="1"/>
    <row r="26317" hidden="1"/>
    <row r="26318" hidden="1"/>
    <row r="26319" hidden="1"/>
    <row r="26320" hidden="1"/>
    <row r="26321" hidden="1"/>
    <row r="26322" hidden="1"/>
    <row r="26323" hidden="1"/>
    <row r="26324" hidden="1"/>
    <row r="26325" hidden="1"/>
    <row r="26326" hidden="1"/>
    <row r="26327" hidden="1"/>
    <row r="26328" hidden="1"/>
    <row r="26329" hidden="1"/>
    <row r="26330" hidden="1"/>
    <row r="26331" hidden="1"/>
    <row r="26332" hidden="1"/>
    <row r="26333" hidden="1"/>
    <row r="26334" hidden="1"/>
    <row r="26335" hidden="1"/>
    <row r="26336" hidden="1"/>
    <row r="26337" hidden="1"/>
    <row r="26338" hidden="1"/>
    <row r="26339" hidden="1"/>
    <row r="26340" hidden="1"/>
    <row r="26341" hidden="1"/>
    <row r="26342" hidden="1"/>
    <row r="26343" hidden="1"/>
    <row r="26344" hidden="1"/>
    <row r="26345" hidden="1"/>
    <row r="26346" hidden="1"/>
    <row r="26347" hidden="1"/>
    <row r="26348" hidden="1"/>
    <row r="26349" hidden="1"/>
    <row r="26350" hidden="1"/>
    <row r="26351" hidden="1"/>
    <row r="26352" hidden="1"/>
    <row r="26353" hidden="1"/>
    <row r="26354" hidden="1"/>
    <row r="26355" hidden="1"/>
    <row r="26356" hidden="1"/>
    <row r="26357" hidden="1"/>
    <row r="26358" hidden="1"/>
    <row r="26359" hidden="1"/>
    <row r="26360" hidden="1"/>
    <row r="26361" hidden="1"/>
    <row r="26362" hidden="1"/>
    <row r="26363" hidden="1"/>
    <row r="26364" hidden="1"/>
    <row r="26365" hidden="1"/>
    <row r="26366" hidden="1"/>
    <row r="26367" hidden="1"/>
    <row r="26368" hidden="1"/>
    <row r="26369" hidden="1"/>
    <row r="26370" hidden="1"/>
    <row r="26371" hidden="1"/>
    <row r="26372" hidden="1"/>
    <row r="26373" hidden="1"/>
    <row r="26374" hidden="1"/>
    <row r="26375" hidden="1"/>
    <row r="26376" hidden="1"/>
    <row r="26377" hidden="1"/>
    <row r="26378" hidden="1"/>
    <row r="26379" hidden="1"/>
    <row r="26380" hidden="1"/>
    <row r="26381" hidden="1"/>
    <row r="26382" hidden="1"/>
    <row r="26383" hidden="1"/>
    <row r="26384" hidden="1"/>
    <row r="26385" hidden="1"/>
    <row r="26386" hidden="1"/>
    <row r="26387" hidden="1"/>
    <row r="26388" hidden="1"/>
    <row r="26389" hidden="1"/>
    <row r="26390" hidden="1"/>
    <row r="26391" hidden="1"/>
    <row r="26392" hidden="1"/>
    <row r="26393" hidden="1"/>
    <row r="26394" hidden="1"/>
    <row r="26395" hidden="1"/>
    <row r="26396" hidden="1"/>
    <row r="26397" hidden="1"/>
    <row r="26398" hidden="1"/>
    <row r="26399" hidden="1"/>
    <row r="26400" hidden="1"/>
    <row r="26401" hidden="1"/>
    <row r="26402" hidden="1"/>
    <row r="26403" hidden="1"/>
    <row r="26404" hidden="1"/>
    <row r="26405" hidden="1"/>
    <row r="26406" hidden="1"/>
    <row r="26407" hidden="1"/>
    <row r="26408" hidden="1"/>
    <row r="26409" hidden="1"/>
    <row r="26410" hidden="1"/>
    <row r="26411" hidden="1"/>
    <row r="26412" hidden="1"/>
    <row r="26413" hidden="1"/>
    <row r="26414" hidden="1"/>
    <row r="26415" hidden="1"/>
    <row r="26416" hidden="1"/>
    <row r="26417" hidden="1"/>
    <row r="26418" hidden="1"/>
    <row r="26419" hidden="1"/>
    <row r="26420" hidden="1"/>
    <row r="26421" hidden="1"/>
    <row r="26422" hidden="1"/>
    <row r="26423" hidden="1"/>
    <row r="26424" hidden="1"/>
    <row r="26425" hidden="1"/>
    <row r="26426" hidden="1"/>
    <row r="26427" hidden="1"/>
    <row r="26428" hidden="1"/>
    <row r="26429" hidden="1"/>
    <row r="26430" hidden="1"/>
    <row r="26431" hidden="1"/>
    <row r="26432" hidden="1"/>
    <row r="26433" hidden="1"/>
    <row r="26434" hidden="1"/>
    <row r="26435" hidden="1"/>
    <row r="26436" hidden="1"/>
    <row r="26437" hidden="1"/>
    <row r="26438" hidden="1"/>
    <row r="26439" hidden="1"/>
    <row r="26440" hidden="1"/>
    <row r="26441" hidden="1"/>
    <row r="26442" hidden="1"/>
    <row r="26443" hidden="1"/>
    <row r="26444" hidden="1"/>
    <row r="26445" hidden="1"/>
    <row r="26446" hidden="1"/>
    <row r="26447" hidden="1"/>
    <row r="26448" hidden="1"/>
    <row r="26449" hidden="1"/>
    <row r="26450" hidden="1"/>
    <row r="26451" hidden="1"/>
    <row r="26452" hidden="1"/>
    <row r="26453" hidden="1"/>
    <row r="26454" hidden="1"/>
    <row r="26455" hidden="1"/>
    <row r="26456" hidden="1"/>
    <row r="26457" hidden="1"/>
    <row r="26458" hidden="1"/>
    <row r="26459" hidden="1"/>
    <row r="26460" hidden="1"/>
    <row r="26461" hidden="1"/>
    <row r="26462" hidden="1"/>
    <row r="26463" hidden="1"/>
    <row r="26464" hidden="1"/>
    <row r="26465" hidden="1"/>
    <row r="26466" hidden="1"/>
    <row r="26467" hidden="1"/>
    <row r="26468" hidden="1"/>
    <row r="26469" hidden="1"/>
    <row r="26470" hidden="1"/>
    <row r="26471" hidden="1"/>
    <row r="26472" hidden="1"/>
    <row r="26473" hidden="1"/>
    <row r="26474" hidden="1"/>
    <row r="26475" hidden="1"/>
    <row r="26476" hidden="1"/>
    <row r="26477" hidden="1"/>
    <row r="26478" hidden="1"/>
    <row r="26479" hidden="1"/>
    <row r="26480" hidden="1"/>
    <row r="26481" hidden="1"/>
    <row r="26482" hidden="1"/>
    <row r="26483" hidden="1"/>
    <row r="26484" hidden="1"/>
    <row r="26485" hidden="1"/>
    <row r="26486" hidden="1"/>
    <row r="26487" hidden="1"/>
    <row r="26488" hidden="1"/>
    <row r="26489" hidden="1"/>
    <row r="26490" hidden="1"/>
    <row r="26491" hidden="1"/>
    <row r="26492" hidden="1"/>
    <row r="26493" hidden="1"/>
    <row r="26494" hidden="1"/>
    <row r="26495" hidden="1"/>
    <row r="26496" hidden="1"/>
    <row r="26497" hidden="1"/>
    <row r="26498" hidden="1"/>
    <row r="26499" hidden="1"/>
    <row r="26500" hidden="1"/>
    <row r="26501" hidden="1"/>
    <row r="26502" hidden="1"/>
    <row r="26503" hidden="1"/>
    <row r="26504" hidden="1"/>
    <row r="26505" hidden="1"/>
    <row r="26506" hidden="1"/>
    <row r="26507" hidden="1"/>
    <row r="26508" hidden="1"/>
    <row r="26509" hidden="1"/>
    <row r="26510" hidden="1"/>
    <row r="26511" hidden="1"/>
    <row r="26512" hidden="1"/>
    <row r="26513" hidden="1"/>
    <row r="26514" hidden="1"/>
    <row r="26515" hidden="1"/>
    <row r="26516" hidden="1"/>
    <row r="26517" hidden="1"/>
    <row r="26518" hidden="1"/>
    <row r="26519" hidden="1"/>
    <row r="26520" hidden="1"/>
    <row r="26521" hidden="1"/>
    <row r="26522" hidden="1"/>
    <row r="26523" hidden="1"/>
    <row r="26524" hidden="1"/>
    <row r="26525" hidden="1"/>
    <row r="26526" hidden="1"/>
    <row r="26527" hidden="1"/>
    <row r="26528" hidden="1"/>
    <row r="26529" hidden="1"/>
    <row r="26530" hidden="1"/>
    <row r="26531" hidden="1"/>
    <row r="26532" hidden="1"/>
    <row r="26533" hidden="1"/>
    <row r="26534" hidden="1"/>
    <row r="26535" hidden="1"/>
    <row r="26536" hidden="1"/>
    <row r="26537" hidden="1"/>
    <row r="26538" hidden="1"/>
    <row r="26539" hidden="1"/>
    <row r="26540" hidden="1"/>
    <row r="26541" hidden="1"/>
    <row r="26542" hidden="1"/>
    <row r="26543" hidden="1"/>
    <row r="26544" hidden="1"/>
    <row r="26545" hidden="1"/>
    <row r="26546" hidden="1"/>
    <row r="26547" hidden="1"/>
    <row r="26548" hidden="1"/>
    <row r="26549" hidden="1"/>
    <row r="26550" hidden="1"/>
    <row r="26551" hidden="1"/>
    <row r="26552" hidden="1"/>
    <row r="26553" hidden="1"/>
    <row r="26554" hidden="1"/>
    <row r="26555" hidden="1"/>
    <row r="26556" hidden="1"/>
    <row r="26557" hidden="1"/>
    <row r="26558" hidden="1"/>
    <row r="26559" hidden="1"/>
    <row r="26560" hidden="1"/>
    <row r="26561" hidden="1"/>
    <row r="26562" hidden="1"/>
    <row r="26563" hidden="1"/>
    <row r="26564" hidden="1"/>
    <row r="26565" hidden="1"/>
    <row r="26566" hidden="1"/>
    <row r="26567" hidden="1"/>
    <row r="26568" hidden="1"/>
    <row r="26569" hidden="1"/>
    <row r="26570" hidden="1"/>
    <row r="26571" hidden="1"/>
    <row r="26572" hidden="1"/>
    <row r="26573" hidden="1"/>
    <row r="26574" hidden="1"/>
    <row r="26575" hidden="1"/>
    <row r="26576" hidden="1"/>
    <row r="26577" hidden="1"/>
    <row r="26578" hidden="1"/>
    <row r="26579" hidden="1"/>
    <row r="26580" hidden="1"/>
    <row r="26581" hidden="1"/>
    <row r="26582" hidden="1"/>
    <row r="26583" hidden="1"/>
    <row r="26584" hidden="1"/>
    <row r="26585" hidden="1"/>
    <row r="26586" hidden="1"/>
    <row r="26587" hidden="1"/>
    <row r="26588" hidden="1"/>
    <row r="26589" hidden="1"/>
    <row r="26590" hidden="1"/>
    <row r="26591" hidden="1"/>
    <row r="26592" hidden="1"/>
    <row r="26593" hidden="1"/>
    <row r="26594" hidden="1"/>
    <row r="26595" hidden="1"/>
    <row r="26596" hidden="1"/>
    <row r="26597" hidden="1"/>
    <row r="26598" hidden="1"/>
    <row r="26599" hidden="1"/>
    <row r="26600" hidden="1"/>
    <row r="26601" hidden="1"/>
    <row r="26602" hidden="1"/>
    <row r="26603" hidden="1"/>
    <row r="26604" hidden="1"/>
    <row r="26605" hidden="1"/>
    <row r="26606" hidden="1"/>
    <row r="26607" hidden="1"/>
    <row r="26608" hidden="1"/>
    <row r="26609" hidden="1"/>
    <row r="26610" hidden="1"/>
    <row r="26611" hidden="1"/>
    <row r="26612" hidden="1"/>
    <row r="26613" hidden="1"/>
    <row r="26614" hidden="1"/>
    <row r="26615" hidden="1"/>
    <row r="26616" hidden="1"/>
    <row r="26617" hidden="1"/>
    <row r="26618" hidden="1"/>
    <row r="26619" hidden="1"/>
    <row r="26620" hidden="1"/>
    <row r="26621" hidden="1"/>
    <row r="26622" hidden="1"/>
    <row r="26623" hidden="1"/>
    <row r="26624" hidden="1"/>
    <row r="26625" hidden="1"/>
    <row r="26626" hidden="1"/>
    <row r="26627" hidden="1"/>
    <row r="26628" hidden="1"/>
    <row r="26629" hidden="1"/>
    <row r="26630" hidden="1"/>
    <row r="26631" hidden="1"/>
    <row r="26632" hidden="1"/>
    <row r="26633" hidden="1"/>
    <row r="26634" hidden="1"/>
    <row r="26635" hidden="1"/>
    <row r="26636" hidden="1"/>
    <row r="26637" hidden="1"/>
    <row r="26638" hidden="1"/>
    <row r="26639" hidden="1"/>
    <row r="26640" hidden="1"/>
    <row r="26641" hidden="1"/>
    <row r="26642" hidden="1"/>
    <row r="26643" hidden="1"/>
    <row r="26644" hidden="1"/>
    <row r="26645" hidden="1"/>
    <row r="26646" hidden="1"/>
    <row r="26647" hidden="1"/>
    <row r="26648" hidden="1"/>
    <row r="26649" hidden="1"/>
    <row r="26650" hidden="1"/>
    <row r="26651" hidden="1"/>
    <row r="26652" hidden="1"/>
    <row r="26653" hidden="1"/>
    <row r="26654" hidden="1"/>
    <row r="26655" hidden="1"/>
    <row r="26656" hidden="1"/>
    <row r="26657" hidden="1"/>
    <row r="26658" hidden="1"/>
    <row r="26659" hidden="1"/>
    <row r="26660" hidden="1"/>
    <row r="26661" hidden="1"/>
    <row r="26662" hidden="1"/>
    <row r="26663" hidden="1"/>
    <row r="26664" hidden="1"/>
    <row r="26665" hidden="1"/>
    <row r="26666" hidden="1"/>
    <row r="26667" hidden="1"/>
    <row r="26668" hidden="1"/>
    <row r="26669" hidden="1"/>
    <row r="26670" hidden="1"/>
    <row r="26671" hidden="1"/>
    <row r="26672" hidden="1"/>
    <row r="26673" hidden="1"/>
    <row r="26674" hidden="1"/>
    <row r="26675" hidden="1"/>
    <row r="26676" hidden="1"/>
    <row r="26677" hidden="1"/>
    <row r="26678" hidden="1"/>
    <row r="26679" hidden="1"/>
    <row r="26680" hidden="1"/>
    <row r="26681" hidden="1"/>
    <row r="26682" hidden="1"/>
    <row r="26683" hidden="1"/>
    <row r="26684" hidden="1"/>
    <row r="26685" hidden="1"/>
    <row r="26686" hidden="1"/>
    <row r="26687" hidden="1"/>
    <row r="26688" hidden="1"/>
    <row r="26689" hidden="1"/>
    <row r="26690" hidden="1"/>
    <row r="26691" hidden="1"/>
    <row r="26692" hidden="1"/>
    <row r="26693" hidden="1"/>
    <row r="26694" hidden="1"/>
    <row r="26695" hidden="1"/>
    <row r="26696" hidden="1"/>
    <row r="26697" hidden="1"/>
    <row r="26698" hidden="1"/>
    <row r="26699" hidden="1"/>
    <row r="26700" hidden="1"/>
    <row r="26701" hidden="1"/>
    <row r="26702" hidden="1"/>
    <row r="26703" hidden="1"/>
    <row r="26704" hidden="1"/>
    <row r="26705" hidden="1"/>
    <row r="26706" hidden="1"/>
    <row r="26707" hidden="1"/>
    <row r="26708" hidden="1"/>
    <row r="26709" hidden="1"/>
    <row r="26710" hidden="1"/>
    <row r="26711" hidden="1"/>
    <row r="26712" hidden="1"/>
    <row r="26713" hidden="1"/>
    <row r="26714" hidden="1"/>
    <row r="26715" hidden="1"/>
    <row r="26716" hidden="1"/>
    <row r="26717" hidden="1"/>
    <row r="26718" hidden="1"/>
    <row r="26719" hidden="1"/>
    <row r="26720" hidden="1"/>
    <row r="26721" hidden="1"/>
    <row r="26722" hidden="1"/>
    <row r="26723" hidden="1"/>
    <row r="26724" hidden="1"/>
    <row r="26725" hidden="1"/>
    <row r="26726" hidden="1"/>
    <row r="26727" hidden="1"/>
    <row r="26728" hidden="1"/>
    <row r="26729" hidden="1"/>
    <row r="26730" hidden="1"/>
    <row r="26731" hidden="1"/>
    <row r="26732" hidden="1"/>
    <row r="26733" hidden="1"/>
    <row r="26734" hidden="1"/>
    <row r="26735" hidden="1"/>
    <row r="26736" hidden="1"/>
    <row r="26737" hidden="1"/>
    <row r="26738" hidden="1"/>
    <row r="26739" hidden="1"/>
    <row r="26740" hidden="1"/>
    <row r="26741" hidden="1"/>
    <row r="26742" hidden="1"/>
    <row r="26743" hidden="1"/>
    <row r="26744" hidden="1"/>
    <row r="26745" hidden="1"/>
    <row r="26746" hidden="1"/>
    <row r="26747" hidden="1"/>
    <row r="26748" hidden="1"/>
    <row r="26749" hidden="1"/>
    <row r="26750" hidden="1"/>
    <row r="26751" hidden="1"/>
    <row r="26752" hidden="1"/>
    <row r="26753" hidden="1"/>
    <row r="26754" hidden="1"/>
    <row r="26755" hidden="1"/>
    <row r="26756" hidden="1"/>
    <row r="26757" hidden="1"/>
    <row r="26758" hidden="1"/>
    <row r="26759" hidden="1"/>
    <row r="26760" hidden="1"/>
    <row r="26761" hidden="1"/>
    <row r="26762" hidden="1"/>
    <row r="26763" hidden="1"/>
    <row r="26764" hidden="1"/>
    <row r="26765" hidden="1"/>
    <row r="26766" hidden="1"/>
    <row r="26767" hidden="1"/>
    <row r="26768" hidden="1"/>
    <row r="26769" hidden="1"/>
    <row r="26770" hidden="1"/>
    <row r="26771" hidden="1"/>
    <row r="26772" hidden="1"/>
    <row r="26773" hidden="1"/>
    <row r="26774" hidden="1"/>
    <row r="26775" hidden="1"/>
    <row r="26776" hidden="1"/>
    <row r="26777" hidden="1"/>
    <row r="26778" hidden="1"/>
    <row r="26779" hidden="1"/>
    <row r="26780" hidden="1"/>
    <row r="26781" hidden="1"/>
    <row r="26782" hidden="1"/>
    <row r="26783" hidden="1"/>
    <row r="26784" hidden="1"/>
    <row r="26785" hidden="1"/>
    <row r="26786" hidden="1"/>
    <row r="26787" hidden="1"/>
    <row r="26788" hidden="1"/>
    <row r="26789" hidden="1"/>
    <row r="26790" hidden="1"/>
    <row r="26791" hidden="1"/>
    <row r="26792" hidden="1"/>
    <row r="26793" hidden="1"/>
    <row r="26794" hidden="1"/>
    <row r="26795" hidden="1"/>
    <row r="26796" hidden="1"/>
    <row r="26797" hidden="1"/>
    <row r="26798" hidden="1"/>
    <row r="26799" hidden="1"/>
    <row r="26800" hidden="1"/>
    <row r="26801" hidden="1"/>
    <row r="26802" hidden="1"/>
    <row r="26803" hidden="1"/>
    <row r="26804" hidden="1"/>
    <row r="26805" hidden="1"/>
    <row r="26806" hidden="1"/>
    <row r="26807" hidden="1"/>
    <row r="26808" hidden="1"/>
    <row r="26809" hidden="1"/>
    <row r="26810" hidden="1"/>
    <row r="26811" hidden="1"/>
    <row r="26812" hidden="1"/>
    <row r="26813" hidden="1"/>
    <row r="26814" hidden="1"/>
    <row r="26815" hidden="1"/>
    <row r="26816" hidden="1"/>
    <row r="26817" hidden="1"/>
    <row r="26818" hidden="1"/>
    <row r="26819" hidden="1"/>
    <row r="26820" hidden="1"/>
    <row r="26821" hidden="1"/>
    <row r="26822" hidden="1"/>
    <row r="26823" hidden="1"/>
    <row r="26824" hidden="1"/>
    <row r="26825" hidden="1"/>
    <row r="26826" hidden="1"/>
    <row r="26827" hidden="1"/>
    <row r="26828" hidden="1"/>
    <row r="26829" hidden="1"/>
    <row r="26830" hidden="1"/>
    <row r="26831" hidden="1"/>
    <row r="26832" hidden="1"/>
    <row r="26833" hidden="1"/>
    <row r="26834" hidden="1"/>
    <row r="26835" hidden="1"/>
    <row r="26836" hidden="1"/>
    <row r="26837" hidden="1"/>
    <row r="26838" hidden="1"/>
    <row r="26839" hidden="1"/>
    <row r="26840" hidden="1"/>
    <row r="26841" hidden="1"/>
    <row r="26842" hidden="1"/>
    <row r="26843" hidden="1"/>
    <row r="26844" hidden="1"/>
    <row r="26845" hidden="1"/>
    <row r="26846" hidden="1"/>
    <row r="26847" hidden="1"/>
    <row r="26848" hidden="1"/>
    <row r="26849" hidden="1"/>
    <row r="26850" hidden="1"/>
    <row r="26851" hidden="1"/>
    <row r="26852" hidden="1"/>
    <row r="26853" hidden="1"/>
    <row r="26854" hidden="1"/>
    <row r="26855" hidden="1"/>
    <row r="26856" hidden="1"/>
    <row r="26857" hidden="1"/>
    <row r="26858" hidden="1"/>
    <row r="26859" hidden="1"/>
    <row r="26860" hidden="1"/>
    <row r="26861" hidden="1"/>
    <row r="26862" hidden="1"/>
    <row r="26863" hidden="1"/>
    <row r="26864" hidden="1"/>
    <row r="26865" hidden="1"/>
    <row r="26866" hidden="1"/>
    <row r="26867" hidden="1"/>
    <row r="26868" hidden="1"/>
    <row r="26869" hidden="1"/>
    <row r="26870" hidden="1"/>
    <row r="26871" hidden="1"/>
    <row r="26872" hidden="1"/>
    <row r="26873" hidden="1"/>
    <row r="26874" hidden="1"/>
    <row r="26875" hidden="1"/>
    <row r="26876" hidden="1"/>
    <row r="26877" hidden="1"/>
    <row r="26878" hidden="1"/>
    <row r="26879" hidden="1"/>
    <row r="26880" hidden="1"/>
    <row r="26881" hidden="1"/>
    <row r="26882" hidden="1"/>
    <row r="26883" hidden="1"/>
    <row r="26884" hidden="1"/>
    <row r="26885" hidden="1"/>
    <row r="26886" hidden="1"/>
    <row r="26887" hidden="1"/>
    <row r="26888" hidden="1"/>
    <row r="26889" hidden="1"/>
    <row r="26890" hidden="1"/>
    <row r="26891" hidden="1"/>
    <row r="26892" hidden="1"/>
    <row r="26893" hidden="1"/>
    <row r="26894" hidden="1"/>
    <row r="26895" hidden="1"/>
    <row r="26896" hidden="1"/>
    <row r="26897" hidden="1"/>
    <row r="26898" hidden="1"/>
    <row r="26899" hidden="1"/>
    <row r="26900" hidden="1"/>
    <row r="26901" hidden="1"/>
    <row r="26902" hidden="1"/>
    <row r="26903" hidden="1"/>
    <row r="26904" hidden="1"/>
    <row r="26905" hidden="1"/>
    <row r="26906" hidden="1"/>
    <row r="26907" hidden="1"/>
    <row r="26908" hidden="1"/>
    <row r="26909" hidden="1"/>
    <row r="26910" hidden="1"/>
    <row r="26911" hidden="1"/>
    <row r="26912" hidden="1"/>
    <row r="26913" hidden="1"/>
    <row r="26914" hidden="1"/>
    <row r="26915" hidden="1"/>
    <row r="26916" hidden="1"/>
    <row r="26917" hidden="1"/>
    <row r="26918" hidden="1"/>
    <row r="26919" hidden="1"/>
    <row r="26920" hidden="1"/>
    <row r="26921" hidden="1"/>
    <row r="26922" hidden="1"/>
    <row r="26923" hidden="1"/>
    <row r="26924" hidden="1"/>
    <row r="26925" hidden="1"/>
    <row r="26926" hidden="1"/>
    <row r="26927" hidden="1"/>
    <row r="26928" hidden="1"/>
    <row r="26929" hidden="1"/>
    <row r="26930" hidden="1"/>
    <row r="26931" hidden="1"/>
    <row r="26932" hidden="1"/>
    <row r="26933" hidden="1"/>
    <row r="26934" hidden="1"/>
    <row r="26935" hidden="1"/>
    <row r="26936" hidden="1"/>
    <row r="26937" hidden="1"/>
    <row r="26938" hidden="1"/>
    <row r="26939" hidden="1"/>
    <row r="26940" hidden="1"/>
    <row r="26941" hidden="1"/>
    <row r="26942" hidden="1"/>
    <row r="26943" hidden="1"/>
    <row r="26944" hidden="1"/>
    <row r="26945" hidden="1"/>
    <row r="26946" hidden="1"/>
    <row r="26947" hidden="1"/>
    <row r="26948" hidden="1"/>
    <row r="26949" hidden="1"/>
    <row r="26950" hidden="1"/>
    <row r="26951" hidden="1"/>
    <row r="26952" hidden="1"/>
    <row r="26953" hidden="1"/>
    <row r="26954" hidden="1"/>
    <row r="26955" hidden="1"/>
    <row r="26956" hidden="1"/>
    <row r="26957" hidden="1"/>
    <row r="26958" hidden="1"/>
    <row r="26959" hidden="1"/>
    <row r="26960" hidden="1"/>
    <row r="26961" hidden="1"/>
    <row r="26962" hidden="1"/>
    <row r="26963" hidden="1"/>
    <row r="26964" hidden="1"/>
    <row r="26965" hidden="1"/>
    <row r="26966" hidden="1"/>
    <row r="26967" hidden="1"/>
    <row r="26968" hidden="1"/>
    <row r="26969" hidden="1"/>
    <row r="26970" hidden="1"/>
    <row r="26971" hidden="1"/>
    <row r="26972" hidden="1"/>
    <row r="26973" hidden="1"/>
    <row r="26974" hidden="1"/>
    <row r="26975" hidden="1"/>
    <row r="26976" hidden="1"/>
    <row r="26977" hidden="1"/>
    <row r="26978" hidden="1"/>
    <row r="26979" hidden="1"/>
    <row r="26980" hidden="1"/>
    <row r="26981" hidden="1"/>
    <row r="26982" hidden="1"/>
    <row r="26983" hidden="1"/>
    <row r="26984" hidden="1"/>
    <row r="26985" hidden="1"/>
    <row r="26986" hidden="1"/>
    <row r="26987" hidden="1"/>
    <row r="26988" hidden="1"/>
    <row r="26989" hidden="1"/>
    <row r="26990" hidden="1"/>
    <row r="26991" hidden="1"/>
    <row r="26992" hidden="1"/>
    <row r="26993" hidden="1"/>
    <row r="26994" hidden="1"/>
    <row r="26995" hidden="1"/>
    <row r="26996" hidden="1"/>
    <row r="26997" hidden="1"/>
    <row r="26998" hidden="1"/>
    <row r="26999" hidden="1"/>
    <row r="27000" hidden="1"/>
    <row r="27001" hidden="1"/>
    <row r="27002" hidden="1"/>
    <row r="27003" hidden="1"/>
    <row r="27004" hidden="1"/>
    <row r="27005" hidden="1"/>
    <row r="27006" hidden="1"/>
    <row r="27007" hidden="1"/>
    <row r="27008" hidden="1"/>
    <row r="27009" hidden="1"/>
    <row r="27010" hidden="1"/>
    <row r="27011" hidden="1"/>
    <row r="27012" hidden="1"/>
    <row r="27013" hidden="1"/>
    <row r="27014" hidden="1"/>
    <row r="27015" hidden="1"/>
    <row r="27016" hidden="1"/>
    <row r="27017" hidden="1"/>
    <row r="27018" hidden="1"/>
    <row r="27019" hidden="1"/>
    <row r="27020" hidden="1"/>
    <row r="27021" hidden="1"/>
    <row r="27022" hidden="1"/>
    <row r="27023" hidden="1"/>
    <row r="27024" hidden="1"/>
    <row r="27025" hidden="1"/>
    <row r="27026" hidden="1"/>
    <row r="27027" hidden="1"/>
    <row r="27028" hidden="1"/>
    <row r="27029" hidden="1"/>
    <row r="27030" hidden="1"/>
    <row r="27031" hidden="1"/>
    <row r="27032" hidden="1"/>
    <row r="27033" hidden="1"/>
    <row r="27034" hidden="1"/>
    <row r="27035" hidden="1"/>
    <row r="27036" hidden="1"/>
    <row r="27037" hidden="1"/>
    <row r="27038" hidden="1"/>
    <row r="27039" hidden="1"/>
    <row r="27040" hidden="1"/>
    <row r="27041" hidden="1"/>
    <row r="27042" hidden="1"/>
    <row r="27043" hidden="1"/>
    <row r="27044" hidden="1"/>
    <row r="27045" hidden="1"/>
    <row r="27046" hidden="1"/>
    <row r="27047" hidden="1"/>
    <row r="27048" hidden="1"/>
    <row r="27049" hidden="1"/>
    <row r="27050" hidden="1"/>
    <row r="27051" hidden="1"/>
    <row r="27052" hidden="1"/>
    <row r="27053" hidden="1"/>
    <row r="27054" hidden="1"/>
    <row r="27055" hidden="1"/>
    <row r="27056" hidden="1"/>
    <row r="27057" hidden="1"/>
    <row r="27058" hidden="1"/>
    <row r="27059" hidden="1"/>
    <row r="27060" hidden="1"/>
    <row r="27061" hidden="1"/>
    <row r="27062" hidden="1"/>
    <row r="27063" hidden="1"/>
    <row r="27064" hidden="1"/>
    <row r="27065" hidden="1"/>
    <row r="27066" hidden="1"/>
    <row r="27067" hidden="1"/>
    <row r="27068" hidden="1"/>
    <row r="27069" hidden="1"/>
    <row r="27070" hidden="1"/>
    <row r="27071" hidden="1"/>
    <row r="27072" hidden="1"/>
    <row r="27073" hidden="1"/>
    <row r="27074" hidden="1"/>
    <row r="27075" hidden="1"/>
    <row r="27076" hidden="1"/>
    <row r="27077" hidden="1"/>
    <row r="27078" hidden="1"/>
    <row r="27079" hidden="1"/>
    <row r="27080" hidden="1"/>
    <row r="27081" hidden="1"/>
    <row r="27082" hidden="1"/>
    <row r="27083" hidden="1"/>
    <row r="27084" hidden="1"/>
    <row r="27085" hidden="1"/>
    <row r="27086" hidden="1"/>
    <row r="27087" hidden="1"/>
    <row r="27088" hidden="1"/>
    <row r="27089" hidden="1"/>
    <row r="27090" hidden="1"/>
    <row r="27091" hidden="1"/>
    <row r="27092" hidden="1"/>
    <row r="27093" hidden="1"/>
    <row r="27094" hidden="1"/>
    <row r="27095" hidden="1"/>
    <row r="27096" hidden="1"/>
    <row r="27097" hidden="1"/>
    <row r="27098" hidden="1"/>
    <row r="27099" hidden="1"/>
    <row r="27100" hidden="1"/>
    <row r="27101" hidden="1"/>
    <row r="27102" hidden="1"/>
    <row r="27103" hidden="1"/>
    <row r="27104" hidden="1"/>
    <row r="27105" hidden="1"/>
    <row r="27106" hidden="1"/>
    <row r="27107" hidden="1"/>
    <row r="27108" hidden="1"/>
    <row r="27109" hidden="1"/>
    <row r="27110" hidden="1"/>
    <row r="27111" hidden="1"/>
    <row r="27112" hidden="1"/>
    <row r="27113" hidden="1"/>
    <row r="27114" hidden="1"/>
    <row r="27115" hidden="1"/>
    <row r="27116" hidden="1"/>
    <row r="27117" hidden="1"/>
    <row r="27118" hidden="1"/>
    <row r="27119" hidden="1"/>
    <row r="27120" hidden="1"/>
    <row r="27121" hidden="1"/>
    <row r="27122" hidden="1"/>
    <row r="27123" hidden="1"/>
    <row r="27124" hidden="1"/>
    <row r="27125" hidden="1"/>
    <row r="27126" hidden="1"/>
    <row r="27127" hidden="1"/>
    <row r="27128" hidden="1"/>
    <row r="27129" hidden="1"/>
    <row r="27130" hidden="1"/>
    <row r="27131" hidden="1"/>
    <row r="27132" hidden="1"/>
    <row r="27133" hidden="1"/>
    <row r="27134" hidden="1"/>
    <row r="27135" hidden="1"/>
    <row r="27136" hidden="1"/>
    <row r="27137" hidden="1"/>
    <row r="27138" hidden="1"/>
    <row r="27139" hidden="1"/>
    <row r="27140" hidden="1"/>
    <row r="27141" hidden="1"/>
    <row r="27142" hidden="1"/>
    <row r="27143" hidden="1"/>
    <row r="27144" hidden="1"/>
    <row r="27145" hidden="1"/>
    <row r="27146" hidden="1"/>
    <row r="27147" hidden="1"/>
    <row r="27148" hidden="1"/>
    <row r="27149" hidden="1"/>
    <row r="27150" hidden="1"/>
    <row r="27151" hidden="1"/>
    <row r="27152" hidden="1"/>
    <row r="27153" hidden="1"/>
    <row r="27154" hidden="1"/>
    <row r="27155" hidden="1"/>
    <row r="27156" hidden="1"/>
    <row r="27157" hidden="1"/>
    <row r="27158" hidden="1"/>
    <row r="27159" hidden="1"/>
    <row r="27160" hidden="1"/>
    <row r="27161" hidden="1"/>
    <row r="27162" hidden="1"/>
    <row r="27163" hidden="1"/>
    <row r="27164" hidden="1"/>
    <row r="27165" hidden="1"/>
    <row r="27166" hidden="1"/>
    <row r="27167" hidden="1"/>
    <row r="27168" hidden="1"/>
    <row r="27169" hidden="1"/>
    <row r="27170" hidden="1"/>
    <row r="27171" hidden="1"/>
    <row r="27172" hidden="1"/>
    <row r="27173" hidden="1"/>
    <row r="27174" hidden="1"/>
    <row r="27175" hidden="1"/>
    <row r="27176" hidden="1"/>
    <row r="27177" hidden="1"/>
    <row r="27178" hidden="1"/>
    <row r="27179" hidden="1"/>
    <row r="27180" hidden="1"/>
    <row r="27181" hidden="1"/>
    <row r="27182" hidden="1"/>
    <row r="27183" hidden="1"/>
    <row r="27184" hidden="1"/>
    <row r="27185" hidden="1"/>
    <row r="27186" hidden="1"/>
    <row r="27187" hidden="1"/>
    <row r="27188" hidden="1"/>
    <row r="27189" hidden="1"/>
    <row r="27190" hidden="1"/>
    <row r="27191" hidden="1"/>
    <row r="27192" hidden="1"/>
    <row r="27193" hidden="1"/>
    <row r="27194" hidden="1"/>
    <row r="27195" hidden="1"/>
    <row r="27196" hidden="1"/>
    <row r="27197" hidden="1"/>
    <row r="27198" hidden="1"/>
    <row r="27199" hidden="1"/>
    <row r="27200" hidden="1"/>
    <row r="27201" hidden="1"/>
    <row r="27202" hidden="1"/>
    <row r="27203" hidden="1"/>
    <row r="27204" hidden="1"/>
    <row r="27205" hidden="1"/>
    <row r="27206" hidden="1"/>
    <row r="27207" hidden="1"/>
    <row r="27208" hidden="1"/>
    <row r="27209" hidden="1"/>
    <row r="27210" hidden="1"/>
    <row r="27211" hidden="1"/>
    <row r="27212" hidden="1"/>
    <row r="27213" hidden="1"/>
    <row r="27214" hidden="1"/>
    <row r="27215" hidden="1"/>
    <row r="27216" hidden="1"/>
    <row r="27217" hidden="1"/>
    <row r="27218" hidden="1"/>
    <row r="27219" hidden="1"/>
    <row r="27220" hidden="1"/>
    <row r="27221" hidden="1"/>
    <row r="27222" hidden="1"/>
    <row r="27223" hidden="1"/>
    <row r="27224" hidden="1"/>
    <row r="27225" hidden="1"/>
    <row r="27226" hidden="1"/>
    <row r="27227" hidden="1"/>
    <row r="27228" hidden="1"/>
    <row r="27229" hidden="1"/>
    <row r="27230" hidden="1"/>
    <row r="27231" hidden="1"/>
    <row r="27232" hidden="1"/>
    <row r="27233" hidden="1"/>
    <row r="27234" hidden="1"/>
    <row r="27235" hidden="1"/>
    <row r="27236" hidden="1"/>
    <row r="27237" hidden="1"/>
    <row r="27238" hidden="1"/>
    <row r="27239" hidden="1"/>
    <row r="27240" hidden="1"/>
    <row r="27241" hidden="1"/>
    <row r="27242" hidden="1"/>
    <row r="27243" hidden="1"/>
    <row r="27244" hidden="1"/>
    <row r="27245" hidden="1"/>
    <row r="27246" hidden="1"/>
    <row r="27247" hidden="1"/>
    <row r="27248" hidden="1"/>
    <row r="27249" hidden="1"/>
    <row r="27250" hidden="1"/>
    <row r="27251" hidden="1"/>
    <row r="27252" hidden="1"/>
    <row r="27253" hidden="1"/>
    <row r="27254" hidden="1"/>
    <row r="27255" hidden="1"/>
    <row r="27256" hidden="1"/>
    <row r="27257" hidden="1"/>
    <row r="27258" hidden="1"/>
    <row r="27259" hidden="1"/>
    <row r="27260" hidden="1"/>
    <row r="27261" hidden="1"/>
    <row r="27262" hidden="1"/>
    <row r="27263" hidden="1"/>
    <row r="27264" hidden="1"/>
    <row r="27265" hidden="1"/>
    <row r="27266" hidden="1"/>
    <row r="27267" hidden="1"/>
    <row r="27268" hidden="1"/>
    <row r="27269" hidden="1"/>
    <row r="27270" hidden="1"/>
    <row r="27271" hidden="1"/>
    <row r="27272" hidden="1"/>
    <row r="27273" hidden="1"/>
    <row r="27274" hidden="1"/>
    <row r="27275" hidden="1"/>
    <row r="27276" hidden="1"/>
    <row r="27277" hidden="1"/>
    <row r="27278" hidden="1"/>
    <row r="27279" hidden="1"/>
    <row r="27280" hidden="1"/>
    <row r="27281" hidden="1"/>
    <row r="27282" hidden="1"/>
    <row r="27283" hidden="1"/>
    <row r="27284" hidden="1"/>
    <row r="27285" hidden="1"/>
    <row r="27286" hidden="1"/>
    <row r="27287" hidden="1"/>
    <row r="27288" hidden="1"/>
    <row r="27289" hidden="1"/>
    <row r="27290" hidden="1"/>
    <row r="27291" hidden="1"/>
    <row r="27292" hidden="1"/>
    <row r="27293" hidden="1"/>
    <row r="27294" hidden="1"/>
    <row r="27295" hidden="1"/>
    <row r="27296" hidden="1"/>
    <row r="27297" hidden="1"/>
    <row r="27298" hidden="1"/>
    <row r="27299" hidden="1"/>
    <row r="27300" hidden="1"/>
    <row r="27301" hidden="1"/>
    <row r="27302" hidden="1"/>
    <row r="27303" hidden="1"/>
    <row r="27304" hidden="1"/>
    <row r="27305" hidden="1"/>
    <row r="27306" hidden="1"/>
    <row r="27307" hidden="1"/>
    <row r="27308" hidden="1"/>
    <row r="27309" hidden="1"/>
    <row r="27310" hidden="1"/>
    <row r="27311" hidden="1"/>
    <row r="27312" hidden="1"/>
    <row r="27313" hidden="1"/>
    <row r="27314" hidden="1"/>
    <row r="27315" hidden="1"/>
    <row r="27316" hidden="1"/>
    <row r="27317" hidden="1"/>
    <row r="27318" hidden="1"/>
    <row r="27319" hidden="1"/>
    <row r="27320" hidden="1"/>
    <row r="27321" hidden="1"/>
    <row r="27322" hidden="1"/>
    <row r="27323" hidden="1"/>
    <row r="27324" hidden="1"/>
    <row r="27325" hidden="1"/>
    <row r="27326" hidden="1"/>
    <row r="27327" hidden="1"/>
    <row r="27328" hidden="1"/>
    <row r="27329" hidden="1"/>
    <row r="27330" hidden="1"/>
    <row r="27331" hidden="1"/>
    <row r="27332" hidden="1"/>
    <row r="27333" hidden="1"/>
    <row r="27334" hidden="1"/>
    <row r="27335" hidden="1"/>
    <row r="27336" hidden="1"/>
    <row r="27337" hidden="1"/>
    <row r="27338" hidden="1"/>
    <row r="27339" hidden="1"/>
    <row r="27340" hidden="1"/>
    <row r="27341" hidden="1"/>
    <row r="27342" hidden="1"/>
    <row r="27343" hidden="1"/>
    <row r="27344" hidden="1"/>
    <row r="27345" hidden="1"/>
    <row r="27346" hidden="1"/>
    <row r="27347" hidden="1"/>
    <row r="27348" hidden="1"/>
    <row r="27349" hidden="1"/>
    <row r="27350" hidden="1"/>
    <row r="27351" hidden="1"/>
    <row r="27352" hidden="1"/>
    <row r="27353" hidden="1"/>
    <row r="27354" hidden="1"/>
    <row r="27355" hidden="1"/>
    <row r="27356" hidden="1"/>
    <row r="27357" hidden="1"/>
    <row r="27358" hidden="1"/>
    <row r="27359" hidden="1"/>
    <row r="27360" hidden="1"/>
    <row r="27361" hidden="1"/>
    <row r="27362" hidden="1"/>
    <row r="27363" hidden="1"/>
    <row r="27364" hidden="1"/>
    <row r="27365" hidden="1"/>
    <row r="27366" hidden="1"/>
    <row r="27367" hidden="1"/>
    <row r="27368" hidden="1"/>
    <row r="27369" hidden="1"/>
    <row r="27370" hidden="1"/>
    <row r="27371" hidden="1"/>
    <row r="27372" hidden="1"/>
    <row r="27373" hidden="1"/>
    <row r="27374" hidden="1"/>
    <row r="27375" hidden="1"/>
    <row r="27376" hidden="1"/>
    <row r="27377" hidden="1"/>
    <row r="27378" hidden="1"/>
    <row r="27379" hidden="1"/>
    <row r="27380" hidden="1"/>
    <row r="27381" hidden="1"/>
    <row r="27382" hidden="1"/>
    <row r="27383" hidden="1"/>
    <row r="27384" hidden="1"/>
    <row r="27385" hidden="1"/>
    <row r="27386" hidden="1"/>
    <row r="27387" hidden="1"/>
    <row r="27388" hidden="1"/>
    <row r="27389" hidden="1"/>
    <row r="27390" hidden="1"/>
    <row r="27391" hidden="1"/>
    <row r="27392" hidden="1"/>
    <row r="27393" hidden="1"/>
    <row r="27394" hidden="1"/>
    <row r="27395" hidden="1"/>
    <row r="27396" hidden="1"/>
    <row r="27397" hidden="1"/>
    <row r="27398" hidden="1"/>
    <row r="27399" hidden="1"/>
    <row r="27400" hidden="1"/>
    <row r="27401" hidden="1"/>
    <row r="27402" hidden="1"/>
    <row r="27403" hidden="1"/>
    <row r="27404" hidden="1"/>
    <row r="27405" hidden="1"/>
    <row r="27406" hidden="1"/>
    <row r="27407" hidden="1"/>
    <row r="27408" hidden="1"/>
    <row r="27409" hidden="1"/>
    <row r="27410" hidden="1"/>
    <row r="27411" hidden="1"/>
    <row r="27412" hidden="1"/>
    <row r="27413" hidden="1"/>
    <row r="27414" hidden="1"/>
    <row r="27415" hidden="1"/>
    <row r="27416" hidden="1"/>
    <row r="27417" hidden="1"/>
    <row r="27418" hidden="1"/>
    <row r="27419" hidden="1"/>
    <row r="27420" hidden="1"/>
    <row r="27421" hidden="1"/>
    <row r="27422" hidden="1"/>
    <row r="27423" hidden="1"/>
    <row r="27424" hidden="1"/>
    <row r="27425" hidden="1"/>
    <row r="27426" hidden="1"/>
    <row r="27427" hidden="1"/>
    <row r="27428" hidden="1"/>
    <row r="27429" hidden="1"/>
    <row r="27430" hidden="1"/>
    <row r="27431" hidden="1"/>
    <row r="27432" hidden="1"/>
    <row r="27433" hidden="1"/>
    <row r="27434" hidden="1"/>
    <row r="27435" hidden="1"/>
    <row r="27436" hidden="1"/>
    <row r="27437" hidden="1"/>
    <row r="27438" hidden="1"/>
    <row r="27439" hidden="1"/>
    <row r="27440" hidden="1"/>
    <row r="27441" hidden="1"/>
    <row r="27442" hidden="1"/>
    <row r="27443" hidden="1"/>
    <row r="27444" hidden="1"/>
    <row r="27445" hidden="1"/>
    <row r="27446" hidden="1"/>
    <row r="27447" hidden="1"/>
    <row r="27448" hidden="1"/>
    <row r="27449" hidden="1"/>
    <row r="27450" hidden="1"/>
    <row r="27451" hidden="1"/>
    <row r="27452" hidden="1"/>
    <row r="27453" hidden="1"/>
    <row r="27454" hidden="1"/>
    <row r="27455" hidden="1"/>
    <row r="27456" hidden="1"/>
    <row r="27457" hidden="1"/>
    <row r="27458" hidden="1"/>
    <row r="27459" hidden="1"/>
    <row r="27460" hidden="1"/>
    <row r="27461" hidden="1"/>
    <row r="27462" hidden="1"/>
    <row r="27463" hidden="1"/>
    <row r="27464" hidden="1"/>
    <row r="27465" hidden="1"/>
    <row r="27466" hidden="1"/>
    <row r="27467" hidden="1"/>
    <row r="27468" hidden="1"/>
    <row r="27469" hidden="1"/>
    <row r="27470" hidden="1"/>
    <row r="27471" hidden="1"/>
    <row r="27472" hidden="1"/>
    <row r="27473" hidden="1"/>
    <row r="27474" hidden="1"/>
    <row r="27475" hidden="1"/>
    <row r="27476" hidden="1"/>
    <row r="27477" hidden="1"/>
    <row r="27478" hidden="1"/>
    <row r="27479" hidden="1"/>
    <row r="27480" hidden="1"/>
    <row r="27481" hidden="1"/>
    <row r="27482" hidden="1"/>
    <row r="27483" hidden="1"/>
    <row r="27484" hidden="1"/>
    <row r="27485" hidden="1"/>
    <row r="27486" hidden="1"/>
    <row r="27487" hidden="1"/>
    <row r="27488" hidden="1"/>
    <row r="27489" hidden="1"/>
    <row r="27490" hidden="1"/>
    <row r="27491" hidden="1"/>
    <row r="27492" hidden="1"/>
    <row r="27493" hidden="1"/>
    <row r="27494" hidden="1"/>
    <row r="27495" hidden="1"/>
    <row r="27496" hidden="1"/>
    <row r="27497" hidden="1"/>
    <row r="27498" hidden="1"/>
    <row r="27499" hidden="1"/>
    <row r="27500" hidden="1"/>
    <row r="27501" hidden="1"/>
    <row r="27502" hidden="1"/>
    <row r="27503" hidden="1"/>
    <row r="27504" hidden="1"/>
    <row r="27505" hidden="1"/>
    <row r="27506" hidden="1"/>
    <row r="27507" hidden="1"/>
    <row r="27508" hidden="1"/>
    <row r="27509" hidden="1"/>
    <row r="27510" hidden="1"/>
    <row r="27511" hidden="1"/>
    <row r="27512" hidden="1"/>
    <row r="27513" hidden="1"/>
    <row r="27514" hidden="1"/>
    <row r="27515" hidden="1"/>
    <row r="27516" hidden="1"/>
    <row r="27517" hidden="1"/>
    <row r="27518" hidden="1"/>
    <row r="27519" hidden="1"/>
    <row r="27520" hidden="1"/>
    <row r="27521" hidden="1"/>
    <row r="27522" hidden="1"/>
    <row r="27523" hidden="1"/>
    <row r="27524" hidden="1"/>
    <row r="27525" hidden="1"/>
    <row r="27526" hidden="1"/>
    <row r="27527" hidden="1"/>
    <row r="27528" hidden="1"/>
    <row r="27529" hidden="1"/>
    <row r="27530" hidden="1"/>
    <row r="27531" hidden="1"/>
    <row r="27532" hidden="1"/>
    <row r="27533" hidden="1"/>
    <row r="27534" hidden="1"/>
    <row r="27535" hidden="1"/>
    <row r="27536" hidden="1"/>
    <row r="27537" hidden="1"/>
    <row r="27538" hidden="1"/>
    <row r="27539" hidden="1"/>
    <row r="27540" hidden="1"/>
    <row r="27541" hidden="1"/>
    <row r="27542" hidden="1"/>
    <row r="27543" hidden="1"/>
    <row r="27544" hidden="1"/>
    <row r="27545" hidden="1"/>
    <row r="27546" hidden="1"/>
    <row r="27547" hidden="1"/>
    <row r="27548" hidden="1"/>
    <row r="27549" hidden="1"/>
    <row r="27550" hidden="1"/>
    <row r="27551" hidden="1"/>
    <row r="27552" hidden="1"/>
    <row r="27553" hidden="1"/>
    <row r="27554" hidden="1"/>
    <row r="27555" hidden="1"/>
    <row r="27556" hidden="1"/>
    <row r="27557" hidden="1"/>
    <row r="27558" hidden="1"/>
    <row r="27559" hidden="1"/>
    <row r="27560" hidden="1"/>
    <row r="27561" hidden="1"/>
    <row r="27562" hidden="1"/>
    <row r="27563" hidden="1"/>
    <row r="27564" hidden="1"/>
    <row r="27565" hidden="1"/>
    <row r="27566" hidden="1"/>
    <row r="27567" hidden="1"/>
    <row r="27568" hidden="1"/>
    <row r="27569" hidden="1"/>
    <row r="27570" hidden="1"/>
    <row r="27571" hidden="1"/>
    <row r="27572" hidden="1"/>
    <row r="27573" hidden="1"/>
    <row r="27574" hidden="1"/>
    <row r="27575" hidden="1"/>
    <row r="27576" hidden="1"/>
    <row r="27577" hidden="1"/>
    <row r="27578" hidden="1"/>
    <row r="27579" hidden="1"/>
    <row r="27580" hidden="1"/>
    <row r="27581" hidden="1"/>
    <row r="27582" hidden="1"/>
    <row r="27583" hidden="1"/>
    <row r="27584" hidden="1"/>
    <row r="27585" hidden="1"/>
    <row r="27586" hidden="1"/>
    <row r="27587" hidden="1"/>
    <row r="27588" hidden="1"/>
    <row r="27589" hidden="1"/>
    <row r="27590" hidden="1"/>
    <row r="27591" hidden="1"/>
    <row r="27592" hidden="1"/>
    <row r="27593" hidden="1"/>
    <row r="27594" hidden="1"/>
    <row r="27595" hidden="1"/>
    <row r="27596" hidden="1"/>
    <row r="27597" hidden="1"/>
    <row r="27598" hidden="1"/>
    <row r="27599" hidden="1"/>
    <row r="27600" hidden="1"/>
    <row r="27601" hidden="1"/>
    <row r="27602" hidden="1"/>
    <row r="27603" hidden="1"/>
    <row r="27604" hidden="1"/>
    <row r="27605" hidden="1"/>
    <row r="27606" hidden="1"/>
    <row r="27607" hidden="1"/>
    <row r="27608" hidden="1"/>
    <row r="27609" hidden="1"/>
    <row r="27610" hidden="1"/>
    <row r="27611" hidden="1"/>
    <row r="27612" hidden="1"/>
    <row r="27613" hidden="1"/>
    <row r="27614" hidden="1"/>
    <row r="27615" hidden="1"/>
    <row r="27616" hidden="1"/>
    <row r="27617" hidden="1"/>
    <row r="27618" hidden="1"/>
    <row r="27619" hidden="1"/>
    <row r="27620" hidden="1"/>
    <row r="27621" hidden="1"/>
    <row r="27622" hidden="1"/>
    <row r="27623" hidden="1"/>
    <row r="27624" hidden="1"/>
    <row r="27625" hidden="1"/>
    <row r="27626" hidden="1"/>
    <row r="27627" hidden="1"/>
    <row r="27628" hidden="1"/>
    <row r="27629" hidden="1"/>
    <row r="27630" hidden="1"/>
    <row r="27631" hidden="1"/>
    <row r="27632" hidden="1"/>
    <row r="27633" hidden="1"/>
    <row r="27634" hidden="1"/>
    <row r="27635" hidden="1"/>
    <row r="27636" hidden="1"/>
    <row r="27637" hidden="1"/>
    <row r="27638" hidden="1"/>
    <row r="27639" hidden="1"/>
    <row r="27640" hidden="1"/>
    <row r="27641" hidden="1"/>
    <row r="27642" hidden="1"/>
    <row r="27643" hidden="1"/>
    <row r="27644" hidden="1"/>
    <row r="27645" hidden="1"/>
    <row r="27646" hidden="1"/>
    <row r="27647" hidden="1"/>
    <row r="27648" hidden="1"/>
    <row r="27649" hidden="1"/>
    <row r="27650" hidden="1"/>
    <row r="27651" hidden="1"/>
    <row r="27652" hidden="1"/>
    <row r="27653" hidden="1"/>
    <row r="27654" hidden="1"/>
    <row r="27655" hidden="1"/>
    <row r="27656" hidden="1"/>
    <row r="27657" hidden="1"/>
    <row r="27658" hidden="1"/>
    <row r="27659" hidden="1"/>
    <row r="27660" hidden="1"/>
    <row r="27661" hidden="1"/>
    <row r="27662" hidden="1"/>
    <row r="27663" hidden="1"/>
    <row r="27664" hidden="1"/>
    <row r="27665" hidden="1"/>
    <row r="27666" hidden="1"/>
    <row r="27667" hidden="1"/>
    <row r="27668" hidden="1"/>
    <row r="27669" hidden="1"/>
    <row r="27670" hidden="1"/>
    <row r="27671" hidden="1"/>
    <row r="27672" hidden="1"/>
    <row r="27673" hidden="1"/>
    <row r="27674" hidden="1"/>
    <row r="27675" hidden="1"/>
    <row r="27676" hidden="1"/>
    <row r="27677" hidden="1"/>
    <row r="27678" hidden="1"/>
    <row r="27679" hidden="1"/>
    <row r="27680" hidden="1"/>
    <row r="27681" hidden="1"/>
    <row r="27682" hidden="1"/>
    <row r="27683" hidden="1"/>
    <row r="27684" hidden="1"/>
    <row r="27685" hidden="1"/>
    <row r="27686" hidden="1"/>
    <row r="27687" hidden="1"/>
    <row r="27688" hidden="1"/>
    <row r="27689" hidden="1"/>
    <row r="27690" hidden="1"/>
    <row r="27691" hidden="1"/>
    <row r="27692" hidden="1"/>
    <row r="27693" hidden="1"/>
    <row r="27694" hidden="1"/>
    <row r="27695" hidden="1"/>
    <row r="27696" hidden="1"/>
    <row r="27697" hidden="1"/>
    <row r="27698" hidden="1"/>
    <row r="27699" hidden="1"/>
    <row r="27700" hidden="1"/>
    <row r="27701" hidden="1"/>
    <row r="27702" hidden="1"/>
    <row r="27703" hidden="1"/>
    <row r="27704" hidden="1"/>
    <row r="27705" hidden="1"/>
    <row r="27706" hidden="1"/>
    <row r="27707" hidden="1"/>
    <row r="27708" hidden="1"/>
    <row r="27709" hidden="1"/>
    <row r="27710" hidden="1"/>
    <row r="27711" hidden="1"/>
    <row r="27712" hidden="1"/>
    <row r="27713" hidden="1"/>
    <row r="27714" hidden="1"/>
    <row r="27715" hidden="1"/>
    <row r="27716" hidden="1"/>
    <row r="27717" hidden="1"/>
    <row r="27718" hidden="1"/>
    <row r="27719" hidden="1"/>
    <row r="27720" hidden="1"/>
    <row r="27721" hidden="1"/>
    <row r="27722" hidden="1"/>
    <row r="27723" hidden="1"/>
    <row r="27724" hidden="1"/>
    <row r="27725" hidden="1"/>
    <row r="27726" hidden="1"/>
    <row r="27727" hidden="1"/>
    <row r="27728" hidden="1"/>
    <row r="27729" hidden="1"/>
    <row r="27730" hidden="1"/>
    <row r="27731" hidden="1"/>
    <row r="27732" hidden="1"/>
    <row r="27733" hidden="1"/>
    <row r="27734" hidden="1"/>
    <row r="27735" hidden="1"/>
    <row r="27736" hidden="1"/>
    <row r="27737" hidden="1"/>
    <row r="27738" hidden="1"/>
    <row r="27739" hidden="1"/>
    <row r="27740" hidden="1"/>
    <row r="27741" hidden="1"/>
    <row r="27742" hidden="1"/>
    <row r="27743" hidden="1"/>
    <row r="27744" hidden="1"/>
    <row r="27745" hidden="1"/>
    <row r="27746" hidden="1"/>
    <row r="27747" hidden="1"/>
    <row r="27748" hidden="1"/>
    <row r="27749" hidden="1"/>
    <row r="27750" hidden="1"/>
    <row r="27751" hidden="1"/>
    <row r="27752" hidden="1"/>
    <row r="27753" hidden="1"/>
    <row r="27754" hidden="1"/>
    <row r="27755" hidden="1"/>
    <row r="27756" hidden="1"/>
    <row r="27757" hidden="1"/>
    <row r="27758" hidden="1"/>
    <row r="27759" hidden="1"/>
    <row r="27760" hidden="1"/>
    <row r="27761" hidden="1"/>
    <row r="27762" hidden="1"/>
    <row r="27763" hidden="1"/>
    <row r="27764" hidden="1"/>
    <row r="27765" hidden="1"/>
    <row r="27766" hidden="1"/>
    <row r="27767" hidden="1"/>
    <row r="27768" hidden="1"/>
    <row r="27769" hidden="1"/>
    <row r="27770" hidden="1"/>
    <row r="27771" hidden="1"/>
    <row r="27772" hidden="1"/>
    <row r="27773" hidden="1"/>
    <row r="27774" hidden="1"/>
    <row r="27775" hidden="1"/>
    <row r="27776" hidden="1"/>
    <row r="27777" hidden="1"/>
    <row r="27778" hidden="1"/>
    <row r="27779" hidden="1"/>
    <row r="27780" hidden="1"/>
    <row r="27781" hidden="1"/>
    <row r="27782" hidden="1"/>
    <row r="27783" hidden="1"/>
    <row r="27784" hidden="1"/>
    <row r="27785" hidden="1"/>
    <row r="27786" hidden="1"/>
    <row r="27787" hidden="1"/>
    <row r="27788" hidden="1"/>
    <row r="27789" hidden="1"/>
    <row r="27790" hidden="1"/>
    <row r="27791" hidden="1"/>
    <row r="27792" hidden="1"/>
    <row r="27793" hidden="1"/>
    <row r="27794" hidden="1"/>
    <row r="27795" hidden="1"/>
    <row r="27796" hidden="1"/>
    <row r="27797" hidden="1"/>
    <row r="27798" hidden="1"/>
    <row r="27799" hidden="1"/>
    <row r="27800" hidden="1"/>
    <row r="27801" hidden="1"/>
    <row r="27802" hidden="1"/>
    <row r="27803" hidden="1"/>
    <row r="27804" hidden="1"/>
    <row r="27805" hidden="1"/>
    <row r="27806" hidden="1"/>
    <row r="27807" hidden="1"/>
    <row r="27808" hidden="1"/>
    <row r="27809" hidden="1"/>
    <row r="27810" hidden="1"/>
    <row r="27811" hidden="1"/>
    <row r="27812" hidden="1"/>
    <row r="27813" hidden="1"/>
    <row r="27814" hidden="1"/>
    <row r="27815" hidden="1"/>
    <row r="27816" hidden="1"/>
    <row r="27817" hidden="1"/>
    <row r="27818" hidden="1"/>
    <row r="27819" hidden="1"/>
    <row r="27820" hidden="1"/>
    <row r="27821" hidden="1"/>
    <row r="27822" hidden="1"/>
    <row r="27823" hidden="1"/>
    <row r="27824" hidden="1"/>
    <row r="27825" hidden="1"/>
    <row r="27826" hidden="1"/>
    <row r="27827" hidden="1"/>
    <row r="27828" hidden="1"/>
    <row r="27829" hidden="1"/>
    <row r="27830" hidden="1"/>
    <row r="27831" hidden="1"/>
    <row r="27832" hidden="1"/>
    <row r="27833" hidden="1"/>
    <row r="27834" hidden="1"/>
    <row r="27835" hidden="1"/>
    <row r="27836" hidden="1"/>
    <row r="27837" hidden="1"/>
    <row r="27838" hidden="1"/>
    <row r="27839" hidden="1"/>
    <row r="27840" hidden="1"/>
    <row r="27841" hidden="1"/>
    <row r="27842" hidden="1"/>
    <row r="27843" hidden="1"/>
    <row r="27844" hidden="1"/>
    <row r="27845" hidden="1"/>
    <row r="27846" hidden="1"/>
    <row r="27847" hidden="1"/>
    <row r="27848" hidden="1"/>
    <row r="27849" hidden="1"/>
    <row r="27850" hidden="1"/>
    <row r="27851" hidden="1"/>
    <row r="27852" hidden="1"/>
    <row r="27853" hidden="1"/>
    <row r="27854" hidden="1"/>
    <row r="27855" hidden="1"/>
    <row r="27856" hidden="1"/>
    <row r="27857" hidden="1"/>
    <row r="27858" hidden="1"/>
    <row r="27859" hidden="1"/>
    <row r="27860" hidden="1"/>
    <row r="27861" hidden="1"/>
    <row r="27862" hidden="1"/>
    <row r="27863" hidden="1"/>
    <row r="27864" hidden="1"/>
    <row r="27865" hidden="1"/>
    <row r="27866" hidden="1"/>
    <row r="27867" hidden="1"/>
    <row r="27868" hidden="1"/>
    <row r="27869" hidden="1"/>
    <row r="27870" hidden="1"/>
    <row r="27871" hidden="1"/>
    <row r="27872" hidden="1"/>
    <row r="27873" hidden="1"/>
    <row r="27874" hidden="1"/>
    <row r="27875" hidden="1"/>
    <row r="27876" hidden="1"/>
    <row r="27877" hidden="1"/>
    <row r="27878" hidden="1"/>
    <row r="27879" hidden="1"/>
    <row r="27880" hidden="1"/>
    <row r="27881" hidden="1"/>
    <row r="27882" hidden="1"/>
    <row r="27883" hidden="1"/>
    <row r="27884" hidden="1"/>
    <row r="27885" hidden="1"/>
    <row r="27886" hidden="1"/>
    <row r="27887" hidden="1"/>
    <row r="27888" hidden="1"/>
    <row r="27889" hidden="1"/>
    <row r="27890" hidden="1"/>
    <row r="27891" hidden="1"/>
    <row r="27892" hidden="1"/>
    <row r="27893" hidden="1"/>
    <row r="27894" hidden="1"/>
    <row r="27895" hidden="1"/>
    <row r="27896" hidden="1"/>
    <row r="27897" hidden="1"/>
    <row r="27898" hidden="1"/>
    <row r="27899" hidden="1"/>
    <row r="27900" hidden="1"/>
    <row r="27901" hidden="1"/>
    <row r="27902" hidden="1"/>
    <row r="27903" hidden="1"/>
    <row r="27904" hidden="1"/>
    <row r="27905" hidden="1"/>
    <row r="27906" hidden="1"/>
    <row r="27907" hidden="1"/>
    <row r="27908" hidden="1"/>
    <row r="27909" hidden="1"/>
    <row r="27910" hidden="1"/>
    <row r="27911" hidden="1"/>
    <row r="27912" hidden="1"/>
    <row r="27913" hidden="1"/>
    <row r="27914" hidden="1"/>
    <row r="27915" hidden="1"/>
    <row r="27916" hidden="1"/>
    <row r="27917" hidden="1"/>
    <row r="27918" hidden="1"/>
    <row r="27919" hidden="1"/>
    <row r="27920" hidden="1"/>
    <row r="27921" hidden="1"/>
    <row r="27922" hidden="1"/>
    <row r="27923" hidden="1"/>
    <row r="27924" hidden="1"/>
    <row r="27925" hidden="1"/>
    <row r="27926" hidden="1"/>
    <row r="27927" hidden="1"/>
    <row r="27928" hidden="1"/>
    <row r="27929" hidden="1"/>
    <row r="27930" hidden="1"/>
    <row r="27931" hidden="1"/>
    <row r="27932" hidden="1"/>
    <row r="27933" hidden="1"/>
    <row r="27934" hidden="1"/>
    <row r="27935" hidden="1"/>
    <row r="27936" hidden="1"/>
    <row r="27937" hidden="1"/>
    <row r="27938" hidden="1"/>
    <row r="27939" hidden="1"/>
    <row r="27940" hidden="1"/>
    <row r="27941" hidden="1"/>
    <row r="27942" hidden="1"/>
    <row r="27943" hidden="1"/>
    <row r="27944" hidden="1"/>
    <row r="27945" hidden="1"/>
    <row r="27946" hidden="1"/>
    <row r="27947" hidden="1"/>
    <row r="27948" hidden="1"/>
    <row r="27949" hidden="1"/>
    <row r="27950" hidden="1"/>
    <row r="27951" hidden="1"/>
    <row r="27952" hidden="1"/>
    <row r="27953" hidden="1"/>
    <row r="27954" hidden="1"/>
    <row r="27955" hidden="1"/>
    <row r="27956" hidden="1"/>
    <row r="27957" hidden="1"/>
    <row r="27958" hidden="1"/>
    <row r="27959" hidden="1"/>
    <row r="27960" hidden="1"/>
    <row r="27961" hidden="1"/>
    <row r="27962" hidden="1"/>
    <row r="27963" hidden="1"/>
    <row r="27964" hidden="1"/>
    <row r="27965" hidden="1"/>
    <row r="27966" hidden="1"/>
    <row r="27967" hidden="1"/>
    <row r="27968" hidden="1"/>
    <row r="27969" hidden="1"/>
    <row r="27970" hidden="1"/>
    <row r="27971" hidden="1"/>
    <row r="27972" hidden="1"/>
    <row r="27973" hidden="1"/>
    <row r="27974" hidden="1"/>
    <row r="27975" hidden="1"/>
    <row r="27976" hidden="1"/>
    <row r="27977" hidden="1"/>
    <row r="27978" hidden="1"/>
    <row r="27979" hidden="1"/>
    <row r="27980" hidden="1"/>
    <row r="27981" hidden="1"/>
    <row r="27982" hidden="1"/>
    <row r="27983" hidden="1"/>
    <row r="27984" hidden="1"/>
    <row r="27985" hidden="1"/>
    <row r="27986" hidden="1"/>
    <row r="27987" hidden="1"/>
    <row r="27988" hidden="1"/>
    <row r="27989" hidden="1"/>
    <row r="27990" hidden="1"/>
    <row r="27991" hidden="1"/>
    <row r="27992" hidden="1"/>
    <row r="27993" hidden="1"/>
    <row r="27994" hidden="1"/>
    <row r="27995" hidden="1"/>
    <row r="27996" hidden="1"/>
    <row r="27997" hidden="1"/>
    <row r="27998" hidden="1"/>
    <row r="27999" hidden="1"/>
    <row r="28000" hidden="1"/>
    <row r="28001" hidden="1"/>
    <row r="28002" hidden="1"/>
    <row r="28003" hidden="1"/>
    <row r="28004" hidden="1"/>
    <row r="28005" hidden="1"/>
    <row r="28006" hidden="1"/>
    <row r="28007" hidden="1"/>
    <row r="28008" hidden="1"/>
    <row r="28009" hidden="1"/>
    <row r="28010" hidden="1"/>
    <row r="28011" hidden="1"/>
    <row r="28012" hidden="1"/>
    <row r="28013" hidden="1"/>
    <row r="28014" hidden="1"/>
    <row r="28015" hidden="1"/>
    <row r="28016" hidden="1"/>
    <row r="28017" hidden="1"/>
    <row r="28018" hidden="1"/>
    <row r="28019" hidden="1"/>
    <row r="28020" hidden="1"/>
    <row r="28021" hidden="1"/>
    <row r="28022" hidden="1"/>
    <row r="28023" hidden="1"/>
    <row r="28024" hidden="1"/>
    <row r="28025" hidden="1"/>
    <row r="28026" hidden="1"/>
    <row r="28027" hidden="1"/>
    <row r="28028" hidden="1"/>
    <row r="28029" hidden="1"/>
    <row r="28030" hidden="1"/>
    <row r="28031" hidden="1"/>
    <row r="28032" hidden="1"/>
    <row r="28033" hidden="1"/>
    <row r="28034" hidden="1"/>
    <row r="28035" hidden="1"/>
    <row r="28036" hidden="1"/>
    <row r="28037" hidden="1"/>
    <row r="28038" hidden="1"/>
    <row r="28039" hidden="1"/>
    <row r="28040" hidden="1"/>
    <row r="28041" hidden="1"/>
    <row r="28042" hidden="1"/>
    <row r="28043" hidden="1"/>
    <row r="28044" hidden="1"/>
    <row r="28045" hidden="1"/>
    <row r="28046" hidden="1"/>
    <row r="28047" hidden="1"/>
    <row r="28048" hidden="1"/>
    <row r="28049" hidden="1"/>
    <row r="28050" hidden="1"/>
    <row r="28051" hidden="1"/>
    <row r="28052" hidden="1"/>
    <row r="28053" hidden="1"/>
    <row r="28054" hidden="1"/>
    <row r="28055" hidden="1"/>
    <row r="28056" hidden="1"/>
    <row r="28057" hidden="1"/>
    <row r="28058" hidden="1"/>
    <row r="28059" hidden="1"/>
    <row r="28060" hidden="1"/>
    <row r="28061" hidden="1"/>
    <row r="28062" hidden="1"/>
    <row r="28063" hidden="1"/>
    <row r="28064" hidden="1"/>
    <row r="28065" hidden="1"/>
    <row r="28066" hidden="1"/>
    <row r="28067" hidden="1"/>
    <row r="28068" hidden="1"/>
    <row r="28069" hidden="1"/>
    <row r="28070" hidden="1"/>
    <row r="28071" hidden="1"/>
    <row r="28072" hidden="1"/>
    <row r="28073" hidden="1"/>
    <row r="28074" hidden="1"/>
    <row r="28075" hidden="1"/>
    <row r="28076" hidden="1"/>
    <row r="28077" hidden="1"/>
    <row r="28078" hidden="1"/>
    <row r="28079" hidden="1"/>
    <row r="28080" hidden="1"/>
    <row r="28081" hidden="1"/>
    <row r="28082" hidden="1"/>
    <row r="28083" hidden="1"/>
    <row r="28084" hidden="1"/>
    <row r="28085" hidden="1"/>
    <row r="28086" hidden="1"/>
    <row r="28087" hidden="1"/>
    <row r="28088" hidden="1"/>
    <row r="28089" hidden="1"/>
    <row r="28090" hidden="1"/>
    <row r="28091" hidden="1"/>
    <row r="28092" hidden="1"/>
    <row r="28093" hidden="1"/>
    <row r="28094" hidden="1"/>
    <row r="28095" hidden="1"/>
    <row r="28096" hidden="1"/>
    <row r="28097" hidden="1"/>
    <row r="28098" hidden="1"/>
    <row r="28099" hidden="1"/>
    <row r="28100" hidden="1"/>
    <row r="28101" hidden="1"/>
    <row r="28102" hidden="1"/>
    <row r="28103" hidden="1"/>
    <row r="28104" hidden="1"/>
    <row r="28105" hidden="1"/>
    <row r="28106" hidden="1"/>
    <row r="28107" hidden="1"/>
    <row r="28108" hidden="1"/>
    <row r="28109" hidden="1"/>
    <row r="28110" hidden="1"/>
    <row r="28111" hidden="1"/>
    <row r="28112" hidden="1"/>
    <row r="28113" hidden="1"/>
    <row r="28114" hidden="1"/>
    <row r="28115" hidden="1"/>
    <row r="28116" hidden="1"/>
    <row r="28117" hidden="1"/>
    <row r="28118" hidden="1"/>
    <row r="28119" hidden="1"/>
    <row r="28120" hidden="1"/>
    <row r="28121" hidden="1"/>
    <row r="28122" hidden="1"/>
    <row r="28123" hidden="1"/>
    <row r="28124" hidden="1"/>
    <row r="28125" hidden="1"/>
    <row r="28126" hidden="1"/>
    <row r="28127" hidden="1"/>
    <row r="28128" hidden="1"/>
    <row r="28129" hidden="1"/>
    <row r="28130" hidden="1"/>
    <row r="28131" hidden="1"/>
    <row r="28132" hidden="1"/>
    <row r="28133" hidden="1"/>
    <row r="28134" hidden="1"/>
    <row r="28135" hidden="1"/>
    <row r="28136" hidden="1"/>
    <row r="28137" hidden="1"/>
    <row r="28138" hidden="1"/>
    <row r="28139" hidden="1"/>
    <row r="28140" hidden="1"/>
    <row r="28141" hidden="1"/>
    <row r="28142" hidden="1"/>
    <row r="28143" hidden="1"/>
    <row r="28144" hidden="1"/>
    <row r="28145" hidden="1"/>
    <row r="28146" hidden="1"/>
    <row r="28147" hidden="1"/>
    <row r="28148" hidden="1"/>
    <row r="28149" hidden="1"/>
    <row r="28150" hidden="1"/>
    <row r="28151" hidden="1"/>
    <row r="28152" hidden="1"/>
    <row r="28153" hidden="1"/>
    <row r="28154" hidden="1"/>
    <row r="28155" hidden="1"/>
    <row r="28156" hidden="1"/>
    <row r="28157" hidden="1"/>
    <row r="28158" hidden="1"/>
    <row r="28159" hidden="1"/>
    <row r="28160" hidden="1"/>
    <row r="28161" hidden="1"/>
    <row r="28162" hidden="1"/>
    <row r="28163" hidden="1"/>
    <row r="28164" hidden="1"/>
    <row r="28165" hidden="1"/>
    <row r="28166" hidden="1"/>
    <row r="28167" hidden="1"/>
    <row r="28168" hidden="1"/>
    <row r="28169" hidden="1"/>
    <row r="28170" hidden="1"/>
    <row r="28171" hidden="1"/>
    <row r="28172" hidden="1"/>
    <row r="28173" hidden="1"/>
    <row r="28174" hidden="1"/>
    <row r="28175" hidden="1"/>
    <row r="28176" hidden="1"/>
    <row r="28177" hidden="1"/>
    <row r="28178" hidden="1"/>
    <row r="28179" hidden="1"/>
    <row r="28180" hidden="1"/>
    <row r="28181" hidden="1"/>
    <row r="28182" hidden="1"/>
    <row r="28183" hidden="1"/>
    <row r="28184" hidden="1"/>
    <row r="28185" hidden="1"/>
    <row r="28186" hidden="1"/>
    <row r="28187" hidden="1"/>
    <row r="28188" hidden="1"/>
    <row r="28189" hidden="1"/>
    <row r="28190" hidden="1"/>
    <row r="28191" hidden="1"/>
    <row r="28192" hidden="1"/>
    <row r="28193" hidden="1"/>
    <row r="28194" hidden="1"/>
    <row r="28195" hidden="1"/>
    <row r="28196" hidden="1"/>
    <row r="28197" hidden="1"/>
    <row r="28198" hidden="1"/>
    <row r="28199" hidden="1"/>
    <row r="28200" hidden="1"/>
    <row r="28201" hidden="1"/>
    <row r="28202" hidden="1"/>
    <row r="28203" hidden="1"/>
    <row r="28204" hidden="1"/>
    <row r="28205" hidden="1"/>
    <row r="28206" hidden="1"/>
    <row r="28207" hidden="1"/>
    <row r="28208" hidden="1"/>
    <row r="28209" hidden="1"/>
    <row r="28210" hidden="1"/>
    <row r="28211" hidden="1"/>
    <row r="28212" hidden="1"/>
    <row r="28213" hidden="1"/>
    <row r="28214" hidden="1"/>
    <row r="28215" hidden="1"/>
    <row r="28216" hidden="1"/>
    <row r="28217" hidden="1"/>
    <row r="28218" hidden="1"/>
    <row r="28219" hidden="1"/>
    <row r="28220" hidden="1"/>
    <row r="28221" hidden="1"/>
    <row r="28222" hidden="1"/>
    <row r="28223" hidden="1"/>
    <row r="28224" hidden="1"/>
    <row r="28225" hidden="1"/>
    <row r="28226" hidden="1"/>
    <row r="28227" hidden="1"/>
    <row r="28228" hidden="1"/>
    <row r="28229" hidden="1"/>
    <row r="28230" hidden="1"/>
    <row r="28231" hidden="1"/>
    <row r="28232" hidden="1"/>
    <row r="28233" hidden="1"/>
    <row r="28234" hidden="1"/>
    <row r="28235" hidden="1"/>
    <row r="28236" hidden="1"/>
    <row r="28237" hidden="1"/>
    <row r="28238" hidden="1"/>
    <row r="28239" hidden="1"/>
    <row r="28240" hidden="1"/>
    <row r="28241" hidden="1"/>
    <row r="28242" hidden="1"/>
    <row r="28243" hidden="1"/>
    <row r="28244" hidden="1"/>
    <row r="28245" hidden="1"/>
    <row r="28246" hidden="1"/>
    <row r="28247" hidden="1"/>
    <row r="28248" hidden="1"/>
    <row r="28249" hidden="1"/>
    <row r="28250" hidden="1"/>
    <row r="28251" hidden="1"/>
    <row r="28252" hidden="1"/>
    <row r="28253" hidden="1"/>
    <row r="28254" hidden="1"/>
    <row r="28255" hidden="1"/>
    <row r="28256" hidden="1"/>
    <row r="28257" hidden="1"/>
    <row r="28258" hidden="1"/>
    <row r="28259" hidden="1"/>
    <row r="28260" hidden="1"/>
    <row r="28261" hidden="1"/>
    <row r="28262" hidden="1"/>
    <row r="28263" hidden="1"/>
    <row r="28264" hidden="1"/>
    <row r="28265" hidden="1"/>
    <row r="28266" hidden="1"/>
    <row r="28267" hidden="1"/>
    <row r="28268" hidden="1"/>
    <row r="28269" hidden="1"/>
    <row r="28270" hidden="1"/>
    <row r="28271" hidden="1"/>
    <row r="28272" hidden="1"/>
    <row r="28273" hidden="1"/>
    <row r="28274" hidden="1"/>
    <row r="28275" hidden="1"/>
    <row r="28276" hidden="1"/>
    <row r="28277" hidden="1"/>
    <row r="28278" hidden="1"/>
    <row r="28279" hidden="1"/>
    <row r="28280" hidden="1"/>
    <row r="28281" hidden="1"/>
    <row r="28282" hidden="1"/>
    <row r="28283" hidden="1"/>
    <row r="28284" hidden="1"/>
    <row r="28285" hidden="1"/>
    <row r="28286" hidden="1"/>
    <row r="28287" hidden="1"/>
    <row r="28288" hidden="1"/>
    <row r="28289" hidden="1"/>
    <row r="28290" hidden="1"/>
    <row r="28291" hidden="1"/>
    <row r="28292" hidden="1"/>
    <row r="28293" hidden="1"/>
    <row r="28294" hidden="1"/>
    <row r="28295" hidden="1"/>
    <row r="28296" hidden="1"/>
    <row r="28297" hidden="1"/>
    <row r="28298" hidden="1"/>
    <row r="28299" hidden="1"/>
    <row r="28300" hidden="1"/>
    <row r="28301" hidden="1"/>
    <row r="28302" hidden="1"/>
    <row r="28303" hidden="1"/>
    <row r="28304" hidden="1"/>
    <row r="28305" hidden="1"/>
    <row r="28306" hidden="1"/>
    <row r="28307" hidden="1"/>
    <row r="28308" hidden="1"/>
    <row r="28309" hidden="1"/>
    <row r="28310" hidden="1"/>
    <row r="28311" hidden="1"/>
    <row r="28312" hidden="1"/>
    <row r="28313" hidden="1"/>
    <row r="28314" hidden="1"/>
    <row r="28315" hidden="1"/>
    <row r="28316" hidden="1"/>
    <row r="28317" hidden="1"/>
    <row r="28318" hidden="1"/>
    <row r="28319" hidden="1"/>
    <row r="28320" hidden="1"/>
    <row r="28321" hidden="1"/>
    <row r="28322" hidden="1"/>
    <row r="28323" hidden="1"/>
    <row r="28324" hidden="1"/>
    <row r="28325" hidden="1"/>
    <row r="28326" hidden="1"/>
    <row r="28327" hidden="1"/>
    <row r="28328" hidden="1"/>
    <row r="28329" hidden="1"/>
    <row r="28330" hidden="1"/>
    <row r="28331" hidden="1"/>
    <row r="28332" hidden="1"/>
    <row r="28333" hidden="1"/>
    <row r="28334" hidden="1"/>
    <row r="28335" hidden="1"/>
    <row r="28336" hidden="1"/>
    <row r="28337" hidden="1"/>
    <row r="28338" hidden="1"/>
    <row r="28339" hidden="1"/>
    <row r="28340" hidden="1"/>
    <row r="28341" hidden="1"/>
    <row r="28342" hidden="1"/>
    <row r="28343" hidden="1"/>
    <row r="28344" hidden="1"/>
    <row r="28345" hidden="1"/>
    <row r="28346" hidden="1"/>
    <row r="28347" hidden="1"/>
    <row r="28348" hidden="1"/>
    <row r="28349" hidden="1"/>
    <row r="28350" hidden="1"/>
    <row r="28351" hidden="1"/>
    <row r="28352" hidden="1"/>
    <row r="28353" hidden="1"/>
    <row r="28354" hidden="1"/>
    <row r="28355" hidden="1"/>
    <row r="28356" hidden="1"/>
    <row r="28357" hidden="1"/>
    <row r="28358" hidden="1"/>
    <row r="28359" hidden="1"/>
    <row r="28360" hidden="1"/>
    <row r="28361" hidden="1"/>
    <row r="28362" hidden="1"/>
    <row r="28363" hidden="1"/>
    <row r="28364" hidden="1"/>
    <row r="28365" hidden="1"/>
    <row r="28366" hidden="1"/>
    <row r="28367" hidden="1"/>
    <row r="28368" hidden="1"/>
    <row r="28369" hidden="1"/>
    <row r="28370" hidden="1"/>
    <row r="28371" hidden="1"/>
    <row r="28372" hidden="1"/>
    <row r="28373" hidden="1"/>
    <row r="28374" hidden="1"/>
    <row r="28375" hidden="1"/>
    <row r="28376" hidden="1"/>
    <row r="28377" hidden="1"/>
    <row r="28378" hidden="1"/>
    <row r="28379" hidden="1"/>
    <row r="28380" hidden="1"/>
    <row r="28381" hidden="1"/>
    <row r="28382" hidden="1"/>
    <row r="28383" hidden="1"/>
    <row r="28384" hidden="1"/>
    <row r="28385" hidden="1"/>
    <row r="28386" hidden="1"/>
    <row r="28387" hidden="1"/>
    <row r="28388" hidden="1"/>
    <row r="28389" hidden="1"/>
    <row r="28390" hidden="1"/>
    <row r="28391" hidden="1"/>
    <row r="28392" hidden="1"/>
    <row r="28393" hidden="1"/>
    <row r="28394" hidden="1"/>
    <row r="28395" hidden="1"/>
    <row r="28396" hidden="1"/>
    <row r="28397" hidden="1"/>
    <row r="28398" hidden="1"/>
    <row r="28399" hidden="1"/>
    <row r="28400" hidden="1"/>
    <row r="28401" hidden="1"/>
    <row r="28402" hidden="1"/>
    <row r="28403" hidden="1"/>
    <row r="28404" hidden="1"/>
    <row r="28405" hidden="1"/>
    <row r="28406" hidden="1"/>
    <row r="28407" hidden="1"/>
    <row r="28408" hidden="1"/>
    <row r="28409" hidden="1"/>
    <row r="28410" hidden="1"/>
    <row r="28411" hidden="1"/>
    <row r="28412" hidden="1"/>
    <row r="28413" hidden="1"/>
    <row r="28414" hidden="1"/>
    <row r="28415" hidden="1"/>
    <row r="28416" hidden="1"/>
    <row r="28417" hidden="1"/>
    <row r="28418" hidden="1"/>
    <row r="28419" hidden="1"/>
    <row r="28420" hidden="1"/>
    <row r="28421" hidden="1"/>
    <row r="28422" hidden="1"/>
    <row r="28423" hidden="1"/>
    <row r="28424" hidden="1"/>
    <row r="28425" hidden="1"/>
    <row r="28426" hidden="1"/>
    <row r="28427" hidden="1"/>
    <row r="28428" hidden="1"/>
    <row r="28429" hidden="1"/>
    <row r="28430" hidden="1"/>
    <row r="28431" hidden="1"/>
    <row r="28432" hidden="1"/>
    <row r="28433" hidden="1"/>
    <row r="28434" hidden="1"/>
    <row r="28435" hidden="1"/>
    <row r="28436" hidden="1"/>
    <row r="28437" hidden="1"/>
    <row r="28438" hidden="1"/>
    <row r="28439" hidden="1"/>
    <row r="28440" hidden="1"/>
    <row r="28441" hidden="1"/>
    <row r="28442" hidden="1"/>
    <row r="28443" hidden="1"/>
    <row r="28444" hidden="1"/>
    <row r="28445" hidden="1"/>
    <row r="28446" hidden="1"/>
    <row r="28447" hidden="1"/>
    <row r="28448" hidden="1"/>
    <row r="28449" hidden="1"/>
    <row r="28450" hidden="1"/>
    <row r="28451" hidden="1"/>
    <row r="28452" hidden="1"/>
    <row r="28453" hidden="1"/>
    <row r="28454" hidden="1"/>
    <row r="28455" hidden="1"/>
    <row r="28456" hidden="1"/>
    <row r="28457" hidden="1"/>
    <row r="28458" hidden="1"/>
    <row r="28459" hidden="1"/>
    <row r="28460" hidden="1"/>
    <row r="28461" hidden="1"/>
    <row r="28462" hidden="1"/>
    <row r="28463" hidden="1"/>
    <row r="28464" hidden="1"/>
    <row r="28465" hidden="1"/>
    <row r="28466" hidden="1"/>
    <row r="28467" hidden="1"/>
    <row r="28468" hidden="1"/>
    <row r="28469" hidden="1"/>
    <row r="28470" hidden="1"/>
    <row r="28471" hidden="1"/>
    <row r="28472" hidden="1"/>
    <row r="28473" hidden="1"/>
    <row r="28474" hidden="1"/>
    <row r="28475" hidden="1"/>
    <row r="28476" hidden="1"/>
    <row r="28477" hidden="1"/>
    <row r="28478" hidden="1"/>
    <row r="28479" hidden="1"/>
    <row r="28480" hidden="1"/>
    <row r="28481" hidden="1"/>
    <row r="28482" hidden="1"/>
    <row r="28483" hidden="1"/>
    <row r="28484" hidden="1"/>
    <row r="28485" hidden="1"/>
    <row r="28486" hidden="1"/>
    <row r="28487" hidden="1"/>
    <row r="28488" hidden="1"/>
    <row r="28489" hidden="1"/>
    <row r="28490" hidden="1"/>
    <row r="28491" hidden="1"/>
    <row r="28492" hidden="1"/>
    <row r="28493" hidden="1"/>
    <row r="28494" hidden="1"/>
    <row r="28495" hidden="1"/>
    <row r="28496" hidden="1"/>
    <row r="28497" hidden="1"/>
    <row r="28498" hidden="1"/>
    <row r="28499" hidden="1"/>
    <row r="28500" hidden="1"/>
    <row r="28501" hidden="1"/>
    <row r="28502" hidden="1"/>
    <row r="28503" hidden="1"/>
    <row r="28504" hidden="1"/>
    <row r="28505" hidden="1"/>
    <row r="28506" hidden="1"/>
    <row r="28507" hidden="1"/>
    <row r="28508" hidden="1"/>
    <row r="28509" hidden="1"/>
    <row r="28510" hidden="1"/>
    <row r="28511" hidden="1"/>
    <row r="28512" hidden="1"/>
    <row r="28513" hidden="1"/>
    <row r="28514" hidden="1"/>
    <row r="28515" hidden="1"/>
    <row r="28516" hidden="1"/>
    <row r="28517" hidden="1"/>
    <row r="28518" hidden="1"/>
    <row r="28519" hidden="1"/>
    <row r="28520" hidden="1"/>
    <row r="28521" hidden="1"/>
    <row r="28522" hidden="1"/>
    <row r="28523" hidden="1"/>
    <row r="28524" hidden="1"/>
    <row r="28525" hidden="1"/>
    <row r="28526" hidden="1"/>
    <row r="28527" hidden="1"/>
    <row r="28528" hidden="1"/>
    <row r="28529" hidden="1"/>
    <row r="28530" hidden="1"/>
    <row r="28531" hidden="1"/>
    <row r="28532" hidden="1"/>
    <row r="28533" hidden="1"/>
    <row r="28534" hidden="1"/>
    <row r="28535" hidden="1"/>
    <row r="28536" hidden="1"/>
    <row r="28537" hidden="1"/>
    <row r="28538" hidden="1"/>
    <row r="28539" hidden="1"/>
    <row r="28540" hidden="1"/>
    <row r="28541" hidden="1"/>
    <row r="28542" hidden="1"/>
    <row r="28543" hidden="1"/>
    <row r="28544" hidden="1"/>
    <row r="28545" hidden="1"/>
    <row r="28546" hidden="1"/>
    <row r="28547" hidden="1"/>
    <row r="28548" hidden="1"/>
    <row r="28549" hidden="1"/>
    <row r="28550" hidden="1"/>
    <row r="28551" hidden="1"/>
    <row r="28552" hidden="1"/>
    <row r="28553" hidden="1"/>
    <row r="28554" hidden="1"/>
    <row r="28555" hidden="1"/>
    <row r="28556" hidden="1"/>
    <row r="28557" hidden="1"/>
    <row r="28558" hidden="1"/>
    <row r="28559" hidden="1"/>
    <row r="28560" hidden="1"/>
    <row r="28561" hidden="1"/>
    <row r="28562" hidden="1"/>
    <row r="28563" hidden="1"/>
    <row r="28564" hidden="1"/>
    <row r="28565" hidden="1"/>
    <row r="28566" hidden="1"/>
    <row r="28567" hidden="1"/>
    <row r="28568" hidden="1"/>
    <row r="28569" hidden="1"/>
    <row r="28570" hidden="1"/>
    <row r="28571" hidden="1"/>
    <row r="28572" hidden="1"/>
    <row r="28573" hidden="1"/>
    <row r="28574" hidden="1"/>
    <row r="28575" hidden="1"/>
    <row r="28576" hidden="1"/>
    <row r="28577" hidden="1"/>
    <row r="28578" hidden="1"/>
    <row r="28579" hidden="1"/>
    <row r="28580" hidden="1"/>
    <row r="28581" hidden="1"/>
    <row r="28582" hidden="1"/>
    <row r="28583" hidden="1"/>
    <row r="28584" hidden="1"/>
    <row r="28585" hidden="1"/>
    <row r="28586" hidden="1"/>
    <row r="28587" hidden="1"/>
    <row r="28588" hidden="1"/>
    <row r="28589" hidden="1"/>
    <row r="28590" hidden="1"/>
    <row r="28591" hidden="1"/>
    <row r="28592" hidden="1"/>
    <row r="28593" hidden="1"/>
    <row r="28594" hidden="1"/>
    <row r="28595" hidden="1"/>
    <row r="28596" hidden="1"/>
    <row r="28597" hidden="1"/>
    <row r="28598" hidden="1"/>
    <row r="28599" hidden="1"/>
    <row r="28600" hidden="1"/>
    <row r="28601" hidden="1"/>
    <row r="28602" hidden="1"/>
    <row r="28603" hidden="1"/>
    <row r="28604" hidden="1"/>
    <row r="28605" hidden="1"/>
    <row r="28606" hidden="1"/>
    <row r="28607" hidden="1"/>
    <row r="28608" hidden="1"/>
    <row r="28609" hidden="1"/>
    <row r="28610" hidden="1"/>
    <row r="28611" hidden="1"/>
    <row r="28612" hidden="1"/>
    <row r="28613" hidden="1"/>
    <row r="28614" hidden="1"/>
    <row r="28615" hidden="1"/>
    <row r="28616" hidden="1"/>
    <row r="28617" hidden="1"/>
    <row r="28618" hidden="1"/>
    <row r="28619" hidden="1"/>
    <row r="28620" hidden="1"/>
    <row r="28621" hidden="1"/>
    <row r="28622" hidden="1"/>
    <row r="28623" hidden="1"/>
    <row r="28624" hidden="1"/>
    <row r="28625" hidden="1"/>
    <row r="28626" hidden="1"/>
    <row r="28627" hidden="1"/>
    <row r="28628" hidden="1"/>
    <row r="28629" hidden="1"/>
    <row r="28630" hidden="1"/>
    <row r="28631" hidden="1"/>
    <row r="28632" hidden="1"/>
    <row r="28633" hidden="1"/>
    <row r="28634" hidden="1"/>
    <row r="28635" hidden="1"/>
    <row r="28636" hidden="1"/>
    <row r="28637" hidden="1"/>
    <row r="28638" hidden="1"/>
    <row r="28639" hidden="1"/>
    <row r="28640" hidden="1"/>
    <row r="28641" hidden="1"/>
    <row r="28642" hidden="1"/>
    <row r="28643" hidden="1"/>
    <row r="28644" hidden="1"/>
    <row r="28645" hidden="1"/>
    <row r="28646" hidden="1"/>
    <row r="28647" hidden="1"/>
    <row r="28648" hidden="1"/>
    <row r="28649" hidden="1"/>
    <row r="28650" hidden="1"/>
    <row r="28651" hidden="1"/>
    <row r="28652" hidden="1"/>
    <row r="28653" hidden="1"/>
    <row r="28654" hidden="1"/>
    <row r="28655" hidden="1"/>
    <row r="28656" hidden="1"/>
    <row r="28657" hidden="1"/>
    <row r="28658" hidden="1"/>
    <row r="28659" hidden="1"/>
    <row r="28660" hidden="1"/>
    <row r="28661" hidden="1"/>
    <row r="28662" hidden="1"/>
    <row r="28663" hidden="1"/>
    <row r="28664" hidden="1"/>
    <row r="28665" hidden="1"/>
    <row r="28666" hidden="1"/>
    <row r="28667" hidden="1"/>
    <row r="28668" hidden="1"/>
    <row r="28669" hidden="1"/>
    <row r="28670" hidden="1"/>
    <row r="28671" hidden="1"/>
    <row r="28672" hidden="1"/>
    <row r="28673" hidden="1"/>
    <row r="28674" hidden="1"/>
    <row r="28675" hidden="1"/>
    <row r="28676" hidden="1"/>
    <row r="28677" hidden="1"/>
    <row r="28678" hidden="1"/>
    <row r="28679" hidden="1"/>
    <row r="28680" hidden="1"/>
    <row r="28681" hidden="1"/>
    <row r="28682" hidden="1"/>
    <row r="28683" hidden="1"/>
    <row r="28684" hidden="1"/>
    <row r="28685" hidden="1"/>
    <row r="28686" hidden="1"/>
    <row r="28687" hidden="1"/>
    <row r="28688" hidden="1"/>
    <row r="28689" hidden="1"/>
    <row r="28690" hidden="1"/>
    <row r="28691" hidden="1"/>
    <row r="28692" hidden="1"/>
    <row r="28693" hidden="1"/>
    <row r="28694" hidden="1"/>
    <row r="28695" hidden="1"/>
    <row r="28696" hidden="1"/>
    <row r="28697" hidden="1"/>
    <row r="28698" hidden="1"/>
    <row r="28699" hidden="1"/>
    <row r="28700" hidden="1"/>
    <row r="28701" hidden="1"/>
    <row r="28702" hidden="1"/>
    <row r="28703" hidden="1"/>
    <row r="28704" hidden="1"/>
    <row r="28705" hidden="1"/>
    <row r="28706" hidden="1"/>
    <row r="28707" hidden="1"/>
    <row r="28708" hidden="1"/>
    <row r="28709" hidden="1"/>
    <row r="28710" hidden="1"/>
    <row r="28711" hidden="1"/>
    <row r="28712" hidden="1"/>
    <row r="28713" hidden="1"/>
    <row r="28714" hidden="1"/>
    <row r="28715" hidden="1"/>
    <row r="28716" hidden="1"/>
    <row r="28717" hidden="1"/>
    <row r="28718" hidden="1"/>
    <row r="28719" hidden="1"/>
    <row r="28720" hidden="1"/>
    <row r="28721" hidden="1"/>
    <row r="28722" hidden="1"/>
    <row r="28723" hidden="1"/>
    <row r="28724" hidden="1"/>
    <row r="28725" hidden="1"/>
    <row r="28726" hidden="1"/>
    <row r="28727" hidden="1"/>
    <row r="28728" hidden="1"/>
    <row r="28729" hidden="1"/>
    <row r="28730" hidden="1"/>
    <row r="28731" hidden="1"/>
    <row r="28732" hidden="1"/>
    <row r="28733" hidden="1"/>
    <row r="28734" hidden="1"/>
    <row r="28735" hidden="1"/>
    <row r="28736" hidden="1"/>
    <row r="28737" hidden="1"/>
    <row r="28738" hidden="1"/>
    <row r="28739" hidden="1"/>
    <row r="28740" hidden="1"/>
    <row r="28741" hidden="1"/>
    <row r="28742" hidden="1"/>
    <row r="28743" hidden="1"/>
    <row r="28744" hidden="1"/>
    <row r="28745" hidden="1"/>
    <row r="28746" hidden="1"/>
    <row r="28747" hidden="1"/>
    <row r="28748" hidden="1"/>
    <row r="28749" hidden="1"/>
    <row r="28750" hidden="1"/>
    <row r="28751" hidden="1"/>
    <row r="28752" hidden="1"/>
    <row r="28753" hidden="1"/>
    <row r="28754" hidden="1"/>
    <row r="28755" hidden="1"/>
    <row r="28756" hidden="1"/>
    <row r="28757" hidden="1"/>
    <row r="28758" hidden="1"/>
    <row r="28759" hidden="1"/>
    <row r="28760" hidden="1"/>
    <row r="28761" hidden="1"/>
    <row r="28762" hidden="1"/>
    <row r="28763" hidden="1"/>
    <row r="28764" hidden="1"/>
    <row r="28765" hidden="1"/>
    <row r="28766" hidden="1"/>
    <row r="28767" hidden="1"/>
    <row r="28768" hidden="1"/>
    <row r="28769" hidden="1"/>
    <row r="28770" hidden="1"/>
    <row r="28771" hidden="1"/>
    <row r="28772" hidden="1"/>
    <row r="28773" hidden="1"/>
    <row r="28774" hidden="1"/>
    <row r="28775" hidden="1"/>
    <row r="28776" hidden="1"/>
    <row r="28777" hidden="1"/>
    <row r="28778" hidden="1"/>
    <row r="28779" hidden="1"/>
    <row r="28780" hidden="1"/>
    <row r="28781" hidden="1"/>
    <row r="28782" hidden="1"/>
    <row r="28783" hidden="1"/>
    <row r="28784" hidden="1"/>
    <row r="28785" hidden="1"/>
    <row r="28786" hidden="1"/>
    <row r="28787" hidden="1"/>
    <row r="28788" hidden="1"/>
    <row r="28789" hidden="1"/>
    <row r="28790" hidden="1"/>
    <row r="28791" hidden="1"/>
    <row r="28792" hidden="1"/>
    <row r="28793" hidden="1"/>
    <row r="28794" hidden="1"/>
    <row r="28795" hidden="1"/>
    <row r="28796" hidden="1"/>
    <row r="28797" hidden="1"/>
    <row r="28798" hidden="1"/>
    <row r="28799" hidden="1"/>
    <row r="28800" hidden="1"/>
    <row r="28801" hidden="1"/>
    <row r="28802" hidden="1"/>
    <row r="28803" hidden="1"/>
    <row r="28804" hidden="1"/>
    <row r="28805" hidden="1"/>
    <row r="28806" hidden="1"/>
    <row r="28807" hidden="1"/>
    <row r="28808" hidden="1"/>
    <row r="28809" hidden="1"/>
    <row r="28810" hidden="1"/>
    <row r="28811" hidden="1"/>
    <row r="28812" hidden="1"/>
    <row r="28813" hidden="1"/>
    <row r="28814" hidden="1"/>
    <row r="28815" hidden="1"/>
    <row r="28816" hidden="1"/>
    <row r="28817" hidden="1"/>
    <row r="28818" hidden="1"/>
    <row r="28819" hidden="1"/>
    <row r="28820" hidden="1"/>
    <row r="28821" hidden="1"/>
    <row r="28822" hidden="1"/>
    <row r="28823" hidden="1"/>
    <row r="28824" hidden="1"/>
    <row r="28825" hidden="1"/>
    <row r="28826" hidden="1"/>
    <row r="28827" hidden="1"/>
    <row r="28828" hidden="1"/>
    <row r="28829" hidden="1"/>
    <row r="28830" hidden="1"/>
    <row r="28831" hidden="1"/>
    <row r="28832" hidden="1"/>
    <row r="28833" hidden="1"/>
    <row r="28834" hidden="1"/>
    <row r="28835" hidden="1"/>
    <row r="28836" hidden="1"/>
    <row r="28837" hidden="1"/>
    <row r="28838" hidden="1"/>
    <row r="28839" hidden="1"/>
    <row r="28840" hidden="1"/>
    <row r="28841" hidden="1"/>
    <row r="28842" hidden="1"/>
    <row r="28843" hidden="1"/>
    <row r="28844" hidden="1"/>
    <row r="28845" hidden="1"/>
    <row r="28846" hidden="1"/>
    <row r="28847" hidden="1"/>
    <row r="28848" hidden="1"/>
    <row r="28849" hidden="1"/>
    <row r="28850" hidden="1"/>
    <row r="28851" hidden="1"/>
    <row r="28852" hidden="1"/>
    <row r="28853" hidden="1"/>
    <row r="28854" hidden="1"/>
    <row r="28855" hidden="1"/>
    <row r="28856" hidden="1"/>
    <row r="28857" hidden="1"/>
    <row r="28858" hidden="1"/>
    <row r="28859" hidden="1"/>
    <row r="28860" hidden="1"/>
    <row r="28861" hidden="1"/>
    <row r="28862" hidden="1"/>
    <row r="28863" hidden="1"/>
    <row r="28864" hidden="1"/>
    <row r="28865" hidden="1"/>
    <row r="28866" hidden="1"/>
    <row r="28867" hidden="1"/>
    <row r="28868" hidden="1"/>
    <row r="28869" hidden="1"/>
    <row r="28870" hidden="1"/>
    <row r="28871" hidden="1"/>
    <row r="28872" hidden="1"/>
    <row r="28873" hidden="1"/>
    <row r="28874" hidden="1"/>
    <row r="28875" hidden="1"/>
    <row r="28876" hidden="1"/>
    <row r="28877" hidden="1"/>
    <row r="28878" hidden="1"/>
    <row r="28879" hidden="1"/>
    <row r="28880" hidden="1"/>
    <row r="28881" hidden="1"/>
    <row r="28882" hidden="1"/>
    <row r="28883" hidden="1"/>
    <row r="28884" hidden="1"/>
    <row r="28885" hidden="1"/>
    <row r="28886" hidden="1"/>
    <row r="28887" hidden="1"/>
    <row r="28888" hidden="1"/>
    <row r="28889" hidden="1"/>
    <row r="28890" hidden="1"/>
    <row r="28891" hidden="1"/>
    <row r="28892" hidden="1"/>
    <row r="28893" hidden="1"/>
    <row r="28894" hidden="1"/>
    <row r="28895" hidden="1"/>
    <row r="28896" hidden="1"/>
    <row r="28897" hidden="1"/>
    <row r="28898" hidden="1"/>
    <row r="28899" hidden="1"/>
    <row r="28900" hidden="1"/>
    <row r="28901" hidden="1"/>
    <row r="28902" hidden="1"/>
    <row r="28903" hidden="1"/>
    <row r="28904" hidden="1"/>
    <row r="28905" hidden="1"/>
    <row r="28906" hidden="1"/>
    <row r="28907" hidden="1"/>
    <row r="28908" hidden="1"/>
    <row r="28909" hidden="1"/>
    <row r="28910" hidden="1"/>
    <row r="28911" hidden="1"/>
    <row r="28912" hidden="1"/>
    <row r="28913" hidden="1"/>
    <row r="28914" hidden="1"/>
    <row r="28915" hidden="1"/>
    <row r="28916" hidden="1"/>
    <row r="28917" hidden="1"/>
    <row r="28918" hidden="1"/>
    <row r="28919" hidden="1"/>
    <row r="28920" hidden="1"/>
    <row r="28921" hidden="1"/>
    <row r="28922" hidden="1"/>
    <row r="28923" hidden="1"/>
    <row r="28924" hidden="1"/>
    <row r="28925" hidden="1"/>
    <row r="28926" hidden="1"/>
    <row r="28927" hidden="1"/>
    <row r="28928" hidden="1"/>
    <row r="28929" hidden="1"/>
    <row r="28930" hidden="1"/>
    <row r="28931" hidden="1"/>
    <row r="28932" hidden="1"/>
    <row r="28933" hidden="1"/>
    <row r="28934" hidden="1"/>
    <row r="28935" hidden="1"/>
    <row r="28936" hidden="1"/>
    <row r="28937" hidden="1"/>
    <row r="28938" hidden="1"/>
    <row r="28939" hidden="1"/>
    <row r="28940" hidden="1"/>
    <row r="28941" hidden="1"/>
    <row r="28942" hidden="1"/>
    <row r="28943" hidden="1"/>
    <row r="28944" hidden="1"/>
    <row r="28945" hidden="1"/>
    <row r="28946" hidden="1"/>
    <row r="28947" hidden="1"/>
    <row r="28948" hidden="1"/>
    <row r="28949" hidden="1"/>
    <row r="28950" hidden="1"/>
    <row r="28951" hidden="1"/>
    <row r="28952" hidden="1"/>
    <row r="28953" hidden="1"/>
    <row r="28954" hidden="1"/>
    <row r="28955" hidden="1"/>
    <row r="28956" hidden="1"/>
    <row r="28957" hidden="1"/>
    <row r="28958" hidden="1"/>
    <row r="28959" hidden="1"/>
    <row r="28960" hidden="1"/>
    <row r="28961" hidden="1"/>
    <row r="28962" hidden="1"/>
    <row r="28963" hidden="1"/>
    <row r="28964" hidden="1"/>
    <row r="28965" hidden="1"/>
    <row r="28966" hidden="1"/>
    <row r="28967" hidden="1"/>
    <row r="28968" hidden="1"/>
    <row r="28969" hidden="1"/>
    <row r="28970" hidden="1"/>
    <row r="28971" hidden="1"/>
    <row r="28972" hidden="1"/>
    <row r="28973" hidden="1"/>
    <row r="28974" hidden="1"/>
    <row r="28975" hidden="1"/>
    <row r="28976" hidden="1"/>
    <row r="28977" hidden="1"/>
    <row r="28978" hidden="1"/>
    <row r="28979" hidden="1"/>
    <row r="28980" hidden="1"/>
    <row r="28981" hidden="1"/>
    <row r="28982" hidden="1"/>
    <row r="28983" hidden="1"/>
    <row r="28984" hidden="1"/>
    <row r="28985" hidden="1"/>
    <row r="28986" hidden="1"/>
    <row r="28987" hidden="1"/>
    <row r="28988" hidden="1"/>
    <row r="28989" hidden="1"/>
    <row r="28990" hidden="1"/>
    <row r="28991" hidden="1"/>
    <row r="28992" hidden="1"/>
    <row r="28993" hidden="1"/>
    <row r="28994" hidden="1"/>
    <row r="28995" hidden="1"/>
    <row r="28996" hidden="1"/>
    <row r="28997" hidden="1"/>
    <row r="28998" hidden="1"/>
    <row r="28999" hidden="1"/>
    <row r="29000" hidden="1"/>
    <row r="29001" hidden="1"/>
    <row r="29002" hidden="1"/>
    <row r="29003" hidden="1"/>
    <row r="29004" hidden="1"/>
    <row r="29005" hidden="1"/>
    <row r="29006" hidden="1"/>
    <row r="29007" hidden="1"/>
    <row r="29008" hidden="1"/>
    <row r="29009" hidden="1"/>
    <row r="29010" hidden="1"/>
    <row r="29011" hidden="1"/>
    <row r="29012" hidden="1"/>
    <row r="29013" hidden="1"/>
    <row r="29014" hidden="1"/>
    <row r="29015" hidden="1"/>
    <row r="29016" hidden="1"/>
    <row r="29017" hidden="1"/>
    <row r="29018" hidden="1"/>
    <row r="29019" hidden="1"/>
    <row r="29020" hidden="1"/>
    <row r="29021" hidden="1"/>
    <row r="29022" hidden="1"/>
    <row r="29023" hidden="1"/>
    <row r="29024" hidden="1"/>
    <row r="29025" hidden="1"/>
    <row r="29026" hidden="1"/>
    <row r="29027" hidden="1"/>
    <row r="29028" hidden="1"/>
    <row r="29029" hidden="1"/>
    <row r="29030" hidden="1"/>
    <row r="29031" hidden="1"/>
    <row r="29032" hidden="1"/>
    <row r="29033" hidden="1"/>
    <row r="29034" hidden="1"/>
    <row r="29035" hidden="1"/>
    <row r="29036" hidden="1"/>
    <row r="29037" hidden="1"/>
    <row r="29038" hidden="1"/>
    <row r="29039" hidden="1"/>
    <row r="29040" hidden="1"/>
    <row r="29041" hidden="1"/>
    <row r="29042" hidden="1"/>
    <row r="29043" hidden="1"/>
    <row r="29044" hidden="1"/>
    <row r="29045" hidden="1"/>
    <row r="29046" hidden="1"/>
    <row r="29047" hidden="1"/>
    <row r="29048" hidden="1"/>
    <row r="29049" hidden="1"/>
    <row r="29050" hidden="1"/>
    <row r="29051" hidden="1"/>
    <row r="29052" hidden="1"/>
    <row r="29053" hidden="1"/>
    <row r="29054" hidden="1"/>
    <row r="29055" hidden="1"/>
    <row r="29056" hidden="1"/>
    <row r="29057" hidden="1"/>
    <row r="29058" hidden="1"/>
    <row r="29059" hidden="1"/>
    <row r="29060" hidden="1"/>
    <row r="29061" hidden="1"/>
    <row r="29062" hidden="1"/>
    <row r="29063" hidden="1"/>
    <row r="29064" hidden="1"/>
    <row r="29065" hidden="1"/>
    <row r="29066" hidden="1"/>
    <row r="29067" hidden="1"/>
    <row r="29068" hidden="1"/>
    <row r="29069" hidden="1"/>
    <row r="29070" hidden="1"/>
    <row r="29071" hidden="1"/>
    <row r="29072" hidden="1"/>
    <row r="29073" hidden="1"/>
    <row r="29074" hidden="1"/>
    <row r="29075" hidden="1"/>
    <row r="29076" hidden="1"/>
    <row r="29077" hidden="1"/>
    <row r="29078" hidden="1"/>
    <row r="29079" hidden="1"/>
    <row r="29080" hidden="1"/>
    <row r="29081" hidden="1"/>
    <row r="29082" hidden="1"/>
    <row r="29083" hidden="1"/>
    <row r="29084" hidden="1"/>
    <row r="29085" hidden="1"/>
    <row r="29086" hidden="1"/>
    <row r="29087" hidden="1"/>
    <row r="29088" hidden="1"/>
    <row r="29089" hidden="1"/>
    <row r="29090" hidden="1"/>
    <row r="29091" hidden="1"/>
    <row r="29092" hidden="1"/>
    <row r="29093" hidden="1"/>
    <row r="29094" hidden="1"/>
    <row r="29095" hidden="1"/>
    <row r="29096" hidden="1"/>
    <row r="29097" hidden="1"/>
    <row r="29098" hidden="1"/>
    <row r="29099" hidden="1"/>
    <row r="29100" hidden="1"/>
    <row r="29101" hidden="1"/>
    <row r="29102" hidden="1"/>
    <row r="29103" hidden="1"/>
    <row r="29104" hidden="1"/>
    <row r="29105" hidden="1"/>
    <row r="29106" hidden="1"/>
    <row r="29107" hidden="1"/>
    <row r="29108" hidden="1"/>
    <row r="29109" hidden="1"/>
    <row r="29110" hidden="1"/>
    <row r="29111" hidden="1"/>
    <row r="29112" hidden="1"/>
    <row r="29113" hidden="1"/>
    <row r="29114" hidden="1"/>
    <row r="29115" hidden="1"/>
    <row r="29116" hidden="1"/>
    <row r="29117" hidden="1"/>
    <row r="29118" hidden="1"/>
    <row r="29119" hidden="1"/>
    <row r="29120" hidden="1"/>
    <row r="29121" hidden="1"/>
    <row r="29122" hidden="1"/>
    <row r="29123" hidden="1"/>
    <row r="29124" hidden="1"/>
    <row r="29125" hidden="1"/>
    <row r="29126" hidden="1"/>
    <row r="29127" hidden="1"/>
    <row r="29128" hidden="1"/>
    <row r="29129" hidden="1"/>
    <row r="29130" hidden="1"/>
    <row r="29131" hidden="1"/>
    <row r="29132" hidden="1"/>
    <row r="29133" hidden="1"/>
    <row r="29134" hidden="1"/>
    <row r="29135" hidden="1"/>
    <row r="29136" hidden="1"/>
    <row r="29137" hidden="1"/>
    <row r="29138" hidden="1"/>
    <row r="29139" hidden="1"/>
    <row r="29140" hidden="1"/>
    <row r="29141" hidden="1"/>
    <row r="29142" hidden="1"/>
    <row r="29143" hidden="1"/>
    <row r="29144" hidden="1"/>
    <row r="29145" hidden="1"/>
    <row r="29146" hidden="1"/>
    <row r="29147" hidden="1"/>
    <row r="29148" hidden="1"/>
    <row r="29149" hidden="1"/>
    <row r="29150" hidden="1"/>
    <row r="29151" hidden="1"/>
    <row r="29152" hidden="1"/>
    <row r="29153" hidden="1"/>
    <row r="29154" hidden="1"/>
    <row r="29155" hidden="1"/>
    <row r="29156" hidden="1"/>
    <row r="29157" hidden="1"/>
    <row r="29158" hidden="1"/>
    <row r="29159" hidden="1"/>
    <row r="29160" hidden="1"/>
    <row r="29161" hidden="1"/>
    <row r="29162" hidden="1"/>
    <row r="29163" hidden="1"/>
    <row r="29164" hidden="1"/>
    <row r="29165" hidden="1"/>
    <row r="29166" hidden="1"/>
    <row r="29167" hidden="1"/>
    <row r="29168" hidden="1"/>
    <row r="29169" hidden="1"/>
    <row r="29170" hidden="1"/>
    <row r="29171" hidden="1"/>
    <row r="29172" hidden="1"/>
    <row r="29173" hidden="1"/>
    <row r="29174" hidden="1"/>
    <row r="29175" hidden="1"/>
    <row r="29176" hidden="1"/>
    <row r="29177" hidden="1"/>
    <row r="29178" hidden="1"/>
    <row r="29179" hidden="1"/>
    <row r="29180" hidden="1"/>
    <row r="29181" hidden="1"/>
    <row r="29182" hidden="1"/>
    <row r="29183" hidden="1"/>
    <row r="29184" hidden="1"/>
    <row r="29185" hidden="1"/>
    <row r="29186" hidden="1"/>
    <row r="29187" hidden="1"/>
    <row r="29188" hidden="1"/>
    <row r="29189" hidden="1"/>
    <row r="29190" hidden="1"/>
    <row r="29191" hidden="1"/>
    <row r="29192" hidden="1"/>
    <row r="29193" hidden="1"/>
    <row r="29194" hidden="1"/>
    <row r="29195" hidden="1"/>
    <row r="29196" hidden="1"/>
    <row r="29197" hidden="1"/>
    <row r="29198" hidden="1"/>
    <row r="29199" hidden="1"/>
    <row r="29200" hidden="1"/>
    <row r="29201" hidden="1"/>
    <row r="29202" hidden="1"/>
    <row r="29203" hidden="1"/>
    <row r="29204" hidden="1"/>
    <row r="29205" hidden="1"/>
    <row r="29206" hidden="1"/>
    <row r="29207" hidden="1"/>
    <row r="29208" hidden="1"/>
    <row r="29209" hidden="1"/>
    <row r="29210" hidden="1"/>
    <row r="29211" hidden="1"/>
    <row r="29212" hidden="1"/>
    <row r="29213" hidden="1"/>
    <row r="29214" hidden="1"/>
    <row r="29215" hidden="1"/>
    <row r="29216" hidden="1"/>
    <row r="29217" hidden="1"/>
    <row r="29218" hidden="1"/>
    <row r="29219" hidden="1"/>
    <row r="29220" hidden="1"/>
    <row r="29221" hidden="1"/>
    <row r="29222" hidden="1"/>
    <row r="29223" hidden="1"/>
    <row r="29224" hidden="1"/>
    <row r="29225" hidden="1"/>
    <row r="29226" hidden="1"/>
    <row r="29227" hidden="1"/>
    <row r="29228" hidden="1"/>
    <row r="29229" hidden="1"/>
    <row r="29230" hidden="1"/>
    <row r="29231" hidden="1"/>
    <row r="29232" hidden="1"/>
    <row r="29233" hidden="1"/>
    <row r="29234" hidden="1"/>
    <row r="29235" hidden="1"/>
    <row r="29236" hidden="1"/>
    <row r="29237" hidden="1"/>
    <row r="29238" hidden="1"/>
    <row r="29239" hidden="1"/>
    <row r="29240" hidden="1"/>
    <row r="29241" hidden="1"/>
    <row r="29242" hidden="1"/>
    <row r="29243" hidden="1"/>
    <row r="29244" hidden="1"/>
    <row r="29245" hidden="1"/>
    <row r="29246" hidden="1"/>
    <row r="29247" hidden="1"/>
    <row r="29248" hidden="1"/>
    <row r="29249" hidden="1"/>
    <row r="29250" hidden="1"/>
    <row r="29251" hidden="1"/>
    <row r="29252" hidden="1"/>
    <row r="29253" hidden="1"/>
    <row r="29254" hidden="1"/>
    <row r="29255" hidden="1"/>
    <row r="29256" hidden="1"/>
    <row r="29257" hidden="1"/>
    <row r="29258" hidden="1"/>
    <row r="29259" hidden="1"/>
    <row r="29260" hidden="1"/>
    <row r="29261" hidden="1"/>
    <row r="29262" hidden="1"/>
    <row r="29263" hidden="1"/>
    <row r="29264" hidden="1"/>
    <row r="29265" hidden="1"/>
    <row r="29266" hidden="1"/>
    <row r="29267" hidden="1"/>
    <row r="29268" hidden="1"/>
    <row r="29269" hidden="1"/>
    <row r="29270" hidden="1"/>
    <row r="29271" hidden="1"/>
    <row r="29272" hidden="1"/>
    <row r="29273" hidden="1"/>
    <row r="29274" hidden="1"/>
    <row r="29275" hidden="1"/>
    <row r="29276" hidden="1"/>
    <row r="29277" hidden="1"/>
    <row r="29278" hidden="1"/>
    <row r="29279" hidden="1"/>
    <row r="29280" hidden="1"/>
    <row r="29281" hidden="1"/>
    <row r="29282" hidden="1"/>
    <row r="29283" hidden="1"/>
    <row r="29284" hidden="1"/>
    <row r="29285" hidden="1"/>
    <row r="29286" hidden="1"/>
    <row r="29287" hidden="1"/>
    <row r="29288" hidden="1"/>
    <row r="29289" hidden="1"/>
    <row r="29290" hidden="1"/>
    <row r="29291" hidden="1"/>
    <row r="29292" hidden="1"/>
    <row r="29293" hidden="1"/>
    <row r="29294" hidden="1"/>
    <row r="29295" hidden="1"/>
    <row r="29296" hidden="1"/>
    <row r="29297" hidden="1"/>
    <row r="29298" hidden="1"/>
    <row r="29299" hidden="1"/>
    <row r="29300" hidden="1"/>
    <row r="29301" hidden="1"/>
    <row r="29302" hidden="1"/>
    <row r="29303" hidden="1"/>
    <row r="29304" hidden="1"/>
    <row r="29305" hidden="1"/>
    <row r="29306" hidden="1"/>
    <row r="29307" hidden="1"/>
    <row r="29308" hidden="1"/>
    <row r="29309" hidden="1"/>
    <row r="29310" hidden="1"/>
    <row r="29311" hidden="1"/>
    <row r="29312" hidden="1"/>
    <row r="29313" hidden="1"/>
    <row r="29314" hidden="1"/>
    <row r="29315" hidden="1"/>
    <row r="29316" hidden="1"/>
    <row r="29317" hidden="1"/>
    <row r="29318" hidden="1"/>
    <row r="29319" hidden="1"/>
    <row r="29320" hidden="1"/>
    <row r="29321" hidden="1"/>
    <row r="29322" hidden="1"/>
    <row r="29323" hidden="1"/>
    <row r="29324" hidden="1"/>
    <row r="29325" hidden="1"/>
    <row r="29326" hidden="1"/>
    <row r="29327" hidden="1"/>
    <row r="29328" hidden="1"/>
    <row r="29329" hidden="1"/>
    <row r="29330" hidden="1"/>
    <row r="29331" hidden="1"/>
    <row r="29332" hidden="1"/>
    <row r="29333" hidden="1"/>
    <row r="29334" hidden="1"/>
    <row r="29335" hidden="1"/>
    <row r="29336" hidden="1"/>
    <row r="29337" hidden="1"/>
    <row r="29338" hidden="1"/>
    <row r="29339" hidden="1"/>
    <row r="29340" hidden="1"/>
    <row r="29341" hidden="1"/>
    <row r="29342" hidden="1"/>
    <row r="29343" hidden="1"/>
    <row r="29344" hidden="1"/>
    <row r="29345" hidden="1"/>
    <row r="29346" hidden="1"/>
    <row r="29347" hidden="1"/>
    <row r="29348" hidden="1"/>
    <row r="29349" hidden="1"/>
    <row r="29350" hidden="1"/>
    <row r="29351" hidden="1"/>
    <row r="29352" hidden="1"/>
    <row r="29353" hidden="1"/>
    <row r="29354" hidden="1"/>
    <row r="29355" hidden="1"/>
    <row r="29356" hidden="1"/>
    <row r="29357" hidden="1"/>
    <row r="29358" hidden="1"/>
    <row r="29359" hidden="1"/>
    <row r="29360" hidden="1"/>
    <row r="29361" hidden="1"/>
    <row r="29362" hidden="1"/>
    <row r="29363" hidden="1"/>
    <row r="29364" hidden="1"/>
    <row r="29365" hidden="1"/>
    <row r="29366" hidden="1"/>
    <row r="29367" hidden="1"/>
    <row r="29368" hidden="1"/>
    <row r="29369" hidden="1"/>
    <row r="29370" hidden="1"/>
    <row r="29371" hidden="1"/>
    <row r="29372" hidden="1"/>
    <row r="29373" hidden="1"/>
    <row r="29374" hidden="1"/>
    <row r="29375" hidden="1"/>
    <row r="29376" hidden="1"/>
    <row r="29377" hidden="1"/>
    <row r="29378" hidden="1"/>
    <row r="29379" hidden="1"/>
    <row r="29380" hidden="1"/>
    <row r="29381" hidden="1"/>
    <row r="29382" hidden="1"/>
    <row r="29383" hidden="1"/>
    <row r="29384" hidden="1"/>
    <row r="29385" hidden="1"/>
    <row r="29386" hidden="1"/>
    <row r="29387" hidden="1"/>
    <row r="29388" hidden="1"/>
    <row r="29389" hidden="1"/>
    <row r="29390" hidden="1"/>
    <row r="29391" hidden="1"/>
    <row r="29392" hidden="1"/>
    <row r="29393" hidden="1"/>
    <row r="29394" hidden="1"/>
    <row r="29395" hidden="1"/>
    <row r="29396" hidden="1"/>
    <row r="29397" hidden="1"/>
    <row r="29398" hidden="1"/>
    <row r="29399" hidden="1"/>
    <row r="29400" hidden="1"/>
    <row r="29401" hidden="1"/>
    <row r="29402" hidden="1"/>
    <row r="29403" hidden="1"/>
    <row r="29404" hidden="1"/>
    <row r="29405" hidden="1"/>
    <row r="29406" hidden="1"/>
    <row r="29407" hidden="1"/>
    <row r="29408" hidden="1"/>
    <row r="29409" hidden="1"/>
    <row r="29410" hidden="1"/>
    <row r="29411" hidden="1"/>
    <row r="29412" hidden="1"/>
    <row r="29413" hidden="1"/>
    <row r="29414" hidden="1"/>
    <row r="29415" hidden="1"/>
    <row r="29416" hidden="1"/>
    <row r="29417" hidden="1"/>
    <row r="29418" hidden="1"/>
    <row r="29419" hidden="1"/>
    <row r="29420" hidden="1"/>
    <row r="29421" hidden="1"/>
    <row r="29422" hidden="1"/>
    <row r="29423" hidden="1"/>
    <row r="29424" hidden="1"/>
    <row r="29425" hidden="1"/>
    <row r="29426" hidden="1"/>
    <row r="29427" hidden="1"/>
    <row r="29428" hidden="1"/>
    <row r="29429" hidden="1"/>
    <row r="29430" hidden="1"/>
    <row r="29431" hidden="1"/>
    <row r="29432" hidden="1"/>
    <row r="29433" hidden="1"/>
    <row r="29434" hidden="1"/>
    <row r="29435" hidden="1"/>
    <row r="29436" hidden="1"/>
    <row r="29437" hidden="1"/>
    <row r="29438" hidden="1"/>
    <row r="29439" hidden="1"/>
    <row r="29440" hidden="1"/>
    <row r="29441" hidden="1"/>
    <row r="29442" hidden="1"/>
    <row r="29443" hidden="1"/>
    <row r="29444" hidden="1"/>
    <row r="29445" hidden="1"/>
    <row r="29446" hidden="1"/>
    <row r="29447" hidden="1"/>
    <row r="29448" hidden="1"/>
    <row r="29449" hidden="1"/>
    <row r="29450" hidden="1"/>
    <row r="29451" hidden="1"/>
    <row r="29452" hidden="1"/>
    <row r="29453" hidden="1"/>
    <row r="29454" hidden="1"/>
    <row r="29455" hidden="1"/>
    <row r="29456" hidden="1"/>
    <row r="29457" hidden="1"/>
    <row r="29458" hidden="1"/>
    <row r="29459" hidden="1"/>
    <row r="29460" hidden="1"/>
    <row r="29461" hidden="1"/>
    <row r="29462" hidden="1"/>
    <row r="29463" hidden="1"/>
    <row r="29464" hidden="1"/>
    <row r="29465" hidden="1"/>
    <row r="29466" hidden="1"/>
    <row r="29467" hidden="1"/>
    <row r="29468" hidden="1"/>
    <row r="29469" hidden="1"/>
    <row r="29470" hidden="1"/>
    <row r="29471" hidden="1"/>
    <row r="29472" hidden="1"/>
    <row r="29473" hidden="1"/>
    <row r="29474" hidden="1"/>
    <row r="29475" hidden="1"/>
    <row r="29476" hidden="1"/>
    <row r="29477" hidden="1"/>
    <row r="29478" hidden="1"/>
    <row r="29479" hidden="1"/>
    <row r="29480" hidden="1"/>
    <row r="29481" hidden="1"/>
    <row r="29482" hidden="1"/>
    <row r="29483" hidden="1"/>
    <row r="29484" hidden="1"/>
    <row r="29485" hidden="1"/>
    <row r="29486" hidden="1"/>
    <row r="29487" hidden="1"/>
    <row r="29488" hidden="1"/>
    <row r="29489" hidden="1"/>
    <row r="29490" hidden="1"/>
    <row r="29491" hidden="1"/>
    <row r="29492" hidden="1"/>
    <row r="29493" hidden="1"/>
    <row r="29494" hidden="1"/>
    <row r="29495" hidden="1"/>
    <row r="29496" hidden="1"/>
    <row r="29497" hidden="1"/>
    <row r="29498" hidden="1"/>
    <row r="29499" hidden="1"/>
    <row r="29500" hidden="1"/>
    <row r="29501" hidden="1"/>
    <row r="29502" hidden="1"/>
    <row r="29503" hidden="1"/>
    <row r="29504" hidden="1"/>
    <row r="29505" hidden="1"/>
    <row r="29506" hidden="1"/>
    <row r="29507" hidden="1"/>
    <row r="29508" hidden="1"/>
    <row r="29509" hidden="1"/>
    <row r="29510" hidden="1"/>
    <row r="29511" hidden="1"/>
    <row r="29512" hidden="1"/>
    <row r="29513" hidden="1"/>
    <row r="29514" hidden="1"/>
    <row r="29515" hidden="1"/>
    <row r="29516" hidden="1"/>
    <row r="29517" hidden="1"/>
    <row r="29518" hidden="1"/>
    <row r="29519" hidden="1"/>
    <row r="29520" hidden="1"/>
    <row r="29521" hidden="1"/>
    <row r="29522" hidden="1"/>
    <row r="29523" hidden="1"/>
    <row r="29524" hidden="1"/>
    <row r="29525" hidden="1"/>
    <row r="29526" hidden="1"/>
    <row r="29527" hidden="1"/>
    <row r="29528" hidden="1"/>
    <row r="29529" hidden="1"/>
    <row r="29530" hidden="1"/>
    <row r="29531" hidden="1"/>
    <row r="29532" hidden="1"/>
    <row r="29533" hidden="1"/>
    <row r="29534" hidden="1"/>
    <row r="29535" hidden="1"/>
    <row r="29536" hidden="1"/>
    <row r="29537" hidden="1"/>
    <row r="29538" hidden="1"/>
    <row r="29539" hidden="1"/>
    <row r="29540" hidden="1"/>
    <row r="29541" hidden="1"/>
    <row r="29542" hidden="1"/>
    <row r="29543" hidden="1"/>
    <row r="29544" hidden="1"/>
    <row r="29545" hidden="1"/>
    <row r="29546" hidden="1"/>
    <row r="29547" hidden="1"/>
    <row r="29548" hidden="1"/>
    <row r="29549" hidden="1"/>
    <row r="29550" hidden="1"/>
    <row r="29551" hidden="1"/>
    <row r="29552" hidden="1"/>
    <row r="29553" hidden="1"/>
    <row r="29554" hidden="1"/>
    <row r="29555" hidden="1"/>
    <row r="29556" hidden="1"/>
    <row r="29557" hidden="1"/>
    <row r="29558" hidden="1"/>
    <row r="29559" hidden="1"/>
    <row r="29560" hidden="1"/>
    <row r="29561" hidden="1"/>
    <row r="29562" hidden="1"/>
    <row r="29563" hidden="1"/>
    <row r="29564" hidden="1"/>
    <row r="29565" hidden="1"/>
    <row r="29566" hidden="1"/>
    <row r="29567" hidden="1"/>
    <row r="29568" hidden="1"/>
    <row r="29569" hidden="1"/>
    <row r="29570" hidden="1"/>
    <row r="29571" hidden="1"/>
    <row r="29572" hidden="1"/>
    <row r="29573" hidden="1"/>
    <row r="29574" hidden="1"/>
    <row r="29575" hidden="1"/>
    <row r="29576" hidden="1"/>
    <row r="29577" hidden="1"/>
    <row r="29578" hidden="1"/>
    <row r="29579" hidden="1"/>
    <row r="29580" hidden="1"/>
    <row r="29581" hidden="1"/>
    <row r="29582" hidden="1"/>
    <row r="29583" hidden="1"/>
    <row r="29584" hidden="1"/>
    <row r="29585" hidden="1"/>
    <row r="29586" hidden="1"/>
    <row r="29587" hidden="1"/>
    <row r="29588" hidden="1"/>
    <row r="29589" hidden="1"/>
    <row r="29590" hidden="1"/>
    <row r="29591" hidden="1"/>
    <row r="29592" hidden="1"/>
    <row r="29593" hidden="1"/>
    <row r="29594" hidden="1"/>
    <row r="29595" hidden="1"/>
    <row r="29596" hidden="1"/>
    <row r="29597" hidden="1"/>
    <row r="29598" hidden="1"/>
    <row r="29599" hidden="1"/>
    <row r="29600" hidden="1"/>
    <row r="29601" hidden="1"/>
    <row r="29602" hidden="1"/>
    <row r="29603" hidden="1"/>
    <row r="29604" hidden="1"/>
    <row r="29605" hidden="1"/>
    <row r="29606" hidden="1"/>
    <row r="29607" hidden="1"/>
    <row r="29608" hidden="1"/>
    <row r="29609" hidden="1"/>
    <row r="29610" hidden="1"/>
    <row r="29611" hidden="1"/>
    <row r="29612" hidden="1"/>
    <row r="29613" hidden="1"/>
    <row r="29614" hidden="1"/>
    <row r="29615" hidden="1"/>
    <row r="29616" hidden="1"/>
    <row r="29617" hidden="1"/>
    <row r="29618" hidden="1"/>
    <row r="29619" hidden="1"/>
    <row r="29620" hidden="1"/>
    <row r="29621" hidden="1"/>
    <row r="29622" hidden="1"/>
    <row r="29623" hidden="1"/>
    <row r="29624" hidden="1"/>
    <row r="29625" hidden="1"/>
    <row r="29626" hidden="1"/>
    <row r="29627" hidden="1"/>
    <row r="29628" hidden="1"/>
    <row r="29629" hidden="1"/>
    <row r="29630" hidden="1"/>
    <row r="29631" hidden="1"/>
    <row r="29632" hidden="1"/>
    <row r="29633" hidden="1"/>
    <row r="29634" hidden="1"/>
    <row r="29635" hidden="1"/>
    <row r="29636" hidden="1"/>
    <row r="29637" hidden="1"/>
    <row r="29638" hidden="1"/>
    <row r="29639" hidden="1"/>
    <row r="29640" hidden="1"/>
    <row r="29641" hidden="1"/>
    <row r="29642" hidden="1"/>
    <row r="29643" hidden="1"/>
    <row r="29644" hidden="1"/>
    <row r="29645" hidden="1"/>
    <row r="29646" hidden="1"/>
    <row r="29647" hidden="1"/>
    <row r="29648" hidden="1"/>
    <row r="29649" hidden="1"/>
    <row r="29650" hidden="1"/>
    <row r="29651" hidden="1"/>
    <row r="29652" hidden="1"/>
    <row r="29653" hidden="1"/>
    <row r="29654" hidden="1"/>
    <row r="29655" hidden="1"/>
    <row r="29656" hidden="1"/>
    <row r="29657" hidden="1"/>
    <row r="29658" hidden="1"/>
    <row r="29659" hidden="1"/>
    <row r="29660" hidden="1"/>
    <row r="29661" hidden="1"/>
    <row r="29662" hidden="1"/>
    <row r="29663" hidden="1"/>
    <row r="29664" hidden="1"/>
    <row r="29665" hidden="1"/>
    <row r="29666" hidden="1"/>
    <row r="29667" hidden="1"/>
    <row r="29668" hidden="1"/>
    <row r="29669" hidden="1"/>
    <row r="29670" hidden="1"/>
    <row r="29671" hidden="1"/>
    <row r="29672" hidden="1"/>
    <row r="29673" hidden="1"/>
    <row r="29674" hidden="1"/>
    <row r="29675" hidden="1"/>
    <row r="29676" hidden="1"/>
    <row r="29677" hidden="1"/>
    <row r="29678" hidden="1"/>
    <row r="29679" hidden="1"/>
    <row r="29680" hidden="1"/>
    <row r="29681" hidden="1"/>
    <row r="29682" hidden="1"/>
    <row r="29683" hidden="1"/>
    <row r="29684" hidden="1"/>
    <row r="29685" hidden="1"/>
    <row r="29686" hidden="1"/>
    <row r="29687" hidden="1"/>
    <row r="29688" hidden="1"/>
    <row r="29689" hidden="1"/>
    <row r="29690" hidden="1"/>
    <row r="29691" hidden="1"/>
    <row r="29692" hidden="1"/>
    <row r="29693" hidden="1"/>
    <row r="29694" hidden="1"/>
    <row r="29695" hidden="1"/>
    <row r="29696" hidden="1"/>
    <row r="29697" hidden="1"/>
    <row r="29698" hidden="1"/>
    <row r="29699" hidden="1"/>
    <row r="29700" hidden="1"/>
    <row r="29701" hidden="1"/>
    <row r="29702" hidden="1"/>
    <row r="29703" hidden="1"/>
    <row r="29704" hidden="1"/>
    <row r="29705" hidden="1"/>
    <row r="29706" hidden="1"/>
    <row r="29707" hidden="1"/>
    <row r="29708" hidden="1"/>
    <row r="29709" hidden="1"/>
    <row r="29710" hidden="1"/>
    <row r="29711" hidden="1"/>
    <row r="29712" hidden="1"/>
    <row r="29713" hidden="1"/>
    <row r="29714" hidden="1"/>
    <row r="29715" hidden="1"/>
    <row r="29716" hidden="1"/>
    <row r="29717" hidden="1"/>
    <row r="29718" hidden="1"/>
    <row r="29719" hidden="1"/>
    <row r="29720" hidden="1"/>
    <row r="29721" hidden="1"/>
    <row r="29722" hidden="1"/>
    <row r="29723" hidden="1"/>
    <row r="29724" hidden="1"/>
    <row r="29725" hidden="1"/>
    <row r="29726" hidden="1"/>
    <row r="29727" hidden="1"/>
    <row r="29728" hidden="1"/>
    <row r="29729" hidden="1"/>
    <row r="29730" hidden="1"/>
    <row r="29731" hidden="1"/>
    <row r="29732" hidden="1"/>
    <row r="29733" hidden="1"/>
    <row r="29734" hidden="1"/>
    <row r="29735" hidden="1"/>
    <row r="29736" hidden="1"/>
    <row r="29737" hidden="1"/>
    <row r="29738" hidden="1"/>
    <row r="29739" hidden="1"/>
    <row r="29740" hidden="1"/>
    <row r="29741" hidden="1"/>
    <row r="29742" hidden="1"/>
    <row r="29743" hidden="1"/>
    <row r="29744" hidden="1"/>
    <row r="29745" hidden="1"/>
    <row r="29746" hidden="1"/>
    <row r="29747" hidden="1"/>
    <row r="29748" hidden="1"/>
    <row r="29749" hidden="1"/>
    <row r="29750" hidden="1"/>
    <row r="29751" hidden="1"/>
    <row r="29752" hidden="1"/>
    <row r="29753" hidden="1"/>
    <row r="29754" hidden="1"/>
    <row r="29755" hidden="1"/>
    <row r="29756" hidden="1"/>
    <row r="29757" hidden="1"/>
    <row r="29758" hidden="1"/>
    <row r="29759" hidden="1"/>
    <row r="29760" hidden="1"/>
    <row r="29761" hidden="1"/>
    <row r="29762" hidden="1"/>
    <row r="29763" hidden="1"/>
    <row r="29764" hidden="1"/>
    <row r="29765" hidden="1"/>
    <row r="29766" hidden="1"/>
    <row r="29767" hidden="1"/>
    <row r="29768" hidden="1"/>
    <row r="29769" hidden="1"/>
    <row r="29770" hidden="1"/>
    <row r="29771" hidden="1"/>
    <row r="29772" hidden="1"/>
    <row r="29773" hidden="1"/>
    <row r="29774" hidden="1"/>
    <row r="29775" hidden="1"/>
    <row r="29776" hidden="1"/>
    <row r="29777" hidden="1"/>
    <row r="29778" hidden="1"/>
    <row r="29779" hidden="1"/>
    <row r="29780" hidden="1"/>
    <row r="29781" hidden="1"/>
    <row r="29782" hidden="1"/>
    <row r="29783" hidden="1"/>
    <row r="29784" hidden="1"/>
    <row r="29785" hidden="1"/>
    <row r="29786" hidden="1"/>
    <row r="29787" hidden="1"/>
    <row r="29788" hidden="1"/>
    <row r="29789" hidden="1"/>
    <row r="29790" hidden="1"/>
    <row r="29791" hidden="1"/>
    <row r="29792" hidden="1"/>
    <row r="29793" hidden="1"/>
    <row r="29794" hidden="1"/>
    <row r="29795" hidden="1"/>
    <row r="29796" hidden="1"/>
    <row r="29797" hidden="1"/>
    <row r="29798" hidden="1"/>
    <row r="29799" hidden="1"/>
    <row r="29800" hidden="1"/>
    <row r="29801" hidden="1"/>
    <row r="29802" hidden="1"/>
    <row r="29803" hidden="1"/>
    <row r="29804" hidden="1"/>
    <row r="29805" hidden="1"/>
    <row r="29806" hidden="1"/>
    <row r="29807" hidden="1"/>
    <row r="29808" hidden="1"/>
    <row r="29809" hidden="1"/>
    <row r="29810" hidden="1"/>
    <row r="29811" hidden="1"/>
    <row r="29812" hidden="1"/>
    <row r="29813" hidden="1"/>
    <row r="29814" hidden="1"/>
    <row r="29815" hidden="1"/>
    <row r="29816" hidden="1"/>
    <row r="29817" hidden="1"/>
    <row r="29818" hidden="1"/>
    <row r="29819" hidden="1"/>
    <row r="29820" hidden="1"/>
    <row r="29821" hidden="1"/>
    <row r="29822" hidden="1"/>
    <row r="29823" hidden="1"/>
    <row r="29824" hidden="1"/>
    <row r="29825" hidden="1"/>
    <row r="29826" hidden="1"/>
    <row r="29827" hidden="1"/>
    <row r="29828" hidden="1"/>
    <row r="29829" hidden="1"/>
    <row r="29830" hidden="1"/>
    <row r="29831" hidden="1"/>
    <row r="29832" hidden="1"/>
    <row r="29833" hidden="1"/>
    <row r="29834" hidden="1"/>
    <row r="29835" hidden="1"/>
    <row r="29836" hidden="1"/>
    <row r="29837" hidden="1"/>
    <row r="29838" hidden="1"/>
    <row r="29839" hidden="1"/>
    <row r="29840" hidden="1"/>
    <row r="29841" hidden="1"/>
    <row r="29842" hidden="1"/>
    <row r="29843" hidden="1"/>
    <row r="29844" hidden="1"/>
    <row r="29845" hidden="1"/>
    <row r="29846" hidden="1"/>
    <row r="29847" hidden="1"/>
    <row r="29848" hidden="1"/>
    <row r="29849" hidden="1"/>
    <row r="29850" hidden="1"/>
    <row r="29851" hidden="1"/>
    <row r="29852" hidden="1"/>
    <row r="29853" hidden="1"/>
    <row r="29854" hidden="1"/>
    <row r="29855" hidden="1"/>
    <row r="29856" hidden="1"/>
    <row r="29857" hidden="1"/>
    <row r="29858" hidden="1"/>
    <row r="29859" hidden="1"/>
    <row r="29860" hidden="1"/>
    <row r="29861" hidden="1"/>
    <row r="29862" hidden="1"/>
    <row r="29863" hidden="1"/>
    <row r="29864" hidden="1"/>
    <row r="29865" hidden="1"/>
    <row r="29866" hidden="1"/>
    <row r="29867" hidden="1"/>
    <row r="29868" hidden="1"/>
    <row r="29869" hidden="1"/>
    <row r="29870" hidden="1"/>
    <row r="29871" hidden="1"/>
    <row r="29872" hidden="1"/>
    <row r="29873" hidden="1"/>
    <row r="29874" hidden="1"/>
    <row r="29875" hidden="1"/>
    <row r="29876" hidden="1"/>
    <row r="29877" hidden="1"/>
    <row r="29878" hidden="1"/>
    <row r="29879" hidden="1"/>
    <row r="29880" hidden="1"/>
    <row r="29881" hidden="1"/>
    <row r="29882" hidden="1"/>
    <row r="29883" hidden="1"/>
    <row r="29884" hidden="1"/>
    <row r="29885" hidden="1"/>
    <row r="29886" hidden="1"/>
    <row r="29887" hidden="1"/>
    <row r="29888" hidden="1"/>
    <row r="29889" hidden="1"/>
    <row r="29890" hidden="1"/>
    <row r="29891" hidden="1"/>
    <row r="29892" hidden="1"/>
    <row r="29893" hidden="1"/>
    <row r="29894" hidden="1"/>
    <row r="29895" hidden="1"/>
    <row r="29896" hidden="1"/>
    <row r="29897" hidden="1"/>
    <row r="29898" hidden="1"/>
    <row r="29899" hidden="1"/>
    <row r="29900" hidden="1"/>
    <row r="29901" hidden="1"/>
    <row r="29902" hidden="1"/>
    <row r="29903" hidden="1"/>
    <row r="29904" hidden="1"/>
    <row r="29905" hidden="1"/>
    <row r="29906" hidden="1"/>
    <row r="29907" hidden="1"/>
    <row r="29908" hidden="1"/>
    <row r="29909" hidden="1"/>
    <row r="29910" hidden="1"/>
    <row r="29911" hidden="1"/>
    <row r="29912" hidden="1"/>
    <row r="29913" hidden="1"/>
    <row r="29914" hidden="1"/>
    <row r="29915" hidden="1"/>
    <row r="29916" hidden="1"/>
    <row r="29917" hidden="1"/>
    <row r="29918" hidden="1"/>
    <row r="29919" hidden="1"/>
    <row r="29920" hidden="1"/>
    <row r="29921" hidden="1"/>
    <row r="29922" hidden="1"/>
    <row r="29923" hidden="1"/>
    <row r="29924" hidden="1"/>
    <row r="29925" hidden="1"/>
    <row r="29926" hidden="1"/>
    <row r="29927" hidden="1"/>
    <row r="29928" hidden="1"/>
    <row r="29929" hidden="1"/>
    <row r="29930" hidden="1"/>
    <row r="29931" hidden="1"/>
    <row r="29932" hidden="1"/>
    <row r="29933" hidden="1"/>
    <row r="29934" hidden="1"/>
    <row r="29935" hidden="1"/>
    <row r="29936" hidden="1"/>
    <row r="29937" hidden="1"/>
    <row r="29938" hidden="1"/>
    <row r="29939" hidden="1"/>
    <row r="29940" hidden="1"/>
    <row r="29941" hidden="1"/>
    <row r="29942" hidden="1"/>
    <row r="29943" hidden="1"/>
    <row r="29944" hidden="1"/>
    <row r="29945" hidden="1"/>
    <row r="29946" hidden="1"/>
    <row r="29947" hidden="1"/>
    <row r="29948" hidden="1"/>
    <row r="29949" hidden="1"/>
    <row r="29950" hidden="1"/>
    <row r="29951" hidden="1"/>
    <row r="29952" hidden="1"/>
    <row r="29953" hidden="1"/>
    <row r="29954" hidden="1"/>
    <row r="29955" hidden="1"/>
    <row r="29956" hidden="1"/>
    <row r="29957" hidden="1"/>
    <row r="29958" hidden="1"/>
    <row r="29959" hidden="1"/>
    <row r="29960" hidden="1"/>
    <row r="29961" hidden="1"/>
    <row r="29962" hidden="1"/>
    <row r="29963" hidden="1"/>
    <row r="29964" hidden="1"/>
    <row r="29965" hidden="1"/>
    <row r="29966" hidden="1"/>
    <row r="29967" hidden="1"/>
    <row r="29968" hidden="1"/>
    <row r="29969" hidden="1"/>
    <row r="29970" hidden="1"/>
    <row r="29971" hidden="1"/>
    <row r="29972" hidden="1"/>
    <row r="29973" hidden="1"/>
    <row r="29974" hidden="1"/>
    <row r="29975" hidden="1"/>
    <row r="29976" hidden="1"/>
    <row r="29977" hidden="1"/>
    <row r="29978" hidden="1"/>
    <row r="29979" hidden="1"/>
    <row r="29980" hidden="1"/>
    <row r="29981" hidden="1"/>
    <row r="29982" hidden="1"/>
    <row r="29983" hidden="1"/>
    <row r="29984" hidden="1"/>
    <row r="29985" hidden="1"/>
    <row r="29986" hidden="1"/>
    <row r="29987" hidden="1"/>
    <row r="29988" hidden="1"/>
    <row r="29989" hidden="1"/>
    <row r="29990" hidden="1"/>
    <row r="29991" hidden="1"/>
    <row r="29992" hidden="1"/>
    <row r="29993" hidden="1"/>
    <row r="29994" hidden="1"/>
    <row r="29995" hidden="1"/>
    <row r="29996" hidden="1"/>
    <row r="29997" hidden="1"/>
    <row r="29998" hidden="1"/>
    <row r="29999" hidden="1"/>
    <row r="30000" hidden="1"/>
    <row r="30001" hidden="1"/>
    <row r="30002" hidden="1"/>
    <row r="30003" hidden="1"/>
    <row r="30004" hidden="1"/>
    <row r="30005" hidden="1"/>
    <row r="30006" hidden="1"/>
    <row r="30007" hidden="1"/>
    <row r="30008" hidden="1"/>
    <row r="30009" hidden="1"/>
    <row r="30010" hidden="1"/>
    <row r="30011" hidden="1"/>
    <row r="30012" hidden="1"/>
    <row r="30013" hidden="1"/>
    <row r="30014" hidden="1"/>
    <row r="30015" hidden="1"/>
    <row r="30016" hidden="1"/>
    <row r="30017" hidden="1"/>
    <row r="30018" hidden="1"/>
    <row r="30019" hidden="1"/>
    <row r="30020" hidden="1"/>
    <row r="30021" hidden="1"/>
    <row r="30022" hidden="1"/>
    <row r="30023" hidden="1"/>
    <row r="30024" hidden="1"/>
    <row r="30025" hidden="1"/>
    <row r="30026" hidden="1"/>
    <row r="30027" hidden="1"/>
    <row r="30028" hidden="1"/>
    <row r="30029" hidden="1"/>
    <row r="30030" hidden="1"/>
    <row r="30031" hidden="1"/>
    <row r="30032" hidden="1"/>
    <row r="30033" hidden="1"/>
    <row r="30034" hidden="1"/>
    <row r="30035" hidden="1"/>
    <row r="30036" hidden="1"/>
    <row r="30037" hidden="1"/>
    <row r="30038" hidden="1"/>
    <row r="30039" hidden="1"/>
    <row r="30040" hidden="1"/>
    <row r="30041" hidden="1"/>
    <row r="30042" hidden="1"/>
    <row r="30043" hidden="1"/>
    <row r="30044" hidden="1"/>
    <row r="30045" hidden="1"/>
    <row r="30046" hidden="1"/>
    <row r="30047" hidden="1"/>
    <row r="30048" hidden="1"/>
    <row r="30049" hidden="1"/>
    <row r="30050" hidden="1"/>
    <row r="30051" hidden="1"/>
    <row r="30052" hidden="1"/>
    <row r="30053" hidden="1"/>
    <row r="30054" hidden="1"/>
    <row r="30055" hidden="1"/>
    <row r="30056" hidden="1"/>
    <row r="30057" hidden="1"/>
    <row r="30058" hidden="1"/>
    <row r="30059" hidden="1"/>
    <row r="30060" hidden="1"/>
    <row r="30061" hidden="1"/>
    <row r="30062" hidden="1"/>
    <row r="30063" hidden="1"/>
    <row r="30064" hidden="1"/>
    <row r="30065" hidden="1"/>
    <row r="30066" hidden="1"/>
    <row r="30067" hidden="1"/>
    <row r="30068" hidden="1"/>
    <row r="30069" hidden="1"/>
    <row r="30070" hidden="1"/>
    <row r="30071" hidden="1"/>
    <row r="30072" hidden="1"/>
    <row r="30073" hidden="1"/>
    <row r="30074" hidden="1"/>
    <row r="30075" hidden="1"/>
    <row r="30076" hidden="1"/>
    <row r="30077" hidden="1"/>
    <row r="30078" hidden="1"/>
    <row r="30079" hidden="1"/>
    <row r="30080" hidden="1"/>
    <row r="30081" hidden="1"/>
    <row r="30082" hidden="1"/>
    <row r="30083" hidden="1"/>
    <row r="30084" hidden="1"/>
    <row r="30085" hidden="1"/>
    <row r="30086" hidden="1"/>
    <row r="30087" hidden="1"/>
    <row r="30088" hidden="1"/>
    <row r="30089" hidden="1"/>
    <row r="30090" hidden="1"/>
    <row r="30091" hidden="1"/>
    <row r="30092" hidden="1"/>
    <row r="30093" hidden="1"/>
    <row r="30094" hidden="1"/>
    <row r="30095" hidden="1"/>
    <row r="30096" hidden="1"/>
    <row r="30097" hidden="1"/>
    <row r="30098" hidden="1"/>
    <row r="30099" hidden="1"/>
    <row r="30100" hidden="1"/>
    <row r="30101" hidden="1"/>
    <row r="30102" hidden="1"/>
    <row r="30103" hidden="1"/>
    <row r="30104" hidden="1"/>
    <row r="30105" hidden="1"/>
    <row r="30106" hidden="1"/>
    <row r="30107" hidden="1"/>
    <row r="30108" hidden="1"/>
    <row r="30109" hidden="1"/>
    <row r="30110" hidden="1"/>
    <row r="30111" hidden="1"/>
    <row r="30112" hidden="1"/>
    <row r="30113" hidden="1"/>
    <row r="30114" hidden="1"/>
    <row r="30115" hidden="1"/>
    <row r="30116" hidden="1"/>
    <row r="30117" hidden="1"/>
    <row r="30118" hidden="1"/>
    <row r="30119" hidden="1"/>
    <row r="30120" hidden="1"/>
    <row r="30121" hidden="1"/>
    <row r="30122" hidden="1"/>
    <row r="30123" hidden="1"/>
    <row r="30124" hidden="1"/>
    <row r="30125" hidden="1"/>
    <row r="30126" hidden="1"/>
    <row r="30127" hidden="1"/>
    <row r="30128" hidden="1"/>
    <row r="30129" hidden="1"/>
    <row r="30130" hidden="1"/>
    <row r="30131" hidden="1"/>
    <row r="30132" hidden="1"/>
    <row r="30133" hidden="1"/>
    <row r="30134" hidden="1"/>
    <row r="30135" hidden="1"/>
    <row r="30136" hidden="1"/>
    <row r="30137" hidden="1"/>
    <row r="30138" hidden="1"/>
    <row r="30139" hidden="1"/>
    <row r="30140" hidden="1"/>
    <row r="30141" hidden="1"/>
    <row r="30142" hidden="1"/>
    <row r="30143" hidden="1"/>
    <row r="30144" hidden="1"/>
    <row r="30145" hidden="1"/>
    <row r="30146" hidden="1"/>
    <row r="30147" hidden="1"/>
    <row r="30148" hidden="1"/>
    <row r="30149" hidden="1"/>
    <row r="30150" hidden="1"/>
    <row r="30151" hidden="1"/>
    <row r="30152" hidden="1"/>
    <row r="30153" hidden="1"/>
    <row r="30154" hidden="1"/>
    <row r="30155" hidden="1"/>
    <row r="30156" hidden="1"/>
    <row r="30157" hidden="1"/>
    <row r="30158" hidden="1"/>
    <row r="30159" hidden="1"/>
    <row r="30160" hidden="1"/>
    <row r="30161" hidden="1"/>
    <row r="30162" hidden="1"/>
    <row r="30163" hidden="1"/>
    <row r="30164" hidden="1"/>
    <row r="30165" hidden="1"/>
    <row r="30166" hidden="1"/>
    <row r="30167" hidden="1"/>
    <row r="30168" hidden="1"/>
    <row r="30169" hidden="1"/>
    <row r="30170" hidden="1"/>
    <row r="30171" hidden="1"/>
    <row r="30172" hidden="1"/>
    <row r="30173" hidden="1"/>
    <row r="30174" hidden="1"/>
    <row r="30175" hidden="1"/>
    <row r="30176" hidden="1"/>
    <row r="30177" hidden="1"/>
    <row r="30178" hidden="1"/>
    <row r="30179" hidden="1"/>
    <row r="30180" hidden="1"/>
    <row r="30181" hidden="1"/>
    <row r="30182" hidden="1"/>
    <row r="30183" hidden="1"/>
    <row r="30184" hidden="1"/>
    <row r="30185" hidden="1"/>
    <row r="30186" hidden="1"/>
    <row r="30187" hidden="1"/>
    <row r="30188" hidden="1"/>
    <row r="30189" hidden="1"/>
    <row r="30190" hidden="1"/>
    <row r="30191" hidden="1"/>
    <row r="30192" hidden="1"/>
    <row r="30193" hidden="1"/>
    <row r="30194" hidden="1"/>
    <row r="30195" hidden="1"/>
    <row r="30196" hidden="1"/>
    <row r="30197" hidden="1"/>
    <row r="30198" hidden="1"/>
    <row r="30199" hidden="1"/>
    <row r="30200" hidden="1"/>
    <row r="30201" hidden="1"/>
    <row r="30202" hidden="1"/>
    <row r="30203" hidden="1"/>
    <row r="30204" hidden="1"/>
    <row r="30205" hidden="1"/>
    <row r="30206" hidden="1"/>
    <row r="30207" hidden="1"/>
    <row r="30208" hidden="1"/>
    <row r="30209" hidden="1"/>
    <row r="30210" hidden="1"/>
    <row r="30211" hidden="1"/>
    <row r="30212" hidden="1"/>
    <row r="30213" hidden="1"/>
    <row r="30214" hidden="1"/>
    <row r="30215" hidden="1"/>
    <row r="30216" hidden="1"/>
    <row r="30217" hidden="1"/>
    <row r="30218" hidden="1"/>
    <row r="30219" hidden="1"/>
    <row r="30220" hidden="1"/>
    <row r="30221" hidden="1"/>
    <row r="30222" hidden="1"/>
    <row r="30223" hidden="1"/>
    <row r="30224" hidden="1"/>
    <row r="30225" hidden="1"/>
    <row r="30226" hidden="1"/>
    <row r="30227" hidden="1"/>
    <row r="30228" hidden="1"/>
    <row r="30229" hidden="1"/>
    <row r="30230" hidden="1"/>
    <row r="30231" hidden="1"/>
    <row r="30232" hidden="1"/>
    <row r="30233" hidden="1"/>
    <row r="30234" hidden="1"/>
    <row r="30235" hidden="1"/>
    <row r="30236" hidden="1"/>
    <row r="30237" hidden="1"/>
    <row r="30238" hidden="1"/>
    <row r="30239" hidden="1"/>
    <row r="30240" hidden="1"/>
    <row r="30241" hidden="1"/>
    <row r="30242" hidden="1"/>
    <row r="30243" hidden="1"/>
    <row r="30244" hidden="1"/>
    <row r="30245" hidden="1"/>
    <row r="30246" hidden="1"/>
    <row r="30247" hidden="1"/>
    <row r="30248" hidden="1"/>
    <row r="30249" hidden="1"/>
    <row r="30250" hidden="1"/>
    <row r="30251" hidden="1"/>
    <row r="30252" hidden="1"/>
    <row r="30253" hidden="1"/>
    <row r="30254" hidden="1"/>
    <row r="30255" hidden="1"/>
    <row r="30256" hidden="1"/>
    <row r="30257" hidden="1"/>
    <row r="30258" hidden="1"/>
    <row r="30259" hidden="1"/>
    <row r="30260" hidden="1"/>
    <row r="30261" hidden="1"/>
    <row r="30262" hidden="1"/>
    <row r="30263" hidden="1"/>
    <row r="30264" hidden="1"/>
    <row r="30265" hidden="1"/>
    <row r="30266" hidden="1"/>
    <row r="30267" hidden="1"/>
    <row r="30268" hidden="1"/>
    <row r="30269" hidden="1"/>
    <row r="30270" hidden="1"/>
    <row r="30271" hidden="1"/>
    <row r="30272" hidden="1"/>
    <row r="30273" hidden="1"/>
    <row r="30274" hidden="1"/>
    <row r="30275" hidden="1"/>
    <row r="30276" hidden="1"/>
    <row r="30277" hidden="1"/>
    <row r="30278" hidden="1"/>
    <row r="30279" hidden="1"/>
    <row r="30280" hidden="1"/>
    <row r="30281" hidden="1"/>
    <row r="30282" hidden="1"/>
    <row r="30283" hidden="1"/>
    <row r="30284" hidden="1"/>
    <row r="30285" hidden="1"/>
    <row r="30286" hidden="1"/>
    <row r="30287" hidden="1"/>
    <row r="30288" hidden="1"/>
    <row r="30289" hidden="1"/>
    <row r="30290" hidden="1"/>
    <row r="30291" hidden="1"/>
    <row r="30292" hidden="1"/>
    <row r="30293" hidden="1"/>
    <row r="30294" hidden="1"/>
    <row r="30295" hidden="1"/>
    <row r="30296" hidden="1"/>
    <row r="30297" hidden="1"/>
    <row r="30298" hidden="1"/>
    <row r="30299" hidden="1"/>
    <row r="30300" hidden="1"/>
    <row r="30301" hidden="1"/>
    <row r="30302" hidden="1"/>
    <row r="30303" hidden="1"/>
    <row r="30304" hidden="1"/>
    <row r="30305" hidden="1"/>
    <row r="30306" hidden="1"/>
    <row r="30307" hidden="1"/>
    <row r="30308" hidden="1"/>
    <row r="30309" hidden="1"/>
    <row r="30310" hidden="1"/>
    <row r="30311" hidden="1"/>
    <row r="30312" hidden="1"/>
    <row r="30313" hidden="1"/>
    <row r="30314" hidden="1"/>
    <row r="30315" hidden="1"/>
    <row r="30316" hidden="1"/>
    <row r="30317" hidden="1"/>
    <row r="30318" hidden="1"/>
    <row r="30319" hidden="1"/>
    <row r="30320" hidden="1"/>
    <row r="30321" hidden="1"/>
    <row r="30322" hidden="1"/>
    <row r="30323" hidden="1"/>
    <row r="30324" hidden="1"/>
    <row r="30325" hidden="1"/>
    <row r="30326" hidden="1"/>
    <row r="30327" hidden="1"/>
    <row r="30328" hidden="1"/>
    <row r="30329" hidden="1"/>
    <row r="30330" hidden="1"/>
    <row r="30331" hidden="1"/>
    <row r="30332" hidden="1"/>
    <row r="30333" hidden="1"/>
    <row r="30334" hidden="1"/>
    <row r="30335" hidden="1"/>
    <row r="30336" hidden="1"/>
    <row r="30337" hidden="1"/>
    <row r="30338" hidden="1"/>
    <row r="30339" hidden="1"/>
    <row r="30340" hidden="1"/>
    <row r="30341" hidden="1"/>
    <row r="30342" hidden="1"/>
    <row r="30343" hidden="1"/>
    <row r="30344" hidden="1"/>
    <row r="30345" hidden="1"/>
    <row r="30346" hidden="1"/>
    <row r="30347" hidden="1"/>
    <row r="30348" hidden="1"/>
    <row r="30349" hidden="1"/>
    <row r="30350" hidden="1"/>
    <row r="30351" hidden="1"/>
    <row r="30352" hidden="1"/>
    <row r="30353" hidden="1"/>
    <row r="30354" hidden="1"/>
    <row r="30355" hidden="1"/>
    <row r="30356" hidden="1"/>
    <row r="30357" hidden="1"/>
    <row r="30358" hidden="1"/>
    <row r="30359" hidden="1"/>
    <row r="30360" hidden="1"/>
    <row r="30361" hidden="1"/>
    <row r="30362" hidden="1"/>
    <row r="30363" hidden="1"/>
    <row r="30364" hidden="1"/>
    <row r="30365" hidden="1"/>
    <row r="30366" hidden="1"/>
    <row r="30367" hidden="1"/>
    <row r="30368" hidden="1"/>
    <row r="30369" hidden="1"/>
    <row r="30370" hidden="1"/>
    <row r="30371" hidden="1"/>
    <row r="30372" hidden="1"/>
    <row r="30373" hidden="1"/>
    <row r="30374" hidden="1"/>
    <row r="30375" hidden="1"/>
    <row r="30376" hidden="1"/>
    <row r="30377" hidden="1"/>
    <row r="30378" hidden="1"/>
    <row r="30379" hidden="1"/>
    <row r="30380" hidden="1"/>
    <row r="30381" hidden="1"/>
    <row r="30382" hidden="1"/>
    <row r="30383" hidden="1"/>
    <row r="30384" hidden="1"/>
    <row r="30385" hidden="1"/>
    <row r="30386" hidden="1"/>
    <row r="30387" hidden="1"/>
    <row r="30388" hidden="1"/>
    <row r="30389" hidden="1"/>
    <row r="30390" hidden="1"/>
    <row r="30391" hidden="1"/>
    <row r="30392" hidden="1"/>
    <row r="30393" hidden="1"/>
    <row r="30394" hidden="1"/>
    <row r="30395" hidden="1"/>
    <row r="30396" hidden="1"/>
    <row r="30397" hidden="1"/>
    <row r="30398" hidden="1"/>
    <row r="30399" hidden="1"/>
    <row r="30400" hidden="1"/>
    <row r="30401" hidden="1"/>
    <row r="30402" hidden="1"/>
    <row r="30403" hidden="1"/>
    <row r="30404" hidden="1"/>
    <row r="30405" hidden="1"/>
    <row r="30406" hidden="1"/>
    <row r="30407" hidden="1"/>
    <row r="30408" hidden="1"/>
    <row r="30409" hidden="1"/>
    <row r="30410" hidden="1"/>
    <row r="30411" hidden="1"/>
    <row r="30412" hidden="1"/>
    <row r="30413" hidden="1"/>
    <row r="30414" hidden="1"/>
    <row r="30415" hidden="1"/>
    <row r="30416" hidden="1"/>
    <row r="30417" hidden="1"/>
    <row r="30418" hidden="1"/>
    <row r="30419" hidden="1"/>
    <row r="30420" hidden="1"/>
    <row r="30421" hidden="1"/>
    <row r="30422" hidden="1"/>
    <row r="30423" hidden="1"/>
    <row r="30424" hidden="1"/>
    <row r="30425" hidden="1"/>
    <row r="30426" hidden="1"/>
    <row r="30427" hidden="1"/>
    <row r="30428" hidden="1"/>
    <row r="30429" hidden="1"/>
    <row r="30430" hidden="1"/>
    <row r="30431" hidden="1"/>
    <row r="30432" hidden="1"/>
    <row r="30433" hidden="1"/>
    <row r="30434" hidden="1"/>
    <row r="30435" hidden="1"/>
    <row r="30436" hidden="1"/>
    <row r="30437" hidden="1"/>
    <row r="30438" hidden="1"/>
    <row r="30439" hidden="1"/>
    <row r="30440" hidden="1"/>
    <row r="30441" hidden="1"/>
    <row r="30442" hidden="1"/>
    <row r="30443" hidden="1"/>
    <row r="30444" hidden="1"/>
    <row r="30445" hidden="1"/>
    <row r="30446" hidden="1"/>
    <row r="30447" hidden="1"/>
    <row r="30448" hidden="1"/>
    <row r="30449" hidden="1"/>
    <row r="30450" hidden="1"/>
    <row r="30451" hidden="1"/>
    <row r="30452" hidden="1"/>
    <row r="30453" hidden="1"/>
    <row r="30454" hidden="1"/>
    <row r="30455" hidden="1"/>
    <row r="30456" hidden="1"/>
    <row r="30457" hidden="1"/>
    <row r="30458" hidden="1"/>
    <row r="30459" hidden="1"/>
    <row r="30460" hidden="1"/>
    <row r="30461" hidden="1"/>
    <row r="30462" hidden="1"/>
    <row r="30463" hidden="1"/>
    <row r="30464" hidden="1"/>
    <row r="30465" hidden="1"/>
    <row r="30466" hidden="1"/>
    <row r="30467" hidden="1"/>
    <row r="30468" hidden="1"/>
    <row r="30469" hidden="1"/>
    <row r="30470" hidden="1"/>
    <row r="30471" hidden="1"/>
    <row r="30472" hidden="1"/>
    <row r="30473" hidden="1"/>
    <row r="30474" hidden="1"/>
    <row r="30475" hidden="1"/>
    <row r="30476" hidden="1"/>
    <row r="30477" hidden="1"/>
    <row r="30478" hidden="1"/>
    <row r="30479" hidden="1"/>
    <row r="30480" hidden="1"/>
    <row r="30481" hidden="1"/>
    <row r="30482" hidden="1"/>
    <row r="30483" hidden="1"/>
    <row r="30484" hidden="1"/>
    <row r="30485" hidden="1"/>
    <row r="30486" hidden="1"/>
    <row r="30487" hidden="1"/>
    <row r="30488" hidden="1"/>
    <row r="30489" hidden="1"/>
    <row r="30490" hidden="1"/>
    <row r="30491" hidden="1"/>
    <row r="30492" hidden="1"/>
    <row r="30493" hidden="1"/>
    <row r="30494" hidden="1"/>
    <row r="30495" hidden="1"/>
    <row r="30496" hidden="1"/>
    <row r="30497" hidden="1"/>
    <row r="30498" hidden="1"/>
    <row r="30499" hidden="1"/>
    <row r="30500" hidden="1"/>
    <row r="30501" hidden="1"/>
    <row r="30502" hidden="1"/>
    <row r="30503" hidden="1"/>
    <row r="30504" hidden="1"/>
    <row r="30505" hidden="1"/>
    <row r="30506" hidden="1"/>
    <row r="30507" hidden="1"/>
    <row r="30508" hidden="1"/>
    <row r="30509" hidden="1"/>
    <row r="30510" hidden="1"/>
    <row r="30511" hidden="1"/>
    <row r="30512" hidden="1"/>
    <row r="30513" hidden="1"/>
    <row r="30514" hidden="1"/>
    <row r="30515" hidden="1"/>
    <row r="30516" hidden="1"/>
    <row r="30517" hidden="1"/>
    <row r="30518" hidden="1"/>
    <row r="30519" hidden="1"/>
    <row r="30520" hidden="1"/>
    <row r="30521" hidden="1"/>
    <row r="30522" hidden="1"/>
    <row r="30523" hidden="1"/>
    <row r="30524" hidden="1"/>
    <row r="30525" hidden="1"/>
    <row r="30526" hidden="1"/>
    <row r="30527" hidden="1"/>
    <row r="30528" hidden="1"/>
    <row r="30529" hidden="1"/>
    <row r="30530" hidden="1"/>
    <row r="30531" hidden="1"/>
    <row r="30532" hidden="1"/>
    <row r="30533" hidden="1"/>
    <row r="30534" hidden="1"/>
    <row r="30535" hidden="1"/>
    <row r="30536" hidden="1"/>
    <row r="30537" hidden="1"/>
    <row r="30538" hidden="1"/>
    <row r="30539" hidden="1"/>
    <row r="30540" hidden="1"/>
    <row r="30541" hidden="1"/>
    <row r="30542" hidden="1"/>
    <row r="30543" hidden="1"/>
    <row r="30544" hidden="1"/>
    <row r="30545" hidden="1"/>
    <row r="30546" hidden="1"/>
    <row r="30547" hidden="1"/>
    <row r="30548" hidden="1"/>
    <row r="30549" hidden="1"/>
    <row r="30550" hidden="1"/>
    <row r="30551" hidden="1"/>
    <row r="30552" hidden="1"/>
    <row r="30553" hidden="1"/>
    <row r="30554" hidden="1"/>
    <row r="30555" hidden="1"/>
    <row r="30556" hidden="1"/>
    <row r="30557" hidden="1"/>
    <row r="30558" hidden="1"/>
    <row r="30559" hidden="1"/>
    <row r="30560" hidden="1"/>
    <row r="30561" hidden="1"/>
    <row r="30562" hidden="1"/>
    <row r="30563" hidden="1"/>
    <row r="30564" hidden="1"/>
    <row r="30565" hidden="1"/>
    <row r="30566" hidden="1"/>
    <row r="30567" hidden="1"/>
    <row r="30568" hidden="1"/>
    <row r="30569" hidden="1"/>
    <row r="30570" hidden="1"/>
    <row r="30571" hidden="1"/>
    <row r="30572" hidden="1"/>
    <row r="30573" hidden="1"/>
    <row r="30574" hidden="1"/>
    <row r="30575" hidden="1"/>
    <row r="30576" hidden="1"/>
    <row r="30577" hidden="1"/>
    <row r="30578" hidden="1"/>
    <row r="30579" hidden="1"/>
    <row r="30580" hidden="1"/>
    <row r="30581" hidden="1"/>
    <row r="30582" hidden="1"/>
    <row r="30583" hidden="1"/>
    <row r="30584" hidden="1"/>
    <row r="30585" hidden="1"/>
    <row r="30586" hidden="1"/>
    <row r="30587" hidden="1"/>
    <row r="30588" hidden="1"/>
    <row r="30589" hidden="1"/>
    <row r="30590" hidden="1"/>
    <row r="30591" hidden="1"/>
    <row r="30592" hidden="1"/>
    <row r="30593" hidden="1"/>
    <row r="30594" hidden="1"/>
    <row r="30595" hidden="1"/>
    <row r="30596" hidden="1"/>
    <row r="30597" hidden="1"/>
    <row r="30598" hidden="1"/>
    <row r="30599" hidden="1"/>
    <row r="30600" hidden="1"/>
    <row r="30601" hidden="1"/>
    <row r="30602" hidden="1"/>
    <row r="30603" hidden="1"/>
    <row r="30604" hidden="1"/>
    <row r="30605" hidden="1"/>
    <row r="30606" hidden="1"/>
    <row r="30607" hidden="1"/>
    <row r="30608" hidden="1"/>
    <row r="30609" hidden="1"/>
    <row r="30610" hidden="1"/>
    <row r="30611" hidden="1"/>
    <row r="30612" hidden="1"/>
    <row r="30613" hidden="1"/>
    <row r="30614" hidden="1"/>
    <row r="30615" hidden="1"/>
    <row r="30616" hidden="1"/>
    <row r="30617" hidden="1"/>
    <row r="30618" hidden="1"/>
    <row r="30619" hidden="1"/>
    <row r="30620" hidden="1"/>
    <row r="30621" hidden="1"/>
    <row r="30622" hidden="1"/>
    <row r="30623" hidden="1"/>
    <row r="30624" hidden="1"/>
    <row r="30625" hidden="1"/>
    <row r="30626" hidden="1"/>
    <row r="30627" hidden="1"/>
    <row r="30628" hidden="1"/>
    <row r="30629" hidden="1"/>
    <row r="30630" hidden="1"/>
    <row r="30631" hidden="1"/>
    <row r="30632" hidden="1"/>
    <row r="30633" hidden="1"/>
    <row r="30634" hidden="1"/>
    <row r="30635" hidden="1"/>
    <row r="30636" hidden="1"/>
    <row r="30637" hidden="1"/>
    <row r="30638" hidden="1"/>
    <row r="30639" hidden="1"/>
    <row r="30640" hidden="1"/>
    <row r="30641" hidden="1"/>
    <row r="30642" hidden="1"/>
    <row r="30643" hidden="1"/>
    <row r="30644" hidden="1"/>
    <row r="30645" hidden="1"/>
    <row r="30646" hidden="1"/>
    <row r="30647" hidden="1"/>
    <row r="30648" hidden="1"/>
    <row r="30649" hidden="1"/>
    <row r="30650" hidden="1"/>
    <row r="30651" hidden="1"/>
    <row r="30652" hidden="1"/>
    <row r="30653" hidden="1"/>
    <row r="30654" hidden="1"/>
    <row r="30655" hidden="1"/>
    <row r="30656" hidden="1"/>
    <row r="30657" hidden="1"/>
    <row r="30658" hidden="1"/>
    <row r="30659" hidden="1"/>
    <row r="30660" hidden="1"/>
    <row r="30661" hidden="1"/>
    <row r="30662" hidden="1"/>
    <row r="30663" hidden="1"/>
    <row r="30664" hidden="1"/>
    <row r="30665" hidden="1"/>
    <row r="30666" hidden="1"/>
    <row r="30667" hidden="1"/>
    <row r="30668" hidden="1"/>
    <row r="30669" hidden="1"/>
    <row r="30670" hidden="1"/>
    <row r="30671" hidden="1"/>
    <row r="30672" hidden="1"/>
    <row r="30673" hidden="1"/>
    <row r="30674" hidden="1"/>
    <row r="30675" hidden="1"/>
    <row r="30676" hidden="1"/>
    <row r="30677" hidden="1"/>
    <row r="30678" hidden="1"/>
    <row r="30679" hidden="1"/>
    <row r="30680" hidden="1"/>
    <row r="30681" hidden="1"/>
    <row r="30682" hidden="1"/>
    <row r="30683" hidden="1"/>
    <row r="30684" hidden="1"/>
    <row r="30685" hidden="1"/>
    <row r="30686" hidden="1"/>
    <row r="30687" hidden="1"/>
    <row r="30688" hidden="1"/>
    <row r="30689" hidden="1"/>
    <row r="30690" hidden="1"/>
    <row r="30691" hidden="1"/>
    <row r="30692" hidden="1"/>
    <row r="30693" hidden="1"/>
    <row r="30694" hidden="1"/>
    <row r="30695" hidden="1"/>
    <row r="30696" hidden="1"/>
    <row r="30697" hidden="1"/>
    <row r="30698" hidden="1"/>
    <row r="30699" hidden="1"/>
    <row r="30700" hidden="1"/>
    <row r="30701" hidden="1"/>
    <row r="30702" hidden="1"/>
    <row r="30703" hidden="1"/>
    <row r="30704" hidden="1"/>
    <row r="30705" hidden="1"/>
    <row r="30706" hidden="1"/>
    <row r="30707" hidden="1"/>
    <row r="30708" hidden="1"/>
    <row r="30709" hidden="1"/>
    <row r="30710" hidden="1"/>
    <row r="30711" hidden="1"/>
    <row r="30712" hidden="1"/>
    <row r="30713" hidden="1"/>
    <row r="30714" hidden="1"/>
    <row r="30715" hidden="1"/>
    <row r="30716" hidden="1"/>
    <row r="30717" hidden="1"/>
    <row r="30718" hidden="1"/>
    <row r="30719" hidden="1"/>
    <row r="30720" hidden="1"/>
    <row r="30721" hidden="1"/>
    <row r="30722" hidden="1"/>
    <row r="30723" hidden="1"/>
    <row r="30724" hidden="1"/>
    <row r="30725" hidden="1"/>
    <row r="30726" hidden="1"/>
    <row r="30727" hidden="1"/>
    <row r="30728" hidden="1"/>
    <row r="30729" hidden="1"/>
    <row r="30730" hidden="1"/>
    <row r="30731" hidden="1"/>
    <row r="30732" hidden="1"/>
    <row r="30733" hidden="1"/>
    <row r="30734" hidden="1"/>
    <row r="30735" hidden="1"/>
    <row r="30736" hidden="1"/>
    <row r="30737" hidden="1"/>
    <row r="30738" hidden="1"/>
    <row r="30739" hidden="1"/>
    <row r="30740" hidden="1"/>
    <row r="30741" hidden="1"/>
    <row r="30742" hidden="1"/>
    <row r="30743" hidden="1"/>
    <row r="30744" hidden="1"/>
    <row r="30745" hidden="1"/>
    <row r="30746" hidden="1"/>
    <row r="30747" hidden="1"/>
    <row r="30748" hidden="1"/>
    <row r="30749" hidden="1"/>
    <row r="30750" hidden="1"/>
    <row r="30751" hidden="1"/>
    <row r="30752" hidden="1"/>
    <row r="30753" hidden="1"/>
    <row r="30754" hidden="1"/>
    <row r="30755" hidden="1"/>
    <row r="30756" hidden="1"/>
    <row r="30757" hidden="1"/>
    <row r="30758" hidden="1"/>
    <row r="30759" hidden="1"/>
    <row r="30760" hidden="1"/>
    <row r="30761" hidden="1"/>
    <row r="30762" hidden="1"/>
    <row r="30763" hidden="1"/>
    <row r="30764" hidden="1"/>
    <row r="30765" hidden="1"/>
    <row r="30766" hidden="1"/>
    <row r="30767" hidden="1"/>
    <row r="30768" hidden="1"/>
    <row r="30769" hidden="1"/>
    <row r="30770" hidden="1"/>
    <row r="30771" hidden="1"/>
    <row r="30772" hidden="1"/>
    <row r="30773" hidden="1"/>
    <row r="30774" hidden="1"/>
    <row r="30775" hidden="1"/>
    <row r="30776" hidden="1"/>
    <row r="30777" hidden="1"/>
    <row r="30778" hidden="1"/>
    <row r="30779" hidden="1"/>
    <row r="30780" hidden="1"/>
    <row r="30781" hidden="1"/>
    <row r="30782" hidden="1"/>
    <row r="30783" hidden="1"/>
    <row r="30784" hidden="1"/>
    <row r="30785" hidden="1"/>
    <row r="30786" hidden="1"/>
    <row r="30787" hidden="1"/>
    <row r="30788" hidden="1"/>
    <row r="30789" hidden="1"/>
    <row r="30790" hidden="1"/>
    <row r="30791" hidden="1"/>
    <row r="30792" hidden="1"/>
    <row r="30793" hidden="1"/>
    <row r="30794" hidden="1"/>
    <row r="30795" hidden="1"/>
    <row r="30796" hidden="1"/>
    <row r="30797" hidden="1"/>
    <row r="30798" hidden="1"/>
    <row r="30799" hidden="1"/>
    <row r="30800" hidden="1"/>
    <row r="30801" hidden="1"/>
    <row r="30802" hidden="1"/>
    <row r="30803" hidden="1"/>
    <row r="30804" hidden="1"/>
    <row r="30805" hidden="1"/>
    <row r="30806" hidden="1"/>
    <row r="30807" hidden="1"/>
    <row r="30808" hidden="1"/>
    <row r="30809" hidden="1"/>
    <row r="30810" hidden="1"/>
    <row r="30811" hidden="1"/>
    <row r="30812" hidden="1"/>
    <row r="30813" hidden="1"/>
    <row r="30814" hidden="1"/>
    <row r="30815" hidden="1"/>
    <row r="30816" hidden="1"/>
    <row r="30817" hidden="1"/>
    <row r="30818" hidden="1"/>
    <row r="30819" hidden="1"/>
    <row r="30820" hidden="1"/>
    <row r="30821" hidden="1"/>
    <row r="30822" hidden="1"/>
    <row r="30823" hidden="1"/>
    <row r="30824" hidden="1"/>
    <row r="30825" hidden="1"/>
    <row r="30826" hidden="1"/>
    <row r="30827" hidden="1"/>
    <row r="30828" hidden="1"/>
    <row r="30829" hidden="1"/>
    <row r="30830" hidden="1"/>
    <row r="30831" hidden="1"/>
    <row r="30832" hidden="1"/>
    <row r="30833" hidden="1"/>
    <row r="30834" hidden="1"/>
    <row r="30835" hidden="1"/>
    <row r="30836" hidden="1"/>
    <row r="30837" hidden="1"/>
    <row r="30838" hidden="1"/>
    <row r="30839" hidden="1"/>
    <row r="30840" hidden="1"/>
    <row r="30841" hidden="1"/>
    <row r="30842" hidden="1"/>
    <row r="30843" hidden="1"/>
    <row r="30844" hidden="1"/>
    <row r="30845" hidden="1"/>
    <row r="30846" hidden="1"/>
    <row r="30847" hidden="1"/>
    <row r="30848" hidden="1"/>
    <row r="30849" hidden="1"/>
    <row r="30850" hidden="1"/>
    <row r="30851" hidden="1"/>
    <row r="30852" hidden="1"/>
    <row r="30853" hidden="1"/>
    <row r="30854" hidden="1"/>
    <row r="30855" hidden="1"/>
    <row r="30856" hidden="1"/>
    <row r="30857" hidden="1"/>
    <row r="30858" hidden="1"/>
    <row r="30859" hidden="1"/>
    <row r="30860" hidden="1"/>
    <row r="30861" hidden="1"/>
    <row r="30862" hidden="1"/>
    <row r="30863" hidden="1"/>
    <row r="30864" hidden="1"/>
    <row r="30865" hidden="1"/>
    <row r="30866" hidden="1"/>
    <row r="30867" hidden="1"/>
    <row r="30868" hidden="1"/>
    <row r="30869" hidden="1"/>
    <row r="30870" hidden="1"/>
    <row r="30871" hidden="1"/>
    <row r="30872" hidden="1"/>
    <row r="30873" hidden="1"/>
    <row r="30874" hidden="1"/>
    <row r="30875" hidden="1"/>
    <row r="30876" hidden="1"/>
    <row r="30877" hidden="1"/>
    <row r="30878" hidden="1"/>
    <row r="30879" hidden="1"/>
    <row r="30880" hidden="1"/>
    <row r="30881" hidden="1"/>
    <row r="30882" hidden="1"/>
    <row r="30883" hidden="1"/>
    <row r="30884" hidden="1"/>
    <row r="30885" hidden="1"/>
    <row r="30886" hidden="1"/>
    <row r="30887" hidden="1"/>
    <row r="30888" hidden="1"/>
    <row r="30889" hidden="1"/>
    <row r="30890" hidden="1"/>
    <row r="30891" hidden="1"/>
    <row r="30892" hidden="1"/>
    <row r="30893" hidden="1"/>
    <row r="30894" hidden="1"/>
    <row r="30895" hidden="1"/>
    <row r="30896" hidden="1"/>
    <row r="30897" hidden="1"/>
    <row r="30898" hidden="1"/>
    <row r="30899" hidden="1"/>
    <row r="30900" hidden="1"/>
    <row r="30901" hidden="1"/>
    <row r="30902" hidden="1"/>
    <row r="30903" hidden="1"/>
    <row r="30904" hidden="1"/>
    <row r="30905" hidden="1"/>
    <row r="30906" hidden="1"/>
    <row r="30907" hidden="1"/>
    <row r="30908" hidden="1"/>
    <row r="30909" hidden="1"/>
    <row r="30910" hidden="1"/>
    <row r="30911" hidden="1"/>
    <row r="30912" hidden="1"/>
    <row r="30913" hidden="1"/>
    <row r="30914" hidden="1"/>
    <row r="30915" hidden="1"/>
    <row r="30916" hidden="1"/>
    <row r="30917" hidden="1"/>
    <row r="30918" hidden="1"/>
    <row r="30919" hidden="1"/>
    <row r="30920" hidden="1"/>
    <row r="30921" hidden="1"/>
    <row r="30922" hidden="1"/>
    <row r="30923" hidden="1"/>
    <row r="30924" hidden="1"/>
    <row r="30925" hidden="1"/>
    <row r="30926" hidden="1"/>
    <row r="30927" hidden="1"/>
    <row r="30928" hidden="1"/>
    <row r="30929" hidden="1"/>
    <row r="30930" hidden="1"/>
    <row r="30931" hidden="1"/>
    <row r="30932" hidden="1"/>
    <row r="30933" hidden="1"/>
    <row r="30934" hidden="1"/>
    <row r="30935" hidden="1"/>
    <row r="30936" hidden="1"/>
    <row r="30937" hidden="1"/>
    <row r="30938" hidden="1"/>
    <row r="30939" hidden="1"/>
    <row r="30940" hidden="1"/>
    <row r="30941" hidden="1"/>
    <row r="30942" hidden="1"/>
    <row r="30943" hidden="1"/>
    <row r="30944" hidden="1"/>
    <row r="30945" hidden="1"/>
    <row r="30946" hidden="1"/>
    <row r="30947" hidden="1"/>
    <row r="30948" hidden="1"/>
    <row r="30949" hidden="1"/>
    <row r="30950" hidden="1"/>
    <row r="30951" hidden="1"/>
    <row r="30952" hidden="1"/>
    <row r="30953" hidden="1"/>
    <row r="30954" hidden="1"/>
    <row r="30955" hidden="1"/>
    <row r="30956" hidden="1"/>
    <row r="30957" hidden="1"/>
    <row r="30958" hidden="1"/>
    <row r="30959" hidden="1"/>
    <row r="30960" hidden="1"/>
    <row r="30961" hidden="1"/>
    <row r="30962" hidden="1"/>
    <row r="30963" hidden="1"/>
    <row r="30964" hidden="1"/>
    <row r="30965" hidden="1"/>
    <row r="30966" hidden="1"/>
    <row r="30967" hidden="1"/>
    <row r="30968" hidden="1"/>
    <row r="30969" hidden="1"/>
    <row r="30970" hidden="1"/>
    <row r="30971" hidden="1"/>
    <row r="30972" hidden="1"/>
    <row r="30973" hidden="1"/>
    <row r="30974" hidden="1"/>
    <row r="30975" hidden="1"/>
    <row r="30976" hidden="1"/>
    <row r="30977" hidden="1"/>
    <row r="30978" hidden="1"/>
    <row r="30979" hidden="1"/>
    <row r="30980" hidden="1"/>
    <row r="30981" hidden="1"/>
    <row r="30982" hidden="1"/>
    <row r="30983" hidden="1"/>
    <row r="30984" hidden="1"/>
    <row r="30985" hidden="1"/>
    <row r="30986" hidden="1"/>
    <row r="30987" hidden="1"/>
    <row r="30988" hidden="1"/>
    <row r="30989" hidden="1"/>
    <row r="30990" hidden="1"/>
    <row r="30991" hidden="1"/>
    <row r="30992" hidden="1"/>
    <row r="30993" hidden="1"/>
    <row r="30994" hidden="1"/>
    <row r="30995" hidden="1"/>
    <row r="30996" hidden="1"/>
    <row r="30997" hidden="1"/>
    <row r="30998" hidden="1"/>
    <row r="30999" hidden="1"/>
    <row r="31000" hidden="1"/>
    <row r="31001" hidden="1"/>
    <row r="31002" hidden="1"/>
    <row r="31003" hidden="1"/>
    <row r="31004" hidden="1"/>
    <row r="31005" hidden="1"/>
    <row r="31006" hidden="1"/>
    <row r="31007" hidden="1"/>
    <row r="31008" hidden="1"/>
    <row r="31009" hidden="1"/>
    <row r="31010" hidden="1"/>
    <row r="31011" hidden="1"/>
    <row r="31012" hidden="1"/>
    <row r="31013" hidden="1"/>
    <row r="31014" hidden="1"/>
    <row r="31015" hidden="1"/>
    <row r="31016" hidden="1"/>
    <row r="31017" hidden="1"/>
    <row r="31018" hidden="1"/>
    <row r="31019" hidden="1"/>
    <row r="31020" hidden="1"/>
    <row r="31021" hidden="1"/>
    <row r="31022" hidden="1"/>
    <row r="31023" hidden="1"/>
    <row r="31024" hidden="1"/>
    <row r="31025" hidden="1"/>
    <row r="31026" hidden="1"/>
    <row r="31027" hidden="1"/>
    <row r="31028" hidden="1"/>
    <row r="31029" hidden="1"/>
    <row r="31030" hidden="1"/>
    <row r="31031" hidden="1"/>
    <row r="31032" hidden="1"/>
    <row r="31033" hidden="1"/>
    <row r="31034" hidden="1"/>
    <row r="31035" hidden="1"/>
    <row r="31036" hidden="1"/>
    <row r="31037" hidden="1"/>
    <row r="31038" hidden="1"/>
    <row r="31039" hidden="1"/>
    <row r="31040" hidden="1"/>
    <row r="31041" hidden="1"/>
    <row r="31042" hidden="1"/>
    <row r="31043" hidden="1"/>
    <row r="31044" hidden="1"/>
    <row r="31045" hidden="1"/>
    <row r="31046" hidden="1"/>
    <row r="31047" hidden="1"/>
    <row r="31048" hidden="1"/>
    <row r="31049" hidden="1"/>
    <row r="31050" hidden="1"/>
    <row r="31051" hidden="1"/>
    <row r="31052" hidden="1"/>
    <row r="31053" hidden="1"/>
    <row r="31054" hidden="1"/>
    <row r="31055" hidden="1"/>
    <row r="31056" hidden="1"/>
    <row r="31057" hidden="1"/>
    <row r="31058" hidden="1"/>
    <row r="31059" hidden="1"/>
    <row r="31060" hidden="1"/>
    <row r="31061" hidden="1"/>
    <row r="31062" hidden="1"/>
    <row r="31063" hidden="1"/>
    <row r="31064" hidden="1"/>
    <row r="31065" hidden="1"/>
    <row r="31066" hidden="1"/>
    <row r="31067" hidden="1"/>
    <row r="31068" hidden="1"/>
    <row r="31069" hidden="1"/>
    <row r="31070" hidden="1"/>
    <row r="31071" hidden="1"/>
    <row r="31072" hidden="1"/>
    <row r="31073" hidden="1"/>
    <row r="31074" hidden="1"/>
    <row r="31075" hidden="1"/>
    <row r="31076" hidden="1"/>
    <row r="31077" hidden="1"/>
    <row r="31078" hidden="1"/>
    <row r="31079" hidden="1"/>
    <row r="31080" hidden="1"/>
    <row r="31081" hidden="1"/>
    <row r="31082" hidden="1"/>
    <row r="31083" hidden="1"/>
    <row r="31084" hidden="1"/>
    <row r="31085" hidden="1"/>
    <row r="31086" hidden="1"/>
    <row r="31087" hidden="1"/>
    <row r="31088" hidden="1"/>
    <row r="31089" hidden="1"/>
    <row r="31090" hidden="1"/>
    <row r="31091" hidden="1"/>
    <row r="31092" hidden="1"/>
    <row r="31093" hidden="1"/>
    <row r="31094" hidden="1"/>
    <row r="31095" hidden="1"/>
    <row r="31096" hidden="1"/>
    <row r="31097" hidden="1"/>
    <row r="31098" hidden="1"/>
    <row r="31099" hidden="1"/>
    <row r="31100" hidden="1"/>
    <row r="31101" hidden="1"/>
    <row r="31102" hidden="1"/>
    <row r="31103" hidden="1"/>
    <row r="31104" hidden="1"/>
    <row r="31105" hidden="1"/>
    <row r="31106" hidden="1"/>
    <row r="31107" hidden="1"/>
    <row r="31108" hidden="1"/>
    <row r="31109" hidden="1"/>
    <row r="31110" hidden="1"/>
    <row r="31111" hidden="1"/>
    <row r="31112" hidden="1"/>
    <row r="31113" hidden="1"/>
    <row r="31114" hidden="1"/>
    <row r="31115" hidden="1"/>
    <row r="31116" hidden="1"/>
    <row r="31117" hidden="1"/>
    <row r="31118" hidden="1"/>
    <row r="31119" hidden="1"/>
    <row r="31120" hidden="1"/>
    <row r="31121" hidden="1"/>
    <row r="31122" hidden="1"/>
    <row r="31123" hidden="1"/>
    <row r="31124" hidden="1"/>
    <row r="31125" hidden="1"/>
    <row r="31126" hidden="1"/>
    <row r="31127" hidden="1"/>
    <row r="31128" hidden="1"/>
    <row r="31129" hidden="1"/>
    <row r="31130" hidden="1"/>
    <row r="31131" hidden="1"/>
    <row r="31132" hidden="1"/>
    <row r="31133" hidden="1"/>
    <row r="31134" hidden="1"/>
    <row r="31135" hidden="1"/>
    <row r="31136" hidden="1"/>
    <row r="31137" hidden="1"/>
    <row r="31138" hidden="1"/>
    <row r="31139" hidden="1"/>
    <row r="31140" hidden="1"/>
    <row r="31141" hidden="1"/>
    <row r="31142" hidden="1"/>
    <row r="31143" hidden="1"/>
    <row r="31144" hidden="1"/>
    <row r="31145" hidden="1"/>
    <row r="31146" hidden="1"/>
    <row r="31147" hidden="1"/>
    <row r="31148" hidden="1"/>
    <row r="31149" hidden="1"/>
    <row r="31150" hidden="1"/>
    <row r="31151" hidden="1"/>
    <row r="31152" hidden="1"/>
    <row r="31153" hidden="1"/>
    <row r="31154" hidden="1"/>
    <row r="31155" hidden="1"/>
    <row r="31156" hidden="1"/>
    <row r="31157" hidden="1"/>
    <row r="31158" hidden="1"/>
    <row r="31159" hidden="1"/>
    <row r="31160" hidden="1"/>
    <row r="31161" hidden="1"/>
    <row r="31162" hidden="1"/>
    <row r="31163" hidden="1"/>
    <row r="31164" hidden="1"/>
    <row r="31165" hidden="1"/>
    <row r="31166" hidden="1"/>
    <row r="31167" hidden="1"/>
    <row r="31168" hidden="1"/>
    <row r="31169" hidden="1"/>
    <row r="31170" hidden="1"/>
    <row r="31171" hidden="1"/>
    <row r="31172" hidden="1"/>
    <row r="31173" hidden="1"/>
    <row r="31174" hidden="1"/>
    <row r="31175" hidden="1"/>
    <row r="31176" hidden="1"/>
    <row r="31177" hidden="1"/>
    <row r="31178" hidden="1"/>
    <row r="31179" hidden="1"/>
    <row r="31180" hidden="1"/>
    <row r="31181" hidden="1"/>
    <row r="31182" hidden="1"/>
    <row r="31183" hidden="1"/>
    <row r="31184" hidden="1"/>
    <row r="31185" hidden="1"/>
    <row r="31186" hidden="1"/>
    <row r="31187" hidden="1"/>
    <row r="31188" hidden="1"/>
    <row r="31189" hidden="1"/>
    <row r="31190" hidden="1"/>
    <row r="31191" hidden="1"/>
    <row r="31192" hidden="1"/>
    <row r="31193" hidden="1"/>
    <row r="31194" hidden="1"/>
    <row r="31195" hidden="1"/>
    <row r="31196" hidden="1"/>
    <row r="31197" hidden="1"/>
    <row r="31198" hidden="1"/>
    <row r="31199" hidden="1"/>
    <row r="31200" hidden="1"/>
    <row r="31201" hidden="1"/>
    <row r="31202" hidden="1"/>
    <row r="31203" hidden="1"/>
    <row r="31204" hidden="1"/>
    <row r="31205" hidden="1"/>
    <row r="31206" hidden="1"/>
    <row r="31207" hidden="1"/>
    <row r="31208" hidden="1"/>
    <row r="31209" hidden="1"/>
    <row r="31210" hidden="1"/>
    <row r="31211" hidden="1"/>
    <row r="31212" hidden="1"/>
    <row r="31213" hidden="1"/>
    <row r="31214" hidden="1"/>
    <row r="31215" hidden="1"/>
    <row r="31216" hidden="1"/>
    <row r="31217" hidden="1"/>
    <row r="31218" hidden="1"/>
    <row r="31219" hidden="1"/>
    <row r="31220" hidden="1"/>
    <row r="31221" hidden="1"/>
    <row r="31222" hidden="1"/>
    <row r="31223" hidden="1"/>
    <row r="31224" hidden="1"/>
    <row r="31225" hidden="1"/>
    <row r="31226" hidden="1"/>
    <row r="31227" hidden="1"/>
    <row r="31228" hidden="1"/>
    <row r="31229" hidden="1"/>
    <row r="31230" hidden="1"/>
    <row r="31231" hidden="1"/>
    <row r="31232" hidden="1"/>
    <row r="31233" hidden="1"/>
    <row r="31234" hidden="1"/>
    <row r="31235" hidden="1"/>
    <row r="31236" hidden="1"/>
    <row r="31237" hidden="1"/>
    <row r="31238" hidden="1"/>
    <row r="31239" hidden="1"/>
    <row r="31240" hidden="1"/>
    <row r="31241" hidden="1"/>
    <row r="31242" hidden="1"/>
    <row r="31243" hidden="1"/>
    <row r="31244" hidden="1"/>
    <row r="31245" hidden="1"/>
    <row r="31246" hidden="1"/>
    <row r="31247" hidden="1"/>
    <row r="31248" hidden="1"/>
    <row r="31249" hidden="1"/>
    <row r="31250" hidden="1"/>
    <row r="31251" hidden="1"/>
    <row r="31252" hidden="1"/>
    <row r="31253" hidden="1"/>
    <row r="31254" hidden="1"/>
    <row r="31255" hidden="1"/>
    <row r="31256" hidden="1"/>
    <row r="31257" hidden="1"/>
    <row r="31258" hidden="1"/>
    <row r="31259" hidden="1"/>
    <row r="31260" hidden="1"/>
    <row r="31261" hidden="1"/>
    <row r="31262" hidden="1"/>
    <row r="31263" hidden="1"/>
    <row r="31264" hidden="1"/>
    <row r="31265" hidden="1"/>
    <row r="31266" hidden="1"/>
    <row r="31267" hidden="1"/>
    <row r="31268" hidden="1"/>
    <row r="31269" hidden="1"/>
    <row r="31270" hidden="1"/>
    <row r="31271" hidden="1"/>
    <row r="31272" hidden="1"/>
    <row r="31273" hidden="1"/>
    <row r="31274" hidden="1"/>
    <row r="31275" hidden="1"/>
    <row r="31276" hidden="1"/>
    <row r="31277" hidden="1"/>
    <row r="31278" hidden="1"/>
    <row r="31279" hidden="1"/>
    <row r="31280" hidden="1"/>
    <row r="31281" hidden="1"/>
    <row r="31282" hidden="1"/>
    <row r="31283" hidden="1"/>
    <row r="31284" hidden="1"/>
    <row r="31285" hidden="1"/>
    <row r="31286" hidden="1"/>
    <row r="31287" hidden="1"/>
    <row r="31288" hidden="1"/>
    <row r="31289" hidden="1"/>
    <row r="31290" hidden="1"/>
    <row r="31291" hidden="1"/>
    <row r="31292" hidden="1"/>
    <row r="31293" hidden="1"/>
    <row r="31294" hidden="1"/>
    <row r="31295" hidden="1"/>
    <row r="31296" hidden="1"/>
    <row r="31297" hidden="1"/>
    <row r="31298" hidden="1"/>
    <row r="31299" hidden="1"/>
    <row r="31300" hidden="1"/>
    <row r="31301" hidden="1"/>
    <row r="31302" hidden="1"/>
    <row r="31303" hidden="1"/>
    <row r="31304" hidden="1"/>
    <row r="31305" hidden="1"/>
    <row r="31306" hidden="1"/>
    <row r="31307" hidden="1"/>
    <row r="31308" hidden="1"/>
    <row r="31309" hidden="1"/>
    <row r="31310" hidden="1"/>
    <row r="31311" hidden="1"/>
    <row r="31312" hidden="1"/>
    <row r="31313" hidden="1"/>
    <row r="31314" hidden="1"/>
    <row r="31315" hidden="1"/>
    <row r="31316" hidden="1"/>
    <row r="31317" hidden="1"/>
    <row r="31318" hidden="1"/>
    <row r="31319" hidden="1"/>
    <row r="31320" hidden="1"/>
    <row r="31321" hidden="1"/>
    <row r="31322" hidden="1"/>
    <row r="31323" hidden="1"/>
    <row r="31324" hidden="1"/>
    <row r="31325" hidden="1"/>
    <row r="31326" hidden="1"/>
    <row r="31327" hidden="1"/>
    <row r="31328" hidden="1"/>
    <row r="31329" hidden="1"/>
    <row r="31330" hidden="1"/>
    <row r="31331" hidden="1"/>
    <row r="31332" hidden="1"/>
    <row r="31333" hidden="1"/>
    <row r="31334" hidden="1"/>
    <row r="31335" hidden="1"/>
    <row r="31336" hidden="1"/>
    <row r="31337" hidden="1"/>
    <row r="31338" hidden="1"/>
    <row r="31339" hidden="1"/>
    <row r="31340" hidden="1"/>
    <row r="31341" hidden="1"/>
    <row r="31342" hidden="1"/>
    <row r="31343" hidden="1"/>
    <row r="31344" hidden="1"/>
    <row r="31345" hidden="1"/>
    <row r="31346" hidden="1"/>
    <row r="31347" hidden="1"/>
    <row r="31348" hidden="1"/>
    <row r="31349" hidden="1"/>
    <row r="31350" hidden="1"/>
    <row r="31351" hidden="1"/>
    <row r="31352" hidden="1"/>
    <row r="31353" hidden="1"/>
    <row r="31354" hidden="1"/>
    <row r="31355" hidden="1"/>
    <row r="31356" hidden="1"/>
    <row r="31357" hidden="1"/>
    <row r="31358" hidden="1"/>
    <row r="31359" hidden="1"/>
    <row r="31360" hidden="1"/>
    <row r="31361" hidden="1"/>
    <row r="31362" hidden="1"/>
    <row r="31363" hidden="1"/>
    <row r="31364" hidden="1"/>
    <row r="31365" hidden="1"/>
    <row r="31366" hidden="1"/>
    <row r="31367" hidden="1"/>
    <row r="31368" hidden="1"/>
    <row r="31369" hidden="1"/>
    <row r="31370" hidden="1"/>
    <row r="31371" hidden="1"/>
    <row r="31372" hidden="1"/>
    <row r="31373" hidden="1"/>
    <row r="31374" hidden="1"/>
    <row r="31375" hidden="1"/>
    <row r="31376" hidden="1"/>
    <row r="31377" hidden="1"/>
    <row r="31378" hidden="1"/>
    <row r="31379" hidden="1"/>
    <row r="31380" hidden="1"/>
    <row r="31381" hidden="1"/>
    <row r="31382" hidden="1"/>
    <row r="31383" hidden="1"/>
    <row r="31384" hidden="1"/>
    <row r="31385" hidden="1"/>
    <row r="31386" hidden="1"/>
    <row r="31387" hidden="1"/>
    <row r="31388" hidden="1"/>
    <row r="31389" hidden="1"/>
    <row r="31390" hidden="1"/>
    <row r="31391" hidden="1"/>
    <row r="31392" hidden="1"/>
    <row r="31393" hidden="1"/>
    <row r="31394" hidden="1"/>
    <row r="31395" hidden="1"/>
    <row r="31396" hidden="1"/>
    <row r="31397" hidden="1"/>
    <row r="31398" hidden="1"/>
    <row r="31399" hidden="1"/>
    <row r="31400" hidden="1"/>
    <row r="31401" hidden="1"/>
    <row r="31402" hidden="1"/>
    <row r="31403" hidden="1"/>
    <row r="31404" hidden="1"/>
    <row r="31405" hidden="1"/>
    <row r="31406" hidden="1"/>
    <row r="31407" hidden="1"/>
    <row r="31408" hidden="1"/>
    <row r="31409" hidden="1"/>
    <row r="31410" hidden="1"/>
    <row r="31411" hidden="1"/>
    <row r="31412" hidden="1"/>
    <row r="31413" hidden="1"/>
    <row r="31414" hidden="1"/>
    <row r="31415" hidden="1"/>
    <row r="31416" hidden="1"/>
    <row r="31417" hidden="1"/>
    <row r="31418" hidden="1"/>
    <row r="31419" hidden="1"/>
    <row r="31420" hidden="1"/>
    <row r="31421" hidden="1"/>
    <row r="31422" hidden="1"/>
    <row r="31423" hidden="1"/>
    <row r="31424" hidden="1"/>
    <row r="31425" hidden="1"/>
    <row r="31426" hidden="1"/>
    <row r="31427" hidden="1"/>
    <row r="31428" hidden="1"/>
    <row r="31429" hidden="1"/>
    <row r="31430" hidden="1"/>
    <row r="31431" hidden="1"/>
    <row r="31432" hidden="1"/>
    <row r="31433" hidden="1"/>
    <row r="31434" hidden="1"/>
    <row r="31435" hidden="1"/>
    <row r="31436" hidden="1"/>
    <row r="31437" hidden="1"/>
    <row r="31438" hidden="1"/>
    <row r="31439" hidden="1"/>
    <row r="31440" hidden="1"/>
    <row r="31441" hidden="1"/>
    <row r="31442" hidden="1"/>
    <row r="31443" hidden="1"/>
    <row r="31444" hidden="1"/>
    <row r="31445" hidden="1"/>
    <row r="31446" hidden="1"/>
    <row r="31447" hidden="1"/>
    <row r="31448" hidden="1"/>
    <row r="31449" hidden="1"/>
    <row r="31450" hidden="1"/>
    <row r="31451" hidden="1"/>
    <row r="31452" hidden="1"/>
    <row r="31453" hidden="1"/>
    <row r="31454" hidden="1"/>
    <row r="31455" hidden="1"/>
    <row r="31456" hidden="1"/>
    <row r="31457" hidden="1"/>
    <row r="31458" hidden="1"/>
    <row r="31459" hidden="1"/>
    <row r="31460" hidden="1"/>
    <row r="31461" hidden="1"/>
    <row r="31462" hidden="1"/>
    <row r="31463" hidden="1"/>
    <row r="31464" hidden="1"/>
    <row r="31465" hidden="1"/>
    <row r="31466" hidden="1"/>
    <row r="31467" hidden="1"/>
    <row r="31468" hidden="1"/>
    <row r="31469" hidden="1"/>
    <row r="31470" hidden="1"/>
    <row r="31471" hidden="1"/>
    <row r="31472" hidden="1"/>
    <row r="31473" hidden="1"/>
    <row r="31474" hidden="1"/>
    <row r="31475" hidden="1"/>
    <row r="31476" hidden="1"/>
    <row r="31477" hidden="1"/>
    <row r="31478" hidden="1"/>
    <row r="31479" hidden="1"/>
    <row r="31480" hidden="1"/>
    <row r="31481" hidden="1"/>
    <row r="31482" hidden="1"/>
    <row r="31483" hidden="1"/>
    <row r="31484" hidden="1"/>
    <row r="31485" hidden="1"/>
    <row r="31486" hidden="1"/>
    <row r="31487" hidden="1"/>
    <row r="31488" hidden="1"/>
    <row r="31489" hidden="1"/>
    <row r="31490" hidden="1"/>
    <row r="31491" hidden="1"/>
    <row r="31492" hidden="1"/>
    <row r="31493" hidden="1"/>
    <row r="31494" hidden="1"/>
    <row r="31495" hidden="1"/>
    <row r="31496" hidden="1"/>
    <row r="31497" hidden="1"/>
    <row r="31498" hidden="1"/>
    <row r="31499" hidden="1"/>
    <row r="31500" hidden="1"/>
    <row r="31501" hidden="1"/>
    <row r="31502" hidden="1"/>
    <row r="31503" hidden="1"/>
    <row r="31504" hidden="1"/>
    <row r="31505" hidden="1"/>
    <row r="31506" hidden="1"/>
    <row r="31507" hidden="1"/>
    <row r="31508" hidden="1"/>
    <row r="31509" hidden="1"/>
    <row r="31510" hidden="1"/>
    <row r="31511" hidden="1"/>
    <row r="31512" hidden="1"/>
    <row r="31513" hidden="1"/>
    <row r="31514" hidden="1"/>
    <row r="31515" hidden="1"/>
    <row r="31516" hidden="1"/>
    <row r="31517" hidden="1"/>
    <row r="31518" hidden="1"/>
    <row r="31519" hidden="1"/>
    <row r="31520" hidden="1"/>
    <row r="31521" hidden="1"/>
    <row r="31522" hidden="1"/>
    <row r="31523" hidden="1"/>
    <row r="31524" hidden="1"/>
    <row r="31525" hidden="1"/>
    <row r="31526" hidden="1"/>
    <row r="31527" hidden="1"/>
    <row r="31528" hidden="1"/>
    <row r="31529" hidden="1"/>
    <row r="31530" hidden="1"/>
    <row r="31531" hidden="1"/>
    <row r="31532" hidden="1"/>
    <row r="31533" hidden="1"/>
    <row r="31534" hidden="1"/>
    <row r="31535" hidden="1"/>
    <row r="31536" hidden="1"/>
    <row r="31537" hidden="1"/>
    <row r="31538" hidden="1"/>
    <row r="31539" hidden="1"/>
    <row r="31540" hidden="1"/>
    <row r="31541" hidden="1"/>
    <row r="31542" hidden="1"/>
    <row r="31543" hidden="1"/>
    <row r="31544" hidden="1"/>
    <row r="31545" hidden="1"/>
    <row r="31546" hidden="1"/>
    <row r="31547" hidden="1"/>
    <row r="31548" hidden="1"/>
    <row r="31549" hidden="1"/>
    <row r="31550" hidden="1"/>
    <row r="31551" hidden="1"/>
    <row r="31552" hidden="1"/>
    <row r="31553" hidden="1"/>
    <row r="31554" hidden="1"/>
    <row r="31555" hidden="1"/>
    <row r="31556" hidden="1"/>
    <row r="31557" hidden="1"/>
    <row r="31558" hidden="1"/>
    <row r="31559" hidden="1"/>
    <row r="31560" hidden="1"/>
    <row r="31561" hidden="1"/>
    <row r="31562" hidden="1"/>
    <row r="31563" hidden="1"/>
    <row r="31564" hidden="1"/>
    <row r="31565" hidden="1"/>
    <row r="31566" hidden="1"/>
    <row r="31567" hidden="1"/>
    <row r="31568" hidden="1"/>
    <row r="31569" hidden="1"/>
    <row r="31570" hidden="1"/>
    <row r="31571" hidden="1"/>
    <row r="31572" hidden="1"/>
    <row r="31573" hidden="1"/>
    <row r="31574" hidden="1"/>
    <row r="31575" hidden="1"/>
    <row r="31576" hidden="1"/>
    <row r="31577" hidden="1"/>
    <row r="31578" hidden="1"/>
    <row r="31579" hidden="1"/>
    <row r="31580" hidden="1"/>
    <row r="31581" hidden="1"/>
    <row r="31582" hidden="1"/>
    <row r="31583" hidden="1"/>
    <row r="31584" hidden="1"/>
    <row r="31585" hidden="1"/>
    <row r="31586" hidden="1"/>
    <row r="31587" hidden="1"/>
    <row r="31588" hidden="1"/>
    <row r="31589" hidden="1"/>
    <row r="31590" hidden="1"/>
    <row r="31591" hidden="1"/>
    <row r="31592" hidden="1"/>
    <row r="31593" hidden="1"/>
    <row r="31594" hidden="1"/>
    <row r="31595" hidden="1"/>
    <row r="31596" hidden="1"/>
    <row r="31597" hidden="1"/>
    <row r="31598" hidden="1"/>
    <row r="31599" hidden="1"/>
    <row r="31600" hidden="1"/>
    <row r="31601" hidden="1"/>
    <row r="31602" hidden="1"/>
    <row r="31603" hidden="1"/>
    <row r="31604" hidden="1"/>
    <row r="31605" hidden="1"/>
    <row r="31606" hidden="1"/>
    <row r="31607" hidden="1"/>
    <row r="31608" hidden="1"/>
    <row r="31609" hidden="1"/>
    <row r="31610" hidden="1"/>
    <row r="31611" hidden="1"/>
    <row r="31612" hidden="1"/>
    <row r="31613" hidden="1"/>
    <row r="31614" hidden="1"/>
    <row r="31615" hidden="1"/>
    <row r="31616" hidden="1"/>
    <row r="31617" hidden="1"/>
    <row r="31618" hidden="1"/>
    <row r="31619" hidden="1"/>
    <row r="31620" hidden="1"/>
    <row r="31621" hidden="1"/>
    <row r="31622" hidden="1"/>
    <row r="31623" hidden="1"/>
    <row r="31624" hidden="1"/>
    <row r="31625" hidden="1"/>
    <row r="31626" hidden="1"/>
    <row r="31627" hidden="1"/>
    <row r="31628" hidden="1"/>
    <row r="31629" hidden="1"/>
    <row r="31630" hidden="1"/>
    <row r="31631" hidden="1"/>
    <row r="31632" hidden="1"/>
    <row r="31633" hidden="1"/>
    <row r="31634" hidden="1"/>
    <row r="31635" hidden="1"/>
    <row r="31636" hidden="1"/>
    <row r="31637" hidden="1"/>
    <row r="31638" hidden="1"/>
    <row r="31639" hidden="1"/>
    <row r="31640" hidden="1"/>
    <row r="31641" hidden="1"/>
    <row r="31642" hidden="1"/>
    <row r="31643" hidden="1"/>
    <row r="31644" hidden="1"/>
    <row r="31645" hidden="1"/>
    <row r="31646" hidden="1"/>
    <row r="31647" hidden="1"/>
    <row r="31648" hidden="1"/>
    <row r="31649" hidden="1"/>
    <row r="31650" hidden="1"/>
    <row r="31651" hidden="1"/>
    <row r="31652" hidden="1"/>
    <row r="31653" hidden="1"/>
    <row r="31654" hidden="1"/>
    <row r="31655" hidden="1"/>
    <row r="31656" hidden="1"/>
    <row r="31657" hidden="1"/>
    <row r="31658" hidden="1"/>
    <row r="31659" hidden="1"/>
    <row r="31660" hidden="1"/>
    <row r="31661" hidden="1"/>
    <row r="31662" hidden="1"/>
    <row r="31663" hidden="1"/>
    <row r="31664" hidden="1"/>
    <row r="31665" hidden="1"/>
    <row r="31666" hidden="1"/>
    <row r="31667" hidden="1"/>
    <row r="31668" hidden="1"/>
    <row r="31669" hidden="1"/>
    <row r="31670" hidden="1"/>
    <row r="31671" hidden="1"/>
    <row r="31672" hidden="1"/>
    <row r="31673" hidden="1"/>
    <row r="31674" hidden="1"/>
    <row r="31675" hidden="1"/>
    <row r="31676" hidden="1"/>
    <row r="31677" hidden="1"/>
    <row r="31678" hidden="1"/>
    <row r="31679" hidden="1"/>
    <row r="31680" hidden="1"/>
    <row r="31681" hidden="1"/>
    <row r="31682" hidden="1"/>
    <row r="31683" hidden="1"/>
    <row r="31684" hidden="1"/>
    <row r="31685" hidden="1"/>
    <row r="31686" hidden="1"/>
    <row r="31687" hidden="1"/>
    <row r="31688" hidden="1"/>
    <row r="31689" hidden="1"/>
    <row r="31690" hidden="1"/>
    <row r="31691" hidden="1"/>
    <row r="31692" hidden="1"/>
    <row r="31693" hidden="1"/>
    <row r="31694" hidden="1"/>
    <row r="31695" hidden="1"/>
    <row r="31696" hidden="1"/>
    <row r="31697" hidden="1"/>
    <row r="31698" hidden="1"/>
    <row r="31699" hidden="1"/>
    <row r="31700" hidden="1"/>
    <row r="31701" hidden="1"/>
    <row r="31702" hidden="1"/>
    <row r="31703" hidden="1"/>
    <row r="31704" hidden="1"/>
    <row r="31705" hidden="1"/>
    <row r="31706" hidden="1"/>
    <row r="31707" hidden="1"/>
    <row r="31708" hidden="1"/>
    <row r="31709" hidden="1"/>
    <row r="31710" hidden="1"/>
    <row r="31711" hidden="1"/>
    <row r="31712" hidden="1"/>
    <row r="31713" hidden="1"/>
    <row r="31714" hidden="1"/>
    <row r="31715" hidden="1"/>
    <row r="31716" hidden="1"/>
    <row r="31717" hidden="1"/>
    <row r="31718" hidden="1"/>
    <row r="31719" hidden="1"/>
    <row r="31720" hidden="1"/>
    <row r="31721" hidden="1"/>
    <row r="31722" hidden="1"/>
    <row r="31723" hidden="1"/>
    <row r="31724" hidden="1"/>
    <row r="31725" hidden="1"/>
    <row r="31726" hidden="1"/>
    <row r="31727" hidden="1"/>
    <row r="31728" hidden="1"/>
    <row r="31729" hidden="1"/>
    <row r="31730" hidden="1"/>
    <row r="31731" hidden="1"/>
    <row r="31732" hidden="1"/>
    <row r="31733" hidden="1"/>
    <row r="31734" hidden="1"/>
    <row r="31735" hidden="1"/>
    <row r="31736" hidden="1"/>
    <row r="31737" hidden="1"/>
    <row r="31738" hidden="1"/>
    <row r="31739" hidden="1"/>
    <row r="31740" hidden="1"/>
    <row r="31741" hidden="1"/>
    <row r="31742" hidden="1"/>
    <row r="31743" hidden="1"/>
    <row r="31744" hidden="1"/>
    <row r="31745" hidden="1"/>
    <row r="31746" hidden="1"/>
    <row r="31747" hidden="1"/>
    <row r="31748" hidden="1"/>
    <row r="31749" hidden="1"/>
    <row r="31750" hidden="1"/>
    <row r="31751" hidden="1"/>
    <row r="31752" hidden="1"/>
    <row r="31753" hidden="1"/>
    <row r="31754" hidden="1"/>
    <row r="31755" hidden="1"/>
    <row r="31756" hidden="1"/>
    <row r="31757" hidden="1"/>
    <row r="31758" hidden="1"/>
    <row r="31759" hidden="1"/>
    <row r="31760" hidden="1"/>
    <row r="31761" hidden="1"/>
    <row r="31762" hidden="1"/>
    <row r="31763" hidden="1"/>
    <row r="31764" hidden="1"/>
    <row r="31765" hidden="1"/>
    <row r="31766" hidden="1"/>
    <row r="31767" hidden="1"/>
    <row r="31768" hidden="1"/>
    <row r="31769" hidden="1"/>
    <row r="31770" hidden="1"/>
    <row r="31771" hidden="1"/>
    <row r="31772" hidden="1"/>
    <row r="31773" hidden="1"/>
    <row r="31774" hidden="1"/>
    <row r="31775" hidden="1"/>
    <row r="31776" hidden="1"/>
    <row r="31777" hidden="1"/>
    <row r="31778" hidden="1"/>
    <row r="31779" hidden="1"/>
    <row r="31780" hidden="1"/>
    <row r="31781" hidden="1"/>
    <row r="31782" hidden="1"/>
    <row r="31783" hidden="1"/>
    <row r="31784" hidden="1"/>
    <row r="31785" hidden="1"/>
    <row r="31786" hidden="1"/>
    <row r="31787" hidden="1"/>
    <row r="31788" hidden="1"/>
    <row r="31789" hidden="1"/>
    <row r="31790" hidden="1"/>
    <row r="31791" hidden="1"/>
    <row r="31792" hidden="1"/>
    <row r="31793" hidden="1"/>
    <row r="31794" hidden="1"/>
    <row r="31795" hidden="1"/>
    <row r="31796" hidden="1"/>
    <row r="31797" hidden="1"/>
    <row r="31798" hidden="1"/>
    <row r="31799" hidden="1"/>
    <row r="31800" hidden="1"/>
    <row r="31801" hidden="1"/>
    <row r="31802" hidden="1"/>
    <row r="31803" hidden="1"/>
    <row r="31804" hidden="1"/>
    <row r="31805" hidden="1"/>
    <row r="31806" hidden="1"/>
    <row r="31807" hidden="1"/>
    <row r="31808" hidden="1"/>
    <row r="31809" hidden="1"/>
    <row r="31810" hidden="1"/>
    <row r="31811" hidden="1"/>
    <row r="31812" hidden="1"/>
    <row r="31813" hidden="1"/>
    <row r="31814" hidden="1"/>
    <row r="31815" hidden="1"/>
    <row r="31816" hidden="1"/>
    <row r="31817" hidden="1"/>
    <row r="31818" hidden="1"/>
    <row r="31819" hidden="1"/>
    <row r="31820" hidden="1"/>
    <row r="31821" hidden="1"/>
    <row r="31822" hidden="1"/>
    <row r="31823" hidden="1"/>
    <row r="31824" hidden="1"/>
    <row r="31825" hidden="1"/>
    <row r="31826" hidden="1"/>
    <row r="31827" hidden="1"/>
    <row r="31828" hidden="1"/>
    <row r="31829" hidden="1"/>
    <row r="31830" hidden="1"/>
    <row r="31831" hidden="1"/>
    <row r="31832" hidden="1"/>
    <row r="31833" hidden="1"/>
    <row r="31834" hidden="1"/>
    <row r="31835" hidden="1"/>
    <row r="31836" hidden="1"/>
    <row r="31837" hidden="1"/>
    <row r="31838" hidden="1"/>
    <row r="31839" hidden="1"/>
    <row r="31840" hidden="1"/>
    <row r="31841" hidden="1"/>
    <row r="31842" hidden="1"/>
    <row r="31843" hidden="1"/>
    <row r="31844" hidden="1"/>
    <row r="31845" hidden="1"/>
    <row r="31846" hidden="1"/>
    <row r="31847" hidden="1"/>
    <row r="31848" hidden="1"/>
    <row r="31849" hidden="1"/>
    <row r="31850" hidden="1"/>
    <row r="31851" hidden="1"/>
    <row r="31852" hidden="1"/>
    <row r="31853" hidden="1"/>
    <row r="31854" hidden="1"/>
    <row r="31855" hidden="1"/>
    <row r="31856" hidden="1"/>
    <row r="31857" hidden="1"/>
    <row r="31858" hidden="1"/>
    <row r="31859" hidden="1"/>
    <row r="31860" hidden="1"/>
    <row r="31861" hidden="1"/>
    <row r="31862" hidden="1"/>
    <row r="31863" hidden="1"/>
    <row r="31864" hidden="1"/>
    <row r="31865" hidden="1"/>
    <row r="31866" hidden="1"/>
    <row r="31867" hidden="1"/>
    <row r="31868" hidden="1"/>
    <row r="31869" hidden="1"/>
    <row r="31870" hidden="1"/>
    <row r="31871" hidden="1"/>
    <row r="31872" hidden="1"/>
    <row r="31873" hidden="1"/>
    <row r="31874" hidden="1"/>
    <row r="31875" hidden="1"/>
    <row r="31876" hidden="1"/>
    <row r="31877" hidden="1"/>
    <row r="31878" hidden="1"/>
    <row r="31879" hidden="1"/>
    <row r="31880" hidden="1"/>
    <row r="31881" hidden="1"/>
    <row r="31882" hidden="1"/>
    <row r="31883" hidden="1"/>
    <row r="31884" hidden="1"/>
    <row r="31885" hidden="1"/>
    <row r="31886" hidden="1"/>
    <row r="31887" hidden="1"/>
    <row r="31888" hidden="1"/>
    <row r="31889" hidden="1"/>
    <row r="31890" hidden="1"/>
    <row r="31891" hidden="1"/>
    <row r="31892" hidden="1"/>
    <row r="31893" hidden="1"/>
    <row r="31894" hidden="1"/>
    <row r="31895" hidden="1"/>
    <row r="31896" hidden="1"/>
    <row r="31897" hidden="1"/>
    <row r="31898" hidden="1"/>
    <row r="31899" hidden="1"/>
    <row r="31900" hidden="1"/>
    <row r="31901" hidden="1"/>
    <row r="31902" hidden="1"/>
    <row r="31903" hidden="1"/>
    <row r="31904" hidden="1"/>
    <row r="31905" hidden="1"/>
    <row r="31906" hidden="1"/>
    <row r="31907" hidden="1"/>
    <row r="31908" hidden="1"/>
    <row r="31909" hidden="1"/>
    <row r="31910" hidden="1"/>
    <row r="31911" hidden="1"/>
    <row r="31912" hidden="1"/>
    <row r="31913" hidden="1"/>
    <row r="31914" hidden="1"/>
    <row r="31915" hidden="1"/>
    <row r="31916" hidden="1"/>
    <row r="31917" hidden="1"/>
    <row r="31918" hidden="1"/>
    <row r="31919" hidden="1"/>
    <row r="31920" hidden="1"/>
    <row r="31921" hidden="1"/>
    <row r="31922" hidden="1"/>
    <row r="31923" hidden="1"/>
    <row r="31924" hidden="1"/>
    <row r="31925" hidden="1"/>
    <row r="31926" hidden="1"/>
    <row r="31927" hidden="1"/>
    <row r="31928" hidden="1"/>
    <row r="31929" hidden="1"/>
    <row r="31930" hidden="1"/>
    <row r="31931" hidden="1"/>
    <row r="31932" hidden="1"/>
    <row r="31933" hidden="1"/>
    <row r="31934" hidden="1"/>
    <row r="31935" hidden="1"/>
    <row r="31936" hidden="1"/>
    <row r="31937" hidden="1"/>
    <row r="31938" hidden="1"/>
    <row r="31939" hidden="1"/>
    <row r="31940" hidden="1"/>
    <row r="31941" hidden="1"/>
    <row r="31942" hidden="1"/>
    <row r="31943" hidden="1"/>
    <row r="31944" hidden="1"/>
    <row r="31945" hidden="1"/>
    <row r="31946" hidden="1"/>
    <row r="31947" hidden="1"/>
    <row r="31948" hidden="1"/>
    <row r="31949" hidden="1"/>
    <row r="31950" hidden="1"/>
    <row r="31951" hidden="1"/>
    <row r="31952" hidden="1"/>
    <row r="31953" hidden="1"/>
    <row r="31954" hidden="1"/>
    <row r="31955" hidden="1"/>
    <row r="31956" hidden="1"/>
    <row r="31957" hidden="1"/>
    <row r="31958" hidden="1"/>
    <row r="31959" hidden="1"/>
    <row r="31960" hidden="1"/>
    <row r="31961" hidden="1"/>
    <row r="31962" hidden="1"/>
    <row r="31963" hidden="1"/>
    <row r="31964" hidden="1"/>
    <row r="31965" hidden="1"/>
    <row r="31966" hidden="1"/>
    <row r="31967" hidden="1"/>
    <row r="31968" hidden="1"/>
    <row r="31969" hidden="1"/>
    <row r="31970" hidden="1"/>
    <row r="31971" hidden="1"/>
    <row r="31972" hidden="1"/>
    <row r="31973" hidden="1"/>
    <row r="31974" hidden="1"/>
    <row r="31975" hidden="1"/>
    <row r="31976" hidden="1"/>
    <row r="31977" hidden="1"/>
    <row r="31978" hidden="1"/>
    <row r="31979" hidden="1"/>
    <row r="31980" hidden="1"/>
    <row r="31981" hidden="1"/>
    <row r="31982" hidden="1"/>
    <row r="31983" hidden="1"/>
    <row r="31984" hidden="1"/>
    <row r="31985" hidden="1"/>
    <row r="31986" hidden="1"/>
    <row r="31987" hidden="1"/>
    <row r="31988" hidden="1"/>
    <row r="31989" hidden="1"/>
    <row r="31990" hidden="1"/>
    <row r="31991" hidden="1"/>
    <row r="31992" hidden="1"/>
    <row r="31993" hidden="1"/>
    <row r="31994" hidden="1"/>
    <row r="31995" hidden="1"/>
    <row r="31996" hidden="1"/>
    <row r="31997" hidden="1"/>
    <row r="31998" hidden="1"/>
    <row r="31999" hidden="1"/>
    <row r="32000" hidden="1"/>
    <row r="32001" hidden="1"/>
    <row r="32002" hidden="1"/>
    <row r="32003" hidden="1"/>
    <row r="32004" hidden="1"/>
    <row r="32005" hidden="1"/>
    <row r="32006" hidden="1"/>
    <row r="32007" hidden="1"/>
    <row r="32008" hidden="1"/>
    <row r="32009" hidden="1"/>
    <row r="32010" hidden="1"/>
    <row r="32011" hidden="1"/>
    <row r="32012" hidden="1"/>
    <row r="32013" hidden="1"/>
    <row r="32014" hidden="1"/>
    <row r="32015" hidden="1"/>
    <row r="32016" hidden="1"/>
    <row r="32017" hidden="1"/>
    <row r="32018" hidden="1"/>
    <row r="32019" hidden="1"/>
    <row r="32020" hidden="1"/>
    <row r="32021" hidden="1"/>
    <row r="32022" hidden="1"/>
    <row r="32023" hidden="1"/>
    <row r="32024" hidden="1"/>
    <row r="32025" hidden="1"/>
    <row r="32026" hidden="1"/>
    <row r="32027" hidden="1"/>
    <row r="32028" hidden="1"/>
    <row r="32029" hidden="1"/>
    <row r="32030" hidden="1"/>
    <row r="32031" hidden="1"/>
    <row r="32032" hidden="1"/>
    <row r="32033" hidden="1"/>
    <row r="32034" hidden="1"/>
    <row r="32035" hidden="1"/>
    <row r="32036" hidden="1"/>
    <row r="32037" hidden="1"/>
    <row r="32038" hidden="1"/>
    <row r="32039" hidden="1"/>
    <row r="32040" hidden="1"/>
    <row r="32041" hidden="1"/>
    <row r="32042" hidden="1"/>
    <row r="32043" hidden="1"/>
    <row r="32044" hidden="1"/>
    <row r="32045" hidden="1"/>
    <row r="32046" hidden="1"/>
    <row r="32047" hidden="1"/>
    <row r="32048" hidden="1"/>
    <row r="32049" hidden="1"/>
    <row r="32050" hidden="1"/>
    <row r="32051" hidden="1"/>
    <row r="32052" hidden="1"/>
    <row r="32053" hidden="1"/>
    <row r="32054" hidden="1"/>
    <row r="32055" hidden="1"/>
    <row r="32056" hidden="1"/>
    <row r="32057" hidden="1"/>
    <row r="32058" hidden="1"/>
    <row r="32059" hidden="1"/>
    <row r="32060" hidden="1"/>
    <row r="32061" hidden="1"/>
    <row r="32062" hidden="1"/>
    <row r="32063" hidden="1"/>
    <row r="32064" hidden="1"/>
    <row r="32065" hidden="1"/>
    <row r="32066" hidden="1"/>
    <row r="32067" hidden="1"/>
    <row r="32068" hidden="1"/>
    <row r="32069" hidden="1"/>
    <row r="32070" hidden="1"/>
    <row r="32071" hidden="1"/>
    <row r="32072" hidden="1"/>
    <row r="32073" hidden="1"/>
    <row r="32074" hidden="1"/>
    <row r="32075" hidden="1"/>
    <row r="32076" hidden="1"/>
    <row r="32077" hidden="1"/>
    <row r="32078" hidden="1"/>
    <row r="32079" hidden="1"/>
    <row r="32080" hidden="1"/>
    <row r="32081" hidden="1"/>
    <row r="32082" hidden="1"/>
    <row r="32083" hidden="1"/>
    <row r="32084" hidden="1"/>
    <row r="32085" hidden="1"/>
    <row r="32086" hidden="1"/>
    <row r="32087" hidden="1"/>
    <row r="32088" hidden="1"/>
    <row r="32089" hidden="1"/>
    <row r="32090" hidden="1"/>
    <row r="32091" hidden="1"/>
    <row r="32092" hidden="1"/>
    <row r="32093" hidden="1"/>
    <row r="32094" hidden="1"/>
    <row r="32095" hidden="1"/>
    <row r="32096" hidden="1"/>
    <row r="32097" hidden="1"/>
    <row r="32098" hidden="1"/>
    <row r="32099" hidden="1"/>
    <row r="32100" hidden="1"/>
    <row r="32101" hidden="1"/>
    <row r="32102" hidden="1"/>
    <row r="32103" hidden="1"/>
    <row r="32104" hidden="1"/>
    <row r="32105" hidden="1"/>
    <row r="32106" hidden="1"/>
    <row r="32107" hidden="1"/>
    <row r="32108" hidden="1"/>
    <row r="32109" hidden="1"/>
    <row r="32110" hidden="1"/>
    <row r="32111" hidden="1"/>
    <row r="32112" hidden="1"/>
    <row r="32113" hidden="1"/>
    <row r="32114" hidden="1"/>
    <row r="32115" hidden="1"/>
    <row r="32116" hidden="1"/>
    <row r="32117" hidden="1"/>
    <row r="32118" hidden="1"/>
    <row r="32119" hidden="1"/>
    <row r="32120" hidden="1"/>
    <row r="32121" hidden="1"/>
    <row r="32122" hidden="1"/>
    <row r="32123" hidden="1"/>
    <row r="32124" hidden="1"/>
    <row r="32125" hidden="1"/>
    <row r="32126" hidden="1"/>
    <row r="32127" hidden="1"/>
    <row r="32128" hidden="1"/>
    <row r="32129" hidden="1"/>
    <row r="32130" hidden="1"/>
    <row r="32131" hidden="1"/>
    <row r="32132" hidden="1"/>
    <row r="32133" hidden="1"/>
    <row r="32134" hidden="1"/>
    <row r="32135" hidden="1"/>
    <row r="32136" hidden="1"/>
    <row r="32137" hidden="1"/>
    <row r="32138" hidden="1"/>
    <row r="32139" hidden="1"/>
    <row r="32140" hidden="1"/>
    <row r="32141" hidden="1"/>
    <row r="32142" hidden="1"/>
    <row r="32143" hidden="1"/>
    <row r="32144" hidden="1"/>
    <row r="32145" hidden="1"/>
    <row r="32146" hidden="1"/>
    <row r="32147" hidden="1"/>
    <row r="32148" hidden="1"/>
    <row r="32149" hidden="1"/>
    <row r="32150" hidden="1"/>
    <row r="32151" hidden="1"/>
    <row r="32152" hidden="1"/>
    <row r="32153" hidden="1"/>
    <row r="32154" hidden="1"/>
    <row r="32155" hidden="1"/>
    <row r="32156" hidden="1"/>
    <row r="32157" hidden="1"/>
    <row r="32158" hidden="1"/>
    <row r="32159" hidden="1"/>
    <row r="32160" hidden="1"/>
    <row r="32161" hidden="1"/>
    <row r="32162" hidden="1"/>
    <row r="32163" hidden="1"/>
    <row r="32164" hidden="1"/>
    <row r="32165" hidden="1"/>
    <row r="32166" hidden="1"/>
    <row r="32167" hidden="1"/>
    <row r="32168" hidden="1"/>
    <row r="32169" hidden="1"/>
    <row r="32170" hidden="1"/>
    <row r="32171" hidden="1"/>
    <row r="32172" hidden="1"/>
    <row r="32173" hidden="1"/>
    <row r="32174" hidden="1"/>
    <row r="32175" hidden="1"/>
    <row r="32176" hidden="1"/>
    <row r="32177" hidden="1"/>
    <row r="32178" hidden="1"/>
    <row r="32179" hidden="1"/>
    <row r="32180" hidden="1"/>
    <row r="32181" hidden="1"/>
    <row r="32182" hidden="1"/>
    <row r="32183" hidden="1"/>
    <row r="32184" hidden="1"/>
    <row r="32185" hidden="1"/>
    <row r="32186" hidden="1"/>
    <row r="32187" hidden="1"/>
    <row r="32188" hidden="1"/>
    <row r="32189" hidden="1"/>
    <row r="32190" hidden="1"/>
    <row r="32191" hidden="1"/>
    <row r="32192" hidden="1"/>
    <row r="32193" hidden="1"/>
    <row r="32194" hidden="1"/>
    <row r="32195" hidden="1"/>
    <row r="32196" hidden="1"/>
    <row r="32197" hidden="1"/>
    <row r="32198" hidden="1"/>
    <row r="32199" hidden="1"/>
    <row r="32200" hidden="1"/>
    <row r="32201" hidden="1"/>
    <row r="32202" hidden="1"/>
    <row r="32203" hidden="1"/>
    <row r="32204" hidden="1"/>
    <row r="32205" hidden="1"/>
    <row r="32206" hidden="1"/>
    <row r="32207" hidden="1"/>
    <row r="32208" hidden="1"/>
    <row r="32209" hidden="1"/>
    <row r="32210" hidden="1"/>
    <row r="32211" hidden="1"/>
    <row r="32212" hidden="1"/>
    <row r="32213" hidden="1"/>
    <row r="32214" hidden="1"/>
    <row r="32215" hidden="1"/>
    <row r="32216" hidden="1"/>
    <row r="32217" hidden="1"/>
    <row r="32218" hidden="1"/>
    <row r="32219" hidden="1"/>
    <row r="32220" hidden="1"/>
    <row r="32221" hidden="1"/>
    <row r="32222" hidden="1"/>
    <row r="32223" hidden="1"/>
    <row r="32224" hidden="1"/>
    <row r="32225" hidden="1"/>
    <row r="32226" hidden="1"/>
    <row r="32227" hidden="1"/>
    <row r="32228" hidden="1"/>
    <row r="32229" hidden="1"/>
    <row r="32230" hidden="1"/>
    <row r="32231" hidden="1"/>
    <row r="32232" hidden="1"/>
    <row r="32233" hidden="1"/>
    <row r="32234" hidden="1"/>
    <row r="32235" hidden="1"/>
    <row r="32236" hidden="1"/>
    <row r="32237" hidden="1"/>
    <row r="32238" hidden="1"/>
    <row r="32239" hidden="1"/>
    <row r="32240" hidden="1"/>
    <row r="32241" hidden="1"/>
    <row r="32242" hidden="1"/>
    <row r="32243" hidden="1"/>
    <row r="32244" hidden="1"/>
    <row r="32245" hidden="1"/>
    <row r="32246" hidden="1"/>
    <row r="32247" hidden="1"/>
    <row r="32248" hidden="1"/>
    <row r="32249" hidden="1"/>
    <row r="32250" hidden="1"/>
    <row r="32251" hidden="1"/>
    <row r="32252" hidden="1"/>
    <row r="32253" hidden="1"/>
    <row r="32254" hidden="1"/>
    <row r="32255" hidden="1"/>
    <row r="32256" hidden="1"/>
    <row r="32257" hidden="1"/>
    <row r="32258" hidden="1"/>
    <row r="32259" hidden="1"/>
    <row r="32260" hidden="1"/>
    <row r="32261" hidden="1"/>
    <row r="32262" hidden="1"/>
    <row r="32263" hidden="1"/>
    <row r="32264" hidden="1"/>
    <row r="32265" hidden="1"/>
    <row r="32266" hidden="1"/>
    <row r="32267" hidden="1"/>
    <row r="32268" hidden="1"/>
    <row r="32269" hidden="1"/>
    <row r="32270" hidden="1"/>
    <row r="32271" hidden="1"/>
    <row r="32272" hidden="1"/>
    <row r="32273" hidden="1"/>
    <row r="32274" hidden="1"/>
    <row r="32275" hidden="1"/>
    <row r="32276" hidden="1"/>
    <row r="32277" hidden="1"/>
    <row r="32278" hidden="1"/>
    <row r="32279" hidden="1"/>
    <row r="32280" hidden="1"/>
    <row r="32281" hidden="1"/>
    <row r="32282" hidden="1"/>
    <row r="32283" hidden="1"/>
    <row r="32284" hidden="1"/>
    <row r="32285" hidden="1"/>
    <row r="32286" hidden="1"/>
    <row r="32287" hidden="1"/>
    <row r="32288" hidden="1"/>
    <row r="32289" hidden="1"/>
    <row r="32290" hidden="1"/>
    <row r="32291" hidden="1"/>
    <row r="32292" hidden="1"/>
    <row r="32293" hidden="1"/>
    <row r="32294" hidden="1"/>
    <row r="32295" hidden="1"/>
    <row r="32296" hidden="1"/>
    <row r="32297" hidden="1"/>
    <row r="32298" hidden="1"/>
    <row r="32299" hidden="1"/>
    <row r="32300" hidden="1"/>
    <row r="32301" hidden="1"/>
    <row r="32302" hidden="1"/>
    <row r="32303" hidden="1"/>
    <row r="32304" hidden="1"/>
    <row r="32305" hidden="1"/>
    <row r="32306" hidden="1"/>
    <row r="32307" hidden="1"/>
    <row r="32308" hidden="1"/>
    <row r="32309" hidden="1"/>
    <row r="32310" hidden="1"/>
    <row r="32311" hidden="1"/>
    <row r="32312" hidden="1"/>
    <row r="32313" hidden="1"/>
    <row r="32314" hidden="1"/>
    <row r="32315" hidden="1"/>
    <row r="32316" hidden="1"/>
    <row r="32317" hidden="1"/>
    <row r="32318" hidden="1"/>
    <row r="32319" hidden="1"/>
    <row r="32320" hidden="1"/>
    <row r="32321" hidden="1"/>
    <row r="32322" hidden="1"/>
    <row r="32323" hidden="1"/>
    <row r="32324" hidden="1"/>
    <row r="32325" hidden="1"/>
    <row r="32326" hidden="1"/>
    <row r="32327" hidden="1"/>
    <row r="32328" hidden="1"/>
    <row r="32329" hidden="1"/>
    <row r="32330" hidden="1"/>
    <row r="32331" hidden="1"/>
    <row r="32332" hidden="1"/>
    <row r="32333" hidden="1"/>
    <row r="32334" hidden="1"/>
    <row r="32335" hidden="1"/>
    <row r="32336" hidden="1"/>
    <row r="32337" hidden="1"/>
    <row r="32338" hidden="1"/>
    <row r="32339" hidden="1"/>
    <row r="32340" hidden="1"/>
    <row r="32341" hidden="1"/>
    <row r="32342" hidden="1"/>
    <row r="32343" hidden="1"/>
    <row r="32344" hidden="1"/>
    <row r="32345" hidden="1"/>
    <row r="32346" hidden="1"/>
    <row r="32347" hidden="1"/>
    <row r="32348" hidden="1"/>
    <row r="32349" hidden="1"/>
    <row r="32350" hidden="1"/>
    <row r="32351" hidden="1"/>
    <row r="32352" hidden="1"/>
    <row r="32353" hidden="1"/>
    <row r="32354" hidden="1"/>
    <row r="32355" hidden="1"/>
    <row r="32356" hidden="1"/>
    <row r="32357" hidden="1"/>
    <row r="32358" hidden="1"/>
    <row r="32359" hidden="1"/>
    <row r="32360" hidden="1"/>
    <row r="32361" hidden="1"/>
    <row r="32362" hidden="1"/>
    <row r="32363" hidden="1"/>
    <row r="32364" hidden="1"/>
    <row r="32365" hidden="1"/>
    <row r="32366" hidden="1"/>
    <row r="32367" hidden="1"/>
    <row r="32368" hidden="1"/>
    <row r="32369" hidden="1"/>
    <row r="32370" hidden="1"/>
    <row r="32371" hidden="1"/>
    <row r="32372" hidden="1"/>
    <row r="32373" hidden="1"/>
    <row r="32374" hidden="1"/>
    <row r="32375" hidden="1"/>
    <row r="32376" hidden="1"/>
    <row r="32377" hidden="1"/>
    <row r="32378" hidden="1"/>
    <row r="32379" hidden="1"/>
    <row r="32380" hidden="1"/>
    <row r="32381" hidden="1"/>
    <row r="32382" hidden="1"/>
    <row r="32383" hidden="1"/>
    <row r="32384" hidden="1"/>
    <row r="32385" hidden="1"/>
    <row r="32386" hidden="1"/>
    <row r="32387" hidden="1"/>
    <row r="32388" hidden="1"/>
    <row r="32389" hidden="1"/>
    <row r="32390" hidden="1"/>
    <row r="32391" hidden="1"/>
    <row r="32392" hidden="1"/>
    <row r="32393" hidden="1"/>
    <row r="32394" hidden="1"/>
    <row r="32395" hidden="1"/>
    <row r="32396" hidden="1"/>
    <row r="32397" hidden="1"/>
    <row r="32398" hidden="1"/>
    <row r="32399" hidden="1"/>
    <row r="32400" hidden="1"/>
    <row r="32401" hidden="1"/>
    <row r="32402" hidden="1"/>
    <row r="32403" hidden="1"/>
    <row r="32404" hidden="1"/>
    <row r="32405" hidden="1"/>
    <row r="32406" hidden="1"/>
    <row r="32407" hidden="1"/>
    <row r="32408" hidden="1"/>
    <row r="32409" hidden="1"/>
    <row r="32410" hidden="1"/>
    <row r="32411" hidden="1"/>
    <row r="32412" hidden="1"/>
    <row r="32413" hidden="1"/>
    <row r="32414" hidden="1"/>
    <row r="32415" hidden="1"/>
    <row r="32416" hidden="1"/>
    <row r="32417" hidden="1"/>
    <row r="32418" hidden="1"/>
    <row r="32419" hidden="1"/>
    <row r="32420" hidden="1"/>
    <row r="32421" hidden="1"/>
    <row r="32422" hidden="1"/>
    <row r="32423" hidden="1"/>
    <row r="32424" hidden="1"/>
    <row r="32425" hidden="1"/>
    <row r="32426" hidden="1"/>
    <row r="32427" hidden="1"/>
    <row r="32428" hidden="1"/>
    <row r="32429" hidden="1"/>
    <row r="32430" hidden="1"/>
    <row r="32431" hidden="1"/>
    <row r="32432" hidden="1"/>
    <row r="32433" hidden="1"/>
    <row r="32434" hidden="1"/>
    <row r="32435" hidden="1"/>
    <row r="32436" hidden="1"/>
    <row r="32437" hidden="1"/>
    <row r="32438" hidden="1"/>
    <row r="32439" hidden="1"/>
    <row r="32440" hidden="1"/>
    <row r="32441" hidden="1"/>
    <row r="32442" hidden="1"/>
    <row r="32443" hidden="1"/>
    <row r="32444" hidden="1"/>
    <row r="32445" hidden="1"/>
    <row r="32446" hidden="1"/>
    <row r="32447" hidden="1"/>
    <row r="32448" hidden="1"/>
    <row r="32449" hidden="1"/>
    <row r="32450" hidden="1"/>
    <row r="32451" hidden="1"/>
    <row r="32452" hidden="1"/>
    <row r="32453" hidden="1"/>
    <row r="32454" hidden="1"/>
    <row r="32455" hidden="1"/>
    <row r="32456" hidden="1"/>
    <row r="32457" hidden="1"/>
    <row r="32458" hidden="1"/>
    <row r="32459" hidden="1"/>
    <row r="32460" hidden="1"/>
    <row r="32461" hidden="1"/>
    <row r="32462" hidden="1"/>
    <row r="32463" hidden="1"/>
    <row r="32464" hidden="1"/>
    <row r="32465" hidden="1"/>
    <row r="32466" hidden="1"/>
    <row r="32467" hidden="1"/>
    <row r="32468" hidden="1"/>
    <row r="32469" hidden="1"/>
    <row r="32470" hidden="1"/>
    <row r="32471" hidden="1"/>
    <row r="32472" hidden="1"/>
    <row r="32473" hidden="1"/>
    <row r="32474" hidden="1"/>
    <row r="32475" hidden="1"/>
    <row r="32476" hidden="1"/>
    <row r="32477" hidden="1"/>
    <row r="32478" hidden="1"/>
    <row r="32479" hidden="1"/>
    <row r="32480" hidden="1"/>
    <row r="32481" hidden="1"/>
    <row r="32482" hidden="1"/>
    <row r="32483" hidden="1"/>
    <row r="32484" hidden="1"/>
    <row r="32485" hidden="1"/>
    <row r="32486" hidden="1"/>
    <row r="32487" hidden="1"/>
    <row r="32488" hidden="1"/>
    <row r="32489" hidden="1"/>
    <row r="32490" hidden="1"/>
    <row r="32491" hidden="1"/>
    <row r="32492" hidden="1"/>
    <row r="32493" hidden="1"/>
    <row r="32494" hidden="1"/>
    <row r="32495" hidden="1"/>
    <row r="32496" hidden="1"/>
    <row r="32497" hidden="1"/>
    <row r="32498" hidden="1"/>
    <row r="32499" hidden="1"/>
    <row r="32500" hidden="1"/>
    <row r="32501" hidden="1"/>
    <row r="32502" hidden="1"/>
    <row r="32503" hidden="1"/>
    <row r="32504" hidden="1"/>
    <row r="32505" hidden="1"/>
    <row r="32506" hidden="1"/>
    <row r="32507" hidden="1"/>
    <row r="32508" hidden="1"/>
    <row r="32509" hidden="1"/>
    <row r="32510" hidden="1"/>
    <row r="32511" hidden="1"/>
    <row r="32512" hidden="1"/>
    <row r="32513" hidden="1"/>
    <row r="32514" hidden="1"/>
    <row r="32515" hidden="1"/>
    <row r="32516" hidden="1"/>
    <row r="32517" hidden="1"/>
    <row r="32518" hidden="1"/>
    <row r="32519" hidden="1"/>
    <row r="32520" hidden="1"/>
    <row r="32521" hidden="1"/>
    <row r="32522" hidden="1"/>
    <row r="32523" hidden="1"/>
    <row r="32524" hidden="1"/>
    <row r="32525" hidden="1"/>
    <row r="32526" hidden="1"/>
    <row r="32527" hidden="1"/>
    <row r="32528" hidden="1"/>
    <row r="32529" hidden="1"/>
    <row r="32530" hidden="1"/>
    <row r="32531" hidden="1"/>
    <row r="32532" hidden="1"/>
    <row r="32533" hidden="1"/>
    <row r="32534" hidden="1"/>
    <row r="32535" hidden="1"/>
    <row r="32536" hidden="1"/>
    <row r="32537" hidden="1"/>
    <row r="32538" hidden="1"/>
    <row r="32539" hidden="1"/>
    <row r="32540" hidden="1"/>
    <row r="32541" hidden="1"/>
    <row r="32542" hidden="1"/>
    <row r="32543" hidden="1"/>
    <row r="32544" hidden="1"/>
    <row r="32545" hidden="1"/>
    <row r="32546" hidden="1"/>
    <row r="32547" hidden="1"/>
    <row r="32548" hidden="1"/>
    <row r="32549" hidden="1"/>
    <row r="32550" hidden="1"/>
    <row r="32551" hidden="1"/>
    <row r="32552" hidden="1"/>
    <row r="32553" hidden="1"/>
    <row r="32554" hidden="1"/>
    <row r="32555" hidden="1"/>
    <row r="32556" hidden="1"/>
    <row r="32557" hidden="1"/>
    <row r="32558" hidden="1"/>
    <row r="32559" hidden="1"/>
    <row r="32560" hidden="1"/>
    <row r="32561" hidden="1"/>
    <row r="32562" hidden="1"/>
    <row r="32563" hidden="1"/>
    <row r="32564" hidden="1"/>
    <row r="32565" hidden="1"/>
    <row r="32566" hidden="1"/>
    <row r="32567" hidden="1"/>
    <row r="32568" hidden="1"/>
    <row r="32569" hidden="1"/>
    <row r="32570" hidden="1"/>
    <row r="32571" hidden="1"/>
    <row r="32572" hidden="1"/>
    <row r="32573" hidden="1"/>
    <row r="32574" hidden="1"/>
    <row r="32575" hidden="1"/>
    <row r="32576" hidden="1"/>
    <row r="32577" hidden="1"/>
    <row r="32578" hidden="1"/>
    <row r="32579" hidden="1"/>
    <row r="32580" hidden="1"/>
    <row r="32581" hidden="1"/>
    <row r="32582" hidden="1"/>
    <row r="32583" hidden="1"/>
    <row r="32584" hidden="1"/>
    <row r="32585" hidden="1"/>
    <row r="32586" hidden="1"/>
    <row r="32587" hidden="1"/>
    <row r="32588" hidden="1"/>
    <row r="32589" hidden="1"/>
    <row r="32590" hidden="1"/>
    <row r="32591" hidden="1"/>
    <row r="32592" hidden="1"/>
    <row r="32593" hidden="1"/>
    <row r="32594" hidden="1"/>
    <row r="32595" hidden="1"/>
    <row r="32596" hidden="1"/>
    <row r="32597" hidden="1"/>
    <row r="32598" hidden="1"/>
    <row r="32599" hidden="1"/>
    <row r="32600" hidden="1"/>
    <row r="32601" hidden="1"/>
    <row r="32602" hidden="1"/>
    <row r="32603" hidden="1"/>
    <row r="32604" hidden="1"/>
    <row r="32605" hidden="1"/>
    <row r="32606" hidden="1"/>
    <row r="32607" hidden="1"/>
    <row r="32608" hidden="1"/>
    <row r="32609" hidden="1"/>
    <row r="32610" hidden="1"/>
    <row r="32611" hidden="1"/>
    <row r="32612" hidden="1"/>
    <row r="32613" hidden="1"/>
    <row r="32614" hidden="1"/>
    <row r="32615" hidden="1"/>
    <row r="32616" hidden="1"/>
    <row r="32617" hidden="1"/>
    <row r="32618" hidden="1"/>
    <row r="32619" hidden="1"/>
    <row r="32620" hidden="1"/>
    <row r="32621" hidden="1"/>
    <row r="32622" hidden="1"/>
    <row r="32623" hidden="1"/>
    <row r="32624" hidden="1"/>
    <row r="32625" hidden="1"/>
    <row r="32626" hidden="1"/>
    <row r="32627" hidden="1"/>
    <row r="32628" hidden="1"/>
    <row r="32629" hidden="1"/>
    <row r="32630" hidden="1"/>
    <row r="32631" hidden="1"/>
    <row r="32632" hidden="1"/>
    <row r="32633" hidden="1"/>
    <row r="32634" hidden="1"/>
    <row r="32635" hidden="1"/>
    <row r="32636" hidden="1"/>
    <row r="32637" hidden="1"/>
    <row r="32638" hidden="1"/>
    <row r="32639" hidden="1"/>
    <row r="32640" hidden="1"/>
    <row r="32641" hidden="1"/>
    <row r="32642" hidden="1"/>
    <row r="32643" hidden="1"/>
    <row r="32644" hidden="1"/>
    <row r="32645" hidden="1"/>
    <row r="32646" hidden="1"/>
    <row r="32647" hidden="1"/>
    <row r="32648" hidden="1"/>
    <row r="32649" hidden="1"/>
    <row r="32650" hidden="1"/>
    <row r="32651" hidden="1"/>
    <row r="32652" hidden="1"/>
    <row r="32653" hidden="1"/>
    <row r="32654" hidden="1"/>
    <row r="32655" hidden="1"/>
    <row r="32656" hidden="1"/>
    <row r="32657" hidden="1"/>
    <row r="32658" hidden="1"/>
    <row r="32659" hidden="1"/>
    <row r="32660" hidden="1"/>
    <row r="32661" hidden="1"/>
    <row r="32662" hidden="1"/>
    <row r="32663" hidden="1"/>
    <row r="32664" hidden="1"/>
    <row r="32665" hidden="1"/>
    <row r="32666" hidden="1"/>
    <row r="32667" hidden="1"/>
    <row r="32668" hidden="1"/>
    <row r="32669" hidden="1"/>
    <row r="32670" hidden="1"/>
    <row r="32671" hidden="1"/>
    <row r="32672" hidden="1"/>
    <row r="32673" hidden="1"/>
    <row r="32674" hidden="1"/>
    <row r="32675" hidden="1"/>
    <row r="32676" hidden="1"/>
    <row r="32677" hidden="1"/>
    <row r="32678" hidden="1"/>
    <row r="32679" hidden="1"/>
    <row r="32680" hidden="1"/>
    <row r="32681" hidden="1"/>
    <row r="32682" hidden="1"/>
    <row r="32683" hidden="1"/>
    <row r="32684" hidden="1"/>
    <row r="32685" hidden="1"/>
    <row r="32686" hidden="1"/>
    <row r="32687" hidden="1"/>
    <row r="32688" hidden="1"/>
    <row r="32689" hidden="1"/>
    <row r="32690" hidden="1"/>
    <row r="32691" hidden="1"/>
    <row r="32692" hidden="1"/>
    <row r="32693" hidden="1"/>
    <row r="32694" hidden="1"/>
    <row r="32695" hidden="1"/>
    <row r="32696" hidden="1"/>
    <row r="32697" hidden="1"/>
    <row r="32698" hidden="1"/>
    <row r="32699" hidden="1"/>
    <row r="32700" hidden="1"/>
    <row r="32701" hidden="1"/>
    <row r="32702" hidden="1"/>
    <row r="32703" hidden="1"/>
    <row r="32704" hidden="1"/>
    <row r="32705" hidden="1"/>
    <row r="32706" hidden="1"/>
    <row r="32707" hidden="1"/>
    <row r="32708" hidden="1"/>
    <row r="32709" hidden="1"/>
    <row r="32710" hidden="1"/>
    <row r="32711" hidden="1"/>
    <row r="32712" hidden="1"/>
    <row r="32713" hidden="1"/>
    <row r="32714" hidden="1"/>
    <row r="32715" hidden="1"/>
    <row r="32716" hidden="1"/>
    <row r="32717" hidden="1"/>
    <row r="32718" hidden="1"/>
    <row r="32719" hidden="1"/>
    <row r="32720" hidden="1"/>
    <row r="32721" hidden="1"/>
    <row r="32722" hidden="1"/>
    <row r="32723" hidden="1"/>
    <row r="32724" hidden="1"/>
    <row r="32725" hidden="1"/>
    <row r="32726" hidden="1"/>
    <row r="32727" hidden="1"/>
    <row r="32728" hidden="1"/>
    <row r="32729" hidden="1"/>
    <row r="32730" hidden="1"/>
    <row r="32731" hidden="1"/>
    <row r="32732" hidden="1"/>
    <row r="32733" hidden="1"/>
    <row r="32734" hidden="1"/>
    <row r="32735" hidden="1"/>
    <row r="32736" hidden="1"/>
    <row r="32737" hidden="1"/>
    <row r="32738" hidden="1"/>
    <row r="32739" hidden="1"/>
    <row r="32740" hidden="1"/>
    <row r="32741" hidden="1"/>
    <row r="32742" hidden="1"/>
    <row r="32743" hidden="1"/>
    <row r="32744" hidden="1"/>
    <row r="32745" hidden="1"/>
    <row r="32746" hidden="1"/>
    <row r="32747" hidden="1"/>
    <row r="32748" hidden="1"/>
    <row r="32749" hidden="1"/>
    <row r="32750" hidden="1"/>
    <row r="32751" hidden="1"/>
    <row r="32752" hidden="1"/>
    <row r="32753" hidden="1"/>
    <row r="32754" hidden="1"/>
    <row r="32755" hidden="1"/>
    <row r="32756" hidden="1"/>
    <row r="32757" hidden="1"/>
    <row r="32758" hidden="1"/>
    <row r="32759" hidden="1"/>
    <row r="32760" hidden="1"/>
    <row r="32761" hidden="1"/>
    <row r="32762" hidden="1"/>
    <row r="32763" hidden="1"/>
    <row r="32764" hidden="1"/>
    <row r="32765" hidden="1"/>
    <row r="32766" hidden="1"/>
    <row r="32767" hidden="1"/>
    <row r="32768" hidden="1"/>
    <row r="32769" hidden="1"/>
    <row r="32770" hidden="1"/>
    <row r="32771" hidden="1"/>
    <row r="32772" hidden="1"/>
    <row r="32773" hidden="1"/>
    <row r="32774" hidden="1"/>
    <row r="32775" hidden="1"/>
    <row r="32776" hidden="1"/>
    <row r="32777" hidden="1"/>
    <row r="32778" hidden="1"/>
    <row r="32779" hidden="1"/>
    <row r="32780" hidden="1"/>
    <row r="32781" hidden="1"/>
    <row r="32782" hidden="1"/>
    <row r="32783" hidden="1"/>
    <row r="32784" hidden="1"/>
    <row r="32785" hidden="1"/>
    <row r="32786" hidden="1"/>
    <row r="32787" hidden="1"/>
    <row r="32788" hidden="1"/>
    <row r="32789" hidden="1"/>
    <row r="32790" hidden="1"/>
    <row r="32791" hidden="1"/>
    <row r="32792" hidden="1"/>
    <row r="32793" hidden="1"/>
    <row r="32794" hidden="1"/>
    <row r="32795" hidden="1"/>
    <row r="32796" hidden="1"/>
    <row r="32797" hidden="1"/>
    <row r="32798" hidden="1"/>
    <row r="32799" hidden="1"/>
    <row r="32800" hidden="1"/>
    <row r="32801" hidden="1"/>
    <row r="32802" hidden="1"/>
    <row r="32803" hidden="1"/>
    <row r="32804" hidden="1"/>
    <row r="32805" hidden="1"/>
    <row r="32806" hidden="1"/>
    <row r="32807" hidden="1"/>
    <row r="32808" hidden="1"/>
    <row r="32809" hidden="1"/>
    <row r="32810" hidden="1"/>
    <row r="32811" hidden="1"/>
    <row r="32812" hidden="1"/>
    <row r="32813" hidden="1"/>
    <row r="32814" hidden="1"/>
    <row r="32815" hidden="1"/>
    <row r="32816" hidden="1"/>
    <row r="32817" hidden="1"/>
    <row r="32818" hidden="1"/>
    <row r="32819" hidden="1"/>
    <row r="32820" hidden="1"/>
    <row r="32821" hidden="1"/>
    <row r="32822" hidden="1"/>
    <row r="32823" hidden="1"/>
    <row r="32824" hidden="1"/>
    <row r="32825" hidden="1"/>
    <row r="32826" hidden="1"/>
    <row r="32827" hidden="1"/>
    <row r="32828" hidden="1"/>
    <row r="32829" hidden="1"/>
    <row r="32830" hidden="1"/>
    <row r="32831" hidden="1"/>
    <row r="32832" hidden="1"/>
    <row r="32833" hidden="1"/>
    <row r="32834" hidden="1"/>
    <row r="32835" hidden="1"/>
    <row r="32836" hidden="1"/>
    <row r="32837" hidden="1"/>
    <row r="32838" hidden="1"/>
    <row r="32839" hidden="1"/>
    <row r="32840" hidden="1"/>
    <row r="32841" hidden="1"/>
    <row r="32842" hidden="1"/>
    <row r="32843" hidden="1"/>
    <row r="32844" hidden="1"/>
    <row r="32845" hidden="1"/>
    <row r="32846" hidden="1"/>
    <row r="32847" hidden="1"/>
    <row r="32848" hidden="1"/>
    <row r="32849" hidden="1"/>
    <row r="32850" hidden="1"/>
    <row r="32851" hidden="1"/>
    <row r="32852" hidden="1"/>
    <row r="32853" hidden="1"/>
    <row r="32854" hidden="1"/>
    <row r="32855" hidden="1"/>
    <row r="32856" hidden="1"/>
    <row r="32857" hidden="1"/>
    <row r="32858" hidden="1"/>
    <row r="32859" hidden="1"/>
    <row r="32860" hidden="1"/>
    <row r="32861" hidden="1"/>
    <row r="32862" hidden="1"/>
    <row r="32863" hidden="1"/>
    <row r="32864" hidden="1"/>
    <row r="32865" hidden="1"/>
    <row r="32866" hidden="1"/>
    <row r="32867" hidden="1"/>
    <row r="32868" hidden="1"/>
    <row r="32869" hidden="1"/>
    <row r="32870" hidden="1"/>
    <row r="32871" hidden="1"/>
    <row r="32872" hidden="1"/>
    <row r="32873" hidden="1"/>
    <row r="32874" hidden="1"/>
    <row r="32875" hidden="1"/>
    <row r="32876" hidden="1"/>
    <row r="32877" hidden="1"/>
    <row r="32878" hidden="1"/>
    <row r="32879" hidden="1"/>
    <row r="32880" hidden="1"/>
    <row r="32881" hidden="1"/>
    <row r="32882" hidden="1"/>
    <row r="32883" hidden="1"/>
    <row r="32884" hidden="1"/>
    <row r="32885" hidden="1"/>
    <row r="32886" hidden="1"/>
    <row r="32887" hidden="1"/>
    <row r="32888" hidden="1"/>
    <row r="32889" hidden="1"/>
    <row r="32890" hidden="1"/>
    <row r="32891" hidden="1"/>
    <row r="32892" hidden="1"/>
    <row r="32893" hidden="1"/>
    <row r="32894" hidden="1"/>
    <row r="32895" hidden="1"/>
    <row r="32896" hidden="1"/>
    <row r="32897" hidden="1"/>
    <row r="32898" hidden="1"/>
    <row r="32899" hidden="1"/>
    <row r="32900" hidden="1"/>
    <row r="32901" hidden="1"/>
    <row r="32902" hidden="1"/>
    <row r="32903" hidden="1"/>
    <row r="32904" hidden="1"/>
    <row r="32905" hidden="1"/>
    <row r="32906" hidden="1"/>
    <row r="32907" hidden="1"/>
    <row r="32908" hidden="1"/>
    <row r="32909" hidden="1"/>
    <row r="32910" hidden="1"/>
    <row r="32911" hidden="1"/>
    <row r="32912" hidden="1"/>
    <row r="32913" hidden="1"/>
    <row r="32914" hidden="1"/>
    <row r="32915" hidden="1"/>
    <row r="32916" hidden="1"/>
    <row r="32917" hidden="1"/>
    <row r="32918" hidden="1"/>
    <row r="32919" hidden="1"/>
    <row r="32920" hidden="1"/>
    <row r="32921" hidden="1"/>
    <row r="32922" hidden="1"/>
    <row r="32923" hidden="1"/>
    <row r="32924" hidden="1"/>
    <row r="32925" hidden="1"/>
    <row r="32926" hidden="1"/>
    <row r="32927" hidden="1"/>
    <row r="32928" hidden="1"/>
    <row r="32929" hidden="1"/>
    <row r="32930" hidden="1"/>
    <row r="32931" hidden="1"/>
    <row r="32932" hidden="1"/>
    <row r="32933" hidden="1"/>
    <row r="32934" hidden="1"/>
    <row r="32935" hidden="1"/>
    <row r="32936" hidden="1"/>
    <row r="32937" hidden="1"/>
    <row r="32938" hidden="1"/>
    <row r="32939" hidden="1"/>
    <row r="32940" hidden="1"/>
    <row r="32941" hidden="1"/>
    <row r="32942" hidden="1"/>
    <row r="32943" hidden="1"/>
    <row r="32944" hidden="1"/>
    <row r="32945" hidden="1"/>
    <row r="32946" hidden="1"/>
    <row r="32947" hidden="1"/>
    <row r="32948" hidden="1"/>
    <row r="32949" hidden="1"/>
    <row r="32950" hidden="1"/>
    <row r="32951" hidden="1"/>
    <row r="32952" hidden="1"/>
    <row r="32953" hidden="1"/>
    <row r="32954" hidden="1"/>
    <row r="32955" hidden="1"/>
    <row r="32956" hidden="1"/>
    <row r="32957" hidden="1"/>
    <row r="32958" hidden="1"/>
    <row r="32959" hidden="1"/>
    <row r="32960" hidden="1"/>
    <row r="32961" hidden="1"/>
    <row r="32962" hidden="1"/>
    <row r="32963" hidden="1"/>
    <row r="32964" hidden="1"/>
    <row r="32965" hidden="1"/>
    <row r="32966" hidden="1"/>
    <row r="32967" hidden="1"/>
    <row r="32968" hidden="1"/>
    <row r="32969" hidden="1"/>
    <row r="32970" hidden="1"/>
    <row r="32971" hidden="1"/>
    <row r="32972" hidden="1"/>
    <row r="32973" hidden="1"/>
    <row r="32974" hidden="1"/>
    <row r="32975" hidden="1"/>
    <row r="32976" hidden="1"/>
    <row r="32977" hidden="1"/>
    <row r="32978" hidden="1"/>
    <row r="32979" hidden="1"/>
    <row r="32980" hidden="1"/>
    <row r="32981" hidden="1"/>
    <row r="32982" hidden="1"/>
    <row r="32983" hidden="1"/>
    <row r="32984" hidden="1"/>
    <row r="32985" hidden="1"/>
    <row r="32986" hidden="1"/>
    <row r="32987" hidden="1"/>
    <row r="32988" hidden="1"/>
    <row r="32989" hidden="1"/>
    <row r="32990" hidden="1"/>
    <row r="32991" hidden="1"/>
    <row r="32992" hidden="1"/>
    <row r="32993" hidden="1"/>
    <row r="32994" hidden="1"/>
    <row r="32995" hidden="1"/>
    <row r="32996" hidden="1"/>
    <row r="32997" hidden="1"/>
    <row r="32998" hidden="1"/>
    <row r="32999" hidden="1"/>
    <row r="33000" hidden="1"/>
    <row r="33001" hidden="1"/>
    <row r="33002" hidden="1"/>
    <row r="33003" hidden="1"/>
    <row r="33004" hidden="1"/>
    <row r="33005" hidden="1"/>
    <row r="33006" hidden="1"/>
    <row r="33007" hidden="1"/>
    <row r="33008" hidden="1"/>
    <row r="33009" hidden="1"/>
    <row r="33010" hidden="1"/>
    <row r="33011" hidden="1"/>
    <row r="33012" hidden="1"/>
    <row r="33013" hidden="1"/>
    <row r="33014" hidden="1"/>
    <row r="33015" hidden="1"/>
    <row r="33016" hidden="1"/>
    <row r="33017" hidden="1"/>
    <row r="33018" hidden="1"/>
    <row r="33019" hidden="1"/>
    <row r="33020" hidden="1"/>
    <row r="33021" hidden="1"/>
    <row r="33022" hidden="1"/>
    <row r="33023" hidden="1"/>
    <row r="33024" hidden="1"/>
    <row r="33025" hidden="1"/>
    <row r="33026" hidden="1"/>
    <row r="33027" hidden="1"/>
    <row r="33028" hidden="1"/>
    <row r="33029" hidden="1"/>
    <row r="33030" hidden="1"/>
    <row r="33031" hidden="1"/>
    <row r="33032" hidden="1"/>
    <row r="33033" hidden="1"/>
    <row r="33034" hidden="1"/>
    <row r="33035" hidden="1"/>
    <row r="33036" hidden="1"/>
    <row r="33037" hidden="1"/>
    <row r="33038" hidden="1"/>
    <row r="33039" hidden="1"/>
    <row r="33040" hidden="1"/>
    <row r="33041" hidden="1"/>
    <row r="33042" hidden="1"/>
    <row r="33043" hidden="1"/>
    <row r="33044" hidden="1"/>
    <row r="33045" hidden="1"/>
    <row r="33046" hidden="1"/>
    <row r="33047" hidden="1"/>
    <row r="33048" hidden="1"/>
    <row r="33049" hidden="1"/>
    <row r="33050" hidden="1"/>
    <row r="33051" hidden="1"/>
    <row r="33052" hidden="1"/>
    <row r="33053" hidden="1"/>
    <row r="33054" hidden="1"/>
    <row r="33055" hidden="1"/>
    <row r="33056" hidden="1"/>
    <row r="33057" hidden="1"/>
    <row r="33058" hidden="1"/>
    <row r="33059" hidden="1"/>
    <row r="33060" hidden="1"/>
    <row r="33061" hidden="1"/>
    <row r="33062" hidden="1"/>
    <row r="33063" hidden="1"/>
    <row r="33064" hidden="1"/>
    <row r="33065" hidden="1"/>
    <row r="33066" hidden="1"/>
    <row r="33067" hidden="1"/>
    <row r="33068" hidden="1"/>
    <row r="33069" hidden="1"/>
    <row r="33070" hidden="1"/>
    <row r="33071" hidden="1"/>
    <row r="33072" hidden="1"/>
    <row r="33073" hidden="1"/>
    <row r="33074" hidden="1"/>
    <row r="33075" hidden="1"/>
    <row r="33076" hidden="1"/>
    <row r="33077" hidden="1"/>
    <row r="33078" hidden="1"/>
    <row r="33079" hidden="1"/>
    <row r="33080" hidden="1"/>
    <row r="33081" hidden="1"/>
    <row r="33082" hidden="1"/>
    <row r="33083" hidden="1"/>
    <row r="33084" hidden="1"/>
    <row r="33085" hidden="1"/>
    <row r="33086" hidden="1"/>
    <row r="33087" hidden="1"/>
    <row r="33088" hidden="1"/>
    <row r="33089" hidden="1"/>
    <row r="33090" hidden="1"/>
    <row r="33091" hidden="1"/>
    <row r="33092" hidden="1"/>
    <row r="33093" hidden="1"/>
    <row r="33094" hidden="1"/>
    <row r="33095" hidden="1"/>
    <row r="33096" hidden="1"/>
    <row r="33097" hidden="1"/>
    <row r="33098" hidden="1"/>
    <row r="33099" hidden="1"/>
    <row r="33100" hidden="1"/>
    <row r="33101" hidden="1"/>
    <row r="33102" hidden="1"/>
    <row r="33103" hidden="1"/>
    <row r="33104" hidden="1"/>
    <row r="33105" hidden="1"/>
    <row r="33106" hidden="1"/>
    <row r="33107" hidden="1"/>
    <row r="33108" hidden="1"/>
    <row r="33109" hidden="1"/>
    <row r="33110" hidden="1"/>
    <row r="33111" hidden="1"/>
    <row r="33112" hidden="1"/>
    <row r="33113" hidden="1"/>
    <row r="33114" hidden="1"/>
    <row r="33115" hidden="1"/>
    <row r="33116" hidden="1"/>
    <row r="33117" hidden="1"/>
    <row r="33118" hidden="1"/>
    <row r="33119" hidden="1"/>
    <row r="33120" hidden="1"/>
    <row r="33121" hidden="1"/>
    <row r="33122" hidden="1"/>
    <row r="33123" hidden="1"/>
    <row r="33124" hidden="1"/>
    <row r="33125" hidden="1"/>
    <row r="33126" hidden="1"/>
    <row r="33127" hidden="1"/>
    <row r="33128" hidden="1"/>
    <row r="33129" hidden="1"/>
    <row r="33130" hidden="1"/>
    <row r="33131" hidden="1"/>
    <row r="33132" hidden="1"/>
    <row r="33133" hidden="1"/>
    <row r="33134" hidden="1"/>
    <row r="33135" hidden="1"/>
    <row r="33136" hidden="1"/>
    <row r="33137" hidden="1"/>
    <row r="33138" hidden="1"/>
    <row r="33139" hidden="1"/>
    <row r="33140" hidden="1"/>
    <row r="33141" hidden="1"/>
    <row r="33142" hidden="1"/>
    <row r="33143" hidden="1"/>
    <row r="33144" hidden="1"/>
    <row r="33145" hidden="1"/>
    <row r="33146" hidden="1"/>
    <row r="33147" hidden="1"/>
    <row r="33148" hidden="1"/>
    <row r="33149" hidden="1"/>
    <row r="33150" hidden="1"/>
    <row r="33151" hidden="1"/>
    <row r="33152" hidden="1"/>
    <row r="33153" hidden="1"/>
    <row r="33154" hidden="1"/>
    <row r="33155" hidden="1"/>
    <row r="33156" hidden="1"/>
    <row r="33157" hidden="1"/>
    <row r="33158" hidden="1"/>
    <row r="33159" hidden="1"/>
    <row r="33160" hidden="1"/>
    <row r="33161" hidden="1"/>
    <row r="33162" hidden="1"/>
    <row r="33163" hidden="1"/>
    <row r="33164" hidden="1"/>
    <row r="33165" hidden="1"/>
    <row r="33166" hidden="1"/>
    <row r="33167" hidden="1"/>
    <row r="33168" hidden="1"/>
    <row r="33169" hidden="1"/>
    <row r="33170" hidden="1"/>
    <row r="33171" hidden="1"/>
    <row r="33172" hidden="1"/>
    <row r="33173" hidden="1"/>
    <row r="33174" hidden="1"/>
    <row r="33175" hidden="1"/>
    <row r="33176" hidden="1"/>
    <row r="33177" hidden="1"/>
    <row r="33178" hidden="1"/>
    <row r="33179" hidden="1"/>
    <row r="33180" hidden="1"/>
    <row r="33181" hidden="1"/>
    <row r="33182" hidden="1"/>
    <row r="33183" hidden="1"/>
    <row r="33184" hidden="1"/>
    <row r="33185" hidden="1"/>
    <row r="33186" hidden="1"/>
    <row r="33187" hidden="1"/>
    <row r="33188" hidden="1"/>
    <row r="33189" hidden="1"/>
    <row r="33190" hidden="1"/>
    <row r="33191" hidden="1"/>
    <row r="33192" hidden="1"/>
    <row r="33193" hidden="1"/>
    <row r="33194" hidden="1"/>
    <row r="33195" hidden="1"/>
    <row r="33196" hidden="1"/>
    <row r="33197" hidden="1"/>
    <row r="33198" hidden="1"/>
    <row r="33199" hidden="1"/>
    <row r="33200" hidden="1"/>
    <row r="33201" hidden="1"/>
    <row r="33202" hidden="1"/>
    <row r="33203" hidden="1"/>
    <row r="33204" hidden="1"/>
    <row r="33205" hidden="1"/>
    <row r="33206" hidden="1"/>
    <row r="33207" hidden="1"/>
    <row r="33208" hidden="1"/>
    <row r="33209" hidden="1"/>
    <row r="33210" hidden="1"/>
    <row r="33211" hidden="1"/>
    <row r="33212" hidden="1"/>
    <row r="33213" hidden="1"/>
    <row r="33214" hidden="1"/>
    <row r="33215" hidden="1"/>
    <row r="33216" hidden="1"/>
    <row r="33217" hidden="1"/>
    <row r="33218" hidden="1"/>
    <row r="33219" hidden="1"/>
    <row r="33220" hidden="1"/>
    <row r="33221" hidden="1"/>
    <row r="33222" hidden="1"/>
    <row r="33223" hidden="1"/>
    <row r="33224" hidden="1"/>
    <row r="33225" hidden="1"/>
    <row r="33226" hidden="1"/>
    <row r="33227" hidden="1"/>
    <row r="33228" hidden="1"/>
    <row r="33229" hidden="1"/>
    <row r="33230" hidden="1"/>
    <row r="33231" hidden="1"/>
    <row r="33232" hidden="1"/>
    <row r="33233" hidden="1"/>
    <row r="33234" hidden="1"/>
    <row r="33235" hidden="1"/>
    <row r="33236" hidden="1"/>
    <row r="33237" hidden="1"/>
    <row r="33238" hidden="1"/>
    <row r="33239" hidden="1"/>
    <row r="33240" hidden="1"/>
    <row r="33241" hidden="1"/>
    <row r="33242" hidden="1"/>
    <row r="33243" hidden="1"/>
    <row r="33244" hidden="1"/>
    <row r="33245" hidden="1"/>
    <row r="33246" hidden="1"/>
    <row r="33247" hidden="1"/>
    <row r="33248" hidden="1"/>
    <row r="33249" hidden="1"/>
    <row r="33250" hidden="1"/>
    <row r="33251" hidden="1"/>
    <row r="33252" hidden="1"/>
    <row r="33253" hidden="1"/>
    <row r="33254" hidden="1"/>
    <row r="33255" hidden="1"/>
    <row r="33256" hidden="1"/>
    <row r="33257" hidden="1"/>
    <row r="33258" hidden="1"/>
    <row r="33259" hidden="1"/>
    <row r="33260" hidden="1"/>
    <row r="33261" hidden="1"/>
    <row r="33262" hidden="1"/>
    <row r="33263" hidden="1"/>
    <row r="33264" hidden="1"/>
    <row r="33265" hidden="1"/>
    <row r="33266" hidden="1"/>
    <row r="33267" hidden="1"/>
    <row r="33268" hidden="1"/>
    <row r="33269" hidden="1"/>
    <row r="33270" hidden="1"/>
    <row r="33271" hidden="1"/>
    <row r="33272" hidden="1"/>
    <row r="33273" hidden="1"/>
    <row r="33274" hidden="1"/>
    <row r="33275" hidden="1"/>
    <row r="33276" hidden="1"/>
    <row r="33277" hidden="1"/>
    <row r="33278" hidden="1"/>
    <row r="33279" hidden="1"/>
    <row r="33280" hidden="1"/>
    <row r="33281" hidden="1"/>
    <row r="33282" hidden="1"/>
    <row r="33283" hidden="1"/>
    <row r="33284" hidden="1"/>
    <row r="33285" hidden="1"/>
    <row r="33286" hidden="1"/>
    <row r="33287" hidden="1"/>
    <row r="33288" hidden="1"/>
    <row r="33289" hidden="1"/>
    <row r="33290" hidden="1"/>
    <row r="33291" hidden="1"/>
    <row r="33292" hidden="1"/>
    <row r="33293" hidden="1"/>
    <row r="33294" hidden="1"/>
    <row r="33295" hidden="1"/>
    <row r="33296" hidden="1"/>
    <row r="33297" hidden="1"/>
    <row r="33298" hidden="1"/>
    <row r="33299" hidden="1"/>
    <row r="33300" hidden="1"/>
    <row r="33301" hidden="1"/>
    <row r="33302" hidden="1"/>
    <row r="33303" hidden="1"/>
    <row r="33304" hidden="1"/>
    <row r="33305" hidden="1"/>
    <row r="33306" hidden="1"/>
    <row r="33307" hidden="1"/>
    <row r="33308" hidden="1"/>
    <row r="33309" hidden="1"/>
    <row r="33310" hidden="1"/>
    <row r="33311" hidden="1"/>
    <row r="33312" hidden="1"/>
    <row r="33313" hidden="1"/>
    <row r="33314" hidden="1"/>
    <row r="33315" hidden="1"/>
    <row r="33316" hidden="1"/>
    <row r="33317" hidden="1"/>
    <row r="33318" hidden="1"/>
    <row r="33319" hidden="1"/>
    <row r="33320" hidden="1"/>
    <row r="33321" hidden="1"/>
    <row r="33322" hidden="1"/>
    <row r="33323" hidden="1"/>
    <row r="33324" hidden="1"/>
    <row r="33325" hidden="1"/>
    <row r="33326" hidden="1"/>
    <row r="33327" hidden="1"/>
    <row r="33328" hidden="1"/>
    <row r="33329" hidden="1"/>
    <row r="33330" hidden="1"/>
    <row r="33331" hidden="1"/>
    <row r="33332" hidden="1"/>
    <row r="33333" hidden="1"/>
    <row r="33334" hidden="1"/>
    <row r="33335" hidden="1"/>
    <row r="33336" hidden="1"/>
    <row r="33337" hidden="1"/>
    <row r="33338" hidden="1"/>
    <row r="33339" hidden="1"/>
    <row r="33340" hidden="1"/>
    <row r="33341" hidden="1"/>
    <row r="33342" hidden="1"/>
    <row r="33343" hidden="1"/>
    <row r="33344" hidden="1"/>
    <row r="33345" hidden="1"/>
    <row r="33346" hidden="1"/>
    <row r="33347" hidden="1"/>
    <row r="33348" hidden="1"/>
    <row r="33349" hidden="1"/>
    <row r="33350" hidden="1"/>
    <row r="33351" hidden="1"/>
    <row r="33352" hidden="1"/>
    <row r="33353" hidden="1"/>
    <row r="33354" hidden="1"/>
    <row r="33355" hidden="1"/>
    <row r="33356" hidden="1"/>
    <row r="33357" hidden="1"/>
    <row r="33358" hidden="1"/>
    <row r="33359" hidden="1"/>
    <row r="33360" hidden="1"/>
    <row r="33361" hidden="1"/>
    <row r="33362" hidden="1"/>
    <row r="33363" hidden="1"/>
    <row r="33364" hidden="1"/>
    <row r="33365" hidden="1"/>
    <row r="33366" hidden="1"/>
    <row r="33367" hidden="1"/>
    <row r="33368" hidden="1"/>
    <row r="33369" hidden="1"/>
    <row r="33370" hidden="1"/>
    <row r="33371" hidden="1"/>
    <row r="33372" hidden="1"/>
    <row r="33373" hidden="1"/>
    <row r="33374" hidden="1"/>
    <row r="33375" hidden="1"/>
    <row r="33376" hidden="1"/>
    <row r="33377" hidden="1"/>
    <row r="33378" hidden="1"/>
    <row r="33379" hidden="1"/>
    <row r="33380" hidden="1"/>
    <row r="33381" hidden="1"/>
    <row r="33382" hidden="1"/>
    <row r="33383" hidden="1"/>
    <row r="33384" hidden="1"/>
    <row r="33385" hidden="1"/>
    <row r="33386" hidden="1"/>
    <row r="33387" hidden="1"/>
    <row r="33388" hidden="1"/>
    <row r="33389" hidden="1"/>
    <row r="33390" hidden="1"/>
    <row r="33391" hidden="1"/>
    <row r="33392" hidden="1"/>
    <row r="33393" hidden="1"/>
    <row r="33394" hidden="1"/>
    <row r="33395" hidden="1"/>
    <row r="33396" hidden="1"/>
    <row r="33397" hidden="1"/>
    <row r="33398" hidden="1"/>
    <row r="33399" hidden="1"/>
    <row r="33400" hidden="1"/>
    <row r="33401" hidden="1"/>
    <row r="33402" hidden="1"/>
    <row r="33403" hidden="1"/>
    <row r="33404" hidden="1"/>
    <row r="33405" hidden="1"/>
    <row r="33406" hidden="1"/>
    <row r="33407" hidden="1"/>
    <row r="33408" hidden="1"/>
    <row r="33409" hidden="1"/>
    <row r="33410" hidden="1"/>
    <row r="33411" hidden="1"/>
    <row r="33412" hidden="1"/>
    <row r="33413" hidden="1"/>
    <row r="33414" hidden="1"/>
    <row r="33415" hidden="1"/>
    <row r="33416" hidden="1"/>
    <row r="33417" hidden="1"/>
    <row r="33418" hidden="1"/>
    <row r="33419" hidden="1"/>
    <row r="33420" hidden="1"/>
    <row r="33421" hidden="1"/>
    <row r="33422" hidden="1"/>
    <row r="33423" hidden="1"/>
    <row r="33424" hidden="1"/>
    <row r="33425" hidden="1"/>
    <row r="33426" hidden="1"/>
    <row r="33427" hidden="1"/>
    <row r="33428" hidden="1"/>
    <row r="33429" hidden="1"/>
    <row r="33430" hidden="1"/>
    <row r="33431" hidden="1"/>
    <row r="33432" hidden="1"/>
    <row r="33433" hidden="1"/>
    <row r="33434" hidden="1"/>
    <row r="33435" hidden="1"/>
    <row r="33436" hidden="1"/>
    <row r="33437" hidden="1"/>
    <row r="33438" hidden="1"/>
    <row r="33439" hidden="1"/>
    <row r="33440" hidden="1"/>
    <row r="33441" hidden="1"/>
    <row r="33442" hidden="1"/>
    <row r="33443" hidden="1"/>
    <row r="33444" hidden="1"/>
    <row r="33445" hidden="1"/>
    <row r="33446" hidden="1"/>
    <row r="33447" hidden="1"/>
    <row r="33448" hidden="1"/>
    <row r="33449" hidden="1"/>
    <row r="33450" hidden="1"/>
    <row r="33451" hidden="1"/>
    <row r="33452" hidden="1"/>
    <row r="33453" hidden="1"/>
    <row r="33454" hidden="1"/>
    <row r="33455" hidden="1"/>
    <row r="33456" hidden="1"/>
    <row r="33457" hidden="1"/>
    <row r="33458" hidden="1"/>
    <row r="33459" hidden="1"/>
    <row r="33460" hidden="1"/>
    <row r="33461" hidden="1"/>
    <row r="33462" hidden="1"/>
    <row r="33463" hidden="1"/>
    <row r="33464" hidden="1"/>
    <row r="33465" hidden="1"/>
    <row r="33466" hidden="1"/>
    <row r="33467" hidden="1"/>
    <row r="33468" hidden="1"/>
    <row r="33469" hidden="1"/>
    <row r="33470" hidden="1"/>
    <row r="33471" hidden="1"/>
    <row r="33472" hidden="1"/>
    <row r="33473" hidden="1"/>
    <row r="33474" hidden="1"/>
    <row r="33475" hidden="1"/>
    <row r="33476" hidden="1"/>
    <row r="33477" hidden="1"/>
    <row r="33478" hidden="1"/>
    <row r="33479" hidden="1"/>
    <row r="33480" hidden="1"/>
    <row r="33481" hidden="1"/>
    <row r="33482" hidden="1"/>
    <row r="33483" hidden="1"/>
    <row r="33484" hidden="1"/>
    <row r="33485" hidden="1"/>
    <row r="33486" hidden="1"/>
    <row r="33487" hidden="1"/>
    <row r="33488" hidden="1"/>
    <row r="33489" hidden="1"/>
    <row r="33490" hidden="1"/>
    <row r="33491" hidden="1"/>
    <row r="33492" hidden="1"/>
    <row r="33493" hidden="1"/>
    <row r="33494" hidden="1"/>
    <row r="33495" hidden="1"/>
    <row r="33496" hidden="1"/>
    <row r="33497" hidden="1"/>
    <row r="33498" hidden="1"/>
    <row r="33499" hidden="1"/>
    <row r="33500" hidden="1"/>
    <row r="33501" hidden="1"/>
    <row r="33502" hidden="1"/>
    <row r="33503" hidden="1"/>
    <row r="33504" hidden="1"/>
    <row r="33505" hidden="1"/>
    <row r="33506" hidden="1"/>
    <row r="33507" hidden="1"/>
    <row r="33508" hidden="1"/>
    <row r="33509" hidden="1"/>
    <row r="33510" hidden="1"/>
    <row r="33511" hidden="1"/>
    <row r="33512" hidden="1"/>
    <row r="33513" hidden="1"/>
    <row r="33514" hidden="1"/>
    <row r="33515" hidden="1"/>
    <row r="33516" hidden="1"/>
    <row r="33517" hidden="1"/>
    <row r="33518" hidden="1"/>
    <row r="33519" hidden="1"/>
    <row r="33520" hidden="1"/>
    <row r="33521" hidden="1"/>
    <row r="33522" hidden="1"/>
    <row r="33523" hidden="1"/>
    <row r="33524" hidden="1"/>
    <row r="33525" hidden="1"/>
    <row r="33526" hidden="1"/>
    <row r="33527" hidden="1"/>
    <row r="33528" hidden="1"/>
    <row r="33529" hidden="1"/>
    <row r="33530" hidden="1"/>
    <row r="33531" hidden="1"/>
    <row r="33532" hidden="1"/>
    <row r="33533" hidden="1"/>
    <row r="33534" hidden="1"/>
    <row r="33535" hidden="1"/>
    <row r="33536" hidden="1"/>
    <row r="33537" hidden="1"/>
    <row r="33538" hidden="1"/>
    <row r="33539" hidden="1"/>
    <row r="33540" hidden="1"/>
    <row r="33541" hidden="1"/>
    <row r="33542" hidden="1"/>
    <row r="33543" hidden="1"/>
    <row r="33544" hidden="1"/>
    <row r="33545" hidden="1"/>
    <row r="33546" hidden="1"/>
    <row r="33547" hidden="1"/>
    <row r="33548" hidden="1"/>
    <row r="33549" hidden="1"/>
    <row r="33550" hidden="1"/>
    <row r="33551" hidden="1"/>
    <row r="33552" hidden="1"/>
    <row r="33553" hidden="1"/>
    <row r="33554" hidden="1"/>
    <row r="33555" hidden="1"/>
    <row r="33556" hidden="1"/>
    <row r="33557" hidden="1"/>
    <row r="33558" hidden="1"/>
    <row r="33559" hidden="1"/>
    <row r="33560" hidden="1"/>
    <row r="33561" hidden="1"/>
    <row r="33562" hidden="1"/>
    <row r="33563" hidden="1"/>
    <row r="33564" hidden="1"/>
    <row r="33565" hidden="1"/>
    <row r="33566" hidden="1"/>
    <row r="33567" hidden="1"/>
    <row r="33568" hidden="1"/>
    <row r="33569" hidden="1"/>
    <row r="33570" hidden="1"/>
    <row r="33571" hidden="1"/>
    <row r="33572" hidden="1"/>
    <row r="33573" hidden="1"/>
    <row r="33574" hidden="1"/>
    <row r="33575" hidden="1"/>
    <row r="33576" hidden="1"/>
    <row r="33577" hidden="1"/>
    <row r="33578" hidden="1"/>
    <row r="33579" hidden="1"/>
    <row r="33580" hidden="1"/>
    <row r="33581" hidden="1"/>
    <row r="33582" hidden="1"/>
    <row r="33583" hidden="1"/>
    <row r="33584" hidden="1"/>
    <row r="33585" hidden="1"/>
    <row r="33586" hidden="1"/>
    <row r="33587" hidden="1"/>
    <row r="33588" hidden="1"/>
    <row r="33589" hidden="1"/>
    <row r="33590" hidden="1"/>
    <row r="33591" hidden="1"/>
    <row r="33592" hidden="1"/>
    <row r="33593" hidden="1"/>
    <row r="33594" hidden="1"/>
    <row r="33595" hidden="1"/>
    <row r="33596" hidden="1"/>
    <row r="33597" hidden="1"/>
    <row r="33598" hidden="1"/>
    <row r="33599" hidden="1"/>
    <row r="33600" hidden="1"/>
    <row r="33601" hidden="1"/>
    <row r="33602" hidden="1"/>
    <row r="33603" hidden="1"/>
    <row r="33604" hidden="1"/>
    <row r="33605" hidden="1"/>
    <row r="33606" hidden="1"/>
    <row r="33607" hidden="1"/>
    <row r="33608" hidden="1"/>
    <row r="33609" hidden="1"/>
    <row r="33610" hidden="1"/>
    <row r="33611" hidden="1"/>
    <row r="33612" hidden="1"/>
    <row r="33613" hidden="1"/>
    <row r="33614" hidden="1"/>
    <row r="33615" hidden="1"/>
    <row r="33616" hidden="1"/>
    <row r="33617" hidden="1"/>
    <row r="33618" hidden="1"/>
    <row r="33619" hidden="1"/>
    <row r="33620" hidden="1"/>
    <row r="33621" hidden="1"/>
    <row r="33622" hidden="1"/>
    <row r="33623" hidden="1"/>
    <row r="33624" hidden="1"/>
    <row r="33625" hidden="1"/>
    <row r="33626" hidden="1"/>
    <row r="33627" hidden="1"/>
    <row r="33628" hidden="1"/>
    <row r="33629" hidden="1"/>
    <row r="33630" hidden="1"/>
    <row r="33631" hidden="1"/>
    <row r="33632" hidden="1"/>
    <row r="33633" hidden="1"/>
    <row r="33634" hidden="1"/>
    <row r="33635" hidden="1"/>
    <row r="33636" hidden="1"/>
    <row r="33637" hidden="1"/>
    <row r="33638" hidden="1"/>
    <row r="33639" hidden="1"/>
    <row r="33640" hidden="1"/>
    <row r="33641" hidden="1"/>
    <row r="33642" hidden="1"/>
    <row r="33643" hidden="1"/>
    <row r="33644" hidden="1"/>
    <row r="33645" hidden="1"/>
    <row r="33646" hidden="1"/>
    <row r="33647" hidden="1"/>
    <row r="33648" hidden="1"/>
    <row r="33649" hidden="1"/>
    <row r="33650" hidden="1"/>
    <row r="33651" hidden="1"/>
    <row r="33652" hidden="1"/>
    <row r="33653" hidden="1"/>
    <row r="33654" hidden="1"/>
    <row r="33655" hidden="1"/>
    <row r="33656" hidden="1"/>
    <row r="33657" hidden="1"/>
    <row r="33658" hidden="1"/>
    <row r="33659" hidden="1"/>
    <row r="33660" hidden="1"/>
    <row r="33661" hidden="1"/>
    <row r="33662" hidden="1"/>
    <row r="33663" hidden="1"/>
    <row r="33664" hidden="1"/>
    <row r="33665" hidden="1"/>
    <row r="33666" hidden="1"/>
    <row r="33667" hidden="1"/>
    <row r="33668" hidden="1"/>
    <row r="33669" hidden="1"/>
    <row r="33670" hidden="1"/>
    <row r="33671" hidden="1"/>
    <row r="33672" hidden="1"/>
    <row r="33673" hidden="1"/>
    <row r="33674" hidden="1"/>
    <row r="33675" hidden="1"/>
    <row r="33676" hidden="1"/>
    <row r="33677" hidden="1"/>
    <row r="33678" hidden="1"/>
    <row r="33679" hidden="1"/>
    <row r="33680" hidden="1"/>
    <row r="33681" hidden="1"/>
    <row r="33682" hidden="1"/>
    <row r="33683" hidden="1"/>
    <row r="33684" hidden="1"/>
    <row r="33685" hidden="1"/>
    <row r="33686" hidden="1"/>
    <row r="33687" hidden="1"/>
    <row r="33688" hidden="1"/>
    <row r="33689" hidden="1"/>
    <row r="33690" hidden="1"/>
    <row r="33691" hidden="1"/>
    <row r="33692" hidden="1"/>
    <row r="33693" hidden="1"/>
    <row r="33694" hidden="1"/>
    <row r="33695" hidden="1"/>
    <row r="33696" hidden="1"/>
    <row r="33697" hidden="1"/>
    <row r="33698" hidden="1"/>
    <row r="33699" hidden="1"/>
    <row r="33700" hidden="1"/>
    <row r="33701" hidden="1"/>
    <row r="33702" hidden="1"/>
    <row r="33703" hidden="1"/>
    <row r="33704" hidden="1"/>
    <row r="33705" hidden="1"/>
    <row r="33706" hidden="1"/>
    <row r="33707" hidden="1"/>
    <row r="33708" hidden="1"/>
    <row r="33709" hidden="1"/>
    <row r="33710" hidden="1"/>
    <row r="33711" hidden="1"/>
    <row r="33712" hidden="1"/>
    <row r="33713" hidden="1"/>
    <row r="33714" hidden="1"/>
    <row r="33715" hidden="1"/>
    <row r="33716" hidden="1"/>
    <row r="33717" hidden="1"/>
    <row r="33718" hidden="1"/>
    <row r="33719" hidden="1"/>
    <row r="33720" hidden="1"/>
    <row r="33721" hidden="1"/>
    <row r="33722" hidden="1"/>
    <row r="33723" hidden="1"/>
    <row r="33724" hidden="1"/>
    <row r="33725" hidden="1"/>
    <row r="33726" hidden="1"/>
    <row r="33727" hidden="1"/>
    <row r="33728" hidden="1"/>
    <row r="33729" hidden="1"/>
    <row r="33730" hidden="1"/>
    <row r="33731" hidden="1"/>
    <row r="33732" hidden="1"/>
    <row r="33733" hidden="1"/>
    <row r="33734" hidden="1"/>
    <row r="33735" hidden="1"/>
    <row r="33736" hidden="1"/>
    <row r="33737" hidden="1"/>
    <row r="33738" hidden="1"/>
    <row r="33739" hidden="1"/>
    <row r="33740" hidden="1"/>
    <row r="33741" hidden="1"/>
    <row r="33742" hidden="1"/>
    <row r="33743" hidden="1"/>
    <row r="33744" hidden="1"/>
    <row r="33745" hidden="1"/>
    <row r="33746" hidden="1"/>
    <row r="33747" hidden="1"/>
    <row r="33748" hidden="1"/>
    <row r="33749" hidden="1"/>
    <row r="33750" hidden="1"/>
    <row r="33751" hidden="1"/>
    <row r="33752" hidden="1"/>
    <row r="33753" hidden="1"/>
    <row r="33754" hidden="1"/>
    <row r="33755" hidden="1"/>
    <row r="33756" hidden="1"/>
    <row r="33757" hidden="1"/>
    <row r="33758" hidden="1"/>
    <row r="33759" hidden="1"/>
    <row r="33760" hidden="1"/>
    <row r="33761" hidden="1"/>
    <row r="33762" hidden="1"/>
    <row r="33763" hidden="1"/>
    <row r="33764" hidden="1"/>
    <row r="33765" hidden="1"/>
    <row r="33766" hidden="1"/>
    <row r="33767" hidden="1"/>
    <row r="33768" hidden="1"/>
    <row r="33769" hidden="1"/>
    <row r="33770" hidden="1"/>
    <row r="33771" hidden="1"/>
    <row r="33772" hidden="1"/>
    <row r="33773" hidden="1"/>
    <row r="33774" hidden="1"/>
    <row r="33775" hidden="1"/>
    <row r="33776" hidden="1"/>
    <row r="33777" hidden="1"/>
    <row r="33778" hidden="1"/>
    <row r="33779" hidden="1"/>
    <row r="33780" hidden="1"/>
    <row r="33781" hidden="1"/>
    <row r="33782" hidden="1"/>
    <row r="33783" hidden="1"/>
    <row r="33784" hidden="1"/>
    <row r="33785" hidden="1"/>
    <row r="33786" hidden="1"/>
    <row r="33787" hidden="1"/>
    <row r="33788" hidden="1"/>
    <row r="33789" hidden="1"/>
    <row r="33790" hidden="1"/>
    <row r="33791" hidden="1"/>
    <row r="33792" hidden="1"/>
    <row r="33793" hidden="1"/>
    <row r="33794" hidden="1"/>
    <row r="33795" hidden="1"/>
    <row r="33796" hidden="1"/>
    <row r="33797" hidden="1"/>
    <row r="33798" hidden="1"/>
    <row r="33799" hidden="1"/>
    <row r="33800" hidden="1"/>
    <row r="33801" hidden="1"/>
    <row r="33802" hidden="1"/>
    <row r="33803" hidden="1"/>
    <row r="33804" hidden="1"/>
    <row r="33805" hidden="1"/>
    <row r="33806" hidden="1"/>
    <row r="33807" hidden="1"/>
    <row r="33808" hidden="1"/>
    <row r="33809" hidden="1"/>
    <row r="33810" hidden="1"/>
    <row r="33811" hidden="1"/>
    <row r="33812" hidden="1"/>
    <row r="33813" hidden="1"/>
    <row r="33814" hidden="1"/>
    <row r="33815" hidden="1"/>
    <row r="33816" hidden="1"/>
    <row r="33817" hidden="1"/>
    <row r="33818" hidden="1"/>
    <row r="33819" hidden="1"/>
    <row r="33820" hidden="1"/>
    <row r="33821" hidden="1"/>
    <row r="33822" hidden="1"/>
    <row r="33823" hidden="1"/>
    <row r="33824" hidden="1"/>
    <row r="33825" hidden="1"/>
    <row r="33826" hidden="1"/>
    <row r="33827" hidden="1"/>
    <row r="33828" hidden="1"/>
    <row r="33829" hidden="1"/>
    <row r="33830" hidden="1"/>
    <row r="33831" hidden="1"/>
    <row r="33832" hidden="1"/>
    <row r="33833" hidden="1"/>
    <row r="33834" hidden="1"/>
    <row r="33835" hidden="1"/>
    <row r="33836" hidden="1"/>
    <row r="33837" hidden="1"/>
    <row r="33838" hidden="1"/>
    <row r="33839" hidden="1"/>
    <row r="33840" hidden="1"/>
    <row r="33841" hidden="1"/>
    <row r="33842" hidden="1"/>
    <row r="33843" hidden="1"/>
    <row r="33844" hidden="1"/>
    <row r="33845" hidden="1"/>
    <row r="33846" hidden="1"/>
    <row r="33847" hidden="1"/>
    <row r="33848" hidden="1"/>
    <row r="33849" hidden="1"/>
    <row r="33850" hidden="1"/>
    <row r="33851" hidden="1"/>
    <row r="33852" hidden="1"/>
    <row r="33853" hidden="1"/>
    <row r="33854" hidden="1"/>
    <row r="33855" hidden="1"/>
    <row r="33856" hidden="1"/>
    <row r="33857" hidden="1"/>
    <row r="33858" hidden="1"/>
    <row r="33859" hidden="1"/>
    <row r="33860" hidden="1"/>
    <row r="33861" hidden="1"/>
    <row r="33862" hidden="1"/>
    <row r="33863" hidden="1"/>
    <row r="33864" hidden="1"/>
    <row r="33865" hidden="1"/>
    <row r="33866" hidden="1"/>
    <row r="33867" hidden="1"/>
    <row r="33868" hidden="1"/>
    <row r="33869" hidden="1"/>
    <row r="33870" hidden="1"/>
    <row r="33871" hidden="1"/>
    <row r="33872" hidden="1"/>
    <row r="33873" hidden="1"/>
    <row r="33874" hidden="1"/>
    <row r="33875" hidden="1"/>
    <row r="33876" hidden="1"/>
    <row r="33877" hidden="1"/>
    <row r="33878" hidden="1"/>
    <row r="33879" hidden="1"/>
    <row r="33880" hidden="1"/>
    <row r="33881" hidden="1"/>
    <row r="33882" hidden="1"/>
    <row r="33883" hidden="1"/>
    <row r="33884" hidden="1"/>
    <row r="33885" hidden="1"/>
    <row r="33886" hidden="1"/>
    <row r="33887" hidden="1"/>
    <row r="33888" hidden="1"/>
    <row r="33889" hidden="1"/>
    <row r="33890" hidden="1"/>
    <row r="33891" hidden="1"/>
    <row r="33892" hidden="1"/>
    <row r="33893" hidden="1"/>
    <row r="33894" hidden="1"/>
    <row r="33895" hidden="1"/>
    <row r="33896" hidden="1"/>
    <row r="33897" hidden="1"/>
    <row r="33898" hidden="1"/>
    <row r="33899" hidden="1"/>
    <row r="33900" hidden="1"/>
    <row r="33901" hidden="1"/>
    <row r="33902" hidden="1"/>
    <row r="33903" hidden="1"/>
    <row r="33904" hidden="1"/>
    <row r="33905" hidden="1"/>
    <row r="33906" hidden="1"/>
    <row r="33907" hidden="1"/>
    <row r="33908" hidden="1"/>
    <row r="33909" hidden="1"/>
    <row r="33910" hidden="1"/>
    <row r="33911" hidden="1"/>
    <row r="33912" hidden="1"/>
    <row r="33913" hidden="1"/>
    <row r="33914" hidden="1"/>
    <row r="33915" hidden="1"/>
    <row r="33916" hidden="1"/>
    <row r="33917" hidden="1"/>
    <row r="33918" hidden="1"/>
    <row r="33919" hidden="1"/>
    <row r="33920" hidden="1"/>
    <row r="33921" hidden="1"/>
    <row r="33922" hidden="1"/>
    <row r="33923" hidden="1"/>
    <row r="33924" hidden="1"/>
    <row r="33925" hidden="1"/>
    <row r="33926" hidden="1"/>
    <row r="33927" hidden="1"/>
    <row r="33928" hidden="1"/>
    <row r="33929" hidden="1"/>
    <row r="33930" hidden="1"/>
    <row r="33931" hidden="1"/>
    <row r="33932" hidden="1"/>
    <row r="33933" hidden="1"/>
    <row r="33934" hidden="1"/>
    <row r="33935" hidden="1"/>
    <row r="33936" hidden="1"/>
    <row r="33937" hidden="1"/>
    <row r="33938" hidden="1"/>
    <row r="33939" hidden="1"/>
    <row r="33940" hidden="1"/>
    <row r="33941" hidden="1"/>
    <row r="33942" hidden="1"/>
    <row r="33943" hidden="1"/>
    <row r="33944" hidden="1"/>
    <row r="33945" hidden="1"/>
    <row r="33946" hidden="1"/>
    <row r="33947" hidden="1"/>
    <row r="33948" hidden="1"/>
    <row r="33949" hidden="1"/>
    <row r="33950" hidden="1"/>
    <row r="33951" hidden="1"/>
    <row r="33952" hidden="1"/>
    <row r="33953" hidden="1"/>
    <row r="33954" hidden="1"/>
    <row r="33955" hidden="1"/>
    <row r="33956" hidden="1"/>
    <row r="33957" hidden="1"/>
    <row r="33958" hidden="1"/>
    <row r="33959" hidden="1"/>
    <row r="33960" hidden="1"/>
    <row r="33961" hidden="1"/>
    <row r="33962" hidden="1"/>
    <row r="33963" hidden="1"/>
    <row r="33964" hidden="1"/>
    <row r="33965" hidden="1"/>
    <row r="33966" hidden="1"/>
    <row r="33967" hidden="1"/>
    <row r="33968" hidden="1"/>
    <row r="33969" hidden="1"/>
    <row r="33970" hidden="1"/>
    <row r="33971" hidden="1"/>
    <row r="33972" hidden="1"/>
    <row r="33973" hidden="1"/>
    <row r="33974" hidden="1"/>
    <row r="33975" hidden="1"/>
    <row r="33976" hidden="1"/>
    <row r="33977" hidden="1"/>
    <row r="33978" hidden="1"/>
    <row r="33979" hidden="1"/>
    <row r="33980" hidden="1"/>
    <row r="33981" hidden="1"/>
    <row r="33982" hidden="1"/>
    <row r="33983" hidden="1"/>
    <row r="33984" hidden="1"/>
    <row r="33985" hidden="1"/>
    <row r="33986" hidden="1"/>
    <row r="33987" hidden="1"/>
    <row r="33988" hidden="1"/>
    <row r="33989" hidden="1"/>
    <row r="33990" hidden="1"/>
    <row r="33991" hidden="1"/>
    <row r="33992" hidden="1"/>
    <row r="33993" hidden="1"/>
    <row r="33994" hidden="1"/>
    <row r="33995" hidden="1"/>
    <row r="33996" hidden="1"/>
    <row r="33997" hidden="1"/>
    <row r="33998" hidden="1"/>
    <row r="33999" hidden="1"/>
    <row r="34000" hidden="1"/>
    <row r="34001" hidden="1"/>
    <row r="34002" hidden="1"/>
    <row r="34003" hidden="1"/>
    <row r="34004" hidden="1"/>
    <row r="34005" hidden="1"/>
    <row r="34006" hidden="1"/>
    <row r="34007" hidden="1"/>
    <row r="34008" hidden="1"/>
    <row r="34009" hidden="1"/>
    <row r="34010" hidden="1"/>
    <row r="34011" hidden="1"/>
    <row r="34012" hidden="1"/>
    <row r="34013" hidden="1"/>
    <row r="34014" hidden="1"/>
    <row r="34015" hidden="1"/>
    <row r="34016" hidden="1"/>
    <row r="34017" hidden="1"/>
    <row r="34018" hidden="1"/>
    <row r="34019" hidden="1"/>
    <row r="34020" hidden="1"/>
    <row r="34021" hidden="1"/>
    <row r="34022" hidden="1"/>
    <row r="34023" hidden="1"/>
    <row r="34024" hidden="1"/>
    <row r="34025" hidden="1"/>
    <row r="34026" hidden="1"/>
    <row r="34027" hidden="1"/>
    <row r="34028" hidden="1"/>
    <row r="34029" hidden="1"/>
    <row r="34030" hidden="1"/>
    <row r="34031" hidden="1"/>
    <row r="34032" hidden="1"/>
    <row r="34033" hidden="1"/>
    <row r="34034" hidden="1"/>
    <row r="34035" hidden="1"/>
    <row r="34036" hidden="1"/>
    <row r="34037" hidden="1"/>
    <row r="34038" hidden="1"/>
    <row r="34039" hidden="1"/>
    <row r="34040" hidden="1"/>
    <row r="34041" hidden="1"/>
    <row r="34042" hidden="1"/>
    <row r="34043" hidden="1"/>
    <row r="34044" hidden="1"/>
    <row r="34045" hidden="1"/>
    <row r="34046" hidden="1"/>
    <row r="34047" hidden="1"/>
    <row r="34048" hidden="1"/>
    <row r="34049" hidden="1"/>
    <row r="34050" hidden="1"/>
    <row r="34051" hidden="1"/>
    <row r="34052" hidden="1"/>
    <row r="34053" hidden="1"/>
    <row r="34054" hidden="1"/>
    <row r="34055" hidden="1"/>
    <row r="34056" hidden="1"/>
    <row r="34057" hidden="1"/>
    <row r="34058" hidden="1"/>
    <row r="34059" hidden="1"/>
    <row r="34060" hidden="1"/>
    <row r="34061" hidden="1"/>
    <row r="34062" hidden="1"/>
    <row r="34063" hidden="1"/>
    <row r="34064" hidden="1"/>
    <row r="34065" hidden="1"/>
    <row r="34066" hidden="1"/>
    <row r="34067" hidden="1"/>
    <row r="34068" hidden="1"/>
    <row r="34069" hidden="1"/>
    <row r="34070" hidden="1"/>
    <row r="34071" hidden="1"/>
    <row r="34072" hidden="1"/>
    <row r="34073" hidden="1"/>
    <row r="34074" hidden="1"/>
    <row r="34075" hidden="1"/>
    <row r="34076" hidden="1"/>
    <row r="34077" hidden="1"/>
    <row r="34078" hidden="1"/>
    <row r="34079" hidden="1"/>
    <row r="34080" hidden="1"/>
    <row r="34081" hidden="1"/>
    <row r="34082" hidden="1"/>
    <row r="34083" hidden="1"/>
    <row r="34084" hidden="1"/>
    <row r="34085" hidden="1"/>
    <row r="34086" hidden="1"/>
    <row r="34087" hidden="1"/>
    <row r="34088" hidden="1"/>
    <row r="34089" hidden="1"/>
    <row r="34090" hidden="1"/>
    <row r="34091" hidden="1"/>
    <row r="34092" hidden="1"/>
    <row r="34093" hidden="1"/>
    <row r="34094" hidden="1"/>
    <row r="34095" hidden="1"/>
    <row r="34096" hidden="1"/>
    <row r="34097" hidden="1"/>
    <row r="34098" hidden="1"/>
    <row r="34099" hidden="1"/>
    <row r="34100" hidden="1"/>
    <row r="34101" hidden="1"/>
    <row r="34102" hidden="1"/>
    <row r="34103" hidden="1"/>
    <row r="34104" hidden="1"/>
    <row r="34105" hidden="1"/>
    <row r="34106" hidden="1"/>
    <row r="34107" hidden="1"/>
    <row r="34108" hidden="1"/>
    <row r="34109" hidden="1"/>
    <row r="34110" hidden="1"/>
    <row r="34111" hidden="1"/>
    <row r="34112" hidden="1"/>
    <row r="34113" hidden="1"/>
    <row r="34114" hidden="1"/>
    <row r="34115" hidden="1"/>
    <row r="34116" hidden="1"/>
    <row r="34117" hidden="1"/>
    <row r="34118" hidden="1"/>
    <row r="34119" hidden="1"/>
    <row r="34120" hidden="1"/>
    <row r="34121" hidden="1"/>
    <row r="34122" hidden="1"/>
    <row r="34123" hidden="1"/>
    <row r="34124" hidden="1"/>
    <row r="34125" hidden="1"/>
    <row r="34126" hidden="1"/>
    <row r="34127" hidden="1"/>
    <row r="34128" hidden="1"/>
    <row r="34129" hidden="1"/>
    <row r="34130" hidden="1"/>
    <row r="34131" hidden="1"/>
    <row r="34132" hidden="1"/>
    <row r="34133" hidden="1"/>
    <row r="34134" hidden="1"/>
    <row r="34135" hidden="1"/>
    <row r="34136" hidden="1"/>
    <row r="34137" hidden="1"/>
    <row r="34138" hidden="1"/>
    <row r="34139" hidden="1"/>
    <row r="34140" hidden="1"/>
    <row r="34141" hidden="1"/>
    <row r="34142" hidden="1"/>
    <row r="34143" hidden="1"/>
    <row r="34144" hidden="1"/>
    <row r="34145" hidden="1"/>
    <row r="34146" hidden="1"/>
    <row r="34147" hidden="1"/>
    <row r="34148" hidden="1"/>
    <row r="34149" hidden="1"/>
    <row r="34150" hidden="1"/>
    <row r="34151" hidden="1"/>
    <row r="34152" hidden="1"/>
    <row r="34153" hidden="1"/>
    <row r="34154" hidden="1"/>
    <row r="34155" hidden="1"/>
    <row r="34156" hidden="1"/>
    <row r="34157" hidden="1"/>
    <row r="34158" hidden="1"/>
    <row r="34159" hidden="1"/>
    <row r="34160" hidden="1"/>
    <row r="34161" hidden="1"/>
    <row r="34162" hidden="1"/>
    <row r="34163" hidden="1"/>
    <row r="34164" hidden="1"/>
    <row r="34165" hidden="1"/>
    <row r="34166" hidden="1"/>
    <row r="34167" hidden="1"/>
    <row r="34168" hidden="1"/>
    <row r="34169" hidden="1"/>
    <row r="34170" hidden="1"/>
    <row r="34171" hidden="1"/>
    <row r="34172" hidden="1"/>
    <row r="34173" hidden="1"/>
    <row r="34174" hidden="1"/>
    <row r="34175" hidden="1"/>
    <row r="34176" hidden="1"/>
    <row r="34177" hidden="1"/>
    <row r="34178" hidden="1"/>
    <row r="34179" hidden="1"/>
    <row r="34180" hidden="1"/>
    <row r="34181" hidden="1"/>
    <row r="34182" hidden="1"/>
    <row r="34183" hidden="1"/>
    <row r="34184" hidden="1"/>
    <row r="34185" hidden="1"/>
    <row r="34186" hidden="1"/>
    <row r="34187" hidden="1"/>
    <row r="34188" hidden="1"/>
    <row r="34189" hidden="1"/>
    <row r="34190" hidden="1"/>
    <row r="34191" hidden="1"/>
    <row r="34192" hidden="1"/>
    <row r="34193" hidden="1"/>
    <row r="34194" hidden="1"/>
    <row r="34195" hidden="1"/>
    <row r="34196" hidden="1"/>
    <row r="34197" hidden="1"/>
    <row r="34198" hidden="1"/>
    <row r="34199" hidden="1"/>
    <row r="34200" hidden="1"/>
    <row r="34201" hidden="1"/>
    <row r="34202" hidden="1"/>
    <row r="34203" hidden="1"/>
    <row r="34204" hidden="1"/>
    <row r="34205" hidden="1"/>
    <row r="34206" hidden="1"/>
    <row r="34207" hidden="1"/>
    <row r="34208" hidden="1"/>
    <row r="34209" hidden="1"/>
    <row r="34210" hidden="1"/>
    <row r="34211" hidden="1"/>
    <row r="34212" hidden="1"/>
    <row r="34213" hidden="1"/>
    <row r="34214" hidden="1"/>
    <row r="34215" hidden="1"/>
    <row r="34216" hidden="1"/>
    <row r="34217" hidden="1"/>
    <row r="34218" hidden="1"/>
    <row r="34219" hidden="1"/>
    <row r="34220" hidden="1"/>
    <row r="34221" hidden="1"/>
    <row r="34222" hidden="1"/>
    <row r="34223" hidden="1"/>
    <row r="34224" hidden="1"/>
    <row r="34225" hidden="1"/>
    <row r="34226" hidden="1"/>
    <row r="34227" hidden="1"/>
    <row r="34228" hidden="1"/>
    <row r="34229" hidden="1"/>
    <row r="34230" hidden="1"/>
    <row r="34231" hidden="1"/>
    <row r="34232" hidden="1"/>
    <row r="34233" hidden="1"/>
    <row r="34234" hidden="1"/>
    <row r="34235" hidden="1"/>
    <row r="34236" hidden="1"/>
    <row r="34237" hidden="1"/>
    <row r="34238" hidden="1"/>
    <row r="34239" hidden="1"/>
    <row r="34240" hidden="1"/>
    <row r="34241" hidden="1"/>
    <row r="34242" hidden="1"/>
    <row r="34243" hidden="1"/>
    <row r="34244" hidden="1"/>
    <row r="34245" hidden="1"/>
    <row r="34246" hidden="1"/>
    <row r="34247" hidden="1"/>
    <row r="34248" hidden="1"/>
    <row r="34249" hidden="1"/>
    <row r="34250" hidden="1"/>
    <row r="34251" hidden="1"/>
    <row r="34252" hidden="1"/>
    <row r="34253" hidden="1"/>
    <row r="34254" hidden="1"/>
    <row r="34255" hidden="1"/>
    <row r="34256" hidden="1"/>
    <row r="34257" hidden="1"/>
    <row r="34258" hidden="1"/>
    <row r="34259" hidden="1"/>
    <row r="34260" hidden="1"/>
    <row r="34261" hidden="1"/>
    <row r="34262" hidden="1"/>
    <row r="34263" hidden="1"/>
    <row r="34264" hidden="1"/>
    <row r="34265" hidden="1"/>
    <row r="34266" hidden="1"/>
    <row r="34267" hidden="1"/>
    <row r="34268" hidden="1"/>
    <row r="34269" hidden="1"/>
    <row r="34270" hidden="1"/>
    <row r="34271" hidden="1"/>
    <row r="34272" hidden="1"/>
    <row r="34273" hidden="1"/>
    <row r="34274" hidden="1"/>
    <row r="34275" hidden="1"/>
    <row r="34276" hidden="1"/>
    <row r="34277" hidden="1"/>
    <row r="34278" hidden="1"/>
    <row r="34279" hidden="1"/>
    <row r="34280" hidden="1"/>
    <row r="34281" hidden="1"/>
    <row r="34282" hidden="1"/>
    <row r="34283" hidden="1"/>
    <row r="34284" hidden="1"/>
    <row r="34285" hidden="1"/>
    <row r="34286" hidden="1"/>
    <row r="34287" hidden="1"/>
    <row r="34288" hidden="1"/>
    <row r="34289" hidden="1"/>
    <row r="34290" hidden="1"/>
    <row r="34291" hidden="1"/>
    <row r="34292" hidden="1"/>
    <row r="34293" hidden="1"/>
    <row r="34294" hidden="1"/>
    <row r="34295" hidden="1"/>
    <row r="34296" hidden="1"/>
    <row r="34297" hidden="1"/>
    <row r="34298" hidden="1"/>
    <row r="34299" hidden="1"/>
    <row r="34300" hidden="1"/>
    <row r="34301" hidden="1"/>
    <row r="34302" hidden="1"/>
    <row r="34303" hidden="1"/>
    <row r="34304" hidden="1"/>
    <row r="34305" hidden="1"/>
    <row r="34306" hidden="1"/>
    <row r="34307" hidden="1"/>
    <row r="34308" hidden="1"/>
    <row r="34309" hidden="1"/>
    <row r="34310" hidden="1"/>
    <row r="34311" hidden="1"/>
    <row r="34312" hidden="1"/>
    <row r="34313" hidden="1"/>
    <row r="34314" hidden="1"/>
    <row r="34315" hidden="1"/>
    <row r="34316" hidden="1"/>
    <row r="34317" hidden="1"/>
    <row r="34318" hidden="1"/>
    <row r="34319" hidden="1"/>
    <row r="34320" hidden="1"/>
    <row r="34321" hidden="1"/>
    <row r="34322" hidden="1"/>
    <row r="34323" hidden="1"/>
    <row r="34324" hidden="1"/>
    <row r="34325" hidden="1"/>
    <row r="34326" hidden="1"/>
    <row r="34327" hidden="1"/>
    <row r="34328" hidden="1"/>
    <row r="34329" hidden="1"/>
    <row r="34330" hidden="1"/>
    <row r="34331" hidden="1"/>
    <row r="34332" hidden="1"/>
    <row r="34333" hidden="1"/>
    <row r="34334" hidden="1"/>
    <row r="34335" hidden="1"/>
    <row r="34336" hidden="1"/>
    <row r="34337" hidden="1"/>
    <row r="34338" hidden="1"/>
    <row r="34339" hidden="1"/>
    <row r="34340" hidden="1"/>
    <row r="34341" hidden="1"/>
    <row r="34342" hidden="1"/>
    <row r="34343" hidden="1"/>
    <row r="34344" hidden="1"/>
    <row r="34345" hidden="1"/>
    <row r="34346" hidden="1"/>
    <row r="34347" hidden="1"/>
    <row r="34348" hidden="1"/>
    <row r="34349" hidden="1"/>
    <row r="34350" hidden="1"/>
    <row r="34351" hidden="1"/>
    <row r="34352" hidden="1"/>
    <row r="34353" hidden="1"/>
    <row r="34354" hidden="1"/>
    <row r="34355" hidden="1"/>
    <row r="34356" hidden="1"/>
    <row r="34357" hidden="1"/>
    <row r="34358" hidden="1"/>
    <row r="34359" hidden="1"/>
    <row r="34360" hidden="1"/>
    <row r="34361" hidden="1"/>
    <row r="34362" hidden="1"/>
    <row r="34363" hidden="1"/>
    <row r="34364" hidden="1"/>
    <row r="34365" hidden="1"/>
    <row r="34366" hidden="1"/>
    <row r="34367" hidden="1"/>
    <row r="34368" hidden="1"/>
    <row r="34369" hidden="1"/>
    <row r="34370" hidden="1"/>
    <row r="34371" hidden="1"/>
    <row r="34372" hidden="1"/>
    <row r="34373" hidden="1"/>
    <row r="34374" hidden="1"/>
    <row r="34375" hidden="1"/>
    <row r="34376" hidden="1"/>
    <row r="34377" hidden="1"/>
    <row r="34378" hidden="1"/>
    <row r="34379" hidden="1"/>
    <row r="34380" hidden="1"/>
    <row r="34381" hidden="1"/>
    <row r="34382" hidden="1"/>
    <row r="34383" hidden="1"/>
    <row r="34384" hidden="1"/>
    <row r="34385" hidden="1"/>
    <row r="34386" hidden="1"/>
    <row r="34387" hidden="1"/>
    <row r="34388" hidden="1"/>
    <row r="34389" hidden="1"/>
    <row r="34390" hidden="1"/>
    <row r="34391" hidden="1"/>
    <row r="34392" hidden="1"/>
    <row r="34393" hidden="1"/>
    <row r="34394" hidden="1"/>
    <row r="34395" hidden="1"/>
    <row r="34396" hidden="1"/>
    <row r="34397" hidden="1"/>
    <row r="34398" hidden="1"/>
    <row r="34399" hidden="1"/>
    <row r="34400" hidden="1"/>
    <row r="34401" hidden="1"/>
    <row r="34402" hidden="1"/>
    <row r="34403" hidden="1"/>
    <row r="34404" hidden="1"/>
    <row r="34405" hidden="1"/>
    <row r="34406" hidden="1"/>
    <row r="34407" hidden="1"/>
    <row r="34408" hidden="1"/>
    <row r="34409" hidden="1"/>
    <row r="34410" hidden="1"/>
    <row r="34411" hidden="1"/>
    <row r="34412" hidden="1"/>
    <row r="34413" hidden="1"/>
    <row r="34414" hidden="1"/>
    <row r="34415" hidden="1"/>
    <row r="34416" hidden="1"/>
    <row r="34417" hidden="1"/>
    <row r="34418" hidden="1"/>
    <row r="34419" hidden="1"/>
    <row r="34420" hidden="1"/>
    <row r="34421" hidden="1"/>
    <row r="34422" hidden="1"/>
    <row r="34423" hidden="1"/>
    <row r="34424" hidden="1"/>
    <row r="34425" hidden="1"/>
    <row r="34426" hidden="1"/>
    <row r="34427" hidden="1"/>
    <row r="34428" hidden="1"/>
    <row r="34429" hidden="1"/>
    <row r="34430" hidden="1"/>
    <row r="34431" hidden="1"/>
    <row r="34432" hidden="1"/>
    <row r="34433" hidden="1"/>
    <row r="34434" hidden="1"/>
    <row r="34435" hidden="1"/>
    <row r="34436" hidden="1"/>
    <row r="34437" hidden="1"/>
    <row r="34438" hidden="1"/>
    <row r="34439" hidden="1"/>
    <row r="34440" hidden="1"/>
    <row r="34441" hidden="1"/>
    <row r="34442" hidden="1"/>
    <row r="34443" hidden="1"/>
    <row r="34444" hidden="1"/>
    <row r="34445" hidden="1"/>
    <row r="34446" hidden="1"/>
    <row r="34447" hidden="1"/>
    <row r="34448" hidden="1"/>
    <row r="34449" hidden="1"/>
    <row r="34450" hidden="1"/>
    <row r="34451" hidden="1"/>
    <row r="34452" hidden="1"/>
    <row r="34453" hidden="1"/>
    <row r="34454" hidden="1"/>
    <row r="34455" hidden="1"/>
    <row r="34456" hidden="1"/>
    <row r="34457" hidden="1"/>
    <row r="34458" hidden="1"/>
    <row r="34459" hidden="1"/>
    <row r="34460" hidden="1"/>
    <row r="34461" hidden="1"/>
    <row r="34462" hidden="1"/>
    <row r="34463" hidden="1"/>
    <row r="34464" hidden="1"/>
    <row r="34465" hidden="1"/>
    <row r="34466" hidden="1"/>
    <row r="34467" hidden="1"/>
    <row r="34468" hidden="1"/>
    <row r="34469" hidden="1"/>
    <row r="34470" hidden="1"/>
    <row r="34471" hidden="1"/>
    <row r="34472" hidden="1"/>
    <row r="34473" hidden="1"/>
    <row r="34474" hidden="1"/>
    <row r="34475" hidden="1"/>
    <row r="34476" hidden="1"/>
    <row r="34477" hidden="1"/>
    <row r="34478" hidden="1"/>
    <row r="34479" hidden="1"/>
    <row r="34480" hidden="1"/>
    <row r="34481" hidden="1"/>
    <row r="34482" hidden="1"/>
    <row r="34483" hidden="1"/>
    <row r="34484" hidden="1"/>
    <row r="34485" hidden="1"/>
    <row r="34486" hidden="1"/>
    <row r="34487" hidden="1"/>
    <row r="34488" hidden="1"/>
    <row r="34489" hidden="1"/>
    <row r="34490" hidden="1"/>
    <row r="34491" hidden="1"/>
    <row r="34492" hidden="1"/>
    <row r="34493" hidden="1"/>
    <row r="34494" hidden="1"/>
    <row r="34495" hidden="1"/>
    <row r="34496" hidden="1"/>
    <row r="34497" hidden="1"/>
    <row r="34498" hidden="1"/>
    <row r="34499" hidden="1"/>
    <row r="34500" hidden="1"/>
    <row r="34501" hidden="1"/>
    <row r="34502" hidden="1"/>
    <row r="34503" hidden="1"/>
    <row r="34504" hidden="1"/>
    <row r="34505" hidden="1"/>
    <row r="34506" hidden="1"/>
    <row r="34507" hidden="1"/>
    <row r="34508" hidden="1"/>
    <row r="34509" hidden="1"/>
    <row r="34510" hidden="1"/>
    <row r="34511" hidden="1"/>
    <row r="34512" hidden="1"/>
    <row r="34513" hidden="1"/>
    <row r="34514" hidden="1"/>
    <row r="34515" hidden="1"/>
    <row r="34516" hidden="1"/>
    <row r="34517" hidden="1"/>
    <row r="34518" hidden="1"/>
    <row r="34519" hidden="1"/>
    <row r="34520" hidden="1"/>
    <row r="34521" hidden="1"/>
    <row r="34522" hidden="1"/>
    <row r="34523" hidden="1"/>
    <row r="34524" hidden="1"/>
    <row r="34525" hidden="1"/>
    <row r="34526" hidden="1"/>
    <row r="34527" hidden="1"/>
    <row r="34528" hidden="1"/>
    <row r="34529" hidden="1"/>
    <row r="34530" hidden="1"/>
    <row r="34531" hidden="1"/>
    <row r="34532" hidden="1"/>
    <row r="34533" hidden="1"/>
    <row r="34534" hidden="1"/>
    <row r="34535" hidden="1"/>
    <row r="34536" hidden="1"/>
    <row r="34537" hidden="1"/>
    <row r="34538" hidden="1"/>
    <row r="34539" hidden="1"/>
    <row r="34540" hidden="1"/>
    <row r="34541" hidden="1"/>
    <row r="34542" hidden="1"/>
    <row r="34543" hidden="1"/>
    <row r="34544" hidden="1"/>
    <row r="34545" hidden="1"/>
    <row r="34546" hidden="1"/>
    <row r="34547" hidden="1"/>
    <row r="34548" hidden="1"/>
    <row r="34549" hidden="1"/>
    <row r="34550" hidden="1"/>
    <row r="34551" hidden="1"/>
    <row r="34552" hidden="1"/>
    <row r="34553" hidden="1"/>
    <row r="34554" hidden="1"/>
    <row r="34555" hidden="1"/>
    <row r="34556" hidden="1"/>
    <row r="34557" hidden="1"/>
    <row r="34558" hidden="1"/>
    <row r="34559" hidden="1"/>
    <row r="34560" hidden="1"/>
    <row r="34561" hidden="1"/>
    <row r="34562" hidden="1"/>
    <row r="34563" hidden="1"/>
    <row r="34564" hidden="1"/>
    <row r="34565" hidden="1"/>
    <row r="34566" hidden="1"/>
    <row r="34567" hidden="1"/>
    <row r="34568" hidden="1"/>
    <row r="34569" hidden="1"/>
    <row r="34570" hidden="1"/>
    <row r="34571" hidden="1"/>
    <row r="34572" hidden="1"/>
    <row r="34573" hidden="1"/>
    <row r="34574" hidden="1"/>
    <row r="34575" hidden="1"/>
    <row r="34576" hidden="1"/>
    <row r="34577" hidden="1"/>
    <row r="34578" hidden="1"/>
    <row r="34579" hidden="1"/>
    <row r="34580" hidden="1"/>
    <row r="34581" hidden="1"/>
    <row r="34582" hidden="1"/>
    <row r="34583" hidden="1"/>
    <row r="34584" hidden="1"/>
    <row r="34585" hidden="1"/>
    <row r="34586" hidden="1"/>
    <row r="34587" hidden="1"/>
    <row r="34588" hidden="1"/>
    <row r="34589" hidden="1"/>
    <row r="34590" hidden="1"/>
    <row r="34591" hidden="1"/>
    <row r="34592" hidden="1"/>
    <row r="34593" hidden="1"/>
    <row r="34594" hidden="1"/>
    <row r="34595" hidden="1"/>
    <row r="34596" hidden="1"/>
    <row r="34597" hidden="1"/>
    <row r="34598" hidden="1"/>
    <row r="34599" hidden="1"/>
    <row r="34600" hidden="1"/>
    <row r="34601" hidden="1"/>
    <row r="34602" hidden="1"/>
    <row r="34603" hidden="1"/>
    <row r="34604" hidden="1"/>
    <row r="34605" hidden="1"/>
    <row r="34606" hidden="1"/>
    <row r="34607" hidden="1"/>
    <row r="34608" hidden="1"/>
    <row r="34609" hidden="1"/>
    <row r="34610" hidden="1"/>
    <row r="34611" hidden="1"/>
    <row r="34612" hidden="1"/>
    <row r="34613" hidden="1"/>
    <row r="34614" hidden="1"/>
    <row r="34615" hidden="1"/>
    <row r="34616" hidden="1"/>
    <row r="34617" hidden="1"/>
    <row r="34618" hidden="1"/>
    <row r="34619" hidden="1"/>
    <row r="34620" hidden="1"/>
    <row r="34621" hidden="1"/>
    <row r="34622" hidden="1"/>
    <row r="34623" hidden="1"/>
    <row r="34624" hidden="1"/>
    <row r="34625" hidden="1"/>
    <row r="34626" hidden="1"/>
    <row r="34627" hidden="1"/>
    <row r="34628" hidden="1"/>
    <row r="34629" hidden="1"/>
    <row r="34630" hidden="1"/>
    <row r="34631" hidden="1"/>
    <row r="34632" hidden="1"/>
    <row r="34633" hidden="1"/>
    <row r="34634" hidden="1"/>
    <row r="34635" hidden="1"/>
    <row r="34636" hidden="1"/>
    <row r="34637" hidden="1"/>
    <row r="34638" hidden="1"/>
    <row r="34639" hidden="1"/>
    <row r="34640" hidden="1"/>
    <row r="34641" hidden="1"/>
    <row r="34642" hidden="1"/>
    <row r="34643" hidden="1"/>
    <row r="34644" hidden="1"/>
    <row r="34645" hidden="1"/>
    <row r="34646" hidden="1"/>
    <row r="34647" hidden="1"/>
    <row r="34648" hidden="1"/>
    <row r="34649" hidden="1"/>
    <row r="34650" hidden="1"/>
    <row r="34651" hidden="1"/>
    <row r="34652" hidden="1"/>
    <row r="34653" hidden="1"/>
    <row r="34654" hidden="1"/>
    <row r="34655" hidden="1"/>
    <row r="34656" hidden="1"/>
    <row r="34657" hidden="1"/>
    <row r="34658" hidden="1"/>
    <row r="34659" hidden="1"/>
    <row r="34660" hidden="1"/>
    <row r="34661" hidden="1"/>
    <row r="34662" hidden="1"/>
    <row r="34663" hidden="1"/>
    <row r="34664" hidden="1"/>
    <row r="34665" hidden="1"/>
    <row r="34666" hidden="1"/>
    <row r="34667" hidden="1"/>
    <row r="34668" hidden="1"/>
    <row r="34669" hidden="1"/>
    <row r="34670" hidden="1"/>
    <row r="34671" hidden="1"/>
    <row r="34672" hidden="1"/>
    <row r="34673" hidden="1"/>
    <row r="34674" hidden="1"/>
    <row r="34675" hidden="1"/>
    <row r="34676" hidden="1"/>
    <row r="34677" hidden="1"/>
    <row r="34678" hidden="1"/>
    <row r="34679" hidden="1"/>
    <row r="34680" hidden="1"/>
    <row r="34681" hidden="1"/>
    <row r="34682" hidden="1"/>
    <row r="34683" hidden="1"/>
    <row r="34684" hidden="1"/>
    <row r="34685" hidden="1"/>
    <row r="34686" hidden="1"/>
    <row r="34687" hidden="1"/>
    <row r="34688" hidden="1"/>
    <row r="34689" hidden="1"/>
    <row r="34690" hidden="1"/>
    <row r="34691" hidden="1"/>
    <row r="34692" hidden="1"/>
    <row r="34693" hidden="1"/>
    <row r="34694" hidden="1"/>
    <row r="34695" hidden="1"/>
    <row r="34696" hidden="1"/>
    <row r="34697" hidden="1"/>
    <row r="34698" hidden="1"/>
    <row r="34699" hidden="1"/>
    <row r="34700" hidden="1"/>
    <row r="34701" hidden="1"/>
    <row r="34702" hidden="1"/>
    <row r="34703" hidden="1"/>
    <row r="34704" hidden="1"/>
    <row r="34705" hidden="1"/>
    <row r="34706" hidden="1"/>
    <row r="34707" hidden="1"/>
    <row r="34708" hidden="1"/>
    <row r="34709" hidden="1"/>
    <row r="34710" hidden="1"/>
    <row r="34711" hidden="1"/>
    <row r="34712" hidden="1"/>
    <row r="34713" hidden="1"/>
    <row r="34714" hidden="1"/>
    <row r="34715" hidden="1"/>
    <row r="34716" hidden="1"/>
    <row r="34717" hidden="1"/>
    <row r="34718" hidden="1"/>
    <row r="34719" hidden="1"/>
    <row r="34720" hidden="1"/>
    <row r="34721" hidden="1"/>
    <row r="34722" hidden="1"/>
    <row r="34723" hidden="1"/>
    <row r="34724" hidden="1"/>
    <row r="34725" hidden="1"/>
    <row r="34726" hidden="1"/>
    <row r="34727" hidden="1"/>
    <row r="34728" hidden="1"/>
    <row r="34729" hidden="1"/>
    <row r="34730" hidden="1"/>
    <row r="34731" hidden="1"/>
    <row r="34732" hidden="1"/>
    <row r="34733" hidden="1"/>
    <row r="34734" hidden="1"/>
    <row r="34735" hidden="1"/>
    <row r="34736" hidden="1"/>
    <row r="34737" hidden="1"/>
    <row r="34738" hidden="1"/>
    <row r="34739" hidden="1"/>
    <row r="34740" hidden="1"/>
    <row r="34741" hidden="1"/>
    <row r="34742" hidden="1"/>
    <row r="34743" hidden="1"/>
    <row r="34744" hidden="1"/>
    <row r="34745" hidden="1"/>
    <row r="34746" hidden="1"/>
    <row r="34747" hidden="1"/>
    <row r="34748" hidden="1"/>
    <row r="34749" hidden="1"/>
    <row r="34750" hidden="1"/>
    <row r="34751" hidden="1"/>
    <row r="34752" hidden="1"/>
    <row r="34753" hidden="1"/>
    <row r="34754" hidden="1"/>
    <row r="34755" hidden="1"/>
    <row r="34756" hidden="1"/>
    <row r="34757" hidden="1"/>
    <row r="34758" hidden="1"/>
    <row r="34759" hidden="1"/>
    <row r="34760" hidden="1"/>
    <row r="34761" hidden="1"/>
    <row r="34762" hidden="1"/>
    <row r="34763" hidden="1"/>
    <row r="34764" hidden="1"/>
    <row r="34765" hidden="1"/>
    <row r="34766" hidden="1"/>
    <row r="34767" hidden="1"/>
    <row r="34768" hidden="1"/>
    <row r="34769" hidden="1"/>
    <row r="34770" hidden="1"/>
    <row r="34771" hidden="1"/>
    <row r="34772" hidden="1"/>
    <row r="34773" hidden="1"/>
    <row r="34774" hidden="1"/>
    <row r="34775" hidden="1"/>
    <row r="34776" hidden="1"/>
    <row r="34777" hidden="1"/>
    <row r="34778" hidden="1"/>
    <row r="34779" hidden="1"/>
    <row r="34780" hidden="1"/>
    <row r="34781" hidden="1"/>
    <row r="34782" hidden="1"/>
    <row r="34783" hidden="1"/>
    <row r="34784" hidden="1"/>
    <row r="34785" hidden="1"/>
    <row r="34786" hidden="1"/>
    <row r="34787" hidden="1"/>
    <row r="34788" hidden="1"/>
    <row r="34789" hidden="1"/>
    <row r="34790" hidden="1"/>
    <row r="34791" hidden="1"/>
    <row r="34792" hidden="1"/>
    <row r="34793" hidden="1"/>
    <row r="34794" hidden="1"/>
    <row r="34795" hidden="1"/>
    <row r="34796" hidden="1"/>
    <row r="34797" hidden="1"/>
    <row r="34798" hidden="1"/>
    <row r="34799" hidden="1"/>
    <row r="34800" hidden="1"/>
    <row r="34801" hidden="1"/>
    <row r="34802" hidden="1"/>
    <row r="34803" hidden="1"/>
    <row r="34804" hidden="1"/>
    <row r="34805" hidden="1"/>
    <row r="34806" hidden="1"/>
    <row r="34807" hidden="1"/>
    <row r="34808" hidden="1"/>
    <row r="34809" hidden="1"/>
    <row r="34810" hidden="1"/>
    <row r="34811" hidden="1"/>
    <row r="34812" hidden="1"/>
    <row r="34813" hidden="1"/>
    <row r="34814" hidden="1"/>
    <row r="34815" hidden="1"/>
    <row r="34816" hidden="1"/>
    <row r="34817" hidden="1"/>
    <row r="34818" hidden="1"/>
    <row r="34819" hidden="1"/>
    <row r="34820" hidden="1"/>
    <row r="34821" hidden="1"/>
    <row r="34822" hidden="1"/>
    <row r="34823" hidden="1"/>
    <row r="34824" hidden="1"/>
    <row r="34825" hidden="1"/>
    <row r="34826" hidden="1"/>
    <row r="34827" hidden="1"/>
    <row r="34828" hidden="1"/>
    <row r="34829" hidden="1"/>
    <row r="34830" hidden="1"/>
    <row r="34831" hidden="1"/>
    <row r="34832" hidden="1"/>
    <row r="34833" hidden="1"/>
    <row r="34834" hidden="1"/>
    <row r="34835" hidden="1"/>
    <row r="34836" hidden="1"/>
    <row r="34837" hidden="1"/>
    <row r="34838" hidden="1"/>
    <row r="34839" hidden="1"/>
    <row r="34840" hidden="1"/>
    <row r="34841" hidden="1"/>
    <row r="34842" hidden="1"/>
    <row r="34843" hidden="1"/>
    <row r="34844" hidden="1"/>
    <row r="34845" hidden="1"/>
    <row r="34846" hidden="1"/>
    <row r="34847" hidden="1"/>
    <row r="34848" hidden="1"/>
    <row r="34849" hidden="1"/>
    <row r="34850" hidden="1"/>
    <row r="34851" hidden="1"/>
    <row r="34852" hidden="1"/>
    <row r="34853" hidden="1"/>
    <row r="34854" hidden="1"/>
    <row r="34855" hidden="1"/>
    <row r="34856" hidden="1"/>
    <row r="34857" hidden="1"/>
    <row r="34858" hidden="1"/>
    <row r="34859" hidden="1"/>
    <row r="34860" hidden="1"/>
    <row r="34861" hidden="1"/>
    <row r="34862" hidden="1"/>
    <row r="34863" hidden="1"/>
    <row r="34864" hidden="1"/>
    <row r="34865" hidden="1"/>
    <row r="34866" hidden="1"/>
    <row r="34867" hidden="1"/>
    <row r="34868" hidden="1"/>
    <row r="34869" hidden="1"/>
    <row r="34870" hidden="1"/>
    <row r="34871" hidden="1"/>
    <row r="34872" hidden="1"/>
    <row r="34873" hidden="1"/>
    <row r="34874" hidden="1"/>
    <row r="34875" hidden="1"/>
    <row r="34876" hidden="1"/>
    <row r="34877" hidden="1"/>
    <row r="34878" hidden="1"/>
    <row r="34879" hidden="1"/>
    <row r="34880" hidden="1"/>
    <row r="34881" hidden="1"/>
    <row r="34882" hidden="1"/>
    <row r="34883" hidden="1"/>
    <row r="34884" hidden="1"/>
    <row r="34885" hidden="1"/>
    <row r="34886" hidden="1"/>
    <row r="34887" hidden="1"/>
    <row r="34888" hidden="1"/>
    <row r="34889" hidden="1"/>
    <row r="34890" hidden="1"/>
    <row r="34891" hidden="1"/>
    <row r="34892" hidden="1"/>
    <row r="34893" hidden="1"/>
    <row r="34894" hidden="1"/>
    <row r="34895" hidden="1"/>
    <row r="34896" hidden="1"/>
    <row r="34897" hidden="1"/>
    <row r="34898" hidden="1"/>
    <row r="34899" hidden="1"/>
    <row r="34900" hidden="1"/>
    <row r="34901" hidden="1"/>
    <row r="34902" hidden="1"/>
    <row r="34903" hidden="1"/>
    <row r="34904" hidden="1"/>
    <row r="34905" hidden="1"/>
    <row r="34906" hidden="1"/>
    <row r="34907" hidden="1"/>
    <row r="34908" hidden="1"/>
    <row r="34909" hidden="1"/>
    <row r="34910" hidden="1"/>
    <row r="34911" hidden="1"/>
    <row r="34912" hidden="1"/>
    <row r="34913" hidden="1"/>
    <row r="34914" hidden="1"/>
    <row r="34915" hidden="1"/>
    <row r="34916" hidden="1"/>
    <row r="34917" hidden="1"/>
    <row r="34918" hidden="1"/>
    <row r="34919" hidden="1"/>
    <row r="34920" hidden="1"/>
    <row r="34921" hidden="1"/>
    <row r="34922" hidden="1"/>
    <row r="34923" hidden="1"/>
    <row r="34924" hidden="1"/>
    <row r="34925" hidden="1"/>
    <row r="34926" hidden="1"/>
    <row r="34927" hidden="1"/>
    <row r="34928" hidden="1"/>
    <row r="34929" hidden="1"/>
    <row r="34930" hidden="1"/>
    <row r="34931" hidden="1"/>
    <row r="34932" hidden="1"/>
    <row r="34933" hidden="1"/>
    <row r="34934" hidden="1"/>
    <row r="34935" hidden="1"/>
    <row r="34936" hidden="1"/>
    <row r="34937" hidden="1"/>
    <row r="34938" hidden="1"/>
    <row r="34939" hidden="1"/>
    <row r="34940" hidden="1"/>
    <row r="34941" hidden="1"/>
    <row r="34942" hidden="1"/>
    <row r="34943" hidden="1"/>
    <row r="34944" hidden="1"/>
    <row r="34945" hidden="1"/>
    <row r="34946" hidden="1"/>
    <row r="34947" hidden="1"/>
    <row r="34948" hidden="1"/>
    <row r="34949" hidden="1"/>
    <row r="34950" hidden="1"/>
    <row r="34951" hidden="1"/>
    <row r="34952" hidden="1"/>
    <row r="34953" hidden="1"/>
    <row r="34954" hidden="1"/>
    <row r="34955" hidden="1"/>
    <row r="34956" hidden="1"/>
    <row r="34957" hidden="1"/>
    <row r="34958" hidden="1"/>
    <row r="34959" hidden="1"/>
    <row r="34960" hidden="1"/>
    <row r="34961" hidden="1"/>
    <row r="34962" hidden="1"/>
    <row r="34963" hidden="1"/>
    <row r="34964" hidden="1"/>
    <row r="34965" hidden="1"/>
    <row r="34966" hidden="1"/>
    <row r="34967" hidden="1"/>
    <row r="34968" hidden="1"/>
    <row r="34969" hidden="1"/>
    <row r="34970" hidden="1"/>
    <row r="34971" hidden="1"/>
    <row r="34972" hidden="1"/>
    <row r="34973" hidden="1"/>
    <row r="34974" hidden="1"/>
    <row r="34975" hidden="1"/>
    <row r="34976" hidden="1"/>
    <row r="34977" hidden="1"/>
    <row r="34978" hidden="1"/>
    <row r="34979" hidden="1"/>
    <row r="34980" hidden="1"/>
    <row r="34981" hidden="1"/>
    <row r="34982" hidden="1"/>
    <row r="34983" hidden="1"/>
    <row r="34984" hidden="1"/>
    <row r="34985" hidden="1"/>
    <row r="34986" hidden="1"/>
    <row r="34987" hidden="1"/>
    <row r="34988" hidden="1"/>
    <row r="34989" hidden="1"/>
    <row r="34990" hidden="1"/>
    <row r="34991" hidden="1"/>
    <row r="34992" hidden="1"/>
    <row r="34993" hidden="1"/>
    <row r="34994" hidden="1"/>
    <row r="34995" hidden="1"/>
    <row r="34996" hidden="1"/>
    <row r="34997" hidden="1"/>
    <row r="34998" hidden="1"/>
    <row r="34999" hidden="1"/>
    <row r="35000" hidden="1"/>
    <row r="35001" hidden="1"/>
    <row r="35002" hidden="1"/>
    <row r="35003" hidden="1"/>
    <row r="35004" hidden="1"/>
    <row r="35005" hidden="1"/>
    <row r="35006" hidden="1"/>
    <row r="35007" hidden="1"/>
    <row r="35008" hidden="1"/>
    <row r="35009" hidden="1"/>
    <row r="35010" hidden="1"/>
    <row r="35011" hidden="1"/>
    <row r="35012" hidden="1"/>
    <row r="35013" hidden="1"/>
    <row r="35014" hidden="1"/>
    <row r="35015" hidden="1"/>
    <row r="35016" hidden="1"/>
    <row r="35017" hidden="1"/>
    <row r="35018" hidden="1"/>
    <row r="35019" hidden="1"/>
    <row r="35020" hidden="1"/>
    <row r="35021" hidden="1"/>
    <row r="35022" hidden="1"/>
    <row r="35023" hidden="1"/>
    <row r="35024" hidden="1"/>
    <row r="35025" hidden="1"/>
    <row r="35026" hidden="1"/>
    <row r="35027" hidden="1"/>
    <row r="35028" hidden="1"/>
    <row r="35029" hidden="1"/>
    <row r="35030" hidden="1"/>
    <row r="35031" hidden="1"/>
    <row r="35032" hidden="1"/>
    <row r="35033" hidden="1"/>
    <row r="35034" hidden="1"/>
    <row r="35035" hidden="1"/>
    <row r="35036" hidden="1"/>
    <row r="35037" hidden="1"/>
    <row r="35038" hidden="1"/>
    <row r="35039" hidden="1"/>
    <row r="35040" hidden="1"/>
    <row r="35041" hidden="1"/>
    <row r="35042" hidden="1"/>
    <row r="35043" hidden="1"/>
    <row r="35044" hidden="1"/>
    <row r="35045" hidden="1"/>
    <row r="35046" hidden="1"/>
    <row r="35047" hidden="1"/>
    <row r="35048" hidden="1"/>
    <row r="35049" hidden="1"/>
    <row r="35050" hidden="1"/>
    <row r="35051" hidden="1"/>
    <row r="35052" hidden="1"/>
    <row r="35053" hidden="1"/>
    <row r="35054" hidden="1"/>
    <row r="35055" hidden="1"/>
    <row r="35056" hidden="1"/>
    <row r="35057" hidden="1"/>
    <row r="35058" hidden="1"/>
    <row r="35059" hidden="1"/>
    <row r="35060" hidden="1"/>
    <row r="35061" hidden="1"/>
    <row r="35062" hidden="1"/>
    <row r="35063" hidden="1"/>
    <row r="35064" hidden="1"/>
    <row r="35065" hidden="1"/>
    <row r="35066" hidden="1"/>
    <row r="35067" hidden="1"/>
    <row r="35068" hidden="1"/>
    <row r="35069" hidden="1"/>
    <row r="35070" hidden="1"/>
    <row r="35071" hidden="1"/>
    <row r="35072" hidden="1"/>
    <row r="35073" hidden="1"/>
    <row r="35074" hidden="1"/>
    <row r="35075" hidden="1"/>
    <row r="35076" hidden="1"/>
    <row r="35077" hidden="1"/>
    <row r="35078" hidden="1"/>
    <row r="35079" hidden="1"/>
    <row r="35080" hidden="1"/>
    <row r="35081" hidden="1"/>
    <row r="35082" hidden="1"/>
    <row r="35083" hidden="1"/>
    <row r="35084" hidden="1"/>
    <row r="35085" hidden="1"/>
    <row r="35086" hidden="1"/>
    <row r="35087" hidden="1"/>
    <row r="35088" hidden="1"/>
    <row r="35089" hidden="1"/>
    <row r="35090" hidden="1"/>
    <row r="35091" hidden="1"/>
    <row r="35092" hidden="1"/>
    <row r="35093" hidden="1"/>
    <row r="35094" hidden="1"/>
    <row r="35095" hidden="1"/>
    <row r="35096" hidden="1"/>
    <row r="35097" hidden="1"/>
    <row r="35098" hidden="1"/>
    <row r="35099" hidden="1"/>
    <row r="35100" hidden="1"/>
    <row r="35101" hidden="1"/>
    <row r="35102" hidden="1"/>
    <row r="35103" hidden="1"/>
    <row r="35104" hidden="1"/>
    <row r="35105" hidden="1"/>
    <row r="35106" hidden="1"/>
    <row r="35107" hidden="1"/>
    <row r="35108" hidden="1"/>
    <row r="35109" hidden="1"/>
    <row r="35110" hidden="1"/>
    <row r="35111" hidden="1"/>
    <row r="35112" hidden="1"/>
    <row r="35113" hidden="1"/>
    <row r="35114" hidden="1"/>
    <row r="35115" hidden="1"/>
    <row r="35116" hidden="1"/>
    <row r="35117" hidden="1"/>
    <row r="35118" hidden="1"/>
    <row r="35119" hidden="1"/>
    <row r="35120" hidden="1"/>
    <row r="35121" hidden="1"/>
    <row r="35122" hidden="1"/>
    <row r="35123" hidden="1"/>
    <row r="35124" hidden="1"/>
    <row r="35125" hidden="1"/>
    <row r="35126" hidden="1"/>
    <row r="35127" hidden="1"/>
    <row r="35128" hidden="1"/>
    <row r="35129" hidden="1"/>
    <row r="35130" hidden="1"/>
    <row r="35131" hidden="1"/>
    <row r="35132" hidden="1"/>
    <row r="35133" hidden="1"/>
    <row r="35134" hidden="1"/>
    <row r="35135" hidden="1"/>
    <row r="35136" hidden="1"/>
    <row r="35137" hidden="1"/>
    <row r="35138" hidden="1"/>
    <row r="35139" hidden="1"/>
    <row r="35140" hidden="1"/>
    <row r="35141" hidden="1"/>
    <row r="35142" hidden="1"/>
    <row r="35143" hidden="1"/>
    <row r="35144" hidden="1"/>
    <row r="35145" hidden="1"/>
    <row r="35146" hidden="1"/>
    <row r="35147" hidden="1"/>
    <row r="35148" hidden="1"/>
    <row r="35149" hidden="1"/>
    <row r="35150" hidden="1"/>
    <row r="35151" hidden="1"/>
    <row r="35152" hidden="1"/>
    <row r="35153" hidden="1"/>
    <row r="35154" hidden="1"/>
    <row r="35155" hidden="1"/>
    <row r="35156" hidden="1"/>
    <row r="35157" hidden="1"/>
    <row r="35158" hidden="1"/>
    <row r="35159" hidden="1"/>
    <row r="35160" hidden="1"/>
    <row r="35161" hidden="1"/>
    <row r="35162" hidden="1"/>
    <row r="35163" hidden="1"/>
    <row r="35164" hidden="1"/>
    <row r="35165" hidden="1"/>
    <row r="35166" hidden="1"/>
    <row r="35167" hidden="1"/>
    <row r="35168" hidden="1"/>
    <row r="35169" hidden="1"/>
    <row r="35170" hidden="1"/>
    <row r="35171" hidden="1"/>
    <row r="35172" hidden="1"/>
    <row r="35173" hidden="1"/>
    <row r="35174" hidden="1"/>
    <row r="35175" hidden="1"/>
    <row r="35176" hidden="1"/>
    <row r="35177" hidden="1"/>
    <row r="35178" hidden="1"/>
    <row r="35179" hidden="1"/>
    <row r="35180" hidden="1"/>
    <row r="35181" hidden="1"/>
    <row r="35182" hidden="1"/>
    <row r="35183" hidden="1"/>
    <row r="35184" hidden="1"/>
    <row r="35185" hidden="1"/>
    <row r="35186" hidden="1"/>
    <row r="35187" hidden="1"/>
    <row r="35188" hidden="1"/>
    <row r="35189" hidden="1"/>
    <row r="35190" hidden="1"/>
    <row r="35191" hidden="1"/>
    <row r="35192" hidden="1"/>
    <row r="35193" hidden="1"/>
    <row r="35194" hidden="1"/>
    <row r="35195" hidden="1"/>
    <row r="35196" hidden="1"/>
    <row r="35197" hidden="1"/>
    <row r="35198" hidden="1"/>
    <row r="35199" hidden="1"/>
    <row r="35200" hidden="1"/>
    <row r="35201" hidden="1"/>
    <row r="35202" hidden="1"/>
    <row r="35203" hidden="1"/>
    <row r="35204" hidden="1"/>
    <row r="35205" hidden="1"/>
    <row r="35206" hidden="1"/>
    <row r="35207" hidden="1"/>
    <row r="35208" hidden="1"/>
    <row r="35209" hidden="1"/>
    <row r="35210" hidden="1"/>
    <row r="35211" hidden="1"/>
    <row r="35212" hidden="1"/>
    <row r="35213" hidden="1"/>
    <row r="35214" hidden="1"/>
    <row r="35215" hidden="1"/>
    <row r="35216" hidden="1"/>
    <row r="35217" hidden="1"/>
    <row r="35218" hidden="1"/>
    <row r="35219" hidden="1"/>
    <row r="35220" hidden="1"/>
    <row r="35221" hidden="1"/>
    <row r="35222" hidden="1"/>
    <row r="35223" hidden="1"/>
    <row r="35224" hidden="1"/>
    <row r="35225" hidden="1"/>
    <row r="35226" hidden="1"/>
    <row r="35227" hidden="1"/>
    <row r="35228" hidden="1"/>
    <row r="35229" hidden="1"/>
    <row r="35230" hidden="1"/>
    <row r="35231" hidden="1"/>
    <row r="35232" hidden="1"/>
    <row r="35233" hidden="1"/>
    <row r="35234" hidden="1"/>
    <row r="35235" hidden="1"/>
    <row r="35236" hidden="1"/>
    <row r="35237" hidden="1"/>
    <row r="35238" hidden="1"/>
    <row r="35239" hidden="1"/>
    <row r="35240" hidden="1"/>
    <row r="35241" hidden="1"/>
    <row r="35242" hidden="1"/>
    <row r="35243" hidden="1"/>
    <row r="35244" hidden="1"/>
    <row r="35245" hidden="1"/>
    <row r="35246" hidden="1"/>
    <row r="35247" hidden="1"/>
    <row r="35248" hidden="1"/>
    <row r="35249" hidden="1"/>
    <row r="35250" hidden="1"/>
    <row r="35251" hidden="1"/>
    <row r="35252" hidden="1"/>
    <row r="35253" hidden="1"/>
    <row r="35254" hidden="1"/>
    <row r="35255" hidden="1"/>
    <row r="35256" hidden="1"/>
    <row r="35257" hidden="1"/>
    <row r="35258" hidden="1"/>
    <row r="35259" hidden="1"/>
    <row r="35260" hidden="1"/>
    <row r="35261" hidden="1"/>
    <row r="35262" hidden="1"/>
    <row r="35263" hidden="1"/>
    <row r="35264" hidden="1"/>
    <row r="35265" hidden="1"/>
    <row r="35266" hidden="1"/>
    <row r="35267" hidden="1"/>
    <row r="35268" hidden="1"/>
    <row r="35269" hidden="1"/>
    <row r="35270" hidden="1"/>
    <row r="35271" hidden="1"/>
    <row r="35272" hidden="1"/>
    <row r="35273" hidden="1"/>
    <row r="35274" hidden="1"/>
    <row r="35275" hidden="1"/>
    <row r="35276" hidden="1"/>
    <row r="35277" hidden="1"/>
    <row r="35278" hidden="1"/>
    <row r="35279" hidden="1"/>
    <row r="35280" hidden="1"/>
    <row r="35281" hidden="1"/>
    <row r="35282" hidden="1"/>
    <row r="35283" hidden="1"/>
    <row r="35284" hidden="1"/>
    <row r="35285" hidden="1"/>
    <row r="35286" hidden="1"/>
    <row r="35287" hidden="1"/>
    <row r="35288" hidden="1"/>
    <row r="35289" hidden="1"/>
    <row r="35290" hidden="1"/>
    <row r="35291" hidden="1"/>
    <row r="35292" hidden="1"/>
    <row r="35293" hidden="1"/>
    <row r="35294" hidden="1"/>
    <row r="35295" hidden="1"/>
    <row r="35296" hidden="1"/>
    <row r="35297" hidden="1"/>
    <row r="35298" hidden="1"/>
    <row r="35299" hidden="1"/>
    <row r="35300" hidden="1"/>
    <row r="35301" hidden="1"/>
    <row r="35302" hidden="1"/>
    <row r="35303" hidden="1"/>
    <row r="35304" hidden="1"/>
    <row r="35305" hidden="1"/>
    <row r="35306" hidden="1"/>
    <row r="35307" hidden="1"/>
    <row r="35308" hidden="1"/>
    <row r="35309" hidden="1"/>
    <row r="35310" hidden="1"/>
    <row r="35311" hidden="1"/>
    <row r="35312" hidden="1"/>
    <row r="35313" hidden="1"/>
    <row r="35314" hidden="1"/>
    <row r="35315" hidden="1"/>
    <row r="35316" hidden="1"/>
    <row r="35317" hidden="1"/>
    <row r="35318" hidden="1"/>
    <row r="35319" hidden="1"/>
    <row r="35320" hidden="1"/>
    <row r="35321" hidden="1"/>
    <row r="35322" hidden="1"/>
    <row r="35323" hidden="1"/>
    <row r="35324" hidden="1"/>
    <row r="35325" hidden="1"/>
    <row r="35326" hidden="1"/>
    <row r="35327" hidden="1"/>
    <row r="35328" hidden="1"/>
    <row r="35329" hidden="1"/>
    <row r="35330" hidden="1"/>
    <row r="35331" hidden="1"/>
    <row r="35332" hidden="1"/>
    <row r="35333" hidden="1"/>
    <row r="35334" hidden="1"/>
    <row r="35335" hidden="1"/>
    <row r="35336" hidden="1"/>
    <row r="35337" hidden="1"/>
    <row r="35338" hidden="1"/>
    <row r="35339" hidden="1"/>
    <row r="35340" hidden="1"/>
    <row r="35341" hidden="1"/>
    <row r="35342" hidden="1"/>
    <row r="35343" hidden="1"/>
    <row r="35344" hidden="1"/>
    <row r="35345" hidden="1"/>
    <row r="35346" hidden="1"/>
    <row r="35347" hidden="1"/>
    <row r="35348" hidden="1"/>
    <row r="35349" hidden="1"/>
    <row r="35350" hidden="1"/>
    <row r="35351" hidden="1"/>
    <row r="35352" hidden="1"/>
    <row r="35353" hidden="1"/>
    <row r="35354" hidden="1"/>
    <row r="35355" hidden="1"/>
    <row r="35356" hidden="1"/>
    <row r="35357" hidden="1"/>
    <row r="35358" hidden="1"/>
    <row r="35359" hidden="1"/>
    <row r="35360" hidden="1"/>
    <row r="35361" hidden="1"/>
    <row r="35362" hidden="1"/>
    <row r="35363" hidden="1"/>
    <row r="35364" hidden="1"/>
    <row r="35365" hidden="1"/>
    <row r="35366" hidden="1"/>
    <row r="35367" hidden="1"/>
    <row r="35368" hidden="1"/>
    <row r="35369" hidden="1"/>
    <row r="35370" hidden="1"/>
    <row r="35371" hidden="1"/>
    <row r="35372" hidden="1"/>
    <row r="35373" hidden="1"/>
    <row r="35374" hidden="1"/>
    <row r="35375" hidden="1"/>
    <row r="35376" hidden="1"/>
    <row r="35377" hidden="1"/>
    <row r="35378" hidden="1"/>
    <row r="35379" hidden="1"/>
    <row r="35380" hidden="1"/>
    <row r="35381" hidden="1"/>
    <row r="35382" hidden="1"/>
    <row r="35383" hidden="1"/>
    <row r="35384" hidden="1"/>
    <row r="35385" hidden="1"/>
    <row r="35386" hidden="1"/>
    <row r="35387" hidden="1"/>
    <row r="35388" hidden="1"/>
    <row r="35389" hidden="1"/>
    <row r="35390" hidden="1"/>
    <row r="35391" hidden="1"/>
    <row r="35392" hidden="1"/>
    <row r="35393" hidden="1"/>
    <row r="35394" hidden="1"/>
    <row r="35395" hidden="1"/>
    <row r="35396" hidden="1"/>
    <row r="35397" hidden="1"/>
    <row r="35398" hidden="1"/>
    <row r="35399" hidden="1"/>
    <row r="35400" hidden="1"/>
    <row r="35401" hidden="1"/>
    <row r="35402" hidden="1"/>
    <row r="35403" hidden="1"/>
    <row r="35404" hidden="1"/>
    <row r="35405" hidden="1"/>
    <row r="35406" hidden="1"/>
    <row r="35407" hidden="1"/>
    <row r="35408" hidden="1"/>
    <row r="35409" hidden="1"/>
    <row r="35410" hidden="1"/>
    <row r="35411" hidden="1"/>
    <row r="35412" hidden="1"/>
    <row r="35413" hidden="1"/>
    <row r="35414" hidden="1"/>
    <row r="35415" hidden="1"/>
    <row r="35416" hidden="1"/>
    <row r="35417" hidden="1"/>
    <row r="35418" hidden="1"/>
    <row r="35419" hidden="1"/>
    <row r="35420" hidden="1"/>
    <row r="35421" hidden="1"/>
    <row r="35422" hidden="1"/>
    <row r="35423" hidden="1"/>
    <row r="35424" hidden="1"/>
    <row r="35425" hidden="1"/>
    <row r="35426" hidden="1"/>
    <row r="35427" hidden="1"/>
    <row r="35428" hidden="1"/>
    <row r="35429" hidden="1"/>
    <row r="35430" hidden="1"/>
    <row r="35431" hidden="1"/>
    <row r="35432" hidden="1"/>
    <row r="35433" hidden="1"/>
    <row r="35434" hidden="1"/>
    <row r="35435" hidden="1"/>
    <row r="35436" hidden="1"/>
    <row r="35437" hidden="1"/>
    <row r="35438" hidden="1"/>
    <row r="35439" hidden="1"/>
    <row r="35440" hidden="1"/>
    <row r="35441" hidden="1"/>
    <row r="35442" hidden="1"/>
    <row r="35443" hidden="1"/>
    <row r="35444" hidden="1"/>
    <row r="35445" hidden="1"/>
    <row r="35446" hidden="1"/>
    <row r="35447" hidden="1"/>
    <row r="35448" hidden="1"/>
    <row r="35449" hidden="1"/>
    <row r="35450" hidden="1"/>
    <row r="35451" hidden="1"/>
    <row r="35452" hidden="1"/>
    <row r="35453" hidden="1"/>
    <row r="35454" hidden="1"/>
    <row r="35455" hidden="1"/>
    <row r="35456" hidden="1"/>
    <row r="35457" hidden="1"/>
    <row r="35458" hidden="1"/>
    <row r="35459" hidden="1"/>
    <row r="35460" hidden="1"/>
    <row r="35461" hidden="1"/>
    <row r="35462" hidden="1"/>
    <row r="35463" hidden="1"/>
    <row r="35464" hidden="1"/>
    <row r="35465" hidden="1"/>
    <row r="35466" hidden="1"/>
    <row r="35467" hidden="1"/>
    <row r="35468" hidden="1"/>
    <row r="35469" hidden="1"/>
    <row r="35470" hidden="1"/>
    <row r="35471" hidden="1"/>
    <row r="35472" hidden="1"/>
    <row r="35473" hidden="1"/>
    <row r="35474" hidden="1"/>
    <row r="35475" hidden="1"/>
    <row r="35476" hidden="1"/>
    <row r="35477" hidden="1"/>
    <row r="35478" hidden="1"/>
    <row r="35479" hidden="1"/>
    <row r="35480" hidden="1"/>
    <row r="35481" hidden="1"/>
    <row r="35482" hidden="1"/>
    <row r="35483" hidden="1"/>
    <row r="35484" hidden="1"/>
    <row r="35485" hidden="1"/>
    <row r="35486" hidden="1"/>
    <row r="35487" hidden="1"/>
    <row r="35488" hidden="1"/>
    <row r="35489" hidden="1"/>
    <row r="35490" hidden="1"/>
    <row r="35491" hidden="1"/>
    <row r="35492" hidden="1"/>
    <row r="35493" hidden="1"/>
    <row r="35494" hidden="1"/>
    <row r="35495" hidden="1"/>
    <row r="35496" hidden="1"/>
    <row r="35497" hidden="1"/>
    <row r="35498" hidden="1"/>
    <row r="35499" hidden="1"/>
    <row r="35500" hidden="1"/>
    <row r="35501" hidden="1"/>
    <row r="35502" hidden="1"/>
    <row r="35503" hidden="1"/>
    <row r="35504" hidden="1"/>
    <row r="35505" hidden="1"/>
    <row r="35506" hidden="1"/>
    <row r="35507" hidden="1"/>
    <row r="35508" hidden="1"/>
    <row r="35509" hidden="1"/>
    <row r="35510" hidden="1"/>
    <row r="35511" hidden="1"/>
    <row r="35512" hidden="1"/>
    <row r="35513" hidden="1"/>
    <row r="35514" hidden="1"/>
    <row r="35515" hidden="1"/>
    <row r="35516" hidden="1"/>
    <row r="35517" hidden="1"/>
    <row r="35518" hidden="1"/>
    <row r="35519" hidden="1"/>
    <row r="35520" hidden="1"/>
    <row r="35521" hidden="1"/>
    <row r="35522" hidden="1"/>
    <row r="35523" hidden="1"/>
    <row r="35524" hidden="1"/>
    <row r="35525" hidden="1"/>
    <row r="35526" hidden="1"/>
    <row r="35527" hidden="1"/>
    <row r="35528" hidden="1"/>
    <row r="35529" hidden="1"/>
    <row r="35530" hidden="1"/>
    <row r="35531" hidden="1"/>
    <row r="35532" hidden="1"/>
    <row r="35533" hidden="1"/>
    <row r="35534" hidden="1"/>
    <row r="35535" hidden="1"/>
    <row r="35536" hidden="1"/>
    <row r="35537" hidden="1"/>
    <row r="35538" hidden="1"/>
    <row r="35539" hidden="1"/>
    <row r="35540" hidden="1"/>
    <row r="35541" hidden="1"/>
    <row r="35542" hidden="1"/>
    <row r="35543" hidden="1"/>
    <row r="35544" hidden="1"/>
    <row r="35545" hidden="1"/>
    <row r="35546" hidden="1"/>
    <row r="35547" hidden="1"/>
    <row r="35548" hidden="1"/>
    <row r="35549" hidden="1"/>
    <row r="35550" hidden="1"/>
    <row r="35551" hidden="1"/>
    <row r="35552" hidden="1"/>
    <row r="35553" hidden="1"/>
    <row r="35554" hidden="1"/>
    <row r="35555" hidden="1"/>
    <row r="35556" hidden="1"/>
    <row r="35557" hidden="1"/>
    <row r="35558" hidden="1"/>
    <row r="35559" hidden="1"/>
    <row r="35560" hidden="1"/>
    <row r="35561" hidden="1"/>
    <row r="35562" hidden="1"/>
    <row r="35563" hidden="1"/>
    <row r="35564" hidden="1"/>
    <row r="35565" hidden="1"/>
    <row r="35566" hidden="1"/>
    <row r="35567" hidden="1"/>
    <row r="35568" hidden="1"/>
    <row r="35569" hidden="1"/>
    <row r="35570" hidden="1"/>
    <row r="35571" hidden="1"/>
    <row r="35572" hidden="1"/>
    <row r="35573" hidden="1"/>
    <row r="35574" hidden="1"/>
    <row r="35575" hidden="1"/>
    <row r="35576" hidden="1"/>
    <row r="35577" hidden="1"/>
    <row r="35578" hidden="1"/>
    <row r="35579" hidden="1"/>
    <row r="35580" hidden="1"/>
    <row r="35581" hidden="1"/>
    <row r="35582" hidden="1"/>
    <row r="35583" hidden="1"/>
    <row r="35584" hidden="1"/>
    <row r="35585" hidden="1"/>
    <row r="35586" hidden="1"/>
    <row r="35587" hidden="1"/>
    <row r="35588" hidden="1"/>
    <row r="35589" hidden="1"/>
    <row r="35590" hidden="1"/>
    <row r="35591" hidden="1"/>
    <row r="35592" hidden="1"/>
    <row r="35593" hidden="1"/>
    <row r="35594" hidden="1"/>
    <row r="35595" hidden="1"/>
    <row r="35596" hidden="1"/>
    <row r="35597" hidden="1"/>
    <row r="35598" hidden="1"/>
    <row r="35599" hidden="1"/>
    <row r="35600" hidden="1"/>
    <row r="35601" hidden="1"/>
    <row r="35602" hidden="1"/>
    <row r="35603" hidden="1"/>
    <row r="35604" hidden="1"/>
    <row r="35605" hidden="1"/>
    <row r="35606" hidden="1"/>
    <row r="35607" hidden="1"/>
    <row r="35608" hidden="1"/>
    <row r="35609" hidden="1"/>
    <row r="35610" hidden="1"/>
    <row r="35611" hidden="1"/>
    <row r="35612" hidden="1"/>
    <row r="35613" hidden="1"/>
    <row r="35614" hidden="1"/>
    <row r="35615" hidden="1"/>
    <row r="35616" hidden="1"/>
    <row r="35617" hidden="1"/>
    <row r="35618" hidden="1"/>
    <row r="35619" hidden="1"/>
    <row r="35620" hidden="1"/>
    <row r="35621" hidden="1"/>
    <row r="35622" hidden="1"/>
    <row r="35623" hidden="1"/>
    <row r="35624" hidden="1"/>
    <row r="35625" hidden="1"/>
    <row r="35626" hidden="1"/>
    <row r="35627" hidden="1"/>
    <row r="35628" hidden="1"/>
    <row r="35629" hidden="1"/>
    <row r="35630" hidden="1"/>
    <row r="35631" hidden="1"/>
    <row r="35632" hidden="1"/>
    <row r="35633" hidden="1"/>
    <row r="35634" hidden="1"/>
    <row r="35635" hidden="1"/>
    <row r="35636" hidden="1"/>
    <row r="35637" hidden="1"/>
    <row r="35638" hidden="1"/>
    <row r="35639" hidden="1"/>
    <row r="35640" hidden="1"/>
    <row r="35641" hidden="1"/>
    <row r="35642" hidden="1"/>
    <row r="35643" hidden="1"/>
    <row r="35644" hidden="1"/>
    <row r="35645" hidden="1"/>
    <row r="35646" hidden="1"/>
    <row r="35647" hidden="1"/>
    <row r="35648" hidden="1"/>
    <row r="35649" hidden="1"/>
    <row r="35650" hidden="1"/>
    <row r="35651" hidden="1"/>
    <row r="35652" hidden="1"/>
    <row r="35653" hidden="1"/>
    <row r="35654" hidden="1"/>
    <row r="35655" hidden="1"/>
    <row r="35656" hidden="1"/>
    <row r="35657" hidden="1"/>
    <row r="35658" hidden="1"/>
    <row r="35659" hidden="1"/>
    <row r="35660" hidden="1"/>
    <row r="35661" hidden="1"/>
    <row r="35662" hidden="1"/>
    <row r="35663" hidden="1"/>
    <row r="35664" hidden="1"/>
    <row r="35665" hidden="1"/>
    <row r="35666" hidden="1"/>
    <row r="35667" hidden="1"/>
    <row r="35668" hidden="1"/>
    <row r="35669" hidden="1"/>
    <row r="35670" hidden="1"/>
    <row r="35671" hidden="1"/>
    <row r="35672" hidden="1"/>
    <row r="35673" hidden="1"/>
    <row r="35674" hidden="1"/>
    <row r="35675" hidden="1"/>
    <row r="35676" hidden="1"/>
    <row r="35677" hidden="1"/>
    <row r="35678" hidden="1"/>
    <row r="35679" hidden="1"/>
    <row r="35680" hidden="1"/>
    <row r="35681" hidden="1"/>
    <row r="35682" hidden="1"/>
    <row r="35683" hidden="1"/>
    <row r="35684" hidden="1"/>
    <row r="35685" hidden="1"/>
    <row r="35686" hidden="1"/>
    <row r="35687" hidden="1"/>
    <row r="35688" hidden="1"/>
    <row r="35689" hidden="1"/>
    <row r="35690" hidden="1"/>
    <row r="35691" hidden="1"/>
    <row r="35692" hidden="1"/>
    <row r="35693" hidden="1"/>
    <row r="35694" hidden="1"/>
    <row r="35695" hidden="1"/>
    <row r="35696" hidden="1"/>
    <row r="35697" hidden="1"/>
    <row r="35698" hidden="1"/>
    <row r="35699" hidden="1"/>
    <row r="35700" hidden="1"/>
    <row r="35701" hidden="1"/>
    <row r="35702" hidden="1"/>
    <row r="35703" hidden="1"/>
    <row r="35704" hidden="1"/>
    <row r="35705" hidden="1"/>
    <row r="35706" hidden="1"/>
    <row r="35707" hidden="1"/>
    <row r="35708" hidden="1"/>
    <row r="35709" hidden="1"/>
    <row r="35710" hidden="1"/>
    <row r="35711" hidden="1"/>
    <row r="35712" hidden="1"/>
    <row r="35713" hidden="1"/>
    <row r="35714" hidden="1"/>
    <row r="35715" hidden="1"/>
    <row r="35716" hidden="1"/>
    <row r="35717" hidden="1"/>
    <row r="35718" hidden="1"/>
    <row r="35719" hidden="1"/>
    <row r="35720" hidden="1"/>
    <row r="35721" hidden="1"/>
    <row r="35722" hidden="1"/>
    <row r="35723" hidden="1"/>
    <row r="35724" hidden="1"/>
    <row r="35725" hidden="1"/>
    <row r="35726" hidden="1"/>
    <row r="35727" hidden="1"/>
    <row r="35728" hidden="1"/>
    <row r="35729" hidden="1"/>
    <row r="35730" hidden="1"/>
    <row r="35731" hidden="1"/>
    <row r="35732" hidden="1"/>
    <row r="35733" hidden="1"/>
    <row r="35734" hidden="1"/>
    <row r="35735" hidden="1"/>
    <row r="35736" hidden="1"/>
    <row r="35737" hidden="1"/>
    <row r="35738" hidden="1"/>
    <row r="35739" hidden="1"/>
    <row r="35740" hidden="1"/>
    <row r="35741" hidden="1"/>
    <row r="35742" hidden="1"/>
    <row r="35743" hidden="1"/>
    <row r="35744" hidden="1"/>
    <row r="35745" hidden="1"/>
    <row r="35746" hidden="1"/>
    <row r="35747" hidden="1"/>
    <row r="35748" hidden="1"/>
    <row r="35749" hidden="1"/>
    <row r="35750" hidden="1"/>
    <row r="35751" hidden="1"/>
    <row r="35752" hidden="1"/>
    <row r="35753" hidden="1"/>
    <row r="35754" hidden="1"/>
    <row r="35755" hidden="1"/>
    <row r="35756" hidden="1"/>
    <row r="35757" hidden="1"/>
    <row r="35758" hidden="1"/>
    <row r="35759" hidden="1"/>
    <row r="35760" hidden="1"/>
    <row r="35761" hidden="1"/>
    <row r="35762" hidden="1"/>
    <row r="35763" hidden="1"/>
    <row r="35764" hidden="1"/>
    <row r="35765" hidden="1"/>
    <row r="35766" hidden="1"/>
    <row r="35767" hidden="1"/>
    <row r="35768" hidden="1"/>
    <row r="35769" hidden="1"/>
    <row r="35770" hidden="1"/>
    <row r="35771" hidden="1"/>
    <row r="35772" hidden="1"/>
    <row r="35773" hidden="1"/>
    <row r="35774" hidden="1"/>
    <row r="35775" hidden="1"/>
    <row r="35776" hidden="1"/>
    <row r="35777" hidden="1"/>
    <row r="35778" hidden="1"/>
    <row r="35779" hidden="1"/>
    <row r="35780" hidden="1"/>
    <row r="35781" hidden="1"/>
    <row r="35782" hidden="1"/>
    <row r="35783" hidden="1"/>
    <row r="35784" hidden="1"/>
    <row r="35785" hidden="1"/>
    <row r="35786" hidden="1"/>
    <row r="35787" hidden="1"/>
    <row r="35788" hidden="1"/>
    <row r="35789" hidden="1"/>
    <row r="35790" hidden="1"/>
    <row r="35791" hidden="1"/>
    <row r="35792" hidden="1"/>
    <row r="35793" hidden="1"/>
    <row r="35794" hidden="1"/>
    <row r="35795" hidden="1"/>
    <row r="35796" hidden="1"/>
    <row r="35797" hidden="1"/>
    <row r="35798" hidden="1"/>
    <row r="35799" hidden="1"/>
    <row r="35800" hidden="1"/>
    <row r="35801" hidden="1"/>
    <row r="35802" hidden="1"/>
    <row r="35803" hidden="1"/>
    <row r="35804" hidden="1"/>
    <row r="35805" hidden="1"/>
    <row r="35806" hidden="1"/>
    <row r="35807" hidden="1"/>
    <row r="35808" hidden="1"/>
    <row r="35809" hidden="1"/>
    <row r="35810" hidden="1"/>
    <row r="35811" hidden="1"/>
    <row r="35812" hidden="1"/>
    <row r="35813" hidden="1"/>
    <row r="35814" hidden="1"/>
    <row r="35815" hidden="1"/>
    <row r="35816" hidden="1"/>
    <row r="35817" hidden="1"/>
    <row r="35818" hidden="1"/>
    <row r="35819" hidden="1"/>
    <row r="35820" hidden="1"/>
    <row r="35821" hidden="1"/>
    <row r="35822" hidden="1"/>
    <row r="35823" hidden="1"/>
    <row r="35824" hidden="1"/>
    <row r="35825" hidden="1"/>
    <row r="35826" hidden="1"/>
    <row r="35827" hidden="1"/>
    <row r="35828" hidden="1"/>
    <row r="35829" hidden="1"/>
    <row r="35830" hidden="1"/>
    <row r="35831" hidden="1"/>
    <row r="35832" hidden="1"/>
    <row r="35833" hidden="1"/>
    <row r="35834" hidden="1"/>
    <row r="35835" hidden="1"/>
    <row r="35836" hidden="1"/>
    <row r="35837" hidden="1"/>
    <row r="35838" hidden="1"/>
    <row r="35839" hidden="1"/>
    <row r="35840" hidden="1"/>
    <row r="35841" hidden="1"/>
    <row r="35842" hidden="1"/>
    <row r="35843" hidden="1"/>
    <row r="35844" hidden="1"/>
    <row r="35845" hidden="1"/>
    <row r="35846" hidden="1"/>
    <row r="35847" hidden="1"/>
    <row r="35848" hidden="1"/>
    <row r="35849" hidden="1"/>
    <row r="35850" hidden="1"/>
    <row r="35851" hidden="1"/>
    <row r="35852" hidden="1"/>
    <row r="35853" hidden="1"/>
    <row r="35854" hidden="1"/>
    <row r="35855" hidden="1"/>
    <row r="35856" hidden="1"/>
    <row r="35857" hidden="1"/>
    <row r="35858" hidden="1"/>
    <row r="35859" hidden="1"/>
    <row r="35860" hidden="1"/>
    <row r="35861" hidden="1"/>
    <row r="35862" hidden="1"/>
    <row r="35863" hidden="1"/>
    <row r="35864" hidden="1"/>
    <row r="35865" hidden="1"/>
    <row r="35866" hidden="1"/>
    <row r="35867" hidden="1"/>
    <row r="35868" hidden="1"/>
    <row r="35869" hidden="1"/>
    <row r="35870" hidden="1"/>
    <row r="35871" hidden="1"/>
    <row r="35872" hidden="1"/>
    <row r="35873" hidden="1"/>
    <row r="35874" hidden="1"/>
    <row r="35875" hidden="1"/>
    <row r="35876" hidden="1"/>
    <row r="35877" hidden="1"/>
    <row r="35878" hidden="1"/>
    <row r="35879" hidden="1"/>
    <row r="35880" hidden="1"/>
    <row r="35881" hidden="1"/>
    <row r="35882" hidden="1"/>
    <row r="35883" hidden="1"/>
    <row r="35884" hidden="1"/>
    <row r="35885" hidden="1"/>
    <row r="35886" hidden="1"/>
    <row r="35887" hidden="1"/>
    <row r="35888" hidden="1"/>
    <row r="35889" hidden="1"/>
    <row r="35890" hidden="1"/>
    <row r="35891" hidden="1"/>
    <row r="35892" hidden="1"/>
    <row r="35893" hidden="1"/>
    <row r="35894" hidden="1"/>
    <row r="35895" hidden="1"/>
    <row r="35896" hidden="1"/>
    <row r="35897" hidden="1"/>
    <row r="35898" hidden="1"/>
    <row r="35899" hidden="1"/>
    <row r="35900" hidden="1"/>
    <row r="35901" hidden="1"/>
    <row r="35902" hidden="1"/>
    <row r="35903" hidden="1"/>
    <row r="35904" hidden="1"/>
    <row r="35905" hidden="1"/>
    <row r="35906" hidden="1"/>
    <row r="35907" hidden="1"/>
    <row r="35908" hidden="1"/>
    <row r="35909" hidden="1"/>
    <row r="35910" hidden="1"/>
    <row r="35911" hidden="1"/>
    <row r="35912" hidden="1"/>
    <row r="35913" hidden="1"/>
    <row r="35914" hidden="1"/>
    <row r="35915" hidden="1"/>
    <row r="35916" hidden="1"/>
    <row r="35917" hidden="1"/>
    <row r="35918" hidden="1"/>
    <row r="35919" hidden="1"/>
    <row r="35920" hidden="1"/>
    <row r="35921" hidden="1"/>
    <row r="35922" hidden="1"/>
    <row r="35923" hidden="1"/>
    <row r="35924" hidden="1"/>
    <row r="35925" hidden="1"/>
    <row r="35926" hidden="1"/>
    <row r="35927" hidden="1"/>
    <row r="35928" hidden="1"/>
    <row r="35929" hidden="1"/>
    <row r="35930" hidden="1"/>
    <row r="35931" hidden="1"/>
    <row r="35932" hidden="1"/>
    <row r="35933" hidden="1"/>
    <row r="35934" hidden="1"/>
    <row r="35935" hidden="1"/>
    <row r="35936" hidden="1"/>
    <row r="35937" hidden="1"/>
    <row r="35938" hidden="1"/>
    <row r="35939" hidden="1"/>
    <row r="35940" hidden="1"/>
    <row r="35941" hidden="1"/>
    <row r="35942" hidden="1"/>
    <row r="35943" hidden="1"/>
    <row r="35944" hidden="1"/>
    <row r="35945" hidden="1"/>
    <row r="35946" hidden="1"/>
    <row r="35947" hidden="1"/>
    <row r="35948" hidden="1"/>
    <row r="35949" hidden="1"/>
    <row r="35950" hidden="1"/>
    <row r="35951" hidden="1"/>
    <row r="35952" hidden="1"/>
    <row r="35953" hidden="1"/>
    <row r="35954" hidden="1"/>
    <row r="35955" hidden="1"/>
    <row r="35956" hidden="1"/>
    <row r="35957" hidden="1"/>
    <row r="35958" hidden="1"/>
    <row r="35959" hidden="1"/>
    <row r="35960" hidden="1"/>
    <row r="35961" hidden="1"/>
    <row r="35962" hidden="1"/>
    <row r="35963" hidden="1"/>
    <row r="35964" hidden="1"/>
    <row r="35965" hidden="1"/>
    <row r="35966" hidden="1"/>
    <row r="35967" hidden="1"/>
    <row r="35968" hidden="1"/>
    <row r="35969" hidden="1"/>
    <row r="35970" hidden="1"/>
    <row r="35971" hidden="1"/>
    <row r="35972" hidden="1"/>
    <row r="35973" hidden="1"/>
    <row r="35974" hidden="1"/>
    <row r="35975" hidden="1"/>
    <row r="35976" hidden="1"/>
    <row r="35977" hidden="1"/>
    <row r="35978" hidden="1"/>
    <row r="35979" hidden="1"/>
    <row r="35980" hidden="1"/>
    <row r="35981" hidden="1"/>
    <row r="35982" hidden="1"/>
    <row r="35983" hidden="1"/>
    <row r="35984" hidden="1"/>
    <row r="35985" hidden="1"/>
    <row r="35986" hidden="1"/>
    <row r="35987" hidden="1"/>
    <row r="35988" hidden="1"/>
    <row r="35989" hidden="1"/>
    <row r="35990" hidden="1"/>
    <row r="35991" hidden="1"/>
    <row r="35992" hidden="1"/>
    <row r="35993" hidden="1"/>
    <row r="35994" hidden="1"/>
    <row r="35995" hidden="1"/>
    <row r="35996" hidden="1"/>
    <row r="35997" hidden="1"/>
    <row r="35998" hidden="1"/>
    <row r="35999" hidden="1"/>
    <row r="36000" hidden="1"/>
    <row r="36001" hidden="1"/>
    <row r="36002" hidden="1"/>
    <row r="36003" hidden="1"/>
    <row r="36004" hidden="1"/>
    <row r="36005" hidden="1"/>
    <row r="36006" hidden="1"/>
    <row r="36007" hidden="1"/>
    <row r="36008" hidden="1"/>
    <row r="36009" hidden="1"/>
    <row r="36010" hidden="1"/>
    <row r="36011" hidden="1"/>
    <row r="36012" hidden="1"/>
    <row r="36013" hidden="1"/>
    <row r="36014" hidden="1"/>
    <row r="36015" hidden="1"/>
    <row r="36016" hidden="1"/>
    <row r="36017" hidden="1"/>
    <row r="36018" hidden="1"/>
    <row r="36019" hidden="1"/>
    <row r="36020" hidden="1"/>
    <row r="36021" hidden="1"/>
    <row r="36022" hidden="1"/>
    <row r="36023" hidden="1"/>
    <row r="36024" hidden="1"/>
    <row r="36025" hidden="1"/>
    <row r="36026" hidden="1"/>
    <row r="36027" hidden="1"/>
    <row r="36028" hidden="1"/>
    <row r="36029" hidden="1"/>
    <row r="36030" hidden="1"/>
    <row r="36031" hidden="1"/>
    <row r="36032" hidden="1"/>
    <row r="36033" hidden="1"/>
    <row r="36034" hidden="1"/>
    <row r="36035" hidden="1"/>
    <row r="36036" hidden="1"/>
    <row r="36037" hidden="1"/>
    <row r="36038" hidden="1"/>
    <row r="36039" hidden="1"/>
    <row r="36040" hidden="1"/>
    <row r="36041" hidden="1"/>
    <row r="36042" hidden="1"/>
    <row r="36043" hidden="1"/>
    <row r="36044" hidden="1"/>
    <row r="36045" hidden="1"/>
    <row r="36046" hidden="1"/>
    <row r="36047" hidden="1"/>
    <row r="36048" hidden="1"/>
    <row r="36049" hidden="1"/>
    <row r="36050" hidden="1"/>
    <row r="36051" hidden="1"/>
    <row r="36052" hidden="1"/>
    <row r="36053" hidden="1"/>
    <row r="36054" hidden="1"/>
    <row r="36055" hidden="1"/>
    <row r="36056" hidden="1"/>
    <row r="36057" hidden="1"/>
    <row r="36058" hidden="1"/>
    <row r="36059" hidden="1"/>
    <row r="36060" hidden="1"/>
    <row r="36061" hidden="1"/>
    <row r="36062" hidden="1"/>
    <row r="36063" hidden="1"/>
    <row r="36064" hidden="1"/>
    <row r="36065" hidden="1"/>
    <row r="36066" hidden="1"/>
    <row r="36067" hidden="1"/>
    <row r="36068" hidden="1"/>
    <row r="36069" hidden="1"/>
    <row r="36070" hidden="1"/>
    <row r="36071" hidden="1"/>
    <row r="36072" hidden="1"/>
    <row r="36073" hidden="1"/>
    <row r="36074" hidden="1"/>
    <row r="36075" hidden="1"/>
    <row r="36076" hidden="1"/>
    <row r="36077" hidden="1"/>
    <row r="36078" hidden="1"/>
    <row r="36079" hidden="1"/>
    <row r="36080" hidden="1"/>
    <row r="36081" hidden="1"/>
    <row r="36082" hidden="1"/>
    <row r="36083" hidden="1"/>
    <row r="36084" hidden="1"/>
    <row r="36085" hidden="1"/>
    <row r="36086" hidden="1"/>
    <row r="36087" hidden="1"/>
    <row r="36088" hidden="1"/>
    <row r="36089" hidden="1"/>
    <row r="36090" hidden="1"/>
    <row r="36091" hidden="1"/>
    <row r="36092" hidden="1"/>
    <row r="36093" hidden="1"/>
    <row r="36094" hidden="1"/>
    <row r="36095" hidden="1"/>
    <row r="36096" hidden="1"/>
    <row r="36097" hidden="1"/>
    <row r="36098" hidden="1"/>
    <row r="36099" hidden="1"/>
    <row r="36100" hidden="1"/>
    <row r="36101" hidden="1"/>
    <row r="36102" hidden="1"/>
    <row r="36103" hidden="1"/>
    <row r="36104" hidden="1"/>
    <row r="36105" hidden="1"/>
    <row r="36106" hidden="1"/>
    <row r="36107" hidden="1"/>
    <row r="36108" hidden="1"/>
    <row r="36109" hidden="1"/>
    <row r="36110" hidden="1"/>
    <row r="36111" hidden="1"/>
    <row r="36112" hidden="1"/>
    <row r="36113" hidden="1"/>
    <row r="36114" hidden="1"/>
    <row r="36115" hidden="1"/>
    <row r="36116" hidden="1"/>
    <row r="36117" hidden="1"/>
    <row r="36118" hidden="1"/>
    <row r="36119" hidden="1"/>
    <row r="36120" hidden="1"/>
    <row r="36121" hidden="1"/>
    <row r="36122" hidden="1"/>
    <row r="36123" hidden="1"/>
    <row r="36124" hidden="1"/>
    <row r="36125" hidden="1"/>
    <row r="36126" hidden="1"/>
    <row r="36127" hidden="1"/>
    <row r="36128" hidden="1"/>
    <row r="36129" hidden="1"/>
    <row r="36130" hidden="1"/>
    <row r="36131" hidden="1"/>
    <row r="36132" hidden="1"/>
    <row r="36133" hidden="1"/>
    <row r="36134" hidden="1"/>
    <row r="36135" hidden="1"/>
    <row r="36136" hidden="1"/>
    <row r="36137" hidden="1"/>
    <row r="36138" hidden="1"/>
    <row r="36139" hidden="1"/>
    <row r="36140" hidden="1"/>
    <row r="36141" hidden="1"/>
    <row r="36142" hidden="1"/>
    <row r="36143" hidden="1"/>
    <row r="36144" hidden="1"/>
    <row r="36145" hidden="1"/>
    <row r="36146" hidden="1"/>
    <row r="36147" hidden="1"/>
    <row r="36148" hidden="1"/>
    <row r="36149" hidden="1"/>
    <row r="36150" hidden="1"/>
    <row r="36151" hidden="1"/>
    <row r="36152" hidden="1"/>
    <row r="36153" hidden="1"/>
    <row r="36154" hidden="1"/>
    <row r="36155" hidden="1"/>
    <row r="36156" hidden="1"/>
    <row r="36157" hidden="1"/>
    <row r="36158" hidden="1"/>
    <row r="36159" hidden="1"/>
    <row r="36160" hidden="1"/>
    <row r="36161" hidden="1"/>
    <row r="36162" hidden="1"/>
    <row r="36163" hidden="1"/>
    <row r="36164" hidden="1"/>
    <row r="36165" hidden="1"/>
    <row r="36166" hidden="1"/>
    <row r="36167" hidden="1"/>
    <row r="36168" hidden="1"/>
    <row r="36169" hidden="1"/>
    <row r="36170" hidden="1"/>
    <row r="36171" hidden="1"/>
    <row r="36172" hidden="1"/>
    <row r="36173" hidden="1"/>
    <row r="36174" hidden="1"/>
    <row r="36175" hidden="1"/>
    <row r="36176" hidden="1"/>
    <row r="36177" hidden="1"/>
    <row r="36178" hidden="1"/>
    <row r="36179" hidden="1"/>
    <row r="36180" hidden="1"/>
    <row r="36181" hidden="1"/>
    <row r="36182" hidden="1"/>
    <row r="36183" hidden="1"/>
    <row r="36184" hidden="1"/>
    <row r="36185" hidden="1"/>
    <row r="36186" hidden="1"/>
    <row r="36187" hidden="1"/>
    <row r="36188" hidden="1"/>
    <row r="36189" hidden="1"/>
    <row r="36190" hidden="1"/>
    <row r="36191" hidden="1"/>
    <row r="36192" hidden="1"/>
    <row r="36193" hidden="1"/>
    <row r="36194" hidden="1"/>
    <row r="36195" hidden="1"/>
    <row r="36196" hidden="1"/>
    <row r="36197" hidden="1"/>
    <row r="36198" hidden="1"/>
    <row r="36199" hidden="1"/>
    <row r="36200" hidden="1"/>
    <row r="36201" hidden="1"/>
    <row r="36202" hidden="1"/>
    <row r="36203" hidden="1"/>
    <row r="36204" hidden="1"/>
    <row r="36205" hidden="1"/>
    <row r="36206" hidden="1"/>
    <row r="36207" hidden="1"/>
    <row r="36208" hidden="1"/>
    <row r="36209" hidden="1"/>
    <row r="36210" hidden="1"/>
    <row r="36211" hidden="1"/>
    <row r="36212" hidden="1"/>
    <row r="36213" hidden="1"/>
    <row r="36214" hidden="1"/>
    <row r="36215" hidden="1"/>
    <row r="36216" hidden="1"/>
    <row r="36217" hidden="1"/>
    <row r="36218" hidden="1"/>
    <row r="36219" hidden="1"/>
    <row r="36220" hidden="1"/>
    <row r="36221" hidden="1"/>
    <row r="36222" hidden="1"/>
    <row r="36223" hidden="1"/>
    <row r="36224" hidden="1"/>
    <row r="36225" hidden="1"/>
    <row r="36226" hidden="1"/>
    <row r="36227" hidden="1"/>
    <row r="36228" hidden="1"/>
    <row r="36229" hidden="1"/>
    <row r="36230" hidden="1"/>
    <row r="36231" hidden="1"/>
    <row r="36232" hidden="1"/>
    <row r="36233" hidden="1"/>
    <row r="36234" hidden="1"/>
    <row r="36235" hidden="1"/>
    <row r="36236" hidden="1"/>
    <row r="36237" hidden="1"/>
    <row r="36238" hidden="1"/>
    <row r="36239" hidden="1"/>
    <row r="36240" hidden="1"/>
    <row r="36241" hidden="1"/>
    <row r="36242" hidden="1"/>
    <row r="36243" hidden="1"/>
    <row r="36244" hidden="1"/>
    <row r="36245" hidden="1"/>
    <row r="36246" hidden="1"/>
    <row r="36247" hidden="1"/>
    <row r="36248" hidden="1"/>
    <row r="36249" hidden="1"/>
    <row r="36250" hidden="1"/>
    <row r="36251" hidden="1"/>
    <row r="36252" hidden="1"/>
    <row r="36253" hidden="1"/>
    <row r="36254" hidden="1"/>
    <row r="36255" hidden="1"/>
    <row r="36256" hidden="1"/>
    <row r="36257" hidden="1"/>
    <row r="36258" hidden="1"/>
    <row r="36259" hidden="1"/>
    <row r="36260" hidden="1"/>
    <row r="36261" hidden="1"/>
    <row r="36262" hidden="1"/>
    <row r="36263" hidden="1"/>
    <row r="36264" hidden="1"/>
    <row r="36265" hidden="1"/>
    <row r="36266" hidden="1"/>
    <row r="36267" hidden="1"/>
    <row r="36268" hidden="1"/>
    <row r="36269" hidden="1"/>
    <row r="36270" hidden="1"/>
    <row r="36271" hidden="1"/>
    <row r="36272" hidden="1"/>
    <row r="36273" hidden="1"/>
    <row r="36274" hidden="1"/>
    <row r="36275" hidden="1"/>
    <row r="36276" hidden="1"/>
    <row r="36277" hidden="1"/>
    <row r="36278" hidden="1"/>
    <row r="36279" hidden="1"/>
    <row r="36280" hidden="1"/>
    <row r="36281" hidden="1"/>
    <row r="36282" hidden="1"/>
    <row r="36283" hidden="1"/>
    <row r="36284" hidden="1"/>
    <row r="36285" hidden="1"/>
    <row r="36286" hidden="1"/>
    <row r="36287" hidden="1"/>
    <row r="36288" hidden="1"/>
    <row r="36289" hidden="1"/>
    <row r="36290" hidden="1"/>
    <row r="36291" hidden="1"/>
    <row r="36292" hidden="1"/>
    <row r="36293" hidden="1"/>
    <row r="36294" hidden="1"/>
    <row r="36295" hidden="1"/>
    <row r="36296" hidden="1"/>
    <row r="36297" hidden="1"/>
    <row r="36298" hidden="1"/>
    <row r="36299" hidden="1"/>
    <row r="36300" hidden="1"/>
    <row r="36301" hidden="1"/>
    <row r="36302" hidden="1"/>
    <row r="36303" hidden="1"/>
    <row r="36304" hidden="1"/>
    <row r="36305" hidden="1"/>
    <row r="36306" hidden="1"/>
    <row r="36307" hidden="1"/>
    <row r="36308" hidden="1"/>
    <row r="36309" hidden="1"/>
    <row r="36310" hidden="1"/>
    <row r="36311" hidden="1"/>
    <row r="36312" hidden="1"/>
    <row r="36313" hidden="1"/>
    <row r="36314" hidden="1"/>
    <row r="36315" hidden="1"/>
    <row r="36316" hidden="1"/>
    <row r="36317" hidden="1"/>
    <row r="36318" hidden="1"/>
    <row r="36319" hidden="1"/>
    <row r="36320" hidden="1"/>
    <row r="36321" hidden="1"/>
    <row r="36322" hidden="1"/>
    <row r="36323" hidden="1"/>
    <row r="36324" hidden="1"/>
    <row r="36325" hidden="1"/>
    <row r="36326" hidden="1"/>
    <row r="36327" hidden="1"/>
    <row r="36328" hidden="1"/>
    <row r="36329" hidden="1"/>
    <row r="36330" hidden="1"/>
    <row r="36331" hidden="1"/>
    <row r="36332" hidden="1"/>
    <row r="36333" hidden="1"/>
    <row r="36334" hidden="1"/>
    <row r="36335" hidden="1"/>
    <row r="36336" hidden="1"/>
    <row r="36337" hidden="1"/>
    <row r="36338" hidden="1"/>
    <row r="36339" hidden="1"/>
    <row r="36340" hidden="1"/>
    <row r="36341" hidden="1"/>
    <row r="36342" hidden="1"/>
    <row r="36343" hidden="1"/>
    <row r="36344" hidden="1"/>
    <row r="36345" hidden="1"/>
    <row r="36346" hidden="1"/>
    <row r="36347" hidden="1"/>
    <row r="36348" hidden="1"/>
    <row r="36349" hidden="1"/>
    <row r="36350" hidden="1"/>
    <row r="36351" hidden="1"/>
    <row r="36352" hidden="1"/>
    <row r="36353" hidden="1"/>
    <row r="36354" hidden="1"/>
    <row r="36355" hidden="1"/>
    <row r="36356" hidden="1"/>
    <row r="36357" hidden="1"/>
    <row r="36358" hidden="1"/>
    <row r="36359" hidden="1"/>
    <row r="36360" hidden="1"/>
    <row r="36361" hidden="1"/>
    <row r="36362" hidden="1"/>
    <row r="36363" hidden="1"/>
    <row r="36364" hidden="1"/>
    <row r="36365" hidden="1"/>
    <row r="36366" hidden="1"/>
    <row r="36367" hidden="1"/>
    <row r="36368" hidden="1"/>
    <row r="36369" hidden="1"/>
    <row r="36370" hidden="1"/>
    <row r="36371" hidden="1"/>
    <row r="36372" hidden="1"/>
    <row r="36373" hidden="1"/>
    <row r="36374" hidden="1"/>
    <row r="36375" hidden="1"/>
    <row r="36376" hidden="1"/>
    <row r="36377" hidden="1"/>
    <row r="36378" hidden="1"/>
    <row r="36379" hidden="1"/>
    <row r="36380" hidden="1"/>
    <row r="36381" hidden="1"/>
    <row r="36382" hidden="1"/>
    <row r="36383" hidden="1"/>
    <row r="36384" hidden="1"/>
    <row r="36385" hidden="1"/>
    <row r="36386" hidden="1"/>
    <row r="36387" hidden="1"/>
    <row r="36388" hidden="1"/>
    <row r="36389" hidden="1"/>
    <row r="36390" hidden="1"/>
    <row r="36391" hidden="1"/>
    <row r="36392" hidden="1"/>
    <row r="36393" hidden="1"/>
    <row r="36394" hidden="1"/>
    <row r="36395" hidden="1"/>
    <row r="36396" hidden="1"/>
    <row r="36397" hidden="1"/>
    <row r="36398" hidden="1"/>
    <row r="36399" hidden="1"/>
    <row r="36400" hidden="1"/>
    <row r="36401" hidden="1"/>
    <row r="36402" hidden="1"/>
    <row r="36403" hidden="1"/>
    <row r="36404" hidden="1"/>
    <row r="36405" hidden="1"/>
    <row r="36406" hidden="1"/>
    <row r="36407" hidden="1"/>
    <row r="36408" hidden="1"/>
    <row r="36409" hidden="1"/>
    <row r="36410" hidden="1"/>
    <row r="36411" hidden="1"/>
    <row r="36412" hidden="1"/>
    <row r="36413" hidden="1"/>
    <row r="36414" hidden="1"/>
    <row r="36415" hidden="1"/>
    <row r="36416" hidden="1"/>
    <row r="36417" hidden="1"/>
    <row r="36418" hidden="1"/>
    <row r="36419" hidden="1"/>
    <row r="36420" hidden="1"/>
    <row r="36421" hidden="1"/>
    <row r="36422" hidden="1"/>
    <row r="36423" hidden="1"/>
    <row r="36424" hidden="1"/>
    <row r="36425" hidden="1"/>
    <row r="36426" hidden="1"/>
    <row r="36427" hidden="1"/>
    <row r="36428" hidden="1"/>
    <row r="36429" hidden="1"/>
    <row r="36430" hidden="1"/>
    <row r="36431" hidden="1"/>
    <row r="36432" hidden="1"/>
    <row r="36433" hidden="1"/>
    <row r="36434" hidden="1"/>
    <row r="36435" hidden="1"/>
    <row r="36436" hidden="1"/>
    <row r="36437" hidden="1"/>
    <row r="36438" hidden="1"/>
    <row r="36439" hidden="1"/>
    <row r="36440" hidden="1"/>
    <row r="36441" hidden="1"/>
    <row r="36442" hidden="1"/>
    <row r="36443" hidden="1"/>
    <row r="36444" hidden="1"/>
    <row r="36445" hidden="1"/>
    <row r="36446" hidden="1"/>
    <row r="36447" hidden="1"/>
    <row r="36448" hidden="1"/>
    <row r="36449" hidden="1"/>
    <row r="36450" hidden="1"/>
    <row r="36451" hidden="1"/>
    <row r="36452" hidden="1"/>
    <row r="36453" hidden="1"/>
    <row r="36454" hidden="1"/>
    <row r="36455" hidden="1"/>
    <row r="36456" hidden="1"/>
    <row r="36457" hidden="1"/>
    <row r="36458" hidden="1"/>
    <row r="36459" hidden="1"/>
    <row r="36460" hidden="1"/>
    <row r="36461" hidden="1"/>
    <row r="36462" hidden="1"/>
    <row r="36463" hidden="1"/>
    <row r="36464" hidden="1"/>
    <row r="36465" hidden="1"/>
    <row r="36466" hidden="1"/>
    <row r="36467" hidden="1"/>
    <row r="36468" hidden="1"/>
    <row r="36469" hidden="1"/>
    <row r="36470" hidden="1"/>
    <row r="36471" hidden="1"/>
    <row r="36472" hidden="1"/>
    <row r="36473" hidden="1"/>
    <row r="36474" hidden="1"/>
    <row r="36475" hidden="1"/>
    <row r="36476" hidden="1"/>
    <row r="36477" hidden="1"/>
    <row r="36478" hidden="1"/>
    <row r="36479" hidden="1"/>
    <row r="36480" hidden="1"/>
    <row r="36481" hidden="1"/>
    <row r="36482" hidden="1"/>
    <row r="36483" hidden="1"/>
    <row r="36484" hidden="1"/>
    <row r="36485" hidden="1"/>
    <row r="36486" hidden="1"/>
    <row r="36487" hidden="1"/>
    <row r="36488" hidden="1"/>
    <row r="36489" hidden="1"/>
    <row r="36490" hidden="1"/>
    <row r="36491" hidden="1"/>
    <row r="36492" hidden="1"/>
    <row r="36493" hidden="1"/>
    <row r="36494" hidden="1"/>
    <row r="36495" hidden="1"/>
    <row r="36496" hidden="1"/>
    <row r="36497" hidden="1"/>
    <row r="36498" hidden="1"/>
    <row r="36499" hidden="1"/>
    <row r="36500" hidden="1"/>
    <row r="36501" hidden="1"/>
    <row r="36502" hidden="1"/>
    <row r="36503" hidden="1"/>
    <row r="36504" hidden="1"/>
    <row r="36505" hidden="1"/>
    <row r="36506" hidden="1"/>
    <row r="36507" hidden="1"/>
    <row r="36508" hidden="1"/>
    <row r="36509" hidden="1"/>
    <row r="36510" hidden="1"/>
    <row r="36511" hidden="1"/>
    <row r="36512" hidden="1"/>
    <row r="36513" hidden="1"/>
    <row r="36514" hidden="1"/>
    <row r="36515" hidden="1"/>
    <row r="36516" hidden="1"/>
    <row r="36517" hidden="1"/>
    <row r="36518" hidden="1"/>
    <row r="36519" hidden="1"/>
    <row r="36520" hidden="1"/>
    <row r="36521" hidden="1"/>
    <row r="36522" hidden="1"/>
    <row r="36523" hidden="1"/>
    <row r="36524" hidden="1"/>
    <row r="36525" hidden="1"/>
    <row r="36526" hidden="1"/>
    <row r="36527" hidden="1"/>
    <row r="36528" hidden="1"/>
    <row r="36529" hidden="1"/>
    <row r="36530" hidden="1"/>
    <row r="36531" hidden="1"/>
    <row r="36532" hidden="1"/>
    <row r="36533" hidden="1"/>
    <row r="36534" hidden="1"/>
    <row r="36535" hidden="1"/>
    <row r="36536" hidden="1"/>
    <row r="36537" hidden="1"/>
    <row r="36538" hidden="1"/>
    <row r="36539" hidden="1"/>
    <row r="36540" hidden="1"/>
    <row r="36541" hidden="1"/>
    <row r="36542" hidden="1"/>
    <row r="36543" hidden="1"/>
    <row r="36544" hidden="1"/>
    <row r="36545" hidden="1"/>
    <row r="36546" hidden="1"/>
    <row r="36547" hidden="1"/>
    <row r="36548" hidden="1"/>
    <row r="36549" hidden="1"/>
    <row r="36550" hidden="1"/>
    <row r="36551" hidden="1"/>
    <row r="36552" hidden="1"/>
    <row r="36553" hidden="1"/>
    <row r="36554" hidden="1"/>
    <row r="36555" hidden="1"/>
    <row r="36556" hidden="1"/>
    <row r="36557" hidden="1"/>
    <row r="36558" hidden="1"/>
    <row r="36559" hidden="1"/>
    <row r="36560" hidden="1"/>
    <row r="36561" hidden="1"/>
    <row r="36562" hidden="1"/>
    <row r="36563" hidden="1"/>
    <row r="36564" hidden="1"/>
    <row r="36565" hidden="1"/>
    <row r="36566" hidden="1"/>
    <row r="36567" hidden="1"/>
    <row r="36568" hidden="1"/>
    <row r="36569" hidden="1"/>
    <row r="36570" hidden="1"/>
    <row r="36571" hidden="1"/>
    <row r="36572" hidden="1"/>
    <row r="36573" hidden="1"/>
    <row r="36574" hidden="1"/>
    <row r="36575" hidden="1"/>
    <row r="36576" hidden="1"/>
    <row r="36577" hidden="1"/>
    <row r="36578" hidden="1"/>
    <row r="36579" hidden="1"/>
    <row r="36580" hidden="1"/>
    <row r="36581" hidden="1"/>
    <row r="36582" hidden="1"/>
    <row r="36583" hidden="1"/>
    <row r="36584" hidden="1"/>
    <row r="36585" hidden="1"/>
    <row r="36586" hidden="1"/>
    <row r="36587" hidden="1"/>
    <row r="36588" hidden="1"/>
    <row r="36589" hidden="1"/>
    <row r="36590" hidden="1"/>
    <row r="36591" hidden="1"/>
    <row r="36592" hidden="1"/>
    <row r="36593" hidden="1"/>
    <row r="36594" hidden="1"/>
    <row r="36595" hidden="1"/>
    <row r="36596" hidden="1"/>
    <row r="36597" hidden="1"/>
    <row r="36598" hidden="1"/>
    <row r="36599" hidden="1"/>
    <row r="36600" hidden="1"/>
    <row r="36601" hidden="1"/>
    <row r="36602" hidden="1"/>
    <row r="36603" hidden="1"/>
    <row r="36604" hidden="1"/>
    <row r="36605" hidden="1"/>
    <row r="36606" hidden="1"/>
    <row r="36607" hidden="1"/>
    <row r="36608" hidden="1"/>
    <row r="36609" hidden="1"/>
    <row r="36610" hidden="1"/>
    <row r="36611" hidden="1"/>
    <row r="36612" hidden="1"/>
    <row r="36613" hidden="1"/>
    <row r="36614" hidden="1"/>
    <row r="36615" hidden="1"/>
    <row r="36616" hidden="1"/>
    <row r="36617" hidden="1"/>
    <row r="36618" hidden="1"/>
    <row r="36619" hidden="1"/>
    <row r="36620" hidden="1"/>
    <row r="36621" hidden="1"/>
    <row r="36622" hidden="1"/>
    <row r="36623" hidden="1"/>
    <row r="36624" hidden="1"/>
    <row r="36625" hidden="1"/>
    <row r="36626" hidden="1"/>
    <row r="36627" hidden="1"/>
    <row r="36628" hidden="1"/>
    <row r="36629" hidden="1"/>
    <row r="36630" hidden="1"/>
    <row r="36631" hidden="1"/>
    <row r="36632" hidden="1"/>
    <row r="36633" hidden="1"/>
    <row r="36634" hidden="1"/>
    <row r="36635" hidden="1"/>
    <row r="36636" hidden="1"/>
    <row r="36637" hidden="1"/>
    <row r="36638" hidden="1"/>
    <row r="36639" hidden="1"/>
    <row r="36640" hidden="1"/>
    <row r="36641" hidden="1"/>
    <row r="36642" hidden="1"/>
    <row r="36643" hidden="1"/>
    <row r="36644" hidden="1"/>
    <row r="36645" hidden="1"/>
    <row r="36646" hidden="1"/>
    <row r="36647" hidden="1"/>
    <row r="36648" hidden="1"/>
    <row r="36649" hidden="1"/>
    <row r="36650" hidden="1"/>
    <row r="36651" hidden="1"/>
    <row r="36652" hidden="1"/>
    <row r="36653" hidden="1"/>
    <row r="36654" hidden="1"/>
    <row r="36655" hidden="1"/>
    <row r="36656" hidden="1"/>
    <row r="36657" hidden="1"/>
    <row r="36658" hidden="1"/>
    <row r="36659" hidden="1"/>
    <row r="36660" hidden="1"/>
    <row r="36661" hidden="1"/>
    <row r="36662" hidden="1"/>
    <row r="36663" hidden="1"/>
    <row r="36664" hidden="1"/>
    <row r="36665" hidden="1"/>
    <row r="36666" hidden="1"/>
    <row r="36667" hidden="1"/>
    <row r="36668" hidden="1"/>
    <row r="36669" hidden="1"/>
    <row r="36670" hidden="1"/>
    <row r="36671" hidden="1"/>
    <row r="36672" hidden="1"/>
    <row r="36673" hidden="1"/>
    <row r="36674" hidden="1"/>
    <row r="36675" hidden="1"/>
    <row r="36676" hidden="1"/>
    <row r="36677" hidden="1"/>
    <row r="36678" hidden="1"/>
    <row r="36679" hidden="1"/>
    <row r="36680" hidden="1"/>
    <row r="36681" hidden="1"/>
    <row r="36682" hidden="1"/>
    <row r="36683" hidden="1"/>
    <row r="36684" hidden="1"/>
    <row r="36685" hidden="1"/>
    <row r="36686" hidden="1"/>
    <row r="36687" hidden="1"/>
    <row r="36688" hidden="1"/>
    <row r="36689" hidden="1"/>
    <row r="36690" hidden="1"/>
    <row r="36691" hidden="1"/>
    <row r="36692" hidden="1"/>
    <row r="36693" hidden="1"/>
    <row r="36694" hidden="1"/>
    <row r="36695" hidden="1"/>
    <row r="36696" hidden="1"/>
    <row r="36697" hidden="1"/>
    <row r="36698" hidden="1"/>
    <row r="36699" hidden="1"/>
    <row r="36700" hidden="1"/>
    <row r="36701" hidden="1"/>
    <row r="36702" hidden="1"/>
    <row r="36703" hidden="1"/>
    <row r="36704" hidden="1"/>
    <row r="36705" hidden="1"/>
    <row r="36706" hidden="1"/>
    <row r="36707" hidden="1"/>
    <row r="36708" hidden="1"/>
    <row r="36709" hidden="1"/>
    <row r="36710" hidden="1"/>
    <row r="36711" hidden="1"/>
    <row r="36712" hidden="1"/>
    <row r="36713" hidden="1"/>
    <row r="36714" hidden="1"/>
    <row r="36715" hidden="1"/>
    <row r="36716" hidden="1"/>
    <row r="36717" hidden="1"/>
    <row r="36718" hidden="1"/>
    <row r="36719" hidden="1"/>
    <row r="36720" hidden="1"/>
    <row r="36721" hidden="1"/>
    <row r="36722" hidden="1"/>
    <row r="36723" hidden="1"/>
    <row r="36724" hidden="1"/>
    <row r="36725" hidden="1"/>
    <row r="36726" hidden="1"/>
    <row r="36727" hidden="1"/>
    <row r="36728" hidden="1"/>
    <row r="36729" hidden="1"/>
    <row r="36730" hidden="1"/>
    <row r="36731" hidden="1"/>
    <row r="36732" hidden="1"/>
    <row r="36733" hidden="1"/>
    <row r="36734" hidden="1"/>
    <row r="36735" hidden="1"/>
    <row r="36736" hidden="1"/>
    <row r="36737" hidden="1"/>
    <row r="36738" hidden="1"/>
    <row r="36739" hidden="1"/>
    <row r="36740" hidden="1"/>
    <row r="36741" hidden="1"/>
    <row r="36742" hidden="1"/>
    <row r="36743" hidden="1"/>
    <row r="36744" hidden="1"/>
    <row r="36745" hidden="1"/>
    <row r="36746" hidden="1"/>
    <row r="36747" hidden="1"/>
    <row r="36748" hidden="1"/>
    <row r="36749" hidden="1"/>
    <row r="36750" hidden="1"/>
    <row r="36751" hidden="1"/>
    <row r="36752" hidden="1"/>
    <row r="36753" hidden="1"/>
    <row r="36754" hidden="1"/>
    <row r="36755" hidden="1"/>
    <row r="36756" hidden="1"/>
    <row r="36757" hidden="1"/>
    <row r="36758" hidden="1"/>
    <row r="36759" hidden="1"/>
    <row r="36760" hidden="1"/>
    <row r="36761" hidden="1"/>
    <row r="36762" hidden="1"/>
    <row r="36763" hidden="1"/>
    <row r="36764" hidden="1"/>
    <row r="36765" hidden="1"/>
    <row r="36766" hidden="1"/>
    <row r="36767" hidden="1"/>
    <row r="36768" hidden="1"/>
    <row r="36769" hidden="1"/>
    <row r="36770" hidden="1"/>
    <row r="36771" hidden="1"/>
    <row r="36772" hidden="1"/>
    <row r="36773" hidden="1"/>
    <row r="36774" hidden="1"/>
    <row r="36775" hidden="1"/>
    <row r="36776" hidden="1"/>
    <row r="36777" hidden="1"/>
    <row r="36778" hidden="1"/>
    <row r="36779" hidden="1"/>
    <row r="36780" hidden="1"/>
    <row r="36781" hidden="1"/>
    <row r="36782" hidden="1"/>
    <row r="36783" hidden="1"/>
    <row r="36784" hidden="1"/>
    <row r="36785" hidden="1"/>
    <row r="36786" hidden="1"/>
    <row r="36787" hidden="1"/>
    <row r="36788" hidden="1"/>
    <row r="36789" hidden="1"/>
    <row r="36790" hidden="1"/>
    <row r="36791" hidden="1"/>
    <row r="36792" hidden="1"/>
    <row r="36793" hidden="1"/>
    <row r="36794" hidden="1"/>
    <row r="36795" hidden="1"/>
    <row r="36796" hidden="1"/>
    <row r="36797" hidden="1"/>
    <row r="36798" hidden="1"/>
    <row r="36799" hidden="1"/>
    <row r="36800" hidden="1"/>
    <row r="36801" hidden="1"/>
    <row r="36802" hidden="1"/>
    <row r="36803" hidden="1"/>
    <row r="36804" hidden="1"/>
    <row r="36805" hidden="1"/>
    <row r="36806" hidden="1"/>
    <row r="36807" hidden="1"/>
    <row r="36808" hidden="1"/>
    <row r="36809" hidden="1"/>
    <row r="36810" hidden="1"/>
    <row r="36811" hidden="1"/>
    <row r="36812" hidden="1"/>
    <row r="36813" hidden="1"/>
    <row r="36814" hidden="1"/>
    <row r="36815" hidden="1"/>
    <row r="36816" hidden="1"/>
    <row r="36817" hidden="1"/>
    <row r="36818" hidden="1"/>
    <row r="36819" hidden="1"/>
    <row r="36820" hidden="1"/>
    <row r="36821" hidden="1"/>
    <row r="36822" hidden="1"/>
    <row r="36823" hidden="1"/>
    <row r="36824" hidden="1"/>
    <row r="36825" hidden="1"/>
    <row r="36826" hidden="1"/>
    <row r="36827" hidden="1"/>
    <row r="36828" hidden="1"/>
    <row r="36829" hidden="1"/>
    <row r="36830" hidden="1"/>
    <row r="36831" hidden="1"/>
    <row r="36832" hidden="1"/>
    <row r="36833" hidden="1"/>
    <row r="36834" hidden="1"/>
    <row r="36835" hidden="1"/>
    <row r="36836" hidden="1"/>
    <row r="36837" hidden="1"/>
    <row r="36838" hidden="1"/>
    <row r="36839" hidden="1"/>
    <row r="36840" hidden="1"/>
    <row r="36841" hidden="1"/>
    <row r="36842" hidden="1"/>
    <row r="36843" hidden="1"/>
    <row r="36844" hidden="1"/>
    <row r="36845" hidden="1"/>
    <row r="36846" hidden="1"/>
    <row r="36847" hidden="1"/>
    <row r="36848" hidden="1"/>
    <row r="36849" hidden="1"/>
    <row r="36850" hidden="1"/>
    <row r="36851" hidden="1"/>
    <row r="36852" hidden="1"/>
    <row r="36853" hidden="1"/>
    <row r="36854" hidden="1"/>
    <row r="36855" hidden="1"/>
    <row r="36856" hidden="1"/>
    <row r="36857" hidden="1"/>
    <row r="36858" hidden="1"/>
    <row r="36859" hidden="1"/>
    <row r="36860" hidden="1"/>
    <row r="36861" hidden="1"/>
    <row r="36862" hidden="1"/>
    <row r="36863" hidden="1"/>
    <row r="36864" hidden="1"/>
    <row r="36865" hidden="1"/>
    <row r="36866" hidden="1"/>
    <row r="36867" hidden="1"/>
    <row r="36868" hidden="1"/>
    <row r="36869" hidden="1"/>
    <row r="36870" hidden="1"/>
    <row r="36871" hidden="1"/>
    <row r="36872" hidden="1"/>
    <row r="36873" hidden="1"/>
    <row r="36874" hidden="1"/>
    <row r="36875" hidden="1"/>
    <row r="36876" hidden="1"/>
    <row r="36877" hidden="1"/>
    <row r="36878" hidden="1"/>
    <row r="36879" hidden="1"/>
    <row r="36880" hidden="1"/>
    <row r="36881" hidden="1"/>
    <row r="36882" hidden="1"/>
    <row r="36883" hidden="1"/>
    <row r="36884" hidden="1"/>
    <row r="36885" hidden="1"/>
    <row r="36886" hidden="1"/>
    <row r="36887" hidden="1"/>
    <row r="36888" hidden="1"/>
    <row r="36889" hidden="1"/>
    <row r="36890" hidden="1"/>
    <row r="36891" hidden="1"/>
    <row r="36892" hidden="1"/>
    <row r="36893" hidden="1"/>
    <row r="36894" hidden="1"/>
    <row r="36895" hidden="1"/>
    <row r="36896" hidden="1"/>
    <row r="36897" hidden="1"/>
    <row r="36898" hidden="1"/>
    <row r="36899" hidden="1"/>
    <row r="36900" hidden="1"/>
    <row r="36901" hidden="1"/>
    <row r="36902" hidden="1"/>
    <row r="36903" hidden="1"/>
    <row r="36904" hidden="1"/>
    <row r="36905" hidden="1"/>
    <row r="36906" hidden="1"/>
    <row r="36907" hidden="1"/>
    <row r="36908" hidden="1"/>
    <row r="36909" hidden="1"/>
    <row r="36910" hidden="1"/>
    <row r="36911" hidden="1"/>
    <row r="36912" hidden="1"/>
    <row r="36913" hidden="1"/>
    <row r="36914" hidden="1"/>
    <row r="36915" hidden="1"/>
    <row r="36916" hidden="1"/>
    <row r="36917" hidden="1"/>
    <row r="36918" hidden="1"/>
    <row r="36919" hidden="1"/>
    <row r="36920" hidden="1"/>
    <row r="36921" hidden="1"/>
    <row r="36922" hidden="1"/>
    <row r="36923" hidden="1"/>
    <row r="36924" hidden="1"/>
    <row r="36925" hidden="1"/>
    <row r="36926" hidden="1"/>
    <row r="36927" hidden="1"/>
    <row r="36928" hidden="1"/>
    <row r="36929" hidden="1"/>
    <row r="36930" hidden="1"/>
    <row r="36931" hidden="1"/>
    <row r="36932" hidden="1"/>
    <row r="36933" hidden="1"/>
    <row r="36934" hidden="1"/>
    <row r="36935" hidden="1"/>
    <row r="36936" hidden="1"/>
    <row r="36937" hidden="1"/>
    <row r="36938" hidden="1"/>
    <row r="36939" hidden="1"/>
    <row r="36940" hidden="1"/>
    <row r="36941" hidden="1"/>
    <row r="36942" hidden="1"/>
    <row r="36943" hidden="1"/>
    <row r="36944" hidden="1"/>
    <row r="36945" hidden="1"/>
    <row r="36946" hidden="1"/>
    <row r="36947" hidden="1"/>
    <row r="36948" hidden="1"/>
    <row r="36949" hidden="1"/>
    <row r="36950" hidden="1"/>
    <row r="36951" hidden="1"/>
    <row r="36952" hidden="1"/>
    <row r="36953" hidden="1"/>
    <row r="36954" hidden="1"/>
    <row r="36955" hidden="1"/>
    <row r="36956" hidden="1"/>
    <row r="36957" hidden="1"/>
    <row r="36958" hidden="1"/>
    <row r="36959" hidden="1"/>
    <row r="36960" hidden="1"/>
    <row r="36961" hidden="1"/>
    <row r="36962" hidden="1"/>
    <row r="36963" hidden="1"/>
    <row r="36964" hidden="1"/>
    <row r="36965" hidden="1"/>
    <row r="36966" hidden="1"/>
    <row r="36967" hidden="1"/>
    <row r="36968" hidden="1"/>
    <row r="36969" hidden="1"/>
    <row r="36970" hidden="1"/>
    <row r="36971" hidden="1"/>
    <row r="36972" hidden="1"/>
    <row r="36973" hidden="1"/>
    <row r="36974" hidden="1"/>
    <row r="36975" hidden="1"/>
    <row r="36976" hidden="1"/>
    <row r="36977" hidden="1"/>
    <row r="36978" hidden="1"/>
    <row r="36979" hidden="1"/>
    <row r="36980" hidden="1"/>
    <row r="36981" hidden="1"/>
    <row r="36982" hidden="1"/>
    <row r="36983" hidden="1"/>
    <row r="36984" hidden="1"/>
    <row r="36985" hidden="1"/>
    <row r="36986" hidden="1"/>
    <row r="36987" hidden="1"/>
    <row r="36988" hidden="1"/>
    <row r="36989" hidden="1"/>
    <row r="36990" hidden="1"/>
    <row r="36991" hidden="1"/>
    <row r="36992" hidden="1"/>
    <row r="36993" hidden="1"/>
    <row r="36994" hidden="1"/>
    <row r="36995" hidden="1"/>
    <row r="36996" hidden="1"/>
    <row r="36997" hidden="1"/>
    <row r="36998" hidden="1"/>
    <row r="36999" hidden="1"/>
    <row r="37000" hidden="1"/>
    <row r="37001" hidden="1"/>
    <row r="37002" hidden="1"/>
    <row r="37003" hidden="1"/>
    <row r="37004" hidden="1"/>
    <row r="37005" hidden="1"/>
    <row r="37006" hidden="1"/>
    <row r="37007" hidden="1"/>
    <row r="37008" hidden="1"/>
    <row r="37009" hidden="1"/>
    <row r="37010" hidden="1"/>
    <row r="37011" hidden="1"/>
    <row r="37012" hidden="1"/>
    <row r="37013" hidden="1"/>
    <row r="37014" hidden="1"/>
    <row r="37015" hidden="1"/>
    <row r="37016" hidden="1"/>
    <row r="37017" hidden="1"/>
    <row r="37018" hidden="1"/>
    <row r="37019" hidden="1"/>
    <row r="37020" hidden="1"/>
    <row r="37021" hidden="1"/>
    <row r="37022" hidden="1"/>
    <row r="37023" hidden="1"/>
    <row r="37024" hidden="1"/>
    <row r="37025" hidden="1"/>
    <row r="37026" hidden="1"/>
    <row r="37027" hidden="1"/>
    <row r="37028" hidden="1"/>
    <row r="37029" hidden="1"/>
    <row r="37030" hidden="1"/>
    <row r="37031" hidden="1"/>
    <row r="37032" hidden="1"/>
    <row r="37033" hidden="1"/>
    <row r="37034" hidden="1"/>
    <row r="37035" hidden="1"/>
    <row r="37036" hidden="1"/>
    <row r="37037" hidden="1"/>
    <row r="37038" hidden="1"/>
    <row r="37039" hidden="1"/>
    <row r="37040" hidden="1"/>
    <row r="37041" hidden="1"/>
    <row r="37042" hidden="1"/>
    <row r="37043" hidden="1"/>
    <row r="37044" hidden="1"/>
    <row r="37045" hidden="1"/>
    <row r="37046" hidden="1"/>
    <row r="37047" hidden="1"/>
    <row r="37048" hidden="1"/>
    <row r="37049" hidden="1"/>
    <row r="37050" hidden="1"/>
    <row r="37051" hidden="1"/>
    <row r="37052" hidden="1"/>
    <row r="37053" hidden="1"/>
    <row r="37054" hidden="1"/>
    <row r="37055" hidden="1"/>
    <row r="37056" hidden="1"/>
    <row r="37057" hidden="1"/>
    <row r="37058" hidden="1"/>
    <row r="37059" hidden="1"/>
    <row r="37060" hidden="1"/>
    <row r="37061" hidden="1"/>
    <row r="37062" hidden="1"/>
    <row r="37063" hidden="1"/>
    <row r="37064" hidden="1"/>
    <row r="37065" hidden="1"/>
    <row r="37066" hidden="1"/>
    <row r="37067" hidden="1"/>
    <row r="37068" hidden="1"/>
    <row r="37069" hidden="1"/>
    <row r="37070" hidden="1"/>
    <row r="37071" hidden="1"/>
    <row r="37072" hidden="1"/>
    <row r="37073" hidden="1"/>
    <row r="37074" hidden="1"/>
    <row r="37075" hidden="1"/>
    <row r="37076" hidden="1"/>
    <row r="37077" hidden="1"/>
    <row r="37078" hidden="1"/>
    <row r="37079" hidden="1"/>
    <row r="37080" hidden="1"/>
    <row r="37081" hidden="1"/>
    <row r="37082" hidden="1"/>
    <row r="37083" hidden="1"/>
    <row r="37084" hidden="1"/>
    <row r="37085" hidden="1"/>
    <row r="37086" hidden="1"/>
    <row r="37087" hidden="1"/>
    <row r="37088" hidden="1"/>
    <row r="37089" hidden="1"/>
    <row r="37090" hidden="1"/>
    <row r="37091" hidden="1"/>
    <row r="37092" hidden="1"/>
    <row r="37093" hidden="1"/>
    <row r="37094" hidden="1"/>
    <row r="37095" hidden="1"/>
    <row r="37096" hidden="1"/>
    <row r="37097" hidden="1"/>
    <row r="37098" hidden="1"/>
    <row r="37099" hidden="1"/>
    <row r="37100" hidden="1"/>
    <row r="37101" hidden="1"/>
    <row r="37102" hidden="1"/>
    <row r="37103" hidden="1"/>
    <row r="37104" hidden="1"/>
    <row r="37105" hidden="1"/>
    <row r="37106" hidden="1"/>
    <row r="37107" hidden="1"/>
    <row r="37108" hidden="1"/>
    <row r="37109" hidden="1"/>
    <row r="37110" hidden="1"/>
    <row r="37111" hidden="1"/>
    <row r="37112" hidden="1"/>
    <row r="37113" hidden="1"/>
    <row r="37114" hidden="1"/>
    <row r="37115" hidden="1"/>
    <row r="37116" hidden="1"/>
    <row r="37117" hidden="1"/>
    <row r="37118" hidden="1"/>
    <row r="37119" hidden="1"/>
    <row r="37120" hidden="1"/>
    <row r="37121" hidden="1"/>
    <row r="37122" hidden="1"/>
    <row r="37123" hidden="1"/>
    <row r="37124" hidden="1"/>
    <row r="37125" hidden="1"/>
    <row r="37126" hidden="1"/>
    <row r="37127" hidden="1"/>
    <row r="37128" hidden="1"/>
    <row r="37129" hidden="1"/>
    <row r="37130" hidden="1"/>
    <row r="37131" hidden="1"/>
    <row r="37132" hidden="1"/>
    <row r="37133" hidden="1"/>
    <row r="37134" hidden="1"/>
    <row r="37135" hidden="1"/>
    <row r="37136" hidden="1"/>
    <row r="37137" hidden="1"/>
    <row r="37138" hidden="1"/>
    <row r="37139" hidden="1"/>
    <row r="37140" hidden="1"/>
    <row r="37141" hidden="1"/>
    <row r="37142" hidden="1"/>
    <row r="37143" hidden="1"/>
    <row r="37144" hidden="1"/>
    <row r="37145" hidden="1"/>
    <row r="37146" hidden="1"/>
    <row r="37147" hidden="1"/>
    <row r="37148" hidden="1"/>
    <row r="37149" hidden="1"/>
    <row r="37150" hidden="1"/>
    <row r="37151" hidden="1"/>
    <row r="37152" hidden="1"/>
    <row r="37153" hidden="1"/>
    <row r="37154" hidden="1"/>
    <row r="37155" hidden="1"/>
    <row r="37156" hidden="1"/>
    <row r="37157" hidden="1"/>
    <row r="37158" hidden="1"/>
    <row r="37159" hidden="1"/>
    <row r="37160" hidden="1"/>
    <row r="37161" hidden="1"/>
    <row r="37162" hidden="1"/>
    <row r="37163" hidden="1"/>
    <row r="37164" hidden="1"/>
    <row r="37165" hidden="1"/>
    <row r="37166" hidden="1"/>
    <row r="37167" hidden="1"/>
    <row r="37168" hidden="1"/>
    <row r="37169" hidden="1"/>
    <row r="37170" hidden="1"/>
    <row r="37171" hidden="1"/>
    <row r="37172" hidden="1"/>
    <row r="37173" hidden="1"/>
    <row r="37174" hidden="1"/>
    <row r="37175" hidden="1"/>
    <row r="37176" hidden="1"/>
    <row r="37177" hidden="1"/>
    <row r="37178" hidden="1"/>
    <row r="37179" hidden="1"/>
    <row r="37180" hidden="1"/>
    <row r="37181" hidden="1"/>
    <row r="37182" hidden="1"/>
    <row r="37183" hidden="1"/>
    <row r="37184" hidden="1"/>
    <row r="37185" hidden="1"/>
    <row r="37186" hidden="1"/>
    <row r="37187" hidden="1"/>
    <row r="37188" hidden="1"/>
    <row r="37189" hidden="1"/>
    <row r="37190" hidden="1"/>
    <row r="37191" hidden="1"/>
    <row r="37192" hidden="1"/>
    <row r="37193" hidden="1"/>
    <row r="37194" hidden="1"/>
    <row r="37195" hidden="1"/>
    <row r="37196" hidden="1"/>
    <row r="37197" hidden="1"/>
    <row r="37198" hidden="1"/>
    <row r="37199" hidden="1"/>
    <row r="37200" hidden="1"/>
    <row r="37201" hidden="1"/>
    <row r="37202" hidden="1"/>
    <row r="37203" hidden="1"/>
    <row r="37204" hidden="1"/>
    <row r="37205" hidden="1"/>
    <row r="37206" hidden="1"/>
    <row r="37207" hidden="1"/>
    <row r="37208" hidden="1"/>
    <row r="37209" hidden="1"/>
    <row r="37210" hidden="1"/>
    <row r="37211" hidden="1"/>
    <row r="37212" hidden="1"/>
    <row r="37213" hidden="1"/>
    <row r="37214" hidden="1"/>
    <row r="37215" hidden="1"/>
    <row r="37216" hidden="1"/>
    <row r="37217" hidden="1"/>
    <row r="37218" hidden="1"/>
    <row r="37219" hidden="1"/>
    <row r="37220" hidden="1"/>
    <row r="37221" hidden="1"/>
    <row r="37222" hidden="1"/>
    <row r="37223" hidden="1"/>
    <row r="37224" hidden="1"/>
    <row r="37225" hidden="1"/>
    <row r="37226" hidden="1"/>
    <row r="37227" hidden="1"/>
    <row r="37228" hidden="1"/>
    <row r="37229" hidden="1"/>
    <row r="37230" hidden="1"/>
    <row r="37231" hidden="1"/>
    <row r="37232" hidden="1"/>
    <row r="37233" hidden="1"/>
    <row r="37234" hidden="1"/>
    <row r="37235" hidden="1"/>
    <row r="37236" hidden="1"/>
    <row r="37237" hidden="1"/>
    <row r="37238" hidden="1"/>
    <row r="37239" hidden="1"/>
    <row r="37240" hidden="1"/>
    <row r="37241" hidden="1"/>
    <row r="37242" hidden="1"/>
    <row r="37243" hidden="1"/>
    <row r="37244" hidden="1"/>
    <row r="37245" hidden="1"/>
    <row r="37246" hidden="1"/>
    <row r="37247" hidden="1"/>
    <row r="37248" hidden="1"/>
    <row r="37249" hidden="1"/>
    <row r="37250" hidden="1"/>
    <row r="37251" hidden="1"/>
    <row r="37252" hidden="1"/>
    <row r="37253" hidden="1"/>
    <row r="37254" hidden="1"/>
    <row r="37255" hidden="1"/>
    <row r="37256" hidden="1"/>
    <row r="37257" hidden="1"/>
    <row r="37258" hidden="1"/>
    <row r="37259" hidden="1"/>
    <row r="37260" hidden="1"/>
    <row r="37261" hidden="1"/>
    <row r="37262" hidden="1"/>
    <row r="37263" hidden="1"/>
    <row r="37264" hidden="1"/>
    <row r="37265" hidden="1"/>
    <row r="37266" hidden="1"/>
    <row r="37267" hidden="1"/>
    <row r="37268" hidden="1"/>
    <row r="37269" hidden="1"/>
    <row r="37270" hidden="1"/>
    <row r="37271" hidden="1"/>
    <row r="37272" hidden="1"/>
    <row r="37273" hidden="1"/>
    <row r="37274" hidden="1"/>
    <row r="37275" hidden="1"/>
    <row r="37276" hidden="1"/>
    <row r="37277" hidden="1"/>
    <row r="37278" hidden="1"/>
    <row r="37279" hidden="1"/>
    <row r="37280" hidden="1"/>
    <row r="37281" hidden="1"/>
    <row r="37282" hidden="1"/>
    <row r="37283" hidden="1"/>
    <row r="37284" hidden="1"/>
    <row r="37285" hidden="1"/>
    <row r="37286" hidden="1"/>
    <row r="37287" hidden="1"/>
    <row r="37288" hidden="1"/>
    <row r="37289" hidden="1"/>
    <row r="37290" hidden="1"/>
    <row r="37291" hidden="1"/>
    <row r="37292" hidden="1"/>
    <row r="37293" hidden="1"/>
    <row r="37294" hidden="1"/>
    <row r="37295" hidden="1"/>
    <row r="37296" hidden="1"/>
    <row r="37297" hidden="1"/>
    <row r="37298" hidden="1"/>
    <row r="37299" hidden="1"/>
    <row r="37300" hidden="1"/>
    <row r="37301" hidden="1"/>
    <row r="37302" hidden="1"/>
    <row r="37303" hidden="1"/>
    <row r="37304" hidden="1"/>
    <row r="37305" hidden="1"/>
    <row r="37306" hidden="1"/>
    <row r="37307" hidden="1"/>
    <row r="37308" hidden="1"/>
    <row r="37309" hidden="1"/>
    <row r="37310" hidden="1"/>
    <row r="37311" hidden="1"/>
    <row r="37312" hidden="1"/>
    <row r="37313" hidden="1"/>
    <row r="37314" hidden="1"/>
    <row r="37315" hidden="1"/>
    <row r="37316" hidden="1"/>
    <row r="37317" hidden="1"/>
    <row r="37318" hidden="1"/>
    <row r="37319" hidden="1"/>
    <row r="37320" hidden="1"/>
    <row r="37321" hidden="1"/>
    <row r="37322" hidden="1"/>
    <row r="37323" hidden="1"/>
    <row r="37324" hidden="1"/>
    <row r="37325" hidden="1"/>
    <row r="37326" hidden="1"/>
    <row r="37327" hidden="1"/>
    <row r="37328" hidden="1"/>
    <row r="37329" hidden="1"/>
    <row r="37330" hidden="1"/>
    <row r="37331" hidden="1"/>
    <row r="37332" hidden="1"/>
    <row r="37333" hidden="1"/>
    <row r="37334" hidden="1"/>
    <row r="37335" hidden="1"/>
    <row r="37336" hidden="1"/>
    <row r="37337" hidden="1"/>
    <row r="37338" hidden="1"/>
    <row r="37339" hidden="1"/>
    <row r="37340" hidden="1"/>
    <row r="37341" hidden="1"/>
    <row r="37342" hidden="1"/>
    <row r="37343" hidden="1"/>
    <row r="37344" hidden="1"/>
    <row r="37345" hidden="1"/>
    <row r="37346" hidden="1"/>
    <row r="37347" hidden="1"/>
    <row r="37348" hidden="1"/>
    <row r="37349" hidden="1"/>
    <row r="37350" hidden="1"/>
    <row r="37351" hidden="1"/>
    <row r="37352" hidden="1"/>
    <row r="37353" hidden="1"/>
    <row r="37354" hidden="1"/>
    <row r="37355" hidden="1"/>
    <row r="37356" hidden="1"/>
    <row r="37357" hidden="1"/>
    <row r="37358" hidden="1"/>
    <row r="37359" hidden="1"/>
    <row r="37360" hidden="1"/>
    <row r="37361" hidden="1"/>
    <row r="37362" hidden="1"/>
    <row r="37363" hidden="1"/>
    <row r="37364" hidden="1"/>
    <row r="37365" hidden="1"/>
    <row r="37366" hidden="1"/>
    <row r="37367" hidden="1"/>
    <row r="37368" hidden="1"/>
    <row r="37369" hidden="1"/>
    <row r="37370" hidden="1"/>
    <row r="37371" hidden="1"/>
    <row r="37372" hidden="1"/>
    <row r="37373" hidden="1"/>
    <row r="37374" hidden="1"/>
    <row r="37375" hidden="1"/>
    <row r="37376" hidden="1"/>
    <row r="37377" hidden="1"/>
    <row r="37378" hidden="1"/>
    <row r="37379" hidden="1"/>
    <row r="37380" hidden="1"/>
    <row r="37381" hidden="1"/>
    <row r="37382" hidden="1"/>
    <row r="37383" hidden="1"/>
    <row r="37384" hidden="1"/>
    <row r="37385" hidden="1"/>
    <row r="37386" hidden="1"/>
    <row r="37387" hidden="1"/>
    <row r="37388" hidden="1"/>
    <row r="37389" hidden="1"/>
    <row r="37390" hidden="1"/>
    <row r="37391" hidden="1"/>
    <row r="37392" hidden="1"/>
    <row r="37393" hidden="1"/>
    <row r="37394" hidden="1"/>
    <row r="37395" hidden="1"/>
    <row r="37396" hidden="1"/>
    <row r="37397" hidden="1"/>
    <row r="37398" hidden="1"/>
    <row r="37399" hidden="1"/>
    <row r="37400" hidden="1"/>
    <row r="37401" hidden="1"/>
    <row r="37402" hidden="1"/>
    <row r="37403" hidden="1"/>
    <row r="37404" hidden="1"/>
    <row r="37405" hidden="1"/>
    <row r="37406" hidden="1"/>
    <row r="37407" hidden="1"/>
    <row r="37408" hidden="1"/>
    <row r="37409" hidden="1"/>
    <row r="37410" hidden="1"/>
    <row r="37411" hidden="1"/>
    <row r="37412" hidden="1"/>
    <row r="37413" hidden="1"/>
    <row r="37414" hidden="1"/>
    <row r="37415" hidden="1"/>
    <row r="37416" hidden="1"/>
    <row r="37417" hidden="1"/>
    <row r="37418" hidden="1"/>
    <row r="37419" hidden="1"/>
    <row r="37420" hidden="1"/>
    <row r="37421" hidden="1"/>
    <row r="37422" hidden="1"/>
    <row r="37423" hidden="1"/>
    <row r="37424" hidden="1"/>
    <row r="37425" hidden="1"/>
    <row r="37426" hidden="1"/>
    <row r="37427" hidden="1"/>
    <row r="37428" hidden="1"/>
    <row r="37429" hidden="1"/>
    <row r="37430" hidden="1"/>
    <row r="37431" hidden="1"/>
    <row r="37432" hidden="1"/>
    <row r="37433" hidden="1"/>
    <row r="37434" hidden="1"/>
    <row r="37435" hidden="1"/>
    <row r="37436" hidden="1"/>
    <row r="37437" hidden="1"/>
    <row r="37438" hidden="1"/>
    <row r="37439" hidden="1"/>
    <row r="37440" hidden="1"/>
    <row r="37441" hidden="1"/>
    <row r="37442" hidden="1"/>
    <row r="37443" hidden="1"/>
    <row r="37444" hidden="1"/>
    <row r="37445" hidden="1"/>
    <row r="37446" hidden="1"/>
    <row r="37447" hidden="1"/>
    <row r="37448" hidden="1"/>
    <row r="37449" hidden="1"/>
    <row r="37450" hidden="1"/>
    <row r="37451" hidden="1"/>
    <row r="37452" hidden="1"/>
    <row r="37453" hidden="1"/>
    <row r="37454" hidden="1"/>
    <row r="37455" hidden="1"/>
    <row r="37456" hidden="1"/>
    <row r="37457" hidden="1"/>
    <row r="37458" hidden="1"/>
    <row r="37459" hidden="1"/>
    <row r="37460" hidden="1"/>
    <row r="37461" hidden="1"/>
    <row r="37462" hidden="1"/>
    <row r="37463" hidden="1"/>
    <row r="37464" hidden="1"/>
    <row r="37465" hidden="1"/>
    <row r="37466" hidden="1"/>
    <row r="37467" hidden="1"/>
    <row r="37468" hidden="1"/>
    <row r="37469" hidden="1"/>
    <row r="37470" hidden="1"/>
    <row r="37471" hidden="1"/>
    <row r="37472" hidden="1"/>
    <row r="37473" hidden="1"/>
    <row r="37474" hidden="1"/>
    <row r="37475" hidden="1"/>
    <row r="37476" hidden="1"/>
    <row r="37477" hidden="1"/>
    <row r="37478" hidden="1"/>
    <row r="37479" hidden="1"/>
    <row r="37480" hidden="1"/>
    <row r="37481" hidden="1"/>
    <row r="37482" hidden="1"/>
    <row r="37483" hidden="1"/>
    <row r="37484" hidden="1"/>
    <row r="37485" hidden="1"/>
    <row r="37486" hidden="1"/>
    <row r="37487" hidden="1"/>
    <row r="37488" hidden="1"/>
    <row r="37489" hidden="1"/>
    <row r="37490" hidden="1"/>
    <row r="37491" hidden="1"/>
    <row r="37492" hidden="1"/>
    <row r="37493" hidden="1"/>
    <row r="37494" hidden="1"/>
    <row r="37495" hidden="1"/>
    <row r="37496" hidden="1"/>
    <row r="37497" hidden="1"/>
    <row r="37498" hidden="1"/>
    <row r="37499" hidden="1"/>
    <row r="37500" hidden="1"/>
    <row r="37501" hidden="1"/>
    <row r="37502" hidden="1"/>
    <row r="37503" hidden="1"/>
    <row r="37504" hidden="1"/>
    <row r="37505" hidden="1"/>
    <row r="37506" hidden="1"/>
    <row r="37507" hidden="1"/>
    <row r="37508" hidden="1"/>
    <row r="37509" hidden="1"/>
    <row r="37510" hidden="1"/>
    <row r="37511" hidden="1"/>
    <row r="37512" hidden="1"/>
    <row r="37513" hidden="1"/>
    <row r="37514" hidden="1"/>
    <row r="37515" hidden="1"/>
    <row r="37516" hidden="1"/>
    <row r="37517" hidden="1"/>
    <row r="37518" hidden="1"/>
    <row r="37519" hidden="1"/>
    <row r="37520" hidden="1"/>
    <row r="37521" hidden="1"/>
    <row r="37522" hidden="1"/>
    <row r="37523" hidden="1"/>
    <row r="37524" hidden="1"/>
    <row r="37525" hidden="1"/>
    <row r="37526" hidden="1"/>
    <row r="37527" hidden="1"/>
    <row r="37528" hidden="1"/>
    <row r="37529" hidden="1"/>
    <row r="37530" hidden="1"/>
    <row r="37531" hidden="1"/>
    <row r="37532" hidden="1"/>
    <row r="37533" hidden="1"/>
    <row r="37534" hidden="1"/>
    <row r="37535" hidden="1"/>
    <row r="37536" hidden="1"/>
    <row r="37537" hidden="1"/>
    <row r="37538" hidden="1"/>
    <row r="37539" hidden="1"/>
    <row r="37540" hidden="1"/>
    <row r="37541" hidden="1"/>
    <row r="37542" hidden="1"/>
    <row r="37543" hidden="1"/>
    <row r="37544" hidden="1"/>
    <row r="37545" hidden="1"/>
    <row r="37546" hidden="1"/>
    <row r="37547" hidden="1"/>
    <row r="37548" hidden="1"/>
    <row r="37549" hidden="1"/>
    <row r="37550" hidden="1"/>
    <row r="37551" hidden="1"/>
    <row r="37552" hidden="1"/>
    <row r="37553" hidden="1"/>
    <row r="37554" hidden="1"/>
    <row r="37555" hidden="1"/>
    <row r="37556" hidden="1"/>
    <row r="37557" hidden="1"/>
    <row r="37558" hidden="1"/>
    <row r="37559" hidden="1"/>
    <row r="37560" hidden="1"/>
    <row r="37561" hidden="1"/>
    <row r="37562" hidden="1"/>
    <row r="37563" hidden="1"/>
    <row r="37564" hidden="1"/>
    <row r="37565" hidden="1"/>
    <row r="37566" hidden="1"/>
    <row r="37567" hidden="1"/>
    <row r="37568" hidden="1"/>
    <row r="37569" hidden="1"/>
    <row r="37570" hidden="1"/>
    <row r="37571" hidden="1"/>
    <row r="37572" hidden="1"/>
    <row r="37573" hidden="1"/>
    <row r="37574" hidden="1"/>
    <row r="37575" hidden="1"/>
    <row r="37576" hidden="1"/>
    <row r="37577" hidden="1"/>
    <row r="37578" hidden="1"/>
    <row r="37579" hidden="1"/>
    <row r="37580" hidden="1"/>
    <row r="37581" hidden="1"/>
    <row r="37582" hidden="1"/>
    <row r="37583" hidden="1"/>
    <row r="37584" hidden="1"/>
    <row r="37585" hidden="1"/>
    <row r="37586" hidden="1"/>
    <row r="37587" hidden="1"/>
    <row r="37588" hidden="1"/>
    <row r="37589" hidden="1"/>
    <row r="37590" hidden="1"/>
    <row r="37591" hidden="1"/>
    <row r="37592" hidden="1"/>
    <row r="37593" hidden="1"/>
    <row r="37594" hidden="1"/>
    <row r="37595" hidden="1"/>
    <row r="37596" hidden="1"/>
    <row r="37597" hidden="1"/>
    <row r="37598" hidden="1"/>
    <row r="37599" hidden="1"/>
    <row r="37600" hidden="1"/>
    <row r="37601" hidden="1"/>
    <row r="37602" hidden="1"/>
    <row r="37603" hidden="1"/>
    <row r="37604" hidden="1"/>
    <row r="37605" hidden="1"/>
    <row r="37606" hidden="1"/>
    <row r="37607" hidden="1"/>
    <row r="37608" hidden="1"/>
    <row r="37609" hidden="1"/>
    <row r="37610" hidden="1"/>
    <row r="37611" hidden="1"/>
    <row r="37612" hidden="1"/>
    <row r="37613" hidden="1"/>
    <row r="37614" hidden="1"/>
    <row r="37615" hidden="1"/>
    <row r="37616" hidden="1"/>
    <row r="37617" hidden="1"/>
    <row r="37618" hidden="1"/>
    <row r="37619" hidden="1"/>
    <row r="37620" hidden="1"/>
    <row r="37621" hidden="1"/>
    <row r="37622" hidden="1"/>
    <row r="37623" hidden="1"/>
    <row r="37624" hidden="1"/>
    <row r="37625" hidden="1"/>
    <row r="37626" hidden="1"/>
    <row r="37627" hidden="1"/>
    <row r="37628" hidden="1"/>
    <row r="37629" hidden="1"/>
    <row r="37630" hidden="1"/>
    <row r="37631" hidden="1"/>
    <row r="37632" hidden="1"/>
    <row r="37633" hidden="1"/>
    <row r="37634" hidden="1"/>
    <row r="37635" hidden="1"/>
    <row r="37636" hidden="1"/>
    <row r="37637" hidden="1"/>
    <row r="37638" hidden="1"/>
    <row r="37639" hidden="1"/>
    <row r="37640" hidden="1"/>
    <row r="37641" hidden="1"/>
    <row r="37642" hidden="1"/>
    <row r="37643" hidden="1"/>
    <row r="37644" hidden="1"/>
    <row r="37645" hidden="1"/>
    <row r="37646" hidden="1"/>
    <row r="37647" hidden="1"/>
    <row r="37648" hidden="1"/>
    <row r="37649" hidden="1"/>
    <row r="37650" hidden="1"/>
    <row r="37651" hidden="1"/>
    <row r="37652" hidden="1"/>
    <row r="37653" hidden="1"/>
    <row r="37654" hidden="1"/>
    <row r="37655" hidden="1"/>
    <row r="37656" hidden="1"/>
    <row r="37657" hidden="1"/>
    <row r="37658" hidden="1"/>
    <row r="37659" hidden="1"/>
    <row r="37660" hidden="1"/>
    <row r="37661" hidden="1"/>
    <row r="37662" hidden="1"/>
    <row r="37663" hidden="1"/>
    <row r="37664" hidden="1"/>
    <row r="37665" hidden="1"/>
    <row r="37666" hidden="1"/>
    <row r="37667" hidden="1"/>
    <row r="37668" hidden="1"/>
    <row r="37669" hidden="1"/>
    <row r="37670" hidden="1"/>
    <row r="37671" hidden="1"/>
    <row r="37672" hidden="1"/>
    <row r="37673" hidden="1"/>
    <row r="37674" hidden="1"/>
    <row r="37675" hidden="1"/>
    <row r="37676" hidden="1"/>
    <row r="37677" hidden="1"/>
    <row r="37678" hidden="1"/>
    <row r="37679" hidden="1"/>
    <row r="37680" hidden="1"/>
    <row r="37681" hidden="1"/>
    <row r="37682" hidden="1"/>
    <row r="37683" hidden="1"/>
    <row r="37684" hidden="1"/>
    <row r="37685" hidden="1"/>
    <row r="37686" hidden="1"/>
    <row r="37687" hidden="1"/>
    <row r="37688" hidden="1"/>
    <row r="37689" hidden="1"/>
    <row r="37690" hidden="1"/>
    <row r="37691" hidden="1"/>
    <row r="37692" hidden="1"/>
    <row r="37693" hidden="1"/>
    <row r="37694" hidden="1"/>
    <row r="37695" hidden="1"/>
    <row r="37696" hidden="1"/>
    <row r="37697" hidden="1"/>
    <row r="37698" hidden="1"/>
    <row r="37699" hidden="1"/>
    <row r="37700" hidden="1"/>
    <row r="37701" hidden="1"/>
    <row r="37702" hidden="1"/>
    <row r="37703" hidden="1"/>
    <row r="37704" hidden="1"/>
    <row r="37705" hidden="1"/>
    <row r="37706" hidden="1"/>
    <row r="37707" hidden="1"/>
    <row r="37708" hidden="1"/>
    <row r="37709" hidden="1"/>
    <row r="37710" hidden="1"/>
    <row r="37711" hidden="1"/>
    <row r="37712" hidden="1"/>
    <row r="37713" hidden="1"/>
    <row r="37714" hidden="1"/>
    <row r="37715" hidden="1"/>
    <row r="37716" hidden="1"/>
    <row r="37717" hidden="1"/>
    <row r="37718" hidden="1"/>
    <row r="37719" hidden="1"/>
    <row r="37720" hidden="1"/>
    <row r="37721" hidden="1"/>
    <row r="37722" hidden="1"/>
    <row r="37723" hidden="1"/>
    <row r="37724" hidden="1"/>
    <row r="37725" hidden="1"/>
    <row r="37726" hidden="1"/>
    <row r="37727" hidden="1"/>
    <row r="37728" hidden="1"/>
    <row r="37729" hidden="1"/>
    <row r="37730" hidden="1"/>
    <row r="37731" hidden="1"/>
    <row r="37732" hidden="1"/>
    <row r="37733" hidden="1"/>
    <row r="37734" hidden="1"/>
    <row r="37735" hidden="1"/>
    <row r="37736" hidden="1"/>
    <row r="37737" hidden="1"/>
    <row r="37738" hidden="1"/>
    <row r="37739" hidden="1"/>
    <row r="37740" hidden="1"/>
    <row r="37741" hidden="1"/>
    <row r="37742" hidden="1"/>
    <row r="37743" hidden="1"/>
    <row r="37744" hidden="1"/>
    <row r="37745" hidden="1"/>
    <row r="37746" hidden="1"/>
    <row r="37747" hidden="1"/>
    <row r="37748" hidden="1"/>
    <row r="37749" hidden="1"/>
    <row r="37750" hidden="1"/>
    <row r="37751" hidden="1"/>
    <row r="37752" hidden="1"/>
    <row r="37753" hidden="1"/>
    <row r="37754" hidden="1"/>
    <row r="37755" hidden="1"/>
    <row r="37756" hidden="1"/>
    <row r="37757" hidden="1"/>
    <row r="37758" hidden="1"/>
    <row r="37759" hidden="1"/>
    <row r="37760" hidden="1"/>
    <row r="37761" hidden="1"/>
    <row r="37762" hidden="1"/>
    <row r="37763" hidden="1"/>
    <row r="37764" hidden="1"/>
    <row r="37765" hidden="1"/>
    <row r="37766" hidden="1"/>
    <row r="37767" hidden="1"/>
    <row r="37768" hidden="1"/>
    <row r="37769" hidden="1"/>
    <row r="37770" hidden="1"/>
    <row r="37771" hidden="1"/>
    <row r="37772" hidden="1"/>
    <row r="37773" hidden="1"/>
    <row r="37774" hidden="1"/>
    <row r="37775" hidden="1"/>
    <row r="37776" hidden="1"/>
    <row r="37777" hidden="1"/>
    <row r="37778" hidden="1"/>
    <row r="37779" hidden="1"/>
    <row r="37780" hidden="1"/>
    <row r="37781" hidden="1"/>
    <row r="37782" hidden="1"/>
    <row r="37783" hidden="1"/>
    <row r="37784" hidden="1"/>
    <row r="37785" hidden="1"/>
    <row r="37786" hidden="1"/>
    <row r="37787" hidden="1"/>
    <row r="37788" hidden="1"/>
    <row r="37789" hidden="1"/>
    <row r="37790" hidden="1"/>
    <row r="37791" hidden="1"/>
    <row r="37792" hidden="1"/>
    <row r="37793" hidden="1"/>
    <row r="37794" hidden="1"/>
    <row r="37795" hidden="1"/>
    <row r="37796" hidden="1"/>
    <row r="37797" hidden="1"/>
    <row r="37798" hidden="1"/>
    <row r="37799" hidden="1"/>
    <row r="37800" hidden="1"/>
    <row r="37801" hidden="1"/>
    <row r="37802" hidden="1"/>
    <row r="37803" hidden="1"/>
    <row r="37804" hidden="1"/>
    <row r="37805" hidden="1"/>
    <row r="37806" hidden="1"/>
    <row r="37807" hidden="1"/>
    <row r="37808" hidden="1"/>
    <row r="37809" hidden="1"/>
    <row r="37810" hidden="1"/>
    <row r="37811" hidden="1"/>
    <row r="37812" hidden="1"/>
    <row r="37813" hidden="1"/>
    <row r="37814" hidden="1"/>
    <row r="37815" hidden="1"/>
    <row r="37816" hidden="1"/>
    <row r="37817" hidden="1"/>
    <row r="37818" hidden="1"/>
    <row r="37819" hidden="1"/>
    <row r="37820" hidden="1"/>
    <row r="37821" hidden="1"/>
    <row r="37822" hidden="1"/>
    <row r="37823" hidden="1"/>
    <row r="37824" hidden="1"/>
    <row r="37825" hidden="1"/>
    <row r="37826" hidden="1"/>
    <row r="37827" hidden="1"/>
    <row r="37828" hidden="1"/>
    <row r="37829" hidden="1"/>
    <row r="37830" hidden="1"/>
    <row r="37831" hidden="1"/>
    <row r="37832" hidden="1"/>
    <row r="37833" hidden="1"/>
    <row r="37834" hidden="1"/>
    <row r="37835" hidden="1"/>
    <row r="37836" hidden="1"/>
    <row r="37837" hidden="1"/>
    <row r="37838" hidden="1"/>
    <row r="37839" hidden="1"/>
    <row r="37840" hidden="1"/>
    <row r="37841" hidden="1"/>
    <row r="37842" hidden="1"/>
    <row r="37843" hidden="1"/>
    <row r="37844" hidden="1"/>
    <row r="37845" hidden="1"/>
    <row r="37846" hidden="1"/>
    <row r="37847" hidden="1"/>
    <row r="37848" hidden="1"/>
    <row r="37849" hidden="1"/>
    <row r="37850" hidden="1"/>
    <row r="37851" hidden="1"/>
    <row r="37852" hidden="1"/>
    <row r="37853" hidden="1"/>
    <row r="37854" hidden="1"/>
    <row r="37855" hidden="1"/>
    <row r="37856" hidden="1"/>
    <row r="37857" hidden="1"/>
    <row r="37858" hidden="1"/>
    <row r="37859" hidden="1"/>
    <row r="37860" hidden="1"/>
    <row r="37861" hidden="1"/>
    <row r="37862" hidden="1"/>
    <row r="37863" hidden="1"/>
    <row r="37864" hidden="1"/>
    <row r="37865" hidden="1"/>
    <row r="37866" hidden="1"/>
    <row r="37867" hidden="1"/>
    <row r="37868" hidden="1"/>
    <row r="37869" hidden="1"/>
    <row r="37870" hidden="1"/>
    <row r="37871" hidden="1"/>
    <row r="37872" hidden="1"/>
    <row r="37873" hidden="1"/>
    <row r="37874" hidden="1"/>
    <row r="37875" hidden="1"/>
    <row r="37876" hidden="1"/>
    <row r="37877" hidden="1"/>
    <row r="37878" hidden="1"/>
    <row r="37879" hidden="1"/>
    <row r="37880" hidden="1"/>
    <row r="37881" hidden="1"/>
    <row r="37882" hidden="1"/>
    <row r="37883" hidden="1"/>
    <row r="37884" hidden="1"/>
    <row r="37885" hidden="1"/>
    <row r="37886" hidden="1"/>
    <row r="37887" hidden="1"/>
    <row r="37888" hidden="1"/>
    <row r="37889" hidden="1"/>
    <row r="37890" hidden="1"/>
    <row r="37891" hidden="1"/>
    <row r="37892" hidden="1"/>
    <row r="37893" hidden="1"/>
    <row r="37894" hidden="1"/>
    <row r="37895" hidden="1"/>
    <row r="37896" hidden="1"/>
    <row r="37897" hidden="1"/>
    <row r="37898" hidden="1"/>
    <row r="37899" hidden="1"/>
    <row r="37900" hidden="1"/>
    <row r="37901" hidden="1"/>
    <row r="37902" hidden="1"/>
    <row r="37903" hidden="1"/>
    <row r="37904" hidden="1"/>
    <row r="37905" hidden="1"/>
    <row r="37906" hidden="1"/>
    <row r="37907" hidden="1"/>
    <row r="37908" hidden="1"/>
    <row r="37909" hidden="1"/>
    <row r="37910" hidden="1"/>
    <row r="37911" hidden="1"/>
    <row r="37912" hidden="1"/>
    <row r="37913" hidden="1"/>
    <row r="37914" hidden="1"/>
    <row r="37915" hidden="1"/>
    <row r="37916" hidden="1"/>
    <row r="37917" hidden="1"/>
    <row r="37918" hidden="1"/>
    <row r="37919" hidden="1"/>
    <row r="37920" hidden="1"/>
    <row r="37921" hidden="1"/>
    <row r="37922" hidden="1"/>
    <row r="37923" hidden="1"/>
    <row r="37924" hidden="1"/>
    <row r="37925" hidden="1"/>
    <row r="37926" hidden="1"/>
    <row r="37927" hidden="1"/>
    <row r="37928" hidden="1"/>
    <row r="37929" hidden="1"/>
    <row r="37930" hidden="1"/>
    <row r="37931" hidden="1"/>
    <row r="37932" hidden="1"/>
    <row r="37933" hidden="1"/>
    <row r="37934" hidden="1"/>
    <row r="37935" hidden="1"/>
    <row r="37936" hidden="1"/>
    <row r="37937" hidden="1"/>
    <row r="37938" hidden="1"/>
    <row r="37939" hidden="1"/>
    <row r="37940" hidden="1"/>
    <row r="37941" hidden="1"/>
    <row r="37942" hidden="1"/>
    <row r="37943" hidden="1"/>
    <row r="37944" hidden="1"/>
    <row r="37945" hidden="1"/>
    <row r="37946" hidden="1"/>
    <row r="37947" hidden="1"/>
    <row r="37948" hidden="1"/>
    <row r="37949" hidden="1"/>
    <row r="37950" hidden="1"/>
    <row r="37951" hidden="1"/>
    <row r="37952" hidden="1"/>
    <row r="37953" hidden="1"/>
    <row r="37954" hidden="1"/>
    <row r="37955" hidden="1"/>
    <row r="37956" hidden="1"/>
    <row r="37957" hidden="1"/>
    <row r="37958" hidden="1"/>
    <row r="37959" hidden="1"/>
    <row r="37960" hidden="1"/>
    <row r="37961" hidden="1"/>
    <row r="37962" hidden="1"/>
    <row r="37963" hidden="1"/>
    <row r="37964" hidden="1"/>
    <row r="37965" hidden="1"/>
    <row r="37966" hidden="1"/>
    <row r="37967" hidden="1"/>
    <row r="37968" hidden="1"/>
    <row r="37969" hidden="1"/>
    <row r="37970" hidden="1"/>
    <row r="37971" hidden="1"/>
    <row r="37972" hidden="1"/>
    <row r="37973" hidden="1"/>
    <row r="37974" hidden="1"/>
    <row r="37975" hidden="1"/>
    <row r="37976" hidden="1"/>
    <row r="37977" hidden="1"/>
    <row r="37978" hidden="1"/>
    <row r="37979" hidden="1"/>
    <row r="37980" hidden="1"/>
    <row r="37981" hidden="1"/>
    <row r="37982" hidden="1"/>
    <row r="37983" hidden="1"/>
    <row r="37984" hidden="1"/>
    <row r="37985" hidden="1"/>
    <row r="37986" hidden="1"/>
    <row r="37987" hidden="1"/>
    <row r="37988" hidden="1"/>
    <row r="37989" hidden="1"/>
    <row r="37990" hidden="1"/>
    <row r="37991" hidden="1"/>
    <row r="37992" hidden="1"/>
    <row r="37993" hidden="1"/>
    <row r="37994" hidden="1"/>
    <row r="37995" hidden="1"/>
    <row r="37996" hidden="1"/>
    <row r="37997" hidden="1"/>
    <row r="37998" hidden="1"/>
    <row r="37999" hidden="1"/>
    <row r="38000" hidden="1"/>
    <row r="38001" hidden="1"/>
    <row r="38002" hidden="1"/>
    <row r="38003" hidden="1"/>
    <row r="38004" hidden="1"/>
    <row r="38005" hidden="1"/>
    <row r="38006" hidden="1"/>
    <row r="38007" hidden="1"/>
    <row r="38008" hidden="1"/>
    <row r="38009" hidden="1"/>
    <row r="38010" hidden="1"/>
    <row r="38011" hidden="1"/>
    <row r="38012" hidden="1"/>
    <row r="38013" hidden="1"/>
    <row r="38014" hidden="1"/>
    <row r="38015" hidden="1"/>
    <row r="38016" hidden="1"/>
    <row r="38017" hidden="1"/>
    <row r="38018" hidden="1"/>
    <row r="38019" hidden="1"/>
    <row r="38020" hidden="1"/>
    <row r="38021" hidden="1"/>
    <row r="38022" hidden="1"/>
    <row r="38023" hidden="1"/>
    <row r="38024" hidden="1"/>
    <row r="38025" hidden="1"/>
    <row r="38026" hidden="1"/>
    <row r="38027" hidden="1"/>
    <row r="38028" hidden="1"/>
    <row r="38029" hidden="1"/>
    <row r="38030" hidden="1"/>
    <row r="38031" hidden="1"/>
    <row r="38032" hidden="1"/>
    <row r="38033" hidden="1"/>
    <row r="38034" hidden="1"/>
    <row r="38035" hidden="1"/>
    <row r="38036" hidden="1"/>
    <row r="38037" hidden="1"/>
    <row r="38038" hidden="1"/>
    <row r="38039" hidden="1"/>
    <row r="38040" hidden="1"/>
    <row r="38041" hidden="1"/>
    <row r="38042" hidden="1"/>
    <row r="38043" hidden="1"/>
    <row r="38044" hidden="1"/>
    <row r="38045" hidden="1"/>
    <row r="38046" hidden="1"/>
    <row r="38047" hidden="1"/>
    <row r="38048" hidden="1"/>
    <row r="38049" hidden="1"/>
    <row r="38050" hidden="1"/>
    <row r="38051" hidden="1"/>
    <row r="38052" hidden="1"/>
    <row r="38053" hidden="1"/>
    <row r="38054" hidden="1"/>
    <row r="38055" hidden="1"/>
    <row r="38056" hidden="1"/>
    <row r="38057" hidden="1"/>
    <row r="38058" hidden="1"/>
    <row r="38059" hidden="1"/>
    <row r="38060" hidden="1"/>
    <row r="38061" hidden="1"/>
    <row r="38062" hidden="1"/>
    <row r="38063" hidden="1"/>
    <row r="38064" hidden="1"/>
    <row r="38065" hidden="1"/>
    <row r="38066" hidden="1"/>
    <row r="38067" hidden="1"/>
    <row r="38068" hidden="1"/>
    <row r="38069" hidden="1"/>
    <row r="38070" hidden="1"/>
    <row r="38071" hidden="1"/>
    <row r="38072" hidden="1"/>
    <row r="38073" hidden="1"/>
    <row r="38074" hidden="1"/>
    <row r="38075" hidden="1"/>
    <row r="38076" hidden="1"/>
    <row r="38077" hidden="1"/>
    <row r="38078" hidden="1"/>
    <row r="38079" hidden="1"/>
    <row r="38080" hidden="1"/>
    <row r="38081" hidden="1"/>
    <row r="38082" hidden="1"/>
    <row r="38083" hidden="1"/>
    <row r="38084" hidden="1"/>
    <row r="38085" hidden="1"/>
    <row r="38086" hidden="1"/>
    <row r="38087" hidden="1"/>
    <row r="38088" hidden="1"/>
    <row r="38089" hidden="1"/>
    <row r="38090" hidden="1"/>
    <row r="38091" hidden="1"/>
    <row r="38092" hidden="1"/>
    <row r="38093" hidden="1"/>
    <row r="38094" hidden="1"/>
    <row r="38095" hidden="1"/>
    <row r="38096" hidden="1"/>
    <row r="38097" hidden="1"/>
    <row r="38098" hidden="1"/>
    <row r="38099" hidden="1"/>
    <row r="38100" hidden="1"/>
    <row r="38101" hidden="1"/>
    <row r="38102" hidden="1"/>
    <row r="38103" hidden="1"/>
    <row r="38104" hidden="1"/>
    <row r="38105" hidden="1"/>
    <row r="38106" hidden="1"/>
    <row r="38107" hidden="1"/>
    <row r="38108" hidden="1"/>
    <row r="38109" hidden="1"/>
    <row r="38110" hidden="1"/>
    <row r="38111" hidden="1"/>
    <row r="38112" hidden="1"/>
    <row r="38113" hidden="1"/>
    <row r="38114" hidden="1"/>
    <row r="38115" hidden="1"/>
    <row r="38116" hidden="1"/>
    <row r="38117" hidden="1"/>
    <row r="38118" hidden="1"/>
    <row r="38119" hidden="1"/>
    <row r="38120" hidden="1"/>
    <row r="38121" hidden="1"/>
    <row r="38122" hidden="1"/>
    <row r="38123" hidden="1"/>
    <row r="38124" hidden="1"/>
    <row r="38125" hidden="1"/>
    <row r="38126" hidden="1"/>
    <row r="38127" hidden="1"/>
    <row r="38128" hidden="1"/>
    <row r="38129" hidden="1"/>
    <row r="38130" hidden="1"/>
    <row r="38131" hidden="1"/>
    <row r="38132" hidden="1"/>
    <row r="38133" hidden="1"/>
    <row r="38134" hidden="1"/>
    <row r="38135" hidden="1"/>
    <row r="38136" hidden="1"/>
    <row r="38137" hidden="1"/>
    <row r="38138" hidden="1"/>
    <row r="38139" hidden="1"/>
    <row r="38140" hidden="1"/>
    <row r="38141" hidden="1"/>
    <row r="38142" hidden="1"/>
    <row r="38143" hidden="1"/>
    <row r="38144" hidden="1"/>
    <row r="38145" hidden="1"/>
    <row r="38146" hidden="1"/>
    <row r="38147" hidden="1"/>
    <row r="38148" hidden="1"/>
    <row r="38149" hidden="1"/>
    <row r="38150" hidden="1"/>
    <row r="38151" hidden="1"/>
    <row r="38152" hidden="1"/>
    <row r="38153" hidden="1"/>
    <row r="38154" hidden="1"/>
    <row r="38155" hidden="1"/>
    <row r="38156" hidden="1"/>
    <row r="38157" hidden="1"/>
    <row r="38158" hidden="1"/>
    <row r="38159" hidden="1"/>
    <row r="38160" hidden="1"/>
    <row r="38161" hidden="1"/>
    <row r="38162" hidden="1"/>
    <row r="38163" hidden="1"/>
    <row r="38164" hidden="1"/>
    <row r="38165" hidden="1"/>
    <row r="38166" hidden="1"/>
    <row r="38167" hidden="1"/>
    <row r="38168" hidden="1"/>
    <row r="38169" hidden="1"/>
    <row r="38170" hidden="1"/>
    <row r="38171" hidden="1"/>
    <row r="38172" hidden="1"/>
    <row r="38173" hidden="1"/>
    <row r="38174" hidden="1"/>
    <row r="38175" hidden="1"/>
    <row r="38176" hidden="1"/>
    <row r="38177" hidden="1"/>
    <row r="38178" hidden="1"/>
    <row r="38179" hidden="1"/>
    <row r="38180" hidden="1"/>
    <row r="38181" hidden="1"/>
    <row r="38182" hidden="1"/>
    <row r="38183" hidden="1"/>
    <row r="38184" hidden="1"/>
    <row r="38185" hidden="1"/>
    <row r="38186" hidden="1"/>
    <row r="38187" hidden="1"/>
    <row r="38188" hidden="1"/>
    <row r="38189" hidden="1"/>
    <row r="38190" hidden="1"/>
    <row r="38191" hidden="1"/>
    <row r="38192" hidden="1"/>
    <row r="38193" hidden="1"/>
    <row r="38194" hidden="1"/>
    <row r="38195" hidden="1"/>
    <row r="38196" hidden="1"/>
    <row r="38197" hidden="1"/>
    <row r="38198" hidden="1"/>
    <row r="38199" hidden="1"/>
    <row r="38200" hidden="1"/>
    <row r="38201" hidden="1"/>
    <row r="38202" hidden="1"/>
    <row r="38203" hidden="1"/>
    <row r="38204" hidden="1"/>
    <row r="38205" hidden="1"/>
    <row r="38206" hidden="1"/>
    <row r="38207" hidden="1"/>
    <row r="38208" hidden="1"/>
    <row r="38209" hidden="1"/>
    <row r="38210" hidden="1"/>
    <row r="38211" hidden="1"/>
    <row r="38212" hidden="1"/>
    <row r="38213" hidden="1"/>
    <row r="38214" hidden="1"/>
    <row r="38215" hidden="1"/>
    <row r="38216" hidden="1"/>
    <row r="38217" hidden="1"/>
    <row r="38218" hidden="1"/>
    <row r="38219" hidden="1"/>
    <row r="38220" hidden="1"/>
    <row r="38221" hidden="1"/>
    <row r="38222" hidden="1"/>
    <row r="38223" hidden="1"/>
    <row r="38224" hidden="1"/>
    <row r="38225" hidden="1"/>
    <row r="38226" hidden="1"/>
    <row r="38227" hidden="1"/>
    <row r="38228" hidden="1"/>
    <row r="38229" hidden="1"/>
    <row r="38230" hidden="1"/>
    <row r="38231" hidden="1"/>
    <row r="38232" hidden="1"/>
    <row r="38233" hidden="1"/>
    <row r="38234" hidden="1"/>
    <row r="38235" hidden="1"/>
    <row r="38236" hidden="1"/>
    <row r="38237" hidden="1"/>
    <row r="38238" hidden="1"/>
    <row r="38239" hidden="1"/>
    <row r="38240" hidden="1"/>
    <row r="38241" hidden="1"/>
    <row r="38242" hidden="1"/>
    <row r="38243" hidden="1"/>
    <row r="38244" hidden="1"/>
    <row r="38245" hidden="1"/>
    <row r="38246" hidden="1"/>
    <row r="38247" hidden="1"/>
    <row r="38248" hidden="1"/>
    <row r="38249" hidden="1"/>
    <row r="38250" hidden="1"/>
    <row r="38251" hidden="1"/>
    <row r="38252" hidden="1"/>
    <row r="38253" hidden="1"/>
    <row r="38254" hidden="1"/>
    <row r="38255" hidden="1"/>
    <row r="38256" hidden="1"/>
    <row r="38257" hidden="1"/>
    <row r="38258" hidden="1"/>
    <row r="38259" hidden="1"/>
    <row r="38260" hidden="1"/>
    <row r="38261" hidden="1"/>
    <row r="38262" hidden="1"/>
    <row r="38263" hidden="1"/>
    <row r="38264" hidden="1"/>
    <row r="38265" hidden="1"/>
    <row r="38266" hidden="1"/>
    <row r="38267" hidden="1"/>
    <row r="38268" hidden="1"/>
    <row r="38269" hidden="1"/>
    <row r="38270" hidden="1"/>
    <row r="38271" hidden="1"/>
    <row r="38272" hidden="1"/>
    <row r="38273" hidden="1"/>
    <row r="38274" hidden="1"/>
    <row r="38275" hidden="1"/>
    <row r="38276" hidden="1"/>
    <row r="38277" hidden="1"/>
    <row r="38278" hidden="1"/>
    <row r="38279" hidden="1"/>
    <row r="38280" hidden="1"/>
    <row r="38281" hidden="1"/>
    <row r="38282" hidden="1"/>
    <row r="38283" hidden="1"/>
    <row r="38284" hidden="1"/>
    <row r="38285" hidden="1"/>
    <row r="38286" hidden="1"/>
    <row r="38287" hidden="1"/>
    <row r="38288" hidden="1"/>
    <row r="38289" hidden="1"/>
    <row r="38290" hidden="1"/>
    <row r="38291" hidden="1"/>
    <row r="38292" hidden="1"/>
    <row r="38293" hidden="1"/>
    <row r="38294" hidden="1"/>
    <row r="38295" hidden="1"/>
    <row r="38296" hidden="1"/>
    <row r="38297" hidden="1"/>
    <row r="38298" hidden="1"/>
    <row r="38299" hidden="1"/>
    <row r="38300" hidden="1"/>
    <row r="38301" hidden="1"/>
    <row r="38302" hidden="1"/>
    <row r="38303" hidden="1"/>
    <row r="38304" hidden="1"/>
    <row r="38305" hidden="1"/>
    <row r="38306" hidden="1"/>
    <row r="38307" hidden="1"/>
    <row r="38308" hidden="1"/>
    <row r="38309" hidden="1"/>
    <row r="38310" hidden="1"/>
    <row r="38311" hidden="1"/>
    <row r="38312" hidden="1"/>
    <row r="38313" hidden="1"/>
    <row r="38314" hidden="1"/>
    <row r="38315" hidden="1"/>
    <row r="38316" hidden="1"/>
    <row r="38317" hidden="1"/>
    <row r="38318" hidden="1"/>
    <row r="38319" hidden="1"/>
    <row r="38320" hidden="1"/>
    <row r="38321" hidden="1"/>
    <row r="38322" hidden="1"/>
    <row r="38323" hidden="1"/>
    <row r="38324" hidden="1"/>
    <row r="38325" hidden="1"/>
    <row r="38326" hidden="1"/>
    <row r="38327" hidden="1"/>
    <row r="38328" hidden="1"/>
    <row r="38329" hidden="1"/>
    <row r="38330" hidden="1"/>
    <row r="38331" hidden="1"/>
    <row r="38332" hidden="1"/>
    <row r="38333" hidden="1"/>
    <row r="38334" hidden="1"/>
    <row r="38335" hidden="1"/>
    <row r="38336" hidden="1"/>
    <row r="38337" hidden="1"/>
    <row r="38338" hidden="1"/>
    <row r="38339" hidden="1"/>
    <row r="38340" hidden="1"/>
    <row r="38341" hidden="1"/>
    <row r="38342" hidden="1"/>
    <row r="38343" hidden="1"/>
    <row r="38344" hidden="1"/>
    <row r="38345" hidden="1"/>
    <row r="38346" hidden="1"/>
    <row r="38347" hidden="1"/>
    <row r="38348" hidden="1"/>
    <row r="38349" hidden="1"/>
    <row r="38350" hidden="1"/>
    <row r="38351" hidden="1"/>
    <row r="38352" hidden="1"/>
    <row r="38353" hidden="1"/>
    <row r="38354" hidden="1"/>
    <row r="38355" hidden="1"/>
    <row r="38356" hidden="1"/>
    <row r="38357" hidden="1"/>
    <row r="38358" hidden="1"/>
    <row r="38359" hidden="1"/>
    <row r="38360" hidden="1"/>
    <row r="38361" hidden="1"/>
    <row r="38362" hidden="1"/>
    <row r="38363" hidden="1"/>
    <row r="38364" hidden="1"/>
    <row r="38365" hidden="1"/>
    <row r="38366" hidden="1"/>
    <row r="38367" hidden="1"/>
    <row r="38368" hidden="1"/>
    <row r="38369" hidden="1"/>
    <row r="38370" hidden="1"/>
    <row r="38371" hidden="1"/>
    <row r="38372" hidden="1"/>
    <row r="38373" hidden="1"/>
    <row r="38374" hidden="1"/>
    <row r="38375" hidden="1"/>
    <row r="38376" hidden="1"/>
    <row r="38377" hidden="1"/>
    <row r="38378" hidden="1"/>
    <row r="38379" hidden="1"/>
    <row r="38380" hidden="1"/>
    <row r="38381" hidden="1"/>
    <row r="38382" hidden="1"/>
    <row r="38383" hidden="1"/>
    <row r="38384" hidden="1"/>
    <row r="38385" hidden="1"/>
    <row r="38386" hidden="1"/>
    <row r="38387" hidden="1"/>
    <row r="38388" hidden="1"/>
    <row r="38389" hidden="1"/>
    <row r="38390" hidden="1"/>
    <row r="38391" hidden="1"/>
    <row r="38392" hidden="1"/>
    <row r="38393" hidden="1"/>
    <row r="38394" hidden="1"/>
    <row r="38395" hidden="1"/>
    <row r="38396" hidden="1"/>
    <row r="38397" hidden="1"/>
    <row r="38398" hidden="1"/>
    <row r="38399" hidden="1"/>
    <row r="38400" hidden="1"/>
    <row r="38401" hidden="1"/>
    <row r="38402" hidden="1"/>
    <row r="38403" hidden="1"/>
    <row r="38404" hidden="1"/>
    <row r="38405" hidden="1"/>
    <row r="38406" hidden="1"/>
    <row r="38407" hidden="1"/>
    <row r="38408" hidden="1"/>
    <row r="38409" hidden="1"/>
    <row r="38410" hidden="1"/>
    <row r="38411" hidden="1"/>
    <row r="38412" hidden="1"/>
    <row r="38413" hidden="1"/>
    <row r="38414" hidden="1"/>
    <row r="38415" hidden="1"/>
    <row r="38416" hidden="1"/>
    <row r="38417" hidden="1"/>
    <row r="38418" hidden="1"/>
    <row r="38419" hidden="1"/>
    <row r="38420" hidden="1"/>
    <row r="38421" hidden="1"/>
    <row r="38422" hidden="1"/>
    <row r="38423" hidden="1"/>
    <row r="38424" hidden="1"/>
    <row r="38425" hidden="1"/>
    <row r="38426" hidden="1"/>
    <row r="38427" hidden="1"/>
    <row r="38428" hidden="1"/>
    <row r="38429" hidden="1"/>
    <row r="38430" hidden="1"/>
    <row r="38431" hidden="1"/>
    <row r="38432" hidden="1"/>
    <row r="38433" hidden="1"/>
    <row r="38434" hidden="1"/>
    <row r="38435" hidden="1"/>
    <row r="38436" hidden="1"/>
    <row r="38437" hidden="1"/>
    <row r="38438" hidden="1"/>
    <row r="38439" hidden="1"/>
    <row r="38440" hidden="1"/>
    <row r="38441" hidden="1"/>
    <row r="38442" hidden="1"/>
    <row r="38443" hidden="1"/>
    <row r="38444" hidden="1"/>
    <row r="38445" hidden="1"/>
    <row r="38446" hidden="1"/>
    <row r="38447" hidden="1"/>
    <row r="38448" hidden="1"/>
    <row r="38449" hidden="1"/>
    <row r="38450" hidden="1"/>
    <row r="38451" hidden="1"/>
    <row r="38452" hidden="1"/>
    <row r="38453" hidden="1"/>
    <row r="38454" hidden="1"/>
    <row r="38455" hidden="1"/>
    <row r="38456" hidden="1"/>
    <row r="38457" hidden="1"/>
    <row r="38458" hidden="1"/>
    <row r="38459" hidden="1"/>
    <row r="38460" hidden="1"/>
    <row r="38461" hidden="1"/>
    <row r="38462" hidden="1"/>
    <row r="38463" hidden="1"/>
    <row r="38464" hidden="1"/>
    <row r="38465" hidden="1"/>
    <row r="38466" hidden="1"/>
    <row r="38467" hidden="1"/>
    <row r="38468" hidden="1"/>
    <row r="38469" hidden="1"/>
    <row r="38470" hidden="1"/>
    <row r="38471" hidden="1"/>
    <row r="38472" hidden="1"/>
    <row r="38473" hidden="1"/>
    <row r="38474" hidden="1"/>
    <row r="38475" hidden="1"/>
    <row r="38476" hidden="1"/>
    <row r="38477" hidden="1"/>
    <row r="38478" hidden="1"/>
    <row r="38479" hidden="1"/>
    <row r="38480" hidden="1"/>
    <row r="38481" hidden="1"/>
    <row r="38482" hidden="1"/>
    <row r="38483" hidden="1"/>
    <row r="38484" hidden="1"/>
    <row r="38485" hidden="1"/>
    <row r="38486" hidden="1"/>
    <row r="38487" hidden="1"/>
    <row r="38488" hidden="1"/>
    <row r="38489" hidden="1"/>
    <row r="38490" hidden="1"/>
    <row r="38491" hidden="1"/>
    <row r="38492" hidden="1"/>
    <row r="38493" hidden="1"/>
    <row r="38494" hidden="1"/>
    <row r="38495" hidden="1"/>
    <row r="38496" hidden="1"/>
    <row r="38497" hidden="1"/>
    <row r="38498" hidden="1"/>
    <row r="38499" hidden="1"/>
    <row r="38500" hidden="1"/>
    <row r="38501" hidden="1"/>
    <row r="38502" hidden="1"/>
    <row r="38503" hidden="1"/>
    <row r="38504" hidden="1"/>
    <row r="38505" hidden="1"/>
    <row r="38506" hidden="1"/>
    <row r="38507" hidden="1"/>
    <row r="38508" hidden="1"/>
    <row r="38509" hidden="1"/>
    <row r="38510" hidden="1"/>
    <row r="38511" hidden="1"/>
    <row r="38512" hidden="1"/>
    <row r="38513" hidden="1"/>
    <row r="38514" hidden="1"/>
    <row r="38515" hidden="1"/>
    <row r="38516" hidden="1"/>
    <row r="38517" hidden="1"/>
    <row r="38518" hidden="1"/>
    <row r="38519" hidden="1"/>
    <row r="38520" hidden="1"/>
    <row r="38521" hidden="1"/>
    <row r="38522" hidden="1"/>
    <row r="38523" hidden="1"/>
    <row r="38524" hidden="1"/>
    <row r="38525" hidden="1"/>
    <row r="38526" hidden="1"/>
    <row r="38527" hidden="1"/>
    <row r="38528" hidden="1"/>
    <row r="38529" hidden="1"/>
    <row r="38530" hidden="1"/>
    <row r="38531" hidden="1"/>
    <row r="38532" hidden="1"/>
    <row r="38533" hidden="1"/>
    <row r="38534" hidden="1"/>
    <row r="38535" hidden="1"/>
    <row r="38536" hidden="1"/>
    <row r="38537" hidden="1"/>
    <row r="38538" hidden="1"/>
    <row r="38539" hidden="1"/>
    <row r="38540" hidden="1"/>
    <row r="38541" hidden="1"/>
    <row r="38542" hidden="1"/>
    <row r="38543" hidden="1"/>
    <row r="38544" hidden="1"/>
    <row r="38545" hidden="1"/>
    <row r="38546" hidden="1"/>
    <row r="38547" hidden="1"/>
    <row r="38548" hidden="1"/>
    <row r="38549" hidden="1"/>
    <row r="38550" hidden="1"/>
    <row r="38551" hidden="1"/>
    <row r="38552" hidden="1"/>
    <row r="38553" hidden="1"/>
    <row r="38554" hidden="1"/>
    <row r="38555" hidden="1"/>
    <row r="38556" hidden="1"/>
    <row r="38557" hidden="1"/>
    <row r="38558" hidden="1"/>
    <row r="38559" hidden="1"/>
    <row r="38560" hidden="1"/>
    <row r="38561" hidden="1"/>
    <row r="38562" hidden="1"/>
    <row r="38563" hidden="1"/>
    <row r="38564" hidden="1"/>
    <row r="38565" hidden="1"/>
    <row r="38566" hidden="1"/>
    <row r="38567" hidden="1"/>
    <row r="38568" hidden="1"/>
    <row r="38569" hidden="1"/>
    <row r="38570" hidden="1"/>
    <row r="38571" hidden="1"/>
    <row r="38572" hidden="1"/>
    <row r="38573" hidden="1"/>
    <row r="38574" hidden="1"/>
    <row r="38575" hidden="1"/>
    <row r="38576" hidden="1"/>
    <row r="38577" hidden="1"/>
    <row r="38578" hidden="1"/>
    <row r="38579" hidden="1"/>
    <row r="38580" hidden="1"/>
    <row r="38581" hidden="1"/>
    <row r="38582" hidden="1"/>
    <row r="38583" hidden="1"/>
    <row r="38584" hidden="1"/>
    <row r="38585" hidden="1"/>
    <row r="38586" hidden="1"/>
    <row r="38587" hidden="1"/>
    <row r="38588" hidden="1"/>
    <row r="38589" hidden="1"/>
    <row r="38590" hidden="1"/>
    <row r="38591" hidden="1"/>
    <row r="38592" hidden="1"/>
    <row r="38593" hidden="1"/>
    <row r="38594" hidden="1"/>
    <row r="38595" hidden="1"/>
    <row r="38596" hidden="1"/>
    <row r="38597" hidden="1"/>
    <row r="38598" hidden="1"/>
    <row r="38599" hidden="1"/>
    <row r="38600" hidden="1"/>
    <row r="38601" hidden="1"/>
    <row r="38602" hidden="1"/>
    <row r="38603" hidden="1"/>
    <row r="38604" hidden="1"/>
    <row r="38605" hidden="1"/>
    <row r="38606" hidden="1"/>
    <row r="38607" hidden="1"/>
    <row r="38608" hidden="1"/>
    <row r="38609" hidden="1"/>
    <row r="38610" hidden="1"/>
    <row r="38611" hidden="1"/>
    <row r="38612" hidden="1"/>
    <row r="38613" hidden="1"/>
    <row r="38614" hidden="1"/>
    <row r="38615" hidden="1"/>
    <row r="38616" hidden="1"/>
    <row r="38617" hidden="1"/>
    <row r="38618" hidden="1"/>
    <row r="38619" hidden="1"/>
    <row r="38620" hidden="1"/>
    <row r="38621" hidden="1"/>
    <row r="38622" hidden="1"/>
    <row r="38623" hidden="1"/>
    <row r="38624" hidden="1"/>
    <row r="38625" hidden="1"/>
    <row r="38626" hidden="1"/>
    <row r="38627" hidden="1"/>
    <row r="38628" hidden="1"/>
    <row r="38629" hidden="1"/>
    <row r="38630" hidden="1"/>
    <row r="38631" hidden="1"/>
    <row r="38632" hidden="1"/>
    <row r="38633" hidden="1"/>
    <row r="38634" hidden="1"/>
    <row r="38635" hidden="1"/>
    <row r="38636" hidden="1"/>
    <row r="38637" hidden="1"/>
    <row r="38638" hidden="1"/>
    <row r="38639" hidden="1"/>
    <row r="38640" hidden="1"/>
    <row r="38641" hidden="1"/>
    <row r="38642" hidden="1"/>
    <row r="38643" hidden="1"/>
    <row r="38644" hidden="1"/>
    <row r="38645" hidden="1"/>
    <row r="38646" hidden="1"/>
    <row r="38647" hidden="1"/>
    <row r="38648" hidden="1"/>
    <row r="38649" hidden="1"/>
    <row r="38650" hidden="1"/>
    <row r="38651" hidden="1"/>
    <row r="38652" hidden="1"/>
    <row r="38653" hidden="1"/>
    <row r="38654" hidden="1"/>
    <row r="38655" hidden="1"/>
    <row r="38656" hidden="1"/>
    <row r="38657" hidden="1"/>
    <row r="38658" hidden="1"/>
    <row r="38659" hidden="1"/>
    <row r="38660" hidden="1"/>
    <row r="38661" hidden="1"/>
    <row r="38662" hidden="1"/>
    <row r="38663" hidden="1"/>
    <row r="38664" hidden="1"/>
    <row r="38665" hidden="1"/>
    <row r="38666" hidden="1"/>
    <row r="38667" hidden="1"/>
    <row r="38668" hidden="1"/>
    <row r="38669" hidden="1"/>
    <row r="38670" hidden="1"/>
    <row r="38671" hidden="1"/>
    <row r="38672" hidden="1"/>
    <row r="38673" hidden="1"/>
    <row r="38674" hidden="1"/>
    <row r="38675" hidden="1"/>
    <row r="38676" hidden="1"/>
    <row r="38677" hidden="1"/>
    <row r="38678" hidden="1"/>
    <row r="38679" hidden="1"/>
    <row r="38680" hidden="1"/>
    <row r="38681" hidden="1"/>
    <row r="38682" hidden="1"/>
    <row r="38683" hidden="1"/>
    <row r="38684" hidden="1"/>
    <row r="38685" hidden="1"/>
    <row r="38686" hidden="1"/>
    <row r="38687" hidden="1"/>
    <row r="38688" hidden="1"/>
    <row r="38689" hidden="1"/>
    <row r="38690" hidden="1"/>
    <row r="38691" hidden="1"/>
    <row r="38692" hidden="1"/>
    <row r="38693" hidden="1"/>
    <row r="38694" hidden="1"/>
    <row r="38695" hidden="1"/>
    <row r="38696" hidden="1"/>
    <row r="38697" hidden="1"/>
    <row r="38698" hidden="1"/>
    <row r="38699" hidden="1"/>
    <row r="38700" hidden="1"/>
    <row r="38701" hidden="1"/>
    <row r="38702" hidden="1"/>
    <row r="38703" hidden="1"/>
    <row r="38704" hidden="1"/>
    <row r="38705" hidden="1"/>
    <row r="38706" hidden="1"/>
    <row r="38707" hidden="1"/>
    <row r="38708" hidden="1"/>
    <row r="38709" hidden="1"/>
    <row r="38710" hidden="1"/>
    <row r="38711" hidden="1"/>
    <row r="38712" hidden="1"/>
    <row r="38713" hidden="1"/>
    <row r="38714" hidden="1"/>
    <row r="38715" hidden="1"/>
    <row r="38716" hidden="1"/>
    <row r="38717" hidden="1"/>
    <row r="38718" hidden="1"/>
    <row r="38719" hidden="1"/>
    <row r="38720" hidden="1"/>
    <row r="38721" hidden="1"/>
    <row r="38722" hidden="1"/>
    <row r="38723" hidden="1"/>
    <row r="38724" hidden="1"/>
    <row r="38725" hidden="1"/>
    <row r="38726" hidden="1"/>
    <row r="38727" hidden="1"/>
    <row r="38728" hidden="1"/>
    <row r="38729" hidden="1"/>
    <row r="38730" hidden="1"/>
    <row r="38731" hidden="1"/>
    <row r="38732" hidden="1"/>
    <row r="38733" hidden="1"/>
    <row r="38734" hidden="1"/>
    <row r="38735" hidden="1"/>
    <row r="38736" hidden="1"/>
    <row r="38737" hidden="1"/>
    <row r="38738" hidden="1"/>
    <row r="38739" hidden="1"/>
    <row r="38740" hidden="1"/>
    <row r="38741" hidden="1"/>
    <row r="38742" hidden="1"/>
    <row r="38743" hidden="1"/>
    <row r="38744" hidden="1"/>
    <row r="38745" hidden="1"/>
    <row r="38746" hidden="1"/>
    <row r="38747" hidden="1"/>
    <row r="38748" hidden="1"/>
    <row r="38749" hidden="1"/>
    <row r="38750" hidden="1"/>
    <row r="38751" hidden="1"/>
    <row r="38752" hidden="1"/>
    <row r="38753" hidden="1"/>
    <row r="38754" hidden="1"/>
    <row r="38755" hidden="1"/>
    <row r="38756" hidden="1"/>
    <row r="38757" hidden="1"/>
    <row r="38758" hidden="1"/>
    <row r="38759" hidden="1"/>
    <row r="38760" hidden="1"/>
    <row r="38761" hidden="1"/>
    <row r="38762" hidden="1"/>
    <row r="38763" hidden="1"/>
    <row r="38764" hidden="1"/>
    <row r="38765" hidden="1"/>
    <row r="38766" hidden="1"/>
    <row r="38767" hidden="1"/>
    <row r="38768" hidden="1"/>
    <row r="38769" hidden="1"/>
    <row r="38770" hidden="1"/>
    <row r="38771" hidden="1"/>
    <row r="38772" hidden="1"/>
    <row r="38773" hidden="1"/>
    <row r="38774" hidden="1"/>
    <row r="38775" hidden="1"/>
    <row r="38776" hidden="1"/>
    <row r="38777" hidden="1"/>
    <row r="38778" hidden="1"/>
    <row r="38779" hidden="1"/>
    <row r="38780" hidden="1"/>
    <row r="38781" hidden="1"/>
    <row r="38782" hidden="1"/>
    <row r="38783" hidden="1"/>
    <row r="38784" hidden="1"/>
    <row r="38785" hidden="1"/>
    <row r="38786" hidden="1"/>
    <row r="38787" hidden="1"/>
    <row r="38788" hidden="1"/>
    <row r="38789" hidden="1"/>
    <row r="38790" hidden="1"/>
    <row r="38791" hidden="1"/>
    <row r="38792" hidden="1"/>
    <row r="38793" hidden="1"/>
    <row r="38794" hidden="1"/>
    <row r="38795" hidden="1"/>
    <row r="38796" hidden="1"/>
    <row r="38797" hidden="1"/>
    <row r="38798" hidden="1"/>
    <row r="38799" hidden="1"/>
    <row r="38800" hidden="1"/>
    <row r="38801" hidden="1"/>
    <row r="38802" hidden="1"/>
    <row r="38803" hidden="1"/>
    <row r="38804" hidden="1"/>
    <row r="38805" hidden="1"/>
    <row r="38806" hidden="1"/>
    <row r="38807" hidden="1"/>
    <row r="38808" hidden="1"/>
    <row r="38809" hidden="1"/>
    <row r="38810" hidden="1"/>
    <row r="38811" hidden="1"/>
    <row r="38812" hidden="1"/>
    <row r="38813" hidden="1"/>
    <row r="38814" hidden="1"/>
    <row r="38815" hidden="1"/>
    <row r="38816" hidden="1"/>
    <row r="38817" hidden="1"/>
    <row r="38818" hidden="1"/>
    <row r="38819" hidden="1"/>
    <row r="38820" hidden="1"/>
    <row r="38821" hidden="1"/>
    <row r="38822" hidden="1"/>
    <row r="38823" hidden="1"/>
    <row r="38824" hidden="1"/>
    <row r="38825" hidden="1"/>
    <row r="38826" hidden="1"/>
    <row r="38827" hidden="1"/>
    <row r="38828" hidden="1"/>
    <row r="38829" hidden="1"/>
    <row r="38830" hidden="1"/>
    <row r="38831" hidden="1"/>
    <row r="38832" hidden="1"/>
    <row r="38833" hidden="1"/>
    <row r="38834" hidden="1"/>
    <row r="38835" hidden="1"/>
    <row r="38836" hidden="1"/>
    <row r="38837" hidden="1"/>
    <row r="38838" hidden="1"/>
    <row r="38839" hidden="1"/>
    <row r="38840" hidden="1"/>
    <row r="38841" hidden="1"/>
    <row r="38842" hidden="1"/>
    <row r="38843" hidden="1"/>
    <row r="38844" hidden="1"/>
    <row r="38845" hidden="1"/>
    <row r="38846" hidden="1"/>
    <row r="38847" hidden="1"/>
    <row r="38848" hidden="1"/>
    <row r="38849" hidden="1"/>
    <row r="38850" hidden="1"/>
    <row r="38851" hidden="1"/>
    <row r="38852" hidden="1"/>
    <row r="38853" hidden="1"/>
    <row r="38854" hidden="1"/>
    <row r="38855" hidden="1"/>
    <row r="38856" hidden="1"/>
    <row r="38857" hidden="1"/>
    <row r="38858" hidden="1"/>
    <row r="38859" hidden="1"/>
    <row r="38860" hidden="1"/>
    <row r="38861" hidden="1"/>
    <row r="38862" hidden="1"/>
    <row r="38863" hidden="1"/>
    <row r="38864" hidden="1"/>
    <row r="38865" hidden="1"/>
    <row r="38866" hidden="1"/>
    <row r="38867" hidden="1"/>
    <row r="38868" hidden="1"/>
    <row r="38869" hidden="1"/>
    <row r="38870" hidden="1"/>
    <row r="38871" hidden="1"/>
    <row r="38872" hidden="1"/>
    <row r="38873" hidden="1"/>
    <row r="38874" hidden="1"/>
    <row r="38875" hidden="1"/>
    <row r="38876" hidden="1"/>
    <row r="38877" hidden="1"/>
    <row r="38878" hidden="1"/>
    <row r="38879" hidden="1"/>
    <row r="38880" hidden="1"/>
    <row r="38881" hidden="1"/>
    <row r="38882" hidden="1"/>
    <row r="38883" hidden="1"/>
    <row r="38884" hidden="1"/>
    <row r="38885" hidden="1"/>
    <row r="38886" hidden="1"/>
    <row r="38887" hidden="1"/>
    <row r="38888" hidden="1"/>
    <row r="38889" hidden="1"/>
    <row r="38890" hidden="1"/>
    <row r="38891" hidden="1"/>
    <row r="38892" hidden="1"/>
    <row r="38893" hidden="1"/>
    <row r="38894" hidden="1"/>
    <row r="38895" hidden="1"/>
    <row r="38896" hidden="1"/>
    <row r="38897" hidden="1"/>
    <row r="38898" hidden="1"/>
    <row r="38899" hidden="1"/>
    <row r="38900" hidden="1"/>
    <row r="38901" hidden="1"/>
    <row r="38902" hidden="1"/>
    <row r="38903" hidden="1"/>
    <row r="38904" hidden="1"/>
    <row r="38905" hidden="1"/>
    <row r="38906" hidden="1"/>
    <row r="38907" hidden="1"/>
    <row r="38908" hidden="1"/>
    <row r="38909" hidden="1"/>
    <row r="38910" hidden="1"/>
    <row r="38911" hidden="1"/>
    <row r="38912" hidden="1"/>
    <row r="38913" hidden="1"/>
    <row r="38914" hidden="1"/>
    <row r="38915" hidden="1"/>
    <row r="38916" hidden="1"/>
    <row r="38917" hidden="1"/>
    <row r="38918" hidden="1"/>
    <row r="38919" hidden="1"/>
    <row r="38920" hidden="1"/>
    <row r="38921" hidden="1"/>
    <row r="38922" hidden="1"/>
    <row r="38923" hidden="1"/>
    <row r="38924" hidden="1"/>
    <row r="38925" hidden="1"/>
    <row r="38926" hidden="1"/>
    <row r="38927" hidden="1"/>
    <row r="38928" hidden="1"/>
    <row r="38929" hidden="1"/>
    <row r="38930" hidden="1"/>
    <row r="38931" hidden="1"/>
    <row r="38932" hidden="1"/>
    <row r="38933" hidden="1"/>
    <row r="38934" hidden="1"/>
    <row r="38935" hidden="1"/>
    <row r="38936" hidden="1"/>
    <row r="38937" hidden="1"/>
    <row r="38938" hidden="1"/>
    <row r="38939" hidden="1"/>
    <row r="38940" hidden="1"/>
    <row r="38941" hidden="1"/>
    <row r="38942" hidden="1"/>
    <row r="38943" hidden="1"/>
    <row r="38944" hidden="1"/>
    <row r="38945" hidden="1"/>
    <row r="38946" hidden="1"/>
    <row r="38947" hidden="1"/>
    <row r="38948" hidden="1"/>
    <row r="38949" hidden="1"/>
    <row r="38950" hidden="1"/>
    <row r="38951" hidden="1"/>
    <row r="38952" hidden="1"/>
    <row r="38953" hidden="1"/>
    <row r="38954" hidden="1"/>
    <row r="38955" hidden="1"/>
    <row r="38956" hidden="1"/>
    <row r="38957" hidden="1"/>
    <row r="38958" hidden="1"/>
    <row r="38959" hidden="1"/>
    <row r="38960" hidden="1"/>
    <row r="38961" hidden="1"/>
    <row r="38962" hidden="1"/>
    <row r="38963" hidden="1"/>
    <row r="38964" hidden="1"/>
    <row r="38965" hidden="1"/>
    <row r="38966" hidden="1"/>
    <row r="38967" hidden="1"/>
    <row r="38968" hidden="1"/>
    <row r="38969" hidden="1"/>
    <row r="38970" hidden="1"/>
    <row r="38971" hidden="1"/>
    <row r="38972" hidden="1"/>
    <row r="38973" hidden="1"/>
    <row r="38974" hidden="1"/>
    <row r="38975" hidden="1"/>
    <row r="38976" hidden="1"/>
    <row r="38977" hidden="1"/>
    <row r="38978" hidden="1"/>
    <row r="38979" hidden="1"/>
    <row r="38980" hidden="1"/>
    <row r="38981" hidden="1"/>
    <row r="38982" hidden="1"/>
    <row r="38983" hidden="1"/>
    <row r="38984" hidden="1"/>
    <row r="38985" hidden="1"/>
    <row r="38986" hidden="1"/>
    <row r="38987" hidden="1"/>
    <row r="38988" hidden="1"/>
    <row r="38989" hidden="1"/>
    <row r="38990" hidden="1"/>
    <row r="38991" hidden="1"/>
    <row r="38992" hidden="1"/>
    <row r="38993" hidden="1"/>
    <row r="38994" hidden="1"/>
    <row r="38995" hidden="1"/>
    <row r="38996" hidden="1"/>
    <row r="38997" hidden="1"/>
    <row r="38998" hidden="1"/>
    <row r="38999" hidden="1"/>
    <row r="39000" hidden="1"/>
    <row r="39001" hidden="1"/>
    <row r="39002" hidden="1"/>
    <row r="39003" hidden="1"/>
    <row r="39004" hidden="1"/>
    <row r="39005" hidden="1"/>
    <row r="39006" hidden="1"/>
    <row r="39007" hidden="1"/>
    <row r="39008" hidden="1"/>
    <row r="39009" hidden="1"/>
    <row r="39010" hidden="1"/>
    <row r="39011" hidden="1"/>
    <row r="39012" hidden="1"/>
    <row r="39013" hidden="1"/>
    <row r="39014" hidden="1"/>
    <row r="39015" hidden="1"/>
    <row r="39016" hidden="1"/>
    <row r="39017" hidden="1"/>
    <row r="39018" hidden="1"/>
    <row r="39019" hidden="1"/>
    <row r="39020" hidden="1"/>
    <row r="39021" hidden="1"/>
    <row r="39022" hidden="1"/>
    <row r="39023" hidden="1"/>
    <row r="39024" hidden="1"/>
    <row r="39025" hidden="1"/>
    <row r="39026" hidden="1"/>
    <row r="39027" hidden="1"/>
    <row r="39028" hidden="1"/>
    <row r="39029" hidden="1"/>
    <row r="39030" hidden="1"/>
    <row r="39031" hidden="1"/>
    <row r="39032" hidden="1"/>
    <row r="39033" hidden="1"/>
    <row r="39034" hidden="1"/>
    <row r="39035" hidden="1"/>
    <row r="39036" hidden="1"/>
    <row r="39037" hidden="1"/>
    <row r="39038" hidden="1"/>
    <row r="39039" hidden="1"/>
    <row r="39040" hidden="1"/>
    <row r="39041" hidden="1"/>
    <row r="39042" hidden="1"/>
    <row r="39043" hidden="1"/>
    <row r="39044" hidden="1"/>
    <row r="39045" hidden="1"/>
    <row r="39046" hidden="1"/>
    <row r="39047" hidden="1"/>
    <row r="39048" hidden="1"/>
    <row r="39049" hidden="1"/>
    <row r="39050" hidden="1"/>
    <row r="39051" hidden="1"/>
    <row r="39052" hidden="1"/>
    <row r="39053" hidden="1"/>
    <row r="39054" hidden="1"/>
    <row r="39055" hidden="1"/>
    <row r="39056" hidden="1"/>
    <row r="39057" hidden="1"/>
    <row r="39058" hidden="1"/>
    <row r="39059" hidden="1"/>
    <row r="39060" hidden="1"/>
    <row r="39061" hidden="1"/>
    <row r="39062" hidden="1"/>
    <row r="39063" hidden="1"/>
    <row r="39064" hidden="1"/>
    <row r="39065" hidden="1"/>
    <row r="39066" hidden="1"/>
    <row r="39067" hidden="1"/>
    <row r="39068" hidden="1"/>
    <row r="39069" hidden="1"/>
    <row r="39070" hidden="1"/>
    <row r="39071" hidden="1"/>
    <row r="39072" hidden="1"/>
    <row r="39073" hidden="1"/>
    <row r="39074" hidden="1"/>
    <row r="39075" hidden="1"/>
    <row r="39076" hidden="1"/>
    <row r="39077" hidden="1"/>
    <row r="39078" hidden="1"/>
    <row r="39079" hidden="1"/>
    <row r="39080" hidden="1"/>
    <row r="39081" hidden="1"/>
    <row r="39082" hidden="1"/>
    <row r="39083" hidden="1"/>
    <row r="39084" hidden="1"/>
    <row r="39085" hidden="1"/>
    <row r="39086" hidden="1"/>
    <row r="39087" hidden="1"/>
    <row r="39088" hidden="1"/>
    <row r="39089" hidden="1"/>
    <row r="39090" hidden="1"/>
    <row r="39091" hidden="1"/>
    <row r="39092" hidden="1"/>
    <row r="39093" hidden="1"/>
    <row r="39094" hidden="1"/>
    <row r="39095" hidden="1"/>
    <row r="39096" hidden="1"/>
    <row r="39097" hidden="1"/>
    <row r="39098" hidden="1"/>
    <row r="39099" hidden="1"/>
    <row r="39100" hidden="1"/>
    <row r="39101" hidden="1"/>
    <row r="39102" hidden="1"/>
    <row r="39103" hidden="1"/>
    <row r="39104" hidden="1"/>
    <row r="39105" hidden="1"/>
    <row r="39106" hidden="1"/>
    <row r="39107" hidden="1"/>
    <row r="39108" hidden="1"/>
    <row r="39109" hidden="1"/>
    <row r="39110" hidden="1"/>
    <row r="39111" hidden="1"/>
    <row r="39112" hidden="1"/>
    <row r="39113" hidden="1"/>
    <row r="39114" hidden="1"/>
    <row r="39115" hidden="1"/>
    <row r="39116" hidden="1"/>
    <row r="39117" hidden="1"/>
    <row r="39118" hidden="1"/>
    <row r="39119" hidden="1"/>
    <row r="39120" hidden="1"/>
    <row r="39121" hidden="1"/>
    <row r="39122" hidden="1"/>
    <row r="39123" hidden="1"/>
    <row r="39124" hidden="1"/>
    <row r="39125" hidden="1"/>
    <row r="39126" hidden="1"/>
    <row r="39127" hidden="1"/>
    <row r="39128" hidden="1"/>
    <row r="39129" hidden="1"/>
    <row r="39130" hidden="1"/>
    <row r="39131" hidden="1"/>
    <row r="39132" hidden="1"/>
    <row r="39133" hidden="1"/>
    <row r="39134" hidden="1"/>
    <row r="39135" hidden="1"/>
    <row r="39136" hidden="1"/>
    <row r="39137" hidden="1"/>
    <row r="39138" hidden="1"/>
    <row r="39139" hidden="1"/>
    <row r="39140" hidden="1"/>
    <row r="39141" hidden="1"/>
    <row r="39142" hidden="1"/>
    <row r="39143" hidden="1"/>
    <row r="39144" hidden="1"/>
    <row r="39145" hidden="1"/>
    <row r="39146" hidden="1"/>
    <row r="39147" hidden="1"/>
    <row r="39148" hidden="1"/>
    <row r="39149" hidden="1"/>
    <row r="39150" hidden="1"/>
    <row r="39151" hidden="1"/>
    <row r="39152" hidden="1"/>
    <row r="39153" hidden="1"/>
    <row r="39154" hidden="1"/>
    <row r="39155" hidden="1"/>
    <row r="39156" hidden="1"/>
    <row r="39157" hidden="1"/>
    <row r="39158" hidden="1"/>
    <row r="39159" hidden="1"/>
    <row r="39160" hidden="1"/>
    <row r="39161" hidden="1"/>
    <row r="39162" hidden="1"/>
    <row r="39163" hidden="1"/>
    <row r="39164" hidden="1"/>
    <row r="39165" hidden="1"/>
    <row r="39166" hidden="1"/>
    <row r="39167" hidden="1"/>
    <row r="39168" hidden="1"/>
    <row r="39169" hidden="1"/>
    <row r="39170" hidden="1"/>
    <row r="39171" hidden="1"/>
    <row r="39172" hidden="1"/>
    <row r="39173" hidden="1"/>
    <row r="39174" hidden="1"/>
    <row r="39175" hidden="1"/>
    <row r="39176" hidden="1"/>
    <row r="39177" hidden="1"/>
    <row r="39178" hidden="1"/>
    <row r="39179" hidden="1"/>
    <row r="39180" hidden="1"/>
    <row r="39181" hidden="1"/>
    <row r="39182" hidden="1"/>
    <row r="39183" hidden="1"/>
    <row r="39184" hidden="1"/>
    <row r="39185" hidden="1"/>
    <row r="39186" hidden="1"/>
    <row r="39187" hidden="1"/>
    <row r="39188" hidden="1"/>
    <row r="39189" hidden="1"/>
    <row r="39190" hidden="1"/>
    <row r="39191" hidden="1"/>
    <row r="39192" hidden="1"/>
    <row r="39193" hidden="1"/>
    <row r="39194" hidden="1"/>
    <row r="39195" hidden="1"/>
    <row r="39196" hidden="1"/>
    <row r="39197" hidden="1"/>
    <row r="39198" hidden="1"/>
    <row r="39199" hidden="1"/>
    <row r="39200" hidden="1"/>
    <row r="39201" hidden="1"/>
    <row r="39202" hidden="1"/>
    <row r="39203" hidden="1"/>
    <row r="39204" hidden="1"/>
    <row r="39205" hidden="1"/>
    <row r="39206" hidden="1"/>
    <row r="39207" hidden="1"/>
    <row r="39208" hidden="1"/>
    <row r="39209" hidden="1"/>
    <row r="39210" hidden="1"/>
    <row r="39211" hidden="1"/>
    <row r="39212" hidden="1"/>
    <row r="39213" hidden="1"/>
    <row r="39214" hidden="1"/>
    <row r="39215" hidden="1"/>
    <row r="39216" hidden="1"/>
    <row r="39217" hidden="1"/>
    <row r="39218" hidden="1"/>
    <row r="39219" hidden="1"/>
    <row r="39220" hidden="1"/>
    <row r="39221" hidden="1"/>
    <row r="39222" hidden="1"/>
    <row r="39223" hidden="1"/>
    <row r="39224" hidden="1"/>
    <row r="39225" hidden="1"/>
    <row r="39226" hidden="1"/>
    <row r="39227" hidden="1"/>
    <row r="39228" hidden="1"/>
    <row r="39229" hidden="1"/>
    <row r="39230" hidden="1"/>
    <row r="39231" hidden="1"/>
    <row r="39232" hidden="1"/>
    <row r="39233" hidden="1"/>
    <row r="39234" hidden="1"/>
    <row r="39235" hidden="1"/>
    <row r="39236" hidden="1"/>
    <row r="39237" hidden="1"/>
    <row r="39238" hidden="1"/>
    <row r="39239" hidden="1"/>
    <row r="39240" hidden="1"/>
    <row r="39241" hidden="1"/>
    <row r="39242" hidden="1"/>
    <row r="39243" hidden="1"/>
    <row r="39244" hidden="1"/>
    <row r="39245" hidden="1"/>
    <row r="39246" hidden="1"/>
    <row r="39247" hidden="1"/>
    <row r="39248" hidden="1"/>
    <row r="39249" hidden="1"/>
    <row r="39250" hidden="1"/>
    <row r="39251" hidden="1"/>
    <row r="39252" hidden="1"/>
    <row r="39253" hidden="1"/>
    <row r="39254" hidden="1"/>
    <row r="39255" hidden="1"/>
    <row r="39256" hidden="1"/>
    <row r="39257" hidden="1"/>
    <row r="39258" hidden="1"/>
    <row r="39259" hidden="1"/>
    <row r="39260" hidden="1"/>
    <row r="39261" hidden="1"/>
    <row r="39262" hidden="1"/>
    <row r="39263" hidden="1"/>
    <row r="39264" hidden="1"/>
    <row r="39265" hidden="1"/>
    <row r="39266" hidden="1"/>
    <row r="39267" hidden="1"/>
    <row r="39268" hidden="1"/>
    <row r="39269" hidden="1"/>
    <row r="39270" hidden="1"/>
    <row r="39271" hidden="1"/>
    <row r="39272" hidden="1"/>
    <row r="39273" hidden="1"/>
    <row r="39274" hidden="1"/>
    <row r="39275" hidden="1"/>
    <row r="39276" hidden="1"/>
    <row r="39277" hidden="1"/>
    <row r="39278" hidden="1"/>
    <row r="39279" hidden="1"/>
    <row r="39280" hidden="1"/>
    <row r="39281" hidden="1"/>
    <row r="39282" hidden="1"/>
    <row r="39283" hidden="1"/>
    <row r="39284" hidden="1"/>
    <row r="39285" hidden="1"/>
    <row r="39286" hidden="1"/>
    <row r="39287" hidden="1"/>
    <row r="39288" hidden="1"/>
    <row r="39289" hidden="1"/>
    <row r="39290" hidden="1"/>
    <row r="39291" hidden="1"/>
    <row r="39292" hidden="1"/>
    <row r="39293" hidden="1"/>
    <row r="39294" hidden="1"/>
    <row r="39295" hidden="1"/>
    <row r="39296" hidden="1"/>
    <row r="39297" hidden="1"/>
    <row r="39298" hidden="1"/>
    <row r="39299" hidden="1"/>
    <row r="39300" hidden="1"/>
    <row r="39301" hidden="1"/>
    <row r="39302" hidden="1"/>
    <row r="39303" hidden="1"/>
    <row r="39304" hidden="1"/>
    <row r="39305" hidden="1"/>
    <row r="39306" hidden="1"/>
    <row r="39307" hidden="1"/>
    <row r="39308" hidden="1"/>
    <row r="39309" hidden="1"/>
    <row r="39310" hidden="1"/>
    <row r="39311" hidden="1"/>
    <row r="39312" hidden="1"/>
    <row r="39313" hidden="1"/>
    <row r="39314" hidden="1"/>
    <row r="39315" hidden="1"/>
    <row r="39316" hidden="1"/>
    <row r="39317" hidden="1"/>
    <row r="39318" hidden="1"/>
    <row r="39319" hidden="1"/>
    <row r="39320" hidden="1"/>
    <row r="39321" hidden="1"/>
    <row r="39322" hidden="1"/>
    <row r="39323" hidden="1"/>
    <row r="39324" hidden="1"/>
    <row r="39325" hidden="1"/>
    <row r="39326" hidden="1"/>
    <row r="39327" hidden="1"/>
    <row r="39328" hidden="1"/>
    <row r="39329" hidden="1"/>
    <row r="39330" hidden="1"/>
    <row r="39331" hidden="1"/>
    <row r="39332" hidden="1"/>
    <row r="39333" hidden="1"/>
    <row r="39334" hidden="1"/>
    <row r="39335" hidden="1"/>
    <row r="39336" hidden="1"/>
    <row r="39337" hidden="1"/>
    <row r="39338" hidden="1"/>
    <row r="39339" hidden="1"/>
    <row r="39340" hidden="1"/>
    <row r="39341" hidden="1"/>
    <row r="39342" hidden="1"/>
    <row r="39343" hidden="1"/>
    <row r="39344" hidden="1"/>
    <row r="39345" hidden="1"/>
    <row r="39346" hidden="1"/>
    <row r="39347" hidden="1"/>
    <row r="39348" hidden="1"/>
    <row r="39349" hidden="1"/>
    <row r="39350" hidden="1"/>
    <row r="39351" hidden="1"/>
    <row r="39352" hidden="1"/>
    <row r="39353" hidden="1"/>
    <row r="39354" hidden="1"/>
    <row r="39355" hidden="1"/>
    <row r="39356" hidden="1"/>
    <row r="39357" hidden="1"/>
    <row r="39358" hidden="1"/>
    <row r="39359" hidden="1"/>
    <row r="39360" hidden="1"/>
    <row r="39361" hidden="1"/>
    <row r="39362" hidden="1"/>
    <row r="39363" hidden="1"/>
    <row r="39364" hidden="1"/>
    <row r="39365" hidden="1"/>
    <row r="39366" hidden="1"/>
    <row r="39367" hidden="1"/>
    <row r="39368" hidden="1"/>
    <row r="39369" hidden="1"/>
    <row r="39370" hidden="1"/>
    <row r="39371" hidden="1"/>
    <row r="39372" hidden="1"/>
    <row r="39373" hidden="1"/>
    <row r="39374" hidden="1"/>
    <row r="39375" hidden="1"/>
    <row r="39376" hidden="1"/>
    <row r="39377" hidden="1"/>
    <row r="39378" hidden="1"/>
    <row r="39379" hidden="1"/>
    <row r="39380" hidden="1"/>
    <row r="39381" hidden="1"/>
    <row r="39382" hidden="1"/>
    <row r="39383" hidden="1"/>
    <row r="39384" hidden="1"/>
    <row r="39385" hidden="1"/>
    <row r="39386" hidden="1"/>
    <row r="39387" hidden="1"/>
    <row r="39388" hidden="1"/>
    <row r="39389" hidden="1"/>
    <row r="39390" hidden="1"/>
    <row r="39391" hidden="1"/>
    <row r="39392" hidden="1"/>
    <row r="39393" hidden="1"/>
    <row r="39394" hidden="1"/>
    <row r="39395" hidden="1"/>
    <row r="39396" hidden="1"/>
    <row r="39397" hidden="1"/>
    <row r="39398" hidden="1"/>
    <row r="39399" hidden="1"/>
    <row r="39400" hidden="1"/>
    <row r="39401" hidden="1"/>
    <row r="39402" hidden="1"/>
    <row r="39403" hidden="1"/>
    <row r="39404" hidden="1"/>
    <row r="39405" hidden="1"/>
    <row r="39406" hidden="1"/>
    <row r="39407" hidden="1"/>
    <row r="39408" hidden="1"/>
    <row r="39409" hidden="1"/>
    <row r="39410" hidden="1"/>
    <row r="39411" hidden="1"/>
    <row r="39412" hidden="1"/>
    <row r="39413" hidden="1"/>
    <row r="39414" hidden="1"/>
    <row r="39415" hidden="1"/>
    <row r="39416" hidden="1"/>
    <row r="39417" hidden="1"/>
    <row r="39418" hidden="1"/>
    <row r="39419" hidden="1"/>
    <row r="39420" hidden="1"/>
    <row r="39421" hidden="1"/>
    <row r="39422" hidden="1"/>
    <row r="39423" hidden="1"/>
    <row r="39424" hidden="1"/>
    <row r="39425" hidden="1"/>
    <row r="39426" hidden="1"/>
    <row r="39427" hidden="1"/>
    <row r="39428" hidden="1"/>
    <row r="39429" hidden="1"/>
    <row r="39430" hidden="1"/>
    <row r="39431" hidden="1"/>
    <row r="39432" hidden="1"/>
    <row r="39433" hidden="1"/>
    <row r="39434" hidden="1"/>
    <row r="39435" hidden="1"/>
    <row r="39436" hidden="1"/>
    <row r="39437" hidden="1"/>
    <row r="39438" hidden="1"/>
    <row r="39439" hidden="1"/>
    <row r="39440" hidden="1"/>
    <row r="39441" hidden="1"/>
    <row r="39442" hidden="1"/>
    <row r="39443" hidden="1"/>
    <row r="39444" hidden="1"/>
    <row r="39445" hidden="1"/>
    <row r="39446" hidden="1"/>
    <row r="39447" hidden="1"/>
    <row r="39448" hidden="1"/>
    <row r="39449" hidden="1"/>
    <row r="39450" hidden="1"/>
    <row r="39451" hidden="1"/>
    <row r="39452" hidden="1"/>
    <row r="39453" hidden="1"/>
    <row r="39454" hidden="1"/>
    <row r="39455" hidden="1"/>
    <row r="39456" hidden="1"/>
    <row r="39457" hidden="1"/>
    <row r="39458" hidden="1"/>
    <row r="39459" hidden="1"/>
    <row r="39460" hidden="1"/>
    <row r="39461" hidden="1"/>
    <row r="39462" hidden="1"/>
    <row r="39463" hidden="1"/>
    <row r="39464" hidden="1"/>
    <row r="39465" hidden="1"/>
    <row r="39466" hidden="1"/>
    <row r="39467" hidden="1"/>
    <row r="39468" hidden="1"/>
    <row r="39469" hidden="1"/>
    <row r="39470" hidden="1"/>
    <row r="39471" hidden="1"/>
    <row r="39472" hidden="1"/>
    <row r="39473" hidden="1"/>
    <row r="39474" hidden="1"/>
    <row r="39475" hidden="1"/>
    <row r="39476" hidden="1"/>
    <row r="39477" hidden="1"/>
    <row r="39478" hidden="1"/>
    <row r="39479" hidden="1"/>
    <row r="39480" hidden="1"/>
    <row r="39481" hidden="1"/>
    <row r="39482" hidden="1"/>
    <row r="39483" hidden="1"/>
    <row r="39484" hidden="1"/>
    <row r="39485" hidden="1"/>
    <row r="39486" hidden="1"/>
    <row r="39487" hidden="1"/>
    <row r="39488" hidden="1"/>
    <row r="39489" hidden="1"/>
    <row r="39490" hidden="1"/>
    <row r="39491" hidden="1"/>
    <row r="39492" hidden="1"/>
    <row r="39493" hidden="1"/>
    <row r="39494" hidden="1"/>
    <row r="39495" hidden="1"/>
    <row r="39496" hidden="1"/>
    <row r="39497" hidden="1"/>
    <row r="39498" hidden="1"/>
    <row r="39499" hidden="1"/>
    <row r="39500" hidden="1"/>
    <row r="39501" hidden="1"/>
    <row r="39502" hidden="1"/>
    <row r="39503" hidden="1"/>
    <row r="39504" hidden="1"/>
    <row r="39505" hidden="1"/>
    <row r="39506" hidden="1"/>
    <row r="39507" hidden="1"/>
    <row r="39508" hidden="1"/>
    <row r="39509" hidden="1"/>
    <row r="39510" hidden="1"/>
    <row r="39511" hidden="1"/>
    <row r="39512" hidden="1"/>
    <row r="39513" hidden="1"/>
    <row r="39514" hidden="1"/>
    <row r="39515" hidden="1"/>
    <row r="39516" hidden="1"/>
    <row r="39517" hidden="1"/>
    <row r="39518" hidden="1"/>
    <row r="39519" hidden="1"/>
    <row r="39520" hidden="1"/>
    <row r="39521" hidden="1"/>
    <row r="39522" hidden="1"/>
    <row r="39523" hidden="1"/>
    <row r="39524" hidden="1"/>
    <row r="39525" hidden="1"/>
    <row r="39526" hidden="1"/>
    <row r="39527" hidden="1"/>
    <row r="39528" hidden="1"/>
    <row r="39529" hidden="1"/>
    <row r="39530" hidden="1"/>
    <row r="39531" hidden="1"/>
    <row r="39532" hidden="1"/>
    <row r="39533" hidden="1"/>
    <row r="39534" hidden="1"/>
    <row r="39535" hidden="1"/>
    <row r="39536" hidden="1"/>
    <row r="39537" hidden="1"/>
    <row r="39538" hidden="1"/>
    <row r="39539" hidden="1"/>
    <row r="39540" hidden="1"/>
    <row r="39541" hidden="1"/>
    <row r="39542" hidden="1"/>
    <row r="39543" hidden="1"/>
    <row r="39544" hidden="1"/>
    <row r="39545" hidden="1"/>
    <row r="39546" hidden="1"/>
    <row r="39547" hidden="1"/>
    <row r="39548" hidden="1"/>
    <row r="39549" hidden="1"/>
    <row r="39550" hidden="1"/>
    <row r="39551" hidden="1"/>
    <row r="39552" hidden="1"/>
    <row r="39553" hidden="1"/>
    <row r="39554" hidden="1"/>
    <row r="39555" hidden="1"/>
    <row r="39556" hidden="1"/>
    <row r="39557" hidden="1"/>
    <row r="39558" hidden="1"/>
    <row r="39559" hidden="1"/>
    <row r="39560" hidden="1"/>
    <row r="39561" hidden="1"/>
    <row r="39562" hidden="1"/>
    <row r="39563" hidden="1"/>
    <row r="39564" hidden="1"/>
    <row r="39565" hidden="1"/>
    <row r="39566" hidden="1"/>
    <row r="39567" hidden="1"/>
    <row r="39568" hidden="1"/>
    <row r="39569" hidden="1"/>
    <row r="39570" hidden="1"/>
    <row r="39571" hidden="1"/>
    <row r="39572" hidden="1"/>
    <row r="39573" hidden="1"/>
    <row r="39574" hidden="1"/>
    <row r="39575" hidden="1"/>
    <row r="39576" hidden="1"/>
    <row r="39577" hidden="1"/>
    <row r="39578" hidden="1"/>
    <row r="39579" hidden="1"/>
    <row r="39580" hidden="1"/>
    <row r="39581" hidden="1"/>
    <row r="39582" hidden="1"/>
    <row r="39583" hidden="1"/>
    <row r="39584" hidden="1"/>
    <row r="39585" hidden="1"/>
    <row r="39586" hidden="1"/>
    <row r="39587" hidden="1"/>
    <row r="39588" hidden="1"/>
    <row r="39589" hidden="1"/>
    <row r="39590" hidden="1"/>
    <row r="39591" hidden="1"/>
    <row r="39592" hidden="1"/>
    <row r="39593" hidden="1"/>
    <row r="39594" hidden="1"/>
    <row r="39595" hidden="1"/>
    <row r="39596" hidden="1"/>
    <row r="39597" hidden="1"/>
    <row r="39598" hidden="1"/>
    <row r="39599" hidden="1"/>
    <row r="39600" hidden="1"/>
    <row r="39601" hidden="1"/>
    <row r="39602" hidden="1"/>
    <row r="39603" hidden="1"/>
    <row r="39604" hidden="1"/>
    <row r="39605" hidden="1"/>
    <row r="39606" hidden="1"/>
    <row r="39607" hidden="1"/>
    <row r="39608" hidden="1"/>
    <row r="39609" hidden="1"/>
    <row r="39610" hidden="1"/>
    <row r="39611" hidden="1"/>
    <row r="39612" hidden="1"/>
    <row r="39613" hidden="1"/>
    <row r="39614" hidden="1"/>
    <row r="39615" hidden="1"/>
    <row r="39616" hidden="1"/>
    <row r="39617" hidden="1"/>
    <row r="39618" hidden="1"/>
    <row r="39619" hidden="1"/>
    <row r="39620" hidden="1"/>
    <row r="39621" hidden="1"/>
    <row r="39622" hidden="1"/>
    <row r="39623" hidden="1"/>
    <row r="39624" hidden="1"/>
    <row r="39625" hidden="1"/>
    <row r="39626" hidden="1"/>
    <row r="39627" hidden="1"/>
    <row r="39628" hidden="1"/>
    <row r="39629" hidden="1"/>
    <row r="39630" hidden="1"/>
    <row r="39631" hidden="1"/>
    <row r="39632" hidden="1"/>
    <row r="39633" hidden="1"/>
    <row r="39634" hidden="1"/>
    <row r="39635" hidden="1"/>
    <row r="39636" hidden="1"/>
    <row r="39637" hidden="1"/>
    <row r="39638" hidden="1"/>
    <row r="39639" hidden="1"/>
    <row r="39640" hidden="1"/>
    <row r="39641" hidden="1"/>
    <row r="39642" hidden="1"/>
    <row r="39643" hidden="1"/>
    <row r="39644" hidden="1"/>
    <row r="39645" hidden="1"/>
    <row r="39646" hidden="1"/>
    <row r="39647" hidden="1"/>
    <row r="39648" hidden="1"/>
    <row r="39649" hidden="1"/>
    <row r="39650" hidden="1"/>
    <row r="39651" hidden="1"/>
    <row r="39652" hidden="1"/>
    <row r="39653" hidden="1"/>
    <row r="39654" hidden="1"/>
    <row r="39655" hidden="1"/>
    <row r="39656" hidden="1"/>
    <row r="39657" hidden="1"/>
    <row r="39658" hidden="1"/>
    <row r="39659" hidden="1"/>
    <row r="39660" hidden="1"/>
    <row r="39661" hidden="1"/>
    <row r="39662" hidden="1"/>
    <row r="39663" hidden="1"/>
    <row r="39664" hidden="1"/>
    <row r="39665" hidden="1"/>
    <row r="39666" hidden="1"/>
    <row r="39667" hidden="1"/>
    <row r="39668" hidden="1"/>
    <row r="39669" hidden="1"/>
    <row r="39670" hidden="1"/>
    <row r="39671" hidden="1"/>
    <row r="39672" hidden="1"/>
    <row r="39673" hidden="1"/>
    <row r="39674" hidden="1"/>
    <row r="39675" hidden="1"/>
    <row r="39676" hidden="1"/>
    <row r="39677" hidden="1"/>
    <row r="39678" hidden="1"/>
    <row r="39679" hidden="1"/>
    <row r="39680" hidden="1"/>
    <row r="39681" hidden="1"/>
    <row r="39682" hidden="1"/>
    <row r="39683" hidden="1"/>
    <row r="39684" hidden="1"/>
    <row r="39685" hidden="1"/>
    <row r="39686" hidden="1"/>
    <row r="39687" hidden="1"/>
    <row r="39688" hidden="1"/>
    <row r="39689" hidden="1"/>
    <row r="39690" hidden="1"/>
    <row r="39691" hidden="1"/>
    <row r="39692" hidden="1"/>
    <row r="39693" hidden="1"/>
    <row r="39694" hidden="1"/>
    <row r="39695" hidden="1"/>
    <row r="39696" hidden="1"/>
    <row r="39697" hidden="1"/>
    <row r="39698" hidden="1"/>
    <row r="39699" hidden="1"/>
    <row r="39700" hidden="1"/>
    <row r="39701" hidden="1"/>
    <row r="39702" hidden="1"/>
    <row r="39703" hidden="1"/>
    <row r="39704" hidden="1"/>
    <row r="39705" hidden="1"/>
    <row r="39706" hidden="1"/>
    <row r="39707" hidden="1"/>
    <row r="39708" hidden="1"/>
    <row r="39709" hidden="1"/>
    <row r="39710" hidden="1"/>
    <row r="39711" hidden="1"/>
    <row r="39712" hidden="1"/>
    <row r="39713" hidden="1"/>
    <row r="39714" hidden="1"/>
    <row r="39715" hidden="1"/>
    <row r="39716" hidden="1"/>
    <row r="39717" hidden="1"/>
    <row r="39718" hidden="1"/>
    <row r="39719" hidden="1"/>
    <row r="39720" hidden="1"/>
    <row r="39721" hidden="1"/>
    <row r="39722" hidden="1"/>
    <row r="39723" hidden="1"/>
    <row r="39724" hidden="1"/>
    <row r="39725" hidden="1"/>
    <row r="39726" hidden="1"/>
    <row r="39727" hidden="1"/>
    <row r="39728" hidden="1"/>
    <row r="39729" hidden="1"/>
    <row r="39730" hidden="1"/>
    <row r="39731" hidden="1"/>
    <row r="39732" hidden="1"/>
    <row r="39733" hidden="1"/>
    <row r="39734" hidden="1"/>
    <row r="39735" hidden="1"/>
    <row r="39736" hidden="1"/>
    <row r="39737" hidden="1"/>
    <row r="39738" hidden="1"/>
    <row r="39739" hidden="1"/>
    <row r="39740" hidden="1"/>
    <row r="39741" hidden="1"/>
    <row r="39742" hidden="1"/>
    <row r="39743" hidden="1"/>
    <row r="39744" hidden="1"/>
    <row r="39745" hidden="1"/>
    <row r="39746" hidden="1"/>
    <row r="39747" hidden="1"/>
    <row r="39748" hidden="1"/>
    <row r="39749" hidden="1"/>
    <row r="39750" hidden="1"/>
    <row r="39751" hidden="1"/>
    <row r="39752" hidden="1"/>
    <row r="39753" hidden="1"/>
    <row r="39754" hidden="1"/>
    <row r="39755" hidden="1"/>
    <row r="39756" hidden="1"/>
    <row r="39757" hidden="1"/>
    <row r="39758" hidden="1"/>
    <row r="39759" hidden="1"/>
    <row r="39760" hidden="1"/>
    <row r="39761" hidden="1"/>
    <row r="39762" hidden="1"/>
    <row r="39763" hidden="1"/>
    <row r="39764" hidden="1"/>
    <row r="39765" hidden="1"/>
    <row r="39766" hidden="1"/>
    <row r="39767" hidden="1"/>
    <row r="39768" hidden="1"/>
    <row r="39769" hidden="1"/>
    <row r="39770" hidden="1"/>
    <row r="39771" hidden="1"/>
    <row r="39772" hidden="1"/>
    <row r="39773" hidden="1"/>
    <row r="39774" hidden="1"/>
    <row r="39775" hidden="1"/>
    <row r="39776" hidden="1"/>
    <row r="39777" hidden="1"/>
    <row r="39778" hidden="1"/>
    <row r="39779" hidden="1"/>
    <row r="39780" hidden="1"/>
    <row r="39781" hidden="1"/>
    <row r="39782" hidden="1"/>
    <row r="39783" hidden="1"/>
    <row r="39784" hidden="1"/>
    <row r="39785" hidden="1"/>
    <row r="39786" hidden="1"/>
    <row r="39787" hidden="1"/>
    <row r="39788" hidden="1"/>
    <row r="39789" hidden="1"/>
    <row r="39790" hidden="1"/>
    <row r="39791" hidden="1"/>
    <row r="39792" hidden="1"/>
    <row r="39793" hidden="1"/>
    <row r="39794" hidden="1"/>
    <row r="39795" hidden="1"/>
    <row r="39796" hidden="1"/>
    <row r="39797" hidden="1"/>
    <row r="39798" hidden="1"/>
    <row r="39799" hidden="1"/>
    <row r="39800" hidden="1"/>
    <row r="39801" hidden="1"/>
    <row r="39802" hidden="1"/>
    <row r="39803" hidden="1"/>
    <row r="39804" hidden="1"/>
    <row r="39805" hidden="1"/>
    <row r="39806" hidden="1"/>
    <row r="39807" hidden="1"/>
    <row r="39808" hidden="1"/>
    <row r="39809" hidden="1"/>
    <row r="39810" hidden="1"/>
    <row r="39811" hidden="1"/>
    <row r="39812" hidden="1"/>
    <row r="39813" hidden="1"/>
    <row r="39814" hidden="1"/>
    <row r="39815" hidden="1"/>
    <row r="39816" hidden="1"/>
    <row r="39817" hidden="1"/>
    <row r="39818" hidden="1"/>
    <row r="39819" hidden="1"/>
    <row r="39820" hidden="1"/>
    <row r="39821" hidden="1"/>
    <row r="39822" hidden="1"/>
    <row r="39823" hidden="1"/>
    <row r="39824" hidden="1"/>
    <row r="39825" hidden="1"/>
    <row r="39826" hidden="1"/>
    <row r="39827" hidden="1"/>
    <row r="39828" hidden="1"/>
    <row r="39829" hidden="1"/>
    <row r="39830" hidden="1"/>
    <row r="39831" hidden="1"/>
    <row r="39832" hidden="1"/>
    <row r="39833" hidden="1"/>
    <row r="39834" hidden="1"/>
    <row r="39835" hidden="1"/>
    <row r="39836" hidden="1"/>
    <row r="39837" hidden="1"/>
    <row r="39838" hidden="1"/>
    <row r="39839" hidden="1"/>
    <row r="39840" hidden="1"/>
    <row r="39841" hidden="1"/>
    <row r="39842" hidden="1"/>
    <row r="39843" hidden="1"/>
    <row r="39844" hidden="1"/>
    <row r="39845" hidden="1"/>
    <row r="39846" hidden="1"/>
    <row r="39847" hidden="1"/>
    <row r="39848" hidden="1"/>
    <row r="39849" hidden="1"/>
    <row r="39850" hidden="1"/>
    <row r="39851" hidden="1"/>
    <row r="39852" hidden="1"/>
    <row r="39853" hidden="1"/>
    <row r="39854" hidden="1"/>
    <row r="39855" hidden="1"/>
    <row r="39856" hidden="1"/>
    <row r="39857" hidden="1"/>
    <row r="39858" hidden="1"/>
    <row r="39859" hidden="1"/>
    <row r="39860" hidden="1"/>
    <row r="39861" hidden="1"/>
    <row r="39862" hidden="1"/>
    <row r="39863" hidden="1"/>
    <row r="39864" hidden="1"/>
    <row r="39865" hidden="1"/>
    <row r="39866" hidden="1"/>
    <row r="39867" hidden="1"/>
    <row r="39868" hidden="1"/>
    <row r="39869" hidden="1"/>
    <row r="39870" hidden="1"/>
    <row r="39871" hidden="1"/>
    <row r="39872" hidden="1"/>
    <row r="39873" hidden="1"/>
    <row r="39874" hidden="1"/>
    <row r="39875" hidden="1"/>
    <row r="39876" hidden="1"/>
    <row r="39877" hidden="1"/>
    <row r="39878" hidden="1"/>
    <row r="39879" hidden="1"/>
    <row r="39880" hidden="1"/>
    <row r="39881" hidden="1"/>
    <row r="39882" hidden="1"/>
    <row r="39883" hidden="1"/>
    <row r="39884" hidden="1"/>
    <row r="39885" hidden="1"/>
    <row r="39886" hidden="1"/>
    <row r="39887" hidden="1"/>
    <row r="39888" hidden="1"/>
    <row r="39889" hidden="1"/>
    <row r="39890" hidden="1"/>
    <row r="39891" hidden="1"/>
    <row r="39892" hidden="1"/>
    <row r="39893" hidden="1"/>
    <row r="39894" hidden="1"/>
    <row r="39895" hidden="1"/>
    <row r="39896" hidden="1"/>
    <row r="39897" hidden="1"/>
    <row r="39898" hidden="1"/>
    <row r="39899" hidden="1"/>
    <row r="39900" hidden="1"/>
    <row r="39901" hidden="1"/>
    <row r="39902" hidden="1"/>
    <row r="39903" hidden="1"/>
    <row r="39904" hidden="1"/>
    <row r="39905" hidden="1"/>
    <row r="39906" hidden="1"/>
    <row r="39907" hidden="1"/>
    <row r="39908" hidden="1"/>
    <row r="39909" hidden="1"/>
    <row r="39910" hidden="1"/>
    <row r="39911" hidden="1"/>
    <row r="39912" hidden="1"/>
    <row r="39913" hidden="1"/>
    <row r="39914" hidden="1"/>
    <row r="39915" hidden="1"/>
    <row r="39916" hidden="1"/>
    <row r="39917" hidden="1"/>
    <row r="39918" hidden="1"/>
    <row r="39919" hidden="1"/>
    <row r="39920" hidden="1"/>
    <row r="39921" hidden="1"/>
    <row r="39922" hidden="1"/>
    <row r="39923" hidden="1"/>
    <row r="39924" hidden="1"/>
    <row r="39925" hidden="1"/>
    <row r="39926" hidden="1"/>
    <row r="39927" hidden="1"/>
    <row r="39928" hidden="1"/>
    <row r="39929" hidden="1"/>
    <row r="39930" hidden="1"/>
    <row r="39931" hidden="1"/>
    <row r="39932" hidden="1"/>
    <row r="39933" hidden="1"/>
    <row r="39934" hidden="1"/>
    <row r="39935" hidden="1"/>
    <row r="39936" hidden="1"/>
    <row r="39937" hidden="1"/>
    <row r="39938" hidden="1"/>
    <row r="39939" hidden="1"/>
    <row r="39940" hidden="1"/>
    <row r="39941" hidden="1"/>
    <row r="39942" hidden="1"/>
    <row r="39943" hidden="1"/>
    <row r="39944" hidden="1"/>
    <row r="39945" hidden="1"/>
    <row r="39946" hidden="1"/>
    <row r="39947" hidden="1"/>
    <row r="39948" hidden="1"/>
    <row r="39949" hidden="1"/>
    <row r="39950" hidden="1"/>
    <row r="39951" hidden="1"/>
    <row r="39952" hidden="1"/>
    <row r="39953" hidden="1"/>
    <row r="39954" hidden="1"/>
    <row r="39955" hidden="1"/>
    <row r="39956" hidden="1"/>
    <row r="39957" hidden="1"/>
    <row r="39958" hidden="1"/>
    <row r="39959" hidden="1"/>
    <row r="39960" hidden="1"/>
    <row r="39961" hidden="1"/>
    <row r="39962" hidden="1"/>
    <row r="39963" hidden="1"/>
    <row r="39964" hidden="1"/>
    <row r="39965" hidden="1"/>
    <row r="39966" hidden="1"/>
    <row r="39967" hidden="1"/>
    <row r="39968" hidden="1"/>
    <row r="39969" hidden="1"/>
    <row r="39970" hidden="1"/>
    <row r="39971" hidden="1"/>
    <row r="39972" hidden="1"/>
    <row r="39973" hidden="1"/>
    <row r="39974" hidden="1"/>
    <row r="39975" hidden="1"/>
    <row r="39976" hidden="1"/>
    <row r="39977" hidden="1"/>
    <row r="39978" hidden="1"/>
    <row r="39979" hidden="1"/>
    <row r="39980" hidden="1"/>
    <row r="39981" hidden="1"/>
    <row r="39982" hidden="1"/>
    <row r="39983" hidden="1"/>
    <row r="39984" hidden="1"/>
    <row r="39985" hidden="1"/>
    <row r="39986" hidden="1"/>
    <row r="39987" hidden="1"/>
    <row r="39988" hidden="1"/>
    <row r="39989" hidden="1"/>
    <row r="39990" hidden="1"/>
    <row r="39991" hidden="1"/>
    <row r="39992" hidden="1"/>
    <row r="39993" hidden="1"/>
    <row r="39994" hidden="1"/>
    <row r="39995" hidden="1"/>
    <row r="39996" hidden="1"/>
    <row r="39997" hidden="1"/>
    <row r="39998" hidden="1"/>
    <row r="39999" hidden="1"/>
    <row r="40000" hidden="1"/>
    <row r="40001" hidden="1"/>
    <row r="40002" hidden="1"/>
    <row r="40003" hidden="1"/>
    <row r="40004" hidden="1"/>
    <row r="40005" hidden="1"/>
    <row r="40006" hidden="1"/>
    <row r="40007" hidden="1"/>
    <row r="40008" hidden="1"/>
    <row r="40009" hidden="1"/>
    <row r="40010" hidden="1"/>
    <row r="40011" hidden="1"/>
    <row r="40012" hidden="1"/>
    <row r="40013" hidden="1"/>
    <row r="40014" hidden="1"/>
    <row r="40015" hidden="1"/>
    <row r="40016" hidden="1"/>
    <row r="40017" hidden="1"/>
    <row r="40018" hidden="1"/>
    <row r="40019" hidden="1"/>
    <row r="40020" hidden="1"/>
    <row r="40021" hidden="1"/>
    <row r="40022" hidden="1"/>
    <row r="40023" hidden="1"/>
    <row r="40024" hidden="1"/>
    <row r="40025" hidden="1"/>
    <row r="40026" hidden="1"/>
    <row r="40027" hidden="1"/>
    <row r="40028" hidden="1"/>
    <row r="40029" hidden="1"/>
    <row r="40030" hidden="1"/>
    <row r="40031" hidden="1"/>
    <row r="40032" hidden="1"/>
    <row r="40033" hidden="1"/>
    <row r="40034" hidden="1"/>
    <row r="40035" hidden="1"/>
    <row r="40036" hidden="1"/>
    <row r="40037" hidden="1"/>
    <row r="40038" hidden="1"/>
    <row r="40039" hidden="1"/>
    <row r="40040" hidden="1"/>
    <row r="40041" hidden="1"/>
    <row r="40042" hidden="1"/>
    <row r="40043" hidden="1"/>
    <row r="40044" hidden="1"/>
    <row r="40045" hidden="1"/>
    <row r="40046" hidden="1"/>
    <row r="40047" hidden="1"/>
    <row r="40048" hidden="1"/>
    <row r="40049" hidden="1"/>
    <row r="40050" hidden="1"/>
    <row r="40051" hidden="1"/>
    <row r="40052" hidden="1"/>
    <row r="40053" hidden="1"/>
    <row r="40054" hidden="1"/>
    <row r="40055" hidden="1"/>
    <row r="40056" hidden="1"/>
    <row r="40057" hidden="1"/>
    <row r="40058" hidden="1"/>
    <row r="40059" hidden="1"/>
    <row r="40060" hidden="1"/>
    <row r="40061" hidden="1"/>
    <row r="40062" hidden="1"/>
    <row r="40063" hidden="1"/>
    <row r="40064" hidden="1"/>
    <row r="40065" hidden="1"/>
    <row r="40066" hidden="1"/>
    <row r="40067" hidden="1"/>
    <row r="40068" hidden="1"/>
    <row r="40069" hidden="1"/>
    <row r="40070" hidden="1"/>
    <row r="40071" hidden="1"/>
    <row r="40072" hidden="1"/>
    <row r="40073" hidden="1"/>
    <row r="40074" hidden="1"/>
    <row r="40075" hidden="1"/>
    <row r="40076" hidden="1"/>
    <row r="40077" hidden="1"/>
    <row r="40078" hidden="1"/>
    <row r="40079" hidden="1"/>
    <row r="40080" hidden="1"/>
    <row r="40081" hidden="1"/>
    <row r="40082" hidden="1"/>
    <row r="40083" hidden="1"/>
    <row r="40084" hidden="1"/>
    <row r="40085" hidden="1"/>
    <row r="40086" hidden="1"/>
    <row r="40087" hidden="1"/>
    <row r="40088" hidden="1"/>
    <row r="40089" hidden="1"/>
    <row r="40090" hidden="1"/>
    <row r="40091" hidden="1"/>
    <row r="40092" hidden="1"/>
    <row r="40093" hidden="1"/>
    <row r="40094" hidden="1"/>
    <row r="40095" hidden="1"/>
    <row r="40096" hidden="1"/>
    <row r="40097" hidden="1"/>
    <row r="40098" hidden="1"/>
    <row r="40099" hidden="1"/>
    <row r="40100" hidden="1"/>
    <row r="40101" hidden="1"/>
    <row r="40102" hidden="1"/>
    <row r="40103" hidden="1"/>
    <row r="40104" hidden="1"/>
    <row r="40105" hidden="1"/>
    <row r="40106" hidden="1"/>
    <row r="40107" hidden="1"/>
    <row r="40108" hidden="1"/>
    <row r="40109" hidden="1"/>
    <row r="40110" hidden="1"/>
    <row r="40111" hidden="1"/>
    <row r="40112" hidden="1"/>
    <row r="40113" hidden="1"/>
    <row r="40114" hidden="1"/>
    <row r="40115" hidden="1"/>
    <row r="40116" hidden="1"/>
    <row r="40117" hidden="1"/>
    <row r="40118" hidden="1"/>
    <row r="40119" hidden="1"/>
    <row r="40120" hidden="1"/>
    <row r="40121" hidden="1"/>
    <row r="40122" hidden="1"/>
    <row r="40123" hidden="1"/>
    <row r="40124" hidden="1"/>
    <row r="40125" hidden="1"/>
    <row r="40126" hidden="1"/>
    <row r="40127" hidden="1"/>
    <row r="40128" hidden="1"/>
    <row r="40129" hidden="1"/>
    <row r="40130" hidden="1"/>
    <row r="40131" hidden="1"/>
    <row r="40132" hidden="1"/>
    <row r="40133" hidden="1"/>
    <row r="40134" hidden="1"/>
    <row r="40135" hidden="1"/>
    <row r="40136" hidden="1"/>
    <row r="40137" hidden="1"/>
    <row r="40138" hidden="1"/>
    <row r="40139" hidden="1"/>
    <row r="40140" hidden="1"/>
    <row r="40141" hidden="1"/>
    <row r="40142" hidden="1"/>
    <row r="40143" hidden="1"/>
    <row r="40144" hidden="1"/>
    <row r="40145" hidden="1"/>
    <row r="40146" hidden="1"/>
    <row r="40147" hidden="1"/>
    <row r="40148" hidden="1"/>
    <row r="40149" hidden="1"/>
    <row r="40150" hidden="1"/>
    <row r="40151" hidden="1"/>
    <row r="40152" hidden="1"/>
    <row r="40153" hidden="1"/>
    <row r="40154" hidden="1"/>
    <row r="40155" hidden="1"/>
    <row r="40156" hidden="1"/>
    <row r="40157" hidden="1"/>
    <row r="40158" hidden="1"/>
    <row r="40159" hidden="1"/>
    <row r="40160" hidden="1"/>
    <row r="40161" hidden="1"/>
    <row r="40162" hidden="1"/>
    <row r="40163" hidden="1"/>
    <row r="40164" hidden="1"/>
    <row r="40165" hidden="1"/>
    <row r="40166" hidden="1"/>
    <row r="40167" hidden="1"/>
    <row r="40168" hidden="1"/>
    <row r="40169" hidden="1"/>
    <row r="40170" hidden="1"/>
    <row r="40171" hidden="1"/>
    <row r="40172" hidden="1"/>
    <row r="40173" hidden="1"/>
    <row r="40174" hidden="1"/>
    <row r="40175" hidden="1"/>
    <row r="40176" hidden="1"/>
    <row r="40177" hidden="1"/>
    <row r="40178" hidden="1"/>
    <row r="40179" hidden="1"/>
    <row r="40180" hidden="1"/>
    <row r="40181" hidden="1"/>
    <row r="40182" hidden="1"/>
    <row r="40183" hidden="1"/>
    <row r="40184" hidden="1"/>
    <row r="40185" hidden="1"/>
    <row r="40186" hidden="1"/>
    <row r="40187" hidden="1"/>
    <row r="40188" hidden="1"/>
    <row r="40189" hidden="1"/>
    <row r="40190" hidden="1"/>
    <row r="40191" hidden="1"/>
    <row r="40192" hidden="1"/>
    <row r="40193" hidden="1"/>
    <row r="40194" hidden="1"/>
    <row r="40195" hidden="1"/>
    <row r="40196" hidden="1"/>
    <row r="40197" hidden="1"/>
    <row r="40198" hidden="1"/>
    <row r="40199" hidden="1"/>
    <row r="40200" hidden="1"/>
    <row r="40201" hidden="1"/>
    <row r="40202" hidden="1"/>
    <row r="40203" hidden="1"/>
    <row r="40204" hidden="1"/>
    <row r="40205" hidden="1"/>
    <row r="40206" hidden="1"/>
    <row r="40207" hidden="1"/>
    <row r="40208" hidden="1"/>
    <row r="40209" hidden="1"/>
    <row r="40210" hidden="1"/>
    <row r="40211" hidden="1"/>
    <row r="40212" hidden="1"/>
    <row r="40213" hidden="1"/>
    <row r="40214" hidden="1"/>
    <row r="40215" hidden="1"/>
    <row r="40216" hidden="1"/>
    <row r="40217" hidden="1"/>
    <row r="40218" hidden="1"/>
    <row r="40219" hidden="1"/>
    <row r="40220" hidden="1"/>
    <row r="40221" hidden="1"/>
    <row r="40222" hidden="1"/>
    <row r="40223" hidden="1"/>
    <row r="40224" hidden="1"/>
    <row r="40225" hidden="1"/>
    <row r="40226" hidden="1"/>
    <row r="40227" hidden="1"/>
    <row r="40228" hidden="1"/>
    <row r="40229" hidden="1"/>
    <row r="40230" hidden="1"/>
    <row r="40231" hidden="1"/>
    <row r="40232" hidden="1"/>
    <row r="40233" hidden="1"/>
    <row r="40234" hidden="1"/>
    <row r="40235" hidden="1"/>
    <row r="40236" hidden="1"/>
    <row r="40237" hidden="1"/>
    <row r="40238" hidden="1"/>
    <row r="40239" hidden="1"/>
    <row r="40240" hidden="1"/>
    <row r="40241" hidden="1"/>
    <row r="40242" hidden="1"/>
    <row r="40243" hidden="1"/>
    <row r="40244" hidden="1"/>
    <row r="40245" hidden="1"/>
    <row r="40246" hidden="1"/>
    <row r="40247" hidden="1"/>
    <row r="40248" hidden="1"/>
    <row r="40249" hidden="1"/>
    <row r="40250" hidden="1"/>
    <row r="40251" hidden="1"/>
    <row r="40252" hidden="1"/>
    <row r="40253" hidden="1"/>
    <row r="40254" hidden="1"/>
    <row r="40255" hidden="1"/>
    <row r="40256" hidden="1"/>
    <row r="40257" hidden="1"/>
    <row r="40258" hidden="1"/>
    <row r="40259" hidden="1"/>
    <row r="40260" hidden="1"/>
    <row r="40261" hidden="1"/>
    <row r="40262" hidden="1"/>
    <row r="40263" hidden="1"/>
    <row r="40264" hidden="1"/>
    <row r="40265" hidden="1"/>
    <row r="40266" hidden="1"/>
    <row r="40267" hidden="1"/>
    <row r="40268" hidden="1"/>
    <row r="40269" hidden="1"/>
    <row r="40270" hidden="1"/>
    <row r="40271" hidden="1"/>
    <row r="40272" hidden="1"/>
    <row r="40273" hidden="1"/>
    <row r="40274" hidden="1"/>
    <row r="40275" hidden="1"/>
    <row r="40276" hidden="1"/>
    <row r="40277" hidden="1"/>
    <row r="40278" hidden="1"/>
    <row r="40279" hidden="1"/>
    <row r="40280" hidden="1"/>
    <row r="40281" hidden="1"/>
    <row r="40282" hidden="1"/>
    <row r="40283" hidden="1"/>
    <row r="40284" hidden="1"/>
    <row r="40285" hidden="1"/>
    <row r="40286" hidden="1"/>
    <row r="40287" hidden="1"/>
    <row r="40288" hidden="1"/>
    <row r="40289" hidden="1"/>
    <row r="40290" hidden="1"/>
    <row r="40291" hidden="1"/>
    <row r="40292" hidden="1"/>
    <row r="40293" hidden="1"/>
    <row r="40294" hidden="1"/>
    <row r="40295" hidden="1"/>
    <row r="40296" hidden="1"/>
    <row r="40297" hidden="1"/>
    <row r="40298" hidden="1"/>
    <row r="40299" hidden="1"/>
    <row r="40300" hidden="1"/>
    <row r="40301" hidden="1"/>
    <row r="40302" hidden="1"/>
    <row r="40303" hidden="1"/>
    <row r="40304" hidden="1"/>
    <row r="40305" hidden="1"/>
    <row r="40306" hidden="1"/>
    <row r="40307" hidden="1"/>
    <row r="40308" hidden="1"/>
    <row r="40309" hidden="1"/>
    <row r="40310" hidden="1"/>
    <row r="40311" hidden="1"/>
    <row r="40312" hidden="1"/>
    <row r="40313" hidden="1"/>
    <row r="40314" hidden="1"/>
    <row r="40315" hidden="1"/>
    <row r="40316" hidden="1"/>
    <row r="40317" hidden="1"/>
    <row r="40318" hidden="1"/>
    <row r="40319" hidden="1"/>
    <row r="40320" hidden="1"/>
    <row r="40321" hidden="1"/>
    <row r="40322" hidden="1"/>
    <row r="40323" hidden="1"/>
    <row r="40324" hidden="1"/>
    <row r="40325" hidden="1"/>
    <row r="40326" hidden="1"/>
    <row r="40327" hidden="1"/>
    <row r="40328" hidden="1"/>
    <row r="40329" hidden="1"/>
    <row r="40330" hidden="1"/>
    <row r="40331" hidden="1"/>
    <row r="40332" hidden="1"/>
    <row r="40333" hidden="1"/>
    <row r="40334" hidden="1"/>
    <row r="40335" hidden="1"/>
    <row r="40336" hidden="1"/>
    <row r="40337" hidden="1"/>
    <row r="40338" hidden="1"/>
    <row r="40339" hidden="1"/>
    <row r="40340" hidden="1"/>
    <row r="40341" hidden="1"/>
    <row r="40342" hidden="1"/>
    <row r="40343" hidden="1"/>
    <row r="40344" hidden="1"/>
    <row r="40345" hidden="1"/>
    <row r="40346" hidden="1"/>
    <row r="40347" hidden="1"/>
    <row r="40348" hidden="1"/>
    <row r="40349" hidden="1"/>
    <row r="40350" hidden="1"/>
    <row r="40351" hidden="1"/>
    <row r="40352" hidden="1"/>
    <row r="40353" hidden="1"/>
    <row r="40354" hidden="1"/>
    <row r="40355" hidden="1"/>
    <row r="40356" hidden="1"/>
    <row r="40357" hidden="1"/>
    <row r="40358" hidden="1"/>
    <row r="40359" hidden="1"/>
    <row r="40360" hidden="1"/>
    <row r="40361" hidden="1"/>
    <row r="40362" hidden="1"/>
    <row r="40363" hidden="1"/>
    <row r="40364" hidden="1"/>
    <row r="40365" hidden="1"/>
    <row r="40366" hidden="1"/>
    <row r="40367" hidden="1"/>
    <row r="40368" hidden="1"/>
    <row r="40369" hidden="1"/>
    <row r="40370" hidden="1"/>
    <row r="40371" hidden="1"/>
    <row r="40372" hidden="1"/>
    <row r="40373" hidden="1"/>
    <row r="40374" hidden="1"/>
    <row r="40375" hidden="1"/>
    <row r="40376" hidden="1"/>
    <row r="40377" hidden="1"/>
    <row r="40378" hidden="1"/>
    <row r="40379" hidden="1"/>
    <row r="40380" hidden="1"/>
    <row r="40381" hidden="1"/>
    <row r="40382" hidden="1"/>
    <row r="40383" hidden="1"/>
    <row r="40384" hidden="1"/>
    <row r="40385" hidden="1"/>
    <row r="40386" hidden="1"/>
    <row r="40387" hidden="1"/>
    <row r="40388" hidden="1"/>
    <row r="40389" hidden="1"/>
    <row r="40390" hidden="1"/>
    <row r="40391" hidden="1"/>
    <row r="40392" hidden="1"/>
    <row r="40393" hidden="1"/>
    <row r="40394" hidden="1"/>
    <row r="40395" hidden="1"/>
    <row r="40396" hidden="1"/>
    <row r="40397" hidden="1"/>
    <row r="40398" hidden="1"/>
    <row r="40399" hidden="1"/>
    <row r="40400" hidden="1"/>
    <row r="40401" hidden="1"/>
    <row r="40402" hidden="1"/>
    <row r="40403" hidden="1"/>
    <row r="40404" hidden="1"/>
    <row r="40405" hidden="1"/>
    <row r="40406" hidden="1"/>
    <row r="40407" hidden="1"/>
    <row r="40408" hidden="1"/>
    <row r="40409" hidden="1"/>
    <row r="40410" hidden="1"/>
    <row r="40411" hidden="1"/>
    <row r="40412" hidden="1"/>
    <row r="40413" hidden="1"/>
    <row r="40414" hidden="1"/>
    <row r="40415" hidden="1"/>
    <row r="40416" hidden="1"/>
    <row r="40417" hidden="1"/>
    <row r="40418" hidden="1"/>
    <row r="40419" hidden="1"/>
    <row r="40420" hidden="1"/>
    <row r="40421" hidden="1"/>
    <row r="40422" hidden="1"/>
    <row r="40423" hidden="1"/>
    <row r="40424" hidden="1"/>
    <row r="40425" hidden="1"/>
    <row r="40426" hidden="1"/>
    <row r="40427" hidden="1"/>
    <row r="40428" hidden="1"/>
    <row r="40429" hidden="1"/>
    <row r="40430" hidden="1"/>
    <row r="40431" hidden="1"/>
    <row r="40432" hidden="1"/>
    <row r="40433" hidden="1"/>
    <row r="40434" hidden="1"/>
    <row r="40435" hidden="1"/>
    <row r="40436" hidden="1"/>
    <row r="40437" hidden="1"/>
    <row r="40438" hidden="1"/>
    <row r="40439" hidden="1"/>
    <row r="40440" hidden="1"/>
    <row r="40441" hidden="1"/>
    <row r="40442" hidden="1"/>
    <row r="40443" hidden="1"/>
    <row r="40444" hidden="1"/>
    <row r="40445" hidden="1"/>
    <row r="40446" hidden="1"/>
    <row r="40447" hidden="1"/>
    <row r="40448" hidden="1"/>
    <row r="40449" hidden="1"/>
    <row r="40450" hidden="1"/>
    <row r="40451" hidden="1"/>
    <row r="40452" hidden="1"/>
    <row r="40453" hidden="1"/>
    <row r="40454" hidden="1"/>
    <row r="40455" hidden="1"/>
    <row r="40456" hidden="1"/>
    <row r="40457" hidden="1"/>
    <row r="40458" hidden="1"/>
    <row r="40459" hidden="1"/>
    <row r="40460" hidden="1"/>
    <row r="40461" hidden="1"/>
    <row r="40462" hidden="1"/>
    <row r="40463" hidden="1"/>
    <row r="40464" hidden="1"/>
    <row r="40465" hidden="1"/>
    <row r="40466" hidden="1"/>
    <row r="40467" hidden="1"/>
    <row r="40468" hidden="1"/>
    <row r="40469" hidden="1"/>
    <row r="40470" hidden="1"/>
    <row r="40471" hidden="1"/>
    <row r="40472" hidden="1"/>
    <row r="40473" hidden="1"/>
    <row r="40474" hidden="1"/>
    <row r="40475" hidden="1"/>
    <row r="40476" hidden="1"/>
    <row r="40477" hidden="1"/>
    <row r="40478" hidden="1"/>
    <row r="40479" hidden="1"/>
    <row r="40480" hidden="1"/>
    <row r="40481" hidden="1"/>
    <row r="40482" hidden="1"/>
    <row r="40483" hidden="1"/>
    <row r="40484" hidden="1"/>
    <row r="40485" hidden="1"/>
    <row r="40486" hidden="1"/>
    <row r="40487" hidden="1"/>
    <row r="40488" hidden="1"/>
    <row r="40489" hidden="1"/>
    <row r="40490" hidden="1"/>
    <row r="40491" hidden="1"/>
    <row r="40492" hidden="1"/>
    <row r="40493" hidden="1"/>
    <row r="40494" hidden="1"/>
    <row r="40495" hidden="1"/>
    <row r="40496" hidden="1"/>
    <row r="40497" hidden="1"/>
    <row r="40498" hidden="1"/>
    <row r="40499" hidden="1"/>
    <row r="40500" hidden="1"/>
    <row r="40501" hidden="1"/>
    <row r="40502" hidden="1"/>
    <row r="40503" hidden="1"/>
    <row r="40504" hidden="1"/>
    <row r="40505" hidden="1"/>
    <row r="40506" hidden="1"/>
    <row r="40507" hidden="1"/>
    <row r="40508" hidden="1"/>
    <row r="40509" hidden="1"/>
    <row r="40510" hidden="1"/>
    <row r="40511" hidden="1"/>
    <row r="40512" hidden="1"/>
    <row r="40513" hidden="1"/>
    <row r="40514" hidden="1"/>
    <row r="40515" hidden="1"/>
    <row r="40516" hidden="1"/>
    <row r="40517" hidden="1"/>
    <row r="40518" hidden="1"/>
    <row r="40519" hidden="1"/>
    <row r="40520" hidden="1"/>
    <row r="40521" hidden="1"/>
    <row r="40522" hidden="1"/>
    <row r="40523" hidden="1"/>
    <row r="40524" hidden="1"/>
    <row r="40525" hidden="1"/>
    <row r="40526" hidden="1"/>
    <row r="40527" hidden="1"/>
    <row r="40528" hidden="1"/>
    <row r="40529" hidden="1"/>
    <row r="40530" hidden="1"/>
    <row r="40531" hidden="1"/>
    <row r="40532" hidden="1"/>
    <row r="40533" hidden="1"/>
    <row r="40534" hidden="1"/>
    <row r="40535" hidden="1"/>
    <row r="40536" hidden="1"/>
    <row r="40537" hidden="1"/>
    <row r="40538" hidden="1"/>
    <row r="40539" hidden="1"/>
    <row r="40540" hidden="1"/>
    <row r="40541" hidden="1"/>
    <row r="40542" hidden="1"/>
    <row r="40543" hidden="1"/>
    <row r="40544" hidden="1"/>
    <row r="40545" hidden="1"/>
    <row r="40546" hidden="1"/>
    <row r="40547" hidden="1"/>
    <row r="40548" hidden="1"/>
    <row r="40549" hidden="1"/>
    <row r="40550" hidden="1"/>
    <row r="40551" hidden="1"/>
    <row r="40552" hidden="1"/>
    <row r="40553" hidden="1"/>
    <row r="40554" hidden="1"/>
    <row r="40555" hidden="1"/>
    <row r="40556" hidden="1"/>
    <row r="40557" hidden="1"/>
    <row r="40558" hidden="1"/>
    <row r="40559" hidden="1"/>
    <row r="40560" hidden="1"/>
    <row r="40561" hidden="1"/>
    <row r="40562" hidden="1"/>
    <row r="40563" hidden="1"/>
    <row r="40564" hidden="1"/>
    <row r="40565" hidden="1"/>
    <row r="40566" hidden="1"/>
    <row r="40567" hidden="1"/>
    <row r="40568" hidden="1"/>
    <row r="40569" hidden="1"/>
    <row r="40570" hidden="1"/>
    <row r="40571" hidden="1"/>
    <row r="40572" hidden="1"/>
    <row r="40573" hidden="1"/>
    <row r="40574" hidden="1"/>
    <row r="40575" hidden="1"/>
    <row r="40576" hidden="1"/>
    <row r="40577" hidden="1"/>
    <row r="40578" hidden="1"/>
    <row r="40579" hidden="1"/>
    <row r="40580" hidden="1"/>
    <row r="40581" hidden="1"/>
    <row r="40582" hidden="1"/>
    <row r="40583" hidden="1"/>
    <row r="40584" hidden="1"/>
    <row r="40585" hidden="1"/>
    <row r="40586" hidden="1"/>
    <row r="40587" hidden="1"/>
    <row r="40588" hidden="1"/>
    <row r="40589" hidden="1"/>
    <row r="40590" hidden="1"/>
    <row r="40591" hidden="1"/>
    <row r="40592" hidden="1"/>
    <row r="40593" hidden="1"/>
    <row r="40594" hidden="1"/>
    <row r="40595" hidden="1"/>
    <row r="40596" hidden="1"/>
    <row r="40597" hidden="1"/>
    <row r="40598" hidden="1"/>
    <row r="40599" hidden="1"/>
    <row r="40600" hidden="1"/>
    <row r="40601" hidden="1"/>
    <row r="40602" hidden="1"/>
    <row r="40603" hidden="1"/>
    <row r="40604" hidden="1"/>
    <row r="40605" hidden="1"/>
    <row r="40606" hidden="1"/>
    <row r="40607" hidden="1"/>
    <row r="40608" hidden="1"/>
    <row r="40609" hidden="1"/>
    <row r="40610" hidden="1"/>
    <row r="40611" hidden="1"/>
    <row r="40612" hidden="1"/>
    <row r="40613" hidden="1"/>
    <row r="40614" hidden="1"/>
    <row r="40615" hidden="1"/>
    <row r="40616" hidden="1"/>
    <row r="40617" hidden="1"/>
    <row r="40618" hidden="1"/>
    <row r="40619" hidden="1"/>
    <row r="40620" hidden="1"/>
    <row r="40621" hidden="1"/>
    <row r="40622" hidden="1"/>
    <row r="40623" hidden="1"/>
    <row r="40624" hidden="1"/>
    <row r="40625" hidden="1"/>
    <row r="40626" hidden="1"/>
    <row r="40627" hidden="1"/>
    <row r="40628" hidden="1"/>
    <row r="40629" hidden="1"/>
    <row r="40630" hidden="1"/>
    <row r="40631" hidden="1"/>
    <row r="40632" hidden="1"/>
    <row r="40633" hidden="1"/>
    <row r="40634" hidden="1"/>
    <row r="40635" hidden="1"/>
    <row r="40636" hidden="1"/>
    <row r="40637" hidden="1"/>
    <row r="40638" hidden="1"/>
    <row r="40639" hidden="1"/>
    <row r="40640" hidden="1"/>
    <row r="40641" hidden="1"/>
    <row r="40642" hidden="1"/>
    <row r="40643" hidden="1"/>
    <row r="40644" hidden="1"/>
    <row r="40645" hidden="1"/>
    <row r="40646" hidden="1"/>
    <row r="40647" hidden="1"/>
    <row r="40648" hidden="1"/>
    <row r="40649" hidden="1"/>
    <row r="40650" hidden="1"/>
    <row r="40651" hidden="1"/>
    <row r="40652" hidden="1"/>
    <row r="40653" hidden="1"/>
    <row r="40654" hidden="1"/>
    <row r="40655" hidden="1"/>
    <row r="40656" hidden="1"/>
    <row r="40657" hidden="1"/>
    <row r="40658" hidden="1"/>
    <row r="40659" hidden="1"/>
    <row r="40660" hidden="1"/>
    <row r="40661" hidden="1"/>
    <row r="40662" hidden="1"/>
    <row r="40663" hidden="1"/>
    <row r="40664" hidden="1"/>
    <row r="40665" hidden="1"/>
    <row r="40666" hidden="1"/>
    <row r="40667" hidden="1"/>
    <row r="40668" hidden="1"/>
    <row r="40669" hidden="1"/>
    <row r="40670" hidden="1"/>
    <row r="40671" hidden="1"/>
    <row r="40672" hidden="1"/>
    <row r="40673" hidden="1"/>
    <row r="40674" hidden="1"/>
    <row r="40675" hidden="1"/>
    <row r="40676" hidden="1"/>
    <row r="40677" hidden="1"/>
    <row r="40678" hidden="1"/>
    <row r="40679" hidden="1"/>
    <row r="40680" hidden="1"/>
    <row r="40681" hidden="1"/>
    <row r="40682" hidden="1"/>
    <row r="40683" hidden="1"/>
    <row r="40684" hidden="1"/>
    <row r="40685" hidden="1"/>
    <row r="40686" hidden="1"/>
    <row r="40687" hidden="1"/>
    <row r="40688" hidden="1"/>
    <row r="40689" hidden="1"/>
    <row r="40690" hidden="1"/>
    <row r="40691" hidden="1"/>
    <row r="40692" hidden="1"/>
    <row r="40693" hidden="1"/>
    <row r="40694" hidden="1"/>
    <row r="40695" hidden="1"/>
    <row r="40696" hidden="1"/>
    <row r="40697" hidden="1"/>
    <row r="40698" hidden="1"/>
    <row r="40699" hidden="1"/>
    <row r="40700" hidden="1"/>
    <row r="40701" hidden="1"/>
    <row r="40702" hidden="1"/>
    <row r="40703" hidden="1"/>
    <row r="40704" hidden="1"/>
    <row r="40705" hidden="1"/>
    <row r="40706" hidden="1"/>
    <row r="40707" hidden="1"/>
    <row r="40708" hidden="1"/>
    <row r="40709" hidden="1"/>
    <row r="40710" hidden="1"/>
    <row r="40711" hidden="1"/>
    <row r="40712" hidden="1"/>
    <row r="40713" hidden="1"/>
    <row r="40714" hidden="1"/>
    <row r="40715" hidden="1"/>
    <row r="40716" hidden="1"/>
    <row r="40717" hidden="1"/>
    <row r="40718" hidden="1"/>
    <row r="40719" hidden="1"/>
    <row r="40720" hidden="1"/>
    <row r="40721" hidden="1"/>
    <row r="40722" hidden="1"/>
    <row r="40723" hidden="1"/>
    <row r="40724" hidden="1"/>
    <row r="40725" hidden="1"/>
    <row r="40726" hidden="1"/>
    <row r="40727" hidden="1"/>
    <row r="40728" hidden="1"/>
    <row r="40729" hidden="1"/>
    <row r="40730" hidden="1"/>
    <row r="40731" hidden="1"/>
    <row r="40732" hidden="1"/>
    <row r="40733" hidden="1"/>
    <row r="40734" hidden="1"/>
    <row r="40735" hidden="1"/>
    <row r="40736" hidden="1"/>
    <row r="40737" hidden="1"/>
    <row r="40738" hidden="1"/>
    <row r="40739" hidden="1"/>
    <row r="40740" hidden="1"/>
    <row r="40741" hidden="1"/>
    <row r="40742" hidden="1"/>
    <row r="40743" hidden="1"/>
    <row r="40744" hidden="1"/>
    <row r="40745" hidden="1"/>
    <row r="40746" hidden="1"/>
    <row r="40747" hidden="1"/>
    <row r="40748" hidden="1"/>
    <row r="40749" hidden="1"/>
    <row r="40750" hidden="1"/>
    <row r="40751" hidden="1"/>
    <row r="40752" hidden="1"/>
    <row r="40753" hidden="1"/>
    <row r="40754" hidden="1"/>
    <row r="40755" hidden="1"/>
    <row r="40756" hidden="1"/>
    <row r="40757" hidden="1"/>
    <row r="40758" hidden="1"/>
    <row r="40759" hidden="1"/>
    <row r="40760" hidden="1"/>
    <row r="40761" hidden="1"/>
    <row r="40762" hidden="1"/>
    <row r="40763" hidden="1"/>
    <row r="40764" hidden="1"/>
    <row r="40765" hidden="1"/>
    <row r="40766" hidden="1"/>
    <row r="40767" hidden="1"/>
    <row r="40768" hidden="1"/>
    <row r="40769" hidden="1"/>
    <row r="40770" hidden="1"/>
    <row r="40771" hidden="1"/>
    <row r="40772" hidden="1"/>
    <row r="40773" hidden="1"/>
    <row r="40774" hidden="1"/>
    <row r="40775" hidden="1"/>
    <row r="40776" hidden="1"/>
    <row r="40777" hidden="1"/>
    <row r="40778" hidden="1"/>
    <row r="40779" hidden="1"/>
    <row r="40780" hidden="1"/>
    <row r="40781" hidden="1"/>
    <row r="40782" hidden="1"/>
    <row r="40783" hidden="1"/>
    <row r="40784" hidden="1"/>
    <row r="40785" hidden="1"/>
    <row r="40786" hidden="1"/>
    <row r="40787" hidden="1"/>
    <row r="40788" hidden="1"/>
    <row r="40789" hidden="1"/>
    <row r="40790" hidden="1"/>
    <row r="40791" hidden="1"/>
    <row r="40792" hidden="1"/>
    <row r="40793" hidden="1"/>
    <row r="40794" hidden="1"/>
    <row r="40795" hidden="1"/>
    <row r="40796" hidden="1"/>
    <row r="40797" hidden="1"/>
    <row r="40798" hidden="1"/>
    <row r="40799" hidden="1"/>
    <row r="40800" hidden="1"/>
    <row r="40801" hidden="1"/>
    <row r="40802" hidden="1"/>
    <row r="40803" hidden="1"/>
    <row r="40804" hidden="1"/>
    <row r="40805" hidden="1"/>
    <row r="40806" hidden="1"/>
    <row r="40807" hidden="1"/>
    <row r="40808" hidden="1"/>
    <row r="40809" hidden="1"/>
    <row r="40810" hidden="1"/>
    <row r="40811" hidden="1"/>
    <row r="40812" hidden="1"/>
    <row r="40813" hidden="1"/>
    <row r="40814" hidden="1"/>
    <row r="40815" hidden="1"/>
    <row r="40816" hidden="1"/>
    <row r="40817" hidden="1"/>
    <row r="40818" hidden="1"/>
    <row r="40819" hidden="1"/>
    <row r="40820" hidden="1"/>
    <row r="40821" hidden="1"/>
    <row r="40822" hidden="1"/>
    <row r="40823" hidden="1"/>
    <row r="40824" hidden="1"/>
    <row r="40825" hidden="1"/>
    <row r="40826" hidden="1"/>
    <row r="40827" hidden="1"/>
    <row r="40828" hidden="1"/>
    <row r="40829" hidden="1"/>
    <row r="40830" hidden="1"/>
    <row r="40831" hidden="1"/>
    <row r="40832" hidden="1"/>
    <row r="40833" hidden="1"/>
    <row r="40834" hidden="1"/>
    <row r="40835" hidden="1"/>
    <row r="40836" hidden="1"/>
    <row r="40837" hidden="1"/>
    <row r="40838" hidden="1"/>
    <row r="40839" hidden="1"/>
    <row r="40840" hidden="1"/>
    <row r="40841" hidden="1"/>
    <row r="40842" hidden="1"/>
    <row r="40843" hidden="1"/>
    <row r="40844" hidden="1"/>
    <row r="40845" hidden="1"/>
    <row r="40846" hidden="1"/>
    <row r="40847" hidden="1"/>
    <row r="40848" hidden="1"/>
    <row r="40849" hidden="1"/>
    <row r="40850" hidden="1"/>
    <row r="40851" hidden="1"/>
    <row r="40852" hidden="1"/>
    <row r="40853" hidden="1"/>
    <row r="40854" hidden="1"/>
    <row r="40855" hidden="1"/>
    <row r="40856" hidden="1"/>
    <row r="40857" hidden="1"/>
    <row r="40858" hidden="1"/>
    <row r="40859" hidden="1"/>
    <row r="40860" hidden="1"/>
    <row r="40861" hidden="1"/>
    <row r="40862" hidden="1"/>
    <row r="40863" hidden="1"/>
    <row r="40864" hidden="1"/>
    <row r="40865" hidden="1"/>
    <row r="40866" hidden="1"/>
    <row r="40867" hidden="1"/>
    <row r="40868" hidden="1"/>
    <row r="40869" hidden="1"/>
    <row r="40870" hidden="1"/>
    <row r="40871" hidden="1"/>
    <row r="40872" hidden="1"/>
    <row r="40873" hidden="1"/>
    <row r="40874" hidden="1"/>
    <row r="40875" hidden="1"/>
    <row r="40876" hidden="1"/>
    <row r="40877" hidden="1"/>
    <row r="40878" hidden="1"/>
    <row r="40879" hidden="1"/>
    <row r="40880" hidden="1"/>
    <row r="40881" hidden="1"/>
    <row r="40882" hidden="1"/>
    <row r="40883" hidden="1"/>
    <row r="40884" hidden="1"/>
    <row r="40885" hidden="1"/>
    <row r="40886" hidden="1"/>
    <row r="40887" hidden="1"/>
    <row r="40888" hidden="1"/>
    <row r="40889" hidden="1"/>
    <row r="40890" hidden="1"/>
    <row r="40891" hidden="1"/>
    <row r="40892" hidden="1"/>
    <row r="40893" hidden="1"/>
    <row r="40894" hidden="1"/>
    <row r="40895" hidden="1"/>
    <row r="40896" hidden="1"/>
    <row r="40897" hidden="1"/>
    <row r="40898" hidden="1"/>
    <row r="40899" hidden="1"/>
    <row r="40900" hidden="1"/>
    <row r="40901" hidden="1"/>
    <row r="40902" hidden="1"/>
    <row r="40903" hidden="1"/>
    <row r="40904" hidden="1"/>
    <row r="40905" hidden="1"/>
    <row r="40906" hidden="1"/>
    <row r="40907" hidden="1"/>
    <row r="40908" hidden="1"/>
    <row r="40909" hidden="1"/>
    <row r="40910" hidden="1"/>
    <row r="40911" hidden="1"/>
    <row r="40912" hidden="1"/>
    <row r="40913" hidden="1"/>
    <row r="40914" hidden="1"/>
    <row r="40915" hidden="1"/>
    <row r="40916" hidden="1"/>
    <row r="40917" hidden="1"/>
    <row r="40918" hidden="1"/>
    <row r="40919" hidden="1"/>
    <row r="40920" hidden="1"/>
    <row r="40921" hidden="1"/>
    <row r="40922" hidden="1"/>
    <row r="40923" hidden="1"/>
    <row r="40924" hidden="1"/>
    <row r="40925" hidden="1"/>
    <row r="40926" hidden="1"/>
    <row r="40927" hidden="1"/>
    <row r="40928" hidden="1"/>
    <row r="40929" hidden="1"/>
    <row r="40930" hidden="1"/>
    <row r="40931" hidden="1"/>
    <row r="40932" hidden="1"/>
    <row r="40933" hidden="1"/>
    <row r="40934" hidden="1"/>
    <row r="40935" hidden="1"/>
    <row r="40936" hidden="1"/>
    <row r="40937" hidden="1"/>
    <row r="40938" hidden="1"/>
    <row r="40939" hidden="1"/>
    <row r="40940" hidden="1"/>
    <row r="40941" hidden="1"/>
    <row r="40942" hidden="1"/>
    <row r="40943" hidden="1"/>
    <row r="40944" hidden="1"/>
    <row r="40945" hidden="1"/>
    <row r="40946" hidden="1"/>
    <row r="40947" hidden="1"/>
    <row r="40948" hidden="1"/>
    <row r="40949" hidden="1"/>
    <row r="40950" hidden="1"/>
    <row r="40951" hidden="1"/>
    <row r="40952" hidden="1"/>
    <row r="40953" hidden="1"/>
    <row r="40954" hidden="1"/>
    <row r="40955" hidden="1"/>
    <row r="40956" hidden="1"/>
    <row r="40957" hidden="1"/>
    <row r="40958" hidden="1"/>
    <row r="40959" hidden="1"/>
    <row r="40960" hidden="1"/>
    <row r="40961" hidden="1"/>
    <row r="40962" hidden="1"/>
    <row r="40963" hidden="1"/>
    <row r="40964" hidden="1"/>
    <row r="40965" hidden="1"/>
    <row r="40966" hidden="1"/>
    <row r="40967" hidden="1"/>
    <row r="40968" hidden="1"/>
    <row r="40969" hidden="1"/>
    <row r="40970" hidden="1"/>
    <row r="40971" hidden="1"/>
    <row r="40972" hidden="1"/>
    <row r="40973" hidden="1"/>
    <row r="40974" hidden="1"/>
    <row r="40975" hidden="1"/>
    <row r="40976" hidden="1"/>
    <row r="40977" hidden="1"/>
    <row r="40978" hidden="1"/>
    <row r="40979" hidden="1"/>
    <row r="40980" hidden="1"/>
    <row r="40981" hidden="1"/>
    <row r="40982" hidden="1"/>
    <row r="40983" hidden="1"/>
    <row r="40984" hidden="1"/>
    <row r="40985" hidden="1"/>
    <row r="40986" hidden="1"/>
    <row r="40987" hidden="1"/>
    <row r="40988" hidden="1"/>
    <row r="40989" hidden="1"/>
    <row r="40990" hidden="1"/>
    <row r="40991" hidden="1"/>
    <row r="40992" hidden="1"/>
    <row r="40993" hidden="1"/>
    <row r="40994" hidden="1"/>
    <row r="40995" hidden="1"/>
    <row r="40996" hidden="1"/>
    <row r="40997" hidden="1"/>
    <row r="40998" hidden="1"/>
    <row r="40999" hidden="1"/>
    <row r="41000" hidden="1"/>
    <row r="41001" hidden="1"/>
    <row r="41002" hidden="1"/>
    <row r="41003" hidden="1"/>
    <row r="41004" hidden="1"/>
    <row r="41005" hidden="1"/>
    <row r="41006" hidden="1"/>
    <row r="41007" hidden="1"/>
    <row r="41008" hidden="1"/>
    <row r="41009" hidden="1"/>
    <row r="41010" hidden="1"/>
    <row r="41011" hidden="1"/>
    <row r="41012" hidden="1"/>
    <row r="41013" hidden="1"/>
    <row r="41014" hidden="1"/>
    <row r="41015" hidden="1"/>
    <row r="41016" hidden="1"/>
    <row r="41017" hidden="1"/>
    <row r="41018" hidden="1"/>
    <row r="41019" hidden="1"/>
    <row r="41020" hidden="1"/>
    <row r="41021" hidden="1"/>
    <row r="41022" hidden="1"/>
    <row r="41023" hidden="1"/>
    <row r="41024" hidden="1"/>
    <row r="41025" hidden="1"/>
    <row r="41026" hidden="1"/>
    <row r="41027" hidden="1"/>
    <row r="41028" hidden="1"/>
    <row r="41029" hidden="1"/>
    <row r="41030" hidden="1"/>
    <row r="41031" hidden="1"/>
    <row r="41032" hidden="1"/>
    <row r="41033" hidden="1"/>
    <row r="41034" hidden="1"/>
    <row r="41035" hidden="1"/>
    <row r="41036" hidden="1"/>
    <row r="41037" hidden="1"/>
    <row r="41038" hidden="1"/>
    <row r="41039" hidden="1"/>
    <row r="41040" hidden="1"/>
    <row r="41041" hidden="1"/>
    <row r="41042" hidden="1"/>
    <row r="41043" hidden="1"/>
    <row r="41044" hidden="1"/>
    <row r="41045" hidden="1"/>
    <row r="41046" hidden="1"/>
    <row r="41047" hidden="1"/>
    <row r="41048" hidden="1"/>
    <row r="41049" hidden="1"/>
    <row r="41050" hidden="1"/>
    <row r="41051" hidden="1"/>
    <row r="41052" hidden="1"/>
    <row r="41053" hidden="1"/>
    <row r="41054" hidden="1"/>
    <row r="41055" hidden="1"/>
    <row r="41056" hidden="1"/>
    <row r="41057" hidden="1"/>
    <row r="41058" hidden="1"/>
    <row r="41059" hidden="1"/>
    <row r="41060" hidden="1"/>
    <row r="41061" hidden="1"/>
    <row r="41062" hidden="1"/>
    <row r="41063" hidden="1"/>
    <row r="41064" hidden="1"/>
    <row r="41065" hidden="1"/>
    <row r="41066" hidden="1"/>
    <row r="41067" hidden="1"/>
    <row r="41068" hidden="1"/>
    <row r="41069" hidden="1"/>
    <row r="41070" hidden="1"/>
    <row r="41071" hidden="1"/>
    <row r="41072" hidden="1"/>
    <row r="41073" hidden="1"/>
    <row r="41074" hidden="1"/>
    <row r="41075" hidden="1"/>
    <row r="41076" hidden="1"/>
    <row r="41077" hidden="1"/>
    <row r="41078" hidden="1"/>
    <row r="41079" hidden="1"/>
    <row r="41080" hidden="1"/>
    <row r="41081" hidden="1"/>
    <row r="41082" hidden="1"/>
    <row r="41083" hidden="1"/>
    <row r="41084" hidden="1"/>
    <row r="41085" hidden="1"/>
    <row r="41086" hidden="1"/>
    <row r="41087" hidden="1"/>
    <row r="41088" hidden="1"/>
    <row r="41089" hidden="1"/>
    <row r="41090" hidden="1"/>
    <row r="41091" hidden="1"/>
    <row r="41092" hidden="1"/>
    <row r="41093" hidden="1"/>
    <row r="41094" hidden="1"/>
    <row r="41095" hidden="1"/>
    <row r="41096" hidden="1"/>
    <row r="41097" hidden="1"/>
    <row r="41098" hidden="1"/>
    <row r="41099" hidden="1"/>
    <row r="41100" hidden="1"/>
    <row r="41101" hidden="1"/>
    <row r="41102" hidden="1"/>
    <row r="41103" hidden="1"/>
    <row r="41104" hidden="1"/>
    <row r="41105" hidden="1"/>
    <row r="41106" hidden="1"/>
    <row r="41107" hidden="1"/>
    <row r="41108" hidden="1"/>
    <row r="41109" hidden="1"/>
    <row r="41110" hidden="1"/>
    <row r="41111" hidden="1"/>
    <row r="41112" hidden="1"/>
    <row r="41113" hidden="1"/>
    <row r="41114" hidden="1"/>
    <row r="41115" hidden="1"/>
    <row r="41116" hidden="1"/>
    <row r="41117" hidden="1"/>
    <row r="41118" hidden="1"/>
    <row r="41119" hidden="1"/>
    <row r="41120" hidden="1"/>
    <row r="41121" hidden="1"/>
    <row r="41122" hidden="1"/>
    <row r="41123" hidden="1"/>
    <row r="41124" hidden="1"/>
    <row r="41125" hidden="1"/>
    <row r="41126" hidden="1"/>
    <row r="41127" hidden="1"/>
    <row r="41128" hidden="1"/>
    <row r="41129" hidden="1"/>
    <row r="41130" hidden="1"/>
    <row r="41131" hidden="1"/>
    <row r="41132" hidden="1"/>
    <row r="41133" hidden="1"/>
    <row r="41134" hidden="1"/>
    <row r="41135" hidden="1"/>
    <row r="41136" hidden="1"/>
    <row r="41137" hidden="1"/>
    <row r="41138" hidden="1"/>
    <row r="41139" hidden="1"/>
    <row r="41140" hidden="1"/>
    <row r="41141" hidden="1"/>
    <row r="41142" hidden="1"/>
    <row r="41143" hidden="1"/>
    <row r="41144" hidden="1"/>
    <row r="41145" hidden="1"/>
    <row r="41146" hidden="1"/>
    <row r="41147" hidden="1"/>
    <row r="41148" hidden="1"/>
    <row r="41149" hidden="1"/>
    <row r="41150" hidden="1"/>
    <row r="41151" hidden="1"/>
    <row r="41152" hidden="1"/>
    <row r="41153" hidden="1"/>
    <row r="41154" hidden="1"/>
    <row r="41155" hidden="1"/>
    <row r="41156" hidden="1"/>
    <row r="41157" hidden="1"/>
    <row r="41158" hidden="1"/>
    <row r="41159" hidden="1"/>
    <row r="41160" hidden="1"/>
    <row r="41161" hidden="1"/>
    <row r="41162" hidden="1"/>
    <row r="41163" hidden="1"/>
    <row r="41164" hidden="1"/>
    <row r="41165" hidden="1"/>
    <row r="41166" hidden="1"/>
    <row r="41167" hidden="1"/>
    <row r="41168" hidden="1"/>
    <row r="41169" hidden="1"/>
    <row r="41170" hidden="1"/>
    <row r="41171" hidden="1"/>
    <row r="41172" hidden="1"/>
    <row r="41173" hidden="1"/>
    <row r="41174" hidden="1"/>
    <row r="41175" hidden="1"/>
    <row r="41176" hidden="1"/>
    <row r="41177" hidden="1"/>
    <row r="41178" hidden="1"/>
    <row r="41179" hidden="1"/>
    <row r="41180" hidden="1"/>
    <row r="41181" hidden="1"/>
    <row r="41182" hidden="1"/>
    <row r="41183" hidden="1"/>
    <row r="41184" hidden="1"/>
    <row r="41185" hidden="1"/>
    <row r="41186" hidden="1"/>
    <row r="41187" hidden="1"/>
    <row r="41188" hidden="1"/>
    <row r="41189" hidden="1"/>
    <row r="41190" hidden="1"/>
    <row r="41191" hidden="1"/>
    <row r="41192" hidden="1"/>
    <row r="41193" hidden="1"/>
    <row r="41194" hidden="1"/>
    <row r="41195" hidden="1"/>
    <row r="41196" hidden="1"/>
    <row r="41197" hidden="1"/>
    <row r="41198" hidden="1"/>
    <row r="41199" hidden="1"/>
    <row r="41200" hidden="1"/>
    <row r="41201" hidden="1"/>
    <row r="41202" hidden="1"/>
    <row r="41203" hidden="1"/>
    <row r="41204" hidden="1"/>
    <row r="41205" hidden="1"/>
    <row r="41206" hidden="1"/>
    <row r="41207" hidden="1"/>
    <row r="41208" hidden="1"/>
    <row r="41209" hidden="1"/>
    <row r="41210" hidden="1"/>
    <row r="41211" hidden="1"/>
    <row r="41212" hidden="1"/>
    <row r="41213" hidden="1"/>
    <row r="41214" hidden="1"/>
    <row r="41215" hidden="1"/>
    <row r="41216" hidden="1"/>
    <row r="41217" hidden="1"/>
    <row r="41218" hidden="1"/>
    <row r="41219" hidden="1"/>
    <row r="41220" hidden="1"/>
    <row r="41221" hidden="1"/>
    <row r="41222" hidden="1"/>
    <row r="41223" hidden="1"/>
    <row r="41224" hidden="1"/>
    <row r="41225" hidden="1"/>
    <row r="41226" hidden="1"/>
    <row r="41227" hidden="1"/>
    <row r="41228" hidden="1"/>
    <row r="41229" hidden="1"/>
    <row r="41230" hidden="1"/>
    <row r="41231" hidden="1"/>
    <row r="41232" hidden="1"/>
    <row r="41233" hidden="1"/>
    <row r="41234" hidden="1"/>
    <row r="41235" hidden="1"/>
    <row r="41236" hidden="1"/>
    <row r="41237" hidden="1"/>
    <row r="41238" hidden="1"/>
    <row r="41239" hidden="1"/>
    <row r="41240" hidden="1"/>
    <row r="41241" hidden="1"/>
    <row r="41242" hidden="1"/>
    <row r="41243" hidden="1"/>
    <row r="41244" hidden="1"/>
    <row r="41245" hidden="1"/>
    <row r="41246" hidden="1"/>
    <row r="41247" hidden="1"/>
    <row r="41248" hidden="1"/>
    <row r="41249" hidden="1"/>
    <row r="41250" hidden="1"/>
    <row r="41251" hidden="1"/>
    <row r="41252" hidden="1"/>
    <row r="41253" hidden="1"/>
    <row r="41254" hidden="1"/>
    <row r="41255" hidden="1"/>
    <row r="41256" hidden="1"/>
    <row r="41257" hidden="1"/>
    <row r="41258" hidden="1"/>
    <row r="41259" hidden="1"/>
    <row r="41260" hidden="1"/>
    <row r="41261" hidden="1"/>
    <row r="41262" hidden="1"/>
    <row r="41263" hidden="1"/>
    <row r="41264" hidden="1"/>
    <row r="41265" hidden="1"/>
    <row r="41266" hidden="1"/>
    <row r="41267" hidden="1"/>
    <row r="41268" hidden="1"/>
    <row r="41269" hidden="1"/>
    <row r="41270" hidden="1"/>
    <row r="41271" hidden="1"/>
    <row r="41272" hidden="1"/>
    <row r="41273" hidden="1"/>
    <row r="41274" hidden="1"/>
    <row r="41275" hidden="1"/>
    <row r="41276" hidden="1"/>
    <row r="41277" hidden="1"/>
    <row r="41278" hidden="1"/>
    <row r="41279" hidden="1"/>
    <row r="41280" hidden="1"/>
    <row r="41281" hidden="1"/>
    <row r="41282" hidden="1"/>
    <row r="41283" hidden="1"/>
    <row r="41284" hidden="1"/>
    <row r="41285" hidden="1"/>
    <row r="41286" hidden="1"/>
    <row r="41287" hidden="1"/>
    <row r="41288" hidden="1"/>
    <row r="41289" hidden="1"/>
    <row r="41290" hidden="1"/>
    <row r="41291" hidden="1"/>
    <row r="41292" hidden="1"/>
    <row r="41293" hidden="1"/>
    <row r="41294" hidden="1"/>
    <row r="41295" hidden="1"/>
    <row r="41296" hidden="1"/>
    <row r="41297" hidden="1"/>
    <row r="41298" hidden="1"/>
    <row r="41299" hidden="1"/>
    <row r="41300" hidden="1"/>
    <row r="41301" hidden="1"/>
    <row r="41302" hidden="1"/>
    <row r="41303" hidden="1"/>
    <row r="41304" hidden="1"/>
    <row r="41305" hidden="1"/>
    <row r="41306" hidden="1"/>
    <row r="41307" hidden="1"/>
    <row r="41308" hidden="1"/>
    <row r="41309" hidden="1"/>
    <row r="41310" hidden="1"/>
    <row r="41311" hidden="1"/>
    <row r="41312" hidden="1"/>
    <row r="41313" hidden="1"/>
    <row r="41314" hidden="1"/>
    <row r="41315" hidden="1"/>
    <row r="41316" hidden="1"/>
    <row r="41317" hidden="1"/>
    <row r="41318" hidden="1"/>
    <row r="41319" hidden="1"/>
    <row r="41320" hidden="1"/>
    <row r="41321" hidden="1"/>
    <row r="41322" hidden="1"/>
    <row r="41323" hidden="1"/>
    <row r="41324" hidden="1"/>
    <row r="41325" hidden="1"/>
    <row r="41326" hidden="1"/>
    <row r="41327" hidden="1"/>
    <row r="41328" hidden="1"/>
    <row r="41329" hidden="1"/>
    <row r="41330" hidden="1"/>
    <row r="41331" hidden="1"/>
    <row r="41332" hidden="1"/>
    <row r="41333" hidden="1"/>
    <row r="41334" hidden="1"/>
    <row r="41335" hidden="1"/>
    <row r="41336" hidden="1"/>
    <row r="41337" hidden="1"/>
    <row r="41338" hidden="1"/>
    <row r="41339" hidden="1"/>
    <row r="41340" hidden="1"/>
    <row r="41341" hidden="1"/>
    <row r="41342" hidden="1"/>
    <row r="41343" hidden="1"/>
    <row r="41344" hidden="1"/>
    <row r="41345" hidden="1"/>
    <row r="41346" hidden="1"/>
    <row r="41347" hidden="1"/>
    <row r="41348" hidden="1"/>
    <row r="41349" hidden="1"/>
    <row r="41350" hidden="1"/>
    <row r="41351" hidden="1"/>
    <row r="41352" hidden="1"/>
    <row r="41353" hidden="1"/>
    <row r="41354" hidden="1"/>
    <row r="41355" hidden="1"/>
    <row r="41356" hidden="1"/>
    <row r="41357" hidden="1"/>
    <row r="41358" hidden="1"/>
    <row r="41359" hidden="1"/>
    <row r="41360" hidden="1"/>
    <row r="41361" hidden="1"/>
    <row r="41362" hidden="1"/>
    <row r="41363" hidden="1"/>
    <row r="41364" hidden="1"/>
    <row r="41365" hidden="1"/>
    <row r="41366" hidden="1"/>
    <row r="41367" hidden="1"/>
    <row r="41368" hidden="1"/>
    <row r="41369" hidden="1"/>
    <row r="41370" hidden="1"/>
    <row r="41371" hidden="1"/>
    <row r="41372" hidden="1"/>
    <row r="41373" hidden="1"/>
    <row r="41374" hidden="1"/>
    <row r="41375" hidden="1"/>
    <row r="41376" hidden="1"/>
    <row r="41377" hidden="1"/>
    <row r="41378" hidden="1"/>
    <row r="41379" hidden="1"/>
    <row r="41380" hidden="1"/>
    <row r="41381" hidden="1"/>
    <row r="41382" hidden="1"/>
    <row r="41383" hidden="1"/>
    <row r="41384" hidden="1"/>
    <row r="41385" hidden="1"/>
    <row r="41386" hidden="1"/>
    <row r="41387" hidden="1"/>
    <row r="41388" hidden="1"/>
    <row r="41389" hidden="1"/>
    <row r="41390" hidden="1"/>
    <row r="41391" hidden="1"/>
    <row r="41392" hidden="1"/>
    <row r="41393" hidden="1"/>
    <row r="41394" hidden="1"/>
    <row r="41395" hidden="1"/>
    <row r="41396" hidden="1"/>
    <row r="41397" hidden="1"/>
    <row r="41398" hidden="1"/>
    <row r="41399" hidden="1"/>
    <row r="41400" hidden="1"/>
    <row r="41401" hidden="1"/>
    <row r="41402" hidden="1"/>
    <row r="41403" hidden="1"/>
    <row r="41404" hidden="1"/>
    <row r="41405" hidden="1"/>
    <row r="41406" hidden="1"/>
    <row r="41407" hidden="1"/>
    <row r="41408" hidden="1"/>
    <row r="41409" hidden="1"/>
    <row r="41410" hidden="1"/>
    <row r="41411" hidden="1"/>
    <row r="41412" hidden="1"/>
    <row r="41413" hidden="1"/>
    <row r="41414" hidden="1"/>
    <row r="41415" hidden="1"/>
    <row r="41416" hidden="1"/>
    <row r="41417" hidden="1"/>
    <row r="41418" hidden="1"/>
    <row r="41419" hidden="1"/>
    <row r="41420" hidden="1"/>
    <row r="41421" hidden="1"/>
    <row r="41422" hidden="1"/>
    <row r="41423" hidden="1"/>
    <row r="41424" hidden="1"/>
    <row r="41425" hidden="1"/>
    <row r="41426" hidden="1"/>
    <row r="41427" hidden="1"/>
    <row r="41428" hidden="1"/>
    <row r="41429" hidden="1"/>
    <row r="41430" hidden="1"/>
    <row r="41431" hidden="1"/>
    <row r="41432" hidden="1"/>
    <row r="41433" hidden="1"/>
    <row r="41434" hidden="1"/>
    <row r="41435" hidden="1"/>
    <row r="41436" hidden="1"/>
    <row r="41437" hidden="1"/>
    <row r="41438" hidden="1"/>
    <row r="41439" hidden="1"/>
    <row r="41440" hidden="1"/>
    <row r="41441" hidden="1"/>
    <row r="41442" hidden="1"/>
    <row r="41443" hidden="1"/>
    <row r="41444" hidden="1"/>
    <row r="41445" hidden="1"/>
    <row r="41446" hidden="1"/>
    <row r="41447" hidden="1"/>
    <row r="41448" hidden="1"/>
    <row r="41449" hidden="1"/>
    <row r="41450" hidden="1"/>
    <row r="41451" hidden="1"/>
    <row r="41452" hidden="1"/>
    <row r="41453" hidden="1"/>
    <row r="41454" hidden="1"/>
    <row r="41455" hidden="1"/>
    <row r="41456" hidden="1"/>
    <row r="41457" hidden="1"/>
    <row r="41458" hidden="1"/>
    <row r="41459" hidden="1"/>
    <row r="41460" hidden="1"/>
    <row r="41461" hidden="1"/>
    <row r="41462" hidden="1"/>
    <row r="41463" hidden="1"/>
    <row r="41464" hidden="1"/>
    <row r="41465" hidden="1"/>
    <row r="41466" hidden="1"/>
    <row r="41467" hidden="1"/>
    <row r="41468" hidden="1"/>
    <row r="41469" hidden="1"/>
    <row r="41470" hidden="1"/>
    <row r="41471" hidden="1"/>
    <row r="41472" hidden="1"/>
    <row r="41473" hidden="1"/>
    <row r="41474" hidden="1"/>
    <row r="41475" hidden="1"/>
    <row r="41476" hidden="1"/>
    <row r="41477" hidden="1"/>
    <row r="41478" hidden="1"/>
    <row r="41479" hidden="1"/>
    <row r="41480" hidden="1"/>
    <row r="41481" hidden="1"/>
    <row r="41482" hidden="1"/>
    <row r="41483" hidden="1"/>
    <row r="41484" hidden="1"/>
    <row r="41485" hidden="1"/>
    <row r="41486" hidden="1"/>
    <row r="41487" hidden="1"/>
    <row r="41488" hidden="1"/>
    <row r="41489" hidden="1"/>
    <row r="41490" hidden="1"/>
    <row r="41491" hidden="1"/>
    <row r="41492" hidden="1"/>
    <row r="41493" hidden="1"/>
    <row r="41494" hidden="1"/>
    <row r="41495" hidden="1"/>
    <row r="41496" hidden="1"/>
    <row r="41497" hidden="1"/>
    <row r="41498" hidden="1"/>
    <row r="41499" hidden="1"/>
    <row r="41500" hidden="1"/>
    <row r="41501" hidden="1"/>
    <row r="41502" hidden="1"/>
    <row r="41503" hidden="1"/>
    <row r="41504" hidden="1"/>
    <row r="41505" hidden="1"/>
    <row r="41506" hidden="1"/>
    <row r="41507" hidden="1"/>
    <row r="41508" hidden="1"/>
    <row r="41509" hidden="1"/>
    <row r="41510" hidden="1"/>
    <row r="41511" hidden="1"/>
    <row r="41512" hidden="1"/>
    <row r="41513" hidden="1"/>
    <row r="41514" hidden="1"/>
    <row r="41515" hidden="1"/>
    <row r="41516" hidden="1"/>
    <row r="41517" hidden="1"/>
    <row r="41518" hidden="1"/>
    <row r="41519" hidden="1"/>
    <row r="41520" hidden="1"/>
    <row r="41521" hidden="1"/>
    <row r="41522" hidden="1"/>
    <row r="41523" hidden="1"/>
    <row r="41524" hidden="1"/>
    <row r="41525" hidden="1"/>
    <row r="41526" hidden="1"/>
    <row r="41527" hidden="1"/>
    <row r="41528" hidden="1"/>
    <row r="41529" hidden="1"/>
    <row r="41530" hidden="1"/>
    <row r="41531" hidden="1"/>
    <row r="41532" hidden="1"/>
    <row r="41533" hidden="1"/>
    <row r="41534" hidden="1"/>
    <row r="41535" hidden="1"/>
    <row r="41536" hidden="1"/>
    <row r="41537" hidden="1"/>
    <row r="41538" hidden="1"/>
    <row r="41539" hidden="1"/>
    <row r="41540" hidden="1"/>
    <row r="41541" hidden="1"/>
    <row r="41542" hidden="1"/>
    <row r="41543" hidden="1"/>
    <row r="41544" hidden="1"/>
    <row r="41545" hidden="1"/>
    <row r="41546" hidden="1"/>
    <row r="41547" hidden="1"/>
    <row r="41548" hidden="1"/>
    <row r="41549" hidden="1"/>
    <row r="41550" hidden="1"/>
    <row r="41551" hidden="1"/>
    <row r="41552" hidden="1"/>
    <row r="41553" hidden="1"/>
    <row r="41554" hidden="1"/>
    <row r="41555" hidden="1"/>
    <row r="41556" hidden="1"/>
    <row r="41557" hidden="1"/>
    <row r="41558" hidden="1"/>
    <row r="41559" hidden="1"/>
    <row r="41560" hidden="1"/>
    <row r="41561" hidden="1"/>
    <row r="41562" hidden="1"/>
    <row r="41563" hidden="1"/>
    <row r="41564" hidden="1"/>
    <row r="41565" hidden="1"/>
    <row r="41566" hidden="1"/>
    <row r="41567" hidden="1"/>
    <row r="41568" hidden="1"/>
    <row r="41569" hidden="1"/>
    <row r="41570" hidden="1"/>
    <row r="41571" hidden="1"/>
    <row r="41572" hidden="1"/>
    <row r="41573" hidden="1"/>
    <row r="41574" hidden="1"/>
    <row r="41575" hidden="1"/>
    <row r="41576" hidden="1"/>
    <row r="41577" hidden="1"/>
    <row r="41578" hidden="1"/>
    <row r="41579" hidden="1"/>
    <row r="41580" hidden="1"/>
    <row r="41581" hidden="1"/>
    <row r="41582" hidden="1"/>
    <row r="41583" hidden="1"/>
    <row r="41584" hidden="1"/>
    <row r="41585" hidden="1"/>
    <row r="41586" hidden="1"/>
    <row r="41587" hidden="1"/>
    <row r="41588" hidden="1"/>
    <row r="41589" hidden="1"/>
    <row r="41590" hidden="1"/>
    <row r="41591" hidden="1"/>
    <row r="41592" hidden="1"/>
    <row r="41593" hidden="1"/>
    <row r="41594" hidden="1"/>
    <row r="41595" hidden="1"/>
    <row r="41596" hidden="1"/>
    <row r="41597" hidden="1"/>
    <row r="41598" hidden="1"/>
    <row r="41599" hidden="1"/>
    <row r="41600" hidden="1"/>
    <row r="41601" hidden="1"/>
    <row r="41602" hidden="1"/>
    <row r="41603" hidden="1"/>
    <row r="41604" hidden="1"/>
    <row r="41605" hidden="1"/>
    <row r="41606" hidden="1"/>
    <row r="41607" hidden="1"/>
    <row r="41608" hidden="1"/>
    <row r="41609" hidden="1"/>
    <row r="41610" hidden="1"/>
    <row r="41611" hidden="1"/>
    <row r="41612" hidden="1"/>
    <row r="41613" hidden="1"/>
    <row r="41614" hidden="1"/>
    <row r="41615" hidden="1"/>
    <row r="41616" hidden="1"/>
    <row r="41617" hidden="1"/>
    <row r="41618" hidden="1"/>
    <row r="41619" hidden="1"/>
    <row r="41620" hidden="1"/>
    <row r="41621" hidden="1"/>
    <row r="41622" hidden="1"/>
    <row r="41623" hidden="1"/>
    <row r="41624" hidden="1"/>
    <row r="41625" hidden="1"/>
    <row r="41626" hidden="1"/>
    <row r="41627" hidden="1"/>
    <row r="41628" hidden="1"/>
    <row r="41629" hidden="1"/>
    <row r="41630" hidden="1"/>
    <row r="41631" hidden="1"/>
    <row r="41632" hidden="1"/>
    <row r="41633" hidden="1"/>
    <row r="41634" hidden="1"/>
    <row r="41635" hidden="1"/>
    <row r="41636" hidden="1"/>
    <row r="41637" hidden="1"/>
    <row r="41638" hidden="1"/>
    <row r="41639" hidden="1"/>
    <row r="41640" hidden="1"/>
    <row r="41641" hidden="1"/>
    <row r="41642" hidden="1"/>
    <row r="41643" hidden="1"/>
    <row r="41644" hidden="1"/>
    <row r="41645" hidden="1"/>
    <row r="41646" hidden="1"/>
    <row r="41647" hidden="1"/>
    <row r="41648" hidden="1"/>
    <row r="41649" hidden="1"/>
    <row r="41650" hidden="1"/>
    <row r="41651" hidden="1"/>
    <row r="41652" hidden="1"/>
    <row r="41653" hidden="1"/>
    <row r="41654" hidden="1"/>
    <row r="41655" hidden="1"/>
    <row r="41656" hidden="1"/>
    <row r="41657" hidden="1"/>
    <row r="41658" hidden="1"/>
    <row r="41659" hidden="1"/>
    <row r="41660" hidden="1"/>
    <row r="41661" hidden="1"/>
    <row r="41662" hidden="1"/>
    <row r="41663" hidden="1"/>
    <row r="41664" hidden="1"/>
    <row r="41665" hidden="1"/>
    <row r="41666" hidden="1"/>
    <row r="41667" hidden="1"/>
    <row r="41668" hidden="1"/>
    <row r="41669" hidden="1"/>
    <row r="41670" hidden="1"/>
    <row r="41671" hidden="1"/>
    <row r="41672" hidden="1"/>
    <row r="41673" hidden="1"/>
    <row r="41674" hidden="1"/>
    <row r="41675" hidden="1"/>
    <row r="41676" hidden="1"/>
    <row r="41677" hidden="1"/>
    <row r="41678" hidden="1"/>
    <row r="41679" hidden="1"/>
    <row r="41680" hidden="1"/>
    <row r="41681" hidden="1"/>
    <row r="41682" hidden="1"/>
    <row r="41683" hidden="1"/>
    <row r="41684" hidden="1"/>
    <row r="41685" hidden="1"/>
    <row r="41686" hidden="1"/>
    <row r="41687" hidden="1"/>
    <row r="41688" hidden="1"/>
    <row r="41689" hidden="1"/>
    <row r="41690" hidden="1"/>
    <row r="41691" hidden="1"/>
    <row r="41692" hidden="1"/>
    <row r="41693" hidden="1"/>
    <row r="41694" hidden="1"/>
    <row r="41695" hidden="1"/>
    <row r="41696" hidden="1"/>
    <row r="41697" hidden="1"/>
    <row r="41698" hidden="1"/>
    <row r="41699" hidden="1"/>
    <row r="41700" hidden="1"/>
    <row r="41701" hidden="1"/>
    <row r="41702" hidden="1"/>
    <row r="41703" hidden="1"/>
    <row r="41704" hidden="1"/>
    <row r="41705" hidden="1"/>
    <row r="41706" hidden="1"/>
    <row r="41707" hidden="1"/>
    <row r="41708" hidden="1"/>
    <row r="41709" hidden="1"/>
    <row r="41710" hidden="1"/>
    <row r="41711" hidden="1"/>
    <row r="41712" hidden="1"/>
    <row r="41713" hidden="1"/>
    <row r="41714" hidden="1"/>
    <row r="41715" hidden="1"/>
    <row r="41716" hidden="1"/>
    <row r="41717" hidden="1"/>
    <row r="41718" hidden="1"/>
    <row r="41719" hidden="1"/>
    <row r="41720" hidden="1"/>
    <row r="41721" hidden="1"/>
    <row r="41722" hidden="1"/>
    <row r="41723" hidden="1"/>
    <row r="41724" hidden="1"/>
    <row r="41725" hidden="1"/>
    <row r="41726" hidden="1"/>
    <row r="41727" hidden="1"/>
    <row r="41728" hidden="1"/>
    <row r="41729" hidden="1"/>
    <row r="41730" hidden="1"/>
    <row r="41731" hidden="1"/>
    <row r="41732" hidden="1"/>
    <row r="41733" hidden="1"/>
    <row r="41734" hidden="1"/>
    <row r="41735" hidden="1"/>
    <row r="41736" hidden="1"/>
    <row r="41737" hidden="1"/>
    <row r="41738" hidden="1"/>
    <row r="41739" hidden="1"/>
    <row r="41740" hidden="1"/>
    <row r="41741" hidden="1"/>
    <row r="41742" hidden="1"/>
    <row r="41743" hidden="1"/>
    <row r="41744" hidden="1"/>
    <row r="41745" hidden="1"/>
    <row r="41746" hidden="1"/>
    <row r="41747" hidden="1"/>
    <row r="41748" hidden="1"/>
    <row r="41749" hidden="1"/>
    <row r="41750" hidden="1"/>
    <row r="41751" hidden="1"/>
    <row r="41752" hidden="1"/>
    <row r="41753" hidden="1"/>
    <row r="41754" hidden="1"/>
    <row r="41755" hidden="1"/>
    <row r="41756" hidden="1"/>
    <row r="41757" hidden="1"/>
    <row r="41758" hidden="1"/>
    <row r="41759" hidden="1"/>
    <row r="41760" hidden="1"/>
    <row r="41761" hidden="1"/>
    <row r="41762" hidden="1"/>
    <row r="41763" hidden="1"/>
    <row r="41764" hidden="1"/>
    <row r="41765" hidden="1"/>
    <row r="41766" hidden="1"/>
    <row r="41767" hidden="1"/>
    <row r="41768" hidden="1"/>
    <row r="41769" hidden="1"/>
    <row r="41770" hidden="1"/>
    <row r="41771" hidden="1"/>
    <row r="41772" hidden="1"/>
    <row r="41773" hidden="1"/>
    <row r="41774" hidden="1"/>
    <row r="41775" hidden="1"/>
    <row r="41776" hidden="1"/>
    <row r="41777" hidden="1"/>
    <row r="41778" hidden="1"/>
    <row r="41779" hidden="1"/>
    <row r="41780" hidden="1"/>
    <row r="41781" hidden="1"/>
    <row r="41782" hidden="1"/>
    <row r="41783" hidden="1"/>
    <row r="41784" hidden="1"/>
    <row r="41785" hidden="1"/>
    <row r="41786" hidden="1"/>
    <row r="41787" hidden="1"/>
    <row r="41788" hidden="1"/>
    <row r="41789" hidden="1"/>
    <row r="41790" hidden="1"/>
    <row r="41791" hidden="1"/>
    <row r="41792" hidden="1"/>
    <row r="41793" hidden="1"/>
    <row r="41794" hidden="1"/>
    <row r="41795" hidden="1"/>
    <row r="41796" hidden="1"/>
    <row r="41797" hidden="1"/>
    <row r="41798" hidden="1"/>
    <row r="41799" hidden="1"/>
    <row r="41800" hidden="1"/>
    <row r="41801" hidden="1"/>
    <row r="41802" hidden="1"/>
    <row r="41803" hidden="1"/>
    <row r="41804" hidden="1"/>
    <row r="41805" hidden="1"/>
    <row r="41806" hidden="1"/>
    <row r="41807" hidden="1"/>
    <row r="41808" hidden="1"/>
    <row r="41809" hidden="1"/>
    <row r="41810" hidden="1"/>
    <row r="41811" hidden="1"/>
    <row r="41812" hidden="1"/>
    <row r="41813" hidden="1"/>
    <row r="41814" hidden="1"/>
    <row r="41815" hidden="1"/>
    <row r="41816" hidden="1"/>
    <row r="41817" hidden="1"/>
    <row r="41818" hidden="1"/>
    <row r="41819" hidden="1"/>
    <row r="41820" hidden="1"/>
    <row r="41821" hidden="1"/>
    <row r="41822" hidden="1"/>
    <row r="41823" hidden="1"/>
    <row r="41824" hidden="1"/>
    <row r="41825" hidden="1"/>
    <row r="41826" hidden="1"/>
    <row r="41827" hidden="1"/>
    <row r="41828" hidden="1"/>
    <row r="41829" hidden="1"/>
    <row r="41830" hidden="1"/>
    <row r="41831" hidden="1"/>
    <row r="41832" hidden="1"/>
    <row r="41833" hidden="1"/>
    <row r="41834" hidden="1"/>
    <row r="41835" hidden="1"/>
    <row r="41836" hidden="1"/>
    <row r="41837" hidden="1"/>
    <row r="41838" hidden="1"/>
    <row r="41839" hidden="1"/>
    <row r="41840" hidden="1"/>
    <row r="41841" hidden="1"/>
    <row r="41842" hidden="1"/>
    <row r="41843" hidden="1"/>
    <row r="41844" hidden="1"/>
    <row r="41845" hidden="1"/>
    <row r="41846" hidden="1"/>
    <row r="41847" hidden="1"/>
    <row r="41848" hidden="1"/>
    <row r="41849" hidden="1"/>
    <row r="41850" hidden="1"/>
    <row r="41851" hidden="1"/>
    <row r="41852" hidden="1"/>
    <row r="41853" hidden="1"/>
    <row r="41854" hidden="1"/>
    <row r="41855" hidden="1"/>
    <row r="41856" hidden="1"/>
    <row r="41857" hidden="1"/>
    <row r="41858" hidden="1"/>
    <row r="41859" hidden="1"/>
    <row r="41860" hidden="1"/>
    <row r="41861" hidden="1"/>
    <row r="41862" hidden="1"/>
    <row r="41863" hidden="1"/>
    <row r="41864" hidden="1"/>
    <row r="41865" hidden="1"/>
    <row r="41866" hidden="1"/>
    <row r="41867" hidden="1"/>
    <row r="41868" hidden="1"/>
    <row r="41869" hidden="1"/>
    <row r="41870" hidden="1"/>
    <row r="41871" hidden="1"/>
    <row r="41872" hidden="1"/>
    <row r="41873" hidden="1"/>
    <row r="41874" hidden="1"/>
    <row r="41875" hidden="1"/>
    <row r="41876" hidden="1"/>
    <row r="41877" hidden="1"/>
    <row r="41878" hidden="1"/>
    <row r="41879" hidden="1"/>
    <row r="41880" hidden="1"/>
    <row r="41881" hidden="1"/>
    <row r="41882" hidden="1"/>
    <row r="41883" hidden="1"/>
    <row r="41884" hidden="1"/>
    <row r="41885" hidden="1"/>
    <row r="41886" hidden="1"/>
    <row r="41887" hidden="1"/>
    <row r="41888" hidden="1"/>
    <row r="41889" hidden="1"/>
    <row r="41890" hidden="1"/>
    <row r="41891" hidden="1"/>
    <row r="41892" hidden="1"/>
    <row r="41893" hidden="1"/>
    <row r="41894" hidden="1"/>
    <row r="41895" hidden="1"/>
    <row r="41896" hidden="1"/>
    <row r="41897" hidden="1"/>
    <row r="41898" hidden="1"/>
    <row r="41899" hidden="1"/>
    <row r="41900" hidden="1"/>
    <row r="41901" hidden="1"/>
    <row r="41902" hidden="1"/>
    <row r="41903" hidden="1"/>
    <row r="41904" hidden="1"/>
    <row r="41905" hidden="1"/>
    <row r="41906" hidden="1"/>
    <row r="41907" hidden="1"/>
    <row r="41908" hidden="1"/>
    <row r="41909" hidden="1"/>
    <row r="41910" hidden="1"/>
    <row r="41911" hidden="1"/>
    <row r="41912" hidden="1"/>
    <row r="41913" hidden="1"/>
    <row r="41914" hidden="1"/>
    <row r="41915" hidden="1"/>
    <row r="41916" hidden="1"/>
    <row r="41917" hidden="1"/>
    <row r="41918" hidden="1"/>
    <row r="41919" hidden="1"/>
    <row r="41920" hidden="1"/>
    <row r="41921" hidden="1"/>
    <row r="41922" hidden="1"/>
    <row r="41923" hidden="1"/>
    <row r="41924" hidden="1"/>
    <row r="41925" hidden="1"/>
    <row r="41926" hidden="1"/>
    <row r="41927" hidden="1"/>
    <row r="41928" hidden="1"/>
    <row r="41929" hidden="1"/>
    <row r="41930" hidden="1"/>
    <row r="41931" hidden="1"/>
    <row r="41932" hidden="1"/>
    <row r="41933" hidden="1"/>
    <row r="41934" hidden="1"/>
    <row r="41935" hidden="1"/>
    <row r="41936" hidden="1"/>
    <row r="41937" hidden="1"/>
    <row r="41938" hidden="1"/>
    <row r="41939" hidden="1"/>
    <row r="41940" hidden="1"/>
    <row r="41941" hidden="1"/>
    <row r="41942" hidden="1"/>
    <row r="41943" hidden="1"/>
    <row r="41944" hidden="1"/>
    <row r="41945" hidden="1"/>
    <row r="41946" hidden="1"/>
    <row r="41947" hidden="1"/>
    <row r="41948" hidden="1"/>
    <row r="41949" hidden="1"/>
    <row r="41950" hidden="1"/>
    <row r="41951" hidden="1"/>
    <row r="41952" hidden="1"/>
    <row r="41953" hidden="1"/>
    <row r="41954" hidden="1"/>
    <row r="41955" hidden="1"/>
    <row r="41956" hidden="1"/>
    <row r="41957" hidden="1"/>
    <row r="41958" hidden="1"/>
    <row r="41959" hidden="1"/>
    <row r="41960" hidden="1"/>
    <row r="41961" hidden="1"/>
    <row r="41962" hidden="1"/>
    <row r="41963" hidden="1"/>
    <row r="41964" hidden="1"/>
    <row r="41965" hidden="1"/>
    <row r="41966" hidden="1"/>
    <row r="41967" hidden="1"/>
    <row r="41968" hidden="1"/>
    <row r="41969" hidden="1"/>
    <row r="41970" hidden="1"/>
    <row r="41971" hidden="1"/>
    <row r="41972" hidden="1"/>
    <row r="41973" hidden="1"/>
    <row r="41974" hidden="1"/>
    <row r="41975" hidden="1"/>
    <row r="41976" hidden="1"/>
    <row r="41977" hidden="1"/>
    <row r="41978" hidden="1"/>
    <row r="41979" hidden="1"/>
    <row r="41980" hidden="1"/>
    <row r="41981" hidden="1"/>
    <row r="41982" hidden="1"/>
    <row r="41983" hidden="1"/>
    <row r="41984" hidden="1"/>
    <row r="41985" hidden="1"/>
    <row r="41986" hidden="1"/>
    <row r="41987" hidden="1"/>
    <row r="41988" hidden="1"/>
    <row r="41989" hidden="1"/>
    <row r="41990" hidden="1"/>
    <row r="41991" hidden="1"/>
    <row r="41992" hidden="1"/>
    <row r="41993" hidden="1"/>
    <row r="41994" hidden="1"/>
    <row r="41995" hidden="1"/>
    <row r="41996" hidden="1"/>
    <row r="41997" hidden="1"/>
    <row r="41998" hidden="1"/>
    <row r="41999" hidden="1"/>
    <row r="42000" hidden="1"/>
    <row r="42001" hidden="1"/>
    <row r="42002" hidden="1"/>
    <row r="42003" hidden="1"/>
    <row r="42004" hidden="1"/>
    <row r="42005" hidden="1"/>
    <row r="42006" hidden="1"/>
    <row r="42007" hidden="1"/>
    <row r="42008" hidden="1"/>
    <row r="42009" hidden="1"/>
    <row r="42010" hidden="1"/>
    <row r="42011" hidden="1"/>
    <row r="42012" hidden="1"/>
    <row r="42013" hidden="1"/>
    <row r="42014" hidden="1"/>
    <row r="42015" hidden="1"/>
    <row r="42016" hidden="1"/>
    <row r="42017" hidden="1"/>
    <row r="42018" hidden="1"/>
    <row r="42019" hidden="1"/>
    <row r="42020" hidden="1"/>
    <row r="42021" hidden="1"/>
    <row r="42022" hidden="1"/>
    <row r="42023" hidden="1"/>
    <row r="42024" hidden="1"/>
    <row r="42025" hidden="1"/>
    <row r="42026" hidden="1"/>
    <row r="42027" hidden="1"/>
    <row r="42028" hidden="1"/>
    <row r="42029" hidden="1"/>
    <row r="42030" hidden="1"/>
    <row r="42031" hidden="1"/>
    <row r="42032" hidden="1"/>
    <row r="42033" hidden="1"/>
    <row r="42034" hidden="1"/>
    <row r="42035" hidden="1"/>
    <row r="42036" hidden="1"/>
    <row r="42037" hidden="1"/>
    <row r="42038" hidden="1"/>
    <row r="42039" hidden="1"/>
    <row r="42040" hidden="1"/>
    <row r="42041" hidden="1"/>
    <row r="42042" hidden="1"/>
    <row r="42043" hidden="1"/>
    <row r="42044" hidden="1"/>
    <row r="42045" hidden="1"/>
    <row r="42046" hidden="1"/>
    <row r="42047" hidden="1"/>
    <row r="42048" hidden="1"/>
    <row r="42049" hidden="1"/>
    <row r="42050" hidden="1"/>
    <row r="42051" hidden="1"/>
    <row r="42052" hidden="1"/>
    <row r="42053" hidden="1"/>
    <row r="42054" hidden="1"/>
    <row r="42055" hidden="1"/>
    <row r="42056" hidden="1"/>
    <row r="42057" hidden="1"/>
    <row r="42058" hidden="1"/>
    <row r="42059" hidden="1"/>
    <row r="42060" hidden="1"/>
    <row r="42061" hidden="1"/>
    <row r="42062" hidden="1"/>
    <row r="42063" hidden="1"/>
    <row r="42064" hidden="1"/>
    <row r="42065" hidden="1"/>
    <row r="42066" hidden="1"/>
    <row r="42067" hidden="1"/>
    <row r="42068" hidden="1"/>
    <row r="42069" hidden="1"/>
    <row r="42070" hidden="1"/>
    <row r="42071" hidden="1"/>
    <row r="42072" hidden="1"/>
    <row r="42073" hidden="1"/>
    <row r="42074" hidden="1"/>
    <row r="42075" hidden="1"/>
    <row r="42076" hidden="1"/>
    <row r="42077" hidden="1"/>
    <row r="42078" hidden="1"/>
    <row r="42079" hidden="1"/>
    <row r="42080" hidden="1"/>
    <row r="42081" hidden="1"/>
    <row r="42082" hidden="1"/>
    <row r="42083" hidden="1"/>
    <row r="42084" hidden="1"/>
    <row r="42085" hidden="1"/>
    <row r="42086" hidden="1"/>
    <row r="42087" hidden="1"/>
    <row r="42088" hidden="1"/>
    <row r="42089" hidden="1"/>
    <row r="42090" hidden="1"/>
    <row r="42091" hidden="1"/>
    <row r="42092" hidden="1"/>
    <row r="42093" hidden="1"/>
    <row r="42094" hidden="1"/>
    <row r="42095" hidden="1"/>
    <row r="42096" hidden="1"/>
    <row r="42097" hidden="1"/>
    <row r="42098" hidden="1"/>
    <row r="42099" hidden="1"/>
    <row r="42100" hidden="1"/>
    <row r="42101" hidden="1"/>
    <row r="42102" hidden="1"/>
    <row r="42103" hidden="1"/>
    <row r="42104" hidden="1"/>
    <row r="42105" hidden="1"/>
    <row r="42106" hidden="1"/>
    <row r="42107" hidden="1"/>
    <row r="42108" hidden="1"/>
    <row r="42109" hidden="1"/>
    <row r="42110" hidden="1"/>
    <row r="42111" hidden="1"/>
    <row r="42112" hidden="1"/>
    <row r="42113" hidden="1"/>
    <row r="42114" hidden="1"/>
    <row r="42115" hidden="1"/>
    <row r="42116" hidden="1"/>
    <row r="42117" hidden="1"/>
    <row r="42118" hidden="1"/>
    <row r="42119" hidden="1"/>
    <row r="42120" hidden="1"/>
    <row r="42121" hidden="1"/>
    <row r="42122" hidden="1"/>
    <row r="42123" hidden="1"/>
    <row r="42124" hidden="1"/>
    <row r="42125" hidden="1"/>
    <row r="42126" hidden="1"/>
    <row r="42127" hidden="1"/>
    <row r="42128" hidden="1"/>
    <row r="42129" hidden="1"/>
    <row r="42130" hidden="1"/>
    <row r="42131" hidden="1"/>
    <row r="42132" hidden="1"/>
    <row r="42133" hidden="1"/>
    <row r="42134" hidden="1"/>
    <row r="42135" hidden="1"/>
    <row r="42136" hidden="1"/>
    <row r="42137" hidden="1"/>
    <row r="42138" hidden="1"/>
    <row r="42139" hidden="1"/>
    <row r="42140" hidden="1"/>
    <row r="42141" hidden="1"/>
    <row r="42142" hidden="1"/>
    <row r="42143" hidden="1"/>
    <row r="42144" hidden="1"/>
    <row r="42145" hidden="1"/>
    <row r="42146" hidden="1"/>
    <row r="42147" hidden="1"/>
    <row r="42148" hidden="1"/>
    <row r="42149" hidden="1"/>
    <row r="42150" hidden="1"/>
    <row r="42151" hidden="1"/>
    <row r="42152" hidden="1"/>
    <row r="42153" hidden="1"/>
    <row r="42154" hidden="1"/>
    <row r="42155" hidden="1"/>
    <row r="42156" hidden="1"/>
    <row r="42157" hidden="1"/>
    <row r="42158" hidden="1"/>
    <row r="42159" hidden="1"/>
    <row r="42160" hidden="1"/>
    <row r="42161" hidden="1"/>
    <row r="42162" hidden="1"/>
    <row r="42163" hidden="1"/>
    <row r="42164" hidden="1"/>
    <row r="42165" hidden="1"/>
    <row r="42166" hidden="1"/>
    <row r="42167" hidden="1"/>
    <row r="42168" hidden="1"/>
    <row r="42169" hidden="1"/>
    <row r="42170" hidden="1"/>
    <row r="42171" hidden="1"/>
    <row r="42172" hidden="1"/>
    <row r="42173" hidden="1"/>
    <row r="42174" hidden="1"/>
    <row r="42175" hidden="1"/>
    <row r="42176" hidden="1"/>
    <row r="42177" hidden="1"/>
    <row r="42178" hidden="1"/>
    <row r="42179" hidden="1"/>
    <row r="42180" hidden="1"/>
    <row r="42181" hidden="1"/>
    <row r="42182" hidden="1"/>
    <row r="42183" hidden="1"/>
    <row r="42184" hidden="1"/>
    <row r="42185" hidden="1"/>
    <row r="42186" hidden="1"/>
    <row r="42187" hidden="1"/>
    <row r="42188" hidden="1"/>
    <row r="42189" hidden="1"/>
    <row r="42190" hidden="1"/>
    <row r="42191" hidden="1"/>
    <row r="42192" hidden="1"/>
    <row r="42193" hidden="1"/>
    <row r="42194" hidden="1"/>
    <row r="42195" hidden="1"/>
    <row r="42196" hidden="1"/>
    <row r="42197" hidden="1"/>
    <row r="42198" hidden="1"/>
    <row r="42199" hidden="1"/>
    <row r="42200" hidden="1"/>
    <row r="42201" hidden="1"/>
    <row r="42202" hidden="1"/>
    <row r="42203" hidden="1"/>
    <row r="42204" hidden="1"/>
    <row r="42205" hidden="1"/>
    <row r="42206" hidden="1"/>
    <row r="42207" hidden="1"/>
    <row r="42208" hidden="1"/>
    <row r="42209" hidden="1"/>
    <row r="42210" hidden="1"/>
    <row r="42211" hidden="1"/>
    <row r="42212" hidden="1"/>
    <row r="42213" hidden="1"/>
    <row r="42214" hidden="1"/>
    <row r="42215" hidden="1"/>
    <row r="42216" hidden="1"/>
    <row r="42217" hidden="1"/>
    <row r="42218" hidden="1"/>
    <row r="42219" hidden="1"/>
    <row r="42220" hidden="1"/>
    <row r="42221" hidden="1"/>
    <row r="42222" hidden="1"/>
    <row r="42223" hidden="1"/>
    <row r="42224" hidden="1"/>
    <row r="42225" hidden="1"/>
    <row r="42226" hidden="1"/>
    <row r="42227" hidden="1"/>
    <row r="42228" hidden="1"/>
    <row r="42229" hidden="1"/>
    <row r="42230" hidden="1"/>
    <row r="42231" hidden="1"/>
    <row r="42232" hidden="1"/>
    <row r="42233" hidden="1"/>
    <row r="42234" hidden="1"/>
    <row r="42235" hidden="1"/>
    <row r="42236" hidden="1"/>
    <row r="42237" hidden="1"/>
    <row r="42238" hidden="1"/>
    <row r="42239" hidden="1"/>
    <row r="42240" hidden="1"/>
    <row r="42241" hidden="1"/>
    <row r="42242" hidden="1"/>
    <row r="42243" hidden="1"/>
    <row r="42244" hidden="1"/>
    <row r="42245" hidden="1"/>
    <row r="42246" hidden="1"/>
    <row r="42247" hidden="1"/>
    <row r="42248" hidden="1"/>
    <row r="42249" hidden="1"/>
    <row r="42250" hidden="1"/>
    <row r="42251" hidden="1"/>
    <row r="42252" hidden="1"/>
    <row r="42253" hidden="1"/>
    <row r="42254" hidden="1"/>
    <row r="42255" hidden="1"/>
    <row r="42256" hidden="1"/>
    <row r="42257" hidden="1"/>
    <row r="42258" hidden="1"/>
    <row r="42259" hidden="1"/>
    <row r="42260" hidden="1"/>
    <row r="42261" hidden="1"/>
    <row r="42262" hidden="1"/>
    <row r="42263" hidden="1"/>
    <row r="42264" hidden="1"/>
    <row r="42265" hidden="1"/>
    <row r="42266" hidden="1"/>
    <row r="42267" hidden="1"/>
    <row r="42268" hidden="1"/>
    <row r="42269" hidden="1"/>
    <row r="42270" hidden="1"/>
    <row r="42271" hidden="1"/>
    <row r="42272" hidden="1"/>
    <row r="42273" hidden="1"/>
    <row r="42274" hidden="1"/>
    <row r="42275" hidden="1"/>
    <row r="42276" hidden="1"/>
    <row r="42277" hidden="1"/>
    <row r="42278" hidden="1"/>
    <row r="42279" hidden="1"/>
    <row r="42280" hidden="1"/>
    <row r="42281" hidden="1"/>
    <row r="42282" hidden="1"/>
    <row r="42283" hidden="1"/>
    <row r="42284" hidden="1"/>
    <row r="42285" hidden="1"/>
    <row r="42286" hidden="1"/>
    <row r="42287" hidden="1"/>
    <row r="42288" hidden="1"/>
    <row r="42289" hidden="1"/>
    <row r="42290" hidden="1"/>
    <row r="42291" hidden="1"/>
    <row r="42292" hidden="1"/>
    <row r="42293" hidden="1"/>
    <row r="42294" hidden="1"/>
    <row r="42295" hidden="1"/>
    <row r="42296" hidden="1"/>
    <row r="42297" hidden="1"/>
    <row r="42298" hidden="1"/>
    <row r="42299" hidden="1"/>
    <row r="42300" hidden="1"/>
    <row r="42301" hidden="1"/>
    <row r="42302" hidden="1"/>
    <row r="42303" hidden="1"/>
    <row r="42304" hidden="1"/>
    <row r="42305" hidden="1"/>
    <row r="42306" hidden="1"/>
    <row r="42307" hidden="1"/>
    <row r="42308" hidden="1"/>
    <row r="42309" hidden="1"/>
    <row r="42310" hidden="1"/>
    <row r="42311" hidden="1"/>
    <row r="42312" hidden="1"/>
    <row r="42313" hidden="1"/>
    <row r="42314" hidden="1"/>
    <row r="42315" hidden="1"/>
    <row r="42316" hidden="1"/>
    <row r="42317" hidden="1"/>
    <row r="42318" hidden="1"/>
    <row r="42319" hidden="1"/>
    <row r="42320" hidden="1"/>
    <row r="42321" hidden="1"/>
    <row r="42322" hidden="1"/>
    <row r="42323" hidden="1"/>
    <row r="42324" hidden="1"/>
    <row r="42325" hidden="1"/>
    <row r="42326" hidden="1"/>
    <row r="42327" hidden="1"/>
    <row r="42328" hidden="1"/>
    <row r="42329" hidden="1"/>
    <row r="42330" hidden="1"/>
    <row r="42331" hidden="1"/>
    <row r="42332" hidden="1"/>
    <row r="42333" hidden="1"/>
    <row r="42334" hidden="1"/>
    <row r="42335" hidden="1"/>
    <row r="42336" hidden="1"/>
    <row r="42337" hidden="1"/>
    <row r="42338" hidden="1"/>
    <row r="42339" hidden="1"/>
    <row r="42340" hidden="1"/>
    <row r="42341" hidden="1"/>
    <row r="42342" hidden="1"/>
    <row r="42343" hidden="1"/>
    <row r="42344" hidden="1"/>
    <row r="42345" hidden="1"/>
    <row r="42346" hidden="1"/>
    <row r="42347" hidden="1"/>
    <row r="42348" hidden="1"/>
    <row r="42349" hidden="1"/>
    <row r="42350" hidden="1"/>
    <row r="42351" hidden="1"/>
    <row r="42352" hidden="1"/>
    <row r="42353" hidden="1"/>
    <row r="42354" hidden="1"/>
    <row r="42355" hidden="1"/>
    <row r="42356" hidden="1"/>
    <row r="42357" hidden="1"/>
    <row r="42358" hidden="1"/>
    <row r="42359" hidden="1"/>
    <row r="42360" hidden="1"/>
    <row r="42361" hidden="1"/>
    <row r="42362" hidden="1"/>
    <row r="42363" hidden="1"/>
    <row r="42364" hidden="1"/>
    <row r="42365" hidden="1"/>
    <row r="42366" hidden="1"/>
    <row r="42367" hidden="1"/>
    <row r="42368" hidden="1"/>
    <row r="42369" hidden="1"/>
    <row r="42370" hidden="1"/>
    <row r="42371" hidden="1"/>
    <row r="42372" hidden="1"/>
    <row r="42373" hidden="1"/>
    <row r="42374" hidden="1"/>
    <row r="42375" hidden="1"/>
    <row r="42376" hidden="1"/>
    <row r="42377" hidden="1"/>
    <row r="42378" hidden="1"/>
    <row r="42379" hidden="1"/>
    <row r="42380" hidden="1"/>
    <row r="42381" hidden="1"/>
    <row r="42382" hidden="1"/>
    <row r="42383" hidden="1"/>
    <row r="42384" hidden="1"/>
    <row r="42385" hidden="1"/>
    <row r="42386" hidden="1"/>
    <row r="42387" hidden="1"/>
    <row r="42388" hidden="1"/>
    <row r="42389" hidden="1"/>
    <row r="42390" hidden="1"/>
    <row r="42391" hidden="1"/>
    <row r="42392" hidden="1"/>
    <row r="42393" hidden="1"/>
    <row r="42394" hidden="1"/>
    <row r="42395" hidden="1"/>
    <row r="42396" hidden="1"/>
    <row r="42397" hidden="1"/>
    <row r="42398" hidden="1"/>
    <row r="42399" hidden="1"/>
    <row r="42400" hidden="1"/>
    <row r="42401" hidden="1"/>
    <row r="42402" hidden="1"/>
    <row r="42403" hidden="1"/>
    <row r="42404" hidden="1"/>
    <row r="42405" hidden="1"/>
    <row r="42406" hidden="1"/>
    <row r="42407" hidden="1"/>
    <row r="42408" hidden="1"/>
    <row r="42409" hidden="1"/>
    <row r="42410" hidden="1"/>
    <row r="42411" hidden="1"/>
    <row r="42412" hidden="1"/>
    <row r="42413" hidden="1"/>
    <row r="42414" hidden="1"/>
    <row r="42415" hidden="1"/>
    <row r="42416" hidden="1"/>
    <row r="42417" hidden="1"/>
    <row r="42418" hidden="1"/>
    <row r="42419" hidden="1"/>
    <row r="42420" hidden="1"/>
    <row r="42421" hidden="1"/>
    <row r="42422" hidden="1"/>
    <row r="42423" hidden="1"/>
    <row r="42424" hidden="1"/>
    <row r="42425" hidden="1"/>
    <row r="42426" hidden="1"/>
    <row r="42427" hidden="1"/>
    <row r="42428" hidden="1"/>
    <row r="42429" hidden="1"/>
    <row r="42430" hidden="1"/>
    <row r="42431" hidden="1"/>
    <row r="42432" hidden="1"/>
    <row r="42433" hidden="1"/>
    <row r="42434" hidden="1"/>
    <row r="42435" hidden="1"/>
    <row r="42436" hidden="1"/>
    <row r="42437" hidden="1"/>
    <row r="42438" hidden="1"/>
    <row r="42439" hidden="1"/>
    <row r="42440" hidden="1"/>
    <row r="42441" hidden="1"/>
    <row r="42442" hidden="1"/>
    <row r="42443" hidden="1"/>
    <row r="42444" hidden="1"/>
    <row r="42445" hidden="1"/>
    <row r="42446" hidden="1"/>
    <row r="42447" hidden="1"/>
    <row r="42448" hidden="1"/>
    <row r="42449" hidden="1"/>
    <row r="42450" hidden="1"/>
    <row r="42451" hidden="1"/>
    <row r="42452" hidden="1"/>
    <row r="42453" hidden="1"/>
    <row r="42454" hidden="1"/>
    <row r="42455" hidden="1"/>
    <row r="42456" hidden="1"/>
    <row r="42457" hidden="1"/>
    <row r="42458" hidden="1"/>
    <row r="42459" hidden="1"/>
    <row r="42460" hidden="1"/>
    <row r="42461" hidden="1"/>
    <row r="42462" hidden="1"/>
    <row r="42463" hidden="1"/>
    <row r="42464" hidden="1"/>
    <row r="42465" hidden="1"/>
    <row r="42466" hidden="1"/>
    <row r="42467" hidden="1"/>
    <row r="42468" hidden="1"/>
    <row r="42469" hidden="1"/>
    <row r="42470" hidden="1"/>
    <row r="42471" hidden="1"/>
    <row r="42472" hidden="1"/>
    <row r="42473" hidden="1"/>
    <row r="42474" hidden="1"/>
    <row r="42475" hidden="1"/>
    <row r="42476" hidden="1"/>
    <row r="42477" hidden="1"/>
    <row r="42478" hidden="1"/>
    <row r="42479" hidden="1"/>
    <row r="42480" hidden="1"/>
    <row r="42481" hidden="1"/>
    <row r="42482" hidden="1"/>
    <row r="42483" hidden="1"/>
    <row r="42484" hidden="1"/>
    <row r="42485" hidden="1"/>
    <row r="42486" hidden="1"/>
    <row r="42487" hidden="1"/>
    <row r="42488" hidden="1"/>
    <row r="42489" hidden="1"/>
    <row r="42490" hidden="1"/>
    <row r="42491" hidden="1"/>
    <row r="42492" hidden="1"/>
    <row r="42493" hidden="1"/>
    <row r="42494" hidden="1"/>
    <row r="42495" hidden="1"/>
    <row r="42496" hidden="1"/>
    <row r="42497" hidden="1"/>
    <row r="42498" hidden="1"/>
    <row r="42499" hidden="1"/>
    <row r="42500" hidden="1"/>
    <row r="42501" hidden="1"/>
    <row r="42502" hidden="1"/>
    <row r="42503" hidden="1"/>
    <row r="42504" hidden="1"/>
    <row r="42505" hidden="1"/>
    <row r="42506" hidden="1"/>
    <row r="42507" hidden="1"/>
    <row r="42508" hidden="1"/>
    <row r="42509" hidden="1"/>
    <row r="42510" hidden="1"/>
    <row r="42511" hidden="1"/>
    <row r="42512" hidden="1"/>
    <row r="42513" hidden="1"/>
    <row r="42514" hidden="1"/>
    <row r="42515" hidden="1"/>
    <row r="42516" hidden="1"/>
    <row r="42517" hidden="1"/>
    <row r="42518" hidden="1"/>
    <row r="42519" hidden="1"/>
    <row r="42520" hidden="1"/>
    <row r="42521" hidden="1"/>
    <row r="42522" hidden="1"/>
    <row r="42523" hidden="1"/>
    <row r="42524" hidden="1"/>
    <row r="42525" hidden="1"/>
    <row r="42526" hidden="1"/>
    <row r="42527" hidden="1"/>
    <row r="42528" hidden="1"/>
    <row r="42529" hidden="1"/>
    <row r="42530" hidden="1"/>
    <row r="42531" hidden="1"/>
    <row r="42532" hidden="1"/>
    <row r="42533" hidden="1"/>
    <row r="42534" hidden="1"/>
    <row r="42535" hidden="1"/>
    <row r="42536" hidden="1"/>
    <row r="42537" hidden="1"/>
    <row r="42538" hidden="1"/>
    <row r="42539" hidden="1"/>
    <row r="42540" hidden="1"/>
    <row r="42541" hidden="1"/>
    <row r="42542" hidden="1"/>
    <row r="42543" hidden="1"/>
    <row r="42544" hidden="1"/>
    <row r="42545" hidden="1"/>
    <row r="42546" hidden="1"/>
    <row r="42547" hidden="1"/>
    <row r="42548" hidden="1"/>
    <row r="42549" hidden="1"/>
    <row r="42550" hidden="1"/>
    <row r="42551" hidden="1"/>
    <row r="42552" hidden="1"/>
    <row r="42553" hidden="1"/>
    <row r="42554" hidden="1"/>
    <row r="42555" hidden="1"/>
    <row r="42556" hidden="1"/>
    <row r="42557" hidden="1"/>
    <row r="42558" hidden="1"/>
    <row r="42559" hidden="1"/>
    <row r="42560" hidden="1"/>
    <row r="42561" hidden="1"/>
    <row r="42562" hidden="1"/>
    <row r="42563" hidden="1"/>
    <row r="42564" hidden="1"/>
    <row r="42565" hidden="1"/>
    <row r="42566" hidden="1"/>
    <row r="42567" hidden="1"/>
    <row r="42568" hidden="1"/>
    <row r="42569" hidden="1"/>
    <row r="42570" hidden="1"/>
    <row r="42571" hidden="1"/>
    <row r="42572" hidden="1"/>
    <row r="42573" hidden="1"/>
    <row r="42574" hidden="1"/>
    <row r="42575" hidden="1"/>
    <row r="42576" hidden="1"/>
    <row r="42577" hidden="1"/>
    <row r="42578" hidden="1"/>
    <row r="42579" hidden="1"/>
    <row r="42580" hidden="1"/>
    <row r="42581" hidden="1"/>
    <row r="42582" hidden="1"/>
    <row r="42583" hidden="1"/>
    <row r="42584" hidden="1"/>
    <row r="42585" hidden="1"/>
    <row r="42586" hidden="1"/>
    <row r="42587" hidden="1"/>
    <row r="42588" hidden="1"/>
    <row r="42589" hidden="1"/>
    <row r="42590" hidden="1"/>
    <row r="42591" hidden="1"/>
    <row r="42592" hidden="1"/>
    <row r="42593" hidden="1"/>
    <row r="42594" hidden="1"/>
    <row r="42595" hidden="1"/>
    <row r="42596" hidden="1"/>
    <row r="42597" hidden="1"/>
    <row r="42598" hidden="1"/>
    <row r="42599" hidden="1"/>
    <row r="42600" hidden="1"/>
    <row r="42601" hidden="1"/>
    <row r="42602" hidden="1"/>
    <row r="42603" hidden="1"/>
    <row r="42604" hidden="1"/>
    <row r="42605" hidden="1"/>
    <row r="42606" hidden="1"/>
    <row r="42607" hidden="1"/>
    <row r="42608" hidden="1"/>
    <row r="42609" hidden="1"/>
    <row r="42610" hidden="1"/>
    <row r="42611" hidden="1"/>
    <row r="42612" hidden="1"/>
    <row r="42613" hidden="1"/>
    <row r="42614" hidden="1"/>
    <row r="42615" hidden="1"/>
    <row r="42616" hidden="1"/>
    <row r="42617" hidden="1"/>
    <row r="42618" hidden="1"/>
    <row r="42619" hidden="1"/>
    <row r="42620" hidden="1"/>
    <row r="42621" hidden="1"/>
    <row r="42622" hidden="1"/>
    <row r="42623" hidden="1"/>
    <row r="42624" hidden="1"/>
    <row r="42625" hidden="1"/>
    <row r="42626" hidden="1"/>
    <row r="42627" hidden="1"/>
    <row r="42628" hidden="1"/>
    <row r="42629" hidden="1"/>
    <row r="42630" hidden="1"/>
    <row r="42631" hidden="1"/>
    <row r="42632" hidden="1"/>
    <row r="42633" hidden="1"/>
    <row r="42634" hidden="1"/>
    <row r="42635" hidden="1"/>
    <row r="42636" hidden="1"/>
    <row r="42637" hidden="1"/>
    <row r="42638" hidden="1"/>
    <row r="42639" hidden="1"/>
    <row r="42640" hidden="1"/>
    <row r="42641" hidden="1"/>
    <row r="42642" hidden="1"/>
    <row r="42643" hidden="1"/>
    <row r="42644" hidden="1"/>
    <row r="42645" hidden="1"/>
    <row r="42646" hidden="1"/>
    <row r="42647" hidden="1"/>
    <row r="42648" hidden="1"/>
    <row r="42649" hidden="1"/>
    <row r="42650" hidden="1"/>
    <row r="42651" hidden="1"/>
    <row r="42652" hidden="1"/>
    <row r="42653" hidden="1"/>
    <row r="42654" hidden="1"/>
    <row r="42655" hidden="1"/>
    <row r="42656" hidden="1"/>
    <row r="42657" hidden="1"/>
    <row r="42658" hidden="1"/>
    <row r="42659" hidden="1"/>
    <row r="42660" hidden="1"/>
    <row r="42661" hidden="1"/>
    <row r="42662" hidden="1"/>
    <row r="42663" hidden="1"/>
    <row r="42664" hidden="1"/>
    <row r="42665" hidden="1"/>
    <row r="42666" hidden="1"/>
    <row r="42667" hidden="1"/>
    <row r="42668" hidden="1"/>
    <row r="42669" hidden="1"/>
    <row r="42670" hidden="1"/>
    <row r="42671" hidden="1"/>
    <row r="42672" hidden="1"/>
    <row r="42673" hidden="1"/>
    <row r="42674" hidden="1"/>
    <row r="42675" hidden="1"/>
    <row r="42676" hidden="1"/>
    <row r="42677" hidden="1"/>
    <row r="42678" hidden="1"/>
    <row r="42679" hidden="1"/>
    <row r="42680" hidden="1"/>
    <row r="42681" hidden="1"/>
    <row r="42682" hidden="1"/>
    <row r="42683" hidden="1"/>
    <row r="42684" hidden="1"/>
    <row r="42685" hidden="1"/>
    <row r="42686" hidden="1"/>
    <row r="42687" hidden="1"/>
    <row r="42688" hidden="1"/>
    <row r="42689" hidden="1"/>
    <row r="42690" hidden="1"/>
    <row r="42691" hidden="1"/>
    <row r="42692" hidden="1"/>
    <row r="42693" hidden="1"/>
    <row r="42694" hidden="1"/>
    <row r="42695" hidden="1"/>
    <row r="42696" hidden="1"/>
    <row r="42697" hidden="1"/>
    <row r="42698" hidden="1"/>
    <row r="42699" hidden="1"/>
    <row r="42700" hidden="1"/>
    <row r="42701" hidden="1"/>
    <row r="42702" hidden="1"/>
    <row r="42703" hidden="1"/>
    <row r="42704" hidden="1"/>
    <row r="42705" hidden="1"/>
    <row r="42706" hidden="1"/>
    <row r="42707" hidden="1"/>
    <row r="42708" hidden="1"/>
    <row r="42709" hidden="1"/>
    <row r="42710" hidden="1"/>
    <row r="42711" hidden="1"/>
    <row r="42712" hidden="1"/>
    <row r="42713" hidden="1"/>
    <row r="42714" hidden="1"/>
    <row r="42715" hidden="1"/>
    <row r="42716" hidden="1"/>
    <row r="42717" hidden="1"/>
    <row r="42718" hidden="1"/>
    <row r="42719" hidden="1"/>
    <row r="42720" hidden="1"/>
    <row r="42721" hidden="1"/>
    <row r="42722" hidden="1"/>
    <row r="42723" hidden="1"/>
    <row r="42724" hidden="1"/>
    <row r="42725" hidden="1"/>
    <row r="42726" hidden="1"/>
    <row r="42727" hidden="1"/>
    <row r="42728" hidden="1"/>
    <row r="42729" hidden="1"/>
    <row r="42730" hidden="1"/>
    <row r="42731" hidden="1"/>
    <row r="42732" hidden="1"/>
    <row r="42733" hidden="1"/>
    <row r="42734" hidden="1"/>
    <row r="42735" hidden="1"/>
    <row r="42736" hidden="1"/>
    <row r="42737" hidden="1"/>
    <row r="42738" hidden="1"/>
    <row r="42739" hidden="1"/>
    <row r="42740" hidden="1"/>
    <row r="42741" hidden="1"/>
    <row r="42742" hidden="1"/>
    <row r="42743" hidden="1"/>
    <row r="42744" hidden="1"/>
    <row r="42745" hidden="1"/>
    <row r="42746" hidden="1"/>
    <row r="42747" hidden="1"/>
    <row r="42748" hidden="1"/>
    <row r="42749" hidden="1"/>
    <row r="42750" hidden="1"/>
    <row r="42751" hidden="1"/>
    <row r="42752" hidden="1"/>
    <row r="42753" hidden="1"/>
    <row r="42754" hidden="1"/>
    <row r="42755" hidden="1"/>
    <row r="42756" hidden="1"/>
    <row r="42757" hidden="1"/>
    <row r="42758" hidden="1"/>
    <row r="42759" hidden="1"/>
    <row r="42760" hidden="1"/>
    <row r="42761" hidden="1"/>
    <row r="42762" hidden="1"/>
    <row r="42763" hidden="1"/>
    <row r="42764" hidden="1"/>
    <row r="42765" hidden="1"/>
    <row r="42766" hidden="1"/>
    <row r="42767" hidden="1"/>
    <row r="42768" hidden="1"/>
    <row r="42769" hidden="1"/>
    <row r="42770" hidden="1"/>
    <row r="42771" hidden="1"/>
    <row r="42772" hidden="1"/>
    <row r="42773" hidden="1"/>
    <row r="42774" hidden="1"/>
    <row r="42775" hidden="1"/>
    <row r="42776" hidden="1"/>
    <row r="42777" hidden="1"/>
    <row r="42778" hidden="1"/>
    <row r="42779" hidden="1"/>
    <row r="42780" hidden="1"/>
    <row r="42781" hidden="1"/>
    <row r="42782" hidden="1"/>
    <row r="42783" hidden="1"/>
    <row r="42784" hidden="1"/>
    <row r="42785" hidden="1"/>
    <row r="42786" hidden="1"/>
    <row r="42787" hidden="1"/>
    <row r="42788" hidden="1"/>
    <row r="42789" hidden="1"/>
    <row r="42790" hidden="1"/>
    <row r="42791" hidden="1"/>
    <row r="42792" hidden="1"/>
    <row r="42793" hidden="1"/>
    <row r="42794" hidden="1"/>
    <row r="42795" hidden="1"/>
    <row r="42796" hidden="1"/>
    <row r="42797" hidden="1"/>
    <row r="42798" hidden="1"/>
    <row r="42799" hidden="1"/>
    <row r="42800" hidden="1"/>
    <row r="42801" hidden="1"/>
    <row r="42802" hidden="1"/>
    <row r="42803" hidden="1"/>
    <row r="42804" hidden="1"/>
    <row r="42805" hidden="1"/>
    <row r="42806" hidden="1"/>
    <row r="42807" hidden="1"/>
    <row r="42808" hidden="1"/>
    <row r="42809" hidden="1"/>
    <row r="42810" hidden="1"/>
    <row r="42811" hidden="1"/>
    <row r="42812" hidden="1"/>
    <row r="42813" hidden="1"/>
    <row r="42814" hidden="1"/>
    <row r="42815" hidden="1"/>
    <row r="42816" hidden="1"/>
    <row r="42817" hidden="1"/>
    <row r="42818" hidden="1"/>
    <row r="42819" hidden="1"/>
    <row r="42820" hidden="1"/>
    <row r="42821" hidden="1"/>
    <row r="42822" hidden="1"/>
    <row r="42823" hidden="1"/>
    <row r="42824" hidden="1"/>
    <row r="42825" hidden="1"/>
    <row r="42826" hidden="1"/>
    <row r="42827" hidden="1"/>
    <row r="42828" hidden="1"/>
    <row r="42829" hidden="1"/>
    <row r="42830" hidden="1"/>
    <row r="42831" hidden="1"/>
    <row r="42832" hidden="1"/>
    <row r="42833" hidden="1"/>
    <row r="42834" hidden="1"/>
    <row r="42835" hidden="1"/>
    <row r="42836" hidden="1"/>
    <row r="42837" hidden="1"/>
    <row r="42838" hidden="1"/>
    <row r="42839" hidden="1"/>
    <row r="42840" hidden="1"/>
    <row r="42841" hidden="1"/>
    <row r="42842" hidden="1"/>
    <row r="42843" hidden="1"/>
    <row r="42844" hidden="1"/>
    <row r="42845" hidden="1"/>
    <row r="42846" hidden="1"/>
    <row r="42847" hidden="1"/>
    <row r="42848" hidden="1"/>
    <row r="42849" hidden="1"/>
    <row r="42850" hidden="1"/>
    <row r="42851" hidden="1"/>
    <row r="42852" hidden="1"/>
    <row r="42853" hidden="1"/>
    <row r="42854" hidden="1"/>
    <row r="42855" hidden="1"/>
    <row r="42856" hidden="1"/>
    <row r="42857" hidden="1"/>
    <row r="42858" hidden="1"/>
    <row r="42859" hidden="1"/>
    <row r="42860" hidden="1"/>
    <row r="42861" hidden="1"/>
    <row r="42862" hidden="1"/>
    <row r="42863" hidden="1"/>
    <row r="42864" hidden="1"/>
    <row r="42865" hidden="1"/>
    <row r="42866" hidden="1"/>
    <row r="42867" hidden="1"/>
    <row r="42868" hidden="1"/>
    <row r="42869" hidden="1"/>
    <row r="42870" hidden="1"/>
    <row r="42871" hidden="1"/>
    <row r="42872" hidden="1"/>
    <row r="42873" hidden="1"/>
    <row r="42874" hidden="1"/>
    <row r="42875" hidden="1"/>
    <row r="42876" hidden="1"/>
    <row r="42877" hidden="1"/>
    <row r="42878" hidden="1"/>
    <row r="42879" hidden="1"/>
    <row r="42880" hidden="1"/>
    <row r="42881" hidden="1"/>
    <row r="42882" hidden="1"/>
    <row r="42883" hidden="1"/>
    <row r="42884" hidden="1"/>
    <row r="42885" hidden="1"/>
    <row r="42886" hidden="1"/>
    <row r="42887" hidden="1"/>
    <row r="42888" hidden="1"/>
    <row r="42889" hidden="1"/>
    <row r="42890" hidden="1"/>
    <row r="42891" hidden="1"/>
    <row r="42892" hidden="1"/>
    <row r="42893" hidden="1"/>
    <row r="42894" hidden="1"/>
    <row r="42895" hidden="1"/>
    <row r="42896" hidden="1"/>
    <row r="42897" hidden="1"/>
    <row r="42898" hidden="1"/>
    <row r="42899" hidden="1"/>
    <row r="42900" hidden="1"/>
    <row r="42901" hidden="1"/>
    <row r="42902" hidden="1"/>
    <row r="42903" hidden="1"/>
    <row r="42904" hidden="1"/>
    <row r="42905" hidden="1"/>
    <row r="42906" hidden="1"/>
    <row r="42907" hidden="1"/>
    <row r="42908" hidden="1"/>
    <row r="42909" hidden="1"/>
    <row r="42910" hidden="1"/>
    <row r="42911" hidden="1"/>
    <row r="42912" hidden="1"/>
    <row r="42913" hidden="1"/>
    <row r="42914" hidden="1"/>
    <row r="42915" hidden="1"/>
    <row r="42916" hidden="1"/>
    <row r="42917" hidden="1"/>
    <row r="42918" hidden="1"/>
    <row r="42919" hidden="1"/>
    <row r="42920" hidden="1"/>
    <row r="42921" hidden="1"/>
    <row r="42922" hidden="1"/>
    <row r="42923" hidden="1"/>
    <row r="42924" hidden="1"/>
    <row r="42925" hidden="1"/>
    <row r="42926" hidden="1"/>
    <row r="42927" hidden="1"/>
    <row r="42928" hidden="1"/>
    <row r="42929" hidden="1"/>
    <row r="42930" hidden="1"/>
    <row r="42931" hidden="1"/>
    <row r="42932" hidden="1"/>
    <row r="42933" hidden="1"/>
    <row r="42934" hidden="1"/>
    <row r="42935" hidden="1"/>
    <row r="42936" hidden="1"/>
    <row r="42937" hidden="1"/>
    <row r="42938" hidden="1"/>
    <row r="42939" hidden="1"/>
    <row r="42940" hidden="1"/>
    <row r="42941" hidden="1"/>
    <row r="42942" hidden="1"/>
    <row r="42943" hidden="1"/>
    <row r="42944" hidden="1"/>
    <row r="42945" hidden="1"/>
    <row r="42946" hidden="1"/>
    <row r="42947" hidden="1"/>
    <row r="42948" hidden="1"/>
    <row r="42949" hidden="1"/>
    <row r="42950" hidden="1"/>
    <row r="42951" hidden="1"/>
    <row r="42952" hidden="1"/>
    <row r="42953" hidden="1"/>
    <row r="42954" hidden="1"/>
    <row r="42955" hidden="1"/>
    <row r="42956" hidden="1"/>
    <row r="42957" hidden="1"/>
    <row r="42958" hidden="1"/>
    <row r="42959" hidden="1"/>
    <row r="42960" hidden="1"/>
    <row r="42961" hidden="1"/>
    <row r="42962" hidden="1"/>
    <row r="42963" hidden="1"/>
    <row r="42964" hidden="1"/>
    <row r="42965" hidden="1"/>
    <row r="42966" hidden="1"/>
    <row r="42967" hidden="1"/>
    <row r="42968" hidden="1"/>
    <row r="42969" hidden="1"/>
    <row r="42970" hidden="1"/>
    <row r="42971" hidden="1"/>
    <row r="42972" hidden="1"/>
    <row r="42973" hidden="1"/>
    <row r="42974" hidden="1"/>
    <row r="42975" hidden="1"/>
    <row r="42976" hidden="1"/>
    <row r="42977" hidden="1"/>
    <row r="42978" hidden="1"/>
    <row r="42979" hidden="1"/>
    <row r="42980" hidden="1"/>
    <row r="42981" hidden="1"/>
    <row r="42982" hidden="1"/>
    <row r="42983" hidden="1"/>
    <row r="42984" hidden="1"/>
    <row r="42985" hidden="1"/>
    <row r="42986" hidden="1"/>
    <row r="42987" hidden="1"/>
    <row r="42988" hidden="1"/>
    <row r="42989" hidden="1"/>
    <row r="42990" hidden="1"/>
    <row r="42991" hidden="1"/>
    <row r="42992" hidden="1"/>
    <row r="42993" hidden="1"/>
    <row r="42994" hidden="1"/>
    <row r="42995" hidden="1"/>
    <row r="42996" hidden="1"/>
    <row r="42997" hidden="1"/>
    <row r="42998" hidden="1"/>
    <row r="42999" hidden="1"/>
    <row r="43000" hidden="1"/>
    <row r="43001" hidden="1"/>
    <row r="43002" hidden="1"/>
    <row r="43003" hidden="1"/>
    <row r="43004" hidden="1"/>
    <row r="43005" hidden="1"/>
    <row r="43006" hidden="1"/>
    <row r="43007" hidden="1"/>
    <row r="43008" hidden="1"/>
    <row r="43009" hidden="1"/>
    <row r="43010" hidden="1"/>
    <row r="43011" hidden="1"/>
    <row r="43012" hidden="1"/>
    <row r="43013" hidden="1"/>
    <row r="43014" hidden="1"/>
    <row r="43015" hidden="1"/>
    <row r="43016" hidden="1"/>
    <row r="43017" hidden="1"/>
    <row r="43018" hidden="1"/>
    <row r="43019" hidden="1"/>
    <row r="43020" hidden="1"/>
    <row r="43021" hidden="1"/>
    <row r="43022" hidden="1"/>
    <row r="43023" hidden="1"/>
    <row r="43024" hidden="1"/>
    <row r="43025" hidden="1"/>
    <row r="43026" hidden="1"/>
    <row r="43027" hidden="1"/>
    <row r="43028" hidden="1"/>
    <row r="43029" hidden="1"/>
    <row r="43030" hidden="1"/>
    <row r="43031" hidden="1"/>
    <row r="43032" hidden="1"/>
    <row r="43033" hidden="1"/>
    <row r="43034" hidden="1"/>
    <row r="43035" hidden="1"/>
    <row r="43036" hidden="1"/>
    <row r="43037" hidden="1"/>
    <row r="43038" hidden="1"/>
    <row r="43039" hidden="1"/>
    <row r="43040" hidden="1"/>
    <row r="43041" hidden="1"/>
    <row r="43042" hidden="1"/>
    <row r="43043" hidden="1"/>
    <row r="43044" hidden="1"/>
    <row r="43045" hidden="1"/>
    <row r="43046" hidden="1"/>
    <row r="43047" hidden="1"/>
    <row r="43048" hidden="1"/>
    <row r="43049" hidden="1"/>
    <row r="43050" hidden="1"/>
    <row r="43051" hidden="1"/>
    <row r="43052" hidden="1"/>
    <row r="43053" hidden="1"/>
    <row r="43054" hidden="1"/>
    <row r="43055" hidden="1"/>
    <row r="43056" hidden="1"/>
    <row r="43057" hidden="1"/>
    <row r="43058" hidden="1"/>
    <row r="43059" hidden="1"/>
    <row r="43060" hidden="1"/>
    <row r="43061" hidden="1"/>
    <row r="43062" hidden="1"/>
    <row r="43063" hidden="1"/>
    <row r="43064" hidden="1"/>
    <row r="43065" hidden="1"/>
    <row r="43066" hidden="1"/>
    <row r="43067" hidden="1"/>
    <row r="43068" hidden="1"/>
    <row r="43069" hidden="1"/>
    <row r="43070" hidden="1"/>
    <row r="43071" hidden="1"/>
    <row r="43072" hidden="1"/>
    <row r="43073" hidden="1"/>
    <row r="43074" hidden="1"/>
    <row r="43075" hidden="1"/>
    <row r="43076" hidden="1"/>
    <row r="43077" hidden="1"/>
    <row r="43078" hidden="1"/>
    <row r="43079" hidden="1"/>
    <row r="43080" hidden="1"/>
    <row r="43081" hidden="1"/>
    <row r="43082" hidden="1"/>
    <row r="43083" hidden="1"/>
    <row r="43084" hidden="1"/>
    <row r="43085" hidden="1"/>
    <row r="43086" hidden="1"/>
    <row r="43087" hidden="1"/>
    <row r="43088" hidden="1"/>
    <row r="43089" hidden="1"/>
    <row r="43090" hidden="1"/>
    <row r="43091" hidden="1"/>
    <row r="43092" hidden="1"/>
    <row r="43093" hidden="1"/>
    <row r="43094" hidden="1"/>
    <row r="43095" hidden="1"/>
    <row r="43096" hidden="1"/>
    <row r="43097" hidden="1"/>
    <row r="43098" hidden="1"/>
    <row r="43099" hidden="1"/>
    <row r="43100" hidden="1"/>
    <row r="43101" hidden="1"/>
    <row r="43102" hidden="1"/>
    <row r="43103" hidden="1"/>
    <row r="43104" hidden="1"/>
    <row r="43105" hidden="1"/>
    <row r="43106" hidden="1"/>
    <row r="43107" hidden="1"/>
    <row r="43108" hidden="1"/>
    <row r="43109" hidden="1"/>
    <row r="43110" hidden="1"/>
    <row r="43111" hidden="1"/>
    <row r="43112" hidden="1"/>
    <row r="43113" hidden="1"/>
    <row r="43114" hidden="1"/>
    <row r="43115" hidden="1"/>
    <row r="43116" hidden="1"/>
    <row r="43117" hidden="1"/>
    <row r="43118" hidden="1"/>
    <row r="43119" hidden="1"/>
    <row r="43120" hidden="1"/>
    <row r="43121" hidden="1"/>
    <row r="43122" hidden="1"/>
    <row r="43123" hidden="1"/>
    <row r="43124" hidden="1"/>
    <row r="43125" hidden="1"/>
    <row r="43126" hidden="1"/>
    <row r="43127" hidden="1"/>
    <row r="43128" hidden="1"/>
    <row r="43129" hidden="1"/>
    <row r="43130" hidden="1"/>
    <row r="43131" hidden="1"/>
    <row r="43132" hidden="1"/>
    <row r="43133" hidden="1"/>
    <row r="43134" hidden="1"/>
    <row r="43135" hidden="1"/>
    <row r="43136" hidden="1"/>
    <row r="43137" hidden="1"/>
    <row r="43138" hidden="1"/>
    <row r="43139" hidden="1"/>
    <row r="43140" hidden="1"/>
    <row r="43141" hidden="1"/>
    <row r="43142" hidden="1"/>
    <row r="43143" hidden="1"/>
    <row r="43144" hidden="1"/>
    <row r="43145" hidden="1"/>
    <row r="43146" hidden="1"/>
    <row r="43147" hidden="1"/>
    <row r="43148" hidden="1"/>
    <row r="43149" hidden="1"/>
    <row r="43150" hidden="1"/>
    <row r="43151" hidden="1"/>
    <row r="43152" hidden="1"/>
    <row r="43153" hidden="1"/>
    <row r="43154" hidden="1"/>
    <row r="43155" hidden="1"/>
    <row r="43156" hidden="1"/>
    <row r="43157" hidden="1"/>
    <row r="43158" hidden="1"/>
    <row r="43159" hidden="1"/>
    <row r="43160" hidden="1"/>
    <row r="43161" hidden="1"/>
    <row r="43162" hidden="1"/>
    <row r="43163" hidden="1"/>
    <row r="43164" hidden="1"/>
    <row r="43165" hidden="1"/>
    <row r="43166" hidden="1"/>
    <row r="43167" hidden="1"/>
    <row r="43168" hidden="1"/>
    <row r="43169" hidden="1"/>
    <row r="43170" hidden="1"/>
    <row r="43171" hidden="1"/>
    <row r="43172" hidden="1"/>
    <row r="43173" hidden="1"/>
    <row r="43174" hidden="1"/>
    <row r="43175" hidden="1"/>
    <row r="43176" hidden="1"/>
    <row r="43177" hidden="1"/>
    <row r="43178" hidden="1"/>
    <row r="43179" hidden="1"/>
    <row r="43180" hidden="1"/>
    <row r="43181" hidden="1"/>
    <row r="43182" hidden="1"/>
    <row r="43183" hidden="1"/>
    <row r="43184" hidden="1"/>
    <row r="43185" hidden="1"/>
    <row r="43186" hidden="1"/>
    <row r="43187" hidden="1"/>
    <row r="43188" hidden="1"/>
    <row r="43189" hidden="1"/>
    <row r="43190" hidden="1"/>
    <row r="43191" hidden="1"/>
    <row r="43192" hidden="1"/>
    <row r="43193" hidden="1"/>
    <row r="43194" hidden="1"/>
    <row r="43195" hidden="1"/>
    <row r="43196" hidden="1"/>
    <row r="43197" hidden="1"/>
    <row r="43198" hidden="1"/>
    <row r="43199" hidden="1"/>
    <row r="43200" hidden="1"/>
    <row r="43201" hidden="1"/>
    <row r="43202" hidden="1"/>
    <row r="43203" hidden="1"/>
    <row r="43204" hidden="1"/>
    <row r="43205" hidden="1"/>
    <row r="43206" hidden="1"/>
    <row r="43207" hidden="1"/>
    <row r="43208" hidden="1"/>
    <row r="43209" hidden="1"/>
    <row r="43210" hidden="1"/>
    <row r="43211" hidden="1"/>
    <row r="43212" hidden="1"/>
    <row r="43213" hidden="1"/>
    <row r="43214" hidden="1"/>
    <row r="43215" hidden="1"/>
    <row r="43216" hidden="1"/>
    <row r="43217" hidden="1"/>
    <row r="43218" hidden="1"/>
    <row r="43219" hidden="1"/>
    <row r="43220" hidden="1"/>
    <row r="43221" hidden="1"/>
    <row r="43222" hidden="1"/>
    <row r="43223" hidden="1"/>
    <row r="43224" hidden="1"/>
    <row r="43225" hidden="1"/>
    <row r="43226" hidden="1"/>
    <row r="43227" hidden="1"/>
    <row r="43228" hidden="1"/>
    <row r="43229" hidden="1"/>
    <row r="43230" hidden="1"/>
    <row r="43231" hidden="1"/>
    <row r="43232" hidden="1"/>
    <row r="43233" hidden="1"/>
    <row r="43234" hidden="1"/>
    <row r="43235" hidden="1"/>
    <row r="43236" hidden="1"/>
    <row r="43237" hidden="1"/>
    <row r="43238" hidden="1"/>
    <row r="43239" hidden="1"/>
    <row r="43240" hidden="1"/>
    <row r="43241" hidden="1"/>
    <row r="43242" hidden="1"/>
    <row r="43243" hidden="1"/>
    <row r="43244" hidden="1"/>
    <row r="43245" hidden="1"/>
    <row r="43246" hidden="1"/>
    <row r="43247" hidden="1"/>
    <row r="43248" hidden="1"/>
    <row r="43249" hidden="1"/>
    <row r="43250" hidden="1"/>
    <row r="43251" hidden="1"/>
    <row r="43252" hidden="1"/>
    <row r="43253" hidden="1"/>
    <row r="43254" hidden="1"/>
    <row r="43255" hidden="1"/>
    <row r="43256" hidden="1"/>
    <row r="43257" hidden="1"/>
    <row r="43258" hidden="1"/>
    <row r="43259" hidden="1"/>
    <row r="43260" hidden="1"/>
    <row r="43261" hidden="1"/>
    <row r="43262" hidden="1"/>
    <row r="43263" hidden="1"/>
    <row r="43264" hidden="1"/>
    <row r="43265" hidden="1"/>
    <row r="43266" hidden="1"/>
    <row r="43267" hidden="1"/>
    <row r="43268" hidden="1"/>
    <row r="43269" hidden="1"/>
    <row r="43270" hidden="1"/>
    <row r="43271" hidden="1"/>
    <row r="43272" hidden="1"/>
    <row r="43273" hidden="1"/>
    <row r="43274" hidden="1"/>
    <row r="43275" hidden="1"/>
    <row r="43276" hidden="1"/>
    <row r="43277" hidden="1"/>
    <row r="43278" hidden="1"/>
    <row r="43279" hidden="1"/>
    <row r="43280" hidden="1"/>
    <row r="43281" hidden="1"/>
    <row r="43282" hidden="1"/>
    <row r="43283" hidden="1"/>
    <row r="43284" hidden="1"/>
    <row r="43285" hidden="1"/>
    <row r="43286" hidden="1"/>
    <row r="43287" hidden="1"/>
    <row r="43288" hidden="1"/>
    <row r="43289" hidden="1"/>
    <row r="43290" hidden="1"/>
    <row r="43291" hidden="1"/>
    <row r="43292" hidden="1"/>
    <row r="43293" hidden="1"/>
    <row r="43294" hidden="1"/>
    <row r="43295" hidden="1"/>
    <row r="43296" hidden="1"/>
    <row r="43297" hidden="1"/>
    <row r="43298" hidden="1"/>
    <row r="43299" hidden="1"/>
    <row r="43300" hidden="1"/>
    <row r="43301" hidden="1"/>
    <row r="43302" hidden="1"/>
    <row r="43303" hidden="1"/>
    <row r="43304" hidden="1"/>
    <row r="43305" hidden="1"/>
    <row r="43306" hidden="1"/>
    <row r="43307" hidden="1"/>
    <row r="43308" hidden="1"/>
    <row r="43309" hidden="1"/>
    <row r="43310" hidden="1"/>
    <row r="43311" hidden="1"/>
    <row r="43312" hidden="1"/>
    <row r="43313" hidden="1"/>
    <row r="43314" hidden="1"/>
    <row r="43315" hidden="1"/>
    <row r="43316" hidden="1"/>
    <row r="43317" hidden="1"/>
    <row r="43318" hidden="1"/>
    <row r="43319" hidden="1"/>
    <row r="43320" hidden="1"/>
    <row r="43321" hidden="1"/>
    <row r="43322" hidden="1"/>
    <row r="43323" hidden="1"/>
    <row r="43324" hidden="1"/>
    <row r="43325" hidden="1"/>
    <row r="43326" hidden="1"/>
    <row r="43327" hidden="1"/>
    <row r="43328" hidden="1"/>
    <row r="43329" hidden="1"/>
    <row r="43330" hidden="1"/>
    <row r="43331" hidden="1"/>
    <row r="43332" hidden="1"/>
    <row r="43333" hidden="1"/>
    <row r="43334" hidden="1"/>
    <row r="43335" hidden="1"/>
    <row r="43336" hidden="1"/>
    <row r="43337" hidden="1"/>
    <row r="43338" hidden="1"/>
    <row r="43339" hidden="1"/>
    <row r="43340" hidden="1"/>
    <row r="43341" hidden="1"/>
    <row r="43342" hidden="1"/>
    <row r="43343" hidden="1"/>
    <row r="43344" hidden="1"/>
    <row r="43345" hidden="1"/>
    <row r="43346" hidden="1"/>
    <row r="43347" hidden="1"/>
    <row r="43348" hidden="1"/>
    <row r="43349" hidden="1"/>
    <row r="43350" hidden="1"/>
    <row r="43351" hidden="1"/>
    <row r="43352" hidden="1"/>
    <row r="43353" hidden="1"/>
    <row r="43354" hidden="1"/>
    <row r="43355" hidden="1"/>
    <row r="43356" hidden="1"/>
    <row r="43357" hidden="1"/>
    <row r="43358" hidden="1"/>
    <row r="43359" hidden="1"/>
    <row r="43360" hidden="1"/>
    <row r="43361" hidden="1"/>
    <row r="43362" hidden="1"/>
    <row r="43363" hidden="1"/>
    <row r="43364" hidden="1"/>
    <row r="43365" hidden="1"/>
    <row r="43366" hidden="1"/>
    <row r="43367" hidden="1"/>
    <row r="43368" hidden="1"/>
    <row r="43369" hidden="1"/>
    <row r="43370" hidden="1"/>
    <row r="43371" hidden="1"/>
    <row r="43372" hidden="1"/>
    <row r="43373" hidden="1"/>
    <row r="43374" hidden="1"/>
    <row r="43375" hidden="1"/>
    <row r="43376" hidden="1"/>
    <row r="43377" hidden="1"/>
    <row r="43378" hidden="1"/>
    <row r="43379" hidden="1"/>
    <row r="43380" hidden="1"/>
    <row r="43381" hidden="1"/>
    <row r="43382" hidden="1"/>
    <row r="43383" hidden="1"/>
    <row r="43384" hidden="1"/>
    <row r="43385" hidden="1"/>
    <row r="43386" hidden="1"/>
    <row r="43387" hidden="1"/>
    <row r="43388" hidden="1"/>
    <row r="43389" hidden="1"/>
    <row r="43390" hidden="1"/>
    <row r="43391" hidden="1"/>
    <row r="43392" hidden="1"/>
    <row r="43393" hidden="1"/>
    <row r="43394" hidden="1"/>
    <row r="43395" hidden="1"/>
    <row r="43396" hidden="1"/>
    <row r="43397" hidden="1"/>
    <row r="43398" hidden="1"/>
    <row r="43399" hidden="1"/>
    <row r="43400" hidden="1"/>
    <row r="43401" hidden="1"/>
    <row r="43402" hidden="1"/>
    <row r="43403" hidden="1"/>
    <row r="43404" hidden="1"/>
    <row r="43405" hidden="1"/>
    <row r="43406" hidden="1"/>
    <row r="43407" hidden="1"/>
    <row r="43408" hidden="1"/>
    <row r="43409" hidden="1"/>
    <row r="43410" hidden="1"/>
    <row r="43411" hidden="1"/>
    <row r="43412" hidden="1"/>
    <row r="43413" hidden="1"/>
    <row r="43414" hidden="1"/>
    <row r="43415" hidden="1"/>
    <row r="43416" hidden="1"/>
    <row r="43417" hidden="1"/>
    <row r="43418" hidden="1"/>
    <row r="43419" hidden="1"/>
    <row r="43420" hidden="1"/>
    <row r="43421" hidden="1"/>
    <row r="43422" hidden="1"/>
    <row r="43423" hidden="1"/>
    <row r="43424" hidden="1"/>
    <row r="43425" hidden="1"/>
    <row r="43426" hidden="1"/>
    <row r="43427" hidden="1"/>
    <row r="43428" hidden="1"/>
    <row r="43429" hidden="1"/>
    <row r="43430" hidden="1"/>
    <row r="43431" hidden="1"/>
    <row r="43432" hidden="1"/>
    <row r="43433" hidden="1"/>
    <row r="43434" hidden="1"/>
    <row r="43435" hidden="1"/>
    <row r="43436" hidden="1"/>
    <row r="43437" hidden="1"/>
    <row r="43438" hidden="1"/>
    <row r="43439" hidden="1"/>
    <row r="43440" hidden="1"/>
    <row r="43441" hidden="1"/>
    <row r="43442" hidden="1"/>
    <row r="43443" hidden="1"/>
    <row r="43444" hidden="1"/>
    <row r="43445" hidden="1"/>
    <row r="43446" hidden="1"/>
    <row r="43447" hidden="1"/>
    <row r="43448" hidden="1"/>
    <row r="43449" hidden="1"/>
    <row r="43450" hidden="1"/>
    <row r="43451" hidden="1"/>
    <row r="43452" hidden="1"/>
    <row r="43453" hidden="1"/>
    <row r="43454" hidden="1"/>
    <row r="43455" hidden="1"/>
    <row r="43456" hidden="1"/>
    <row r="43457" hidden="1"/>
    <row r="43458" hidden="1"/>
    <row r="43459" hidden="1"/>
    <row r="43460" hidden="1"/>
    <row r="43461" hidden="1"/>
    <row r="43462" hidden="1"/>
    <row r="43463" hidden="1"/>
    <row r="43464" hidden="1"/>
    <row r="43465" hidden="1"/>
    <row r="43466" hidden="1"/>
    <row r="43467" hidden="1"/>
    <row r="43468" hidden="1"/>
    <row r="43469" hidden="1"/>
    <row r="43470" hidden="1"/>
    <row r="43471" hidden="1"/>
    <row r="43472" hidden="1"/>
    <row r="43473" hidden="1"/>
    <row r="43474" hidden="1"/>
    <row r="43475" hidden="1"/>
    <row r="43476" hidden="1"/>
    <row r="43477" hidden="1"/>
    <row r="43478" hidden="1"/>
    <row r="43479" hidden="1"/>
    <row r="43480" hidden="1"/>
    <row r="43481" hidden="1"/>
    <row r="43482" hidden="1"/>
    <row r="43483" hidden="1"/>
    <row r="43484" hidden="1"/>
    <row r="43485" hidden="1"/>
    <row r="43486" hidden="1"/>
    <row r="43487" hidden="1"/>
    <row r="43488" hidden="1"/>
    <row r="43489" hidden="1"/>
    <row r="43490" hidden="1"/>
    <row r="43491" hidden="1"/>
    <row r="43492" hidden="1"/>
    <row r="43493" hidden="1"/>
    <row r="43494" hidden="1"/>
    <row r="43495" hidden="1"/>
    <row r="43496" hidden="1"/>
    <row r="43497" hidden="1"/>
    <row r="43498" hidden="1"/>
    <row r="43499" hidden="1"/>
    <row r="43500" hidden="1"/>
    <row r="43501" hidden="1"/>
    <row r="43502" hidden="1"/>
    <row r="43503" hidden="1"/>
    <row r="43504" hidden="1"/>
    <row r="43505" hidden="1"/>
    <row r="43506" hidden="1"/>
    <row r="43507" hidden="1"/>
    <row r="43508" hidden="1"/>
    <row r="43509" hidden="1"/>
    <row r="43510" hidden="1"/>
    <row r="43511" hidden="1"/>
    <row r="43512" hidden="1"/>
    <row r="43513" hidden="1"/>
    <row r="43514" hidden="1"/>
    <row r="43515" hidden="1"/>
    <row r="43516" hidden="1"/>
    <row r="43517" hidden="1"/>
    <row r="43518" hidden="1"/>
    <row r="43519" hidden="1"/>
    <row r="43520" hidden="1"/>
    <row r="43521" hidden="1"/>
    <row r="43522" hidden="1"/>
    <row r="43523" hidden="1"/>
    <row r="43524" hidden="1"/>
    <row r="43525" hidden="1"/>
    <row r="43526" hidden="1"/>
    <row r="43527" hidden="1"/>
    <row r="43528" hidden="1"/>
    <row r="43529" hidden="1"/>
    <row r="43530" hidden="1"/>
    <row r="43531" hidden="1"/>
    <row r="43532" hidden="1"/>
    <row r="43533" hidden="1"/>
    <row r="43534" hidden="1"/>
    <row r="43535" hidden="1"/>
    <row r="43536" hidden="1"/>
    <row r="43537" hidden="1"/>
    <row r="43538" hidden="1"/>
    <row r="43539" hidden="1"/>
    <row r="43540" hidden="1"/>
    <row r="43541" hidden="1"/>
    <row r="43542" hidden="1"/>
    <row r="43543" hidden="1"/>
    <row r="43544" hidden="1"/>
    <row r="43545" hidden="1"/>
    <row r="43546" hidden="1"/>
    <row r="43547" hidden="1"/>
    <row r="43548" hidden="1"/>
    <row r="43549" hidden="1"/>
    <row r="43550" hidden="1"/>
    <row r="43551" hidden="1"/>
    <row r="43552" hidden="1"/>
    <row r="43553" hidden="1"/>
    <row r="43554" hidden="1"/>
    <row r="43555" hidden="1"/>
    <row r="43556" hidden="1"/>
    <row r="43557" hidden="1"/>
    <row r="43558" hidden="1"/>
    <row r="43559" hidden="1"/>
    <row r="43560" hidden="1"/>
    <row r="43561" hidden="1"/>
    <row r="43562" hidden="1"/>
    <row r="43563" hidden="1"/>
    <row r="43564" hidden="1"/>
    <row r="43565" hidden="1"/>
    <row r="43566" hidden="1"/>
    <row r="43567" hidden="1"/>
    <row r="43568" hidden="1"/>
    <row r="43569" hidden="1"/>
    <row r="43570" hidden="1"/>
    <row r="43571" hidden="1"/>
    <row r="43572" hidden="1"/>
    <row r="43573" hidden="1"/>
    <row r="43574" hidden="1"/>
    <row r="43575" hidden="1"/>
    <row r="43576" hidden="1"/>
    <row r="43577" hidden="1"/>
    <row r="43578" hidden="1"/>
    <row r="43579" hidden="1"/>
    <row r="43580" hidden="1"/>
    <row r="43581" hidden="1"/>
    <row r="43582" hidden="1"/>
    <row r="43583" hidden="1"/>
    <row r="43584" hidden="1"/>
    <row r="43585" hidden="1"/>
    <row r="43586" hidden="1"/>
    <row r="43587" hidden="1"/>
    <row r="43588" hidden="1"/>
    <row r="43589" hidden="1"/>
    <row r="43590" hidden="1"/>
    <row r="43591" hidden="1"/>
    <row r="43592" hidden="1"/>
    <row r="43593" hidden="1"/>
    <row r="43594" hidden="1"/>
    <row r="43595" hidden="1"/>
    <row r="43596" hidden="1"/>
    <row r="43597" hidden="1"/>
    <row r="43598" hidden="1"/>
    <row r="43599" hidden="1"/>
    <row r="43600" hidden="1"/>
    <row r="43601" hidden="1"/>
    <row r="43602" hidden="1"/>
    <row r="43603" hidden="1"/>
    <row r="43604" hidden="1"/>
    <row r="43605" hidden="1"/>
    <row r="43606" hidden="1"/>
    <row r="43607" hidden="1"/>
    <row r="43608" hidden="1"/>
    <row r="43609" hidden="1"/>
    <row r="43610" hidden="1"/>
    <row r="43611" hidden="1"/>
    <row r="43612" hidden="1"/>
    <row r="43613" hidden="1"/>
    <row r="43614" hidden="1"/>
    <row r="43615" hidden="1"/>
    <row r="43616" hidden="1"/>
    <row r="43617" hidden="1"/>
    <row r="43618" hidden="1"/>
    <row r="43619" hidden="1"/>
    <row r="43620" hidden="1"/>
    <row r="43621" hidden="1"/>
    <row r="43622" hidden="1"/>
    <row r="43623" hidden="1"/>
    <row r="43624" hidden="1"/>
    <row r="43625" hidden="1"/>
    <row r="43626" hidden="1"/>
    <row r="43627" hidden="1"/>
    <row r="43628" hidden="1"/>
    <row r="43629" hidden="1"/>
    <row r="43630" hidden="1"/>
    <row r="43631" hidden="1"/>
    <row r="43632" hidden="1"/>
    <row r="43633" hidden="1"/>
    <row r="43634" hidden="1"/>
    <row r="43635" hidden="1"/>
    <row r="43636" hidden="1"/>
    <row r="43637" hidden="1"/>
    <row r="43638" hidden="1"/>
    <row r="43639" hidden="1"/>
    <row r="43640" hidden="1"/>
    <row r="43641" hidden="1"/>
    <row r="43642" hidden="1"/>
    <row r="43643" hidden="1"/>
    <row r="43644" hidden="1"/>
    <row r="43645" hidden="1"/>
    <row r="43646" hidden="1"/>
    <row r="43647" hidden="1"/>
    <row r="43648" hidden="1"/>
    <row r="43649" hidden="1"/>
    <row r="43650" hidden="1"/>
    <row r="43651" hidden="1"/>
    <row r="43652" hidden="1"/>
    <row r="43653" hidden="1"/>
    <row r="43654" hidden="1"/>
    <row r="43655" hidden="1"/>
    <row r="43656" hidden="1"/>
    <row r="43657" hidden="1"/>
    <row r="43658" hidden="1"/>
    <row r="43659" hidden="1"/>
    <row r="43660" hidden="1"/>
    <row r="43661" hidden="1"/>
    <row r="43662" hidden="1"/>
    <row r="43663" hidden="1"/>
    <row r="43664" hidden="1"/>
    <row r="43665" hidden="1"/>
    <row r="43666" hidden="1"/>
    <row r="43667" hidden="1"/>
    <row r="43668" hidden="1"/>
    <row r="43669" hidden="1"/>
    <row r="43670" hidden="1"/>
    <row r="43671" hidden="1"/>
    <row r="43672" hidden="1"/>
    <row r="43673" hidden="1"/>
    <row r="43674" hidden="1"/>
    <row r="43675" hidden="1"/>
    <row r="43676" hidden="1"/>
    <row r="43677" hidden="1"/>
    <row r="43678" hidden="1"/>
    <row r="43679" hidden="1"/>
    <row r="43680" hidden="1"/>
    <row r="43681" hidden="1"/>
    <row r="43682" hidden="1"/>
    <row r="43683" hidden="1"/>
    <row r="43684" hidden="1"/>
    <row r="43685" hidden="1"/>
    <row r="43686" hidden="1"/>
    <row r="43687" hidden="1"/>
    <row r="43688" hidden="1"/>
    <row r="43689" hidden="1"/>
    <row r="43690" hidden="1"/>
    <row r="43691" hidden="1"/>
    <row r="43692" hidden="1"/>
    <row r="43693" hidden="1"/>
    <row r="43694" hidden="1"/>
    <row r="43695" hidden="1"/>
    <row r="43696" hidden="1"/>
    <row r="43697" hidden="1"/>
    <row r="43698" hidden="1"/>
    <row r="43699" hidden="1"/>
    <row r="43700" hidden="1"/>
    <row r="43701" hidden="1"/>
    <row r="43702" hidden="1"/>
    <row r="43703" hidden="1"/>
    <row r="43704" hidden="1"/>
    <row r="43705" hidden="1"/>
    <row r="43706" hidden="1"/>
    <row r="43707" hidden="1"/>
    <row r="43708" hidden="1"/>
    <row r="43709" hidden="1"/>
    <row r="43710" hidden="1"/>
    <row r="43711" hidden="1"/>
    <row r="43712" hidden="1"/>
    <row r="43713" hidden="1"/>
    <row r="43714" hidden="1"/>
    <row r="43715" hidden="1"/>
    <row r="43716" hidden="1"/>
    <row r="43717" hidden="1"/>
    <row r="43718" hidden="1"/>
    <row r="43719" hidden="1"/>
    <row r="43720" hidden="1"/>
    <row r="43721" hidden="1"/>
    <row r="43722" hidden="1"/>
    <row r="43723" hidden="1"/>
    <row r="43724" hidden="1"/>
    <row r="43725" hidden="1"/>
    <row r="43726" hidden="1"/>
    <row r="43727" hidden="1"/>
    <row r="43728" hidden="1"/>
    <row r="43729" hidden="1"/>
    <row r="43730" hidden="1"/>
    <row r="43731" hidden="1"/>
    <row r="43732" hidden="1"/>
    <row r="43733" hidden="1"/>
    <row r="43734" hidden="1"/>
    <row r="43735" hidden="1"/>
    <row r="43736" hidden="1"/>
    <row r="43737" hidden="1"/>
    <row r="43738" hidden="1"/>
    <row r="43739" hidden="1"/>
    <row r="43740" hidden="1"/>
    <row r="43741" hidden="1"/>
    <row r="43742" hidden="1"/>
    <row r="43743" hidden="1"/>
    <row r="43744" hidden="1"/>
    <row r="43745" hidden="1"/>
    <row r="43746" hidden="1"/>
    <row r="43747" hidden="1"/>
    <row r="43748" hidden="1"/>
    <row r="43749" hidden="1"/>
    <row r="43750" hidden="1"/>
    <row r="43751" hidden="1"/>
    <row r="43752" hidden="1"/>
    <row r="43753" hidden="1"/>
    <row r="43754" hidden="1"/>
    <row r="43755" hidden="1"/>
    <row r="43756" hidden="1"/>
    <row r="43757" hidden="1"/>
    <row r="43758" hidden="1"/>
    <row r="43759" hidden="1"/>
    <row r="43760" hidden="1"/>
    <row r="43761" hidden="1"/>
    <row r="43762" hidden="1"/>
    <row r="43763" hidden="1"/>
    <row r="43764" hidden="1"/>
    <row r="43765" hidden="1"/>
    <row r="43766" hidden="1"/>
    <row r="43767" hidden="1"/>
    <row r="43768" hidden="1"/>
    <row r="43769" hidden="1"/>
    <row r="43770" hidden="1"/>
    <row r="43771" hidden="1"/>
    <row r="43772" hidden="1"/>
    <row r="43773" hidden="1"/>
    <row r="43774" hidden="1"/>
    <row r="43775" hidden="1"/>
    <row r="43776" hidden="1"/>
    <row r="43777" hidden="1"/>
    <row r="43778" hidden="1"/>
    <row r="43779" hidden="1"/>
    <row r="43780" hidden="1"/>
    <row r="43781" hidden="1"/>
    <row r="43782" hidden="1"/>
    <row r="43783" hidden="1"/>
    <row r="43784" hidden="1"/>
    <row r="43785" hidden="1"/>
    <row r="43786" hidden="1"/>
    <row r="43787" hidden="1"/>
    <row r="43788" hidden="1"/>
    <row r="43789" hidden="1"/>
    <row r="43790" hidden="1"/>
    <row r="43791" hidden="1"/>
    <row r="43792" hidden="1"/>
    <row r="43793" hidden="1"/>
    <row r="43794" hidden="1"/>
    <row r="43795" hidden="1"/>
    <row r="43796" hidden="1"/>
    <row r="43797" hidden="1"/>
    <row r="43798" hidden="1"/>
    <row r="43799" hidden="1"/>
    <row r="43800" hidden="1"/>
    <row r="43801" hidden="1"/>
    <row r="43802" hidden="1"/>
    <row r="43803" hidden="1"/>
    <row r="43804" hidden="1"/>
    <row r="43805" hidden="1"/>
    <row r="43806" hidden="1"/>
    <row r="43807" hidden="1"/>
    <row r="43808" hidden="1"/>
    <row r="43809" hidden="1"/>
    <row r="43810" hidden="1"/>
    <row r="43811" hidden="1"/>
    <row r="43812" hidden="1"/>
    <row r="43813" hidden="1"/>
    <row r="43814" hidden="1"/>
    <row r="43815" hidden="1"/>
    <row r="43816" hidden="1"/>
    <row r="43817" hidden="1"/>
    <row r="43818" hidden="1"/>
    <row r="43819" hidden="1"/>
    <row r="43820" hidden="1"/>
    <row r="43821" hidden="1"/>
    <row r="43822" hidden="1"/>
    <row r="43823" hidden="1"/>
    <row r="43824" hidden="1"/>
    <row r="43825" hidden="1"/>
    <row r="43826" hidden="1"/>
    <row r="43827" hidden="1"/>
    <row r="43828" hidden="1"/>
    <row r="43829" hidden="1"/>
    <row r="43830" hidden="1"/>
    <row r="43831" hidden="1"/>
    <row r="43832" hidden="1"/>
    <row r="43833" hidden="1"/>
    <row r="43834" hidden="1"/>
    <row r="43835" hidden="1"/>
    <row r="43836" hidden="1"/>
    <row r="43837" hidden="1"/>
    <row r="43838" hidden="1"/>
    <row r="43839" hidden="1"/>
    <row r="43840" hidden="1"/>
    <row r="43841" hidden="1"/>
    <row r="43842" hidden="1"/>
    <row r="43843" hidden="1"/>
    <row r="43844" hidden="1"/>
    <row r="43845" hidden="1"/>
    <row r="43846" hidden="1"/>
    <row r="43847" hidden="1"/>
    <row r="43848" hidden="1"/>
    <row r="43849" hidden="1"/>
    <row r="43850" hidden="1"/>
    <row r="43851" hidden="1"/>
    <row r="43852" hidden="1"/>
    <row r="43853" hidden="1"/>
    <row r="43854" hidden="1"/>
    <row r="43855" hidden="1"/>
    <row r="43856" hidden="1"/>
    <row r="43857" hidden="1"/>
    <row r="43858" hidden="1"/>
    <row r="43859" hidden="1"/>
    <row r="43860" hidden="1"/>
    <row r="43861" hidden="1"/>
    <row r="43862" hidden="1"/>
    <row r="43863" hidden="1"/>
    <row r="43864" hidden="1"/>
    <row r="43865" hidden="1"/>
    <row r="43866" hidden="1"/>
    <row r="43867" hidden="1"/>
    <row r="43868" hidden="1"/>
    <row r="43869" hidden="1"/>
    <row r="43870" hidden="1"/>
    <row r="43871" hidden="1"/>
    <row r="43872" hidden="1"/>
    <row r="43873" hidden="1"/>
    <row r="43874" hidden="1"/>
    <row r="43875" hidden="1"/>
    <row r="43876" hidden="1"/>
    <row r="43877" hidden="1"/>
    <row r="43878" hidden="1"/>
    <row r="43879" hidden="1"/>
    <row r="43880" hidden="1"/>
    <row r="43881" hidden="1"/>
    <row r="43882" hidden="1"/>
    <row r="43883" hidden="1"/>
    <row r="43884" hidden="1"/>
    <row r="43885" hidden="1"/>
    <row r="43886" hidden="1"/>
    <row r="43887" hidden="1"/>
    <row r="43888" hidden="1"/>
    <row r="43889" hidden="1"/>
    <row r="43890" hidden="1"/>
    <row r="43891" hidden="1"/>
    <row r="43892" hidden="1"/>
    <row r="43893" hidden="1"/>
    <row r="43894" hidden="1"/>
    <row r="43895" hidden="1"/>
    <row r="43896" hidden="1"/>
    <row r="43897" hidden="1"/>
    <row r="43898" hidden="1"/>
    <row r="43899" hidden="1"/>
    <row r="43900" hidden="1"/>
    <row r="43901" hidden="1"/>
    <row r="43902" hidden="1"/>
    <row r="43903" hidden="1"/>
    <row r="43904" hidden="1"/>
    <row r="43905" hidden="1"/>
    <row r="43906" hidden="1"/>
    <row r="43907" hidden="1"/>
    <row r="43908" hidden="1"/>
    <row r="43909" hidden="1"/>
    <row r="43910" hidden="1"/>
    <row r="43911" hidden="1"/>
    <row r="43912" hidden="1"/>
    <row r="43913" hidden="1"/>
    <row r="43914" hidden="1"/>
    <row r="43915" hidden="1"/>
    <row r="43916" hidden="1"/>
    <row r="43917" hidden="1"/>
    <row r="43918" hidden="1"/>
    <row r="43919" hidden="1"/>
    <row r="43920" hidden="1"/>
    <row r="43921" hidden="1"/>
    <row r="43922" hidden="1"/>
    <row r="43923" hidden="1"/>
    <row r="43924" hidden="1"/>
    <row r="43925" hidden="1"/>
    <row r="43926" hidden="1"/>
    <row r="43927" hidden="1"/>
    <row r="43928" hidden="1"/>
    <row r="43929" hidden="1"/>
    <row r="43930" hidden="1"/>
    <row r="43931" hidden="1"/>
    <row r="43932" hidden="1"/>
    <row r="43933" hidden="1"/>
    <row r="43934" hidden="1"/>
    <row r="43935" hidden="1"/>
    <row r="43936" hidden="1"/>
    <row r="43937" hidden="1"/>
    <row r="43938" hidden="1"/>
    <row r="43939" hidden="1"/>
    <row r="43940" hidden="1"/>
    <row r="43941" hidden="1"/>
    <row r="43942" hidden="1"/>
    <row r="43943" hidden="1"/>
    <row r="43944" hidden="1"/>
    <row r="43945" hidden="1"/>
    <row r="43946" hidden="1"/>
    <row r="43947" hidden="1"/>
    <row r="43948" hidden="1"/>
    <row r="43949" hidden="1"/>
    <row r="43950" hidden="1"/>
    <row r="43951" hidden="1"/>
    <row r="43952" hidden="1"/>
    <row r="43953" hidden="1"/>
    <row r="43954" hidden="1"/>
    <row r="43955" hidden="1"/>
    <row r="43956" hidden="1"/>
    <row r="43957" hidden="1"/>
    <row r="43958" hidden="1"/>
    <row r="43959" hidden="1"/>
    <row r="43960" hidden="1"/>
    <row r="43961" hidden="1"/>
    <row r="43962" hidden="1"/>
    <row r="43963" hidden="1"/>
    <row r="43964" hidden="1"/>
    <row r="43965" hidden="1"/>
    <row r="43966" hidden="1"/>
    <row r="43967" hidden="1"/>
    <row r="43968" hidden="1"/>
    <row r="43969" hidden="1"/>
    <row r="43970" hidden="1"/>
    <row r="43971" hidden="1"/>
    <row r="43972" hidden="1"/>
    <row r="43973" hidden="1"/>
    <row r="43974" hidden="1"/>
    <row r="43975" hidden="1"/>
    <row r="43976" hidden="1"/>
    <row r="43977" hidden="1"/>
    <row r="43978" hidden="1"/>
    <row r="43979" hidden="1"/>
    <row r="43980" hidden="1"/>
    <row r="43981" hidden="1"/>
    <row r="43982" hidden="1"/>
    <row r="43983" hidden="1"/>
    <row r="43984" hidden="1"/>
    <row r="43985" hidden="1"/>
    <row r="43986" hidden="1"/>
    <row r="43987" hidden="1"/>
    <row r="43988" hidden="1"/>
    <row r="43989" hidden="1"/>
    <row r="43990" hidden="1"/>
    <row r="43991" hidden="1"/>
    <row r="43992" hidden="1"/>
    <row r="43993" hidden="1"/>
    <row r="43994" hidden="1"/>
    <row r="43995" hidden="1"/>
    <row r="43996" hidden="1"/>
    <row r="43997" hidden="1"/>
    <row r="43998" hidden="1"/>
    <row r="43999" hidden="1"/>
    <row r="44000" hidden="1"/>
    <row r="44001" hidden="1"/>
    <row r="44002" hidden="1"/>
    <row r="44003" hidden="1"/>
    <row r="44004" hidden="1"/>
    <row r="44005" hidden="1"/>
    <row r="44006" hidden="1"/>
    <row r="44007" hidden="1"/>
    <row r="44008" hidden="1"/>
    <row r="44009" hidden="1"/>
    <row r="44010" hidden="1"/>
    <row r="44011" hidden="1"/>
    <row r="44012" hidden="1"/>
    <row r="44013" hidden="1"/>
    <row r="44014" hidden="1"/>
    <row r="44015" hidden="1"/>
    <row r="44016" hidden="1"/>
    <row r="44017" hidden="1"/>
    <row r="44018" hidden="1"/>
    <row r="44019" hidden="1"/>
    <row r="44020" hidden="1"/>
    <row r="44021" hidden="1"/>
    <row r="44022" hidden="1"/>
    <row r="44023" hidden="1"/>
    <row r="44024" hidden="1"/>
    <row r="44025" hidden="1"/>
    <row r="44026" hidden="1"/>
    <row r="44027" hidden="1"/>
    <row r="44028" hidden="1"/>
    <row r="44029" hidden="1"/>
    <row r="44030" hidden="1"/>
    <row r="44031" hidden="1"/>
    <row r="44032" hidden="1"/>
    <row r="44033" hidden="1"/>
    <row r="44034" hidden="1"/>
    <row r="44035" hidden="1"/>
    <row r="44036" hidden="1"/>
    <row r="44037" hidden="1"/>
    <row r="44038" hidden="1"/>
    <row r="44039" hidden="1"/>
    <row r="44040" hidden="1"/>
    <row r="44041" hidden="1"/>
    <row r="44042" hidden="1"/>
    <row r="44043" hidden="1"/>
    <row r="44044" hidden="1"/>
    <row r="44045" hidden="1"/>
    <row r="44046" hidden="1"/>
    <row r="44047" hidden="1"/>
    <row r="44048" hidden="1"/>
    <row r="44049" hidden="1"/>
    <row r="44050" hidden="1"/>
    <row r="44051" hidden="1"/>
    <row r="44052" hidden="1"/>
    <row r="44053" hidden="1"/>
    <row r="44054" hidden="1"/>
    <row r="44055" hidden="1"/>
    <row r="44056" hidden="1"/>
    <row r="44057" hidden="1"/>
    <row r="44058" hidden="1"/>
    <row r="44059" hidden="1"/>
    <row r="44060" hidden="1"/>
    <row r="44061" hidden="1"/>
    <row r="44062" hidden="1"/>
    <row r="44063" hidden="1"/>
    <row r="44064" hidden="1"/>
    <row r="44065" hidden="1"/>
    <row r="44066" hidden="1"/>
    <row r="44067" hidden="1"/>
    <row r="44068" hidden="1"/>
    <row r="44069" hidden="1"/>
    <row r="44070" hidden="1"/>
    <row r="44071" hidden="1"/>
    <row r="44072" hidden="1"/>
    <row r="44073" hidden="1"/>
    <row r="44074" hidden="1"/>
    <row r="44075" hidden="1"/>
    <row r="44076" hidden="1"/>
    <row r="44077" hidden="1"/>
    <row r="44078" hidden="1"/>
    <row r="44079" hidden="1"/>
    <row r="44080" hidden="1"/>
    <row r="44081" hidden="1"/>
    <row r="44082" hidden="1"/>
    <row r="44083" hidden="1"/>
    <row r="44084" hidden="1"/>
    <row r="44085" hidden="1"/>
    <row r="44086" hidden="1"/>
    <row r="44087" hidden="1"/>
    <row r="44088" hidden="1"/>
    <row r="44089" hidden="1"/>
    <row r="44090" hidden="1"/>
    <row r="44091" hidden="1"/>
    <row r="44092" hidden="1"/>
    <row r="44093" hidden="1"/>
    <row r="44094" hidden="1"/>
    <row r="44095" hidden="1"/>
    <row r="44096" hidden="1"/>
    <row r="44097" hidden="1"/>
    <row r="44098" hidden="1"/>
    <row r="44099" hidden="1"/>
    <row r="44100" hidden="1"/>
    <row r="44101" hidden="1"/>
    <row r="44102" hidden="1"/>
    <row r="44103" hidden="1"/>
    <row r="44104" hidden="1"/>
    <row r="44105" hidden="1"/>
    <row r="44106" hidden="1"/>
    <row r="44107" hidden="1"/>
    <row r="44108" hidden="1"/>
    <row r="44109" hidden="1"/>
    <row r="44110" hidden="1"/>
    <row r="44111" hidden="1"/>
    <row r="44112" hidden="1"/>
    <row r="44113" hidden="1"/>
    <row r="44114" hidden="1"/>
    <row r="44115" hidden="1"/>
    <row r="44116" hidden="1"/>
    <row r="44117" hidden="1"/>
    <row r="44118" hidden="1"/>
    <row r="44119" hidden="1"/>
    <row r="44120" hidden="1"/>
    <row r="44121" hidden="1"/>
    <row r="44122" hidden="1"/>
    <row r="44123" hidden="1"/>
    <row r="44124" hidden="1"/>
    <row r="44125" hidden="1"/>
    <row r="44126" hidden="1"/>
    <row r="44127" hidden="1"/>
    <row r="44128" hidden="1"/>
    <row r="44129" hidden="1"/>
    <row r="44130" hidden="1"/>
    <row r="44131" hidden="1"/>
    <row r="44132" hidden="1"/>
    <row r="44133" hidden="1"/>
    <row r="44134" hidden="1"/>
    <row r="44135" hidden="1"/>
    <row r="44136" hidden="1"/>
    <row r="44137" hidden="1"/>
    <row r="44138" hidden="1"/>
    <row r="44139" hidden="1"/>
    <row r="44140" hidden="1"/>
    <row r="44141" hidden="1"/>
    <row r="44142" hidden="1"/>
    <row r="44143" hidden="1"/>
    <row r="44144" hidden="1"/>
    <row r="44145" hidden="1"/>
    <row r="44146" hidden="1"/>
    <row r="44147" hidden="1"/>
    <row r="44148" hidden="1"/>
    <row r="44149" hidden="1"/>
    <row r="44150" hidden="1"/>
    <row r="44151" hidden="1"/>
    <row r="44152" hidden="1"/>
    <row r="44153" hidden="1"/>
    <row r="44154" hidden="1"/>
    <row r="44155" hidden="1"/>
    <row r="44156" hidden="1"/>
    <row r="44157" hidden="1"/>
    <row r="44158" hidden="1"/>
    <row r="44159" hidden="1"/>
    <row r="44160" hidden="1"/>
    <row r="44161" hidden="1"/>
    <row r="44162" hidden="1"/>
    <row r="44163" hidden="1"/>
    <row r="44164" hidden="1"/>
    <row r="44165" hidden="1"/>
    <row r="44166" hidden="1"/>
    <row r="44167" hidden="1"/>
    <row r="44168" hidden="1"/>
    <row r="44169" hidden="1"/>
    <row r="44170" hidden="1"/>
    <row r="44171" hidden="1"/>
    <row r="44172" hidden="1"/>
    <row r="44173" hidden="1"/>
    <row r="44174" hidden="1"/>
    <row r="44175" hidden="1"/>
    <row r="44176" hidden="1"/>
    <row r="44177" hidden="1"/>
    <row r="44178" hidden="1"/>
    <row r="44179" hidden="1"/>
    <row r="44180" hidden="1"/>
    <row r="44181" hidden="1"/>
    <row r="44182" hidden="1"/>
    <row r="44183" hidden="1"/>
    <row r="44184" hidden="1"/>
    <row r="44185" hidden="1"/>
    <row r="44186" hidden="1"/>
    <row r="44187" hidden="1"/>
    <row r="44188" hidden="1"/>
    <row r="44189" hidden="1"/>
    <row r="44190" hidden="1"/>
    <row r="44191" hidden="1"/>
    <row r="44192" hidden="1"/>
    <row r="44193" hidden="1"/>
    <row r="44194" hidden="1"/>
    <row r="44195" hidden="1"/>
    <row r="44196" hidden="1"/>
    <row r="44197" hidden="1"/>
    <row r="44198" hidden="1"/>
    <row r="44199" hidden="1"/>
    <row r="44200" hidden="1"/>
    <row r="44201" hidden="1"/>
    <row r="44202" hidden="1"/>
    <row r="44203" hidden="1"/>
    <row r="44204" hidden="1"/>
    <row r="44205" hidden="1"/>
    <row r="44206" hidden="1"/>
    <row r="44207" hidden="1"/>
    <row r="44208" hidden="1"/>
    <row r="44209" hidden="1"/>
    <row r="44210" hidden="1"/>
    <row r="44211" hidden="1"/>
    <row r="44212" hidden="1"/>
    <row r="44213" hidden="1"/>
    <row r="44214" hidden="1"/>
    <row r="44215" hidden="1"/>
    <row r="44216" hidden="1"/>
    <row r="44217" hidden="1"/>
    <row r="44218" hidden="1"/>
    <row r="44219" hidden="1"/>
    <row r="44220" hidden="1"/>
    <row r="44221" hidden="1"/>
    <row r="44222" hidden="1"/>
    <row r="44223" hidden="1"/>
    <row r="44224" hidden="1"/>
    <row r="44225" hidden="1"/>
    <row r="44226" hidden="1"/>
    <row r="44227" hidden="1"/>
    <row r="44228" hidden="1"/>
    <row r="44229" hidden="1"/>
    <row r="44230" hidden="1"/>
    <row r="44231" hidden="1"/>
    <row r="44232" hidden="1"/>
    <row r="44233" hidden="1"/>
    <row r="44234" hidden="1"/>
    <row r="44235" hidden="1"/>
    <row r="44236" hidden="1"/>
    <row r="44237" hidden="1"/>
    <row r="44238" hidden="1"/>
    <row r="44239" hidden="1"/>
    <row r="44240" hidden="1"/>
    <row r="44241" hidden="1"/>
    <row r="44242" hidden="1"/>
    <row r="44243" hidden="1"/>
    <row r="44244" hidden="1"/>
    <row r="44245" hidden="1"/>
    <row r="44246" hidden="1"/>
    <row r="44247" hidden="1"/>
    <row r="44248" hidden="1"/>
    <row r="44249" hidden="1"/>
    <row r="44250" hidden="1"/>
    <row r="44251" hidden="1"/>
    <row r="44252" hidden="1"/>
    <row r="44253" hidden="1"/>
    <row r="44254" hidden="1"/>
    <row r="44255" hidden="1"/>
    <row r="44256" hidden="1"/>
    <row r="44257" hidden="1"/>
    <row r="44258" hidden="1"/>
    <row r="44259" hidden="1"/>
    <row r="44260" hidden="1"/>
    <row r="44261" hidden="1"/>
    <row r="44262" hidden="1"/>
    <row r="44263" hidden="1"/>
    <row r="44264" hidden="1"/>
    <row r="44265" hidden="1"/>
    <row r="44266" hidden="1"/>
    <row r="44267" hidden="1"/>
    <row r="44268" hidden="1"/>
    <row r="44269" hidden="1"/>
    <row r="44270" hidden="1"/>
    <row r="44271" hidden="1"/>
    <row r="44272" hidden="1"/>
    <row r="44273" hidden="1"/>
    <row r="44274" hidden="1"/>
    <row r="44275" hidden="1"/>
    <row r="44276" hidden="1"/>
    <row r="44277" hidden="1"/>
    <row r="44278" hidden="1"/>
    <row r="44279" hidden="1"/>
    <row r="44280" hidden="1"/>
    <row r="44281" hidden="1"/>
    <row r="44282" hidden="1"/>
    <row r="44283" hidden="1"/>
    <row r="44284" hidden="1"/>
    <row r="44285" hidden="1"/>
    <row r="44286" hidden="1"/>
    <row r="44287" hidden="1"/>
    <row r="44288" hidden="1"/>
    <row r="44289" hidden="1"/>
    <row r="44290" hidden="1"/>
    <row r="44291" hidden="1"/>
    <row r="44292" hidden="1"/>
    <row r="44293" hidden="1"/>
    <row r="44294" hidden="1"/>
    <row r="44295" hidden="1"/>
    <row r="44296" hidden="1"/>
    <row r="44297" hidden="1"/>
    <row r="44298" hidden="1"/>
    <row r="44299" hidden="1"/>
    <row r="44300" hidden="1"/>
    <row r="44301" hidden="1"/>
    <row r="44302" hidden="1"/>
    <row r="44303" hidden="1"/>
    <row r="44304" hidden="1"/>
    <row r="44305" hidden="1"/>
    <row r="44306" hidden="1"/>
    <row r="44307" hidden="1"/>
    <row r="44308" hidden="1"/>
    <row r="44309" hidden="1"/>
    <row r="44310" hidden="1"/>
    <row r="44311" hidden="1"/>
    <row r="44312" hidden="1"/>
    <row r="44313" hidden="1"/>
    <row r="44314" hidden="1"/>
    <row r="44315" hidden="1"/>
    <row r="44316" hidden="1"/>
    <row r="44317" hidden="1"/>
    <row r="44318" hidden="1"/>
    <row r="44319" hidden="1"/>
    <row r="44320" hidden="1"/>
    <row r="44321" hidden="1"/>
    <row r="44322" hidden="1"/>
    <row r="44323" hidden="1"/>
    <row r="44324" hidden="1"/>
    <row r="44325" hidden="1"/>
    <row r="44326" hidden="1"/>
    <row r="44327" hidden="1"/>
    <row r="44328" hidden="1"/>
    <row r="44329" hidden="1"/>
    <row r="44330" hidden="1"/>
    <row r="44331" hidden="1"/>
    <row r="44332" hidden="1"/>
    <row r="44333" hidden="1"/>
    <row r="44334" hidden="1"/>
    <row r="44335" hidden="1"/>
    <row r="44336" hidden="1"/>
    <row r="44337" hidden="1"/>
    <row r="44338" hidden="1"/>
    <row r="44339" hidden="1"/>
    <row r="44340" hidden="1"/>
    <row r="44341" hidden="1"/>
    <row r="44342" hidden="1"/>
    <row r="44343" hidden="1"/>
    <row r="44344" hidden="1"/>
    <row r="44345" hidden="1"/>
    <row r="44346" hidden="1"/>
    <row r="44347" hidden="1"/>
    <row r="44348" hidden="1"/>
    <row r="44349" hidden="1"/>
    <row r="44350" hidden="1"/>
    <row r="44351" hidden="1"/>
    <row r="44352" hidden="1"/>
    <row r="44353" hidden="1"/>
    <row r="44354" hidden="1"/>
    <row r="44355" hidden="1"/>
    <row r="44356" hidden="1"/>
    <row r="44357" hidden="1"/>
    <row r="44358" hidden="1"/>
    <row r="44359" hidden="1"/>
    <row r="44360" hidden="1"/>
    <row r="44361" hidden="1"/>
    <row r="44362" hidden="1"/>
    <row r="44363" hidden="1"/>
    <row r="44364" hidden="1"/>
    <row r="44365" hidden="1"/>
    <row r="44366" hidden="1"/>
    <row r="44367" hidden="1"/>
    <row r="44368" hidden="1"/>
    <row r="44369" hidden="1"/>
    <row r="44370" hidden="1"/>
    <row r="44371" hidden="1"/>
    <row r="44372" hidden="1"/>
    <row r="44373" hidden="1"/>
    <row r="44374" hidden="1"/>
    <row r="44375" hidden="1"/>
    <row r="44376" hidden="1"/>
    <row r="44377" hidden="1"/>
    <row r="44378" hidden="1"/>
    <row r="44379" hidden="1"/>
    <row r="44380" hidden="1"/>
    <row r="44381" hidden="1"/>
    <row r="44382" hidden="1"/>
    <row r="44383" hidden="1"/>
    <row r="44384" hidden="1"/>
    <row r="44385" hidden="1"/>
    <row r="44386" hidden="1"/>
    <row r="44387" hidden="1"/>
    <row r="44388" hidden="1"/>
    <row r="44389" hidden="1"/>
    <row r="44390" hidden="1"/>
    <row r="44391" hidden="1"/>
    <row r="44392" hidden="1"/>
    <row r="44393" hidden="1"/>
    <row r="44394" hidden="1"/>
    <row r="44395" hidden="1"/>
    <row r="44396" hidden="1"/>
    <row r="44397" hidden="1"/>
    <row r="44398" hidden="1"/>
    <row r="44399" hidden="1"/>
    <row r="44400" hidden="1"/>
    <row r="44401" hidden="1"/>
    <row r="44402" hidden="1"/>
    <row r="44403" hidden="1"/>
    <row r="44404" hidden="1"/>
    <row r="44405" hidden="1"/>
    <row r="44406" hidden="1"/>
    <row r="44407" hidden="1"/>
    <row r="44408" hidden="1"/>
    <row r="44409" hidden="1"/>
    <row r="44410" hidden="1"/>
    <row r="44411" hidden="1"/>
    <row r="44412" hidden="1"/>
    <row r="44413" hidden="1"/>
    <row r="44414" hidden="1"/>
    <row r="44415" hidden="1"/>
    <row r="44416" hidden="1"/>
    <row r="44417" hidden="1"/>
    <row r="44418" hidden="1"/>
    <row r="44419" hidden="1"/>
    <row r="44420" hidden="1"/>
    <row r="44421" hidden="1"/>
    <row r="44422" hidden="1"/>
    <row r="44423" hidden="1"/>
    <row r="44424" hidden="1"/>
    <row r="44425" hidden="1"/>
    <row r="44426" hidden="1"/>
    <row r="44427" hidden="1"/>
    <row r="44428" hidden="1"/>
    <row r="44429" hidden="1"/>
    <row r="44430" hidden="1"/>
    <row r="44431" hidden="1"/>
    <row r="44432" hidden="1"/>
    <row r="44433" hidden="1"/>
    <row r="44434" hidden="1"/>
    <row r="44435" hidden="1"/>
    <row r="44436" hidden="1"/>
    <row r="44437" hidden="1"/>
    <row r="44438" hidden="1"/>
    <row r="44439" hidden="1"/>
    <row r="44440" hidden="1"/>
    <row r="44441" hidden="1"/>
    <row r="44442" hidden="1"/>
    <row r="44443" hidden="1"/>
    <row r="44444" hidden="1"/>
    <row r="44445" hidden="1"/>
    <row r="44446" hidden="1"/>
    <row r="44447" hidden="1"/>
    <row r="44448" hidden="1"/>
    <row r="44449" hidden="1"/>
    <row r="44450" hidden="1"/>
    <row r="44451" hidden="1"/>
    <row r="44452" hidden="1"/>
    <row r="44453" hidden="1"/>
    <row r="44454" hidden="1"/>
    <row r="44455" hidden="1"/>
    <row r="44456" hidden="1"/>
    <row r="44457" hidden="1"/>
    <row r="44458" hidden="1"/>
    <row r="44459" hidden="1"/>
    <row r="44460" hidden="1"/>
    <row r="44461" hidden="1"/>
    <row r="44462" hidden="1"/>
    <row r="44463" hidden="1"/>
    <row r="44464" hidden="1"/>
    <row r="44465" hidden="1"/>
    <row r="44466" hidden="1"/>
    <row r="44467" hidden="1"/>
    <row r="44468" hidden="1"/>
    <row r="44469" hidden="1"/>
    <row r="44470" hidden="1"/>
    <row r="44471" hidden="1"/>
    <row r="44472" hidden="1"/>
    <row r="44473" hidden="1"/>
    <row r="44474" hidden="1"/>
    <row r="44475" hidden="1"/>
    <row r="44476" hidden="1"/>
    <row r="44477" hidden="1"/>
    <row r="44478" hidden="1"/>
    <row r="44479" hidden="1"/>
    <row r="44480" hidden="1"/>
    <row r="44481" hidden="1"/>
    <row r="44482" hidden="1"/>
    <row r="44483" hidden="1"/>
    <row r="44484" hidden="1"/>
    <row r="44485" hidden="1"/>
    <row r="44486" hidden="1"/>
    <row r="44487" hidden="1"/>
    <row r="44488" hidden="1"/>
    <row r="44489" hidden="1"/>
    <row r="44490" hidden="1"/>
    <row r="44491" hidden="1"/>
    <row r="44492" hidden="1"/>
    <row r="44493" hidden="1"/>
    <row r="44494" hidden="1"/>
    <row r="44495" hidden="1"/>
    <row r="44496" hidden="1"/>
    <row r="44497" hidden="1"/>
    <row r="44498" hidden="1"/>
    <row r="44499" hidden="1"/>
    <row r="44500" hidden="1"/>
    <row r="44501" hidden="1"/>
    <row r="44502" hidden="1"/>
    <row r="44503" hidden="1"/>
    <row r="44504" hidden="1"/>
    <row r="44505" hidden="1"/>
    <row r="44506" hidden="1"/>
    <row r="44507" hidden="1"/>
    <row r="44508" hidden="1"/>
    <row r="44509" hidden="1"/>
    <row r="44510" hidden="1"/>
    <row r="44511" hidden="1"/>
    <row r="44512" hidden="1"/>
    <row r="44513" hidden="1"/>
    <row r="44514" hidden="1"/>
    <row r="44515" hidden="1"/>
    <row r="44516" hidden="1"/>
    <row r="44517" hidden="1"/>
    <row r="44518" hidden="1"/>
    <row r="44519" hidden="1"/>
    <row r="44520" hidden="1"/>
    <row r="44521" hidden="1"/>
    <row r="44522" hidden="1"/>
    <row r="44523" hidden="1"/>
    <row r="44524" hidden="1"/>
    <row r="44525" hidden="1"/>
    <row r="44526" hidden="1"/>
    <row r="44527" hidden="1"/>
    <row r="44528" hidden="1"/>
    <row r="44529" hidden="1"/>
    <row r="44530" hidden="1"/>
    <row r="44531" hidden="1"/>
    <row r="44532" hidden="1"/>
    <row r="44533" hidden="1"/>
    <row r="44534" hidden="1"/>
    <row r="44535" hidden="1"/>
    <row r="44536" hidden="1"/>
    <row r="44537" hidden="1"/>
    <row r="44538" hidden="1"/>
    <row r="44539" hidden="1"/>
    <row r="44540" hidden="1"/>
    <row r="44541" hidden="1"/>
    <row r="44542" hidden="1"/>
    <row r="44543" hidden="1"/>
    <row r="44544" hidden="1"/>
    <row r="44545" hidden="1"/>
    <row r="44546" hidden="1"/>
    <row r="44547" hidden="1"/>
    <row r="44548" hidden="1"/>
    <row r="44549" hidden="1"/>
    <row r="44550" hidden="1"/>
    <row r="44551" hidden="1"/>
    <row r="44552" hidden="1"/>
    <row r="44553" hidden="1"/>
    <row r="44554" hidden="1"/>
    <row r="44555" hidden="1"/>
    <row r="44556" hidden="1"/>
    <row r="44557" hidden="1"/>
    <row r="44558" hidden="1"/>
    <row r="44559" hidden="1"/>
    <row r="44560" hidden="1"/>
    <row r="44561" hidden="1"/>
    <row r="44562" hidden="1"/>
    <row r="44563" hidden="1"/>
    <row r="44564" hidden="1"/>
    <row r="44565" hidden="1"/>
    <row r="44566" hidden="1"/>
    <row r="44567" hidden="1"/>
    <row r="44568" hidden="1"/>
    <row r="44569" hidden="1"/>
    <row r="44570" hidden="1"/>
    <row r="44571" hidden="1"/>
    <row r="44572" hidden="1"/>
    <row r="44573" hidden="1"/>
    <row r="44574" hidden="1"/>
    <row r="44575" hidden="1"/>
    <row r="44576" hidden="1"/>
    <row r="44577" hidden="1"/>
    <row r="44578" hidden="1"/>
    <row r="44579" hidden="1"/>
    <row r="44580" hidden="1"/>
    <row r="44581" hidden="1"/>
    <row r="44582" hidden="1"/>
    <row r="44583" hidden="1"/>
    <row r="44584" hidden="1"/>
    <row r="44585" hidden="1"/>
    <row r="44586" hidden="1"/>
    <row r="44587" hidden="1"/>
    <row r="44588" hidden="1"/>
    <row r="44589" hidden="1"/>
    <row r="44590" hidden="1"/>
    <row r="44591" hidden="1"/>
    <row r="44592" hidden="1"/>
    <row r="44593" hidden="1"/>
    <row r="44594" hidden="1"/>
    <row r="44595" hidden="1"/>
    <row r="44596" hidden="1"/>
    <row r="44597" hidden="1"/>
    <row r="44598" hidden="1"/>
    <row r="44599" hidden="1"/>
    <row r="44600" hidden="1"/>
    <row r="44601" hidden="1"/>
    <row r="44602" hidden="1"/>
    <row r="44603" hidden="1"/>
    <row r="44604" hidden="1"/>
    <row r="44605" hidden="1"/>
    <row r="44606" hidden="1"/>
    <row r="44607" hidden="1"/>
    <row r="44608" hidden="1"/>
    <row r="44609" hidden="1"/>
    <row r="44610" hidden="1"/>
    <row r="44611" hidden="1"/>
    <row r="44612" hidden="1"/>
    <row r="44613" hidden="1"/>
    <row r="44614" hidden="1"/>
    <row r="44615" hidden="1"/>
    <row r="44616" hidden="1"/>
    <row r="44617" hidden="1"/>
    <row r="44618" hidden="1"/>
    <row r="44619" hidden="1"/>
    <row r="44620" hidden="1"/>
    <row r="44621" hidden="1"/>
    <row r="44622" hidden="1"/>
    <row r="44623" hidden="1"/>
    <row r="44624" hidden="1"/>
    <row r="44625" hidden="1"/>
    <row r="44626" hidden="1"/>
    <row r="44627" hidden="1"/>
    <row r="44628" hidden="1"/>
    <row r="44629" hidden="1"/>
    <row r="44630" hidden="1"/>
    <row r="44631" hidden="1"/>
    <row r="44632" hidden="1"/>
    <row r="44633" hidden="1"/>
    <row r="44634" hidden="1"/>
    <row r="44635" hidden="1"/>
    <row r="44636" hidden="1"/>
    <row r="44637" hidden="1"/>
    <row r="44638" hidden="1"/>
    <row r="44639" hidden="1"/>
    <row r="44640" hidden="1"/>
    <row r="44641" hidden="1"/>
    <row r="44642" hidden="1"/>
    <row r="44643" hidden="1"/>
    <row r="44644" hidden="1"/>
    <row r="44645" hidden="1"/>
    <row r="44646" hidden="1"/>
    <row r="44647" hidden="1"/>
    <row r="44648" hidden="1"/>
    <row r="44649" hidden="1"/>
    <row r="44650" hidden="1"/>
    <row r="44651" hidden="1"/>
    <row r="44652" hidden="1"/>
    <row r="44653" hidden="1"/>
    <row r="44654" hidden="1"/>
    <row r="44655" hidden="1"/>
    <row r="44656" hidden="1"/>
    <row r="44657" hidden="1"/>
    <row r="44658" hidden="1"/>
    <row r="44659" hidden="1"/>
    <row r="44660" hidden="1"/>
    <row r="44661" hidden="1"/>
    <row r="44662" hidden="1"/>
    <row r="44663" hidden="1"/>
    <row r="44664" hidden="1"/>
    <row r="44665" hidden="1"/>
    <row r="44666" hidden="1"/>
    <row r="44667" hidden="1"/>
    <row r="44668" hidden="1"/>
    <row r="44669" hidden="1"/>
    <row r="44670" hidden="1"/>
    <row r="44671" hidden="1"/>
    <row r="44672" hidden="1"/>
    <row r="44673" hidden="1"/>
    <row r="44674" hidden="1"/>
    <row r="44675" hidden="1"/>
    <row r="44676" hidden="1"/>
    <row r="44677" hidden="1"/>
    <row r="44678" hidden="1"/>
    <row r="44679" hidden="1"/>
    <row r="44680" hidden="1"/>
    <row r="44681" hidden="1"/>
    <row r="44682" hidden="1"/>
    <row r="44683" hidden="1"/>
    <row r="44684" hidden="1"/>
    <row r="44685" hidden="1"/>
    <row r="44686" hidden="1"/>
    <row r="44687" hidden="1"/>
    <row r="44688" hidden="1"/>
    <row r="44689" hidden="1"/>
    <row r="44690" hidden="1"/>
    <row r="44691" hidden="1"/>
    <row r="44692" hidden="1"/>
    <row r="44693" hidden="1"/>
    <row r="44694" hidden="1"/>
    <row r="44695" hidden="1"/>
    <row r="44696" hidden="1"/>
    <row r="44697" hidden="1"/>
    <row r="44698" hidden="1"/>
    <row r="44699" hidden="1"/>
    <row r="44700" hidden="1"/>
    <row r="44701" hidden="1"/>
    <row r="44702" hidden="1"/>
    <row r="44703" hidden="1"/>
    <row r="44704" hidden="1"/>
    <row r="44705" hidden="1"/>
    <row r="44706" hidden="1"/>
    <row r="44707" hidden="1"/>
    <row r="44708" hidden="1"/>
    <row r="44709" hidden="1"/>
    <row r="44710" hidden="1"/>
    <row r="44711" hidden="1"/>
    <row r="44712" hidden="1"/>
    <row r="44713" hidden="1"/>
    <row r="44714" hidden="1"/>
    <row r="44715" hidden="1"/>
    <row r="44716" hidden="1"/>
    <row r="44717" hidden="1"/>
    <row r="44718" hidden="1"/>
    <row r="44719" hidden="1"/>
    <row r="44720" hidden="1"/>
    <row r="44721" hidden="1"/>
    <row r="44722" hidden="1"/>
    <row r="44723" hidden="1"/>
    <row r="44724" hidden="1"/>
    <row r="44725" hidden="1"/>
    <row r="44726" hidden="1"/>
    <row r="44727" hidden="1"/>
    <row r="44728" hidden="1"/>
    <row r="44729" hidden="1"/>
    <row r="44730" hidden="1"/>
    <row r="44731" hidden="1"/>
    <row r="44732" hidden="1"/>
    <row r="44733" hidden="1"/>
    <row r="44734" hidden="1"/>
    <row r="44735" hidden="1"/>
    <row r="44736" hidden="1"/>
    <row r="44737" hidden="1"/>
    <row r="44738" hidden="1"/>
    <row r="44739" hidden="1"/>
    <row r="44740" hidden="1"/>
    <row r="44741" hidden="1"/>
    <row r="44742" hidden="1"/>
    <row r="44743" hidden="1"/>
    <row r="44744" hidden="1"/>
    <row r="44745" hidden="1"/>
    <row r="44746" hidden="1"/>
    <row r="44747" hidden="1"/>
    <row r="44748" hidden="1"/>
    <row r="44749" hidden="1"/>
    <row r="44750" hidden="1"/>
    <row r="44751" hidden="1"/>
    <row r="44752" hidden="1"/>
    <row r="44753" hidden="1"/>
    <row r="44754" hidden="1"/>
    <row r="44755" hidden="1"/>
    <row r="44756" hidden="1"/>
    <row r="44757" hidden="1"/>
    <row r="44758" hidden="1"/>
    <row r="44759" hidden="1"/>
    <row r="44760" hidden="1"/>
    <row r="44761" hidden="1"/>
    <row r="44762" hidden="1"/>
    <row r="44763" hidden="1"/>
    <row r="44764" hidden="1"/>
    <row r="44765" hidden="1"/>
    <row r="44766" hidden="1"/>
    <row r="44767" hidden="1"/>
    <row r="44768" hidden="1"/>
    <row r="44769" hidden="1"/>
    <row r="44770" hidden="1"/>
    <row r="44771" hidden="1"/>
    <row r="44772" hidden="1"/>
    <row r="44773" hidden="1"/>
    <row r="44774" hidden="1"/>
    <row r="44775" hidden="1"/>
    <row r="44776" hidden="1"/>
    <row r="44777" hidden="1"/>
    <row r="44778" hidden="1"/>
    <row r="44779" hidden="1"/>
    <row r="44780" hidden="1"/>
    <row r="44781" hidden="1"/>
    <row r="44782" hidden="1"/>
    <row r="44783" hidden="1"/>
    <row r="44784" hidden="1"/>
    <row r="44785" hidden="1"/>
    <row r="44786" hidden="1"/>
    <row r="44787" hidden="1"/>
    <row r="44788" hidden="1"/>
    <row r="44789" hidden="1"/>
    <row r="44790" hidden="1"/>
    <row r="44791" hidden="1"/>
    <row r="44792" hidden="1"/>
    <row r="44793" hidden="1"/>
    <row r="44794" hidden="1"/>
    <row r="44795" hidden="1"/>
    <row r="44796" hidden="1"/>
    <row r="44797" hidden="1"/>
    <row r="44798" hidden="1"/>
    <row r="44799" hidden="1"/>
    <row r="44800" hidden="1"/>
    <row r="44801" hidden="1"/>
    <row r="44802" hidden="1"/>
    <row r="44803" hidden="1"/>
    <row r="44804" hidden="1"/>
    <row r="44805" hidden="1"/>
    <row r="44806" hidden="1"/>
    <row r="44807" hidden="1"/>
    <row r="44808" hidden="1"/>
    <row r="44809" hidden="1"/>
    <row r="44810" hidden="1"/>
    <row r="44811" hidden="1"/>
    <row r="44812" hidden="1"/>
    <row r="44813" hidden="1"/>
    <row r="44814" hidden="1"/>
    <row r="44815" hidden="1"/>
    <row r="44816" hidden="1"/>
    <row r="44817" hidden="1"/>
    <row r="44818" hidden="1"/>
    <row r="44819" hidden="1"/>
    <row r="44820" hidden="1"/>
    <row r="44821" hidden="1"/>
    <row r="44822" hidden="1"/>
    <row r="44823" hidden="1"/>
    <row r="44824" hidden="1"/>
    <row r="44825" hidden="1"/>
    <row r="44826" hidden="1"/>
    <row r="44827" hidden="1"/>
    <row r="44828" hidden="1"/>
    <row r="44829" hidden="1"/>
    <row r="44830" hidden="1"/>
    <row r="44831" hidden="1"/>
    <row r="44832" hidden="1"/>
    <row r="44833" hidden="1"/>
    <row r="44834" hidden="1"/>
    <row r="44835" hidden="1"/>
    <row r="44836" hidden="1"/>
    <row r="44837" hidden="1"/>
    <row r="44838" hidden="1"/>
    <row r="44839" hidden="1"/>
    <row r="44840" hidden="1"/>
    <row r="44841" hidden="1"/>
    <row r="44842" hidden="1"/>
    <row r="44843" hidden="1"/>
    <row r="44844" hidden="1"/>
    <row r="44845" hidden="1"/>
    <row r="44846" hidden="1"/>
    <row r="44847" hidden="1"/>
    <row r="44848" hidden="1"/>
    <row r="44849" hidden="1"/>
    <row r="44850" hidden="1"/>
    <row r="44851" hidden="1"/>
    <row r="44852" hidden="1"/>
    <row r="44853" hidden="1"/>
    <row r="44854" hidden="1"/>
    <row r="44855" hidden="1"/>
    <row r="44856" hidden="1"/>
    <row r="44857" hidden="1"/>
    <row r="44858" hidden="1"/>
    <row r="44859" hidden="1"/>
    <row r="44860" hidden="1"/>
    <row r="44861" hidden="1"/>
    <row r="44862" hidden="1"/>
    <row r="44863" hidden="1"/>
    <row r="44864" hidden="1"/>
    <row r="44865" hidden="1"/>
    <row r="44866" hidden="1"/>
    <row r="44867" hidden="1"/>
    <row r="44868" hidden="1"/>
    <row r="44869" hidden="1"/>
    <row r="44870" hidden="1"/>
    <row r="44871" hidden="1"/>
    <row r="44872" hidden="1"/>
    <row r="44873" hidden="1"/>
    <row r="44874" hidden="1"/>
    <row r="44875" hidden="1"/>
    <row r="44876" hidden="1"/>
    <row r="44877" hidden="1"/>
    <row r="44878" hidden="1"/>
    <row r="44879" hidden="1"/>
    <row r="44880" hidden="1"/>
    <row r="44881" hidden="1"/>
    <row r="44882" hidden="1"/>
    <row r="44883" hidden="1"/>
    <row r="44884" hidden="1"/>
    <row r="44885" hidden="1"/>
    <row r="44886" hidden="1"/>
    <row r="44887" hidden="1"/>
    <row r="44888" hidden="1"/>
    <row r="44889" hidden="1"/>
    <row r="44890" hidden="1"/>
    <row r="44891" hidden="1"/>
    <row r="44892" hidden="1"/>
    <row r="44893" hidden="1"/>
    <row r="44894" hidden="1"/>
    <row r="44895" hidden="1"/>
    <row r="44896" hidden="1"/>
    <row r="44897" hidden="1"/>
    <row r="44898" hidden="1"/>
    <row r="44899" hidden="1"/>
    <row r="44900" hidden="1"/>
    <row r="44901" hidden="1"/>
    <row r="44902" hidden="1"/>
    <row r="44903" hidden="1"/>
    <row r="44904" hidden="1"/>
    <row r="44905" hidden="1"/>
    <row r="44906" hidden="1"/>
    <row r="44907" hidden="1"/>
    <row r="44908" hidden="1"/>
    <row r="44909" hidden="1"/>
    <row r="44910" hidden="1"/>
    <row r="44911" hidden="1"/>
    <row r="44912" hidden="1"/>
    <row r="44913" hidden="1"/>
    <row r="44914" hidden="1"/>
    <row r="44915" hidden="1"/>
    <row r="44916" hidden="1"/>
    <row r="44917" hidden="1"/>
    <row r="44918" hidden="1"/>
    <row r="44919" hidden="1"/>
    <row r="44920" hidden="1"/>
    <row r="44921" hidden="1"/>
    <row r="44922" hidden="1"/>
    <row r="44923" hidden="1"/>
    <row r="44924" hidden="1"/>
    <row r="44925" hidden="1"/>
    <row r="44926" hidden="1"/>
    <row r="44927" hidden="1"/>
    <row r="44928" hidden="1"/>
    <row r="44929" hidden="1"/>
    <row r="44930" hidden="1"/>
    <row r="44931" hidden="1"/>
    <row r="44932" hidden="1"/>
    <row r="44933" hidden="1"/>
    <row r="44934" hidden="1"/>
    <row r="44935" hidden="1"/>
    <row r="44936" hidden="1"/>
    <row r="44937" hidden="1"/>
    <row r="44938" hidden="1"/>
    <row r="44939" hidden="1"/>
    <row r="44940" hidden="1"/>
    <row r="44941" hidden="1"/>
    <row r="44942" hidden="1"/>
    <row r="44943" hidden="1"/>
    <row r="44944" hidden="1"/>
    <row r="44945" hidden="1"/>
    <row r="44946" hidden="1"/>
    <row r="44947" hidden="1"/>
    <row r="44948" hidden="1"/>
    <row r="44949" hidden="1"/>
    <row r="44950" hidden="1"/>
    <row r="44951" hidden="1"/>
    <row r="44952" hidden="1"/>
    <row r="44953" hidden="1"/>
    <row r="44954" hidden="1"/>
    <row r="44955" hidden="1"/>
    <row r="44956" hidden="1"/>
    <row r="44957" hidden="1"/>
    <row r="44958" hidden="1"/>
    <row r="44959" hidden="1"/>
    <row r="44960" hidden="1"/>
    <row r="44961" hidden="1"/>
    <row r="44962" hidden="1"/>
    <row r="44963" hidden="1"/>
    <row r="44964" hidden="1"/>
    <row r="44965" hidden="1"/>
    <row r="44966" hidden="1"/>
    <row r="44967" hidden="1"/>
    <row r="44968" hidden="1"/>
    <row r="44969" hidden="1"/>
    <row r="44970" hidden="1"/>
    <row r="44971" hidden="1"/>
    <row r="44972" hidden="1"/>
    <row r="44973" hidden="1"/>
    <row r="44974" hidden="1"/>
    <row r="44975" hidden="1"/>
    <row r="44976" hidden="1"/>
    <row r="44977" hidden="1"/>
    <row r="44978" hidden="1"/>
    <row r="44979" hidden="1"/>
    <row r="44980" hidden="1"/>
    <row r="44981" hidden="1"/>
    <row r="44982" hidden="1"/>
    <row r="44983" hidden="1"/>
    <row r="44984" hidden="1"/>
    <row r="44985" hidden="1"/>
    <row r="44986" hidden="1"/>
    <row r="44987" hidden="1"/>
    <row r="44988" hidden="1"/>
    <row r="44989" hidden="1"/>
    <row r="44990" hidden="1"/>
    <row r="44991" hidden="1"/>
    <row r="44992" hidden="1"/>
    <row r="44993" hidden="1"/>
    <row r="44994" hidden="1"/>
    <row r="44995" hidden="1"/>
    <row r="44996" hidden="1"/>
    <row r="44997" hidden="1"/>
    <row r="44998" hidden="1"/>
    <row r="44999" hidden="1"/>
    <row r="45000" hidden="1"/>
    <row r="45001" hidden="1"/>
    <row r="45002" hidden="1"/>
    <row r="45003" hidden="1"/>
    <row r="45004" hidden="1"/>
    <row r="45005" hidden="1"/>
    <row r="45006" hidden="1"/>
    <row r="45007" hidden="1"/>
    <row r="45008" hidden="1"/>
    <row r="45009" hidden="1"/>
    <row r="45010" hidden="1"/>
    <row r="45011" hidden="1"/>
    <row r="45012" hidden="1"/>
    <row r="45013" hidden="1"/>
    <row r="45014" hidden="1"/>
    <row r="45015" hidden="1"/>
    <row r="45016" hidden="1"/>
    <row r="45017" hidden="1"/>
    <row r="45018" hidden="1"/>
    <row r="45019" hidden="1"/>
    <row r="45020" hidden="1"/>
    <row r="45021" hidden="1"/>
    <row r="45022" hidden="1"/>
    <row r="45023" hidden="1"/>
    <row r="45024" hidden="1"/>
    <row r="45025" hidden="1"/>
    <row r="45026" hidden="1"/>
    <row r="45027" hidden="1"/>
    <row r="45028" hidden="1"/>
    <row r="45029" hidden="1"/>
    <row r="45030" hidden="1"/>
    <row r="45031" hidden="1"/>
    <row r="45032" hidden="1"/>
    <row r="45033" hidden="1"/>
    <row r="45034" hidden="1"/>
    <row r="45035" hidden="1"/>
    <row r="45036" hidden="1"/>
    <row r="45037" hidden="1"/>
    <row r="45038" hidden="1"/>
    <row r="45039" hidden="1"/>
    <row r="45040" hidden="1"/>
    <row r="45041" hidden="1"/>
    <row r="45042" hidden="1"/>
    <row r="45043" hidden="1"/>
    <row r="45044" hidden="1"/>
    <row r="45045" hidden="1"/>
    <row r="45046" hidden="1"/>
    <row r="45047" hidden="1"/>
    <row r="45048" hidden="1"/>
    <row r="45049" hidden="1"/>
    <row r="45050" hidden="1"/>
    <row r="45051" hidden="1"/>
    <row r="45052" hidden="1"/>
    <row r="45053" hidden="1"/>
    <row r="45054" hidden="1"/>
    <row r="45055" hidden="1"/>
    <row r="45056" hidden="1"/>
    <row r="45057" hidden="1"/>
    <row r="45058" hidden="1"/>
    <row r="45059" hidden="1"/>
    <row r="45060" hidden="1"/>
    <row r="45061" hidden="1"/>
    <row r="45062" hidden="1"/>
    <row r="45063" hidden="1"/>
    <row r="45064" hidden="1"/>
    <row r="45065" hidden="1"/>
    <row r="45066" hidden="1"/>
    <row r="45067" hidden="1"/>
    <row r="45068" hidden="1"/>
    <row r="45069" hidden="1"/>
    <row r="45070" hidden="1"/>
    <row r="45071" hidden="1"/>
    <row r="45072" hidden="1"/>
    <row r="45073" hidden="1"/>
    <row r="45074" hidden="1"/>
    <row r="45075" hidden="1"/>
    <row r="45076" hidden="1"/>
    <row r="45077" hidden="1"/>
    <row r="45078" hidden="1"/>
    <row r="45079" hidden="1"/>
    <row r="45080" hidden="1"/>
    <row r="45081" hidden="1"/>
    <row r="45082" hidden="1"/>
    <row r="45083" hidden="1"/>
    <row r="45084" hidden="1"/>
    <row r="45085" hidden="1"/>
    <row r="45086" hidden="1"/>
    <row r="45087" hidden="1"/>
    <row r="45088" hidden="1"/>
    <row r="45089" hidden="1"/>
    <row r="45090" hidden="1"/>
    <row r="45091" hidden="1"/>
    <row r="45092" hidden="1"/>
    <row r="45093" hidden="1"/>
    <row r="45094" hidden="1"/>
    <row r="45095" hidden="1"/>
    <row r="45096" hidden="1"/>
    <row r="45097" hidden="1"/>
    <row r="45098" hidden="1"/>
    <row r="45099" hidden="1"/>
    <row r="45100" hidden="1"/>
    <row r="45101" hidden="1"/>
    <row r="45102" hidden="1"/>
    <row r="45103" hidden="1"/>
    <row r="45104" hidden="1"/>
    <row r="45105" hidden="1"/>
    <row r="45106" hidden="1"/>
    <row r="45107" hidden="1"/>
    <row r="45108" hidden="1"/>
    <row r="45109" hidden="1"/>
    <row r="45110" hidden="1"/>
    <row r="45111" hidden="1"/>
    <row r="45112" hidden="1"/>
    <row r="45113" hidden="1"/>
    <row r="45114" hidden="1"/>
    <row r="45115" hidden="1"/>
    <row r="45116" hidden="1"/>
    <row r="45117" hidden="1"/>
    <row r="45118" hidden="1"/>
    <row r="45119" hidden="1"/>
    <row r="45120" hidden="1"/>
    <row r="45121" hidden="1"/>
    <row r="45122" hidden="1"/>
    <row r="45123" hidden="1"/>
    <row r="45124" hidden="1"/>
    <row r="45125" hidden="1"/>
    <row r="45126" hidden="1"/>
    <row r="45127" hidden="1"/>
    <row r="45128" hidden="1"/>
    <row r="45129" hidden="1"/>
    <row r="45130" hidden="1"/>
    <row r="45131" hidden="1"/>
    <row r="45132" hidden="1"/>
    <row r="45133" hidden="1"/>
    <row r="45134" hidden="1"/>
    <row r="45135" hidden="1"/>
    <row r="45136" hidden="1"/>
    <row r="45137" hidden="1"/>
    <row r="45138" hidden="1"/>
    <row r="45139" hidden="1"/>
    <row r="45140" hidden="1"/>
    <row r="45141" hidden="1"/>
    <row r="45142" hidden="1"/>
    <row r="45143" hidden="1"/>
    <row r="45144" hidden="1"/>
    <row r="45145" hidden="1"/>
    <row r="45146" hidden="1"/>
    <row r="45147" hidden="1"/>
    <row r="45148" hidden="1"/>
    <row r="45149" hidden="1"/>
    <row r="45150" hidden="1"/>
    <row r="45151" hidden="1"/>
    <row r="45152" hidden="1"/>
    <row r="45153" hidden="1"/>
    <row r="45154" hidden="1"/>
    <row r="45155" hidden="1"/>
    <row r="45156" hidden="1"/>
    <row r="45157" hidden="1"/>
    <row r="45158" hidden="1"/>
    <row r="45159" hidden="1"/>
    <row r="45160" hidden="1"/>
    <row r="45161" hidden="1"/>
    <row r="45162" hidden="1"/>
    <row r="45163" hidden="1"/>
    <row r="45164" hidden="1"/>
    <row r="45165" hidden="1"/>
    <row r="45166" hidden="1"/>
    <row r="45167" hidden="1"/>
    <row r="45168" hidden="1"/>
    <row r="45169" hidden="1"/>
    <row r="45170" hidden="1"/>
    <row r="45171" hidden="1"/>
    <row r="45172" hidden="1"/>
    <row r="45173" hidden="1"/>
    <row r="45174" hidden="1"/>
    <row r="45175" hidden="1"/>
    <row r="45176" hidden="1"/>
    <row r="45177" hidden="1"/>
    <row r="45178" hidden="1"/>
    <row r="45179" hidden="1"/>
    <row r="45180" hidden="1"/>
    <row r="45181" hidden="1"/>
    <row r="45182" hidden="1"/>
    <row r="45183" hidden="1"/>
    <row r="45184" hidden="1"/>
    <row r="45185" hidden="1"/>
    <row r="45186" hidden="1"/>
    <row r="45187" hidden="1"/>
    <row r="45188" hidden="1"/>
    <row r="45189" hidden="1"/>
    <row r="45190" hidden="1"/>
    <row r="45191" hidden="1"/>
    <row r="45192" hidden="1"/>
    <row r="45193" hidden="1"/>
    <row r="45194" hidden="1"/>
    <row r="45195" hidden="1"/>
    <row r="45196" hidden="1"/>
    <row r="45197" hidden="1"/>
    <row r="45198" hidden="1"/>
    <row r="45199" hidden="1"/>
    <row r="45200" hidden="1"/>
    <row r="45201" hidden="1"/>
    <row r="45202" hidden="1"/>
    <row r="45203" hidden="1"/>
    <row r="45204" hidden="1"/>
    <row r="45205" hidden="1"/>
    <row r="45206" hidden="1"/>
    <row r="45207" hidden="1"/>
    <row r="45208" hidden="1"/>
    <row r="45209" hidden="1"/>
    <row r="45210" hidden="1"/>
    <row r="45211" hidden="1"/>
    <row r="45212" hidden="1"/>
    <row r="45213" hidden="1"/>
    <row r="45214" hidden="1"/>
    <row r="45215" hidden="1"/>
    <row r="45216" hidden="1"/>
    <row r="45217" hidden="1"/>
    <row r="45218" hidden="1"/>
    <row r="45219" hidden="1"/>
    <row r="45220" hidden="1"/>
    <row r="45221" hidden="1"/>
    <row r="45222" hidden="1"/>
    <row r="45223" hidden="1"/>
    <row r="45224" hidden="1"/>
    <row r="45225" hidden="1"/>
    <row r="45226" hidden="1"/>
    <row r="45227" hidden="1"/>
    <row r="45228" hidden="1"/>
    <row r="45229" hidden="1"/>
    <row r="45230" hidden="1"/>
    <row r="45231" hidden="1"/>
    <row r="45232" hidden="1"/>
    <row r="45233" hidden="1"/>
    <row r="45234" hidden="1"/>
    <row r="45235" hidden="1"/>
    <row r="45236" hidden="1"/>
    <row r="45237" hidden="1"/>
    <row r="45238" hidden="1"/>
    <row r="45239" hidden="1"/>
    <row r="45240" hidden="1"/>
    <row r="45241" hidden="1"/>
    <row r="45242" hidden="1"/>
    <row r="45243" hidden="1"/>
    <row r="45244" hidden="1"/>
    <row r="45245" hidden="1"/>
    <row r="45246" hidden="1"/>
    <row r="45247" hidden="1"/>
    <row r="45248" hidden="1"/>
    <row r="45249" hidden="1"/>
    <row r="45250" hidden="1"/>
    <row r="45251" hidden="1"/>
    <row r="45252" hidden="1"/>
    <row r="45253" hidden="1"/>
    <row r="45254" hidden="1"/>
    <row r="45255" hidden="1"/>
    <row r="45256" hidden="1"/>
    <row r="45257" hidden="1"/>
    <row r="45258" hidden="1"/>
    <row r="45259" hidden="1"/>
    <row r="45260" hidden="1"/>
    <row r="45261" hidden="1"/>
    <row r="45262" hidden="1"/>
    <row r="45263" hidden="1"/>
    <row r="45264" hidden="1"/>
    <row r="45265" hidden="1"/>
    <row r="45266" hidden="1"/>
    <row r="45267" hidden="1"/>
    <row r="45268" hidden="1"/>
    <row r="45269" hidden="1"/>
    <row r="45270" hidden="1"/>
    <row r="45271" hidden="1"/>
    <row r="45272" hidden="1"/>
    <row r="45273" hidden="1"/>
    <row r="45274" hidden="1"/>
    <row r="45275" hidden="1"/>
    <row r="45276" hidden="1"/>
    <row r="45277" hidden="1"/>
    <row r="45278" hidden="1"/>
    <row r="45279" hidden="1"/>
    <row r="45280" hidden="1"/>
    <row r="45281" hidden="1"/>
    <row r="45282" hidden="1"/>
    <row r="45283" hidden="1"/>
    <row r="45284" hidden="1"/>
    <row r="45285" hidden="1"/>
    <row r="45286" hidden="1"/>
    <row r="45287" hidden="1"/>
    <row r="45288" hidden="1"/>
    <row r="45289" hidden="1"/>
    <row r="45290" hidden="1"/>
    <row r="45291" hidden="1"/>
    <row r="45292" hidden="1"/>
    <row r="45293" hidden="1"/>
    <row r="45294" hidden="1"/>
    <row r="45295" hidden="1"/>
    <row r="45296" hidden="1"/>
    <row r="45297" hidden="1"/>
    <row r="45298" hidden="1"/>
    <row r="45299" hidden="1"/>
    <row r="45300" hidden="1"/>
    <row r="45301" hidden="1"/>
    <row r="45302" hidden="1"/>
    <row r="45303" hidden="1"/>
    <row r="45304" hidden="1"/>
    <row r="45305" hidden="1"/>
    <row r="45306" hidden="1"/>
    <row r="45307" hidden="1"/>
    <row r="45308" hidden="1"/>
    <row r="45309" hidden="1"/>
    <row r="45310" hidden="1"/>
    <row r="45311" hidden="1"/>
    <row r="45312" hidden="1"/>
    <row r="45313" hidden="1"/>
    <row r="45314" hidden="1"/>
    <row r="45315" hidden="1"/>
    <row r="45316" hidden="1"/>
    <row r="45317" hidden="1"/>
    <row r="45318" hidden="1"/>
    <row r="45319" hidden="1"/>
    <row r="45320" hidden="1"/>
    <row r="45321" hidden="1"/>
    <row r="45322" hidden="1"/>
    <row r="45323" hidden="1"/>
    <row r="45324" hidden="1"/>
    <row r="45325" hidden="1"/>
    <row r="45326" hidden="1"/>
    <row r="45327" hidden="1"/>
    <row r="45328" hidden="1"/>
    <row r="45329" hidden="1"/>
    <row r="45330" hidden="1"/>
    <row r="45331" hidden="1"/>
    <row r="45332" hidden="1"/>
    <row r="45333" hidden="1"/>
    <row r="45334" hidden="1"/>
    <row r="45335" hidden="1"/>
    <row r="45336" hidden="1"/>
    <row r="45337" hidden="1"/>
    <row r="45338" hidden="1"/>
    <row r="45339" hidden="1"/>
    <row r="45340" hidden="1"/>
    <row r="45341" hidden="1"/>
    <row r="45342" hidden="1"/>
    <row r="45343" hidden="1"/>
    <row r="45344" hidden="1"/>
    <row r="45345" hidden="1"/>
    <row r="45346" hidden="1"/>
    <row r="45347" hidden="1"/>
    <row r="45348" hidden="1"/>
    <row r="45349" hidden="1"/>
    <row r="45350" hidden="1"/>
    <row r="45351" hidden="1"/>
    <row r="45352" hidden="1"/>
    <row r="45353" hidden="1"/>
    <row r="45354" hidden="1"/>
    <row r="45355" hidden="1"/>
    <row r="45356" hidden="1"/>
    <row r="45357" hidden="1"/>
    <row r="45358" hidden="1"/>
    <row r="45359" hidden="1"/>
    <row r="45360" hidden="1"/>
    <row r="45361" hidden="1"/>
    <row r="45362" hidden="1"/>
    <row r="45363" hidden="1"/>
    <row r="45364" hidden="1"/>
    <row r="45365" hidden="1"/>
    <row r="45366" hidden="1"/>
    <row r="45367" hidden="1"/>
    <row r="45368" hidden="1"/>
    <row r="45369" hidden="1"/>
    <row r="45370" hidden="1"/>
    <row r="45371" hidden="1"/>
    <row r="45372" hidden="1"/>
    <row r="45373" hidden="1"/>
    <row r="45374" hidden="1"/>
    <row r="45375" hidden="1"/>
    <row r="45376" hidden="1"/>
    <row r="45377" hidden="1"/>
    <row r="45378" hidden="1"/>
    <row r="45379" hidden="1"/>
    <row r="45380" hidden="1"/>
    <row r="45381" hidden="1"/>
    <row r="45382" hidden="1"/>
    <row r="45383" hidden="1"/>
    <row r="45384" hidden="1"/>
    <row r="45385" hidden="1"/>
    <row r="45386" hidden="1"/>
    <row r="45387" hidden="1"/>
    <row r="45388" hidden="1"/>
    <row r="45389" hidden="1"/>
    <row r="45390" hidden="1"/>
    <row r="45391" hidden="1"/>
    <row r="45392" hidden="1"/>
    <row r="45393" hidden="1"/>
    <row r="45394" hidden="1"/>
    <row r="45395" hidden="1"/>
    <row r="45396" hidden="1"/>
    <row r="45397" hidden="1"/>
    <row r="45398" hidden="1"/>
    <row r="45399" hidden="1"/>
    <row r="45400" hidden="1"/>
    <row r="45401" hidden="1"/>
    <row r="45402" hidden="1"/>
    <row r="45403" hidden="1"/>
    <row r="45404" hidden="1"/>
    <row r="45405" hidden="1"/>
    <row r="45406" hidden="1"/>
    <row r="45407" hidden="1"/>
    <row r="45408" hidden="1"/>
    <row r="45409" hidden="1"/>
    <row r="45410" hidden="1"/>
    <row r="45411" hidden="1"/>
    <row r="45412" hidden="1"/>
    <row r="45413" hidden="1"/>
    <row r="45414" hidden="1"/>
    <row r="45415" hidden="1"/>
    <row r="45416" hidden="1"/>
    <row r="45417" hidden="1"/>
    <row r="45418" hidden="1"/>
    <row r="45419" hidden="1"/>
    <row r="45420" hidden="1"/>
    <row r="45421" hidden="1"/>
    <row r="45422" hidden="1"/>
    <row r="45423" hidden="1"/>
    <row r="45424" hidden="1"/>
    <row r="45425" hidden="1"/>
    <row r="45426" hidden="1"/>
    <row r="45427" hidden="1"/>
    <row r="45428" hidden="1"/>
    <row r="45429" hidden="1"/>
    <row r="45430" hidden="1"/>
    <row r="45431" hidden="1"/>
    <row r="45432" hidden="1"/>
    <row r="45433" hidden="1"/>
    <row r="45434" hidden="1"/>
    <row r="45435" hidden="1"/>
    <row r="45436" hidden="1"/>
    <row r="45437" hidden="1"/>
    <row r="45438" hidden="1"/>
    <row r="45439" hidden="1"/>
    <row r="45440" hidden="1"/>
    <row r="45441" hidden="1"/>
    <row r="45442" hidden="1"/>
    <row r="45443" hidden="1"/>
    <row r="45444" hidden="1"/>
    <row r="45445" hidden="1"/>
    <row r="45446" hidden="1"/>
    <row r="45447" hidden="1"/>
    <row r="45448" hidden="1"/>
    <row r="45449" hidden="1"/>
    <row r="45450" hidden="1"/>
    <row r="45451" hidden="1"/>
    <row r="45452" hidden="1"/>
    <row r="45453" hidden="1"/>
    <row r="45454" hidden="1"/>
    <row r="45455" hidden="1"/>
    <row r="45456" hidden="1"/>
    <row r="45457" hidden="1"/>
    <row r="45458" hidden="1"/>
    <row r="45459" hidden="1"/>
    <row r="45460" hidden="1"/>
    <row r="45461" hidden="1"/>
    <row r="45462" hidden="1"/>
    <row r="45463" hidden="1"/>
    <row r="45464" hidden="1"/>
    <row r="45465" hidden="1"/>
    <row r="45466" hidden="1"/>
    <row r="45467" hidden="1"/>
    <row r="45468" hidden="1"/>
    <row r="45469" hidden="1"/>
    <row r="45470" hidden="1"/>
    <row r="45471" hidden="1"/>
    <row r="45472" hidden="1"/>
    <row r="45473" hidden="1"/>
    <row r="45474" hidden="1"/>
    <row r="45475" hidden="1"/>
    <row r="45476" hidden="1"/>
    <row r="45477" hidden="1"/>
    <row r="45478" hidden="1"/>
    <row r="45479" hidden="1"/>
    <row r="45480" hidden="1"/>
    <row r="45481" hidden="1"/>
    <row r="45482" hidden="1"/>
    <row r="45483" hidden="1"/>
    <row r="45484" hidden="1"/>
    <row r="45485" hidden="1"/>
    <row r="45486" hidden="1"/>
    <row r="45487" hidden="1"/>
    <row r="45488" hidden="1"/>
    <row r="45489" hidden="1"/>
    <row r="45490" hidden="1"/>
    <row r="45491" hidden="1"/>
    <row r="45492" hidden="1"/>
    <row r="45493" hidden="1"/>
    <row r="45494" hidden="1"/>
    <row r="45495" hidden="1"/>
    <row r="45496" hidden="1"/>
    <row r="45497" hidden="1"/>
    <row r="45498" hidden="1"/>
    <row r="45499" hidden="1"/>
    <row r="45500" hidden="1"/>
    <row r="45501" hidden="1"/>
    <row r="45502" hidden="1"/>
    <row r="45503" hidden="1"/>
    <row r="45504" hidden="1"/>
    <row r="45505" hidden="1"/>
    <row r="45506" hidden="1"/>
    <row r="45507" hidden="1"/>
    <row r="45508" hidden="1"/>
    <row r="45509" hidden="1"/>
    <row r="45510" hidden="1"/>
    <row r="45511" hidden="1"/>
    <row r="45512" hidden="1"/>
    <row r="45513" hidden="1"/>
    <row r="45514" hidden="1"/>
    <row r="45515" hidden="1"/>
    <row r="45516" hidden="1"/>
    <row r="45517" hidden="1"/>
    <row r="45518" hidden="1"/>
    <row r="45519" hidden="1"/>
    <row r="45520" hidden="1"/>
    <row r="45521" hidden="1"/>
    <row r="45522" hidden="1"/>
    <row r="45523" hidden="1"/>
    <row r="45524" hidden="1"/>
    <row r="45525" hidden="1"/>
    <row r="45526" hidden="1"/>
    <row r="45527" hidden="1"/>
    <row r="45528" hidden="1"/>
    <row r="45529" hidden="1"/>
    <row r="45530" hidden="1"/>
    <row r="45531" hidden="1"/>
    <row r="45532" hidden="1"/>
    <row r="45533" hidden="1"/>
    <row r="45534" hidden="1"/>
    <row r="45535" hidden="1"/>
    <row r="45536" hidden="1"/>
    <row r="45537" hidden="1"/>
    <row r="45538" hidden="1"/>
    <row r="45539" hidden="1"/>
    <row r="45540" hidden="1"/>
    <row r="45541" hidden="1"/>
    <row r="45542" hidden="1"/>
    <row r="45543" hidden="1"/>
    <row r="45544" hidden="1"/>
    <row r="45545" hidden="1"/>
    <row r="45546" hidden="1"/>
    <row r="45547" hidden="1"/>
    <row r="45548" hidden="1"/>
    <row r="45549" hidden="1"/>
    <row r="45550" hidden="1"/>
    <row r="45551" hidden="1"/>
    <row r="45552" hidden="1"/>
    <row r="45553" hidden="1"/>
    <row r="45554" hidden="1"/>
    <row r="45555" hidden="1"/>
    <row r="45556" hidden="1"/>
    <row r="45557" hidden="1"/>
    <row r="45558" hidden="1"/>
    <row r="45559" hidden="1"/>
    <row r="45560" hidden="1"/>
    <row r="45561" hidden="1"/>
    <row r="45562" hidden="1"/>
    <row r="45563" hidden="1"/>
    <row r="45564" hidden="1"/>
    <row r="45565" hidden="1"/>
    <row r="45566" hidden="1"/>
    <row r="45567" hidden="1"/>
    <row r="45568" hidden="1"/>
    <row r="45569" hidden="1"/>
    <row r="45570" hidden="1"/>
    <row r="45571" hidden="1"/>
    <row r="45572" hidden="1"/>
    <row r="45573" hidden="1"/>
    <row r="45574" hidden="1"/>
    <row r="45575" hidden="1"/>
    <row r="45576" hidden="1"/>
    <row r="45577" hidden="1"/>
    <row r="45578" hidden="1"/>
    <row r="45579" hidden="1"/>
    <row r="45580" hidden="1"/>
    <row r="45581" hidden="1"/>
    <row r="45582" hidden="1"/>
    <row r="45583" hidden="1"/>
    <row r="45584" hidden="1"/>
    <row r="45585" hidden="1"/>
    <row r="45586" hidden="1"/>
    <row r="45587" hidden="1"/>
    <row r="45588" hidden="1"/>
    <row r="45589" hidden="1"/>
    <row r="45590" hidden="1"/>
    <row r="45591" hidden="1"/>
    <row r="45592" hidden="1"/>
    <row r="45593" hidden="1"/>
    <row r="45594" hidden="1"/>
    <row r="45595" hidden="1"/>
    <row r="45596" hidden="1"/>
    <row r="45597" hidden="1"/>
    <row r="45598" hidden="1"/>
    <row r="45599" hidden="1"/>
    <row r="45600" hidden="1"/>
    <row r="45601" hidden="1"/>
    <row r="45602" hidden="1"/>
    <row r="45603" hidden="1"/>
    <row r="45604" hidden="1"/>
    <row r="45605" hidden="1"/>
    <row r="45606" hidden="1"/>
    <row r="45607" hidden="1"/>
    <row r="45608" hidden="1"/>
    <row r="45609" hidden="1"/>
    <row r="45610" hidden="1"/>
    <row r="45611" hidden="1"/>
    <row r="45612" hidden="1"/>
    <row r="45613" hidden="1"/>
    <row r="45614" hidden="1"/>
    <row r="45615" hidden="1"/>
    <row r="45616" hidden="1"/>
    <row r="45617" hidden="1"/>
    <row r="45618" hidden="1"/>
    <row r="45619" hidden="1"/>
    <row r="45620" hidden="1"/>
    <row r="45621" hidden="1"/>
    <row r="45622" hidden="1"/>
    <row r="45623" hidden="1"/>
    <row r="45624" hidden="1"/>
    <row r="45625" hidden="1"/>
    <row r="45626" hidden="1"/>
    <row r="45627" hidden="1"/>
    <row r="45628" hidden="1"/>
    <row r="45629" hidden="1"/>
    <row r="45630" hidden="1"/>
    <row r="45631" hidden="1"/>
    <row r="45632" hidden="1"/>
    <row r="45633" hidden="1"/>
    <row r="45634" hidden="1"/>
    <row r="45635" hidden="1"/>
    <row r="45636" hidden="1"/>
    <row r="45637" hidden="1"/>
    <row r="45638" hidden="1"/>
    <row r="45639" hidden="1"/>
    <row r="45640" hidden="1"/>
    <row r="45641" hidden="1"/>
    <row r="45642" hidden="1"/>
    <row r="45643" hidden="1"/>
    <row r="45644" hidden="1"/>
    <row r="45645" hidden="1"/>
    <row r="45646" hidden="1"/>
    <row r="45647" hidden="1"/>
    <row r="45648" hidden="1"/>
    <row r="45649" hidden="1"/>
    <row r="45650" hidden="1"/>
    <row r="45651" hidden="1"/>
    <row r="45652" hidden="1"/>
    <row r="45653" hidden="1"/>
    <row r="45654" hidden="1"/>
    <row r="45655" hidden="1"/>
    <row r="45656" hidden="1"/>
    <row r="45657" hidden="1"/>
    <row r="45658" hidden="1"/>
    <row r="45659" hidden="1"/>
    <row r="45660" hidden="1"/>
    <row r="45661" hidden="1"/>
    <row r="45662" hidden="1"/>
    <row r="45663" hidden="1"/>
    <row r="45664" hidden="1"/>
    <row r="45665" hidden="1"/>
    <row r="45666" hidden="1"/>
    <row r="45667" hidden="1"/>
    <row r="45668" hidden="1"/>
    <row r="45669" hidden="1"/>
    <row r="45670" hidden="1"/>
    <row r="45671" hidden="1"/>
    <row r="45672" hidden="1"/>
    <row r="45673" hidden="1"/>
    <row r="45674" hidden="1"/>
    <row r="45675" hidden="1"/>
    <row r="45676" hidden="1"/>
    <row r="45677" hidden="1"/>
    <row r="45678" hidden="1"/>
    <row r="45679" hidden="1"/>
    <row r="45680" hidden="1"/>
    <row r="45681" hidden="1"/>
    <row r="45682" hidden="1"/>
    <row r="45683" hidden="1"/>
    <row r="45684" hidden="1"/>
    <row r="45685" hidden="1"/>
    <row r="45686" hidden="1"/>
    <row r="45687" hidden="1"/>
    <row r="45688" hidden="1"/>
    <row r="45689" hidden="1"/>
    <row r="45690" hidden="1"/>
    <row r="45691" hidden="1"/>
    <row r="45692" hidden="1"/>
    <row r="45693" hidden="1"/>
    <row r="45694" hidden="1"/>
    <row r="45695" hidden="1"/>
    <row r="45696" hidden="1"/>
    <row r="45697" hidden="1"/>
    <row r="45698" hidden="1"/>
    <row r="45699" hidden="1"/>
    <row r="45700" hidden="1"/>
    <row r="45701" hidden="1"/>
    <row r="45702" hidden="1"/>
    <row r="45703" hidden="1"/>
    <row r="45704" hidden="1"/>
    <row r="45705" hidden="1"/>
    <row r="45706" hidden="1"/>
    <row r="45707" hidden="1"/>
    <row r="45708" hidden="1"/>
    <row r="45709" hidden="1"/>
    <row r="45710" hidden="1"/>
    <row r="45711" hidden="1"/>
    <row r="45712" hidden="1"/>
    <row r="45713" hidden="1"/>
    <row r="45714" hidden="1"/>
    <row r="45715" hidden="1"/>
    <row r="45716" hidden="1"/>
    <row r="45717" hidden="1"/>
    <row r="45718" hidden="1"/>
    <row r="45719" hidden="1"/>
    <row r="45720" hidden="1"/>
    <row r="45721" hidden="1"/>
    <row r="45722" hidden="1"/>
    <row r="45723" hidden="1"/>
    <row r="45724" hidden="1"/>
    <row r="45725" hidden="1"/>
    <row r="45726" hidden="1"/>
    <row r="45727" hidden="1"/>
    <row r="45728" hidden="1"/>
    <row r="45729" hidden="1"/>
    <row r="45730" hidden="1"/>
    <row r="45731" hidden="1"/>
    <row r="45732" hidden="1"/>
    <row r="45733" hidden="1"/>
    <row r="45734" hidden="1"/>
    <row r="45735" hidden="1"/>
    <row r="45736" hidden="1"/>
    <row r="45737" hidden="1"/>
    <row r="45738" hidden="1"/>
    <row r="45739" hidden="1"/>
    <row r="45740" hidden="1"/>
    <row r="45741" hidden="1"/>
    <row r="45742" hidden="1"/>
    <row r="45743" hidden="1"/>
    <row r="45744" hidden="1"/>
    <row r="45745" hidden="1"/>
    <row r="45746" hidden="1"/>
    <row r="45747" hidden="1"/>
    <row r="45748" hidden="1"/>
    <row r="45749" hidden="1"/>
    <row r="45750" hidden="1"/>
    <row r="45751" hidden="1"/>
    <row r="45752" hidden="1"/>
    <row r="45753" hidden="1"/>
    <row r="45754" hidden="1"/>
    <row r="45755" hidden="1"/>
    <row r="45756" hidden="1"/>
    <row r="45757" hidden="1"/>
    <row r="45758" hidden="1"/>
    <row r="45759" hidden="1"/>
    <row r="45760" hidden="1"/>
    <row r="45761" hidden="1"/>
    <row r="45762" hidden="1"/>
    <row r="45763" hidden="1"/>
    <row r="45764" hidden="1"/>
    <row r="45765" hidden="1"/>
    <row r="45766" hidden="1"/>
    <row r="45767" hidden="1"/>
    <row r="45768" hidden="1"/>
    <row r="45769" hidden="1"/>
    <row r="45770" hidden="1"/>
    <row r="45771" hidden="1"/>
    <row r="45772" hidden="1"/>
    <row r="45773" hidden="1"/>
    <row r="45774" hidden="1"/>
    <row r="45775" hidden="1"/>
    <row r="45776" hidden="1"/>
    <row r="45777" hidden="1"/>
    <row r="45778" hidden="1"/>
    <row r="45779" hidden="1"/>
    <row r="45780" hidden="1"/>
    <row r="45781" hidden="1"/>
    <row r="45782" hidden="1"/>
    <row r="45783" hidden="1"/>
    <row r="45784" hidden="1"/>
    <row r="45785" hidden="1"/>
    <row r="45786" hidden="1"/>
    <row r="45787" hidden="1"/>
    <row r="45788" hidden="1"/>
    <row r="45789" hidden="1"/>
    <row r="45790" hidden="1"/>
    <row r="45791" hidden="1"/>
    <row r="45792" hidden="1"/>
    <row r="45793" hidden="1"/>
    <row r="45794" hidden="1"/>
    <row r="45795" hidden="1"/>
    <row r="45796" hidden="1"/>
    <row r="45797" hidden="1"/>
    <row r="45798" hidden="1"/>
    <row r="45799" hidden="1"/>
    <row r="45800" hidden="1"/>
    <row r="45801" hidden="1"/>
    <row r="45802" hidden="1"/>
    <row r="45803" hidden="1"/>
    <row r="45804" hidden="1"/>
    <row r="45805" hidden="1"/>
    <row r="45806" hidden="1"/>
    <row r="45807" hidden="1"/>
    <row r="45808" hidden="1"/>
    <row r="45809" hidden="1"/>
    <row r="45810" hidden="1"/>
    <row r="45811" hidden="1"/>
    <row r="45812" hidden="1"/>
    <row r="45813" hidden="1"/>
    <row r="45814" hidden="1"/>
    <row r="45815" hidden="1"/>
    <row r="45816" hidden="1"/>
    <row r="45817" hidden="1"/>
    <row r="45818" hidden="1"/>
    <row r="45819" hidden="1"/>
    <row r="45820" hidden="1"/>
    <row r="45821" hidden="1"/>
    <row r="45822" hidden="1"/>
    <row r="45823" hidden="1"/>
    <row r="45824" hidden="1"/>
    <row r="45825" hidden="1"/>
    <row r="45826" hidden="1"/>
    <row r="45827" hidden="1"/>
    <row r="45828" hidden="1"/>
    <row r="45829" hidden="1"/>
    <row r="45830" hidden="1"/>
    <row r="45831" hidden="1"/>
    <row r="45832" hidden="1"/>
    <row r="45833" hidden="1"/>
    <row r="45834" hidden="1"/>
    <row r="45835" hidden="1"/>
    <row r="45836" hidden="1"/>
    <row r="45837" hidden="1"/>
    <row r="45838" hidden="1"/>
    <row r="45839" hidden="1"/>
    <row r="45840" hidden="1"/>
    <row r="45841" hidden="1"/>
    <row r="45842" hidden="1"/>
    <row r="45843" hidden="1"/>
    <row r="45844" hidden="1"/>
    <row r="45845" hidden="1"/>
    <row r="45846" hidden="1"/>
    <row r="45847" hidden="1"/>
    <row r="45848" hidden="1"/>
    <row r="45849" hidden="1"/>
    <row r="45850" hidden="1"/>
    <row r="45851" hidden="1"/>
    <row r="45852" hidden="1"/>
    <row r="45853" hidden="1"/>
    <row r="45854" hidden="1"/>
    <row r="45855" hidden="1"/>
    <row r="45856" hidden="1"/>
    <row r="45857" hidden="1"/>
    <row r="45858" hidden="1"/>
    <row r="45859" hidden="1"/>
    <row r="45860" hidden="1"/>
    <row r="45861" hidden="1"/>
    <row r="45862" hidden="1"/>
    <row r="45863" hidden="1"/>
    <row r="45864" hidden="1"/>
    <row r="45865" hidden="1"/>
    <row r="45866" hidden="1"/>
    <row r="45867" hidden="1"/>
    <row r="45868" hidden="1"/>
    <row r="45869" hidden="1"/>
    <row r="45870" hidden="1"/>
    <row r="45871" hidden="1"/>
    <row r="45872" hidden="1"/>
    <row r="45873" hidden="1"/>
    <row r="45874" hidden="1"/>
    <row r="45875" hidden="1"/>
    <row r="45876" hidden="1"/>
    <row r="45877" hidden="1"/>
    <row r="45878" hidden="1"/>
    <row r="45879" hidden="1"/>
    <row r="45880" hidden="1"/>
    <row r="45881" hidden="1"/>
    <row r="45882" hidden="1"/>
    <row r="45883" hidden="1"/>
    <row r="45884" hidden="1"/>
    <row r="45885" hidden="1"/>
    <row r="45886" hidden="1"/>
    <row r="45887" hidden="1"/>
    <row r="45888" hidden="1"/>
    <row r="45889" hidden="1"/>
    <row r="45890" hidden="1"/>
    <row r="45891" hidden="1"/>
    <row r="45892" hidden="1"/>
    <row r="45893" hidden="1"/>
    <row r="45894" hidden="1"/>
    <row r="45895" hidden="1"/>
    <row r="45896" hidden="1"/>
    <row r="45897" hidden="1"/>
    <row r="45898" hidden="1"/>
    <row r="45899" hidden="1"/>
    <row r="45900" hidden="1"/>
    <row r="45901" hidden="1"/>
    <row r="45902" hidden="1"/>
    <row r="45903" hidden="1"/>
    <row r="45904" hidden="1"/>
    <row r="45905" hidden="1"/>
    <row r="45906" hidden="1"/>
    <row r="45907" hidden="1"/>
    <row r="45908" hidden="1"/>
    <row r="45909" hidden="1"/>
    <row r="45910" hidden="1"/>
    <row r="45911" hidden="1"/>
    <row r="45912" hidden="1"/>
    <row r="45913" hidden="1"/>
    <row r="45914" hidden="1"/>
    <row r="45915" hidden="1"/>
    <row r="45916" hidden="1"/>
    <row r="45917" hidden="1"/>
    <row r="45918" hidden="1"/>
    <row r="45919" hidden="1"/>
    <row r="45920" hidden="1"/>
    <row r="45921" hidden="1"/>
    <row r="45922" hidden="1"/>
    <row r="45923" hidden="1"/>
    <row r="45924" hidden="1"/>
    <row r="45925" hidden="1"/>
    <row r="45926" hidden="1"/>
    <row r="45927" hidden="1"/>
    <row r="45928" hidden="1"/>
    <row r="45929" hidden="1"/>
    <row r="45930" hidden="1"/>
    <row r="45931" hidden="1"/>
    <row r="45932" hidden="1"/>
    <row r="45933" hidden="1"/>
    <row r="45934" hidden="1"/>
    <row r="45935" hidden="1"/>
    <row r="45936" hidden="1"/>
    <row r="45937" hidden="1"/>
    <row r="45938" hidden="1"/>
    <row r="45939" hidden="1"/>
    <row r="45940" hidden="1"/>
    <row r="45941" hidden="1"/>
    <row r="45942" hidden="1"/>
    <row r="45943" hidden="1"/>
    <row r="45944" hidden="1"/>
    <row r="45945" hidden="1"/>
    <row r="45946" hidden="1"/>
    <row r="45947" hidden="1"/>
    <row r="45948" hidden="1"/>
    <row r="45949" hidden="1"/>
    <row r="45950" hidden="1"/>
    <row r="45951" hidden="1"/>
    <row r="45952" hidden="1"/>
    <row r="45953" hidden="1"/>
    <row r="45954" hidden="1"/>
    <row r="45955" hidden="1"/>
    <row r="45956" hidden="1"/>
    <row r="45957" hidden="1"/>
    <row r="45958" hidden="1"/>
    <row r="45959" hidden="1"/>
    <row r="45960" hidden="1"/>
    <row r="45961" hidden="1"/>
    <row r="45962" hidden="1"/>
    <row r="45963" hidden="1"/>
    <row r="45964" hidden="1"/>
    <row r="45965" hidden="1"/>
    <row r="45966" hidden="1"/>
    <row r="45967" hidden="1"/>
    <row r="45968" hidden="1"/>
    <row r="45969" hidden="1"/>
    <row r="45970" hidden="1"/>
    <row r="45971" hidden="1"/>
    <row r="45972" hidden="1"/>
    <row r="45973" hidden="1"/>
    <row r="45974" hidden="1"/>
    <row r="45975" hidden="1"/>
    <row r="45976" hidden="1"/>
    <row r="45977" hidden="1"/>
    <row r="45978" hidden="1"/>
    <row r="45979" hidden="1"/>
    <row r="45980" hidden="1"/>
    <row r="45981" hidden="1"/>
    <row r="45982" hidden="1"/>
    <row r="45983" hidden="1"/>
    <row r="45984" hidden="1"/>
    <row r="45985" hidden="1"/>
    <row r="45986" hidden="1"/>
    <row r="45987" hidden="1"/>
    <row r="45988" hidden="1"/>
    <row r="45989" hidden="1"/>
    <row r="45990" hidden="1"/>
    <row r="45991" hidden="1"/>
    <row r="45992" hidden="1"/>
    <row r="45993" hidden="1"/>
    <row r="45994" hidden="1"/>
    <row r="45995" hidden="1"/>
    <row r="45996" hidden="1"/>
    <row r="45997" hidden="1"/>
    <row r="45998" hidden="1"/>
    <row r="45999" hidden="1"/>
    <row r="46000" hidden="1"/>
    <row r="46001" hidden="1"/>
    <row r="46002" hidden="1"/>
    <row r="46003" hidden="1"/>
    <row r="46004" hidden="1"/>
    <row r="46005" hidden="1"/>
    <row r="46006" hidden="1"/>
    <row r="46007" hidden="1"/>
    <row r="46008" hidden="1"/>
    <row r="46009" hidden="1"/>
    <row r="46010" hidden="1"/>
    <row r="46011" hidden="1"/>
    <row r="46012" hidden="1"/>
    <row r="46013" hidden="1"/>
    <row r="46014" hidden="1"/>
    <row r="46015" hidden="1"/>
    <row r="46016" hidden="1"/>
    <row r="46017" hidden="1"/>
    <row r="46018" hidden="1"/>
    <row r="46019" hidden="1"/>
    <row r="46020" hidden="1"/>
    <row r="46021" hidden="1"/>
    <row r="46022" hidden="1"/>
    <row r="46023" hidden="1"/>
    <row r="46024" hidden="1"/>
    <row r="46025" hidden="1"/>
    <row r="46026" hidden="1"/>
    <row r="46027" hidden="1"/>
    <row r="46028" hidden="1"/>
    <row r="46029" hidden="1"/>
    <row r="46030" hidden="1"/>
    <row r="46031" hidden="1"/>
    <row r="46032" hidden="1"/>
    <row r="46033" hidden="1"/>
    <row r="46034" hidden="1"/>
    <row r="46035" hidden="1"/>
    <row r="46036" hidden="1"/>
    <row r="46037" hidden="1"/>
    <row r="46038" hidden="1"/>
    <row r="46039" hidden="1"/>
    <row r="46040" hidden="1"/>
    <row r="46041" hidden="1"/>
    <row r="46042" hidden="1"/>
    <row r="46043" hidden="1"/>
    <row r="46044" hidden="1"/>
    <row r="46045" hidden="1"/>
    <row r="46046" hidden="1"/>
    <row r="46047" hidden="1"/>
    <row r="46048" hidden="1"/>
    <row r="46049" hidden="1"/>
    <row r="46050" hidden="1"/>
    <row r="46051" hidden="1"/>
    <row r="46052" hidden="1"/>
    <row r="46053" hidden="1"/>
    <row r="46054" hidden="1"/>
    <row r="46055" hidden="1"/>
    <row r="46056" hidden="1"/>
    <row r="46057" hidden="1"/>
    <row r="46058" hidden="1"/>
    <row r="46059" hidden="1"/>
    <row r="46060" hidden="1"/>
    <row r="46061" hidden="1"/>
    <row r="46062" hidden="1"/>
    <row r="46063" hidden="1"/>
    <row r="46064" hidden="1"/>
    <row r="46065" hidden="1"/>
    <row r="46066" hidden="1"/>
    <row r="46067" hidden="1"/>
    <row r="46068" hidden="1"/>
    <row r="46069" hidden="1"/>
    <row r="46070" hidden="1"/>
    <row r="46071" hidden="1"/>
    <row r="46072" hidden="1"/>
    <row r="46073" hidden="1"/>
    <row r="46074" hidden="1"/>
    <row r="46075" hidden="1"/>
    <row r="46076" hidden="1"/>
    <row r="46077" hidden="1"/>
    <row r="46078" hidden="1"/>
    <row r="46079" hidden="1"/>
    <row r="46080" hidden="1"/>
    <row r="46081" hidden="1"/>
    <row r="46082" hidden="1"/>
    <row r="46083" hidden="1"/>
    <row r="46084" hidden="1"/>
    <row r="46085" hidden="1"/>
    <row r="46086" hidden="1"/>
    <row r="46087" hidden="1"/>
    <row r="46088" hidden="1"/>
    <row r="46089" hidden="1"/>
    <row r="46090" hidden="1"/>
    <row r="46091" hidden="1"/>
    <row r="46092" hidden="1"/>
    <row r="46093" hidden="1"/>
    <row r="46094" hidden="1"/>
    <row r="46095" hidden="1"/>
    <row r="46096" hidden="1"/>
    <row r="46097" hidden="1"/>
    <row r="46098" hidden="1"/>
    <row r="46099" hidden="1"/>
    <row r="46100" hidden="1"/>
    <row r="46101" hidden="1"/>
    <row r="46102" hidden="1"/>
    <row r="46103" hidden="1"/>
    <row r="46104" hidden="1"/>
    <row r="46105" hidden="1"/>
    <row r="46106" hidden="1"/>
    <row r="46107" hidden="1"/>
    <row r="46108" hidden="1"/>
    <row r="46109" hidden="1"/>
    <row r="46110" hidden="1"/>
    <row r="46111" hidden="1"/>
    <row r="46112" hidden="1"/>
    <row r="46113" hidden="1"/>
    <row r="46114" hidden="1"/>
    <row r="46115" hidden="1"/>
    <row r="46116" hidden="1"/>
    <row r="46117" hidden="1"/>
    <row r="46118" hidden="1"/>
    <row r="46119" hidden="1"/>
    <row r="46120" hidden="1"/>
    <row r="46121" hidden="1"/>
    <row r="46122" hidden="1"/>
    <row r="46123" hidden="1"/>
    <row r="46124" hidden="1"/>
    <row r="46125" hidden="1"/>
    <row r="46126" hidden="1"/>
    <row r="46127" hidden="1"/>
    <row r="46128" hidden="1"/>
    <row r="46129" hidden="1"/>
    <row r="46130" hidden="1"/>
    <row r="46131" hidden="1"/>
    <row r="46132" hidden="1"/>
    <row r="46133" hidden="1"/>
    <row r="46134" hidden="1"/>
    <row r="46135" hidden="1"/>
    <row r="46136" hidden="1"/>
    <row r="46137" hidden="1"/>
    <row r="46138" hidden="1"/>
    <row r="46139" hidden="1"/>
    <row r="46140" hidden="1"/>
    <row r="46141" hidden="1"/>
    <row r="46142" hidden="1"/>
    <row r="46143" hidden="1"/>
    <row r="46144" hidden="1"/>
    <row r="46145" hidden="1"/>
    <row r="46146" hidden="1"/>
    <row r="46147" hidden="1"/>
    <row r="46148" hidden="1"/>
    <row r="46149" hidden="1"/>
    <row r="46150" hidden="1"/>
    <row r="46151" hidden="1"/>
    <row r="46152" hidden="1"/>
    <row r="46153" hidden="1"/>
    <row r="46154" hidden="1"/>
    <row r="46155" hidden="1"/>
    <row r="46156" hidden="1"/>
    <row r="46157" hidden="1"/>
    <row r="46158" hidden="1"/>
    <row r="46159" hidden="1"/>
    <row r="46160" hidden="1"/>
    <row r="46161" hidden="1"/>
    <row r="46162" hidden="1"/>
    <row r="46163" hidden="1"/>
    <row r="46164" hidden="1"/>
    <row r="46165" hidden="1"/>
    <row r="46166" hidden="1"/>
    <row r="46167" hidden="1"/>
    <row r="46168" hidden="1"/>
    <row r="46169" hidden="1"/>
    <row r="46170" hidden="1"/>
    <row r="46171" hidden="1"/>
    <row r="46172" hidden="1"/>
    <row r="46173" hidden="1"/>
    <row r="46174" hidden="1"/>
    <row r="46175" hidden="1"/>
    <row r="46176" hidden="1"/>
    <row r="46177" hidden="1"/>
    <row r="46178" hidden="1"/>
    <row r="46179" hidden="1"/>
    <row r="46180" hidden="1"/>
    <row r="46181" hidden="1"/>
    <row r="46182" hidden="1"/>
    <row r="46183" hidden="1"/>
    <row r="46184" hidden="1"/>
    <row r="46185" hidden="1"/>
    <row r="46186" hidden="1"/>
    <row r="46187" hidden="1"/>
    <row r="46188" hidden="1"/>
    <row r="46189" hidden="1"/>
    <row r="46190" hidden="1"/>
    <row r="46191" hidden="1"/>
    <row r="46192" hidden="1"/>
    <row r="46193" hidden="1"/>
    <row r="46194" hidden="1"/>
    <row r="46195" hidden="1"/>
    <row r="46196" hidden="1"/>
    <row r="46197" hidden="1"/>
    <row r="46198" hidden="1"/>
    <row r="46199" hidden="1"/>
    <row r="46200" hidden="1"/>
    <row r="46201" hidden="1"/>
    <row r="46202" hidden="1"/>
    <row r="46203" hidden="1"/>
    <row r="46204" hidden="1"/>
    <row r="46205" hidden="1"/>
    <row r="46206" hidden="1"/>
    <row r="46207" hidden="1"/>
    <row r="46208" hidden="1"/>
    <row r="46209" hidden="1"/>
    <row r="46210" hidden="1"/>
    <row r="46211" hidden="1"/>
    <row r="46212" hidden="1"/>
    <row r="46213" hidden="1"/>
    <row r="46214" hidden="1"/>
    <row r="46215" hidden="1"/>
    <row r="46216" hidden="1"/>
    <row r="46217" hidden="1"/>
    <row r="46218" hidden="1"/>
    <row r="46219" hidden="1"/>
    <row r="46220" hidden="1"/>
    <row r="46221" hidden="1"/>
    <row r="46222" hidden="1"/>
    <row r="46223" hidden="1"/>
    <row r="46224" hidden="1"/>
    <row r="46225" hidden="1"/>
    <row r="46226" hidden="1"/>
    <row r="46227" hidden="1"/>
    <row r="46228" hidden="1"/>
    <row r="46229" hidden="1"/>
    <row r="46230" hidden="1"/>
    <row r="46231" hidden="1"/>
    <row r="46232" hidden="1"/>
    <row r="46233" hidden="1"/>
    <row r="46234" hidden="1"/>
    <row r="46235" hidden="1"/>
    <row r="46236" hidden="1"/>
    <row r="46237" hidden="1"/>
    <row r="46238" hidden="1"/>
    <row r="46239" hidden="1"/>
    <row r="46240" hidden="1"/>
    <row r="46241" hidden="1"/>
    <row r="46242" hidden="1"/>
    <row r="46243" hidden="1"/>
    <row r="46244" hidden="1"/>
    <row r="46245" hidden="1"/>
    <row r="46246" hidden="1"/>
    <row r="46247" hidden="1"/>
    <row r="46248" hidden="1"/>
    <row r="46249" hidden="1"/>
    <row r="46250" hidden="1"/>
    <row r="46251" hidden="1"/>
    <row r="46252" hidden="1"/>
    <row r="46253" hidden="1"/>
    <row r="46254" hidden="1"/>
    <row r="46255" hidden="1"/>
    <row r="46256" hidden="1"/>
    <row r="46257" hidden="1"/>
    <row r="46258" hidden="1"/>
    <row r="46259" hidden="1"/>
    <row r="46260" hidden="1"/>
    <row r="46261" hidden="1"/>
    <row r="46262" hidden="1"/>
    <row r="46263" hidden="1"/>
    <row r="46264" hidden="1"/>
    <row r="46265" hidden="1"/>
    <row r="46266" hidden="1"/>
    <row r="46267" hidden="1"/>
    <row r="46268" hidden="1"/>
    <row r="46269" hidden="1"/>
    <row r="46270" hidden="1"/>
    <row r="46271" hidden="1"/>
    <row r="46272" hidden="1"/>
    <row r="46273" hidden="1"/>
    <row r="46274" hidden="1"/>
    <row r="46275" hidden="1"/>
    <row r="46276" hidden="1"/>
    <row r="46277" hidden="1"/>
    <row r="46278" hidden="1"/>
    <row r="46279" hidden="1"/>
    <row r="46280" hidden="1"/>
    <row r="46281" hidden="1"/>
    <row r="46282" hidden="1"/>
    <row r="46283" hidden="1"/>
    <row r="46284" hidden="1"/>
    <row r="46285" hidden="1"/>
    <row r="46286" hidden="1"/>
    <row r="46287" hidden="1"/>
    <row r="46288" hidden="1"/>
    <row r="46289" hidden="1"/>
    <row r="46290" hidden="1"/>
    <row r="46291" hidden="1"/>
    <row r="46292" hidden="1"/>
    <row r="46293" hidden="1"/>
    <row r="46294" hidden="1"/>
    <row r="46295" hidden="1"/>
    <row r="46296" hidden="1"/>
    <row r="46297" hidden="1"/>
    <row r="46298" hidden="1"/>
    <row r="46299" hidden="1"/>
    <row r="46300" hidden="1"/>
    <row r="46301" hidden="1"/>
    <row r="46302" hidden="1"/>
    <row r="46303" hidden="1"/>
    <row r="46304" hidden="1"/>
    <row r="46305" hidden="1"/>
    <row r="46306" hidden="1"/>
    <row r="46307" hidden="1"/>
    <row r="46308" hidden="1"/>
    <row r="46309" hidden="1"/>
    <row r="46310" hidden="1"/>
    <row r="46311" hidden="1"/>
    <row r="46312" hidden="1"/>
    <row r="46313" hidden="1"/>
    <row r="46314" hidden="1"/>
    <row r="46315" hidden="1"/>
    <row r="46316" hidden="1"/>
    <row r="46317" hidden="1"/>
    <row r="46318" hidden="1"/>
    <row r="46319" hidden="1"/>
    <row r="46320" hidden="1"/>
    <row r="46321" hidden="1"/>
    <row r="46322" hidden="1"/>
    <row r="46323" hidden="1"/>
    <row r="46324" hidden="1"/>
    <row r="46325" hidden="1"/>
    <row r="46326" hidden="1"/>
    <row r="46327" hidden="1"/>
    <row r="46328" hidden="1"/>
    <row r="46329" hidden="1"/>
    <row r="46330" hidden="1"/>
    <row r="46331" hidden="1"/>
    <row r="46332" hidden="1"/>
    <row r="46333" hidden="1"/>
    <row r="46334" hidden="1"/>
    <row r="46335" hidden="1"/>
    <row r="46336" hidden="1"/>
    <row r="46337" hidden="1"/>
    <row r="46338" hidden="1"/>
    <row r="46339" hidden="1"/>
    <row r="46340" hidden="1"/>
    <row r="46341" hidden="1"/>
    <row r="46342" hidden="1"/>
    <row r="46343" hidden="1"/>
    <row r="46344" hidden="1"/>
    <row r="46345" hidden="1"/>
    <row r="46346" hidden="1"/>
    <row r="46347" hidden="1"/>
    <row r="46348" hidden="1"/>
    <row r="46349" hidden="1"/>
    <row r="46350" hidden="1"/>
    <row r="46351" hidden="1"/>
    <row r="46352" hidden="1"/>
    <row r="46353" hidden="1"/>
    <row r="46354" hidden="1"/>
    <row r="46355" hidden="1"/>
    <row r="46356" hidden="1"/>
    <row r="46357" hidden="1"/>
    <row r="46358" hidden="1"/>
    <row r="46359" hidden="1"/>
    <row r="46360" hidden="1"/>
    <row r="46361" hidden="1"/>
    <row r="46362" hidden="1"/>
    <row r="46363" hidden="1"/>
    <row r="46364" hidden="1"/>
    <row r="46365" hidden="1"/>
    <row r="46366" hidden="1"/>
    <row r="46367" hidden="1"/>
    <row r="46368" hidden="1"/>
    <row r="46369" hidden="1"/>
    <row r="46370" hidden="1"/>
    <row r="46371" hidden="1"/>
    <row r="46372" hidden="1"/>
    <row r="46373" hidden="1"/>
    <row r="46374" hidden="1"/>
    <row r="46375" hidden="1"/>
    <row r="46376" hidden="1"/>
    <row r="46377" hidden="1"/>
    <row r="46378" hidden="1"/>
    <row r="46379" hidden="1"/>
    <row r="46380" hidden="1"/>
    <row r="46381" hidden="1"/>
    <row r="46382" hidden="1"/>
    <row r="46383" hidden="1"/>
    <row r="46384" hidden="1"/>
    <row r="46385" hidden="1"/>
    <row r="46386" hidden="1"/>
    <row r="46387" hidden="1"/>
    <row r="46388" hidden="1"/>
    <row r="46389" hidden="1"/>
    <row r="46390" hidden="1"/>
    <row r="46391" hidden="1"/>
    <row r="46392" hidden="1"/>
    <row r="46393" hidden="1"/>
    <row r="46394" hidden="1"/>
    <row r="46395" hidden="1"/>
    <row r="46396" hidden="1"/>
    <row r="46397" hidden="1"/>
    <row r="46398" hidden="1"/>
    <row r="46399" hidden="1"/>
    <row r="46400" hidden="1"/>
    <row r="46401" hidden="1"/>
    <row r="46402" hidden="1"/>
    <row r="46403" hidden="1"/>
    <row r="46404" hidden="1"/>
    <row r="46405" hidden="1"/>
    <row r="46406" hidden="1"/>
    <row r="46407" hidden="1"/>
    <row r="46408" hidden="1"/>
    <row r="46409" hidden="1"/>
    <row r="46410" hidden="1"/>
    <row r="46411" hidden="1"/>
    <row r="46412" hidden="1"/>
    <row r="46413" hidden="1"/>
    <row r="46414" hidden="1"/>
    <row r="46415" hidden="1"/>
    <row r="46416" hidden="1"/>
    <row r="46417" hidden="1"/>
    <row r="46418" hidden="1"/>
    <row r="46419" hidden="1"/>
    <row r="46420" hidden="1"/>
    <row r="46421" hidden="1"/>
    <row r="46422" hidden="1"/>
    <row r="46423" hidden="1"/>
    <row r="46424" hidden="1"/>
    <row r="46425" hidden="1"/>
    <row r="46426" hidden="1"/>
    <row r="46427" hidden="1"/>
    <row r="46428" hidden="1"/>
    <row r="46429" hidden="1"/>
    <row r="46430" hidden="1"/>
    <row r="46431" hidden="1"/>
    <row r="46432" hidden="1"/>
    <row r="46433" hidden="1"/>
    <row r="46434" hidden="1"/>
    <row r="46435" hidden="1"/>
    <row r="46436" hidden="1"/>
    <row r="46437" hidden="1"/>
    <row r="46438" hidden="1"/>
    <row r="46439" hidden="1"/>
    <row r="46440" hidden="1"/>
    <row r="46441" hidden="1"/>
    <row r="46442" hidden="1"/>
    <row r="46443" hidden="1"/>
    <row r="46444" hidden="1"/>
    <row r="46445" hidden="1"/>
    <row r="46446" hidden="1"/>
    <row r="46447" hidden="1"/>
    <row r="46448" hidden="1"/>
    <row r="46449" hidden="1"/>
    <row r="46450" hidden="1"/>
    <row r="46451" hidden="1"/>
    <row r="46452" hidden="1"/>
    <row r="46453" hidden="1"/>
    <row r="46454" hidden="1"/>
    <row r="46455" hidden="1"/>
    <row r="46456" hidden="1"/>
    <row r="46457" hidden="1"/>
    <row r="46458" hidden="1"/>
    <row r="46459" hidden="1"/>
    <row r="46460" hidden="1"/>
    <row r="46461" hidden="1"/>
    <row r="46462" hidden="1"/>
    <row r="46463" hidden="1"/>
    <row r="46464" hidden="1"/>
    <row r="46465" hidden="1"/>
    <row r="46466" hidden="1"/>
    <row r="46467" hidden="1"/>
    <row r="46468" hidden="1"/>
    <row r="46469" hidden="1"/>
    <row r="46470" hidden="1"/>
    <row r="46471" hidden="1"/>
    <row r="46472" hidden="1"/>
    <row r="46473" hidden="1"/>
    <row r="46474" hidden="1"/>
    <row r="46475" hidden="1"/>
    <row r="46476" hidden="1"/>
    <row r="46477" hidden="1"/>
    <row r="46478" hidden="1"/>
    <row r="46479" hidden="1"/>
    <row r="46480" hidden="1"/>
    <row r="46481" hidden="1"/>
    <row r="46482" hidden="1"/>
    <row r="46483" hidden="1"/>
    <row r="46484" hidden="1"/>
    <row r="46485" hidden="1"/>
    <row r="46486" hidden="1"/>
    <row r="46487" hidden="1"/>
    <row r="46488" hidden="1"/>
    <row r="46489" hidden="1"/>
    <row r="46490" hidden="1"/>
    <row r="46491" hidden="1"/>
    <row r="46492" hidden="1"/>
    <row r="46493" hidden="1"/>
    <row r="46494" hidden="1"/>
    <row r="46495" hidden="1"/>
    <row r="46496" hidden="1"/>
    <row r="46497" hidden="1"/>
    <row r="46498" hidden="1"/>
    <row r="46499" hidden="1"/>
    <row r="46500" hidden="1"/>
    <row r="46501" hidden="1"/>
    <row r="46502" hidden="1"/>
    <row r="46503" hidden="1"/>
    <row r="46504" hidden="1"/>
    <row r="46505" hidden="1"/>
    <row r="46506" hidden="1"/>
    <row r="46507" hidden="1"/>
    <row r="46508" hidden="1"/>
    <row r="46509" hidden="1"/>
    <row r="46510" hidden="1"/>
    <row r="46511" hidden="1"/>
    <row r="46512" hidden="1"/>
    <row r="46513" hidden="1"/>
    <row r="46514" hidden="1"/>
    <row r="46515" hidden="1"/>
    <row r="46516" hidden="1"/>
    <row r="46517" hidden="1"/>
    <row r="46518" hidden="1"/>
    <row r="46519" hidden="1"/>
    <row r="46520" hidden="1"/>
    <row r="46521" hidden="1"/>
    <row r="46522" hidden="1"/>
    <row r="46523" hidden="1"/>
    <row r="46524" hidden="1"/>
    <row r="46525" hidden="1"/>
    <row r="46526" hidden="1"/>
    <row r="46527" hidden="1"/>
    <row r="46528" hidden="1"/>
    <row r="46529" hidden="1"/>
    <row r="46530" hidden="1"/>
    <row r="46531" hidden="1"/>
    <row r="46532" hidden="1"/>
    <row r="46533" hidden="1"/>
    <row r="46534" hidden="1"/>
    <row r="46535" hidden="1"/>
    <row r="46536" hidden="1"/>
    <row r="46537" hidden="1"/>
    <row r="46538" hidden="1"/>
    <row r="46539" hidden="1"/>
    <row r="46540" hidden="1"/>
    <row r="46541" hidden="1"/>
    <row r="46542" hidden="1"/>
    <row r="46543" hidden="1"/>
    <row r="46544" hidden="1"/>
    <row r="46545" hidden="1"/>
    <row r="46546" hidden="1"/>
    <row r="46547" hidden="1"/>
    <row r="46548" hidden="1"/>
    <row r="46549" hidden="1"/>
    <row r="46550" hidden="1"/>
    <row r="46551" hidden="1"/>
    <row r="46552" hidden="1"/>
    <row r="46553" hidden="1"/>
    <row r="46554" hidden="1"/>
    <row r="46555" hidden="1"/>
    <row r="46556" hidden="1"/>
    <row r="46557" hidden="1"/>
    <row r="46558" hidden="1"/>
    <row r="46559" hidden="1"/>
    <row r="46560" hidden="1"/>
    <row r="46561" hidden="1"/>
    <row r="46562" hidden="1"/>
    <row r="46563" hidden="1"/>
    <row r="46564" hidden="1"/>
    <row r="46565" hidden="1"/>
    <row r="46566" hidden="1"/>
    <row r="46567" hidden="1"/>
    <row r="46568" hidden="1"/>
    <row r="46569" hidden="1"/>
    <row r="46570" hidden="1"/>
    <row r="46571" hidden="1"/>
    <row r="46572" hidden="1"/>
    <row r="46573" hidden="1"/>
    <row r="46574" hidden="1"/>
    <row r="46575" hidden="1"/>
    <row r="46576" hidden="1"/>
    <row r="46577" hidden="1"/>
    <row r="46578" hidden="1"/>
    <row r="46579" hidden="1"/>
    <row r="46580" hidden="1"/>
    <row r="46581" hidden="1"/>
    <row r="46582" hidden="1"/>
    <row r="46583" hidden="1"/>
    <row r="46584" hidden="1"/>
    <row r="46585" hidden="1"/>
    <row r="46586" hidden="1"/>
    <row r="46587" hidden="1"/>
    <row r="46588" hidden="1"/>
    <row r="46589" hidden="1"/>
    <row r="46590" hidden="1"/>
    <row r="46591" hidden="1"/>
    <row r="46592" hidden="1"/>
    <row r="46593" hidden="1"/>
    <row r="46594" hidden="1"/>
    <row r="46595" hidden="1"/>
    <row r="46596" hidden="1"/>
    <row r="46597" hidden="1"/>
    <row r="46598" hidden="1"/>
    <row r="46599" hidden="1"/>
    <row r="46600" hidden="1"/>
    <row r="46601" hidden="1"/>
    <row r="46602" hidden="1"/>
    <row r="46603" hidden="1"/>
    <row r="46604" hidden="1"/>
    <row r="46605" hidden="1"/>
    <row r="46606" hidden="1"/>
    <row r="46607" hidden="1"/>
    <row r="46608" hidden="1"/>
    <row r="46609" hidden="1"/>
    <row r="46610" hidden="1"/>
    <row r="46611" hidden="1"/>
    <row r="46612" hidden="1"/>
    <row r="46613" hidden="1"/>
    <row r="46614" hidden="1"/>
    <row r="46615" hidden="1"/>
    <row r="46616" hidden="1"/>
    <row r="46617" hidden="1"/>
    <row r="46618" hidden="1"/>
    <row r="46619" hidden="1"/>
    <row r="46620" hidden="1"/>
    <row r="46621" hidden="1"/>
    <row r="46622" hidden="1"/>
    <row r="46623" hidden="1"/>
    <row r="46624" hidden="1"/>
    <row r="46625" hidden="1"/>
    <row r="46626" hidden="1"/>
    <row r="46627" hidden="1"/>
    <row r="46628" hidden="1"/>
    <row r="46629" hidden="1"/>
    <row r="46630" hidden="1"/>
    <row r="46631" hidden="1"/>
    <row r="46632" hidden="1"/>
    <row r="46633" hidden="1"/>
    <row r="46634" hidden="1"/>
    <row r="46635" hidden="1"/>
    <row r="46636" hidden="1"/>
    <row r="46637" hidden="1"/>
    <row r="46638" hidden="1"/>
    <row r="46639" hidden="1"/>
    <row r="46640" hidden="1"/>
    <row r="46641" hidden="1"/>
    <row r="46642" hidden="1"/>
    <row r="46643" hidden="1"/>
    <row r="46644" hidden="1"/>
    <row r="46645" hidden="1"/>
    <row r="46646" hidden="1"/>
    <row r="46647" hidden="1"/>
    <row r="46648" hidden="1"/>
    <row r="46649" hidden="1"/>
    <row r="46650" hidden="1"/>
    <row r="46651" hidden="1"/>
    <row r="46652" hidden="1"/>
    <row r="46653" hidden="1"/>
    <row r="46654" hidden="1"/>
    <row r="46655" hidden="1"/>
    <row r="46656" hidden="1"/>
    <row r="46657" hidden="1"/>
    <row r="46658" hidden="1"/>
    <row r="46659" hidden="1"/>
    <row r="46660" hidden="1"/>
    <row r="46661" hidden="1"/>
    <row r="46662" hidden="1"/>
    <row r="46663" hidden="1"/>
    <row r="46664" hidden="1"/>
    <row r="46665" hidden="1"/>
    <row r="46666" hidden="1"/>
    <row r="46667" hidden="1"/>
    <row r="46668" hidden="1"/>
    <row r="46669" hidden="1"/>
    <row r="46670" hidden="1"/>
    <row r="46671" hidden="1"/>
    <row r="46672" hidden="1"/>
    <row r="46673" hidden="1"/>
    <row r="46674" hidden="1"/>
    <row r="46675" hidden="1"/>
    <row r="46676" hidden="1"/>
    <row r="46677" hidden="1"/>
    <row r="46678" hidden="1"/>
    <row r="46679" hidden="1"/>
    <row r="46680" hidden="1"/>
    <row r="46681" hidden="1"/>
    <row r="46682" hidden="1"/>
    <row r="46683" hidden="1"/>
    <row r="46684" hidden="1"/>
    <row r="46685" hidden="1"/>
    <row r="46686" hidden="1"/>
    <row r="46687" hidden="1"/>
    <row r="46688" hidden="1"/>
    <row r="46689" hidden="1"/>
    <row r="46690" hidden="1"/>
    <row r="46691" hidden="1"/>
    <row r="46692" hidden="1"/>
    <row r="46693" hidden="1"/>
    <row r="46694" hidden="1"/>
    <row r="46695" hidden="1"/>
    <row r="46696" hidden="1"/>
    <row r="46697" hidden="1"/>
    <row r="46698" hidden="1"/>
    <row r="46699" hidden="1"/>
    <row r="46700" hidden="1"/>
    <row r="46701" hidden="1"/>
    <row r="46702" hidden="1"/>
    <row r="46703" hidden="1"/>
    <row r="46704" hidden="1"/>
    <row r="46705" hidden="1"/>
    <row r="46706" hidden="1"/>
    <row r="46707" hidden="1"/>
    <row r="46708" hidden="1"/>
    <row r="46709" hidden="1"/>
    <row r="46710" hidden="1"/>
    <row r="46711" hidden="1"/>
    <row r="46712" hidden="1"/>
    <row r="46713" hidden="1"/>
    <row r="46714" hidden="1"/>
    <row r="46715" hidden="1"/>
    <row r="46716" hidden="1"/>
    <row r="46717" hidden="1"/>
    <row r="46718" hidden="1"/>
    <row r="46719" hidden="1"/>
    <row r="46720" hidden="1"/>
    <row r="46721" hidden="1"/>
    <row r="46722" hidden="1"/>
    <row r="46723" hidden="1"/>
    <row r="46724" hidden="1"/>
    <row r="46725" hidden="1"/>
    <row r="46726" hidden="1"/>
    <row r="46727" hidden="1"/>
    <row r="46728" hidden="1"/>
    <row r="46729" hidden="1"/>
    <row r="46730" hidden="1"/>
    <row r="46731" hidden="1"/>
    <row r="46732" hidden="1"/>
    <row r="46733" hidden="1"/>
    <row r="46734" hidden="1"/>
    <row r="46735" hidden="1"/>
    <row r="46736" hidden="1"/>
    <row r="46737" hidden="1"/>
    <row r="46738" hidden="1"/>
    <row r="46739" hidden="1"/>
    <row r="46740" hidden="1"/>
    <row r="46741" hidden="1"/>
    <row r="46742" hidden="1"/>
    <row r="46743" hidden="1"/>
    <row r="46744" hidden="1"/>
    <row r="46745" hidden="1"/>
    <row r="46746" hidden="1"/>
    <row r="46747" hidden="1"/>
    <row r="46748" hidden="1"/>
    <row r="46749" hidden="1"/>
    <row r="46750" hidden="1"/>
    <row r="46751" hidden="1"/>
    <row r="46752" hidden="1"/>
    <row r="46753" hidden="1"/>
    <row r="46754" hidden="1"/>
    <row r="46755" hidden="1"/>
    <row r="46756" hidden="1"/>
    <row r="46757" hidden="1"/>
    <row r="46758" hidden="1"/>
    <row r="46759" hidden="1"/>
    <row r="46760" hidden="1"/>
    <row r="46761" hidden="1"/>
    <row r="46762" hidden="1"/>
    <row r="46763" hidden="1"/>
    <row r="46764" hidden="1"/>
    <row r="46765" hidden="1"/>
    <row r="46766" hidden="1"/>
    <row r="46767" hidden="1"/>
    <row r="46768" hidden="1"/>
    <row r="46769" hidden="1"/>
    <row r="46770" hidden="1"/>
    <row r="46771" hidden="1"/>
    <row r="46772" hidden="1"/>
    <row r="46773" hidden="1"/>
    <row r="46774" hidden="1"/>
    <row r="46775" hidden="1"/>
    <row r="46776" hidden="1"/>
    <row r="46777" hidden="1"/>
    <row r="46778" hidden="1"/>
    <row r="46779" hidden="1"/>
    <row r="46780" hidden="1"/>
    <row r="46781" hidden="1"/>
    <row r="46782" hidden="1"/>
    <row r="46783" hidden="1"/>
    <row r="46784" hidden="1"/>
    <row r="46785" hidden="1"/>
    <row r="46786" hidden="1"/>
    <row r="46787" hidden="1"/>
    <row r="46788" hidden="1"/>
    <row r="46789" hidden="1"/>
    <row r="46790" hidden="1"/>
    <row r="46791" hidden="1"/>
    <row r="46792" hidden="1"/>
    <row r="46793" hidden="1"/>
    <row r="46794" hidden="1"/>
    <row r="46795" hidden="1"/>
    <row r="46796" hidden="1"/>
    <row r="46797" hidden="1"/>
    <row r="46798" hidden="1"/>
    <row r="46799" hidden="1"/>
    <row r="46800" hidden="1"/>
    <row r="46801" hidden="1"/>
    <row r="46802" hidden="1"/>
    <row r="46803" hidden="1"/>
    <row r="46804" hidden="1"/>
    <row r="46805" hidden="1"/>
    <row r="46806" hidden="1"/>
    <row r="46807" hidden="1"/>
    <row r="46808" hidden="1"/>
    <row r="46809" hidden="1"/>
    <row r="46810" hidden="1"/>
    <row r="46811" hidden="1"/>
    <row r="46812" hidden="1"/>
    <row r="46813" hidden="1"/>
    <row r="46814" hidden="1"/>
    <row r="46815" hidden="1"/>
    <row r="46816" hidden="1"/>
    <row r="46817" hidden="1"/>
    <row r="46818" hidden="1"/>
    <row r="46819" hidden="1"/>
    <row r="46820" hidden="1"/>
    <row r="46821" hidden="1"/>
    <row r="46822" hidden="1"/>
    <row r="46823" hidden="1"/>
    <row r="46824" hidden="1"/>
    <row r="46825" hidden="1"/>
    <row r="46826" hidden="1"/>
    <row r="46827" hidden="1"/>
    <row r="46828" hidden="1"/>
    <row r="46829" hidden="1"/>
    <row r="46830" hidden="1"/>
    <row r="46831" hidden="1"/>
    <row r="46832" hidden="1"/>
    <row r="46833" hidden="1"/>
    <row r="46834" hidden="1"/>
    <row r="46835" hidden="1"/>
    <row r="46836" hidden="1"/>
    <row r="46837" hidden="1"/>
    <row r="46838" hidden="1"/>
    <row r="46839" hidden="1"/>
    <row r="46840" hidden="1"/>
    <row r="46841" hidden="1"/>
    <row r="46842" hidden="1"/>
    <row r="46843" hidden="1"/>
    <row r="46844" hidden="1"/>
    <row r="46845" hidden="1"/>
    <row r="46846" hidden="1"/>
    <row r="46847" hidden="1"/>
    <row r="46848" hidden="1"/>
    <row r="46849" hidden="1"/>
    <row r="46850" hidden="1"/>
    <row r="46851" hidden="1"/>
    <row r="46852" hidden="1"/>
    <row r="46853" hidden="1"/>
    <row r="46854" hidden="1"/>
    <row r="46855" hidden="1"/>
    <row r="46856" hidden="1"/>
    <row r="46857" hidden="1"/>
    <row r="46858" hidden="1"/>
    <row r="46859" hidden="1"/>
    <row r="46860" hidden="1"/>
    <row r="46861" hidden="1"/>
    <row r="46862" hidden="1"/>
    <row r="46863" hidden="1"/>
    <row r="46864" hidden="1"/>
    <row r="46865" hidden="1"/>
    <row r="46866" hidden="1"/>
    <row r="46867" hidden="1"/>
    <row r="46868" hidden="1"/>
    <row r="46869" hidden="1"/>
    <row r="46870" hidden="1"/>
    <row r="46871" hidden="1"/>
    <row r="46872" hidden="1"/>
    <row r="46873" hidden="1"/>
    <row r="46874" hidden="1"/>
    <row r="46875" hidden="1"/>
    <row r="46876" hidden="1"/>
    <row r="46877" hidden="1"/>
    <row r="46878" hidden="1"/>
    <row r="46879" hidden="1"/>
    <row r="46880" hidden="1"/>
    <row r="46881" hidden="1"/>
    <row r="46882" hidden="1"/>
    <row r="46883" hidden="1"/>
    <row r="46884" hidden="1"/>
    <row r="46885" hidden="1"/>
    <row r="46886" hidden="1"/>
    <row r="46887" hidden="1"/>
    <row r="46888" hidden="1"/>
    <row r="46889" hidden="1"/>
    <row r="46890" hidden="1"/>
    <row r="46891" hidden="1"/>
    <row r="46892" hidden="1"/>
    <row r="46893" hidden="1"/>
    <row r="46894" hidden="1"/>
    <row r="46895" hidden="1"/>
    <row r="46896" hidden="1"/>
    <row r="46897" hidden="1"/>
    <row r="46898" hidden="1"/>
    <row r="46899" hidden="1"/>
    <row r="46900" hidden="1"/>
    <row r="46901" hidden="1"/>
    <row r="46902" hidden="1"/>
    <row r="46903" hidden="1"/>
    <row r="46904" hidden="1"/>
    <row r="46905" hidden="1"/>
    <row r="46906" hidden="1"/>
    <row r="46907" hidden="1"/>
    <row r="46908" hidden="1"/>
    <row r="46909" hidden="1"/>
    <row r="46910" hidden="1"/>
    <row r="46911" hidden="1"/>
    <row r="46912" hidden="1"/>
    <row r="46913" hidden="1"/>
    <row r="46914" hidden="1"/>
    <row r="46915" hidden="1"/>
    <row r="46916" hidden="1"/>
    <row r="46917" hidden="1"/>
    <row r="46918" hidden="1"/>
    <row r="46919" hidden="1"/>
    <row r="46920" hidden="1"/>
    <row r="46921" hidden="1"/>
    <row r="46922" hidden="1"/>
    <row r="46923" hidden="1"/>
    <row r="46924" hidden="1"/>
    <row r="46925" hidden="1"/>
    <row r="46926" hidden="1"/>
    <row r="46927" hidden="1"/>
    <row r="46928" hidden="1"/>
    <row r="46929" hidden="1"/>
    <row r="46930" hidden="1"/>
    <row r="46931" hidden="1"/>
    <row r="46932" hidden="1"/>
    <row r="46933" hidden="1"/>
    <row r="46934" hidden="1"/>
    <row r="46935" hidden="1"/>
    <row r="46936" hidden="1"/>
    <row r="46937" hidden="1"/>
    <row r="46938" hidden="1"/>
    <row r="46939" hidden="1"/>
    <row r="46940" hidden="1"/>
    <row r="46941" hidden="1"/>
    <row r="46942" hidden="1"/>
    <row r="46943" hidden="1"/>
    <row r="46944" hidden="1"/>
    <row r="46945" hidden="1"/>
    <row r="46946" hidden="1"/>
    <row r="46947" hidden="1"/>
    <row r="46948" hidden="1"/>
    <row r="46949" hidden="1"/>
    <row r="46950" hidden="1"/>
    <row r="46951" hidden="1"/>
    <row r="46952" hidden="1"/>
    <row r="46953" hidden="1"/>
    <row r="46954" hidden="1"/>
    <row r="46955" hidden="1"/>
    <row r="46956" hidden="1"/>
    <row r="46957" hidden="1"/>
    <row r="46958" hidden="1"/>
    <row r="46959" hidden="1"/>
    <row r="46960" hidden="1"/>
    <row r="46961" hidden="1"/>
    <row r="46962" hidden="1"/>
    <row r="46963" hidden="1"/>
    <row r="46964" hidden="1"/>
    <row r="46965" hidden="1"/>
    <row r="46966" hidden="1"/>
    <row r="46967" hidden="1"/>
    <row r="46968" hidden="1"/>
    <row r="46969" hidden="1"/>
    <row r="46970" hidden="1"/>
    <row r="46971" hidden="1"/>
    <row r="46972" hidden="1"/>
    <row r="46973" hidden="1"/>
    <row r="46974" hidden="1"/>
    <row r="46975" hidden="1"/>
    <row r="46976" hidden="1"/>
    <row r="46977" hidden="1"/>
    <row r="46978" hidden="1"/>
    <row r="46979" hidden="1"/>
    <row r="46980" hidden="1"/>
    <row r="46981" hidden="1"/>
    <row r="46982" hidden="1"/>
    <row r="46983" hidden="1"/>
    <row r="46984" hidden="1"/>
    <row r="46985" hidden="1"/>
    <row r="46986" hidden="1"/>
    <row r="46987" hidden="1"/>
    <row r="46988" hidden="1"/>
    <row r="46989" hidden="1"/>
    <row r="46990" hidden="1"/>
    <row r="46991" hidden="1"/>
    <row r="46992" hidden="1"/>
    <row r="46993" hidden="1"/>
    <row r="46994" hidden="1"/>
    <row r="46995" hidden="1"/>
    <row r="46996" hidden="1"/>
    <row r="46997" hidden="1"/>
    <row r="46998" hidden="1"/>
    <row r="46999" hidden="1"/>
    <row r="47000" hidden="1"/>
    <row r="47001" hidden="1"/>
    <row r="47002" hidden="1"/>
    <row r="47003" hidden="1"/>
    <row r="47004" hidden="1"/>
    <row r="47005" hidden="1"/>
    <row r="47006" hidden="1"/>
    <row r="47007" hidden="1"/>
    <row r="47008" hidden="1"/>
    <row r="47009" hidden="1"/>
    <row r="47010" hidden="1"/>
    <row r="47011" hidden="1"/>
    <row r="47012" hidden="1"/>
    <row r="47013" hidden="1"/>
    <row r="47014" hidden="1"/>
    <row r="47015" hidden="1"/>
    <row r="47016" hidden="1"/>
    <row r="47017" hidden="1"/>
    <row r="47018" hidden="1"/>
    <row r="47019" hidden="1"/>
    <row r="47020" hidden="1"/>
    <row r="47021" hidden="1"/>
    <row r="47022" hidden="1"/>
    <row r="47023" hidden="1"/>
    <row r="47024" hidden="1"/>
    <row r="47025" hidden="1"/>
    <row r="47026" hidden="1"/>
    <row r="47027" hidden="1"/>
    <row r="47028" hidden="1"/>
    <row r="47029" hidden="1"/>
    <row r="47030" hidden="1"/>
    <row r="47031" hidden="1"/>
    <row r="47032" hidden="1"/>
    <row r="47033" hidden="1"/>
    <row r="47034" hidden="1"/>
    <row r="47035" hidden="1"/>
    <row r="47036" hidden="1"/>
    <row r="47037" hidden="1"/>
    <row r="47038" hidden="1"/>
    <row r="47039" hidden="1"/>
    <row r="47040" hidden="1"/>
    <row r="47041" hidden="1"/>
    <row r="47042" hidden="1"/>
    <row r="47043" hidden="1"/>
    <row r="47044" hidden="1"/>
    <row r="47045" hidden="1"/>
    <row r="47046" hidden="1"/>
    <row r="47047" hidden="1"/>
    <row r="47048" hidden="1"/>
    <row r="47049" hidden="1"/>
    <row r="47050" hidden="1"/>
    <row r="47051" hidden="1"/>
    <row r="47052" hidden="1"/>
    <row r="47053" hidden="1"/>
    <row r="47054" hidden="1"/>
    <row r="47055" hidden="1"/>
    <row r="47056" hidden="1"/>
    <row r="47057" hidden="1"/>
    <row r="47058" hidden="1"/>
    <row r="47059" hidden="1"/>
    <row r="47060" hidden="1"/>
    <row r="47061" hidden="1"/>
    <row r="47062" hidden="1"/>
    <row r="47063" hidden="1"/>
    <row r="47064" hidden="1"/>
    <row r="47065" hidden="1"/>
    <row r="47066" hidden="1"/>
    <row r="47067" hidden="1"/>
    <row r="47068" hidden="1"/>
    <row r="47069" hidden="1"/>
    <row r="47070" hidden="1"/>
    <row r="47071" hidden="1"/>
    <row r="47072" hidden="1"/>
    <row r="47073" hidden="1"/>
    <row r="47074" hidden="1"/>
    <row r="47075" hidden="1"/>
    <row r="47076" hidden="1"/>
    <row r="47077" hidden="1"/>
    <row r="47078" hidden="1"/>
    <row r="47079" hidden="1"/>
    <row r="47080" hidden="1"/>
    <row r="47081" hidden="1"/>
    <row r="47082" hidden="1"/>
    <row r="47083" hidden="1"/>
    <row r="47084" hidden="1"/>
    <row r="47085" hidden="1"/>
    <row r="47086" hidden="1"/>
    <row r="47087" hidden="1"/>
    <row r="47088" hidden="1"/>
    <row r="47089" hidden="1"/>
    <row r="47090" hidden="1"/>
    <row r="47091" hidden="1"/>
    <row r="47092" hidden="1"/>
    <row r="47093" hidden="1"/>
    <row r="47094" hidden="1"/>
    <row r="47095" hidden="1"/>
    <row r="47096" hidden="1"/>
    <row r="47097" hidden="1"/>
    <row r="47098" hidden="1"/>
    <row r="47099" hidden="1"/>
    <row r="47100" hidden="1"/>
    <row r="47101" hidden="1"/>
    <row r="47102" hidden="1"/>
    <row r="47103" hidden="1"/>
    <row r="47104" hidden="1"/>
    <row r="47105" hidden="1"/>
    <row r="47106" hidden="1"/>
    <row r="47107" hidden="1"/>
    <row r="47108" hidden="1"/>
    <row r="47109" hidden="1"/>
    <row r="47110" hidden="1"/>
    <row r="47111" hidden="1"/>
    <row r="47112" hidden="1"/>
    <row r="47113" hidden="1"/>
    <row r="47114" hidden="1"/>
    <row r="47115" hidden="1"/>
    <row r="47116" hidden="1"/>
    <row r="47117" hidden="1"/>
    <row r="47118" hidden="1"/>
    <row r="47119" hidden="1"/>
    <row r="47120" hidden="1"/>
    <row r="47121" hidden="1"/>
    <row r="47122" hidden="1"/>
    <row r="47123" hidden="1"/>
    <row r="47124" hidden="1"/>
    <row r="47125" hidden="1"/>
    <row r="47126" hidden="1"/>
    <row r="47127" hidden="1"/>
    <row r="47128" hidden="1"/>
    <row r="47129" hidden="1"/>
    <row r="47130" hidden="1"/>
    <row r="47131" hidden="1"/>
    <row r="47132" hidden="1"/>
    <row r="47133" hidden="1"/>
    <row r="47134" hidden="1"/>
    <row r="47135" hidden="1"/>
    <row r="47136" hidden="1"/>
    <row r="47137" hidden="1"/>
    <row r="47138" hidden="1"/>
    <row r="47139" hidden="1"/>
    <row r="47140" hidden="1"/>
    <row r="47141" hidden="1"/>
    <row r="47142" hidden="1"/>
    <row r="47143" hidden="1"/>
    <row r="47144" hidden="1"/>
    <row r="47145" hidden="1"/>
    <row r="47146" hidden="1"/>
    <row r="47147" hidden="1"/>
    <row r="47148" hidden="1"/>
    <row r="47149" hidden="1"/>
    <row r="47150" hidden="1"/>
    <row r="47151" hidden="1"/>
    <row r="47152" hidden="1"/>
    <row r="47153" hidden="1"/>
    <row r="47154" hidden="1"/>
    <row r="47155" hidden="1"/>
    <row r="47156" hidden="1"/>
    <row r="47157" hidden="1"/>
    <row r="47158" hidden="1"/>
    <row r="47159" hidden="1"/>
    <row r="47160" hidden="1"/>
    <row r="47161" hidden="1"/>
    <row r="47162" hidden="1"/>
    <row r="47163" hidden="1"/>
    <row r="47164" hidden="1"/>
    <row r="47165" hidden="1"/>
    <row r="47166" hidden="1"/>
    <row r="47167" hidden="1"/>
    <row r="47168" hidden="1"/>
    <row r="47169" hidden="1"/>
    <row r="47170" hidden="1"/>
    <row r="47171" hidden="1"/>
    <row r="47172" hidden="1"/>
    <row r="47173" hidden="1"/>
    <row r="47174" hidden="1"/>
    <row r="47175" hidden="1"/>
    <row r="47176" hidden="1"/>
    <row r="47177" hidden="1"/>
    <row r="47178" hidden="1"/>
    <row r="47179" hidden="1"/>
    <row r="47180" hidden="1"/>
    <row r="47181" hidden="1"/>
    <row r="47182" hidden="1"/>
    <row r="47183" hidden="1"/>
    <row r="47184" hidden="1"/>
    <row r="47185" hidden="1"/>
    <row r="47186" hidden="1"/>
    <row r="47187" hidden="1"/>
    <row r="47188" hidden="1"/>
    <row r="47189" hidden="1"/>
    <row r="47190" hidden="1"/>
    <row r="47191" hidden="1"/>
    <row r="47192" hidden="1"/>
    <row r="47193" hidden="1"/>
    <row r="47194" hidden="1"/>
    <row r="47195" hidden="1"/>
    <row r="47196" hidden="1"/>
    <row r="47197" hidden="1"/>
    <row r="47198" hidden="1"/>
    <row r="47199" hidden="1"/>
    <row r="47200" hidden="1"/>
    <row r="47201" hidden="1"/>
    <row r="47202" hidden="1"/>
    <row r="47203" hidden="1"/>
    <row r="47204" hidden="1"/>
    <row r="47205" hidden="1"/>
    <row r="47206" hidden="1"/>
    <row r="47207" hidden="1"/>
    <row r="47208" hidden="1"/>
    <row r="47209" hidden="1"/>
    <row r="47210" hidden="1"/>
    <row r="47211" hidden="1"/>
    <row r="47212" hidden="1"/>
    <row r="47213" hidden="1"/>
    <row r="47214" hidden="1"/>
    <row r="47215" hidden="1"/>
    <row r="47216" hidden="1"/>
    <row r="47217" hidden="1"/>
    <row r="47218" hidden="1"/>
    <row r="47219" hidden="1"/>
    <row r="47220" hidden="1"/>
    <row r="47221" hidden="1"/>
    <row r="47222" hidden="1"/>
    <row r="47223" hidden="1"/>
    <row r="47224" hidden="1"/>
    <row r="47225" hidden="1"/>
    <row r="47226" hidden="1"/>
    <row r="47227" hidden="1"/>
    <row r="47228" hidden="1"/>
    <row r="47229" hidden="1"/>
    <row r="47230" hidden="1"/>
    <row r="47231" hidden="1"/>
    <row r="47232" hidden="1"/>
    <row r="47233" hidden="1"/>
    <row r="47234" hidden="1"/>
    <row r="47235" hidden="1"/>
    <row r="47236" hidden="1"/>
    <row r="47237" hidden="1"/>
    <row r="47238" hidden="1"/>
    <row r="47239" hidden="1"/>
    <row r="47240" hidden="1"/>
    <row r="47241" hidden="1"/>
    <row r="47242" hidden="1"/>
    <row r="47243" hidden="1"/>
    <row r="47244" hidden="1"/>
    <row r="47245" hidden="1"/>
    <row r="47246" hidden="1"/>
    <row r="47247" hidden="1"/>
    <row r="47248" hidden="1"/>
    <row r="47249" hidden="1"/>
    <row r="47250" hidden="1"/>
    <row r="47251" hidden="1"/>
    <row r="47252" hidden="1"/>
    <row r="47253" hidden="1"/>
    <row r="47254" hidden="1"/>
    <row r="47255" hidden="1"/>
    <row r="47256" hidden="1"/>
    <row r="47257" hidden="1"/>
    <row r="47258" hidden="1"/>
    <row r="47259" hidden="1"/>
    <row r="47260" hidden="1"/>
    <row r="47261" hidden="1"/>
    <row r="47262" hidden="1"/>
    <row r="47263" hidden="1"/>
    <row r="47264" hidden="1"/>
    <row r="47265" hidden="1"/>
    <row r="47266" hidden="1"/>
    <row r="47267" hidden="1"/>
    <row r="47268" hidden="1"/>
    <row r="47269" hidden="1"/>
    <row r="47270" hidden="1"/>
    <row r="47271" hidden="1"/>
    <row r="47272" hidden="1"/>
    <row r="47273" hidden="1"/>
    <row r="47274" hidden="1"/>
    <row r="47275" hidden="1"/>
    <row r="47276" hidden="1"/>
    <row r="47277" hidden="1"/>
    <row r="47278" hidden="1"/>
    <row r="47279" hidden="1"/>
    <row r="47280" hidden="1"/>
    <row r="47281" hidden="1"/>
    <row r="47282" hidden="1"/>
    <row r="47283" hidden="1"/>
    <row r="47284" hidden="1"/>
    <row r="47285" hidden="1"/>
    <row r="47286" hidden="1"/>
    <row r="47287" hidden="1"/>
    <row r="47288" hidden="1"/>
    <row r="47289" hidden="1"/>
    <row r="47290" hidden="1"/>
    <row r="47291" hidden="1"/>
    <row r="47292" hidden="1"/>
    <row r="47293" hidden="1"/>
    <row r="47294" hidden="1"/>
    <row r="47295" hidden="1"/>
    <row r="47296" hidden="1"/>
    <row r="47297" hidden="1"/>
    <row r="47298" hidden="1"/>
    <row r="47299" hidden="1"/>
    <row r="47300" hidden="1"/>
    <row r="47301" hidden="1"/>
    <row r="47302" hidden="1"/>
    <row r="47303" hidden="1"/>
    <row r="47304" hidden="1"/>
    <row r="47305" hidden="1"/>
    <row r="47306" hidden="1"/>
    <row r="47307" hidden="1"/>
    <row r="47308" hidden="1"/>
    <row r="47309" hidden="1"/>
    <row r="47310" hidden="1"/>
    <row r="47311" hidden="1"/>
    <row r="47312" hidden="1"/>
    <row r="47313" hidden="1"/>
    <row r="47314" hidden="1"/>
    <row r="47315" hidden="1"/>
    <row r="47316" hidden="1"/>
    <row r="47317" hidden="1"/>
    <row r="47318" hidden="1"/>
    <row r="47319" hidden="1"/>
    <row r="47320" hidden="1"/>
    <row r="47321" hidden="1"/>
    <row r="47322" hidden="1"/>
    <row r="47323" hidden="1"/>
    <row r="47324" hidden="1"/>
    <row r="47325" hidden="1"/>
    <row r="47326" hidden="1"/>
    <row r="47327" hidden="1"/>
    <row r="47328" hidden="1"/>
    <row r="47329" hidden="1"/>
    <row r="47330" hidden="1"/>
    <row r="47331" hidden="1"/>
    <row r="47332" hidden="1"/>
    <row r="47333" hidden="1"/>
    <row r="47334" hidden="1"/>
    <row r="47335" hidden="1"/>
    <row r="47336" hidden="1"/>
    <row r="47337" hidden="1"/>
    <row r="47338" hidden="1"/>
    <row r="47339" hidden="1"/>
    <row r="47340" hidden="1"/>
    <row r="47341" hidden="1"/>
    <row r="47342" hidden="1"/>
    <row r="47343" hidden="1"/>
    <row r="47344" hidden="1"/>
    <row r="47345" hidden="1"/>
    <row r="47346" hidden="1"/>
    <row r="47347" hidden="1"/>
    <row r="47348" hidden="1"/>
    <row r="47349" hidden="1"/>
    <row r="47350" hidden="1"/>
    <row r="47351" hidden="1"/>
    <row r="47352" hidden="1"/>
    <row r="47353" hidden="1"/>
    <row r="47354" hidden="1"/>
    <row r="47355" hidden="1"/>
    <row r="47356" hidden="1"/>
    <row r="47357" hidden="1"/>
    <row r="47358" hidden="1"/>
    <row r="47359" hidden="1"/>
    <row r="47360" hidden="1"/>
    <row r="47361" hidden="1"/>
    <row r="47362" hidden="1"/>
    <row r="47363" hidden="1"/>
    <row r="47364" hidden="1"/>
    <row r="47365" hidden="1"/>
    <row r="47366" hidden="1"/>
    <row r="47367" hidden="1"/>
    <row r="47368" hidden="1"/>
    <row r="47369" hidden="1"/>
    <row r="47370" hidden="1"/>
    <row r="47371" hidden="1"/>
    <row r="47372" hidden="1"/>
    <row r="47373" hidden="1"/>
    <row r="47374" hidden="1"/>
    <row r="47375" hidden="1"/>
    <row r="47376" hidden="1"/>
    <row r="47377" hidden="1"/>
    <row r="47378" hidden="1"/>
    <row r="47379" hidden="1"/>
    <row r="47380" hidden="1"/>
    <row r="47381" hidden="1"/>
    <row r="47382" hidden="1"/>
    <row r="47383" hidden="1"/>
    <row r="47384" hidden="1"/>
    <row r="47385" hidden="1"/>
    <row r="47386" hidden="1"/>
    <row r="47387" hidden="1"/>
    <row r="47388" hidden="1"/>
    <row r="47389" hidden="1"/>
    <row r="47390" hidden="1"/>
    <row r="47391" hidden="1"/>
    <row r="47392" hidden="1"/>
    <row r="47393" hidden="1"/>
    <row r="47394" hidden="1"/>
    <row r="47395" hidden="1"/>
    <row r="47396" hidden="1"/>
    <row r="47397" hidden="1"/>
    <row r="47398" hidden="1"/>
    <row r="47399" hidden="1"/>
    <row r="47400" hidden="1"/>
    <row r="47401" hidden="1"/>
    <row r="47402" hidden="1"/>
    <row r="47403" hidden="1"/>
    <row r="47404" hidden="1"/>
    <row r="47405" hidden="1"/>
    <row r="47406" hidden="1"/>
    <row r="47407" hidden="1"/>
    <row r="47408" hidden="1"/>
    <row r="47409" hidden="1"/>
    <row r="47410" hidden="1"/>
    <row r="47411" hidden="1"/>
    <row r="47412" hidden="1"/>
    <row r="47413" hidden="1"/>
    <row r="47414" hidden="1"/>
    <row r="47415" hidden="1"/>
    <row r="47416" hidden="1"/>
    <row r="47417" hidden="1"/>
    <row r="47418" hidden="1"/>
    <row r="47419" hidden="1"/>
    <row r="47420" hidden="1"/>
    <row r="47421" hidden="1"/>
    <row r="47422" hidden="1"/>
    <row r="47423" hidden="1"/>
    <row r="47424" hidden="1"/>
    <row r="47425" hidden="1"/>
    <row r="47426" hidden="1"/>
    <row r="47427" hidden="1"/>
    <row r="47428" hidden="1"/>
    <row r="47429" hidden="1"/>
    <row r="47430" hidden="1"/>
    <row r="47431" hidden="1"/>
    <row r="47432" hidden="1"/>
    <row r="47433" hidden="1"/>
    <row r="47434" hidden="1"/>
    <row r="47435" hidden="1"/>
    <row r="47436" hidden="1"/>
    <row r="47437" hidden="1"/>
    <row r="47438" hidden="1"/>
    <row r="47439" hidden="1"/>
    <row r="47440" hidden="1"/>
    <row r="47441" hidden="1"/>
    <row r="47442" hidden="1"/>
    <row r="47443" hidden="1"/>
    <row r="47444" hidden="1"/>
    <row r="47445" hidden="1"/>
    <row r="47446" hidden="1"/>
    <row r="47447" hidden="1"/>
    <row r="47448" hidden="1"/>
    <row r="47449" hidden="1"/>
    <row r="47450" hidden="1"/>
    <row r="47451" hidden="1"/>
    <row r="47452" hidden="1"/>
    <row r="47453" hidden="1"/>
    <row r="47454" hidden="1"/>
    <row r="47455" hidden="1"/>
    <row r="47456" hidden="1"/>
    <row r="47457" hidden="1"/>
    <row r="47458" hidden="1"/>
    <row r="47459" hidden="1"/>
    <row r="47460" hidden="1"/>
    <row r="47461" hidden="1"/>
    <row r="47462" hidden="1"/>
    <row r="47463" hidden="1"/>
    <row r="47464" hidden="1"/>
    <row r="47465" hidden="1"/>
    <row r="47466" hidden="1"/>
    <row r="47467" hidden="1"/>
    <row r="47468" hidden="1"/>
    <row r="47469" hidden="1"/>
    <row r="47470" hidden="1"/>
    <row r="47471" hidden="1"/>
    <row r="47472" hidden="1"/>
    <row r="47473" hidden="1"/>
    <row r="47474" hidden="1"/>
    <row r="47475" hidden="1"/>
    <row r="47476" hidden="1"/>
    <row r="47477" hidden="1"/>
    <row r="47478" hidden="1"/>
    <row r="47479" hidden="1"/>
    <row r="47480" hidden="1"/>
    <row r="47481" hidden="1"/>
    <row r="47482" hidden="1"/>
    <row r="47483" hidden="1"/>
    <row r="47484" hidden="1"/>
    <row r="47485" hidden="1"/>
    <row r="47486" hidden="1"/>
    <row r="47487" hidden="1"/>
    <row r="47488" hidden="1"/>
    <row r="47489" hidden="1"/>
    <row r="47490" hidden="1"/>
    <row r="47491" hidden="1"/>
    <row r="47492" hidden="1"/>
    <row r="47493" hidden="1"/>
    <row r="47494" hidden="1"/>
    <row r="47495" hidden="1"/>
    <row r="47496" hidden="1"/>
    <row r="47497" hidden="1"/>
    <row r="47498" hidden="1"/>
    <row r="47499" hidden="1"/>
    <row r="47500" hidden="1"/>
    <row r="47501" hidden="1"/>
    <row r="47502" hidden="1"/>
    <row r="47503" hidden="1"/>
    <row r="47504" hidden="1"/>
    <row r="47505" hidden="1"/>
    <row r="47506" hidden="1"/>
    <row r="47507" hidden="1"/>
    <row r="47508" hidden="1"/>
    <row r="47509" hidden="1"/>
    <row r="47510" hidden="1"/>
    <row r="47511" hidden="1"/>
    <row r="47512" hidden="1"/>
    <row r="47513" hidden="1"/>
    <row r="47514" hidden="1"/>
    <row r="47515" hidden="1"/>
    <row r="47516" hidden="1"/>
    <row r="47517" hidden="1"/>
    <row r="47518" hidden="1"/>
    <row r="47519" hidden="1"/>
    <row r="47520" hidden="1"/>
    <row r="47521" hidden="1"/>
    <row r="47522" hidden="1"/>
    <row r="47523" hidden="1"/>
    <row r="47524" hidden="1"/>
    <row r="47525" hidden="1"/>
    <row r="47526" hidden="1"/>
    <row r="47527" hidden="1"/>
    <row r="47528" hidden="1"/>
    <row r="47529" hidden="1"/>
    <row r="47530" hidden="1"/>
    <row r="47531" hidden="1"/>
    <row r="47532" hidden="1"/>
    <row r="47533" hidden="1"/>
    <row r="47534" hidden="1"/>
    <row r="47535" hidden="1"/>
    <row r="47536" hidden="1"/>
    <row r="47537" hidden="1"/>
    <row r="47538" hidden="1"/>
    <row r="47539" hidden="1"/>
    <row r="47540" hidden="1"/>
    <row r="47541" hidden="1"/>
    <row r="47542" hidden="1"/>
    <row r="47543" hidden="1"/>
    <row r="47544" hidden="1"/>
    <row r="47545" hidden="1"/>
    <row r="47546" hidden="1"/>
    <row r="47547" hidden="1"/>
    <row r="47548" hidden="1"/>
    <row r="47549" hidden="1"/>
    <row r="47550" hidden="1"/>
    <row r="47551" hidden="1"/>
    <row r="47552" hidden="1"/>
    <row r="47553" hidden="1"/>
    <row r="47554" hidden="1"/>
    <row r="47555" hidden="1"/>
    <row r="47556" hidden="1"/>
    <row r="47557" hidden="1"/>
    <row r="47558" hidden="1"/>
    <row r="47559" hidden="1"/>
    <row r="47560" hidden="1"/>
    <row r="47561" hidden="1"/>
    <row r="47562" hidden="1"/>
    <row r="47563" hidden="1"/>
    <row r="47564" hidden="1"/>
    <row r="47565" hidden="1"/>
    <row r="47566" hidden="1"/>
    <row r="47567" hidden="1"/>
    <row r="47568" hidden="1"/>
    <row r="47569" hidden="1"/>
    <row r="47570" hidden="1"/>
    <row r="47571" hidden="1"/>
    <row r="47572" hidden="1"/>
    <row r="47573" hidden="1"/>
    <row r="47574" hidden="1"/>
    <row r="47575" hidden="1"/>
    <row r="47576" hidden="1"/>
    <row r="47577" hidden="1"/>
    <row r="47578" hidden="1"/>
    <row r="47579" hidden="1"/>
    <row r="47580" hidden="1"/>
    <row r="47581" hidden="1"/>
    <row r="47582" hidden="1"/>
    <row r="47583" hidden="1"/>
    <row r="47584" hidden="1"/>
    <row r="47585" hidden="1"/>
    <row r="47586" hidden="1"/>
    <row r="47587" hidden="1"/>
    <row r="47588" hidden="1"/>
    <row r="47589" hidden="1"/>
    <row r="47590" hidden="1"/>
    <row r="47591" hidden="1"/>
    <row r="47592" hidden="1"/>
    <row r="47593" hidden="1"/>
    <row r="47594" hidden="1"/>
    <row r="47595" hidden="1"/>
    <row r="47596" hidden="1"/>
    <row r="47597" hidden="1"/>
    <row r="47598" hidden="1"/>
    <row r="47599" hidden="1"/>
    <row r="47600" hidden="1"/>
    <row r="47601" hidden="1"/>
    <row r="47602" hidden="1"/>
    <row r="47603" hidden="1"/>
    <row r="47604" hidden="1"/>
    <row r="47605" hidden="1"/>
    <row r="47606" hidden="1"/>
    <row r="47607" hidden="1"/>
    <row r="47608" hidden="1"/>
    <row r="47609" hidden="1"/>
    <row r="47610" hidden="1"/>
    <row r="47611" hidden="1"/>
    <row r="47612" hidden="1"/>
    <row r="47613" hidden="1"/>
    <row r="47614" hidden="1"/>
    <row r="47615" hidden="1"/>
    <row r="47616" hidden="1"/>
    <row r="47617" hidden="1"/>
    <row r="47618" hidden="1"/>
    <row r="47619" hidden="1"/>
    <row r="47620" hidden="1"/>
    <row r="47621" hidden="1"/>
    <row r="47622" hidden="1"/>
    <row r="47623" hidden="1"/>
    <row r="47624" hidden="1"/>
    <row r="47625" hidden="1"/>
    <row r="47626" hidden="1"/>
    <row r="47627" hidden="1"/>
    <row r="47628" hidden="1"/>
    <row r="47629" hidden="1"/>
    <row r="47630" hidden="1"/>
    <row r="47631" hidden="1"/>
    <row r="47632" hidden="1"/>
    <row r="47633" hidden="1"/>
    <row r="47634" hidden="1"/>
    <row r="47635" hidden="1"/>
    <row r="47636" hidden="1"/>
    <row r="47637" hidden="1"/>
    <row r="47638" hidden="1"/>
    <row r="47639" hidden="1"/>
    <row r="47640" hidden="1"/>
    <row r="47641" hidden="1"/>
    <row r="47642" hidden="1"/>
    <row r="47643" hidden="1"/>
    <row r="47644" hidden="1"/>
    <row r="47645" hidden="1"/>
    <row r="47646" hidden="1"/>
    <row r="47647" hidden="1"/>
    <row r="47648" hidden="1"/>
    <row r="47649" hidden="1"/>
    <row r="47650" hidden="1"/>
    <row r="47651" hidden="1"/>
    <row r="47652" hidden="1"/>
    <row r="47653" hidden="1"/>
    <row r="47654" hidden="1"/>
    <row r="47655" hidden="1"/>
    <row r="47656" hidden="1"/>
    <row r="47657" hidden="1"/>
    <row r="47658" hidden="1"/>
    <row r="47659" hidden="1"/>
    <row r="47660" hidden="1"/>
    <row r="47661" hidden="1"/>
    <row r="47662" hidden="1"/>
    <row r="47663" hidden="1"/>
    <row r="47664" hidden="1"/>
    <row r="47665" hidden="1"/>
    <row r="47666" hidden="1"/>
    <row r="47667" hidden="1"/>
    <row r="47668" hidden="1"/>
    <row r="47669" hidden="1"/>
    <row r="47670" hidden="1"/>
    <row r="47671" hidden="1"/>
    <row r="47672" hidden="1"/>
    <row r="47673" hidden="1"/>
    <row r="47674" hidden="1"/>
    <row r="47675" hidden="1"/>
    <row r="47676" hidden="1"/>
    <row r="47677" hidden="1"/>
    <row r="47678" hidden="1"/>
    <row r="47679" hidden="1"/>
    <row r="47680" hidden="1"/>
    <row r="47681" hidden="1"/>
    <row r="47682" hidden="1"/>
    <row r="47683" hidden="1"/>
    <row r="47684" hidden="1"/>
    <row r="47685" hidden="1"/>
    <row r="47686" hidden="1"/>
    <row r="47687" hidden="1"/>
    <row r="47688" hidden="1"/>
    <row r="47689" hidden="1"/>
    <row r="47690" hidden="1"/>
    <row r="47691" hidden="1"/>
    <row r="47692" hidden="1"/>
    <row r="47693" hidden="1"/>
    <row r="47694" hidden="1"/>
    <row r="47695" hidden="1"/>
    <row r="47696" hidden="1"/>
    <row r="47697" hidden="1"/>
    <row r="47698" hidden="1"/>
    <row r="47699" hidden="1"/>
    <row r="47700" hidden="1"/>
    <row r="47701" hidden="1"/>
    <row r="47702" hidden="1"/>
    <row r="47703" hidden="1"/>
    <row r="47704" hidden="1"/>
    <row r="47705" hidden="1"/>
    <row r="47706" hidden="1"/>
    <row r="47707" hidden="1"/>
    <row r="47708" hidden="1"/>
    <row r="47709" hidden="1"/>
    <row r="47710" hidden="1"/>
    <row r="47711" hidden="1"/>
    <row r="47712" hidden="1"/>
    <row r="47713" hidden="1"/>
    <row r="47714" hidden="1"/>
    <row r="47715" hidden="1"/>
    <row r="47716" hidden="1"/>
    <row r="47717" hidden="1"/>
    <row r="47718" hidden="1"/>
    <row r="47719" hidden="1"/>
    <row r="47720" hidden="1"/>
    <row r="47721" hidden="1"/>
    <row r="47722" hidden="1"/>
    <row r="47723" hidden="1"/>
    <row r="47724" hidden="1"/>
    <row r="47725" hidden="1"/>
    <row r="47726" hidden="1"/>
    <row r="47727" hidden="1"/>
    <row r="47728" hidden="1"/>
    <row r="47729" hidden="1"/>
    <row r="47730" hidden="1"/>
    <row r="47731" hidden="1"/>
    <row r="47732" hidden="1"/>
    <row r="47733" hidden="1"/>
    <row r="47734" hidden="1"/>
    <row r="47735" hidden="1"/>
    <row r="47736" hidden="1"/>
    <row r="47737" hidden="1"/>
    <row r="47738" hidden="1"/>
    <row r="47739" hidden="1"/>
    <row r="47740" hidden="1"/>
    <row r="47741" hidden="1"/>
    <row r="47742" hidden="1"/>
    <row r="47743" hidden="1"/>
    <row r="47744" hidden="1"/>
    <row r="47745" hidden="1"/>
    <row r="47746" hidden="1"/>
    <row r="47747" hidden="1"/>
    <row r="47748" hidden="1"/>
    <row r="47749" hidden="1"/>
    <row r="47750" hidden="1"/>
    <row r="47751" hidden="1"/>
    <row r="47752" hidden="1"/>
    <row r="47753" hidden="1"/>
    <row r="47754" hidden="1"/>
    <row r="47755" hidden="1"/>
    <row r="47756" hidden="1"/>
    <row r="47757" hidden="1"/>
    <row r="47758" hidden="1"/>
    <row r="47759" hidden="1"/>
    <row r="47760" hidden="1"/>
    <row r="47761" hidden="1"/>
    <row r="47762" hidden="1"/>
    <row r="47763" hidden="1"/>
    <row r="47764" hidden="1"/>
    <row r="47765" hidden="1"/>
    <row r="47766" hidden="1"/>
    <row r="47767" hidden="1"/>
    <row r="47768" hidden="1"/>
    <row r="47769" hidden="1"/>
    <row r="47770" hidden="1"/>
    <row r="47771" hidden="1"/>
    <row r="47772" hidden="1"/>
    <row r="47773" hidden="1"/>
    <row r="47774" hidden="1"/>
    <row r="47775" hidden="1"/>
    <row r="47776" hidden="1"/>
    <row r="47777" hidden="1"/>
    <row r="47778" hidden="1"/>
    <row r="47779" hidden="1"/>
    <row r="47780" hidden="1"/>
    <row r="47781" hidden="1"/>
    <row r="47782" hidden="1"/>
    <row r="47783" hidden="1"/>
    <row r="47784" hidden="1"/>
    <row r="47785" hidden="1"/>
    <row r="47786" hidden="1"/>
    <row r="47787" hidden="1"/>
    <row r="47788" hidden="1"/>
    <row r="47789" hidden="1"/>
    <row r="47790" hidden="1"/>
    <row r="47791" hidden="1"/>
    <row r="47792" hidden="1"/>
    <row r="47793" hidden="1"/>
    <row r="47794" hidden="1"/>
    <row r="47795" hidden="1"/>
    <row r="47796" hidden="1"/>
    <row r="47797" hidden="1"/>
    <row r="47798" hidden="1"/>
    <row r="47799" hidden="1"/>
    <row r="47800" hidden="1"/>
    <row r="47801" hidden="1"/>
    <row r="47802" hidden="1"/>
    <row r="47803" hidden="1"/>
    <row r="47804" hidden="1"/>
    <row r="47805" hidden="1"/>
    <row r="47806" hidden="1"/>
    <row r="47807" hidden="1"/>
    <row r="47808" hidden="1"/>
    <row r="47809" hidden="1"/>
    <row r="47810" hidden="1"/>
    <row r="47811" hidden="1"/>
    <row r="47812" hidden="1"/>
    <row r="47813" hidden="1"/>
    <row r="47814" hidden="1"/>
    <row r="47815" hidden="1"/>
    <row r="47816" hidden="1"/>
    <row r="47817" hidden="1"/>
    <row r="47818" hidden="1"/>
    <row r="47819" hidden="1"/>
    <row r="47820" hidden="1"/>
    <row r="47821" hidden="1"/>
    <row r="47822" hidden="1"/>
    <row r="47823" hidden="1"/>
    <row r="47824" hidden="1"/>
    <row r="47825" hidden="1"/>
    <row r="47826" hidden="1"/>
    <row r="47827" hidden="1"/>
    <row r="47828" hidden="1"/>
    <row r="47829" hidden="1"/>
    <row r="47830" hidden="1"/>
    <row r="47831" hidden="1"/>
    <row r="47832" hidden="1"/>
    <row r="47833" hidden="1"/>
    <row r="47834" hidden="1"/>
    <row r="47835" hidden="1"/>
    <row r="47836" hidden="1"/>
    <row r="47837" hidden="1"/>
    <row r="47838" hidden="1"/>
    <row r="47839" hidden="1"/>
    <row r="47840" hidden="1"/>
    <row r="47841" hidden="1"/>
    <row r="47842" hidden="1"/>
    <row r="47843" hidden="1"/>
    <row r="47844" hidden="1"/>
    <row r="47845" hidden="1"/>
    <row r="47846" hidden="1"/>
    <row r="47847" hidden="1"/>
    <row r="47848" hidden="1"/>
    <row r="47849" hidden="1"/>
    <row r="47850" hidden="1"/>
    <row r="47851" hidden="1"/>
    <row r="47852" hidden="1"/>
    <row r="47853" hidden="1"/>
    <row r="47854" hidden="1"/>
    <row r="47855" hidden="1"/>
    <row r="47856" hidden="1"/>
    <row r="47857" hidden="1"/>
    <row r="47858" hidden="1"/>
    <row r="47859" hidden="1"/>
    <row r="47860" hidden="1"/>
    <row r="47861" hidden="1"/>
    <row r="47862" hidden="1"/>
    <row r="47863" hidden="1"/>
    <row r="47864" hidden="1"/>
    <row r="47865" hidden="1"/>
    <row r="47866" hidden="1"/>
    <row r="47867" hidden="1"/>
    <row r="47868" hidden="1"/>
    <row r="47869" hidden="1"/>
    <row r="47870" hidden="1"/>
    <row r="47871" hidden="1"/>
    <row r="47872" hidden="1"/>
    <row r="47873" hidden="1"/>
    <row r="47874" hidden="1"/>
    <row r="47875" hidden="1"/>
    <row r="47876" hidden="1"/>
    <row r="47877" hidden="1"/>
    <row r="47878" hidden="1"/>
    <row r="47879" hidden="1"/>
    <row r="47880" hidden="1"/>
    <row r="47881" hidden="1"/>
    <row r="47882" hidden="1"/>
    <row r="47883" hidden="1"/>
    <row r="47884" hidden="1"/>
    <row r="47885" hidden="1"/>
    <row r="47886" hidden="1"/>
    <row r="47887" hidden="1"/>
    <row r="47888" hidden="1"/>
    <row r="47889" hidden="1"/>
    <row r="47890" hidden="1"/>
    <row r="47891" hidden="1"/>
    <row r="47892" hidden="1"/>
    <row r="47893" hidden="1"/>
    <row r="47894" hidden="1"/>
    <row r="47895" hidden="1"/>
    <row r="47896" hidden="1"/>
    <row r="47897" hidden="1"/>
    <row r="47898" hidden="1"/>
    <row r="47899" hidden="1"/>
    <row r="47900" hidden="1"/>
    <row r="47901" hidden="1"/>
    <row r="47902" hidden="1"/>
    <row r="47903" hidden="1"/>
    <row r="47904" hidden="1"/>
    <row r="47905" hidden="1"/>
    <row r="47906" hidden="1"/>
    <row r="47907" hidden="1"/>
    <row r="47908" hidden="1"/>
    <row r="47909" hidden="1"/>
    <row r="47910" hidden="1"/>
    <row r="47911" hidden="1"/>
    <row r="47912" hidden="1"/>
    <row r="47913" hidden="1"/>
    <row r="47914" hidden="1"/>
    <row r="47915" hidden="1"/>
    <row r="47916" hidden="1"/>
    <row r="47917" hidden="1"/>
    <row r="47918" hidden="1"/>
    <row r="47919" hidden="1"/>
    <row r="47920" hidden="1"/>
    <row r="47921" hidden="1"/>
    <row r="47922" hidden="1"/>
    <row r="47923" hidden="1"/>
    <row r="47924" hidden="1"/>
    <row r="47925" hidden="1"/>
    <row r="47926" hidden="1"/>
    <row r="47927" hidden="1"/>
    <row r="47928" hidden="1"/>
    <row r="47929" hidden="1"/>
    <row r="47930" hidden="1"/>
    <row r="47931" hidden="1"/>
    <row r="47932" hidden="1"/>
    <row r="47933" hidden="1"/>
    <row r="47934" hidden="1"/>
    <row r="47935" hidden="1"/>
    <row r="47936" hidden="1"/>
    <row r="47937" hidden="1"/>
    <row r="47938" hidden="1"/>
    <row r="47939" hidden="1"/>
    <row r="47940" hidden="1"/>
    <row r="47941" hidden="1"/>
    <row r="47942" hidden="1"/>
    <row r="47943" hidden="1"/>
    <row r="47944" hidden="1"/>
    <row r="47945" hidden="1"/>
    <row r="47946" hidden="1"/>
    <row r="47947" hidden="1"/>
    <row r="47948" hidden="1"/>
    <row r="47949" hidden="1"/>
    <row r="47950" hidden="1"/>
    <row r="47951" hidden="1"/>
    <row r="47952" hidden="1"/>
    <row r="47953" hidden="1"/>
    <row r="47954" hidden="1"/>
    <row r="47955" hidden="1"/>
    <row r="47956" hidden="1"/>
    <row r="47957" hidden="1"/>
    <row r="47958" hidden="1"/>
    <row r="47959" hidden="1"/>
    <row r="47960" hidden="1"/>
    <row r="47961" hidden="1"/>
    <row r="47962" hidden="1"/>
    <row r="47963" hidden="1"/>
    <row r="47964" hidden="1"/>
    <row r="47965" hidden="1"/>
    <row r="47966" hidden="1"/>
    <row r="47967" hidden="1"/>
    <row r="47968" hidden="1"/>
    <row r="47969" hidden="1"/>
    <row r="47970" hidden="1"/>
    <row r="47971" hidden="1"/>
    <row r="47972" hidden="1"/>
    <row r="47973" hidden="1"/>
    <row r="47974" hidden="1"/>
    <row r="47975" hidden="1"/>
    <row r="47976" hidden="1"/>
    <row r="47977" hidden="1"/>
    <row r="47978" hidden="1"/>
    <row r="47979" hidden="1"/>
    <row r="47980" hidden="1"/>
    <row r="47981" hidden="1"/>
    <row r="47982" hidden="1"/>
    <row r="47983" hidden="1"/>
    <row r="47984" hidden="1"/>
    <row r="47985" hidden="1"/>
    <row r="47986" hidden="1"/>
    <row r="47987" hidden="1"/>
    <row r="47988" hidden="1"/>
    <row r="47989" hidden="1"/>
    <row r="47990" hidden="1"/>
    <row r="47991" hidden="1"/>
    <row r="47992" hidden="1"/>
    <row r="47993" hidden="1"/>
    <row r="47994" hidden="1"/>
    <row r="47995" hidden="1"/>
    <row r="47996" hidden="1"/>
    <row r="47997" hidden="1"/>
    <row r="47998" hidden="1"/>
    <row r="47999" hidden="1"/>
    <row r="48000" hidden="1"/>
    <row r="48001" hidden="1"/>
    <row r="48002" hidden="1"/>
    <row r="48003" hidden="1"/>
    <row r="48004" hidden="1"/>
    <row r="48005" hidden="1"/>
    <row r="48006" hidden="1"/>
    <row r="48007" hidden="1"/>
    <row r="48008" hidden="1"/>
    <row r="48009" hidden="1"/>
    <row r="48010" hidden="1"/>
    <row r="48011" hidden="1"/>
    <row r="48012" hidden="1"/>
    <row r="48013" hidden="1"/>
    <row r="48014" hidden="1"/>
    <row r="48015" hidden="1"/>
    <row r="48016" hidden="1"/>
    <row r="48017" hidden="1"/>
    <row r="48018" hidden="1"/>
    <row r="48019" hidden="1"/>
    <row r="48020" hidden="1"/>
    <row r="48021" hidden="1"/>
    <row r="48022" hidden="1"/>
    <row r="48023" hidden="1"/>
    <row r="48024" hidden="1"/>
    <row r="48025" hidden="1"/>
    <row r="48026" hidden="1"/>
    <row r="48027" hidden="1"/>
    <row r="48028" hidden="1"/>
    <row r="48029" hidden="1"/>
    <row r="48030" hidden="1"/>
    <row r="48031" hidden="1"/>
    <row r="48032" hidden="1"/>
    <row r="48033" hidden="1"/>
    <row r="48034" hidden="1"/>
    <row r="48035" hidden="1"/>
    <row r="48036" hidden="1"/>
    <row r="48037" hidden="1"/>
    <row r="48038" hidden="1"/>
    <row r="48039" hidden="1"/>
    <row r="48040" hidden="1"/>
    <row r="48041" hidden="1"/>
    <row r="48042" hidden="1"/>
    <row r="48043" hidden="1"/>
    <row r="48044" hidden="1"/>
    <row r="48045" hidden="1"/>
    <row r="48046" hidden="1"/>
    <row r="48047" hidden="1"/>
    <row r="48048" hidden="1"/>
    <row r="48049" hidden="1"/>
    <row r="48050" hidden="1"/>
    <row r="48051" hidden="1"/>
    <row r="48052" hidden="1"/>
    <row r="48053" hidden="1"/>
    <row r="48054" hidden="1"/>
    <row r="48055" hidden="1"/>
    <row r="48056" hidden="1"/>
    <row r="48057" hidden="1"/>
    <row r="48058" hidden="1"/>
    <row r="48059" hidden="1"/>
    <row r="48060" hidden="1"/>
    <row r="48061" hidden="1"/>
    <row r="48062" hidden="1"/>
    <row r="48063" hidden="1"/>
    <row r="48064" hidden="1"/>
    <row r="48065" hidden="1"/>
    <row r="48066" hidden="1"/>
    <row r="48067" hidden="1"/>
    <row r="48068" hidden="1"/>
    <row r="48069" hidden="1"/>
    <row r="48070" hidden="1"/>
    <row r="48071" hidden="1"/>
    <row r="48072" hidden="1"/>
    <row r="48073" hidden="1"/>
    <row r="48074" hidden="1"/>
    <row r="48075" hidden="1"/>
    <row r="48076" hidden="1"/>
    <row r="48077" hidden="1"/>
    <row r="48078" hidden="1"/>
    <row r="48079" hidden="1"/>
    <row r="48080" hidden="1"/>
    <row r="48081" hidden="1"/>
    <row r="48082" hidden="1"/>
    <row r="48083" hidden="1"/>
    <row r="48084" hidden="1"/>
    <row r="48085" hidden="1"/>
    <row r="48086" hidden="1"/>
    <row r="48087" hidden="1"/>
    <row r="48088" hidden="1"/>
    <row r="48089" hidden="1"/>
    <row r="48090" hidden="1"/>
    <row r="48091" hidden="1"/>
    <row r="48092" hidden="1"/>
    <row r="48093" hidden="1"/>
    <row r="48094" hidden="1"/>
    <row r="48095" hidden="1"/>
    <row r="48096" hidden="1"/>
    <row r="48097" hidden="1"/>
    <row r="48098" hidden="1"/>
    <row r="48099" hidden="1"/>
    <row r="48100" hidden="1"/>
    <row r="48101" hidden="1"/>
    <row r="48102" hidden="1"/>
    <row r="48103" hidden="1"/>
    <row r="48104" hidden="1"/>
    <row r="48105" hidden="1"/>
    <row r="48106" hidden="1"/>
    <row r="48107" hidden="1"/>
    <row r="48108" hidden="1"/>
    <row r="48109" hidden="1"/>
    <row r="48110" hidden="1"/>
    <row r="48111" hidden="1"/>
    <row r="48112" hidden="1"/>
    <row r="48113" hidden="1"/>
    <row r="48114" hidden="1"/>
    <row r="48115" hidden="1"/>
    <row r="48116" hidden="1"/>
    <row r="48117" hidden="1"/>
    <row r="48118" hidden="1"/>
    <row r="48119" hidden="1"/>
    <row r="48120" hidden="1"/>
    <row r="48121" hidden="1"/>
    <row r="48122" hidden="1"/>
    <row r="48123" hidden="1"/>
    <row r="48124" hidden="1"/>
    <row r="48125" hidden="1"/>
    <row r="48126" hidden="1"/>
    <row r="48127" hidden="1"/>
    <row r="48128" hidden="1"/>
    <row r="48129" hidden="1"/>
    <row r="48130" hidden="1"/>
    <row r="48131" hidden="1"/>
    <row r="48132" hidden="1"/>
    <row r="48133" hidden="1"/>
    <row r="48134" hidden="1"/>
    <row r="48135" hidden="1"/>
    <row r="48136" hidden="1"/>
    <row r="48137" hidden="1"/>
    <row r="48138" hidden="1"/>
    <row r="48139" hidden="1"/>
    <row r="48140" hidden="1"/>
    <row r="48141" hidden="1"/>
    <row r="48142" hidden="1"/>
    <row r="48143" hidden="1"/>
    <row r="48144" hidden="1"/>
    <row r="48145" hidden="1"/>
    <row r="48146" hidden="1"/>
    <row r="48147" hidden="1"/>
    <row r="48148" hidden="1"/>
    <row r="48149" hidden="1"/>
    <row r="48150" hidden="1"/>
    <row r="48151" hidden="1"/>
    <row r="48152" hidden="1"/>
    <row r="48153" hidden="1"/>
    <row r="48154" hidden="1"/>
    <row r="48155" hidden="1"/>
    <row r="48156" hidden="1"/>
    <row r="48157" hidden="1"/>
    <row r="48158" hidden="1"/>
    <row r="48159" hidden="1"/>
    <row r="48160" hidden="1"/>
    <row r="48161" hidden="1"/>
    <row r="48162" hidden="1"/>
    <row r="48163" hidden="1"/>
    <row r="48164" hidden="1"/>
    <row r="48165" hidden="1"/>
    <row r="48166" hidden="1"/>
    <row r="48167" hidden="1"/>
    <row r="48168" hidden="1"/>
    <row r="48169" hidden="1"/>
    <row r="48170" hidden="1"/>
    <row r="48171" hidden="1"/>
    <row r="48172" hidden="1"/>
    <row r="48173" hidden="1"/>
    <row r="48174" hidden="1"/>
    <row r="48175" hidden="1"/>
    <row r="48176" hidden="1"/>
    <row r="48177" hidden="1"/>
    <row r="48178" hidden="1"/>
    <row r="48179" hidden="1"/>
    <row r="48180" hidden="1"/>
    <row r="48181" hidden="1"/>
    <row r="48182" hidden="1"/>
    <row r="48183" hidden="1"/>
    <row r="48184" hidden="1"/>
    <row r="48185" hidden="1"/>
    <row r="48186" hidden="1"/>
    <row r="48187" hidden="1"/>
    <row r="48188" hidden="1"/>
    <row r="48189" hidden="1"/>
    <row r="48190" hidden="1"/>
    <row r="48191" hidden="1"/>
    <row r="48192" hidden="1"/>
    <row r="48193" hidden="1"/>
    <row r="48194" hidden="1"/>
    <row r="48195" hidden="1"/>
    <row r="48196" hidden="1"/>
    <row r="48197" hidden="1"/>
    <row r="48198" hidden="1"/>
    <row r="48199" hidden="1"/>
    <row r="48200" hidden="1"/>
    <row r="48201" hidden="1"/>
    <row r="48202" hidden="1"/>
    <row r="48203" hidden="1"/>
    <row r="48204" hidden="1"/>
    <row r="48205" hidden="1"/>
    <row r="48206" hidden="1"/>
    <row r="48207" hidden="1"/>
    <row r="48208" hidden="1"/>
    <row r="48209" hidden="1"/>
    <row r="48210" hidden="1"/>
    <row r="48211" hidden="1"/>
    <row r="48212" hidden="1"/>
    <row r="48213" hidden="1"/>
    <row r="48214" hidden="1"/>
    <row r="48215" hidden="1"/>
    <row r="48216" hidden="1"/>
    <row r="48217" hidden="1"/>
    <row r="48218" hidden="1"/>
    <row r="48219" hidden="1"/>
    <row r="48220" hidden="1"/>
    <row r="48221" hidden="1"/>
    <row r="48222" hidden="1"/>
    <row r="48223" hidden="1"/>
    <row r="48224" hidden="1"/>
    <row r="48225" hidden="1"/>
    <row r="48226" hidden="1"/>
    <row r="48227" hidden="1"/>
    <row r="48228" hidden="1"/>
    <row r="48229" hidden="1"/>
    <row r="48230" hidden="1"/>
    <row r="48231" hidden="1"/>
    <row r="48232" hidden="1"/>
    <row r="48233" hidden="1"/>
    <row r="48234" hidden="1"/>
    <row r="48235" hidden="1"/>
    <row r="48236" hidden="1"/>
    <row r="48237" hidden="1"/>
    <row r="48238" hidden="1"/>
    <row r="48239" hidden="1"/>
    <row r="48240" hidden="1"/>
    <row r="48241" hidden="1"/>
    <row r="48242" hidden="1"/>
    <row r="48243" hidden="1"/>
    <row r="48244" hidden="1"/>
    <row r="48245" hidden="1"/>
    <row r="48246" hidden="1"/>
    <row r="48247" hidden="1"/>
    <row r="48248" hidden="1"/>
    <row r="48249" hidden="1"/>
    <row r="48250" hidden="1"/>
    <row r="48251" hidden="1"/>
    <row r="48252" hidden="1"/>
    <row r="48253" hidden="1"/>
    <row r="48254" hidden="1"/>
    <row r="48255" hidden="1"/>
    <row r="48256" hidden="1"/>
    <row r="48257" hidden="1"/>
    <row r="48258" hidden="1"/>
    <row r="48259" hidden="1"/>
    <row r="48260" hidden="1"/>
    <row r="48261" hidden="1"/>
    <row r="48262" hidden="1"/>
    <row r="48263" hidden="1"/>
    <row r="48264" hidden="1"/>
    <row r="48265" hidden="1"/>
    <row r="48266" hidden="1"/>
    <row r="48267" hidden="1"/>
    <row r="48268" hidden="1"/>
    <row r="48269" hidden="1"/>
    <row r="48270" hidden="1"/>
    <row r="48271" hidden="1"/>
    <row r="48272" hidden="1"/>
    <row r="48273" hidden="1"/>
    <row r="48274" hidden="1"/>
    <row r="48275" hidden="1"/>
    <row r="48276" hidden="1"/>
    <row r="48277" hidden="1"/>
    <row r="48278" hidden="1"/>
    <row r="48279" hidden="1"/>
    <row r="48280" hidden="1"/>
    <row r="48281" hidden="1"/>
    <row r="48282" hidden="1"/>
    <row r="48283" hidden="1"/>
    <row r="48284" hidden="1"/>
    <row r="48285" hidden="1"/>
    <row r="48286" hidden="1"/>
    <row r="48287" hidden="1"/>
    <row r="48288" hidden="1"/>
    <row r="48289" hidden="1"/>
    <row r="48290" hidden="1"/>
    <row r="48291" hidden="1"/>
    <row r="48292" hidden="1"/>
    <row r="48293" hidden="1"/>
    <row r="48294" hidden="1"/>
    <row r="48295" hidden="1"/>
    <row r="48296" hidden="1"/>
    <row r="48297" hidden="1"/>
    <row r="48298" hidden="1"/>
    <row r="48299" hidden="1"/>
    <row r="48300" hidden="1"/>
    <row r="48301" hidden="1"/>
    <row r="48302" hidden="1"/>
    <row r="48303" hidden="1"/>
    <row r="48304" hidden="1"/>
    <row r="48305" hidden="1"/>
    <row r="48306" hidden="1"/>
    <row r="48307" hidden="1"/>
    <row r="48308" hidden="1"/>
    <row r="48309" hidden="1"/>
    <row r="48310" hidden="1"/>
    <row r="48311" hidden="1"/>
    <row r="48312" hidden="1"/>
    <row r="48313" hidden="1"/>
    <row r="48314" hidden="1"/>
    <row r="48315" hidden="1"/>
    <row r="48316" hidden="1"/>
    <row r="48317" hidden="1"/>
    <row r="48318" hidden="1"/>
    <row r="48319" hidden="1"/>
    <row r="48320" hidden="1"/>
    <row r="48321" hidden="1"/>
    <row r="48322" hidden="1"/>
    <row r="48323" hidden="1"/>
    <row r="48324" hidden="1"/>
    <row r="48325" hidden="1"/>
    <row r="48326" hidden="1"/>
    <row r="48327" hidden="1"/>
    <row r="48328" hidden="1"/>
    <row r="48329" hidden="1"/>
    <row r="48330" hidden="1"/>
    <row r="48331" hidden="1"/>
    <row r="48332" hidden="1"/>
    <row r="48333" hidden="1"/>
    <row r="48334" hidden="1"/>
    <row r="48335" hidden="1"/>
    <row r="48336" hidden="1"/>
    <row r="48337" hidden="1"/>
    <row r="48338" hidden="1"/>
    <row r="48339" hidden="1"/>
    <row r="48340" hidden="1"/>
    <row r="48341" hidden="1"/>
    <row r="48342" hidden="1"/>
    <row r="48343" hidden="1"/>
    <row r="48344" hidden="1"/>
    <row r="48345" hidden="1"/>
    <row r="48346" hidden="1"/>
    <row r="48347" hidden="1"/>
    <row r="48348" hidden="1"/>
    <row r="48349" hidden="1"/>
    <row r="48350" hidden="1"/>
    <row r="48351" hidden="1"/>
    <row r="48352" hidden="1"/>
    <row r="48353" hidden="1"/>
    <row r="48354" hidden="1"/>
    <row r="48355" hidden="1"/>
    <row r="48356" hidden="1"/>
    <row r="48357" hidden="1"/>
    <row r="48358" hidden="1"/>
    <row r="48359" hidden="1"/>
    <row r="48360" hidden="1"/>
    <row r="48361" hidden="1"/>
    <row r="48362" hidden="1"/>
    <row r="48363" hidden="1"/>
    <row r="48364" hidden="1"/>
    <row r="48365" hidden="1"/>
    <row r="48366" hidden="1"/>
    <row r="48367" hidden="1"/>
    <row r="48368" hidden="1"/>
    <row r="48369" hidden="1"/>
    <row r="48370" hidden="1"/>
    <row r="48371" hidden="1"/>
    <row r="48372" hidden="1"/>
    <row r="48373" hidden="1"/>
    <row r="48374" hidden="1"/>
    <row r="48375" hidden="1"/>
    <row r="48376" hidden="1"/>
    <row r="48377" hidden="1"/>
    <row r="48378" hidden="1"/>
    <row r="48379" hidden="1"/>
    <row r="48380" hidden="1"/>
    <row r="48381" hidden="1"/>
    <row r="48382" hidden="1"/>
    <row r="48383" hidden="1"/>
    <row r="48384" hidden="1"/>
    <row r="48385" hidden="1"/>
    <row r="48386" hidden="1"/>
    <row r="48387" hidden="1"/>
    <row r="48388" hidden="1"/>
    <row r="48389" hidden="1"/>
    <row r="48390" hidden="1"/>
    <row r="48391" hidden="1"/>
    <row r="48392" hidden="1"/>
    <row r="48393" hidden="1"/>
    <row r="48394" hidden="1"/>
    <row r="48395" hidden="1"/>
    <row r="48396" hidden="1"/>
    <row r="48397" hidden="1"/>
    <row r="48398" hidden="1"/>
    <row r="48399" hidden="1"/>
    <row r="48400" hidden="1"/>
    <row r="48401" hidden="1"/>
    <row r="48402" hidden="1"/>
    <row r="48403" hidden="1"/>
    <row r="48404" hidden="1"/>
    <row r="48405" hidden="1"/>
    <row r="48406" hidden="1"/>
    <row r="48407" hidden="1"/>
    <row r="48408" hidden="1"/>
    <row r="48409" hidden="1"/>
    <row r="48410" hidden="1"/>
    <row r="48411" hidden="1"/>
    <row r="48412" hidden="1"/>
    <row r="48413" hidden="1"/>
    <row r="48414" hidden="1"/>
    <row r="48415" hidden="1"/>
    <row r="48416" hidden="1"/>
    <row r="48417" hidden="1"/>
    <row r="48418" hidden="1"/>
    <row r="48419" hidden="1"/>
    <row r="48420" hidden="1"/>
    <row r="48421" hidden="1"/>
    <row r="48422" hidden="1"/>
    <row r="48423" hidden="1"/>
    <row r="48424" hidden="1"/>
    <row r="48425" hidden="1"/>
    <row r="48426" hidden="1"/>
    <row r="48427" hidden="1"/>
    <row r="48428" hidden="1"/>
    <row r="48429" hidden="1"/>
    <row r="48430" hidden="1"/>
    <row r="48431" hidden="1"/>
    <row r="48432" hidden="1"/>
    <row r="48433" hidden="1"/>
    <row r="48434" hidden="1"/>
    <row r="48435" hidden="1"/>
    <row r="48436" hidden="1"/>
    <row r="48437" hidden="1"/>
    <row r="48438" hidden="1"/>
    <row r="48439" hidden="1"/>
    <row r="48440" hidden="1"/>
    <row r="48441" hidden="1"/>
    <row r="48442" hidden="1"/>
    <row r="48443" hidden="1"/>
    <row r="48444" hidden="1"/>
    <row r="48445" hidden="1"/>
    <row r="48446" hidden="1"/>
    <row r="48447" hidden="1"/>
    <row r="48448" hidden="1"/>
    <row r="48449" hidden="1"/>
    <row r="48450" hidden="1"/>
    <row r="48451" hidden="1"/>
    <row r="48452" hidden="1"/>
    <row r="48453" hidden="1"/>
    <row r="48454" hidden="1"/>
    <row r="48455" hidden="1"/>
    <row r="48456" hidden="1"/>
    <row r="48457" hidden="1"/>
    <row r="48458" hidden="1"/>
    <row r="48459" hidden="1"/>
    <row r="48460" hidden="1"/>
    <row r="48461" hidden="1"/>
    <row r="48462" hidden="1"/>
    <row r="48463" hidden="1"/>
    <row r="48464" hidden="1"/>
    <row r="48465" hidden="1"/>
    <row r="48466" hidden="1"/>
    <row r="48467" hidden="1"/>
    <row r="48468" hidden="1"/>
    <row r="48469" hidden="1"/>
    <row r="48470" hidden="1"/>
    <row r="48471" hidden="1"/>
    <row r="48472" hidden="1"/>
    <row r="48473" hidden="1"/>
    <row r="48474" hidden="1"/>
    <row r="48475" hidden="1"/>
    <row r="48476" hidden="1"/>
    <row r="48477" hidden="1"/>
    <row r="48478" hidden="1"/>
    <row r="48479" hidden="1"/>
    <row r="48480" hidden="1"/>
    <row r="48481" hidden="1"/>
    <row r="48482" hidden="1"/>
    <row r="48483" hidden="1"/>
    <row r="48484" hidden="1"/>
    <row r="48485" hidden="1"/>
    <row r="48486" hidden="1"/>
    <row r="48487" hidden="1"/>
    <row r="48488" hidden="1"/>
    <row r="48489" hidden="1"/>
    <row r="48490" hidden="1"/>
    <row r="48491" hidden="1"/>
    <row r="48492" hidden="1"/>
    <row r="48493" hidden="1"/>
    <row r="48494" hidden="1"/>
    <row r="48495" hidden="1"/>
    <row r="48496" hidden="1"/>
    <row r="48497" hidden="1"/>
    <row r="48498" hidden="1"/>
    <row r="48499" hidden="1"/>
    <row r="48500" hidden="1"/>
    <row r="48501" hidden="1"/>
    <row r="48502" hidden="1"/>
    <row r="48503" hidden="1"/>
    <row r="48504" hidden="1"/>
    <row r="48505" hidden="1"/>
    <row r="48506" hidden="1"/>
    <row r="48507" hidden="1"/>
    <row r="48508" hidden="1"/>
    <row r="48509" hidden="1"/>
    <row r="48510" hidden="1"/>
    <row r="48511" hidden="1"/>
    <row r="48512" hidden="1"/>
    <row r="48513" hidden="1"/>
    <row r="48514" hidden="1"/>
    <row r="48515" hidden="1"/>
    <row r="48516" hidden="1"/>
    <row r="48517" hidden="1"/>
    <row r="48518" hidden="1"/>
    <row r="48519" hidden="1"/>
    <row r="48520" hidden="1"/>
    <row r="48521" hidden="1"/>
    <row r="48522" hidden="1"/>
    <row r="48523" hidden="1"/>
    <row r="48524" hidden="1"/>
    <row r="48525" hidden="1"/>
    <row r="48526" hidden="1"/>
    <row r="48527" hidden="1"/>
    <row r="48528" hidden="1"/>
    <row r="48529" hidden="1"/>
    <row r="48530" hidden="1"/>
    <row r="48531" hidden="1"/>
    <row r="48532" hidden="1"/>
    <row r="48533" hidden="1"/>
    <row r="48534" hidden="1"/>
    <row r="48535" hidden="1"/>
    <row r="48536" hidden="1"/>
    <row r="48537" hidden="1"/>
    <row r="48538" hidden="1"/>
    <row r="48539" hidden="1"/>
    <row r="48540" hidden="1"/>
    <row r="48541" hidden="1"/>
    <row r="48542" hidden="1"/>
    <row r="48543" hidden="1"/>
    <row r="48544" hidden="1"/>
    <row r="48545" hidden="1"/>
    <row r="48546" hidden="1"/>
    <row r="48547" hidden="1"/>
    <row r="48548" hidden="1"/>
    <row r="48549" hidden="1"/>
    <row r="48550" hidden="1"/>
    <row r="48551" hidden="1"/>
    <row r="48552" hidden="1"/>
    <row r="48553" hidden="1"/>
    <row r="48554" hidden="1"/>
    <row r="48555" hidden="1"/>
    <row r="48556" hidden="1"/>
    <row r="48557" hidden="1"/>
    <row r="48558" hidden="1"/>
    <row r="48559" hidden="1"/>
    <row r="48560" hidden="1"/>
    <row r="48561" hidden="1"/>
    <row r="48562" hidden="1"/>
    <row r="48563" hidden="1"/>
    <row r="48564" hidden="1"/>
    <row r="48565" hidden="1"/>
    <row r="48566" hidden="1"/>
    <row r="48567" hidden="1"/>
    <row r="48568" hidden="1"/>
    <row r="48569" hidden="1"/>
    <row r="48570" hidden="1"/>
    <row r="48571" hidden="1"/>
    <row r="48572" hidden="1"/>
    <row r="48573" hidden="1"/>
    <row r="48574" hidden="1"/>
    <row r="48575" hidden="1"/>
    <row r="48576" hidden="1"/>
    <row r="48577" hidden="1"/>
    <row r="48578" hidden="1"/>
    <row r="48579" hidden="1"/>
    <row r="48580" hidden="1"/>
    <row r="48581" hidden="1"/>
    <row r="48582" hidden="1"/>
    <row r="48583" hidden="1"/>
    <row r="48584" hidden="1"/>
    <row r="48585" hidden="1"/>
    <row r="48586" hidden="1"/>
    <row r="48587" hidden="1"/>
    <row r="48588" hidden="1"/>
    <row r="48589" hidden="1"/>
    <row r="48590" hidden="1"/>
    <row r="48591" hidden="1"/>
    <row r="48592" hidden="1"/>
    <row r="48593" hidden="1"/>
    <row r="48594" hidden="1"/>
    <row r="48595" hidden="1"/>
    <row r="48596" hidden="1"/>
    <row r="48597" hidden="1"/>
    <row r="48598" hidden="1"/>
    <row r="48599" hidden="1"/>
    <row r="48600" hidden="1"/>
    <row r="48601" hidden="1"/>
    <row r="48602" hidden="1"/>
    <row r="48603" hidden="1"/>
    <row r="48604" hidden="1"/>
    <row r="48605" hidden="1"/>
    <row r="48606" hidden="1"/>
    <row r="48607" hidden="1"/>
    <row r="48608" hidden="1"/>
    <row r="48609" hidden="1"/>
    <row r="48610" hidden="1"/>
    <row r="48611" hidden="1"/>
    <row r="48612" hidden="1"/>
    <row r="48613" hidden="1"/>
    <row r="48614" hidden="1"/>
    <row r="48615" hidden="1"/>
    <row r="48616" hidden="1"/>
    <row r="48617" hidden="1"/>
    <row r="48618" hidden="1"/>
    <row r="48619" hidden="1"/>
    <row r="48620" hidden="1"/>
    <row r="48621" hidden="1"/>
    <row r="48622" hidden="1"/>
    <row r="48623" hidden="1"/>
    <row r="48624" hidden="1"/>
    <row r="48625" hidden="1"/>
    <row r="48626" hidden="1"/>
    <row r="48627" hidden="1"/>
    <row r="48628" hidden="1"/>
    <row r="48629" hidden="1"/>
    <row r="48630" hidden="1"/>
    <row r="48631" hidden="1"/>
    <row r="48632" hidden="1"/>
    <row r="48633" hidden="1"/>
    <row r="48634" hidden="1"/>
    <row r="48635" hidden="1"/>
    <row r="48636" hidden="1"/>
    <row r="48637" hidden="1"/>
    <row r="48638" hidden="1"/>
    <row r="48639" hidden="1"/>
    <row r="48640" hidden="1"/>
    <row r="48641" hidden="1"/>
    <row r="48642" hidden="1"/>
    <row r="48643" hidden="1"/>
    <row r="48644" hidden="1"/>
    <row r="48645" hidden="1"/>
    <row r="48646" hidden="1"/>
    <row r="48647" hidden="1"/>
    <row r="48648" hidden="1"/>
    <row r="48649" hidden="1"/>
    <row r="48650" hidden="1"/>
    <row r="48651" hidden="1"/>
    <row r="48652" hidden="1"/>
    <row r="48653" hidden="1"/>
    <row r="48654" hidden="1"/>
    <row r="48655" hidden="1"/>
    <row r="48656" hidden="1"/>
    <row r="48657" hidden="1"/>
    <row r="48658" hidden="1"/>
    <row r="48659" hidden="1"/>
    <row r="48660" hidden="1"/>
    <row r="48661" hidden="1"/>
    <row r="48662" hidden="1"/>
    <row r="48663" hidden="1"/>
    <row r="48664" hidden="1"/>
    <row r="48665" hidden="1"/>
    <row r="48666" hidden="1"/>
    <row r="48667" hidden="1"/>
    <row r="48668" hidden="1"/>
    <row r="48669" hidden="1"/>
    <row r="48670" hidden="1"/>
    <row r="48671" hidden="1"/>
    <row r="48672" hidden="1"/>
    <row r="48673" hidden="1"/>
    <row r="48674" hidden="1"/>
    <row r="48675" hidden="1"/>
    <row r="48676" hidden="1"/>
    <row r="48677" hidden="1"/>
    <row r="48678" hidden="1"/>
    <row r="48679" hidden="1"/>
    <row r="48680" hidden="1"/>
    <row r="48681" hidden="1"/>
    <row r="48682" hidden="1"/>
    <row r="48683" hidden="1"/>
    <row r="48684" hidden="1"/>
    <row r="48685" hidden="1"/>
    <row r="48686" hidden="1"/>
    <row r="48687" hidden="1"/>
    <row r="48688" hidden="1"/>
    <row r="48689" hidden="1"/>
    <row r="48690" hidden="1"/>
    <row r="48691" hidden="1"/>
    <row r="48692" hidden="1"/>
    <row r="48693" hidden="1"/>
    <row r="48694" hidden="1"/>
    <row r="48695" hidden="1"/>
    <row r="48696" hidden="1"/>
    <row r="48697" hidden="1"/>
    <row r="48698" hidden="1"/>
    <row r="48699" hidden="1"/>
    <row r="48700" hidden="1"/>
    <row r="48701" hidden="1"/>
    <row r="48702" hidden="1"/>
    <row r="48703" hidden="1"/>
    <row r="48704" hidden="1"/>
    <row r="48705" hidden="1"/>
    <row r="48706" hidden="1"/>
    <row r="48707" hidden="1"/>
    <row r="48708" hidden="1"/>
    <row r="48709" hidden="1"/>
    <row r="48710" hidden="1"/>
    <row r="48711" hidden="1"/>
    <row r="48712" hidden="1"/>
    <row r="48713" hidden="1"/>
    <row r="48714" hidden="1"/>
    <row r="48715" hidden="1"/>
    <row r="48716" hidden="1"/>
    <row r="48717" hidden="1"/>
    <row r="48718" hidden="1"/>
    <row r="48719" hidden="1"/>
    <row r="48720" hidden="1"/>
    <row r="48721" hidden="1"/>
    <row r="48722" hidden="1"/>
    <row r="48723" hidden="1"/>
    <row r="48724" hidden="1"/>
    <row r="48725" hidden="1"/>
    <row r="48726" hidden="1"/>
    <row r="48727" hidden="1"/>
    <row r="48728" hidden="1"/>
    <row r="48729" hidden="1"/>
    <row r="48730" hidden="1"/>
    <row r="48731" hidden="1"/>
    <row r="48732" hidden="1"/>
    <row r="48733" hidden="1"/>
    <row r="48734" hidden="1"/>
    <row r="48735" hidden="1"/>
    <row r="48736" hidden="1"/>
    <row r="48737" hidden="1"/>
    <row r="48738" hidden="1"/>
    <row r="48739" hidden="1"/>
    <row r="48740" hidden="1"/>
    <row r="48741" hidden="1"/>
    <row r="48742" hidden="1"/>
    <row r="48743" hidden="1"/>
    <row r="48744" hidden="1"/>
    <row r="48745" hidden="1"/>
    <row r="48746" hidden="1"/>
    <row r="48747" hidden="1"/>
    <row r="48748" hidden="1"/>
    <row r="48749" hidden="1"/>
    <row r="48750" hidden="1"/>
    <row r="48751" hidden="1"/>
    <row r="48752" hidden="1"/>
    <row r="48753" hidden="1"/>
    <row r="48754" hidden="1"/>
    <row r="48755" hidden="1"/>
    <row r="48756" hidden="1"/>
    <row r="48757" hidden="1"/>
    <row r="48758" hidden="1"/>
    <row r="48759" hidden="1"/>
    <row r="48760" hidden="1"/>
    <row r="48761" hidden="1"/>
    <row r="48762" hidden="1"/>
    <row r="48763" hidden="1"/>
    <row r="48764" hidden="1"/>
    <row r="48765" hidden="1"/>
    <row r="48766" hidden="1"/>
    <row r="48767" hidden="1"/>
    <row r="48768" hidden="1"/>
    <row r="48769" hidden="1"/>
    <row r="48770" hidden="1"/>
    <row r="48771" hidden="1"/>
    <row r="48772" hidden="1"/>
    <row r="48773" hidden="1"/>
    <row r="48774" hidden="1"/>
    <row r="48775" hidden="1"/>
    <row r="48776" hidden="1"/>
    <row r="48777" hidden="1"/>
    <row r="48778" hidden="1"/>
    <row r="48779" hidden="1"/>
    <row r="48780" hidden="1"/>
    <row r="48781" hidden="1"/>
    <row r="48782" hidden="1"/>
    <row r="48783" hidden="1"/>
    <row r="48784" hidden="1"/>
    <row r="48785" hidden="1"/>
    <row r="48786" hidden="1"/>
    <row r="48787" hidden="1"/>
    <row r="48788" hidden="1"/>
    <row r="48789" hidden="1"/>
    <row r="48790" hidden="1"/>
    <row r="48791" hidden="1"/>
    <row r="48792" hidden="1"/>
    <row r="48793" hidden="1"/>
    <row r="48794" hidden="1"/>
    <row r="48795" hidden="1"/>
    <row r="48796" hidden="1"/>
    <row r="48797" hidden="1"/>
    <row r="48798" hidden="1"/>
    <row r="48799" hidden="1"/>
    <row r="48800" hidden="1"/>
    <row r="48801" hidden="1"/>
    <row r="48802" hidden="1"/>
    <row r="48803" hidden="1"/>
    <row r="48804" hidden="1"/>
    <row r="48805" hidden="1"/>
    <row r="48806" hidden="1"/>
    <row r="48807" hidden="1"/>
    <row r="48808" hidden="1"/>
    <row r="48809" hidden="1"/>
    <row r="48810" hidden="1"/>
    <row r="48811" hidden="1"/>
    <row r="48812" hidden="1"/>
    <row r="48813" hidden="1"/>
    <row r="48814" hidden="1"/>
    <row r="48815" hidden="1"/>
    <row r="48816" hidden="1"/>
    <row r="48817" hidden="1"/>
    <row r="48818" hidden="1"/>
    <row r="48819" hidden="1"/>
    <row r="48820" hidden="1"/>
    <row r="48821" hidden="1"/>
    <row r="48822" hidden="1"/>
    <row r="48823" hidden="1"/>
    <row r="48824" hidden="1"/>
    <row r="48825" hidden="1"/>
    <row r="48826" hidden="1"/>
    <row r="48827" hidden="1"/>
    <row r="48828" hidden="1"/>
    <row r="48829" hidden="1"/>
    <row r="48830" hidden="1"/>
    <row r="48831" hidden="1"/>
    <row r="48832" hidden="1"/>
    <row r="48833" hidden="1"/>
    <row r="48834" hidden="1"/>
    <row r="48835" hidden="1"/>
    <row r="48836" hidden="1"/>
    <row r="48837" hidden="1"/>
    <row r="48838" hidden="1"/>
    <row r="48839" hidden="1"/>
    <row r="48840" hidden="1"/>
    <row r="48841" hidden="1"/>
    <row r="48842" hidden="1"/>
    <row r="48843" hidden="1"/>
    <row r="48844" hidden="1"/>
    <row r="48845" hidden="1"/>
    <row r="48846" hidden="1"/>
    <row r="48847" hidden="1"/>
    <row r="48848" hidden="1"/>
    <row r="48849" hidden="1"/>
    <row r="48850" hidden="1"/>
    <row r="48851" hidden="1"/>
    <row r="48852" hidden="1"/>
    <row r="48853" hidden="1"/>
    <row r="48854" hidden="1"/>
    <row r="48855" hidden="1"/>
    <row r="48856" hidden="1"/>
    <row r="48857" hidden="1"/>
    <row r="48858" hidden="1"/>
    <row r="48859" hidden="1"/>
    <row r="48860" hidden="1"/>
    <row r="48861" hidden="1"/>
    <row r="48862" hidden="1"/>
    <row r="48863" hidden="1"/>
    <row r="48864" hidden="1"/>
    <row r="48865" hidden="1"/>
    <row r="48866" hidden="1"/>
    <row r="48867" hidden="1"/>
    <row r="48868" hidden="1"/>
    <row r="48869" hidden="1"/>
    <row r="48870" hidden="1"/>
    <row r="48871" hidden="1"/>
    <row r="48872" hidden="1"/>
    <row r="48873" hidden="1"/>
    <row r="48874" hidden="1"/>
    <row r="48875" hidden="1"/>
    <row r="48876" hidden="1"/>
    <row r="48877" hidden="1"/>
    <row r="48878" hidden="1"/>
    <row r="48879" hidden="1"/>
    <row r="48880" hidden="1"/>
    <row r="48881" hidden="1"/>
    <row r="48882" hidden="1"/>
    <row r="48883" hidden="1"/>
    <row r="48884" hidden="1"/>
    <row r="48885" hidden="1"/>
    <row r="48886" hidden="1"/>
    <row r="48887" hidden="1"/>
    <row r="48888" hidden="1"/>
    <row r="48889" hidden="1"/>
    <row r="48890" hidden="1"/>
    <row r="48891" hidden="1"/>
    <row r="48892" hidden="1"/>
    <row r="48893" hidden="1"/>
    <row r="48894" hidden="1"/>
    <row r="48895" hidden="1"/>
    <row r="48896" hidden="1"/>
    <row r="48897" hidden="1"/>
    <row r="48898" hidden="1"/>
    <row r="48899" hidden="1"/>
    <row r="48900" hidden="1"/>
    <row r="48901" hidden="1"/>
    <row r="48902" hidden="1"/>
    <row r="48903" hidden="1"/>
    <row r="48904" hidden="1"/>
    <row r="48905" hidden="1"/>
    <row r="48906" hidden="1"/>
    <row r="48907" hidden="1"/>
    <row r="48908" hidden="1"/>
    <row r="48909" hidden="1"/>
    <row r="48910" hidden="1"/>
    <row r="48911" hidden="1"/>
    <row r="48912" hidden="1"/>
    <row r="48913" hidden="1"/>
    <row r="48914" hidden="1"/>
    <row r="48915" hidden="1"/>
    <row r="48916" hidden="1"/>
    <row r="48917" hidden="1"/>
    <row r="48918" hidden="1"/>
    <row r="48919" hidden="1"/>
    <row r="48920" hidden="1"/>
    <row r="48921" hidden="1"/>
    <row r="48922" hidden="1"/>
    <row r="48923" hidden="1"/>
    <row r="48924" hidden="1"/>
    <row r="48925" hidden="1"/>
    <row r="48926" hidden="1"/>
    <row r="48927" hidden="1"/>
    <row r="48928" hidden="1"/>
    <row r="48929" hidden="1"/>
    <row r="48930" hidden="1"/>
    <row r="48931" hidden="1"/>
    <row r="48932" hidden="1"/>
    <row r="48933" hidden="1"/>
    <row r="48934" hidden="1"/>
    <row r="48935" hidden="1"/>
    <row r="48936" hidden="1"/>
    <row r="48937" hidden="1"/>
    <row r="48938" hidden="1"/>
    <row r="48939" hidden="1"/>
    <row r="48940" hidden="1"/>
    <row r="48941" hidden="1"/>
    <row r="48942" hidden="1"/>
    <row r="48943" hidden="1"/>
    <row r="48944" hidden="1"/>
    <row r="48945" hidden="1"/>
    <row r="48946" hidden="1"/>
    <row r="48947" hidden="1"/>
    <row r="48948" hidden="1"/>
    <row r="48949" hidden="1"/>
    <row r="48950" hidden="1"/>
    <row r="48951" hidden="1"/>
    <row r="48952" hidden="1"/>
    <row r="48953" hidden="1"/>
    <row r="48954" hidden="1"/>
    <row r="48955" hidden="1"/>
    <row r="48956" hidden="1"/>
    <row r="48957" hidden="1"/>
    <row r="48958" hidden="1"/>
    <row r="48959" hidden="1"/>
    <row r="48960" hidden="1"/>
    <row r="48961" hidden="1"/>
    <row r="48962" hidden="1"/>
    <row r="48963" hidden="1"/>
    <row r="48964" hidden="1"/>
    <row r="48965" hidden="1"/>
    <row r="48966" hidden="1"/>
    <row r="48967" hidden="1"/>
    <row r="48968" hidden="1"/>
    <row r="48969" hidden="1"/>
    <row r="48970" hidden="1"/>
    <row r="48971" hidden="1"/>
    <row r="48972" hidden="1"/>
    <row r="48973" hidden="1"/>
    <row r="48974" hidden="1"/>
    <row r="48975" hidden="1"/>
    <row r="48976" hidden="1"/>
    <row r="48977" hidden="1"/>
    <row r="48978" hidden="1"/>
    <row r="48979" hidden="1"/>
    <row r="48980" hidden="1"/>
    <row r="48981" hidden="1"/>
    <row r="48982" hidden="1"/>
    <row r="48983" hidden="1"/>
    <row r="48984" hidden="1"/>
    <row r="48985" hidden="1"/>
    <row r="48986" hidden="1"/>
    <row r="48987" hidden="1"/>
    <row r="48988" hidden="1"/>
    <row r="48989" hidden="1"/>
    <row r="48990" hidden="1"/>
    <row r="48991" hidden="1"/>
    <row r="48992" hidden="1"/>
    <row r="48993" hidden="1"/>
    <row r="48994" hidden="1"/>
    <row r="48995" hidden="1"/>
    <row r="48996" hidden="1"/>
    <row r="48997" hidden="1"/>
    <row r="48998" hidden="1"/>
    <row r="48999" hidden="1"/>
    <row r="49000" hidden="1"/>
    <row r="49001" hidden="1"/>
    <row r="49002" hidden="1"/>
    <row r="49003" hidden="1"/>
    <row r="49004" hidden="1"/>
    <row r="49005" hidden="1"/>
    <row r="49006" hidden="1"/>
    <row r="49007" hidden="1"/>
    <row r="49008" hidden="1"/>
    <row r="49009" hidden="1"/>
    <row r="49010" hidden="1"/>
    <row r="49011" hidden="1"/>
    <row r="49012" hidden="1"/>
    <row r="49013" hidden="1"/>
    <row r="49014" hidden="1"/>
    <row r="49015" hidden="1"/>
    <row r="49016" hidden="1"/>
    <row r="49017" hidden="1"/>
    <row r="49018" hidden="1"/>
    <row r="49019" hidden="1"/>
    <row r="49020" hidden="1"/>
    <row r="49021" hidden="1"/>
    <row r="49022" hidden="1"/>
    <row r="49023" hidden="1"/>
    <row r="49024" hidden="1"/>
    <row r="49025" hidden="1"/>
    <row r="49026" hidden="1"/>
    <row r="49027" hidden="1"/>
    <row r="49028" hidden="1"/>
    <row r="49029" hidden="1"/>
    <row r="49030" hidden="1"/>
    <row r="49031" hidden="1"/>
    <row r="49032" hidden="1"/>
    <row r="49033" hidden="1"/>
    <row r="49034" hidden="1"/>
    <row r="49035" hidden="1"/>
    <row r="49036" hidden="1"/>
    <row r="49037" hidden="1"/>
    <row r="49038" hidden="1"/>
    <row r="49039" hidden="1"/>
    <row r="49040" hidden="1"/>
    <row r="49041" hidden="1"/>
    <row r="49042" hidden="1"/>
    <row r="49043" hidden="1"/>
    <row r="49044" hidden="1"/>
    <row r="49045" hidden="1"/>
    <row r="49046" hidden="1"/>
    <row r="49047" hidden="1"/>
    <row r="49048" hidden="1"/>
    <row r="49049" hidden="1"/>
    <row r="49050" hidden="1"/>
    <row r="49051" hidden="1"/>
    <row r="49052" hidden="1"/>
    <row r="49053" hidden="1"/>
    <row r="49054" hidden="1"/>
    <row r="49055" hidden="1"/>
    <row r="49056" hidden="1"/>
    <row r="49057" hidden="1"/>
    <row r="49058" hidden="1"/>
    <row r="49059" hidden="1"/>
    <row r="49060" hidden="1"/>
    <row r="49061" hidden="1"/>
    <row r="49062" hidden="1"/>
    <row r="49063" hidden="1"/>
    <row r="49064" hidden="1"/>
    <row r="49065" hidden="1"/>
    <row r="49066" hidden="1"/>
    <row r="49067" hidden="1"/>
    <row r="49068" hidden="1"/>
    <row r="49069" hidden="1"/>
    <row r="49070" hidden="1"/>
    <row r="49071" hidden="1"/>
    <row r="49072" hidden="1"/>
    <row r="49073" hidden="1"/>
    <row r="49074" hidden="1"/>
    <row r="49075" hidden="1"/>
    <row r="49076" hidden="1"/>
    <row r="49077" hidden="1"/>
    <row r="49078" hidden="1"/>
    <row r="49079" hidden="1"/>
    <row r="49080" hidden="1"/>
    <row r="49081" hidden="1"/>
    <row r="49082" hidden="1"/>
    <row r="49083" hidden="1"/>
    <row r="49084" hidden="1"/>
    <row r="49085" hidden="1"/>
    <row r="49086" hidden="1"/>
    <row r="49087" hidden="1"/>
    <row r="49088" hidden="1"/>
    <row r="49089" hidden="1"/>
    <row r="49090" hidden="1"/>
    <row r="49091" hidden="1"/>
    <row r="49092" hidden="1"/>
    <row r="49093" hidden="1"/>
    <row r="49094" hidden="1"/>
    <row r="49095" hidden="1"/>
    <row r="49096" hidden="1"/>
    <row r="49097" hidden="1"/>
    <row r="49098" hidden="1"/>
    <row r="49099" hidden="1"/>
    <row r="49100" hidden="1"/>
    <row r="49101" hidden="1"/>
    <row r="49102" hidden="1"/>
    <row r="49103" hidden="1"/>
    <row r="49104" hidden="1"/>
    <row r="49105" hidden="1"/>
    <row r="49106" hidden="1"/>
    <row r="49107" hidden="1"/>
    <row r="49108" hidden="1"/>
    <row r="49109" hidden="1"/>
    <row r="49110" hidden="1"/>
    <row r="49111" hidden="1"/>
    <row r="49112" hidden="1"/>
    <row r="49113" hidden="1"/>
    <row r="49114" hidden="1"/>
    <row r="49115" hidden="1"/>
    <row r="49116" hidden="1"/>
    <row r="49117" hidden="1"/>
    <row r="49118" hidden="1"/>
    <row r="49119" hidden="1"/>
    <row r="49120" hidden="1"/>
    <row r="49121" hidden="1"/>
    <row r="49122" hidden="1"/>
    <row r="49123" hidden="1"/>
    <row r="49124" hidden="1"/>
    <row r="49125" hidden="1"/>
    <row r="49126" hidden="1"/>
    <row r="49127" hidden="1"/>
    <row r="49128" hidden="1"/>
    <row r="49129" hidden="1"/>
    <row r="49130" hidden="1"/>
    <row r="49131" hidden="1"/>
    <row r="49132" hidden="1"/>
    <row r="49133" hidden="1"/>
    <row r="49134" hidden="1"/>
    <row r="49135" hidden="1"/>
    <row r="49136" hidden="1"/>
    <row r="49137" hidden="1"/>
    <row r="49138" hidden="1"/>
    <row r="49139" hidden="1"/>
    <row r="49140" hidden="1"/>
    <row r="49141" hidden="1"/>
    <row r="49142" hidden="1"/>
    <row r="49143" hidden="1"/>
    <row r="49144" hidden="1"/>
    <row r="49145" hidden="1"/>
    <row r="49146" hidden="1"/>
    <row r="49147" hidden="1"/>
    <row r="49148" hidden="1"/>
    <row r="49149" hidden="1"/>
    <row r="49150" hidden="1"/>
    <row r="49151" hidden="1"/>
    <row r="49152" hidden="1"/>
    <row r="49153" hidden="1"/>
    <row r="49154" hidden="1"/>
    <row r="49155" hidden="1"/>
    <row r="49156" hidden="1"/>
    <row r="49157" hidden="1"/>
    <row r="49158" hidden="1"/>
    <row r="49159" hidden="1"/>
    <row r="49160" hidden="1"/>
    <row r="49161" hidden="1"/>
    <row r="49162" hidden="1"/>
    <row r="49163" hidden="1"/>
    <row r="49164" hidden="1"/>
    <row r="49165" hidden="1"/>
    <row r="49166" hidden="1"/>
    <row r="49167" hidden="1"/>
    <row r="49168" hidden="1"/>
    <row r="49169" hidden="1"/>
    <row r="49170" hidden="1"/>
    <row r="49171" hidden="1"/>
    <row r="49172" hidden="1"/>
    <row r="49173" hidden="1"/>
    <row r="49174" hidden="1"/>
    <row r="49175" hidden="1"/>
    <row r="49176" hidden="1"/>
    <row r="49177" hidden="1"/>
    <row r="49178" hidden="1"/>
    <row r="49179" hidden="1"/>
    <row r="49180" hidden="1"/>
    <row r="49181" hidden="1"/>
    <row r="49182" hidden="1"/>
    <row r="49183" hidden="1"/>
    <row r="49184" hidden="1"/>
    <row r="49185" hidden="1"/>
    <row r="49186" hidden="1"/>
    <row r="49187" hidden="1"/>
    <row r="49188" hidden="1"/>
    <row r="49189" hidden="1"/>
    <row r="49190" hidden="1"/>
    <row r="49191" hidden="1"/>
    <row r="49192" hidden="1"/>
    <row r="49193" hidden="1"/>
    <row r="49194" hidden="1"/>
    <row r="49195" hidden="1"/>
    <row r="49196" hidden="1"/>
    <row r="49197" hidden="1"/>
    <row r="49198" hidden="1"/>
    <row r="49199" hidden="1"/>
    <row r="49200" hidden="1"/>
    <row r="49201" hidden="1"/>
    <row r="49202" hidden="1"/>
    <row r="49203" hidden="1"/>
    <row r="49204" hidden="1"/>
    <row r="49205" hidden="1"/>
    <row r="49206" hidden="1"/>
    <row r="49207" hidden="1"/>
    <row r="49208" hidden="1"/>
    <row r="49209" hidden="1"/>
    <row r="49210" hidden="1"/>
    <row r="49211" hidden="1"/>
    <row r="49212" hidden="1"/>
    <row r="49213" hidden="1"/>
    <row r="49214" hidden="1"/>
    <row r="49215" hidden="1"/>
    <row r="49216" hidden="1"/>
    <row r="49217" hidden="1"/>
    <row r="49218" hidden="1"/>
    <row r="49219" hidden="1"/>
    <row r="49220" hidden="1"/>
    <row r="49221" hidden="1"/>
    <row r="49222" hidden="1"/>
    <row r="49223" hidden="1"/>
    <row r="49224" hidden="1"/>
    <row r="49225" hidden="1"/>
    <row r="49226" hidden="1"/>
    <row r="49227" hidden="1"/>
    <row r="49228" hidden="1"/>
    <row r="49229" hidden="1"/>
    <row r="49230" hidden="1"/>
    <row r="49231" hidden="1"/>
    <row r="49232" hidden="1"/>
    <row r="49233" hidden="1"/>
    <row r="49234" hidden="1"/>
    <row r="49235" hidden="1"/>
    <row r="49236" hidden="1"/>
    <row r="49237" hidden="1"/>
    <row r="49238" hidden="1"/>
    <row r="49239" hidden="1"/>
    <row r="49240" hidden="1"/>
    <row r="49241" hidden="1"/>
    <row r="49242" hidden="1"/>
    <row r="49243" hidden="1"/>
    <row r="49244" hidden="1"/>
    <row r="49245" hidden="1"/>
    <row r="49246" hidden="1"/>
    <row r="49247" hidden="1"/>
    <row r="49248" hidden="1"/>
    <row r="49249" hidden="1"/>
    <row r="49250" hidden="1"/>
    <row r="49251" hidden="1"/>
    <row r="49252" hidden="1"/>
    <row r="49253" hidden="1"/>
    <row r="49254" hidden="1"/>
    <row r="49255" hidden="1"/>
    <row r="49256" hidden="1"/>
    <row r="49257" hidden="1"/>
    <row r="49258" hidden="1"/>
    <row r="49259" hidden="1"/>
    <row r="49260" hidden="1"/>
    <row r="49261" hidden="1"/>
    <row r="49262" hidden="1"/>
    <row r="49263" hidden="1"/>
    <row r="49264" hidden="1"/>
    <row r="49265" hidden="1"/>
    <row r="49266" hidden="1"/>
    <row r="49267" hidden="1"/>
    <row r="49268" hidden="1"/>
    <row r="49269" hidden="1"/>
    <row r="49270" hidden="1"/>
    <row r="49271" hidden="1"/>
    <row r="49272" hidden="1"/>
    <row r="49273" hidden="1"/>
    <row r="49274" hidden="1"/>
    <row r="49275" hidden="1"/>
    <row r="49276" hidden="1"/>
    <row r="49277" hidden="1"/>
    <row r="49278" hidden="1"/>
    <row r="49279" hidden="1"/>
    <row r="49280" hidden="1"/>
    <row r="49281" hidden="1"/>
    <row r="49282" hidden="1"/>
    <row r="49283" hidden="1"/>
    <row r="49284" hidden="1"/>
    <row r="49285" hidden="1"/>
    <row r="49286" hidden="1"/>
    <row r="49287" hidden="1"/>
    <row r="49288" hidden="1"/>
    <row r="49289" hidden="1"/>
    <row r="49290" hidden="1"/>
    <row r="49291" hidden="1"/>
    <row r="49292" hidden="1"/>
    <row r="49293" hidden="1"/>
    <row r="49294" hidden="1"/>
    <row r="49295" hidden="1"/>
    <row r="49296" hidden="1"/>
    <row r="49297" hidden="1"/>
    <row r="49298" hidden="1"/>
    <row r="49299" hidden="1"/>
    <row r="49300" hidden="1"/>
    <row r="49301" hidden="1"/>
    <row r="49302" hidden="1"/>
    <row r="49303" hidden="1"/>
    <row r="49304" hidden="1"/>
    <row r="49305" hidden="1"/>
    <row r="49306" hidden="1"/>
    <row r="49307" hidden="1"/>
    <row r="49308" hidden="1"/>
    <row r="49309" hidden="1"/>
    <row r="49310" hidden="1"/>
    <row r="49311" hidden="1"/>
    <row r="49312" hidden="1"/>
    <row r="49313" hidden="1"/>
    <row r="49314" hidden="1"/>
    <row r="49315" hidden="1"/>
    <row r="49316" hidden="1"/>
    <row r="49317" hidden="1"/>
    <row r="49318" hidden="1"/>
    <row r="49319" hidden="1"/>
    <row r="49320" hidden="1"/>
    <row r="49321" hidden="1"/>
    <row r="49322" hidden="1"/>
    <row r="49323" hidden="1"/>
    <row r="49324" hidden="1"/>
    <row r="49325" hidden="1"/>
    <row r="49326" hidden="1"/>
    <row r="49327" hidden="1"/>
    <row r="49328" hidden="1"/>
    <row r="49329" hidden="1"/>
    <row r="49330" hidden="1"/>
    <row r="49331" hidden="1"/>
    <row r="49332" hidden="1"/>
    <row r="49333" hidden="1"/>
    <row r="49334" hidden="1"/>
    <row r="49335" hidden="1"/>
    <row r="49336" hidden="1"/>
    <row r="49337" hidden="1"/>
    <row r="49338" hidden="1"/>
    <row r="49339" hidden="1"/>
    <row r="49340" hidden="1"/>
    <row r="49341" hidden="1"/>
    <row r="49342" hidden="1"/>
    <row r="49343" hidden="1"/>
    <row r="49344" hidden="1"/>
    <row r="49345" hidden="1"/>
    <row r="49346" hidden="1"/>
    <row r="49347" hidden="1"/>
    <row r="49348" hidden="1"/>
    <row r="49349" hidden="1"/>
    <row r="49350" hidden="1"/>
    <row r="49351" hidden="1"/>
    <row r="49352" hidden="1"/>
    <row r="49353" hidden="1"/>
    <row r="49354" hidden="1"/>
    <row r="49355" hidden="1"/>
    <row r="49356" hidden="1"/>
    <row r="49357" hidden="1"/>
    <row r="49358" hidden="1"/>
    <row r="49359" hidden="1"/>
    <row r="49360" hidden="1"/>
    <row r="49361" hidden="1"/>
    <row r="49362" hidden="1"/>
    <row r="49363" hidden="1"/>
    <row r="49364" hidden="1"/>
    <row r="49365" hidden="1"/>
    <row r="49366" hidden="1"/>
    <row r="49367" hidden="1"/>
    <row r="49368" hidden="1"/>
    <row r="49369" hidden="1"/>
    <row r="49370" hidden="1"/>
    <row r="49371" hidden="1"/>
    <row r="49372" hidden="1"/>
    <row r="49373" hidden="1"/>
    <row r="49374" hidden="1"/>
    <row r="49375" hidden="1"/>
    <row r="49376" hidden="1"/>
    <row r="49377" hidden="1"/>
    <row r="49378" hidden="1"/>
    <row r="49379" hidden="1"/>
    <row r="49380" hidden="1"/>
    <row r="49381" hidden="1"/>
    <row r="49382" hidden="1"/>
    <row r="49383" hidden="1"/>
    <row r="49384" hidden="1"/>
    <row r="49385" hidden="1"/>
    <row r="49386" hidden="1"/>
    <row r="49387" hidden="1"/>
    <row r="49388" hidden="1"/>
    <row r="49389" hidden="1"/>
    <row r="49390" hidden="1"/>
    <row r="49391" hidden="1"/>
    <row r="49392" hidden="1"/>
    <row r="49393" hidden="1"/>
    <row r="49394" hidden="1"/>
    <row r="49395" hidden="1"/>
    <row r="49396" hidden="1"/>
    <row r="49397" hidden="1"/>
    <row r="49398" hidden="1"/>
    <row r="49399" hidden="1"/>
    <row r="49400" hidden="1"/>
    <row r="49401" hidden="1"/>
    <row r="49402" hidden="1"/>
    <row r="49403" hidden="1"/>
    <row r="49404" hidden="1"/>
    <row r="49405" hidden="1"/>
    <row r="49406" hidden="1"/>
    <row r="49407" hidden="1"/>
    <row r="49408" hidden="1"/>
    <row r="49409" hidden="1"/>
    <row r="49410" hidden="1"/>
    <row r="49411" hidden="1"/>
    <row r="49412" hidden="1"/>
    <row r="49413" hidden="1"/>
    <row r="49414" hidden="1"/>
    <row r="49415" hidden="1"/>
    <row r="49416" hidden="1"/>
    <row r="49417" hidden="1"/>
    <row r="49418" hidden="1"/>
    <row r="49419" hidden="1"/>
    <row r="49420" hidden="1"/>
    <row r="49421" hidden="1"/>
    <row r="49422" hidden="1"/>
    <row r="49423" hidden="1"/>
    <row r="49424" hidden="1"/>
    <row r="49425" hidden="1"/>
    <row r="49426" hidden="1"/>
    <row r="49427" hidden="1"/>
    <row r="49428" hidden="1"/>
    <row r="49429" hidden="1"/>
    <row r="49430" hidden="1"/>
    <row r="49431" hidden="1"/>
    <row r="49432" hidden="1"/>
    <row r="49433" hidden="1"/>
    <row r="49434" hidden="1"/>
    <row r="49435" hidden="1"/>
    <row r="49436" hidden="1"/>
    <row r="49437" hidden="1"/>
    <row r="49438" hidden="1"/>
    <row r="49439" hidden="1"/>
    <row r="49440" hidden="1"/>
    <row r="49441" hidden="1"/>
    <row r="49442" hidden="1"/>
    <row r="49443" hidden="1"/>
    <row r="49444" hidden="1"/>
    <row r="49445" hidden="1"/>
    <row r="49446" hidden="1"/>
    <row r="49447" hidden="1"/>
    <row r="49448" hidden="1"/>
    <row r="49449" hidden="1"/>
    <row r="49450" hidden="1"/>
    <row r="49451" hidden="1"/>
    <row r="49452" hidden="1"/>
    <row r="49453" hidden="1"/>
    <row r="49454" hidden="1"/>
    <row r="49455" hidden="1"/>
    <row r="49456" hidden="1"/>
    <row r="49457" hidden="1"/>
    <row r="49458" hidden="1"/>
    <row r="49459" hidden="1"/>
    <row r="49460" hidden="1"/>
    <row r="49461" hidden="1"/>
    <row r="49462" hidden="1"/>
    <row r="49463" hidden="1"/>
    <row r="49464" hidden="1"/>
    <row r="49465" hidden="1"/>
    <row r="49466" hidden="1"/>
    <row r="49467" hidden="1"/>
    <row r="49468" hidden="1"/>
    <row r="49469" hidden="1"/>
    <row r="49470" hidden="1"/>
    <row r="49471" hidden="1"/>
    <row r="49472" hidden="1"/>
    <row r="49473" hidden="1"/>
    <row r="49474" hidden="1"/>
    <row r="49475" hidden="1"/>
    <row r="49476" hidden="1"/>
    <row r="49477" hidden="1"/>
    <row r="49478" hidden="1"/>
    <row r="49479" hidden="1"/>
    <row r="49480" hidden="1"/>
    <row r="49481" hidden="1"/>
    <row r="49482" hidden="1"/>
    <row r="49483" hidden="1"/>
    <row r="49484" hidden="1"/>
    <row r="49485" hidden="1"/>
    <row r="49486" hidden="1"/>
    <row r="49487" hidden="1"/>
    <row r="49488" hidden="1"/>
    <row r="49489" hidden="1"/>
    <row r="49490" hidden="1"/>
    <row r="49491" hidden="1"/>
    <row r="49492" hidden="1"/>
    <row r="49493" hidden="1"/>
    <row r="49494" hidden="1"/>
    <row r="49495" hidden="1"/>
    <row r="49496" hidden="1"/>
    <row r="49497" hidden="1"/>
    <row r="49498" hidden="1"/>
    <row r="49499" hidden="1"/>
    <row r="49500" hidden="1"/>
    <row r="49501" hidden="1"/>
    <row r="49502" hidden="1"/>
    <row r="49503" hidden="1"/>
    <row r="49504" hidden="1"/>
    <row r="49505" hidden="1"/>
    <row r="49506" hidden="1"/>
    <row r="49507" hidden="1"/>
    <row r="49508" hidden="1"/>
    <row r="49509" hidden="1"/>
    <row r="49510" hidden="1"/>
    <row r="49511" hidden="1"/>
    <row r="49512" hidden="1"/>
    <row r="49513" hidden="1"/>
    <row r="49514" hidden="1"/>
    <row r="49515" hidden="1"/>
    <row r="49516" hidden="1"/>
    <row r="49517" hidden="1"/>
    <row r="49518" hidden="1"/>
    <row r="49519" hidden="1"/>
    <row r="49520" hidden="1"/>
    <row r="49521" hidden="1"/>
    <row r="49522" hidden="1"/>
    <row r="49523" hidden="1"/>
    <row r="49524" hidden="1"/>
    <row r="49525" hidden="1"/>
    <row r="49526" hidden="1"/>
    <row r="49527" hidden="1"/>
    <row r="49528" hidden="1"/>
    <row r="49529" hidden="1"/>
    <row r="49530" hidden="1"/>
    <row r="49531" hidden="1"/>
    <row r="49532" hidden="1"/>
    <row r="49533" hidden="1"/>
    <row r="49534" hidden="1"/>
    <row r="49535" hidden="1"/>
    <row r="49536" hidden="1"/>
    <row r="49537" hidden="1"/>
    <row r="49538" hidden="1"/>
    <row r="49539" hidden="1"/>
    <row r="49540" hidden="1"/>
    <row r="49541" hidden="1"/>
    <row r="49542" hidden="1"/>
    <row r="49543" hidden="1"/>
    <row r="49544" hidden="1"/>
    <row r="49545" hidden="1"/>
    <row r="49546" hidden="1"/>
    <row r="49547" hidden="1"/>
    <row r="49548" hidden="1"/>
    <row r="49549" hidden="1"/>
    <row r="49550" hidden="1"/>
    <row r="49551" hidden="1"/>
    <row r="49552" hidden="1"/>
    <row r="49553" hidden="1"/>
    <row r="49554" hidden="1"/>
    <row r="49555" hidden="1"/>
    <row r="49556" hidden="1"/>
    <row r="49557" hidden="1"/>
    <row r="49558" hidden="1"/>
    <row r="49559" hidden="1"/>
    <row r="49560" hidden="1"/>
    <row r="49561" hidden="1"/>
    <row r="49562" hidden="1"/>
    <row r="49563" hidden="1"/>
    <row r="49564" hidden="1"/>
    <row r="49565" hidden="1"/>
    <row r="49566" hidden="1"/>
    <row r="49567" hidden="1"/>
    <row r="49568" hidden="1"/>
    <row r="49569" hidden="1"/>
    <row r="49570" hidden="1"/>
    <row r="49571" hidden="1"/>
    <row r="49572" hidden="1"/>
    <row r="49573" hidden="1"/>
    <row r="49574" hidden="1"/>
    <row r="49575" hidden="1"/>
    <row r="49576" hidden="1"/>
    <row r="49577" hidden="1"/>
    <row r="49578" hidden="1"/>
    <row r="49579" hidden="1"/>
    <row r="49580" hidden="1"/>
    <row r="49581" hidden="1"/>
    <row r="49582" hidden="1"/>
    <row r="49583" hidden="1"/>
    <row r="49584" hidden="1"/>
    <row r="49585" hidden="1"/>
    <row r="49586" hidden="1"/>
    <row r="49587" hidden="1"/>
    <row r="49588" hidden="1"/>
    <row r="49589" hidden="1"/>
    <row r="49590" hidden="1"/>
    <row r="49591" hidden="1"/>
    <row r="49592" hidden="1"/>
    <row r="49593" hidden="1"/>
    <row r="49594" hidden="1"/>
    <row r="49595" hidden="1"/>
    <row r="49596" hidden="1"/>
    <row r="49597" hidden="1"/>
    <row r="49598" hidden="1"/>
    <row r="49599" hidden="1"/>
    <row r="49600" hidden="1"/>
    <row r="49601" hidden="1"/>
    <row r="49602" hidden="1"/>
    <row r="49603" hidden="1"/>
    <row r="49604" hidden="1"/>
    <row r="49605" hidden="1"/>
    <row r="49606" hidden="1"/>
    <row r="49607" hidden="1"/>
    <row r="49608" hidden="1"/>
    <row r="49609" hidden="1"/>
    <row r="49610" hidden="1"/>
    <row r="49611" hidden="1"/>
    <row r="49612" hidden="1"/>
    <row r="49613" hidden="1"/>
    <row r="49614" hidden="1"/>
    <row r="49615" hidden="1"/>
    <row r="49616" hidden="1"/>
    <row r="49617" hidden="1"/>
    <row r="49618" hidden="1"/>
    <row r="49619" hidden="1"/>
    <row r="49620" hidden="1"/>
    <row r="49621" hidden="1"/>
    <row r="49622" hidden="1"/>
    <row r="49623" hidden="1"/>
    <row r="49624" hidden="1"/>
    <row r="49625" hidden="1"/>
    <row r="49626" hidden="1"/>
    <row r="49627" hidden="1"/>
    <row r="49628" hidden="1"/>
    <row r="49629" hidden="1"/>
    <row r="49630" hidden="1"/>
    <row r="49631" hidden="1"/>
    <row r="49632" hidden="1"/>
    <row r="49633" hidden="1"/>
    <row r="49634" hidden="1"/>
    <row r="49635" hidden="1"/>
    <row r="49636" hidden="1"/>
    <row r="49637" hidden="1"/>
    <row r="49638" hidden="1"/>
    <row r="49639" hidden="1"/>
    <row r="49640" hidden="1"/>
    <row r="49641" hidden="1"/>
    <row r="49642" hidden="1"/>
    <row r="49643" hidden="1"/>
    <row r="49644" hidden="1"/>
    <row r="49645" hidden="1"/>
    <row r="49646" hidden="1"/>
    <row r="49647" hidden="1"/>
    <row r="49648" hidden="1"/>
    <row r="49649" hidden="1"/>
    <row r="49650" hidden="1"/>
    <row r="49651" hidden="1"/>
    <row r="49652" hidden="1"/>
    <row r="49653" hidden="1"/>
    <row r="49654" hidden="1"/>
    <row r="49655" hidden="1"/>
    <row r="49656" hidden="1"/>
    <row r="49657" hidden="1"/>
    <row r="49658" hidden="1"/>
    <row r="49659" hidden="1"/>
    <row r="49660" hidden="1"/>
    <row r="49661" hidden="1"/>
    <row r="49662" hidden="1"/>
    <row r="49663" hidden="1"/>
    <row r="49664" hidden="1"/>
    <row r="49665" hidden="1"/>
    <row r="49666" hidden="1"/>
    <row r="49667" hidden="1"/>
    <row r="49668" hidden="1"/>
    <row r="49669" hidden="1"/>
    <row r="49670" hidden="1"/>
    <row r="49671" hidden="1"/>
    <row r="49672" hidden="1"/>
    <row r="49673" hidden="1"/>
    <row r="49674" hidden="1"/>
    <row r="49675" hidden="1"/>
    <row r="49676" hidden="1"/>
    <row r="49677" hidden="1"/>
    <row r="49678" hidden="1"/>
    <row r="49679" hidden="1"/>
    <row r="49680" hidden="1"/>
    <row r="49681" hidden="1"/>
    <row r="49682" hidden="1"/>
    <row r="49683" hidden="1"/>
    <row r="49684" hidden="1"/>
    <row r="49685" hidden="1"/>
    <row r="49686" hidden="1"/>
    <row r="49687" hidden="1"/>
    <row r="49688" hidden="1"/>
    <row r="49689" hidden="1"/>
    <row r="49690" hidden="1"/>
    <row r="49691" hidden="1"/>
    <row r="49692" hidden="1"/>
    <row r="49693" hidden="1"/>
    <row r="49694" hidden="1"/>
    <row r="49695" hidden="1"/>
    <row r="49696" hidden="1"/>
    <row r="49697" hidden="1"/>
    <row r="49698" hidden="1"/>
    <row r="49699" hidden="1"/>
    <row r="49700" hidden="1"/>
    <row r="49701" hidden="1"/>
    <row r="49702" hidden="1"/>
    <row r="49703" hidden="1"/>
    <row r="49704" hidden="1"/>
    <row r="49705" hidden="1"/>
    <row r="49706" hidden="1"/>
    <row r="49707" hidden="1"/>
    <row r="49708" hidden="1"/>
    <row r="49709" hidden="1"/>
    <row r="49710" hidden="1"/>
    <row r="49711" hidden="1"/>
    <row r="49712" hidden="1"/>
    <row r="49713" hidden="1"/>
    <row r="49714" hidden="1"/>
    <row r="49715" hidden="1"/>
    <row r="49716" hidden="1"/>
    <row r="49717" hidden="1"/>
    <row r="49718" hidden="1"/>
    <row r="49719" hidden="1"/>
    <row r="49720" hidden="1"/>
    <row r="49721" hidden="1"/>
    <row r="49722" hidden="1"/>
    <row r="49723" hidden="1"/>
    <row r="49724" hidden="1"/>
    <row r="49725" hidden="1"/>
    <row r="49726" hidden="1"/>
    <row r="49727" hidden="1"/>
    <row r="49728" hidden="1"/>
    <row r="49729" hidden="1"/>
    <row r="49730" hidden="1"/>
    <row r="49731" hidden="1"/>
    <row r="49732" hidden="1"/>
    <row r="49733" hidden="1"/>
    <row r="49734" hidden="1"/>
    <row r="49735" hidden="1"/>
    <row r="49736" hidden="1"/>
    <row r="49737" hidden="1"/>
    <row r="49738" hidden="1"/>
    <row r="49739" hidden="1"/>
    <row r="49740" hidden="1"/>
    <row r="49741" hidden="1"/>
    <row r="49742" hidden="1"/>
    <row r="49743" hidden="1"/>
    <row r="49744" hidden="1"/>
    <row r="49745" hidden="1"/>
    <row r="49746" hidden="1"/>
    <row r="49747" hidden="1"/>
    <row r="49748" hidden="1"/>
    <row r="49749" hidden="1"/>
    <row r="49750" hidden="1"/>
    <row r="49751" hidden="1"/>
    <row r="49752" hidden="1"/>
    <row r="49753" hidden="1"/>
    <row r="49754" hidden="1"/>
    <row r="49755" hidden="1"/>
    <row r="49756" hidden="1"/>
    <row r="49757" hidden="1"/>
    <row r="49758" hidden="1"/>
    <row r="49759" hidden="1"/>
    <row r="49760" hidden="1"/>
    <row r="49761" hidden="1"/>
    <row r="49762" hidden="1"/>
    <row r="49763" hidden="1"/>
    <row r="49764" hidden="1"/>
    <row r="49765" hidden="1"/>
    <row r="49766" hidden="1"/>
    <row r="49767" hidden="1"/>
    <row r="49768" hidden="1"/>
    <row r="49769" hidden="1"/>
    <row r="49770" hidden="1"/>
    <row r="49771" hidden="1"/>
    <row r="49772" hidden="1"/>
    <row r="49773" hidden="1"/>
    <row r="49774" hidden="1"/>
    <row r="49775" hidden="1"/>
    <row r="49776" hidden="1"/>
    <row r="49777" hidden="1"/>
    <row r="49778" hidden="1"/>
    <row r="49779" hidden="1"/>
    <row r="49780" hidden="1"/>
    <row r="49781" hidden="1"/>
    <row r="49782" hidden="1"/>
    <row r="49783" hidden="1"/>
    <row r="49784" hidden="1"/>
    <row r="49785" hidden="1"/>
    <row r="49786" hidden="1"/>
    <row r="49787" hidden="1"/>
    <row r="49788" hidden="1"/>
    <row r="49789" hidden="1"/>
    <row r="49790" hidden="1"/>
    <row r="49791" hidden="1"/>
    <row r="49792" hidden="1"/>
    <row r="49793" hidden="1"/>
    <row r="49794" hidden="1"/>
    <row r="49795" hidden="1"/>
    <row r="49796" hidden="1"/>
    <row r="49797" hidden="1"/>
    <row r="49798" hidden="1"/>
    <row r="49799" hidden="1"/>
    <row r="49800" hidden="1"/>
    <row r="49801" hidden="1"/>
    <row r="49802" hidden="1"/>
    <row r="49803" hidden="1"/>
    <row r="49804" hidden="1"/>
    <row r="49805" hidden="1"/>
    <row r="49806" hidden="1"/>
    <row r="49807" hidden="1"/>
    <row r="49808" hidden="1"/>
    <row r="49809" hidden="1"/>
    <row r="49810" hidden="1"/>
    <row r="49811" hidden="1"/>
    <row r="49812" hidden="1"/>
    <row r="49813" hidden="1"/>
    <row r="49814" hidden="1"/>
    <row r="49815" hidden="1"/>
    <row r="49816" hidden="1"/>
    <row r="49817" hidden="1"/>
    <row r="49818" hidden="1"/>
    <row r="49819" hidden="1"/>
    <row r="49820" hidden="1"/>
    <row r="49821" hidden="1"/>
    <row r="49822" hidden="1"/>
    <row r="49823" hidden="1"/>
    <row r="49824" hidden="1"/>
    <row r="49825" hidden="1"/>
    <row r="49826" hidden="1"/>
    <row r="49827" hidden="1"/>
    <row r="49828" hidden="1"/>
    <row r="49829" hidden="1"/>
    <row r="49830" hidden="1"/>
    <row r="49831" hidden="1"/>
    <row r="49832" hidden="1"/>
    <row r="49833" hidden="1"/>
    <row r="49834" hidden="1"/>
    <row r="49835" hidden="1"/>
    <row r="49836" hidden="1"/>
    <row r="49837" hidden="1"/>
    <row r="49838" hidden="1"/>
    <row r="49839" hidden="1"/>
    <row r="49840" hidden="1"/>
    <row r="49841" hidden="1"/>
    <row r="49842" hidden="1"/>
    <row r="49843" hidden="1"/>
    <row r="49844" hidden="1"/>
    <row r="49845" hidden="1"/>
    <row r="49846" hidden="1"/>
    <row r="49847" hidden="1"/>
    <row r="49848" hidden="1"/>
    <row r="49849" hidden="1"/>
    <row r="49850" hidden="1"/>
    <row r="49851" hidden="1"/>
    <row r="49852" hidden="1"/>
    <row r="49853" hidden="1"/>
    <row r="49854" hidden="1"/>
    <row r="49855" hidden="1"/>
    <row r="49856" hidden="1"/>
    <row r="49857" hidden="1"/>
    <row r="49858" hidden="1"/>
    <row r="49859" hidden="1"/>
    <row r="49860" hidden="1"/>
    <row r="49861" hidden="1"/>
    <row r="49862" hidden="1"/>
    <row r="49863" hidden="1"/>
    <row r="49864" hidden="1"/>
    <row r="49865" hidden="1"/>
    <row r="49866" hidden="1"/>
    <row r="49867" hidden="1"/>
    <row r="49868" hidden="1"/>
    <row r="49869" hidden="1"/>
    <row r="49870" hidden="1"/>
    <row r="49871" hidden="1"/>
    <row r="49872" hidden="1"/>
    <row r="49873" hidden="1"/>
    <row r="49874" hidden="1"/>
    <row r="49875" hidden="1"/>
    <row r="49876" hidden="1"/>
    <row r="49877" hidden="1"/>
    <row r="49878" hidden="1"/>
    <row r="49879" hidden="1"/>
    <row r="49880" hidden="1"/>
    <row r="49881" hidden="1"/>
    <row r="49882" hidden="1"/>
    <row r="49883" hidden="1"/>
    <row r="49884" hidden="1"/>
    <row r="49885" hidden="1"/>
    <row r="49886" hidden="1"/>
    <row r="49887" hidden="1"/>
    <row r="49888" hidden="1"/>
    <row r="49889" hidden="1"/>
    <row r="49890" hidden="1"/>
    <row r="49891" hidden="1"/>
    <row r="49892" hidden="1"/>
    <row r="49893" hidden="1"/>
    <row r="49894" hidden="1"/>
    <row r="49895" hidden="1"/>
    <row r="49896" hidden="1"/>
    <row r="49897" hidden="1"/>
    <row r="49898" hidden="1"/>
    <row r="49899" hidden="1"/>
    <row r="49900" hidden="1"/>
    <row r="49901" hidden="1"/>
    <row r="49902" hidden="1"/>
    <row r="49903" hidden="1"/>
    <row r="49904" hidden="1"/>
    <row r="49905" hidden="1"/>
    <row r="49906" hidden="1"/>
    <row r="49907" hidden="1"/>
    <row r="49908" hidden="1"/>
    <row r="49909" hidden="1"/>
    <row r="49910" hidden="1"/>
    <row r="49911" hidden="1"/>
    <row r="49912" hidden="1"/>
    <row r="49913" hidden="1"/>
    <row r="49914" hidden="1"/>
    <row r="49915" hidden="1"/>
    <row r="49916" hidden="1"/>
    <row r="49917" hidden="1"/>
    <row r="49918" hidden="1"/>
    <row r="49919" hidden="1"/>
    <row r="49920" hidden="1"/>
    <row r="49921" hidden="1"/>
    <row r="49922" hidden="1"/>
    <row r="49923" hidden="1"/>
    <row r="49924" hidden="1"/>
    <row r="49925" hidden="1"/>
    <row r="49926" hidden="1"/>
    <row r="49927" hidden="1"/>
    <row r="49928" hidden="1"/>
    <row r="49929" hidden="1"/>
    <row r="49930" hidden="1"/>
    <row r="49931" hidden="1"/>
    <row r="49932" hidden="1"/>
    <row r="49933" hidden="1"/>
    <row r="49934" hidden="1"/>
    <row r="49935" hidden="1"/>
    <row r="49936" hidden="1"/>
    <row r="49937" hidden="1"/>
    <row r="49938" hidden="1"/>
    <row r="49939" hidden="1"/>
    <row r="49940" hidden="1"/>
    <row r="49941" hidden="1"/>
    <row r="49942" hidden="1"/>
    <row r="49943" hidden="1"/>
    <row r="49944" hidden="1"/>
    <row r="49945" hidden="1"/>
    <row r="49946" hidden="1"/>
    <row r="49947" hidden="1"/>
    <row r="49948" hidden="1"/>
    <row r="49949" hidden="1"/>
    <row r="49950" hidden="1"/>
    <row r="49951" hidden="1"/>
    <row r="49952" hidden="1"/>
    <row r="49953" hidden="1"/>
    <row r="49954" hidden="1"/>
    <row r="49955" hidden="1"/>
    <row r="49956" hidden="1"/>
    <row r="49957" hidden="1"/>
    <row r="49958" hidden="1"/>
    <row r="49959" hidden="1"/>
    <row r="49960" hidden="1"/>
    <row r="49961" hidden="1"/>
    <row r="49962" hidden="1"/>
    <row r="49963" hidden="1"/>
    <row r="49964" hidden="1"/>
    <row r="49965" hidden="1"/>
    <row r="49966" hidden="1"/>
    <row r="49967" hidden="1"/>
    <row r="49968" hidden="1"/>
    <row r="49969" hidden="1"/>
    <row r="49970" hidden="1"/>
    <row r="49971" hidden="1"/>
    <row r="49972" hidden="1"/>
    <row r="49973" hidden="1"/>
    <row r="49974" hidden="1"/>
    <row r="49975" hidden="1"/>
    <row r="49976" hidden="1"/>
    <row r="49977" hidden="1"/>
    <row r="49978" hidden="1"/>
    <row r="49979" hidden="1"/>
    <row r="49980" hidden="1"/>
    <row r="49981" hidden="1"/>
    <row r="49982" hidden="1"/>
    <row r="49983" hidden="1"/>
    <row r="49984" hidden="1"/>
    <row r="49985" hidden="1"/>
    <row r="49986" hidden="1"/>
    <row r="49987" hidden="1"/>
    <row r="49988" hidden="1"/>
    <row r="49989" hidden="1"/>
    <row r="49990" hidden="1"/>
    <row r="49991" hidden="1"/>
    <row r="49992" hidden="1"/>
    <row r="49993" hidden="1"/>
    <row r="49994" hidden="1"/>
    <row r="49995" hidden="1"/>
    <row r="49996" hidden="1"/>
    <row r="49997" hidden="1"/>
    <row r="49998" hidden="1"/>
    <row r="49999" hidden="1"/>
    <row r="50000" hidden="1"/>
    <row r="50001" hidden="1"/>
    <row r="50002" hidden="1"/>
    <row r="50003" hidden="1"/>
    <row r="50004" hidden="1"/>
    <row r="50005" hidden="1"/>
    <row r="50006" hidden="1"/>
    <row r="50007" hidden="1"/>
    <row r="50008" hidden="1"/>
    <row r="50009" hidden="1"/>
    <row r="50010" hidden="1"/>
    <row r="50011" hidden="1"/>
    <row r="50012" hidden="1"/>
    <row r="50013" hidden="1"/>
    <row r="50014" hidden="1"/>
    <row r="50015" hidden="1"/>
    <row r="50016" hidden="1"/>
    <row r="50017" hidden="1"/>
    <row r="50018" hidden="1"/>
    <row r="50019" hidden="1"/>
    <row r="50020" hidden="1"/>
    <row r="50021" hidden="1"/>
    <row r="50022" hidden="1"/>
    <row r="50023" hidden="1"/>
    <row r="50024" hidden="1"/>
    <row r="50025" hidden="1"/>
    <row r="50026" hidden="1"/>
    <row r="50027" hidden="1"/>
    <row r="50028" hidden="1"/>
    <row r="50029" hidden="1"/>
    <row r="50030" hidden="1"/>
    <row r="50031" hidden="1"/>
    <row r="50032" hidden="1"/>
    <row r="50033" hidden="1"/>
    <row r="50034" hidden="1"/>
    <row r="50035" hidden="1"/>
    <row r="50036" hidden="1"/>
    <row r="50037" hidden="1"/>
    <row r="50038" hidden="1"/>
    <row r="50039" hidden="1"/>
    <row r="50040" hidden="1"/>
    <row r="50041" hidden="1"/>
    <row r="50042" hidden="1"/>
    <row r="50043" hidden="1"/>
    <row r="50044" hidden="1"/>
    <row r="50045" hidden="1"/>
    <row r="50046" hidden="1"/>
    <row r="50047" hidden="1"/>
    <row r="50048" hidden="1"/>
    <row r="50049" hidden="1"/>
    <row r="50050" hidden="1"/>
    <row r="50051" hidden="1"/>
    <row r="50052" hidden="1"/>
    <row r="50053" hidden="1"/>
    <row r="50054" hidden="1"/>
    <row r="50055" hidden="1"/>
    <row r="50056" hidden="1"/>
    <row r="50057" hidden="1"/>
    <row r="50058" hidden="1"/>
    <row r="50059" hidden="1"/>
    <row r="50060" hidden="1"/>
    <row r="50061" hidden="1"/>
    <row r="50062" hidden="1"/>
    <row r="50063" hidden="1"/>
    <row r="50064" hidden="1"/>
    <row r="50065" hidden="1"/>
    <row r="50066" hidden="1"/>
    <row r="50067" hidden="1"/>
    <row r="50068" hidden="1"/>
    <row r="50069" hidden="1"/>
    <row r="50070" hidden="1"/>
    <row r="50071" hidden="1"/>
    <row r="50072" hidden="1"/>
    <row r="50073" hidden="1"/>
    <row r="50074" hidden="1"/>
    <row r="50075" hidden="1"/>
    <row r="50076" hidden="1"/>
    <row r="50077" hidden="1"/>
    <row r="50078" hidden="1"/>
    <row r="50079" hidden="1"/>
    <row r="50080" hidden="1"/>
    <row r="50081" hidden="1"/>
    <row r="50082" hidden="1"/>
    <row r="50083" hidden="1"/>
    <row r="50084" hidden="1"/>
    <row r="50085" hidden="1"/>
    <row r="50086" hidden="1"/>
    <row r="50087" hidden="1"/>
    <row r="50088" hidden="1"/>
    <row r="50089" hidden="1"/>
    <row r="50090" hidden="1"/>
    <row r="50091" hidden="1"/>
    <row r="50092" hidden="1"/>
    <row r="50093" hidden="1"/>
    <row r="50094" hidden="1"/>
    <row r="50095" hidden="1"/>
    <row r="50096" hidden="1"/>
    <row r="50097" hidden="1"/>
    <row r="50098" hidden="1"/>
    <row r="50099" hidden="1"/>
    <row r="50100" hidden="1"/>
    <row r="50101" hidden="1"/>
    <row r="50102" hidden="1"/>
    <row r="50103" hidden="1"/>
    <row r="50104" hidden="1"/>
    <row r="50105" hidden="1"/>
    <row r="50106" hidden="1"/>
    <row r="50107" hidden="1"/>
    <row r="50108" hidden="1"/>
    <row r="50109" hidden="1"/>
    <row r="50110" hidden="1"/>
    <row r="50111" hidden="1"/>
    <row r="50112" hidden="1"/>
    <row r="50113" hidden="1"/>
    <row r="50114" hidden="1"/>
    <row r="50115" hidden="1"/>
    <row r="50116" hidden="1"/>
    <row r="50117" hidden="1"/>
    <row r="50118" hidden="1"/>
    <row r="50119" hidden="1"/>
    <row r="50120" hidden="1"/>
    <row r="50121" hidden="1"/>
    <row r="50122" hidden="1"/>
    <row r="50123" hidden="1"/>
    <row r="50124" hidden="1"/>
    <row r="50125" hidden="1"/>
    <row r="50126" hidden="1"/>
    <row r="50127" hidden="1"/>
    <row r="50128" hidden="1"/>
    <row r="50129" hidden="1"/>
    <row r="50130" hidden="1"/>
    <row r="50131" hidden="1"/>
    <row r="50132" hidden="1"/>
    <row r="50133" hidden="1"/>
    <row r="50134" hidden="1"/>
    <row r="50135" hidden="1"/>
    <row r="50136" hidden="1"/>
    <row r="50137" hidden="1"/>
    <row r="50138" hidden="1"/>
    <row r="50139" hidden="1"/>
    <row r="50140" hidden="1"/>
    <row r="50141" hidden="1"/>
    <row r="50142" hidden="1"/>
    <row r="50143" hidden="1"/>
    <row r="50144" hidden="1"/>
    <row r="50145" hidden="1"/>
    <row r="50146" hidden="1"/>
    <row r="50147" hidden="1"/>
    <row r="50148" hidden="1"/>
    <row r="50149" hidden="1"/>
    <row r="50150" hidden="1"/>
    <row r="50151" hidden="1"/>
    <row r="50152" hidden="1"/>
    <row r="50153" hidden="1"/>
    <row r="50154" hidden="1"/>
    <row r="50155" hidden="1"/>
    <row r="50156" hidden="1"/>
    <row r="50157" hidden="1"/>
    <row r="50158" hidden="1"/>
    <row r="50159" hidden="1"/>
    <row r="50160" hidden="1"/>
    <row r="50161" hidden="1"/>
    <row r="50162" hidden="1"/>
    <row r="50163" hidden="1"/>
    <row r="50164" hidden="1"/>
    <row r="50165" hidden="1"/>
    <row r="50166" hidden="1"/>
    <row r="50167" hidden="1"/>
    <row r="50168" hidden="1"/>
    <row r="50169" hidden="1"/>
    <row r="50170" hidden="1"/>
    <row r="50171" hidden="1"/>
    <row r="50172" hidden="1"/>
    <row r="50173" hidden="1"/>
    <row r="50174" hidden="1"/>
    <row r="50175" hidden="1"/>
    <row r="50176" hidden="1"/>
    <row r="50177" hidden="1"/>
    <row r="50178" hidden="1"/>
    <row r="50179" hidden="1"/>
    <row r="50180" hidden="1"/>
    <row r="50181" hidden="1"/>
    <row r="50182" hidden="1"/>
    <row r="50183" hidden="1"/>
    <row r="50184" hidden="1"/>
    <row r="50185" hidden="1"/>
    <row r="50186" hidden="1"/>
    <row r="50187" hidden="1"/>
    <row r="50188" hidden="1"/>
    <row r="50189" hidden="1"/>
    <row r="50190" hidden="1"/>
    <row r="50191" hidden="1"/>
    <row r="50192" hidden="1"/>
    <row r="50193" hidden="1"/>
    <row r="50194" hidden="1"/>
    <row r="50195" hidden="1"/>
    <row r="50196" hidden="1"/>
    <row r="50197" hidden="1"/>
    <row r="50198" hidden="1"/>
    <row r="50199" hidden="1"/>
    <row r="50200" hidden="1"/>
    <row r="50201" hidden="1"/>
    <row r="50202" hidden="1"/>
    <row r="50203" hidden="1"/>
    <row r="50204" hidden="1"/>
    <row r="50205" hidden="1"/>
    <row r="50206" hidden="1"/>
    <row r="50207" hidden="1"/>
    <row r="50208" hidden="1"/>
    <row r="50209" hidden="1"/>
    <row r="50210" hidden="1"/>
    <row r="50211" hidden="1"/>
    <row r="50212" hidden="1"/>
    <row r="50213" hidden="1"/>
    <row r="50214" hidden="1"/>
    <row r="50215" hidden="1"/>
    <row r="50216" hidden="1"/>
    <row r="50217" hidden="1"/>
    <row r="50218" hidden="1"/>
    <row r="50219" hidden="1"/>
    <row r="50220" hidden="1"/>
    <row r="50221" hidden="1"/>
    <row r="50222" hidden="1"/>
    <row r="50223" hidden="1"/>
    <row r="50224" hidden="1"/>
    <row r="50225" hidden="1"/>
    <row r="50226" hidden="1"/>
    <row r="50227" hidden="1"/>
    <row r="50228" hidden="1"/>
    <row r="50229" hidden="1"/>
    <row r="50230" hidden="1"/>
    <row r="50231" hidden="1"/>
    <row r="50232" hidden="1"/>
    <row r="50233" hidden="1"/>
    <row r="50234" hidden="1"/>
    <row r="50235" hidden="1"/>
    <row r="50236" hidden="1"/>
    <row r="50237" hidden="1"/>
    <row r="50238" hidden="1"/>
    <row r="50239" hidden="1"/>
    <row r="50240" hidden="1"/>
    <row r="50241" hidden="1"/>
    <row r="50242" hidden="1"/>
    <row r="50243" hidden="1"/>
    <row r="50244" hidden="1"/>
    <row r="50245" hidden="1"/>
    <row r="50246" hidden="1"/>
    <row r="50247" hidden="1"/>
    <row r="50248" hidden="1"/>
    <row r="50249" hidden="1"/>
    <row r="50250" hidden="1"/>
    <row r="50251" hidden="1"/>
    <row r="50252" hidden="1"/>
    <row r="50253" hidden="1"/>
    <row r="50254" hidden="1"/>
    <row r="50255" hidden="1"/>
    <row r="50256" hidden="1"/>
    <row r="50257" hidden="1"/>
    <row r="50258" hidden="1"/>
    <row r="50259" hidden="1"/>
    <row r="50260" hidden="1"/>
    <row r="50261" hidden="1"/>
    <row r="50262" hidden="1"/>
    <row r="50263" hidden="1"/>
    <row r="50264" hidden="1"/>
    <row r="50265" hidden="1"/>
    <row r="50266" hidden="1"/>
    <row r="50267" hidden="1"/>
    <row r="50268" hidden="1"/>
    <row r="50269" hidden="1"/>
    <row r="50270" hidden="1"/>
    <row r="50271" hidden="1"/>
    <row r="50272" hidden="1"/>
    <row r="50273" hidden="1"/>
    <row r="50274" hidden="1"/>
    <row r="50275" hidden="1"/>
    <row r="50276" hidden="1"/>
    <row r="50277" hidden="1"/>
    <row r="50278" hidden="1"/>
    <row r="50279" hidden="1"/>
    <row r="50280" hidden="1"/>
    <row r="50281" hidden="1"/>
    <row r="50282" hidden="1"/>
    <row r="50283" hidden="1"/>
    <row r="50284" hidden="1"/>
    <row r="50285" hidden="1"/>
    <row r="50286" hidden="1"/>
    <row r="50287" hidden="1"/>
    <row r="50288" hidden="1"/>
    <row r="50289" hidden="1"/>
    <row r="50290" hidden="1"/>
    <row r="50291" hidden="1"/>
    <row r="50292" hidden="1"/>
    <row r="50293" hidden="1"/>
    <row r="50294" hidden="1"/>
    <row r="50295" hidden="1"/>
    <row r="50296" hidden="1"/>
    <row r="50297" hidden="1"/>
    <row r="50298" hidden="1"/>
    <row r="50299" hidden="1"/>
    <row r="50300" hidden="1"/>
    <row r="50301" hidden="1"/>
    <row r="50302" hidden="1"/>
    <row r="50303" hidden="1"/>
    <row r="50304" hidden="1"/>
    <row r="50305" hidden="1"/>
    <row r="50306" hidden="1"/>
    <row r="50307" hidden="1"/>
    <row r="50308" hidden="1"/>
    <row r="50309" hidden="1"/>
    <row r="50310" hidden="1"/>
    <row r="50311" hidden="1"/>
    <row r="50312" hidden="1"/>
    <row r="50313" hidden="1"/>
    <row r="50314" hidden="1"/>
    <row r="50315" hidden="1"/>
    <row r="50316" hidden="1"/>
    <row r="50317" hidden="1"/>
    <row r="50318" hidden="1"/>
    <row r="50319" hidden="1"/>
    <row r="50320" hidden="1"/>
    <row r="50321" hidden="1"/>
    <row r="50322" hidden="1"/>
    <row r="50323" hidden="1"/>
    <row r="50324" hidden="1"/>
    <row r="50325" hidden="1"/>
    <row r="50326" hidden="1"/>
    <row r="50327" hidden="1"/>
    <row r="50328" hidden="1"/>
    <row r="50329" hidden="1"/>
    <row r="50330" hidden="1"/>
    <row r="50331" hidden="1"/>
    <row r="50332" hidden="1"/>
    <row r="50333" hidden="1"/>
    <row r="50334" hidden="1"/>
    <row r="50335" hidden="1"/>
    <row r="50336" hidden="1"/>
    <row r="50337" hidden="1"/>
    <row r="50338" hidden="1"/>
    <row r="50339" hidden="1"/>
    <row r="50340" hidden="1"/>
    <row r="50341" hidden="1"/>
    <row r="50342" hidden="1"/>
    <row r="50343" hidden="1"/>
    <row r="50344" hidden="1"/>
    <row r="50345" hidden="1"/>
    <row r="50346" hidden="1"/>
    <row r="50347" hidden="1"/>
    <row r="50348" hidden="1"/>
    <row r="50349" hidden="1"/>
    <row r="50350" hidden="1"/>
    <row r="50351" hidden="1"/>
    <row r="50352" hidden="1"/>
    <row r="50353" hidden="1"/>
    <row r="50354" hidden="1"/>
    <row r="50355" hidden="1"/>
    <row r="50356" hidden="1"/>
    <row r="50357" hidden="1"/>
    <row r="50358" hidden="1"/>
    <row r="50359" hidden="1"/>
    <row r="50360" hidden="1"/>
    <row r="50361" hidden="1"/>
    <row r="50362" hidden="1"/>
    <row r="50363" hidden="1"/>
    <row r="50364" hidden="1"/>
    <row r="50365" hidden="1"/>
    <row r="50366" hidden="1"/>
    <row r="50367" hidden="1"/>
    <row r="50368" hidden="1"/>
    <row r="50369" hidden="1"/>
    <row r="50370" hidden="1"/>
    <row r="50371" hidden="1"/>
    <row r="50372" hidden="1"/>
    <row r="50373" hidden="1"/>
    <row r="50374" hidden="1"/>
    <row r="50375" hidden="1"/>
    <row r="50376" hidden="1"/>
    <row r="50377" hidden="1"/>
    <row r="50378" hidden="1"/>
    <row r="50379" hidden="1"/>
    <row r="50380" hidden="1"/>
    <row r="50381" hidden="1"/>
    <row r="50382" hidden="1"/>
    <row r="50383" hidden="1"/>
    <row r="50384" hidden="1"/>
    <row r="50385" hidden="1"/>
    <row r="50386" hidden="1"/>
    <row r="50387" hidden="1"/>
    <row r="50388" hidden="1"/>
    <row r="50389" hidden="1"/>
    <row r="50390" hidden="1"/>
    <row r="50391" hidden="1"/>
    <row r="50392" hidden="1"/>
    <row r="50393" hidden="1"/>
    <row r="50394" hidden="1"/>
    <row r="50395" hidden="1"/>
    <row r="50396" hidden="1"/>
    <row r="50397" hidden="1"/>
    <row r="50398" hidden="1"/>
    <row r="50399" hidden="1"/>
    <row r="50400" hidden="1"/>
    <row r="50401" hidden="1"/>
    <row r="50402" hidden="1"/>
    <row r="50403" hidden="1"/>
    <row r="50404" hidden="1"/>
    <row r="50405" hidden="1"/>
    <row r="50406" hidden="1"/>
    <row r="50407" hidden="1"/>
    <row r="50408" hidden="1"/>
    <row r="50409" hidden="1"/>
    <row r="50410" hidden="1"/>
    <row r="50411" hidden="1"/>
    <row r="50412" hidden="1"/>
    <row r="50413" hidden="1"/>
    <row r="50414" hidden="1"/>
    <row r="50415" hidden="1"/>
    <row r="50416" hidden="1"/>
    <row r="50417" hidden="1"/>
    <row r="50418" hidden="1"/>
    <row r="50419" hidden="1"/>
    <row r="50420" hidden="1"/>
    <row r="50421" hidden="1"/>
    <row r="50422" hidden="1"/>
    <row r="50423" hidden="1"/>
    <row r="50424" hidden="1"/>
    <row r="50425" hidden="1"/>
    <row r="50426" hidden="1"/>
    <row r="50427" hidden="1"/>
    <row r="50428" hidden="1"/>
    <row r="50429" hidden="1"/>
    <row r="50430" hidden="1"/>
    <row r="50431" hidden="1"/>
    <row r="50432" hidden="1"/>
    <row r="50433" hidden="1"/>
    <row r="50434" hidden="1"/>
    <row r="50435" hidden="1"/>
    <row r="50436" hidden="1"/>
    <row r="50437" hidden="1"/>
    <row r="50438" hidden="1"/>
    <row r="50439" hidden="1"/>
    <row r="50440" hidden="1"/>
    <row r="50441" hidden="1"/>
    <row r="50442" hidden="1"/>
    <row r="50443" hidden="1"/>
    <row r="50444" hidden="1"/>
    <row r="50445" hidden="1"/>
    <row r="50446" hidden="1"/>
    <row r="50447" hidden="1"/>
    <row r="50448" hidden="1"/>
    <row r="50449" hidden="1"/>
    <row r="50450" hidden="1"/>
    <row r="50451" hidden="1"/>
    <row r="50452" hidden="1"/>
    <row r="50453" hidden="1"/>
    <row r="50454" hidden="1"/>
    <row r="50455" hidden="1"/>
    <row r="50456" hidden="1"/>
    <row r="50457" hidden="1"/>
    <row r="50458" hidden="1"/>
    <row r="50459" hidden="1"/>
    <row r="50460" hidden="1"/>
    <row r="50461" hidden="1"/>
    <row r="50462" hidden="1"/>
    <row r="50463" hidden="1"/>
    <row r="50464" hidden="1"/>
    <row r="50465" hidden="1"/>
    <row r="50466" hidden="1"/>
    <row r="50467" hidden="1"/>
    <row r="50468" hidden="1"/>
    <row r="50469" hidden="1"/>
    <row r="50470" hidden="1"/>
    <row r="50471" hidden="1"/>
    <row r="50472" hidden="1"/>
    <row r="50473" hidden="1"/>
    <row r="50474" hidden="1"/>
    <row r="50475" hidden="1"/>
    <row r="50476" hidden="1"/>
    <row r="50477" hidden="1"/>
    <row r="50478" hidden="1"/>
    <row r="50479" hidden="1"/>
    <row r="50480" hidden="1"/>
    <row r="50481" hidden="1"/>
    <row r="50482" hidden="1"/>
    <row r="50483" hidden="1"/>
    <row r="50484" hidden="1"/>
    <row r="50485" hidden="1"/>
    <row r="50486" hidden="1"/>
    <row r="50487" hidden="1"/>
    <row r="50488" hidden="1"/>
    <row r="50489" hidden="1"/>
    <row r="50490" hidden="1"/>
    <row r="50491" hidden="1"/>
    <row r="50492" hidden="1"/>
    <row r="50493" hidden="1"/>
    <row r="50494" hidden="1"/>
    <row r="50495" hidden="1"/>
    <row r="50496" hidden="1"/>
    <row r="50497" hidden="1"/>
    <row r="50498" hidden="1"/>
    <row r="50499" hidden="1"/>
    <row r="50500" hidden="1"/>
    <row r="50501" hidden="1"/>
    <row r="50502" hidden="1"/>
    <row r="50503" hidden="1"/>
    <row r="50504" hidden="1"/>
    <row r="50505" hidden="1"/>
    <row r="50506" hidden="1"/>
    <row r="50507" hidden="1"/>
    <row r="50508" hidden="1"/>
    <row r="50509" hidden="1"/>
    <row r="50510" hidden="1"/>
    <row r="50511" hidden="1"/>
    <row r="50512" hidden="1"/>
    <row r="50513" hidden="1"/>
    <row r="50514" hidden="1"/>
    <row r="50515" hidden="1"/>
    <row r="50516" hidden="1"/>
    <row r="50517" hidden="1"/>
    <row r="50518" hidden="1"/>
    <row r="50519" hidden="1"/>
    <row r="50520" hidden="1"/>
    <row r="50521" hidden="1"/>
    <row r="50522" hidden="1"/>
    <row r="50523" hidden="1"/>
    <row r="50524" hidden="1"/>
    <row r="50525" hidden="1"/>
    <row r="50526" hidden="1"/>
    <row r="50527" hidden="1"/>
    <row r="50528" hidden="1"/>
    <row r="50529" hidden="1"/>
    <row r="50530" hidden="1"/>
    <row r="50531" hidden="1"/>
    <row r="50532" hidden="1"/>
    <row r="50533" hidden="1"/>
    <row r="50534" hidden="1"/>
    <row r="50535" hidden="1"/>
    <row r="50536" hidden="1"/>
    <row r="50537" hidden="1"/>
    <row r="50538" hidden="1"/>
    <row r="50539" hidden="1"/>
    <row r="50540" hidden="1"/>
    <row r="50541" hidden="1"/>
    <row r="50542" hidden="1"/>
    <row r="50543" hidden="1"/>
    <row r="50544" hidden="1"/>
    <row r="50545" hidden="1"/>
    <row r="50546" hidden="1"/>
    <row r="50547" hidden="1"/>
    <row r="50548" hidden="1"/>
    <row r="50549" hidden="1"/>
    <row r="50550" hidden="1"/>
    <row r="50551" hidden="1"/>
    <row r="50552" hidden="1"/>
    <row r="50553" hidden="1"/>
    <row r="50554" hidden="1"/>
    <row r="50555" hidden="1"/>
    <row r="50556" hidden="1"/>
    <row r="50557" hidden="1"/>
    <row r="50558" hidden="1"/>
    <row r="50559" hidden="1"/>
    <row r="50560" hidden="1"/>
    <row r="50561" hidden="1"/>
    <row r="50562" hidden="1"/>
    <row r="50563" hidden="1"/>
    <row r="50564" hidden="1"/>
    <row r="50565" hidden="1"/>
    <row r="50566" hidden="1"/>
    <row r="50567" hidden="1"/>
    <row r="50568" hidden="1"/>
    <row r="50569" hidden="1"/>
    <row r="50570" hidden="1"/>
    <row r="50571" hidden="1"/>
    <row r="50572" hidden="1"/>
    <row r="50573" hidden="1"/>
    <row r="50574" hidden="1"/>
    <row r="50575" hidden="1"/>
    <row r="50576" hidden="1"/>
    <row r="50577" hidden="1"/>
    <row r="50578" hidden="1"/>
    <row r="50579" hidden="1"/>
    <row r="50580" hidden="1"/>
    <row r="50581" hidden="1"/>
    <row r="50582" hidden="1"/>
    <row r="50583" hidden="1"/>
    <row r="50584" hidden="1"/>
    <row r="50585" hidden="1"/>
    <row r="50586" hidden="1"/>
    <row r="50587" hidden="1"/>
    <row r="50588" hidden="1"/>
    <row r="50589" hidden="1"/>
    <row r="50590" hidden="1"/>
    <row r="50591" hidden="1"/>
    <row r="50592" hidden="1"/>
    <row r="50593" hidden="1"/>
    <row r="50594" hidden="1"/>
    <row r="50595" hidden="1"/>
    <row r="50596" hidden="1"/>
    <row r="50597" hidden="1"/>
    <row r="50598" hidden="1"/>
    <row r="50599" hidden="1"/>
    <row r="50600" hidden="1"/>
    <row r="50601" hidden="1"/>
    <row r="50602" hidden="1"/>
    <row r="50603" hidden="1"/>
    <row r="50604" hidden="1"/>
    <row r="50605" hidden="1"/>
    <row r="50606" hidden="1"/>
    <row r="50607" hidden="1"/>
    <row r="50608" hidden="1"/>
    <row r="50609" hidden="1"/>
    <row r="50610" hidden="1"/>
    <row r="50611" hidden="1"/>
    <row r="50612" hidden="1"/>
    <row r="50613" hidden="1"/>
    <row r="50614" hidden="1"/>
    <row r="50615" hidden="1"/>
    <row r="50616" hidden="1"/>
    <row r="50617" hidden="1"/>
    <row r="50618" hidden="1"/>
    <row r="50619" hidden="1"/>
    <row r="50620" hidden="1"/>
    <row r="50621" hidden="1"/>
    <row r="50622" hidden="1"/>
    <row r="50623" hidden="1"/>
    <row r="50624" hidden="1"/>
    <row r="50625" hidden="1"/>
    <row r="50626" hidden="1"/>
    <row r="50627" hidden="1"/>
    <row r="50628" hidden="1"/>
    <row r="50629" hidden="1"/>
    <row r="50630" hidden="1"/>
    <row r="50631" hidden="1"/>
    <row r="50632" hidden="1"/>
    <row r="50633" hidden="1"/>
    <row r="50634" hidden="1"/>
    <row r="50635" hidden="1"/>
    <row r="50636" hidden="1"/>
    <row r="50637" hidden="1"/>
    <row r="50638" hidden="1"/>
    <row r="50639" hidden="1"/>
    <row r="50640" hidden="1"/>
    <row r="50641" hidden="1"/>
    <row r="50642" hidden="1"/>
    <row r="50643" hidden="1"/>
    <row r="50644" hidden="1"/>
    <row r="50645" hidden="1"/>
    <row r="50646" hidden="1"/>
    <row r="50647" hidden="1"/>
    <row r="50648" hidden="1"/>
    <row r="50649" hidden="1"/>
    <row r="50650" hidden="1"/>
    <row r="50651" hidden="1"/>
    <row r="50652" hidden="1"/>
    <row r="50653" hidden="1"/>
    <row r="50654" hidden="1"/>
    <row r="50655" hidden="1"/>
    <row r="50656" hidden="1"/>
    <row r="50657" hidden="1"/>
    <row r="50658" hidden="1"/>
    <row r="50659" hidden="1"/>
    <row r="50660" hidden="1"/>
    <row r="50661" hidden="1"/>
    <row r="50662" hidden="1"/>
    <row r="50663" hidden="1"/>
    <row r="50664" hidden="1"/>
    <row r="50665" hidden="1"/>
    <row r="50666" hidden="1"/>
    <row r="50667" hidden="1"/>
    <row r="50668" hidden="1"/>
    <row r="50669" hidden="1"/>
    <row r="50670" hidden="1"/>
    <row r="50671" hidden="1"/>
    <row r="50672" hidden="1"/>
    <row r="50673" hidden="1"/>
    <row r="50674" hidden="1"/>
    <row r="50675" hidden="1"/>
    <row r="50676" hidden="1"/>
    <row r="50677" hidden="1"/>
    <row r="50678" hidden="1"/>
    <row r="50679" hidden="1"/>
    <row r="50680" hidden="1"/>
    <row r="50681" hidden="1"/>
    <row r="50682" hidden="1"/>
    <row r="50683" hidden="1"/>
    <row r="50684" hidden="1"/>
    <row r="50685" hidden="1"/>
    <row r="50686" hidden="1"/>
    <row r="50687" hidden="1"/>
    <row r="50688" hidden="1"/>
    <row r="50689" hidden="1"/>
    <row r="50690" hidden="1"/>
    <row r="50691" hidden="1"/>
    <row r="50692" hidden="1"/>
    <row r="50693" hidden="1"/>
    <row r="50694" hidden="1"/>
    <row r="50695" hidden="1"/>
    <row r="50696" hidden="1"/>
    <row r="50697" hidden="1"/>
    <row r="50698" hidden="1"/>
    <row r="50699" hidden="1"/>
    <row r="50700" hidden="1"/>
    <row r="50701" hidden="1"/>
    <row r="50702" hidden="1"/>
    <row r="50703" hidden="1"/>
    <row r="50704" hidden="1"/>
    <row r="50705" hidden="1"/>
    <row r="50706" hidden="1"/>
    <row r="50707" hidden="1"/>
    <row r="50708" hidden="1"/>
    <row r="50709" hidden="1"/>
    <row r="50710" hidden="1"/>
    <row r="50711" hidden="1"/>
    <row r="50712" hidden="1"/>
    <row r="50713" hidden="1"/>
    <row r="50714" hidden="1"/>
    <row r="50715" hidden="1"/>
    <row r="50716" hidden="1"/>
    <row r="50717" hidden="1"/>
    <row r="50718" hidden="1"/>
    <row r="50719" hidden="1"/>
    <row r="50720" hidden="1"/>
    <row r="50721" hidden="1"/>
    <row r="50722" hidden="1"/>
    <row r="50723" hidden="1"/>
    <row r="50724" hidden="1"/>
    <row r="50725" hidden="1"/>
    <row r="50726" hidden="1"/>
    <row r="50727" hidden="1"/>
    <row r="50728" hidden="1"/>
    <row r="50729" hidden="1"/>
    <row r="50730" hidden="1"/>
    <row r="50731" hidden="1"/>
    <row r="50732" hidden="1"/>
    <row r="50733" hidden="1"/>
    <row r="50734" hidden="1"/>
    <row r="50735" hidden="1"/>
    <row r="50736" hidden="1"/>
    <row r="50737" hidden="1"/>
    <row r="50738" hidden="1"/>
    <row r="50739" hidden="1"/>
    <row r="50740" hidden="1"/>
    <row r="50741" hidden="1"/>
    <row r="50742" hidden="1"/>
    <row r="50743" hidden="1"/>
    <row r="50744" hidden="1"/>
    <row r="50745" hidden="1"/>
    <row r="50746" hidden="1"/>
    <row r="50747" hidden="1"/>
    <row r="50748" hidden="1"/>
    <row r="50749" hidden="1"/>
    <row r="50750" hidden="1"/>
    <row r="50751" hidden="1"/>
    <row r="50752" hidden="1"/>
    <row r="50753" hidden="1"/>
    <row r="50754" hidden="1"/>
    <row r="50755" hidden="1"/>
    <row r="50756" hidden="1"/>
    <row r="50757" hidden="1"/>
    <row r="50758" hidden="1"/>
    <row r="50759" hidden="1"/>
    <row r="50760" hidden="1"/>
    <row r="50761" hidden="1"/>
    <row r="50762" hidden="1"/>
    <row r="50763" hidden="1"/>
    <row r="50764" hidden="1"/>
    <row r="50765" hidden="1"/>
    <row r="50766" hidden="1"/>
    <row r="50767" hidden="1"/>
    <row r="50768" hidden="1"/>
    <row r="50769" hidden="1"/>
    <row r="50770" hidden="1"/>
    <row r="50771" hidden="1"/>
    <row r="50772" hidden="1"/>
    <row r="50773" hidden="1"/>
    <row r="50774" hidden="1"/>
    <row r="50775" hidden="1"/>
    <row r="50776" hidden="1"/>
    <row r="50777" hidden="1"/>
    <row r="50778" hidden="1"/>
    <row r="50779" hidden="1"/>
    <row r="50780" hidden="1"/>
    <row r="50781" hidden="1"/>
    <row r="50782" hidden="1"/>
    <row r="50783" hidden="1"/>
    <row r="50784" hidden="1"/>
    <row r="50785" hidden="1"/>
    <row r="50786" hidden="1"/>
    <row r="50787" hidden="1"/>
    <row r="50788" hidden="1"/>
    <row r="50789" hidden="1"/>
    <row r="50790" hidden="1"/>
    <row r="50791" hidden="1"/>
    <row r="50792" hidden="1"/>
    <row r="50793" hidden="1"/>
    <row r="50794" hidden="1"/>
    <row r="50795" hidden="1"/>
    <row r="50796" hidden="1"/>
    <row r="50797" hidden="1"/>
    <row r="50798" hidden="1"/>
    <row r="50799" hidden="1"/>
    <row r="50800" hidden="1"/>
    <row r="50801" hidden="1"/>
    <row r="50802" hidden="1"/>
    <row r="50803" hidden="1"/>
    <row r="50804" hidden="1"/>
    <row r="50805" hidden="1"/>
    <row r="50806" hidden="1"/>
    <row r="50807" hidden="1"/>
    <row r="50808" hidden="1"/>
    <row r="50809" hidden="1"/>
    <row r="50810" hidden="1"/>
    <row r="50811" hidden="1"/>
    <row r="50812" hidden="1"/>
    <row r="50813" hidden="1"/>
    <row r="50814" hidden="1"/>
    <row r="50815" hidden="1"/>
    <row r="50816" hidden="1"/>
    <row r="50817" hidden="1"/>
    <row r="50818" hidden="1"/>
    <row r="50819" hidden="1"/>
    <row r="50820" hidden="1"/>
    <row r="50821" hidden="1"/>
    <row r="50822" hidden="1"/>
    <row r="50823" hidden="1"/>
    <row r="50824" hidden="1"/>
    <row r="50825" hidden="1"/>
    <row r="50826" hidden="1"/>
    <row r="50827" hidden="1"/>
    <row r="50828" hidden="1"/>
    <row r="50829" hidden="1"/>
    <row r="50830" hidden="1"/>
    <row r="50831" hidden="1"/>
    <row r="50832" hidden="1"/>
    <row r="50833" hidden="1"/>
    <row r="50834" hidden="1"/>
    <row r="50835" hidden="1"/>
    <row r="50836" hidden="1"/>
    <row r="50837" hidden="1"/>
    <row r="50838" hidden="1"/>
    <row r="50839" hidden="1"/>
    <row r="50840" hidden="1"/>
    <row r="50841" hidden="1"/>
    <row r="50842" hidden="1"/>
    <row r="50843" hidden="1"/>
    <row r="50844" hidden="1"/>
    <row r="50845" hidden="1"/>
    <row r="50846" hidden="1"/>
    <row r="50847" hidden="1"/>
    <row r="50848" hidden="1"/>
    <row r="50849" hidden="1"/>
    <row r="50850" hidden="1"/>
    <row r="50851" hidden="1"/>
    <row r="50852" hidden="1"/>
    <row r="50853" hidden="1"/>
    <row r="50854" hidden="1"/>
    <row r="50855" hidden="1"/>
    <row r="50856" hidden="1"/>
    <row r="50857" hidden="1"/>
    <row r="50858" hidden="1"/>
    <row r="50859" hidden="1"/>
    <row r="50860" hidden="1"/>
    <row r="50861" hidden="1"/>
    <row r="50862" hidden="1"/>
    <row r="50863" hidden="1"/>
    <row r="50864" hidden="1"/>
    <row r="50865" hidden="1"/>
    <row r="50866" hidden="1"/>
    <row r="50867" hidden="1"/>
    <row r="50868" hidden="1"/>
    <row r="50869" hidden="1"/>
    <row r="50870" hidden="1"/>
    <row r="50871" hidden="1"/>
    <row r="50872" hidden="1"/>
    <row r="50873" hidden="1"/>
    <row r="50874" hidden="1"/>
    <row r="50875" hidden="1"/>
    <row r="50876" hidden="1"/>
    <row r="50877" hidden="1"/>
    <row r="50878" hidden="1"/>
    <row r="50879" hidden="1"/>
    <row r="50880" hidden="1"/>
    <row r="50881" hidden="1"/>
    <row r="50882" hidden="1"/>
    <row r="50883" hidden="1"/>
    <row r="50884" hidden="1"/>
    <row r="50885" hidden="1"/>
    <row r="50886" hidden="1"/>
    <row r="50887" hidden="1"/>
    <row r="50888" hidden="1"/>
    <row r="50889" hidden="1"/>
    <row r="50890" hidden="1"/>
    <row r="50891" hidden="1"/>
    <row r="50892" hidden="1"/>
    <row r="50893" hidden="1"/>
    <row r="50894" hidden="1"/>
    <row r="50895" hidden="1"/>
    <row r="50896" hidden="1"/>
    <row r="50897" hidden="1"/>
    <row r="50898" hidden="1"/>
    <row r="50899" hidden="1"/>
    <row r="50900" hidden="1"/>
    <row r="50901" hidden="1"/>
    <row r="50902" hidden="1"/>
    <row r="50903" hidden="1"/>
    <row r="50904" hidden="1"/>
    <row r="50905" hidden="1"/>
    <row r="50906" hidden="1"/>
    <row r="50907" hidden="1"/>
    <row r="50908" hidden="1"/>
    <row r="50909" hidden="1"/>
    <row r="50910" hidden="1"/>
    <row r="50911" hidden="1"/>
    <row r="50912" hidden="1"/>
    <row r="50913" hidden="1"/>
    <row r="50914" hidden="1"/>
    <row r="50915" hidden="1"/>
    <row r="50916" hidden="1"/>
    <row r="50917" hidden="1"/>
    <row r="50918" hidden="1"/>
    <row r="50919" hidden="1"/>
    <row r="50920" hidden="1"/>
    <row r="50921" hidden="1"/>
    <row r="50922" hidden="1"/>
    <row r="50923" hidden="1"/>
    <row r="50924" hidden="1"/>
    <row r="50925" hidden="1"/>
    <row r="50926" hidden="1"/>
    <row r="50927" hidden="1"/>
    <row r="50928" hidden="1"/>
    <row r="50929" hidden="1"/>
    <row r="50930" hidden="1"/>
    <row r="50931" hidden="1"/>
    <row r="50932" hidden="1"/>
    <row r="50933" hidden="1"/>
    <row r="50934" hidden="1"/>
    <row r="50935" hidden="1"/>
    <row r="50936" hidden="1"/>
    <row r="50937" hidden="1"/>
    <row r="50938" hidden="1"/>
    <row r="50939" hidden="1"/>
    <row r="50940" hidden="1"/>
    <row r="50941" hidden="1"/>
    <row r="50942" hidden="1"/>
    <row r="50943" hidden="1"/>
    <row r="50944" hidden="1"/>
    <row r="50945" hidden="1"/>
    <row r="50946" hidden="1"/>
    <row r="50947" hidden="1"/>
    <row r="50948" hidden="1"/>
    <row r="50949" hidden="1"/>
    <row r="50950" hidden="1"/>
    <row r="50951" hidden="1"/>
    <row r="50952" hidden="1"/>
    <row r="50953" hidden="1"/>
    <row r="50954" hidden="1"/>
    <row r="50955" hidden="1"/>
    <row r="50956" hidden="1"/>
    <row r="50957" hidden="1"/>
    <row r="50958" hidden="1"/>
    <row r="50959" hidden="1"/>
    <row r="50960" hidden="1"/>
    <row r="50961" hidden="1"/>
    <row r="50962" hidden="1"/>
    <row r="50963" hidden="1"/>
    <row r="50964" hidden="1"/>
    <row r="50965" hidden="1"/>
    <row r="50966" hidden="1"/>
    <row r="50967" hidden="1"/>
    <row r="50968" hidden="1"/>
    <row r="50969" hidden="1"/>
    <row r="50970" hidden="1"/>
    <row r="50971" hidden="1"/>
    <row r="50972" hidden="1"/>
    <row r="50973" hidden="1"/>
    <row r="50974" hidden="1"/>
    <row r="50975" hidden="1"/>
    <row r="50976" hidden="1"/>
    <row r="50977" hidden="1"/>
    <row r="50978" hidden="1"/>
    <row r="50979" hidden="1"/>
    <row r="50980" hidden="1"/>
    <row r="50981" hidden="1"/>
    <row r="50982" hidden="1"/>
    <row r="50983" hidden="1"/>
    <row r="50984" hidden="1"/>
    <row r="50985" hidden="1"/>
    <row r="50986" hidden="1"/>
    <row r="50987" hidden="1"/>
    <row r="50988" hidden="1"/>
    <row r="50989" hidden="1"/>
    <row r="50990" hidden="1"/>
    <row r="50991" hidden="1"/>
    <row r="50992" hidden="1"/>
    <row r="50993" hidden="1"/>
    <row r="50994" hidden="1"/>
    <row r="50995" hidden="1"/>
    <row r="50996" hidden="1"/>
    <row r="50997" hidden="1"/>
    <row r="50998" hidden="1"/>
    <row r="50999" hidden="1"/>
    <row r="51000" hidden="1"/>
    <row r="51001" hidden="1"/>
    <row r="51002" hidden="1"/>
    <row r="51003" hidden="1"/>
    <row r="51004" hidden="1"/>
    <row r="51005" hidden="1"/>
    <row r="51006" hidden="1"/>
    <row r="51007" hidden="1"/>
    <row r="51008" hidden="1"/>
    <row r="51009" hidden="1"/>
    <row r="51010" hidden="1"/>
    <row r="51011" hidden="1"/>
    <row r="51012" hidden="1"/>
    <row r="51013" hidden="1"/>
    <row r="51014" hidden="1"/>
    <row r="51015" hidden="1"/>
    <row r="51016" hidden="1"/>
    <row r="51017" hidden="1"/>
    <row r="51018" hidden="1"/>
    <row r="51019" hidden="1"/>
    <row r="51020" hidden="1"/>
    <row r="51021" hidden="1"/>
    <row r="51022" hidden="1"/>
    <row r="51023" hidden="1"/>
    <row r="51024" hidden="1"/>
    <row r="51025" hidden="1"/>
    <row r="51026" hidden="1"/>
    <row r="51027" hidden="1"/>
    <row r="51028" hidden="1"/>
    <row r="51029" hidden="1"/>
    <row r="51030" hidden="1"/>
    <row r="51031" hidden="1"/>
    <row r="51032" hidden="1"/>
    <row r="51033" hidden="1"/>
    <row r="51034" hidden="1"/>
    <row r="51035" hidden="1"/>
    <row r="51036" hidden="1"/>
    <row r="51037" hidden="1"/>
    <row r="51038" hidden="1"/>
    <row r="51039" hidden="1"/>
    <row r="51040" hidden="1"/>
    <row r="51041" hidden="1"/>
    <row r="51042" hidden="1"/>
    <row r="51043" hidden="1"/>
    <row r="51044" hidden="1"/>
    <row r="51045" hidden="1"/>
    <row r="51046" hidden="1"/>
    <row r="51047" hidden="1"/>
    <row r="51048" hidden="1"/>
    <row r="51049" hidden="1"/>
    <row r="51050" hidden="1"/>
    <row r="51051" hidden="1"/>
    <row r="51052" hidden="1"/>
    <row r="51053" hidden="1"/>
    <row r="51054" hidden="1"/>
    <row r="51055" hidden="1"/>
    <row r="51056" hidden="1"/>
    <row r="51057" hidden="1"/>
    <row r="51058" hidden="1"/>
    <row r="51059" hidden="1"/>
    <row r="51060" hidden="1"/>
    <row r="51061" hidden="1"/>
    <row r="51062" hidden="1"/>
    <row r="51063" hidden="1"/>
    <row r="51064" hidden="1"/>
    <row r="51065" hidden="1"/>
    <row r="51066" hidden="1"/>
    <row r="51067" hidden="1"/>
    <row r="51068" hidden="1"/>
    <row r="51069" hidden="1"/>
    <row r="51070" hidden="1"/>
    <row r="51071" hidden="1"/>
    <row r="51072" hidden="1"/>
    <row r="51073" hidden="1"/>
    <row r="51074" hidden="1"/>
    <row r="51075" hidden="1"/>
    <row r="51076" hidden="1"/>
    <row r="51077" hidden="1"/>
    <row r="51078" hidden="1"/>
    <row r="51079" hidden="1"/>
    <row r="51080" hidden="1"/>
    <row r="51081" hidden="1"/>
    <row r="51082" hidden="1"/>
    <row r="51083" hidden="1"/>
    <row r="51084" hidden="1"/>
    <row r="51085" hidden="1"/>
    <row r="51086" hidden="1"/>
    <row r="51087" hidden="1"/>
    <row r="51088" hidden="1"/>
    <row r="51089" hidden="1"/>
    <row r="51090" hidden="1"/>
    <row r="51091" hidden="1"/>
    <row r="51092" hidden="1"/>
    <row r="51093" hidden="1"/>
    <row r="51094" hidden="1"/>
    <row r="51095" hidden="1"/>
    <row r="51096" hidden="1"/>
    <row r="51097" hidden="1"/>
    <row r="51098" hidden="1"/>
    <row r="51099" hidden="1"/>
    <row r="51100" hidden="1"/>
    <row r="51101" hidden="1"/>
    <row r="51102" hidden="1"/>
    <row r="51103" hidden="1"/>
    <row r="51104" hidden="1"/>
    <row r="51105" hidden="1"/>
    <row r="51106" hidden="1"/>
    <row r="51107" hidden="1"/>
    <row r="51108" hidden="1"/>
    <row r="51109" hidden="1"/>
    <row r="51110" hidden="1"/>
    <row r="51111" hidden="1"/>
    <row r="51112" hidden="1"/>
    <row r="51113" hidden="1"/>
    <row r="51114" hidden="1"/>
    <row r="51115" hidden="1"/>
    <row r="51116" hidden="1"/>
    <row r="51117" hidden="1"/>
    <row r="51118" hidden="1"/>
    <row r="51119" hidden="1"/>
    <row r="51120" hidden="1"/>
    <row r="51121" hidden="1"/>
    <row r="51122" hidden="1"/>
    <row r="51123" hidden="1"/>
    <row r="51124" hidden="1"/>
    <row r="51125" hidden="1"/>
    <row r="51126" hidden="1"/>
    <row r="51127" hidden="1"/>
    <row r="51128" hidden="1"/>
    <row r="51129" hidden="1"/>
    <row r="51130" hidden="1"/>
    <row r="51131" hidden="1"/>
    <row r="51132" hidden="1"/>
    <row r="51133" hidden="1"/>
    <row r="51134" hidden="1"/>
    <row r="51135" hidden="1"/>
    <row r="51136" hidden="1"/>
    <row r="51137" hidden="1"/>
    <row r="51138" hidden="1"/>
    <row r="51139" hidden="1"/>
    <row r="51140" hidden="1"/>
    <row r="51141" hidden="1"/>
    <row r="51142" hidden="1"/>
    <row r="51143" hidden="1"/>
    <row r="51144" hidden="1"/>
    <row r="51145" hidden="1"/>
    <row r="51146" hidden="1"/>
    <row r="51147" hidden="1"/>
    <row r="51148" hidden="1"/>
    <row r="51149" hidden="1"/>
    <row r="51150" hidden="1"/>
    <row r="51151" hidden="1"/>
    <row r="51152" hidden="1"/>
    <row r="51153" hidden="1"/>
    <row r="51154" hidden="1"/>
    <row r="51155" hidden="1"/>
    <row r="51156" hidden="1"/>
    <row r="51157" hidden="1"/>
    <row r="51158" hidden="1"/>
    <row r="51159" hidden="1"/>
    <row r="51160" hidden="1"/>
    <row r="51161" hidden="1"/>
    <row r="51162" hidden="1"/>
    <row r="51163" hidden="1"/>
    <row r="51164" hidden="1"/>
    <row r="51165" hidden="1"/>
    <row r="51166" hidden="1"/>
    <row r="51167" hidden="1"/>
    <row r="51168" hidden="1"/>
    <row r="51169" hidden="1"/>
    <row r="51170" hidden="1"/>
    <row r="51171" hidden="1"/>
    <row r="51172" hidden="1"/>
    <row r="51173" hidden="1"/>
    <row r="51174" hidden="1"/>
    <row r="51175" hidden="1"/>
    <row r="51176" hidden="1"/>
    <row r="51177" hidden="1"/>
    <row r="51178" hidden="1"/>
    <row r="51179" hidden="1"/>
    <row r="51180" hidden="1"/>
    <row r="51181" hidden="1"/>
    <row r="51182" hidden="1"/>
    <row r="51183" hidden="1"/>
    <row r="51184" hidden="1"/>
    <row r="51185" hidden="1"/>
    <row r="51186" hidden="1"/>
    <row r="51187" hidden="1"/>
    <row r="51188" hidden="1"/>
    <row r="51189" hidden="1"/>
    <row r="51190" hidden="1"/>
    <row r="51191" hidden="1"/>
    <row r="51192" hidden="1"/>
    <row r="51193" hidden="1"/>
    <row r="51194" hidden="1"/>
    <row r="51195" hidden="1"/>
    <row r="51196" hidden="1"/>
    <row r="51197" hidden="1"/>
    <row r="51198" hidden="1"/>
    <row r="51199" hidden="1"/>
    <row r="51200" hidden="1"/>
    <row r="51201" hidden="1"/>
    <row r="51202" hidden="1"/>
    <row r="51203" hidden="1"/>
    <row r="51204" hidden="1"/>
    <row r="51205" hidden="1"/>
    <row r="51206" hidden="1"/>
    <row r="51207" hidden="1"/>
    <row r="51208" hidden="1"/>
    <row r="51209" hidden="1"/>
    <row r="51210" hidden="1"/>
    <row r="51211" hidden="1"/>
    <row r="51212" hidden="1"/>
    <row r="51213" hidden="1"/>
    <row r="51214" hidden="1"/>
    <row r="51215" hidden="1"/>
    <row r="51216" hidden="1"/>
    <row r="51217" hidden="1"/>
    <row r="51218" hidden="1"/>
    <row r="51219" hidden="1"/>
    <row r="51220" hidden="1"/>
    <row r="51221" hidden="1"/>
    <row r="51222" hidden="1"/>
    <row r="51223" hidden="1"/>
    <row r="51224" hidden="1"/>
    <row r="51225" hidden="1"/>
    <row r="51226" hidden="1"/>
    <row r="51227" hidden="1"/>
    <row r="51228" hidden="1"/>
    <row r="51229" hidden="1"/>
    <row r="51230" hidden="1"/>
    <row r="51231" hidden="1"/>
    <row r="51232" hidden="1"/>
    <row r="51233" hidden="1"/>
    <row r="51234" hidden="1"/>
    <row r="51235" hidden="1"/>
    <row r="51236" hidden="1"/>
    <row r="51237" hidden="1"/>
    <row r="51238" hidden="1"/>
    <row r="51239" hidden="1"/>
    <row r="51240" hidden="1"/>
    <row r="51241" hidden="1"/>
    <row r="51242" hidden="1"/>
    <row r="51243" hidden="1"/>
    <row r="51244" hidden="1"/>
    <row r="51245" hidden="1"/>
    <row r="51246" hidden="1"/>
    <row r="51247" hidden="1"/>
    <row r="51248" hidden="1"/>
    <row r="51249" hidden="1"/>
    <row r="51250" hidden="1"/>
    <row r="51251" hidden="1"/>
    <row r="51252" hidden="1"/>
    <row r="51253" hidden="1"/>
    <row r="51254" hidden="1"/>
    <row r="51255" hidden="1"/>
    <row r="51256" hidden="1"/>
    <row r="51257" hidden="1"/>
    <row r="51258" hidden="1"/>
    <row r="51259" hidden="1"/>
    <row r="51260" hidden="1"/>
    <row r="51261" hidden="1"/>
    <row r="51262" hidden="1"/>
    <row r="51263" hidden="1"/>
    <row r="51264" hidden="1"/>
    <row r="51265" hidden="1"/>
    <row r="51266" hidden="1"/>
    <row r="51267" hidden="1"/>
    <row r="51268" hidden="1"/>
    <row r="51269" hidden="1"/>
    <row r="51270" hidden="1"/>
    <row r="51271" hidden="1"/>
    <row r="51272" hidden="1"/>
    <row r="51273" hidden="1"/>
    <row r="51274" hidden="1"/>
    <row r="51275" hidden="1"/>
    <row r="51276" hidden="1"/>
    <row r="51277" hidden="1"/>
    <row r="51278" hidden="1"/>
    <row r="51279" hidden="1"/>
    <row r="51280" hidden="1"/>
    <row r="51281" hidden="1"/>
    <row r="51282" hidden="1"/>
    <row r="51283" hidden="1"/>
    <row r="51284" hidden="1"/>
    <row r="51285" hidden="1"/>
    <row r="51286" hidden="1"/>
    <row r="51287" hidden="1"/>
    <row r="51288" hidden="1"/>
    <row r="51289" hidden="1"/>
    <row r="51290" hidden="1"/>
    <row r="51291" hidden="1"/>
    <row r="51292" hidden="1"/>
    <row r="51293" hidden="1"/>
    <row r="51294" hidden="1"/>
    <row r="51295" hidden="1"/>
    <row r="51296" hidden="1"/>
    <row r="51297" hidden="1"/>
    <row r="51298" hidden="1"/>
    <row r="51299" hidden="1"/>
    <row r="51300" hidden="1"/>
    <row r="51301" hidden="1"/>
    <row r="51302" hidden="1"/>
    <row r="51303" hidden="1"/>
    <row r="51304" hidden="1"/>
    <row r="51305" hidden="1"/>
    <row r="51306" hidden="1"/>
    <row r="51307" hidden="1"/>
    <row r="51308" hidden="1"/>
    <row r="51309" hidden="1"/>
    <row r="51310" hidden="1"/>
    <row r="51311" hidden="1"/>
    <row r="51312" hidden="1"/>
    <row r="51313" hidden="1"/>
    <row r="51314" hidden="1"/>
    <row r="51315" hidden="1"/>
    <row r="51316" hidden="1"/>
    <row r="51317" hidden="1"/>
    <row r="51318" hidden="1"/>
    <row r="51319" hidden="1"/>
    <row r="51320" hidden="1"/>
    <row r="51321" hidden="1"/>
    <row r="51322" hidden="1"/>
    <row r="51323" hidden="1"/>
    <row r="51324" hidden="1"/>
    <row r="51325" hidden="1"/>
    <row r="51326" hidden="1"/>
    <row r="51327" hidden="1"/>
    <row r="51328" hidden="1"/>
    <row r="51329" hidden="1"/>
    <row r="51330" hidden="1"/>
    <row r="51331" hidden="1"/>
    <row r="51332" hidden="1"/>
    <row r="51333" hidden="1"/>
    <row r="51334" hidden="1"/>
    <row r="51335" hidden="1"/>
    <row r="51336" hidden="1"/>
    <row r="51337" hidden="1"/>
    <row r="51338" hidden="1"/>
    <row r="51339" hidden="1"/>
    <row r="51340" hidden="1"/>
    <row r="51341" hidden="1"/>
    <row r="51342" hidden="1"/>
    <row r="51343" hidden="1"/>
    <row r="51344" hidden="1"/>
    <row r="51345" hidden="1"/>
    <row r="51346" hidden="1"/>
    <row r="51347" hidden="1"/>
    <row r="51348" hidden="1"/>
    <row r="51349" hidden="1"/>
    <row r="51350" hidden="1"/>
    <row r="51351" hidden="1"/>
    <row r="51352" hidden="1"/>
    <row r="51353" hidden="1"/>
    <row r="51354" hidden="1"/>
    <row r="51355" hidden="1"/>
    <row r="51356" hidden="1"/>
    <row r="51357" hidden="1"/>
    <row r="51358" hidden="1"/>
    <row r="51359" hidden="1"/>
    <row r="51360" hidden="1"/>
    <row r="51361" hidden="1"/>
    <row r="51362" hidden="1"/>
    <row r="51363" hidden="1"/>
    <row r="51364" hidden="1"/>
    <row r="51365" hidden="1"/>
    <row r="51366" hidden="1"/>
    <row r="51367" hidden="1"/>
    <row r="51368" hidden="1"/>
    <row r="51369" hidden="1"/>
    <row r="51370" hidden="1"/>
    <row r="51371" hidden="1"/>
    <row r="51372" hidden="1"/>
    <row r="51373" hidden="1"/>
    <row r="51374" hidden="1"/>
    <row r="51375" hidden="1"/>
    <row r="51376" hidden="1"/>
    <row r="51377" hidden="1"/>
    <row r="51378" hidden="1"/>
    <row r="51379" hidden="1"/>
    <row r="51380" hidden="1"/>
    <row r="51381" hidden="1"/>
    <row r="51382" hidden="1"/>
    <row r="51383" hidden="1"/>
    <row r="51384" hidden="1"/>
    <row r="51385" hidden="1"/>
    <row r="51386" hidden="1"/>
    <row r="51387" hidden="1"/>
    <row r="51388" hidden="1"/>
    <row r="51389" hidden="1"/>
    <row r="51390" hidden="1"/>
    <row r="51391" hidden="1"/>
    <row r="51392" hidden="1"/>
    <row r="51393" hidden="1"/>
    <row r="51394" hidden="1"/>
    <row r="51395" hidden="1"/>
    <row r="51396" hidden="1"/>
    <row r="51397" hidden="1"/>
    <row r="51398" hidden="1"/>
    <row r="51399" hidden="1"/>
    <row r="51400" hidden="1"/>
    <row r="51401" hidden="1"/>
    <row r="51402" hidden="1"/>
    <row r="51403" hidden="1"/>
    <row r="51404" hidden="1"/>
    <row r="51405" hidden="1"/>
    <row r="51406" hidden="1"/>
    <row r="51407" hidden="1"/>
    <row r="51408" hidden="1"/>
    <row r="51409" hidden="1"/>
    <row r="51410" hidden="1"/>
    <row r="51411" hidden="1"/>
    <row r="51412" hidden="1"/>
    <row r="51413" hidden="1"/>
    <row r="51414" hidden="1"/>
    <row r="51415" hidden="1"/>
    <row r="51416" hidden="1"/>
    <row r="51417" hidden="1"/>
    <row r="51418" hidden="1"/>
    <row r="51419" hidden="1"/>
    <row r="51420" hidden="1"/>
    <row r="51421" hidden="1"/>
    <row r="51422" hidden="1"/>
    <row r="51423" hidden="1"/>
    <row r="51424" hidden="1"/>
    <row r="51425" hidden="1"/>
    <row r="51426" hidden="1"/>
    <row r="51427" hidden="1"/>
    <row r="51428" hidden="1"/>
    <row r="51429" hidden="1"/>
    <row r="51430" hidden="1"/>
    <row r="51431" hidden="1"/>
    <row r="51432" hidden="1"/>
    <row r="51433" hidden="1"/>
    <row r="51434" hidden="1"/>
    <row r="51435" hidden="1"/>
    <row r="51436" hidden="1"/>
    <row r="51437" hidden="1"/>
    <row r="51438" hidden="1"/>
    <row r="51439" hidden="1"/>
    <row r="51440" hidden="1"/>
    <row r="51441" hidden="1"/>
    <row r="51442" hidden="1"/>
    <row r="51443" hidden="1"/>
    <row r="51444" hidden="1"/>
    <row r="51445" hidden="1"/>
    <row r="51446" hidden="1"/>
    <row r="51447" hidden="1"/>
    <row r="51448" hidden="1"/>
    <row r="51449" hidden="1"/>
    <row r="51450" hidden="1"/>
    <row r="51451" hidden="1"/>
    <row r="51452" hidden="1"/>
    <row r="51453" hidden="1"/>
    <row r="51454" hidden="1"/>
    <row r="51455" hidden="1"/>
    <row r="51456" hidden="1"/>
    <row r="51457" hidden="1"/>
    <row r="51458" hidden="1"/>
    <row r="51459" hidden="1"/>
    <row r="51460" hidden="1"/>
    <row r="51461" hidden="1"/>
    <row r="51462" hidden="1"/>
    <row r="51463" hidden="1"/>
    <row r="51464" hidden="1"/>
    <row r="51465" hidden="1"/>
    <row r="51466" hidden="1"/>
    <row r="51467" hidden="1"/>
    <row r="51468" hidden="1"/>
    <row r="51469" hidden="1"/>
    <row r="51470" hidden="1"/>
    <row r="51471" hidden="1"/>
    <row r="51472" hidden="1"/>
    <row r="51473" hidden="1"/>
    <row r="51474" hidden="1"/>
    <row r="51475" hidden="1"/>
    <row r="51476" hidden="1"/>
    <row r="51477" hidden="1"/>
    <row r="51478" hidden="1"/>
    <row r="51479" hidden="1"/>
    <row r="51480" hidden="1"/>
    <row r="51481" hidden="1"/>
    <row r="51482" hidden="1"/>
    <row r="51483" hidden="1"/>
    <row r="51484" hidden="1"/>
    <row r="51485" hidden="1"/>
    <row r="51486" hidden="1"/>
    <row r="51487" hidden="1"/>
    <row r="51488" hidden="1"/>
    <row r="51489" hidden="1"/>
    <row r="51490" hidden="1"/>
    <row r="51491" hidden="1"/>
    <row r="51492" hidden="1"/>
    <row r="51493" hidden="1"/>
    <row r="51494" hidden="1"/>
    <row r="51495" hidden="1"/>
    <row r="51496" hidden="1"/>
    <row r="51497" hidden="1"/>
    <row r="51498" hidden="1"/>
    <row r="51499" hidden="1"/>
    <row r="51500" hidden="1"/>
    <row r="51501" hidden="1"/>
    <row r="51502" hidden="1"/>
    <row r="51503" hidden="1"/>
    <row r="51504" hidden="1"/>
    <row r="51505" hidden="1"/>
    <row r="51506" hidden="1"/>
    <row r="51507" hidden="1"/>
    <row r="51508" hidden="1"/>
    <row r="51509" hidden="1"/>
    <row r="51510" hidden="1"/>
    <row r="51511" hidden="1"/>
    <row r="51512" hidden="1"/>
    <row r="51513" hidden="1"/>
    <row r="51514" hidden="1"/>
    <row r="51515" hidden="1"/>
    <row r="51516" hidden="1"/>
    <row r="51517" hidden="1"/>
    <row r="51518" hidden="1"/>
    <row r="51519" hidden="1"/>
    <row r="51520" hidden="1"/>
    <row r="51521" hidden="1"/>
    <row r="51522" hidden="1"/>
    <row r="51523" hidden="1"/>
    <row r="51524" hidden="1"/>
    <row r="51525" hidden="1"/>
    <row r="51526" hidden="1"/>
    <row r="51527" hidden="1"/>
    <row r="51528" hidden="1"/>
    <row r="51529" hidden="1"/>
    <row r="51530" hidden="1"/>
    <row r="51531" hidden="1"/>
    <row r="51532" hidden="1"/>
    <row r="51533" hidden="1"/>
    <row r="51534" hidden="1"/>
    <row r="51535" hidden="1"/>
    <row r="51536" hidden="1"/>
    <row r="51537" hidden="1"/>
    <row r="51538" hidden="1"/>
    <row r="51539" hidden="1"/>
    <row r="51540" hidden="1"/>
    <row r="51541" hidden="1"/>
    <row r="51542" hidden="1"/>
    <row r="51543" hidden="1"/>
    <row r="51544" hidden="1"/>
    <row r="51545" hidden="1"/>
    <row r="51546" hidden="1"/>
    <row r="51547" hidden="1"/>
    <row r="51548" hidden="1"/>
    <row r="51549" hidden="1"/>
    <row r="51550" hidden="1"/>
    <row r="51551" hidden="1"/>
    <row r="51552" hidden="1"/>
    <row r="51553" hidden="1"/>
    <row r="51554" hidden="1"/>
    <row r="51555" hidden="1"/>
    <row r="51556" hidden="1"/>
    <row r="51557" hidden="1"/>
    <row r="51558" hidden="1"/>
    <row r="51559" hidden="1"/>
    <row r="51560" hidden="1"/>
    <row r="51561" hidden="1"/>
    <row r="51562" hidden="1"/>
    <row r="51563" hidden="1"/>
    <row r="51564" hidden="1"/>
    <row r="51565" hidden="1"/>
    <row r="51566" hidden="1"/>
    <row r="51567" hidden="1"/>
    <row r="51568" hidden="1"/>
    <row r="51569" hidden="1"/>
    <row r="51570" hidden="1"/>
    <row r="51571" hidden="1"/>
    <row r="51572" hidden="1"/>
    <row r="51573" hidden="1"/>
    <row r="51574" hidden="1"/>
    <row r="51575" hidden="1"/>
    <row r="51576" hidden="1"/>
    <row r="51577" hidden="1"/>
    <row r="51578" hidden="1"/>
    <row r="51579" hidden="1"/>
    <row r="51580" hidden="1"/>
    <row r="51581" hidden="1"/>
    <row r="51582" hidden="1"/>
    <row r="51583" hidden="1"/>
    <row r="51584" hidden="1"/>
    <row r="51585" hidden="1"/>
    <row r="51586" hidden="1"/>
    <row r="51587" hidden="1"/>
    <row r="51588" hidden="1"/>
    <row r="51589" hidden="1"/>
    <row r="51590" hidden="1"/>
    <row r="51591" hidden="1"/>
    <row r="51592" hidden="1"/>
    <row r="51593" hidden="1"/>
    <row r="51594" hidden="1"/>
    <row r="51595" hidden="1"/>
    <row r="51596" hidden="1"/>
    <row r="51597" hidden="1"/>
    <row r="51598" hidden="1"/>
    <row r="51599" hidden="1"/>
    <row r="51600" hidden="1"/>
    <row r="51601" hidden="1"/>
    <row r="51602" hidden="1"/>
    <row r="51603" hidden="1"/>
    <row r="51604" hidden="1"/>
    <row r="51605" hidden="1"/>
    <row r="51606" hidden="1"/>
    <row r="51607" hidden="1"/>
    <row r="51608" hidden="1"/>
    <row r="51609" hidden="1"/>
    <row r="51610" hidden="1"/>
    <row r="51611" hidden="1"/>
    <row r="51612" hidden="1"/>
    <row r="51613" hidden="1"/>
    <row r="51614" hidden="1"/>
    <row r="51615" hidden="1"/>
    <row r="51616" hidden="1"/>
    <row r="51617" hidden="1"/>
    <row r="51618" hidden="1"/>
    <row r="51619" hidden="1"/>
    <row r="51620" hidden="1"/>
    <row r="51621" hidden="1"/>
    <row r="51622" hidden="1"/>
    <row r="51623" hidden="1"/>
    <row r="51624" hidden="1"/>
    <row r="51625" hidden="1"/>
    <row r="51626" hidden="1"/>
    <row r="51627" hidden="1"/>
    <row r="51628" hidden="1"/>
    <row r="51629" hidden="1"/>
    <row r="51630" hidden="1"/>
    <row r="51631" hidden="1"/>
    <row r="51632" hidden="1"/>
    <row r="51633" hidden="1"/>
    <row r="51634" hidden="1"/>
    <row r="51635" hidden="1"/>
    <row r="51636" hidden="1"/>
    <row r="51637" hidden="1"/>
    <row r="51638" hidden="1"/>
    <row r="51639" hidden="1"/>
    <row r="51640" hidden="1"/>
    <row r="51641" hidden="1"/>
    <row r="51642" hidden="1"/>
    <row r="51643" hidden="1"/>
    <row r="51644" hidden="1"/>
    <row r="51645" hidden="1"/>
    <row r="51646" hidden="1"/>
    <row r="51647" hidden="1"/>
    <row r="51648" hidden="1"/>
    <row r="51649" hidden="1"/>
    <row r="51650" hidden="1"/>
    <row r="51651" hidden="1"/>
    <row r="51652" hidden="1"/>
    <row r="51653" hidden="1"/>
    <row r="51654" hidden="1"/>
    <row r="51655" hidden="1"/>
    <row r="51656" hidden="1"/>
    <row r="51657" hidden="1"/>
    <row r="51658" hidden="1"/>
    <row r="51659" hidden="1"/>
    <row r="51660" hidden="1"/>
    <row r="51661" hidden="1"/>
    <row r="51662" hidden="1"/>
    <row r="51663" hidden="1"/>
    <row r="51664" hidden="1"/>
    <row r="51665" hidden="1"/>
    <row r="51666" hidden="1"/>
    <row r="51667" hidden="1"/>
    <row r="51668" hidden="1"/>
    <row r="51669" hidden="1"/>
    <row r="51670" hidden="1"/>
    <row r="51671" hidden="1"/>
    <row r="51672" hidden="1"/>
    <row r="51673" hidden="1"/>
    <row r="51674" hidden="1"/>
    <row r="51675" hidden="1"/>
    <row r="51676" hidden="1"/>
    <row r="51677" hidden="1"/>
    <row r="51678" hidden="1"/>
    <row r="51679" hidden="1"/>
    <row r="51680" hidden="1"/>
    <row r="51681" hidden="1"/>
    <row r="51682" hidden="1"/>
    <row r="51683" hidden="1"/>
    <row r="51684" hidden="1"/>
    <row r="51685" hidden="1"/>
    <row r="51686" hidden="1"/>
    <row r="51687" hidden="1"/>
    <row r="51688" hidden="1"/>
    <row r="51689" hidden="1"/>
    <row r="51690" hidden="1"/>
    <row r="51691" hidden="1"/>
    <row r="51692" hidden="1"/>
    <row r="51693" hidden="1"/>
    <row r="51694" hidden="1"/>
    <row r="51695" hidden="1"/>
    <row r="51696" hidden="1"/>
    <row r="51697" hidden="1"/>
    <row r="51698" hidden="1"/>
    <row r="51699" hidden="1"/>
    <row r="51700" hidden="1"/>
    <row r="51701" hidden="1"/>
    <row r="51702" hidden="1"/>
    <row r="51703" hidden="1"/>
    <row r="51704" hidden="1"/>
    <row r="51705" hidden="1"/>
    <row r="51706" hidden="1"/>
    <row r="51707" hidden="1"/>
    <row r="51708" hidden="1"/>
    <row r="51709" hidden="1"/>
    <row r="51710" hidden="1"/>
    <row r="51711" hidden="1"/>
    <row r="51712" hidden="1"/>
    <row r="51713" hidden="1"/>
    <row r="51714" hidden="1"/>
    <row r="51715" hidden="1"/>
    <row r="51716" hidden="1"/>
    <row r="51717" hidden="1"/>
    <row r="51718" hidden="1"/>
    <row r="51719" hidden="1"/>
    <row r="51720" hidden="1"/>
    <row r="51721" hidden="1"/>
    <row r="51722" hidden="1"/>
    <row r="51723" hidden="1"/>
    <row r="51724" hidden="1"/>
    <row r="51725" hidden="1"/>
    <row r="51726" hidden="1"/>
    <row r="51727" hidden="1"/>
    <row r="51728" hidden="1"/>
    <row r="51729" hidden="1"/>
    <row r="51730" hidden="1"/>
    <row r="51731" hidden="1"/>
    <row r="51732" hidden="1"/>
    <row r="51733" hidden="1"/>
    <row r="51734" hidden="1"/>
    <row r="51735" hidden="1"/>
    <row r="51736" hidden="1"/>
    <row r="51737" hidden="1"/>
    <row r="51738" hidden="1"/>
    <row r="51739" hidden="1"/>
    <row r="51740" hidden="1"/>
    <row r="51741" hidden="1"/>
    <row r="51742" hidden="1"/>
    <row r="51743" hidden="1"/>
    <row r="51744" hidden="1"/>
    <row r="51745" hidden="1"/>
    <row r="51746" hidden="1"/>
    <row r="51747" hidden="1"/>
    <row r="51748" hidden="1"/>
    <row r="51749" hidden="1"/>
    <row r="51750" hidden="1"/>
    <row r="51751" hidden="1"/>
    <row r="51752" hidden="1"/>
    <row r="51753" hidden="1"/>
    <row r="51754" hidden="1"/>
    <row r="51755" hidden="1"/>
    <row r="51756" hidden="1"/>
    <row r="51757" hidden="1"/>
    <row r="51758" hidden="1"/>
    <row r="51759" hidden="1"/>
    <row r="51760" hidden="1"/>
    <row r="51761" hidden="1"/>
    <row r="51762" hidden="1"/>
    <row r="51763" hidden="1"/>
    <row r="51764" hidden="1"/>
    <row r="51765" hidden="1"/>
    <row r="51766" hidden="1"/>
    <row r="51767" hidden="1"/>
    <row r="51768" hidden="1"/>
    <row r="51769" hidden="1"/>
    <row r="51770" hidden="1"/>
    <row r="51771" hidden="1"/>
    <row r="51772" hidden="1"/>
    <row r="51773" hidden="1"/>
    <row r="51774" hidden="1"/>
    <row r="51775" hidden="1"/>
    <row r="51776" hidden="1"/>
    <row r="51777" hidden="1"/>
    <row r="51778" hidden="1"/>
    <row r="51779" hidden="1"/>
    <row r="51780" hidden="1"/>
    <row r="51781" hidden="1"/>
    <row r="51782" hidden="1"/>
    <row r="51783" hidden="1"/>
    <row r="51784" hidden="1"/>
    <row r="51785" hidden="1"/>
    <row r="51786" hidden="1"/>
    <row r="51787" hidden="1"/>
    <row r="51788" hidden="1"/>
    <row r="51789" hidden="1"/>
    <row r="51790" hidden="1"/>
    <row r="51791" hidden="1"/>
    <row r="51792" hidden="1"/>
    <row r="51793" hidden="1"/>
    <row r="51794" hidden="1"/>
    <row r="51795" hidden="1"/>
    <row r="51796" hidden="1"/>
    <row r="51797" hidden="1"/>
    <row r="51798" hidden="1"/>
    <row r="51799" hidden="1"/>
    <row r="51800" hidden="1"/>
    <row r="51801" hidden="1"/>
    <row r="51802" hidden="1"/>
    <row r="51803" hidden="1"/>
    <row r="51804" hidden="1"/>
    <row r="51805" hidden="1"/>
    <row r="51806" hidden="1"/>
    <row r="51807" hidden="1"/>
    <row r="51808" hidden="1"/>
    <row r="51809" hidden="1"/>
    <row r="51810" hidden="1"/>
    <row r="51811" hidden="1"/>
    <row r="51812" hidden="1"/>
    <row r="51813" hidden="1"/>
    <row r="51814" hidden="1"/>
    <row r="51815" hidden="1"/>
    <row r="51816" hidden="1"/>
    <row r="51817" hidden="1"/>
    <row r="51818" hidden="1"/>
    <row r="51819" hidden="1"/>
    <row r="51820" hidden="1"/>
    <row r="51821" hidden="1"/>
    <row r="51822" hidden="1"/>
    <row r="51823" hidden="1"/>
    <row r="51824" hidden="1"/>
    <row r="51825" hidden="1"/>
    <row r="51826" hidden="1"/>
    <row r="51827" hidden="1"/>
    <row r="51828" hidden="1"/>
    <row r="51829" hidden="1"/>
    <row r="51830" hidden="1"/>
    <row r="51831" hidden="1"/>
    <row r="51832" hidden="1"/>
    <row r="51833" hidden="1"/>
    <row r="51834" hidden="1"/>
    <row r="51835" hidden="1"/>
    <row r="51836" hidden="1"/>
    <row r="51837" hidden="1"/>
    <row r="51838" hidden="1"/>
    <row r="51839" hidden="1"/>
    <row r="51840" hidden="1"/>
    <row r="51841" hidden="1"/>
    <row r="51842" hidden="1"/>
    <row r="51843" hidden="1"/>
    <row r="51844" hidden="1"/>
    <row r="51845" hidden="1"/>
    <row r="51846" hidden="1"/>
    <row r="51847" hidden="1"/>
    <row r="51848" hidden="1"/>
    <row r="51849" hidden="1"/>
    <row r="51850" hidden="1"/>
    <row r="51851" hidden="1"/>
    <row r="51852" hidden="1"/>
    <row r="51853" hidden="1"/>
    <row r="51854" hidden="1"/>
    <row r="51855" hidden="1"/>
    <row r="51856" hidden="1"/>
    <row r="51857" hidden="1"/>
    <row r="51858" hidden="1"/>
    <row r="51859" hidden="1"/>
    <row r="51860" hidden="1"/>
    <row r="51861" hidden="1"/>
    <row r="51862" hidden="1"/>
    <row r="51863" hidden="1"/>
    <row r="51864" hidden="1"/>
    <row r="51865" hidden="1"/>
    <row r="51866" hidden="1"/>
    <row r="51867" hidden="1"/>
    <row r="51868" hidden="1"/>
    <row r="51869" hidden="1"/>
    <row r="51870" hidden="1"/>
    <row r="51871" hidden="1"/>
    <row r="51872" hidden="1"/>
    <row r="51873" hidden="1"/>
    <row r="51874" hidden="1"/>
    <row r="51875" hidden="1"/>
    <row r="51876" hidden="1"/>
    <row r="51877" hidden="1"/>
    <row r="51878" hidden="1"/>
    <row r="51879" hidden="1"/>
    <row r="51880" hidden="1"/>
    <row r="51881" hidden="1"/>
    <row r="51882" hidden="1"/>
    <row r="51883" hidden="1"/>
    <row r="51884" hidden="1"/>
    <row r="51885" hidden="1"/>
    <row r="51886" hidden="1"/>
    <row r="51887" hidden="1"/>
    <row r="51888" hidden="1"/>
    <row r="51889" hidden="1"/>
    <row r="51890" hidden="1"/>
    <row r="51891" hidden="1"/>
    <row r="51892" hidden="1"/>
    <row r="51893" hidden="1"/>
    <row r="51894" hidden="1"/>
    <row r="51895" hidden="1"/>
    <row r="51896" hidden="1"/>
    <row r="51897" hidden="1"/>
    <row r="51898" hidden="1"/>
    <row r="51899" hidden="1"/>
    <row r="51900" hidden="1"/>
    <row r="51901" hidden="1"/>
    <row r="51902" hidden="1"/>
    <row r="51903" hidden="1"/>
    <row r="51904" hidden="1"/>
    <row r="51905" hidden="1"/>
    <row r="51906" hidden="1"/>
    <row r="51907" hidden="1"/>
    <row r="51908" hidden="1"/>
    <row r="51909" hidden="1"/>
    <row r="51910" hidden="1"/>
    <row r="51911" hidden="1"/>
    <row r="51912" hidden="1"/>
    <row r="51913" hidden="1"/>
    <row r="51914" hidden="1"/>
    <row r="51915" hidden="1"/>
    <row r="51916" hidden="1"/>
    <row r="51917" hidden="1"/>
    <row r="51918" hidden="1"/>
    <row r="51919" hidden="1"/>
    <row r="51920" hidden="1"/>
    <row r="51921" hidden="1"/>
    <row r="51922" hidden="1"/>
    <row r="51923" hidden="1"/>
    <row r="51924" hidden="1"/>
    <row r="51925" hidden="1"/>
    <row r="51926" hidden="1"/>
    <row r="51927" hidden="1"/>
    <row r="51928" hidden="1"/>
    <row r="51929" hidden="1"/>
    <row r="51930" hidden="1"/>
    <row r="51931" hidden="1"/>
    <row r="51932" hidden="1"/>
    <row r="51933" hidden="1"/>
    <row r="51934" hidden="1"/>
    <row r="51935" hidden="1"/>
    <row r="51936" hidden="1"/>
    <row r="51937" hidden="1"/>
    <row r="51938" hidden="1"/>
    <row r="51939" hidden="1"/>
    <row r="51940" hidden="1"/>
    <row r="51941" hidden="1"/>
    <row r="51942" hidden="1"/>
    <row r="51943" hidden="1"/>
    <row r="51944" hidden="1"/>
    <row r="51945" hidden="1"/>
    <row r="51946" hidden="1"/>
    <row r="51947" hidden="1"/>
    <row r="51948" hidden="1"/>
    <row r="51949" hidden="1"/>
    <row r="51950" hidden="1"/>
    <row r="51951" hidden="1"/>
    <row r="51952" hidden="1"/>
    <row r="51953" hidden="1"/>
    <row r="51954" hidden="1"/>
    <row r="51955" hidden="1"/>
    <row r="51956" hidden="1"/>
    <row r="51957" hidden="1"/>
    <row r="51958" hidden="1"/>
    <row r="51959" hidden="1"/>
    <row r="51960" hidden="1"/>
    <row r="51961" hidden="1"/>
    <row r="51962" hidden="1"/>
    <row r="51963" hidden="1"/>
    <row r="51964" hidden="1"/>
    <row r="51965" hidden="1"/>
    <row r="51966" hidden="1"/>
    <row r="51967" hidden="1"/>
    <row r="51968" hidden="1"/>
    <row r="51969" hidden="1"/>
    <row r="51970" hidden="1"/>
    <row r="51971" hidden="1"/>
    <row r="51972" hidden="1"/>
    <row r="51973" hidden="1"/>
    <row r="51974" hidden="1"/>
    <row r="51975" hidden="1"/>
    <row r="51976" hidden="1"/>
    <row r="51977" hidden="1"/>
    <row r="51978" hidden="1"/>
    <row r="51979" hidden="1"/>
    <row r="51980" hidden="1"/>
    <row r="51981" hidden="1"/>
    <row r="51982" hidden="1"/>
    <row r="51983" hidden="1"/>
    <row r="51984" hidden="1"/>
    <row r="51985" hidden="1"/>
    <row r="51986" hidden="1"/>
    <row r="51987" hidden="1"/>
    <row r="51988" hidden="1"/>
    <row r="51989" hidden="1"/>
    <row r="51990" hidden="1"/>
    <row r="51991" hidden="1"/>
    <row r="51992" hidden="1"/>
    <row r="51993" hidden="1"/>
    <row r="51994" hidden="1"/>
    <row r="51995" hidden="1"/>
    <row r="51996" hidden="1"/>
    <row r="51997" hidden="1"/>
    <row r="51998" hidden="1"/>
    <row r="51999" hidden="1"/>
    <row r="52000" hidden="1"/>
    <row r="52001" hidden="1"/>
    <row r="52002" hidden="1"/>
    <row r="52003" hidden="1"/>
    <row r="52004" hidden="1"/>
    <row r="52005" hidden="1"/>
    <row r="52006" hidden="1"/>
    <row r="52007" hidden="1"/>
    <row r="52008" hidden="1"/>
    <row r="52009" hidden="1"/>
    <row r="52010" hidden="1"/>
    <row r="52011" hidden="1"/>
    <row r="52012" hidden="1"/>
    <row r="52013" hidden="1"/>
    <row r="52014" hidden="1"/>
    <row r="52015" hidden="1"/>
    <row r="52016" hidden="1"/>
    <row r="52017" hidden="1"/>
    <row r="52018" hidden="1"/>
    <row r="52019" hidden="1"/>
    <row r="52020" hidden="1"/>
    <row r="52021" hidden="1"/>
    <row r="52022" hidden="1"/>
    <row r="52023" hidden="1"/>
    <row r="52024" hidden="1"/>
    <row r="52025" hidden="1"/>
    <row r="52026" hidden="1"/>
    <row r="52027" hidden="1"/>
    <row r="52028" hidden="1"/>
    <row r="52029" hidden="1"/>
    <row r="52030" hidden="1"/>
    <row r="52031" hidden="1"/>
    <row r="52032" hidden="1"/>
    <row r="52033" hidden="1"/>
    <row r="52034" hidden="1"/>
    <row r="52035" hidden="1"/>
    <row r="52036" hidden="1"/>
    <row r="52037" hidden="1"/>
    <row r="52038" hidden="1"/>
    <row r="52039" hidden="1"/>
    <row r="52040" hidden="1"/>
    <row r="52041" hidden="1"/>
    <row r="52042" hidden="1"/>
    <row r="52043" hidden="1"/>
    <row r="52044" hidden="1"/>
    <row r="52045" hidden="1"/>
    <row r="52046" hidden="1"/>
    <row r="52047" hidden="1"/>
    <row r="52048" hidden="1"/>
    <row r="52049" hidden="1"/>
    <row r="52050" hidden="1"/>
    <row r="52051" hidden="1"/>
    <row r="52052" hidden="1"/>
    <row r="52053" hidden="1"/>
    <row r="52054" hidden="1"/>
    <row r="52055" hidden="1"/>
    <row r="52056" hidden="1"/>
    <row r="52057" hidden="1"/>
    <row r="52058" hidden="1"/>
    <row r="52059" hidden="1"/>
    <row r="52060" hidden="1"/>
    <row r="52061" hidden="1"/>
    <row r="52062" hidden="1"/>
    <row r="52063" hidden="1"/>
    <row r="52064" hidden="1"/>
    <row r="52065" hidden="1"/>
    <row r="52066" hidden="1"/>
    <row r="52067" hidden="1"/>
    <row r="52068" hidden="1"/>
    <row r="52069" hidden="1"/>
    <row r="52070" hidden="1"/>
    <row r="52071" hidden="1"/>
    <row r="52072" hidden="1"/>
    <row r="52073" hidden="1"/>
    <row r="52074" hidden="1"/>
    <row r="52075" hidden="1"/>
    <row r="52076" hidden="1"/>
    <row r="52077" hidden="1"/>
    <row r="52078" hidden="1"/>
    <row r="52079" hidden="1"/>
    <row r="52080" hidden="1"/>
    <row r="52081" hidden="1"/>
    <row r="52082" hidden="1"/>
    <row r="52083" hidden="1"/>
    <row r="52084" hidden="1"/>
    <row r="52085" hidden="1"/>
    <row r="52086" hidden="1"/>
    <row r="52087" hidden="1"/>
    <row r="52088" hidden="1"/>
    <row r="52089" hidden="1"/>
    <row r="52090" hidden="1"/>
    <row r="52091" hidden="1"/>
    <row r="52092" hidden="1"/>
    <row r="52093" hidden="1"/>
    <row r="52094" hidden="1"/>
    <row r="52095" hidden="1"/>
    <row r="52096" hidden="1"/>
    <row r="52097" hidden="1"/>
    <row r="52098" hidden="1"/>
    <row r="52099" hidden="1"/>
    <row r="52100" hidden="1"/>
    <row r="52101" hidden="1"/>
    <row r="52102" hidden="1"/>
    <row r="52103" hidden="1"/>
    <row r="52104" hidden="1"/>
    <row r="52105" hidden="1"/>
    <row r="52106" hidden="1"/>
    <row r="52107" hidden="1"/>
    <row r="52108" hidden="1"/>
    <row r="52109" hidden="1"/>
    <row r="52110" hidden="1"/>
    <row r="52111" hidden="1"/>
    <row r="52112" hidden="1"/>
    <row r="52113" hidden="1"/>
    <row r="52114" hidden="1"/>
    <row r="52115" hidden="1"/>
    <row r="52116" hidden="1"/>
    <row r="52117" hidden="1"/>
    <row r="52118" hidden="1"/>
    <row r="52119" hidden="1"/>
    <row r="52120" hidden="1"/>
    <row r="52121" hidden="1"/>
    <row r="52122" hidden="1"/>
    <row r="52123" hidden="1"/>
    <row r="52124" hidden="1"/>
    <row r="52125" hidden="1"/>
    <row r="52126" hidden="1"/>
    <row r="52127" hidden="1"/>
    <row r="52128" hidden="1"/>
    <row r="52129" hidden="1"/>
    <row r="52130" hidden="1"/>
    <row r="52131" hidden="1"/>
    <row r="52132" hidden="1"/>
    <row r="52133" hidden="1"/>
    <row r="52134" hidden="1"/>
    <row r="52135" hidden="1"/>
    <row r="52136" hidden="1"/>
    <row r="52137" hidden="1"/>
    <row r="52138" hidden="1"/>
    <row r="52139" hidden="1"/>
    <row r="52140" hidden="1"/>
    <row r="52141" hidden="1"/>
    <row r="52142" hidden="1"/>
    <row r="52143" hidden="1"/>
    <row r="52144" hidden="1"/>
    <row r="52145" hidden="1"/>
    <row r="52146" hidden="1"/>
    <row r="52147" hidden="1"/>
    <row r="52148" hidden="1"/>
    <row r="52149" hidden="1"/>
    <row r="52150" hidden="1"/>
    <row r="52151" hidden="1"/>
    <row r="52152" hidden="1"/>
    <row r="52153" hidden="1"/>
    <row r="52154" hidden="1"/>
    <row r="52155" hidden="1"/>
    <row r="52156" hidden="1"/>
    <row r="52157" hidden="1"/>
    <row r="52158" hidden="1"/>
    <row r="52159" hidden="1"/>
    <row r="52160" hidden="1"/>
    <row r="52161" hidden="1"/>
    <row r="52162" hidden="1"/>
    <row r="52163" hidden="1"/>
    <row r="52164" hidden="1"/>
    <row r="52165" hidden="1"/>
    <row r="52166" hidden="1"/>
    <row r="52167" hidden="1"/>
    <row r="52168" hidden="1"/>
    <row r="52169" hidden="1"/>
    <row r="52170" hidden="1"/>
    <row r="52171" hidden="1"/>
    <row r="52172" hidden="1"/>
    <row r="52173" hidden="1"/>
    <row r="52174" hidden="1"/>
    <row r="52175" hidden="1"/>
    <row r="52176" hidden="1"/>
    <row r="52177" hidden="1"/>
    <row r="52178" hidden="1"/>
    <row r="52179" hidden="1"/>
    <row r="52180" hidden="1"/>
    <row r="52181" hidden="1"/>
    <row r="52182" hidden="1"/>
    <row r="52183" hidden="1"/>
    <row r="52184" hidden="1"/>
    <row r="52185" hidden="1"/>
    <row r="52186" hidden="1"/>
    <row r="52187" hidden="1"/>
    <row r="52188" hidden="1"/>
    <row r="52189" hidden="1"/>
    <row r="52190" hidden="1"/>
    <row r="52191" hidden="1"/>
    <row r="52192" hidden="1"/>
    <row r="52193" hidden="1"/>
    <row r="52194" hidden="1"/>
    <row r="52195" hidden="1"/>
    <row r="52196" hidden="1"/>
    <row r="52197" hidden="1"/>
    <row r="52198" hidden="1"/>
    <row r="52199" hidden="1"/>
    <row r="52200" hidden="1"/>
    <row r="52201" hidden="1"/>
    <row r="52202" hidden="1"/>
    <row r="52203" hidden="1"/>
    <row r="52204" hidden="1"/>
    <row r="52205" hidden="1"/>
    <row r="52206" hidden="1"/>
    <row r="52207" hidden="1"/>
    <row r="52208" hidden="1"/>
    <row r="52209" hidden="1"/>
    <row r="52210" hidden="1"/>
    <row r="52211" hidden="1"/>
    <row r="52212" hidden="1"/>
    <row r="52213" hidden="1"/>
    <row r="52214" hidden="1"/>
    <row r="52215" hidden="1"/>
    <row r="52216" hidden="1"/>
    <row r="52217" hidden="1"/>
    <row r="52218" hidden="1"/>
    <row r="52219" hidden="1"/>
    <row r="52220" hidden="1"/>
    <row r="52221" hidden="1"/>
    <row r="52222" hidden="1"/>
    <row r="52223" hidden="1"/>
    <row r="52224" hidden="1"/>
    <row r="52225" hidden="1"/>
    <row r="52226" hidden="1"/>
    <row r="52227" hidden="1"/>
    <row r="52228" hidden="1"/>
    <row r="52229" hidden="1"/>
    <row r="52230" hidden="1"/>
    <row r="52231" hidden="1"/>
    <row r="52232" hidden="1"/>
    <row r="52233" hidden="1"/>
    <row r="52234" hidden="1"/>
    <row r="52235" hidden="1"/>
    <row r="52236" hidden="1"/>
    <row r="52237" hidden="1"/>
    <row r="52238" hidden="1"/>
    <row r="52239" hidden="1"/>
    <row r="52240" hidden="1"/>
    <row r="52241" hidden="1"/>
    <row r="52242" hidden="1"/>
    <row r="52243" hidden="1"/>
    <row r="52244" hidden="1"/>
    <row r="52245" hidden="1"/>
    <row r="52246" hidden="1"/>
    <row r="52247" hidden="1"/>
    <row r="52248" hidden="1"/>
    <row r="52249" hidden="1"/>
    <row r="52250" hidden="1"/>
    <row r="52251" hidden="1"/>
    <row r="52252" hidden="1"/>
    <row r="52253" hidden="1"/>
    <row r="52254" hidden="1"/>
    <row r="52255" hidden="1"/>
    <row r="52256" hidden="1"/>
    <row r="52257" hidden="1"/>
    <row r="52258" hidden="1"/>
    <row r="52259" hidden="1"/>
    <row r="52260" hidden="1"/>
    <row r="52261" hidden="1"/>
    <row r="52262" hidden="1"/>
    <row r="52263" hidden="1"/>
    <row r="52264" hidden="1"/>
    <row r="52265" hidden="1"/>
    <row r="52266" hidden="1"/>
    <row r="52267" hidden="1"/>
    <row r="52268" hidden="1"/>
    <row r="52269" hidden="1"/>
    <row r="52270" hidden="1"/>
    <row r="52271" hidden="1"/>
    <row r="52272" hidden="1"/>
    <row r="52273" hidden="1"/>
    <row r="52274" hidden="1"/>
    <row r="52275" hidden="1"/>
    <row r="52276" hidden="1"/>
    <row r="52277" hidden="1"/>
    <row r="52278" hidden="1"/>
    <row r="52279" hidden="1"/>
    <row r="52280" hidden="1"/>
    <row r="52281" hidden="1"/>
    <row r="52282" hidden="1"/>
    <row r="52283" hidden="1"/>
    <row r="52284" hidden="1"/>
    <row r="52285" hidden="1"/>
    <row r="52286" hidden="1"/>
    <row r="52287" hidden="1"/>
    <row r="52288" hidden="1"/>
    <row r="52289" hidden="1"/>
    <row r="52290" hidden="1"/>
    <row r="52291" hidden="1"/>
    <row r="52292" hidden="1"/>
    <row r="52293" hidden="1"/>
    <row r="52294" hidden="1"/>
    <row r="52295" hidden="1"/>
    <row r="52296" hidden="1"/>
    <row r="52297" hidden="1"/>
    <row r="52298" hidden="1"/>
    <row r="52299" hidden="1"/>
    <row r="52300" hidden="1"/>
    <row r="52301" hidden="1"/>
    <row r="52302" hidden="1"/>
    <row r="52303" hidden="1"/>
    <row r="52304" hidden="1"/>
    <row r="52305" hidden="1"/>
    <row r="52306" hidden="1"/>
    <row r="52307" hidden="1"/>
    <row r="52308" hidden="1"/>
    <row r="52309" hidden="1"/>
    <row r="52310" hidden="1"/>
    <row r="52311" hidden="1"/>
    <row r="52312" hidden="1"/>
    <row r="52313" hidden="1"/>
    <row r="52314" hidden="1"/>
    <row r="52315" hidden="1"/>
    <row r="52316" hidden="1"/>
    <row r="52317" hidden="1"/>
    <row r="52318" hidden="1"/>
    <row r="52319" hidden="1"/>
    <row r="52320" hidden="1"/>
    <row r="52321" hidden="1"/>
    <row r="52322" hidden="1"/>
    <row r="52323" hidden="1"/>
    <row r="52324" hidden="1"/>
    <row r="52325" hidden="1"/>
    <row r="52326" hidden="1"/>
    <row r="52327" hidden="1"/>
    <row r="52328" hidden="1"/>
    <row r="52329" hidden="1"/>
    <row r="52330" hidden="1"/>
    <row r="52331" hidden="1"/>
    <row r="52332" hidden="1"/>
    <row r="52333" hidden="1"/>
    <row r="52334" hidden="1"/>
    <row r="52335" hidden="1"/>
    <row r="52336" hidden="1"/>
    <row r="52337" hidden="1"/>
    <row r="52338" hidden="1"/>
    <row r="52339" hidden="1"/>
    <row r="52340" hidden="1"/>
    <row r="52341" hidden="1"/>
    <row r="52342" hidden="1"/>
    <row r="52343" hidden="1"/>
    <row r="52344" hidden="1"/>
    <row r="52345" hidden="1"/>
    <row r="52346" hidden="1"/>
    <row r="52347" hidden="1"/>
    <row r="52348" hidden="1"/>
    <row r="52349" hidden="1"/>
    <row r="52350" hidden="1"/>
    <row r="52351" hidden="1"/>
    <row r="52352" hidden="1"/>
    <row r="52353" hidden="1"/>
    <row r="52354" hidden="1"/>
    <row r="52355" hidden="1"/>
    <row r="52356" hidden="1"/>
    <row r="52357" hidden="1"/>
    <row r="52358" hidden="1"/>
    <row r="52359" hidden="1"/>
    <row r="52360" hidden="1"/>
    <row r="52361" hidden="1"/>
    <row r="52362" hidden="1"/>
    <row r="52363" hidden="1"/>
    <row r="52364" hidden="1"/>
    <row r="52365" hidden="1"/>
    <row r="52366" hidden="1"/>
    <row r="52367" hidden="1"/>
    <row r="52368" hidden="1"/>
    <row r="52369" hidden="1"/>
    <row r="52370" hidden="1"/>
    <row r="52371" hidden="1"/>
    <row r="52372" hidden="1"/>
    <row r="52373" hidden="1"/>
    <row r="52374" hidden="1"/>
    <row r="52375" hidden="1"/>
    <row r="52376" hidden="1"/>
    <row r="52377" hidden="1"/>
    <row r="52378" hidden="1"/>
    <row r="52379" hidden="1"/>
    <row r="52380" hidden="1"/>
    <row r="52381" hidden="1"/>
    <row r="52382" hidden="1"/>
    <row r="52383" hidden="1"/>
    <row r="52384" hidden="1"/>
    <row r="52385" hidden="1"/>
    <row r="52386" hidden="1"/>
    <row r="52387" hidden="1"/>
    <row r="52388" hidden="1"/>
    <row r="52389" hidden="1"/>
    <row r="52390" hidden="1"/>
    <row r="52391" hidden="1"/>
    <row r="52392" hidden="1"/>
    <row r="52393" hidden="1"/>
    <row r="52394" hidden="1"/>
    <row r="52395" hidden="1"/>
    <row r="52396" hidden="1"/>
    <row r="52397" hidden="1"/>
    <row r="52398" hidden="1"/>
    <row r="52399" hidden="1"/>
    <row r="52400" hidden="1"/>
    <row r="52401" hidden="1"/>
    <row r="52402" hidden="1"/>
    <row r="52403" hidden="1"/>
    <row r="52404" hidden="1"/>
    <row r="52405" hidden="1"/>
    <row r="52406" hidden="1"/>
    <row r="52407" hidden="1"/>
    <row r="52408" hidden="1"/>
    <row r="52409" hidden="1"/>
    <row r="52410" hidden="1"/>
    <row r="52411" hidden="1"/>
    <row r="52412" hidden="1"/>
    <row r="52413" hidden="1"/>
    <row r="52414" hidden="1"/>
    <row r="52415" hidden="1"/>
    <row r="52416" hidden="1"/>
    <row r="52417" hidden="1"/>
    <row r="52418" hidden="1"/>
    <row r="52419" hidden="1"/>
    <row r="52420" hidden="1"/>
    <row r="52421" hidden="1"/>
    <row r="52422" hidden="1"/>
    <row r="52423" hidden="1"/>
    <row r="52424" hidden="1"/>
    <row r="52425" hidden="1"/>
    <row r="52426" hidden="1"/>
    <row r="52427" hidden="1"/>
    <row r="52428" hidden="1"/>
    <row r="52429" hidden="1"/>
    <row r="52430" hidden="1"/>
    <row r="52431" hidden="1"/>
    <row r="52432" hidden="1"/>
    <row r="52433" hidden="1"/>
    <row r="52434" hidden="1"/>
    <row r="52435" hidden="1"/>
    <row r="52436" hidden="1"/>
    <row r="52437" hidden="1"/>
    <row r="52438" hidden="1"/>
    <row r="52439" hidden="1"/>
    <row r="52440" hidden="1"/>
    <row r="52441" hidden="1"/>
    <row r="52442" hidden="1"/>
    <row r="52443" hidden="1"/>
    <row r="52444" hidden="1"/>
    <row r="52445" hidden="1"/>
    <row r="52446" hidden="1"/>
    <row r="52447" hidden="1"/>
    <row r="52448" hidden="1"/>
    <row r="52449" hidden="1"/>
    <row r="52450" hidden="1"/>
    <row r="52451" hidden="1"/>
    <row r="52452" hidden="1"/>
    <row r="52453" hidden="1"/>
    <row r="52454" hidden="1"/>
    <row r="52455" hidden="1"/>
    <row r="52456" hidden="1"/>
    <row r="52457" hidden="1"/>
    <row r="52458" hidden="1"/>
    <row r="52459" hidden="1"/>
    <row r="52460" hidden="1"/>
    <row r="52461" hidden="1"/>
    <row r="52462" hidden="1"/>
    <row r="52463" hidden="1"/>
    <row r="52464" hidden="1"/>
    <row r="52465" hidden="1"/>
    <row r="52466" hidden="1"/>
    <row r="52467" hidden="1"/>
    <row r="52468" hidden="1"/>
    <row r="52469" hidden="1"/>
    <row r="52470" hidden="1"/>
    <row r="52471" hidden="1"/>
    <row r="52472" hidden="1"/>
    <row r="52473" hidden="1"/>
    <row r="52474" hidden="1"/>
    <row r="52475" hidden="1"/>
    <row r="52476" hidden="1"/>
    <row r="52477" hidden="1"/>
    <row r="52478" hidden="1"/>
    <row r="52479" hidden="1"/>
    <row r="52480" hidden="1"/>
    <row r="52481" hidden="1"/>
    <row r="52482" hidden="1"/>
    <row r="52483" hidden="1"/>
    <row r="52484" hidden="1"/>
    <row r="52485" hidden="1"/>
    <row r="52486" hidden="1"/>
    <row r="52487" hidden="1"/>
    <row r="52488" hidden="1"/>
    <row r="52489" hidden="1"/>
    <row r="52490" hidden="1"/>
    <row r="52491" hidden="1"/>
    <row r="52492" hidden="1"/>
    <row r="52493" hidden="1"/>
    <row r="52494" hidden="1"/>
    <row r="52495" hidden="1"/>
    <row r="52496" hidden="1"/>
    <row r="52497" hidden="1"/>
    <row r="52498" hidden="1"/>
    <row r="52499" hidden="1"/>
    <row r="52500" hidden="1"/>
    <row r="52501" hidden="1"/>
    <row r="52502" hidden="1"/>
    <row r="52503" hidden="1"/>
    <row r="52504" hidden="1"/>
    <row r="52505" hidden="1"/>
    <row r="52506" hidden="1"/>
    <row r="52507" hidden="1"/>
    <row r="52508" hidden="1"/>
    <row r="52509" hidden="1"/>
    <row r="52510" hidden="1"/>
    <row r="52511" hidden="1"/>
    <row r="52512" hidden="1"/>
    <row r="52513" hidden="1"/>
    <row r="52514" hidden="1"/>
    <row r="52515" hidden="1"/>
    <row r="52516" hidden="1"/>
    <row r="52517" hidden="1"/>
    <row r="52518" hidden="1"/>
    <row r="52519" hidden="1"/>
    <row r="52520" hidden="1"/>
    <row r="52521" hidden="1"/>
    <row r="52522" hidden="1"/>
    <row r="52523" hidden="1"/>
    <row r="52524" hidden="1"/>
    <row r="52525" hidden="1"/>
    <row r="52526" hidden="1"/>
    <row r="52527" hidden="1"/>
    <row r="52528" hidden="1"/>
    <row r="52529" hidden="1"/>
    <row r="52530" hidden="1"/>
    <row r="52531" hidden="1"/>
    <row r="52532" hidden="1"/>
    <row r="52533" hidden="1"/>
    <row r="52534" hidden="1"/>
    <row r="52535" hidden="1"/>
    <row r="52536" hidden="1"/>
    <row r="52537" hidden="1"/>
    <row r="52538" hidden="1"/>
    <row r="52539" hidden="1"/>
    <row r="52540" hidden="1"/>
    <row r="52541" hidden="1"/>
    <row r="52542" hidden="1"/>
    <row r="52543" hidden="1"/>
    <row r="52544" hidden="1"/>
    <row r="52545" hidden="1"/>
    <row r="52546" hidden="1"/>
    <row r="52547" hidden="1"/>
    <row r="52548" hidden="1"/>
    <row r="52549" hidden="1"/>
    <row r="52550" hidden="1"/>
    <row r="52551" hidden="1"/>
    <row r="52552" hidden="1"/>
    <row r="52553" hidden="1"/>
    <row r="52554" hidden="1"/>
    <row r="52555" hidden="1"/>
    <row r="52556" hidden="1"/>
    <row r="52557" hidden="1"/>
    <row r="52558" hidden="1"/>
    <row r="52559" hidden="1"/>
    <row r="52560" hidden="1"/>
    <row r="52561" hidden="1"/>
    <row r="52562" hidden="1"/>
    <row r="52563" hidden="1"/>
    <row r="52564" hidden="1"/>
    <row r="52565" hidden="1"/>
    <row r="52566" hidden="1"/>
    <row r="52567" hidden="1"/>
    <row r="52568" hidden="1"/>
    <row r="52569" hidden="1"/>
    <row r="52570" hidden="1"/>
    <row r="52571" hidden="1"/>
    <row r="52572" hidden="1"/>
    <row r="52573" hidden="1"/>
    <row r="52574" hidden="1"/>
    <row r="52575" hidden="1"/>
    <row r="52576" hidden="1"/>
    <row r="52577" hidden="1"/>
    <row r="52578" hidden="1"/>
    <row r="52579" hidden="1"/>
    <row r="52580" hidden="1"/>
    <row r="52581" hidden="1"/>
    <row r="52582" hidden="1"/>
    <row r="52583" hidden="1"/>
    <row r="52584" hidden="1"/>
    <row r="52585" hidden="1"/>
    <row r="52586" hidden="1"/>
    <row r="52587" hidden="1"/>
    <row r="52588" hidden="1"/>
    <row r="52589" hidden="1"/>
    <row r="52590" hidden="1"/>
    <row r="52591" hidden="1"/>
    <row r="52592" hidden="1"/>
    <row r="52593" hidden="1"/>
    <row r="52594" hidden="1"/>
    <row r="52595" hidden="1"/>
    <row r="52596" hidden="1"/>
    <row r="52597" hidden="1"/>
    <row r="52598" hidden="1"/>
    <row r="52599" hidden="1"/>
    <row r="52600" hidden="1"/>
    <row r="52601" hidden="1"/>
    <row r="52602" hidden="1"/>
    <row r="52603" hidden="1"/>
    <row r="52604" hidden="1"/>
    <row r="52605" hidden="1"/>
    <row r="52606" hidden="1"/>
    <row r="52607" hidden="1"/>
    <row r="52608" hidden="1"/>
    <row r="52609" hidden="1"/>
    <row r="52610" hidden="1"/>
    <row r="52611" hidden="1"/>
    <row r="52612" hidden="1"/>
    <row r="52613" hidden="1"/>
    <row r="52614" hidden="1"/>
    <row r="52615" hidden="1"/>
    <row r="52616" hidden="1"/>
    <row r="52617" hidden="1"/>
    <row r="52618" hidden="1"/>
    <row r="52619" hidden="1"/>
    <row r="52620" hidden="1"/>
    <row r="52621" hidden="1"/>
    <row r="52622" hidden="1"/>
    <row r="52623" hidden="1"/>
    <row r="52624" hidden="1"/>
    <row r="52625" hidden="1"/>
    <row r="52626" hidden="1"/>
    <row r="52627" hidden="1"/>
    <row r="52628" hidden="1"/>
    <row r="52629" hidden="1"/>
    <row r="52630" hidden="1"/>
    <row r="52631" hidden="1"/>
    <row r="52632" hidden="1"/>
    <row r="52633" hidden="1"/>
    <row r="52634" hidden="1"/>
    <row r="52635" hidden="1"/>
    <row r="52636" hidden="1"/>
    <row r="52637" hidden="1"/>
    <row r="52638" hidden="1"/>
    <row r="52639" hidden="1"/>
    <row r="52640" hidden="1"/>
    <row r="52641" hidden="1"/>
    <row r="52642" hidden="1"/>
    <row r="52643" hidden="1"/>
    <row r="52644" hidden="1"/>
    <row r="52645" hidden="1"/>
    <row r="52646" hidden="1"/>
    <row r="52647" hidden="1"/>
    <row r="52648" hidden="1"/>
    <row r="52649" hidden="1"/>
    <row r="52650" hidden="1"/>
    <row r="52651" hidden="1"/>
    <row r="52652" hidden="1"/>
    <row r="52653" hidden="1"/>
    <row r="52654" hidden="1"/>
    <row r="52655" hidden="1"/>
    <row r="52656" hidden="1"/>
    <row r="52657" hidden="1"/>
    <row r="52658" hidden="1"/>
    <row r="52659" hidden="1"/>
    <row r="52660" hidden="1"/>
    <row r="52661" hidden="1"/>
    <row r="52662" hidden="1"/>
    <row r="52663" hidden="1"/>
    <row r="52664" hidden="1"/>
    <row r="52665" hidden="1"/>
    <row r="52666" hidden="1"/>
    <row r="52667" hidden="1"/>
    <row r="52668" hidden="1"/>
    <row r="52669" hidden="1"/>
    <row r="52670" hidden="1"/>
    <row r="52671" hidden="1"/>
    <row r="52672" hidden="1"/>
    <row r="52673" hidden="1"/>
    <row r="52674" hidden="1"/>
    <row r="52675" hidden="1"/>
    <row r="52676" hidden="1"/>
    <row r="52677" hidden="1"/>
    <row r="52678" hidden="1"/>
    <row r="52679" hidden="1"/>
    <row r="52680" hidden="1"/>
    <row r="52681" hidden="1"/>
    <row r="52682" hidden="1"/>
    <row r="52683" hidden="1"/>
    <row r="52684" hidden="1"/>
    <row r="52685" hidden="1"/>
    <row r="52686" hidden="1"/>
    <row r="52687" hidden="1"/>
    <row r="52688" hidden="1"/>
    <row r="52689" hidden="1"/>
    <row r="52690" hidden="1"/>
    <row r="52691" hidden="1"/>
    <row r="52692" hidden="1"/>
    <row r="52693" hidden="1"/>
    <row r="52694" hidden="1"/>
    <row r="52695" hidden="1"/>
    <row r="52696" hidden="1"/>
    <row r="52697" hidden="1"/>
    <row r="52698" hidden="1"/>
    <row r="52699" hidden="1"/>
    <row r="52700" hidden="1"/>
    <row r="52701" hidden="1"/>
    <row r="52702" hidden="1"/>
    <row r="52703" hidden="1"/>
    <row r="52704" hidden="1"/>
    <row r="52705" hidden="1"/>
    <row r="52706" hidden="1"/>
    <row r="52707" hidden="1"/>
    <row r="52708" hidden="1"/>
    <row r="52709" hidden="1"/>
    <row r="52710" hidden="1"/>
    <row r="52711" hidden="1"/>
    <row r="52712" hidden="1"/>
    <row r="52713" hidden="1"/>
    <row r="52714" hidden="1"/>
    <row r="52715" hidden="1"/>
    <row r="52716" hidden="1"/>
    <row r="52717" hidden="1"/>
    <row r="52718" hidden="1"/>
    <row r="52719" hidden="1"/>
    <row r="52720" hidden="1"/>
    <row r="52721" hidden="1"/>
    <row r="52722" hidden="1"/>
    <row r="52723" hidden="1"/>
    <row r="52724" hidden="1"/>
    <row r="52725" hidden="1"/>
    <row r="52726" hidden="1"/>
    <row r="52727" hidden="1"/>
    <row r="52728" hidden="1"/>
    <row r="52729" hidden="1"/>
    <row r="52730" hidden="1"/>
    <row r="52731" hidden="1"/>
    <row r="52732" hidden="1"/>
    <row r="52733" hidden="1"/>
    <row r="52734" hidden="1"/>
    <row r="52735" hidden="1"/>
    <row r="52736" hidden="1"/>
    <row r="52737" hidden="1"/>
    <row r="52738" hidden="1"/>
    <row r="52739" hidden="1"/>
    <row r="52740" hidden="1"/>
    <row r="52741" hidden="1"/>
    <row r="52742" hidden="1"/>
    <row r="52743" hidden="1"/>
    <row r="52744" hidden="1"/>
    <row r="52745" hidden="1"/>
    <row r="52746" hidden="1"/>
    <row r="52747" hidden="1"/>
    <row r="52748" hidden="1"/>
    <row r="52749" hidden="1"/>
    <row r="52750" hidden="1"/>
    <row r="52751" hidden="1"/>
    <row r="52752" hidden="1"/>
    <row r="52753" hidden="1"/>
    <row r="52754" hidden="1"/>
    <row r="52755" hidden="1"/>
    <row r="52756" hidden="1"/>
    <row r="52757" hidden="1"/>
    <row r="52758" hidden="1"/>
    <row r="52759" hidden="1"/>
    <row r="52760" hidden="1"/>
    <row r="52761" hidden="1"/>
    <row r="52762" hidden="1"/>
    <row r="52763" hidden="1"/>
    <row r="52764" hidden="1"/>
    <row r="52765" hidden="1"/>
    <row r="52766" hidden="1"/>
    <row r="52767" hidden="1"/>
    <row r="52768" hidden="1"/>
    <row r="52769" hidden="1"/>
    <row r="52770" hidden="1"/>
    <row r="52771" hidden="1"/>
    <row r="52772" hidden="1"/>
    <row r="52773" hidden="1"/>
    <row r="52774" hidden="1"/>
    <row r="52775" hidden="1"/>
    <row r="52776" hidden="1"/>
    <row r="52777" hidden="1"/>
    <row r="52778" hidden="1"/>
    <row r="52779" hidden="1"/>
    <row r="52780" hidden="1"/>
    <row r="52781" hidden="1"/>
    <row r="52782" hidden="1"/>
    <row r="52783" hidden="1"/>
    <row r="52784" hidden="1"/>
    <row r="52785" hidden="1"/>
    <row r="52786" hidden="1"/>
    <row r="52787" hidden="1"/>
    <row r="52788" hidden="1"/>
    <row r="52789" hidden="1"/>
    <row r="52790" hidden="1"/>
    <row r="52791" hidden="1"/>
    <row r="52792" hidden="1"/>
    <row r="52793" hidden="1"/>
    <row r="52794" hidden="1"/>
    <row r="52795" hidden="1"/>
    <row r="52796" hidden="1"/>
    <row r="52797" hidden="1"/>
    <row r="52798" hidden="1"/>
    <row r="52799" hidden="1"/>
    <row r="52800" hidden="1"/>
    <row r="52801" hidden="1"/>
    <row r="52802" hidden="1"/>
    <row r="52803" hidden="1"/>
    <row r="52804" hidden="1"/>
    <row r="52805" hidden="1"/>
    <row r="52806" hidden="1"/>
    <row r="52807" hidden="1"/>
    <row r="52808" hidden="1"/>
    <row r="52809" hidden="1"/>
    <row r="52810" hidden="1"/>
    <row r="52811" hidden="1"/>
    <row r="52812" hidden="1"/>
    <row r="52813" hidden="1"/>
    <row r="52814" hidden="1"/>
    <row r="52815" hidden="1"/>
    <row r="52816" hidden="1"/>
    <row r="52817" hidden="1"/>
    <row r="52818" hidden="1"/>
    <row r="52819" hidden="1"/>
    <row r="52820" hidden="1"/>
    <row r="52821" hidden="1"/>
    <row r="52822" hidden="1"/>
    <row r="52823" hidden="1"/>
    <row r="52824" hidden="1"/>
    <row r="52825" hidden="1"/>
    <row r="52826" hidden="1"/>
    <row r="52827" hidden="1"/>
    <row r="52828" hidden="1"/>
    <row r="52829" hidden="1"/>
    <row r="52830" hidden="1"/>
    <row r="52831" hidden="1"/>
    <row r="52832" hidden="1"/>
    <row r="52833" hidden="1"/>
    <row r="52834" hidden="1"/>
    <row r="52835" hidden="1"/>
    <row r="52836" hidden="1"/>
    <row r="52837" hidden="1"/>
    <row r="52838" hidden="1"/>
    <row r="52839" hidden="1"/>
    <row r="52840" hidden="1"/>
    <row r="52841" hidden="1"/>
    <row r="52842" hidden="1"/>
    <row r="52843" hidden="1"/>
    <row r="52844" hidden="1"/>
    <row r="52845" hidden="1"/>
    <row r="52846" hidden="1"/>
    <row r="52847" hidden="1"/>
    <row r="52848" hidden="1"/>
    <row r="52849" hidden="1"/>
    <row r="52850" hidden="1"/>
    <row r="52851" hidden="1"/>
    <row r="52852" hidden="1"/>
    <row r="52853" hidden="1"/>
    <row r="52854" hidden="1"/>
    <row r="52855" hidden="1"/>
    <row r="52856" hidden="1"/>
    <row r="52857" hidden="1"/>
    <row r="52858" hidden="1"/>
    <row r="52859" hidden="1"/>
    <row r="52860" hidden="1"/>
    <row r="52861" hidden="1"/>
    <row r="52862" hidden="1"/>
    <row r="52863" hidden="1"/>
    <row r="52864" hidden="1"/>
    <row r="52865" hidden="1"/>
    <row r="52866" hidden="1"/>
    <row r="52867" hidden="1"/>
    <row r="52868" hidden="1"/>
    <row r="52869" hidden="1"/>
    <row r="52870" hidden="1"/>
    <row r="52871" hidden="1"/>
    <row r="52872" hidden="1"/>
    <row r="52873" hidden="1"/>
    <row r="52874" hidden="1"/>
    <row r="52875" hidden="1"/>
    <row r="52876" hidden="1"/>
    <row r="52877" hidden="1"/>
    <row r="52878" hidden="1"/>
    <row r="52879" hidden="1"/>
    <row r="52880" hidden="1"/>
    <row r="52881" hidden="1"/>
    <row r="52882" hidden="1"/>
    <row r="52883" hidden="1"/>
    <row r="52884" hidden="1"/>
    <row r="52885" hidden="1"/>
    <row r="52886" hidden="1"/>
    <row r="52887" hidden="1"/>
    <row r="52888" hidden="1"/>
    <row r="52889" hidden="1"/>
    <row r="52890" hidden="1"/>
    <row r="52891" hidden="1"/>
    <row r="52892" hidden="1"/>
    <row r="52893" hidden="1"/>
    <row r="52894" hidden="1"/>
    <row r="52895" hidden="1"/>
    <row r="52896" hidden="1"/>
    <row r="52897" hidden="1"/>
    <row r="52898" hidden="1"/>
    <row r="52899" hidden="1"/>
    <row r="52900" hidden="1"/>
    <row r="52901" hidden="1"/>
    <row r="52902" hidden="1"/>
    <row r="52903" hidden="1"/>
    <row r="52904" hidden="1"/>
    <row r="52905" hidden="1"/>
    <row r="52906" hidden="1"/>
    <row r="52907" hidden="1"/>
    <row r="52908" hidden="1"/>
    <row r="52909" hidden="1"/>
    <row r="52910" hidden="1"/>
    <row r="52911" hidden="1"/>
    <row r="52912" hidden="1"/>
    <row r="52913" hidden="1"/>
    <row r="52914" hidden="1"/>
    <row r="52915" hidden="1"/>
    <row r="52916" hidden="1"/>
    <row r="52917" hidden="1"/>
    <row r="52918" hidden="1"/>
    <row r="52919" hidden="1"/>
    <row r="52920" hidden="1"/>
    <row r="52921" hidden="1"/>
    <row r="52922" hidden="1"/>
    <row r="52923" hidden="1"/>
    <row r="52924" hidden="1"/>
    <row r="52925" hidden="1"/>
    <row r="52926" hidden="1"/>
    <row r="52927" hidden="1"/>
    <row r="52928" hidden="1"/>
    <row r="52929" hidden="1"/>
    <row r="52930" hidden="1"/>
    <row r="52931" hidden="1"/>
    <row r="52932" hidden="1"/>
    <row r="52933" hidden="1"/>
    <row r="52934" hidden="1"/>
    <row r="52935" hidden="1"/>
    <row r="52936" hidden="1"/>
    <row r="52937" hidden="1"/>
    <row r="52938" hidden="1"/>
    <row r="52939" hidden="1"/>
    <row r="52940" hidden="1"/>
    <row r="52941" hidden="1"/>
    <row r="52942" hidden="1"/>
    <row r="52943" hidden="1"/>
    <row r="52944" hidden="1"/>
    <row r="52945" hidden="1"/>
    <row r="52946" hidden="1"/>
    <row r="52947" hidden="1"/>
    <row r="52948" hidden="1"/>
    <row r="52949" hidden="1"/>
    <row r="52950" hidden="1"/>
    <row r="52951" hidden="1"/>
    <row r="52952" hidden="1"/>
    <row r="52953" hidden="1"/>
    <row r="52954" hidden="1"/>
    <row r="52955" hidden="1"/>
    <row r="52956" hidden="1"/>
    <row r="52957" hidden="1"/>
    <row r="52958" hidden="1"/>
    <row r="52959" hidden="1"/>
    <row r="52960" hidden="1"/>
    <row r="52961" hidden="1"/>
    <row r="52962" hidden="1"/>
    <row r="52963" hidden="1"/>
    <row r="52964" hidden="1"/>
    <row r="52965" hidden="1"/>
    <row r="52966" hidden="1"/>
    <row r="52967" hidden="1"/>
    <row r="52968" hidden="1"/>
    <row r="52969" hidden="1"/>
    <row r="52970" hidden="1"/>
    <row r="52971" hidden="1"/>
    <row r="52972" hidden="1"/>
    <row r="52973" hidden="1"/>
    <row r="52974" hidden="1"/>
    <row r="52975" hidden="1"/>
    <row r="52976" hidden="1"/>
    <row r="52977" hidden="1"/>
    <row r="52978" hidden="1"/>
    <row r="52979" hidden="1"/>
    <row r="52980" hidden="1"/>
    <row r="52981" hidden="1"/>
    <row r="52982" hidden="1"/>
    <row r="52983" hidden="1"/>
    <row r="52984" hidden="1"/>
    <row r="52985" hidden="1"/>
    <row r="52986" hidden="1"/>
    <row r="52987" hidden="1"/>
    <row r="52988" hidden="1"/>
    <row r="52989" hidden="1"/>
    <row r="52990" hidden="1"/>
    <row r="52991" hidden="1"/>
    <row r="52992" hidden="1"/>
    <row r="52993" hidden="1"/>
    <row r="52994" hidden="1"/>
    <row r="52995" hidden="1"/>
    <row r="52996" hidden="1"/>
    <row r="52997" hidden="1"/>
    <row r="52998" hidden="1"/>
    <row r="52999" hidden="1"/>
    <row r="53000" hidden="1"/>
    <row r="53001" hidden="1"/>
    <row r="53002" hidden="1"/>
    <row r="53003" hidden="1"/>
    <row r="53004" hidden="1"/>
    <row r="53005" hidden="1"/>
    <row r="53006" hidden="1"/>
    <row r="53007" hidden="1"/>
    <row r="53008" hidden="1"/>
    <row r="53009" hidden="1"/>
    <row r="53010" hidden="1"/>
    <row r="53011" hidden="1"/>
    <row r="53012" hidden="1"/>
    <row r="53013" hidden="1"/>
    <row r="53014" hidden="1"/>
    <row r="53015" hidden="1"/>
    <row r="53016" hidden="1"/>
    <row r="53017" hidden="1"/>
    <row r="53018" hidden="1"/>
    <row r="53019" hidden="1"/>
    <row r="53020" hidden="1"/>
    <row r="53021" hidden="1"/>
    <row r="53022" hidden="1"/>
    <row r="53023" hidden="1"/>
    <row r="53024" hidden="1"/>
    <row r="53025" hidden="1"/>
    <row r="53026" hidden="1"/>
    <row r="53027" hidden="1"/>
    <row r="53028" hidden="1"/>
    <row r="53029" hidden="1"/>
    <row r="53030" hidden="1"/>
    <row r="53031" hidden="1"/>
    <row r="53032" hidden="1"/>
    <row r="53033" hidden="1"/>
    <row r="53034" hidden="1"/>
    <row r="53035" hidden="1"/>
    <row r="53036" hidden="1"/>
    <row r="53037" hidden="1"/>
    <row r="53038" hidden="1"/>
    <row r="53039" hidden="1"/>
    <row r="53040" hidden="1"/>
    <row r="53041" hidden="1"/>
    <row r="53042" hidden="1"/>
    <row r="53043" hidden="1"/>
    <row r="53044" hidden="1"/>
    <row r="53045" hidden="1"/>
    <row r="53046" hidden="1"/>
    <row r="53047" hidden="1"/>
    <row r="53048" hidden="1"/>
    <row r="53049" hidden="1"/>
    <row r="53050" hidden="1"/>
    <row r="53051" hidden="1"/>
    <row r="53052" hidden="1"/>
    <row r="53053" hidden="1"/>
    <row r="53054" hidden="1"/>
    <row r="53055" hidden="1"/>
    <row r="53056" hidden="1"/>
    <row r="53057" hidden="1"/>
    <row r="53058" hidden="1"/>
    <row r="53059" hidden="1"/>
    <row r="53060" hidden="1"/>
    <row r="53061" hidden="1"/>
    <row r="53062" hidden="1"/>
    <row r="53063" hidden="1"/>
    <row r="53064" hidden="1"/>
    <row r="53065" hidden="1"/>
    <row r="53066" hidden="1"/>
    <row r="53067" hidden="1"/>
    <row r="53068" hidden="1"/>
    <row r="53069" hidden="1"/>
    <row r="53070" hidden="1"/>
    <row r="53071" hidden="1"/>
    <row r="53072" hidden="1"/>
    <row r="53073" hidden="1"/>
    <row r="53074" hidden="1"/>
    <row r="53075" hidden="1"/>
    <row r="53076" hidden="1"/>
    <row r="53077" hidden="1"/>
    <row r="53078" hidden="1"/>
    <row r="53079" hidden="1"/>
    <row r="53080" hidden="1"/>
    <row r="53081" hidden="1"/>
    <row r="53082" hidden="1"/>
    <row r="53083" hidden="1"/>
    <row r="53084" hidden="1"/>
    <row r="53085" hidden="1"/>
    <row r="53086" hidden="1"/>
    <row r="53087" hidden="1"/>
    <row r="53088" hidden="1"/>
    <row r="53089" hidden="1"/>
    <row r="53090" hidden="1"/>
    <row r="53091" hidden="1"/>
    <row r="53092" hidden="1"/>
    <row r="53093" hidden="1"/>
    <row r="53094" hidden="1"/>
    <row r="53095" hidden="1"/>
    <row r="53096" hidden="1"/>
    <row r="53097" hidden="1"/>
    <row r="53098" hidden="1"/>
    <row r="53099" hidden="1"/>
    <row r="53100" hidden="1"/>
    <row r="53101" hidden="1"/>
    <row r="53102" hidden="1"/>
    <row r="53103" hidden="1"/>
    <row r="53104" hidden="1"/>
    <row r="53105" hidden="1"/>
    <row r="53106" hidden="1"/>
    <row r="53107" hidden="1"/>
    <row r="53108" hidden="1"/>
    <row r="53109" hidden="1"/>
    <row r="53110" hidden="1"/>
    <row r="53111" hidden="1"/>
    <row r="53112" hidden="1"/>
    <row r="53113" hidden="1"/>
    <row r="53114" hidden="1"/>
    <row r="53115" hidden="1"/>
    <row r="53116" hidden="1"/>
    <row r="53117" hidden="1"/>
    <row r="53118" hidden="1"/>
    <row r="53119" hidden="1"/>
    <row r="53120" hidden="1"/>
    <row r="53121" hidden="1"/>
    <row r="53122" hidden="1"/>
    <row r="53123" hidden="1"/>
    <row r="53124" hidden="1"/>
    <row r="53125" hidden="1"/>
    <row r="53126" hidden="1"/>
    <row r="53127" hidden="1"/>
    <row r="53128" hidden="1"/>
    <row r="53129" hidden="1"/>
    <row r="53130" hidden="1"/>
    <row r="53131" hidden="1"/>
    <row r="53132" hidden="1"/>
    <row r="53133" hidden="1"/>
    <row r="53134" hidden="1"/>
    <row r="53135" hidden="1"/>
    <row r="53136" hidden="1"/>
    <row r="53137" hidden="1"/>
    <row r="53138" hidden="1"/>
    <row r="53139" hidden="1"/>
    <row r="53140" hidden="1"/>
    <row r="53141" hidden="1"/>
    <row r="53142" hidden="1"/>
    <row r="53143" hidden="1"/>
    <row r="53144" hidden="1"/>
    <row r="53145" hidden="1"/>
    <row r="53146" hidden="1"/>
    <row r="53147" hidden="1"/>
    <row r="53148" hidden="1"/>
    <row r="53149" hidden="1"/>
    <row r="53150" hidden="1"/>
    <row r="53151" hidden="1"/>
    <row r="53152" hidden="1"/>
    <row r="53153" hidden="1"/>
    <row r="53154" hidden="1"/>
    <row r="53155" hidden="1"/>
    <row r="53156" hidden="1"/>
    <row r="53157" hidden="1"/>
    <row r="53158" hidden="1"/>
    <row r="53159" hidden="1"/>
    <row r="53160" hidden="1"/>
    <row r="53161" hidden="1"/>
    <row r="53162" hidden="1"/>
    <row r="53163" hidden="1"/>
    <row r="53164" hidden="1"/>
    <row r="53165" hidden="1"/>
    <row r="53166" hidden="1"/>
    <row r="53167" hidden="1"/>
    <row r="53168" hidden="1"/>
    <row r="53169" hidden="1"/>
    <row r="53170" hidden="1"/>
    <row r="53171" hidden="1"/>
    <row r="53172" hidden="1"/>
    <row r="53173" hidden="1"/>
    <row r="53174" hidden="1"/>
    <row r="53175" hidden="1"/>
    <row r="53176" hidden="1"/>
    <row r="53177" hidden="1"/>
    <row r="53178" hidden="1"/>
    <row r="53179" hidden="1"/>
    <row r="53180" hidden="1"/>
    <row r="53181" hidden="1"/>
    <row r="53182" hidden="1"/>
    <row r="53183" hidden="1"/>
    <row r="53184" hidden="1"/>
    <row r="53185" hidden="1"/>
    <row r="53186" hidden="1"/>
    <row r="53187" hidden="1"/>
    <row r="53188" hidden="1"/>
    <row r="53189" hidden="1"/>
    <row r="53190" hidden="1"/>
    <row r="53191" hidden="1"/>
    <row r="53192" hidden="1"/>
    <row r="53193" hidden="1"/>
    <row r="53194" hidden="1"/>
    <row r="53195" hidden="1"/>
    <row r="53196" hidden="1"/>
    <row r="53197" hidden="1"/>
    <row r="53198" hidden="1"/>
    <row r="53199" hidden="1"/>
    <row r="53200" hidden="1"/>
    <row r="53201" hidden="1"/>
    <row r="53202" hidden="1"/>
    <row r="53203" hidden="1"/>
    <row r="53204" hidden="1"/>
    <row r="53205" hidden="1"/>
    <row r="53206" hidden="1"/>
    <row r="53207" hidden="1"/>
    <row r="53208" hidden="1"/>
    <row r="53209" hidden="1"/>
    <row r="53210" hidden="1"/>
    <row r="53211" hidden="1"/>
    <row r="53212" hidden="1"/>
    <row r="53213" hidden="1"/>
    <row r="53214" hidden="1"/>
    <row r="53215" hidden="1"/>
    <row r="53216" hidden="1"/>
    <row r="53217" hidden="1"/>
    <row r="53218" hidden="1"/>
    <row r="53219" hidden="1"/>
    <row r="53220" hidden="1"/>
    <row r="53221" hidden="1"/>
    <row r="53222" hidden="1"/>
    <row r="53223" hidden="1"/>
    <row r="53224" hidden="1"/>
    <row r="53225" hidden="1"/>
    <row r="53226" hidden="1"/>
    <row r="53227" hidden="1"/>
    <row r="53228" hidden="1"/>
    <row r="53229" hidden="1"/>
    <row r="53230" hidden="1"/>
    <row r="53231" hidden="1"/>
    <row r="53232" hidden="1"/>
    <row r="53233" hidden="1"/>
    <row r="53234" hidden="1"/>
    <row r="53235" hidden="1"/>
    <row r="53236" hidden="1"/>
    <row r="53237" hidden="1"/>
    <row r="53238" hidden="1"/>
    <row r="53239" hidden="1"/>
    <row r="53240" hidden="1"/>
    <row r="53241" hidden="1"/>
    <row r="53242" hidden="1"/>
    <row r="53243" hidden="1"/>
    <row r="53244" hidden="1"/>
    <row r="53245" hidden="1"/>
    <row r="53246" hidden="1"/>
    <row r="53247" hidden="1"/>
    <row r="53248" hidden="1"/>
    <row r="53249" hidden="1"/>
    <row r="53250" hidden="1"/>
    <row r="53251" hidden="1"/>
    <row r="53252" hidden="1"/>
    <row r="53253" hidden="1"/>
    <row r="53254" hidden="1"/>
    <row r="53255" hidden="1"/>
    <row r="53256" hidden="1"/>
    <row r="53257" hidden="1"/>
    <row r="53258" hidden="1"/>
    <row r="53259" hidden="1"/>
    <row r="53260" hidden="1"/>
    <row r="53261" hidden="1"/>
    <row r="53262" hidden="1"/>
    <row r="53263" hidden="1"/>
    <row r="53264" hidden="1"/>
    <row r="53265" hidden="1"/>
    <row r="53266" hidden="1"/>
    <row r="53267" hidden="1"/>
    <row r="53268" hidden="1"/>
    <row r="53269" hidden="1"/>
    <row r="53270" hidden="1"/>
    <row r="53271" hidden="1"/>
    <row r="53272" hidden="1"/>
    <row r="53273" hidden="1"/>
    <row r="53274" hidden="1"/>
    <row r="53275" hidden="1"/>
    <row r="53276" hidden="1"/>
    <row r="53277" hidden="1"/>
    <row r="53278" hidden="1"/>
    <row r="53279" hidden="1"/>
    <row r="53280" hidden="1"/>
    <row r="53281" hidden="1"/>
    <row r="53282" hidden="1"/>
    <row r="53283" hidden="1"/>
    <row r="53284" hidden="1"/>
    <row r="53285" hidden="1"/>
    <row r="53286" hidden="1"/>
    <row r="53287" hidden="1"/>
    <row r="53288" hidden="1"/>
    <row r="53289" hidden="1"/>
    <row r="53290" hidden="1"/>
    <row r="53291" hidden="1"/>
    <row r="53292" hidden="1"/>
    <row r="53293" hidden="1"/>
    <row r="53294" hidden="1"/>
    <row r="53295" hidden="1"/>
    <row r="53296" hidden="1"/>
    <row r="53297" hidden="1"/>
    <row r="53298" hidden="1"/>
    <row r="53299" hidden="1"/>
    <row r="53300" hidden="1"/>
    <row r="53301" hidden="1"/>
    <row r="53302" hidden="1"/>
    <row r="53303" hidden="1"/>
    <row r="53304" hidden="1"/>
    <row r="53305" hidden="1"/>
    <row r="53306" hidden="1"/>
    <row r="53307" hidden="1"/>
    <row r="53308" hidden="1"/>
    <row r="53309" hidden="1"/>
    <row r="53310" hidden="1"/>
    <row r="53311" hidden="1"/>
    <row r="53312" hidden="1"/>
    <row r="53313" hidden="1"/>
    <row r="53314" hidden="1"/>
    <row r="53315" hidden="1"/>
    <row r="53316" hidden="1"/>
    <row r="53317" hidden="1"/>
    <row r="53318" hidden="1"/>
    <row r="53319" hidden="1"/>
    <row r="53320" hidden="1"/>
    <row r="53321" hidden="1"/>
    <row r="53322" hidden="1"/>
    <row r="53323" hidden="1"/>
    <row r="53324" hidden="1"/>
    <row r="53325" hidden="1"/>
    <row r="53326" hidden="1"/>
    <row r="53327" hidden="1"/>
    <row r="53328" hidden="1"/>
    <row r="53329" hidden="1"/>
    <row r="53330" hidden="1"/>
    <row r="53331" hidden="1"/>
    <row r="53332" hidden="1"/>
    <row r="53333" hidden="1"/>
    <row r="53334" hidden="1"/>
    <row r="53335" hidden="1"/>
    <row r="53336" hidden="1"/>
    <row r="53337" hidden="1"/>
    <row r="53338" hidden="1"/>
    <row r="53339" hidden="1"/>
    <row r="53340" hidden="1"/>
    <row r="53341" hidden="1"/>
    <row r="53342" hidden="1"/>
    <row r="53343" hidden="1"/>
    <row r="53344" hidden="1"/>
    <row r="53345" hidden="1"/>
    <row r="53346" hidden="1"/>
    <row r="53347" hidden="1"/>
    <row r="53348" hidden="1"/>
    <row r="53349" hidden="1"/>
    <row r="53350" hidden="1"/>
    <row r="53351" hidden="1"/>
    <row r="53352" hidden="1"/>
    <row r="53353" hidden="1"/>
    <row r="53354" hidden="1"/>
    <row r="53355" hidden="1"/>
    <row r="53356" hidden="1"/>
    <row r="53357" hidden="1"/>
    <row r="53358" hidden="1"/>
    <row r="53359" hidden="1"/>
    <row r="53360" hidden="1"/>
    <row r="53361" hidden="1"/>
    <row r="53362" hidden="1"/>
    <row r="53363" hidden="1"/>
    <row r="53364" hidden="1"/>
    <row r="53365" hidden="1"/>
    <row r="53366" hidden="1"/>
    <row r="53367" hidden="1"/>
    <row r="53368" hidden="1"/>
    <row r="53369" hidden="1"/>
    <row r="53370" hidden="1"/>
    <row r="53371" hidden="1"/>
    <row r="53372" hidden="1"/>
    <row r="53373" hidden="1"/>
    <row r="53374" hidden="1"/>
    <row r="53375" hidden="1"/>
    <row r="53376" hidden="1"/>
    <row r="53377" hidden="1"/>
    <row r="53378" hidden="1"/>
    <row r="53379" hidden="1"/>
    <row r="53380" hidden="1"/>
    <row r="53381" hidden="1"/>
    <row r="53382" hidden="1"/>
    <row r="53383" hidden="1"/>
    <row r="53384" hidden="1"/>
    <row r="53385" hidden="1"/>
    <row r="53386" hidden="1"/>
    <row r="53387" hidden="1"/>
    <row r="53388" hidden="1"/>
    <row r="53389" hidden="1"/>
    <row r="53390" hidden="1"/>
    <row r="53391" hidden="1"/>
    <row r="53392" hidden="1"/>
    <row r="53393" hidden="1"/>
    <row r="53394" hidden="1"/>
    <row r="53395" hidden="1"/>
    <row r="53396" hidden="1"/>
    <row r="53397" hidden="1"/>
    <row r="53398" hidden="1"/>
    <row r="53399" hidden="1"/>
    <row r="53400" hidden="1"/>
    <row r="53401" hidden="1"/>
    <row r="53402" hidden="1"/>
    <row r="53403" hidden="1"/>
    <row r="53404" hidden="1"/>
    <row r="53405" hidden="1"/>
    <row r="53406" hidden="1"/>
    <row r="53407" hidden="1"/>
    <row r="53408" hidden="1"/>
    <row r="53409" hidden="1"/>
    <row r="53410" hidden="1"/>
    <row r="53411" hidden="1"/>
    <row r="53412" hidden="1"/>
    <row r="53413" hidden="1"/>
    <row r="53414" hidden="1"/>
    <row r="53415" hidden="1"/>
    <row r="53416" hidden="1"/>
    <row r="53417" hidden="1"/>
    <row r="53418" hidden="1"/>
    <row r="53419" hidden="1"/>
    <row r="53420" hidden="1"/>
    <row r="53421" hidden="1"/>
    <row r="53422" hidden="1"/>
    <row r="53423" hidden="1"/>
    <row r="53424" hidden="1"/>
    <row r="53425" hidden="1"/>
    <row r="53426" hidden="1"/>
    <row r="53427" hidden="1"/>
    <row r="53428" hidden="1"/>
    <row r="53429" hidden="1"/>
    <row r="53430" hidden="1"/>
    <row r="53431" hidden="1"/>
    <row r="53432" hidden="1"/>
    <row r="53433" hidden="1"/>
    <row r="53434" hidden="1"/>
    <row r="53435" hidden="1"/>
    <row r="53436" hidden="1"/>
    <row r="53437" hidden="1"/>
    <row r="53438" hidden="1"/>
    <row r="53439" hidden="1"/>
    <row r="53440" hidden="1"/>
    <row r="53441" hidden="1"/>
    <row r="53442" hidden="1"/>
    <row r="53443" hidden="1"/>
    <row r="53444" hidden="1"/>
    <row r="53445" hidden="1"/>
    <row r="53446" hidden="1"/>
    <row r="53447" hidden="1"/>
    <row r="53448" hidden="1"/>
    <row r="53449" hidden="1"/>
    <row r="53450" hidden="1"/>
    <row r="53451" hidden="1"/>
    <row r="53452" hidden="1"/>
    <row r="53453" hidden="1"/>
    <row r="53454" hidden="1"/>
    <row r="53455" hidden="1"/>
    <row r="53456" hidden="1"/>
    <row r="53457" hidden="1"/>
    <row r="53458" hidden="1"/>
    <row r="53459" hidden="1"/>
    <row r="53460" hidden="1"/>
    <row r="53461" hidden="1"/>
    <row r="53462" hidden="1"/>
    <row r="53463" hidden="1"/>
    <row r="53464" hidden="1"/>
    <row r="53465" hidden="1"/>
    <row r="53466" hidden="1"/>
    <row r="53467" hidden="1"/>
    <row r="53468" hidden="1"/>
    <row r="53469" hidden="1"/>
    <row r="53470" hidden="1"/>
    <row r="53471" hidden="1"/>
    <row r="53472" hidden="1"/>
    <row r="53473" hidden="1"/>
    <row r="53474" hidden="1"/>
    <row r="53475" hidden="1"/>
    <row r="53476" hidden="1"/>
    <row r="53477" hidden="1"/>
    <row r="53478" hidden="1"/>
    <row r="53479" hidden="1"/>
    <row r="53480" hidden="1"/>
    <row r="53481" hidden="1"/>
    <row r="53482" hidden="1"/>
    <row r="53483" hidden="1"/>
    <row r="53484" hidden="1"/>
    <row r="53485" hidden="1"/>
    <row r="53486" hidden="1"/>
    <row r="53487" hidden="1"/>
    <row r="53488" hidden="1"/>
    <row r="53489" hidden="1"/>
    <row r="53490" hidden="1"/>
    <row r="53491" hidden="1"/>
    <row r="53492" hidden="1"/>
    <row r="53493" hidden="1"/>
    <row r="53494" hidden="1"/>
    <row r="53495" hidden="1"/>
    <row r="53496" hidden="1"/>
    <row r="53497" hidden="1"/>
    <row r="53498" hidden="1"/>
    <row r="53499" hidden="1"/>
    <row r="53500" hidden="1"/>
    <row r="53501" hidden="1"/>
    <row r="53502" hidden="1"/>
    <row r="53503" hidden="1"/>
    <row r="53504" hidden="1"/>
    <row r="53505" hidden="1"/>
    <row r="53506" hidden="1"/>
    <row r="53507" hidden="1"/>
    <row r="53508" hidden="1"/>
    <row r="53509" hidden="1"/>
    <row r="53510" hidden="1"/>
    <row r="53511" hidden="1"/>
    <row r="53512" hidden="1"/>
    <row r="53513" hidden="1"/>
    <row r="53514" hidden="1"/>
    <row r="53515" hidden="1"/>
    <row r="53516" hidden="1"/>
    <row r="53517" hidden="1"/>
    <row r="53518" hidden="1"/>
    <row r="53519" hidden="1"/>
    <row r="53520" hidden="1"/>
    <row r="53521" hidden="1"/>
    <row r="53522" hidden="1"/>
    <row r="53523" hidden="1"/>
    <row r="53524" hidden="1"/>
    <row r="53525" hidden="1"/>
    <row r="53526" hidden="1"/>
    <row r="53527" hidden="1"/>
    <row r="53528" hidden="1"/>
    <row r="53529" hidden="1"/>
    <row r="53530" hidden="1"/>
    <row r="53531" hidden="1"/>
    <row r="53532" hidden="1"/>
    <row r="53533" hidden="1"/>
    <row r="53534" hidden="1"/>
    <row r="53535" hidden="1"/>
    <row r="53536" hidden="1"/>
    <row r="53537" hidden="1"/>
    <row r="53538" hidden="1"/>
    <row r="53539" hidden="1"/>
    <row r="53540" hidden="1"/>
    <row r="53541" hidden="1"/>
    <row r="53542" hidden="1"/>
    <row r="53543" hidden="1"/>
    <row r="53544" hidden="1"/>
    <row r="53545" hidden="1"/>
    <row r="53546" hidden="1"/>
    <row r="53547" hidden="1"/>
    <row r="53548" hidden="1"/>
    <row r="53549" hidden="1"/>
    <row r="53550" hidden="1"/>
    <row r="53551" hidden="1"/>
    <row r="53552" hidden="1"/>
    <row r="53553" hidden="1"/>
    <row r="53554" hidden="1"/>
    <row r="53555" hidden="1"/>
    <row r="53556" hidden="1"/>
    <row r="53557" hidden="1"/>
    <row r="53558" hidden="1"/>
    <row r="53559" hidden="1"/>
    <row r="53560" hidden="1"/>
    <row r="53561" hidden="1"/>
    <row r="53562" hidden="1"/>
    <row r="53563" hidden="1"/>
    <row r="53564" hidden="1"/>
    <row r="53565" hidden="1"/>
    <row r="53566" hidden="1"/>
    <row r="53567" hidden="1"/>
    <row r="53568" hidden="1"/>
    <row r="53569" hidden="1"/>
    <row r="53570" hidden="1"/>
    <row r="53571" hidden="1"/>
    <row r="53572" hidden="1"/>
    <row r="53573" hidden="1"/>
    <row r="53574" hidden="1"/>
    <row r="53575" hidden="1"/>
    <row r="53576" hidden="1"/>
    <row r="53577" hidden="1"/>
    <row r="53578" hidden="1"/>
    <row r="53579" hidden="1"/>
    <row r="53580" hidden="1"/>
    <row r="53581" hidden="1"/>
    <row r="53582" hidden="1"/>
    <row r="53583" hidden="1"/>
    <row r="53584" hidden="1"/>
    <row r="53585" hidden="1"/>
    <row r="53586" hidden="1"/>
    <row r="53587" hidden="1"/>
    <row r="53588" hidden="1"/>
    <row r="53589" hidden="1"/>
    <row r="53590" hidden="1"/>
    <row r="53591" hidden="1"/>
    <row r="53592" hidden="1"/>
    <row r="53593" hidden="1"/>
    <row r="53594" hidden="1"/>
    <row r="53595" hidden="1"/>
    <row r="53596" hidden="1"/>
    <row r="53597" hidden="1"/>
    <row r="53598" hidden="1"/>
    <row r="53599" hidden="1"/>
    <row r="53600" hidden="1"/>
    <row r="53601" hidden="1"/>
    <row r="53602" hidden="1"/>
    <row r="53603" hidden="1"/>
    <row r="53604" hidden="1"/>
    <row r="53605" hidden="1"/>
    <row r="53606" hidden="1"/>
    <row r="53607" hidden="1"/>
    <row r="53608" hidden="1"/>
    <row r="53609" hidden="1"/>
    <row r="53610" hidden="1"/>
    <row r="53611" hidden="1"/>
    <row r="53612" hidden="1"/>
    <row r="53613" hidden="1"/>
    <row r="53614" hidden="1"/>
    <row r="53615" hidden="1"/>
    <row r="53616" hidden="1"/>
    <row r="53617" hidden="1"/>
    <row r="53618" hidden="1"/>
    <row r="53619" hidden="1"/>
    <row r="53620" hidden="1"/>
    <row r="53621" hidden="1"/>
    <row r="53622" hidden="1"/>
    <row r="53623" hidden="1"/>
    <row r="53624" hidden="1"/>
    <row r="53625" hidden="1"/>
    <row r="53626" hidden="1"/>
    <row r="53627" hidden="1"/>
    <row r="53628" hidden="1"/>
    <row r="53629" hidden="1"/>
    <row r="53630" hidden="1"/>
    <row r="53631" hidden="1"/>
    <row r="53632" hidden="1"/>
    <row r="53633" hidden="1"/>
    <row r="53634" hidden="1"/>
    <row r="53635" hidden="1"/>
    <row r="53636" hidden="1"/>
    <row r="53637" hidden="1"/>
    <row r="53638" hidden="1"/>
    <row r="53639" hidden="1"/>
    <row r="53640" hidden="1"/>
    <row r="53641" hidden="1"/>
    <row r="53642" hidden="1"/>
    <row r="53643" hidden="1"/>
    <row r="53644" hidden="1"/>
    <row r="53645" hidden="1"/>
    <row r="53646" hidden="1"/>
    <row r="53647" hidden="1"/>
    <row r="53648" hidden="1"/>
    <row r="53649" hidden="1"/>
    <row r="53650" hidden="1"/>
    <row r="53651" hidden="1"/>
    <row r="53652" hidden="1"/>
    <row r="53653" hidden="1"/>
    <row r="53654" hidden="1"/>
    <row r="53655" hidden="1"/>
    <row r="53656" hidden="1"/>
    <row r="53657" hidden="1"/>
    <row r="53658" hidden="1"/>
    <row r="53659" hidden="1"/>
    <row r="53660" hidden="1"/>
    <row r="53661" hidden="1"/>
    <row r="53662" hidden="1"/>
    <row r="53663" hidden="1"/>
    <row r="53664" hidden="1"/>
    <row r="53665" hidden="1"/>
    <row r="53666" hidden="1"/>
    <row r="53667" hidden="1"/>
    <row r="53668" hidden="1"/>
    <row r="53669" hidden="1"/>
    <row r="53670" hidden="1"/>
    <row r="53671" hidden="1"/>
    <row r="53672" hidden="1"/>
    <row r="53673" hidden="1"/>
    <row r="53674" hidden="1"/>
    <row r="53675" hidden="1"/>
    <row r="53676" hidden="1"/>
    <row r="53677" hidden="1"/>
    <row r="53678" hidden="1"/>
    <row r="53679" hidden="1"/>
    <row r="53680" hidden="1"/>
    <row r="53681" hidden="1"/>
    <row r="53682" hidden="1"/>
    <row r="53683" hidden="1"/>
    <row r="53684" hidden="1"/>
    <row r="53685" hidden="1"/>
    <row r="53686" hidden="1"/>
    <row r="53687" hidden="1"/>
    <row r="53688" hidden="1"/>
    <row r="53689" hidden="1"/>
    <row r="53690" hidden="1"/>
    <row r="53691" hidden="1"/>
    <row r="53692" hidden="1"/>
    <row r="53693" hidden="1"/>
    <row r="53694" hidden="1"/>
    <row r="53695" hidden="1"/>
    <row r="53696" hidden="1"/>
    <row r="53697" hidden="1"/>
    <row r="53698" hidden="1"/>
    <row r="53699" hidden="1"/>
    <row r="53700" hidden="1"/>
    <row r="53701" hidden="1"/>
    <row r="53702" hidden="1"/>
    <row r="53703" hidden="1"/>
    <row r="53704" hidden="1"/>
    <row r="53705" hidden="1"/>
    <row r="53706" hidden="1"/>
    <row r="53707" hidden="1"/>
    <row r="53708" hidden="1"/>
    <row r="53709" hidden="1"/>
    <row r="53710" hidden="1"/>
    <row r="53711" hidden="1"/>
    <row r="53712" hidden="1"/>
    <row r="53713" hidden="1"/>
    <row r="53714" hidden="1"/>
    <row r="53715" hidden="1"/>
    <row r="53716" hidden="1"/>
    <row r="53717" hidden="1"/>
    <row r="53718" hidden="1"/>
    <row r="53719" hidden="1"/>
    <row r="53720" hidden="1"/>
    <row r="53721" hidden="1"/>
    <row r="53722" hidden="1"/>
    <row r="53723" hidden="1"/>
    <row r="53724" hidden="1"/>
    <row r="53725" hidden="1"/>
    <row r="53726" hidden="1"/>
    <row r="53727" hidden="1"/>
    <row r="53728" hidden="1"/>
    <row r="53729" hidden="1"/>
    <row r="53730" hidden="1"/>
    <row r="53731" hidden="1"/>
    <row r="53732" hidden="1"/>
    <row r="53733" hidden="1"/>
    <row r="53734" hidden="1"/>
    <row r="53735" hidden="1"/>
    <row r="53736" hidden="1"/>
    <row r="53737" hidden="1"/>
    <row r="53738" hidden="1"/>
    <row r="53739" hidden="1"/>
    <row r="53740" hidden="1"/>
    <row r="53741" hidden="1"/>
    <row r="53742" hidden="1"/>
    <row r="53743" hidden="1"/>
    <row r="53744" hidden="1"/>
    <row r="53745" hidden="1"/>
    <row r="53746" hidden="1"/>
    <row r="53747" hidden="1"/>
    <row r="53748" hidden="1"/>
    <row r="53749" hidden="1"/>
    <row r="53750" hidden="1"/>
    <row r="53751" hidden="1"/>
    <row r="53752" hidden="1"/>
    <row r="53753" hidden="1"/>
    <row r="53754" hidden="1"/>
    <row r="53755" hidden="1"/>
    <row r="53756" hidden="1"/>
    <row r="53757" hidden="1"/>
    <row r="53758" hidden="1"/>
    <row r="53759" hidden="1"/>
    <row r="53760" hidden="1"/>
    <row r="53761" hidden="1"/>
    <row r="53762" hidden="1"/>
    <row r="53763" hidden="1"/>
    <row r="53764" hidden="1"/>
    <row r="53765" hidden="1"/>
    <row r="53766" hidden="1"/>
    <row r="53767" hidden="1"/>
    <row r="53768" hidden="1"/>
    <row r="53769" hidden="1"/>
    <row r="53770" hidden="1"/>
    <row r="53771" hidden="1"/>
    <row r="53772" hidden="1"/>
    <row r="53773" hidden="1"/>
    <row r="53774" hidden="1"/>
    <row r="53775" hidden="1"/>
    <row r="53776" hidden="1"/>
    <row r="53777" hidden="1"/>
    <row r="53778" hidden="1"/>
    <row r="53779" hidden="1"/>
    <row r="53780" hidden="1"/>
    <row r="53781" hidden="1"/>
    <row r="53782" hidden="1"/>
    <row r="53783" hidden="1"/>
    <row r="53784" hidden="1"/>
    <row r="53785" hidden="1"/>
    <row r="53786" hidden="1"/>
    <row r="53787" hidden="1"/>
    <row r="53788" hidden="1"/>
    <row r="53789" hidden="1"/>
    <row r="53790" hidden="1"/>
    <row r="53791" hidden="1"/>
    <row r="53792" hidden="1"/>
    <row r="53793" hidden="1"/>
    <row r="53794" hidden="1"/>
    <row r="53795" hidden="1"/>
    <row r="53796" hidden="1"/>
    <row r="53797" hidden="1"/>
    <row r="53798" hidden="1"/>
    <row r="53799" hidden="1"/>
    <row r="53800" hidden="1"/>
    <row r="53801" hidden="1"/>
    <row r="53802" hidden="1"/>
    <row r="53803" hidden="1"/>
    <row r="53804" hidden="1"/>
    <row r="53805" hidden="1"/>
    <row r="53806" hidden="1"/>
    <row r="53807" hidden="1"/>
    <row r="53808" hidden="1"/>
    <row r="53809" hidden="1"/>
    <row r="53810" hidden="1"/>
    <row r="53811" hidden="1"/>
    <row r="53812" hidden="1"/>
    <row r="53813" hidden="1"/>
    <row r="53814" hidden="1"/>
    <row r="53815" hidden="1"/>
    <row r="53816" hidden="1"/>
    <row r="53817" hidden="1"/>
    <row r="53818" hidden="1"/>
    <row r="53819" hidden="1"/>
    <row r="53820" hidden="1"/>
    <row r="53821" hidden="1"/>
    <row r="53822" hidden="1"/>
    <row r="53823" hidden="1"/>
    <row r="53824" hidden="1"/>
    <row r="53825" hidden="1"/>
    <row r="53826" hidden="1"/>
    <row r="53827" hidden="1"/>
    <row r="53828" hidden="1"/>
    <row r="53829" hidden="1"/>
    <row r="53830" hidden="1"/>
    <row r="53831" hidden="1"/>
    <row r="53832" hidden="1"/>
    <row r="53833" hidden="1"/>
    <row r="53834" hidden="1"/>
    <row r="53835" hidden="1"/>
    <row r="53836" hidden="1"/>
    <row r="53837" hidden="1"/>
    <row r="53838" hidden="1"/>
    <row r="53839" hidden="1"/>
    <row r="53840" hidden="1"/>
    <row r="53841" hidden="1"/>
    <row r="53842" hidden="1"/>
    <row r="53843" hidden="1"/>
    <row r="53844" hidden="1"/>
    <row r="53845" hidden="1"/>
    <row r="53846" hidden="1"/>
    <row r="53847" hidden="1"/>
    <row r="53848" hidden="1"/>
    <row r="53849" hidden="1"/>
    <row r="53850" hidden="1"/>
    <row r="53851" hidden="1"/>
    <row r="53852" hidden="1"/>
    <row r="53853" hidden="1"/>
    <row r="53854" hidden="1"/>
    <row r="53855" hidden="1"/>
    <row r="53856" hidden="1"/>
    <row r="53857" hidden="1"/>
    <row r="53858" hidden="1"/>
    <row r="53859" hidden="1"/>
    <row r="53860" hidden="1"/>
    <row r="53861" hidden="1"/>
    <row r="53862" hidden="1"/>
    <row r="53863" hidden="1"/>
    <row r="53864" hidden="1"/>
    <row r="53865" hidden="1"/>
    <row r="53866" hidden="1"/>
    <row r="53867" hidden="1"/>
    <row r="53868" hidden="1"/>
    <row r="53869" hidden="1"/>
    <row r="53870" hidden="1"/>
    <row r="53871" hidden="1"/>
    <row r="53872" hidden="1"/>
    <row r="53873" hidden="1"/>
    <row r="53874" hidden="1"/>
    <row r="53875" hidden="1"/>
    <row r="53876" hidden="1"/>
    <row r="53877" hidden="1"/>
    <row r="53878" hidden="1"/>
    <row r="53879" hidden="1"/>
    <row r="53880" hidden="1"/>
    <row r="53881" hidden="1"/>
    <row r="53882" hidden="1"/>
    <row r="53883" hidden="1"/>
    <row r="53884" hidden="1"/>
    <row r="53885" hidden="1"/>
    <row r="53886" hidden="1"/>
    <row r="53887" hidden="1"/>
    <row r="53888" hidden="1"/>
    <row r="53889" hidden="1"/>
    <row r="53890" hidden="1"/>
    <row r="53891" hidden="1"/>
    <row r="53892" hidden="1"/>
    <row r="53893" hidden="1"/>
    <row r="53894" hidden="1"/>
    <row r="53895" hidden="1"/>
    <row r="53896" hidden="1"/>
    <row r="53897" hidden="1"/>
    <row r="53898" hidden="1"/>
    <row r="53899" hidden="1"/>
    <row r="53900" hidden="1"/>
    <row r="53901" hidden="1"/>
    <row r="53902" hidden="1"/>
    <row r="53903" hidden="1"/>
    <row r="53904" hidden="1"/>
    <row r="53905" hidden="1"/>
    <row r="53906" hidden="1"/>
    <row r="53907" hidden="1"/>
    <row r="53908" hidden="1"/>
    <row r="53909" hidden="1"/>
    <row r="53910" hidden="1"/>
    <row r="53911" hidden="1"/>
    <row r="53912" hidden="1"/>
    <row r="53913" hidden="1"/>
    <row r="53914" hidden="1"/>
    <row r="53915" hidden="1"/>
    <row r="53916" hidden="1"/>
    <row r="53917" hidden="1"/>
    <row r="53918" hidden="1"/>
    <row r="53919" hidden="1"/>
    <row r="53920" hidden="1"/>
    <row r="53921" hidden="1"/>
    <row r="53922" hidden="1"/>
    <row r="53923" hidden="1"/>
    <row r="53924" hidden="1"/>
    <row r="53925" hidden="1"/>
    <row r="53926" hidden="1"/>
    <row r="53927" hidden="1"/>
    <row r="53928" hidden="1"/>
    <row r="53929" hidden="1"/>
    <row r="53930" hidden="1"/>
    <row r="53931" hidden="1"/>
    <row r="53932" hidden="1"/>
    <row r="53933" hidden="1"/>
    <row r="53934" hidden="1"/>
    <row r="53935" hidden="1"/>
    <row r="53936" hidden="1"/>
    <row r="53937" hidden="1"/>
    <row r="53938" hidden="1"/>
    <row r="53939" hidden="1"/>
    <row r="53940" hidden="1"/>
    <row r="53941" hidden="1"/>
    <row r="53942" hidden="1"/>
    <row r="53943" hidden="1"/>
    <row r="53944" hidden="1"/>
    <row r="53945" hidden="1"/>
    <row r="53946" hidden="1"/>
    <row r="53947" hidden="1"/>
    <row r="53948" hidden="1"/>
    <row r="53949" hidden="1"/>
    <row r="53950" hidden="1"/>
    <row r="53951" hidden="1"/>
    <row r="53952" hidden="1"/>
    <row r="53953" hidden="1"/>
    <row r="53954" hidden="1"/>
    <row r="53955" hidden="1"/>
    <row r="53956" hidden="1"/>
    <row r="53957" hidden="1"/>
    <row r="53958" hidden="1"/>
    <row r="53959" hidden="1"/>
    <row r="53960" hidden="1"/>
    <row r="53961" hidden="1"/>
    <row r="53962" hidden="1"/>
    <row r="53963" hidden="1"/>
    <row r="53964" hidden="1"/>
    <row r="53965" hidden="1"/>
    <row r="53966" hidden="1"/>
    <row r="53967" hidden="1"/>
    <row r="53968" hidden="1"/>
    <row r="53969" hidden="1"/>
    <row r="53970" hidden="1"/>
    <row r="53971" hidden="1"/>
    <row r="53972" hidden="1"/>
    <row r="53973" hidden="1"/>
    <row r="53974" hidden="1"/>
    <row r="53975" hidden="1"/>
    <row r="53976" hidden="1"/>
    <row r="53977" hidden="1"/>
    <row r="53978" hidden="1"/>
    <row r="53979" hidden="1"/>
    <row r="53980" hidden="1"/>
    <row r="53981" hidden="1"/>
    <row r="53982" hidden="1"/>
    <row r="53983" hidden="1"/>
    <row r="53984" hidden="1"/>
    <row r="53985" hidden="1"/>
    <row r="53986" hidden="1"/>
    <row r="53987" hidden="1"/>
    <row r="53988" hidden="1"/>
    <row r="53989" hidden="1"/>
    <row r="53990" hidden="1"/>
    <row r="53991" hidden="1"/>
    <row r="53992" hidden="1"/>
    <row r="53993" hidden="1"/>
    <row r="53994" hidden="1"/>
    <row r="53995" hidden="1"/>
    <row r="53996" hidden="1"/>
    <row r="53997" hidden="1"/>
    <row r="53998" hidden="1"/>
    <row r="53999" hidden="1"/>
    <row r="54000" hidden="1"/>
    <row r="54001" hidden="1"/>
    <row r="54002" hidden="1"/>
    <row r="54003" hidden="1"/>
    <row r="54004" hidden="1"/>
    <row r="54005" hidden="1"/>
    <row r="54006" hidden="1"/>
    <row r="54007" hidden="1"/>
    <row r="54008" hidden="1"/>
    <row r="54009" hidden="1"/>
    <row r="54010" hidden="1"/>
    <row r="54011" hidden="1"/>
    <row r="54012" hidden="1"/>
    <row r="54013" hidden="1"/>
    <row r="54014" hidden="1"/>
    <row r="54015" hidden="1"/>
    <row r="54016" hidden="1"/>
    <row r="54017" hidden="1"/>
    <row r="54018" hidden="1"/>
    <row r="54019" hidden="1"/>
    <row r="54020" hidden="1"/>
    <row r="54021" hidden="1"/>
    <row r="54022" hidden="1"/>
    <row r="54023" hidden="1"/>
    <row r="54024" hidden="1"/>
    <row r="54025" hidden="1"/>
    <row r="54026" hidden="1"/>
    <row r="54027" hidden="1"/>
    <row r="54028" hidden="1"/>
    <row r="54029" hidden="1"/>
    <row r="54030" hidden="1"/>
    <row r="54031" hidden="1"/>
    <row r="54032" hidden="1"/>
    <row r="54033" hidden="1"/>
    <row r="54034" hidden="1"/>
    <row r="54035" hidden="1"/>
    <row r="54036" hidden="1"/>
    <row r="54037" hidden="1"/>
    <row r="54038" hidden="1"/>
    <row r="54039" hidden="1"/>
    <row r="54040" hidden="1"/>
    <row r="54041" hidden="1"/>
    <row r="54042" hidden="1"/>
    <row r="54043" hidden="1"/>
    <row r="54044" hidden="1"/>
    <row r="54045" hidden="1"/>
    <row r="54046" hidden="1"/>
    <row r="54047" hidden="1"/>
    <row r="54048" hidden="1"/>
    <row r="54049" hidden="1"/>
    <row r="54050" hidden="1"/>
    <row r="54051" hidden="1"/>
    <row r="54052" hidden="1"/>
    <row r="54053" hidden="1"/>
    <row r="54054" hidden="1"/>
    <row r="54055" hidden="1"/>
    <row r="54056" hidden="1"/>
    <row r="54057" hidden="1"/>
    <row r="54058" hidden="1"/>
    <row r="54059" hidden="1"/>
    <row r="54060" hidden="1"/>
    <row r="54061" hidden="1"/>
    <row r="54062" hidden="1"/>
    <row r="54063" hidden="1"/>
    <row r="54064" hidden="1"/>
    <row r="54065" hidden="1"/>
    <row r="54066" hidden="1"/>
    <row r="54067" hidden="1"/>
    <row r="54068" hidden="1"/>
    <row r="54069" hidden="1"/>
    <row r="54070" hidden="1"/>
    <row r="54071" hidden="1"/>
    <row r="54072" hidden="1"/>
    <row r="54073" hidden="1"/>
    <row r="54074" hidden="1"/>
    <row r="54075" hidden="1"/>
    <row r="54076" hidden="1"/>
    <row r="54077" hidden="1"/>
    <row r="54078" hidden="1"/>
    <row r="54079" hidden="1"/>
    <row r="54080" hidden="1"/>
    <row r="54081" hidden="1"/>
    <row r="54082" hidden="1"/>
    <row r="54083" hidden="1"/>
    <row r="54084" hidden="1"/>
    <row r="54085" hidden="1"/>
    <row r="54086" hidden="1"/>
    <row r="54087" hidden="1"/>
    <row r="54088" hidden="1"/>
    <row r="54089" hidden="1"/>
    <row r="54090" hidden="1"/>
    <row r="54091" hidden="1"/>
    <row r="54092" hidden="1"/>
    <row r="54093" hidden="1"/>
    <row r="54094" hidden="1"/>
    <row r="54095" hidden="1"/>
    <row r="54096" hidden="1"/>
    <row r="54097" hidden="1"/>
    <row r="54098" hidden="1"/>
    <row r="54099" hidden="1"/>
    <row r="54100" hidden="1"/>
    <row r="54101" hidden="1"/>
    <row r="54102" hidden="1"/>
    <row r="54103" hidden="1"/>
    <row r="54104" hidden="1"/>
    <row r="54105" hidden="1"/>
    <row r="54106" hidden="1"/>
    <row r="54107" hidden="1"/>
    <row r="54108" hidden="1"/>
    <row r="54109" hidden="1"/>
    <row r="54110" hidden="1"/>
    <row r="54111" hidden="1"/>
    <row r="54112" hidden="1"/>
    <row r="54113" hidden="1"/>
    <row r="54114" hidden="1"/>
    <row r="54115" hidden="1"/>
    <row r="54116" hidden="1"/>
    <row r="54117" hidden="1"/>
    <row r="54118" hidden="1"/>
    <row r="54119" hidden="1"/>
    <row r="54120" hidden="1"/>
    <row r="54121" hidden="1"/>
    <row r="54122" hidden="1"/>
    <row r="54123" hidden="1"/>
    <row r="54124" hidden="1"/>
    <row r="54125" hidden="1"/>
    <row r="54126" hidden="1"/>
    <row r="54127" hidden="1"/>
    <row r="54128" hidden="1"/>
    <row r="54129" hidden="1"/>
    <row r="54130" hidden="1"/>
    <row r="54131" hidden="1"/>
    <row r="54132" hidden="1"/>
    <row r="54133" hidden="1"/>
    <row r="54134" hidden="1"/>
    <row r="54135" hidden="1"/>
    <row r="54136" hidden="1"/>
    <row r="54137" hidden="1"/>
    <row r="54138" hidden="1"/>
    <row r="54139" hidden="1"/>
    <row r="54140" hidden="1"/>
    <row r="54141" hidden="1"/>
    <row r="54142" hidden="1"/>
    <row r="54143" hidden="1"/>
    <row r="54144" hidden="1"/>
    <row r="54145" hidden="1"/>
    <row r="54146" hidden="1"/>
    <row r="54147" hidden="1"/>
    <row r="54148" hidden="1"/>
    <row r="54149" hidden="1"/>
    <row r="54150" hidden="1"/>
    <row r="54151" hidden="1"/>
    <row r="54152" hidden="1"/>
    <row r="54153" hidden="1"/>
    <row r="54154" hidden="1"/>
    <row r="54155" hidden="1"/>
    <row r="54156" hidden="1"/>
    <row r="54157" hidden="1"/>
    <row r="54158" hidden="1"/>
    <row r="54159" hidden="1"/>
    <row r="54160" hidden="1"/>
    <row r="54161" hidden="1"/>
    <row r="54162" hidden="1"/>
    <row r="54163" hidden="1"/>
    <row r="54164" hidden="1"/>
    <row r="54165" hidden="1"/>
    <row r="54166" hidden="1"/>
    <row r="54167" hidden="1"/>
    <row r="54168" hidden="1"/>
    <row r="54169" hidden="1"/>
    <row r="54170" hidden="1"/>
    <row r="54171" hidden="1"/>
    <row r="54172" hidden="1"/>
    <row r="54173" hidden="1"/>
    <row r="54174" hidden="1"/>
    <row r="54175" hidden="1"/>
    <row r="54176" hidden="1"/>
    <row r="54177" hidden="1"/>
    <row r="54178" hidden="1"/>
    <row r="54179" hidden="1"/>
    <row r="54180" hidden="1"/>
    <row r="54181" hidden="1"/>
    <row r="54182" hidden="1"/>
    <row r="54183" hidden="1"/>
    <row r="54184" hidden="1"/>
    <row r="54185" hidden="1"/>
    <row r="54186" hidden="1"/>
    <row r="54187" hidden="1"/>
    <row r="54188" hidden="1"/>
    <row r="54189" hidden="1"/>
    <row r="54190" hidden="1"/>
    <row r="54191" hidden="1"/>
    <row r="54192" hidden="1"/>
    <row r="54193" hidden="1"/>
    <row r="54194" hidden="1"/>
    <row r="54195" hidden="1"/>
    <row r="54196" hidden="1"/>
    <row r="54197" hidden="1"/>
    <row r="54198" hidden="1"/>
    <row r="54199" hidden="1"/>
    <row r="54200" hidden="1"/>
    <row r="54201" hidden="1"/>
    <row r="54202" hidden="1"/>
    <row r="54203" hidden="1"/>
    <row r="54204" hidden="1"/>
    <row r="54205" hidden="1"/>
    <row r="54206" hidden="1"/>
    <row r="54207" hidden="1"/>
    <row r="54208" hidden="1"/>
    <row r="54209" hidden="1"/>
    <row r="54210" hidden="1"/>
    <row r="54211" hidden="1"/>
    <row r="54212" hidden="1"/>
    <row r="54213" hidden="1"/>
    <row r="54214" hidden="1"/>
    <row r="54215" hidden="1"/>
    <row r="54216" hidden="1"/>
    <row r="54217" hidden="1"/>
    <row r="54218" hidden="1"/>
    <row r="54219" hidden="1"/>
    <row r="54220" hidden="1"/>
    <row r="54221" hidden="1"/>
    <row r="54222" hidden="1"/>
    <row r="54223" hidden="1"/>
    <row r="54224" hidden="1"/>
    <row r="54225" hidden="1"/>
    <row r="54226" hidden="1"/>
    <row r="54227" hidden="1"/>
    <row r="54228" hidden="1"/>
    <row r="54229" hidden="1"/>
    <row r="54230" hidden="1"/>
    <row r="54231" hidden="1"/>
    <row r="54232" hidden="1"/>
    <row r="54233" hidden="1"/>
    <row r="54234" hidden="1"/>
    <row r="54235" hidden="1"/>
    <row r="54236" hidden="1"/>
    <row r="54237" hidden="1"/>
    <row r="54238" hidden="1"/>
    <row r="54239" hidden="1"/>
    <row r="54240" hidden="1"/>
    <row r="54241" hidden="1"/>
    <row r="54242" hidden="1"/>
    <row r="54243" hidden="1"/>
    <row r="54244" hidden="1"/>
    <row r="54245" hidden="1"/>
    <row r="54246" hidden="1"/>
    <row r="54247" hidden="1"/>
    <row r="54248" hidden="1"/>
    <row r="54249" hidden="1"/>
    <row r="54250" hidden="1"/>
    <row r="54251" hidden="1"/>
    <row r="54252" hidden="1"/>
    <row r="54253" hidden="1"/>
    <row r="54254" hidden="1"/>
    <row r="54255" hidden="1"/>
    <row r="54256" hidden="1"/>
    <row r="54257" hidden="1"/>
    <row r="54258" hidden="1"/>
    <row r="54259" hidden="1"/>
    <row r="54260" hidden="1"/>
    <row r="54261" hidden="1"/>
    <row r="54262" hidden="1"/>
    <row r="54263" hidden="1"/>
    <row r="54264" hidden="1"/>
    <row r="54265" hidden="1"/>
    <row r="54266" hidden="1"/>
    <row r="54267" hidden="1"/>
    <row r="54268" hidden="1"/>
    <row r="54269" hidden="1"/>
    <row r="54270" hidden="1"/>
    <row r="54271" hidden="1"/>
    <row r="54272" hidden="1"/>
    <row r="54273" hidden="1"/>
    <row r="54274" hidden="1"/>
    <row r="54275" hidden="1"/>
    <row r="54276" hidden="1"/>
    <row r="54277" hidden="1"/>
    <row r="54278" hidden="1"/>
    <row r="54279" hidden="1"/>
    <row r="54280" hidden="1"/>
    <row r="54281" hidden="1"/>
    <row r="54282" hidden="1"/>
    <row r="54283" hidden="1"/>
    <row r="54284" hidden="1"/>
    <row r="54285" hidden="1"/>
    <row r="54286" hidden="1"/>
    <row r="54287" hidden="1"/>
    <row r="54288" hidden="1"/>
    <row r="54289" hidden="1"/>
    <row r="54290" hidden="1"/>
    <row r="54291" hidden="1"/>
    <row r="54292" hidden="1"/>
    <row r="54293" hidden="1"/>
    <row r="54294" hidden="1"/>
    <row r="54295" hidden="1"/>
    <row r="54296" hidden="1"/>
    <row r="54297" hidden="1"/>
    <row r="54298" hidden="1"/>
    <row r="54299" hidden="1"/>
    <row r="54300" hidden="1"/>
    <row r="54301" hidden="1"/>
    <row r="54302" hidden="1"/>
    <row r="54303" hidden="1"/>
    <row r="54304" hidden="1"/>
    <row r="54305" hidden="1"/>
    <row r="54306" hidden="1"/>
    <row r="54307" hidden="1"/>
    <row r="54308" hidden="1"/>
    <row r="54309" hidden="1"/>
    <row r="54310" hidden="1"/>
    <row r="54311" hidden="1"/>
    <row r="54312" hidden="1"/>
    <row r="54313" hidden="1"/>
    <row r="54314" hidden="1"/>
    <row r="54315" hidden="1"/>
    <row r="54316" hidden="1"/>
    <row r="54317" hidden="1"/>
    <row r="54318" hidden="1"/>
    <row r="54319" hidden="1"/>
    <row r="54320" hidden="1"/>
    <row r="54321" hidden="1"/>
    <row r="54322" hidden="1"/>
    <row r="54323" hidden="1"/>
    <row r="54324" hidden="1"/>
    <row r="54325" hidden="1"/>
    <row r="54326" hidden="1"/>
    <row r="54327" hidden="1"/>
    <row r="54328" hidden="1"/>
    <row r="54329" hidden="1"/>
    <row r="54330" hidden="1"/>
    <row r="54331" hidden="1"/>
    <row r="54332" hidden="1"/>
    <row r="54333" hidden="1"/>
    <row r="54334" hidden="1"/>
    <row r="54335" hidden="1"/>
    <row r="54336" hidden="1"/>
    <row r="54337" hidden="1"/>
    <row r="54338" hidden="1"/>
    <row r="54339" hidden="1"/>
    <row r="54340" hidden="1"/>
    <row r="54341" hidden="1"/>
    <row r="54342" hidden="1"/>
    <row r="54343" hidden="1"/>
    <row r="54344" hidden="1"/>
    <row r="54345" hidden="1"/>
    <row r="54346" hidden="1"/>
    <row r="54347" hidden="1"/>
    <row r="54348" hidden="1"/>
    <row r="54349" hidden="1"/>
    <row r="54350" hidden="1"/>
    <row r="54351" hidden="1"/>
    <row r="54352" hidden="1"/>
    <row r="54353" hidden="1"/>
    <row r="54354" hidden="1"/>
    <row r="54355" hidden="1"/>
    <row r="54356" hidden="1"/>
    <row r="54357" hidden="1"/>
    <row r="54358" hidden="1"/>
    <row r="54359" hidden="1"/>
    <row r="54360" hidden="1"/>
    <row r="54361" hidden="1"/>
    <row r="54362" hidden="1"/>
    <row r="54363" hidden="1"/>
    <row r="54364" hidden="1"/>
    <row r="54365" hidden="1"/>
    <row r="54366" hidden="1"/>
    <row r="54367" hidden="1"/>
    <row r="54368" hidden="1"/>
    <row r="54369" hidden="1"/>
    <row r="54370" hidden="1"/>
    <row r="54371" hidden="1"/>
    <row r="54372" hidden="1"/>
    <row r="54373" hidden="1"/>
    <row r="54374" hidden="1"/>
    <row r="54375" hidden="1"/>
    <row r="54376" hidden="1"/>
    <row r="54377" hidden="1"/>
    <row r="54378" hidden="1"/>
    <row r="54379" hidden="1"/>
    <row r="54380" hidden="1"/>
    <row r="54381" hidden="1"/>
    <row r="54382" hidden="1"/>
    <row r="54383" hidden="1"/>
    <row r="54384" hidden="1"/>
    <row r="54385" hidden="1"/>
    <row r="54386" hidden="1"/>
    <row r="54387" hidden="1"/>
    <row r="54388" hidden="1"/>
    <row r="54389" hidden="1"/>
    <row r="54390" hidden="1"/>
    <row r="54391" hidden="1"/>
    <row r="54392" hidden="1"/>
    <row r="54393" hidden="1"/>
    <row r="54394" hidden="1"/>
    <row r="54395" hidden="1"/>
    <row r="54396" hidden="1"/>
    <row r="54397" hidden="1"/>
    <row r="54398" hidden="1"/>
    <row r="54399" hidden="1"/>
    <row r="54400" hidden="1"/>
    <row r="54401" hidden="1"/>
    <row r="54402" hidden="1"/>
    <row r="54403" hidden="1"/>
    <row r="54404" hidden="1"/>
    <row r="54405" hidden="1"/>
    <row r="54406" hidden="1"/>
    <row r="54407" hidden="1"/>
    <row r="54408" hidden="1"/>
    <row r="54409" hidden="1"/>
    <row r="54410" hidden="1"/>
    <row r="54411" hidden="1"/>
    <row r="54412" hidden="1"/>
    <row r="54413" hidden="1"/>
    <row r="54414" hidden="1"/>
    <row r="54415" hidden="1"/>
    <row r="54416" hidden="1"/>
    <row r="54417" hidden="1"/>
    <row r="54418" hidden="1"/>
    <row r="54419" hidden="1"/>
    <row r="54420" hidden="1"/>
    <row r="54421" hidden="1"/>
    <row r="54422" hidden="1"/>
    <row r="54423" hidden="1"/>
    <row r="54424" hidden="1"/>
    <row r="54425" hidden="1"/>
    <row r="54426" hidden="1"/>
    <row r="54427" hidden="1"/>
    <row r="54428" hidden="1"/>
    <row r="54429" hidden="1"/>
    <row r="54430" hidden="1"/>
    <row r="54431" hidden="1"/>
    <row r="54432" hidden="1"/>
    <row r="54433" hidden="1"/>
    <row r="54434" hidden="1"/>
    <row r="54435" hidden="1"/>
    <row r="54436" hidden="1"/>
    <row r="54437" hidden="1"/>
    <row r="54438" hidden="1"/>
    <row r="54439" hidden="1"/>
    <row r="54440" hidden="1"/>
    <row r="54441" hidden="1"/>
    <row r="54442" hidden="1"/>
    <row r="54443" hidden="1"/>
    <row r="54444" hidden="1"/>
    <row r="54445" hidden="1"/>
    <row r="54446" hidden="1"/>
    <row r="54447" hidden="1"/>
    <row r="54448" hidden="1"/>
    <row r="54449" hidden="1"/>
    <row r="54450" hidden="1"/>
    <row r="54451" hidden="1"/>
    <row r="54452" hidden="1"/>
    <row r="54453" hidden="1"/>
    <row r="54454" hidden="1"/>
    <row r="54455" hidden="1"/>
    <row r="54456" hidden="1"/>
    <row r="54457" hidden="1"/>
    <row r="54458" hidden="1"/>
    <row r="54459" hidden="1"/>
    <row r="54460" hidden="1"/>
    <row r="54461" hidden="1"/>
    <row r="54462" hidden="1"/>
    <row r="54463" hidden="1"/>
    <row r="54464" hidden="1"/>
    <row r="54465" hidden="1"/>
    <row r="54466" hidden="1"/>
    <row r="54467" hidden="1"/>
    <row r="54468" hidden="1"/>
    <row r="54469" hidden="1"/>
    <row r="54470" hidden="1"/>
    <row r="54471" hidden="1"/>
    <row r="54472" hidden="1"/>
    <row r="54473" hidden="1"/>
    <row r="54474" hidden="1"/>
    <row r="54475" hidden="1"/>
    <row r="54476" hidden="1"/>
    <row r="54477" hidden="1"/>
    <row r="54478" hidden="1"/>
    <row r="54479" hidden="1"/>
    <row r="54480" hidden="1"/>
    <row r="54481" hidden="1"/>
    <row r="54482" hidden="1"/>
    <row r="54483" hidden="1"/>
    <row r="54484" hidden="1"/>
    <row r="54485" hidden="1"/>
    <row r="54486" hidden="1"/>
    <row r="54487" hidden="1"/>
    <row r="54488" hidden="1"/>
    <row r="54489" hidden="1"/>
    <row r="54490" hidden="1"/>
    <row r="54491" hidden="1"/>
    <row r="54492" hidden="1"/>
    <row r="54493" hidden="1"/>
    <row r="54494" hidden="1"/>
    <row r="54495" hidden="1"/>
    <row r="54496" hidden="1"/>
    <row r="54497" hidden="1"/>
    <row r="54498" hidden="1"/>
    <row r="54499" hidden="1"/>
    <row r="54500" hidden="1"/>
    <row r="54501" hidden="1"/>
    <row r="54502" hidden="1"/>
    <row r="54503" hidden="1"/>
    <row r="54504" hidden="1"/>
    <row r="54505" hidden="1"/>
    <row r="54506" hidden="1"/>
    <row r="54507" hidden="1"/>
    <row r="54508" hidden="1"/>
    <row r="54509" hidden="1"/>
    <row r="54510" hidden="1"/>
    <row r="54511" hidden="1"/>
    <row r="54512" hidden="1"/>
    <row r="54513" hidden="1"/>
    <row r="54514" hidden="1"/>
    <row r="54515" hidden="1"/>
    <row r="54516" hidden="1"/>
    <row r="54517" hidden="1"/>
    <row r="54518" hidden="1"/>
    <row r="54519" hidden="1"/>
    <row r="54520" hidden="1"/>
    <row r="54521" hidden="1"/>
    <row r="54522" hidden="1"/>
    <row r="54523" hidden="1"/>
    <row r="54524" hidden="1"/>
    <row r="54525" hidden="1"/>
    <row r="54526" hidden="1"/>
    <row r="54527" hidden="1"/>
    <row r="54528" hidden="1"/>
    <row r="54529" hidden="1"/>
    <row r="54530" hidden="1"/>
    <row r="54531" hidden="1"/>
    <row r="54532" hidden="1"/>
    <row r="54533" hidden="1"/>
    <row r="54534" hidden="1"/>
    <row r="54535" hidden="1"/>
    <row r="54536" hidden="1"/>
    <row r="54537" hidden="1"/>
    <row r="54538" hidden="1"/>
    <row r="54539" hidden="1"/>
    <row r="54540" hidden="1"/>
    <row r="54541" hidden="1"/>
    <row r="54542" hidden="1"/>
    <row r="54543" hidden="1"/>
    <row r="54544" hidden="1"/>
    <row r="54545" hidden="1"/>
    <row r="54546" hidden="1"/>
    <row r="54547" hidden="1"/>
    <row r="54548" hidden="1"/>
    <row r="54549" hidden="1"/>
    <row r="54550" hidden="1"/>
    <row r="54551" hidden="1"/>
    <row r="54552" hidden="1"/>
    <row r="54553" hidden="1"/>
    <row r="54554" hidden="1"/>
    <row r="54555" hidden="1"/>
    <row r="54556" hidden="1"/>
    <row r="54557" hidden="1"/>
    <row r="54558" hidden="1"/>
    <row r="54559" hidden="1"/>
    <row r="54560" hidden="1"/>
    <row r="54561" hidden="1"/>
    <row r="54562" hidden="1"/>
    <row r="54563" hidden="1"/>
    <row r="54564" hidden="1"/>
    <row r="54565" hidden="1"/>
    <row r="54566" hidden="1"/>
    <row r="54567" hidden="1"/>
    <row r="54568" hidden="1"/>
    <row r="54569" hidden="1"/>
    <row r="54570" hidden="1"/>
    <row r="54571" hidden="1"/>
    <row r="54572" hidden="1"/>
    <row r="54573" hidden="1"/>
    <row r="54574" hidden="1"/>
    <row r="54575" hidden="1"/>
    <row r="54576" hidden="1"/>
    <row r="54577" hidden="1"/>
    <row r="54578" hidden="1"/>
    <row r="54579" hidden="1"/>
    <row r="54580" hidden="1"/>
    <row r="54581" hidden="1"/>
    <row r="54582" hidden="1"/>
    <row r="54583" hidden="1"/>
    <row r="54584" hidden="1"/>
    <row r="54585" hidden="1"/>
    <row r="54586" hidden="1"/>
    <row r="54587" hidden="1"/>
    <row r="54588" hidden="1"/>
    <row r="54589" hidden="1"/>
    <row r="54590" hidden="1"/>
    <row r="54591" hidden="1"/>
    <row r="54592" hidden="1"/>
    <row r="54593" hidden="1"/>
    <row r="54594" hidden="1"/>
    <row r="54595" hidden="1"/>
    <row r="54596" hidden="1"/>
    <row r="54597" hidden="1"/>
    <row r="54598" hidden="1"/>
    <row r="54599" hidden="1"/>
    <row r="54600" hidden="1"/>
    <row r="54601" hidden="1"/>
    <row r="54602" hidden="1"/>
    <row r="54603" hidden="1"/>
    <row r="54604" hidden="1"/>
    <row r="54605" hidden="1"/>
    <row r="54606" hidden="1"/>
    <row r="54607" hidden="1"/>
    <row r="54608" hidden="1"/>
    <row r="54609" hidden="1"/>
    <row r="54610" hidden="1"/>
    <row r="54611" hidden="1"/>
    <row r="54612" hidden="1"/>
    <row r="54613" hidden="1"/>
    <row r="54614" hidden="1"/>
    <row r="54615" hidden="1"/>
    <row r="54616" hidden="1"/>
    <row r="54617" hidden="1"/>
    <row r="54618" hidden="1"/>
    <row r="54619" hidden="1"/>
    <row r="54620" hidden="1"/>
    <row r="54621" hidden="1"/>
    <row r="54622" hidden="1"/>
    <row r="54623" hidden="1"/>
    <row r="54624" hidden="1"/>
    <row r="54625" hidden="1"/>
    <row r="54626" hidden="1"/>
    <row r="54627" hidden="1"/>
    <row r="54628" hidden="1"/>
    <row r="54629" hidden="1"/>
    <row r="54630" hidden="1"/>
    <row r="54631" hidden="1"/>
    <row r="54632" hidden="1"/>
    <row r="54633" hidden="1"/>
    <row r="54634" hidden="1"/>
    <row r="54635" hidden="1"/>
    <row r="54636" hidden="1"/>
    <row r="54637" hidden="1"/>
    <row r="54638" hidden="1"/>
    <row r="54639" hidden="1"/>
    <row r="54640" hidden="1"/>
    <row r="54641" hidden="1"/>
    <row r="54642" hidden="1"/>
    <row r="54643" hidden="1"/>
    <row r="54644" hidden="1"/>
    <row r="54645" hidden="1"/>
    <row r="54646" hidden="1"/>
    <row r="54647" hidden="1"/>
    <row r="54648" hidden="1"/>
    <row r="54649" hidden="1"/>
    <row r="54650" hidden="1"/>
    <row r="54651" hidden="1"/>
    <row r="54652" hidden="1"/>
    <row r="54653" hidden="1"/>
    <row r="54654" hidden="1"/>
    <row r="54655" hidden="1"/>
    <row r="54656" hidden="1"/>
    <row r="54657" hidden="1"/>
    <row r="54658" hidden="1"/>
    <row r="54659" hidden="1"/>
    <row r="54660" hidden="1"/>
    <row r="54661" hidden="1"/>
    <row r="54662" hidden="1"/>
    <row r="54663" hidden="1"/>
    <row r="54664" hidden="1"/>
    <row r="54665" hidden="1"/>
    <row r="54666" hidden="1"/>
    <row r="54667" hidden="1"/>
    <row r="54668" hidden="1"/>
    <row r="54669" hidden="1"/>
    <row r="54670" hidden="1"/>
    <row r="54671" hidden="1"/>
    <row r="54672" hidden="1"/>
    <row r="54673" hidden="1"/>
    <row r="54674" hidden="1"/>
    <row r="54675" hidden="1"/>
    <row r="54676" hidden="1"/>
    <row r="54677" hidden="1"/>
    <row r="54678" hidden="1"/>
    <row r="54679" hidden="1"/>
    <row r="54680" hidden="1"/>
    <row r="54681" hidden="1"/>
    <row r="54682" hidden="1"/>
    <row r="54683" hidden="1"/>
    <row r="54684" hidden="1"/>
    <row r="54685" hidden="1"/>
    <row r="54686" hidden="1"/>
    <row r="54687" hidden="1"/>
    <row r="54688" hidden="1"/>
    <row r="54689" hidden="1"/>
    <row r="54690" hidden="1"/>
    <row r="54691" hidden="1"/>
    <row r="54692" hidden="1"/>
    <row r="54693" hidden="1"/>
    <row r="54694" hidden="1"/>
    <row r="54695" hidden="1"/>
    <row r="54696" hidden="1"/>
    <row r="54697" hidden="1"/>
    <row r="54698" hidden="1"/>
    <row r="54699" hidden="1"/>
    <row r="54700" hidden="1"/>
    <row r="54701" hidden="1"/>
    <row r="54702" hidden="1"/>
    <row r="54703" hidden="1"/>
    <row r="54704" hidden="1"/>
    <row r="54705" hidden="1"/>
    <row r="54706" hidden="1"/>
    <row r="54707" hidden="1"/>
    <row r="54708" hidden="1"/>
    <row r="54709" hidden="1"/>
    <row r="54710" hidden="1"/>
    <row r="54711" hidden="1"/>
    <row r="54712" hidden="1"/>
    <row r="54713" hidden="1"/>
    <row r="54714" hidden="1"/>
    <row r="54715" hidden="1"/>
    <row r="54716" hidden="1"/>
    <row r="54717" hidden="1"/>
    <row r="54718" hidden="1"/>
    <row r="54719" hidden="1"/>
    <row r="54720" hidden="1"/>
    <row r="54721" hidden="1"/>
    <row r="54722" hidden="1"/>
    <row r="54723" hidden="1"/>
    <row r="54724" hidden="1"/>
    <row r="54725" hidden="1"/>
    <row r="54726" hidden="1"/>
    <row r="54727" hidden="1"/>
    <row r="54728" hidden="1"/>
    <row r="54729" hidden="1"/>
    <row r="54730" hidden="1"/>
    <row r="54731" hidden="1"/>
    <row r="54732" hidden="1"/>
    <row r="54733" hidden="1"/>
    <row r="54734" hidden="1"/>
    <row r="54735" hidden="1"/>
    <row r="54736" hidden="1"/>
    <row r="54737" hidden="1"/>
    <row r="54738" hidden="1"/>
    <row r="54739" hidden="1"/>
    <row r="54740" hidden="1"/>
    <row r="54741" hidden="1"/>
    <row r="54742" hidden="1"/>
    <row r="54743" hidden="1"/>
    <row r="54744" hidden="1"/>
    <row r="54745" hidden="1"/>
    <row r="54746" hidden="1"/>
    <row r="54747" hidden="1"/>
    <row r="54748" hidden="1"/>
    <row r="54749" hidden="1"/>
    <row r="54750" hidden="1"/>
    <row r="54751" hidden="1"/>
    <row r="54752" hidden="1"/>
    <row r="54753" hidden="1"/>
    <row r="54754" hidden="1"/>
    <row r="54755" hidden="1"/>
    <row r="54756" hidden="1"/>
    <row r="54757" hidden="1"/>
    <row r="54758" hidden="1"/>
    <row r="54759" hidden="1"/>
    <row r="54760" hidden="1"/>
    <row r="54761" hidden="1"/>
    <row r="54762" hidden="1"/>
    <row r="54763" hidden="1"/>
    <row r="54764" hidden="1"/>
    <row r="54765" hidden="1"/>
    <row r="54766" hidden="1"/>
    <row r="54767" hidden="1"/>
    <row r="54768" hidden="1"/>
    <row r="54769" hidden="1"/>
    <row r="54770" hidden="1"/>
    <row r="54771" hidden="1"/>
    <row r="54772" hidden="1"/>
    <row r="54773" hidden="1"/>
    <row r="54774" hidden="1"/>
    <row r="54775" hidden="1"/>
    <row r="54776" hidden="1"/>
    <row r="54777" hidden="1"/>
    <row r="54778" hidden="1"/>
    <row r="54779" hidden="1"/>
    <row r="54780" hidden="1"/>
    <row r="54781" hidden="1"/>
    <row r="54782" hidden="1"/>
    <row r="54783" hidden="1"/>
    <row r="54784" hidden="1"/>
    <row r="54785" hidden="1"/>
    <row r="54786" hidden="1"/>
    <row r="54787" hidden="1"/>
    <row r="54788" hidden="1"/>
    <row r="54789" hidden="1"/>
    <row r="54790" hidden="1"/>
    <row r="54791" hidden="1"/>
    <row r="54792" hidden="1"/>
    <row r="54793" hidden="1"/>
    <row r="54794" hidden="1"/>
    <row r="54795" hidden="1"/>
    <row r="54796" hidden="1"/>
    <row r="54797" hidden="1"/>
    <row r="54798" hidden="1"/>
    <row r="54799" hidden="1"/>
    <row r="54800" hidden="1"/>
    <row r="54801" hidden="1"/>
    <row r="54802" hidden="1"/>
    <row r="54803" hidden="1"/>
    <row r="54804" hidden="1"/>
    <row r="54805" hidden="1"/>
    <row r="54806" hidden="1"/>
    <row r="54807" hidden="1"/>
    <row r="54808" hidden="1"/>
    <row r="54809" hidden="1"/>
    <row r="54810" hidden="1"/>
    <row r="54811" hidden="1"/>
    <row r="54812" hidden="1"/>
    <row r="54813" hidden="1"/>
    <row r="54814" hidden="1"/>
    <row r="54815" hidden="1"/>
    <row r="54816" hidden="1"/>
    <row r="54817" hidden="1"/>
    <row r="54818" hidden="1"/>
    <row r="54819" hidden="1"/>
    <row r="54820" hidden="1"/>
    <row r="54821" hidden="1"/>
    <row r="54822" hidden="1"/>
    <row r="54823" hidden="1"/>
    <row r="54824" hidden="1"/>
    <row r="54825" hidden="1"/>
    <row r="54826" hidden="1"/>
    <row r="54827" hidden="1"/>
    <row r="54828" hidden="1"/>
    <row r="54829" hidden="1"/>
    <row r="54830" hidden="1"/>
    <row r="54831" hidden="1"/>
    <row r="54832" hidden="1"/>
    <row r="54833" hidden="1"/>
    <row r="54834" hidden="1"/>
    <row r="54835" hidden="1"/>
    <row r="54836" hidden="1"/>
    <row r="54837" hidden="1"/>
    <row r="54838" hidden="1"/>
    <row r="54839" hidden="1"/>
    <row r="54840" hidden="1"/>
    <row r="54841" hidden="1"/>
    <row r="54842" hidden="1"/>
    <row r="54843" hidden="1"/>
    <row r="54844" hidden="1"/>
    <row r="54845" hidden="1"/>
    <row r="54846" hidden="1"/>
    <row r="54847" hidden="1"/>
    <row r="54848" hidden="1"/>
    <row r="54849" hidden="1"/>
    <row r="54850" hidden="1"/>
    <row r="54851" hidden="1"/>
    <row r="54852" hidden="1"/>
    <row r="54853" hidden="1"/>
    <row r="54854" hidden="1"/>
    <row r="54855" hidden="1"/>
    <row r="54856" hidden="1"/>
    <row r="54857" hidden="1"/>
    <row r="54858" hidden="1"/>
    <row r="54859" hidden="1"/>
    <row r="54860" hidden="1"/>
    <row r="54861" hidden="1"/>
    <row r="54862" hidden="1"/>
    <row r="54863" hidden="1"/>
    <row r="54864" hidden="1"/>
    <row r="54865" hidden="1"/>
    <row r="54866" hidden="1"/>
    <row r="54867" hidden="1"/>
    <row r="54868" hidden="1"/>
    <row r="54869" hidden="1"/>
    <row r="54870" hidden="1"/>
    <row r="54871" hidden="1"/>
    <row r="54872" hidden="1"/>
    <row r="54873" hidden="1"/>
    <row r="54874" hidden="1"/>
    <row r="54875" hidden="1"/>
    <row r="54876" hidden="1"/>
    <row r="54877" hidden="1"/>
    <row r="54878" hidden="1"/>
    <row r="54879" hidden="1"/>
    <row r="54880" hidden="1"/>
    <row r="54881" hidden="1"/>
    <row r="54882" hidden="1"/>
    <row r="54883" hidden="1"/>
    <row r="54884" hidden="1"/>
    <row r="54885" hidden="1"/>
    <row r="54886" hidden="1"/>
    <row r="54887" hidden="1"/>
    <row r="54888" hidden="1"/>
    <row r="54889" hidden="1"/>
    <row r="54890" hidden="1"/>
    <row r="54891" hidden="1"/>
    <row r="54892" hidden="1"/>
    <row r="54893" hidden="1"/>
    <row r="54894" hidden="1"/>
    <row r="54895" hidden="1"/>
    <row r="54896" hidden="1"/>
    <row r="54897" hidden="1"/>
    <row r="54898" hidden="1"/>
    <row r="54899" hidden="1"/>
    <row r="54900" hidden="1"/>
    <row r="54901" hidden="1"/>
    <row r="54902" hidden="1"/>
    <row r="54903" hidden="1"/>
    <row r="54904" hidden="1"/>
    <row r="54905" hidden="1"/>
    <row r="54906" hidden="1"/>
    <row r="54907" hidden="1"/>
    <row r="54908" hidden="1"/>
    <row r="54909" hidden="1"/>
    <row r="54910" hidden="1"/>
    <row r="54911" hidden="1"/>
    <row r="54912" hidden="1"/>
    <row r="54913" hidden="1"/>
    <row r="54914" hidden="1"/>
    <row r="54915" hidden="1"/>
    <row r="54916" hidden="1"/>
    <row r="54917" hidden="1"/>
    <row r="54918" hidden="1"/>
    <row r="54919" hidden="1"/>
    <row r="54920" hidden="1"/>
    <row r="54921" hidden="1"/>
    <row r="54922" hidden="1"/>
    <row r="54923" hidden="1"/>
    <row r="54924" hidden="1"/>
    <row r="54925" hidden="1"/>
    <row r="54926" hidden="1"/>
    <row r="54927" hidden="1"/>
    <row r="54928" hidden="1"/>
    <row r="54929" hidden="1"/>
    <row r="54930" hidden="1"/>
    <row r="54931" hidden="1"/>
    <row r="54932" hidden="1"/>
    <row r="54933" hidden="1"/>
    <row r="54934" hidden="1"/>
    <row r="54935" hidden="1"/>
    <row r="54936" hidden="1"/>
    <row r="54937" hidden="1"/>
    <row r="54938" hidden="1"/>
    <row r="54939" hidden="1"/>
    <row r="54940" hidden="1"/>
    <row r="54941" hidden="1"/>
    <row r="54942" hidden="1"/>
    <row r="54943" hidden="1"/>
    <row r="54944" hidden="1"/>
    <row r="54945" hidden="1"/>
    <row r="54946" hidden="1"/>
    <row r="54947" hidden="1"/>
    <row r="54948" hidden="1"/>
    <row r="54949" hidden="1"/>
    <row r="54950" hidden="1"/>
    <row r="54951" hidden="1"/>
    <row r="54952" hidden="1"/>
    <row r="54953" hidden="1"/>
    <row r="54954" hidden="1"/>
    <row r="54955" hidden="1"/>
    <row r="54956" hidden="1"/>
    <row r="54957" hidden="1"/>
    <row r="54958" hidden="1"/>
    <row r="54959" hidden="1"/>
    <row r="54960" hidden="1"/>
    <row r="54961" hidden="1"/>
    <row r="54962" hidden="1"/>
    <row r="54963" hidden="1"/>
    <row r="54964" hidden="1"/>
    <row r="54965" hidden="1"/>
    <row r="54966" hidden="1"/>
    <row r="54967" hidden="1"/>
    <row r="54968" hidden="1"/>
    <row r="54969" hidden="1"/>
    <row r="54970" hidden="1"/>
    <row r="54971" hidden="1"/>
    <row r="54972" hidden="1"/>
    <row r="54973" hidden="1"/>
    <row r="54974" hidden="1"/>
    <row r="54975" hidden="1"/>
    <row r="54976" hidden="1"/>
    <row r="54977" hidden="1"/>
    <row r="54978" hidden="1"/>
    <row r="54979" hidden="1"/>
    <row r="54980" hidden="1"/>
    <row r="54981" hidden="1"/>
    <row r="54982" hidden="1"/>
    <row r="54983" hidden="1"/>
    <row r="54984" hidden="1"/>
    <row r="54985" hidden="1"/>
    <row r="54986" hidden="1"/>
    <row r="54987" hidden="1"/>
    <row r="54988" hidden="1"/>
    <row r="54989" hidden="1"/>
    <row r="54990" hidden="1"/>
    <row r="54991" hidden="1"/>
    <row r="54992" hidden="1"/>
    <row r="54993" hidden="1"/>
    <row r="54994" hidden="1"/>
    <row r="54995" hidden="1"/>
    <row r="54996" hidden="1"/>
    <row r="54997" hidden="1"/>
    <row r="54998" hidden="1"/>
    <row r="54999" hidden="1"/>
    <row r="55000" hidden="1"/>
    <row r="55001" hidden="1"/>
    <row r="55002" hidden="1"/>
    <row r="55003" hidden="1"/>
    <row r="55004" hidden="1"/>
    <row r="55005" hidden="1"/>
    <row r="55006" hidden="1"/>
    <row r="55007" hidden="1"/>
    <row r="55008" hidden="1"/>
    <row r="55009" hidden="1"/>
    <row r="55010" hidden="1"/>
    <row r="55011" hidden="1"/>
    <row r="55012" hidden="1"/>
    <row r="55013" hidden="1"/>
    <row r="55014" hidden="1"/>
    <row r="55015" hidden="1"/>
    <row r="55016" hidden="1"/>
    <row r="55017" hidden="1"/>
    <row r="55018" hidden="1"/>
    <row r="55019" hidden="1"/>
    <row r="55020" hidden="1"/>
    <row r="55021" hidden="1"/>
    <row r="55022" hidden="1"/>
    <row r="55023" hidden="1"/>
    <row r="55024" hidden="1"/>
    <row r="55025" hidden="1"/>
    <row r="55026" hidden="1"/>
    <row r="55027" hidden="1"/>
    <row r="55028" hidden="1"/>
    <row r="55029" hidden="1"/>
    <row r="55030" hidden="1"/>
    <row r="55031" hidden="1"/>
    <row r="55032" hidden="1"/>
    <row r="55033" hidden="1"/>
    <row r="55034" hidden="1"/>
    <row r="55035" hidden="1"/>
    <row r="55036" hidden="1"/>
    <row r="55037" hidden="1"/>
    <row r="55038" hidden="1"/>
    <row r="55039" hidden="1"/>
    <row r="55040" hidden="1"/>
    <row r="55041" hidden="1"/>
    <row r="55042" hidden="1"/>
    <row r="55043" hidden="1"/>
    <row r="55044" hidden="1"/>
    <row r="55045" hidden="1"/>
    <row r="55046" hidden="1"/>
    <row r="55047" hidden="1"/>
    <row r="55048" hidden="1"/>
    <row r="55049" hidden="1"/>
    <row r="55050" hidden="1"/>
    <row r="55051" hidden="1"/>
    <row r="55052" hidden="1"/>
    <row r="55053" hidden="1"/>
    <row r="55054" hidden="1"/>
    <row r="55055" hidden="1"/>
    <row r="55056" hidden="1"/>
    <row r="55057" hidden="1"/>
    <row r="55058" hidden="1"/>
    <row r="55059" hidden="1"/>
    <row r="55060" hidden="1"/>
    <row r="55061" hidden="1"/>
    <row r="55062" hidden="1"/>
    <row r="55063" hidden="1"/>
    <row r="55064" hidden="1"/>
    <row r="55065" hidden="1"/>
    <row r="55066" hidden="1"/>
    <row r="55067" hidden="1"/>
    <row r="55068" hidden="1"/>
    <row r="55069" hidden="1"/>
    <row r="55070" hidden="1"/>
    <row r="55071" hidden="1"/>
    <row r="55072" hidden="1"/>
    <row r="55073" hidden="1"/>
    <row r="55074" hidden="1"/>
    <row r="55075" hidden="1"/>
    <row r="55076" hidden="1"/>
    <row r="55077" hidden="1"/>
    <row r="55078" hidden="1"/>
    <row r="55079" hidden="1"/>
    <row r="55080" hidden="1"/>
    <row r="55081" hidden="1"/>
    <row r="55082" hidden="1"/>
    <row r="55083" hidden="1"/>
    <row r="55084" hidden="1"/>
    <row r="55085" hidden="1"/>
    <row r="55086" hidden="1"/>
    <row r="55087" hidden="1"/>
    <row r="55088" hidden="1"/>
    <row r="55089" hidden="1"/>
    <row r="55090" hidden="1"/>
    <row r="55091" hidden="1"/>
    <row r="55092" hidden="1"/>
    <row r="55093" hidden="1"/>
    <row r="55094" hidden="1"/>
    <row r="55095" hidden="1"/>
    <row r="55096" hidden="1"/>
    <row r="55097" hidden="1"/>
    <row r="55098" hidden="1"/>
    <row r="55099" hidden="1"/>
    <row r="55100" hidden="1"/>
    <row r="55101" hidden="1"/>
    <row r="55102" hidden="1"/>
    <row r="55103" hidden="1"/>
    <row r="55104" hidden="1"/>
    <row r="55105" hidden="1"/>
    <row r="55106" hidden="1"/>
    <row r="55107" hidden="1"/>
    <row r="55108" hidden="1"/>
    <row r="55109" hidden="1"/>
    <row r="55110" hidden="1"/>
    <row r="55111" hidden="1"/>
    <row r="55112" hidden="1"/>
    <row r="55113" hidden="1"/>
    <row r="55114" hidden="1"/>
    <row r="55115" hidden="1"/>
    <row r="55116" hidden="1"/>
    <row r="55117" hidden="1"/>
    <row r="55118" hidden="1"/>
    <row r="55119" hidden="1"/>
    <row r="55120" hidden="1"/>
    <row r="55121" hidden="1"/>
    <row r="55122" hidden="1"/>
    <row r="55123" hidden="1"/>
    <row r="55124" hidden="1"/>
    <row r="55125" hidden="1"/>
    <row r="55126" hidden="1"/>
    <row r="55127" hidden="1"/>
    <row r="55128" hidden="1"/>
    <row r="55129" hidden="1"/>
    <row r="55130" hidden="1"/>
    <row r="55131" hidden="1"/>
    <row r="55132" hidden="1"/>
    <row r="55133" hidden="1"/>
    <row r="55134" hidden="1"/>
    <row r="55135" hidden="1"/>
    <row r="55136" hidden="1"/>
    <row r="55137" hidden="1"/>
    <row r="55138" hidden="1"/>
    <row r="55139" hidden="1"/>
    <row r="55140" hidden="1"/>
    <row r="55141" hidden="1"/>
    <row r="55142" hidden="1"/>
    <row r="55143" hidden="1"/>
    <row r="55144" hidden="1"/>
    <row r="55145" hidden="1"/>
    <row r="55146" hidden="1"/>
    <row r="55147" hidden="1"/>
    <row r="55148" hidden="1"/>
    <row r="55149" hidden="1"/>
    <row r="55150" hidden="1"/>
    <row r="55151" hidden="1"/>
    <row r="55152" hidden="1"/>
    <row r="55153" hidden="1"/>
    <row r="55154" hidden="1"/>
    <row r="55155" hidden="1"/>
    <row r="55156" hidden="1"/>
    <row r="55157" hidden="1"/>
    <row r="55158" hidden="1"/>
    <row r="55159" hidden="1"/>
    <row r="55160" hidden="1"/>
    <row r="55161" hidden="1"/>
    <row r="55162" hidden="1"/>
    <row r="55163" hidden="1"/>
    <row r="55164" hidden="1"/>
    <row r="55165" hidden="1"/>
    <row r="55166" hidden="1"/>
    <row r="55167" hidden="1"/>
    <row r="55168" hidden="1"/>
    <row r="55169" hidden="1"/>
    <row r="55170" hidden="1"/>
    <row r="55171" hidden="1"/>
    <row r="55172" hidden="1"/>
    <row r="55173" hidden="1"/>
    <row r="55174" hidden="1"/>
    <row r="55175" hidden="1"/>
    <row r="55176" hidden="1"/>
    <row r="55177" hidden="1"/>
    <row r="55178" hidden="1"/>
    <row r="55179" hidden="1"/>
    <row r="55180" hidden="1"/>
    <row r="55181" hidden="1"/>
    <row r="55182" hidden="1"/>
    <row r="55183" hidden="1"/>
    <row r="55184" hidden="1"/>
    <row r="55185" hidden="1"/>
    <row r="55186" hidden="1"/>
    <row r="55187" hidden="1"/>
    <row r="55188" hidden="1"/>
    <row r="55189" hidden="1"/>
    <row r="55190" hidden="1"/>
    <row r="55191" hidden="1"/>
    <row r="55192" hidden="1"/>
    <row r="55193" hidden="1"/>
    <row r="55194" hidden="1"/>
    <row r="55195" hidden="1"/>
    <row r="55196" hidden="1"/>
    <row r="55197" hidden="1"/>
    <row r="55198" hidden="1"/>
    <row r="55199" hidden="1"/>
    <row r="55200" hidden="1"/>
    <row r="55201" hidden="1"/>
    <row r="55202" hidden="1"/>
    <row r="55203" hidden="1"/>
    <row r="55204" hidden="1"/>
    <row r="55205" hidden="1"/>
    <row r="55206" hidden="1"/>
    <row r="55207" hidden="1"/>
    <row r="55208" hidden="1"/>
    <row r="55209" hidden="1"/>
    <row r="55210" hidden="1"/>
    <row r="55211" hidden="1"/>
    <row r="55212" hidden="1"/>
    <row r="55213" hidden="1"/>
    <row r="55214" hidden="1"/>
    <row r="55215" hidden="1"/>
    <row r="55216" hidden="1"/>
    <row r="55217" hidden="1"/>
    <row r="55218" hidden="1"/>
    <row r="55219" hidden="1"/>
    <row r="55220" hidden="1"/>
    <row r="55221" hidden="1"/>
    <row r="55222" hidden="1"/>
    <row r="55223" hidden="1"/>
    <row r="55224" hidden="1"/>
    <row r="55225" hidden="1"/>
    <row r="55226" hidden="1"/>
    <row r="55227" hidden="1"/>
    <row r="55228" hidden="1"/>
    <row r="55229" hidden="1"/>
    <row r="55230" hidden="1"/>
    <row r="55231" hidden="1"/>
    <row r="55232" hidden="1"/>
    <row r="55233" hidden="1"/>
    <row r="55234" hidden="1"/>
    <row r="55235" hidden="1"/>
    <row r="55236" hidden="1"/>
    <row r="55237" hidden="1"/>
    <row r="55238" hidden="1"/>
    <row r="55239" hidden="1"/>
    <row r="55240" hidden="1"/>
    <row r="55241" hidden="1"/>
    <row r="55242" hidden="1"/>
    <row r="55243" hidden="1"/>
    <row r="55244" hidden="1"/>
    <row r="55245" hidden="1"/>
    <row r="55246" hidden="1"/>
    <row r="55247" hidden="1"/>
    <row r="55248" hidden="1"/>
    <row r="55249" hidden="1"/>
    <row r="55250" hidden="1"/>
    <row r="55251" hidden="1"/>
    <row r="55252" hidden="1"/>
    <row r="55253" hidden="1"/>
    <row r="55254" hidden="1"/>
    <row r="55255" hidden="1"/>
    <row r="55256" hidden="1"/>
    <row r="55257" hidden="1"/>
    <row r="55258" hidden="1"/>
    <row r="55259" hidden="1"/>
    <row r="55260" hidden="1"/>
    <row r="55261" hidden="1"/>
    <row r="55262" hidden="1"/>
    <row r="55263" hidden="1"/>
    <row r="55264" hidden="1"/>
    <row r="55265" hidden="1"/>
    <row r="55266" hidden="1"/>
    <row r="55267" hidden="1"/>
    <row r="55268" hidden="1"/>
    <row r="55269" hidden="1"/>
    <row r="55270" hidden="1"/>
    <row r="55271" hidden="1"/>
    <row r="55272" hidden="1"/>
    <row r="55273" hidden="1"/>
    <row r="55274" hidden="1"/>
    <row r="55275" hidden="1"/>
    <row r="55276" hidden="1"/>
    <row r="55277" hidden="1"/>
    <row r="55278" hidden="1"/>
    <row r="55279" hidden="1"/>
    <row r="55280" hidden="1"/>
    <row r="55281" hidden="1"/>
    <row r="55282" hidden="1"/>
    <row r="55283" hidden="1"/>
    <row r="55284" hidden="1"/>
    <row r="55285" hidden="1"/>
    <row r="55286" hidden="1"/>
    <row r="55287" hidden="1"/>
    <row r="55288" hidden="1"/>
    <row r="55289" hidden="1"/>
    <row r="55290" hidden="1"/>
    <row r="55291" hidden="1"/>
    <row r="55292" hidden="1"/>
    <row r="55293" hidden="1"/>
    <row r="55294" hidden="1"/>
    <row r="55295" hidden="1"/>
    <row r="55296" hidden="1"/>
    <row r="55297" hidden="1"/>
    <row r="55298" hidden="1"/>
    <row r="55299" hidden="1"/>
    <row r="55300" hidden="1"/>
    <row r="55301" hidden="1"/>
    <row r="55302" hidden="1"/>
    <row r="55303" hidden="1"/>
    <row r="55304" hidden="1"/>
    <row r="55305" hidden="1"/>
    <row r="55306" hidden="1"/>
    <row r="55307" hidden="1"/>
    <row r="55308" hidden="1"/>
    <row r="55309" hidden="1"/>
    <row r="55310" hidden="1"/>
    <row r="55311" hidden="1"/>
    <row r="55312" hidden="1"/>
    <row r="55313" hidden="1"/>
    <row r="55314" hidden="1"/>
    <row r="55315" hidden="1"/>
    <row r="55316" hidden="1"/>
    <row r="55317" hidden="1"/>
    <row r="55318" hidden="1"/>
    <row r="55319" hidden="1"/>
    <row r="55320" hidden="1"/>
    <row r="55321" hidden="1"/>
    <row r="55322" hidden="1"/>
    <row r="55323" hidden="1"/>
    <row r="55324" hidden="1"/>
    <row r="55325" hidden="1"/>
    <row r="55326" hidden="1"/>
    <row r="55327" hidden="1"/>
    <row r="55328" hidden="1"/>
    <row r="55329" hidden="1"/>
    <row r="55330" hidden="1"/>
    <row r="55331" hidden="1"/>
    <row r="55332" hidden="1"/>
    <row r="55333" hidden="1"/>
    <row r="55334" hidden="1"/>
    <row r="55335" hidden="1"/>
    <row r="55336" hidden="1"/>
    <row r="55337" hidden="1"/>
    <row r="55338" hidden="1"/>
    <row r="55339" hidden="1"/>
    <row r="55340" hidden="1"/>
    <row r="55341" hidden="1"/>
    <row r="55342" hidden="1"/>
    <row r="55343" hidden="1"/>
    <row r="55344" hidden="1"/>
    <row r="55345" hidden="1"/>
    <row r="55346" hidden="1"/>
    <row r="55347" hidden="1"/>
    <row r="55348" hidden="1"/>
    <row r="55349" hidden="1"/>
    <row r="55350" hidden="1"/>
    <row r="55351" hidden="1"/>
    <row r="55352" hidden="1"/>
    <row r="55353" hidden="1"/>
    <row r="55354" hidden="1"/>
    <row r="55355" hidden="1"/>
    <row r="55356" hidden="1"/>
    <row r="55357" hidden="1"/>
    <row r="55358" hidden="1"/>
    <row r="55359" hidden="1"/>
    <row r="55360" hidden="1"/>
    <row r="55361" hidden="1"/>
    <row r="55362" hidden="1"/>
    <row r="55363" hidden="1"/>
    <row r="55364" hidden="1"/>
    <row r="55365" hidden="1"/>
    <row r="55366" hidden="1"/>
    <row r="55367" hidden="1"/>
    <row r="55368" hidden="1"/>
    <row r="55369" hidden="1"/>
    <row r="55370" hidden="1"/>
    <row r="55371" hidden="1"/>
    <row r="55372" hidden="1"/>
    <row r="55373" hidden="1"/>
    <row r="55374" hidden="1"/>
    <row r="55375" hidden="1"/>
    <row r="55376" hidden="1"/>
    <row r="55377" hidden="1"/>
    <row r="55378" hidden="1"/>
    <row r="55379" hidden="1"/>
    <row r="55380" hidden="1"/>
    <row r="55381" hidden="1"/>
    <row r="55382" hidden="1"/>
    <row r="55383" hidden="1"/>
    <row r="55384" hidden="1"/>
    <row r="55385" hidden="1"/>
    <row r="55386" hidden="1"/>
    <row r="55387" hidden="1"/>
    <row r="55388" hidden="1"/>
    <row r="55389" hidden="1"/>
    <row r="55390" hidden="1"/>
    <row r="55391" hidden="1"/>
    <row r="55392" hidden="1"/>
    <row r="55393" hidden="1"/>
    <row r="55394" hidden="1"/>
    <row r="55395" hidden="1"/>
    <row r="55396" hidden="1"/>
    <row r="55397" hidden="1"/>
    <row r="55398" hidden="1"/>
    <row r="55399" hidden="1"/>
    <row r="55400" hidden="1"/>
    <row r="55401" hidden="1"/>
    <row r="55402" hidden="1"/>
    <row r="55403" hidden="1"/>
    <row r="55404" hidden="1"/>
    <row r="55405" hidden="1"/>
    <row r="55406" hidden="1"/>
    <row r="55407" hidden="1"/>
    <row r="55408" hidden="1"/>
    <row r="55409" hidden="1"/>
    <row r="55410" hidden="1"/>
    <row r="55411" hidden="1"/>
    <row r="55412" hidden="1"/>
    <row r="55413" hidden="1"/>
    <row r="55414" hidden="1"/>
    <row r="55415" hidden="1"/>
    <row r="55416" hidden="1"/>
    <row r="55417" hidden="1"/>
    <row r="55418" hidden="1"/>
    <row r="55419" hidden="1"/>
    <row r="55420" hidden="1"/>
    <row r="55421" hidden="1"/>
    <row r="55422" hidden="1"/>
    <row r="55423" hidden="1"/>
    <row r="55424" hidden="1"/>
    <row r="55425" hidden="1"/>
    <row r="55426" hidden="1"/>
    <row r="55427" hidden="1"/>
    <row r="55428" hidden="1"/>
    <row r="55429" hidden="1"/>
    <row r="55430" hidden="1"/>
    <row r="55431" hidden="1"/>
    <row r="55432" hidden="1"/>
    <row r="55433" hidden="1"/>
    <row r="55434" hidden="1"/>
    <row r="55435" hidden="1"/>
    <row r="55436" hidden="1"/>
    <row r="55437" hidden="1"/>
    <row r="55438" hidden="1"/>
    <row r="55439" hidden="1"/>
    <row r="55440" hidden="1"/>
    <row r="55441" hidden="1"/>
    <row r="55442" hidden="1"/>
    <row r="55443" hidden="1"/>
    <row r="55444" hidden="1"/>
    <row r="55445" hidden="1"/>
    <row r="55446" hidden="1"/>
    <row r="55447" hidden="1"/>
    <row r="55448" hidden="1"/>
    <row r="55449" hidden="1"/>
    <row r="55450" hidden="1"/>
    <row r="55451" hidden="1"/>
    <row r="55452" hidden="1"/>
    <row r="55453" hidden="1"/>
    <row r="55454" hidden="1"/>
    <row r="55455" hidden="1"/>
    <row r="55456" hidden="1"/>
    <row r="55457" hidden="1"/>
    <row r="55458" hidden="1"/>
    <row r="55459" hidden="1"/>
    <row r="55460" hidden="1"/>
    <row r="55461" hidden="1"/>
    <row r="55462" hidden="1"/>
    <row r="55463" hidden="1"/>
    <row r="55464" hidden="1"/>
    <row r="55465" hidden="1"/>
    <row r="55466" hidden="1"/>
    <row r="55467" hidden="1"/>
    <row r="55468" hidden="1"/>
    <row r="55469" hidden="1"/>
    <row r="55470" hidden="1"/>
    <row r="55471" hidden="1"/>
    <row r="55472" hidden="1"/>
    <row r="55473" hidden="1"/>
    <row r="55474" hidden="1"/>
    <row r="55475" hidden="1"/>
    <row r="55476" hidden="1"/>
    <row r="55477" hidden="1"/>
    <row r="55478" hidden="1"/>
    <row r="55479" hidden="1"/>
    <row r="55480" hidden="1"/>
    <row r="55481" hidden="1"/>
    <row r="55482" hidden="1"/>
    <row r="55483" hidden="1"/>
    <row r="55484" hidden="1"/>
    <row r="55485" hidden="1"/>
    <row r="55486" hidden="1"/>
    <row r="55487" hidden="1"/>
    <row r="55488" hidden="1"/>
    <row r="55489" hidden="1"/>
    <row r="55490" hidden="1"/>
    <row r="55491" hidden="1"/>
    <row r="55492" hidden="1"/>
    <row r="55493" hidden="1"/>
    <row r="55494" hidden="1"/>
    <row r="55495" hidden="1"/>
    <row r="55496" hidden="1"/>
    <row r="55497" hidden="1"/>
    <row r="55498" hidden="1"/>
    <row r="55499" hidden="1"/>
    <row r="55500" hidden="1"/>
    <row r="55501" hidden="1"/>
    <row r="55502" hidden="1"/>
    <row r="55503" hidden="1"/>
    <row r="55504" hidden="1"/>
    <row r="55505" hidden="1"/>
    <row r="55506" hidden="1"/>
    <row r="55507" hidden="1"/>
    <row r="55508" hidden="1"/>
    <row r="55509" hidden="1"/>
    <row r="55510" hidden="1"/>
    <row r="55511" hidden="1"/>
    <row r="55512" hidden="1"/>
    <row r="55513" hidden="1"/>
    <row r="55514" hidden="1"/>
    <row r="55515" hidden="1"/>
    <row r="55516" hidden="1"/>
    <row r="55517" hidden="1"/>
    <row r="55518" hidden="1"/>
    <row r="55519" hidden="1"/>
    <row r="55520" hidden="1"/>
    <row r="55521" hidden="1"/>
    <row r="55522" hidden="1"/>
    <row r="55523" hidden="1"/>
    <row r="55524" hidden="1"/>
    <row r="55525" hidden="1"/>
    <row r="55526" hidden="1"/>
    <row r="55527" hidden="1"/>
    <row r="55528" hidden="1"/>
    <row r="55529" hidden="1"/>
    <row r="55530" hidden="1"/>
    <row r="55531" hidden="1"/>
    <row r="55532" hidden="1"/>
    <row r="55533" hidden="1"/>
    <row r="55534" hidden="1"/>
    <row r="55535" hidden="1"/>
    <row r="55536" hidden="1"/>
    <row r="55537" hidden="1"/>
    <row r="55538" hidden="1"/>
    <row r="55539" hidden="1"/>
    <row r="55540" hidden="1"/>
    <row r="55541" hidden="1"/>
    <row r="55542" hidden="1"/>
    <row r="55543" hidden="1"/>
    <row r="55544" hidden="1"/>
    <row r="55545" hidden="1"/>
    <row r="55546" hidden="1"/>
    <row r="55547" hidden="1"/>
    <row r="55548" hidden="1"/>
    <row r="55549" hidden="1"/>
    <row r="55550" hidden="1"/>
    <row r="55551" hidden="1"/>
    <row r="55552" hidden="1"/>
    <row r="55553" hidden="1"/>
    <row r="55554" hidden="1"/>
    <row r="55555" hidden="1"/>
    <row r="55556" hidden="1"/>
    <row r="55557" hidden="1"/>
    <row r="55558" hidden="1"/>
    <row r="55559" hidden="1"/>
    <row r="55560" hidden="1"/>
    <row r="55561" hidden="1"/>
    <row r="55562" hidden="1"/>
    <row r="55563" hidden="1"/>
    <row r="55564" hidden="1"/>
    <row r="55565" hidden="1"/>
    <row r="55566" hidden="1"/>
    <row r="55567" hidden="1"/>
    <row r="55568" hidden="1"/>
    <row r="55569" hidden="1"/>
    <row r="55570" hidden="1"/>
    <row r="55571" hidden="1"/>
    <row r="55572" hidden="1"/>
    <row r="55573" hidden="1"/>
    <row r="55574" hidden="1"/>
    <row r="55575" hidden="1"/>
    <row r="55576" hidden="1"/>
    <row r="55577" hidden="1"/>
    <row r="55578" hidden="1"/>
    <row r="55579" hidden="1"/>
    <row r="55580" hidden="1"/>
    <row r="55581" hidden="1"/>
    <row r="55582" hidden="1"/>
    <row r="55583" hidden="1"/>
    <row r="55584" hidden="1"/>
    <row r="55585" hidden="1"/>
    <row r="55586" hidden="1"/>
    <row r="55587" hidden="1"/>
    <row r="55588" hidden="1"/>
    <row r="55589" hidden="1"/>
    <row r="55590" hidden="1"/>
    <row r="55591" hidden="1"/>
    <row r="55592" hidden="1"/>
    <row r="55593" hidden="1"/>
    <row r="55594" hidden="1"/>
    <row r="55595" hidden="1"/>
    <row r="55596" hidden="1"/>
    <row r="55597" hidden="1"/>
    <row r="55598" hidden="1"/>
    <row r="55599" hidden="1"/>
    <row r="55600" hidden="1"/>
    <row r="55601" hidden="1"/>
    <row r="55602" hidden="1"/>
    <row r="55603" hidden="1"/>
    <row r="55604" hidden="1"/>
    <row r="55605" hidden="1"/>
    <row r="55606" hidden="1"/>
    <row r="55607" hidden="1"/>
    <row r="55608" hidden="1"/>
    <row r="55609" hidden="1"/>
    <row r="55610" hidden="1"/>
    <row r="55611" hidden="1"/>
    <row r="55612" hidden="1"/>
    <row r="55613" hidden="1"/>
    <row r="55614" hidden="1"/>
    <row r="55615" hidden="1"/>
    <row r="55616" hidden="1"/>
    <row r="55617" hidden="1"/>
    <row r="55618" hidden="1"/>
    <row r="55619" hidden="1"/>
    <row r="55620" hidden="1"/>
    <row r="55621" hidden="1"/>
    <row r="55622" hidden="1"/>
    <row r="55623" hidden="1"/>
    <row r="55624" hidden="1"/>
    <row r="55625" hidden="1"/>
    <row r="55626" hidden="1"/>
    <row r="55627" hidden="1"/>
    <row r="55628" hidden="1"/>
    <row r="55629" hidden="1"/>
    <row r="55630" hidden="1"/>
    <row r="55631" hidden="1"/>
    <row r="55632" hidden="1"/>
    <row r="55633" hidden="1"/>
    <row r="55634" hidden="1"/>
    <row r="55635" hidden="1"/>
    <row r="55636" hidden="1"/>
    <row r="55637" hidden="1"/>
    <row r="55638" hidden="1"/>
    <row r="55639" hidden="1"/>
    <row r="55640" hidden="1"/>
    <row r="55641" hidden="1"/>
    <row r="55642" hidden="1"/>
    <row r="55643" hidden="1"/>
    <row r="55644" hidden="1"/>
    <row r="55645" hidden="1"/>
    <row r="55646" hidden="1"/>
    <row r="55647" hidden="1"/>
    <row r="55648" hidden="1"/>
    <row r="55649" hidden="1"/>
    <row r="55650" hidden="1"/>
    <row r="55651" hidden="1"/>
    <row r="55652" hidden="1"/>
    <row r="55653" hidden="1"/>
    <row r="55654" hidden="1"/>
    <row r="55655" hidden="1"/>
    <row r="55656" hidden="1"/>
    <row r="55657" hidden="1"/>
    <row r="55658" hidden="1"/>
    <row r="55659" hidden="1"/>
    <row r="55660" hidden="1"/>
    <row r="55661" hidden="1"/>
    <row r="55662" hidden="1"/>
    <row r="55663" hidden="1"/>
    <row r="55664" hidden="1"/>
    <row r="55665" hidden="1"/>
    <row r="55666" hidden="1"/>
    <row r="55667" hidden="1"/>
    <row r="55668" hidden="1"/>
    <row r="55669" hidden="1"/>
    <row r="55670" hidden="1"/>
    <row r="55671" hidden="1"/>
    <row r="55672" hidden="1"/>
    <row r="55673" hidden="1"/>
    <row r="55674" hidden="1"/>
    <row r="55675" hidden="1"/>
    <row r="55676" hidden="1"/>
    <row r="55677" hidden="1"/>
    <row r="55678" hidden="1"/>
    <row r="55679" hidden="1"/>
    <row r="55680" hidden="1"/>
    <row r="55681" hidden="1"/>
    <row r="55682" hidden="1"/>
    <row r="55683" hidden="1"/>
    <row r="55684" hidden="1"/>
    <row r="55685" hidden="1"/>
    <row r="55686" hidden="1"/>
    <row r="55687" hidden="1"/>
    <row r="55688" hidden="1"/>
    <row r="55689" hidden="1"/>
    <row r="55690" hidden="1"/>
    <row r="55691" hidden="1"/>
    <row r="55692" hidden="1"/>
    <row r="55693" hidden="1"/>
    <row r="55694" hidden="1"/>
    <row r="55695" hidden="1"/>
    <row r="55696" hidden="1"/>
    <row r="55697" hidden="1"/>
    <row r="55698" hidden="1"/>
    <row r="55699" hidden="1"/>
    <row r="55700" hidden="1"/>
    <row r="55701" hidden="1"/>
    <row r="55702" hidden="1"/>
    <row r="55703" hidden="1"/>
    <row r="55704" hidden="1"/>
    <row r="55705" hidden="1"/>
    <row r="55706" hidden="1"/>
    <row r="55707" hidden="1"/>
    <row r="55708" hidden="1"/>
    <row r="55709" hidden="1"/>
    <row r="55710" hidden="1"/>
    <row r="55711" hidden="1"/>
    <row r="55712" hidden="1"/>
    <row r="55713" hidden="1"/>
    <row r="55714" hidden="1"/>
    <row r="55715" hidden="1"/>
    <row r="55716" hidden="1"/>
    <row r="55717" hidden="1"/>
    <row r="55718" hidden="1"/>
    <row r="55719" hidden="1"/>
    <row r="55720" hidden="1"/>
    <row r="55721" hidden="1"/>
    <row r="55722" hidden="1"/>
    <row r="55723" hidden="1"/>
    <row r="55724" hidden="1"/>
    <row r="55725" hidden="1"/>
    <row r="55726" hidden="1"/>
    <row r="55727" hidden="1"/>
    <row r="55728" hidden="1"/>
    <row r="55729" hidden="1"/>
    <row r="55730" hidden="1"/>
    <row r="55731" hidden="1"/>
    <row r="55732" hidden="1"/>
    <row r="55733" hidden="1"/>
    <row r="55734" hidden="1"/>
    <row r="55735" hidden="1"/>
    <row r="55736" hidden="1"/>
    <row r="55737" hidden="1"/>
    <row r="55738" hidden="1"/>
    <row r="55739" hidden="1"/>
    <row r="55740" hidden="1"/>
    <row r="55741" hidden="1"/>
    <row r="55742" hidden="1"/>
    <row r="55743" hidden="1"/>
    <row r="55744" hidden="1"/>
    <row r="55745" hidden="1"/>
    <row r="55746" hidden="1"/>
    <row r="55747" hidden="1"/>
    <row r="55748" hidden="1"/>
    <row r="55749" hidden="1"/>
    <row r="55750" hidden="1"/>
    <row r="55751" hidden="1"/>
    <row r="55752" hidden="1"/>
    <row r="55753" hidden="1"/>
    <row r="55754" hidden="1"/>
    <row r="55755" hidden="1"/>
    <row r="55756" hidden="1"/>
    <row r="55757" hidden="1"/>
    <row r="55758" hidden="1"/>
    <row r="55759" hidden="1"/>
    <row r="55760" hidden="1"/>
    <row r="55761" hidden="1"/>
    <row r="55762" hidden="1"/>
    <row r="55763" hidden="1"/>
    <row r="55764" hidden="1"/>
    <row r="55765" hidden="1"/>
    <row r="55766" hidden="1"/>
    <row r="55767" hidden="1"/>
    <row r="55768" hidden="1"/>
    <row r="55769" hidden="1"/>
    <row r="55770" hidden="1"/>
    <row r="55771" hidden="1"/>
    <row r="55772" hidden="1"/>
    <row r="55773" hidden="1"/>
    <row r="55774" hidden="1"/>
    <row r="55775" hidden="1"/>
    <row r="55776" hidden="1"/>
    <row r="55777" hidden="1"/>
    <row r="55778" hidden="1"/>
    <row r="55779" hidden="1"/>
    <row r="55780" hidden="1"/>
    <row r="55781" hidden="1"/>
    <row r="55782" hidden="1"/>
    <row r="55783" hidden="1"/>
    <row r="55784" hidden="1"/>
    <row r="55785" hidden="1"/>
    <row r="55786" hidden="1"/>
    <row r="55787" hidden="1"/>
    <row r="55788" hidden="1"/>
    <row r="55789" hidden="1"/>
    <row r="55790" hidden="1"/>
    <row r="55791" hidden="1"/>
    <row r="55792" hidden="1"/>
    <row r="55793" hidden="1"/>
    <row r="55794" hidden="1"/>
    <row r="55795" hidden="1"/>
    <row r="55796" hidden="1"/>
    <row r="55797" hidden="1"/>
    <row r="55798" hidden="1"/>
    <row r="55799" hidden="1"/>
    <row r="55800" hidden="1"/>
    <row r="55801" hidden="1"/>
    <row r="55802" hidden="1"/>
    <row r="55803" hidden="1"/>
    <row r="55804" hidden="1"/>
    <row r="55805" hidden="1"/>
    <row r="55806" hidden="1"/>
    <row r="55807" hidden="1"/>
    <row r="55808" hidden="1"/>
    <row r="55809" hidden="1"/>
    <row r="55810" hidden="1"/>
    <row r="55811" hidden="1"/>
    <row r="55812" hidden="1"/>
    <row r="55813" hidden="1"/>
    <row r="55814" hidden="1"/>
    <row r="55815" hidden="1"/>
    <row r="55816" hidden="1"/>
    <row r="55817" hidden="1"/>
    <row r="55818" hidden="1"/>
    <row r="55819" hidden="1"/>
    <row r="55820" hidden="1"/>
    <row r="55821" hidden="1"/>
    <row r="55822" hidden="1"/>
    <row r="55823" hidden="1"/>
    <row r="55824" hidden="1"/>
    <row r="55825" hidden="1"/>
    <row r="55826" hidden="1"/>
    <row r="55827" hidden="1"/>
    <row r="55828" hidden="1"/>
    <row r="55829" hidden="1"/>
    <row r="55830" hidden="1"/>
    <row r="55831" hidden="1"/>
    <row r="55832" hidden="1"/>
    <row r="55833" hidden="1"/>
    <row r="55834" hidden="1"/>
    <row r="55835" hidden="1"/>
    <row r="55836" hidden="1"/>
    <row r="55837" hidden="1"/>
    <row r="55838" hidden="1"/>
    <row r="55839" hidden="1"/>
    <row r="55840" hidden="1"/>
    <row r="55841" hidden="1"/>
    <row r="55842" hidden="1"/>
    <row r="55843" hidden="1"/>
    <row r="55844" hidden="1"/>
    <row r="55845" hidden="1"/>
    <row r="55846" hidden="1"/>
    <row r="55847" hidden="1"/>
    <row r="55848" hidden="1"/>
    <row r="55849" hidden="1"/>
    <row r="55850" hidden="1"/>
    <row r="55851" hidden="1"/>
    <row r="55852" hidden="1"/>
    <row r="55853" hidden="1"/>
    <row r="55854" hidden="1"/>
    <row r="55855" hidden="1"/>
    <row r="55856" hidden="1"/>
    <row r="55857" hidden="1"/>
    <row r="55858" hidden="1"/>
    <row r="55859" hidden="1"/>
    <row r="55860" hidden="1"/>
    <row r="55861" hidden="1"/>
    <row r="55862" hidden="1"/>
    <row r="55863" hidden="1"/>
    <row r="55864" hidden="1"/>
    <row r="55865" hidden="1"/>
    <row r="55866" hidden="1"/>
    <row r="55867" hidden="1"/>
    <row r="55868" hidden="1"/>
    <row r="55869" hidden="1"/>
    <row r="55870" hidden="1"/>
    <row r="55871" hidden="1"/>
    <row r="55872" hidden="1"/>
    <row r="55873" hidden="1"/>
    <row r="55874" hidden="1"/>
    <row r="55875" hidden="1"/>
    <row r="55876" hidden="1"/>
    <row r="55877" hidden="1"/>
    <row r="55878" hidden="1"/>
    <row r="55879" hidden="1"/>
    <row r="55880" hidden="1"/>
    <row r="55881" hidden="1"/>
    <row r="55882" hidden="1"/>
    <row r="55883" hidden="1"/>
    <row r="55884" hidden="1"/>
    <row r="55885" hidden="1"/>
    <row r="55886" hidden="1"/>
    <row r="55887" hidden="1"/>
    <row r="55888" hidden="1"/>
    <row r="55889" hidden="1"/>
    <row r="55890" hidden="1"/>
    <row r="55891" hidden="1"/>
    <row r="55892" hidden="1"/>
    <row r="55893" hidden="1"/>
    <row r="55894" hidden="1"/>
    <row r="55895" hidden="1"/>
    <row r="55896" hidden="1"/>
    <row r="55897" hidden="1"/>
    <row r="55898" hidden="1"/>
    <row r="55899" hidden="1"/>
    <row r="55900" hidden="1"/>
    <row r="55901" hidden="1"/>
    <row r="55902" hidden="1"/>
    <row r="55903" hidden="1"/>
    <row r="55904" hidden="1"/>
    <row r="55905" hidden="1"/>
    <row r="55906" hidden="1"/>
    <row r="55907" hidden="1"/>
    <row r="55908" hidden="1"/>
    <row r="55909" hidden="1"/>
    <row r="55910" hidden="1"/>
    <row r="55911" hidden="1"/>
    <row r="55912" hidden="1"/>
    <row r="55913" hidden="1"/>
    <row r="55914" hidden="1"/>
    <row r="55915" hidden="1"/>
    <row r="55916" hidden="1"/>
    <row r="55917" hidden="1"/>
    <row r="55918" hidden="1"/>
    <row r="55919" hidden="1"/>
    <row r="55920" hidden="1"/>
    <row r="55921" hidden="1"/>
    <row r="55922" hidden="1"/>
    <row r="55923" hidden="1"/>
    <row r="55924" hidden="1"/>
    <row r="55925" hidden="1"/>
    <row r="55926" hidden="1"/>
    <row r="55927" hidden="1"/>
    <row r="55928" hidden="1"/>
    <row r="55929" hidden="1"/>
    <row r="55930" hidden="1"/>
    <row r="55931" hidden="1"/>
    <row r="55932" hidden="1"/>
    <row r="55933" hidden="1"/>
    <row r="55934" hidden="1"/>
    <row r="55935" hidden="1"/>
    <row r="55936" hidden="1"/>
    <row r="55937" hidden="1"/>
    <row r="55938" hidden="1"/>
    <row r="55939" hidden="1"/>
    <row r="55940" hidden="1"/>
    <row r="55941" hidden="1"/>
    <row r="55942" hidden="1"/>
    <row r="55943" hidden="1"/>
    <row r="55944" hidden="1"/>
    <row r="55945" hidden="1"/>
    <row r="55946" hidden="1"/>
    <row r="55947" hidden="1"/>
    <row r="55948" hidden="1"/>
    <row r="55949" hidden="1"/>
    <row r="55950" hidden="1"/>
    <row r="55951" hidden="1"/>
    <row r="55952" hidden="1"/>
    <row r="55953" hidden="1"/>
    <row r="55954" hidden="1"/>
    <row r="55955" hidden="1"/>
    <row r="55956" hidden="1"/>
    <row r="55957" hidden="1"/>
    <row r="55958" hidden="1"/>
    <row r="55959" hidden="1"/>
    <row r="55960" hidden="1"/>
    <row r="55961" hidden="1"/>
    <row r="55962" hidden="1"/>
    <row r="55963" hidden="1"/>
    <row r="55964" hidden="1"/>
    <row r="55965" hidden="1"/>
    <row r="55966" hidden="1"/>
    <row r="55967" hidden="1"/>
    <row r="55968" hidden="1"/>
    <row r="55969" hidden="1"/>
    <row r="55970" hidden="1"/>
    <row r="55971" hidden="1"/>
    <row r="55972" hidden="1"/>
    <row r="55973" hidden="1"/>
    <row r="55974" hidden="1"/>
    <row r="55975" hidden="1"/>
    <row r="55976" hidden="1"/>
    <row r="55977" hidden="1"/>
    <row r="55978" hidden="1"/>
    <row r="55979" hidden="1"/>
    <row r="55980" hidden="1"/>
    <row r="55981" hidden="1"/>
    <row r="55982" hidden="1"/>
    <row r="55983" hidden="1"/>
    <row r="55984" hidden="1"/>
    <row r="55985" hidden="1"/>
    <row r="55986" hidden="1"/>
    <row r="55987" hidden="1"/>
    <row r="55988" hidden="1"/>
    <row r="55989" hidden="1"/>
    <row r="55990" hidden="1"/>
    <row r="55991" hidden="1"/>
    <row r="55992" hidden="1"/>
    <row r="55993" hidden="1"/>
    <row r="55994" hidden="1"/>
    <row r="55995" hidden="1"/>
    <row r="55996" hidden="1"/>
    <row r="55997" hidden="1"/>
    <row r="55998" hidden="1"/>
    <row r="55999" hidden="1"/>
    <row r="56000" hidden="1"/>
    <row r="56001" hidden="1"/>
    <row r="56002" hidden="1"/>
    <row r="56003" hidden="1"/>
    <row r="56004" hidden="1"/>
    <row r="56005" hidden="1"/>
    <row r="56006" hidden="1"/>
    <row r="56007" hidden="1"/>
    <row r="56008" hidden="1"/>
    <row r="56009" hidden="1"/>
    <row r="56010" hidden="1"/>
    <row r="56011" hidden="1"/>
    <row r="56012" hidden="1"/>
    <row r="56013" hidden="1"/>
    <row r="56014" hidden="1"/>
    <row r="56015" hidden="1"/>
    <row r="56016" hidden="1"/>
    <row r="56017" hidden="1"/>
    <row r="56018" hidden="1"/>
    <row r="56019" hidden="1"/>
    <row r="56020" hidden="1"/>
    <row r="56021" hidden="1"/>
    <row r="56022" hidden="1"/>
    <row r="56023" hidden="1"/>
    <row r="56024" hidden="1"/>
    <row r="56025" hidden="1"/>
    <row r="56026" hidden="1"/>
    <row r="56027" hidden="1"/>
    <row r="56028" hidden="1"/>
    <row r="56029" hidden="1"/>
    <row r="56030" hidden="1"/>
    <row r="56031" hidden="1"/>
    <row r="56032" hidden="1"/>
    <row r="56033" hidden="1"/>
    <row r="56034" hidden="1"/>
    <row r="56035" hidden="1"/>
    <row r="56036" hidden="1"/>
    <row r="56037" hidden="1"/>
    <row r="56038" hidden="1"/>
    <row r="56039" hidden="1"/>
    <row r="56040" hidden="1"/>
    <row r="56041" hidden="1"/>
    <row r="56042" hidden="1"/>
    <row r="56043" hidden="1"/>
    <row r="56044" hidden="1"/>
    <row r="56045" hidden="1"/>
    <row r="56046" hidden="1"/>
    <row r="56047" hidden="1"/>
    <row r="56048" hidden="1"/>
    <row r="56049" hidden="1"/>
    <row r="56050" hidden="1"/>
    <row r="56051" hidden="1"/>
    <row r="56052" hidden="1"/>
    <row r="56053" hidden="1"/>
    <row r="56054" hidden="1"/>
    <row r="56055" hidden="1"/>
    <row r="56056" hidden="1"/>
    <row r="56057" hidden="1"/>
    <row r="56058" hidden="1"/>
    <row r="56059" hidden="1"/>
    <row r="56060" hidden="1"/>
    <row r="56061" hidden="1"/>
    <row r="56062" hidden="1"/>
    <row r="56063" hidden="1"/>
    <row r="56064" hidden="1"/>
    <row r="56065" hidden="1"/>
    <row r="56066" hidden="1"/>
    <row r="56067" hidden="1"/>
    <row r="56068" hidden="1"/>
    <row r="56069" hidden="1"/>
    <row r="56070" hidden="1"/>
    <row r="56071" hidden="1"/>
    <row r="56072" hidden="1"/>
    <row r="56073" hidden="1"/>
    <row r="56074" hidden="1"/>
    <row r="56075" hidden="1"/>
    <row r="56076" hidden="1"/>
    <row r="56077" hidden="1"/>
    <row r="56078" hidden="1"/>
    <row r="56079" hidden="1"/>
    <row r="56080" hidden="1"/>
    <row r="56081" hidden="1"/>
    <row r="56082" hidden="1"/>
    <row r="56083" hidden="1"/>
    <row r="56084" hidden="1"/>
    <row r="56085" hidden="1"/>
    <row r="56086" hidden="1"/>
    <row r="56087" hidden="1"/>
    <row r="56088" hidden="1"/>
    <row r="56089" hidden="1"/>
    <row r="56090" hidden="1"/>
    <row r="56091" hidden="1"/>
    <row r="56092" hidden="1"/>
    <row r="56093" hidden="1"/>
    <row r="56094" hidden="1"/>
    <row r="56095" hidden="1"/>
    <row r="56096" hidden="1"/>
    <row r="56097" hidden="1"/>
    <row r="56098" hidden="1"/>
    <row r="56099" hidden="1"/>
    <row r="56100" hidden="1"/>
    <row r="56101" hidden="1"/>
    <row r="56102" hidden="1"/>
    <row r="56103" hidden="1"/>
    <row r="56104" hidden="1"/>
    <row r="56105" hidden="1"/>
    <row r="56106" hidden="1"/>
    <row r="56107" hidden="1"/>
    <row r="56108" hidden="1"/>
    <row r="56109" hidden="1"/>
    <row r="56110" hidden="1"/>
    <row r="56111" hidden="1"/>
    <row r="56112" hidden="1"/>
    <row r="56113" hidden="1"/>
    <row r="56114" hidden="1"/>
    <row r="56115" hidden="1"/>
    <row r="56116" hidden="1"/>
    <row r="56117" hidden="1"/>
    <row r="56118" hidden="1"/>
    <row r="56119" hidden="1"/>
    <row r="56120" hidden="1"/>
    <row r="56121" hidden="1"/>
    <row r="56122" hidden="1"/>
    <row r="56123" hidden="1"/>
    <row r="56124" hidden="1"/>
    <row r="56125" hidden="1"/>
    <row r="56126" hidden="1"/>
    <row r="56127" hidden="1"/>
    <row r="56128" hidden="1"/>
    <row r="56129" hidden="1"/>
    <row r="56130" hidden="1"/>
    <row r="56131" hidden="1"/>
    <row r="56132" hidden="1"/>
    <row r="56133" hidden="1"/>
    <row r="56134" hidden="1"/>
    <row r="56135" hidden="1"/>
    <row r="56136" hidden="1"/>
    <row r="56137" hidden="1"/>
    <row r="56138" hidden="1"/>
    <row r="56139" hidden="1"/>
    <row r="56140" hidden="1"/>
    <row r="56141" hidden="1"/>
    <row r="56142" hidden="1"/>
    <row r="56143" hidden="1"/>
    <row r="56144" hidden="1"/>
    <row r="56145" hidden="1"/>
    <row r="56146" hidden="1"/>
    <row r="56147" hidden="1"/>
    <row r="56148" hidden="1"/>
    <row r="56149" hidden="1"/>
    <row r="56150" hidden="1"/>
    <row r="56151" hidden="1"/>
    <row r="56152" hidden="1"/>
    <row r="56153" hidden="1"/>
    <row r="56154" hidden="1"/>
    <row r="56155" hidden="1"/>
    <row r="56156" hidden="1"/>
    <row r="56157" hidden="1"/>
    <row r="56158" hidden="1"/>
    <row r="56159" hidden="1"/>
    <row r="56160" hidden="1"/>
    <row r="56161" hidden="1"/>
    <row r="56162" hidden="1"/>
    <row r="56163" hidden="1"/>
    <row r="56164" hidden="1"/>
    <row r="56165" hidden="1"/>
    <row r="56166" hidden="1"/>
    <row r="56167" hidden="1"/>
    <row r="56168" hidden="1"/>
    <row r="56169" hidden="1"/>
    <row r="56170" hidden="1"/>
    <row r="56171" hidden="1"/>
    <row r="56172" hidden="1"/>
    <row r="56173" hidden="1"/>
    <row r="56174" hidden="1"/>
    <row r="56175" hidden="1"/>
    <row r="56176" hidden="1"/>
    <row r="56177" hidden="1"/>
    <row r="56178" hidden="1"/>
    <row r="56179" hidden="1"/>
    <row r="56180" hidden="1"/>
    <row r="56181" hidden="1"/>
    <row r="56182" hidden="1"/>
    <row r="56183" hidden="1"/>
    <row r="56184" hidden="1"/>
    <row r="56185" hidden="1"/>
    <row r="56186" hidden="1"/>
    <row r="56187" hidden="1"/>
    <row r="56188" hidden="1"/>
    <row r="56189" hidden="1"/>
    <row r="56190" hidden="1"/>
    <row r="56191" hidden="1"/>
    <row r="56192" hidden="1"/>
    <row r="56193" hidden="1"/>
    <row r="56194" hidden="1"/>
    <row r="56195" hidden="1"/>
    <row r="56196" hidden="1"/>
    <row r="56197" hidden="1"/>
    <row r="56198" hidden="1"/>
    <row r="56199" hidden="1"/>
    <row r="56200" hidden="1"/>
    <row r="56201" hidden="1"/>
    <row r="56202" hidden="1"/>
    <row r="56203" hidden="1"/>
    <row r="56204" hidden="1"/>
    <row r="56205" hidden="1"/>
    <row r="56206" hidden="1"/>
    <row r="56207" hidden="1"/>
    <row r="56208" hidden="1"/>
    <row r="56209" hidden="1"/>
    <row r="56210" hidden="1"/>
    <row r="56211" hidden="1"/>
    <row r="56212" hidden="1"/>
    <row r="56213" hidden="1"/>
    <row r="56214" hidden="1"/>
    <row r="56215" hidden="1"/>
    <row r="56216" hidden="1"/>
    <row r="56217" hidden="1"/>
    <row r="56218" hidden="1"/>
    <row r="56219" hidden="1"/>
    <row r="56220" hidden="1"/>
    <row r="56221" hidden="1"/>
    <row r="56222" hidden="1"/>
    <row r="56223" hidden="1"/>
    <row r="56224" hidden="1"/>
    <row r="56225" hidden="1"/>
    <row r="56226" hidden="1"/>
    <row r="56227" hidden="1"/>
    <row r="56228" hidden="1"/>
    <row r="56229" hidden="1"/>
    <row r="56230" hidden="1"/>
    <row r="56231" hidden="1"/>
    <row r="56232" hidden="1"/>
    <row r="56233" hidden="1"/>
    <row r="56234" hidden="1"/>
    <row r="56235" hidden="1"/>
    <row r="56236" hidden="1"/>
    <row r="56237" hidden="1"/>
    <row r="56238" hidden="1"/>
    <row r="56239" hidden="1"/>
    <row r="56240" hidden="1"/>
    <row r="56241" hidden="1"/>
    <row r="56242" hidden="1"/>
    <row r="56243" hidden="1"/>
    <row r="56244" hidden="1"/>
    <row r="56245" hidden="1"/>
    <row r="56246" hidden="1"/>
    <row r="56247" hidden="1"/>
    <row r="56248" hidden="1"/>
    <row r="56249" hidden="1"/>
    <row r="56250" hidden="1"/>
    <row r="56251" hidden="1"/>
    <row r="56252" hidden="1"/>
    <row r="56253" hidden="1"/>
    <row r="56254" hidden="1"/>
    <row r="56255" hidden="1"/>
    <row r="56256" hidden="1"/>
    <row r="56257" hidden="1"/>
    <row r="56258" hidden="1"/>
    <row r="56259" hidden="1"/>
    <row r="56260" hidden="1"/>
    <row r="56261" hidden="1"/>
    <row r="56262" hidden="1"/>
    <row r="56263" hidden="1"/>
    <row r="56264" hidden="1"/>
    <row r="56265" hidden="1"/>
    <row r="56266" hidden="1"/>
    <row r="56267" hidden="1"/>
    <row r="56268" hidden="1"/>
    <row r="56269" hidden="1"/>
    <row r="56270" hidden="1"/>
    <row r="56271" hidden="1"/>
    <row r="56272" hidden="1"/>
    <row r="56273" hidden="1"/>
    <row r="56274" hidden="1"/>
    <row r="56275" hidden="1"/>
    <row r="56276" hidden="1"/>
    <row r="56277" hidden="1"/>
    <row r="56278" hidden="1"/>
    <row r="56279" hidden="1"/>
    <row r="56280" hidden="1"/>
    <row r="56281" hidden="1"/>
    <row r="56282" hidden="1"/>
    <row r="56283" hidden="1"/>
    <row r="56284" hidden="1"/>
    <row r="56285" hidden="1"/>
    <row r="56286" hidden="1"/>
    <row r="56287" hidden="1"/>
    <row r="56288" hidden="1"/>
    <row r="56289" hidden="1"/>
    <row r="56290" hidden="1"/>
    <row r="56291" hidden="1"/>
    <row r="56292" hidden="1"/>
    <row r="56293" hidden="1"/>
    <row r="56294" hidden="1"/>
    <row r="56295" hidden="1"/>
    <row r="56296" hidden="1"/>
    <row r="56297" hidden="1"/>
    <row r="56298" hidden="1"/>
    <row r="56299" hidden="1"/>
    <row r="56300" hidden="1"/>
    <row r="56301" hidden="1"/>
    <row r="56302" hidden="1"/>
    <row r="56303" hidden="1"/>
    <row r="56304" hidden="1"/>
    <row r="56305" hidden="1"/>
    <row r="56306" hidden="1"/>
    <row r="56307" hidden="1"/>
    <row r="56308" hidden="1"/>
    <row r="56309" hidden="1"/>
    <row r="56310" hidden="1"/>
    <row r="56311" hidden="1"/>
    <row r="56312" hidden="1"/>
    <row r="56313" hidden="1"/>
    <row r="56314" hidden="1"/>
    <row r="56315" hidden="1"/>
    <row r="56316" hidden="1"/>
    <row r="56317" hidden="1"/>
    <row r="56318" hidden="1"/>
    <row r="56319" hidden="1"/>
    <row r="56320" hidden="1"/>
    <row r="56321" hidden="1"/>
    <row r="56322" hidden="1"/>
    <row r="56323" hidden="1"/>
    <row r="56324" hidden="1"/>
    <row r="56325" hidden="1"/>
    <row r="56326" hidden="1"/>
    <row r="56327" hidden="1"/>
    <row r="56328" hidden="1"/>
    <row r="56329" hidden="1"/>
    <row r="56330" hidden="1"/>
    <row r="56331" hidden="1"/>
    <row r="56332" hidden="1"/>
    <row r="56333" hidden="1"/>
    <row r="56334" hidden="1"/>
    <row r="56335" hidden="1"/>
    <row r="56336" hidden="1"/>
    <row r="56337" hidden="1"/>
    <row r="56338" hidden="1"/>
    <row r="56339" hidden="1"/>
    <row r="56340" hidden="1"/>
    <row r="56341" hidden="1"/>
    <row r="56342" hidden="1"/>
    <row r="56343" hidden="1"/>
    <row r="56344" hidden="1"/>
    <row r="56345" hidden="1"/>
    <row r="56346" hidden="1"/>
    <row r="56347" hidden="1"/>
    <row r="56348" hidden="1"/>
    <row r="56349" hidden="1"/>
    <row r="56350" hidden="1"/>
    <row r="56351" hidden="1"/>
    <row r="56352" hidden="1"/>
    <row r="56353" hidden="1"/>
    <row r="56354" hidden="1"/>
    <row r="56355" hidden="1"/>
    <row r="56356" hidden="1"/>
    <row r="56357" hidden="1"/>
    <row r="56358" hidden="1"/>
    <row r="56359" hidden="1"/>
    <row r="56360" hidden="1"/>
    <row r="56361" hidden="1"/>
    <row r="56362" hidden="1"/>
    <row r="56363" hidden="1"/>
    <row r="56364" hidden="1"/>
    <row r="56365" hidden="1"/>
    <row r="56366" hidden="1"/>
    <row r="56367" hidden="1"/>
    <row r="56368" hidden="1"/>
    <row r="56369" hidden="1"/>
    <row r="56370" hidden="1"/>
    <row r="56371" hidden="1"/>
    <row r="56372" hidden="1"/>
    <row r="56373" hidden="1"/>
    <row r="56374" hidden="1"/>
    <row r="56375" hidden="1"/>
    <row r="56376" hidden="1"/>
    <row r="56377" hidden="1"/>
    <row r="56378" hidden="1"/>
    <row r="56379" hidden="1"/>
    <row r="56380" hidden="1"/>
    <row r="56381" hidden="1"/>
    <row r="56382" hidden="1"/>
    <row r="56383" hidden="1"/>
    <row r="56384" hidden="1"/>
    <row r="56385" hidden="1"/>
    <row r="56386" hidden="1"/>
    <row r="56387" hidden="1"/>
    <row r="56388" hidden="1"/>
    <row r="56389" hidden="1"/>
    <row r="56390" hidden="1"/>
    <row r="56391" hidden="1"/>
    <row r="56392" hidden="1"/>
    <row r="56393" hidden="1"/>
    <row r="56394" hidden="1"/>
    <row r="56395" hidden="1"/>
    <row r="56396" hidden="1"/>
    <row r="56397" hidden="1"/>
    <row r="56398" hidden="1"/>
    <row r="56399" hidden="1"/>
    <row r="56400" hidden="1"/>
    <row r="56401" hidden="1"/>
    <row r="56402" hidden="1"/>
    <row r="56403" hidden="1"/>
    <row r="56404" hidden="1"/>
    <row r="56405" hidden="1"/>
    <row r="56406" hidden="1"/>
    <row r="56407" hidden="1"/>
    <row r="56408" hidden="1"/>
    <row r="56409" hidden="1"/>
    <row r="56410" hidden="1"/>
    <row r="56411" hidden="1"/>
    <row r="56412" hidden="1"/>
    <row r="56413" hidden="1"/>
    <row r="56414" hidden="1"/>
    <row r="56415" hidden="1"/>
    <row r="56416" hidden="1"/>
    <row r="56417" hidden="1"/>
    <row r="56418" hidden="1"/>
    <row r="56419" hidden="1"/>
    <row r="56420" hidden="1"/>
    <row r="56421" hidden="1"/>
    <row r="56422" hidden="1"/>
    <row r="56423" hidden="1"/>
    <row r="56424" hidden="1"/>
    <row r="56425" hidden="1"/>
    <row r="56426" hidden="1"/>
    <row r="56427" hidden="1"/>
    <row r="56428" hidden="1"/>
    <row r="56429" hidden="1"/>
    <row r="56430" hidden="1"/>
    <row r="56431" hidden="1"/>
    <row r="56432" hidden="1"/>
    <row r="56433" hidden="1"/>
    <row r="56434" hidden="1"/>
    <row r="56435" hidden="1"/>
    <row r="56436" hidden="1"/>
    <row r="56437" hidden="1"/>
    <row r="56438" hidden="1"/>
    <row r="56439" hidden="1"/>
    <row r="56440" hidden="1"/>
    <row r="56441" hidden="1"/>
    <row r="56442" hidden="1"/>
    <row r="56443" hidden="1"/>
    <row r="56444" hidden="1"/>
    <row r="56445" hidden="1"/>
    <row r="56446" hidden="1"/>
    <row r="56447" hidden="1"/>
    <row r="56448" hidden="1"/>
    <row r="56449" hidden="1"/>
    <row r="56450" hidden="1"/>
    <row r="56451" hidden="1"/>
    <row r="56452" hidden="1"/>
    <row r="56453" hidden="1"/>
    <row r="56454" hidden="1"/>
    <row r="56455" hidden="1"/>
    <row r="56456" hidden="1"/>
    <row r="56457" hidden="1"/>
    <row r="56458" hidden="1"/>
    <row r="56459" hidden="1"/>
    <row r="56460" hidden="1"/>
    <row r="56461" hidden="1"/>
    <row r="56462" hidden="1"/>
    <row r="56463" hidden="1"/>
    <row r="56464" hidden="1"/>
    <row r="56465" hidden="1"/>
    <row r="56466" hidden="1"/>
    <row r="56467" hidden="1"/>
    <row r="56468" hidden="1"/>
    <row r="56469" hidden="1"/>
    <row r="56470" hidden="1"/>
    <row r="56471" hidden="1"/>
    <row r="56472" hidden="1"/>
    <row r="56473" hidden="1"/>
    <row r="56474" hidden="1"/>
    <row r="56475" hidden="1"/>
    <row r="56476" hidden="1"/>
    <row r="56477" hidden="1"/>
    <row r="56478" hidden="1"/>
    <row r="56479" hidden="1"/>
    <row r="56480" hidden="1"/>
    <row r="56481" hidden="1"/>
    <row r="56482" hidden="1"/>
    <row r="56483" hidden="1"/>
    <row r="56484" hidden="1"/>
    <row r="56485" hidden="1"/>
    <row r="56486" hidden="1"/>
    <row r="56487" hidden="1"/>
    <row r="56488" hidden="1"/>
    <row r="56489" hidden="1"/>
    <row r="56490" hidden="1"/>
    <row r="56491" hidden="1"/>
    <row r="56492" hidden="1"/>
    <row r="56493" hidden="1"/>
    <row r="56494" hidden="1"/>
    <row r="56495" hidden="1"/>
    <row r="56496" hidden="1"/>
    <row r="56497" hidden="1"/>
    <row r="56498" hidden="1"/>
    <row r="56499" hidden="1"/>
    <row r="56500" hidden="1"/>
    <row r="56501" hidden="1"/>
    <row r="56502" hidden="1"/>
    <row r="56503" hidden="1"/>
    <row r="56504" hidden="1"/>
    <row r="56505" hidden="1"/>
    <row r="56506" hidden="1"/>
    <row r="56507" hidden="1"/>
    <row r="56508" hidden="1"/>
    <row r="56509" hidden="1"/>
    <row r="56510" hidden="1"/>
    <row r="56511" hidden="1"/>
    <row r="56512" hidden="1"/>
    <row r="56513" hidden="1"/>
    <row r="56514" hidden="1"/>
    <row r="56515" hidden="1"/>
    <row r="56516" hidden="1"/>
    <row r="56517" hidden="1"/>
    <row r="56518" hidden="1"/>
    <row r="56519" hidden="1"/>
    <row r="56520" hidden="1"/>
    <row r="56521" hidden="1"/>
    <row r="56522" hidden="1"/>
    <row r="56523" hidden="1"/>
    <row r="56524" hidden="1"/>
    <row r="56525" hidden="1"/>
    <row r="56526" hidden="1"/>
    <row r="56527" hidden="1"/>
    <row r="56528" hidden="1"/>
    <row r="56529" hidden="1"/>
    <row r="56530" hidden="1"/>
    <row r="56531" hidden="1"/>
    <row r="56532" hidden="1"/>
    <row r="56533" hidden="1"/>
    <row r="56534" hidden="1"/>
    <row r="56535" hidden="1"/>
    <row r="56536" hidden="1"/>
    <row r="56537" hidden="1"/>
    <row r="56538" hidden="1"/>
    <row r="56539" hidden="1"/>
    <row r="56540" hidden="1"/>
    <row r="56541" hidden="1"/>
    <row r="56542" hidden="1"/>
    <row r="56543" hidden="1"/>
    <row r="56544" hidden="1"/>
    <row r="56545" hidden="1"/>
    <row r="56546" hidden="1"/>
    <row r="56547" hidden="1"/>
    <row r="56548" hidden="1"/>
    <row r="56549" hidden="1"/>
    <row r="56550" hidden="1"/>
    <row r="56551" hidden="1"/>
    <row r="56552" hidden="1"/>
    <row r="56553" hidden="1"/>
    <row r="56554" hidden="1"/>
    <row r="56555" hidden="1"/>
    <row r="56556" hidden="1"/>
    <row r="56557" hidden="1"/>
    <row r="56558" hidden="1"/>
    <row r="56559" hidden="1"/>
    <row r="56560" hidden="1"/>
    <row r="56561" hidden="1"/>
    <row r="56562" hidden="1"/>
    <row r="56563" hidden="1"/>
    <row r="56564" hidden="1"/>
    <row r="56565" hidden="1"/>
    <row r="56566" hidden="1"/>
    <row r="56567" hidden="1"/>
    <row r="56568" hidden="1"/>
    <row r="56569" hidden="1"/>
    <row r="56570" hidden="1"/>
    <row r="56571" hidden="1"/>
    <row r="56572" hidden="1"/>
    <row r="56573" hidden="1"/>
    <row r="56574" hidden="1"/>
    <row r="56575" hidden="1"/>
    <row r="56576" hidden="1"/>
    <row r="56577" hidden="1"/>
    <row r="56578" hidden="1"/>
    <row r="56579" hidden="1"/>
    <row r="56580" hidden="1"/>
    <row r="56581" hidden="1"/>
    <row r="56582" hidden="1"/>
    <row r="56583" hidden="1"/>
    <row r="56584" hidden="1"/>
    <row r="56585" hidden="1"/>
    <row r="56586" hidden="1"/>
    <row r="56587" hidden="1"/>
    <row r="56588" hidden="1"/>
    <row r="56589" hidden="1"/>
    <row r="56590" hidden="1"/>
    <row r="56591" hidden="1"/>
    <row r="56592" hidden="1"/>
    <row r="56593" hidden="1"/>
    <row r="56594" hidden="1"/>
    <row r="56595" hidden="1"/>
    <row r="56596" hidden="1"/>
    <row r="56597" hidden="1"/>
    <row r="56598" hidden="1"/>
    <row r="56599" hidden="1"/>
    <row r="56600" hidden="1"/>
    <row r="56601" hidden="1"/>
    <row r="56602" hidden="1"/>
    <row r="56603" hidden="1"/>
    <row r="56604" hidden="1"/>
    <row r="56605" hidden="1"/>
    <row r="56606" hidden="1"/>
    <row r="56607" hidden="1"/>
    <row r="56608" hidden="1"/>
    <row r="56609" hidden="1"/>
    <row r="56610" hidden="1"/>
    <row r="56611" hidden="1"/>
    <row r="56612" hidden="1"/>
    <row r="56613" hidden="1"/>
    <row r="56614" hidden="1"/>
    <row r="56615" hidden="1"/>
    <row r="56616" hidden="1"/>
    <row r="56617" hidden="1"/>
    <row r="56618" hidden="1"/>
    <row r="56619" hidden="1"/>
    <row r="56620" hidden="1"/>
    <row r="56621" hidden="1"/>
    <row r="56622" hidden="1"/>
    <row r="56623" hidden="1"/>
    <row r="56624" hidden="1"/>
    <row r="56625" hidden="1"/>
    <row r="56626" hidden="1"/>
    <row r="56627" hidden="1"/>
    <row r="56628" hidden="1"/>
    <row r="56629" hidden="1"/>
    <row r="56630" hidden="1"/>
    <row r="56631" hidden="1"/>
    <row r="56632" hidden="1"/>
    <row r="56633" hidden="1"/>
    <row r="56634" hidden="1"/>
    <row r="56635" hidden="1"/>
    <row r="56636" hidden="1"/>
    <row r="56637" hidden="1"/>
    <row r="56638" hidden="1"/>
    <row r="56639" hidden="1"/>
    <row r="56640" hidden="1"/>
    <row r="56641" hidden="1"/>
    <row r="56642" hidden="1"/>
    <row r="56643" hidden="1"/>
    <row r="56644" hidden="1"/>
    <row r="56645" hidden="1"/>
    <row r="56646" hidden="1"/>
    <row r="56647" hidden="1"/>
    <row r="56648" hidden="1"/>
    <row r="56649" hidden="1"/>
    <row r="56650" hidden="1"/>
    <row r="56651" hidden="1"/>
    <row r="56652" hidden="1"/>
    <row r="56653" hidden="1"/>
    <row r="56654" hidden="1"/>
    <row r="56655" hidden="1"/>
    <row r="56656" hidden="1"/>
    <row r="56657" hidden="1"/>
    <row r="56658" hidden="1"/>
    <row r="56659" hidden="1"/>
    <row r="56660" hidden="1"/>
    <row r="56661" hidden="1"/>
    <row r="56662" hidden="1"/>
    <row r="56663" hidden="1"/>
    <row r="56664" hidden="1"/>
    <row r="56665" hidden="1"/>
    <row r="56666" hidden="1"/>
    <row r="56667" hidden="1"/>
    <row r="56668" hidden="1"/>
    <row r="56669" hidden="1"/>
    <row r="56670" hidden="1"/>
    <row r="56671" hidden="1"/>
    <row r="56672" hidden="1"/>
    <row r="56673" hidden="1"/>
    <row r="56674" hidden="1"/>
    <row r="56675" hidden="1"/>
    <row r="56676" hidden="1"/>
    <row r="56677" hidden="1"/>
    <row r="56678" hidden="1"/>
    <row r="56679" hidden="1"/>
    <row r="56680" hidden="1"/>
    <row r="56681" hidden="1"/>
    <row r="56682" hidden="1"/>
    <row r="56683" hidden="1"/>
    <row r="56684" hidden="1"/>
    <row r="56685" hidden="1"/>
    <row r="56686" hidden="1"/>
    <row r="56687" hidden="1"/>
    <row r="56688" hidden="1"/>
    <row r="56689" hidden="1"/>
    <row r="56690" hidden="1"/>
    <row r="56691" hidden="1"/>
    <row r="56692" hidden="1"/>
    <row r="56693" hidden="1"/>
    <row r="56694" hidden="1"/>
    <row r="56695" hidden="1"/>
    <row r="56696" hidden="1"/>
    <row r="56697" hidden="1"/>
    <row r="56698" hidden="1"/>
    <row r="56699" hidden="1"/>
    <row r="56700" hidden="1"/>
    <row r="56701" hidden="1"/>
    <row r="56702" hidden="1"/>
    <row r="56703" hidden="1"/>
    <row r="56704" hidden="1"/>
    <row r="56705" hidden="1"/>
    <row r="56706" hidden="1"/>
    <row r="56707" hidden="1"/>
    <row r="56708" hidden="1"/>
    <row r="56709" hidden="1"/>
    <row r="56710" hidden="1"/>
    <row r="56711" hidden="1"/>
    <row r="56712" hidden="1"/>
    <row r="56713" hidden="1"/>
    <row r="56714" hidden="1"/>
    <row r="56715" hidden="1"/>
    <row r="56716" hidden="1"/>
    <row r="56717" hidden="1"/>
    <row r="56718" hidden="1"/>
    <row r="56719" hidden="1"/>
    <row r="56720" hidden="1"/>
    <row r="56721" hidden="1"/>
    <row r="56722" hidden="1"/>
    <row r="56723" hidden="1"/>
    <row r="56724" hidden="1"/>
    <row r="56725" hidden="1"/>
    <row r="56726" hidden="1"/>
    <row r="56727" hidden="1"/>
    <row r="56728" hidden="1"/>
    <row r="56729" hidden="1"/>
    <row r="56730" hidden="1"/>
    <row r="56731" hidden="1"/>
    <row r="56732" hidden="1"/>
    <row r="56733" hidden="1"/>
    <row r="56734" hidden="1"/>
    <row r="56735" hidden="1"/>
    <row r="56736" hidden="1"/>
    <row r="56737" hidden="1"/>
    <row r="56738" hidden="1"/>
    <row r="56739" hidden="1"/>
    <row r="56740" hidden="1"/>
    <row r="56741" hidden="1"/>
    <row r="56742" hidden="1"/>
    <row r="56743" hidden="1"/>
    <row r="56744" hidden="1"/>
    <row r="56745" hidden="1"/>
    <row r="56746" hidden="1"/>
    <row r="56747" hidden="1"/>
    <row r="56748" hidden="1"/>
    <row r="56749" hidden="1"/>
    <row r="56750" hidden="1"/>
    <row r="56751" hidden="1"/>
    <row r="56752" hidden="1"/>
    <row r="56753" hidden="1"/>
    <row r="56754" hidden="1"/>
    <row r="56755" hidden="1"/>
    <row r="56756" hidden="1"/>
    <row r="56757" hidden="1"/>
    <row r="56758" hidden="1"/>
    <row r="56759" hidden="1"/>
    <row r="56760" hidden="1"/>
    <row r="56761" hidden="1"/>
    <row r="56762" hidden="1"/>
    <row r="56763" hidden="1"/>
    <row r="56764" hidden="1"/>
    <row r="56765" hidden="1"/>
    <row r="56766" hidden="1"/>
    <row r="56767" hidden="1"/>
    <row r="56768" hidden="1"/>
    <row r="56769" hidden="1"/>
    <row r="56770" hidden="1"/>
    <row r="56771" hidden="1"/>
    <row r="56772" hidden="1"/>
    <row r="56773" hidden="1"/>
    <row r="56774" hidden="1"/>
    <row r="56775" hidden="1"/>
    <row r="56776" hidden="1"/>
    <row r="56777" hidden="1"/>
    <row r="56778" hidden="1"/>
    <row r="56779" hidden="1"/>
    <row r="56780" hidden="1"/>
    <row r="56781" hidden="1"/>
    <row r="56782" hidden="1"/>
    <row r="56783" hidden="1"/>
    <row r="56784" hidden="1"/>
    <row r="56785" hidden="1"/>
    <row r="56786" hidden="1"/>
    <row r="56787" hidden="1"/>
    <row r="56788" hidden="1"/>
    <row r="56789" hidden="1"/>
    <row r="56790" hidden="1"/>
    <row r="56791" hidden="1"/>
    <row r="56792" hidden="1"/>
    <row r="56793" hidden="1"/>
    <row r="56794" hidden="1"/>
    <row r="56795" hidden="1"/>
    <row r="56796" hidden="1"/>
    <row r="56797" hidden="1"/>
    <row r="56798" hidden="1"/>
    <row r="56799" hidden="1"/>
    <row r="56800" hidden="1"/>
    <row r="56801" hidden="1"/>
    <row r="56802" hidden="1"/>
    <row r="56803" hidden="1"/>
    <row r="56804" hidden="1"/>
    <row r="56805" hidden="1"/>
    <row r="56806" hidden="1"/>
    <row r="56807" hidden="1"/>
    <row r="56808" hidden="1"/>
    <row r="56809" hidden="1"/>
    <row r="56810" hidden="1"/>
    <row r="56811" hidden="1"/>
    <row r="56812" hidden="1"/>
    <row r="56813" hidden="1"/>
    <row r="56814" hidden="1"/>
    <row r="56815" hidden="1"/>
    <row r="56816" hidden="1"/>
    <row r="56817" hidden="1"/>
    <row r="56818" hidden="1"/>
    <row r="56819" hidden="1"/>
    <row r="56820" hidden="1"/>
    <row r="56821" hidden="1"/>
    <row r="56822" hidden="1"/>
    <row r="56823" hidden="1"/>
    <row r="56824" hidden="1"/>
    <row r="56825" hidden="1"/>
    <row r="56826" hidden="1"/>
    <row r="56827" hidden="1"/>
    <row r="56828" hidden="1"/>
    <row r="56829" hidden="1"/>
    <row r="56830" hidden="1"/>
    <row r="56831" hidden="1"/>
    <row r="56832" hidden="1"/>
    <row r="56833" hidden="1"/>
    <row r="56834" hidden="1"/>
    <row r="56835" hidden="1"/>
    <row r="56836" hidden="1"/>
    <row r="56837" hidden="1"/>
    <row r="56838" hidden="1"/>
    <row r="56839" hidden="1"/>
    <row r="56840" hidden="1"/>
    <row r="56841" hidden="1"/>
    <row r="56842" hidden="1"/>
    <row r="56843" hidden="1"/>
    <row r="56844" hidden="1"/>
    <row r="56845" hidden="1"/>
    <row r="56846" hidden="1"/>
    <row r="56847" hidden="1"/>
    <row r="56848" hidden="1"/>
    <row r="56849" hidden="1"/>
    <row r="56850" hidden="1"/>
    <row r="56851" hidden="1"/>
    <row r="56852" hidden="1"/>
    <row r="56853" hidden="1"/>
    <row r="56854" hidden="1"/>
    <row r="56855" hidden="1"/>
    <row r="56856" hidden="1"/>
    <row r="56857" hidden="1"/>
    <row r="56858" hidden="1"/>
    <row r="56859" hidden="1"/>
    <row r="56860" hidden="1"/>
    <row r="56861" hidden="1"/>
    <row r="56862" hidden="1"/>
    <row r="56863" hidden="1"/>
    <row r="56864" hidden="1"/>
    <row r="56865" hidden="1"/>
    <row r="56866" hidden="1"/>
    <row r="56867" hidden="1"/>
    <row r="56868" hidden="1"/>
    <row r="56869" hidden="1"/>
    <row r="56870" hidden="1"/>
    <row r="56871" hidden="1"/>
    <row r="56872" hidden="1"/>
    <row r="56873" hidden="1"/>
    <row r="56874" hidden="1"/>
    <row r="56875" hidden="1"/>
    <row r="56876" hidden="1"/>
    <row r="56877" hidden="1"/>
    <row r="56878" hidden="1"/>
    <row r="56879" hidden="1"/>
    <row r="56880" hidden="1"/>
    <row r="56881" hidden="1"/>
    <row r="56882" hidden="1"/>
    <row r="56883" hidden="1"/>
    <row r="56884" hidden="1"/>
    <row r="56885" hidden="1"/>
    <row r="56886" hidden="1"/>
    <row r="56887" hidden="1"/>
    <row r="56888" hidden="1"/>
    <row r="56889" hidden="1"/>
    <row r="56890" hidden="1"/>
    <row r="56891" hidden="1"/>
    <row r="56892" hidden="1"/>
    <row r="56893" hidden="1"/>
    <row r="56894" hidden="1"/>
    <row r="56895" hidden="1"/>
    <row r="56896" hidden="1"/>
    <row r="56897" hidden="1"/>
    <row r="56898" hidden="1"/>
    <row r="56899" hidden="1"/>
    <row r="56900" hidden="1"/>
    <row r="56901" hidden="1"/>
    <row r="56902" hidden="1"/>
    <row r="56903" hidden="1"/>
    <row r="56904" hidden="1"/>
    <row r="56905" hidden="1"/>
    <row r="56906" hidden="1"/>
    <row r="56907" hidden="1"/>
    <row r="56908" hidden="1"/>
    <row r="56909" hidden="1"/>
    <row r="56910" hidden="1"/>
    <row r="56911" hidden="1"/>
    <row r="56912" hidden="1"/>
    <row r="56913" hidden="1"/>
    <row r="56914" hidden="1"/>
    <row r="56915" hidden="1"/>
    <row r="56916" hidden="1"/>
    <row r="56917" hidden="1"/>
    <row r="56918" hidden="1"/>
    <row r="56919" hidden="1"/>
    <row r="56920" hidden="1"/>
    <row r="56921" hidden="1"/>
    <row r="56922" hidden="1"/>
    <row r="56923" hidden="1"/>
    <row r="56924" hidden="1"/>
    <row r="56925" hidden="1"/>
    <row r="56926" hidden="1"/>
    <row r="56927" hidden="1"/>
    <row r="56928" hidden="1"/>
    <row r="56929" hidden="1"/>
    <row r="56930" hidden="1"/>
    <row r="56931" hidden="1"/>
    <row r="56932" hidden="1"/>
    <row r="56933" hidden="1"/>
    <row r="56934" hidden="1"/>
    <row r="56935" hidden="1"/>
    <row r="56936" hidden="1"/>
    <row r="56937" hidden="1"/>
    <row r="56938" hidden="1"/>
    <row r="56939" hidden="1"/>
    <row r="56940" hidden="1"/>
    <row r="56941" hidden="1"/>
    <row r="56942" hidden="1"/>
    <row r="56943" hidden="1"/>
    <row r="56944" hidden="1"/>
    <row r="56945" hidden="1"/>
    <row r="56946" hidden="1"/>
    <row r="56947" hidden="1"/>
    <row r="56948" hidden="1"/>
    <row r="56949" hidden="1"/>
    <row r="56950" hidden="1"/>
    <row r="56951" hidden="1"/>
    <row r="56952" hidden="1"/>
    <row r="56953" hidden="1"/>
    <row r="56954" hidden="1"/>
    <row r="56955" hidden="1"/>
    <row r="56956" hidden="1"/>
    <row r="56957" hidden="1"/>
    <row r="56958" hidden="1"/>
    <row r="56959" hidden="1"/>
    <row r="56960" hidden="1"/>
    <row r="56961" hidden="1"/>
    <row r="56962" hidden="1"/>
    <row r="56963" hidden="1"/>
    <row r="56964" hidden="1"/>
    <row r="56965" hidden="1"/>
    <row r="56966" hidden="1"/>
    <row r="56967" hidden="1"/>
    <row r="56968" hidden="1"/>
    <row r="56969" hidden="1"/>
    <row r="56970" hidden="1"/>
    <row r="56971" hidden="1"/>
    <row r="56972" hidden="1"/>
    <row r="56973" hidden="1"/>
    <row r="56974" hidden="1"/>
    <row r="56975" hidden="1"/>
    <row r="56976" hidden="1"/>
    <row r="56977" hidden="1"/>
    <row r="56978" hidden="1"/>
    <row r="56979" hidden="1"/>
    <row r="56980" hidden="1"/>
    <row r="56981" hidden="1"/>
    <row r="56982" hidden="1"/>
    <row r="56983" hidden="1"/>
    <row r="56984" hidden="1"/>
    <row r="56985" hidden="1"/>
    <row r="56986" hidden="1"/>
    <row r="56987" hidden="1"/>
    <row r="56988" hidden="1"/>
    <row r="56989" hidden="1"/>
    <row r="56990" hidden="1"/>
    <row r="56991" hidden="1"/>
    <row r="56992" hidden="1"/>
    <row r="56993" hidden="1"/>
    <row r="56994" hidden="1"/>
    <row r="56995" hidden="1"/>
    <row r="56996" hidden="1"/>
    <row r="56997" hidden="1"/>
    <row r="56998" hidden="1"/>
    <row r="56999" hidden="1"/>
    <row r="57000" hidden="1"/>
    <row r="57001" hidden="1"/>
    <row r="57002" hidden="1"/>
    <row r="57003" hidden="1"/>
    <row r="57004" hidden="1"/>
    <row r="57005" hidden="1"/>
    <row r="57006" hidden="1"/>
    <row r="57007" hidden="1"/>
    <row r="57008" hidden="1"/>
    <row r="57009" hidden="1"/>
    <row r="57010" hidden="1"/>
    <row r="57011" hidden="1"/>
    <row r="57012" hidden="1"/>
    <row r="57013" hidden="1"/>
    <row r="57014" hidden="1"/>
    <row r="57015" hidden="1"/>
    <row r="57016" hidden="1"/>
    <row r="57017" hidden="1"/>
    <row r="57018" hidden="1"/>
    <row r="57019" hidden="1"/>
    <row r="57020" hidden="1"/>
    <row r="57021" hidden="1"/>
    <row r="57022" hidden="1"/>
    <row r="57023" hidden="1"/>
    <row r="57024" hidden="1"/>
    <row r="57025" hidden="1"/>
    <row r="57026" hidden="1"/>
    <row r="57027" hidden="1"/>
    <row r="57028" hidden="1"/>
    <row r="57029" hidden="1"/>
    <row r="57030" hidden="1"/>
    <row r="57031" hidden="1"/>
    <row r="57032" hidden="1"/>
    <row r="57033" hidden="1"/>
    <row r="57034" hidden="1"/>
    <row r="57035" hidden="1"/>
    <row r="57036" hidden="1"/>
    <row r="57037" hidden="1"/>
    <row r="57038" hidden="1"/>
    <row r="57039" hidden="1"/>
    <row r="57040" hidden="1"/>
    <row r="57041" hidden="1"/>
    <row r="57042" hidden="1"/>
    <row r="57043" hidden="1"/>
    <row r="57044" hidden="1"/>
    <row r="57045" hidden="1"/>
    <row r="57046" hidden="1"/>
    <row r="57047" hidden="1"/>
    <row r="57048" hidden="1"/>
    <row r="57049" hidden="1"/>
    <row r="57050" hidden="1"/>
    <row r="57051" hidden="1"/>
    <row r="57052" hidden="1"/>
    <row r="57053" hidden="1"/>
    <row r="57054" hidden="1"/>
    <row r="57055" hidden="1"/>
    <row r="57056" hidden="1"/>
    <row r="57057" hidden="1"/>
    <row r="57058" hidden="1"/>
    <row r="57059" hidden="1"/>
    <row r="57060" hidden="1"/>
    <row r="57061" hidden="1"/>
    <row r="57062" hidden="1"/>
    <row r="57063" hidden="1"/>
    <row r="57064" hidden="1"/>
    <row r="57065" hidden="1"/>
    <row r="57066" hidden="1"/>
    <row r="57067" hidden="1"/>
    <row r="57068" hidden="1"/>
    <row r="57069" hidden="1"/>
    <row r="57070" hidden="1"/>
    <row r="57071" hidden="1"/>
    <row r="57072" hidden="1"/>
    <row r="57073" hidden="1"/>
    <row r="57074" hidden="1"/>
    <row r="57075" hidden="1"/>
    <row r="57076" hidden="1"/>
    <row r="57077" hidden="1"/>
    <row r="57078" hidden="1"/>
    <row r="57079" hidden="1"/>
    <row r="57080" hidden="1"/>
    <row r="57081" hidden="1"/>
    <row r="57082" hidden="1"/>
    <row r="57083" hidden="1"/>
    <row r="57084" hidden="1"/>
    <row r="57085" hidden="1"/>
    <row r="57086" hidden="1"/>
    <row r="57087" hidden="1"/>
    <row r="57088" hidden="1"/>
    <row r="57089" hidden="1"/>
    <row r="57090" hidden="1"/>
    <row r="57091" hidden="1"/>
    <row r="57092" hidden="1"/>
    <row r="57093" hidden="1"/>
    <row r="57094" hidden="1"/>
    <row r="57095" hidden="1"/>
    <row r="57096" hidden="1"/>
    <row r="57097" hidden="1"/>
    <row r="57098" hidden="1"/>
    <row r="57099" hidden="1"/>
    <row r="57100" hidden="1"/>
    <row r="57101" hidden="1"/>
    <row r="57102" hidden="1"/>
    <row r="57103" hidden="1"/>
    <row r="57104" hidden="1"/>
    <row r="57105" hidden="1"/>
    <row r="57106" hidden="1"/>
    <row r="57107" hidden="1"/>
    <row r="57108" hidden="1"/>
    <row r="57109" hidden="1"/>
    <row r="57110" hidden="1"/>
    <row r="57111" hidden="1"/>
    <row r="57112" hidden="1"/>
    <row r="57113" hidden="1"/>
    <row r="57114" hidden="1"/>
    <row r="57115" hidden="1"/>
    <row r="57116" hidden="1"/>
    <row r="57117" hidden="1"/>
    <row r="57118" hidden="1"/>
    <row r="57119" hidden="1"/>
    <row r="57120" hidden="1"/>
    <row r="57121" hidden="1"/>
    <row r="57122" hidden="1"/>
    <row r="57123" hidden="1"/>
    <row r="57124" hidden="1"/>
    <row r="57125" hidden="1"/>
    <row r="57126" hidden="1"/>
    <row r="57127" hidden="1"/>
    <row r="57128" hidden="1"/>
    <row r="57129" hidden="1"/>
    <row r="57130" hidden="1"/>
    <row r="57131" hidden="1"/>
    <row r="57132" hidden="1"/>
    <row r="57133" hidden="1"/>
    <row r="57134" hidden="1"/>
    <row r="57135" hidden="1"/>
    <row r="57136" hidden="1"/>
    <row r="57137" hidden="1"/>
    <row r="57138" hidden="1"/>
    <row r="57139" hidden="1"/>
    <row r="57140" hidden="1"/>
    <row r="57141" hidden="1"/>
    <row r="57142" hidden="1"/>
    <row r="57143" hidden="1"/>
    <row r="57144" hidden="1"/>
    <row r="57145" hidden="1"/>
    <row r="57146" hidden="1"/>
    <row r="57147" hidden="1"/>
    <row r="57148" hidden="1"/>
    <row r="57149" hidden="1"/>
    <row r="57150" hidden="1"/>
    <row r="57151" hidden="1"/>
    <row r="57152" hidden="1"/>
    <row r="57153" hidden="1"/>
    <row r="57154" hidden="1"/>
    <row r="57155" hidden="1"/>
    <row r="57156" hidden="1"/>
    <row r="57157" hidden="1"/>
    <row r="57158" hidden="1"/>
    <row r="57159" hidden="1"/>
    <row r="57160" hidden="1"/>
    <row r="57161" hidden="1"/>
    <row r="57162" hidden="1"/>
    <row r="57163" hidden="1"/>
    <row r="57164" hidden="1"/>
    <row r="57165" hidden="1"/>
    <row r="57166" hidden="1"/>
    <row r="57167" hidden="1"/>
    <row r="57168" hidden="1"/>
    <row r="57169" hidden="1"/>
    <row r="57170" hidden="1"/>
    <row r="57171" hidden="1"/>
    <row r="57172" hidden="1"/>
    <row r="57173" hidden="1"/>
    <row r="57174" hidden="1"/>
    <row r="57175" hidden="1"/>
    <row r="57176" hidden="1"/>
    <row r="57177" hidden="1"/>
    <row r="57178" hidden="1"/>
    <row r="57179" hidden="1"/>
    <row r="57180" hidden="1"/>
    <row r="57181" hidden="1"/>
    <row r="57182" hidden="1"/>
    <row r="57183" hidden="1"/>
    <row r="57184" hidden="1"/>
    <row r="57185" hidden="1"/>
    <row r="57186" hidden="1"/>
    <row r="57187" hidden="1"/>
    <row r="57188" hidden="1"/>
    <row r="57189" hidden="1"/>
    <row r="57190" hidden="1"/>
    <row r="57191" hidden="1"/>
    <row r="57192" hidden="1"/>
    <row r="57193" hidden="1"/>
    <row r="57194" hidden="1"/>
    <row r="57195" hidden="1"/>
    <row r="57196" hidden="1"/>
    <row r="57197" hidden="1"/>
    <row r="57198" hidden="1"/>
    <row r="57199" hidden="1"/>
    <row r="57200" hidden="1"/>
    <row r="57201" hidden="1"/>
    <row r="57202" hidden="1"/>
    <row r="57203" hidden="1"/>
    <row r="57204" hidden="1"/>
    <row r="57205" hidden="1"/>
    <row r="57206" hidden="1"/>
    <row r="57207" hidden="1"/>
    <row r="57208" hidden="1"/>
    <row r="57209" hidden="1"/>
    <row r="57210" hidden="1"/>
    <row r="57211" hidden="1"/>
    <row r="57212" hidden="1"/>
    <row r="57213" hidden="1"/>
    <row r="57214" hidden="1"/>
    <row r="57215" hidden="1"/>
    <row r="57216" hidden="1"/>
    <row r="57217" hidden="1"/>
    <row r="57218" hidden="1"/>
    <row r="57219" hidden="1"/>
    <row r="57220" hidden="1"/>
    <row r="57221" hidden="1"/>
    <row r="57222" hidden="1"/>
    <row r="57223" hidden="1"/>
    <row r="57224" hidden="1"/>
    <row r="57225" hidden="1"/>
    <row r="57226" hidden="1"/>
    <row r="57227" hidden="1"/>
    <row r="57228" hidden="1"/>
    <row r="57229" hidden="1"/>
    <row r="57230" hidden="1"/>
    <row r="57231" hidden="1"/>
    <row r="57232" hidden="1"/>
    <row r="57233" hidden="1"/>
    <row r="57234" hidden="1"/>
    <row r="57235" hidden="1"/>
    <row r="57236" hidden="1"/>
    <row r="57237" hidden="1"/>
    <row r="57238" hidden="1"/>
    <row r="57239" hidden="1"/>
    <row r="57240" hidden="1"/>
    <row r="57241" hidden="1"/>
    <row r="57242" hidden="1"/>
    <row r="57243" hidden="1"/>
    <row r="57244" hidden="1"/>
    <row r="57245" hidden="1"/>
    <row r="57246" hidden="1"/>
    <row r="57247" hidden="1"/>
    <row r="57248" hidden="1"/>
    <row r="57249" hidden="1"/>
    <row r="57250" hidden="1"/>
    <row r="57251" hidden="1"/>
    <row r="57252" hidden="1"/>
    <row r="57253" hidden="1"/>
    <row r="57254" hidden="1"/>
    <row r="57255" hidden="1"/>
    <row r="57256" hidden="1"/>
    <row r="57257" hidden="1"/>
    <row r="57258" hidden="1"/>
    <row r="57259" hidden="1"/>
    <row r="57260" hidden="1"/>
    <row r="57261" hidden="1"/>
    <row r="57262" hidden="1"/>
    <row r="57263" hidden="1"/>
    <row r="57264" hidden="1"/>
    <row r="57265" hidden="1"/>
    <row r="57266" hidden="1"/>
    <row r="57267" hidden="1"/>
    <row r="57268" hidden="1"/>
    <row r="57269" hidden="1"/>
    <row r="57270" hidden="1"/>
    <row r="57271" hidden="1"/>
    <row r="57272" hidden="1"/>
    <row r="57273" hidden="1"/>
    <row r="57274" hidden="1"/>
    <row r="57275" hidden="1"/>
    <row r="57276" hidden="1"/>
    <row r="57277" hidden="1"/>
    <row r="57278" hidden="1"/>
    <row r="57279" hidden="1"/>
    <row r="57280" hidden="1"/>
    <row r="57281" hidden="1"/>
    <row r="57282" hidden="1"/>
    <row r="57283" hidden="1"/>
    <row r="57284" hidden="1"/>
    <row r="57285" hidden="1"/>
    <row r="57286" hidden="1"/>
    <row r="57287" hidden="1"/>
    <row r="57288" hidden="1"/>
    <row r="57289" hidden="1"/>
    <row r="57290" hidden="1"/>
    <row r="57291" hidden="1"/>
    <row r="57292" hidden="1"/>
    <row r="57293" hidden="1"/>
    <row r="57294" hidden="1"/>
    <row r="57295" hidden="1"/>
    <row r="57296" hidden="1"/>
    <row r="57297" hidden="1"/>
    <row r="57298" hidden="1"/>
    <row r="57299" hidden="1"/>
    <row r="57300" hidden="1"/>
    <row r="57301" hidden="1"/>
    <row r="57302" hidden="1"/>
    <row r="57303" hidden="1"/>
    <row r="57304" hidden="1"/>
    <row r="57305" hidden="1"/>
    <row r="57306" hidden="1"/>
    <row r="57307" hidden="1"/>
    <row r="57308" hidden="1"/>
    <row r="57309" hidden="1"/>
    <row r="57310" hidden="1"/>
    <row r="57311" hidden="1"/>
    <row r="57312" hidden="1"/>
    <row r="57313" hidden="1"/>
    <row r="57314" hidden="1"/>
    <row r="57315" hidden="1"/>
    <row r="57316" hidden="1"/>
    <row r="57317" hidden="1"/>
    <row r="57318" hidden="1"/>
    <row r="57319" hidden="1"/>
    <row r="57320" hidden="1"/>
    <row r="57321" hidden="1"/>
    <row r="57322" hidden="1"/>
    <row r="57323" hidden="1"/>
    <row r="57324" hidden="1"/>
    <row r="57325" hidden="1"/>
    <row r="57326" hidden="1"/>
    <row r="57327" hidden="1"/>
    <row r="57328" hidden="1"/>
    <row r="57329" hidden="1"/>
    <row r="57330" hidden="1"/>
    <row r="57331" hidden="1"/>
    <row r="57332" hidden="1"/>
    <row r="57333" hidden="1"/>
    <row r="57334" hidden="1"/>
    <row r="57335" hidden="1"/>
    <row r="57336" hidden="1"/>
    <row r="57337" hidden="1"/>
    <row r="57338" hidden="1"/>
    <row r="57339" hidden="1"/>
    <row r="57340" hidden="1"/>
    <row r="57341" hidden="1"/>
    <row r="57342" hidden="1"/>
    <row r="57343" hidden="1"/>
    <row r="57344" hidden="1"/>
    <row r="57345" hidden="1"/>
    <row r="57346" hidden="1"/>
    <row r="57347" hidden="1"/>
    <row r="57348" hidden="1"/>
    <row r="57349" hidden="1"/>
    <row r="57350" hidden="1"/>
    <row r="57351" hidden="1"/>
    <row r="57352" hidden="1"/>
    <row r="57353" hidden="1"/>
    <row r="57354" hidden="1"/>
    <row r="57355" hidden="1"/>
    <row r="57356" hidden="1"/>
    <row r="57357" hidden="1"/>
    <row r="57358" hidden="1"/>
    <row r="57359" hidden="1"/>
    <row r="57360" hidden="1"/>
    <row r="57361" hidden="1"/>
    <row r="57362" hidden="1"/>
    <row r="57363" hidden="1"/>
    <row r="57364" hidden="1"/>
    <row r="57365" hidden="1"/>
    <row r="57366" hidden="1"/>
    <row r="57367" hidden="1"/>
    <row r="57368" hidden="1"/>
    <row r="57369" hidden="1"/>
    <row r="57370" hidden="1"/>
    <row r="57371" hidden="1"/>
    <row r="57372" hidden="1"/>
    <row r="57373" hidden="1"/>
    <row r="57374" hidden="1"/>
    <row r="57375" hidden="1"/>
    <row r="57376" hidden="1"/>
    <row r="57377" hidden="1"/>
    <row r="57378" hidden="1"/>
    <row r="57379" hidden="1"/>
    <row r="57380" hidden="1"/>
    <row r="57381" hidden="1"/>
    <row r="57382" hidden="1"/>
    <row r="57383" hidden="1"/>
    <row r="57384" hidden="1"/>
    <row r="57385" hidden="1"/>
    <row r="57386" hidden="1"/>
    <row r="57387" hidden="1"/>
    <row r="57388" hidden="1"/>
    <row r="57389" hidden="1"/>
    <row r="57390" hidden="1"/>
    <row r="57391" hidden="1"/>
    <row r="57392" hidden="1"/>
    <row r="57393" hidden="1"/>
    <row r="57394" hidden="1"/>
    <row r="57395" hidden="1"/>
    <row r="57396" hidden="1"/>
    <row r="57397" hidden="1"/>
    <row r="57398" hidden="1"/>
    <row r="57399" hidden="1"/>
    <row r="57400" hidden="1"/>
    <row r="57401" hidden="1"/>
    <row r="57402" hidden="1"/>
    <row r="57403" hidden="1"/>
    <row r="57404" hidden="1"/>
    <row r="57405" hidden="1"/>
    <row r="57406" hidden="1"/>
    <row r="57407" hidden="1"/>
    <row r="57408" hidden="1"/>
    <row r="57409" hidden="1"/>
    <row r="57410" hidden="1"/>
    <row r="57411" hidden="1"/>
    <row r="57412" hidden="1"/>
    <row r="57413" hidden="1"/>
    <row r="57414" hidden="1"/>
    <row r="57415" hidden="1"/>
    <row r="57416" hidden="1"/>
    <row r="57417" hidden="1"/>
    <row r="57418" hidden="1"/>
    <row r="57419" hidden="1"/>
    <row r="57420" hidden="1"/>
    <row r="57421" hidden="1"/>
    <row r="57422" hidden="1"/>
    <row r="57423" hidden="1"/>
    <row r="57424" hidden="1"/>
    <row r="57425" hidden="1"/>
    <row r="57426" hidden="1"/>
    <row r="57427" hidden="1"/>
    <row r="57428" hidden="1"/>
    <row r="57429" hidden="1"/>
    <row r="57430" hidden="1"/>
    <row r="57431" hidden="1"/>
    <row r="57432" hidden="1"/>
    <row r="57433" hidden="1"/>
    <row r="57434" hidden="1"/>
    <row r="57435" hidden="1"/>
    <row r="57436" hidden="1"/>
    <row r="57437" hidden="1"/>
    <row r="57438" hidden="1"/>
    <row r="57439" hidden="1"/>
    <row r="57440" hidden="1"/>
    <row r="57441" hidden="1"/>
    <row r="57442" hidden="1"/>
    <row r="57443" hidden="1"/>
    <row r="57444" hidden="1"/>
    <row r="57445" hidden="1"/>
    <row r="57446" hidden="1"/>
    <row r="57447" hidden="1"/>
    <row r="57448" hidden="1"/>
    <row r="57449" hidden="1"/>
    <row r="57450" hidden="1"/>
    <row r="57451" hidden="1"/>
    <row r="57452" hidden="1"/>
    <row r="57453" hidden="1"/>
    <row r="57454" hidden="1"/>
    <row r="57455" hidden="1"/>
    <row r="57456" hidden="1"/>
    <row r="57457" hidden="1"/>
    <row r="57458" hidden="1"/>
    <row r="57459" hidden="1"/>
    <row r="57460" hidden="1"/>
    <row r="57461" hidden="1"/>
    <row r="57462" hidden="1"/>
    <row r="57463" hidden="1"/>
    <row r="57464" hidden="1"/>
    <row r="57465" hidden="1"/>
    <row r="57466" hidden="1"/>
    <row r="57467" hidden="1"/>
    <row r="57468" hidden="1"/>
    <row r="57469" hidden="1"/>
    <row r="57470" hidden="1"/>
    <row r="57471" hidden="1"/>
    <row r="57472" hidden="1"/>
    <row r="57473" hidden="1"/>
    <row r="57474" hidden="1"/>
    <row r="57475" hidden="1"/>
    <row r="57476" hidden="1"/>
    <row r="57477" hidden="1"/>
    <row r="57478" hidden="1"/>
    <row r="57479" hidden="1"/>
    <row r="57480" hidden="1"/>
    <row r="57481" hidden="1"/>
    <row r="57482" hidden="1"/>
    <row r="57483" hidden="1"/>
    <row r="57484" hidden="1"/>
    <row r="57485" hidden="1"/>
    <row r="57486" hidden="1"/>
    <row r="57487" hidden="1"/>
    <row r="57488" hidden="1"/>
    <row r="57489" hidden="1"/>
    <row r="57490" hidden="1"/>
    <row r="57491" hidden="1"/>
    <row r="57492" hidden="1"/>
    <row r="57493" hidden="1"/>
    <row r="57494" hidden="1"/>
    <row r="57495" hidden="1"/>
    <row r="57496" hidden="1"/>
    <row r="57497" hidden="1"/>
    <row r="57498" hidden="1"/>
    <row r="57499" hidden="1"/>
    <row r="57500" hidden="1"/>
    <row r="57501" hidden="1"/>
    <row r="57502" hidden="1"/>
    <row r="57503" hidden="1"/>
    <row r="57504" hidden="1"/>
    <row r="57505" hidden="1"/>
    <row r="57506" hidden="1"/>
    <row r="57507" hidden="1"/>
    <row r="57508" hidden="1"/>
    <row r="57509" hidden="1"/>
    <row r="57510" hidden="1"/>
    <row r="57511" hidden="1"/>
    <row r="57512" hidden="1"/>
    <row r="57513" hidden="1"/>
    <row r="57514" hidden="1"/>
    <row r="57515" hidden="1"/>
    <row r="57516" hidden="1"/>
    <row r="57517" hidden="1"/>
    <row r="57518" hidden="1"/>
    <row r="57519" hidden="1"/>
    <row r="57520" hidden="1"/>
    <row r="57521" hidden="1"/>
    <row r="57522" hidden="1"/>
    <row r="57523" hidden="1"/>
    <row r="57524" hidden="1"/>
    <row r="57525" hidden="1"/>
    <row r="57526" hidden="1"/>
    <row r="57527" hidden="1"/>
    <row r="57528" hidden="1"/>
    <row r="57529" hidden="1"/>
    <row r="57530" hidden="1"/>
    <row r="57531" hidden="1"/>
    <row r="57532" hidden="1"/>
    <row r="57533" hidden="1"/>
    <row r="57534" hidden="1"/>
    <row r="57535" hidden="1"/>
    <row r="57536" hidden="1"/>
    <row r="57537" hidden="1"/>
    <row r="57538" hidden="1"/>
    <row r="57539" hidden="1"/>
    <row r="57540" hidden="1"/>
    <row r="57541" hidden="1"/>
    <row r="57542" hidden="1"/>
    <row r="57543" hidden="1"/>
    <row r="57544" hidden="1"/>
    <row r="57545" hidden="1"/>
    <row r="57546" hidden="1"/>
    <row r="57547" hidden="1"/>
    <row r="57548" hidden="1"/>
    <row r="57549" hidden="1"/>
    <row r="57550" hidden="1"/>
    <row r="57551" hidden="1"/>
    <row r="57552" hidden="1"/>
    <row r="57553" hidden="1"/>
    <row r="57554" hidden="1"/>
    <row r="57555" hidden="1"/>
    <row r="57556" hidden="1"/>
    <row r="57557" hidden="1"/>
    <row r="57558" hidden="1"/>
    <row r="57559" hidden="1"/>
    <row r="57560" hidden="1"/>
    <row r="57561" hidden="1"/>
    <row r="57562" hidden="1"/>
    <row r="57563" hidden="1"/>
    <row r="57564" hidden="1"/>
    <row r="57565" hidden="1"/>
    <row r="57566" hidden="1"/>
    <row r="57567" hidden="1"/>
    <row r="57568" hidden="1"/>
    <row r="57569" hidden="1"/>
    <row r="57570" hidden="1"/>
    <row r="57571" hidden="1"/>
    <row r="57572" hidden="1"/>
    <row r="57573" hidden="1"/>
    <row r="57574" hidden="1"/>
    <row r="57575" hidden="1"/>
    <row r="57576" hidden="1"/>
    <row r="57577" hidden="1"/>
    <row r="57578" hidden="1"/>
    <row r="57579" hidden="1"/>
    <row r="57580" hidden="1"/>
    <row r="57581" hidden="1"/>
    <row r="57582" hidden="1"/>
    <row r="57583" hidden="1"/>
    <row r="57584" hidden="1"/>
    <row r="57585" hidden="1"/>
    <row r="57586" hidden="1"/>
    <row r="57587" hidden="1"/>
    <row r="57588" hidden="1"/>
    <row r="57589" hidden="1"/>
    <row r="57590" hidden="1"/>
    <row r="57591" hidden="1"/>
    <row r="57592" hidden="1"/>
    <row r="57593" hidden="1"/>
    <row r="57594" hidden="1"/>
    <row r="57595" hidden="1"/>
    <row r="57596" hidden="1"/>
    <row r="57597" hidden="1"/>
    <row r="57598" hidden="1"/>
    <row r="57599" hidden="1"/>
    <row r="57600" hidden="1"/>
    <row r="57601" hidden="1"/>
    <row r="57602" hidden="1"/>
    <row r="57603" hidden="1"/>
    <row r="57604" hidden="1"/>
    <row r="57605" hidden="1"/>
    <row r="57606" hidden="1"/>
    <row r="57607" hidden="1"/>
    <row r="57608" hidden="1"/>
    <row r="57609" hidden="1"/>
    <row r="57610" hidden="1"/>
    <row r="57611" hidden="1"/>
    <row r="57612" hidden="1"/>
    <row r="57613" hidden="1"/>
    <row r="57614" hidden="1"/>
    <row r="57615" hidden="1"/>
    <row r="57616" hidden="1"/>
    <row r="57617" hidden="1"/>
    <row r="57618" hidden="1"/>
    <row r="57619" hidden="1"/>
    <row r="57620" hidden="1"/>
    <row r="57621" hidden="1"/>
    <row r="57622" hidden="1"/>
    <row r="57623" hidden="1"/>
    <row r="57624" hidden="1"/>
    <row r="57625" hidden="1"/>
    <row r="57626" hidden="1"/>
    <row r="57627" hidden="1"/>
    <row r="57628" hidden="1"/>
    <row r="57629" hidden="1"/>
    <row r="57630" hidden="1"/>
    <row r="57631" hidden="1"/>
    <row r="57632" hidden="1"/>
    <row r="57633" hidden="1"/>
    <row r="57634" hidden="1"/>
    <row r="57635" hidden="1"/>
    <row r="57636" hidden="1"/>
    <row r="57637" hidden="1"/>
    <row r="57638" hidden="1"/>
    <row r="57639" hidden="1"/>
    <row r="57640" hidden="1"/>
    <row r="57641" hidden="1"/>
    <row r="57642" hidden="1"/>
    <row r="57643" hidden="1"/>
    <row r="57644" hidden="1"/>
    <row r="57645" hidden="1"/>
    <row r="57646" hidden="1"/>
    <row r="57647" hidden="1"/>
    <row r="57648" hidden="1"/>
    <row r="57649" hidden="1"/>
    <row r="57650" hidden="1"/>
    <row r="57651" hidden="1"/>
    <row r="57652" hidden="1"/>
    <row r="57653" hidden="1"/>
    <row r="57654" hidden="1"/>
    <row r="57655" hidden="1"/>
    <row r="57656" hidden="1"/>
    <row r="57657" hidden="1"/>
    <row r="57658" hidden="1"/>
    <row r="57659" hidden="1"/>
    <row r="57660" hidden="1"/>
    <row r="57661" hidden="1"/>
    <row r="57662" hidden="1"/>
    <row r="57663" hidden="1"/>
    <row r="57664" hidden="1"/>
    <row r="57665" hidden="1"/>
    <row r="57666" hidden="1"/>
    <row r="57667" hidden="1"/>
    <row r="57668" hidden="1"/>
    <row r="57669" hidden="1"/>
    <row r="57670" hidden="1"/>
    <row r="57671" hidden="1"/>
    <row r="57672" hidden="1"/>
    <row r="57673" hidden="1"/>
    <row r="57674" hidden="1"/>
    <row r="57675" hidden="1"/>
    <row r="57676" hidden="1"/>
    <row r="57677" hidden="1"/>
    <row r="57678" hidden="1"/>
    <row r="57679" hidden="1"/>
    <row r="57680" hidden="1"/>
    <row r="57681" hidden="1"/>
    <row r="57682" hidden="1"/>
    <row r="57683" hidden="1"/>
    <row r="57684" hidden="1"/>
    <row r="57685" hidden="1"/>
    <row r="57686" hidden="1"/>
    <row r="57687" hidden="1"/>
    <row r="57688" hidden="1"/>
    <row r="57689" hidden="1"/>
    <row r="57690" hidden="1"/>
    <row r="57691" hidden="1"/>
    <row r="57692" hidden="1"/>
    <row r="57693" hidden="1"/>
    <row r="57694" hidden="1"/>
    <row r="57695" hidden="1"/>
    <row r="57696" hidden="1"/>
    <row r="57697" hidden="1"/>
    <row r="57698" hidden="1"/>
    <row r="57699" hidden="1"/>
    <row r="57700" hidden="1"/>
    <row r="57701" hidden="1"/>
    <row r="57702" hidden="1"/>
    <row r="57703" hidden="1"/>
    <row r="57704" hidden="1"/>
    <row r="57705" hidden="1"/>
    <row r="57706" hidden="1"/>
    <row r="57707" hidden="1"/>
    <row r="57708" hidden="1"/>
    <row r="57709" hidden="1"/>
    <row r="57710" hidden="1"/>
    <row r="57711" hidden="1"/>
    <row r="57712" hidden="1"/>
    <row r="57713" hidden="1"/>
    <row r="57714" hidden="1"/>
    <row r="57715" hidden="1"/>
    <row r="57716" hidden="1"/>
    <row r="57717" hidden="1"/>
    <row r="57718" hidden="1"/>
    <row r="57719" hidden="1"/>
    <row r="57720" hidden="1"/>
    <row r="57721" hidden="1"/>
    <row r="57722" hidden="1"/>
    <row r="57723" hidden="1"/>
    <row r="57724" hidden="1"/>
    <row r="57725" hidden="1"/>
    <row r="57726" hidden="1"/>
    <row r="57727" hidden="1"/>
    <row r="57728" hidden="1"/>
    <row r="57729" hidden="1"/>
    <row r="57730" hidden="1"/>
    <row r="57731" hidden="1"/>
    <row r="57732" hidden="1"/>
    <row r="57733" hidden="1"/>
    <row r="57734" hidden="1"/>
    <row r="57735" hidden="1"/>
    <row r="57736" hidden="1"/>
    <row r="57737" hidden="1"/>
    <row r="57738" hidden="1"/>
    <row r="57739" hidden="1"/>
    <row r="57740" hidden="1"/>
    <row r="57741" hidden="1"/>
    <row r="57742" hidden="1"/>
    <row r="57743" hidden="1"/>
    <row r="57744" hidden="1"/>
    <row r="57745" hidden="1"/>
    <row r="57746" hidden="1"/>
    <row r="57747" hidden="1"/>
    <row r="57748" hidden="1"/>
    <row r="57749" hidden="1"/>
    <row r="57750" hidden="1"/>
    <row r="57751" hidden="1"/>
    <row r="57752" hidden="1"/>
    <row r="57753" hidden="1"/>
    <row r="57754" hidden="1"/>
    <row r="57755" hidden="1"/>
    <row r="57756" hidden="1"/>
    <row r="57757" hidden="1"/>
    <row r="57758" hidden="1"/>
    <row r="57759" hidden="1"/>
    <row r="57760" hidden="1"/>
    <row r="57761" hidden="1"/>
    <row r="57762" hidden="1"/>
    <row r="57763" hidden="1"/>
    <row r="57764" hidden="1"/>
    <row r="57765" hidden="1"/>
    <row r="57766" hidden="1"/>
    <row r="57767" hidden="1"/>
    <row r="57768" hidden="1"/>
    <row r="57769" hidden="1"/>
    <row r="57770" hidden="1"/>
    <row r="57771" hidden="1"/>
    <row r="57772" hidden="1"/>
    <row r="57773" hidden="1"/>
    <row r="57774" hidden="1"/>
    <row r="57775" hidden="1"/>
    <row r="57776" hidden="1"/>
    <row r="57777" hidden="1"/>
    <row r="57778" hidden="1"/>
    <row r="57779" hidden="1"/>
    <row r="57780" hidden="1"/>
    <row r="57781" hidden="1"/>
    <row r="57782" hidden="1"/>
    <row r="57783" hidden="1"/>
    <row r="57784" hidden="1"/>
    <row r="57785" hidden="1"/>
    <row r="57786" hidden="1"/>
    <row r="57787" hidden="1"/>
    <row r="57788" hidden="1"/>
    <row r="57789" hidden="1"/>
    <row r="57790" hidden="1"/>
    <row r="57791" hidden="1"/>
    <row r="57792" hidden="1"/>
    <row r="57793" hidden="1"/>
    <row r="57794" hidden="1"/>
    <row r="57795" hidden="1"/>
    <row r="57796" hidden="1"/>
    <row r="57797" hidden="1"/>
    <row r="57798" hidden="1"/>
    <row r="57799" hidden="1"/>
    <row r="57800" hidden="1"/>
    <row r="57801" hidden="1"/>
    <row r="57802" hidden="1"/>
    <row r="57803" hidden="1"/>
    <row r="57804" hidden="1"/>
    <row r="57805" hidden="1"/>
    <row r="57806" hidden="1"/>
    <row r="57807" hidden="1"/>
    <row r="57808" hidden="1"/>
    <row r="57809" hidden="1"/>
    <row r="57810" hidden="1"/>
    <row r="57811" hidden="1"/>
    <row r="57812" hidden="1"/>
    <row r="57813" hidden="1"/>
    <row r="57814" hidden="1"/>
    <row r="57815" hidden="1"/>
    <row r="57816" hidden="1"/>
    <row r="57817" hidden="1"/>
    <row r="57818" hidden="1"/>
    <row r="57819" hidden="1"/>
    <row r="57820" hidden="1"/>
    <row r="57821" hidden="1"/>
    <row r="57822" hidden="1"/>
    <row r="57823" hidden="1"/>
    <row r="57824" hidden="1"/>
    <row r="57825" hidden="1"/>
    <row r="57826" hidden="1"/>
    <row r="57827" hidden="1"/>
    <row r="57828" hidden="1"/>
    <row r="57829" hidden="1"/>
    <row r="57830" hidden="1"/>
    <row r="57831" hidden="1"/>
    <row r="57832" hidden="1"/>
    <row r="57833" hidden="1"/>
    <row r="57834" hidden="1"/>
    <row r="57835" hidden="1"/>
    <row r="57836" hidden="1"/>
    <row r="57837" hidden="1"/>
    <row r="57838" hidden="1"/>
    <row r="57839" hidden="1"/>
    <row r="57840" hidden="1"/>
    <row r="57841" hidden="1"/>
    <row r="57842" hidden="1"/>
    <row r="57843" hidden="1"/>
    <row r="57844" hidden="1"/>
    <row r="57845" hidden="1"/>
    <row r="57846" hidden="1"/>
    <row r="57847" hidden="1"/>
    <row r="57848" hidden="1"/>
    <row r="57849" hidden="1"/>
    <row r="57850" hidden="1"/>
    <row r="57851" hidden="1"/>
    <row r="57852" hidden="1"/>
    <row r="57853" hidden="1"/>
    <row r="57854" hidden="1"/>
    <row r="57855" hidden="1"/>
    <row r="57856" hidden="1"/>
    <row r="57857" hidden="1"/>
    <row r="57858" hidden="1"/>
    <row r="57859" hidden="1"/>
    <row r="57860" hidden="1"/>
    <row r="57861" hidden="1"/>
    <row r="57862" hidden="1"/>
    <row r="57863" hidden="1"/>
    <row r="57864" hidden="1"/>
    <row r="57865" hidden="1"/>
    <row r="57866" hidden="1"/>
    <row r="57867" hidden="1"/>
    <row r="57868" hidden="1"/>
    <row r="57869" hidden="1"/>
    <row r="57870" hidden="1"/>
    <row r="57871" hidden="1"/>
    <row r="57872" hidden="1"/>
    <row r="57873" hidden="1"/>
    <row r="57874" hidden="1"/>
    <row r="57875" hidden="1"/>
    <row r="57876" hidden="1"/>
    <row r="57877" hidden="1"/>
    <row r="57878" hidden="1"/>
    <row r="57879" hidden="1"/>
    <row r="57880" hidden="1"/>
    <row r="57881" hidden="1"/>
    <row r="57882" hidden="1"/>
    <row r="57883" hidden="1"/>
    <row r="57884" hidden="1"/>
    <row r="57885" hidden="1"/>
    <row r="57886" hidden="1"/>
    <row r="57887" hidden="1"/>
    <row r="57888" hidden="1"/>
    <row r="57889" hidden="1"/>
    <row r="57890" hidden="1"/>
    <row r="57891" hidden="1"/>
    <row r="57892" hidden="1"/>
    <row r="57893" hidden="1"/>
    <row r="57894" hidden="1"/>
    <row r="57895" hidden="1"/>
    <row r="57896" hidden="1"/>
    <row r="57897" hidden="1"/>
    <row r="57898" hidden="1"/>
    <row r="57899" hidden="1"/>
    <row r="57900" hidden="1"/>
    <row r="57901" hidden="1"/>
    <row r="57902" hidden="1"/>
    <row r="57903" hidden="1"/>
    <row r="57904" hidden="1"/>
    <row r="57905" hidden="1"/>
    <row r="57906" hidden="1"/>
    <row r="57907" hidden="1"/>
    <row r="57908" hidden="1"/>
    <row r="57909" hidden="1"/>
    <row r="57910" hidden="1"/>
    <row r="57911" hidden="1"/>
    <row r="57912" hidden="1"/>
    <row r="57913" hidden="1"/>
    <row r="57914" hidden="1"/>
    <row r="57915" hidden="1"/>
    <row r="57916" hidden="1"/>
    <row r="57917" hidden="1"/>
    <row r="57918" hidden="1"/>
    <row r="57919" hidden="1"/>
    <row r="57920" hidden="1"/>
    <row r="57921" hidden="1"/>
    <row r="57922" hidden="1"/>
    <row r="57923" hidden="1"/>
    <row r="57924" hidden="1"/>
    <row r="57925" hidden="1"/>
    <row r="57926" hidden="1"/>
    <row r="57927" hidden="1"/>
    <row r="57928" hidden="1"/>
    <row r="57929" hidden="1"/>
    <row r="57930" hidden="1"/>
    <row r="57931" hidden="1"/>
    <row r="57932" hidden="1"/>
    <row r="57933" hidden="1"/>
    <row r="57934" hidden="1"/>
    <row r="57935" hidden="1"/>
    <row r="57936" hidden="1"/>
    <row r="57937" hidden="1"/>
    <row r="57938" hidden="1"/>
    <row r="57939" hidden="1"/>
    <row r="57940" hidden="1"/>
    <row r="57941" hidden="1"/>
    <row r="57942" hidden="1"/>
    <row r="57943" hidden="1"/>
    <row r="57944" hidden="1"/>
    <row r="57945" hidden="1"/>
    <row r="57946" hidden="1"/>
    <row r="57947" hidden="1"/>
    <row r="57948" hidden="1"/>
    <row r="57949" hidden="1"/>
    <row r="57950" hidden="1"/>
    <row r="57951" hidden="1"/>
    <row r="57952" hidden="1"/>
    <row r="57953" hidden="1"/>
    <row r="57954" hidden="1"/>
    <row r="57955" hidden="1"/>
    <row r="57956" hidden="1"/>
    <row r="57957" hidden="1"/>
    <row r="57958" hidden="1"/>
    <row r="57959" hidden="1"/>
    <row r="57960" hidden="1"/>
    <row r="57961" hidden="1"/>
    <row r="57962" hidden="1"/>
    <row r="57963" hidden="1"/>
    <row r="57964" hidden="1"/>
    <row r="57965" hidden="1"/>
    <row r="57966" hidden="1"/>
    <row r="57967" hidden="1"/>
    <row r="57968" hidden="1"/>
    <row r="57969" hidden="1"/>
    <row r="57970" hidden="1"/>
    <row r="57971" hidden="1"/>
    <row r="57972" hidden="1"/>
    <row r="57973" hidden="1"/>
    <row r="57974" hidden="1"/>
    <row r="57975" hidden="1"/>
    <row r="57976" hidden="1"/>
    <row r="57977" hidden="1"/>
    <row r="57978" hidden="1"/>
    <row r="57979" hidden="1"/>
    <row r="57980" hidden="1"/>
    <row r="57981" hidden="1"/>
    <row r="57982" hidden="1"/>
    <row r="57983" hidden="1"/>
    <row r="57984" hidden="1"/>
    <row r="57985" hidden="1"/>
    <row r="57986" hidden="1"/>
    <row r="57987" hidden="1"/>
    <row r="57988" hidden="1"/>
    <row r="57989" hidden="1"/>
    <row r="57990" hidden="1"/>
    <row r="57991" hidden="1"/>
    <row r="57992" hidden="1"/>
    <row r="57993" hidden="1"/>
    <row r="57994" hidden="1"/>
    <row r="57995" hidden="1"/>
    <row r="57996" hidden="1"/>
    <row r="57997" hidden="1"/>
    <row r="57998" hidden="1"/>
    <row r="57999" hidden="1"/>
    <row r="58000" hidden="1"/>
    <row r="58001" hidden="1"/>
    <row r="58002" hidden="1"/>
    <row r="58003" hidden="1"/>
    <row r="58004" hidden="1"/>
    <row r="58005" hidden="1"/>
    <row r="58006" hidden="1"/>
    <row r="58007" hidden="1"/>
    <row r="58008" hidden="1"/>
    <row r="58009" hidden="1"/>
    <row r="58010" hidden="1"/>
    <row r="58011" hidden="1"/>
    <row r="58012" hidden="1"/>
    <row r="58013" hidden="1"/>
    <row r="58014" hidden="1"/>
    <row r="58015" hidden="1"/>
    <row r="58016" hidden="1"/>
    <row r="58017" hidden="1"/>
    <row r="58018" hidden="1"/>
    <row r="58019" hidden="1"/>
    <row r="58020" hidden="1"/>
    <row r="58021" hidden="1"/>
    <row r="58022" hidden="1"/>
    <row r="58023" hidden="1"/>
    <row r="58024" hidden="1"/>
    <row r="58025" hidden="1"/>
    <row r="58026" hidden="1"/>
    <row r="58027" hidden="1"/>
    <row r="58028" hidden="1"/>
    <row r="58029" hidden="1"/>
    <row r="58030" hidden="1"/>
    <row r="58031" hidden="1"/>
    <row r="58032" hidden="1"/>
    <row r="58033" hidden="1"/>
    <row r="58034" hidden="1"/>
    <row r="58035" hidden="1"/>
    <row r="58036" hidden="1"/>
    <row r="58037" hidden="1"/>
    <row r="58038" hidden="1"/>
    <row r="58039" hidden="1"/>
    <row r="58040" hidden="1"/>
    <row r="58041" hidden="1"/>
    <row r="58042" hidden="1"/>
    <row r="58043" hidden="1"/>
    <row r="58044" hidden="1"/>
    <row r="58045" hidden="1"/>
    <row r="58046" hidden="1"/>
    <row r="58047" hidden="1"/>
    <row r="58048" hidden="1"/>
    <row r="58049" hidden="1"/>
    <row r="58050" hidden="1"/>
    <row r="58051" hidden="1"/>
    <row r="58052" hidden="1"/>
    <row r="58053" hidden="1"/>
    <row r="58054" hidden="1"/>
    <row r="58055" hidden="1"/>
    <row r="58056" hidden="1"/>
    <row r="58057" hidden="1"/>
    <row r="58058" hidden="1"/>
    <row r="58059" hidden="1"/>
    <row r="58060" hidden="1"/>
    <row r="58061" hidden="1"/>
    <row r="58062" hidden="1"/>
    <row r="58063" hidden="1"/>
    <row r="58064" hidden="1"/>
    <row r="58065" hidden="1"/>
    <row r="58066" hidden="1"/>
    <row r="58067" hidden="1"/>
    <row r="58068" hidden="1"/>
    <row r="58069" hidden="1"/>
    <row r="58070" hidden="1"/>
    <row r="58071" hidden="1"/>
    <row r="58072" hidden="1"/>
    <row r="58073" hidden="1"/>
    <row r="58074" hidden="1"/>
    <row r="58075" hidden="1"/>
    <row r="58076" hidden="1"/>
    <row r="58077" hidden="1"/>
    <row r="58078" hidden="1"/>
    <row r="58079" hidden="1"/>
    <row r="58080" hidden="1"/>
    <row r="58081" hidden="1"/>
    <row r="58082" hidden="1"/>
    <row r="58083" hidden="1"/>
    <row r="58084" hidden="1"/>
    <row r="58085" hidden="1"/>
    <row r="58086" hidden="1"/>
    <row r="58087" hidden="1"/>
    <row r="58088" hidden="1"/>
    <row r="58089" hidden="1"/>
    <row r="58090" hidden="1"/>
    <row r="58091" hidden="1"/>
    <row r="58092" hidden="1"/>
    <row r="58093" hidden="1"/>
    <row r="58094" hidden="1"/>
    <row r="58095" hidden="1"/>
    <row r="58096" hidden="1"/>
    <row r="58097" hidden="1"/>
    <row r="58098" hidden="1"/>
    <row r="58099" hidden="1"/>
    <row r="58100" hidden="1"/>
    <row r="58101" hidden="1"/>
    <row r="58102" hidden="1"/>
    <row r="58103" hidden="1"/>
    <row r="58104" hidden="1"/>
    <row r="58105" hidden="1"/>
    <row r="58106" hidden="1"/>
    <row r="58107" hidden="1"/>
    <row r="58108" hidden="1"/>
    <row r="58109" hidden="1"/>
    <row r="58110" hidden="1"/>
    <row r="58111" hidden="1"/>
    <row r="58112" hidden="1"/>
    <row r="58113" hidden="1"/>
    <row r="58114" hidden="1"/>
    <row r="58115" hidden="1"/>
    <row r="58116" hidden="1"/>
    <row r="58117" hidden="1"/>
    <row r="58118" hidden="1"/>
    <row r="58119" hidden="1"/>
    <row r="58120" hidden="1"/>
    <row r="58121" hidden="1"/>
    <row r="58122" hidden="1"/>
    <row r="58123" hidden="1"/>
    <row r="58124" hidden="1"/>
    <row r="58125" hidden="1"/>
    <row r="58126" hidden="1"/>
    <row r="58127" hidden="1"/>
    <row r="58128" hidden="1"/>
    <row r="58129" hidden="1"/>
    <row r="58130" hidden="1"/>
    <row r="58131" hidden="1"/>
    <row r="58132" hidden="1"/>
    <row r="58133" hidden="1"/>
    <row r="58134" hidden="1"/>
    <row r="58135" hidden="1"/>
    <row r="58136" hidden="1"/>
    <row r="58137" hidden="1"/>
    <row r="58138" hidden="1"/>
    <row r="58139" hidden="1"/>
    <row r="58140" hidden="1"/>
    <row r="58141" hidden="1"/>
    <row r="58142" hidden="1"/>
    <row r="58143" hidden="1"/>
    <row r="58144" hidden="1"/>
    <row r="58145" hidden="1"/>
    <row r="58146" hidden="1"/>
    <row r="58147" hidden="1"/>
    <row r="58148" hidden="1"/>
    <row r="58149" hidden="1"/>
    <row r="58150" hidden="1"/>
    <row r="58151" hidden="1"/>
    <row r="58152" hidden="1"/>
    <row r="58153" hidden="1"/>
    <row r="58154" hidden="1"/>
    <row r="58155" hidden="1"/>
    <row r="58156" hidden="1"/>
    <row r="58157" hidden="1"/>
    <row r="58158" hidden="1"/>
    <row r="58159" hidden="1"/>
    <row r="58160" hidden="1"/>
    <row r="58161" hidden="1"/>
    <row r="58162" hidden="1"/>
    <row r="58163" hidden="1"/>
    <row r="58164" hidden="1"/>
    <row r="58165" hidden="1"/>
    <row r="58166" hidden="1"/>
    <row r="58167" hidden="1"/>
    <row r="58168" hidden="1"/>
    <row r="58169" hidden="1"/>
    <row r="58170" hidden="1"/>
    <row r="58171" hidden="1"/>
    <row r="58172" hidden="1"/>
    <row r="58173" hidden="1"/>
    <row r="58174" hidden="1"/>
    <row r="58175" hidden="1"/>
    <row r="58176" hidden="1"/>
    <row r="58177" hidden="1"/>
    <row r="58178" hidden="1"/>
    <row r="58179" hidden="1"/>
    <row r="58180" hidden="1"/>
    <row r="58181" hidden="1"/>
    <row r="58182" hidden="1"/>
    <row r="58183" hidden="1"/>
    <row r="58184" hidden="1"/>
    <row r="58185" hidden="1"/>
    <row r="58186" hidden="1"/>
    <row r="58187" hidden="1"/>
    <row r="58188" hidden="1"/>
    <row r="58189" hidden="1"/>
    <row r="58190" hidden="1"/>
    <row r="58191" hidden="1"/>
    <row r="58192" hidden="1"/>
    <row r="58193" hidden="1"/>
    <row r="58194" hidden="1"/>
    <row r="58195" hidden="1"/>
    <row r="58196" hidden="1"/>
    <row r="58197" hidden="1"/>
    <row r="58198" hidden="1"/>
    <row r="58199" hidden="1"/>
    <row r="58200" hidden="1"/>
    <row r="58201" hidden="1"/>
    <row r="58202" hidden="1"/>
    <row r="58203" hidden="1"/>
    <row r="58204" hidden="1"/>
    <row r="58205" hidden="1"/>
    <row r="58206" hidden="1"/>
    <row r="58207" hidden="1"/>
    <row r="58208" hidden="1"/>
    <row r="58209" hidden="1"/>
    <row r="58210" hidden="1"/>
    <row r="58211" hidden="1"/>
    <row r="58212" hidden="1"/>
    <row r="58213" hidden="1"/>
    <row r="58214" hidden="1"/>
    <row r="58215" hidden="1"/>
    <row r="58216" hidden="1"/>
    <row r="58217" hidden="1"/>
    <row r="58218" hidden="1"/>
    <row r="58219" hidden="1"/>
    <row r="58220" hidden="1"/>
    <row r="58221" hidden="1"/>
    <row r="58222" hidden="1"/>
    <row r="58223" hidden="1"/>
    <row r="58224" hidden="1"/>
    <row r="58225" hidden="1"/>
    <row r="58226" hidden="1"/>
    <row r="58227" hidden="1"/>
    <row r="58228" hidden="1"/>
    <row r="58229" hidden="1"/>
    <row r="58230" hidden="1"/>
    <row r="58231" hidden="1"/>
    <row r="58232" hidden="1"/>
    <row r="58233" hidden="1"/>
    <row r="58234" hidden="1"/>
    <row r="58235" hidden="1"/>
    <row r="58236" hidden="1"/>
    <row r="58237" hidden="1"/>
    <row r="58238" hidden="1"/>
    <row r="58239" hidden="1"/>
    <row r="58240" hidden="1"/>
    <row r="58241" hidden="1"/>
    <row r="58242" hidden="1"/>
    <row r="58243" hidden="1"/>
    <row r="58244" hidden="1"/>
    <row r="58245" hidden="1"/>
    <row r="58246" hidden="1"/>
    <row r="58247" hidden="1"/>
    <row r="58248" hidden="1"/>
    <row r="58249" hidden="1"/>
    <row r="58250" hidden="1"/>
    <row r="58251" hidden="1"/>
    <row r="58252" hidden="1"/>
    <row r="58253" hidden="1"/>
    <row r="58254" hidden="1"/>
    <row r="58255" hidden="1"/>
    <row r="58256" hidden="1"/>
    <row r="58257" hidden="1"/>
    <row r="58258" hidden="1"/>
    <row r="58259" hidden="1"/>
    <row r="58260" hidden="1"/>
    <row r="58261" hidden="1"/>
    <row r="58262" hidden="1"/>
    <row r="58263" hidden="1"/>
    <row r="58264" hidden="1"/>
    <row r="58265" hidden="1"/>
    <row r="58266" hidden="1"/>
    <row r="58267" hidden="1"/>
    <row r="58268" hidden="1"/>
    <row r="58269" hidden="1"/>
    <row r="58270" hidden="1"/>
    <row r="58271" hidden="1"/>
    <row r="58272" hidden="1"/>
    <row r="58273" hidden="1"/>
    <row r="58274" hidden="1"/>
    <row r="58275" hidden="1"/>
    <row r="58276" hidden="1"/>
    <row r="58277" hidden="1"/>
    <row r="58278" hidden="1"/>
    <row r="58279" hidden="1"/>
    <row r="58280" hidden="1"/>
    <row r="58281" hidden="1"/>
    <row r="58282" hidden="1"/>
    <row r="58283" hidden="1"/>
    <row r="58284" hidden="1"/>
    <row r="58285" hidden="1"/>
    <row r="58286" hidden="1"/>
    <row r="58287" hidden="1"/>
    <row r="58288" hidden="1"/>
    <row r="58289" hidden="1"/>
    <row r="58290" hidden="1"/>
    <row r="58291" hidden="1"/>
    <row r="58292" hidden="1"/>
    <row r="58293" hidden="1"/>
    <row r="58294" hidden="1"/>
    <row r="58295" hidden="1"/>
    <row r="58296" hidden="1"/>
    <row r="58297" hidden="1"/>
    <row r="58298" hidden="1"/>
    <row r="58299" hidden="1"/>
    <row r="58300" hidden="1"/>
    <row r="58301" hidden="1"/>
    <row r="58302" hidden="1"/>
    <row r="58303" hidden="1"/>
    <row r="58304" hidden="1"/>
    <row r="58305" hidden="1"/>
    <row r="58306" hidden="1"/>
    <row r="58307" hidden="1"/>
    <row r="58308" hidden="1"/>
    <row r="58309" hidden="1"/>
    <row r="58310" hidden="1"/>
    <row r="58311" hidden="1"/>
    <row r="58312" hidden="1"/>
    <row r="58313" hidden="1"/>
    <row r="58314" hidden="1"/>
    <row r="58315" hidden="1"/>
    <row r="58316" hidden="1"/>
    <row r="58317" hidden="1"/>
    <row r="58318" hidden="1"/>
    <row r="58319" hidden="1"/>
    <row r="58320" hidden="1"/>
    <row r="58321" hidden="1"/>
    <row r="58322" hidden="1"/>
    <row r="58323" hidden="1"/>
    <row r="58324" hidden="1"/>
    <row r="58325" hidden="1"/>
    <row r="58326" hidden="1"/>
    <row r="58327" hidden="1"/>
    <row r="58328" hidden="1"/>
    <row r="58329" hidden="1"/>
    <row r="58330" hidden="1"/>
    <row r="58331" hidden="1"/>
    <row r="58332" hidden="1"/>
    <row r="58333" hidden="1"/>
    <row r="58334" hidden="1"/>
    <row r="58335" hidden="1"/>
    <row r="58336" hidden="1"/>
    <row r="58337" hidden="1"/>
    <row r="58338" hidden="1"/>
    <row r="58339" hidden="1"/>
    <row r="58340" hidden="1"/>
    <row r="58341" hidden="1"/>
    <row r="58342" hidden="1"/>
    <row r="58343" hidden="1"/>
    <row r="58344" hidden="1"/>
    <row r="58345" hidden="1"/>
    <row r="58346" hidden="1"/>
    <row r="58347" hidden="1"/>
    <row r="58348" hidden="1"/>
    <row r="58349" hidden="1"/>
    <row r="58350" hidden="1"/>
    <row r="58351" hidden="1"/>
    <row r="58352" hidden="1"/>
    <row r="58353" hidden="1"/>
    <row r="58354" hidden="1"/>
    <row r="58355" hidden="1"/>
    <row r="58356" hidden="1"/>
    <row r="58357" hidden="1"/>
    <row r="58358" hidden="1"/>
    <row r="58359" hidden="1"/>
    <row r="58360" hidden="1"/>
    <row r="58361" hidden="1"/>
    <row r="58362" hidden="1"/>
    <row r="58363" hidden="1"/>
    <row r="58364" hidden="1"/>
    <row r="58365" hidden="1"/>
    <row r="58366" hidden="1"/>
    <row r="58367" hidden="1"/>
    <row r="58368" hidden="1"/>
    <row r="58369" hidden="1"/>
    <row r="58370" hidden="1"/>
    <row r="58371" hidden="1"/>
    <row r="58372" hidden="1"/>
    <row r="58373" hidden="1"/>
    <row r="58374" hidden="1"/>
    <row r="58375" hidden="1"/>
    <row r="58376" hidden="1"/>
    <row r="58377" hidden="1"/>
    <row r="58378" hidden="1"/>
    <row r="58379" hidden="1"/>
    <row r="58380" hidden="1"/>
    <row r="58381" hidden="1"/>
    <row r="58382" hidden="1"/>
    <row r="58383" hidden="1"/>
    <row r="58384" hidden="1"/>
    <row r="58385" hidden="1"/>
    <row r="58386" hidden="1"/>
    <row r="58387" hidden="1"/>
    <row r="58388" hidden="1"/>
    <row r="58389" hidden="1"/>
    <row r="58390" hidden="1"/>
    <row r="58391" hidden="1"/>
    <row r="58392" hidden="1"/>
    <row r="58393" hidden="1"/>
    <row r="58394" hidden="1"/>
    <row r="58395" hidden="1"/>
    <row r="58396" hidden="1"/>
    <row r="58397" hidden="1"/>
    <row r="58398" hidden="1"/>
    <row r="58399" hidden="1"/>
    <row r="58400" hidden="1"/>
    <row r="58401" hidden="1"/>
    <row r="58402" hidden="1"/>
    <row r="58403" hidden="1"/>
    <row r="58404" hidden="1"/>
    <row r="58405" hidden="1"/>
    <row r="58406" hidden="1"/>
    <row r="58407" hidden="1"/>
    <row r="58408" hidden="1"/>
    <row r="58409" hidden="1"/>
    <row r="58410" hidden="1"/>
    <row r="58411" hidden="1"/>
    <row r="58412" hidden="1"/>
    <row r="58413" hidden="1"/>
    <row r="58414" hidden="1"/>
    <row r="58415" hidden="1"/>
    <row r="58416" hidden="1"/>
    <row r="58417" hidden="1"/>
    <row r="58418" hidden="1"/>
    <row r="58419" hidden="1"/>
    <row r="58420" hidden="1"/>
    <row r="58421" hidden="1"/>
    <row r="58422" hidden="1"/>
    <row r="58423" hidden="1"/>
    <row r="58424" hidden="1"/>
    <row r="58425" hidden="1"/>
    <row r="58426" hidden="1"/>
    <row r="58427" hidden="1"/>
    <row r="58428" hidden="1"/>
    <row r="58429" hidden="1"/>
    <row r="58430" hidden="1"/>
    <row r="58431" hidden="1"/>
    <row r="58432" hidden="1"/>
    <row r="58433" hidden="1"/>
    <row r="58434" hidden="1"/>
    <row r="58435" hidden="1"/>
    <row r="58436" hidden="1"/>
    <row r="58437" hidden="1"/>
    <row r="58438" hidden="1"/>
    <row r="58439" hidden="1"/>
    <row r="58440" hidden="1"/>
    <row r="58441" hidden="1"/>
    <row r="58442" hidden="1"/>
    <row r="58443" hidden="1"/>
    <row r="58444" hidden="1"/>
    <row r="58445" hidden="1"/>
    <row r="58446" hidden="1"/>
    <row r="58447" hidden="1"/>
    <row r="58448" hidden="1"/>
    <row r="58449" hidden="1"/>
    <row r="58450" hidden="1"/>
    <row r="58451" hidden="1"/>
    <row r="58452" hidden="1"/>
    <row r="58453" hidden="1"/>
    <row r="58454" hidden="1"/>
    <row r="58455" hidden="1"/>
    <row r="58456" hidden="1"/>
    <row r="58457" hidden="1"/>
    <row r="58458" hidden="1"/>
    <row r="58459" hidden="1"/>
    <row r="58460" hidden="1"/>
    <row r="58461" hidden="1"/>
    <row r="58462" hidden="1"/>
    <row r="58463" hidden="1"/>
    <row r="58464" hidden="1"/>
    <row r="58465" hidden="1"/>
    <row r="58466" hidden="1"/>
    <row r="58467" hidden="1"/>
    <row r="58468" hidden="1"/>
    <row r="58469" hidden="1"/>
    <row r="58470" hidden="1"/>
    <row r="58471" hidden="1"/>
    <row r="58472" hidden="1"/>
    <row r="58473" hidden="1"/>
    <row r="58474" hidden="1"/>
    <row r="58475" hidden="1"/>
    <row r="58476" hidden="1"/>
    <row r="58477" hidden="1"/>
    <row r="58478" hidden="1"/>
    <row r="58479" hidden="1"/>
    <row r="58480" hidden="1"/>
    <row r="58481" hidden="1"/>
    <row r="58482" hidden="1"/>
    <row r="58483" hidden="1"/>
    <row r="58484" hidden="1"/>
    <row r="58485" hidden="1"/>
    <row r="58486" hidden="1"/>
    <row r="58487" hidden="1"/>
    <row r="58488" hidden="1"/>
    <row r="58489" hidden="1"/>
    <row r="58490" hidden="1"/>
    <row r="58491" hidden="1"/>
    <row r="58492" hidden="1"/>
    <row r="58493" hidden="1"/>
    <row r="58494" hidden="1"/>
    <row r="58495" hidden="1"/>
    <row r="58496" hidden="1"/>
    <row r="58497" hidden="1"/>
    <row r="58498" hidden="1"/>
    <row r="58499" hidden="1"/>
    <row r="58500" hidden="1"/>
    <row r="58501" hidden="1"/>
    <row r="58502" hidden="1"/>
    <row r="58503" hidden="1"/>
    <row r="58504" hidden="1"/>
    <row r="58505" hidden="1"/>
    <row r="58506" hidden="1"/>
    <row r="58507" hidden="1"/>
    <row r="58508" hidden="1"/>
    <row r="58509" hidden="1"/>
    <row r="58510" hidden="1"/>
    <row r="58511" hidden="1"/>
    <row r="58512" hidden="1"/>
    <row r="58513" hidden="1"/>
    <row r="58514" hidden="1"/>
    <row r="58515" hidden="1"/>
    <row r="58516" hidden="1"/>
    <row r="58517" hidden="1"/>
    <row r="58518" hidden="1"/>
    <row r="58519" hidden="1"/>
    <row r="58520" hidden="1"/>
    <row r="58521" hidden="1"/>
    <row r="58522" hidden="1"/>
    <row r="58523" hidden="1"/>
    <row r="58524" hidden="1"/>
    <row r="58525" hidden="1"/>
    <row r="58526" hidden="1"/>
    <row r="58527" hidden="1"/>
    <row r="58528" hidden="1"/>
    <row r="58529" hidden="1"/>
    <row r="58530" hidden="1"/>
    <row r="58531" hidden="1"/>
    <row r="58532" hidden="1"/>
    <row r="58533" hidden="1"/>
    <row r="58534" hidden="1"/>
    <row r="58535" hidden="1"/>
    <row r="58536" hidden="1"/>
    <row r="58537" hidden="1"/>
    <row r="58538" hidden="1"/>
    <row r="58539" hidden="1"/>
    <row r="58540" hidden="1"/>
    <row r="58541" hidden="1"/>
    <row r="58542" hidden="1"/>
    <row r="58543" hidden="1"/>
    <row r="58544" hidden="1"/>
    <row r="58545" hidden="1"/>
    <row r="58546" hidden="1"/>
    <row r="58547" hidden="1"/>
    <row r="58548" hidden="1"/>
    <row r="58549" hidden="1"/>
    <row r="58550" hidden="1"/>
    <row r="58551" hidden="1"/>
    <row r="58552" hidden="1"/>
    <row r="58553" hidden="1"/>
    <row r="58554" hidden="1"/>
    <row r="58555" hidden="1"/>
    <row r="58556" hidden="1"/>
    <row r="58557" hidden="1"/>
    <row r="58558" hidden="1"/>
    <row r="58559" hidden="1"/>
    <row r="58560" hidden="1"/>
    <row r="58561" hidden="1"/>
    <row r="58562" hidden="1"/>
    <row r="58563" hidden="1"/>
    <row r="58564" hidden="1"/>
    <row r="58565" hidden="1"/>
    <row r="58566" hidden="1"/>
    <row r="58567" hidden="1"/>
    <row r="58568" hidden="1"/>
    <row r="58569" hidden="1"/>
    <row r="58570" hidden="1"/>
    <row r="58571" hidden="1"/>
    <row r="58572" hidden="1"/>
    <row r="58573" hidden="1"/>
    <row r="58574" hidden="1"/>
    <row r="58575" hidden="1"/>
    <row r="58576" hidden="1"/>
    <row r="58577" hidden="1"/>
    <row r="58578" hidden="1"/>
    <row r="58579" hidden="1"/>
    <row r="58580" hidden="1"/>
    <row r="58581" hidden="1"/>
    <row r="58582" hidden="1"/>
    <row r="58583" hidden="1"/>
    <row r="58584" hidden="1"/>
    <row r="58585" hidden="1"/>
    <row r="58586" hidden="1"/>
    <row r="58587" hidden="1"/>
    <row r="58588" hidden="1"/>
    <row r="58589" hidden="1"/>
    <row r="58590" hidden="1"/>
    <row r="58591" hidden="1"/>
    <row r="58592" hidden="1"/>
    <row r="58593" hidden="1"/>
    <row r="58594" hidden="1"/>
    <row r="58595" hidden="1"/>
    <row r="58596" hidden="1"/>
    <row r="58597" hidden="1"/>
    <row r="58598" hidden="1"/>
    <row r="58599" hidden="1"/>
    <row r="58600" hidden="1"/>
    <row r="58601" hidden="1"/>
    <row r="58602" hidden="1"/>
    <row r="58603" hidden="1"/>
    <row r="58604" hidden="1"/>
    <row r="58605" hidden="1"/>
    <row r="58606" hidden="1"/>
    <row r="58607" hidden="1"/>
    <row r="58608" hidden="1"/>
    <row r="58609" hidden="1"/>
    <row r="58610" hidden="1"/>
    <row r="58611" hidden="1"/>
    <row r="58612" hidden="1"/>
    <row r="58613" hidden="1"/>
    <row r="58614" hidden="1"/>
    <row r="58615" hidden="1"/>
    <row r="58616" hidden="1"/>
    <row r="58617" hidden="1"/>
    <row r="58618" hidden="1"/>
    <row r="58619" hidden="1"/>
    <row r="58620" hidden="1"/>
    <row r="58621" hidden="1"/>
    <row r="58622" hidden="1"/>
    <row r="58623" hidden="1"/>
    <row r="58624" hidden="1"/>
    <row r="58625" hidden="1"/>
    <row r="58626" hidden="1"/>
    <row r="58627" hidden="1"/>
    <row r="58628" hidden="1"/>
    <row r="58629" hidden="1"/>
    <row r="58630" hidden="1"/>
    <row r="58631" hidden="1"/>
    <row r="58632" hidden="1"/>
    <row r="58633" hidden="1"/>
    <row r="58634" hidden="1"/>
    <row r="58635" hidden="1"/>
    <row r="58636" hidden="1"/>
    <row r="58637" hidden="1"/>
    <row r="58638" hidden="1"/>
    <row r="58639" hidden="1"/>
    <row r="58640" hidden="1"/>
    <row r="58641" hidden="1"/>
    <row r="58642" hidden="1"/>
    <row r="58643" hidden="1"/>
    <row r="58644" hidden="1"/>
    <row r="58645" hidden="1"/>
    <row r="58646" hidden="1"/>
    <row r="58647" hidden="1"/>
    <row r="58648" hidden="1"/>
    <row r="58649" hidden="1"/>
    <row r="58650" hidden="1"/>
    <row r="58651" hidden="1"/>
    <row r="58652" hidden="1"/>
    <row r="58653" hidden="1"/>
    <row r="58654" hidden="1"/>
    <row r="58655" hidden="1"/>
    <row r="58656" hidden="1"/>
    <row r="58657" hidden="1"/>
    <row r="58658" hidden="1"/>
    <row r="58659" hidden="1"/>
    <row r="58660" hidden="1"/>
    <row r="58661" hidden="1"/>
    <row r="58662" hidden="1"/>
    <row r="58663" hidden="1"/>
    <row r="58664" hidden="1"/>
    <row r="58665" hidden="1"/>
    <row r="58666" hidden="1"/>
    <row r="58667" hidden="1"/>
    <row r="58668" hidden="1"/>
    <row r="58669" hidden="1"/>
    <row r="58670" hidden="1"/>
    <row r="58671" hidden="1"/>
    <row r="58672" hidden="1"/>
    <row r="58673" hidden="1"/>
    <row r="58674" hidden="1"/>
    <row r="58675" hidden="1"/>
    <row r="58676" hidden="1"/>
    <row r="58677" hidden="1"/>
    <row r="58678" hidden="1"/>
    <row r="58679" hidden="1"/>
    <row r="58680" hidden="1"/>
    <row r="58681" hidden="1"/>
    <row r="58682" hidden="1"/>
    <row r="58683" hidden="1"/>
    <row r="58684" hidden="1"/>
    <row r="58685" hidden="1"/>
    <row r="58686" hidden="1"/>
    <row r="58687" hidden="1"/>
    <row r="58688" hidden="1"/>
    <row r="58689" hidden="1"/>
    <row r="58690" hidden="1"/>
    <row r="58691" hidden="1"/>
    <row r="58692" hidden="1"/>
    <row r="58693" hidden="1"/>
    <row r="58694" hidden="1"/>
    <row r="58695" hidden="1"/>
    <row r="58696" hidden="1"/>
    <row r="58697" hidden="1"/>
    <row r="58698" hidden="1"/>
    <row r="58699" hidden="1"/>
    <row r="58700" hidden="1"/>
    <row r="58701" hidden="1"/>
    <row r="58702" hidden="1"/>
    <row r="58703" hidden="1"/>
    <row r="58704" hidden="1"/>
    <row r="58705" hidden="1"/>
    <row r="58706" hidden="1"/>
    <row r="58707" hidden="1"/>
    <row r="58708" hidden="1"/>
    <row r="58709" hidden="1"/>
    <row r="58710" hidden="1"/>
    <row r="58711" hidden="1"/>
    <row r="58712" hidden="1"/>
    <row r="58713" hidden="1"/>
    <row r="58714" hidden="1"/>
    <row r="58715" hidden="1"/>
    <row r="58716" hidden="1"/>
    <row r="58717" hidden="1"/>
    <row r="58718" hidden="1"/>
    <row r="58719" hidden="1"/>
    <row r="58720" hidden="1"/>
    <row r="58721" hidden="1"/>
    <row r="58722" hidden="1"/>
    <row r="58723" hidden="1"/>
    <row r="58724" hidden="1"/>
    <row r="58725" hidden="1"/>
    <row r="58726" hidden="1"/>
    <row r="58727" hidden="1"/>
    <row r="58728" hidden="1"/>
    <row r="58729" hidden="1"/>
    <row r="58730" hidden="1"/>
    <row r="58731" hidden="1"/>
    <row r="58732" hidden="1"/>
    <row r="58733" hidden="1"/>
    <row r="58734" hidden="1"/>
    <row r="58735" hidden="1"/>
    <row r="58736" hidden="1"/>
    <row r="58737" hidden="1"/>
    <row r="58738" hidden="1"/>
    <row r="58739" hidden="1"/>
    <row r="58740" hidden="1"/>
    <row r="58741" hidden="1"/>
    <row r="58742" hidden="1"/>
    <row r="58743" hidden="1"/>
    <row r="58744" hidden="1"/>
    <row r="58745" hidden="1"/>
    <row r="58746" hidden="1"/>
    <row r="58747" hidden="1"/>
    <row r="58748" hidden="1"/>
    <row r="58749" hidden="1"/>
    <row r="58750" hidden="1"/>
    <row r="58751" hidden="1"/>
    <row r="58752" hidden="1"/>
    <row r="58753" hidden="1"/>
    <row r="58754" hidden="1"/>
    <row r="58755" hidden="1"/>
    <row r="58756" hidden="1"/>
    <row r="58757" hidden="1"/>
    <row r="58758" hidden="1"/>
    <row r="58759" hidden="1"/>
    <row r="58760" hidden="1"/>
    <row r="58761" hidden="1"/>
    <row r="58762" hidden="1"/>
    <row r="58763" hidden="1"/>
    <row r="58764" hidden="1"/>
    <row r="58765" hidden="1"/>
    <row r="58766" hidden="1"/>
    <row r="58767" hidden="1"/>
    <row r="58768" hidden="1"/>
    <row r="58769" hidden="1"/>
    <row r="58770" hidden="1"/>
    <row r="58771" hidden="1"/>
    <row r="58772" hidden="1"/>
    <row r="58773" hidden="1"/>
    <row r="58774" hidden="1"/>
    <row r="58775" hidden="1"/>
    <row r="58776" hidden="1"/>
    <row r="58777" hidden="1"/>
    <row r="58778" hidden="1"/>
    <row r="58779" hidden="1"/>
    <row r="58780" hidden="1"/>
    <row r="58781" hidden="1"/>
    <row r="58782" hidden="1"/>
    <row r="58783" hidden="1"/>
    <row r="58784" hidden="1"/>
    <row r="58785" hidden="1"/>
    <row r="58786" hidden="1"/>
    <row r="58787" hidden="1"/>
    <row r="58788" hidden="1"/>
    <row r="58789" hidden="1"/>
    <row r="58790" hidden="1"/>
    <row r="58791" hidden="1"/>
    <row r="58792" hidden="1"/>
    <row r="58793" hidden="1"/>
    <row r="58794" hidden="1"/>
    <row r="58795" hidden="1"/>
    <row r="58796" hidden="1"/>
    <row r="58797" hidden="1"/>
    <row r="58798" hidden="1"/>
    <row r="58799" hidden="1"/>
    <row r="58800" hidden="1"/>
    <row r="58801" hidden="1"/>
    <row r="58802" hidden="1"/>
    <row r="58803" hidden="1"/>
    <row r="58804" hidden="1"/>
    <row r="58805" hidden="1"/>
    <row r="58806" hidden="1"/>
    <row r="58807" hidden="1"/>
    <row r="58808" hidden="1"/>
    <row r="58809" hidden="1"/>
    <row r="58810" hidden="1"/>
    <row r="58811" hidden="1"/>
    <row r="58812" hidden="1"/>
    <row r="58813" hidden="1"/>
    <row r="58814" hidden="1"/>
    <row r="58815" hidden="1"/>
    <row r="58816" hidden="1"/>
    <row r="58817" hidden="1"/>
    <row r="58818" hidden="1"/>
    <row r="58819" hidden="1"/>
    <row r="58820" hidden="1"/>
    <row r="58821" hidden="1"/>
    <row r="58822" hidden="1"/>
    <row r="58823" hidden="1"/>
    <row r="58824" hidden="1"/>
    <row r="58825" hidden="1"/>
    <row r="58826" hidden="1"/>
    <row r="58827" hidden="1"/>
    <row r="58828" hidden="1"/>
    <row r="58829" hidden="1"/>
    <row r="58830" hidden="1"/>
    <row r="58831" hidden="1"/>
    <row r="58832" hidden="1"/>
    <row r="58833" hidden="1"/>
    <row r="58834" hidden="1"/>
    <row r="58835" hidden="1"/>
    <row r="58836" hidden="1"/>
    <row r="58837" hidden="1"/>
    <row r="58838" hidden="1"/>
    <row r="58839" hidden="1"/>
    <row r="58840" hidden="1"/>
    <row r="58841" hidden="1"/>
    <row r="58842" hidden="1"/>
    <row r="58843" hidden="1"/>
    <row r="58844" hidden="1"/>
    <row r="58845" hidden="1"/>
    <row r="58846" hidden="1"/>
    <row r="58847" hidden="1"/>
    <row r="58848" hidden="1"/>
    <row r="58849" hidden="1"/>
    <row r="58850" hidden="1"/>
    <row r="58851" hidden="1"/>
    <row r="58852" hidden="1"/>
    <row r="58853" hidden="1"/>
    <row r="58854" hidden="1"/>
    <row r="58855" hidden="1"/>
    <row r="58856" hidden="1"/>
    <row r="58857" hidden="1"/>
    <row r="58858" hidden="1"/>
    <row r="58859" hidden="1"/>
    <row r="58860" hidden="1"/>
    <row r="58861" hidden="1"/>
    <row r="58862" hidden="1"/>
    <row r="58863" hidden="1"/>
    <row r="58864" hidden="1"/>
    <row r="58865" hidden="1"/>
    <row r="58866" hidden="1"/>
    <row r="58867" hidden="1"/>
    <row r="58868" hidden="1"/>
    <row r="58869" hidden="1"/>
    <row r="58870" hidden="1"/>
    <row r="58871" hidden="1"/>
    <row r="58872" hidden="1"/>
    <row r="58873" hidden="1"/>
    <row r="58874" hidden="1"/>
    <row r="58875" hidden="1"/>
    <row r="58876" hidden="1"/>
    <row r="58877" hidden="1"/>
    <row r="58878" hidden="1"/>
    <row r="58879" hidden="1"/>
    <row r="58880" hidden="1"/>
    <row r="58881" hidden="1"/>
    <row r="58882" hidden="1"/>
    <row r="58883" hidden="1"/>
    <row r="58884" hidden="1"/>
    <row r="58885" hidden="1"/>
    <row r="58886" hidden="1"/>
    <row r="58887" hidden="1"/>
    <row r="58888" hidden="1"/>
    <row r="58889" hidden="1"/>
    <row r="58890" hidden="1"/>
    <row r="58891" hidden="1"/>
    <row r="58892" hidden="1"/>
    <row r="58893" hidden="1"/>
    <row r="58894" hidden="1"/>
    <row r="58895" hidden="1"/>
    <row r="58896" hidden="1"/>
    <row r="58897" hidden="1"/>
    <row r="58898" hidden="1"/>
    <row r="58899" hidden="1"/>
    <row r="58900" hidden="1"/>
    <row r="58901" hidden="1"/>
    <row r="58902" hidden="1"/>
    <row r="58903" hidden="1"/>
    <row r="58904" hidden="1"/>
    <row r="58905" hidden="1"/>
    <row r="58906" hidden="1"/>
    <row r="58907" hidden="1"/>
    <row r="58908" hidden="1"/>
    <row r="58909" hidden="1"/>
    <row r="58910" hidden="1"/>
    <row r="58911" hidden="1"/>
    <row r="58912" hidden="1"/>
    <row r="58913" hidden="1"/>
    <row r="58914" hidden="1"/>
    <row r="58915" hidden="1"/>
    <row r="58916" hidden="1"/>
    <row r="58917" hidden="1"/>
    <row r="58918" hidden="1"/>
    <row r="58919" hidden="1"/>
    <row r="58920" hidden="1"/>
    <row r="58921" hidden="1"/>
    <row r="58922" hidden="1"/>
    <row r="58923" hidden="1"/>
    <row r="58924" hidden="1"/>
    <row r="58925" hidden="1"/>
    <row r="58926" hidden="1"/>
    <row r="58927" hidden="1"/>
    <row r="58928" hidden="1"/>
    <row r="58929" hidden="1"/>
    <row r="58930" hidden="1"/>
    <row r="58931" hidden="1"/>
    <row r="58932" hidden="1"/>
    <row r="58933" hidden="1"/>
    <row r="58934" hidden="1"/>
    <row r="58935" hidden="1"/>
    <row r="58936" hidden="1"/>
    <row r="58937" hidden="1"/>
    <row r="58938" hidden="1"/>
    <row r="58939" hidden="1"/>
    <row r="58940" hidden="1"/>
    <row r="58941" hidden="1"/>
    <row r="58942" hidden="1"/>
    <row r="58943" hidden="1"/>
    <row r="58944" hidden="1"/>
    <row r="58945" hidden="1"/>
    <row r="58946" hidden="1"/>
    <row r="58947" hidden="1"/>
    <row r="58948" hidden="1"/>
    <row r="58949" hidden="1"/>
    <row r="58950" hidden="1"/>
    <row r="58951" hidden="1"/>
    <row r="58952" hidden="1"/>
    <row r="58953" hidden="1"/>
    <row r="58954" hidden="1"/>
    <row r="58955" hidden="1"/>
    <row r="58956" hidden="1"/>
    <row r="58957" hidden="1"/>
    <row r="58958" hidden="1"/>
    <row r="58959" hidden="1"/>
    <row r="58960" hidden="1"/>
    <row r="58961" hidden="1"/>
    <row r="58962" hidden="1"/>
    <row r="58963" hidden="1"/>
    <row r="58964" hidden="1"/>
    <row r="58965" hidden="1"/>
    <row r="58966" hidden="1"/>
    <row r="58967" hidden="1"/>
    <row r="58968" hidden="1"/>
    <row r="58969" hidden="1"/>
    <row r="58970" hidden="1"/>
    <row r="58971" hidden="1"/>
    <row r="58972" hidden="1"/>
    <row r="58973" hidden="1"/>
    <row r="58974" hidden="1"/>
    <row r="58975" hidden="1"/>
    <row r="58976" hidden="1"/>
    <row r="58977" hidden="1"/>
    <row r="58978" hidden="1"/>
    <row r="58979" hidden="1"/>
    <row r="58980" hidden="1"/>
    <row r="58981" hidden="1"/>
    <row r="58982" hidden="1"/>
    <row r="58983" hidden="1"/>
    <row r="58984" hidden="1"/>
    <row r="58985" hidden="1"/>
    <row r="58986" hidden="1"/>
    <row r="58987" hidden="1"/>
    <row r="58988" hidden="1"/>
    <row r="58989" hidden="1"/>
    <row r="58990" hidden="1"/>
    <row r="58991" hidden="1"/>
    <row r="58992" hidden="1"/>
    <row r="58993" hidden="1"/>
    <row r="58994" hidden="1"/>
    <row r="58995" hidden="1"/>
    <row r="58996" hidden="1"/>
    <row r="58997" hidden="1"/>
    <row r="58998" hidden="1"/>
    <row r="58999" hidden="1"/>
    <row r="59000" hidden="1"/>
    <row r="59001" hidden="1"/>
    <row r="59002" hidden="1"/>
    <row r="59003" hidden="1"/>
    <row r="59004" hidden="1"/>
    <row r="59005" hidden="1"/>
    <row r="59006" hidden="1"/>
    <row r="59007" hidden="1"/>
    <row r="59008" hidden="1"/>
    <row r="59009" hidden="1"/>
    <row r="59010" hidden="1"/>
    <row r="59011" hidden="1"/>
    <row r="59012" hidden="1"/>
    <row r="59013" hidden="1"/>
    <row r="59014" hidden="1"/>
    <row r="59015" hidden="1"/>
    <row r="59016" hidden="1"/>
    <row r="59017" hidden="1"/>
    <row r="59018" hidden="1"/>
    <row r="59019" hidden="1"/>
    <row r="59020" hidden="1"/>
    <row r="59021" hidden="1"/>
    <row r="59022" hidden="1"/>
    <row r="59023" hidden="1"/>
    <row r="59024" hidden="1"/>
    <row r="59025" hidden="1"/>
    <row r="59026" hidden="1"/>
    <row r="59027" hidden="1"/>
    <row r="59028" hidden="1"/>
    <row r="59029" hidden="1"/>
    <row r="59030" hidden="1"/>
    <row r="59031" hidden="1"/>
    <row r="59032" hidden="1"/>
    <row r="59033" hidden="1"/>
    <row r="59034" hidden="1"/>
    <row r="59035" hidden="1"/>
    <row r="59036" hidden="1"/>
    <row r="59037" hidden="1"/>
    <row r="59038" hidden="1"/>
    <row r="59039" hidden="1"/>
    <row r="59040" hidden="1"/>
    <row r="59041" hidden="1"/>
    <row r="59042" hidden="1"/>
    <row r="59043" hidden="1"/>
    <row r="59044" hidden="1"/>
    <row r="59045" hidden="1"/>
    <row r="59046" hidden="1"/>
    <row r="59047" hidden="1"/>
    <row r="59048" hidden="1"/>
    <row r="59049" hidden="1"/>
    <row r="59050" hidden="1"/>
    <row r="59051" hidden="1"/>
    <row r="59052" hidden="1"/>
    <row r="59053" hidden="1"/>
    <row r="59054" hidden="1"/>
    <row r="59055" hidden="1"/>
    <row r="59056" hidden="1"/>
    <row r="59057" hidden="1"/>
    <row r="59058" hidden="1"/>
    <row r="59059" hidden="1"/>
    <row r="59060" hidden="1"/>
    <row r="59061" hidden="1"/>
    <row r="59062" hidden="1"/>
    <row r="59063" hidden="1"/>
    <row r="59064" hidden="1"/>
    <row r="59065" hidden="1"/>
    <row r="59066" hidden="1"/>
    <row r="59067" hidden="1"/>
    <row r="59068" hidden="1"/>
    <row r="59069" hidden="1"/>
    <row r="59070" hidden="1"/>
    <row r="59071" hidden="1"/>
    <row r="59072" hidden="1"/>
    <row r="59073" hidden="1"/>
    <row r="59074" hidden="1"/>
    <row r="59075" hidden="1"/>
    <row r="59076" hidden="1"/>
    <row r="59077" hidden="1"/>
    <row r="59078" hidden="1"/>
    <row r="59079" hidden="1"/>
    <row r="59080" hidden="1"/>
    <row r="59081" hidden="1"/>
    <row r="59082" hidden="1"/>
    <row r="59083" hidden="1"/>
    <row r="59084" hidden="1"/>
    <row r="59085" hidden="1"/>
    <row r="59086" hidden="1"/>
    <row r="59087" hidden="1"/>
    <row r="59088" hidden="1"/>
    <row r="59089" hidden="1"/>
    <row r="59090" hidden="1"/>
    <row r="59091" hidden="1"/>
    <row r="59092" hidden="1"/>
    <row r="59093" hidden="1"/>
    <row r="59094" hidden="1"/>
    <row r="59095" hidden="1"/>
    <row r="59096" hidden="1"/>
    <row r="59097" hidden="1"/>
    <row r="59098" hidden="1"/>
    <row r="59099" hidden="1"/>
    <row r="59100" hidden="1"/>
    <row r="59101" hidden="1"/>
    <row r="59102" hidden="1"/>
    <row r="59103" hidden="1"/>
    <row r="59104" hidden="1"/>
    <row r="59105" hidden="1"/>
    <row r="59106" hidden="1"/>
    <row r="59107" hidden="1"/>
    <row r="59108" hidden="1"/>
    <row r="59109" hidden="1"/>
    <row r="59110" hidden="1"/>
    <row r="59111" hidden="1"/>
    <row r="59112" hidden="1"/>
    <row r="59113" hidden="1"/>
    <row r="59114" hidden="1"/>
    <row r="59115" hidden="1"/>
    <row r="59116" hidden="1"/>
    <row r="59117" hidden="1"/>
    <row r="59118" hidden="1"/>
    <row r="59119" hidden="1"/>
    <row r="59120" hidden="1"/>
    <row r="59121" hidden="1"/>
    <row r="59122" hidden="1"/>
    <row r="59123" hidden="1"/>
    <row r="59124" hidden="1"/>
    <row r="59125" hidden="1"/>
    <row r="59126" hidden="1"/>
    <row r="59127" hidden="1"/>
    <row r="59128" hidden="1"/>
    <row r="59129" hidden="1"/>
    <row r="59130" hidden="1"/>
    <row r="59131" hidden="1"/>
    <row r="59132" hidden="1"/>
    <row r="59133" hidden="1"/>
    <row r="59134" hidden="1"/>
    <row r="59135" hidden="1"/>
    <row r="59136" hidden="1"/>
    <row r="59137" hidden="1"/>
    <row r="59138" hidden="1"/>
    <row r="59139" hidden="1"/>
    <row r="59140" hidden="1"/>
    <row r="59141" hidden="1"/>
    <row r="59142" hidden="1"/>
    <row r="59143" hidden="1"/>
    <row r="59144" hidden="1"/>
    <row r="59145" hidden="1"/>
    <row r="59146" hidden="1"/>
    <row r="59147" hidden="1"/>
    <row r="59148" hidden="1"/>
    <row r="59149" hidden="1"/>
    <row r="59150" hidden="1"/>
    <row r="59151" hidden="1"/>
    <row r="59152" hidden="1"/>
    <row r="59153" hidden="1"/>
    <row r="59154" hidden="1"/>
    <row r="59155" hidden="1"/>
    <row r="59156" hidden="1"/>
    <row r="59157" hidden="1"/>
    <row r="59158" hidden="1"/>
    <row r="59159" hidden="1"/>
    <row r="59160" hidden="1"/>
    <row r="59161" hidden="1"/>
    <row r="59162" hidden="1"/>
    <row r="59163" hidden="1"/>
    <row r="59164" hidden="1"/>
    <row r="59165" hidden="1"/>
    <row r="59166" hidden="1"/>
    <row r="59167" hidden="1"/>
    <row r="59168" hidden="1"/>
    <row r="59169" hidden="1"/>
    <row r="59170" hidden="1"/>
    <row r="59171" hidden="1"/>
    <row r="59172" hidden="1"/>
    <row r="59173" hidden="1"/>
    <row r="59174" hidden="1"/>
    <row r="59175" hidden="1"/>
    <row r="59176" hidden="1"/>
    <row r="59177" hidden="1"/>
    <row r="59178" hidden="1"/>
    <row r="59179" hidden="1"/>
    <row r="59180" hidden="1"/>
    <row r="59181" hidden="1"/>
    <row r="59182" hidden="1"/>
    <row r="59183" hidden="1"/>
    <row r="59184" hidden="1"/>
    <row r="59185" hidden="1"/>
    <row r="59186" hidden="1"/>
    <row r="59187" hidden="1"/>
    <row r="59188" hidden="1"/>
    <row r="59189" hidden="1"/>
    <row r="59190" hidden="1"/>
    <row r="59191" hidden="1"/>
    <row r="59192" hidden="1"/>
    <row r="59193" hidden="1"/>
    <row r="59194" hidden="1"/>
    <row r="59195" hidden="1"/>
    <row r="59196" hidden="1"/>
    <row r="59197" hidden="1"/>
    <row r="59198" hidden="1"/>
    <row r="59199" hidden="1"/>
    <row r="59200" hidden="1"/>
    <row r="59201" hidden="1"/>
    <row r="59202" hidden="1"/>
    <row r="59203" hidden="1"/>
    <row r="59204" hidden="1"/>
    <row r="59205" hidden="1"/>
    <row r="59206" hidden="1"/>
    <row r="59207" hidden="1"/>
    <row r="59208" hidden="1"/>
    <row r="59209" hidden="1"/>
    <row r="59210" hidden="1"/>
    <row r="59211" hidden="1"/>
    <row r="59212" hidden="1"/>
    <row r="59213" hidden="1"/>
    <row r="59214" hidden="1"/>
    <row r="59215" hidden="1"/>
    <row r="59216" hidden="1"/>
    <row r="59217" hidden="1"/>
    <row r="59218" hidden="1"/>
    <row r="59219" hidden="1"/>
    <row r="59220" hidden="1"/>
    <row r="59221" hidden="1"/>
    <row r="59222" hidden="1"/>
    <row r="59223" hidden="1"/>
    <row r="59224" hidden="1"/>
    <row r="59225" hidden="1"/>
    <row r="59226" hidden="1"/>
    <row r="59227" hidden="1"/>
    <row r="59228" hidden="1"/>
    <row r="59229" hidden="1"/>
    <row r="59230" hidden="1"/>
    <row r="59231" hidden="1"/>
    <row r="59232" hidden="1"/>
    <row r="59233" hidden="1"/>
    <row r="59234" hidden="1"/>
    <row r="59235" hidden="1"/>
    <row r="59236" hidden="1"/>
    <row r="59237" hidden="1"/>
    <row r="59238" hidden="1"/>
    <row r="59239" hidden="1"/>
    <row r="59240" hidden="1"/>
    <row r="59241" hidden="1"/>
    <row r="59242" hidden="1"/>
    <row r="59243" hidden="1"/>
    <row r="59244" hidden="1"/>
    <row r="59245" hidden="1"/>
    <row r="59246" hidden="1"/>
    <row r="59247" hidden="1"/>
    <row r="59248" hidden="1"/>
    <row r="59249" hidden="1"/>
    <row r="59250" hidden="1"/>
    <row r="59251" hidden="1"/>
    <row r="59252" hidden="1"/>
    <row r="59253" hidden="1"/>
    <row r="59254" hidden="1"/>
    <row r="59255" hidden="1"/>
    <row r="59256" hidden="1"/>
    <row r="59257" hidden="1"/>
    <row r="59258" hidden="1"/>
    <row r="59259" hidden="1"/>
    <row r="59260" hidden="1"/>
    <row r="59261" hidden="1"/>
    <row r="59262" hidden="1"/>
    <row r="59263" hidden="1"/>
    <row r="59264" hidden="1"/>
    <row r="59265" hidden="1"/>
    <row r="59266" hidden="1"/>
    <row r="59267" hidden="1"/>
    <row r="59268" hidden="1"/>
    <row r="59269" hidden="1"/>
    <row r="59270" hidden="1"/>
    <row r="59271" hidden="1"/>
    <row r="59272" hidden="1"/>
    <row r="59273" hidden="1"/>
    <row r="59274" hidden="1"/>
    <row r="59275" hidden="1"/>
    <row r="59276" hidden="1"/>
    <row r="59277" hidden="1"/>
    <row r="59278" hidden="1"/>
    <row r="59279" hidden="1"/>
    <row r="59280" hidden="1"/>
    <row r="59281" hidden="1"/>
    <row r="59282" hidden="1"/>
    <row r="59283" hidden="1"/>
    <row r="59284" hidden="1"/>
    <row r="59285" hidden="1"/>
    <row r="59286" hidden="1"/>
    <row r="59287" hidden="1"/>
    <row r="59288" hidden="1"/>
    <row r="59289" hidden="1"/>
    <row r="59290" hidden="1"/>
    <row r="59291" hidden="1"/>
    <row r="59292" hidden="1"/>
    <row r="59293" hidden="1"/>
    <row r="59294" hidden="1"/>
    <row r="59295" hidden="1"/>
    <row r="59296" hidden="1"/>
    <row r="59297" hidden="1"/>
    <row r="59298" hidden="1"/>
    <row r="59299" hidden="1"/>
    <row r="59300" hidden="1"/>
    <row r="59301" hidden="1"/>
    <row r="59302" hidden="1"/>
    <row r="59303" hidden="1"/>
    <row r="59304" hidden="1"/>
    <row r="59305" hidden="1"/>
    <row r="59306" hidden="1"/>
    <row r="59307" hidden="1"/>
    <row r="59308" hidden="1"/>
    <row r="59309" hidden="1"/>
    <row r="59310" hidden="1"/>
    <row r="59311" hidden="1"/>
    <row r="59312" hidden="1"/>
    <row r="59313" hidden="1"/>
    <row r="59314" hidden="1"/>
    <row r="59315" hidden="1"/>
    <row r="59316" hidden="1"/>
    <row r="59317" hidden="1"/>
    <row r="59318" hidden="1"/>
    <row r="59319" hidden="1"/>
    <row r="59320" hidden="1"/>
    <row r="59321" hidden="1"/>
    <row r="59322" hidden="1"/>
    <row r="59323" hidden="1"/>
    <row r="59324" hidden="1"/>
    <row r="59325" hidden="1"/>
    <row r="59326" hidden="1"/>
    <row r="59327" hidden="1"/>
    <row r="59328" hidden="1"/>
    <row r="59329" hidden="1"/>
    <row r="59330" hidden="1"/>
    <row r="59331" hidden="1"/>
    <row r="59332" hidden="1"/>
    <row r="59333" hidden="1"/>
    <row r="59334" hidden="1"/>
    <row r="59335" hidden="1"/>
    <row r="59336" hidden="1"/>
    <row r="59337" hidden="1"/>
    <row r="59338" hidden="1"/>
    <row r="59339" hidden="1"/>
    <row r="59340" hidden="1"/>
    <row r="59341" hidden="1"/>
    <row r="59342" hidden="1"/>
    <row r="59343" hidden="1"/>
    <row r="59344" hidden="1"/>
    <row r="59345" hidden="1"/>
    <row r="59346" hidden="1"/>
    <row r="59347" hidden="1"/>
    <row r="59348" hidden="1"/>
    <row r="59349" hidden="1"/>
    <row r="59350" hidden="1"/>
    <row r="59351" hidden="1"/>
    <row r="59352" hidden="1"/>
    <row r="59353" hidden="1"/>
    <row r="59354" hidden="1"/>
    <row r="59355" hidden="1"/>
    <row r="59356" hidden="1"/>
    <row r="59357" hidden="1"/>
    <row r="59358" hidden="1"/>
    <row r="59359" hidden="1"/>
    <row r="59360" hidden="1"/>
    <row r="59361" hidden="1"/>
    <row r="59362" hidden="1"/>
    <row r="59363" hidden="1"/>
    <row r="59364" hidden="1"/>
    <row r="59365" hidden="1"/>
    <row r="59366" hidden="1"/>
    <row r="59367" hidden="1"/>
    <row r="59368" hidden="1"/>
    <row r="59369" hidden="1"/>
    <row r="59370" hidden="1"/>
    <row r="59371" hidden="1"/>
    <row r="59372" hidden="1"/>
    <row r="59373" hidden="1"/>
    <row r="59374" hidden="1"/>
    <row r="59375" hidden="1"/>
    <row r="59376" hidden="1"/>
    <row r="59377" hidden="1"/>
    <row r="59378" hidden="1"/>
    <row r="59379" hidden="1"/>
    <row r="59380" hidden="1"/>
    <row r="59381" hidden="1"/>
    <row r="59382" hidden="1"/>
    <row r="59383" hidden="1"/>
    <row r="59384" hidden="1"/>
    <row r="59385" hidden="1"/>
    <row r="59386" hidden="1"/>
    <row r="59387" hidden="1"/>
    <row r="59388" hidden="1"/>
    <row r="59389" hidden="1"/>
    <row r="59390" hidden="1"/>
    <row r="59391" hidden="1"/>
    <row r="59392" hidden="1"/>
    <row r="59393" hidden="1"/>
    <row r="59394" hidden="1"/>
    <row r="59395" hidden="1"/>
    <row r="59396" hidden="1"/>
    <row r="59397" hidden="1"/>
    <row r="59398" hidden="1"/>
    <row r="59399" hidden="1"/>
    <row r="59400" hidden="1"/>
    <row r="59401" hidden="1"/>
    <row r="59402" hidden="1"/>
    <row r="59403" hidden="1"/>
    <row r="59404" hidden="1"/>
    <row r="59405" hidden="1"/>
    <row r="59406" hidden="1"/>
    <row r="59407" hidden="1"/>
    <row r="59408" hidden="1"/>
    <row r="59409" hidden="1"/>
    <row r="59410" hidden="1"/>
    <row r="59411" hidden="1"/>
    <row r="59412" hidden="1"/>
    <row r="59413" hidden="1"/>
    <row r="59414" hidden="1"/>
    <row r="59415" hidden="1"/>
    <row r="59416" hidden="1"/>
    <row r="59417" hidden="1"/>
    <row r="59418" hidden="1"/>
    <row r="59419" hidden="1"/>
    <row r="59420" hidden="1"/>
    <row r="59421" hidden="1"/>
    <row r="59422" hidden="1"/>
    <row r="59423" hidden="1"/>
    <row r="59424" hidden="1"/>
    <row r="59425" hidden="1"/>
    <row r="59426" hidden="1"/>
    <row r="59427" hidden="1"/>
    <row r="59428" hidden="1"/>
    <row r="59429" hidden="1"/>
    <row r="59430" hidden="1"/>
    <row r="59431" hidden="1"/>
    <row r="59432" hidden="1"/>
    <row r="59433" hidden="1"/>
    <row r="59434" hidden="1"/>
    <row r="59435" hidden="1"/>
    <row r="59436" hidden="1"/>
    <row r="59437" hidden="1"/>
    <row r="59438" hidden="1"/>
    <row r="59439" hidden="1"/>
    <row r="59440" hidden="1"/>
    <row r="59441" hidden="1"/>
    <row r="59442" hidden="1"/>
    <row r="59443" hidden="1"/>
    <row r="59444" hidden="1"/>
    <row r="59445" hidden="1"/>
    <row r="59446" hidden="1"/>
    <row r="59447" hidden="1"/>
    <row r="59448" hidden="1"/>
    <row r="59449" hidden="1"/>
    <row r="59450" hidden="1"/>
    <row r="59451" hidden="1"/>
    <row r="59452" hidden="1"/>
    <row r="59453" hidden="1"/>
    <row r="59454" hidden="1"/>
    <row r="59455" hidden="1"/>
    <row r="59456" hidden="1"/>
    <row r="59457" hidden="1"/>
    <row r="59458" hidden="1"/>
    <row r="59459" hidden="1"/>
    <row r="59460" hidden="1"/>
    <row r="59461" hidden="1"/>
    <row r="59462" hidden="1"/>
    <row r="59463" hidden="1"/>
    <row r="59464" hidden="1"/>
    <row r="59465" hidden="1"/>
    <row r="59466" hidden="1"/>
    <row r="59467" hidden="1"/>
    <row r="59468" hidden="1"/>
    <row r="59469" hidden="1"/>
    <row r="59470" hidden="1"/>
    <row r="59471" hidden="1"/>
    <row r="59472" hidden="1"/>
    <row r="59473" hidden="1"/>
    <row r="59474" hidden="1"/>
    <row r="59475" hidden="1"/>
    <row r="59476" hidden="1"/>
    <row r="59477" hidden="1"/>
    <row r="59478" hidden="1"/>
    <row r="59479" hidden="1"/>
    <row r="59480" hidden="1"/>
    <row r="59481" hidden="1"/>
    <row r="59482" hidden="1"/>
    <row r="59483" hidden="1"/>
    <row r="59484" hidden="1"/>
    <row r="59485" hidden="1"/>
    <row r="59486" hidden="1"/>
    <row r="59487" hidden="1"/>
    <row r="59488" hidden="1"/>
    <row r="59489" hidden="1"/>
    <row r="59490" hidden="1"/>
    <row r="59491" hidden="1"/>
    <row r="59492" hidden="1"/>
    <row r="59493" hidden="1"/>
    <row r="59494" hidden="1"/>
    <row r="59495" hidden="1"/>
    <row r="59496" hidden="1"/>
    <row r="59497" hidden="1"/>
    <row r="59498" hidden="1"/>
    <row r="59499" hidden="1"/>
    <row r="59500" hidden="1"/>
    <row r="59501" hidden="1"/>
    <row r="59502" hidden="1"/>
    <row r="59503" hidden="1"/>
    <row r="59504" hidden="1"/>
    <row r="59505" hidden="1"/>
    <row r="59506" hidden="1"/>
    <row r="59507" hidden="1"/>
    <row r="59508" hidden="1"/>
    <row r="59509" hidden="1"/>
    <row r="59510" hidden="1"/>
    <row r="59511" hidden="1"/>
    <row r="59512" hidden="1"/>
    <row r="59513" hidden="1"/>
    <row r="59514" hidden="1"/>
    <row r="59515" hidden="1"/>
    <row r="59516" hidden="1"/>
    <row r="59517" hidden="1"/>
    <row r="59518" hidden="1"/>
    <row r="59519" hidden="1"/>
    <row r="59520" hidden="1"/>
    <row r="59521" hidden="1"/>
    <row r="59522" hidden="1"/>
    <row r="59523" hidden="1"/>
    <row r="59524" hidden="1"/>
    <row r="59525" hidden="1"/>
    <row r="59526" hidden="1"/>
    <row r="59527" hidden="1"/>
    <row r="59528" hidden="1"/>
    <row r="59529" hidden="1"/>
    <row r="59530" hidden="1"/>
    <row r="59531" hidden="1"/>
    <row r="59532" hidden="1"/>
    <row r="59533" hidden="1"/>
    <row r="59534" hidden="1"/>
    <row r="59535" hidden="1"/>
    <row r="59536" hidden="1"/>
    <row r="59537" hidden="1"/>
    <row r="59538" hidden="1"/>
    <row r="59539" hidden="1"/>
    <row r="59540" hidden="1"/>
    <row r="59541" hidden="1"/>
    <row r="59542" hidden="1"/>
    <row r="59543" hidden="1"/>
    <row r="59544" hidden="1"/>
    <row r="59545" hidden="1"/>
    <row r="59546" hidden="1"/>
    <row r="59547" hidden="1"/>
    <row r="59548" hidden="1"/>
    <row r="59549" hidden="1"/>
    <row r="59550" hidden="1"/>
    <row r="59551" hidden="1"/>
    <row r="59552" hidden="1"/>
    <row r="59553" hidden="1"/>
    <row r="59554" hidden="1"/>
    <row r="59555" hidden="1"/>
    <row r="59556" hidden="1"/>
    <row r="59557" hidden="1"/>
    <row r="59558" hidden="1"/>
    <row r="59559" hidden="1"/>
    <row r="59560" hidden="1"/>
    <row r="59561" hidden="1"/>
    <row r="59562" hidden="1"/>
    <row r="59563" hidden="1"/>
    <row r="59564" hidden="1"/>
    <row r="59565" hidden="1"/>
    <row r="59566" hidden="1"/>
    <row r="59567" hidden="1"/>
    <row r="59568" hidden="1"/>
    <row r="59569" hidden="1"/>
    <row r="59570" hidden="1"/>
    <row r="59571" hidden="1"/>
    <row r="59572" hidden="1"/>
    <row r="59573" hidden="1"/>
    <row r="59574" hidden="1"/>
    <row r="59575" hidden="1"/>
    <row r="59576" hidden="1"/>
    <row r="59577" hidden="1"/>
    <row r="59578" hidden="1"/>
    <row r="59579" hidden="1"/>
    <row r="59580" hidden="1"/>
    <row r="59581" hidden="1"/>
    <row r="59582" hidden="1"/>
    <row r="59583" hidden="1"/>
    <row r="59584" hidden="1"/>
    <row r="59585" hidden="1"/>
    <row r="59586" hidden="1"/>
    <row r="59587" hidden="1"/>
    <row r="59588" hidden="1"/>
    <row r="59589" hidden="1"/>
    <row r="59590" hidden="1"/>
    <row r="59591" hidden="1"/>
    <row r="59592" hidden="1"/>
    <row r="59593" hidden="1"/>
    <row r="59594" hidden="1"/>
    <row r="59595" hidden="1"/>
    <row r="59596" hidden="1"/>
    <row r="59597" hidden="1"/>
    <row r="59598" hidden="1"/>
    <row r="59599" hidden="1"/>
    <row r="59600" hidden="1"/>
    <row r="59601" hidden="1"/>
    <row r="59602" hidden="1"/>
    <row r="59603" hidden="1"/>
    <row r="59604" hidden="1"/>
    <row r="59605" hidden="1"/>
    <row r="59606" hidden="1"/>
    <row r="59607" hidden="1"/>
    <row r="59608" hidden="1"/>
    <row r="59609" hidden="1"/>
    <row r="59610" hidden="1"/>
    <row r="59611" hidden="1"/>
    <row r="59612" hidden="1"/>
    <row r="59613" hidden="1"/>
    <row r="59614" hidden="1"/>
    <row r="59615" hidden="1"/>
    <row r="59616" hidden="1"/>
    <row r="59617" hidden="1"/>
    <row r="59618" hidden="1"/>
    <row r="59619" hidden="1"/>
    <row r="59620" hidden="1"/>
    <row r="59621" hidden="1"/>
    <row r="59622" hidden="1"/>
    <row r="59623" hidden="1"/>
    <row r="59624" hidden="1"/>
    <row r="59625" hidden="1"/>
    <row r="59626" hidden="1"/>
    <row r="59627" hidden="1"/>
    <row r="59628" hidden="1"/>
    <row r="59629" hidden="1"/>
    <row r="59630" hidden="1"/>
    <row r="59631" hidden="1"/>
    <row r="59632" hidden="1"/>
    <row r="59633" hidden="1"/>
    <row r="59634" hidden="1"/>
    <row r="59635" hidden="1"/>
    <row r="59636" hidden="1"/>
    <row r="59637" hidden="1"/>
    <row r="59638" hidden="1"/>
    <row r="59639" hidden="1"/>
    <row r="59640" hidden="1"/>
    <row r="59641" hidden="1"/>
    <row r="59642" hidden="1"/>
    <row r="59643" hidden="1"/>
    <row r="59644" hidden="1"/>
    <row r="59645" hidden="1"/>
    <row r="59646" hidden="1"/>
    <row r="59647" hidden="1"/>
    <row r="59648" hidden="1"/>
    <row r="59649" hidden="1"/>
    <row r="59650" hidden="1"/>
    <row r="59651" hidden="1"/>
    <row r="59652" hidden="1"/>
    <row r="59653" hidden="1"/>
    <row r="59654" hidden="1"/>
    <row r="59655" hidden="1"/>
    <row r="59656" hidden="1"/>
    <row r="59657" hidden="1"/>
    <row r="59658" hidden="1"/>
    <row r="59659" hidden="1"/>
    <row r="59660" hidden="1"/>
    <row r="59661" hidden="1"/>
    <row r="59662" hidden="1"/>
    <row r="59663" hidden="1"/>
    <row r="59664" hidden="1"/>
    <row r="59665" hidden="1"/>
    <row r="59666" hidden="1"/>
    <row r="59667" hidden="1"/>
    <row r="59668" hidden="1"/>
    <row r="59669" hidden="1"/>
    <row r="59670" hidden="1"/>
    <row r="59671" hidden="1"/>
    <row r="59672" hidden="1"/>
    <row r="59673" hidden="1"/>
    <row r="59674" hidden="1"/>
    <row r="59675" hidden="1"/>
    <row r="59676" hidden="1"/>
    <row r="59677" hidden="1"/>
    <row r="59678" hidden="1"/>
    <row r="59679" hidden="1"/>
    <row r="59680" hidden="1"/>
    <row r="59681" hidden="1"/>
    <row r="59682" hidden="1"/>
    <row r="59683" hidden="1"/>
    <row r="59684" hidden="1"/>
    <row r="59685" hidden="1"/>
    <row r="59686" hidden="1"/>
    <row r="59687" hidden="1"/>
    <row r="59688" hidden="1"/>
    <row r="59689" hidden="1"/>
    <row r="59690" hidden="1"/>
    <row r="59691" hidden="1"/>
    <row r="59692" hidden="1"/>
    <row r="59693" hidden="1"/>
    <row r="59694" hidden="1"/>
    <row r="59695" hidden="1"/>
    <row r="59696" hidden="1"/>
    <row r="59697" hidden="1"/>
    <row r="59698" hidden="1"/>
    <row r="59699" hidden="1"/>
    <row r="59700" hidden="1"/>
    <row r="59701" hidden="1"/>
    <row r="59702" hidden="1"/>
    <row r="59703" hidden="1"/>
    <row r="59704" hidden="1"/>
    <row r="59705" hidden="1"/>
    <row r="59706" hidden="1"/>
    <row r="59707" hidden="1"/>
    <row r="59708" hidden="1"/>
    <row r="59709" hidden="1"/>
    <row r="59710" hidden="1"/>
    <row r="59711" hidden="1"/>
    <row r="59712" hidden="1"/>
    <row r="59713" hidden="1"/>
    <row r="59714" hidden="1"/>
    <row r="59715" hidden="1"/>
    <row r="59716" hidden="1"/>
    <row r="59717" hidden="1"/>
    <row r="59718" hidden="1"/>
    <row r="59719" hidden="1"/>
    <row r="59720" hidden="1"/>
    <row r="59721" hidden="1"/>
    <row r="59722" hidden="1"/>
    <row r="59723" hidden="1"/>
    <row r="59724" hidden="1"/>
    <row r="59725" hidden="1"/>
    <row r="59726" hidden="1"/>
    <row r="59727" hidden="1"/>
    <row r="59728" hidden="1"/>
    <row r="59729" hidden="1"/>
    <row r="59730" hidden="1"/>
    <row r="59731" hidden="1"/>
    <row r="59732" hidden="1"/>
    <row r="59733" hidden="1"/>
    <row r="59734" hidden="1"/>
    <row r="59735" hidden="1"/>
    <row r="59736" hidden="1"/>
    <row r="59737" hidden="1"/>
    <row r="59738" hidden="1"/>
    <row r="59739" hidden="1"/>
    <row r="59740" hidden="1"/>
    <row r="59741" hidden="1"/>
    <row r="59742" hidden="1"/>
    <row r="59743" hidden="1"/>
    <row r="59744" hidden="1"/>
    <row r="59745" hidden="1"/>
    <row r="59746" hidden="1"/>
    <row r="59747" hidden="1"/>
    <row r="59748" hidden="1"/>
    <row r="59749" hidden="1"/>
    <row r="59750" hidden="1"/>
    <row r="59751" hidden="1"/>
    <row r="59752" hidden="1"/>
    <row r="59753" hidden="1"/>
    <row r="59754" hidden="1"/>
    <row r="59755" hidden="1"/>
    <row r="59756" hidden="1"/>
    <row r="59757" hidden="1"/>
    <row r="59758" hidden="1"/>
    <row r="59759" hidden="1"/>
    <row r="59760" hidden="1"/>
    <row r="59761" hidden="1"/>
    <row r="59762" hidden="1"/>
    <row r="59763" hidden="1"/>
    <row r="59764" hidden="1"/>
    <row r="59765" hidden="1"/>
    <row r="59766" hidden="1"/>
    <row r="59767" hidden="1"/>
    <row r="59768" hidden="1"/>
    <row r="59769" hidden="1"/>
    <row r="59770" hidden="1"/>
    <row r="59771" hidden="1"/>
    <row r="59772" hidden="1"/>
    <row r="59773" hidden="1"/>
    <row r="59774" hidden="1"/>
    <row r="59775" hidden="1"/>
    <row r="59776" hidden="1"/>
    <row r="59777" hidden="1"/>
    <row r="59778" hidden="1"/>
    <row r="59779" hidden="1"/>
    <row r="59780" hidden="1"/>
    <row r="59781" hidden="1"/>
    <row r="59782" hidden="1"/>
    <row r="59783" hidden="1"/>
    <row r="59784" hidden="1"/>
    <row r="59785" hidden="1"/>
    <row r="59786" hidden="1"/>
    <row r="59787" hidden="1"/>
    <row r="59788" hidden="1"/>
    <row r="59789" hidden="1"/>
    <row r="59790" hidden="1"/>
    <row r="59791" hidden="1"/>
    <row r="59792" hidden="1"/>
    <row r="59793" hidden="1"/>
    <row r="59794" hidden="1"/>
    <row r="59795" hidden="1"/>
    <row r="59796" hidden="1"/>
    <row r="59797" hidden="1"/>
    <row r="59798" hidden="1"/>
    <row r="59799" hidden="1"/>
    <row r="59800" hidden="1"/>
    <row r="59801" hidden="1"/>
    <row r="59802" hidden="1"/>
    <row r="59803" hidden="1"/>
    <row r="59804" hidden="1"/>
    <row r="59805" hidden="1"/>
    <row r="59806" hidden="1"/>
    <row r="59807" hidden="1"/>
    <row r="59808" hidden="1"/>
    <row r="59809" hidden="1"/>
    <row r="59810" hidden="1"/>
    <row r="59811" hidden="1"/>
    <row r="59812" hidden="1"/>
    <row r="59813" hidden="1"/>
    <row r="59814" hidden="1"/>
    <row r="59815" hidden="1"/>
    <row r="59816" hidden="1"/>
    <row r="59817" hidden="1"/>
    <row r="59818" hidden="1"/>
    <row r="59819" hidden="1"/>
    <row r="59820" hidden="1"/>
    <row r="59821" hidden="1"/>
    <row r="59822" hidden="1"/>
    <row r="59823" hidden="1"/>
    <row r="59824" hidden="1"/>
    <row r="59825" hidden="1"/>
    <row r="59826" hidden="1"/>
    <row r="59827" hidden="1"/>
    <row r="59828" hidden="1"/>
    <row r="59829" hidden="1"/>
    <row r="59830" hidden="1"/>
    <row r="59831" hidden="1"/>
    <row r="59832" hidden="1"/>
    <row r="59833" hidden="1"/>
    <row r="59834" hidden="1"/>
    <row r="59835" hidden="1"/>
    <row r="59836" hidden="1"/>
    <row r="59837" hidden="1"/>
    <row r="59838" hidden="1"/>
    <row r="59839" hidden="1"/>
    <row r="59840" hidden="1"/>
    <row r="59841" hidden="1"/>
    <row r="59842" hidden="1"/>
    <row r="59843" hidden="1"/>
    <row r="59844" hidden="1"/>
    <row r="59845" hidden="1"/>
    <row r="59846" hidden="1"/>
    <row r="59847" hidden="1"/>
    <row r="59848" hidden="1"/>
    <row r="59849" hidden="1"/>
    <row r="59850" hidden="1"/>
    <row r="59851" hidden="1"/>
    <row r="59852" hidden="1"/>
    <row r="59853" hidden="1"/>
    <row r="59854" hidden="1"/>
    <row r="59855" hidden="1"/>
    <row r="59856" hidden="1"/>
    <row r="59857" hidden="1"/>
    <row r="59858" hidden="1"/>
    <row r="59859" hidden="1"/>
    <row r="59860" hidden="1"/>
    <row r="59861" hidden="1"/>
    <row r="59862" hidden="1"/>
    <row r="59863" hidden="1"/>
    <row r="59864" hidden="1"/>
    <row r="59865" hidden="1"/>
    <row r="59866" hidden="1"/>
    <row r="59867" hidden="1"/>
    <row r="59868" hidden="1"/>
    <row r="59869" hidden="1"/>
    <row r="59870" hidden="1"/>
    <row r="59871" hidden="1"/>
    <row r="59872" hidden="1"/>
    <row r="59873" hidden="1"/>
    <row r="59874" hidden="1"/>
    <row r="59875" hidden="1"/>
    <row r="59876" hidden="1"/>
    <row r="59877" hidden="1"/>
    <row r="59878" hidden="1"/>
    <row r="59879" hidden="1"/>
    <row r="59880" hidden="1"/>
    <row r="59881" hidden="1"/>
    <row r="59882" hidden="1"/>
    <row r="59883" hidden="1"/>
    <row r="59884" hidden="1"/>
    <row r="59885" hidden="1"/>
    <row r="59886" hidden="1"/>
    <row r="59887" hidden="1"/>
    <row r="59888" hidden="1"/>
    <row r="59889" hidden="1"/>
    <row r="59890" hidden="1"/>
    <row r="59891" hidden="1"/>
    <row r="59892" hidden="1"/>
    <row r="59893" hidden="1"/>
    <row r="59894" hidden="1"/>
    <row r="59895" hidden="1"/>
    <row r="59896" hidden="1"/>
    <row r="59897" hidden="1"/>
    <row r="59898" hidden="1"/>
    <row r="59899" hidden="1"/>
    <row r="59900" hidden="1"/>
    <row r="59901" hidden="1"/>
    <row r="59902" hidden="1"/>
    <row r="59903" hidden="1"/>
    <row r="59904" hidden="1"/>
    <row r="59905" hidden="1"/>
    <row r="59906" hidden="1"/>
    <row r="59907" hidden="1"/>
    <row r="59908" hidden="1"/>
    <row r="59909" hidden="1"/>
    <row r="59910" hidden="1"/>
    <row r="59911" hidden="1"/>
    <row r="59912" hidden="1"/>
    <row r="59913" hidden="1"/>
    <row r="59914" hidden="1"/>
    <row r="59915" hidden="1"/>
    <row r="59916" hidden="1"/>
    <row r="59917" hidden="1"/>
    <row r="59918" hidden="1"/>
    <row r="59919" hidden="1"/>
    <row r="59920" hidden="1"/>
    <row r="59921" hidden="1"/>
    <row r="59922" hidden="1"/>
    <row r="59923" hidden="1"/>
    <row r="59924" hidden="1"/>
    <row r="59925" hidden="1"/>
    <row r="59926" hidden="1"/>
    <row r="59927" hidden="1"/>
    <row r="59928" hidden="1"/>
    <row r="59929" hidden="1"/>
    <row r="59930" hidden="1"/>
    <row r="59931" hidden="1"/>
    <row r="59932" hidden="1"/>
    <row r="59933" hidden="1"/>
    <row r="59934" hidden="1"/>
    <row r="59935" hidden="1"/>
    <row r="59936" hidden="1"/>
    <row r="59937" hidden="1"/>
    <row r="59938" hidden="1"/>
    <row r="59939" hidden="1"/>
    <row r="59940" hidden="1"/>
    <row r="59941" hidden="1"/>
    <row r="59942" hidden="1"/>
    <row r="59943" hidden="1"/>
    <row r="59944" hidden="1"/>
    <row r="59945" hidden="1"/>
    <row r="59946" hidden="1"/>
    <row r="59947" hidden="1"/>
    <row r="59948" hidden="1"/>
    <row r="59949" hidden="1"/>
    <row r="59950" hidden="1"/>
    <row r="59951" hidden="1"/>
    <row r="59952" hidden="1"/>
    <row r="59953" hidden="1"/>
    <row r="59954" hidden="1"/>
    <row r="59955" hidden="1"/>
    <row r="59956" hidden="1"/>
    <row r="59957" hidden="1"/>
    <row r="59958" hidden="1"/>
    <row r="59959" hidden="1"/>
    <row r="59960" hidden="1"/>
    <row r="59961" hidden="1"/>
    <row r="59962" hidden="1"/>
    <row r="59963" hidden="1"/>
    <row r="59964" hidden="1"/>
    <row r="59965" hidden="1"/>
    <row r="59966" hidden="1"/>
    <row r="59967" hidden="1"/>
    <row r="59968" hidden="1"/>
    <row r="59969" hidden="1"/>
    <row r="59970" hidden="1"/>
    <row r="59971" hidden="1"/>
    <row r="59972" hidden="1"/>
    <row r="59973" hidden="1"/>
    <row r="59974" hidden="1"/>
    <row r="59975" hidden="1"/>
    <row r="59976" hidden="1"/>
    <row r="59977" hidden="1"/>
    <row r="59978" hidden="1"/>
    <row r="59979" hidden="1"/>
    <row r="59980" hidden="1"/>
    <row r="59981" hidden="1"/>
    <row r="59982" hidden="1"/>
    <row r="59983" hidden="1"/>
    <row r="59984" hidden="1"/>
    <row r="59985" hidden="1"/>
    <row r="59986" hidden="1"/>
    <row r="59987" hidden="1"/>
    <row r="59988" hidden="1"/>
    <row r="59989" hidden="1"/>
    <row r="59990" hidden="1"/>
    <row r="59991" hidden="1"/>
    <row r="59992" hidden="1"/>
    <row r="59993" hidden="1"/>
    <row r="59994" hidden="1"/>
    <row r="59995" hidden="1"/>
    <row r="59996" hidden="1"/>
    <row r="59997" hidden="1"/>
    <row r="59998" hidden="1"/>
    <row r="59999" hidden="1"/>
    <row r="60000" hidden="1"/>
    <row r="60001" hidden="1"/>
    <row r="60002" hidden="1"/>
    <row r="60003" hidden="1"/>
    <row r="60004" hidden="1"/>
    <row r="60005" hidden="1"/>
    <row r="60006" hidden="1"/>
    <row r="60007" hidden="1"/>
    <row r="60008" hidden="1"/>
    <row r="60009" hidden="1"/>
    <row r="60010" hidden="1"/>
    <row r="60011" hidden="1"/>
    <row r="60012" hidden="1"/>
    <row r="60013" hidden="1"/>
    <row r="60014" hidden="1"/>
    <row r="60015" hidden="1"/>
    <row r="60016" hidden="1"/>
    <row r="60017" hidden="1"/>
    <row r="60018" hidden="1"/>
    <row r="60019" hidden="1"/>
    <row r="60020" hidden="1"/>
    <row r="60021" hidden="1"/>
    <row r="60022" hidden="1"/>
    <row r="60023" hidden="1"/>
    <row r="60024" hidden="1"/>
    <row r="60025" hidden="1"/>
    <row r="60026" hidden="1"/>
    <row r="60027" hidden="1"/>
    <row r="60028" hidden="1"/>
    <row r="60029" hidden="1"/>
    <row r="60030" hidden="1"/>
    <row r="60031" hidden="1"/>
    <row r="60032" hidden="1"/>
    <row r="60033" hidden="1"/>
    <row r="60034" hidden="1"/>
    <row r="60035" hidden="1"/>
    <row r="60036" hidden="1"/>
    <row r="60037" hidden="1"/>
    <row r="60038" hidden="1"/>
    <row r="60039" hidden="1"/>
    <row r="60040" hidden="1"/>
    <row r="60041" hidden="1"/>
    <row r="60042" hidden="1"/>
    <row r="60043" hidden="1"/>
    <row r="60044" hidden="1"/>
    <row r="60045" hidden="1"/>
    <row r="60046" hidden="1"/>
    <row r="60047" hidden="1"/>
    <row r="60048" hidden="1"/>
    <row r="60049" hidden="1"/>
    <row r="60050" hidden="1"/>
    <row r="60051" hidden="1"/>
    <row r="60052" hidden="1"/>
    <row r="60053" hidden="1"/>
    <row r="60054" hidden="1"/>
    <row r="60055" hidden="1"/>
    <row r="60056" hidden="1"/>
    <row r="60057" hidden="1"/>
    <row r="60058" hidden="1"/>
    <row r="60059" hidden="1"/>
    <row r="60060" hidden="1"/>
    <row r="60061" hidden="1"/>
    <row r="60062" hidden="1"/>
    <row r="60063" hidden="1"/>
    <row r="60064" hidden="1"/>
    <row r="60065" hidden="1"/>
    <row r="60066" hidden="1"/>
    <row r="60067" hidden="1"/>
    <row r="60068" hidden="1"/>
    <row r="60069" hidden="1"/>
    <row r="60070" hidden="1"/>
    <row r="60071" hidden="1"/>
    <row r="60072" hidden="1"/>
    <row r="60073" hidden="1"/>
    <row r="60074" hidden="1"/>
    <row r="60075" hidden="1"/>
    <row r="60076" hidden="1"/>
    <row r="60077" hidden="1"/>
    <row r="60078" hidden="1"/>
    <row r="60079" hidden="1"/>
    <row r="60080" hidden="1"/>
    <row r="60081" hidden="1"/>
    <row r="60082" hidden="1"/>
    <row r="60083" hidden="1"/>
    <row r="60084" hidden="1"/>
    <row r="60085" hidden="1"/>
    <row r="60086" hidden="1"/>
    <row r="60087" hidden="1"/>
    <row r="60088" hidden="1"/>
    <row r="60089" hidden="1"/>
    <row r="60090" hidden="1"/>
    <row r="60091" hidden="1"/>
    <row r="60092" hidden="1"/>
    <row r="60093" hidden="1"/>
    <row r="60094" hidden="1"/>
    <row r="60095" hidden="1"/>
    <row r="60096" hidden="1"/>
    <row r="60097" hidden="1"/>
    <row r="60098" hidden="1"/>
    <row r="60099" hidden="1"/>
    <row r="60100" hidden="1"/>
    <row r="60101" hidden="1"/>
    <row r="60102" hidden="1"/>
    <row r="60103" hidden="1"/>
    <row r="60104" hidden="1"/>
    <row r="60105" hidden="1"/>
    <row r="60106" hidden="1"/>
    <row r="60107" hidden="1"/>
    <row r="60108" hidden="1"/>
    <row r="60109" hidden="1"/>
    <row r="60110" hidden="1"/>
    <row r="60111" hidden="1"/>
    <row r="60112" hidden="1"/>
    <row r="60113" hidden="1"/>
    <row r="60114" hidden="1"/>
    <row r="60115" hidden="1"/>
    <row r="60116" hidden="1"/>
    <row r="60117" hidden="1"/>
    <row r="60118" hidden="1"/>
    <row r="60119" hidden="1"/>
    <row r="60120" hidden="1"/>
    <row r="60121" hidden="1"/>
    <row r="60122" hidden="1"/>
    <row r="60123" hidden="1"/>
    <row r="60124" hidden="1"/>
    <row r="60125" hidden="1"/>
    <row r="60126" hidden="1"/>
    <row r="60127" hidden="1"/>
    <row r="60128" hidden="1"/>
    <row r="60129" hidden="1"/>
    <row r="60130" hidden="1"/>
    <row r="60131" hidden="1"/>
    <row r="60132" hidden="1"/>
    <row r="60133" hidden="1"/>
    <row r="60134" hidden="1"/>
    <row r="60135" hidden="1"/>
    <row r="60136" hidden="1"/>
    <row r="60137" hidden="1"/>
    <row r="60138" hidden="1"/>
    <row r="60139" hidden="1"/>
    <row r="60140" hidden="1"/>
    <row r="60141" hidden="1"/>
    <row r="60142" hidden="1"/>
    <row r="60143" hidden="1"/>
    <row r="60144" hidden="1"/>
    <row r="60145" hidden="1"/>
    <row r="60146" hidden="1"/>
    <row r="60147" hidden="1"/>
    <row r="60148" hidden="1"/>
    <row r="60149" hidden="1"/>
    <row r="60150" hidden="1"/>
    <row r="60151" hidden="1"/>
    <row r="60152" hidden="1"/>
    <row r="60153" hidden="1"/>
    <row r="60154" hidden="1"/>
    <row r="60155" hidden="1"/>
    <row r="60156" hidden="1"/>
    <row r="60157" hidden="1"/>
    <row r="60158" hidden="1"/>
    <row r="60159" hidden="1"/>
    <row r="60160" hidden="1"/>
    <row r="60161" hidden="1"/>
    <row r="60162" hidden="1"/>
    <row r="60163" hidden="1"/>
    <row r="60164" hidden="1"/>
    <row r="60165" hidden="1"/>
    <row r="60166" hidden="1"/>
    <row r="60167" hidden="1"/>
    <row r="60168" hidden="1"/>
    <row r="60169" hidden="1"/>
    <row r="60170" hidden="1"/>
    <row r="60171" hidden="1"/>
    <row r="60172" hidden="1"/>
    <row r="60173" hidden="1"/>
    <row r="60174" hidden="1"/>
    <row r="60175" hidden="1"/>
    <row r="60176" hidden="1"/>
    <row r="60177" hidden="1"/>
    <row r="60178" hidden="1"/>
    <row r="60179" hidden="1"/>
    <row r="60180" hidden="1"/>
    <row r="60181" hidden="1"/>
    <row r="60182" hidden="1"/>
    <row r="60183" hidden="1"/>
    <row r="60184" hidden="1"/>
    <row r="60185" hidden="1"/>
    <row r="60186" hidden="1"/>
    <row r="60187" hidden="1"/>
    <row r="60188" hidden="1"/>
    <row r="60189" hidden="1"/>
    <row r="60190" hidden="1"/>
    <row r="60191" hidden="1"/>
    <row r="60192" hidden="1"/>
    <row r="60193" hidden="1"/>
    <row r="60194" hidden="1"/>
    <row r="60195" hidden="1"/>
    <row r="60196" hidden="1"/>
    <row r="60197" hidden="1"/>
    <row r="60198" hidden="1"/>
    <row r="60199" hidden="1"/>
    <row r="60200" hidden="1"/>
    <row r="60201" hidden="1"/>
    <row r="60202" hidden="1"/>
    <row r="60203" hidden="1"/>
    <row r="60204" hidden="1"/>
    <row r="60205" hidden="1"/>
    <row r="60206" hidden="1"/>
    <row r="60207" hidden="1"/>
    <row r="60208" hidden="1"/>
    <row r="60209" hidden="1"/>
    <row r="60210" hidden="1"/>
    <row r="60211" hidden="1"/>
    <row r="60212" hidden="1"/>
    <row r="60213" hidden="1"/>
    <row r="60214" hidden="1"/>
    <row r="60215" hidden="1"/>
    <row r="60216" hidden="1"/>
    <row r="60217" hidden="1"/>
    <row r="60218" hidden="1"/>
    <row r="60219" hidden="1"/>
    <row r="60220" hidden="1"/>
    <row r="60221" hidden="1"/>
    <row r="60222" hidden="1"/>
    <row r="60223" hidden="1"/>
    <row r="60224" hidden="1"/>
    <row r="60225" hidden="1"/>
    <row r="60226" hidden="1"/>
    <row r="60227" hidden="1"/>
    <row r="60228" hidden="1"/>
    <row r="60229" hidden="1"/>
    <row r="60230" hidden="1"/>
    <row r="60231" hidden="1"/>
    <row r="60232" hidden="1"/>
    <row r="60233" hidden="1"/>
    <row r="60234" hidden="1"/>
    <row r="60235" hidden="1"/>
    <row r="60236" hidden="1"/>
    <row r="60237" hidden="1"/>
    <row r="60238" hidden="1"/>
    <row r="60239" hidden="1"/>
    <row r="60240" hidden="1"/>
    <row r="60241" hidden="1"/>
    <row r="60242" hidden="1"/>
    <row r="60243" hidden="1"/>
    <row r="60244" hidden="1"/>
    <row r="60245" hidden="1"/>
    <row r="60246" hidden="1"/>
    <row r="60247" hidden="1"/>
    <row r="60248" hidden="1"/>
    <row r="60249" hidden="1"/>
    <row r="60250" hidden="1"/>
    <row r="60251" hidden="1"/>
    <row r="60252" hidden="1"/>
    <row r="60253" hidden="1"/>
    <row r="60254" hidden="1"/>
    <row r="60255" hidden="1"/>
    <row r="60256" hidden="1"/>
    <row r="60257" hidden="1"/>
    <row r="60258" hidden="1"/>
    <row r="60259" hidden="1"/>
    <row r="60260" hidden="1"/>
    <row r="60261" hidden="1"/>
    <row r="60262" hidden="1"/>
    <row r="60263" hidden="1"/>
    <row r="60264" hidden="1"/>
    <row r="60265" hidden="1"/>
    <row r="60266" hidden="1"/>
    <row r="60267" hidden="1"/>
    <row r="60268" hidden="1"/>
    <row r="60269" hidden="1"/>
    <row r="60270" hidden="1"/>
    <row r="60271" hidden="1"/>
    <row r="60272" hidden="1"/>
    <row r="60273" hidden="1"/>
    <row r="60274" hidden="1"/>
    <row r="60275" hidden="1"/>
    <row r="60276" hidden="1"/>
    <row r="60277" hidden="1"/>
    <row r="60278" hidden="1"/>
    <row r="60279" hidden="1"/>
    <row r="60280" hidden="1"/>
    <row r="60281" hidden="1"/>
    <row r="60282" hidden="1"/>
    <row r="60283" hidden="1"/>
    <row r="60284" hidden="1"/>
    <row r="60285" hidden="1"/>
    <row r="60286" hidden="1"/>
    <row r="60287" hidden="1"/>
    <row r="60288" hidden="1"/>
    <row r="60289" hidden="1"/>
    <row r="60290" hidden="1"/>
    <row r="60291" hidden="1"/>
    <row r="60292" hidden="1"/>
    <row r="60293" hidden="1"/>
    <row r="60294" hidden="1"/>
    <row r="60295" hidden="1"/>
    <row r="60296" hidden="1"/>
    <row r="60297" hidden="1"/>
    <row r="60298" hidden="1"/>
    <row r="60299" hidden="1"/>
    <row r="60300" hidden="1"/>
    <row r="60301" hidden="1"/>
    <row r="60302" hidden="1"/>
    <row r="60303" hidden="1"/>
    <row r="60304" hidden="1"/>
    <row r="60305" hidden="1"/>
    <row r="60306" hidden="1"/>
    <row r="60307" hidden="1"/>
    <row r="60308" hidden="1"/>
    <row r="60309" hidden="1"/>
    <row r="60310" hidden="1"/>
    <row r="60311" hidden="1"/>
    <row r="60312" hidden="1"/>
    <row r="60313" hidden="1"/>
    <row r="60314" hidden="1"/>
    <row r="60315" hidden="1"/>
    <row r="60316" hidden="1"/>
    <row r="60317" hidden="1"/>
    <row r="60318" hidden="1"/>
    <row r="60319" hidden="1"/>
    <row r="60320" hidden="1"/>
    <row r="60321" hidden="1"/>
    <row r="60322" hidden="1"/>
    <row r="60323" hidden="1"/>
    <row r="60324" hidden="1"/>
    <row r="60325" hidden="1"/>
    <row r="60326" hidden="1"/>
    <row r="60327" hidden="1"/>
    <row r="60328" hidden="1"/>
    <row r="60329" hidden="1"/>
    <row r="60330" hidden="1"/>
    <row r="60331" hidden="1"/>
    <row r="60332" hidden="1"/>
    <row r="60333" hidden="1"/>
    <row r="60334" hidden="1"/>
    <row r="60335" hidden="1"/>
    <row r="60336" hidden="1"/>
    <row r="60337" hidden="1"/>
    <row r="60338" hidden="1"/>
    <row r="60339" hidden="1"/>
    <row r="60340" hidden="1"/>
    <row r="60341" hidden="1"/>
    <row r="60342" hidden="1"/>
    <row r="60343" hidden="1"/>
    <row r="60344" hidden="1"/>
    <row r="60345" hidden="1"/>
    <row r="60346" hidden="1"/>
    <row r="60347" hidden="1"/>
    <row r="60348" hidden="1"/>
    <row r="60349" hidden="1"/>
    <row r="60350" hidden="1"/>
    <row r="60351" hidden="1"/>
    <row r="60352" hidden="1"/>
    <row r="60353" hidden="1"/>
    <row r="60354" hidden="1"/>
    <row r="60355" hidden="1"/>
    <row r="60356" hidden="1"/>
    <row r="60357" hidden="1"/>
    <row r="60358" hidden="1"/>
    <row r="60359" hidden="1"/>
    <row r="60360" hidden="1"/>
    <row r="60361" hidden="1"/>
    <row r="60362" hidden="1"/>
    <row r="60363" hidden="1"/>
    <row r="60364" hidden="1"/>
    <row r="60365" hidden="1"/>
    <row r="60366" hidden="1"/>
    <row r="60367" hidden="1"/>
    <row r="60368" hidden="1"/>
    <row r="60369" hidden="1"/>
    <row r="60370" hidden="1"/>
    <row r="60371" hidden="1"/>
    <row r="60372" hidden="1"/>
    <row r="60373" hidden="1"/>
    <row r="60374" hidden="1"/>
    <row r="60375" hidden="1"/>
    <row r="60376" hidden="1"/>
    <row r="60377" hidden="1"/>
    <row r="60378" hidden="1"/>
    <row r="60379" hidden="1"/>
    <row r="60380" hidden="1"/>
    <row r="60381" hidden="1"/>
    <row r="60382" hidden="1"/>
    <row r="60383" hidden="1"/>
    <row r="60384" hidden="1"/>
    <row r="60385" hidden="1"/>
    <row r="60386" hidden="1"/>
    <row r="60387" hidden="1"/>
    <row r="60388" hidden="1"/>
    <row r="60389" hidden="1"/>
    <row r="60390" hidden="1"/>
    <row r="60391" hidden="1"/>
    <row r="60392" hidden="1"/>
    <row r="60393" hidden="1"/>
    <row r="60394" hidden="1"/>
    <row r="60395" hidden="1"/>
    <row r="60396" hidden="1"/>
    <row r="60397" hidden="1"/>
    <row r="60398" hidden="1"/>
    <row r="60399" hidden="1"/>
    <row r="60400" hidden="1"/>
    <row r="60401" hidden="1"/>
    <row r="60402" hidden="1"/>
    <row r="60403" hidden="1"/>
    <row r="60404" hidden="1"/>
    <row r="60405" hidden="1"/>
    <row r="60406" hidden="1"/>
    <row r="60407" hidden="1"/>
    <row r="60408" hidden="1"/>
    <row r="60409" hidden="1"/>
    <row r="60410" hidden="1"/>
    <row r="60411" hidden="1"/>
    <row r="60412" hidden="1"/>
    <row r="60413" hidden="1"/>
    <row r="60414" hidden="1"/>
    <row r="60415" hidden="1"/>
    <row r="60416" hidden="1"/>
    <row r="60417" hidden="1"/>
    <row r="60418" hidden="1"/>
    <row r="60419" hidden="1"/>
    <row r="60420" hidden="1"/>
    <row r="60421" hidden="1"/>
    <row r="60422" hidden="1"/>
    <row r="60423" hidden="1"/>
    <row r="60424" hidden="1"/>
    <row r="60425" hidden="1"/>
    <row r="60426" hidden="1"/>
    <row r="60427" hidden="1"/>
    <row r="60428" hidden="1"/>
    <row r="60429" hidden="1"/>
    <row r="60430" hidden="1"/>
    <row r="60431" hidden="1"/>
    <row r="60432" hidden="1"/>
    <row r="60433" hidden="1"/>
    <row r="60434" hidden="1"/>
    <row r="60435" hidden="1"/>
    <row r="60436" hidden="1"/>
    <row r="60437" hidden="1"/>
    <row r="60438" hidden="1"/>
    <row r="60439" hidden="1"/>
    <row r="60440" hidden="1"/>
    <row r="60441" hidden="1"/>
    <row r="60442" hidden="1"/>
    <row r="60443" hidden="1"/>
    <row r="60444" hidden="1"/>
    <row r="60445" hidden="1"/>
    <row r="60446" hidden="1"/>
    <row r="60447" hidden="1"/>
    <row r="60448" hidden="1"/>
    <row r="60449" hidden="1"/>
    <row r="60450" hidden="1"/>
    <row r="60451" hidden="1"/>
    <row r="60452" hidden="1"/>
    <row r="60453" hidden="1"/>
    <row r="60454" hidden="1"/>
    <row r="60455" hidden="1"/>
    <row r="60456" hidden="1"/>
    <row r="60457" hidden="1"/>
    <row r="60458" hidden="1"/>
    <row r="60459" hidden="1"/>
    <row r="60460" hidden="1"/>
    <row r="60461" hidden="1"/>
    <row r="60462" hidden="1"/>
    <row r="60463" hidden="1"/>
    <row r="60464" hidden="1"/>
    <row r="60465" hidden="1"/>
    <row r="60466" hidden="1"/>
    <row r="60467" hidden="1"/>
    <row r="60468" hidden="1"/>
    <row r="60469" hidden="1"/>
    <row r="60470" hidden="1"/>
    <row r="60471" hidden="1"/>
    <row r="60472" hidden="1"/>
    <row r="60473" hidden="1"/>
    <row r="60474" hidden="1"/>
    <row r="60475" hidden="1"/>
    <row r="60476" hidden="1"/>
    <row r="60477" hidden="1"/>
    <row r="60478" hidden="1"/>
    <row r="60479" hidden="1"/>
    <row r="60480" hidden="1"/>
    <row r="60481" hidden="1"/>
    <row r="60482" hidden="1"/>
    <row r="60483" hidden="1"/>
    <row r="60484" hidden="1"/>
    <row r="60485" hidden="1"/>
    <row r="60486" hidden="1"/>
    <row r="60487" hidden="1"/>
    <row r="60488" hidden="1"/>
    <row r="60489" hidden="1"/>
    <row r="60490" hidden="1"/>
    <row r="60491" hidden="1"/>
    <row r="60492" hidden="1"/>
    <row r="60493" hidden="1"/>
    <row r="60494" hidden="1"/>
    <row r="60495" hidden="1"/>
    <row r="60496" hidden="1"/>
    <row r="60497" hidden="1"/>
    <row r="60498" hidden="1"/>
    <row r="60499" hidden="1"/>
    <row r="60500" hidden="1"/>
    <row r="60501" hidden="1"/>
    <row r="60502" hidden="1"/>
    <row r="60503" hidden="1"/>
    <row r="60504" hidden="1"/>
    <row r="60505" hidden="1"/>
    <row r="60506" hidden="1"/>
    <row r="60507" hidden="1"/>
    <row r="60508" hidden="1"/>
    <row r="60509" hidden="1"/>
    <row r="60510" hidden="1"/>
    <row r="60511" hidden="1"/>
    <row r="60512" hidden="1"/>
    <row r="60513" hidden="1"/>
    <row r="60514" hidden="1"/>
    <row r="60515" hidden="1"/>
    <row r="60516" hidden="1"/>
    <row r="60517" hidden="1"/>
    <row r="60518" hidden="1"/>
    <row r="60519" hidden="1"/>
    <row r="60520" hidden="1"/>
    <row r="60521" hidden="1"/>
    <row r="60522" hidden="1"/>
    <row r="60523" hidden="1"/>
    <row r="60524" hidden="1"/>
    <row r="60525" hidden="1"/>
    <row r="60526" hidden="1"/>
    <row r="60527" hidden="1"/>
    <row r="60528" hidden="1"/>
    <row r="60529" hidden="1"/>
    <row r="60530" hidden="1"/>
    <row r="60531" hidden="1"/>
    <row r="60532" hidden="1"/>
    <row r="60533" hidden="1"/>
    <row r="60534" hidden="1"/>
    <row r="60535" hidden="1"/>
    <row r="60536" hidden="1"/>
    <row r="60537" hidden="1"/>
    <row r="60538" hidden="1"/>
    <row r="60539" hidden="1"/>
    <row r="60540" hidden="1"/>
    <row r="60541" hidden="1"/>
    <row r="60542" hidden="1"/>
    <row r="60543" hidden="1"/>
    <row r="60544" hidden="1"/>
    <row r="60545" hidden="1"/>
    <row r="60546" hidden="1"/>
    <row r="60547" hidden="1"/>
    <row r="60548" hidden="1"/>
    <row r="60549" hidden="1"/>
    <row r="60550" hidden="1"/>
    <row r="60551" hidden="1"/>
    <row r="60552" hidden="1"/>
    <row r="60553" hidden="1"/>
    <row r="60554" hidden="1"/>
    <row r="60555" hidden="1"/>
    <row r="60556" hidden="1"/>
    <row r="60557" hidden="1"/>
    <row r="60558" hidden="1"/>
    <row r="60559" hidden="1"/>
    <row r="60560" hidden="1"/>
    <row r="60561" hidden="1"/>
    <row r="60562" hidden="1"/>
    <row r="60563" hidden="1"/>
    <row r="60564" hidden="1"/>
    <row r="60565" hidden="1"/>
    <row r="60566" hidden="1"/>
    <row r="60567" hidden="1"/>
    <row r="60568" hidden="1"/>
    <row r="60569" hidden="1"/>
    <row r="60570" hidden="1"/>
    <row r="60571" hidden="1"/>
    <row r="60572" hidden="1"/>
    <row r="60573" hidden="1"/>
    <row r="60574" hidden="1"/>
    <row r="60575" hidden="1"/>
    <row r="60576" hidden="1"/>
    <row r="60577" hidden="1"/>
    <row r="60578" hidden="1"/>
    <row r="60579" hidden="1"/>
    <row r="60580" hidden="1"/>
    <row r="60581" hidden="1"/>
    <row r="60582" hidden="1"/>
    <row r="60583" hidden="1"/>
    <row r="60584" hidden="1"/>
    <row r="60585" hidden="1"/>
    <row r="60586" hidden="1"/>
    <row r="60587" hidden="1"/>
    <row r="60588" hidden="1"/>
    <row r="60589" hidden="1"/>
    <row r="60590" hidden="1"/>
    <row r="60591" hidden="1"/>
    <row r="60592" hidden="1"/>
    <row r="60593" hidden="1"/>
    <row r="60594" hidden="1"/>
    <row r="60595" hidden="1"/>
    <row r="60596" hidden="1"/>
    <row r="60597" hidden="1"/>
    <row r="60598" hidden="1"/>
    <row r="60599" hidden="1"/>
    <row r="60600" hidden="1"/>
    <row r="60601" hidden="1"/>
    <row r="60602" hidden="1"/>
    <row r="60603" hidden="1"/>
    <row r="60604" hidden="1"/>
    <row r="60605" hidden="1"/>
    <row r="60606" hidden="1"/>
    <row r="60607" hidden="1"/>
    <row r="60608" hidden="1"/>
    <row r="60609" hidden="1"/>
    <row r="60610" hidden="1"/>
    <row r="60611" hidden="1"/>
    <row r="60612" hidden="1"/>
    <row r="60613" hidden="1"/>
    <row r="60614" hidden="1"/>
    <row r="60615" hidden="1"/>
    <row r="60616" hidden="1"/>
    <row r="60617" hidden="1"/>
    <row r="60618" hidden="1"/>
    <row r="60619" hidden="1"/>
    <row r="60620" hidden="1"/>
    <row r="60621" hidden="1"/>
    <row r="60622" hidden="1"/>
    <row r="60623" hidden="1"/>
    <row r="60624" hidden="1"/>
    <row r="60625" hidden="1"/>
    <row r="60626" hidden="1"/>
    <row r="60627" hidden="1"/>
    <row r="60628" hidden="1"/>
    <row r="60629" hidden="1"/>
    <row r="60630" hidden="1"/>
    <row r="60631" hidden="1"/>
    <row r="60632" hidden="1"/>
    <row r="60633" hidden="1"/>
    <row r="60634" hidden="1"/>
    <row r="60635" hidden="1"/>
    <row r="60636" hidden="1"/>
    <row r="60637" hidden="1"/>
    <row r="60638" hidden="1"/>
    <row r="60639" hidden="1"/>
    <row r="60640" hidden="1"/>
    <row r="60641" hidden="1"/>
    <row r="60642" hidden="1"/>
    <row r="60643" hidden="1"/>
    <row r="60644" hidden="1"/>
    <row r="60645" hidden="1"/>
    <row r="60646" hidden="1"/>
    <row r="60647" hidden="1"/>
    <row r="60648" hidden="1"/>
    <row r="60649" hidden="1"/>
    <row r="60650" hidden="1"/>
    <row r="60651" hidden="1"/>
    <row r="60652" hidden="1"/>
    <row r="60653" hidden="1"/>
    <row r="60654" hidden="1"/>
    <row r="60655" hidden="1"/>
    <row r="60656" hidden="1"/>
    <row r="60657" hidden="1"/>
    <row r="60658" hidden="1"/>
    <row r="60659" hidden="1"/>
    <row r="60660" hidden="1"/>
    <row r="60661" hidden="1"/>
    <row r="60662" hidden="1"/>
    <row r="60663" hidden="1"/>
    <row r="60664" hidden="1"/>
    <row r="60665" hidden="1"/>
    <row r="60666" hidden="1"/>
    <row r="60667" hidden="1"/>
    <row r="60668" hidden="1"/>
    <row r="60669" hidden="1"/>
    <row r="60670" hidden="1"/>
    <row r="60671" hidden="1"/>
    <row r="60672" hidden="1"/>
    <row r="60673" hidden="1"/>
    <row r="60674" hidden="1"/>
    <row r="60675" hidden="1"/>
    <row r="60676" hidden="1"/>
    <row r="60677" hidden="1"/>
    <row r="60678" hidden="1"/>
    <row r="60679" hidden="1"/>
    <row r="60680" hidden="1"/>
    <row r="60681" hidden="1"/>
    <row r="60682" hidden="1"/>
    <row r="60683" hidden="1"/>
    <row r="60684" hidden="1"/>
    <row r="60685" hidden="1"/>
    <row r="60686" hidden="1"/>
    <row r="60687" hidden="1"/>
    <row r="60688" hidden="1"/>
    <row r="60689" hidden="1"/>
    <row r="60690" hidden="1"/>
    <row r="60691" hidden="1"/>
    <row r="60692" hidden="1"/>
    <row r="60693" hidden="1"/>
    <row r="60694" hidden="1"/>
    <row r="60695" hidden="1"/>
    <row r="60696" hidden="1"/>
    <row r="60697" hidden="1"/>
    <row r="60698" hidden="1"/>
    <row r="60699" hidden="1"/>
    <row r="60700" hidden="1"/>
    <row r="60701" hidden="1"/>
    <row r="60702" hidden="1"/>
    <row r="60703" hidden="1"/>
    <row r="60704" hidden="1"/>
    <row r="60705" hidden="1"/>
    <row r="60706" hidden="1"/>
    <row r="60707" hidden="1"/>
    <row r="60708" hidden="1"/>
    <row r="60709" hidden="1"/>
    <row r="60710" hidden="1"/>
    <row r="60711" hidden="1"/>
    <row r="60712" hidden="1"/>
    <row r="60713" hidden="1"/>
    <row r="60714" hidden="1"/>
    <row r="60715" hidden="1"/>
    <row r="60716" hidden="1"/>
    <row r="60717" hidden="1"/>
    <row r="60718" hidden="1"/>
    <row r="60719" hidden="1"/>
    <row r="60720" hidden="1"/>
    <row r="60721" hidden="1"/>
    <row r="60722" hidden="1"/>
    <row r="60723" hidden="1"/>
    <row r="60724" hidden="1"/>
    <row r="60725" hidden="1"/>
    <row r="60726" hidden="1"/>
    <row r="60727" hidden="1"/>
    <row r="60728" hidden="1"/>
    <row r="60729" hidden="1"/>
    <row r="60730" hidden="1"/>
    <row r="60731" hidden="1"/>
    <row r="60732" hidden="1"/>
    <row r="60733" hidden="1"/>
    <row r="60734" hidden="1"/>
    <row r="60735" hidden="1"/>
    <row r="60736" hidden="1"/>
    <row r="60737" hidden="1"/>
    <row r="60738" hidden="1"/>
    <row r="60739" hidden="1"/>
    <row r="60740" hidden="1"/>
    <row r="60741" hidden="1"/>
    <row r="60742" hidden="1"/>
    <row r="60743" hidden="1"/>
    <row r="60744" hidden="1"/>
    <row r="60745" hidden="1"/>
    <row r="60746" hidden="1"/>
    <row r="60747" hidden="1"/>
    <row r="60748" hidden="1"/>
    <row r="60749" hidden="1"/>
    <row r="60750" hidden="1"/>
    <row r="60751" hidden="1"/>
    <row r="60752" hidden="1"/>
    <row r="60753" hidden="1"/>
    <row r="60754" hidden="1"/>
    <row r="60755" hidden="1"/>
    <row r="60756" hidden="1"/>
    <row r="60757" hidden="1"/>
    <row r="60758" hidden="1"/>
    <row r="60759" hidden="1"/>
    <row r="60760" hidden="1"/>
    <row r="60761" hidden="1"/>
    <row r="60762" hidden="1"/>
    <row r="60763" hidden="1"/>
    <row r="60764" hidden="1"/>
    <row r="60765" hidden="1"/>
    <row r="60766" hidden="1"/>
    <row r="60767" hidden="1"/>
    <row r="60768" hidden="1"/>
    <row r="60769" hidden="1"/>
    <row r="60770" hidden="1"/>
    <row r="60771" hidden="1"/>
    <row r="60772" hidden="1"/>
    <row r="60773" hidden="1"/>
    <row r="60774" hidden="1"/>
    <row r="60775" hidden="1"/>
    <row r="60776" hidden="1"/>
    <row r="60777" hidden="1"/>
    <row r="60778" hidden="1"/>
    <row r="60779" hidden="1"/>
    <row r="60780" hidden="1"/>
    <row r="60781" hidden="1"/>
    <row r="60782" hidden="1"/>
    <row r="60783" hidden="1"/>
    <row r="60784" hidden="1"/>
    <row r="60785" hidden="1"/>
    <row r="60786" hidden="1"/>
    <row r="60787" hidden="1"/>
    <row r="60788" hidden="1"/>
    <row r="60789" hidden="1"/>
    <row r="60790" hidden="1"/>
    <row r="60791" hidden="1"/>
    <row r="60792" hidden="1"/>
    <row r="60793" hidden="1"/>
    <row r="60794" hidden="1"/>
    <row r="60795" hidden="1"/>
    <row r="60796" hidden="1"/>
    <row r="60797" hidden="1"/>
    <row r="60798" hidden="1"/>
    <row r="60799" hidden="1"/>
    <row r="60800" hidden="1"/>
    <row r="60801" hidden="1"/>
    <row r="60802" hidden="1"/>
    <row r="60803" hidden="1"/>
    <row r="60804" hidden="1"/>
    <row r="60805" hidden="1"/>
    <row r="60806" hidden="1"/>
    <row r="60807" hidden="1"/>
    <row r="60808" hidden="1"/>
    <row r="60809" hidden="1"/>
    <row r="60810" hidden="1"/>
    <row r="60811" hidden="1"/>
    <row r="60812" hidden="1"/>
    <row r="60813" hidden="1"/>
    <row r="60814" hidden="1"/>
    <row r="60815" hidden="1"/>
    <row r="60816" hidden="1"/>
    <row r="60817" hidden="1"/>
    <row r="60818" hidden="1"/>
    <row r="60819" hidden="1"/>
    <row r="60820" hidden="1"/>
    <row r="60821" hidden="1"/>
    <row r="60822" hidden="1"/>
    <row r="60823" hidden="1"/>
    <row r="60824" hidden="1"/>
    <row r="60825" hidden="1"/>
    <row r="60826" hidden="1"/>
    <row r="60827" hidden="1"/>
    <row r="60828" hidden="1"/>
    <row r="60829" hidden="1"/>
    <row r="60830" hidden="1"/>
    <row r="60831" hidden="1"/>
    <row r="60832" hidden="1"/>
    <row r="60833" hidden="1"/>
    <row r="60834" hidden="1"/>
    <row r="60835" hidden="1"/>
    <row r="60836" hidden="1"/>
    <row r="60837" hidden="1"/>
    <row r="60838" hidden="1"/>
    <row r="60839" hidden="1"/>
    <row r="60840" hidden="1"/>
    <row r="60841" hidden="1"/>
    <row r="60842" hidden="1"/>
    <row r="60843" hidden="1"/>
    <row r="60844" hidden="1"/>
    <row r="60845" hidden="1"/>
    <row r="60846" hidden="1"/>
    <row r="60847" hidden="1"/>
    <row r="60848" hidden="1"/>
    <row r="60849" hidden="1"/>
    <row r="60850" hidden="1"/>
    <row r="60851" hidden="1"/>
    <row r="60852" hidden="1"/>
    <row r="60853" hidden="1"/>
    <row r="60854" hidden="1"/>
    <row r="60855" hidden="1"/>
    <row r="60856" hidden="1"/>
    <row r="60857" hidden="1"/>
    <row r="60858" hidden="1"/>
    <row r="60859" hidden="1"/>
    <row r="60860" hidden="1"/>
    <row r="60861" hidden="1"/>
    <row r="60862" hidden="1"/>
    <row r="60863" hidden="1"/>
    <row r="60864" hidden="1"/>
    <row r="60865" hidden="1"/>
    <row r="60866" hidden="1"/>
    <row r="60867" hidden="1"/>
    <row r="60868" hidden="1"/>
    <row r="60869" hidden="1"/>
    <row r="60870" hidden="1"/>
    <row r="60871" hidden="1"/>
    <row r="60872" hidden="1"/>
    <row r="60873" hidden="1"/>
    <row r="60874" hidden="1"/>
    <row r="60875" hidden="1"/>
    <row r="60876" hidden="1"/>
    <row r="60877" hidden="1"/>
    <row r="60878" hidden="1"/>
    <row r="60879" hidden="1"/>
    <row r="60880" hidden="1"/>
    <row r="60881" hidden="1"/>
    <row r="60882" hidden="1"/>
    <row r="60883" hidden="1"/>
    <row r="60884" hidden="1"/>
    <row r="60885" hidden="1"/>
    <row r="60886" hidden="1"/>
    <row r="60887" hidden="1"/>
    <row r="60888" hidden="1"/>
    <row r="60889" hidden="1"/>
    <row r="60890" hidden="1"/>
    <row r="60891" hidden="1"/>
    <row r="60892" hidden="1"/>
    <row r="60893" hidden="1"/>
    <row r="60894" hidden="1"/>
    <row r="60895" hidden="1"/>
    <row r="60896" hidden="1"/>
    <row r="60897" hidden="1"/>
    <row r="60898" hidden="1"/>
    <row r="60899" hidden="1"/>
    <row r="60900" hidden="1"/>
    <row r="60901" hidden="1"/>
    <row r="60902" hidden="1"/>
    <row r="60903" hidden="1"/>
    <row r="60904" hidden="1"/>
    <row r="60905" hidden="1"/>
    <row r="60906" hidden="1"/>
    <row r="60907" hidden="1"/>
    <row r="60908" hidden="1"/>
    <row r="60909" hidden="1"/>
    <row r="60910" hidden="1"/>
    <row r="60911" hidden="1"/>
    <row r="60912" hidden="1"/>
    <row r="60913" hidden="1"/>
    <row r="60914" hidden="1"/>
    <row r="60915" hidden="1"/>
    <row r="60916" hidden="1"/>
    <row r="60917" hidden="1"/>
    <row r="60918" hidden="1"/>
    <row r="60919" hidden="1"/>
    <row r="60920" hidden="1"/>
    <row r="60921" hidden="1"/>
    <row r="60922" hidden="1"/>
    <row r="60923" hidden="1"/>
    <row r="60924" hidden="1"/>
    <row r="60925" hidden="1"/>
    <row r="60926" hidden="1"/>
    <row r="60927" hidden="1"/>
    <row r="60928" hidden="1"/>
    <row r="60929" hidden="1"/>
    <row r="60930" hidden="1"/>
    <row r="60931" hidden="1"/>
    <row r="60932" hidden="1"/>
    <row r="60933" hidden="1"/>
    <row r="60934" hidden="1"/>
    <row r="60935" hidden="1"/>
    <row r="60936" hidden="1"/>
    <row r="60937" hidden="1"/>
    <row r="60938" hidden="1"/>
    <row r="60939" hidden="1"/>
    <row r="60940" hidden="1"/>
    <row r="60941" hidden="1"/>
    <row r="60942" hidden="1"/>
    <row r="60943" hidden="1"/>
    <row r="60944" hidden="1"/>
    <row r="60945" hidden="1"/>
    <row r="60946" hidden="1"/>
    <row r="60947" hidden="1"/>
    <row r="60948" hidden="1"/>
    <row r="60949" hidden="1"/>
    <row r="60950" hidden="1"/>
    <row r="60951" hidden="1"/>
    <row r="60952" hidden="1"/>
    <row r="60953" hidden="1"/>
    <row r="60954" hidden="1"/>
    <row r="60955" hidden="1"/>
    <row r="60956" hidden="1"/>
    <row r="60957" hidden="1"/>
    <row r="60958" hidden="1"/>
    <row r="60959" hidden="1"/>
    <row r="60960" hidden="1"/>
    <row r="60961" hidden="1"/>
    <row r="60962" hidden="1"/>
    <row r="60963" hidden="1"/>
    <row r="60964" hidden="1"/>
    <row r="60965" hidden="1"/>
    <row r="60966" hidden="1"/>
    <row r="60967" hidden="1"/>
    <row r="60968" hidden="1"/>
    <row r="60969" hidden="1"/>
    <row r="60970" hidden="1"/>
    <row r="60971" hidden="1"/>
    <row r="60972" hidden="1"/>
    <row r="60973" hidden="1"/>
    <row r="60974" hidden="1"/>
    <row r="60975" hidden="1"/>
    <row r="60976" hidden="1"/>
    <row r="60977" hidden="1"/>
    <row r="60978" hidden="1"/>
    <row r="60979" hidden="1"/>
    <row r="60980" hidden="1"/>
    <row r="60981" hidden="1"/>
    <row r="60982" hidden="1"/>
    <row r="60983" hidden="1"/>
    <row r="60984" hidden="1"/>
    <row r="60985" hidden="1"/>
    <row r="60986" hidden="1"/>
    <row r="60987" hidden="1"/>
    <row r="60988" hidden="1"/>
    <row r="60989" hidden="1"/>
    <row r="60990" hidden="1"/>
    <row r="60991" hidden="1"/>
    <row r="60992" hidden="1"/>
    <row r="60993" hidden="1"/>
    <row r="60994" hidden="1"/>
    <row r="60995" hidden="1"/>
    <row r="60996" hidden="1"/>
    <row r="60997" hidden="1"/>
    <row r="60998" hidden="1"/>
    <row r="60999" hidden="1"/>
    <row r="61000" hidden="1"/>
    <row r="61001" hidden="1"/>
    <row r="61002" hidden="1"/>
    <row r="61003" hidden="1"/>
    <row r="61004" hidden="1"/>
    <row r="61005" hidden="1"/>
    <row r="61006" hidden="1"/>
    <row r="61007" hidden="1"/>
    <row r="61008" hidden="1"/>
    <row r="61009" hidden="1"/>
    <row r="61010" hidden="1"/>
    <row r="61011" hidden="1"/>
    <row r="61012" hidden="1"/>
    <row r="61013" hidden="1"/>
    <row r="61014" hidden="1"/>
    <row r="61015" hidden="1"/>
    <row r="61016" hidden="1"/>
    <row r="61017" hidden="1"/>
    <row r="61018" hidden="1"/>
    <row r="61019" hidden="1"/>
    <row r="61020" hidden="1"/>
    <row r="61021" hidden="1"/>
    <row r="61022" hidden="1"/>
    <row r="61023" hidden="1"/>
    <row r="61024" hidden="1"/>
    <row r="61025" hidden="1"/>
    <row r="61026" hidden="1"/>
    <row r="61027" hidden="1"/>
    <row r="61028" hidden="1"/>
    <row r="61029" hidden="1"/>
    <row r="61030" hidden="1"/>
    <row r="61031" hidden="1"/>
    <row r="61032" hidden="1"/>
    <row r="61033" hidden="1"/>
    <row r="61034" hidden="1"/>
    <row r="61035" hidden="1"/>
    <row r="61036" hidden="1"/>
    <row r="61037" hidden="1"/>
    <row r="61038" hidden="1"/>
    <row r="61039" hidden="1"/>
    <row r="61040" hidden="1"/>
    <row r="61041" hidden="1"/>
    <row r="61042" hidden="1"/>
    <row r="61043" hidden="1"/>
    <row r="61044" hidden="1"/>
    <row r="61045" hidden="1"/>
    <row r="61046" hidden="1"/>
    <row r="61047" hidden="1"/>
    <row r="61048" hidden="1"/>
    <row r="61049" hidden="1"/>
    <row r="61050" hidden="1"/>
    <row r="61051" hidden="1"/>
    <row r="61052" hidden="1"/>
    <row r="61053" hidden="1"/>
    <row r="61054" hidden="1"/>
    <row r="61055" hidden="1"/>
    <row r="61056" hidden="1"/>
    <row r="61057" hidden="1"/>
    <row r="61058" hidden="1"/>
    <row r="61059" hidden="1"/>
    <row r="61060" hidden="1"/>
    <row r="61061" hidden="1"/>
    <row r="61062" hidden="1"/>
    <row r="61063" hidden="1"/>
    <row r="61064" hidden="1"/>
    <row r="61065" hidden="1"/>
    <row r="61066" hidden="1"/>
    <row r="61067" hidden="1"/>
    <row r="61068" hidden="1"/>
    <row r="61069" hidden="1"/>
    <row r="61070" hidden="1"/>
    <row r="61071" hidden="1"/>
    <row r="61072" hidden="1"/>
    <row r="61073" hidden="1"/>
    <row r="61074" hidden="1"/>
    <row r="61075" hidden="1"/>
    <row r="61076" hidden="1"/>
    <row r="61077" hidden="1"/>
    <row r="61078" hidden="1"/>
    <row r="61079" hidden="1"/>
    <row r="61080" hidden="1"/>
    <row r="61081" hidden="1"/>
    <row r="61082" hidden="1"/>
    <row r="61083" hidden="1"/>
    <row r="61084" hidden="1"/>
    <row r="61085" hidden="1"/>
    <row r="61086" hidden="1"/>
    <row r="61087" hidden="1"/>
    <row r="61088" hidden="1"/>
    <row r="61089" hidden="1"/>
    <row r="61090" hidden="1"/>
    <row r="61091" hidden="1"/>
    <row r="61092" hidden="1"/>
    <row r="61093" hidden="1"/>
    <row r="61094" hidden="1"/>
    <row r="61095" hidden="1"/>
    <row r="61096" hidden="1"/>
    <row r="61097" hidden="1"/>
    <row r="61098" hidden="1"/>
    <row r="61099" hidden="1"/>
    <row r="61100" hidden="1"/>
    <row r="61101" hidden="1"/>
    <row r="61102" hidden="1"/>
    <row r="61103" hidden="1"/>
    <row r="61104" hidden="1"/>
    <row r="61105" hidden="1"/>
    <row r="61106" hidden="1"/>
    <row r="61107" hidden="1"/>
    <row r="61108" hidden="1"/>
    <row r="61109" hidden="1"/>
    <row r="61110" hidden="1"/>
    <row r="61111" hidden="1"/>
    <row r="61112" hidden="1"/>
    <row r="61113" hidden="1"/>
    <row r="61114" hidden="1"/>
    <row r="61115" hidden="1"/>
    <row r="61116" hidden="1"/>
    <row r="61117" hidden="1"/>
    <row r="61118" hidden="1"/>
    <row r="61119" hidden="1"/>
    <row r="61120" hidden="1"/>
    <row r="61121" hidden="1"/>
    <row r="61122" hidden="1"/>
    <row r="61123" hidden="1"/>
    <row r="61124" hidden="1"/>
    <row r="61125" hidden="1"/>
    <row r="61126" hidden="1"/>
    <row r="61127" hidden="1"/>
    <row r="61128" hidden="1"/>
    <row r="61129" hidden="1"/>
    <row r="61130" hidden="1"/>
    <row r="61131" hidden="1"/>
    <row r="61132" hidden="1"/>
    <row r="61133" hidden="1"/>
    <row r="61134" hidden="1"/>
    <row r="61135" hidden="1"/>
    <row r="61136" hidden="1"/>
    <row r="61137" hidden="1"/>
    <row r="61138" hidden="1"/>
    <row r="61139" hidden="1"/>
    <row r="61140" hidden="1"/>
    <row r="61141" hidden="1"/>
    <row r="61142" hidden="1"/>
    <row r="61143" hidden="1"/>
    <row r="61144" hidden="1"/>
    <row r="61145" hidden="1"/>
    <row r="61146" hidden="1"/>
    <row r="61147" hidden="1"/>
    <row r="61148" hidden="1"/>
    <row r="61149" hidden="1"/>
    <row r="61150" hidden="1"/>
    <row r="61151" hidden="1"/>
    <row r="61152" hidden="1"/>
    <row r="61153" hidden="1"/>
    <row r="61154" hidden="1"/>
    <row r="61155" hidden="1"/>
    <row r="61156" hidden="1"/>
    <row r="61157" hidden="1"/>
    <row r="61158" hidden="1"/>
    <row r="61159" hidden="1"/>
    <row r="61160" hidden="1"/>
    <row r="61161" hidden="1"/>
    <row r="61162" hidden="1"/>
    <row r="61163" hidden="1"/>
    <row r="61164" hidden="1"/>
    <row r="61165" hidden="1"/>
    <row r="61166" hidden="1"/>
    <row r="61167" hidden="1"/>
    <row r="61168" hidden="1"/>
    <row r="61169" hidden="1"/>
    <row r="61170" hidden="1"/>
    <row r="61171" hidden="1"/>
    <row r="61172" hidden="1"/>
    <row r="61173" hidden="1"/>
    <row r="61174" hidden="1"/>
    <row r="61175" hidden="1"/>
    <row r="61176" hidden="1"/>
    <row r="61177" hidden="1"/>
    <row r="61178" hidden="1"/>
    <row r="61179" hidden="1"/>
    <row r="61180" hidden="1"/>
    <row r="61181" hidden="1"/>
    <row r="61182" hidden="1"/>
    <row r="61183" hidden="1"/>
    <row r="61184" hidden="1"/>
    <row r="61185" hidden="1"/>
    <row r="61186" hidden="1"/>
    <row r="61187" hidden="1"/>
    <row r="61188" hidden="1"/>
    <row r="61189" hidden="1"/>
    <row r="61190" hidden="1"/>
    <row r="61191" hidden="1"/>
    <row r="61192" hidden="1"/>
    <row r="61193" hidden="1"/>
    <row r="61194" hidden="1"/>
    <row r="61195" hidden="1"/>
    <row r="61196" hidden="1"/>
    <row r="61197" hidden="1"/>
    <row r="61198" hidden="1"/>
    <row r="61199" hidden="1"/>
    <row r="61200" hidden="1"/>
    <row r="61201" hidden="1"/>
    <row r="61202" hidden="1"/>
    <row r="61203" hidden="1"/>
    <row r="61204" hidden="1"/>
    <row r="61205" hidden="1"/>
    <row r="61206" hidden="1"/>
    <row r="61207" hidden="1"/>
    <row r="61208" hidden="1"/>
    <row r="61209" hidden="1"/>
    <row r="61210" hidden="1"/>
    <row r="61211" hidden="1"/>
    <row r="61212" hidden="1"/>
    <row r="61213" hidden="1"/>
    <row r="61214" hidden="1"/>
    <row r="61215" hidden="1"/>
    <row r="61216" hidden="1"/>
    <row r="61217" hidden="1"/>
    <row r="61218" hidden="1"/>
    <row r="61219" hidden="1"/>
    <row r="61220" hidden="1"/>
    <row r="61221" hidden="1"/>
    <row r="61222" hidden="1"/>
    <row r="61223" hidden="1"/>
    <row r="61224" hidden="1"/>
    <row r="61225" hidden="1"/>
    <row r="61226" hidden="1"/>
    <row r="61227" hidden="1"/>
    <row r="61228" hidden="1"/>
    <row r="61229" hidden="1"/>
    <row r="61230" hidden="1"/>
    <row r="61231" hidden="1"/>
    <row r="61232" hidden="1"/>
    <row r="61233" hidden="1"/>
    <row r="61234" hidden="1"/>
    <row r="61235" hidden="1"/>
    <row r="61236" hidden="1"/>
    <row r="61237" hidden="1"/>
    <row r="61238" hidden="1"/>
    <row r="61239" hidden="1"/>
    <row r="61240" hidden="1"/>
    <row r="61241" hidden="1"/>
    <row r="61242" hidden="1"/>
    <row r="61243" hidden="1"/>
    <row r="61244" hidden="1"/>
    <row r="61245" hidden="1"/>
    <row r="61246" hidden="1"/>
    <row r="61247" hidden="1"/>
    <row r="61248" hidden="1"/>
    <row r="61249" hidden="1"/>
    <row r="61250" hidden="1"/>
    <row r="61251" hidden="1"/>
    <row r="61252" hidden="1"/>
    <row r="61253" hidden="1"/>
    <row r="61254" hidden="1"/>
    <row r="61255" hidden="1"/>
    <row r="61256" hidden="1"/>
    <row r="61257" hidden="1"/>
    <row r="61258" hidden="1"/>
    <row r="61259" hidden="1"/>
    <row r="61260" hidden="1"/>
    <row r="61261" hidden="1"/>
    <row r="61262" hidden="1"/>
    <row r="61263" hidden="1"/>
    <row r="61264" hidden="1"/>
    <row r="61265" hidden="1"/>
    <row r="61266" hidden="1"/>
    <row r="61267" hidden="1"/>
    <row r="61268" hidden="1"/>
    <row r="61269" hidden="1"/>
    <row r="61270" hidden="1"/>
    <row r="61271" hidden="1"/>
    <row r="61272" hidden="1"/>
    <row r="61273" hidden="1"/>
    <row r="61274" hidden="1"/>
    <row r="61275" hidden="1"/>
    <row r="61276" hidden="1"/>
    <row r="61277" hidden="1"/>
    <row r="61278" hidden="1"/>
    <row r="61279" hidden="1"/>
    <row r="61280" hidden="1"/>
    <row r="61281" hidden="1"/>
    <row r="61282" hidden="1"/>
    <row r="61283" hidden="1"/>
    <row r="61284" hidden="1"/>
    <row r="61285" hidden="1"/>
    <row r="61286" hidden="1"/>
    <row r="61287" hidden="1"/>
    <row r="61288" hidden="1"/>
    <row r="61289" hidden="1"/>
    <row r="61290" hidden="1"/>
    <row r="61291" hidden="1"/>
    <row r="61292" hidden="1"/>
    <row r="61293" hidden="1"/>
    <row r="61294" hidden="1"/>
    <row r="61295" hidden="1"/>
    <row r="61296" hidden="1"/>
    <row r="61297" hidden="1"/>
    <row r="61298" hidden="1"/>
    <row r="61299" hidden="1"/>
    <row r="61300" hidden="1"/>
    <row r="61301" hidden="1"/>
    <row r="61302" hidden="1"/>
    <row r="61303" hidden="1"/>
    <row r="61304" hidden="1"/>
    <row r="61305" hidden="1"/>
    <row r="61306" hidden="1"/>
    <row r="61307" hidden="1"/>
    <row r="61308" hidden="1"/>
    <row r="61309" hidden="1"/>
    <row r="61310" hidden="1"/>
    <row r="61311" hidden="1"/>
    <row r="61312" hidden="1"/>
    <row r="61313" hidden="1"/>
    <row r="61314" hidden="1"/>
    <row r="61315" hidden="1"/>
    <row r="61316" hidden="1"/>
    <row r="61317" hidden="1"/>
    <row r="61318" hidden="1"/>
    <row r="61319" hidden="1"/>
    <row r="61320" hidden="1"/>
    <row r="61321" hidden="1"/>
    <row r="61322" hidden="1"/>
    <row r="61323" hidden="1"/>
    <row r="61324" hidden="1"/>
    <row r="61325" hidden="1"/>
    <row r="61326" hidden="1"/>
    <row r="61327" hidden="1"/>
    <row r="61328" hidden="1"/>
    <row r="61329" hidden="1"/>
    <row r="61330" hidden="1"/>
    <row r="61331" hidden="1"/>
    <row r="61332" hidden="1"/>
    <row r="61333" hidden="1"/>
    <row r="61334" hidden="1"/>
    <row r="61335" hidden="1"/>
    <row r="61336" hidden="1"/>
    <row r="61337" hidden="1"/>
    <row r="61338" hidden="1"/>
    <row r="61339" hidden="1"/>
    <row r="61340" hidden="1"/>
    <row r="61341" hidden="1"/>
    <row r="61342" hidden="1"/>
    <row r="61343" hidden="1"/>
    <row r="61344" hidden="1"/>
    <row r="61345" hidden="1"/>
    <row r="61346" hidden="1"/>
    <row r="61347" hidden="1"/>
    <row r="61348" hidden="1"/>
    <row r="61349" hidden="1"/>
    <row r="61350" hidden="1"/>
    <row r="61351" hidden="1"/>
    <row r="61352" hidden="1"/>
    <row r="61353" hidden="1"/>
    <row r="61354" hidden="1"/>
    <row r="61355" hidden="1"/>
    <row r="61356" hidden="1"/>
    <row r="61357" hidden="1"/>
    <row r="61358" hidden="1"/>
    <row r="61359" hidden="1"/>
    <row r="61360" hidden="1"/>
    <row r="61361" hidden="1"/>
    <row r="61362" hidden="1"/>
    <row r="61363" hidden="1"/>
    <row r="61364" hidden="1"/>
    <row r="61365" hidden="1"/>
    <row r="61366" hidden="1"/>
    <row r="61367" hidden="1"/>
    <row r="61368" hidden="1"/>
    <row r="61369" hidden="1"/>
    <row r="61370" hidden="1"/>
    <row r="61371" hidden="1"/>
    <row r="61372" hidden="1"/>
    <row r="61373" hidden="1"/>
    <row r="61374" hidden="1"/>
    <row r="61375" hidden="1"/>
    <row r="61376" hidden="1"/>
    <row r="61377" hidden="1"/>
    <row r="61378" hidden="1"/>
    <row r="61379" hidden="1"/>
    <row r="61380" hidden="1"/>
    <row r="61381" hidden="1"/>
    <row r="61382" hidden="1"/>
    <row r="61383" hidden="1"/>
    <row r="61384" hidden="1"/>
    <row r="61385" hidden="1"/>
    <row r="61386" hidden="1"/>
    <row r="61387" hidden="1"/>
    <row r="61388" hidden="1"/>
    <row r="61389" hidden="1"/>
    <row r="61390" hidden="1"/>
    <row r="61391" hidden="1"/>
    <row r="61392" hidden="1"/>
    <row r="61393" hidden="1"/>
    <row r="61394" hidden="1"/>
    <row r="61395" hidden="1"/>
    <row r="61396" hidden="1"/>
    <row r="61397" hidden="1"/>
    <row r="61398" hidden="1"/>
    <row r="61399" hidden="1"/>
    <row r="61400" hidden="1"/>
    <row r="61401" hidden="1"/>
    <row r="61402" hidden="1"/>
    <row r="61403" hidden="1"/>
    <row r="61404" hidden="1"/>
    <row r="61405" hidden="1"/>
    <row r="61406" hidden="1"/>
    <row r="61407" hidden="1"/>
    <row r="61408" hidden="1"/>
    <row r="61409" hidden="1"/>
    <row r="61410" hidden="1"/>
    <row r="61411" hidden="1"/>
    <row r="61412" hidden="1"/>
    <row r="61413" hidden="1"/>
    <row r="61414" hidden="1"/>
    <row r="61415" hidden="1"/>
    <row r="61416" hidden="1"/>
    <row r="61417" hidden="1"/>
    <row r="61418" hidden="1"/>
    <row r="61419" hidden="1"/>
    <row r="61420" hidden="1"/>
    <row r="61421" hidden="1"/>
    <row r="61422" hidden="1"/>
    <row r="61423" hidden="1"/>
    <row r="61424" hidden="1"/>
    <row r="61425" hidden="1"/>
    <row r="61426" hidden="1"/>
    <row r="61427" hidden="1"/>
    <row r="61428" hidden="1"/>
    <row r="61429" hidden="1"/>
    <row r="61430" hidden="1"/>
    <row r="61431" hidden="1"/>
    <row r="61432" hidden="1"/>
    <row r="61433" hidden="1"/>
    <row r="61434" hidden="1"/>
    <row r="61435" hidden="1"/>
    <row r="61436" hidden="1"/>
    <row r="61437" hidden="1"/>
    <row r="61438" hidden="1"/>
    <row r="61439" hidden="1"/>
    <row r="61440" hidden="1"/>
    <row r="61441" hidden="1"/>
    <row r="61442" hidden="1"/>
    <row r="61443" hidden="1"/>
    <row r="61444" hidden="1"/>
    <row r="61445" hidden="1"/>
    <row r="61446" hidden="1"/>
    <row r="61447" hidden="1"/>
    <row r="61448" hidden="1"/>
    <row r="61449" hidden="1"/>
    <row r="61450" hidden="1"/>
    <row r="61451" hidden="1"/>
    <row r="61452" hidden="1"/>
    <row r="61453" hidden="1"/>
    <row r="61454" hidden="1"/>
    <row r="61455" hidden="1"/>
    <row r="61456" hidden="1"/>
    <row r="61457" hidden="1"/>
    <row r="61458" hidden="1"/>
    <row r="61459" hidden="1"/>
    <row r="61460" hidden="1"/>
    <row r="61461" hidden="1"/>
    <row r="61462" hidden="1"/>
    <row r="61463" hidden="1"/>
    <row r="61464" hidden="1"/>
    <row r="61465" hidden="1"/>
    <row r="61466" hidden="1"/>
    <row r="61467" hidden="1"/>
    <row r="61468" hidden="1"/>
    <row r="61469" hidden="1"/>
    <row r="61470" hidden="1"/>
    <row r="61471" hidden="1"/>
    <row r="61472" hidden="1"/>
    <row r="61473" hidden="1"/>
    <row r="61474" hidden="1"/>
    <row r="61475" hidden="1"/>
    <row r="61476" hidden="1"/>
    <row r="61477" hidden="1"/>
    <row r="61478" hidden="1"/>
    <row r="61479" hidden="1"/>
    <row r="61480" hidden="1"/>
    <row r="61481" hidden="1"/>
    <row r="61482" hidden="1"/>
    <row r="61483" hidden="1"/>
    <row r="61484" hidden="1"/>
    <row r="61485" hidden="1"/>
    <row r="61486" hidden="1"/>
    <row r="61487" hidden="1"/>
    <row r="61488" hidden="1"/>
    <row r="61489" hidden="1"/>
    <row r="61490" hidden="1"/>
    <row r="61491" hidden="1"/>
    <row r="61492" hidden="1"/>
    <row r="61493" hidden="1"/>
    <row r="61494" hidden="1"/>
    <row r="61495" hidden="1"/>
    <row r="61496" hidden="1"/>
    <row r="61497" hidden="1"/>
    <row r="61498" hidden="1"/>
    <row r="61499" hidden="1"/>
    <row r="61500" hidden="1"/>
    <row r="61501" hidden="1"/>
    <row r="61502" hidden="1"/>
    <row r="61503" hidden="1"/>
    <row r="61504" hidden="1"/>
    <row r="61505" hidden="1"/>
    <row r="61506" hidden="1"/>
    <row r="61507" hidden="1"/>
    <row r="61508" hidden="1"/>
    <row r="61509" hidden="1"/>
    <row r="61510" hidden="1"/>
    <row r="61511" hidden="1"/>
    <row r="61512" hidden="1"/>
    <row r="61513" hidden="1"/>
    <row r="61514" hidden="1"/>
    <row r="61515" hidden="1"/>
    <row r="61516" hidden="1"/>
    <row r="61517" hidden="1"/>
    <row r="61518" hidden="1"/>
    <row r="61519" hidden="1"/>
    <row r="61520" hidden="1"/>
    <row r="61521" hidden="1"/>
    <row r="61522" hidden="1"/>
    <row r="61523" hidden="1"/>
    <row r="61524" hidden="1"/>
    <row r="61525" hidden="1"/>
    <row r="61526" hidden="1"/>
    <row r="61527" hidden="1"/>
    <row r="61528" hidden="1"/>
    <row r="61529" hidden="1"/>
    <row r="61530" hidden="1"/>
    <row r="61531" hidden="1"/>
    <row r="61532" hidden="1"/>
    <row r="61533" hidden="1"/>
    <row r="61534" hidden="1"/>
    <row r="61535" hidden="1"/>
    <row r="61536" hidden="1"/>
    <row r="61537" hidden="1"/>
    <row r="61538" hidden="1"/>
    <row r="61539" hidden="1"/>
    <row r="61540" hidden="1"/>
    <row r="61541" hidden="1"/>
    <row r="61542" hidden="1"/>
    <row r="61543" hidden="1"/>
    <row r="61544" hidden="1"/>
    <row r="61545" hidden="1"/>
    <row r="61546" hidden="1"/>
    <row r="61547" hidden="1"/>
    <row r="61548" hidden="1"/>
    <row r="61549" hidden="1"/>
    <row r="61550" hidden="1"/>
    <row r="61551" hidden="1"/>
    <row r="61552" hidden="1"/>
    <row r="61553" hidden="1"/>
    <row r="61554" hidden="1"/>
    <row r="61555" hidden="1"/>
    <row r="61556" hidden="1"/>
    <row r="61557" hidden="1"/>
    <row r="61558" hidden="1"/>
    <row r="61559" hidden="1"/>
    <row r="61560" hidden="1"/>
    <row r="61561" hidden="1"/>
    <row r="61562" hidden="1"/>
    <row r="61563" hidden="1"/>
    <row r="61564" hidden="1"/>
    <row r="61565" hidden="1"/>
    <row r="61566" hidden="1"/>
    <row r="61567" hidden="1"/>
    <row r="61568" hidden="1"/>
    <row r="61569" hidden="1"/>
    <row r="61570" hidden="1"/>
    <row r="61571" hidden="1"/>
    <row r="61572" hidden="1"/>
    <row r="61573" hidden="1"/>
    <row r="61574" hidden="1"/>
    <row r="61575" hidden="1"/>
    <row r="61576" hidden="1"/>
    <row r="61577" hidden="1"/>
    <row r="61578" hidden="1"/>
    <row r="61579" hidden="1"/>
    <row r="61580" hidden="1"/>
    <row r="61581" hidden="1"/>
    <row r="61582" hidden="1"/>
    <row r="61583" hidden="1"/>
    <row r="61584" hidden="1"/>
    <row r="61585" hidden="1"/>
    <row r="61586" hidden="1"/>
    <row r="61587" hidden="1"/>
    <row r="61588" hidden="1"/>
    <row r="61589" hidden="1"/>
    <row r="61590" hidden="1"/>
    <row r="61591" hidden="1"/>
    <row r="61592" hidden="1"/>
    <row r="61593" hidden="1"/>
    <row r="61594" hidden="1"/>
    <row r="61595" hidden="1"/>
    <row r="61596" hidden="1"/>
    <row r="61597" hidden="1"/>
    <row r="61598" hidden="1"/>
    <row r="61599" hidden="1"/>
    <row r="61600" hidden="1"/>
    <row r="61601" hidden="1"/>
    <row r="61602" hidden="1"/>
    <row r="61603" hidden="1"/>
    <row r="61604" hidden="1"/>
    <row r="61605" hidden="1"/>
    <row r="61606" hidden="1"/>
    <row r="61607" hidden="1"/>
    <row r="61608" hidden="1"/>
    <row r="61609" hidden="1"/>
    <row r="61610" hidden="1"/>
    <row r="61611" hidden="1"/>
    <row r="61612" hidden="1"/>
    <row r="61613" hidden="1"/>
    <row r="61614" hidden="1"/>
    <row r="61615" hidden="1"/>
    <row r="61616" hidden="1"/>
    <row r="61617" hidden="1"/>
    <row r="61618" hidden="1"/>
    <row r="61619" hidden="1"/>
    <row r="61620" hidden="1"/>
    <row r="61621" hidden="1"/>
    <row r="61622" hidden="1"/>
    <row r="61623" hidden="1"/>
    <row r="61624" hidden="1"/>
    <row r="61625" hidden="1"/>
    <row r="61626" hidden="1"/>
    <row r="61627" hidden="1"/>
    <row r="61628" hidden="1"/>
    <row r="61629" hidden="1"/>
    <row r="61630" hidden="1"/>
    <row r="61631" hidden="1"/>
    <row r="61632" hidden="1"/>
    <row r="61633" hidden="1"/>
    <row r="61634" hidden="1"/>
    <row r="61635" hidden="1"/>
    <row r="61636" hidden="1"/>
    <row r="61637" hidden="1"/>
    <row r="61638" hidden="1"/>
    <row r="61639" hidden="1"/>
    <row r="61640" hidden="1"/>
    <row r="61641" hidden="1"/>
    <row r="61642" hidden="1"/>
    <row r="61643" hidden="1"/>
    <row r="61644" hidden="1"/>
    <row r="61645" hidden="1"/>
    <row r="61646" hidden="1"/>
    <row r="61647" hidden="1"/>
    <row r="61648" hidden="1"/>
    <row r="61649" hidden="1"/>
    <row r="61650" hidden="1"/>
    <row r="61651" hidden="1"/>
    <row r="61652" hidden="1"/>
    <row r="61653" hidden="1"/>
    <row r="61654" hidden="1"/>
    <row r="61655" hidden="1"/>
    <row r="61656" hidden="1"/>
    <row r="61657" hidden="1"/>
    <row r="61658" hidden="1"/>
    <row r="61659" hidden="1"/>
    <row r="61660" hidden="1"/>
    <row r="61661" hidden="1"/>
    <row r="61662" hidden="1"/>
    <row r="61663" hidden="1"/>
    <row r="61664" hidden="1"/>
    <row r="61665" hidden="1"/>
    <row r="61666" hidden="1"/>
    <row r="61667" hidden="1"/>
    <row r="61668" hidden="1"/>
    <row r="61669" hidden="1"/>
    <row r="61670" hidden="1"/>
    <row r="61671" hidden="1"/>
    <row r="61672" hidden="1"/>
    <row r="61673" hidden="1"/>
    <row r="61674" hidden="1"/>
    <row r="61675" hidden="1"/>
    <row r="61676" hidden="1"/>
    <row r="61677" hidden="1"/>
    <row r="61678" hidden="1"/>
    <row r="61679" hidden="1"/>
    <row r="61680" hidden="1"/>
    <row r="61681" hidden="1"/>
    <row r="61682" hidden="1"/>
    <row r="61683" hidden="1"/>
    <row r="61684" hidden="1"/>
    <row r="61685" hidden="1"/>
    <row r="61686" hidden="1"/>
    <row r="61687" hidden="1"/>
    <row r="61688" hidden="1"/>
    <row r="61689" hidden="1"/>
    <row r="61690" hidden="1"/>
    <row r="61691" hidden="1"/>
    <row r="61692" hidden="1"/>
    <row r="61693" hidden="1"/>
    <row r="61694" hidden="1"/>
    <row r="61695" hidden="1"/>
    <row r="61696" hidden="1"/>
    <row r="61697" hidden="1"/>
    <row r="61698" hidden="1"/>
    <row r="61699" hidden="1"/>
    <row r="61700" hidden="1"/>
    <row r="61701" hidden="1"/>
    <row r="61702" hidden="1"/>
    <row r="61703" hidden="1"/>
    <row r="61704" hidden="1"/>
    <row r="61705" hidden="1"/>
    <row r="61706" hidden="1"/>
    <row r="61707" hidden="1"/>
    <row r="61708" hidden="1"/>
    <row r="61709" hidden="1"/>
    <row r="61710" hidden="1"/>
    <row r="61711" hidden="1"/>
    <row r="61712" hidden="1"/>
    <row r="61713" hidden="1"/>
    <row r="61714" hidden="1"/>
    <row r="61715" hidden="1"/>
    <row r="61716" hidden="1"/>
    <row r="61717" hidden="1"/>
    <row r="61718" hidden="1"/>
    <row r="61719" hidden="1"/>
    <row r="61720" hidden="1"/>
    <row r="61721" hidden="1"/>
    <row r="61722" hidden="1"/>
    <row r="61723" hidden="1"/>
    <row r="61724" hidden="1"/>
    <row r="61725" hidden="1"/>
    <row r="61726" hidden="1"/>
    <row r="61727" hidden="1"/>
    <row r="61728" hidden="1"/>
    <row r="61729" hidden="1"/>
    <row r="61730" hidden="1"/>
    <row r="61731" hidden="1"/>
    <row r="61732" hidden="1"/>
    <row r="61733" hidden="1"/>
    <row r="61734" hidden="1"/>
    <row r="61735" hidden="1"/>
    <row r="61736" hidden="1"/>
    <row r="61737" hidden="1"/>
    <row r="61738" hidden="1"/>
    <row r="61739" hidden="1"/>
    <row r="61740" hidden="1"/>
    <row r="61741" hidden="1"/>
    <row r="61742" hidden="1"/>
    <row r="61743" hidden="1"/>
    <row r="61744" hidden="1"/>
    <row r="61745" hidden="1"/>
    <row r="61746" hidden="1"/>
    <row r="61747" hidden="1"/>
    <row r="61748" hidden="1"/>
    <row r="61749" hidden="1"/>
    <row r="61750" hidden="1"/>
    <row r="61751" hidden="1"/>
    <row r="61752" hidden="1"/>
    <row r="61753" hidden="1"/>
    <row r="61754" hidden="1"/>
    <row r="61755" hidden="1"/>
    <row r="61756" hidden="1"/>
    <row r="61757" hidden="1"/>
    <row r="61758" hidden="1"/>
    <row r="61759" hidden="1"/>
    <row r="61760" hidden="1"/>
    <row r="61761" hidden="1"/>
    <row r="61762" hidden="1"/>
    <row r="61763" hidden="1"/>
    <row r="61764" hidden="1"/>
    <row r="61765" hidden="1"/>
    <row r="61766" hidden="1"/>
    <row r="61767" hidden="1"/>
    <row r="61768" hidden="1"/>
    <row r="61769" hidden="1"/>
    <row r="61770" hidden="1"/>
    <row r="61771" hidden="1"/>
    <row r="61772" hidden="1"/>
    <row r="61773" hidden="1"/>
    <row r="61774" hidden="1"/>
    <row r="61775" hidden="1"/>
    <row r="61776" hidden="1"/>
    <row r="61777" hidden="1"/>
    <row r="61778" hidden="1"/>
    <row r="61779" hidden="1"/>
    <row r="61780" hidden="1"/>
    <row r="61781" hidden="1"/>
    <row r="61782" hidden="1"/>
    <row r="61783" hidden="1"/>
    <row r="61784" hidden="1"/>
    <row r="61785" hidden="1"/>
    <row r="61786" hidden="1"/>
    <row r="61787" hidden="1"/>
    <row r="61788" hidden="1"/>
    <row r="61789" hidden="1"/>
    <row r="61790" hidden="1"/>
    <row r="61791" hidden="1"/>
    <row r="61792" hidden="1"/>
    <row r="61793" hidden="1"/>
    <row r="61794" hidden="1"/>
    <row r="61795" hidden="1"/>
    <row r="61796" hidden="1"/>
    <row r="61797" hidden="1"/>
    <row r="61798" hidden="1"/>
    <row r="61799" hidden="1"/>
    <row r="61800" hidden="1"/>
    <row r="61801" hidden="1"/>
    <row r="61802" hidden="1"/>
    <row r="61803" hidden="1"/>
    <row r="61804" hidden="1"/>
    <row r="61805" hidden="1"/>
    <row r="61806" hidden="1"/>
    <row r="61807" hidden="1"/>
    <row r="61808" hidden="1"/>
    <row r="61809" hidden="1"/>
    <row r="61810" hidden="1"/>
    <row r="61811" hidden="1"/>
    <row r="61812" hidden="1"/>
    <row r="61813" hidden="1"/>
    <row r="61814" hidden="1"/>
    <row r="61815" hidden="1"/>
    <row r="61816" hidden="1"/>
    <row r="61817" hidden="1"/>
    <row r="61818" hidden="1"/>
    <row r="61819" hidden="1"/>
    <row r="61820" hidden="1"/>
    <row r="61821" hidden="1"/>
    <row r="61822" hidden="1"/>
    <row r="61823" hidden="1"/>
    <row r="61824" hidden="1"/>
    <row r="61825" hidden="1"/>
    <row r="61826" hidden="1"/>
    <row r="61827" hidden="1"/>
    <row r="61828" hidden="1"/>
    <row r="61829" hidden="1"/>
    <row r="61830" hidden="1"/>
    <row r="61831" hidden="1"/>
    <row r="61832" hidden="1"/>
    <row r="61833" hidden="1"/>
    <row r="61834" hidden="1"/>
    <row r="61835" hidden="1"/>
    <row r="61836" hidden="1"/>
    <row r="61837" hidden="1"/>
    <row r="61838" hidden="1"/>
    <row r="61839" hidden="1"/>
    <row r="61840" hidden="1"/>
    <row r="61841" hidden="1"/>
    <row r="61842" hidden="1"/>
    <row r="61843" hidden="1"/>
    <row r="61844" hidden="1"/>
    <row r="61845" hidden="1"/>
    <row r="61846" hidden="1"/>
    <row r="61847" hidden="1"/>
    <row r="61848" hidden="1"/>
    <row r="61849" hidden="1"/>
    <row r="61850" hidden="1"/>
    <row r="61851" hidden="1"/>
    <row r="61852" hidden="1"/>
    <row r="61853" hidden="1"/>
    <row r="61854" hidden="1"/>
    <row r="61855" hidden="1"/>
    <row r="61856" hidden="1"/>
    <row r="61857" hidden="1"/>
    <row r="61858" hidden="1"/>
    <row r="61859" hidden="1"/>
    <row r="61860" hidden="1"/>
    <row r="61861" hidden="1"/>
    <row r="61862" hidden="1"/>
    <row r="61863" hidden="1"/>
    <row r="61864" hidden="1"/>
    <row r="61865" hidden="1"/>
    <row r="61866" hidden="1"/>
    <row r="61867" hidden="1"/>
    <row r="61868" hidden="1"/>
    <row r="61869" hidden="1"/>
    <row r="61870" hidden="1"/>
    <row r="61871" hidden="1"/>
    <row r="61872" hidden="1"/>
    <row r="61873" hidden="1"/>
    <row r="61874" hidden="1"/>
    <row r="61875" hidden="1"/>
    <row r="61876" hidden="1"/>
    <row r="61877" hidden="1"/>
    <row r="61878" hidden="1"/>
    <row r="61879" hidden="1"/>
    <row r="61880" hidden="1"/>
    <row r="61881" hidden="1"/>
    <row r="61882" hidden="1"/>
    <row r="61883" hidden="1"/>
    <row r="61884" hidden="1"/>
    <row r="61885" hidden="1"/>
    <row r="61886" hidden="1"/>
    <row r="61887" hidden="1"/>
    <row r="61888" hidden="1"/>
    <row r="61889" hidden="1"/>
    <row r="61890" hidden="1"/>
    <row r="61891" hidden="1"/>
    <row r="61892" hidden="1"/>
    <row r="61893" hidden="1"/>
    <row r="61894" hidden="1"/>
    <row r="61895" hidden="1"/>
    <row r="61896" hidden="1"/>
    <row r="61897" hidden="1"/>
    <row r="61898" hidden="1"/>
    <row r="61899" hidden="1"/>
    <row r="61900" hidden="1"/>
    <row r="61901" hidden="1"/>
    <row r="61902" hidden="1"/>
    <row r="61903" hidden="1"/>
    <row r="61904" hidden="1"/>
    <row r="61905" hidden="1"/>
    <row r="61906" hidden="1"/>
    <row r="61907" hidden="1"/>
    <row r="61908" hidden="1"/>
    <row r="61909" hidden="1"/>
    <row r="61910" hidden="1"/>
    <row r="61911" hidden="1"/>
    <row r="61912" hidden="1"/>
    <row r="61913" hidden="1"/>
    <row r="61914" hidden="1"/>
    <row r="61915" hidden="1"/>
    <row r="61916" hidden="1"/>
    <row r="61917" hidden="1"/>
    <row r="61918" hidden="1"/>
    <row r="61919" hidden="1"/>
    <row r="61920" hidden="1"/>
    <row r="61921" hidden="1"/>
    <row r="61922" hidden="1"/>
    <row r="61923" hidden="1"/>
    <row r="61924" hidden="1"/>
    <row r="61925" hidden="1"/>
    <row r="61926" hidden="1"/>
    <row r="61927" hidden="1"/>
    <row r="61928" hidden="1"/>
    <row r="61929" hidden="1"/>
    <row r="61930" hidden="1"/>
    <row r="61931" hidden="1"/>
    <row r="61932" hidden="1"/>
    <row r="61933" hidden="1"/>
    <row r="61934" hidden="1"/>
    <row r="61935" hidden="1"/>
    <row r="61936" hidden="1"/>
    <row r="61937" hidden="1"/>
    <row r="61938" hidden="1"/>
    <row r="61939" hidden="1"/>
    <row r="61940" hidden="1"/>
    <row r="61941" hidden="1"/>
    <row r="61942" hidden="1"/>
    <row r="61943" hidden="1"/>
    <row r="61944" hidden="1"/>
    <row r="61945" hidden="1"/>
    <row r="61946" hidden="1"/>
    <row r="61947" hidden="1"/>
    <row r="61948" hidden="1"/>
    <row r="61949" hidden="1"/>
    <row r="61950" hidden="1"/>
    <row r="61951" hidden="1"/>
    <row r="61952" hidden="1"/>
    <row r="61953" hidden="1"/>
    <row r="61954" hidden="1"/>
    <row r="61955" hidden="1"/>
    <row r="61956" hidden="1"/>
    <row r="61957" hidden="1"/>
    <row r="61958" hidden="1"/>
    <row r="61959" hidden="1"/>
    <row r="61960" hidden="1"/>
    <row r="61961" hidden="1"/>
    <row r="61962" hidden="1"/>
    <row r="61963" hidden="1"/>
    <row r="61964" hidden="1"/>
    <row r="61965" hidden="1"/>
    <row r="61966" hidden="1"/>
    <row r="61967" hidden="1"/>
    <row r="61968" hidden="1"/>
    <row r="61969" hidden="1"/>
    <row r="61970" hidden="1"/>
    <row r="61971" hidden="1"/>
    <row r="61972" hidden="1"/>
    <row r="61973" hidden="1"/>
    <row r="61974" hidden="1"/>
    <row r="61975" hidden="1"/>
    <row r="61976" hidden="1"/>
    <row r="61977" hidden="1"/>
    <row r="61978" hidden="1"/>
    <row r="61979" hidden="1"/>
    <row r="61980" hidden="1"/>
    <row r="61981" hidden="1"/>
    <row r="61982" hidden="1"/>
    <row r="61983" hidden="1"/>
    <row r="61984" hidden="1"/>
    <row r="61985" hidden="1"/>
    <row r="61986" hidden="1"/>
    <row r="61987" hidden="1"/>
    <row r="61988" hidden="1"/>
    <row r="61989" hidden="1"/>
    <row r="61990" hidden="1"/>
    <row r="61991" hidden="1"/>
    <row r="61992" hidden="1"/>
    <row r="61993" hidden="1"/>
    <row r="61994" hidden="1"/>
    <row r="61995" hidden="1"/>
    <row r="61996" hidden="1"/>
    <row r="61997" hidden="1"/>
    <row r="61998" hidden="1"/>
    <row r="61999" hidden="1"/>
    <row r="62000" hidden="1"/>
    <row r="62001" hidden="1"/>
    <row r="62002" hidden="1"/>
    <row r="62003" hidden="1"/>
    <row r="62004" hidden="1"/>
    <row r="62005" hidden="1"/>
    <row r="62006" hidden="1"/>
    <row r="62007" hidden="1"/>
    <row r="62008" hidden="1"/>
    <row r="62009" hidden="1"/>
    <row r="62010" hidden="1"/>
    <row r="62011" hidden="1"/>
    <row r="62012" hidden="1"/>
    <row r="62013" hidden="1"/>
    <row r="62014" hidden="1"/>
    <row r="62015" hidden="1"/>
    <row r="62016" hidden="1"/>
    <row r="62017" hidden="1"/>
    <row r="62018" hidden="1"/>
    <row r="62019" hidden="1"/>
    <row r="62020" hidden="1"/>
    <row r="62021" hidden="1"/>
    <row r="62022" hidden="1"/>
    <row r="62023" hidden="1"/>
    <row r="62024" hidden="1"/>
    <row r="62025" hidden="1"/>
    <row r="62026" hidden="1"/>
    <row r="62027" hidden="1"/>
    <row r="62028" hidden="1"/>
    <row r="62029" hidden="1"/>
    <row r="62030" hidden="1"/>
    <row r="62031" hidden="1"/>
    <row r="62032" hidden="1"/>
    <row r="62033" hidden="1"/>
    <row r="62034" hidden="1"/>
    <row r="62035" hidden="1"/>
    <row r="62036" hidden="1"/>
    <row r="62037" hidden="1"/>
    <row r="62038" hidden="1"/>
    <row r="62039" hidden="1"/>
    <row r="62040" hidden="1"/>
    <row r="62041" hidden="1"/>
    <row r="62042" hidden="1"/>
    <row r="62043" hidden="1"/>
    <row r="62044" hidden="1"/>
    <row r="62045" hidden="1"/>
    <row r="62046" hidden="1"/>
    <row r="62047" hidden="1"/>
    <row r="62048" hidden="1"/>
    <row r="62049" hidden="1"/>
    <row r="62050" hidden="1"/>
    <row r="62051" hidden="1"/>
    <row r="62052" hidden="1"/>
    <row r="62053" hidden="1"/>
    <row r="62054" hidden="1"/>
    <row r="62055" hidden="1"/>
    <row r="62056" hidden="1"/>
    <row r="62057" hidden="1"/>
    <row r="62058" hidden="1"/>
    <row r="62059" hidden="1"/>
    <row r="62060" hidden="1"/>
    <row r="62061" hidden="1"/>
    <row r="62062" hidden="1"/>
    <row r="62063" hidden="1"/>
    <row r="62064" hidden="1"/>
    <row r="62065" hidden="1"/>
    <row r="62066" hidden="1"/>
    <row r="62067" hidden="1"/>
    <row r="62068" hidden="1"/>
    <row r="62069" hidden="1"/>
    <row r="62070" hidden="1"/>
    <row r="62071" hidden="1"/>
    <row r="62072" hidden="1"/>
    <row r="62073" hidden="1"/>
    <row r="62074" hidden="1"/>
    <row r="62075" hidden="1"/>
    <row r="62076" hidden="1"/>
    <row r="62077" hidden="1"/>
    <row r="62078" hidden="1"/>
    <row r="62079" hidden="1"/>
    <row r="62080" hidden="1"/>
    <row r="62081" hidden="1"/>
    <row r="62082" hidden="1"/>
    <row r="62083" hidden="1"/>
    <row r="62084" hidden="1"/>
    <row r="62085" hidden="1"/>
    <row r="62086" hidden="1"/>
    <row r="62087" hidden="1"/>
    <row r="62088" hidden="1"/>
    <row r="62089" hidden="1"/>
    <row r="62090" hidden="1"/>
    <row r="62091" hidden="1"/>
    <row r="62092" hidden="1"/>
    <row r="62093" hidden="1"/>
    <row r="62094" hidden="1"/>
    <row r="62095" hidden="1"/>
    <row r="62096" hidden="1"/>
    <row r="62097" hidden="1"/>
    <row r="62098" hidden="1"/>
    <row r="62099" hidden="1"/>
    <row r="62100" hidden="1"/>
    <row r="62101" hidden="1"/>
    <row r="62102" hidden="1"/>
    <row r="62103" hidden="1"/>
    <row r="62104" hidden="1"/>
    <row r="62105" hidden="1"/>
    <row r="62106" hidden="1"/>
    <row r="62107" hidden="1"/>
    <row r="62108" hidden="1"/>
    <row r="62109" hidden="1"/>
    <row r="62110" hidden="1"/>
    <row r="62111" hidden="1"/>
    <row r="62112" hidden="1"/>
    <row r="62113" hidden="1"/>
    <row r="62114" hidden="1"/>
    <row r="62115" hidden="1"/>
    <row r="62116" hidden="1"/>
    <row r="62117" hidden="1"/>
    <row r="62118" hidden="1"/>
    <row r="62119" hidden="1"/>
    <row r="62120" hidden="1"/>
    <row r="62121" hidden="1"/>
    <row r="62122" hidden="1"/>
    <row r="62123" hidden="1"/>
    <row r="62124" hidden="1"/>
    <row r="62125" hidden="1"/>
    <row r="62126" hidden="1"/>
    <row r="62127" hidden="1"/>
    <row r="62128" hidden="1"/>
    <row r="62129" hidden="1"/>
    <row r="62130" hidden="1"/>
    <row r="62131" hidden="1"/>
    <row r="62132" hidden="1"/>
    <row r="62133" hidden="1"/>
    <row r="62134" hidden="1"/>
    <row r="62135" hidden="1"/>
    <row r="62136" hidden="1"/>
    <row r="62137" hidden="1"/>
    <row r="62138" hidden="1"/>
    <row r="62139" hidden="1"/>
    <row r="62140" hidden="1"/>
    <row r="62141" hidden="1"/>
    <row r="62142" hidden="1"/>
    <row r="62143" hidden="1"/>
    <row r="62144" hidden="1"/>
    <row r="62145" hidden="1"/>
    <row r="62146" hidden="1"/>
    <row r="62147" hidden="1"/>
    <row r="62148" hidden="1"/>
    <row r="62149" hidden="1"/>
    <row r="62150" hidden="1"/>
    <row r="62151" hidden="1"/>
    <row r="62152" hidden="1"/>
    <row r="62153" hidden="1"/>
    <row r="62154" hidden="1"/>
    <row r="62155" hidden="1"/>
    <row r="62156" hidden="1"/>
    <row r="62157" hidden="1"/>
    <row r="62158" hidden="1"/>
    <row r="62159" hidden="1"/>
    <row r="62160" hidden="1"/>
    <row r="62161" hidden="1"/>
    <row r="62162" hidden="1"/>
    <row r="62163" hidden="1"/>
    <row r="62164" hidden="1"/>
    <row r="62165" hidden="1"/>
    <row r="62166" hidden="1"/>
    <row r="62167" hidden="1"/>
    <row r="62168" hidden="1"/>
    <row r="62169" hidden="1"/>
    <row r="62170" hidden="1"/>
    <row r="62171" hidden="1"/>
    <row r="62172" hidden="1"/>
    <row r="62173" hidden="1"/>
    <row r="62174" hidden="1"/>
    <row r="62175" hidden="1"/>
    <row r="62176" hidden="1"/>
    <row r="62177" hidden="1"/>
    <row r="62178" hidden="1"/>
    <row r="62179" hidden="1"/>
    <row r="62180" hidden="1"/>
    <row r="62181" hidden="1"/>
    <row r="62182" hidden="1"/>
    <row r="62183" hidden="1"/>
    <row r="62184" hidden="1"/>
    <row r="62185" hidden="1"/>
    <row r="62186" hidden="1"/>
    <row r="62187" hidden="1"/>
    <row r="62188" hidden="1"/>
    <row r="62189" hidden="1"/>
    <row r="62190" hidden="1"/>
    <row r="62191" hidden="1"/>
    <row r="62192" hidden="1"/>
    <row r="62193" hidden="1"/>
    <row r="62194" hidden="1"/>
    <row r="62195" hidden="1"/>
    <row r="62196" hidden="1"/>
    <row r="62197" hidden="1"/>
    <row r="62198" hidden="1"/>
    <row r="62199" hidden="1"/>
    <row r="62200" hidden="1"/>
    <row r="62201" hidden="1"/>
    <row r="62202" hidden="1"/>
    <row r="62203" hidden="1"/>
    <row r="62204" hidden="1"/>
    <row r="62205" hidden="1"/>
    <row r="62206" hidden="1"/>
    <row r="62207" hidden="1"/>
    <row r="62208" hidden="1"/>
    <row r="62209" hidden="1"/>
    <row r="62210" hidden="1"/>
    <row r="62211" hidden="1"/>
    <row r="62212" hidden="1"/>
    <row r="62213" hidden="1"/>
    <row r="62214" hidden="1"/>
    <row r="62215" hidden="1"/>
    <row r="62216" hidden="1"/>
    <row r="62217" hidden="1"/>
    <row r="62218" hidden="1"/>
    <row r="62219" hidden="1"/>
    <row r="62220" hidden="1"/>
    <row r="62221" hidden="1"/>
    <row r="62222" hidden="1"/>
    <row r="62223" hidden="1"/>
    <row r="62224" hidden="1"/>
    <row r="62225" hidden="1"/>
    <row r="62226" hidden="1"/>
    <row r="62227" hidden="1"/>
    <row r="62228" hidden="1"/>
    <row r="62229" hidden="1"/>
    <row r="62230" hidden="1"/>
    <row r="62231" hidden="1"/>
    <row r="62232" hidden="1"/>
    <row r="62233" hidden="1"/>
    <row r="62234" hidden="1"/>
    <row r="62235" hidden="1"/>
    <row r="62236" hidden="1"/>
    <row r="62237" hidden="1"/>
    <row r="62238" hidden="1"/>
    <row r="62239" hidden="1"/>
    <row r="62240" hidden="1"/>
    <row r="62241" hidden="1"/>
    <row r="62242" hidden="1"/>
    <row r="62243" hidden="1"/>
    <row r="62244" hidden="1"/>
    <row r="62245" hidden="1"/>
    <row r="62246" hidden="1"/>
    <row r="62247" hidden="1"/>
    <row r="62248" hidden="1"/>
    <row r="62249" hidden="1"/>
    <row r="62250" hidden="1"/>
    <row r="62251" hidden="1"/>
    <row r="62252" hidden="1"/>
    <row r="62253" hidden="1"/>
    <row r="62254" hidden="1"/>
    <row r="62255" hidden="1"/>
    <row r="62256" hidden="1"/>
    <row r="62257" hidden="1"/>
    <row r="62258" hidden="1"/>
    <row r="62259" hidden="1"/>
    <row r="62260" hidden="1"/>
    <row r="62261" hidden="1"/>
    <row r="62262" hidden="1"/>
    <row r="62263" hidden="1"/>
    <row r="62264" hidden="1"/>
    <row r="62265" hidden="1"/>
    <row r="62266" hidden="1"/>
    <row r="62267" hidden="1"/>
    <row r="62268" hidden="1"/>
    <row r="62269" hidden="1"/>
    <row r="62270" hidden="1"/>
    <row r="62271" hidden="1"/>
    <row r="62272" hidden="1"/>
    <row r="62273" hidden="1"/>
    <row r="62274" hidden="1"/>
    <row r="62275" hidden="1"/>
    <row r="62276" hidden="1"/>
    <row r="62277" hidden="1"/>
    <row r="62278" hidden="1"/>
    <row r="62279" hidden="1"/>
    <row r="62280" hidden="1"/>
    <row r="62281" hidden="1"/>
    <row r="62282" hidden="1"/>
    <row r="62283" hidden="1"/>
    <row r="62284" hidden="1"/>
    <row r="62285" hidden="1"/>
    <row r="62286" hidden="1"/>
    <row r="62287" hidden="1"/>
    <row r="62288" hidden="1"/>
    <row r="62289" hidden="1"/>
    <row r="62290" hidden="1"/>
    <row r="62291" hidden="1"/>
    <row r="62292" hidden="1"/>
    <row r="62293" hidden="1"/>
    <row r="62294" hidden="1"/>
    <row r="62295" hidden="1"/>
    <row r="62296" hidden="1"/>
    <row r="62297" hidden="1"/>
    <row r="62298" hidden="1"/>
    <row r="62299" hidden="1"/>
    <row r="62300" hidden="1"/>
    <row r="62301" hidden="1"/>
    <row r="62302" hidden="1"/>
    <row r="62303" hidden="1"/>
    <row r="62304" hidden="1"/>
    <row r="62305" hidden="1"/>
    <row r="62306" hidden="1"/>
    <row r="62307" hidden="1"/>
    <row r="62308" hidden="1"/>
    <row r="62309" hidden="1"/>
    <row r="62310" hidden="1"/>
    <row r="62311" hidden="1"/>
    <row r="62312" hidden="1"/>
    <row r="62313" hidden="1"/>
    <row r="62314" hidden="1"/>
    <row r="62315" hidden="1"/>
    <row r="62316" hidden="1"/>
    <row r="62317" hidden="1"/>
    <row r="62318" hidden="1"/>
    <row r="62319" hidden="1"/>
    <row r="62320" hidden="1"/>
    <row r="62321" hidden="1"/>
    <row r="62322" hidden="1"/>
    <row r="62323" hidden="1"/>
    <row r="62324" hidden="1"/>
    <row r="62325" hidden="1"/>
    <row r="62326" hidden="1"/>
    <row r="62327" hidden="1"/>
    <row r="62328" hidden="1"/>
    <row r="62329" hidden="1"/>
    <row r="62330" hidden="1"/>
    <row r="62331" hidden="1"/>
    <row r="62332" hidden="1"/>
    <row r="62333" hidden="1"/>
    <row r="62334" hidden="1"/>
    <row r="62335" hidden="1"/>
    <row r="62336" hidden="1"/>
    <row r="62337" hidden="1"/>
    <row r="62338" hidden="1"/>
    <row r="62339" hidden="1"/>
    <row r="62340" hidden="1"/>
    <row r="62341" hidden="1"/>
    <row r="62342" hidden="1"/>
    <row r="62343" hidden="1"/>
    <row r="62344" hidden="1"/>
    <row r="62345" hidden="1"/>
    <row r="62346" hidden="1"/>
    <row r="62347" hidden="1"/>
    <row r="62348" hidden="1"/>
    <row r="62349" hidden="1"/>
    <row r="62350" hidden="1"/>
    <row r="62351" hidden="1"/>
    <row r="62352" hidden="1"/>
    <row r="62353" hidden="1"/>
    <row r="62354" hidden="1"/>
    <row r="62355" hidden="1"/>
    <row r="62356" hidden="1"/>
    <row r="62357" hidden="1"/>
    <row r="62358" hidden="1"/>
    <row r="62359" hidden="1"/>
    <row r="62360" hidden="1"/>
    <row r="62361" hidden="1"/>
    <row r="62362" hidden="1"/>
    <row r="62363" hidden="1"/>
    <row r="62364" hidden="1"/>
    <row r="62365" hidden="1"/>
    <row r="62366" hidden="1"/>
    <row r="62367" hidden="1"/>
    <row r="62368" hidden="1"/>
    <row r="62369" hidden="1"/>
    <row r="62370" hidden="1"/>
    <row r="62371" hidden="1"/>
    <row r="62372" hidden="1"/>
    <row r="62373" hidden="1"/>
    <row r="62374" hidden="1"/>
    <row r="62375" hidden="1"/>
    <row r="62376" hidden="1"/>
    <row r="62377" hidden="1"/>
    <row r="62378" hidden="1"/>
    <row r="62379" hidden="1"/>
    <row r="62380" hidden="1"/>
    <row r="62381" hidden="1"/>
    <row r="62382" hidden="1"/>
    <row r="62383" hidden="1"/>
    <row r="62384" hidden="1"/>
    <row r="62385" hidden="1"/>
    <row r="62386" hidden="1"/>
    <row r="62387" hidden="1"/>
    <row r="62388" hidden="1"/>
    <row r="62389" hidden="1"/>
    <row r="62390" hidden="1"/>
    <row r="62391" hidden="1"/>
    <row r="62392" hidden="1"/>
    <row r="62393" hidden="1"/>
    <row r="62394" hidden="1"/>
    <row r="62395" hidden="1"/>
    <row r="62396" hidden="1"/>
    <row r="62397" hidden="1"/>
    <row r="62398" hidden="1"/>
    <row r="62399" hidden="1"/>
    <row r="62400" hidden="1"/>
    <row r="62401" hidden="1"/>
    <row r="62402" hidden="1"/>
    <row r="62403" hidden="1"/>
    <row r="62404" hidden="1"/>
    <row r="62405" hidden="1"/>
    <row r="62406" hidden="1"/>
    <row r="62407" hidden="1"/>
    <row r="62408" hidden="1"/>
    <row r="62409" hidden="1"/>
    <row r="62410" hidden="1"/>
    <row r="62411" hidden="1"/>
    <row r="62412" hidden="1"/>
    <row r="62413" hidden="1"/>
    <row r="62414" hidden="1"/>
    <row r="62415" hidden="1"/>
    <row r="62416" hidden="1"/>
    <row r="62417" hidden="1"/>
    <row r="62418" hidden="1"/>
    <row r="62419" hidden="1"/>
    <row r="62420" hidden="1"/>
    <row r="62421" hidden="1"/>
    <row r="62422" hidden="1"/>
    <row r="62423" hidden="1"/>
    <row r="62424" hidden="1"/>
    <row r="62425" hidden="1"/>
    <row r="62426" hidden="1"/>
    <row r="62427" hidden="1"/>
    <row r="62428" hidden="1"/>
    <row r="62429" hidden="1"/>
    <row r="62430" hidden="1"/>
    <row r="62431" hidden="1"/>
    <row r="62432" hidden="1"/>
    <row r="62433" hidden="1"/>
    <row r="62434" hidden="1"/>
    <row r="62435" hidden="1"/>
    <row r="62436" hidden="1"/>
    <row r="62437" hidden="1"/>
    <row r="62438" hidden="1"/>
    <row r="62439" hidden="1"/>
    <row r="62440" hidden="1"/>
    <row r="62441" hidden="1"/>
    <row r="62442" hidden="1"/>
    <row r="62443" hidden="1"/>
    <row r="62444" hidden="1"/>
    <row r="62445" hidden="1"/>
    <row r="62446" hidden="1"/>
    <row r="62447" hidden="1"/>
    <row r="62448" hidden="1"/>
    <row r="62449" hidden="1"/>
    <row r="62450" hidden="1"/>
    <row r="62451" hidden="1"/>
    <row r="62452" hidden="1"/>
    <row r="62453" hidden="1"/>
    <row r="62454" hidden="1"/>
    <row r="62455" hidden="1"/>
    <row r="62456" hidden="1"/>
    <row r="62457" hidden="1"/>
    <row r="62458" hidden="1"/>
    <row r="62459" hidden="1"/>
    <row r="62460" hidden="1"/>
    <row r="62461" hidden="1"/>
    <row r="62462" hidden="1"/>
    <row r="62463" hidden="1"/>
    <row r="62464" hidden="1"/>
    <row r="62465" hidden="1"/>
    <row r="62466" hidden="1"/>
    <row r="62467" hidden="1"/>
    <row r="62468" hidden="1"/>
    <row r="62469" hidden="1"/>
    <row r="62470" hidden="1"/>
    <row r="62471" hidden="1"/>
    <row r="62472" hidden="1"/>
    <row r="62473" hidden="1"/>
    <row r="62474" hidden="1"/>
    <row r="62475" hidden="1"/>
    <row r="62476" hidden="1"/>
    <row r="62477" hidden="1"/>
    <row r="62478" hidden="1"/>
    <row r="62479" hidden="1"/>
    <row r="62480" hidden="1"/>
    <row r="62481" hidden="1"/>
    <row r="62482" hidden="1"/>
    <row r="62483" hidden="1"/>
    <row r="62484" hidden="1"/>
    <row r="62485" hidden="1"/>
    <row r="62486" hidden="1"/>
    <row r="62487" hidden="1"/>
    <row r="62488" hidden="1"/>
    <row r="62489" hidden="1"/>
    <row r="62490" hidden="1"/>
    <row r="62491" hidden="1"/>
    <row r="62492" hidden="1"/>
    <row r="62493" hidden="1"/>
    <row r="62494" hidden="1"/>
    <row r="62495" hidden="1"/>
    <row r="62496" hidden="1"/>
    <row r="62497" hidden="1"/>
    <row r="62498" hidden="1"/>
    <row r="62499" hidden="1"/>
    <row r="62500" hidden="1"/>
    <row r="62501" hidden="1"/>
    <row r="62502" hidden="1"/>
    <row r="62503" hidden="1"/>
    <row r="62504" hidden="1"/>
    <row r="62505" hidden="1"/>
    <row r="62506" hidden="1"/>
    <row r="62507" hidden="1"/>
    <row r="62508" hidden="1"/>
    <row r="62509" hidden="1"/>
    <row r="62510" hidden="1"/>
    <row r="62511" hidden="1"/>
    <row r="62512" hidden="1"/>
    <row r="62513" hidden="1"/>
    <row r="62514" hidden="1"/>
    <row r="62515" hidden="1"/>
    <row r="62516" hidden="1"/>
    <row r="62517" hidden="1"/>
    <row r="62518" hidden="1"/>
    <row r="62519" hidden="1"/>
    <row r="62520" hidden="1"/>
    <row r="62521" hidden="1"/>
    <row r="62522" hidden="1"/>
    <row r="62523" hidden="1"/>
    <row r="62524" hidden="1"/>
    <row r="62525" hidden="1"/>
    <row r="62526" hidden="1"/>
    <row r="62527" hidden="1"/>
    <row r="62528" hidden="1"/>
    <row r="62529" hidden="1"/>
    <row r="62530" hidden="1"/>
    <row r="62531" hidden="1"/>
    <row r="62532" hidden="1"/>
    <row r="62533" hidden="1"/>
    <row r="62534" hidden="1"/>
    <row r="62535" hidden="1"/>
    <row r="62536" hidden="1"/>
    <row r="62537" hidden="1"/>
    <row r="62538" hidden="1"/>
    <row r="62539" hidden="1"/>
    <row r="62540" hidden="1"/>
    <row r="62541" hidden="1"/>
    <row r="62542" hidden="1"/>
    <row r="62543" hidden="1"/>
    <row r="62544" hidden="1"/>
    <row r="62545" hidden="1"/>
    <row r="62546" hidden="1"/>
    <row r="62547" hidden="1"/>
    <row r="62548" hidden="1"/>
    <row r="62549" hidden="1"/>
    <row r="62550" hidden="1"/>
    <row r="62551" hidden="1"/>
    <row r="62552" hidden="1"/>
    <row r="62553" hidden="1"/>
    <row r="62554" hidden="1"/>
    <row r="62555" hidden="1"/>
    <row r="62556" hidden="1"/>
    <row r="62557" hidden="1"/>
    <row r="62558" hidden="1"/>
    <row r="62559" hidden="1"/>
    <row r="62560" hidden="1"/>
    <row r="62561" hidden="1"/>
    <row r="62562" hidden="1"/>
    <row r="62563" hidden="1"/>
    <row r="62564" hidden="1"/>
    <row r="62565" hidden="1"/>
    <row r="62566" hidden="1"/>
    <row r="62567" hidden="1"/>
    <row r="62568" hidden="1"/>
    <row r="62569" hidden="1"/>
    <row r="62570" hidden="1"/>
    <row r="62571" hidden="1"/>
    <row r="62572" hidden="1"/>
    <row r="62573" hidden="1"/>
    <row r="62574" hidden="1"/>
    <row r="62575" hidden="1"/>
    <row r="62576" hidden="1"/>
    <row r="62577" hidden="1"/>
    <row r="62578" hidden="1"/>
    <row r="62579" hidden="1"/>
    <row r="62580" hidden="1"/>
    <row r="62581" hidden="1"/>
    <row r="62582" hidden="1"/>
    <row r="62583" hidden="1"/>
    <row r="62584" hidden="1"/>
    <row r="62585" hidden="1"/>
    <row r="62586" hidden="1"/>
    <row r="62587" hidden="1"/>
    <row r="62588" hidden="1"/>
    <row r="62589" hidden="1"/>
    <row r="62590" hidden="1"/>
    <row r="62591" hidden="1"/>
    <row r="62592" hidden="1"/>
    <row r="62593" hidden="1"/>
    <row r="62594" hidden="1"/>
    <row r="62595" hidden="1"/>
    <row r="62596" hidden="1"/>
    <row r="62597" hidden="1"/>
    <row r="62598" hidden="1"/>
    <row r="62599" hidden="1"/>
    <row r="62600" hidden="1"/>
    <row r="62601" hidden="1"/>
    <row r="62602" hidden="1"/>
    <row r="62603" hidden="1"/>
    <row r="62604" hidden="1"/>
    <row r="62605" hidden="1"/>
    <row r="62606" hidden="1"/>
    <row r="62607" hidden="1"/>
    <row r="62608" hidden="1"/>
    <row r="62609" hidden="1"/>
    <row r="62610" hidden="1"/>
    <row r="62611" hidden="1"/>
    <row r="62612" hidden="1"/>
    <row r="62613" hidden="1"/>
    <row r="62614" hidden="1"/>
    <row r="62615" hidden="1"/>
    <row r="62616" hidden="1"/>
    <row r="62617" hidden="1"/>
    <row r="62618" hidden="1"/>
    <row r="62619" hidden="1"/>
    <row r="62620" hidden="1"/>
    <row r="62621" hidden="1"/>
    <row r="62622" hidden="1"/>
    <row r="62623" hidden="1"/>
    <row r="62624" hidden="1"/>
    <row r="62625" hidden="1"/>
    <row r="62626" hidden="1"/>
    <row r="62627" hidden="1"/>
    <row r="62628" hidden="1"/>
    <row r="62629" hidden="1"/>
    <row r="62630" hidden="1"/>
    <row r="62631" hidden="1"/>
    <row r="62632" hidden="1"/>
    <row r="62633" hidden="1"/>
    <row r="62634" hidden="1"/>
    <row r="62635" hidden="1"/>
    <row r="62636" hidden="1"/>
    <row r="62637" hidden="1"/>
    <row r="62638" hidden="1"/>
    <row r="62639" hidden="1"/>
    <row r="62640" hidden="1"/>
    <row r="62641" hidden="1"/>
    <row r="62642" hidden="1"/>
    <row r="62643" hidden="1"/>
    <row r="62644" hidden="1"/>
    <row r="62645" hidden="1"/>
    <row r="62646" hidden="1"/>
    <row r="62647" hidden="1"/>
    <row r="62648" hidden="1"/>
    <row r="62649" hidden="1"/>
    <row r="62650" hidden="1"/>
    <row r="62651" hidden="1"/>
    <row r="62652" hidden="1"/>
    <row r="62653" hidden="1"/>
    <row r="62654" hidden="1"/>
    <row r="62655" hidden="1"/>
    <row r="62656" hidden="1"/>
    <row r="62657" hidden="1"/>
    <row r="62658" hidden="1"/>
    <row r="62659" hidden="1"/>
    <row r="62660" hidden="1"/>
    <row r="62661" hidden="1"/>
    <row r="62662" hidden="1"/>
    <row r="62663" hidden="1"/>
    <row r="62664" hidden="1"/>
    <row r="62665" hidden="1"/>
    <row r="62666" hidden="1"/>
    <row r="62667" hidden="1"/>
    <row r="62668" hidden="1"/>
    <row r="62669" hidden="1"/>
    <row r="62670" hidden="1"/>
    <row r="62671" hidden="1"/>
    <row r="62672" hidden="1"/>
    <row r="62673" hidden="1"/>
    <row r="62674" hidden="1"/>
    <row r="62675" hidden="1"/>
    <row r="62676" hidden="1"/>
    <row r="62677" hidden="1"/>
    <row r="62678" hidden="1"/>
    <row r="62679" hidden="1"/>
    <row r="62680" hidden="1"/>
    <row r="62681" hidden="1"/>
    <row r="62682" hidden="1"/>
    <row r="62683" hidden="1"/>
    <row r="62684" hidden="1"/>
    <row r="62685" hidden="1"/>
    <row r="62686" hidden="1"/>
    <row r="62687" hidden="1"/>
    <row r="62688" hidden="1"/>
    <row r="62689" hidden="1"/>
    <row r="62690" hidden="1"/>
    <row r="62691" hidden="1"/>
    <row r="62692" hidden="1"/>
    <row r="62693" hidden="1"/>
    <row r="62694" hidden="1"/>
    <row r="62695" hidden="1"/>
    <row r="62696" hidden="1"/>
    <row r="62697" hidden="1"/>
    <row r="62698" hidden="1"/>
    <row r="62699" hidden="1"/>
    <row r="62700" hidden="1"/>
    <row r="62701" hidden="1"/>
    <row r="62702" hidden="1"/>
    <row r="62703" hidden="1"/>
    <row r="62704" hidden="1"/>
    <row r="62705" hidden="1"/>
    <row r="62706" hidden="1"/>
    <row r="62707" hidden="1"/>
    <row r="62708" hidden="1"/>
    <row r="62709" hidden="1"/>
    <row r="62710" hidden="1"/>
    <row r="62711" hidden="1"/>
    <row r="62712" hidden="1"/>
    <row r="62713" hidden="1"/>
    <row r="62714" hidden="1"/>
    <row r="62715" hidden="1"/>
    <row r="62716" hidden="1"/>
    <row r="62717" hidden="1"/>
    <row r="62718" hidden="1"/>
    <row r="62719" hidden="1"/>
    <row r="62720" hidden="1"/>
    <row r="62721" hidden="1"/>
    <row r="62722" hidden="1"/>
    <row r="62723" hidden="1"/>
    <row r="62724" hidden="1"/>
    <row r="62725" hidden="1"/>
    <row r="62726" hidden="1"/>
    <row r="62727" hidden="1"/>
    <row r="62728" hidden="1"/>
    <row r="62729" hidden="1"/>
    <row r="62730" hidden="1"/>
    <row r="62731" hidden="1"/>
    <row r="62732" hidden="1"/>
    <row r="62733" hidden="1"/>
    <row r="62734" hidden="1"/>
    <row r="62735" hidden="1"/>
    <row r="62736" hidden="1"/>
    <row r="62737" hidden="1"/>
    <row r="62738" hidden="1"/>
    <row r="62739" hidden="1"/>
    <row r="62740" hidden="1"/>
    <row r="62741" hidden="1"/>
    <row r="62742" hidden="1"/>
    <row r="62743" hidden="1"/>
    <row r="62744" hidden="1"/>
    <row r="62745" hidden="1"/>
    <row r="62746" hidden="1"/>
    <row r="62747" hidden="1"/>
    <row r="62748" hidden="1"/>
    <row r="62749" hidden="1"/>
    <row r="62750" hidden="1"/>
    <row r="62751" hidden="1"/>
    <row r="62752" hidden="1"/>
    <row r="62753" hidden="1"/>
    <row r="62754" hidden="1"/>
    <row r="62755" hidden="1"/>
    <row r="62756" hidden="1"/>
    <row r="62757" hidden="1"/>
    <row r="62758" hidden="1"/>
    <row r="62759" hidden="1"/>
    <row r="62760" hidden="1"/>
    <row r="62761" hidden="1"/>
    <row r="62762" hidden="1"/>
    <row r="62763" hidden="1"/>
    <row r="62764" hidden="1"/>
    <row r="62765" hidden="1"/>
    <row r="62766" hidden="1"/>
    <row r="62767" hidden="1"/>
    <row r="62768" hidden="1"/>
    <row r="62769" hidden="1"/>
    <row r="62770" hidden="1"/>
    <row r="62771" hidden="1"/>
    <row r="62772" hidden="1"/>
    <row r="62773" hidden="1"/>
    <row r="62774" hidden="1"/>
    <row r="62775" hidden="1"/>
    <row r="62776" hidden="1"/>
    <row r="62777" hidden="1"/>
    <row r="62778" hidden="1"/>
    <row r="62779" hidden="1"/>
    <row r="62780" hidden="1"/>
    <row r="62781" hidden="1"/>
    <row r="62782" hidden="1"/>
    <row r="62783" hidden="1"/>
    <row r="62784" hidden="1"/>
    <row r="62785" hidden="1"/>
    <row r="62786" hidden="1"/>
    <row r="62787" hidden="1"/>
    <row r="62788" hidden="1"/>
    <row r="62789" hidden="1"/>
    <row r="62790" hidden="1"/>
    <row r="62791" hidden="1"/>
    <row r="62792" hidden="1"/>
    <row r="62793" hidden="1"/>
    <row r="62794" hidden="1"/>
    <row r="62795" hidden="1"/>
    <row r="62796" hidden="1"/>
    <row r="62797" hidden="1"/>
    <row r="62798" hidden="1"/>
    <row r="62799" hidden="1"/>
    <row r="62800" hidden="1"/>
    <row r="62801" hidden="1"/>
    <row r="62802" hidden="1"/>
    <row r="62803" hidden="1"/>
    <row r="62804" hidden="1"/>
    <row r="62805" hidden="1"/>
    <row r="62806" hidden="1"/>
    <row r="62807" hidden="1"/>
    <row r="62808" hidden="1"/>
    <row r="62809" hidden="1"/>
    <row r="62810" hidden="1"/>
    <row r="62811" hidden="1"/>
    <row r="62812" hidden="1"/>
    <row r="62813" hidden="1"/>
    <row r="62814" hidden="1"/>
    <row r="62815" hidden="1"/>
    <row r="62816" hidden="1"/>
    <row r="62817" hidden="1"/>
    <row r="62818" hidden="1"/>
    <row r="62819" hidden="1"/>
    <row r="62820" hidden="1"/>
    <row r="62821" hidden="1"/>
    <row r="62822" hidden="1"/>
    <row r="62823" hidden="1"/>
    <row r="62824" hidden="1"/>
    <row r="62825" hidden="1"/>
    <row r="62826" hidden="1"/>
    <row r="62827" hidden="1"/>
    <row r="62828" hidden="1"/>
    <row r="62829" hidden="1"/>
    <row r="62830" hidden="1"/>
    <row r="62831" hidden="1"/>
    <row r="62832" hidden="1"/>
    <row r="62833" hidden="1"/>
    <row r="62834" hidden="1"/>
    <row r="62835" hidden="1"/>
    <row r="62836" hidden="1"/>
    <row r="62837" hidden="1"/>
    <row r="62838" hidden="1"/>
    <row r="62839" hidden="1"/>
    <row r="62840" hidden="1"/>
    <row r="62841" hidden="1"/>
    <row r="62842" hidden="1"/>
    <row r="62843" hidden="1"/>
    <row r="62844" hidden="1"/>
    <row r="62845" hidden="1"/>
    <row r="62846" hidden="1"/>
    <row r="62847" hidden="1"/>
    <row r="62848" hidden="1"/>
    <row r="62849" hidden="1"/>
    <row r="62850" hidden="1"/>
    <row r="62851" hidden="1"/>
    <row r="62852" hidden="1"/>
    <row r="62853" hidden="1"/>
    <row r="62854" hidden="1"/>
    <row r="62855" hidden="1"/>
    <row r="62856" hidden="1"/>
    <row r="62857" hidden="1"/>
    <row r="62858" hidden="1"/>
    <row r="62859" hidden="1"/>
    <row r="62860" hidden="1"/>
    <row r="62861" hidden="1"/>
    <row r="62862" hidden="1"/>
    <row r="62863" hidden="1"/>
    <row r="62864" hidden="1"/>
    <row r="62865" hidden="1"/>
    <row r="62866" hidden="1"/>
    <row r="62867" hidden="1"/>
    <row r="62868" hidden="1"/>
    <row r="62869" hidden="1"/>
    <row r="62870" hidden="1"/>
    <row r="62871" hidden="1"/>
    <row r="62872" hidden="1"/>
    <row r="62873" hidden="1"/>
    <row r="62874" hidden="1"/>
    <row r="62875" hidden="1"/>
    <row r="62876" hidden="1"/>
    <row r="62877" hidden="1"/>
    <row r="62878" hidden="1"/>
    <row r="62879" hidden="1"/>
    <row r="62880" hidden="1"/>
    <row r="62881" hidden="1"/>
    <row r="62882" hidden="1"/>
    <row r="62883" hidden="1"/>
    <row r="62884" hidden="1"/>
    <row r="62885" hidden="1"/>
    <row r="62886" hidden="1"/>
    <row r="62887" hidden="1"/>
    <row r="62888" hidden="1"/>
    <row r="62889" hidden="1"/>
    <row r="62890" hidden="1"/>
    <row r="62891" hidden="1"/>
    <row r="62892" hidden="1"/>
    <row r="62893" hidden="1"/>
    <row r="62894" hidden="1"/>
    <row r="62895" hidden="1"/>
    <row r="62896" hidden="1"/>
    <row r="62897" hidden="1"/>
    <row r="62898" hidden="1"/>
    <row r="62899" hidden="1"/>
    <row r="62900" hidden="1"/>
    <row r="62901" hidden="1"/>
    <row r="62902" hidden="1"/>
    <row r="62903" hidden="1"/>
    <row r="62904" hidden="1"/>
    <row r="62905" hidden="1"/>
    <row r="62906" hidden="1"/>
    <row r="62907" hidden="1"/>
    <row r="62908" hidden="1"/>
    <row r="62909" hidden="1"/>
    <row r="62910" hidden="1"/>
    <row r="62911" hidden="1"/>
    <row r="62912" hidden="1"/>
    <row r="62913" hidden="1"/>
    <row r="62914" hidden="1"/>
    <row r="62915" hidden="1"/>
    <row r="62916" hidden="1"/>
    <row r="62917" hidden="1"/>
    <row r="62918" hidden="1"/>
    <row r="62919" hidden="1"/>
    <row r="62920" hidden="1"/>
    <row r="62921" hidden="1"/>
    <row r="62922" hidden="1"/>
    <row r="62923" hidden="1"/>
    <row r="62924" hidden="1"/>
    <row r="62925" hidden="1"/>
    <row r="62926" hidden="1"/>
    <row r="62927" hidden="1"/>
    <row r="62928" hidden="1"/>
    <row r="62929" hidden="1"/>
    <row r="62930" hidden="1"/>
    <row r="62931" hidden="1"/>
    <row r="62932" hidden="1"/>
    <row r="62933" hidden="1"/>
    <row r="62934" hidden="1"/>
    <row r="62935" hidden="1"/>
    <row r="62936" hidden="1"/>
    <row r="62937" hidden="1"/>
    <row r="62938" hidden="1"/>
    <row r="62939" hidden="1"/>
    <row r="62940" hidden="1"/>
    <row r="62941" hidden="1"/>
    <row r="62942" hidden="1"/>
    <row r="62943" hidden="1"/>
    <row r="62944" hidden="1"/>
    <row r="62945" hidden="1"/>
    <row r="62946" hidden="1"/>
    <row r="62947" hidden="1"/>
    <row r="62948" hidden="1"/>
    <row r="62949" hidden="1"/>
    <row r="62950" hidden="1"/>
    <row r="62951" hidden="1"/>
    <row r="62952" hidden="1"/>
    <row r="62953" hidden="1"/>
    <row r="62954" hidden="1"/>
    <row r="62955" hidden="1"/>
    <row r="62956" hidden="1"/>
    <row r="62957" hidden="1"/>
    <row r="62958" hidden="1"/>
    <row r="62959" hidden="1"/>
    <row r="62960" hidden="1"/>
    <row r="62961" hidden="1"/>
    <row r="62962" hidden="1"/>
    <row r="62963" hidden="1"/>
    <row r="62964" hidden="1"/>
    <row r="62965" hidden="1"/>
    <row r="62966" hidden="1"/>
    <row r="62967" hidden="1"/>
    <row r="62968" hidden="1"/>
    <row r="62969" hidden="1"/>
    <row r="62970" hidden="1"/>
    <row r="62971" hidden="1"/>
    <row r="62972" hidden="1"/>
    <row r="62973" hidden="1"/>
    <row r="62974" hidden="1"/>
    <row r="62975" hidden="1"/>
    <row r="62976" hidden="1"/>
    <row r="62977" hidden="1"/>
    <row r="62978" hidden="1"/>
    <row r="62979" hidden="1"/>
    <row r="62980" hidden="1"/>
    <row r="62981" hidden="1"/>
    <row r="62982" hidden="1"/>
    <row r="62983" hidden="1"/>
    <row r="62984" hidden="1"/>
    <row r="62985" hidden="1"/>
    <row r="62986" hidden="1"/>
    <row r="62987" hidden="1"/>
    <row r="62988" hidden="1"/>
    <row r="62989" hidden="1"/>
    <row r="62990" hidden="1"/>
    <row r="62991" hidden="1"/>
    <row r="62992" hidden="1"/>
    <row r="62993" hidden="1"/>
    <row r="62994" hidden="1"/>
    <row r="62995" hidden="1"/>
    <row r="62996" hidden="1"/>
    <row r="62997" hidden="1"/>
    <row r="62998" hidden="1"/>
    <row r="62999" hidden="1"/>
    <row r="63000" hidden="1"/>
    <row r="63001" hidden="1"/>
    <row r="63002" hidden="1"/>
    <row r="63003" hidden="1"/>
    <row r="63004" hidden="1"/>
    <row r="63005" hidden="1"/>
    <row r="63006" hidden="1"/>
    <row r="63007" hidden="1"/>
    <row r="63008" hidden="1"/>
    <row r="63009" hidden="1"/>
    <row r="63010" hidden="1"/>
    <row r="63011" hidden="1"/>
    <row r="63012" hidden="1"/>
    <row r="63013" hidden="1"/>
    <row r="63014" hidden="1"/>
    <row r="63015" hidden="1"/>
    <row r="63016" hidden="1"/>
    <row r="63017" hidden="1"/>
    <row r="63018" hidden="1"/>
    <row r="63019" hidden="1"/>
    <row r="63020" hidden="1"/>
    <row r="63021" hidden="1"/>
    <row r="63022" hidden="1"/>
    <row r="63023" hidden="1"/>
    <row r="63024" hidden="1"/>
    <row r="63025" hidden="1"/>
    <row r="63026" hidden="1"/>
    <row r="63027" hidden="1"/>
    <row r="63028" hidden="1"/>
    <row r="63029" hidden="1"/>
    <row r="63030" hidden="1"/>
    <row r="63031" hidden="1"/>
    <row r="63032" hidden="1"/>
    <row r="63033" hidden="1"/>
    <row r="63034" hidden="1"/>
    <row r="63035" hidden="1"/>
    <row r="63036" hidden="1"/>
    <row r="63037" hidden="1"/>
    <row r="63038" hidden="1"/>
    <row r="63039" hidden="1"/>
    <row r="63040" hidden="1"/>
    <row r="63041" hidden="1"/>
    <row r="63042" hidden="1"/>
    <row r="63043" hidden="1"/>
    <row r="63044" hidden="1"/>
    <row r="63045" hidden="1"/>
    <row r="63046" hidden="1"/>
    <row r="63047" hidden="1"/>
    <row r="63048" hidden="1"/>
    <row r="63049" hidden="1"/>
    <row r="63050" hidden="1"/>
    <row r="63051" hidden="1"/>
    <row r="63052" hidden="1"/>
    <row r="63053" hidden="1"/>
    <row r="63054" hidden="1"/>
    <row r="63055" hidden="1"/>
    <row r="63056" hidden="1"/>
    <row r="63057" hidden="1"/>
    <row r="63058" hidden="1"/>
    <row r="63059" hidden="1"/>
    <row r="63060" hidden="1"/>
    <row r="63061" hidden="1"/>
    <row r="63062" hidden="1"/>
    <row r="63063" hidden="1"/>
    <row r="63064" hidden="1"/>
    <row r="63065" hidden="1"/>
    <row r="63066" hidden="1"/>
    <row r="63067" hidden="1"/>
    <row r="63068" hidden="1"/>
    <row r="63069" hidden="1"/>
    <row r="63070" hidden="1"/>
    <row r="63071" hidden="1"/>
    <row r="63072" hidden="1"/>
    <row r="63073" hidden="1"/>
    <row r="63074" hidden="1"/>
    <row r="63075" hidden="1"/>
    <row r="63076" hidden="1"/>
    <row r="63077" hidden="1"/>
    <row r="63078" hidden="1"/>
    <row r="63079" hidden="1"/>
    <row r="63080" hidden="1"/>
    <row r="63081" hidden="1"/>
    <row r="63082" hidden="1"/>
    <row r="63083" hidden="1"/>
    <row r="63084" hidden="1"/>
    <row r="63085" hidden="1"/>
    <row r="63086" hidden="1"/>
    <row r="63087" hidden="1"/>
    <row r="63088" hidden="1"/>
    <row r="63089" hidden="1"/>
    <row r="63090" hidden="1"/>
    <row r="63091" hidden="1"/>
    <row r="63092" hidden="1"/>
    <row r="63093" hidden="1"/>
    <row r="63094" hidden="1"/>
    <row r="63095" hidden="1"/>
    <row r="63096" hidden="1"/>
    <row r="63097" hidden="1"/>
    <row r="63098" hidden="1"/>
    <row r="63099" hidden="1"/>
    <row r="63100" hidden="1"/>
    <row r="63101" hidden="1"/>
    <row r="63102" hidden="1"/>
    <row r="63103" hidden="1"/>
    <row r="63104" hidden="1"/>
    <row r="63105" hidden="1"/>
    <row r="63106" hidden="1"/>
    <row r="63107" hidden="1"/>
    <row r="63108" hidden="1"/>
    <row r="63109" hidden="1"/>
    <row r="63110" hidden="1"/>
    <row r="63111" hidden="1"/>
    <row r="63112" hidden="1"/>
    <row r="63113" hidden="1"/>
    <row r="63114" hidden="1"/>
    <row r="63115" hidden="1"/>
    <row r="63116" hidden="1"/>
    <row r="63117" hidden="1"/>
    <row r="63118" hidden="1"/>
    <row r="63119" hidden="1"/>
    <row r="63120" hidden="1"/>
    <row r="63121" hidden="1"/>
    <row r="63122" hidden="1"/>
    <row r="63123" hidden="1"/>
    <row r="63124" hidden="1"/>
    <row r="63125" hidden="1"/>
    <row r="63126" hidden="1"/>
    <row r="63127" hidden="1"/>
    <row r="63128" hidden="1"/>
    <row r="63129" hidden="1"/>
    <row r="63130" hidden="1"/>
    <row r="63131" hidden="1"/>
    <row r="63132" hidden="1"/>
    <row r="63133" hidden="1"/>
    <row r="63134" hidden="1"/>
    <row r="63135" hidden="1"/>
    <row r="63136" hidden="1"/>
    <row r="63137" hidden="1"/>
    <row r="63138" hidden="1"/>
    <row r="63139" hidden="1"/>
    <row r="63140" hidden="1"/>
    <row r="63141" hidden="1"/>
    <row r="63142" hidden="1"/>
    <row r="63143" hidden="1"/>
    <row r="63144" hidden="1"/>
    <row r="63145" hidden="1"/>
    <row r="63146" hidden="1"/>
    <row r="63147" hidden="1"/>
    <row r="63148" hidden="1"/>
    <row r="63149" hidden="1"/>
    <row r="63150" hidden="1"/>
    <row r="63151" hidden="1"/>
    <row r="63152" hidden="1"/>
    <row r="63153" hidden="1"/>
    <row r="63154" hidden="1"/>
    <row r="63155" hidden="1"/>
    <row r="63156" hidden="1"/>
    <row r="63157" hidden="1"/>
    <row r="63158" hidden="1"/>
    <row r="63159" hidden="1"/>
    <row r="63160" hidden="1"/>
    <row r="63161" hidden="1"/>
    <row r="63162" hidden="1"/>
    <row r="63163" hidden="1"/>
    <row r="63164" hidden="1"/>
    <row r="63165" hidden="1"/>
    <row r="63166" hidden="1"/>
    <row r="63167" hidden="1"/>
    <row r="63168" hidden="1"/>
    <row r="63169" hidden="1"/>
    <row r="63170" hidden="1"/>
    <row r="63171" hidden="1"/>
    <row r="63172" hidden="1"/>
    <row r="63173" hidden="1"/>
    <row r="63174" hidden="1"/>
    <row r="63175" hidden="1"/>
    <row r="63176" hidden="1"/>
    <row r="63177" hidden="1"/>
    <row r="63178" hidden="1"/>
    <row r="63179" hidden="1"/>
    <row r="63180" hidden="1"/>
    <row r="63181" hidden="1"/>
    <row r="63182" hidden="1"/>
    <row r="63183" hidden="1"/>
    <row r="63184" hidden="1"/>
    <row r="63185" hidden="1"/>
    <row r="63186" hidden="1"/>
    <row r="63187" hidden="1"/>
    <row r="63188" hidden="1"/>
    <row r="63189" hidden="1"/>
    <row r="63190" hidden="1"/>
    <row r="63191" hidden="1"/>
    <row r="63192" hidden="1"/>
    <row r="63193" hidden="1"/>
    <row r="63194" hidden="1"/>
    <row r="63195" hidden="1"/>
    <row r="63196" hidden="1"/>
    <row r="63197" hidden="1"/>
    <row r="63198" hidden="1"/>
    <row r="63199" hidden="1"/>
    <row r="63200" hidden="1"/>
    <row r="63201" hidden="1"/>
    <row r="63202" hidden="1"/>
    <row r="63203" hidden="1"/>
    <row r="63204" hidden="1"/>
    <row r="63205" hidden="1"/>
    <row r="63206" hidden="1"/>
    <row r="63207" hidden="1"/>
    <row r="63208" hidden="1"/>
    <row r="63209" hidden="1"/>
    <row r="63210" hidden="1"/>
    <row r="63211" hidden="1"/>
    <row r="63212" hidden="1"/>
    <row r="63213" hidden="1"/>
    <row r="63214" hidden="1"/>
    <row r="63215" hidden="1"/>
    <row r="63216" hidden="1"/>
    <row r="63217" hidden="1"/>
    <row r="63218" hidden="1"/>
    <row r="63219" hidden="1"/>
    <row r="63220" hidden="1"/>
    <row r="63221" hidden="1"/>
    <row r="63222" hidden="1"/>
    <row r="63223" hidden="1"/>
    <row r="63224" hidden="1"/>
    <row r="63225" hidden="1"/>
    <row r="63226" hidden="1"/>
    <row r="63227" hidden="1"/>
    <row r="63228" hidden="1"/>
    <row r="63229" hidden="1"/>
    <row r="63230" hidden="1"/>
    <row r="63231" hidden="1"/>
    <row r="63232" hidden="1"/>
    <row r="63233" hidden="1"/>
    <row r="63234" hidden="1"/>
    <row r="63235" hidden="1"/>
    <row r="63236" hidden="1"/>
    <row r="63237" hidden="1"/>
    <row r="63238" hidden="1"/>
    <row r="63239" hidden="1"/>
    <row r="63240" hidden="1"/>
    <row r="63241" hidden="1"/>
    <row r="63242" hidden="1"/>
    <row r="63243" hidden="1"/>
    <row r="63244" hidden="1"/>
    <row r="63245" hidden="1"/>
    <row r="63246" hidden="1"/>
    <row r="63247" hidden="1"/>
    <row r="63248" hidden="1"/>
    <row r="63249" hidden="1"/>
    <row r="63250" hidden="1"/>
    <row r="63251" hidden="1"/>
    <row r="63252" hidden="1"/>
    <row r="63253" hidden="1"/>
    <row r="63254" hidden="1"/>
    <row r="63255" hidden="1"/>
    <row r="63256" hidden="1"/>
    <row r="63257" hidden="1"/>
    <row r="63258" hidden="1"/>
    <row r="63259" hidden="1"/>
    <row r="63260" hidden="1"/>
    <row r="63261" hidden="1"/>
    <row r="63262" hidden="1"/>
    <row r="63263" hidden="1"/>
    <row r="63264" hidden="1"/>
    <row r="63265" hidden="1"/>
    <row r="63266" hidden="1"/>
    <row r="63267" hidden="1"/>
    <row r="63268" hidden="1"/>
    <row r="63269" hidden="1"/>
    <row r="63270" hidden="1"/>
    <row r="63271" hidden="1"/>
    <row r="63272" hidden="1"/>
    <row r="63273" hidden="1"/>
    <row r="63274" hidden="1"/>
    <row r="63275" hidden="1"/>
    <row r="63276" hidden="1"/>
    <row r="63277" hidden="1"/>
    <row r="63278" hidden="1"/>
    <row r="63279" hidden="1"/>
    <row r="63280" hidden="1"/>
    <row r="63281" hidden="1"/>
    <row r="63282" hidden="1"/>
    <row r="63283" hidden="1"/>
    <row r="63284" hidden="1"/>
    <row r="63285" hidden="1"/>
    <row r="63286" hidden="1"/>
    <row r="63287" hidden="1"/>
    <row r="63288" hidden="1"/>
    <row r="63289" hidden="1"/>
    <row r="63290" hidden="1"/>
    <row r="63291" hidden="1"/>
    <row r="63292" hidden="1"/>
    <row r="63293" hidden="1"/>
    <row r="63294" hidden="1"/>
    <row r="63295" hidden="1"/>
    <row r="63296" hidden="1"/>
    <row r="63297" hidden="1"/>
    <row r="63298" hidden="1"/>
    <row r="63299" hidden="1"/>
    <row r="63300" hidden="1"/>
    <row r="63301" hidden="1"/>
    <row r="63302" hidden="1"/>
    <row r="63303" hidden="1"/>
    <row r="63304" hidden="1"/>
    <row r="63305" hidden="1"/>
    <row r="63306" hidden="1"/>
    <row r="63307" hidden="1"/>
    <row r="63308" hidden="1"/>
    <row r="63309" hidden="1"/>
    <row r="63310" hidden="1"/>
    <row r="63311" hidden="1"/>
    <row r="63312" hidden="1"/>
    <row r="63313" hidden="1"/>
    <row r="63314" hidden="1"/>
    <row r="63315" hidden="1"/>
    <row r="63316" hidden="1"/>
    <row r="63317" hidden="1"/>
    <row r="63318" hidden="1"/>
    <row r="63319" hidden="1"/>
    <row r="63320" hidden="1"/>
    <row r="63321" hidden="1"/>
    <row r="63322" hidden="1"/>
    <row r="63323" hidden="1"/>
    <row r="63324" hidden="1"/>
    <row r="63325" hidden="1"/>
    <row r="63326" hidden="1"/>
    <row r="63327" hidden="1"/>
    <row r="63328" hidden="1"/>
    <row r="63329" hidden="1"/>
    <row r="63330" hidden="1"/>
    <row r="63331" hidden="1"/>
    <row r="63332" hidden="1"/>
    <row r="63333" hidden="1"/>
    <row r="63334" hidden="1"/>
    <row r="63335" hidden="1"/>
    <row r="63336" hidden="1"/>
    <row r="63337" hidden="1"/>
    <row r="63338" hidden="1"/>
    <row r="63339" hidden="1"/>
    <row r="63340" hidden="1"/>
    <row r="63341" hidden="1"/>
    <row r="63342" hidden="1"/>
    <row r="63343" hidden="1"/>
    <row r="63344" hidden="1"/>
    <row r="63345" hidden="1"/>
    <row r="63346" hidden="1"/>
    <row r="63347" hidden="1"/>
    <row r="63348" hidden="1"/>
    <row r="63349" hidden="1"/>
    <row r="63350" hidden="1"/>
    <row r="63351" hidden="1"/>
    <row r="63352" hidden="1"/>
    <row r="63353" hidden="1"/>
    <row r="63354" hidden="1"/>
    <row r="63355" hidden="1"/>
    <row r="63356" hidden="1"/>
    <row r="63357" hidden="1"/>
    <row r="63358" hidden="1"/>
    <row r="63359" hidden="1"/>
    <row r="63360" hidden="1"/>
    <row r="63361" hidden="1"/>
    <row r="63362" hidden="1"/>
    <row r="63363" hidden="1"/>
    <row r="63364" hidden="1"/>
    <row r="63365" hidden="1"/>
    <row r="63366" hidden="1"/>
    <row r="63367" hidden="1"/>
    <row r="63368" hidden="1"/>
    <row r="63369" hidden="1"/>
    <row r="63370" hidden="1"/>
    <row r="63371" hidden="1"/>
    <row r="63372" hidden="1"/>
    <row r="63373" hidden="1"/>
    <row r="63374" hidden="1"/>
    <row r="63375" hidden="1"/>
    <row r="63376" hidden="1"/>
    <row r="63377" hidden="1"/>
    <row r="63378" hidden="1"/>
    <row r="63379" hidden="1"/>
    <row r="63380" hidden="1"/>
    <row r="63381" hidden="1"/>
    <row r="63382" hidden="1"/>
    <row r="63383" hidden="1"/>
    <row r="63384" hidden="1"/>
    <row r="63385" hidden="1"/>
    <row r="63386" hidden="1"/>
    <row r="63387" hidden="1"/>
    <row r="63388" hidden="1"/>
    <row r="63389" hidden="1"/>
    <row r="63390" hidden="1"/>
    <row r="63391" hidden="1"/>
    <row r="63392" hidden="1"/>
    <row r="63393" hidden="1"/>
    <row r="63394" hidden="1"/>
    <row r="63395" hidden="1"/>
    <row r="63396" hidden="1"/>
    <row r="63397" hidden="1"/>
    <row r="63398" hidden="1"/>
    <row r="63399" hidden="1"/>
    <row r="63400" hidden="1"/>
    <row r="63401" hidden="1"/>
    <row r="63402" hidden="1"/>
    <row r="63403" hidden="1"/>
    <row r="63404" hidden="1"/>
    <row r="63405" hidden="1"/>
    <row r="63406" hidden="1"/>
    <row r="63407" hidden="1"/>
    <row r="63408" hidden="1"/>
    <row r="63409" hidden="1"/>
    <row r="63410" hidden="1"/>
    <row r="63411" hidden="1"/>
    <row r="63412" hidden="1"/>
    <row r="63413" hidden="1"/>
    <row r="63414" hidden="1"/>
    <row r="63415" hidden="1"/>
    <row r="63416" hidden="1"/>
    <row r="63417" hidden="1"/>
    <row r="63418" hidden="1"/>
    <row r="63419" hidden="1"/>
    <row r="63420" hidden="1"/>
    <row r="63421" hidden="1"/>
    <row r="63422" hidden="1"/>
    <row r="63423" hidden="1"/>
    <row r="63424" hidden="1"/>
    <row r="63425" hidden="1"/>
    <row r="63426" hidden="1"/>
    <row r="63427" hidden="1"/>
    <row r="63428" hidden="1"/>
    <row r="63429" hidden="1"/>
    <row r="63430" hidden="1"/>
    <row r="63431" hidden="1"/>
    <row r="63432" hidden="1"/>
    <row r="63433" hidden="1"/>
    <row r="63434" hidden="1"/>
    <row r="63435" hidden="1"/>
    <row r="63436" hidden="1"/>
    <row r="63437" hidden="1"/>
    <row r="63438" hidden="1"/>
    <row r="63439" hidden="1"/>
    <row r="63440" hidden="1"/>
    <row r="63441" hidden="1"/>
    <row r="63442" hidden="1"/>
    <row r="63443" hidden="1"/>
    <row r="63444" hidden="1"/>
    <row r="63445" hidden="1"/>
    <row r="63446" hidden="1"/>
    <row r="63447" hidden="1"/>
    <row r="63448" hidden="1"/>
    <row r="63449" hidden="1"/>
    <row r="63450" hidden="1"/>
    <row r="63451" hidden="1"/>
    <row r="63452" hidden="1"/>
    <row r="63453" hidden="1"/>
    <row r="63454" hidden="1"/>
    <row r="63455" hidden="1"/>
    <row r="63456" hidden="1"/>
    <row r="63457" hidden="1"/>
    <row r="63458" hidden="1"/>
    <row r="63459" hidden="1"/>
    <row r="63460" hidden="1"/>
    <row r="63461" hidden="1"/>
    <row r="63462" hidden="1"/>
    <row r="63463" hidden="1"/>
    <row r="63464" hidden="1"/>
    <row r="63465" hidden="1"/>
    <row r="63466" hidden="1"/>
    <row r="63467" hidden="1"/>
    <row r="63468" hidden="1"/>
    <row r="63469" hidden="1"/>
    <row r="63470" hidden="1"/>
    <row r="63471" hidden="1"/>
    <row r="63472" hidden="1"/>
    <row r="63473" hidden="1"/>
    <row r="63474" hidden="1"/>
    <row r="63475" hidden="1"/>
    <row r="63476" hidden="1"/>
    <row r="63477" hidden="1"/>
    <row r="63478" hidden="1"/>
    <row r="63479" hidden="1"/>
    <row r="63480" hidden="1"/>
    <row r="63481" hidden="1"/>
    <row r="63482" hidden="1"/>
    <row r="63483" hidden="1"/>
    <row r="63484" hidden="1"/>
    <row r="63485" hidden="1"/>
    <row r="63486" hidden="1"/>
    <row r="63487" hidden="1"/>
    <row r="63488" hidden="1"/>
    <row r="63489" hidden="1"/>
    <row r="63490" hidden="1"/>
    <row r="63491" hidden="1"/>
    <row r="63492" hidden="1"/>
    <row r="63493" hidden="1"/>
    <row r="63494" hidden="1"/>
    <row r="63495" hidden="1"/>
    <row r="63496" hidden="1"/>
    <row r="63497" hidden="1"/>
    <row r="63498" hidden="1"/>
    <row r="63499" hidden="1"/>
    <row r="63500" hidden="1"/>
    <row r="63501" hidden="1"/>
    <row r="63502" hidden="1"/>
    <row r="63503" hidden="1"/>
    <row r="63504" hidden="1"/>
    <row r="63505" hidden="1"/>
    <row r="63506" hidden="1"/>
    <row r="63507" hidden="1"/>
    <row r="63508" hidden="1"/>
    <row r="63509" hidden="1"/>
    <row r="63510" hidden="1"/>
    <row r="63511" hidden="1"/>
    <row r="63512" hidden="1"/>
    <row r="63513" hidden="1"/>
    <row r="63514" hidden="1"/>
    <row r="63515" hidden="1"/>
    <row r="63516" hidden="1"/>
    <row r="63517" hidden="1"/>
    <row r="63518" hidden="1"/>
    <row r="63519" hidden="1"/>
    <row r="63520" hidden="1"/>
    <row r="63521" hidden="1"/>
    <row r="63522" hidden="1"/>
    <row r="63523" hidden="1"/>
    <row r="63524" hidden="1"/>
    <row r="63525" hidden="1"/>
    <row r="63526" hidden="1"/>
    <row r="63527" hidden="1"/>
    <row r="63528" hidden="1"/>
    <row r="63529" hidden="1"/>
    <row r="63530" hidden="1"/>
    <row r="63531" hidden="1"/>
    <row r="63532" hidden="1"/>
    <row r="63533" hidden="1"/>
    <row r="63534" hidden="1"/>
    <row r="63535" hidden="1"/>
    <row r="63536" hidden="1"/>
    <row r="63537" hidden="1"/>
    <row r="63538" hidden="1"/>
    <row r="63539" hidden="1"/>
    <row r="63540" hidden="1"/>
    <row r="63541" hidden="1"/>
    <row r="63542" hidden="1"/>
    <row r="63543" hidden="1"/>
    <row r="63544" hidden="1"/>
    <row r="63545" hidden="1"/>
    <row r="63546" hidden="1"/>
    <row r="63547" hidden="1"/>
    <row r="63548" hidden="1"/>
    <row r="63549" hidden="1"/>
    <row r="63550" hidden="1"/>
    <row r="63551" hidden="1"/>
    <row r="63552" hidden="1"/>
    <row r="63553" hidden="1"/>
    <row r="63554" hidden="1"/>
    <row r="63555" hidden="1"/>
    <row r="63556" hidden="1"/>
    <row r="63557" hidden="1"/>
    <row r="63558" hidden="1"/>
    <row r="63559" hidden="1"/>
    <row r="63560" hidden="1"/>
    <row r="63561" hidden="1"/>
    <row r="63562" hidden="1"/>
    <row r="63563" hidden="1"/>
    <row r="63564" hidden="1"/>
    <row r="63565" hidden="1"/>
    <row r="63566" hidden="1"/>
    <row r="63567" hidden="1"/>
    <row r="63568" hidden="1"/>
    <row r="63569" hidden="1"/>
    <row r="63570" hidden="1"/>
    <row r="63571" hidden="1"/>
    <row r="63572" hidden="1"/>
    <row r="63573" hidden="1"/>
    <row r="63574" hidden="1"/>
    <row r="63575" hidden="1"/>
    <row r="63576" hidden="1"/>
    <row r="63577" hidden="1"/>
    <row r="63578" hidden="1"/>
    <row r="63579" hidden="1"/>
    <row r="63580" hidden="1"/>
    <row r="63581" hidden="1"/>
    <row r="63582" hidden="1"/>
    <row r="63583" hidden="1"/>
    <row r="63584" hidden="1"/>
    <row r="63585" hidden="1"/>
    <row r="63586" hidden="1"/>
    <row r="63587" hidden="1"/>
    <row r="63588" hidden="1"/>
    <row r="63589" hidden="1"/>
    <row r="63590" hidden="1"/>
    <row r="63591" hidden="1"/>
    <row r="63592" hidden="1"/>
    <row r="63593" hidden="1"/>
    <row r="63594" hidden="1"/>
    <row r="63595" hidden="1"/>
    <row r="63596" hidden="1"/>
    <row r="63597" hidden="1"/>
    <row r="63598" hidden="1"/>
    <row r="63599" hidden="1"/>
    <row r="63600" hidden="1"/>
    <row r="63601" hidden="1"/>
    <row r="63602" hidden="1"/>
    <row r="63603" hidden="1"/>
    <row r="63604" hidden="1"/>
    <row r="63605" hidden="1"/>
    <row r="63606" hidden="1"/>
    <row r="63607" hidden="1"/>
    <row r="63608" hidden="1"/>
    <row r="63609" hidden="1"/>
    <row r="63610" hidden="1"/>
    <row r="63611" hidden="1"/>
    <row r="63612" hidden="1"/>
    <row r="63613" hidden="1"/>
    <row r="63614" hidden="1"/>
    <row r="63615" hidden="1"/>
    <row r="63616" hidden="1"/>
    <row r="63617" hidden="1"/>
    <row r="63618" hidden="1"/>
    <row r="63619" hidden="1"/>
    <row r="63620" hidden="1"/>
    <row r="63621" hidden="1"/>
    <row r="63622" hidden="1"/>
    <row r="63623" hidden="1"/>
    <row r="63624" hidden="1"/>
    <row r="63625" hidden="1"/>
    <row r="63626" hidden="1"/>
    <row r="63627" hidden="1"/>
    <row r="63628" hidden="1"/>
    <row r="63629" hidden="1"/>
    <row r="63630" hidden="1"/>
    <row r="63631" hidden="1"/>
    <row r="63632" hidden="1"/>
    <row r="63633" hidden="1"/>
    <row r="63634" hidden="1"/>
    <row r="63635" hidden="1"/>
    <row r="63636" hidden="1"/>
    <row r="63637" hidden="1"/>
    <row r="63638" hidden="1"/>
    <row r="63639" hidden="1"/>
    <row r="63640" hidden="1"/>
    <row r="63641" hidden="1"/>
    <row r="63642" hidden="1"/>
    <row r="63643" hidden="1"/>
    <row r="63644" hidden="1"/>
    <row r="63645" hidden="1"/>
    <row r="63646" hidden="1"/>
    <row r="63647" hidden="1"/>
    <row r="63648" hidden="1"/>
    <row r="63649" hidden="1"/>
    <row r="63650" hidden="1"/>
    <row r="63651" hidden="1"/>
    <row r="63652" hidden="1"/>
    <row r="63653" hidden="1"/>
    <row r="63654" hidden="1"/>
    <row r="63655" hidden="1"/>
    <row r="63656" hidden="1"/>
    <row r="63657" hidden="1"/>
    <row r="63658" hidden="1"/>
    <row r="63659" hidden="1"/>
    <row r="63660" hidden="1"/>
    <row r="63661" hidden="1"/>
    <row r="63662" hidden="1"/>
    <row r="63663" hidden="1"/>
    <row r="63664" hidden="1"/>
    <row r="63665" hidden="1"/>
    <row r="63666" hidden="1"/>
    <row r="63667" hidden="1"/>
    <row r="63668" hidden="1"/>
    <row r="63669" hidden="1"/>
    <row r="63670" hidden="1"/>
    <row r="63671" hidden="1"/>
    <row r="63672" hidden="1"/>
    <row r="63673" hidden="1"/>
    <row r="63674" hidden="1"/>
    <row r="63675" hidden="1"/>
    <row r="63676" hidden="1"/>
    <row r="63677" hidden="1"/>
    <row r="63678" hidden="1"/>
    <row r="63679" hidden="1"/>
    <row r="63680" hidden="1"/>
    <row r="63681" hidden="1"/>
    <row r="63682" hidden="1"/>
    <row r="63683" hidden="1"/>
    <row r="63684" hidden="1"/>
    <row r="63685" hidden="1"/>
    <row r="63686" hidden="1"/>
    <row r="63687" hidden="1"/>
    <row r="63688" hidden="1"/>
    <row r="63689" hidden="1"/>
    <row r="63690" hidden="1"/>
    <row r="63691" hidden="1"/>
    <row r="63692" hidden="1"/>
    <row r="63693" hidden="1"/>
    <row r="63694" hidden="1"/>
    <row r="63695" hidden="1"/>
    <row r="63696" hidden="1"/>
    <row r="63697" hidden="1"/>
    <row r="63698" hidden="1"/>
    <row r="63699" hidden="1"/>
    <row r="63700" hidden="1"/>
    <row r="63701" hidden="1"/>
    <row r="63702" hidden="1"/>
    <row r="63703" hidden="1"/>
    <row r="63704" hidden="1"/>
    <row r="63705" hidden="1"/>
    <row r="63706" hidden="1"/>
    <row r="63707" hidden="1"/>
    <row r="63708" hidden="1"/>
    <row r="63709" hidden="1"/>
    <row r="63710" hidden="1"/>
    <row r="63711" hidden="1"/>
    <row r="63712" hidden="1"/>
    <row r="63713" hidden="1"/>
    <row r="63714" hidden="1"/>
    <row r="63715" hidden="1"/>
    <row r="63716" hidden="1"/>
    <row r="63717" hidden="1"/>
    <row r="63718" hidden="1"/>
    <row r="63719" hidden="1"/>
    <row r="63720" hidden="1"/>
    <row r="63721" hidden="1"/>
    <row r="63722" hidden="1"/>
    <row r="63723" hidden="1"/>
    <row r="63724" hidden="1"/>
    <row r="63725" hidden="1"/>
    <row r="63726" hidden="1"/>
    <row r="63727" hidden="1"/>
    <row r="63728" hidden="1"/>
    <row r="63729" hidden="1"/>
    <row r="63730" hidden="1"/>
    <row r="63731" hidden="1"/>
    <row r="63732" hidden="1"/>
    <row r="63733" hidden="1"/>
    <row r="63734" hidden="1"/>
    <row r="63735" hidden="1"/>
    <row r="63736" hidden="1"/>
    <row r="63737" hidden="1"/>
    <row r="63738" hidden="1"/>
    <row r="63739" hidden="1"/>
    <row r="63740" hidden="1"/>
    <row r="63741" hidden="1"/>
    <row r="63742" hidden="1"/>
    <row r="63743" hidden="1"/>
    <row r="63744" hidden="1"/>
    <row r="63745" hidden="1"/>
    <row r="63746" hidden="1"/>
    <row r="63747" hidden="1"/>
    <row r="63748" hidden="1"/>
    <row r="63749" hidden="1"/>
    <row r="63750" hidden="1"/>
    <row r="63751" hidden="1"/>
    <row r="63752" hidden="1"/>
    <row r="63753" hidden="1"/>
    <row r="63754" hidden="1"/>
    <row r="63755" hidden="1"/>
    <row r="63756" hidden="1"/>
    <row r="63757" hidden="1"/>
    <row r="63758" hidden="1"/>
    <row r="63759" hidden="1"/>
    <row r="63760" hidden="1"/>
    <row r="63761" hidden="1"/>
    <row r="63762" hidden="1"/>
    <row r="63763" hidden="1"/>
    <row r="63764" hidden="1"/>
    <row r="63765" hidden="1"/>
    <row r="63766" hidden="1"/>
    <row r="63767" hidden="1"/>
    <row r="63768" hidden="1"/>
    <row r="63769" hidden="1"/>
    <row r="63770" hidden="1"/>
    <row r="63771" hidden="1"/>
    <row r="63772" hidden="1"/>
    <row r="63773" hidden="1"/>
    <row r="63774" hidden="1"/>
    <row r="63775" hidden="1"/>
    <row r="63776" hidden="1"/>
    <row r="63777" hidden="1"/>
    <row r="63778" hidden="1"/>
    <row r="63779" hidden="1"/>
    <row r="63780" hidden="1"/>
    <row r="63781" hidden="1"/>
    <row r="63782" hidden="1"/>
    <row r="63783" hidden="1"/>
    <row r="63784" hidden="1"/>
    <row r="63785" hidden="1"/>
    <row r="63786" hidden="1"/>
    <row r="63787" hidden="1"/>
    <row r="63788" hidden="1"/>
    <row r="63789" hidden="1"/>
    <row r="63790" hidden="1"/>
    <row r="63791" hidden="1"/>
    <row r="63792" hidden="1"/>
    <row r="63793" hidden="1"/>
    <row r="63794" hidden="1"/>
    <row r="63795" hidden="1"/>
    <row r="63796" hidden="1"/>
    <row r="63797" hidden="1"/>
    <row r="63798" hidden="1"/>
    <row r="63799" hidden="1"/>
    <row r="63800" hidden="1"/>
    <row r="63801" hidden="1"/>
    <row r="63802" hidden="1"/>
    <row r="63803" hidden="1"/>
    <row r="63804" hidden="1"/>
    <row r="63805" hidden="1"/>
    <row r="63806" hidden="1"/>
    <row r="63807" hidden="1"/>
    <row r="63808" hidden="1"/>
    <row r="63809" hidden="1"/>
    <row r="63810" hidden="1"/>
    <row r="63811" hidden="1"/>
    <row r="63812" hidden="1"/>
    <row r="63813" hidden="1"/>
    <row r="63814" hidden="1"/>
    <row r="63815" hidden="1"/>
    <row r="63816" hidden="1"/>
    <row r="63817" hidden="1"/>
    <row r="63818" hidden="1"/>
    <row r="63819" hidden="1"/>
    <row r="63820" hidden="1"/>
    <row r="63821" hidden="1"/>
    <row r="63822" hidden="1"/>
    <row r="63823" hidden="1"/>
    <row r="63824" hidden="1"/>
    <row r="63825" hidden="1"/>
    <row r="63826" hidden="1"/>
    <row r="63827" hidden="1"/>
    <row r="63828" hidden="1"/>
    <row r="63829" hidden="1"/>
    <row r="63830" hidden="1"/>
    <row r="63831" hidden="1"/>
    <row r="63832" hidden="1"/>
    <row r="63833" hidden="1"/>
    <row r="63834" hidden="1"/>
    <row r="63835" hidden="1"/>
    <row r="63836" hidden="1"/>
    <row r="63837" hidden="1"/>
    <row r="63838" hidden="1"/>
    <row r="63839" hidden="1"/>
    <row r="63840" hidden="1"/>
    <row r="63841" hidden="1"/>
    <row r="63842" hidden="1"/>
    <row r="63843" hidden="1"/>
    <row r="63844" hidden="1"/>
    <row r="63845" hidden="1"/>
    <row r="63846" hidden="1"/>
    <row r="63847" hidden="1"/>
    <row r="63848" hidden="1"/>
    <row r="63849" hidden="1"/>
    <row r="63850" hidden="1"/>
    <row r="63851" hidden="1"/>
    <row r="63852" hidden="1"/>
    <row r="63853" hidden="1"/>
    <row r="63854" hidden="1"/>
    <row r="63855" hidden="1"/>
    <row r="63856" hidden="1"/>
    <row r="63857" hidden="1"/>
    <row r="63858" hidden="1"/>
    <row r="63859" hidden="1"/>
    <row r="63860" hidden="1"/>
    <row r="63861" hidden="1"/>
    <row r="63862" hidden="1"/>
    <row r="63863" hidden="1"/>
    <row r="63864" hidden="1"/>
    <row r="63865" hidden="1"/>
    <row r="63866" hidden="1"/>
    <row r="63867" hidden="1"/>
    <row r="63868" hidden="1"/>
    <row r="63869" hidden="1"/>
    <row r="63870" hidden="1"/>
    <row r="63871" hidden="1"/>
    <row r="63872" hidden="1"/>
    <row r="63873" hidden="1"/>
    <row r="63874" hidden="1"/>
    <row r="63875" hidden="1"/>
    <row r="63876" hidden="1"/>
    <row r="63877" hidden="1"/>
    <row r="63878" hidden="1"/>
    <row r="63879" hidden="1"/>
    <row r="63880" hidden="1"/>
    <row r="63881" hidden="1"/>
    <row r="63882" hidden="1"/>
    <row r="63883" hidden="1"/>
    <row r="63884" hidden="1"/>
    <row r="63885" hidden="1"/>
    <row r="63886" hidden="1"/>
    <row r="63887" hidden="1"/>
    <row r="63888" hidden="1"/>
    <row r="63889" hidden="1"/>
    <row r="63890" hidden="1"/>
    <row r="63891" hidden="1"/>
    <row r="63892" hidden="1"/>
    <row r="63893" hidden="1"/>
    <row r="63894" hidden="1"/>
    <row r="63895" hidden="1"/>
    <row r="63896" hidden="1"/>
    <row r="63897" hidden="1"/>
    <row r="63898" hidden="1"/>
    <row r="63899" hidden="1"/>
    <row r="63900" hidden="1"/>
    <row r="63901" hidden="1"/>
    <row r="63902" hidden="1"/>
    <row r="63903" hidden="1"/>
    <row r="63904" hidden="1"/>
    <row r="63905" hidden="1"/>
    <row r="63906" hidden="1"/>
    <row r="63907" hidden="1"/>
    <row r="63908" hidden="1"/>
    <row r="63909" hidden="1"/>
    <row r="63910" hidden="1"/>
    <row r="63911" hidden="1"/>
    <row r="63912" hidden="1"/>
    <row r="63913" hidden="1"/>
    <row r="63914" hidden="1"/>
    <row r="63915" hidden="1"/>
    <row r="63916" hidden="1"/>
    <row r="63917" hidden="1"/>
    <row r="63918" hidden="1"/>
    <row r="63919" hidden="1"/>
    <row r="63920" hidden="1"/>
    <row r="63921" hidden="1"/>
    <row r="63922" hidden="1"/>
    <row r="63923" hidden="1"/>
    <row r="63924" hidden="1"/>
    <row r="63925" hidden="1"/>
    <row r="63926" hidden="1"/>
    <row r="63927" hidden="1"/>
    <row r="63928" hidden="1"/>
    <row r="63929" hidden="1"/>
    <row r="63930" hidden="1"/>
    <row r="63931" hidden="1"/>
    <row r="63932" hidden="1"/>
    <row r="63933" hidden="1"/>
    <row r="63934" hidden="1"/>
    <row r="63935" hidden="1"/>
    <row r="63936" hidden="1"/>
    <row r="63937" hidden="1"/>
    <row r="63938" hidden="1"/>
    <row r="63939" hidden="1"/>
    <row r="63940" hidden="1"/>
    <row r="63941" hidden="1"/>
    <row r="63942" hidden="1"/>
    <row r="63943" hidden="1"/>
    <row r="63944" hidden="1"/>
    <row r="63945" hidden="1"/>
    <row r="63946" hidden="1"/>
    <row r="63947" hidden="1"/>
    <row r="63948" hidden="1"/>
    <row r="63949" hidden="1"/>
    <row r="63950" hidden="1"/>
    <row r="63951" hidden="1"/>
    <row r="63952" hidden="1"/>
    <row r="63953" hidden="1"/>
    <row r="63954" hidden="1"/>
    <row r="63955" hidden="1"/>
    <row r="63956" hidden="1"/>
    <row r="63957" hidden="1"/>
    <row r="63958" hidden="1"/>
    <row r="63959" hidden="1"/>
    <row r="63960" hidden="1"/>
    <row r="63961" hidden="1"/>
    <row r="63962" hidden="1"/>
    <row r="63963" hidden="1"/>
    <row r="63964" hidden="1"/>
    <row r="63965" hidden="1"/>
    <row r="63966" hidden="1"/>
    <row r="63967" hidden="1"/>
    <row r="63968" hidden="1"/>
    <row r="63969" hidden="1"/>
    <row r="63970" hidden="1"/>
    <row r="63971" hidden="1"/>
    <row r="63972" hidden="1"/>
    <row r="63973" hidden="1"/>
    <row r="63974" hidden="1"/>
    <row r="63975" hidden="1"/>
    <row r="63976" hidden="1"/>
    <row r="63977" hidden="1"/>
    <row r="63978" hidden="1"/>
    <row r="63979" hidden="1"/>
    <row r="63980" hidden="1"/>
    <row r="63981" hidden="1"/>
    <row r="63982" hidden="1"/>
    <row r="63983" hidden="1"/>
    <row r="63984" hidden="1"/>
    <row r="63985" hidden="1"/>
    <row r="63986" hidden="1"/>
    <row r="63987" hidden="1"/>
    <row r="63988" hidden="1"/>
    <row r="63989" hidden="1"/>
    <row r="63990" hidden="1"/>
    <row r="63991" hidden="1"/>
    <row r="63992" hidden="1"/>
    <row r="63993" hidden="1"/>
    <row r="63994" hidden="1"/>
    <row r="63995" hidden="1"/>
    <row r="63996" hidden="1"/>
    <row r="63997" hidden="1"/>
    <row r="63998" hidden="1"/>
    <row r="63999" hidden="1"/>
    <row r="64000" hidden="1"/>
    <row r="64001" hidden="1"/>
    <row r="64002" hidden="1"/>
    <row r="64003" hidden="1"/>
    <row r="64004" hidden="1"/>
    <row r="64005" hidden="1"/>
    <row r="64006" hidden="1"/>
    <row r="64007" hidden="1"/>
    <row r="64008" hidden="1"/>
    <row r="64009" hidden="1"/>
    <row r="64010" hidden="1"/>
    <row r="64011" hidden="1"/>
    <row r="64012" hidden="1"/>
    <row r="64013" hidden="1"/>
    <row r="64014" hidden="1"/>
    <row r="64015" hidden="1"/>
    <row r="64016" hidden="1"/>
    <row r="64017" hidden="1"/>
    <row r="64018" hidden="1"/>
    <row r="64019" hidden="1"/>
    <row r="64020" hidden="1"/>
    <row r="64021" hidden="1"/>
    <row r="64022" hidden="1"/>
    <row r="64023" hidden="1"/>
    <row r="64024" hidden="1"/>
    <row r="64025" hidden="1"/>
    <row r="64026" hidden="1"/>
    <row r="64027" hidden="1"/>
    <row r="64028" hidden="1"/>
    <row r="64029" hidden="1"/>
    <row r="64030" hidden="1"/>
    <row r="64031" hidden="1"/>
    <row r="64032" hidden="1"/>
    <row r="64033" hidden="1"/>
    <row r="64034" hidden="1"/>
    <row r="64035" hidden="1"/>
    <row r="64036" hidden="1"/>
    <row r="64037" hidden="1"/>
    <row r="64038" hidden="1"/>
    <row r="64039" hidden="1"/>
    <row r="64040" hidden="1"/>
    <row r="64041" hidden="1"/>
    <row r="64042" hidden="1"/>
    <row r="64043" hidden="1"/>
    <row r="64044" hidden="1"/>
    <row r="64045" hidden="1"/>
    <row r="64046" hidden="1"/>
    <row r="64047" hidden="1"/>
    <row r="64048" hidden="1"/>
    <row r="64049" hidden="1"/>
    <row r="64050" hidden="1"/>
    <row r="64051" hidden="1"/>
    <row r="64052" hidden="1"/>
    <row r="64053" hidden="1"/>
    <row r="64054" hidden="1"/>
    <row r="64055" hidden="1"/>
    <row r="64056" hidden="1"/>
    <row r="64057" hidden="1"/>
    <row r="64058" hidden="1"/>
    <row r="64059" hidden="1"/>
    <row r="64060" hidden="1"/>
    <row r="64061" hidden="1"/>
    <row r="64062" hidden="1"/>
    <row r="64063" hidden="1"/>
    <row r="64064" hidden="1"/>
    <row r="64065" hidden="1"/>
    <row r="64066" hidden="1"/>
    <row r="64067" hidden="1"/>
    <row r="64068" hidden="1"/>
    <row r="64069" hidden="1"/>
    <row r="64070" hidden="1"/>
    <row r="64071" hidden="1"/>
    <row r="64072" hidden="1"/>
    <row r="64073" hidden="1"/>
    <row r="64074" hidden="1"/>
    <row r="64075" hidden="1"/>
    <row r="64076" hidden="1"/>
    <row r="64077" hidden="1"/>
    <row r="64078" hidden="1"/>
    <row r="64079" hidden="1"/>
    <row r="64080" hidden="1"/>
    <row r="64081" hidden="1"/>
    <row r="64082" hidden="1"/>
    <row r="64083" hidden="1"/>
    <row r="64084" hidden="1"/>
    <row r="64085" hidden="1"/>
    <row r="64086" hidden="1"/>
    <row r="64087" hidden="1"/>
    <row r="64088" hidden="1"/>
    <row r="64089" hidden="1"/>
    <row r="64090" hidden="1"/>
    <row r="64091" hidden="1"/>
    <row r="64092" hidden="1"/>
    <row r="64093" hidden="1"/>
    <row r="64094" hidden="1"/>
    <row r="64095" hidden="1"/>
    <row r="64096" hidden="1"/>
    <row r="64097" hidden="1"/>
    <row r="64098" hidden="1"/>
    <row r="64099" hidden="1"/>
    <row r="64100" hidden="1"/>
    <row r="64101" hidden="1"/>
    <row r="64102" hidden="1"/>
    <row r="64103" hidden="1"/>
    <row r="64104" hidden="1"/>
    <row r="64105" hidden="1"/>
    <row r="64106" hidden="1"/>
    <row r="64107" hidden="1"/>
    <row r="64108" hidden="1"/>
    <row r="64109" hidden="1"/>
    <row r="64110" hidden="1"/>
    <row r="64111" hidden="1"/>
    <row r="64112" hidden="1"/>
    <row r="64113" hidden="1"/>
    <row r="64114" hidden="1"/>
    <row r="64115" hidden="1"/>
    <row r="64116" hidden="1"/>
    <row r="64117" hidden="1"/>
    <row r="64118" hidden="1"/>
    <row r="64119" hidden="1"/>
    <row r="64120" hidden="1"/>
    <row r="64121" hidden="1"/>
    <row r="64122" hidden="1"/>
    <row r="64123" hidden="1"/>
    <row r="64124" hidden="1"/>
    <row r="64125" hidden="1"/>
    <row r="64126" hidden="1"/>
    <row r="64127" hidden="1"/>
    <row r="64128" hidden="1"/>
    <row r="64129" hidden="1"/>
    <row r="64130" hidden="1"/>
    <row r="64131" hidden="1"/>
    <row r="64132" hidden="1"/>
    <row r="64133" hidden="1"/>
    <row r="64134" hidden="1"/>
    <row r="64135" hidden="1"/>
    <row r="64136" hidden="1"/>
    <row r="64137" hidden="1"/>
    <row r="64138" hidden="1"/>
    <row r="64139" hidden="1"/>
    <row r="64140" hidden="1"/>
    <row r="64141" hidden="1"/>
    <row r="64142" hidden="1"/>
    <row r="64143" hidden="1"/>
    <row r="64144" hidden="1"/>
    <row r="64145" hidden="1"/>
    <row r="64146" hidden="1"/>
    <row r="64147" hidden="1"/>
    <row r="64148" hidden="1"/>
    <row r="64149" hidden="1"/>
    <row r="64150" hidden="1"/>
    <row r="64151" hidden="1"/>
    <row r="64152" hidden="1"/>
    <row r="64153" hidden="1"/>
    <row r="64154" hidden="1"/>
    <row r="64155" hidden="1"/>
    <row r="64156" hidden="1"/>
    <row r="64157" hidden="1"/>
    <row r="64158" hidden="1"/>
    <row r="64159" hidden="1"/>
    <row r="64160" hidden="1"/>
    <row r="64161" hidden="1"/>
    <row r="64162" hidden="1"/>
    <row r="64163" hidden="1"/>
    <row r="64164" hidden="1"/>
    <row r="64165" hidden="1"/>
    <row r="64166" hidden="1"/>
    <row r="64167" hidden="1"/>
    <row r="64168" hidden="1"/>
    <row r="64169" hidden="1"/>
    <row r="64170" hidden="1"/>
    <row r="64171" hidden="1"/>
    <row r="64172" hidden="1"/>
    <row r="64173" hidden="1"/>
    <row r="64174" hidden="1"/>
    <row r="64175" hidden="1"/>
    <row r="64176" hidden="1"/>
    <row r="64177" hidden="1"/>
    <row r="64178" hidden="1"/>
    <row r="64179" hidden="1"/>
    <row r="64180" hidden="1"/>
    <row r="64181" hidden="1"/>
    <row r="64182" hidden="1"/>
    <row r="64183" hidden="1"/>
    <row r="64184" hidden="1"/>
    <row r="64185" hidden="1"/>
    <row r="64186" hidden="1"/>
    <row r="64187" hidden="1"/>
    <row r="64188" hidden="1"/>
    <row r="64189" hidden="1"/>
    <row r="64190" hidden="1"/>
    <row r="64191" hidden="1"/>
    <row r="64192" hidden="1"/>
    <row r="64193" hidden="1"/>
    <row r="64194" hidden="1"/>
    <row r="64195" hidden="1"/>
    <row r="64196" hidden="1"/>
    <row r="64197" hidden="1"/>
    <row r="64198" hidden="1"/>
    <row r="64199" hidden="1"/>
    <row r="64200" hidden="1"/>
    <row r="64201" hidden="1"/>
    <row r="64202" hidden="1"/>
    <row r="64203" hidden="1"/>
    <row r="64204" hidden="1"/>
    <row r="64205" hidden="1"/>
    <row r="64206" hidden="1"/>
    <row r="64207" hidden="1"/>
    <row r="64208" hidden="1"/>
    <row r="64209" hidden="1"/>
    <row r="64210" hidden="1"/>
    <row r="64211" hidden="1"/>
    <row r="64212" hidden="1"/>
    <row r="64213" hidden="1"/>
    <row r="64214" hidden="1"/>
    <row r="64215" hidden="1"/>
    <row r="64216" hidden="1"/>
    <row r="64217" hidden="1"/>
    <row r="64218" hidden="1"/>
    <row r="64219" hidden="1"/>
    <row r="64220" hidden="1"/>
    <row r="64221" hidden="1"/>
    <row r="64222" hidden="1"/>
    <row r="64223" hidden="1"/>
    <row r="64224" hidden="1"/>
    <row r="64225" hidden="1"/>
    <row r="64226" hidden="1"/>
    <row r="64227" hidden="1"/>
    <row r="64228" hidden="1"/>
    <row r="64229" hidden="1"/>
    <row r="64230" hidden="1"/>
    <row r="64231" hidden="1"/>
    <row r="64232" hidden="1"/>
    <row r="64233" hidden="1"/>
    <row r="64234" hidden="1"/>
    <row r="64235" hidden="1"/>
    <row r="64236" hidden="1"/>
    <row r="64237" hidden="1"/>
    <row r="64238" hidden="1"/>
    <row r="64239" hidden="1"/>
    <row r="64240" hidden="1"/>
    <row r="64241" hidden="1"/>
    <row r="64242" hidden="1"/>
    <row r="64243" hidden="1"/>
    <row r="64244" hidden="1"/>
    <row r="64245" hidden="1"/>
    <row r="64246" hidden="1"/>
    <row r="64247" hidden="1"/>
    <row r="64248" hidden="1"/>
    <row r="64249" hidden="1"/>
    <row r="64250" hidden="1"/>
    <row r="64251" hidden="1"/>
    <row r="64252" hidden="1"/>
    <row r="64253" hidden="1"/>
    <row r="64254" hidden="1"/>
    <row r="64255" hidden="1"/>
    <row r="64256" hidden="1"/>
    <row r="64257" hidden="1"/>
    <row r="64258" hidden="1"/>
    <row r="64259" hidden="1"/>
    <row r="64260" hidden="1"/>
    <row r="64261" hidden="1"/>
    <row r="64262" hidden="1"/>
    <row r="64263" hidden="1"/>
    <row r="64264" hidden="1"/>
    <row r="64265" hidden="1"/>
    <row r="64266" hidden="1"/>
    <row r="64267" hidden="1"/>
    <row r="64268" hidden="1"/>
    <row r="64269" hidden="1"/>
    <row r="64270" hidden="1"/>
    <row r="64271" hidden="1"/>
    <row r="64272" hidden="1"/>
    <row r="64273" hidden="1"/>
    <row r="64274" hidden="1"/>
    <row r="64275" hidden="1"/>
    <row r="64276" hidden="1"/>
    <row r="64277" hidden="1"/>
    <row r="64278" hidden="1"/>
    <row r="64279" hidden="1"/>
    <row r="64280" hidden="1"/>
    <row r="64281" hidden="1"/>
    <row r="64282" hidden="1"/>
    <row r="64283" hidden="1"/>
    <row r="64284" hidden="1"/>
    <row r="64285" hidden="1"/>
    <row r="64286" hidden="1"/>
    <row r="64287" hidden="1"/>
    <row r="64288" hidden="1"/>
    <row r="64289" hidden="1"/>
    <row r="64290" hidden="1"/>
    <row r="64291" hidden="1"/>
    <row r="64292" hidden="1"/>
    <row r="64293" hidden="1"/>
    <row r="64294" hidden="1"/>
    <row r="64295" hidden="1"/>
    <row r="64296" hidden="1"/>
    <row r="64297" hidden="1"/>
    <row r="64298" hidden="1"/>
    <row r="64299" hidden="1"/>
    <row r="64300" hidden="1"/>
    <row r="64301" hidden="1"/>
    <row r="64302" hidden="1"/>
    <row r="64303" hidden="1"/>
    <row r="64304" hidden="1"/>
    <row r="64305" hidden="1"/>
    <row r="64306" hidden="1"/>
    <row r="64307" hidden="1"/>
    <row r="64308" hidden="1"/>
    <row r="64309" hidden="1"/>
    <row r="64310" hidden="1"/>
    <row r="64311" hidden="1"/>
    <row r="64312" hidden="1"/>
    <row r="64313" hidden="1"/>
    <row r="64314" hidden="1"/>
    <row r="64315" hidden="1"/>
    <row r="64316" hidden="1"/>
    <row r="64317" hidden="1"/>
    <row r="64318" hidden="1"/>
    <row r="64319" hidden="1"/>
    <row r="64320" hidden="1"/>
    <row r="64321" hidden="1"/>
    <row r="64322" hidden="1"/>
    <row r="64323" hidden="1"/>
    <row r="64324" hidden="1"/>
    <row r="64325" hidden="1"/>
    <row r="64326" hidden="1"/>
    <row r="64327" hidden="1"/>
    <row r="64328" hidden="1"/>
    <row r="64329" hidden="1"/>
    <row r="64330" hidden="1"/>
    <row r="64331" hidden="1"/>
    <row r="64332" hidden="1"/>
    <row r="64333" hidden="1"/>
    <row r="64334" hidden="1"/>
    <row r="64335" hidden="1"/>
    <row r="64336" hidden="1"/>
    <row r="64337" hidden="1"/>
    <row r="64338" hidden="1"/>
    <row r="64339" hidden="1"/>
    <row r="64340" hidden="1"/>
    <row r="64341" hidden="1"/>
    <row r="64342" hidden="1"/>
    <row r="64343" hidden="1"/>
    <row r="64344" hidden="1"/>
    <row r="64345" hidden="1"/>
    <row r="64346" hidden="1"/>
    <row r="64347" hidden="1"/>
    <row r="64348" hidden="1"/>
    <row r="64349" hidden="1"/>
    <row r="64350" hidden="1"/>
    <row r="64351" hidden="1"/>
    <row r="64352" hidden="1"/>
    <row r="64353" hidden="1"/>
    <row r="64354" hidden="1"/>
    <row r="64355" hidden="1"/>
    <row r="64356" hidden="1"/>
    <row r="64357" hidden="1"/>
    <row r="64358" hidden="1"/>
    <row r="64359" hidden="1"/>
    <row r="64360" hidden="1"/>
    <row r="64361" hidden="1"/>
    <row r="64362" hidden="1"/>
    <row r="64363" hidden="1"/>
    <row r="64364" hidden="1"/>
    <row r="64365" hidden="1"/>
    <row r="64366" hidden="1"/>
    <row r="64367" hidden="1"/>
    <row r="64368" hidden="1"/>
    <row r="64369" hidden="1"/>
    <row r="64370" hidden="1"/>
    <row r="64371" hidden="1"/>
    <row r="64372" hidden="1"/>
    <row r="64373" hidden="1"/>
    <row r="64374" hidden="1"/>
    <row r="64375" hidden="1"/>
    <row r="64376" hidden="1"/>
    <row r="64377" hidden="1"/>
    <row r="64378" hidden="1"/>
    <row r="64379" hidden="1"/>
    <row r="64380" hidden="1"/>
    <row r="64381" hidden="1"/>
    <row r="64382" hidden="1"/>
    <row r="64383" hidden="1"/>
    <row r="64384" hidden="1"/>
    <row r="64385" hidden="1"/>
    <row r="64386" hidden="1"/>
    <row r="64387" hidden="1"/>
    <row r="64388" hidden="1"/>
    <row r="64389" hidden="1"/>
    <row r="64390" hidden="1"/>
    <row r="64391" hidden="1"/>
    <row r="64392" hidden="1"/>
    <row r="64393" hidden="1"/>
    <row r="64394" hidden="1"/>
    <row r="64395" hidden="1"/>
    <row r="64396" hidden="1"/>
    <row r="64397" hidden="1"/>
    <row r="64398" hidden="1"/>
    <row r="64399" hidden="1"/>
    <row r="64400" hidden="1"/>
    <row r="64401" hidden="1"/>
    <row r="64402" hidden="1"/>
    <row r="64403" hidden="1"/>
    <row r="64404" hidden="1"/>
    <row r="64405" hidden="1"/>
    <row r="64406" hidden="1"/>
    <row r="64407" hidden="1"/>
    <row r="64408" hidden="1"/>
    <row r="64409" hidden="1"/>
    <row r="64410" hidden="1"/>
    <row r="64411" hidden="1"/>
    <row r="64412" hidden="1"/>
    <row r="64413" hidden="1"/>
    <row r="64414" hidden="1"/>
    <row r="64415" hidden="1"/>
    <row r="64416" hidden="1"/>
    <row r="64417" hidden="1"/>
    <row r="64418" hidden="1"/>
    <row r="64419" hidden="1"/>
    <row r="64420" hidden="1"/>
    <row r="64421" hidden="1"/>
    <row r="64422" hidden="1"/>
    <row r="64423" hidden="1"/>
    <row r="64424" hidden="1"/>
    <row r="64425" hidden="1"/>
    <row r="64426" hidden="1"/>
    <row r="64427" hidden="1"/>
    <row r="64428" hidden="1"/>
    <row r="64429" hidden="1"/>
    <row r="64430" hidden="1"/>
    <row r="64431" hidden="1"/>
    <row r="64432" hidden="1"/>
    <row r="64433" hidden="1"/>
    <row r="64434" hidden="1"/>
    <row r="64435" hidden="1"/>
    <row r="64436" hidden="1"/>
    <row r="64437" hidden="1"/>
    <row r="64438" hidden="1"/>
    <row r="64439" hidden="1"/>
    <row r="64440" hidden="1"/>
    <row r="64441" hidden="1"/>
    <row r="64442" hidden="1"/>
    <row r="64443" hidden="1"/>
    <row r="64444" hidden="1"/>
    <row r="64445" hidden="1"/>
    <row r="64446" hidden="1"/>
    <row r="64447" hidden="1"/>
    <row r="64448" hidden="1"/>
    <row r="64449" hidden="1"/>
    <row r="64450" hidden="1"/>
    <row r="64451" hidden="1"/>
    <row r="64452" hidden="1"/>
    <row r="64453" hidden="1"/>
    <row r="64454" hidden="1"/>
    <row r="64455" hidden="1"/>
    <row r="64456" hidden="1"/>
    <row r="64457" hidden="1"/>
    <row r="64458" hidden="1"/>
    <row r="64459" hidden="1"/>
    <row r="64460" hidden="1"/>
    <row r="64461" hidden="1"/>
    <row r="64462" hidden="1"/>
    <row r="64463" hidden="1"/>
    <row r="64464" hidden="1"/>
    <row r="64465" hidden="1"/>
    <row r="64466" hidden="1"/>
    <row r="64467" hidden="1"/>
    <row r="64468" hidden="1"/>
    <row r="64469" hidden="1"/>
    <row r="64470" hidden="1"/>
    <row r="64471" hidden="1"/>
    <row r="64472" hidden="1"/>
    <row r="64473" hidden="1"/>
    <row r="64474" hidden="1"/>
    <row r="64475" hidden="1"/>
    <row r="64476" hidden="1"/>
    <row r="64477" hidden="1"/>
    <row r="64478" hidden="1"/>
    <row r="64479" hidden="1"/>
    <row r="64480" hidden="1"/>
    <row r="64481" hidden="1"/>
    <row r="64482" hidden="1"/>
    <row r="64483" hidden="1"/>
    <row r="64484" hidden="1"/>
    <row r="64485" hidden="1"/>
    <row r="64486" hidden="1"/>
    <row r="64487" hidden="1"/>
    <row r="64488" hidden="1"/>
    <row r="64489" hidden="1"/>
    <row r="64490" hidden="1"/>
    <row r="64491" hidden="1"/>
    <row r="64492" hidden="1"/>
    <row r="64493" hidden="1"/>
    <row r="64494" hidden="1"/>
    <row r="64495" hidden="1"/>
    <row r="64496" hidden="1"/>
    <row r="64497" hidden="1"/>
    <row r="64498" hidden="1"/>
    <row r="64499" hidden="1"/>
    <row r="64500" hidden="1"/>
    <row r="64501" hidden="1"/>
    <row r="64502" hidden="1"/>
    <row r="64503" hidden="1"/>
    <row r="64504" hidden="1"/>
    <row r="64505" hidden="1"/>
    <row r="64506" hidden="1"/>
    <row r="64507" hidden="1"/>
    <row r="64508" hidden="1"/>
    <row r="64509" hidden="1"/>
    <row r="64510" hidden="1"/>
    <row r="64511" hidden="1"/>
    <row r="64512" hidden="1"/>
    <row r="64513" hidden="1"/>
    <row r="64514" hidden="1"/>
    <row r="64515" hidden="1"/>
    <row r="64516" hidden="1"/>
    <row r="64517" hidden="1"/>
    <row r="64518" hidden="1"/>
    <row r="64519" hidden="1"/>
    <row r="64520" hidden="1"/>
    <row r="64521" hidden="1"/>
    <row r="64522" hidden="1"/>
    <row r="64523" hidden="1"/>
    <row r="64524" hidden="1"/>
    <row r="64525" hidden="1"/>
    <row r="64526" hidden="1"/>
    <row r="64527" hidden="1"/>
    <row r="64528" hidden="1"/>
    <row r="64529" hidden="1"/>
    <row r="64530" hidden="1"/>
    <row r="64531" hidden="1"/>
    <row r="64532" hidden="1"/>
    <row r="64533" hidden="1"/>
    <row r="64534" hidden="1"/>
    <row r="64535" hidden="1"/>
    <row r="64536" hidden="1"/>
    <row r="64537" hidden="1"/>
    <row r="64538" hidden="1"/>
    <row r="64539" hidden="1"/>
    <row r="64540" hidden="1"/>
    <row r="64541" hidden="1"/>
    <row r="64542" hidden="1"/>
    <row r="64543" hidden="1"/>
    <row r="64544" hidden="1"/>
    <row r="64545" hidden="1"/>
    <row r="64546" hidden="1"/>
    <row r="64547" hidden="1"/>
    <row r="64548" hidden="1"/>
    <row r="64549" hidden="1"/>
    <row r="64550" hidden="1"/>
    <row r="64551" hidden="1"/>
    <row r="64552" hidden="1"/>
    <row r="64553" hidden="1"/>
    <row r="64554" hidden="1"/>
    <row r="64555" hidden="1"/>
    <row r="64556" hidden="1"/>
    <row r="64557" hidden="1"/>
    <row r="64558" hidden="1"/>
    <row r="64559" hidden="1"/>
    <row r="64560" hidden="1"/>
    <row r="64561" hidden="1"/>
    <row r="64562" hidden="1"/>
    <row r="64563" hidden="1"/>
    <row r="64564" hidden="1"/>
    <row r="64565" hidden="1"/>
    <row r="64566" hidden="1"/>
    <row r="64567" hidden="1"/>
    <row r="64568" hidden="1"/>
    <row r="64569" hidden="1"/>
    <row r="64570" hidden="1"/>
    <row r="64571" hidden="1"/>
    <row r="64572" hidden="1"/>
    <row r="64573" hidden="1"/>
    <row r="64574" hidden="1"/>
    <row r="64575" hidden="1"/>
    <row r="64576" hidden="1"/>
    <row r="64577" hidden="1"/>
    <row r="64578" hidden="1"/>
    <row r="64579" hidden="1"/>
    <row r="64580" hidden="1"/>
    <row r="64581" hidden="1"/>
    <row r="64582" hidden="1"/>
    <row r="64583" hidden="1"/>
    <row r="64584" hidden="1"/>
    <row r="64585" hidden="1"/>
    <row r="64586" hidden="1"/>
    <row r="64587" hidden="1"/>
    <row r="64588" hidden="1"/>
    <row r="64589" hidden="1"/>
    <row r="64590" hidden="1"/>
    <row r="64591" hidden="1"/>
    <row r="64592" hidden="1"/>
    <row r="64593" hidden="1"/>
    <row r="64594" hidden="1"/>
    <row r="64595" hidden="1"/>
    <row r="64596" hidden="1"/>
    <row r="64597" hidden="1"/>
    <row r="64598" hidden="1"/>
    <row r="64599" hidden="1"/>
    <row r="64600" hidden="1"/>
    <row r="64601" hidden="1"/>
    <row r="64602" hidden="1"/>
    <row r="64603" hidden="1"/>
    <row r="64604" hidden="1"/>
    <row r="64605" hidden="1"/>
    <row r="64606" hidden="1"/>
    <row r="64607" hidden="1"/>
    <row r="64608" hidden="1"/>
    <row r="64609" hidden="1"/>
    <row r="64610" hidden="1"/>
    <row r="64611" hidden="1"/>
    <row r="64612" hidden="1"/>
    <row r="64613" hidden="1"/>
    <row r="64614" hidden="1"/>
    <row r="64615" hidden="1"/>
    <row r="64616" hidden="1"/>
    <row r="64617" hidden="1"/>
    <row r="64618" hidden="1"/>
    <row r="64619" hidden="1"/>
    <row r="64620" hidden="1"/>
    <row r="64621" hidden="1"/>
    <row r="64622" hidden="1"/>
    <row r="64623" hidden="1"/>
    <row r="64624" hidden="1"/>
    <row r="64625" hidden="1"/>
    <row r="64626" hidden="1"/>
    <row r="64627" hidden="1"/>
    <row r="64628" hidden="1"/>
    <row r="64629" hidden="1"/>
    <row r="64630" hidden="1"/>
    <row r="64631" hidden="1"/>
    <row r="64632" hidden="1"/>
    <row r="64633" hidden="1"/>
    <row r="64634" hidden="1"/>
    <row r="64635" hidden="1"/>
    <row r="64636" hidden="1"/>
    <row r="64637" hidden="1"/>
    <row r="64638" hidden="1"/>
    <row r="64639" hidden="1"/>
    <row r="64640" hidden="1"/>
    <row r="64641" hidden="1"/>
    <row r="64642" hidden="1"/>
    <row r="64643" hidden="1"/>
    <row r="64644" hidden="1"/>
    <row r="64645" hidden="1"/>
    <row r="64646" hidden="1"/>
    <row r="64647" hidden="1"/>
    <row r="64648" hidden="1"/>
    <row r="64649" hidden="1"/>
    <row r="64650" hidden="1"/>
    <row r="64651" hidden="1"/>
    <row r="64652" hidden="1"/>
    <row r="64653" hidden="1"/>
    <row r="64654" hidden="1"/>
    <row r="64655" hidden="1"/>
    <row r="64656" hidden="1"/>
    <row r="64657" hidden="1"/>
    <row r="64658" hidden="1"/>
    <row r="64659" hidden="1"/>
    <row r="64660" hidden="1"/>
    <row r="64661" hidden="1"/>
    <row r="64662" hidden="1"/>
    <row r="64663" hidden="1"/>
    <row r="64664" hidden="1"/>
    <row r="64665" hidden="1"/>
    <row r="64666" hidden="1"/>
    <row r="64667" hidden="1"/>
    <row r="64668" hidden="1"/>
    <row r="64669" hidden="1"/>
    <row r="64670" hidden="1"/>
    <row r="64671" hidden="1"/>
    <row r="64672" hidden="1"/>
    <row r="64673" hidden="1"/>
    <row r="64674" hidden="1"/>
    <row r="64675" hidden="1"/>
    <row r="64676" hidden="1"/>
    <row r="64677" hidden="1"/>
    <row r="64678" hidden="1"/>
    <row r="64679" hidden="1"/>
    <row r="64680" hidden="1"/>
    <row r="64681" hidden="1"/>
    <row r="64682" hidden="1"/>
    <row r="64683" hidden="1"/>
    <row r="64684" hidden="1"/>
    <row r="64685" hidden="1"/>
    <row r="64686" hidden="1"/>
    <row r="64687" hidden="1"/>
    <row r="64688" hidden="1"/>
    <row r="64689" hidden="1"/>
    <row r="64690" hidden="1"/>
    <row r="64691" hidden="1"/>
    <row r="64692" hidden="1"/>
    <row r="64693" hidden="1"/>
    <row r="64694" hidden="1"/>
    <row r="64695" hidden="1"/>
    <row r="64696" hidden="1"/>
    <row r="64697" hidden="1"/>
    <row r="64698" hidden="1"/>
    <row r="64699" hidden="1"/>
    <row r="64700" hidden="1"/>
    <row r="64701" hidden="1"/>
    <row r="64702" hidden="1"/>
    <row r="64703" hidden="1"/>
    <row r="64704" hidden="1"/>
    <row r="64705" hidden="1"/>
    <row r="64706" hidden="1"/>
    <row r="64707" hidden="1"/>
    <row r="64708" hidden="1"/>
    <row r="64709" hidden="1"/>
    <row r="64710" hidden="1"/>
    <row r="64711" hidden="1"/>
    <row r="64712" hidden="1"/>
    <row r="64713" hidden="1"/>
    <row r="64714" hidden="1"/>
    <row r="64715" hidden="1"/>
    <row r="64716" hidden="1"/>
    <row r="64717" hidden="1"/>
    <row r="64718" hidden="1"/>
    <row r="64719" hidden="1"/>
    <row r="64720" hidden="1"/>
    <row r="64721" hidden="1"/>
    <row r="64722" hidden="1"/>
    <row r="64723" hidden="1"/>
    <row r="64724" hidden="1"/>
    <row r="64725" hidden="1"/>
    <row r="64726" hidden="1"/>
    <row r="64727" hidden="1"/>
    <row r="64728" hidden="1"/>
    <row r="64729" hidden="1"/>
    <row r="64730" hidden="1"/>
    <row r="64731" hidden="1"/>
    <row r="64732" hidden="1"/>
    <row r="64733" hidden="1"/>
    <row r="64734" hidden="1"/>
    <row r="64735" hidden="1"/>
    <row r="64736" hidden="1"/>
    <row r="64737" hidden="1"/>
    <row r="64738" hidden="1"/>
    <row r="64739" hidden="1"/>
    <row r="64740" hidden="1"/>
    <row r="64741" hidden="1"/>
    <row r="64742" hidden="1"/>
    <row r="64743" hidden="1"/>
    <row r="64744" hidden="1"/>
    <row r="64745" hidden="1"/>
    <row r="64746" hidden="1"/>
    <row r="64747" hidden="1"/>
    <row r="64748" hidden="1"/>
    <row r="64749" hidden="1"/>
    <row r="64750" hidden="1"/>
    <row r="64751" hidden="1"/>
    <row r="64752" hidden="1"/>
    <row r="64753" hidden="1"/>
    <row r="64754" hidden="1"/>
    <row r="64755" hidden="1"/>
    <row r="64756" hidden="1"/>
    <row r="64757" hidden="1"/>
    <row r="64758" hidden="1"/>
    <row r="64759" hidden="1"/>
    <row r="64760" hidden="1"/>
    <row r="64761" hidden="1"/>
    <row r="64762" hidden="1"/>
    <row r="64763" hidden="1"/>
    <row r="64764" hidden="1"/>
    <row r="64765" hidden="1"/>
    <row r="64766" hidden="1"/>
    <row r="64767" hidden="1"/>
    <row r="64768" hidden="1"/>
    <row r="64769" hidden="1"/>
    <row r="64770" hidden="1"/>
    <row r="64771" hidden="1"/>
    <row r="64772" hidden="1"/>
    <row r="64773" hidden="1"/>
    <row r="64774" hidden="1"/>
    <row r="64775" hidden="1"/>
    <row r="64776" hidden="1"/>
    <row r="64777" hidden="1"/>
    <row r="64778" hidden="1"/>
    <row r="64779" hidden="1"/>
    <row r="64780" hidden="1"/>
    <row r="64781" hidden="1"/>
    <row r="64782" hidden="1"/>
    <row r="64783" hidden="1"/>
    <row r="64784" hidden="1"/>
    <row r="64785" hidden="1"/>
    <row r="64786" hidden="1"/>
    <row r="64787" hidden="1"/>
    <row r="64788" hidden="1"/>
    <row r="64789" hidden="1"/>
    <row r="64790" hidden="1"/>
    <row r="64791" hidden="1"/>
    <row r="64792" hidden="1"/>
    <row r="64793" hidden="1"/>
    <row r="64794" hidden="1"/>
    <row r="64795" hidden="1"/>
    <row r="64796" hidden="1"/>
    <row r="64797" hidden="1"/>
    <row r="64798" hidden="1"/>
    <row r="64799" hidden="1"/>
    <row r="64800" hidden="1"/>
    <row r="64801" hidden="1"/>
    <row r="64802" hidden="1"/>
    <row r="64803" hidden="1"/>
    <row r="64804" hidden="1"/>
    <row r="64805" hidden="1"/>
    <row r="64806" hidden="1"/>
    <row r="64807" hidden="1"/>
    <row r="64808" hidden="1"/>
    <row r="64809" hidden="1"/>
    <row r="64810" hidden="1"/>
    <row r="64811" hidden="1"/>
    <row r="64812" hidden="1"/>
    <row r="64813" hidden="1"/>
    <row r="64814" hidden="1"/>
    <row r="64815" hidden="1"/>
    <row r="64816" hidden="1"/>
    <row r="64817" hidden="1"/>
    <row r="64818" hidden="1"/>
    <row r="64819" hidden="1"/>
    <row r="64820" hidden="1"/>
    <row r="64821" hidden="1"/>
    <row r="64822" hidden="1"/>
    <row r="64823" hidden="1"/>
    <row r="64824" hidden="1"/>
    <row r="64825" hidden="1"/>
    <row r="64826" hidden="1"/>
    <row r="64827" hidden="1"/>
    <row r="64828" hidden="1"/>
    <row r="64829" hidden="1"/>
    <row r="64830" hidden="1"/>
    <row r="64831" hidden="1"/>
    <row r="64832" hidden="1"/>
    <row r="64833" hidden="1"/>
    <row r="64834" hidden="1"/>
    <row r="64835" hidden="1"/>
    <row r="64836" hidden="1"/>
    <row r="64837" hidden="1"/>
    <row r="64838" hidden="1"/>
    <row r="64839" hidden="1"/>
    <row r="64840" hidden="1"/>
    <row r="64841" hidden="1"/>
    <row r="64842" hidden="1"/>
    <row r="64843" hidden="1"/>
    <row r="64844" hidden="1"/>
    <row r="64845" hidden="1"/>
    <row r="64846" hidden="1"/>
    <row r="64847" hidden="1"/>
    <row r="64848" hidden="1"/>
    <row r="64849" hidden="1"/>
    <row r="64850" hidden="1"/>
    <row r="64851" hidden="1"/>
    <row r="64852" hidden="1"/>
    <row r="64853" hidden="1"/>
    <row r="64854" hidden="1"/>
    <row r="64855" hidden="1"/>
    <row r="64856" hidden="1"/>
    <row r="64857" hidden="1"/>
    <row r="64858" hidden="1"/>
    <row r="64859" hidden="1"/>
    <row r="64860" hidden="1"/>
    <row r="64861" hidden="1"/>
    <row r="64862" hidden="1"/>
    <row r="64863" hidden="1"/>
    <row r="64864" hidden="1"/>
    <row r="64865" hidden="1"/>
    <row r="64866" hidden="1"/>
    <row r="64867" hidden="1"/>
    <row r="64868" hidden="1"/>
    <row r="64869" hidden="1"/>
    <row r="64870" hidden="1"/>
    <row r="64871" hidden="1"/>
    <row r="64872" hidden="1"/>
    <row r="64873" hidden="1"/>
    <row r="64874" hidden="1"/>
    <row r="64875" hidden="1"/>
    <row r="64876" hidden="1"/>
    <row r="64877" hidden="1"/>
    <row r="64878" hidden="1"/>
    <row r="64879" hidden="1"/>
    <row r="64880" hidden="1"/>
    <row r="64881" hidden="1"/>
    <row r="64882" hidden="1"/>
    <row r="64883" hidden="1"/>
    <row r="64884" hidden="1"/>
    <row r="64885" hidden="1"/>
    <row r="64886" hidden="1"/>
    <row r="64887" hidden="1"/>
    <row r="64888" hidden="1"/>
    <row r="64889" hidden="1"/>
    <row r="64890" hidden="1"/>
    <row r="64891" hidden="1"/>
    <row r="64892" hidden="1"/>
    <row r="64893" hidden="1"/>
    <row r="64894" hidden="1"/>
    <row r="64895" hidden="1"/>
    <row r="64896" hidden="1"/>
    <row r="64897" hidden="1"/>
    <row r="64898" hidden="1"/>
    <row r="64899" hidden="1"/>
    <row r="64900" hidden="1"/>
    <row r="64901" hidden="1"/>
    <row r="64902" hidden="1"/>
    <row r="64903" hidden="1"/>
    <row r="64904" hidden="1"/>
    <row r="64905" hidden="1"/>
    <row r="64906" hidden="1"/>
    <row r="64907" hidden="1"/>
    <row r="64908" hidden="1"/>
    <row r="64909" hidden="1"/>
    <row r="64910" hidden="1"/>
    <row r="64911" hidden="1"/>
    <row r="64912" hidden="1"/>
    <row r="64913" hidden="1"/>
    <row r="64914" hidden="1"/>
    <row r="64915" hidden="1"/>
    <row r="64916" hidden="1"/>
    <row r="64917" hidden="1"/>
    <row r="64918" hidden="1"/>
    <row r="64919" hidden="1"/>
    <row r="64920" hidden="1"/>
    <row r="64921" hidden="1"/>
    <row r="64922" hidden="1"/>
    <row r="64923" hidden="1"/>
    <row r="64924" hidden="1"/>
    <row r="64925" hidden="1"/>
    <row r="64926" hidden="1"/>
    <row r="64927" hidden="1"/>
    <row r="64928" hidden="1"/>
    <row r="64929" hidden="1"/>
    <row r="64930" hidden="1"/>
    <row r="64931" hidden="1"/>
    <row r="64932" hidden="1"/>
    <row r="64933" hidden="1"/>
    <row r="64934" hidden="1"/>
    <row r="64935" hidden="1"/>
    <row r="64936" hidden="1"/>
    <row r="64937" hidden="1"/>
    <row r="64938" hidden="1"/>
    <row r="64939" hidden="1"/>
    <row r="64940" hidden="1"/>
    <row r="64941" hidden="1"/>
    <row r="64942" hidden="1"/>
    <row r="64943" hidden="1"/>
    <row r="64944" hidden="1"/>
    <row r="64945" hidden="1"/>
    <row r="64946" hidden="1"/>
    <row r="64947" hidden="1"/>
    <row r="64948" hidden="1"/>
    <row r="64949" hidden="1"/>
    <row r="64950" hidden="1"/>
    <row r="64951" hidden="1"/>
    <row r="64952" hidden="1"/>
    <row r="64953" hidden="1"/>
    <row r="64954" hidden="1"/>
    <row r="64955" hidden="1"/>
    <row r="64956" hidden="1"/>
    <row r="64957" hidden="1"/>
    <row r="64958" hidden="1"/>
    <row r="64959" hidden="1"/>
    <row r="64960" hidden="1"/>
    <row r="64961" hidden="1"/>
    <row r="64962" hidden="1"/>
    <row r="64963" hidden="1"/>
    <row r="64964" hidden="1"/>
    <row r="64965" hidden="1"/>
    <row r="64966" hidden="1"/>
    <row r="64967" hidden="1"/>
    <row r="64968" hidden="1"/>
    <row r="64969" hidden="1"/>
    <row r="64970" hidden="1"/>
    <row r="64971" hidden="1"/>
    <row r="64972" hidden="1"/>
    <row r="64973" hidden="1"/>
    <row r="64974" hidden="1"/>
    <row r="64975" hidden="1"/>
    <row r="64976" hidden="1"/>
    <row r="64977" hidden="1"/>
    <row r="64978" hidden="1"/>
    <row r="64979" hidden="1"/>
    <row r="64980" hidden="1"/>
    <row r="64981" hidden="1"/>
    <row r="64982" hidden="1"/>
    <row r="64983" hidden="1"/>
    <row r="64984" hidden="1"/>
    <row r="64985" hidden="1"/>
    <row r="64986" hidden="1"/>
    <row r="64987" hidden="1"/>
    <row r="64988" hidden="1"/>
    <row r="64989" hidden="1"/>
    <row r="64990" hidden="1"/>
    <row r="64991" hidden="1"/>
    <row r="64992" hidden="1"/>
    <row r="64993" hidden="1"/>
    <row r="64994" hidden="1"/>
    <row r="64995" hidden="1"/>
    <row r="64996" hidden="1"/>
    <row r="64997" hidden="1"/>
    <row r="64998" hidden="1"/>
    <row r="64999" hidden="1"/>
    <row r="65000" hidden="1"/>
    <row r="65001" hidden="1"/>
    <row r="65002" hidden="1"/>
    <row r="65003" hidden="1"/>
    <row r="65004" hidden="1"/>
    <row r="65005" hidden="1"/>
    <row r="65006" hidden="1"/>
    <row r="65007" hidden="1"/>
    <row r="65008" hidden="1"/>
    <row r="65009" hidden="1"/>
    <row r="65010" hidden="1"/>
    <row r="65011" hidden="1"/>
    <row r="65012" hidden="1"/>
    <row r="65013" hidden="1"/>
    <row r="65014" hidden="1"/>
    <row r="65015" hidden="1"/>
    <row r="65016" hidden="1"/>
    <row r="65017" hidden="1"/>
    <row r="65018" hidden="1"/>
    <row r="65019" hidden="1"/>
    <row r="65020" hidden="1"/>
    <row r="65021" hidden="1"/>
    <row r="65022" hidden="1"/>
    <row r="65023" hidden="1"/>
    <row r="65024" hidden="1"/>
    <row r="65025" hidden="1"/>
    <row r="65026" hidden="1"/>
    <row r="65027" hidden="1"/>
    <row r="65028" hidden="1"/>
    <row r="65029" hidden="1"/>
    <row r="65030" hidden="1"/>
    <row r="65031" hidden="1"/>
    <row r="65032" hidden="1"/>
    <row r="65033" hidden="1"/>
    <row r="65034" hidden="1"/>
    <row r="65035" hidden="1"/>
    <row r="65036" hidden="1"/>
    <row r="65037" hidden="1"/>
    <row r="65038" hidden="1"/>
    <row r="65039" hidden="1"/>
    <row r="65040" hidden="1"/>
    <row r="65041" hidden="1"/>
    <row r="65042" hidden="1"/>
    <row r="65043" hidden="1"/>
    <row r="65044" hidden="1"/>
    <row r="65045" hidden="1"/>
    <row r="65046" hidden="1"/>
    <row r="65047" hidden="1"/>
    <row r="65048" hidden="1"/>
    <row r="65049" hidden="1"/>
    <row r="65050" hidden="1"/>
    <row r="65051" hidden="1"/>
    <row r="65052" hidden="1"/>
    <row r="65053" hidden="1"/>
    <row r="65054" hidden="1"/>
    <row r="65055" hidden="1"/>
    <row r="65056" hidden="1"/>
    <row r="65057" hidden="1"/>
    <row r="65058" hidden="1"/>
    <row r="65059" hidden="1"/>
    <row r="65060" hidden="1"/>
    <row r="65061" hidden="1"/>
    <row r="65062" hidden="1"/>
    <row r="65063" hidden="1"/>
    <row r="65064" hidden="1"/>
    <row r="65065" hidden="1"/>
    <row r="65066" hidden="1"/>
    <row r="65067" hidden="1"/>
    <row r="65068" hidden="1"/>
    <row r="65069" hidden="1"/>
    <row r="65070" hidden="1"/>
    <row r="65071" hidden="1"/>
    <row r="65072" hidden="1"/>
    <row r="65073" hidden="1"/>
    <row r="65074" hidden="1"/>
    <row r="65075" hidden="1"/>
    <row r="65076" hidden="1"/>
    <row r="65077" hidden="1"/>
    <row r="65078" hidden="1"/>
    <row r="65079" hidden="1"/>
    <row r="65080" hidden="1"/>
    <row r="65081" hidden="1"/>
    <row r="65082" hidden="1"/>
    <row r="65083" hidden="1"/>
    <row r="65084" hidden="1"/>
    <row r="65085" hidden="1"/>
    <row r="65086" hidden="1"/>
    <row r="65087" hidden="1"/>
    <row r="65088" hidden="1"/>
    <row r="65089" hidden="1"/>
    <row r="65090" hidden="1"/>
    <row r="65091" hidden="1"/>
    <row r="65092" hidden="1"/>
    <row r="65093" hidden="1"/>
    <row r="65094" hidden="1"/>
    <row r="65095" hidden="1"/>
    <row r="65096" hidden="1"/>
    <row r="65097" hidden="1"/>
    <row r="65098" hidden="1"/>
    <row r="65099" hidden="1"/>
    <row r="65100" hidden="1"/>
    <row r="65101" hidden="1"/>
    <row r="65102" hidden="1"/>
    <row r="65103" hidden="1"/>
    <row r="65104" hidden="1"/>
    <row r="65105" hidden="1"/>
    <row r="65106" hidden="1"/>
    <row r="65107" hidden="1"/>
    <row r="65108" hidden="1"/>
    <row r="65109" hidden="1"/>
    <row r="65110" hidden="1"/>
    <row r="65111" hidden="1"/>
    <row r="65112" hidden="1"/>
    <row r="65113" hidden="1"/>
    <row r="65114" hidden="1"/>
    <row r="65115" hidden="1"/>
    <row r="65116" hidden="1"/>
    <row r="65117" hidden="1"/>
    <row r="65118" hidden="1"/>
    <row r="65119" hidden="1"/>
    <row r="65120" hidden="1"/>
    <row r="65121" hidden="1"/>
    <row r="65122" hidden="1"/>
    <row r="65123" hidden="1"/>
    <row r="65124" hidden="1"/>
    <row r="65125" hidden="1"/>
    <row r="65126" hidden="1"/>
    <row r="65127" hidden="1"/>
    <row r="65128" hidden="1"/>
    <row r="65129" hidden="1"/>
    <row r="65130" hidden="1"/>
    <row r="65131" hidden="1"/>
    <row r="65132" hidden="1"/>
    <row r="65133" hidden="1"/>
    <row r="65134" hidden="1"/>
    <row r="65135" hidden="1"/>
    <row r="65136" hidden="1"/>
    <row r="65137" hidden="1"/>
    <row r="65138" hidden="1"/>
    <row r="65139" hidden="1"/>
    <row r="65140" hidden="1"/>
    <row r="65141" hidden="1"/>
    <row r="65142" hidden="1"/>
    <row r="65143" hidden="1"/>
    <row r="65144" hidden="1"/>
    <row r="65145" hidden="1"/>
    <row r="65146" hidden="1"/>
    <row r="65147" hidden="1"/>
    <row r="65148" hidden="1"/>
    <row r="65149" hidden="1"/>
    <row r="65150" hidden="1"/>
    <row r="65151" hidden="1"/>
    <row r="65152" hidden="1"/>
    <row r="65153" hidden="1"/>
    <row r="65154" hidden="1"/>
    <row r="65155" hidden="1"/>
    <row r="65156" hidden="1"/>
    <row r="65157" hidden="1"/>
    <row r="65158" hidden="1"/>
    <row r="65159" hidden="1"/>
    <row r="65160" hidden="1"/>
    <row r="65161" hidden="1"/>
    <row r="65162" hidden="1"/>
    <row r="65163" hidden="1"/>
    <row r="65164" hidden="1"/>
    <row r="65165" hidden="1"/>
    <row r="65166" hidden="1"/>
    <row r="65167" hidden="1"/>
    <row r="65168" hidden="1"/>
    <row r="65169" hidden="1"/>
    <row r="65170" hidden="1"/>
    <row r="65171" hidden="1"/>
    <row r="65172" hidden="1"/>
    <row r="65173" hidden="1"/>
    <row r="65174" hidden="1"/>
    <row r="65175" hidden="1"/>
    <row r="65176" hidden="1"/>
    <row r="65177" hidden="1"/>
    <row r="65178" hidden="1"/>
    <row r="65179" hidden="1"/>
    <row r="65180" hidden="1"/>
    <row r="65181" hidden="1"/>
    <row r="65182" hidden="1"/>
    <row r="65183" hidden="1"/>
    <row r="65184" hidden="1"/>
    <row r="65185" hidden="1"/>
    <row r="65186" hidden="1"/>
    <row r="65187" hidden="1"/>
    <row r="65188" hidden="1"/>
    <row r="65189" hidden="1"/>
    <row r="65190" hidden="1"/>
    <row r="65191" hidden="1"/>
    <row r="65192" hidden="1"/>
    <row r="65193" hidden="1"/>
    <row r="65194" hidden="1"/>
    <row r="65195" hidden="1"/>
    <row r="65196" hidden="1"/>
    <row r="65197" hidden="1"/>
    <row r="65198" hidden="1"/>
    <row r="65199" hidden="1"/>
    <row r="65200" hidden="1"/>
    <row r="65201" hidden="1"/>
    <row r="65202" hidden="1"/>
    <row r="65203" hidden="1"/>
    <row r="65204" hidden="1"/>
    <row r="65205" hidden="1"/>
    <row r="65206" hidden="1"/>
    <row r="65207" hidden="1"/>
    <row r="65208" hidden="1"/>
    <row r="65209" hidden="1"/>
    <row r="65210" hidden="1"/>
    <row r="65211" hidden="1"/>
    <row r="65212" hidden="1"/>
    <row r="65213" hidden="1"/>
    <row r="65214" hidden="1"/>
    <row r="65215" hidden="1"/>
    <row r="65216" hidden="1"/>
    <row r="65217" hidden="1"/>
    <row r="65218" hidden="1"/>
    <row r="65219" hidden="1"/>
    <row r="65220" hidden="1"/>
    <row r="65221" hidden="1"/>
    <row r="65222" hidden="1"/>
    <row r="65223" hidden="1"/>
    <row r="65224" hidden="1"/>
    <row r="65225" hidden="1"/>
    <row r="65226" hidden="1"/>
    <row r="65227" hidden="1"/>
    <row r="65228" hidden="1"/>
    <row r="65229" hidden="1"/>
    <row r="65230" hidden="1"/>
    <row r="65231" hidden="1"/>
    <row r="65232" hidden="1"/>
    <row r="65233" hidden="1"/>
    <row r="65234" hidden="1"/>
    <row r="65235" hidden="1"/>
    <row r="65236" hidden="1"/>
    <row r="65237" hidden="1"/>
    <row r="65238" hidden="1"/>
    <row r="65239" hidden="1"/>
    <row r="65240" hidden="1"/>
    <row r="65241" hidden="1"/>
    <row r="65242" hidden="1"/>
    <row r="65243" hidden="1"/>
    <row r="65244" hidden="1"/>
    <row r="65245" hidden="1"/>
    <row r="65246" hidden="1"/>
    <row r="65247" hidden="1"/>
    <row r="65248" hidden="1"/>
    <row r="65249" hidden="1"/>
    <row r="65250" hidden="1"/>
    <row r="65251" hidden="1"/>
    <row r="65252" hidden="1"/>
    <row r="65253" hidden="1"/>
    <row r="65254" hidden="1"/>
    <row r="65255" hidden="1"/>
    <row r="65256" hidden="1"/>
    <row r="65257" hidden="1"/>
    <row r="65258" hidden="1"/>
    <row r="65259" hidden="1"/>
    <row r="65260" hidden="1"/>
    <row r="65261" hidden="1"/>
    <row r="65262" hidden="1"/>
    <row r="65263" hidden="1"/>
    <row r="65264" hidden="1"/>
    <row r="65265" hidden="1"/>
    <row r="65266" hidden="1"/>
    <row r="65267" hidden="1"/>
    <row r="65268" hidden="1"/>
    <row r="65269" hidden="1"/>
    <row r="65270" hidden="1"/>
    <row r="65271" hidden="1"/>
    <row r="65272" hidden="1"/>
    <row r="65273" hidden="1"/>
    <row r="65274" hidden="1"/>
    <row r="65275" hidden="1"/>
    <row r="65276" hidden="1"/>
    <row r="65277" hidden="1"/>
    <row r="65278" hidden="1"/>
    <row r="65279" hidden="1"/>
    <row r="65280" hidden="1"/>
    <row r="65281" hidden="1"/>
    <row r="65282" hidden="1"/>
    <row r="65283" hidden="1"/>
    <row r="65284" hidden="1"/>
    <row r="65285" hidden="1"/>
    <row r="65286" hidden="1"/>
    <row r="65287" hidden="1"/>
    <row r="65288" hidden="1"/>
    <row r="65289" hidden="1"/>
    <row r="65290" hidden="1"/>
    <row r="65291" hidden="1"/>
    <row r="65292" hidden="1"/>
    <row r="65293" hidden="1"/>
    <row r="65294" hidden="1"/>
    <row r="65295" hidden="1"/>
    <row r="65296" hidden="1"/>
    <row r="65297" hidden="1"/>
    <row r="65298" hidden="1"/>
    <row r="65299" hidden="1"/>
    <row r="65300" hidden="1"/>
    <row r="65301" hidden="1"/>
    <row r="65302" hidden="1"/>
    <row r="65303" hidden="1"/>
    <row r="65304" hidden="1"/>
    <row r="65305" hidden="1"/>
    <row r="65306" hidden="1"/>
    <row r="65307" hidden="1"/>
    <row r="65308" hidden="1"/>
    <row r="65309" hidden="1"/>
    <row r="65310" hidden="1"/>
    <row r="65311" hidden="1"/>
    <row r="65312" hidden="1"/>
    <row r="65313" hidden="1"/>
    <row r="65314" hidden="1"/>
    <row r="65315" hidden="1"/>
    <row r="65316" hidden="1"/>
    <row r="65317" hidden="1"/>
    <row r="65318" hidden="1"/>
    <row r="65319" hidden="1"/>
    <row r="65320" hidden="1"/>
    <row r="65321" hidden="1"/>
    <row r="65322" hidden="1"/>
    <row r="65323" hidden="1"/>
    <row r="65324" hidden="1"/>
    <row r="65325" hidden="1"/>
    <row r="65326" hidden="1"/>
    <row r="65327" hidden="1"/>
    <row r="65328" hidden="1"/>
    <row r="65329" hidden="1"/>
    <row r="65330" hidden="1"/>
    <row r="65331" hidden="1"/>
    <row r="65332" hidden="1"/>
    <row r="65333" hidden="1"/>
    <row r="65334" hidden="1"/>
    <row r="65335" hidden="1"/>
    <row r="65336" hidden="1"/>
    <row r="65337" hidden="1"/>
    <row r="65338" hidden="1"/>
    <row r="65339" hidden="1"/>
    <row r="65340" hidden="1"/>
    <row r="65341" hidden="1"/>
    <row r="65342" hidden="1"/>
    <row r="65343" hidden="1"/>
    <row r="65344" hidden="1"/>
    <row r="65345" hidden="1"/>
    <row r="65346" hidden="1"/>
    <row r="65347" hidden="1"/>
    <row r="65348" hidden="1"/>
    <row r="65349" hidden="1"/>
    <row r="65350" hidden="1"/>
    <row r="65351" hidden="1"/>
    <row r="65352" hidden="1"/>
    <row r="65353" hidden="1"/>
    <row r="65354" hidden="1"/>
    <row r="65355" hidden="1"/>
    <row r="65356" hidden="1"/>
    <row r="65357" hidden="1"/>
    <row r="65358" hidden="1"/>
    <row r="65359" hidden="1"/>
    <row r="65360" hidden="1"/>
    <row r="65361" hidden="1"/>
    <row r="65362" hidden="1"/>
    <row r="65363" hidden="1"/>
    <row r="65364" hidden="1"/>
    <row r="65365" hidden="1"/>
    <row r="65366" hidden="1"/>
    <row r="65367" hidden="1"/>
    <row r="65368" hidden="1"/>
    <row r="65369" hidden="1"/>
    <row r="65370" hidden="1"/>
    <row r="65371" hidden="1"/>
    <row r="65372" hidden="1"/>
    <row r="65373" hidden="1"/>
    <row r="65374" hidden="1"/>
    <row r="65375" hidden="1"/>
    <row r="65376" hidden="1"/>
    <row r="65377" hidden="1"/>
    <row r="65378" hidden="1"/>
    <row r="65379" hidden="1"/>
    <row r="65380" hidden="1"/>
    <row r="65381" hidden="1"/>
    <row r="65382" hidden="1"/>
    <row r="65383" hidden="1"/>
    <row r="65384" hidden="1"/>
    <row r="65385" hidden="1"/>
    <row r="65386" hidden="1"/>
    <row r="65387" hidden="1"/>
    <row r="65388" hidden="1"/>
    <row r="65389" hidden="1"/>
    <row r="65390" hidden="1"/>
    <row r="65391" hidden="1"/>
    <row r="65392" hidden="1"/>
    <row r="65393" hidden="1"/>
    <row r="65394" hidden="1"/>
    <row r="65395" hidden="1"/>
    <row r="65396" hidden="1"/>
    <row r="65397" hidden="1"/>
    <row r="65398" hidden="1"/>
    <row r="65399" hidden="1"/>
    <row r="65400" hidden="1"/>
    <row r="65401" hidden="1"/>
    <row r="65402" hidden="1"/>
    <row r="65403" hidden="1"/>
    <row r="65404" hidden="1"/>
    <row r="65405" hidden="1"/>
    <row r="65406" hidden="1"/>
    <row r="65407" hidden="1"/>
    <row r="65408" hidden="1"/>
    <row r="65409" hidden="1"/>
    <row r="65410" hidden="1"/>
    <row r="65411" hidden="1"/>
    <row r="65412" hidden="1"/>
    <row r="65413" hidden="1"/>
    <row r="65414" hidden="1"/>
    <row r="65415" hidden="1"/>
    <row r="65416" hidden="1"/>
    <row r="65417" hidden="1"/>
    <row r="65418" hidden="1"/>
    <row r="65419" hidden="1"/>
    <row r="65420" hidden="1"/>
    <row r="65421" hidden="1"/>
    <row r="65422" hidden="1"/>
    <row r="65423" hidden="1"/>
    <row r="65424" hidden="1"/>
    <row r="65425" hidden="1"/>
    <row r="65426" hidden="1"/>
    <row r="65427" hidden="1"/>
    <row r="65428" hidden="1"/>
    <row r="65429" hidden="1"/>
    <row r="65430" hidden="1"/>
    <row r="65431" hidden="1"/>
    <row r="65432" hidden="1"/>
    <row r="65433" hidden="1"/>
    <row r="65434" hidden="1"/>
    <row r="65435" hidden="1"/>
    <row r="65436" hidden="1"/>
    <row r="65437" hidden="1"/>
    <row r="65438" hidden="1"/>
    <row r="65439" hidden="1"/>
    <row r="65440" hidden="1"/>
    <row r="65441" hidden="1"/>
    <row r="65442" hidden="1"/>
    <row r="65443" hidden="1"/>
    <row r="65444" hidden="1"/>
    <row r="65445" hidden="1"/>
    <row r="65446" hidden="1"/>
    <row r="65447" hidden="1"/>
    <row r="65448" hidden="1"/>
    <row r="65449" hidden="1"/>
    <row r="65450" hidden="1"/>
    <row r="65451" hidden="1"/>
    <row r="65452" hidden="1"/>
    <row r="65453" hidden="1"/>
    <row r="65454" hidden="1"/>
    <row r="65455" hidden="1"/>
    <row r="65456" hidden="1"/>
    <row r="65457" hidden="1"/>
    <row r="65458" hidden="1"/>
    <row r="65459" hidden="1"/>
    <row r="65460" hidden="1"/>
    <row r="65461" hidden="1"/>
    <row r="65462" hidden="1"/>
    <row r="65463" hidden="1"/>
    <row r="65464" hidden="1"/>
    <row r="65465" hidden="1"/>
    <row r="65466" hidden="1"/>
    <row r="65467" hidden="1"/>
    <row r="65468" hidden="1"/>
    <row r="65469" hidden="1"/>
    <row r="65470" hidden="1"/>
    <row r="65471" hidden="1"/>
    <row r="65472" hidden="1"/>
    <row r="65473" hidden="1"/>
    <row r="65474" hidden="1"/>
    <row r="65475" hidden="1"/>
    <row r="65476" hidden="1"/>
    <row r="65477" hidden="1"/>
    <row r="65478" hidden="1"/>
    <row r="65479" hidden="1"/>
    <row r="65480" hidden="1"/>
    <row r="65481" hidden="1"/>
    <row r="65482" hidden="1"/>
    <row r="65483" hidden="1"/>
    <row r="65484" hidden="1"/>
    <row r="65485" hidden="1"/>
    <row r="65486" hidden="1"/>
    <row r="65487" hidden="1"/>
    <row r="65488" hidden="1"/>
    <row r="65489" hidden="1"/>
    <row r="65490" hidden="1"/>
    <row r="65491" hidden="1"/>
    <row r="65492" hidden="1"/>
    <row r="65493" hidden="1"/>
    <row r="65494" hidden="1"/>
    <row r="65495" hidden="1"/>
    <row r="65496" hidden="1"/>
    <row r="65497" hidden="1"/>
    <row r="65498" hidden="1"/>
    <row r="65499" hidden="1"/>
    <row r="65500" hidden="1"/>
    <row r="65501" hidden="1"/>
    <row r="65502" hidden="1"/>
    <row r="65503" hidden="1"/>
    <row r="65504" hidden="1"/>
    <row r="65505" hidden="1"/>
    <row r="65506" hidden="1"/>
    <row r="65507" hidden="1"/>
    <row r="65508" hidden="1"/>
    <row r="65509" hidden="1"/>
    <row r="65510" hidden="1"/>
    <row r="65511" hidden="1"/>
    <row r="65512" hidden="1"/>
    <row r="65513" hidden="1"/>
    <row r="65514" hidden="1"/>
    <row r="65515" hidden="1"/>
    <row r="65516" hidden="1"/>
    <row r="65517" hidden="1"/>
    <row r="65518" hidden="1"/>
    <row r="65519" hidden="1"/>
    <row r="65520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 hidden="1"/>
    <row r="65545" hidden="1"/>
    <row r="65546" hidden="1"/>
    <row r="65547" hidden="1"/>
    <row r="65548" hidden="1"/>
    <row r="65549" hidden="1"/>
    <row r="65550" hidden="1"/>
    <row r="65551" hidden="1"/>
    <row r="65552" hidden="1"/>
    <row r="65553" hidden="1"/>
    <row r="65554" hidden="1"/>
    <row r="65555" hidden="1"/>
    <row r="65556" hidden="1"/>
    <row r="65557" hidden="1"/>
    <row r="65558" hidden="1"/>
    <row r="65559" hidden="1"/>
    <row r="65560" hidden="1"/>
    <row r="65561" hidden="1"/>
    <row r="65562" hidden="1"/>
    <row r="65563" hidden="1"/>
    <row r="65564" hidden="1"/>
    <row r="65565" hidden="1"/>
    <row r="65566" hidden="1"/>
    <row r="65567" hidden="1"/>
    <row r="65568" hidden="1"/>
    <row r="65569" hidden="1"/>
    <row r="65570" hidden="1"/>
    <row r="65571" hidden="1"/>
    <row r="65572" hidden="1"/>
    <row r="65573" hidden="1"/>
    <row r="65574" hidden="1"/>
    <row r="65575" hidden="1"/>
    <row r="65576" hidden="1"/>
    <row r="65577" hidden="1"/>
    <row r="65578" hidden="1"/>
    <row r="65579" hidden="1"/>
    <row r="65580" hidden="1"/>
    <row r="65581" hidden="1"/>
    <row r="65582" hidden="1"/>
    <row r="65583" hidden="1"/>
    <row r="65584" hidden="1"/>
    <row r="65585" hidden="1"/>
    <row r="65586" hidden="1"/>
    <row r="65587" hidden="1"/>
    <row r="65588" hidden="1"/>
    <row r="65589" hidden="1"/>
    <row r="65590" hidden="1"/>
    <row r="65591" hidden="1"/>
    <row r="65592" hidden="1"/>
    <row r="65593" hidden="1"/>
    <row r="65594" hidden="1"/>
    <row r="65595" hidden="1"/>
    <row r="65596" hidden="1"/>
    <row r="65597" hidden="1"/>
    <row r="65598" hidden="1"/>
    <row r="65599" hidden="1"/>
    <row r="65600" hidden="1"/>
    <row r="65601" hidden="1"/>
    <row r="65602" hidden="1"/>
    <row r="65603" hidden="1"/>
    <row r="65604" hidden="1"/>
    <row r="65605" hidden="1"/>
    <row r="65606" hidden="1"/>
    <row r="65607" hidden="1"/>
    <row r="65608" hidden="1"/>
    <row r="65609" hidden="1"/>
    <row r="65610" hidden="1"/>
    <row r="65611" hidden="1"/>
    <row r="65612" hidden="1"/>
    <row r="65613" hidden="1"/>
    <row r="65614" hidden="1"/>
    <row r="65615" hidden="1"/>
    <row r="65616" hidden="1"/>
    <row r="65617" hidden="1"/>
    <row r="65618" hidden="1"/>
    <row r="65619" hidden="1"/>
    <row r="65620" hidden="1"/>
    <row r="65621" hidden="1"/>
    <row r="65622" hidden="1"/>
    <row r="65623" hidden="1"/>
    <row r="65624" hidden="1"/>
    <row r="65625" hidden="1"/>
    <row r="65626" hidden="1"/>
    <row r="65627" hidden="1"/>
    <row r="65628" hidden="1"/>
    <row r="65629" hidden="1"/>
    <row r="65630" hidden="1"/>
    <row r="65631" hidden="1"/>
    <row r="65632" hidden="1"/>
    <row r="65633" hidden="1"/>
    <row r="65634" hidden="1"/>
    <row r="65635" hidden="1"/>
    <row r="65636" hidden="1"/>
    <row r="65637" hidden="1"/>
    <row r="65638" hidden="1"/>
    <row r="65639" hidden="1"/>
    <row r="65640" hidden="1"/>
    <row r="65641" hidden="1"/>
    <row r="65642" hidden="1"/>
    <row r="65643" hidden="1"/>
    <row r="65644" hidden="1"/>
    <row r="65645" hidden="1"/>
    <row r="65646" hidden="1"/>
    <row r="65647" hidden="1"/>
    <row r="65648" hidden="1"/>
    <row r="65649" hidden="1"/>
    <row r="65650" hidden="1"/>
    <row r="65651" hidden="1"/>
    <row r="65652" hidden="1"/>
    <row r="65653" hidden="1"/>
    <row r="65654" hidden="1"/>
    <row r="65655" hidden="1"/>
    <row r="65656" hidden="1"/>
    <row r="65657" hidden="1"/>
    <row r="65658" hidden="1"/>
    <row r="65659" hidden="1"/>
    <row r="65660" hidden="1"/>
    <row r="65661" hidden="1"/>
    <row r="65662" hidden="1"/>
    <row r="65663" hidden="1"/>
    <row r="65664" hidden="1"/>
    <row r="65665" hidden="1"/>
    <row r="65666" hidden="1"/>
    <row r="65667" hidden="1"/>
    <row r="65668" hidden="1"/>
    <row r="65669" hidden="1"/>
    <row r="65670" hidden="1"/>
    <row r="65671" hidden="1"/>
    <row r="65672" hidden="1"/>
    <row r="65673" hidden="1"/>
    <row r="65674" hidden="1"/>
    <row r="65675" hidden="1"/>
    <row r="65676" hidden="1"/>
    <row r="65677" hidden="1"/>
    <row r="65678" hidden="1"/>
    <row r="65679" hidden="1"/>
    <row r="65680" hidden="1"/>
    <row r="65681" hidden="1"/>
    <row r="65682" hidden="1"/>
    <row r="65683" hidden="1"/>
    <row r="65684" hidden="1"/>
    <row r="65685" hidden="1"/>
    <row r="65686" hidden="1"/>
    <row r="65687" hidden="1"/>
    <row r="65688" hidden="1"/>
    <row r="65689" hidden="1"/>
    <row r="65690" hidden="1"/>
    <row r="65691" hidden="1"/>
    <row r="65692" hidden="1"/>
    <row r="65693" hidden="1"/>
    <row r="65694" hidden="1"/>
    <row r="65695" hidden="1"/>
    <row r="65696" hidden="1"/>
    <row r="65697" hidden="1"/>
    <row r="65698" hidden="1"/>
    <row r="65699" hidden="1"/>
    <row r="65700" hidden="1"/>
    <row r="65701" hidden="1"/>
    <row r="65702" hidden="1"/>
    <row r="65703" hidden="1"/>
    <row r="65704" hidden="1"/>
    <row r="65705" hidden="1"/>
    <row r="65706" hidden="1"/>
    <row r="65707" hidden="1"/>
    <row r="65708" hidden="1"/>
    <row r="65709" hidden="1"/>
    <row r="65710" hidden="1"/>
    <row r="65711" hidden="1"/>
    <row r="65712" hidden="1"/>
    <row r="65713" hidden="1"/>
    <row r="65714" hidden="1"/>
    <row r="65715" hidden="1"/>
    <row r="65716" hidden="1"/>
    <row r="65717" hidden="1"/>
    <row r="65718" hidden="1"/>
    <row r="65719" hidden="1"/>
    <row r="65720" hidden="1"/>
    <row r="65721" hidden="1"/>
    <row r="65722" hidden="1"/>
    <row r="65723" hidden="1"/>
    <row r="65724" hidden="1"/>
    <row r="65725" hidden="1"/>
    <row r="65726" hidden="1"/>
    <row r="65727" hidden="1"/>
    <row r="65728" hidden="1"/>
    <row r="65729" hidden="1"/>
    <row r="65730" hidden="1"/>
    <row r="65731" hidden="1"/>
    <row r="65732" hidden="1"/>
    <row r="65733" hidden="1"/>
    <row r="65734" hidden="1"/>
    <row r="65735" hidden="1"/>
    <row r="65736" hidden="1"/>
    <row r="65737" hidden="1"/>
    <row r="65738" hidden="1"/>
    <row r="65739" hidden="1"/>
    <row r="65740" hidden="1"/>
    <row r="65741" hidden="1"/>
    <row r="65742" hidden="1"/>
    <row r="65743" hidden="1"/>
    <row r="65744" hidden="1"/>
    <row r="65745" hidden="1"/>
    <row r="65746" hidden="1"/>
    <row r="65747" hidden="1"/>
    <row r="65748" hidden="1"/>
    <row r="65749" hidden="1"/>
    <row r="65750" hidden="1"/>
    <row r="65751" hidden="1"/>
    <row r="65752" hidden="1"/>
    <row r="65753" hidden="1"/>
    <row r="65754" hidden="1"/>
    <row r="65755" hidden="1"/>
    <row r="65756" hidden="1"/>
    <row r="65757" hidden="1"/>
    <row r="65758" hidden="1"/>
    <row r="65759" hidden="1"/>
    <row r="65760" hidden="1"/>
    <row r="65761" hidden="1"/>
    <row r="65762" hidden="1"/>
    <row r="65763" hidden="1"/>
    <row r="65764" hidden="1"/>
    <row r="65765" hidden="1"/>
    <row r="65766" hidden="1"/>
    <row r="65767" hidden="1"/>
    <row r="65768" hidden="1"/>
    <row r="65769" hidden="1"/>
    <row r="65770" hidden="1"/>
    <row r="65771" hidden="1"/>
    <row r="65772" hidden="1"/>
    <row r="65773" hidden="1"/>
    <row r="65774" hidden="1"/>
    <row r="65775" hidden="1"/>
    <row r="65776" hidden="1"/>
    <row r="65777" hidden="1"/>
    <row r="65778" hidden="1"/>
    <row r="65779" hidden="1"/>
    <row r="65780" hidden="1"/>
    <row r="65781" hidden="1"/>
    <row r="65782" hidden="1"/>
    <row r="65783" hidden="1"/>
    <row r="65784" hidden="1"/>
    <row r="65785" hidden="1"/>
    <row r="65786" hidden="1"/>
    <row r="65787" hidden="1"/>
    <row r="65788" hidden="1"/>
    <row r="65789" hidden="1"/>
    <row r="65790" hidden="1"/>
    <row r="65791" hidden="1"/>
    <row r="65792" hidden="1"/>
    <row r="65793" hidden="1"/>
    <row r="65794" hidden="1"/>
    <row r="65795" hidden="1"/>
    <row r="65796" hidden="1"/>
    <row r="65797" hidden="1"/>
    <row r="65798" hidden="1"/>
    <row r="65799" hidden="1"/>
    <row r="65800" hidden="1"/>
    <row r="65801" hidden="1"/>
    <row r="65802" hidden="1"/>
    <row r="65803" hidden="1"/>
    <row r="65804" hidden="1"/>
    <row r="65805" hidden="1"/>
    <row r="65806" hidden="1"/>
    <row r="65807" hidden="1"/>
    <row r="65808" hidden="1"/>
    <row r="65809" hidden="1"/>
    <row r="65810" hidden="1"/>
    <row r="65811" hidden="1"/>
    <row r="65812" hidden="1"/>
    <row r="65813" hidden="1"/>
    <row r="65814" hidden="1"/>
    <row r="65815" hidden="1"/>
    <row r="65816" hidden="1"/>
    <row r="65817" hidden="1"/>
    <row r="65818" hidden="1"/>
    <row r="65819" hidden="1"/>
    <row r="65820" hidden="1"/>
    <row r="65821" hidden="1"/>
    <row r="65822" hidden="1"/>
    <row r="65823" hidden="1"/>
    <row r="65824" hidden="1"/>
    <row r="65825" hidden="1"/>
    <row r="65826" hidden="1"/>
    <row r="65827" hidden="1"/>
    <row r="65828" hidden="1"/>
    <row r="65829" hidden="1"/>
    <row r="65830" hidden="1"/>
    <row r="65831" hidden="1"/>
    <row r="65832" hidden="1"/>
    <row r="65833" hidden="1"/>
    <row r="65834" hidden="1"/>
    <row r="65835" hidden="1"/>
    <row r="65836" hidden="1"/>
    <row r="65837" hidden="1"/>
    <row r="65838" hidden="1"/>
    <row r="65839" hidden="1"/>
    <row r="65840" hidden="1"/>
    <row r="65841" hidden="1"/>
    <row r="65842" hidden="1"/>
    <row r="65843" hidden="1"/>
    <row r="65844" hidden="1"/>
    <row r="65845" hidden="1"/>
    <row r="65846" hidden="1"/>
    <row r="65847" hidden="1"/>
    <row r="65848" hidden="1"/>
    <row r="65849" hidden="1"/>
    <row r="65850" hidden="1"/>
    <row r="65851" hidden="1"/>
    <row r="65852" hidden="1"/>
    <row r="65853" hidden="1"/>
    <row r="65854" hidden="1"/>
    <row r="65855" hidden="1"/>
    <row r="65856" hidden="1"/>
    <row r="65857" hidden="1"/>
    <row r="65858" hidden="1"/>
    <row r="65859" hidden="1"/>
    <row r="65860" hidden="1"/>
    <row r="65861" hidden="1"/>
    <row r="65862" hidden="1"/>
    <row r="65863" hidden="1"/>
    <row r="65864" hidden="1"/>
    <row r="65865" hidden="1"/>
    <row r="65866" hidden="1"/>
    <row r="65867" hidden="1"/>
    <row r="65868" hidden="1"/>
    <row r="65869" hidden="1"/>
    <row r="65870" hidden="1"/>
    <row r="65871" hidden="1"/>
    <row r="65872" hidden="1"/>
    <row r="65873" hidden="1"/>
    <row r="65874" hidden="1"/>
    <row r="65875" hidden="1"/>
    <row r="65876" hidden="1"/>
    <row r="65877" hidden="1"/>
    <row r="65878" hidden="1"/>
    <row r="65879" hidden="1"/>
    <row r="65880" hidden="1"/>
    <row r="65881" hidden="1"/>
    <row r="65882" hidden="1"/>
    <row r="65883" hidden="1"/>
    <row r="65884" hidden="1"/>
    <row r="65885" hidden="1"/>
    <row r="65886" hidden="1"/>
    <row r="65887" hidden="1"/>
    <row r="65888" hidden="1"/>
    <row r="65889" hidden="1"/>
    <row r="65890" hidden="1"/>
    <row r="65891" hidden="1"/>
    <row r="65892" hidden="1"/>
    <row r="65893" hidden="1"/>
    <row r="65894" hidden="1"/>
    <row r="65895" hidden="1"/>
    <row r="65896" hidden="1"/>
    <row r="65897" hidden="1"/>
    <row r="65898" hidden="1"/>
    <row r="65899" hidden="1"/>
    <row r="65900" hidden="1"/>
    <row r="65901" hidden="1"/>
    <row r="65902" hidden="1"/>
    <row r="65903" hidden="1"/>
    <row r="65904" hidden="1"/>
    <row r="65905" hidden="1"/>
    <row r="65906" hidden="1"/>
    <row r="65907" hidden="1"/>
    <row r="65908" hidden="1"/>
    <row r="65909" hidden="1"/>
    <row r="65910" hidden="1"/>
    <row r="65911" hidden="1"/>
    <row r="65912" hidden="1"/>
    <row r="65913" hidden="1"/>
    <row r="65914" hidden="1"/>
    <row r="65915" hidden="1"/>
    <row r="65916" hidden="1"/>
    <row r="65917" hidden="1"/>
    <row r="65918" hidden="1"/>
    <row r="65919" hidden="1"/>
    <row r="65920" hidden="1"/>
    <row r="65921" hidden="1"/>
    <row r="65922" hidden="1"/>
    <row r="65923" hidden="1"/>
    <row r="65924" hidden="1"/>
    <row r="65925" hidden="1"/>
    <row r="65926" hidden="1"/>
    <row r="65927" hidden="1"/>
    <row r="65928" hidden="1"/>
    <row r="65929" hidden="1"/>
    <row r="65930" hidden="1"/>
    <row r="65931" hidden="1"/>
    <row r="65932" hidden="1"/>
    <row r="65933" hidden="1"/>
    <row r="65934" hidden="1"/>
    <row r="65935" hidden="1"/>
    <row r="65936" hidden="1"/>
    <row r="65937" hidden="1"/>
    <row r="65938" hidden="1"/>
    <row r="65939" hidden="1"/>
    <row r="65940" hidden="1"/>
    <row r="65941" hidden="1"/>
    <row r="65942" hidden="1"/>
    <row r="65943" hidden="1"/>
    <row r="65944" hidden="1"/>
    <row r="65945" hidden="1"/>
    <row r="65946" hidden="1"/>
    <row r="65947" hidden="1"/>
    <row r="65948" hidden="1"/>
    <row r="65949" hidden="1"/>
    <row r="65950" hidden="1"/>
    <row r="65951" hidden="1"/>
    <row r="65952" hidden="1"/>
    <row r="65953" hidden="1"/>
    <row r="65954" hidden="1"/>
    <row r="65955" hidden="1"/>
    <row r="65956" hidden="1"/>
    <row r="65957" hidden="1"/>
    <row r="65958" hidden="1"/>
    <row r="65959" hidden="1"/>
    <row r="65960" hidden="1"/>
    <row r="65961" hidden="1"/>
    <row r="65962" hidden="1"/>
    <row r="65963" hidden="1"/>
    <row r="65964" hidden="1"/>
    <row r="65965" hidden="1"/>
    <row r="65966" hidden="1"/>
    <row r="65967" hidden="1"/>
    <row r="65968" hidden="1"/>
    <row r="65969" hidden="1"/>
    <row r="65970" hidden="1"/>
    <row r="65971" hidden="1"/>
    <row r="65972" hidden="1"/>
    <row r="65973" hidden="1"/>
    <row r="65974" hidden="1"/>
    <row r="65975" hidden="1"/>
    <row r="65976" hidden="1"/>
    <row r="65977" hidden="1"/>
    <row r="65978" hidden="1"/>
    <row r="65979" hidden="1"/>
    <row r="65980" hidden="1"/>
    <row r="65981" hidden="1"/>
    <row r="65982" hidden="1"/>
    <row r="65983" hidden="1"/>
    <row r="65984" hidden="1"/>
    <row r="65985" hidden="1"/>
    <row r="65986" hidden="1"/>
    <row r="65987" hidden="1"/>
    <row r="65988" hidden="1"/>
    <row r="65989" hidden="1"/>
    <row r="65990" hidden="1"/>
    <row r="65991" hidden="1"/>
    <row r="65992" hidden="1"/>
    <row r="65993" hidden="1"/>
    <row r="65994" hidden="1"/>
    <row r="65995" hidden="1"/>
    <row r="65996" hidden="1"/>
    <row r="65997" hidden="1"/>
    <row r="65998" hidden="1"/>
    <row r="65999" hidden="1"/>
    <row r="66000" hidden="1"/>
    <row r="66001" hidden="1"/>
    <row r="66002" hidden="1"/>
    <row r="66003" hidden="1"/>
    <row r="66004" hidden="1"/>
    <row r="66005" hidden="1"/>
    <row r="66006" hidden="1"/>
    <row r="66007" hidden="1"/>
    <row r="66008" hidden="1"/>
    <row r="66009" hidden="1"/>
    <row r="66010" hidden="1"/>
    <row r="66011" hidden="1"/>
    <row r="66012" hidden="1"/>
    <row r="66013" hidden="1"/>
    <row r="66014" hidden="1"/>
    <row r="66015" hidden="1"/>
    <row r="66016" hidden="1"/>
    <row r="66017" hidden="1"/>
    <row r="66018" hidden="1"/>
    <row r="66019" hidden="1"/>
    <row r="66020" hidden="1"/>
    <row r="66021" hidden="1"/>
    <row r="66022" hidden="1"/>
    <row r="66023" hidden="1"/>
    <row r="66024" hidden="1"/>
    <row r="66025" hidden="1"/>
    <row r="66026" hidden="1"/>
    <row r="66027" hidden="1"/>
    <row r="66028" hidden="1"/>
    <row r="66029" hidden="1"/>
    <row r="66030" hidden="1"/>
    <row r="66031" hidden="1"/>
    <row r="66032" hidden="1"/>
    <row r="66033" hidden="1"/>
    <row r="66034" hidden="1"/>
    <row r="66035" hidden="1"/>
    <row r="66036" hidden="1"/>
    <row r="66037" hidden="1"/>
    <row r="66038" hidden="1"/>
    <row r="66039" hidden="1"/>
    <row r="66040" hidden="1"/>
    <row r="66041" hidden="1"/>
    <row r="66042" hidden="1"/>
    <row r="66043" hidden="1"/>
    <row r="66044" hidden="1"/>
    <row r="66045" hidden="1"/>
    <row r="66046" hidden="1"/>
    <row r="66047" hidden="1"/>
    <row r="66048" hidden="1"/>
    <row r="66049" hidden="1"/>
    <row r="66050" hidden="1"/>
    <row r="66051" hidden="1"/>
    <row r="66052" hidden="1"/>
    <row r="66053" hidden="1"/>
    <row r="66054" hidden="1"/>
    <row r="66055" hidden="1"/>
    <row r="66056" hidden="1"/>
    <row r="66057" hidden="1"/>
    <row r="66058" hidden="1"/>
    <row r="66059" hidden="1"/>
    <row r="66060" hidden="1"/>
    <row r="66061" hidden="1"/>
    <row r="66062" hidden="1"/>
    <row r="66063" hidden="1"/>
    <row r="66064" hidden="1"/>
    <row r="66065" hidden="1"/>
    <row r="66066" hidden="1"/>
    <row r="66067" hidden="1"/>
    <row r="66068" hidden="1"/>
    <row r="66069" hidden="1"/>
    <row r="66070" hidden="1"/>
    <row r="66071" hidden="1"/>
    <row r="66072" hidden="1"/>
    <row r="66073" hidden="1"/>
    <row r="66074" hidden="1"/>
    <row r="66075" hidden="1"/>
    <row r="66076" hidden="1"/>
    <row r="66077" hidden="1"/>
    <row r="66078" hidden="1"/>
    <row r="66079" hidden="1"/>
    <row r="66080" hidden="1"/>
    <row r="66081" hidden="1"/>
    <row r="66082" hidden="1"/>
    <row r="66083" hidden="1"/>
    <row r="66084" hidden="1"/>
    <row r="66085" hidden="1"/>
    <row r="66086" hidden="1"/>
    <row r="66087" hidden="1"/>
    <row r="66088" hidden="1"/>
    <row r="66089" hidden="1"/>
    <row r="66090" hidden="1"/>
    <row r="66091" hidden="1"/>
    <row r="66092" hidden="1"/>
    <row r="66093" hidden="1"/>
    <row r="66094" hidden="1"/>
    <row r="66095" hidden="1"/>
    <row r="66096" hidden="1"/>
    <row r="66097" hidden="1"/>
    <row r="66098" hidden="1"/>
    <row r="66099" hidden="1"/>
    <row r="66100" hidden="1"/>
    <row r="66101" hidden="1"/>
    <row r="66102" hidden="1"/>
    <row r="66103" hidden="1"/>
    <row r="66104" hidden="1"/>
    <row r="66105" hidden="1"/>
    <row r="66106" hidden="1"/>
    <row r="66107" hidden="1"/>
    <row r="66108" hidden="1"/>
    <row r="66109" hidden="1"/>
    <row r="66110" hidden="1"/>
    <row r="66111" hidden="1"/>
    <row r="66112" hidden="1"/>
    <row r="66113" hidden="1"/>
    <row r="66114" hidden="1"/>
    <row r="66115" hidden="1"/>
    <row r="66116" hidden="1"/>
    <row r="66117" hidden="1"/>
    <row r="66118" hidden="1"/>
    <row r="66119" hidden="1"/>
    <row r="66120" hidden="1"/>
    <row r="66121" hidden="1"/>
    <row r="66122" hidden="1"/>
    <row r="66123" hidden="1"/>
    <row r="66124" hidden="1"/>
    <row r="66125" hidden="1"/>
    <row r="66126" hidden="1"/>
    <row r="66127" hidden="1"/>
    <row r="66128" hidden="1"/>
    <row r="66129" hidden="1"/>
    <row r="66130" hidden="1"/>
    <row r="66131" hidden="1"/>
    <row r="66132" hidden="1"/>
    <row r="66133" hidden="1"/>
    <row r="66134" hidden="1"/>
    <row r="66135" hidden="1"/>
    <row r="66136" hidden="1"/>
    <row r="66137" hidden="1"/>
    <row r="66138" hidden="1"/>
    <row r="66139" hidden="1"/>
    <row r="66140" hidden="1"/>
    <row r="66141" hidden="1"/>
    <row r="66142" hidden="1"/>
    <row r="66143" hidden="1"/>
    <row r="66144" hidden="1"/>
    <row r="66145" hidden="1"/>
    <row r="66146" hidden="1"/>
    <row r="66147" hidden="1"/>
    <row r="66148" hidden="1"/>
    <row r="66149" hidden="1"/>
    <row r="66150" hidden="1"/>
    <row r="66151" hidden="1"/>
    <row r="66152" hidden="1"/>
    <row r="66153" hidden="1"/>
    <row r="66154" hidden="1"/>
    <row r="66155" hidden="1"/>
    <row r="66156" hidden="1"/>
    <row r="66157" hidden="1"/>
    <row r="66158" hidden="1"/>
    <row r="66159" hidden="1"/>
    <row r="66160" hidden="1"/>
    <row r="66161" hidden="1"/>
    <row r="66162" hidden="1"/>
    <row r="66163" hidden="1"/>
    <row r="66164" hidden="1"/>
    <row r="66165" hidden="1"/>
    <row r="66166" hidden="1"/>
    <row r="66167" hidden="1"/>
    <row r="66168" hidden="1"/>
    <row r="66169" hidden="1"/>
    <row r="66170" hidden="1"/>
    <row r="66171" hidden="1"/>
    <row r="66172" hidden="1"/>
    <row r="66173" hidden="1"/>
    <row r="66174" hidden="1"/>
    <row r="66175" hidden="1"/>
    <row r="66176" hidden="1"/>
    <row r="66177" hidden="1"/>
    <row r="66178" hidden="1"/>
    <row r="66179" hidden="1"/>
    <row r="66180" hidden="1"/>
    <row r="66181" hidden="1"/>
    <row r="66182" hidden="1"/>
    <row r="66183" hidden="1"/>
    <row r="66184" hidden="1"/>
    <row r="66185" hidden="1"/>
    <row r="66186" hidden="1"/>
    <row r="66187" hidden="1"/>
    <row r="66188" hidden="1"/>
    <row r="66189" hidden="1"/>
    <row r="66190" hidden="1"/>
    <row r="66191" hidden="1"/>
    <row r="66192" hidden="1"/>
    <row r="66193" hidden="1"/>
    <row r="66194" hidden="1"/>
    <row r="66195" hidden="1"/>
    <row r="66196" hidden="1"/>
    <row r="66197" hidden="1"/>
    <row r="66198" hidden="1"/>
    <row r="66199" hidden="1"/>
    <row r="66200" hidden="1"/>
    <row r="66201" hidden="1"/>
    <row r="66202" hidden="1"/>
    <row r="66203" hidden="1"/>
    <row r="66204" hidden="1"/>
    <row r="66205" hidden="1"/>
    <row r="66206" hidden="1"/>
    <row r="66207" hidden="1"/>
    <row r="66208" hidden="1"/>
    <row r="66209" hidden="1"/>
    <row r="66210" hidden="1"/>
    <row r="66211" hidden="1"/>
    <row r="66212" hidden="1"/>
    <row r="66213" hidden="1"/>
    <row r="66214" hidden="1"/>
    <row r="66215" hidden="1"/>
    <row r="66216" hidden="1"/>
    <row r="66217" hidden="1"/>
    <row r="66218" hidden="1"/>
    <row r="66219" hidden="1"/>
    <row r="66220" hidden="1"/>
    <row r="66221" hidden="1"/>
    <row r="66222" hidden="1"/>
    <row r="66223" hidden="1"/>
    <row r="66224" hidden="1"/>
    <row r="66225" hidden="1"/>
    <row r="66226" hidden="1"/>
    <row r="66227" hidden="1"/>
    <row r="66228" hidden="1"/>
    <row r="66229" hidden="1"/>
    <row r="66230" hidden="1"/>
    <row r="66231" hidden="1"/>
    <row r="66232" hidden="1"/>
    <row r="66233" hidden="1"/>
    <row r="66234" hidden="1"/>
    <row r="66235" hidden="1"/>
    <row r="66236" hidden="1"/>
    <row r="66237" hidden="1"/>
    <row r="66238" hidden="1"/>
    <row r="66239" hidden="1"/>
    <row r="66240" hidden="1"/>
    <row r="66241" hidden="1"/>
    <row r="66242" hidden="1"/>
    <row r="66243" hidden="1"/>
    <row r="66244" hidden="1"/>
    <row r="66245" hidden="1"/>
    <row r="66246" hidden="1"/>
    <row r="66247" hidden="1"/>
    <row r="66248" hidden="1"/>
    <row r="66249" hidden="1"/>
    <row r="66250" hidden="1"/>
    <row r="66251" hidden="1"/>
    <row r="66252" hidden="1"/>
    <row r="66253" hidden="1"/>
    <row r="66254" hidden="1"/>
    <row r="66255" hidden="1"/>
    <row r="66256" hidden="1"/>
    <row r="66257" hidden="1"/>
    <row r="66258" hidden="1"/>
    <row r="66259" hidden="1"/>
    <row r="66260" hidden="1"/>
    <row r="66261" hidden="1"/>
    <row r="66262" hidden="1"/>
    <row r="66263" hidden="1"/>
    <row r="66264" hidden="1"/>
    <row r="66265" hidden="1"/>
    <row r="66266" hidden="1"/>
    <row r="66267" hidden="1"/>
    <row r="66268" hidden="1"/>
    <row r="66269" hidden="1"/>
    <row r="66270" hidden="1"/>
    <row r="66271" hidden="1"/>
    <row r="66272" hidden="1"/>
    <row r="66273" hidden="1"/>
    <row r="66274" hidden="1"/>
    <row r="66275" hidden="1"/>
    <row r="66276" hidden="1"/>
    <row r="66277" hidden="1"/>
    <row r="66278" hidden="1"/>
    <row r="66279" hidden="1"/>
    <row r="66280" hidden="1"/>
    <row r="66281" hidden="1"/>
    <row r="66282" hidden="1"/>
    <row r="66283" hidden="1"/>
    <row r="66284" hidden="1"/>
    <row r="66285" hidden="1"/>
    <row r="66286" hidden="1"/>
    <row r="66287" hidden="1"/>
    <row r="66288" hidden="1"/>
    <row r="66289" hidden="1"/>
    <row r="66290" hidden="1"/>
    <row r="66291" hidden="1"/>
    <row r="66292" hidden="1"/>
    <row r="66293" hidden="1"/>
    <row r="66294" hidden="1"/>
    <row r="66295" hidden="1"/>
    <row r="66296" hidden="1"/>
    <row r="66297" hidden="1"/>
    <row r="66298" hidden="1"/>
    <row r="66299" hidden="1"/>
    <row r="66300" hidden="1"/>
    <row r="66301" hidden="1"/>
    <row r="66302" hidden="1"/>
    <row r="66303" hidden="1"/>
    <row r="66304" hidden="1"/>
    <row r="66305" hidden="1"/>
    <row r="66306" hidden="1"/>
    <row r="66307" hidden="1"/>
    <row r="66308" hidden="1"/>
    <row r="66309" hidden="1"/>
    <row r="66310" hidden="1"/>
    <row r="66311" hidden="1"/>
    <row r="66312" hidden="1"/>
    <row r="66313" hidden="1"/>
    <row r="66314" hidden="1"/>
    <row r="66315" hidden="1"/>
    <row r="66316" hidden="1"/>
    <row r="66317" hidden="1"/>
    <row r="66318" hidden="1"/>
    <row r="66319" hidden="1"/>
    <row r="66320" hidden="1"/>
    <row r="66321" hidden="1"/>
    <row r="66322" hidden="1"/>
    <row r="66323" hidden="1"/>
    <row r="66324" hidden="1"/>
    <row r="66325" hidden="1"/>
    <row r="66326" hidden="1"/>
    <row r="66327" hidden="1"/>
    <row r="66328" hidden="1"/>
    <row r="66329" hidden="1"/>
    <row r="66330" hidden="1"/>
    <row r="66331" hidden="1"/>
    <row r="66332" hidden="1"/>
    <row r="66333" hidden="1"/>
    <row r="66334" hidden="1"/>
    <row r="66335" hidden="1"/>
    <row r="66336" hidden="1"/>
    <row r="66337" hidden="1"/>
    <row r="66338" hidden="1"/>
    <row r="66339" hidden="1"/>
    <row r="66340" hidden="1"/>
    <row r="66341" hidden="1"/>
    <row r="66342" hidden="1"/>
    <row r="66343" hidden="1"/>
    <row r="66344" hidden="1"/>
    <row r="66345" hidden="1"/>
    <row r="66346" hidden="1"/>
    <row r="66347" hidden="1"/>
    <row r="66348" hidden="1"/>
    <row r="66349" hidden="1"/>
    <row r="66350" hidden="1"/>
    <row r="66351" hidden="1"/>
    <row r="66352" hidden="1"/>
    <row r="66353" hidden="1"/>
    <row r="66354" hidden="1"/>
    <row r="66355" hidden="1"/>
    <row r="66356" hidden="1"/>
    <row r="66357" hidden="1"/>
    <row r="66358" hidden="1"/>
    <row r="66359" hidden="1"/>
    <row r="66360" hidden="1"/>
    <row r="66361" hidden="1"/>
    <row r="66362" hidden="1"/>
    <row r="66363" hidden="1"/>
    <row r="66364" hidden="1"/>
    <row r="66365" hidden="1"/>
    <row r="66366" hidden="1"/>
    <row r="66367" hidden="1"/>
    <row r="66368" hidden="1"/>
    <row r="66369" hidden="1"/>
    <row r="66370" hidden="1"/>
    <row r="66371" hidden="1"/>
    <row r="66372" hidden="1"/>
    <row r="66373" hidden="1"/>
    <row r="66374" hidden="1"/>
    <row r="66375" hidden="1"/>
    <row r="66376" hidden="1"/>
    <row r="66377" hidden="1"/>
    <row r="66378" hidden="1"/>
    <row r="66379" hidden="1"/>
    <row r="66380" hidden="1"/>
    <row r="66381" hidden="1"/>
    <row r="66382" hidden="1"/>
    <row r="66383" hidden="1"/>
    <row r="66384" hidden="1"/>
    <row r="66385" hidden="1"/>
    <row r="66386" hidden="1"/>
    <row r="66387" hidden="1"/>
    <row r="66388" hidden="1"/>
    <row r="66389" hidden="1"/>
    <row r="66390" hidden="1"/>
    <row r="66391" hidden="1"/>
    <row r="66392" hidden="1"/>
    <row r="66393" hidden="1"/>
    <row r="66394" hidden="1"/>
    <row r="66395" hidden="1"/>
    <row r="66396" hidden="1"/>
    <row r="66397" hidden="1"/>
    <row r="66398" hidden="1"/>
    <row r="66399" hidden="1"/>
    <row r="66400" hidden="1"/>
    <row r="66401" hidden="1"/>
    <row r="66402" hidden="1"/>
    <row r="66403" hidden="1"/>
    <row r="66404" hidden="1"/>
    <row r="66405" hidden="1"/>
    <row r="66406" hidden="1"/>
    <row r="66407" hidden="1"/>
    <row r="66408" hidden="1"/>
    <row r="66409" hidden="1"/>
    <row r="66410" hidden="1"/>
    <row r="66411" hidden="1"/>
    <row r="66412" hidden="1"/>
    <row r="66413" hidden="1"/>
    <row r="66414" hidden="1"/>
    <row r="66415" hidden="1"/>
    <row r="66416" hidden="1"/>
    <row r="66417" hidden="1"/>
    <row r="66418" hidden="1"/>
    <row r="66419" hidden="1"/>
    <row r="66420" hidden="1"/>
    <row r="66421" hidden="1"/>
    <row r="66422" hidden="1"/>
    <row r="66423" hidden="1"/>
    <row r="66424" hidden="1"/>
    <row r="66425" hidden="1"/>
    <row r="66426" hidden="1"/>
    <row r="66427" hidden="1"/>
    <row r="66428" hidden="1"/>
    <row r="66429" hidden="1"/>
    <row r="66430" hidden="1"/>
    <row r="66431" hidden="1"/>
    <row r="66432" hidden="1"/>
    <row r="66433" hidden="1"/>
    <row r="66434" hidden="1"/>
    <row r="66435" hidden="1"/>
    <row r="66436" hidden="1"/>
    <row r="66437" hidden="1"/>
    <row r="66438" hidden="1"/>
    <row r="66439" hidden="1"/>
    <row r="66440" hidden="1"/>
    <row r="66441" hidden="1"/>
    <row r="66442" hidden="1"/>
    <row r="66443" hidden="1"/>
    <row r="66444" hidden="1"/>
    <row r="66445" hidden="1"/>
    <row r="66446" hidden="1"/>
    <row r="66447" hidden="1"/>
    <row r="66448" hidden="1"/>
    <row r="66449" hidden="1"/>
    <row r="66450" hidden="1"/>
    <row r="66451" hidden="1"/>
    <row r="66452" hidden="1"/>
    <row r="66453" hidden="1"/>
    <row r="66454" hidden="1"/>
    <row r="66455" hidden="1"/>
    <row r="66456" hidden="1"/>
    <row r="66457" hidden="1"/>
    <row r="66458" hidden="1"/>
    <row r="66459" hidden="1"/>
    <row r="66460" hidden="1"/>
    <row r="66461" hidden="1"/>
    <row r="66462" hidden="1"/>
    <row r="66463" hidden="1"/>
    <row r="66464" hidden="1"/>
    <row r="66465" hidden="1"/>
    <row r="66466" hidden="1"/>
    <row r="66467" hidden="1"/>
    <row r="66468" hidden="1"/>
    <row r="66469" hidden="1"/>
    <row r="66470" hidden="1"/>
    <row r="66471" hidden="1"/>
    <row r="66472" hidden="1"/>
    <row r="66473" hidden="1"/>
    <row r="66474" hidden="1"/>
    <row r="66475" hidden="1"/>
    <row r="66476" hidden="1"/>
    <row r="66477" hidden="1"/>
    <row r="66478" hidden="1"/>
    <row r="66479" hidden="1"/>
    <row r="66480" hidden="1"/>
    <row r="66481" hidden="1"/>
    <row r="66482" hidden="1"/>
    <row r="66483" hidden="1"/>
    <row r="66484" hidden="1"/>
    <row r="66485" hidden="1"/>
    <row r="66486" hidden="1"/>
    <row r="66487" hidden="1"/>
    <row r="66488" hidden="1"/>
    <row r="66489" hidden="1"/>
    <row r="66490" hidden="1"/>
    <row r="66491" hidden="1"/>
    <row r="66492" hidden="1"/>
    <row r="66493" hidden="1"/>
    <row r="66494" hidden="1"/>
    <row r="66495" hidden="1"/>
    <row r="66496" hidden="1"/>
    <row r="66497" hidden="1"/>
    <row r="66498" hidden="1"/>
    <row r="66499" hidden="1"/>
    <row r="66500" hidden="1"/>
    <row r="66501" hidden="1"/>
    <row r="66502" hidden="1"/>
    <row r="66503" hidden="1"/>
    <row r="66504" hidden="1"/>
    <row r="66505" hidden="1"/>
    <row r="66506" hidden="1"/>
    <row r="66507" hidden="1"/>
    <row r="66508" hidden="1"/>
    <row r="66509" hidden="1"/>
    <row r="66510" hidden="1"/>
    <row r="66511" hidden="1"/>
    <row r="66512" hidden="1"/>
    <row r="66513" hidden="1"/>
    <row r="66514" hidden="1"/>
    <row r="66515" hidden="1"/>
    <row r="66516" hidden="1"/>
    <row r="66517" hidden="1"/>
    <row r="66518" hidden="1"/>
    <row r="66519" hidden="1"/>
    <row r="66520" hidden="1"/>
    <row r="66521" hidden="1"/>
    <row r="66522" hidden="1"/>
    <row r="66523" hidden="1"/>
    <row r="66524" hidden="1"/>
    <row r="66525" hidden="1"/>
    <row r="66526" hidden="1"/>
    <row r="66527" hidden="1"/>
    <row r="66528" hidden="1"/>
    <row r="66529" hidden="1"/>
    <row r="66530" hidden="1"/>
    <row r="66531" hidden="1"/>
    <row r="66532" hidden="1"/>
    <row r="66533" hidden="1"/>
    <row r="66534" hidden="1"/>
    <row r="66535" hidden="1"/>
    <row r="66536" hidden="1"/>
    <row r="66537" hidden="1"/>
    <row r="66538" hidden="1"/>
    <row r="66539" hidden="1"/>
    <row r="66540" hidden="1"/>
    <row r="66541" hidden="1"/>
    <row r="66542" hidden="1"/>
    <row r="66543" hidden="1"/>
    <row r="66544" hidden="1"/>
    <row r="66545" hidden="1"/>
    <row r="66546" hidden="1"/>
    <row r="66547" hidden="1"/>
    <row r="66548" hidden="1"/>
    <row r="66549" hidden="1"/>
    <row r="66550" hidden="1"/>
    <row r="66551" hidden="1"/>
    <row r="66552" hidden="1"/>
    <row r="66553" hidden="1"/>
    <row r="66554" hidden="1"/>
    <row r="66555" hidden="1"/>
    <row r="66556" hidden="1"/>
    <row r="66557" hidden="1"/>
    <row r="66558" hidden="1"/>
    <row r="66559" hidden="1"/>
    <row r="66560" hidden="1"/>
    <row r="66561" hidden="1"/>
    <row r="66562" hidden="1"/>
    <row r="66563" hidden="1"/>
    <row r="66564" hidden="1"/>
    <row r="66565" hidden="1"/>
    <row r="66566" hidden="1"/>
    <row r="66567" hidden="1"/>
    <row r="66568" hidden="1"/>
    <row r="66569" hidden="1"/>
    <row r="66570" hidden="1"/>
    <row r="66571" hidden="1"/>
    <row r="66572" hidden="1"/>
    <row r="66573" hidden="1"/>
    <row r="66574" hidden="1"/>
    <row r="66575" hidden="1"/>
    <row r="66576" hidden="1"/>
    <row r="66577" hidden="1"/>
    <row r="66578" hidden="1"/>
    <row r="66579" hidden="1"/>
    <row r="66580" hidden="1"/>
    <row r="66581" hidden="1"/>
    <row r="66582" hidden="1"/>
    <row r="66583" hidden="1"/>
    <row r="66584" hidden="1"/>
    <row r="66585" hidden="1"/>
    <row r="66586" hidden="1"/>
    <row r="66587" hidden="1"/>
    <row r="66588" hidden="1"/>
    <row r="66589" hidden="1"/>
    <row r="66590" hidden="1"/>
    <row r="66591" hidden="1"/>
    <row r="66592" hidden="1"/>
    <row r="66593" hidden="1"/>
    <row r="66594" hidden="1"/>
    <row r="66595" hidden="1"/>
    <row r="66596" hidden="1"/>
    <row r="66597" hidden="1"/>
    <row r="66598" hidden="1"/>
    <row r="66599" hidden="1"/>
    <row r="66600" hidden="1"/>
    <row r="66601" hidden="1"/>
    <row r="66602" hidden="1"/>
    <row r="66603" hidden="1"/>
    <row r="66604" hidden="1"/>
    <row r="66605" hidden="1"/>
    <row r="66606" hidden="1"/>
    <row r="66607" hidden="1"/>
    <row r="66608" hidden="1"/>
    <row r="66609" hidden="1"/>
    <row r="66610" hidden="1"/>
    <row r="66611" hidden="1"/>
    <row r="66612" hidden="1"/>
    <row r="66613" hidden="1"/>
    <row r="66614" hidden="1"/>
    <row r="66615" hidden="1"/>
    <row r="66616" hidden="1"/>
    <row r="66617" hidden="1"/>
    <row r="66618" hidden="1"/>
    <row r="66619" hidden="1"/>
    <row r="66620" hidden="1"/>
    <row r="66621" hidden="1"/>
    <row r="66622" hidden="1"/>
    <row r="66623" hidden="1"/>
    <row r="66624" hidden="1"/>
    <row r="66625" hidden="1"/>
    <row r="66626" hidden="1"/>
    <row r="66627" hidden="1"/>
    <row r="66628" hidden="1"/>
    <row r="66629" hidden="1"/>
    <row r="66630" hidden="1"/>
    <row r="66631" hidden="1"/>
    <row r="66632" hidden="1"/>
    <row r="66633" hidden="1"/>
    <row r="66634" hidden="1"/>
    <row r="66635" hidden="1"/>
    <row r="66636" hidden="1"/>
    <row r="66637" hidden="1"/>
    <row r="66638" hidden="1"/>
    <row r="66639" hidden="1"/>
    <row r="66640" hidden="1"/>
    <row r="66641" hidden="1"/>
    <row r="66642" hidden="1"/>
    <row r="66643" hidden="1"/>
    <row r="66644" hidden="1"/>
    <row r="66645" hidden="1"/>
    <row r="66646" hidden="1"/>
    <row r="66647" hidden="1"/>
    <row r="66648" hidden="1"/>
    <row r="66649" hidden="1"/>
    <row r="66650" hidden="1"/>
    <row r="66651" hidden="1"/>
    <row r="66652" hidden="1"/>
    <row r="66653" hidden="1"/>
    <row r="66654" hidden="1"/>
    <row r="66655" hidden="1"/>
    <row r="66656" hidden="1"/>
    <row r="66657" hidden="1"/>
    <row r="66658" hidden="1"/>
    <row r="66659" hidden="1"/>
    <row r="66660" hidden="1"/>
    <row r="66661" hidden="1"/>
    <row r="66662" hidden="1"/>
    <row r="66663" hidden="1"/>
    <row r="66664" hidden="1"/>
    <row r="66665" hidden="1"/>
    <row r="66666" hidden="1"/>
    <row r="66667" hidden="1"/>
    <row r="66668" hidden="1"/>
    <row r="66669" hidden="1"/>
    <row r="66670" hidden="1"/>
    <row r="66671" hidden="1"/>
    <row r="66672" hidden="1"/>
    <row r="66673" hidden="1"/>
    <row r="66674" hidden="1"/>
    <row r="66675" hidden="1"/>
    <row r="66676" hidden="1"/>
    <row r="66677" hidden="1"/>
    <row r="66678" hidden="1"/>
    <row r="66679" hidden="1"/>
    <row r="66680" hidden="1"/>
    <row r="66681" hidden="1"/>
    <row r="66682" hidden="1"/>
    <row r="66683" hidden="1"/>
    <row r="66684" hidden="1"/>
    <row r="66685" hidden="1"/>
    <row r="66686" hidden="1"/>
    <row r="66687" hidden="1"/>
    <row r="66688" hidden="1"/>
    <row r="66689" hidden="1"/>
    <row r="66690" hidden="1"/>
    <row r="66691" hidden="1"/>
    <row r="66692" hidden="1"/>
    <row r="66693" hidden="1"/>
    <row r="66694" hidden="1"/>
    <row r="66695" hidden="1"/>
    <row r="66696" hidden="1"/>
    <row r="66697" hidden="1"/>
    <row r="66698" hidden="1"/>
    <row r="66699" hidden="1"/>
    <row r="66700" hidden="1"/>
    <row r="66701" hidden="1"/>
    <row r="66702" hidden="1"/>
    <row r="66703" hidden="1"/>
    <row r="66704" hidden="1"/>
    <row r="66705" hidden="1"/>
    <row r="66706" hidden="1"/>
    <row r="66707" hidden="1"/>
    <row r="66708" hidden="1"/>
    <row r="66709" hidden="1"/>
    <row r="66710" hidden="1"/>
    <row r="66711" hidden="1"/>
    <row r="66712" hidden="1"/>
    <row r="66713" hidden="1"/>
    <row r="66714" hidden="1"/>
    <row r="66715" hidden="1"/>
    <row r="66716" hidden="1"/>
    <row r="66717" hidden="1"/>
    <row r="66718" hidden="1"/>
    <row r="66719" hidden="1"/>
    <row r="66720" hidden="1"/>
    <row r="66721" hidden="1"/>
    <row r="66722" hidden="1"/>
    <row r="66723" hidden="1"/>
    <row r="66724" hidden="1"/>
    <row r="66725" hidden="1"/>
    <row r="66726" hidden="1"/>
    <row r="66727" hidden="1"/>
    <row r="66728" hidden="1"/>
    <row r="66729" hidden="1"/>
    <row r="66730" hidden="1"/>
    <row r="66731" hidden="1"/>
    <row r="66732" hidden="1"/>
    <row r="66733" hidden="1"/>
    <row r="66734" hidden="1"/>
    <row r="66735" hidden="1"/>
    <row r="66736" hidden="1"/>
    <row r="66737" hidden="1"/>
    <row r="66738" hidden="1"/>
    <row r="66739" hidden="1"/>
    <row r="66740" hidden="1"/>
    <row r="66741" hidden="1"/>
    <row r="66742" hidden="1"/>
    <row r="66743" hidden="1"/>
    <row r="66744" hidden="1"/>
    <row r="66745" hidden="1"/>
    <row r="66746" hidden="1"/>
    <row r="66747" hidden="1"/>
    <row r="66748" hidden="1"/>
    <row r="66749" hidden="1"/>
    <row r="66750" hidden="1"/>
    <row r="66751" hidden="1"/>
    <row r="66752" hidden="1"/>
    <row r="66753" hidden="1"/>
    <row r="66754" hidden="1"/>
    <row r="66755" hidden="1"/>
    <row r="66756" hidden="1"/>
    <row r="66757" hidden="1"/>
    <row r="66758" hidden="1"/>
    <row r="66759" hidden="1"/>
    <row r="66760" hidden="1"/>
    <row r="66761" hidden="1"/>
    <row r="66762" hidden="1"/>
    <row r="66763" hidden="1"/>
    <row r="66764" hidden="1"/>
    <row r="66765" hidden="1"/>
    <row r="66766" hidden="1"/>
    <row r="66767" hidden="1"/>
    <row r="66768" hidden="1"/>
    <row r="66769" hidden="1"/>
    <row r="66770" hidden="1"/>
    <row r="66771" hidden="1"/>
    <row r="66772" hidden="1"/>
    <row r="66773" hidden="1"/>
    <row r="66774" hidden="1"/>
    <row r="66775" hidden="1"/>
    <row r="66776" hidden="1"/>
    <row r="66777" hidden="1"/>
    <row r="66778" hidden="1"/>
    <row r="66779" hidden="1"/>
    <row r="66780" hidden="1"/>
    <row r="66781" hidden="1"/>
    <row r="66782" hidden="1"/>
    <row r="66783" hidden="1"/>
    <row r="66784" hidden="1"/>
    <row r="66785" hidden="1"/>
    <row r="66786" hidden="1"/>
    <row r="66787" hidden="1"/>
    <row r="66788" hidden="1"/>
    <row r="66789" hidden="1"/>
    <row r="66790" hidden="1"/>
    <row r="66791" hidden="1"/>
    <row r="66792" hidden="1"/>
    <row r="66793" hidden="1"/>
    <row r="66794" hidden="1"/>
    <row r="66795" hidden="1"/>
    <row r="66796" hidden="1"/>
    <row r="66797" hidden="1"/>
    <row r="66798" hidden="1"/>
    <row r="66799" hidden="1"/>
    <row r="66800" hidden="1"/>
    <row r="66801" hidden="1"/>
    <row r="66802" hidden="1"/>
    <row r="66803" hidden="1"/>
    <row r="66804" hidden="1"/>
    <row r="66805" hidden="1"/>
    <row r="66806" hidden="1"/>
    <row r="66807" hidden="1"/>
    <row r="66808" hidden="1"/>
    <row r="66809" hidden="1"/>
    <row r="66810" hidden="1"/>
    <row r="66811" hidden="1"/>
    <row r="66812" hidden="1"/>
    <row r="66813" hidden="1"/>
    <row r="66814" hidden="1"/>
    <row r="66815" hidden="1"/>
    <row r="66816" hidden="1"/>
    <row r="66817" hidden="1"/>
    <row r="66818" hidden="1"/>
    <row r="66819" hidden="1"/>
    <row r="66820" hidden="1"/>
    <row r="66821" hidden="1"/>
    <row r="66822" hidden="1"/>
    <row r="66823" hidden="1"/>
    <row r="66824" hidden="1"/>
    <row r="66825" hidden="1"/>
    <row r="66826" hidden="1"/>
    <row r="66827" hidden="1"/>
    <row r="66828" hidden="1"/>
    <row r="66829" hidden="1"/>
    <row r="66830" hidden="1"/>
    <row r="66831" hidden="1"/>
    <row r="66832" hidden="1"/>
    <row r="66833" hidden="1"/>
    <row r="66834" hidden="1"/>
    <row r="66835" hidden="1"/>
    <row r="66836" hidden="1"/>
    <row r="66837" hidden="1"/>
    <row r="66838" hidden="1"/>
    <row r="66839" hidden="1"/>
    <row r="66840" hidden="1"/>
    <row r="66841" hidden="1"/>
    <row r="66842" hidden="1"/>
    <row r="66843" hidden="1"/>
    <row r="66844" hidden="1"/>
    <row r="66845" hidden="1"/>
    <row r="66846" hidden="1"/>
    <row r="66847" hidden="1"/>
    <row r="66848" hidden="1"/>
    <row r="66849" hidden="1"/>
    <row r="66850" hidden="1"/>
    <row r="66851" hidden="1"/>
    <row r="66852" hidden="1"/>
    <row r="66853" hidden="1"/>
    <row r="66854" hidden="1"/>
    <row r="66855" hidden="1"/>
    <row r="66856" hidden="1"/>
    <row r="66857" hidden="1"/>
    <row r="66858" hidden="1"/>
    <row r="66859" hidden="1"/>
    <row r="66860" hidden="1"/>
    <row r="66861" hidden="1"/>
    <row r="66862" hidden="1"/>
    <row r="66863" hidden="1"/>
    <row r="66864" hidden="1"/>
    <row r="66865" hidden="1"/>
    <row r="66866" hidden="1"/>
    <row r="66867" hidden="1"/>
    <row r="66868" hidden="1"/>
    <row r="66869" hidden="1"/>
    <row r="66870" hidden="1"/>
    <row r="66871" hidden="1"/>
    <row r="66872" hidden="1"/>
    <row r="66873" hidden="1"/>
    <row r="66874" hidden="1"/>
    <row r="66875" hidden="1"/>
    <row r="66876" hidden="1"/>
    <row r="66877" hidden="1"/>
    <row r="66878" hidden="1"/>
    <row r="66879" hidden="1"/>
    <row r="66880" hidden="1"/>
    <row r="66881" hidden="1"/>
    <row r="66882" hidden="1"/>
    <row r="66883" hidden="1"/>
    <row r="66884" hidden="1"/>
    <row r="66885" hidden="1"/>
    <row r="66886" hidden="1"/>
    <row r="66887" hidden="1"/>
    <row r="66888" hidden="1"/>
    <row r="66889" hidden="1"/>
    <row r="66890" hidden="1"/>
    <row r="66891" hidden="1"/>
    <row r="66892" hidden="1"/>
    <row r="66893" hidden="1"/>
    <row r="66894" hidden="1"/>
    <row r="66895" hidden="1"/>
    <row r="66896" hidden="1"/>
    <row r="66897" hidden="1"/>
    <row r="66898" hidden="1"/>
    <row r="66899" hidden="1"/>
    <row r="66900" hidden="1"/>
    <row r="66901" hidden="1"/>
    <row r="66902" hidden="1"/>
    <row r="66903" hidden="1"/>
    <row r="66904" hidden="1"/>
    <row r="66905" hidden="1"/>
    <row r="66906" hidden="1"/>
    <row r="66907" hidden="1"/>
    <row r="66908" hidden="1"/>
    <row r="66909" hidden="1"/>
    <row r="66910" hidden="1"/>
    <row r="66911" hidden="1"/>
    <row r="66912" hidden="1"/>
    <row r="66913" hidden="1"/>
    <row r="66914" hidden="1"/>
    <row r="66915" hidden="1"/>
    <row r="66916" hidden="1"/>
    <row r="66917" hidden="1"/>
    <row r="66918" hidden="1"/>
    <row r="66919" hidden="1"/>
    <row r="66920" hidden="1"/>
    <row r="66921" hidden="1"/>
    <row r="66922" hidden="1"/>
    <row r="66923" hidden="1"/>
    <row r="66924" hidden="1"/>
    <row r="66925" hidden="1"/>
    <row r="66926" hidden="1"/>
    <row r="66927" hidden="1"/>
    <row r="66928" hidden="1"/>
    <row r="66929" hidden="1"/>
    <row r="66930" hidden="1"/>
    <row r="66931" hidden="1"/>
    <row r="66932" hidden="1"/>
    <row r="66933" hidden="1"/>
    <row r="66934" hidden="1"/>
    <row r="66935" hidden="1"/>
    <row r="66936" hidden="1"/>
    <row r="66937" hidden="1"/>
    <row r="66938" hidden="1"/>
    <row r="66939" hidden="1"/>
    <row r="66940" hidden="1"/>
    <row r="66941" hidden="1"/>
    <row r="66942" hidden="1"/>
    <row r="66943" hidden="1"/>
    <row r="66944" hidden="1"/>
    <row r="66945" hidden="1"/>
    <row r="66946" hidden="1"/>
    <row r="66947" hidden="1"/>
    <row r="66948" hidden="1"/>
    <row r="66949" hidden="1"/>
    <row r="66950" hidden="1"/>
    <row r="66951" hidden="1"/>
    <row r="66952" hidden="1"/>
    <row r="66953" hidden="1"/>
    <row r="66954" hidden="1"/>
    <row r="66955" hidden="1"/>
    <row r="66956" hidden="1"/>
    <row r="66957" hidden="1"/>
    <row r="66958" hidden="1"/>
    <row r="66959" hidden="1"/>
    <row r="66960" hidden="1"/>
    <row r="66961" hidden="1"/>
    <row r="66962" hidden="1"/>
    <row r="66963" hidden="1"/>
    <row r="66964" hidden="1"/>
    <row r="66965" hidden="1"/>
    <row r="66966" hidden="1"/>
    <row r="66967" hidden="1"/>
    <row r="66968" hidden="1"/>
    <row r="66969" hidden="1"/>
    <row r="66970" hidden="1"/>
    <row r="66971" hidden="1"/>
    <row r="66972" hidden="1"/>
    <row r="66973" hidden="1"/>
    <row r="66974" hidden="1"/>
    <row r="66975" hidden="1"/>
    <row r="66976" hidden="1"/>
    <row r="66977" hidden="1"/>
    <row r="66978" hidden="1"/>
    <row r="66979" hidden="1"/>
    <row r="66980" hidden="1"/>
    <row r="66981" hidden="1"/>
    <row r="66982" hidden="1"/>
    <row r="66983" hidden="1"/>
    <row r="66984" hidden="1"/>
    <row r="66985" hidden="1"/>
    <row r="66986" hidden="1"/>
    <row r="66987" hidden="1"/>
    <row r="66988" hidden="1"/>
    <row r="66989" hidden="1"/>
    <row r="66990" hidden="1"/>
    <row r="66991" hidden="1"/>
    <row r="66992" hidden="1"/>
    <row r="66993" hidden="1"/>
    <row r="66994" hidden="1"/>
    <row r="66995" hidden="1"/>
    <row r="66996" hidden="1"/>
    <row r="66997" hidden="1"/>
    <row r="66998" hidden="1"/>
    <row r="66999" hidden="1"/>
    <row r="67000" hidden="1"/>
    <row r="67001" hidden="1"/>
    <row r="67002" hidden="1"/>
    <row r="67003" hidden="1"/>
    <row r="67004" hidden="1"/>
    <row r="67005" hidden="1"/>
    <row r="67006" hidden="1"/>
    <row r="67007" hidden="1"/>
    <row r="67008" hidden="1"/>
    <row r="67009" hidden="1"/>
    <row r="67010" hidden="1"/>
    <row r="67011" hidden="1"/>
    <row r="67012" hidden="1"/>
    <row r="67013" hidden="1"/>
    <row r="67014" hidden="1"/>
    <row r="67015" hidden="1"/>
    <row r="67016" hidden="1"/>
    <row r="67017" hidden="1"/>
    <row r="67018" hidden="1"/>
    <row r="67019" hidden="1"/>
    <row r="67020" hidden="1"/>
    <row r="67021" hidden="1"/>
    <row r="67022" hidden="1"/>
    <row r="67023" hidden="1"/>
    <row r="67024" hidden="1"/>
    <row r="67025" hidden="1"/>
    <row r="67026" hidden="1"/>
    <row r="67027" hidden="1"/>
    <row r="67028" hidden="1"/>
    <row r="67029" hidden="1"/>
    <row r="67030" hidden="1"/>
    <row r="67031" hidden="1"/>
    <row r="67032" hidden="1"/>
    <row r="67033" hidden="1"/>
    <row r="67034" hidden="1"/>
    <row r="67035" hidden="1"/>
    <row r="67036" hidden="1"/>
    <row r="67037" hidden="1"/>
    <row r="67038" hidden="1"/>
    <row r="67039" hidden="1"/>
    <row r="67040" hidden="1"/>
    <row r="67041" hidden="1"/>
    <row r="67042" hidden="1"/>
    <row r="67043" hidden="1"/>
    <row r="67044" hidden="1"/>
    <row r="67045" hidden="1"/>
    <row r="67046" hidden="1"/>
    <row r="67047" hidden="1"/>
    <row r="67048" hidden="1"/>
    <row r="67049" hidden="1"/>
    <row r="67050" hidden="1"/>
    <row r="67051" hidden="1"/>
    <row r="67052" hidden="1"/>
    <row r="67053" hidden="1"/>
    <row r="67054" hidden="1"/>
    <row r="67055" hidden="1"/>
    <row r="67056" hidden="1"/>
    <row r="67057" hidden="1"/>
    <row r="67058" hidden="1"/>
    <row r="67059" hidden="1"/>
    <row r="67060" hidden="1"/>
    <row r="67061" hidden="1"/>
    <row r="67062" hidden="1"/>
    <row r="67063" hidden="1"/>
    <row r="67064" hidden="1"/>
    <row r="67065" hidden="1"/>
    <row r="67066" hidden="1"/>
    <row r="67067" hidden="1"/>
    <row r="67068" hidden="1"/>
    <row r="67069" hidden="1"/>
    <row r="67070" hidden="1"/>
    <row r="67071" hidden="1"/>
    <row r="67072" hidden="1"/>
    <row r="67073" hidden="1"/>
    <row r="67074" hidden="1"/>
    <row r="67075" hidden="1"/>
    <row r="67076" hidden="1"/>
    <row r="67077" hidden="1"/>
    <row r="67078" hidden="1"/>
    <row r="67079" hidden="1"/>
    <row r="67080" hidden="1"/>
    <row r="67081" hidden="1"/>
    <row r="67082" hidden="1"/>
    <row r="67083" hidden="1"/>
    <row r="67084" hidden="1"/>
    <row r="67085" hidden="1"/>
    <row r="67086" hidden="1"/>
    <row r="67087" hidden="1"/>
    <row r="67088" hidden="1"/>
    <row r="67089" hidden="1"/>
    <row r="67090" hidden="1"/>
    <row r="67091" hidden="1"/>
    <row r="67092" hidden="1"/>
    <row r="67093" hidden="1"/>
    <row r="67094" hidden="1"/>
    <row r="67095" hidden="1"/>
    <row r="67096" hidden="1"/>
    <row r="67097" hidden="1"/>
    <row r="67098" hidden="1"/>
    <row r="67099" hidden="1"/>
    <row r="67100" hidden="1"/>
    <row r="67101" hidden="1"/>
    <row r="67102" hidden="1"/>
    <row r="67103" hidden="1"/>
    <row r="67104" hidden="1"/>
    <row r="67105" hidden="1"/>
    <row r="67106" hidden="1"/>
    <row r="67107" hidden="1"/>
    <row r="67108" hidden="1"/>
    <row r="67109" hidden="1"/>
    <row r="67110" hidden="1"/>
    <row r="67111" hidden="1"/>
    <row r="67112" hidden="1"/>
    <row r="67113" hidden="1"/>
    <row r="67114" hidden="1"/>
    <row r="67115" hidden="1"/>
    <row r="67116" hidden="1"/>
    <row r="67117" hidden="1"/>
    <row r="67118" hidden="1"/>
    <row r="67119" hidden="1"/>
    <row r="67120" hidden="1"/>
    <row r="67121" hidden="1"/>
    <row r="67122" hidden="1"/>
    <row r="67123" hidden="1"/>
    <row r="67124" hidden="1"/>
    <row r="67125" hidden="1"/>
    <row r="67126" hidden="1"/>
    <row r="67127" hidden="1"/>
    <row r="67128" hidden="1"/>
    <row r="67129" hidden="1"/>
    <row r="67130" hidden="1"/>
    <row r="67131" hidden="1"/>
    <row r="67132" hidden="1"/>
    <row r="67133" hidden="1"/>
    <row r="67134" hidden="1"/>
    <row r="67135" hidden="1"/>
    <row r="67136" hidden="1"/>
    <row r="67137" hidden="1"/>
    <row r="67138" hidden="1"/>
    <row r="67139" hidden="1"/>
    <row r="67140" hidden="1"/>
    <row r="67141" hidden="1"/>
    <row r="67142" hidden="1"/>
    <row r="67143" hidden="1"/>
    <row r="67144" hidden="1"/>
    <row r="67145" hidden="1"/>
    <row r="67146" hidden="1"/>
    <row r="67147" hidden="1"/>
    <row r="67148" hidden="1"/>
    <row r="67149" hidden="1"/>
    <row r="67150" hidden="1"/>
    <row r="67151" hidden="1"/>
    <row r="67152" hidden="1"/>
    <row r="67153" hidden="1"/>
    <row r="67154" hidden="1"/>
    <row r="67155" hidden="1"/>
    <row r="67156" hidden="1"/>
    <row r="67157" hidden="1"/>
    <row r="67158" hidden="1"/>
    <row r="67159" hidden="1"/>
    <row r="67160" hidden="1"/>
    <row r="67161" hidden="1"/>
    <row r="67162" hidden="1"/>
    <row r="67163" hidden="1"/>
    <row r="67164" hidden="1"/>
    <row r="67165" hidden="1"/>
    <row r="67166" hidden="1"/>
    <row r="67167" hidden="1"/>
    <row r="67168" hidden="1"/>
    <row r="67169" hidden="1"/>
    <row r="67170" hidden="1"/>
    <row r="67171" hidden="1"/>
    <row r="67172" hidden="1"/>
    <row r="67173" hidden="1"/>
    <row r="67174" hidden="1"/>
    <row r="67175" hidden="1"/>
    <row r="67176" hidden="1"/>
    <row r="67177" hidden="1"/>
    <row r="67178" hidden="1"/>
    <row r="67179" hidden="1"/>
    <row r="67180" hidden="1"/>
    <row r="67181" hidden="1"/>
    <row r="67182" hidden="1"/>
    <row r="67183" hidden="1"/>
    <row r="67184" hidden="1"/>
    <row r="67185" hidden="1"/>
    <row r="67186" hidden="1"/>
    <row r="67187" hidden="1"/>
    <row r="67188" hidden="1"/>
    <row r="67189" hidden="1"/>
    <row r="67190" hidden="1"/>
    <row r="67191" hidden="1"/>
    <row r="67192" hidden="1"/>
    <row r="67193" hidden="1"/>
    <row r="67194" hidden="1"/>
    <row r="67195" hidden="1"/>
    <row r="67196" hidden="1"/>
    <row r="67197" hidden="1"/>
    <row r="67198" hidden="1"/>
    <row r="67199" hidden="1"/>
    <row r="67200" hidden="1"/>
    <row r="67201" hidden="1"/>
    <row r="67202" hidden="1"/>
    <row r="67203" hidden="1"/>
    <row r="67204" hidden="1"/>
    <row r="67205" hidden="1"/>
    <row r="67206" hidden="1"/>
    <row r="67207" hidden="1"/>
    <row r="67208" hidden="1"/>
    <row r="67209" hidden="1"/>
    <row r="67210" hidden="1"/>
    <row r="67211" hidden="1"/>
    <row r="67212" hidden="1"/>
    <row r="67213" hidden="1"/>
    <row r="67214" hidden="1"/>
    <row r="67215" hidden="1"/>
    <row r="67216" hidden="1"/>
    <row r="67217" hidden="1"/>
    <row r="67218" hidden="1"/>
    <row r="67219" hidden="1"/>
    <row r="67220" hidden="1"/>
    <row r="67221" hidden="1"/>
    <row r="67222" hidden="1"/>
    <row r="67223" hidden="1"/>
    <row r="67224" hidden="1"/>
    <row r="67225" hidden="1"/>
    <row r="67226" hidden="1"/>
    <row r="67227" hidden="1"/>
    <row r="67228" hidden="1"/>
    <row r="67229" hidden="1"/>
    <row r="67230" hidden="1"/>
    <row r="67231" hidden="1"/>
    <row r="67232" hidden="1"/>
    <row r="67233" hidden="1"/>
    <row r="67234" hidden="1"/>
    <row r="67235" hidden="1"/>
    <row r="67236" hidden="1"/>
    <row r="67237" hidden="1"/>
    <row r="67238" hidden="1"/>
    <row r="67239" hidden="1"/>
    <row r="67240" hidden="1"/>
    <row r="67241" hidden="1"/>
    <row r="67242" hidden="1"/>
    <row r="67243" hidden="1"/>
    <row r="67244" hidden="1"/>
    <row r="67245" hidden="1"/>
    <row r="67246" hidden="1"/>
    <row r="67247" hidden="1"/>
    <row r="67248" hidden="1"/>
    <row r="67249" hidden="1"/>
    <row r="67250" hidden="1"/>
    <row r="67251" hidden="1"/>
    <row r="67252" hidden="1"/>
    <row r="67253" hidden="1"/>
    <row r="67254" hidden="1"/>
    <row r="67255" hidden="1"/>
    <row r="67256" hidden="1"/>
    <row r="67257" hidden="1"/>
    <row r="67258" hidden="1"/>
    <row r="67259" hidden="1"/>
    <row r="67260" hidden="1"/>
    <row r="67261" hidden="1"/>
    <row r="67262" hidden="1"/>
    <row r="67263" hidden="1"/>
    <row r="67264" hidden="1"/>
    <row r="67265" hidden="1"/>
    <row r="67266" hidden="1"/>
    <row r="67267" hidden="1"/>
    <row r="67268" hidden="1"/>
    <row r="67269" hidden="1"/>
    <row r="67270" hidden="1"/>
    <row r="67271" hidden="1"/>
    <row r="67272" hidden="1"/>
    <row r="67273" hidden="1"/>
    <row r="67274" hidden="1"/>
    <row r="67275" hidden="1"/>
    <row r="67276" hidden="1"/>
    <row r="67277" hidden="1"/>
    <row r="67278" hidden="1"/>
    <row r="67279" hidden="1"/>
    <row r="67280" hidden="1"/>
    <row r="67281" hidden="1"/>
    <row r="67282" hidden="1"/>
    <row r="67283" hidden="1"/>
    <row r="67284" hidden="1"/>
    <row r="67285" hidden="1"/>
    <row r="67286" hidden="1"/>
    <row r="67287" hidden="1"/>
    <row r="67288" hidden="1"/>
    <row r="67289" hidden="1"/>
    <row r="67290" hidden="1"/>
    <row r="67291" hidden="1"/>
    <row r="67292" hidden="1"/>
    <row r="67293" hidden="1"/>
    <row r="67294" hidden="1"/>
    <row r="67295" hidden="1"/>
    <row r="67296" hidden="1"/>
    <row r="67297" hidden="1"/>
    <row r="67298" hidden="1"/>
    <row r="67299" hidden="1"/>
    <row r="67300" hidden="1"/>
    <row r="67301" hidden="1"/>
    <row r="67302" hidden="1"/>
    <row r="67303" hidden="1"/>
    <row r="67304" hidden="1"/>
    <row r="67305" hidden="1"/>
    <row r="67306" hidden="1"/>
    <row r="67307" hidden="1"/>
    <row r="67308" hidden="1"/>
    <row r="67309" hidden="1"/>
    <row r="67310" hidden="1"/>
    <row r="67311" hidden="1"/>
    <row r="67312" hidden="1"/>
    <row r="67313" hidden="1"/>
    <row r="67314" hidden="1"/>
    <row r="67315" hidden="1"/>
    <row r="67316" hidden="1"/>
    <row r="67317" hidden="1"/>
    <row r="67318" hidden="1"/>
    <row r="67319" hidden="1"/>
    <row r="67320" hidden="1"/>
    <row r="67321" hidden="1"/>
    <row r="67322" hidden="1"/>
    <row r="67323" hidden="1"/>
    <row r="67324" hidden="1"/>
    <row r="67325" hidden="1"/>
    <row r="67326" hidden="1"/>
    <row r="67327" hidden="1"/>
    <row r="67328" hidden="1"/>
    <row r="67329" hidden="1"/>
    <row r="67330" hidden="1"/>
    <row r="67331" hidden="1"/>
    <row r="67332" hidden="1"/>
    <row r="67333" hidden="1"/>
    <row r="67334" hidden="1"/>
    <row r="67335" hidden="1"/>
    <row r="67336" hidden="1"/>
    <row r="67337" hidden="1"/>
    <row r="67338" hidden="1"/>
    <row r="67339" hidden="1"/>
    <row r="67340" hidden="1"/>
    <row r="67341" hidden="1"/>
    <row r="67342" hidden="1"/>
    <row r="67343" hidden="1"/>
    <row r="67344" hidden="1"/>
    <row r="67345" hidden="1"/>
    <row r="67346" hidden="1"/>
    <row r="67347" hidden="1"/>
    <row r="67348" hidden="1"/>
    <row r="67349" hidden="1"/>
    <row r="67350" hidden="1"/>
    <row r="67351" hidden="1"/>
    <row r="67352" hidden="1"/>
    <row r="67353" hidden="1"/>
    <row r="67354" hidden="1"/>
    <row r="67355" hidden="1"/>
    <row r="67356" hidden="1"/>
    <row r="67357" hidden="1"/>
    <row r="67358" hidden="1"/>
    <row r="67359" hidden="1"/>
    <row r="67360" hidden="1"/>
    <row r="67361" hidden="1"/>
    <row r="67362" hidden="1"/>
    <row r="67363" hidden="1"/>
    <row r="67364" hidden="1"/>
    <row r="67365" hidden="1"/>
    <row r="67366" hidden="1"/>
    <row r="67367" hidden="1"/>
    <row r="67368" hidden="1"/>
    <row r="67369" hidden="1"/>
    <row r="67370" hidden="1"/>
    <row r="67371" hidden="1"/>
    <row r="67372" hidden="1"/>
    <row r="67373" hidden="1"/>
    <row r="67374" hidden="1"/>
    <row r="67375" hidden="1"/>
    <row r="67376" hidden="1"/>
    <row r="67377" hidden="1"/>
    <row r="67378" hidden="1"/>
    <row r="67379" hidden="1"/>
    <row r="67380" hidden="1"/>
    <row r="67381" hidden="1"/>
    <row r="67382" hidden="1"/>
    <row r="67383" hidden="1"/>
    <row r="67384" hidden="1"/>
    <row r="67385" hidden="1"/>
    <row r="67386" hidden="1"/>
    <row r="67387" hidden="1"/>
    <row r="67388" hidden="1"/>
    <row r="67389" hidden="1"/>
    <row r="67390" hidden="1"/>
    <row r="67391" hidden="1"/>
    <row r="67392" hidden="1"/>
    <row r="67393" hidden="1"/>
    <row r="67394" hidden="1"/>
    <row r="67395" hidden="1"/>
    <row r="67396" hidden="1"/>
    <row r="67397" hidden="1"/>
    <row r="67398" hidden="1"/>
    <row r="67399" hidden="1"/>
    <row r="67400" hidden="1"/>
    <row r="67401" hidden="1"/>
    <row r="67402" hidden="1"/>
    <row r="67403" hidden="1"/>
    <row r="67404" hidden="1"/>
    <row r="67405" hidden="1"/>
    <row r="67406" hidden="1"/>
    <row r="67407" hidden="1"/>
    <row r="67408" hidden="1"/>
    <row r="67409" hidden="1"/>
    <row r="67410" hidden="1"/>
    <row r="67411" hidden="1"/>
    <row r="67412" hidden="1"/>
    <row r="67413" hidden="1"/>
    <row r="67414" hidden="1"/>
    <row r="67415" hidden="1"/>
    <row r="67416" hidden="1"/>
    <row r="67417" hidden="1"/>
    <row r="67418" hidden="1"/>
    <row r="67419" hidden="1"/>
    <row r="67420" hidden="1"/>
    <row r="67421" hidden="1"/>
    <row r="67422" hidden="1"/>
    <row r="67423" hidden="1"/>
    <row r="67424" hidden="1"/>
    <row r="67425" hidden="1"/>
    <row r="67426" hidden="1"/>
    <row r="67427" hidden="1"/>
    <row r="67428" hidden="1"/>
    <row r="67429" hidden="1"/>
    <row r="67430" hidden="1"/>
    <row r="67431" hidden="1"/>
    <row r="67432" hidden="1"/>
    <row r="67433" hidden="1"/>
    <row r="67434" hidden="1"/>
    <row r="67435" hidden="1"/>
    <row r="67436" hidden="1"/>
    <row r="67437" hidden="1"/>
    <row r="67438" hidden="1"/>
    <row r="67439" hidden="1"/>
    <row r="67440" hidden="1"/>
    <row r="67441" hidden="1"/>
    <row r="67442" hidden="1"/>
    <row r="67443" hidden="1"/>
    <row r="67444" hidden="1"/>
    <row r="67445" hidden="1"/>
    <row r="67446" hidden="1"/>
    <row r="67447" hidden="1"/>
    <row r="67448" hidden="1"/>
    <row r="67449" hidden="1"/>
    <row r="67450" hidden="1"/>
    <row r="67451" hidden="1"/>
    <row r="67452" hidden="1"/>
    <row r="67453" hidden="1"/>
    <row r="67454" hidden="1"/>
    <row r="67455" hidden="1"/>
    <row r="67456" hidden="1"/>
    <row r="67457" hidden="1"/>
    <row r="67458" hidden="1"/>
    <row r="67459" hidden="1"/>
    <row r="67460" hidden="1"/>
    <row r="67461" hidden="1"/>
    <row r="67462" hidden="1"/>
    <row r="67463" hidden="1"/>
    <row r="67464" hidden="1"/>
    <row r="67465" hidden="1"/>
    <row r="67466" hidden="1"/>
    <row r="67467" hidden="1"/>
    <row r="67468" hidden="1"/>
    <row r="67469" hidden="1"/>
    <row r="67470" hidden="1"/>
    <row r="67471" hidden="1"/>
    <row r="67472" hidden="1"/>
    <row r="67473" hidden="1"/>
    <row r="67474" hidden="1"/>
    <row r="67475" hidden="1"/>
    <row r="67476" hidden="1"/>
    <row r="67477" hidden="1"/>
    <row r="67478" hidden="1"/>
    <row r="67479" hidden="1"/>
    <row r="67480" hidden="1"/>
    <row r="67481" hidden="1"/>
    <row r="67482" hidden="1"/>
    <row r="67483" hidden="1"/>
    <row r="67484" hidden="1"/>
    <row r="67485" hidden="1"/>
    <row r="67486" hidden="1"/>
    <row r="67487" hidden="1"/>
    <row r="67488" hidden="1"/>
    <row r="67489" hidden="1"/>
    <row r="67490" hidden="1"/>
    <row r="67491" hidden="1"/>
    <row r="67492" hidden="1"/>
    <row r="67493" hidden="1"/>
    <row r="67494" hidden="1"/>
    <row r="67495" hidden="1"/>
    <row r="67496" hidden="1"/>
    <row r="67497" hidden="1"/>
    <row r="67498" hidden="1"/>
    <row r="67499" hidden="1"/>
    <row r="67500" hidden="1"/>
    <row r="67501" hidden="1"/>
    <row r="67502" hidden="1"/>
    <row r="67503" hidden="1"/>
    <row r="67504" hidden="1"/>
    <row r="67505" hidden="1"/>
    <row r="67506" hidden="1"/>
    <row r="67507" hidden="1"/>
    <row r="67508" hidden="1"/>
    <row r="67509" hidden="1"/>
    <row r="67510" hidden="1"/>
    <row r="67511" hidden="1"/>
    <row r="67512" hidden="1"/>
    <row r="67513" hidden="1"/>
    <row r="67514" hidden="1"/>
    <row r="67515" hidden="1"/>
    <row r="67516" hidden="1"/>
    <row r="67517" hidden="1"/>
    <row r="67518" hidden="1"/>
    <row r="67519" hidden="1"/>
    <row r="67520" hidden="1"/>
    <row r="67521" hidden="1"/>
    <row r="67522" hidden="1"/>
    <row r="67523" hidden="1"/>
    <row r="67524" hidden="1"/>
    <row r="67525" hidden="1"/>
    <row r="67526" hidden="1"/>
    <row r="67527" hidden="1"/>
    <row r="67528" hidden="1"/>
    <row r="67529" hidden="1"/>
    <row r="67530" hidden="1"/>
    <row r="67531" hidden="1"/>
    <row r="67532" hidden="1"/>
    <row r="67533" hidden="1"/>
    <row r="67534" hidden="1"/>
    <row r="67535" hidden="1"/>
    <row r="67536" hidden="1"/>
    <row r="67537" hidden="1"/>
    <row r="67538" hidden="1"/>
    <row r="67539" hidden="1"/>
    <row r="67540" hidden="1"/>
    <row r="67541" hidden="1"/>
    <row r="67542" hidden="1"/>
    <row r="67543" hidden="1"/>
    <row r="67544" hidden="1"/>
    <row r="67545" hidden="1"/>
    <row r="67546" hidden="1"/>
    <row r="67547" hidden="1"/>
    <row r="67548" hidden="1"/>
    <row r="67549" hidden="1"/>
    <row r="67550" hidden="1"/>
    <row r="67551" hidden="1"/>
    <row r="67552" hidden="1"/>
    <row r="67553" hidden="1"/>
    <row r="67554" hidden="1"/>
    <row r="67555" hidden="1"/>
    <row r="67556" hidden="1"/>
    <row r="67557" hidden="1"/>
    <row r="67558" hidden="1"/>
    <row r="67559" hidden="1"/>
    <row r="67560" hidden="1"/>
    <row r="67561" hidden="1"/>
    <row r="67562" hidden="1"/>
    <row r="67563" hidden="1"/>
    <row r="67564" hidden="1"/>
    <row r="67565" hidden="1"/>
    <row r="67566" hidden="1"/>
    <row r="67567" hidden="1"/>
    <row r="67568" hidden="1"/>
    <row r="67569" hidden="1"/>
    <row r="67570" hidden="1"/>
    <row r="67571" hidden="1"/>
    <row r="67572" hidden="1"/>
    <row r="67573" hidden="1"/>
    <row r="67574" hidden="1"/>
    <row r="67575" hidden="1"/>
    <row r="67576" hidden="1"/>
    <row r="67577" hidden="1"/>
    <row r="67578" hidden="1"/>
    <row r="67579" hidden="1"/>
    <row r="67580" hidden="1"/>
    <row r="67581" hidden="1"/>
    <row r="67582" hidden="1"/>
    <row r="67583" hidden="1"/>
    <row r="67584" hidden="1"/>
    <row r="67585" hidden="1"/>
    <row r="67586" hidden="1"/>
    <row r="67587" hidden="1"/>
    <row r="67588" hidden="1"/>
    <row r="67589" hidden="1"/>
    <row r="67590" hidden="1"/>
    <row r="67591" hidden="1"/>
    <row r="67592" hidden="1"/>
    <row r="67593" hidden="1"/>
    <row r="67594" hidden="1"/>
    <row r="67595" hidden="1"/>
    <row r="67596" hidden="1"/>
    <row r="67597" hidden="1"/>
    <row r="67598" hidden="1"/>
    <row r="67599" hidden="1"/>
    <row r="67600" hidden="1"/>
    <row r="67601" hidden="1"/>
    <row r="67602" hidden="1"/>
    <row r="67603" hidden="1"/>
    <row r="67604" hidden="1"/>
    <row r="67605" hidden="1"/>
    <row r="67606" hidden="1"/>
    <row r="67607" hidden="1"/>
    <row r="67608" hidden="1"/>
    <row r="67609" hidden="1"/>
    <row r="67610" hidden="1"/>
    <row r="67611" hidden="1"/>
    <row r="67612" hidden="1"/>
    <row r="67613" hidden="1"/>
    <row r="67614" hidden="1"/>
    <row r="67615" hidden="1"/>
    <row r="67616" hidden="1"/>
    <row r="67617" hidden="1"/>
    <row r="67618" hidden="1"/>
    <row r="67619" hidden="1"/>
    <row r="67620" hidden="1"/>
    <row r="67621" hidden="1"/>
    <row r="67622" hidden="1"/>
    <row r="67623" hidden="1"/>
    <row r="67624" hidden="1"/>
    <row r="67625" hidden="1"/>
    <row r="67626" hidden="1"/>
    <row r="67627" hidden="1"/>
    <row r="67628" hidden="1"/>
    <row r="67629" hidden="1"/>
    <row r="67630" hidden="1"/>
    <row r="67631" hidden="1"/>
    <row r="67632" hidden="1"/>
    <row r="67633" hidden="1"/>
    <row r="67634" hidden="1"/>
    <row r="67635" hidden="1"/>
    <row r="67636" hidden="1"/>
    <row r="67637" hidden="1"/>
    <row r="67638" hidden="1"/>
    <row r="67639" hidden="1"/>
    <row r="67640" hidden="1"/>
    <row r="67641" hidden="1"/>
    <row r="67642" hidden="1"/>
    <row r="67643" hidden="1"/>
    <row r="67644" hidden="1"/>
    <row r="67645" hidden="1"/>
    <row r="67646" hidden="1"/>
    <row r="67647" hidden="1"/>
    <row r="67648" hidden="1"/>
    <row r="67649" hidden="1"/>
    <row r="67650" hidden="1"/>
    <row r="67651" hidden="1"/>
    <row r="67652" hidden="1"/>
    <row r="67653" hidden="1"/>
    <row r="67654" hidden="1"/>
    <row r="67655" hidden="1"/>
    <row r="67656" hidden="1"/>
    <row r="67657" hidden="1"/>
    <row r="67658" hidden="1"/>
    <row r="67659" hidden="1"/>
    <row r="67660" hidden="1"/>
    <row r="67661" hidden="1"/>
    <row r="67662" hidden="1"/>
    <row r="67663" hidden="1"/>
    <row r="67664" hidden="1"/>
    <row r="67665" hidden="1"/>
    <row r="67666" hidden="1"/>
    <row r="67667" hidden="1"/>
    <row r="67668" hidden="1"/>
    <row r="67669" hidden="1"/>
    <row r="67670" hidden="1"/>
    <row r="67671" hidden="1"/>
    <row r="67672" hidden="1"/>
    <row r="67673" hidden="1"/>
    <row r="67674" hidden="1"/>
    <row r="67675" hidden="1"/>
    <row r="67676" hidden="1"/>
    <row r="67677" hidden="1"/>
    <row r="67678" hidden="1"/>
    <row r="67679" hidden="1"/>
    <row r="67680" hidden="1"/>
    <row r="67681" hidden="1"/>
    <row r="67682" hidden="1"/>
    <row r="67683" hidden="1"/>
    <row r="67684" hidden="1"/>
    <row r="67685" hidden="1"/>
    <row r="67686" hidden="1"/>
    <row r="67687" hidden="1"/>
    <row r="67688" hidden="1"/>
    <row r="67689" hidden="1"/>
    <row r="67690" hidden="1"/>
    <row r="67691" hidden="1"/>
    <row r="67692" hidden="1"/>
    <row r="67693" hidden="1"/>
    <row r="67694" hidden="1"/>
    <row r="67695" hidden="1"/>
    <row r="67696" hidden="1"/>
    <row r="67697" hidden="1"/>
    <row r="67698" hidden="1"/>
    <row r="67699" hidden="1"/>
    <row r="67700" hidden="1"/>
    <row r="67701" hidden="1"/>
    <row r="67702" hidden="1"/>
    <row r="67703" hidden="1"/>
    <row r="67704" hidden="1"/>
    <row r="67705" hidden="1"/>
    <row r="67706" hidden="1"/>
    <row r="67707" hidden="1"/>
    <row r="67708" hidden="1"/>
    <row r="67709" hidden="1"/>
    <row r="67710" hidden="1"/>
    <row r="67711" hidden="1"/>
    <row r="67712" hidden="1"/>
    <row r="67713" hidden="1"/>
    <row r="67714" hidden="1"/>
    <row r="67715" hidden="1"/>
    <row r="67716" hidden="1"/>
    <row r="67717" hidden="1"/>
    <row r="67718" hidden="1"/>
    <row r="67719" hidden="1"/>
    <row r="67720" hidden="1"/>
    <row r="67721" hidden="1"/>
    <row r="67722" hidden="1"/>
    <row r="67723" hidden="1"/>
    <row r="67724" hidden="1"/>
    <row r="67725" hidden="1"/>
    <row r="67726" hidden="1"/>
    <row r="67727" hidden="1"/>
    <row r="67728" hidden="1"/>
    <row r="67729" hidden="1"/>
    <row r="67730" hidden="1"/>
    <row r="67731" hidden="1"/>
    <row r="67732" hidden="1"/>
    <row r="67733" hidden="1"/>
    <row r="67734" hidden="1"/>
    <row r="67735" hidden="1"/>
    <row r="67736" hidden="1"/>
    <row r="67737" hidden="1"/>
    <row r="67738" hidden="1"/>
    <row r="67739" hidden="1"/>
    <row r="67740" hidden="1"/>
    <row r="67741" hidden="1"/>
    <row r="67742" hidden="1"/>
    <row r="67743" hidden="1"/>
    <row r="67744" hidden="1"/>
    <row r="67745" hidden="1"/>
    <row r="67746" hidden="1"/>
    <row r="67747" hidden="1"/>
    <row r="67748" hidden="1"/>
    <row r="67749" hidden="1"/>
    <row r="67750" hidden="1"/>
    <row r="67751" hidden="1"/>
    <row r="67752" hidden="1"/>
    <row r="67753" hidden="1"/>
    <row r="67754" hidden="1"/>
    <row r="67755" hidden="1"/>
    <row r="67756" hidden="1"/>
    <row r="67757" hidden="1"/>
    <row r="67758" hidden="1"/>
    <row r="67759" hidden="1"/>
    <row r="67760" hidden="1"/>
    <row r="67761" hidden="1"/>
    <row r="67762" hidden="1"/>
    <row r="67763" hidden="1"/>
    <row r="67764" hidden="1"/>
    <row r="67765" hidden="1"/>
    <row r="67766" hidden="1"/>
    <row r="67767" hidden="1"/>
    <row r="67768" hidden="1"/>
    <row r="67769" hidden="1"/>
    <row r="67770" hidden="1"/>
    <row r="67771" hidden="1"/>
    <row r="67772" hidden="1"/>
    <row r="67773" hidden="1"/>
    <row r="67774" hidden="1"/>
    <row r="67775" hidden="1"/>
    <row r="67776" hidden="1"/>
    <row r="67777" hidden="1"/>
    <row r="67778" hidden="1"/>
    <row r="67779" hidden="1"/>
    <row r="67780" hidden="1"/>
    <row r="67781" hidden="1"/>
    <row r="67782" hidden="1"/>
    <row r="67783" hidden="1"/>
    <row r="67784" hidden="1"/>
    <row r="67785" hidden="1"/>
    <row r="67786" hidden="1"/>
    <row r="67787" hidden="1"/>
    <row r="67788" hidden="1"/>
    <row r="67789" hidden="1"/>
    <row r="67790" hidden="1"/>
    <row r="67791" hidden="1"/>
    <row r="67792" hidden="1"/>
    <row r="67793" hidden="1"/>
    <row r="67794" hidden="1"/>
    <row r="67795" hidden="1"/>
    <row r="67796" hidden="1"/>
    <row r="67797" hidden="1"/>
    <row r="67798" hidden="1"/>
    <row r="67799" hidden="1"/>
    <row r="67800" hidden="1"/>
    <row r="67801" hidden="1"/>
    <row r="67802" hidden="1"/>
    <row r="67803" hidden="1"/>
    <row r="67804" hidden="1"/>
    <row r="67805" hidden="1"/>
    <row r="67806" hidden="1"/>
    <row r="67807" hidden="1"/>
    <row r="67808" hidden="1"/>
    <row r="67809" hidden="1"/>
    <row r="67810" hidden="1"/>
    <row r="67811" hidden="1"/>
    <row r="67812" hidden="1"/>
    <row r="67813" hidden="1"/>
    <row r="67814" hidden="1"/>
    <row r="67815" hidden="1"/>
    <row r="67816" hidden="1"/>
    <row r="67817" hidden="1"/>
    <row r="67818" hidden="1"/>
    <row r="67819" hidden="1"/>
    <row r="67820" hidden="1"/>
    <row r="67821" hidden="1"/>
    <row r="67822" hidden="1"/>
    <row r="67823" hidden="1"/>
    <row r="67824" hidden="1"/>
    <row r="67825" hidden="1"/>
    <row r="67826" hidden="1"/>
    <row r="67827" hidden="1"/>
    <row r="67828" hidden="1"/>
    <row r="67829" hidden="1"/>
    <row r="67830" hidden="1"/>
    <row r="67831" hidden="1"/>
    <row r="67832" hidden="1"/>
    <row r="67833" hidden="1"/>
    <row r="67834" hidden="1"/>
    <row r="67835" hidden="1"/>
    <row r="67836" hidden="1"/>
    <row r="67837" hidden="1"/>
    <row r="67838" hidden="1"/>
    <row r="67839" hidden="1"/>
    <row r="67840" hidden="1"/>
    <row r="67841" hidden="1"/>
    <row r="67842" hidden="1"/>
    <row r="67843" hidden="1"/>
    <row r="67844" hidden="1"/>
    <row r="67845" hidden="1"/>
    <row r="67846" hidden="1"/>
    <row r="67847" hidden="1"/>
    <row r="67848" hidden="1"/>
    <row r="67849" hidden="1"/>
    <row r="67850" hidden="1"/>
    <row r="67851" hidden="1"/>
    <row r="67852" hidden="1"/>
    <row r="67853" hidden="1"/>
    <row r="67854" hidden="1"/>
    <row r="67855" hidden="1"/>
    <row r="67856" hidden="1"/>
    <row r="67857" hidden="1"/>
    <row r="67858" hidden="1"/>
    <row r="67859" hidden="1"/>
    <row r="67860" hidden="1"/>
    <row r="67861" hidden="1"/>
    <row r="67862" hidden="1"/>
    <row r="67863" hidden="1"/>
    <row r="67864" hidden="1"/>
    <row r="67865" hidden="1"/>
    <row r="67866" hidden="1"/>
    <row r="67867" hidden="1"/>
    <row r="67868" hidden="1"/>
    <row r="67869" hidden="1"/>
    <row r="67870" hidden="1"/>
    <row r="67871" hidden="1"/>
    <row r="67872" hidden="1"/>
    <row r="67873" hidden="1"/>
    <row r="67874" hidden="1"/>
    <row r="67875" hidden="1"/>
    <row r="67876" hidden="1"/>
    <row r="67877" hidden="1"/>
    <row r="67878" hidden="1"/>
    <row r="67879" hidden="1"/>
    <row r="67880" hidden="1"/>
    <row r="67881" hidden="1"/>
    <row r="67882" hidden="1"/>
    <row r="67883" hidden="1"/>
    <row r="67884" hidden="1"/>
    <row r="67885" hidden="1"/>
    <row r="67886" hidden="1"/>
    <row r="67887" hidden="1"/>
    <row r="67888" hidden="1"/>
    <row r="67889" hidden="1"/>
    <row r="67890" hidden="1"/>
    <row r="67891" hidden="1"/>
    <row r="67892" hidden="1"/>
    <row r="67893" hidden="1"/>
    <row r="67894" hidden="1"/>
    <row r="67895" hidden="1"/>
    <row r="67896" hidden="1"/>
    <row r="67897" hidden="1"/>
    <row r="67898" hidden="1"/>
    <row r="67899" hidden="1"/>
    <row r="67900" hidden="1"/>
    <row r="67901" hidden="1"/>
    <row r="67902" hidden="1"/>
    <row r="67903" hidden="1"/>
    <row r="67904" hidden="1"/>
    <row r="67905" hidden="1"/>
    <row r="67906" hidden="1"/>
    <row r="67907" hidden="1"/>
    <row r="67908" hidden="1"/>
    <row r="67909" hidden="1"/>
    <row r="67910" hidden="1"/>
    <row r="67911" hidden="1"/>
    <row r="67912" hidden="1"/>
    <row r="67913" hidden="1"/>
    <row r="67914" hidden="1"/>
    <row r="67915" hidden="1"/>
    <row r="67916" hidden="1"/>
    <row r="67917" hidden="1"/>
    <row r="67918" hidden="1"/>
    <row r="67919" hidden="1"/>
    <row r="67920" hidden="1"/>
    <row r="67921" hidden="1"/>
    <row r="67922" hidden="1"/>
    <row r="67923" hidden="1"/>
    <row r="67924" hidden="1"/>
    <row r="67925" hidden="1"/>
    <row r="67926" hidden="1"/>
    <row r="67927" hidden="1"/>
    <row r="67928" hidden="1"/>
    <row r="67929" hidden="1"/>
    <row r="67930" hidden="1"/>
    <row r="67931" hidden="1"/>
    <row r="67932" hidden="1"/>
    <row r="67933" hidden="1"/>
    <row r="67934" hidden="1"/>
    <row r="67935" hidden="1"/>
    <row r="67936" hidden="1"/>
    <row r="67937" hidden="1"/>
    <row r="67938" hidden="1"/>
    <row r="67939" hidden="1"/>
    <row r="67940" hidden="1"/>
    <row r="67941" hidden="1"/>
    <row r="67942" hidden="1"/>
    <row r="67943" hidden="1"/>
    <row r="67944" hidden="1"/>
    <row r="67945" hidden="1"/>
    <row r="67946" hidden="1"/>
    <row r="67947" hidden="1"/>
    <row r="67948" hidden="1"/>
    <row r="67949" hidden="1"/>
    <row r="67950" hidden="1"/>
    <row r="67951" hidden="1"/>
    <row r="67952" hidden="1"/>
    <row r="67953" hidden="1"/>
    <row r="67954" hidden="1"/>
    <row r="67955" hidden="1"/>
    <row r="67956" hidden="1"/>
    <row r="67957" hidden="1"/>
    <row r="67958" hidden="1"/>
    <row r="67959" hidden="1"/>
    <row r="67960" hidden="1"/>
    <row r="67961" hidden="1"/>
    <row r="67962" hidden="1"/>
    <row r="67963" hidden="1"/>
    <row r="67964" hidden="1"/>
    <row r="67965" hidden="1"/>
    <row r="67966" hidden="1"/>
    <row r="67967" hidden="1"/>
    <row r="67968" hidden="1"/>
    <row r="67969" hidden="1"/>
    <row r="67970" hidden="1"/>
    <row r="67971" hidden="1"/>
    <row r="67972" hidden="1"/>
    <row r="67973" hidden="1"/>
    <row r="67974" hidden="1"/>
    <row r="67975" hidden="1"/>
    <row r="67976" hidden="1"/>
    <row r="67977" hidden="1"/>
    <row r="67978" hidden="1"/>
    <row r="67979" hidden="1"/>
    <row r="67980" hidden="1"/>
    <row r="67981" hidden="1"/>
    <row r="67982" hidden="1"/>
    <row r="67983" hidden="1"/>
    <row r="67984" hidden="1"/>
    <row r="67985" hidden="1"/>
    <row r="67986" hidden="1"/>
    <row r="67987" hidden="1"/>
    <row r="67988" hidden="1"/>
    <row r="67989" hidden="1"/>
    <row r="67990" hidden="1"/>
    <row r="67991" hidden="1"/>
    <row r="67992" hidden="1"/>
    <row r="67993" hidden="1"/>
    <row r="67994" hidden="1"/>
    <row r="67995" hidden="1"/>
    <row r="67996" hidden="1"/>
    <row r="67997" hidden="1"/>
    <row r="67998" hidden="1"/>
    <row r="67999" hidden="1"/>
    <row r="68000" hidden="1"/>
    <row r="68001" hidden="1"/>
    <row r="68002" hidden="1"/>
    <row r="68003" hidden="1"/>
    <row r="68004" hidden="1"/>
    <row r="68005" hidden="1"/>
    <row r="68006" hidden="1"/>
    <row r="68007" hidden="1"/>
    <row r="68008" hidden="1"/>
    <row r="68009" hidden="1"/>
    <row r="68010" hidden="1"/>
    <row r="68011" hidden="1"/>
    <row r="68012" hidden="1"/>
    <row r="68013" hidden="1"/>
    <row r="68014" hidden="1"/>
    <row r="68015" hidden="1"/>
    <row r="68016" hidden="1"/>
    <row r="68017" hidden="1"/>
    <row r="68018" hidden="1"/>
    <row r="68019" hidden="1"/>
    <row r="68020" hidden="1"/>
    <row r="68021" hidden="1"/>
    <row r="68022" hidden="1"/>
    <row r="68023" hidden="1"/>
    <row r="68024" hidden="1"/>
    <row r="68025" hidden="1"/>
    <row r="68026" hidden="1"/>
    <row r="68027" hidden="1"/>
    <row r="68028" hidden="1"/>
    <row r="68029" hidden="1"/>
    <row r="68030" hidden="1"/>
    <row r="68031" hidden="1"/>
    <row r="68032" hidden="1"/>
    <row r="68033" hidden="1"/>
    <row r="68034" hidden="1"/>
    <row r="68035" hidden="1"/>
    <row r="68036" hidden="1"/>
    <row r="68037" hidden="1"/>
    <row r="68038" hidden="1"/>
    <row r="68039" hidden="1"/>
    <row r="68040" hidden="1"/>
    <row r="68041" hidden="1"/>
    <row r="68042" hidden="1"/>
    <row r="68043" hidden="1"/>
    <row r="68044" hidden="1"/>
    <row r="68045" hidden="1"/>
    <row r="68046" hidden="1"/>
    <row r="68047" hidden="1"/>
    <row r="68048" hidden="1"/>
    <row r="68049" hidden="1"/>
    <row r="68050" hidden="1"/>
    <row r="68051" hidden="1"/>
    <row r="68052" hidden="1"/>
    <row r="68053" hidden="1"/>
    <row r="68054" hidden="1"/>
    <row r="68055" hidden="1"/>
    <row r="68056" hidden="1"/>
    <row r="68057" hidden="1"/>
    <row r="68058" hidden="1"/>
    <row r="68059" hidden="1"/>
    <row r="68060" hidden="1"/>
    <row r="68061" hidden="1"/>
    <row r="68062" hidden="1"/>
    <row r="68063" hidden="1"/>
    <row r="68064" hidden="1"/>
    <row r="68065" hidden="1"/>
    <row r="68066" hidden="1"/>
    <row r="68067" hidden="1"/>
    <row r="68068" hidden="1"/>
    <row r="68069" hidden="1"/>
    <row r="68070" hidden="1"/>
    <row r="68071" hidden="1"/>
    <row r="68072" hidden="1"/>
    <row r="68073" hidden="1"/>
    <row r="68074" hidden="1"/>
    <row r="68075" hidden="1"/>
    <row r="68076" hidden="1"/>
    <row r="68077" hidden="1"/>
    <row r="68078" hidden="1"/>
    <row r="68079" hidden="1"/>
    <row r="68080" hidden="1"/>
    <row r="68081" hidden="1"/>
    <row r="68082" hidden="1"/>
    <row r="68083" hidden="1"/>
    <row r="68084" hidden="1"/>
    <row r="68085" hidden="1"/>
    <row r="68086" hidden="1"/>
    <row r="68087" hidden="1"/>
    <row r="68088" hidden="1"/>
    <row r="68089" hidden="1"/>
    <row r="68090" hidden="1"/>
    <row r="68091" hidden="1"/>
    <row r="68092" hidden="1"/>
    <row r="68093" hidden="1"/>
    <row r="68094" hidden="1"/>
    <row r="68095" hidden="1"/>
    <row r="68096" hidden="1"/>
    <row r="68097" hidden="1"/>
    <row r="68098" hidden="1"/>
    <row r="68099" hidden="1"/>
    <row r="68100" hidden="1"/>
    <row r="68101" hidden="1"/>
    <row r="68102" hidden="1"/>
    <row r="68103" hidden="1"/>
    <row r="68104" hidden="1"/>
    <row r="68105" hidden="1"/>
    <row r="68106" hidden="1"/>
    <row r="68107" hidden="1"/>
    <row r="68108" hidden="1"/>
    <row r="68109" hidden="1"/>
    <row r="68110" hidden="1"/>
    <row r="68111" hidden="1"/>
    <row r="68112" hidden="1"/>
    <row r="68113" hidden="1"/>
    <row r="68114" hidden="1"/>
    <row r="68115" hidden="1"/>
    <row r="68116" hidden="1"/>
    <row r="68117" hidden="1"/>
    <row r="68118" hidden="1"/>
    <row r="68119" hidden="1"/>
    <row r="68120" hidden="1"/>
    <row r="68121" hidden="1"/>
    <row r="68122" hidden="1"/>
    <row r="68123" hidden="1"/>
    <row r="68124" hidden="1"/>
    <row r="68125" hidden="1"/>
    <row r="68126" hidden="1"/>
    <row r="68127" hidden="1"/>
    <row r="68128" hidden="1"/>
    <row r="68129" hidden="1"/>
    <row r="68130" hidden="1"/>
    <row r="68131" hidden="1"/>
    <row r="68132" hidden="1"/>
    <row r="68133" hidden="1"/>
    <row r="68134" hidden="1"/>
    <row r="68135" hidden="1"/>
    <row r="68136" hidden="1"/>
    <row r="68137" hidden="1"/>
    <row r="68138" hidden="1"/>
    <row r="68139" hidden="1"/>
    <row r="68140" hidden="1"/>
    <row r="68141" hidden="1"/>
    <row r="68142" hidden="1"/>
    <row r="68143" hidden="1"/>
    <row r="68144" hidden="1"/>
    <row r="68145" hidden="1"/>
    <row r="68146" hidden="1"/>
    <row r="68147" hidden="1"/>
    <row r="68148" hidden="1"/>
    <row r="68149" hidden="1"/>
    <row r="68150" hidden="1"/>
    <row r="68151" hidden="1"/>
    <row r="68152" hidden="1"/>
    <row r="68153" hidden="1"/>
    <row r="68154" hidden="1"/>
    <row r="68155" hidden="1"/>
    <row r="68156" hidden="1"/>
    <row r="68157" hidden="1"/>
    <row r="68158" hidden="1"/>
    <row r="68159" hidden="1"/>
    <row r="68160" hidden="1"/>
    <row r="68161" hidden="1"/>
    <row r="68162" hidden="1"/>
    <row r="68163" hidden="1"/>
    <row r="68164" hidden="1"/>
    <row r="68165" hidden="1"/>
    <row r="68166" hidden="1"/>
    <row r="68167" hidden="1"/>
    <row r="68168" hidden="1"/>
    <row r="68169" hidden="1"/>
    <row r="68170" hidden="1"/>
    <row r="68171" hidden="1"/>
    <row r="68172" hidden="1"/>
    <row r="68173" hidden="1"/>
    <row r="68174" hidden="1"/>
    <row r="68175" hidden="1"/>
    <row r="68176" hidden="1"/>
    <row r="68177" hidden="1"/>
    <row r="68178" hidden="1"/>
    <row r="68179" hidden="1"/>
    <row r="68180" hidden="1"/>
    <row r="68181" hidden="1"/>
    <row r="68182" hidden="1"/>
    <row r="68183" hidden="1"/>
    <row r="68184" hidden="1"/>
    <row r="68185" hidden="1"/>
    <row r="68186" hidden="1"/>
    <row r="68187" hidden="1"/>
    <row r="68188" hidden="1"/>
    <row r="68189" hidden="1"/>
    <row r="68190" hidden="1"/>
    <row r="68191" hidden="1"/>
    <row r="68192" hidden="1"/>
    <row r="68193" hidden="1"/>
    <row r="68194" hidden="1"/>
    <row r="68195" hidden="1"/>
    <row r="68196" hidden="1"/>
    <row r="68197" hidden="1"/>
    <row r="68198" hidden="1"/>
    <row r="68199" hidden="1"/>
    <row r="68200" hidden="1"/>
    <row r="68201" hidden="1"/>
    <row r="68202" hidden="1"/>
    <row r="68203" hidden="1"/>
    <row r="68204" hidden="1"/>
    <row r="68205" hidden="1"/>
    <row r="68206" hidden="1"/>
    <row r="68207" hidden="1"/>
    <row r="68208" hidden="1"/>
    <row r="68209" hidden="1"/>
    <row r="68210" hidden="1"/>
    <row r="68211" hidden="1"/>
    <row r="68212" hidden="1"/>
    <row r="68213" hidden="1"/>
    <row r="68214" hidden="1"/>
    <row r="68215" hidden="1"/>
    <row r="68216" hidden="1"/>
    <row r="68217" hidden="1"/>
    <row r="68218" hidden="1"/>
    <row r="68219" hidden="1"/>
    <row r="68220" hidden="1"/>
    <row r="68221" hidden="1"/>
    <row r="68222" hidden="1"/>
    <row r="68223" hidden="1"/>
    <row r="68224" hidden="1"/>
    <row r="68225" hidden="1"/>
    <row r="68226" hidden="1"/>
    <row r="68227" hidden="1"/>
    <row r="68228" hidden="1"/>
    <row r="68229" hidden="1"/>
    <row r="68230" hidden="1"/>
    <row r="68231" hidden="1"/>
    <row r="68232" hidden="1"/>
    <row r="68233" hidden="1"/>
    <row r="68234" hidden="1"/>
    <row r="68235" hidden="1"/>
    <row r="68236" hidden="1"/>
    <row r="68237" hidden="1"/>
    <row r="68238" hidden="1"/>
    <row r="68239" hidden="1"/>
    <row r="68240" hidden="1"/>
    <row r="68241" hidden="1"/>
    <row r="68242" hidden="1"/>
    <row r="68243" hidden="1"/>
    <row r="68244" hidden="1"/>
    <row r="68245" hidden="1"/>
    <row r="68246" hidden="1"/>
    <row r="68247" hidden="1"/>
    <row r="68248" hidden="1"/>
    <row r="68249" hidden="1"/>
    <row r="68250" hidden="1"/>
    <row r="68251" hidden="1"/>
    <row r="68252" hidden="1"/>
    <row r="68253" hidden="1"/>
    <row r="68254" hidden="1"/>
    <row r="68255" hidden="1"/>
    <row r="68256" hidden="1"/>
    <row r="68257" hidden="1"/>
    <row r="68258" hidden="1"/>
    <row r="68259" hidden="1"/>
    <row r="68260" hidden="1"/>
    <row r="68261" hidden="1"/>
    <row r="68262" hidden="1"/>
    <row r="68263" hidden="1"/>
    <row r="68264" hidden="1"/>
    <row r="68265" hidden="1"/>
    <row r="68266" hidden="1"/>
    <row r="68267" hidden="1"/>
    <row r="68268" hidden="1"/>
    <row r="68269" hidden="1"/>
    <row r="68270" hidden="1"/>
    <row r="68271" hidden="1"/>
    <row r="68272" hidden="1"/>
    <row r="68273" hidden="1"/>
    <row r="68274" hidden="1"/>
    <row r="68275" hidden="1"/>
    <row r="68276" hidden="1"/>
    <row r="68277" hidden="1"/>
    <row r="68278" hidden="1"/>
    <row r="68279" hidden="1"/>
    <row r="68280" hidden="1"/>
    <row r="68281" hidden="1"/>
    <row r="68282" hidden="1"/>
    <row r="68283" hidden="1"/>
    <row r="68284" hidden="1"/>
    <row r="68285" hidden="1"/>
    <row r="68286" hidden="1"/>
    <row r="68287" hidden="1"/>
    <row r="68288" hidden="1"/>
    <row r="68289" hidden="1"/>
    <row r="68290" hidden="1"/>
    <row r="68291" hidden="1"/>
    <row r="68292" hidden="1"/>
    <row r="68293" hidden="1"/>
    <row r="68294" hidden="1"/>
    <row r="68295" hidden="1"/>
    <row r="68296" hidden="1"/>
    <row r="68297" hidden="1"/>
    <row r="68298" hidden="1"/>
    <row r="68299" hidden="1"/>
    <row r="68300" hidden="1"/>
    <row r="68301" hidden="1"/>
    <row r="68302" hidden="1"/>
    <row r="68303" hidden="1"/>
    <row r="68304" hidden="1"/>
    <row r="68305" hidden="1"/>
    <row r="68306" hidden="1"/>
    <row r="68307" hidden="1"/>
    <row r="68308" hidden="1"/>
    <row r="68309" hidden="1"/>
    <row r="68310" hidden="1"/>
    <row r="68311" hidden="1"/>
    <row r="68312" hidden="1"/>
    <row r="68313" hidden="1"/>
    <row r="68314" hidden="1"/>
    <row r="68315" hidden="1"/>
    <row r="68316" hidden="1"/>
    <row r="68317" hidden="1"/>
    <row r="68318" hidden="1"/>
    <row r="68319" hidden="1"/>
    <row r="68320" hidden="1"/>
    <row r="68321" hidden="1"/>
    <row r="68322" hidden="1"/>
    <row r="68323" hidden="1"/>
    <row r="68324" hidden="1"/>
    <row r="68325" hidden="1"/>
    <row r="68326" hidden="1"/>
    <row r="68327" hidden="1"/>
    <row r="68328" hidden="1"/>
    <row r="68329" hidden="1"/>
    <row r="68330" hidden="1"/>
    <row r="68331" hidden="1"/>
    <row r="68332" hidden="1"/>
    <row r="68333" hidden="1"/>
    <row r="68334" hidden="1"/>
    <row r="68335" hidden="1"/>
    <row r="68336" hidden="1"/>
    <row r="68337" hidden="1"/>
    <row r="68338" hidden="1"/>
    <row r="68339" hidden="1"/>
    <row r="68340" hidden="1"/>
    <row r="68341" hidden="1"/>
    <row r="68342" hidden="1"/>
    <row r="68343" hidden="1"/>
    <row r="68344" hidden="1"/>
    <row r="68345" hidden="1"/>
    <row r="68346" hidden="1"/>
    <row r="68347" hidden="1"/>
    <row r="68348" hidden="1"/>
    <row r="68349" hidden="1"/>
    <row r="68350" hidden="1"/>
    <row r="68351" hidden="1"/>
    <row r="68352" hidden="1"/>
    <row r="68353" hidden="1"/>
    <row r="68354" hidden="1"/>
    <row r="68355" hidden="1"/>
    <row r="68356" hidden="1"/>
    <row r="68357" hidden="1"/>
    <row r="68358" hidden="1"/>
    <row r="68359" hidden="1"/>
    <row r="68360" hidden="1"/>
    <row r="68361" hidden="1"/>
    <row r="68362" hidden="1"/>
    <row r="68363" hidden="1"/>
    <row r="68364" hidden="1"/>
    <row r="68365" hidden="1"/>
    <row r="68366" hidden="1"/>
    <row r="68367" hidden="1"/>
    <row r="68368" hidden="1"/>
    <row r="68369" hidden="1"/>
    <row r="68370" hidden="1"/>
    <row r="68371" hidden="1"/>
    <row r="68372" hidden="1"/>
    <row r="68373" hidden="1"/>
    <row r="68374" hidden="1"/>
    <row r="68375" hidden="1"/>
    <row r="68376" hidden="1"/>
    <row r="68377" hidden="1"/>
    <row r="68378" hidden="1"/>
    <row r="68379" hidden="1"/>
    <row r="68380" hidden="1"/>
    <row r="68381" hidden="1"/>
    <row r="68382" hidden="1"/>
    <row r="68383" hidden="1"/>
    <row r="68384" hidden="1"/>
    <row r="68385" hidden="1"/>
    <row r="68386" hidden="1"/>
    <row r="68387" hidden="1"/>
    <row r="68388" hidden="1"/>
    <row r="68389" hidden="1"/>
    <row r="68390" hidden="1"/>
    <row r="68391" hidden="1"/>
    <row r="68392" hidden="1"/>
    <row r="68393" hidden="1"/>
    <row r="68394" hidden="1"/>
    <row r="68395" hidden="1"/>
    <row r="68396" hidden="1"/>
    <row r="68397" hidden="1"/>
    <row r="68398" hidden="1"/>
    <row r="68399" hidden="1"/>
    <row r="68400" hidden="1"/>
    <row r="68401" hidden="1"/>
    <row r="68402" hidden="1"/>
    <row r="68403" hidden="1"/>
    <row r="68404" hidden="1"/>
    <row r="68405" hidden="1"/>
    <row r="68406" hidden="1"/>
    <row r="68407" hidden="1"/>
    <row r="68408" hidden="1"/>
    <row r="68409" hidden="1"/>
    <row r="68410" hidden="1"/>
    <row r="68411" hidden="1"/>
    <row r="68412" hidden="1"/>
    <row r="68413" hidden="1"/>
    <row r="68414" hidden="1"/>
    <row r="68415" hidden="1"/>
    <row r="68416" hidden="1"/>
    <row r="68417" hidden="1"/>
    <row r="68418" hidden="1"/>
    <row r="68419" hidden="1"/>
    <row r="68420" hidden="1"/>
    <row r="68421" hidden="1"/>
    <row r="68422" hidden="1"/>
    <row r="68423" hidden="1"/>
    <row r="68424" hidden="1"/>
    <row r="68425" hidden="1"/>
    <row r="68426" hidden="1"/>
    <row r="68427" hidden="1"/>
    <row r="68428" hidden="1"/>
    <row r="68429" hidden="1"/>
    <row r="68430" hidden="1"/>
    <row r="68431" hidden="1"/>
    <row r="68432" hidden="1"/>
    <row r="68433" hidden="1"/>
    <row r="68434" hidden="1"/>
    <row r="68435" hidden="1"/>
    <row r="68436" hidden="1"/>
    <row r="68437" hidden="1"/>
    <row r="68438" hidden="1"/>
    <row r="68439" hidden="1"/>
    <row r="68440" hidden="1"/>
    <row r="68441" hidden="1"/>
    <row r="68442" hidden="1"/>
    <row r="68443" hidden="1"/>
    <row r="68444" hidden="1"/>
    <row r="68445" hidden="1"/>
    <row r="68446" hidden="1"/>
    <row r="68447" hidden="1"/>
    <row r="68448" hidden="1"/>
    <row r="68449" hidden="1"/>
    <row r="68450" hidden="1"/>
    <row r="68451" hidden="1"/>
    <row r="68452" hidden="1"/>
    <row r="68453" hidden="1"/>
    <row r="68454" hidden="1"/>
    <row r="68455" hidden="1"/>
    <row r="68456" hidden="1"/>
    <row r="68457" hidden="1"/>
    <row r="68458" hidden="1"/>
    <row r="68459" hidden="1"/>
    <row r="68460" hidden="1"/>
    <row r="68461" hidden="1"/>
    <row r="68462" hidden="1"/>
    <row r="68463" hidden="1"/>
    <row r="68464" hidden="1"/>
    <row r="68465" hidden="1"/>
    <row r="68466" hidden="1"/>
    <row r="68467" hidden="1"/>
    <row r="68468" hidden="1"/>
    <row r="68469" hidden="1"/>
    <row r="68470" hidden="1"/>
    <row r="68471" hidden="1"/>
    <row r="68472" hidden="1"/>
    <row r="68473" hidden="1"/>
    <row r="68474" hidden="1"/>
    <row r="68475" hidden="1"/>
    <row r="68476" hidden="1"/>
    <row r="68477" hidden="1"/>
    <row r="68478" hidden="1"/>
    <row r="68479" hidden="1"/>
    <row r="68480" hidden="1"/>
    <row r="68481" hidden="1"/>
    <row r="68482" hidden="1"/>
    <row r="68483" hidden="1"/>
    <row r="68484" hidden="1"/>
    <row r="68485" hidden="1"/>
    <row r="68486" hidden="1"/>
    <row r="68487" hidden="1"/>
    <row r="68488" hidden="1"/>
    <row r="68489" hidden="1"/>
    <row r="68490" hidden="1"/>
    <row r="68491" hidden="1"/>
    <row r="68492" hidden="1"/>
    <row r="68493" hidden="1"/>
    <row r="68494" hidden="1"/>
    <row r="68495" hidden="1"/>
    <row r="68496" hidden="1"/>
    <row r="68497" hidden="1"/>
    <row r="68498" hidden="1"/>
    <row r="68499" hidden="1"/>
    <row r="68500" hidden="1"/>
    <row r="68501" hidden="1"/>
    <row r="68502" hidden="1"/>
    <row r="68503" hidden="1"/>
    <row r="68504" hidden="1"/>
    <row r="68505" hidden="1"/>
    <row r="68506" hidden="1"/>
    <row r="68507" hidden="1"/>
    <row r="68508" hidden="1"/>
    <row r="68509" hidden="1"/>
    <row r="68510" hidden="1"/>
    <row r="68511" hidden="1"/>
    <row r="68512" hidden="1"/>
    <row r="68513" hidden="1"/>
    <row r="68514" hidden="1"/>
    <row r="68515" hidden="1"/>
    <row r="68516" hidden="1"/>
    <row r="68517" hidden="1"/>
    <row r="68518" hidden="1"/>
    <row r="68519" hidden="1"/>
    <row r="68520" hidden="1"/>
    <row r="68521" hidden="1"/>
    <row r="68522" hidden="1"/>
    <row r="68523" hidden="1"/>
    <row r="68524" hidden="1"/>
    <row r="68525" hidden="1"/>
    <row r="68526" hidden="1"/>
    <row r="68527" hidden="1"/>
    <row r="68528" hidden="1"/>
    <row r="68529" hidden="1"/>
    <row r="68530" hidden="1"/>
    <row r="68531" hidden="1"/>
    <row r="68532" hidden="1"/>
    <row r="68533" hidden="1"/>
    <row r="68534" hidden="1"/>
    <row r="68535" hidden="1"/>
    <row r="68536" hidden="1"/>
    <row r="68537" hidden="1"/>
    <row r="68538" hidden="1"/>
    <row r="68539" hidden="1"/>
    <row r="68540" hidden="1"/>
    <row r="68541" hidden="1"/>
    <row r="68542" hidden="1"/>
    <row r="68543" hidden="1"/>
    <row r="68544" hidden="1"/>
    <row r="68545" hidden="1"/>
    <row r="68546" hidden="1"/>
    <row r="68547" hidden="1"/>
    <row r="68548" hidden="1"/>
    <row r="68549" hidden="1"/>
    <row r="68550" hidden="1"/>
    <row r="68551" hidden="1"/>
    <row r="68552" hidden="1"/>
    <row r="68553" hidden="1"/>
    <row r="68554" hidden="1"/>
    <row r="68555" hidden="1"/>
    <row r="68556" hidden="1"/>
    <row r="68557" hidden="1"/>
    <row r="68558" hidden="1"/>
    <row r="68559" hidden="1"/>
    <row r="68560" hidden="1"/>
    <row r="68561" hidden="1"/>
    <row r="68562" hidden="1"/>
    <row r="68563" hidden="1"/>
    <row r="68564" hidden="1"/>
    <row r="68565" hidden="1"/>
    <row r="68566" hidden="1"/>
    <row r="68567" hidden="1"/>
    <row r="68568" hidden="1"/>
    <row r="68569" hidden="1"/>
    <row r="68570" hidden="1"/>
    <row r="68571" hidden="1"/>
    <row r="68572" hidden="1"/>
    <row r="68573" hidden="1"/>
    <row r="68574" hidden="1"/>
    <row r="68575" hidden="1"/>
    <row r="68576" hidden="1"/>
    <row r="68577" hidden="1"/>
    <row r="68578" hidden="1"/>
    <row r="68579" hidden="1"/>
    <row r="68580" hidden="1"/>
    <row r="68581" hidden="1"/>
    <row r="68582" hidden="1"/>
    <row r="68583" hidden="1"/>
    <row r="68584" hidden="1"/>
    <row r="68585" hidden="1"/>
    <row r="68586" hidden="1"/>
    <row r="68587" hidden="1"/>
    <row r="68588" hidden="1"/>
    <row r="68589" hidden="1"/>
    <row r="68590" hidden="1"/>
    <row r="68591" hidden="1"/>
    <row r="68592" hidden="1"/>
    <row r="68593" hidden="1"/>
    <row r="68594" hidden="1"/>
    <row r="68595" hidden="1"/>
    <row r="68596" hidden="1"/>
    <row r="68597" hidden="1"/>
    <row r="68598" hidden="1"/>
    <row r="68599" hidden="1"/>
    <row r="68600" hidden="1"/>
    <row r="68601" hidden="1"/>
    <row r="68602" hidden="1"/>
    <row r="68603" hidden="1"/>
    <row r="68604" hidden="1"/>
    <row r="68605" hidden="1"/>
    <row r="68606" hidden="1"/>
    <row r="68607" hidden="1"/>
    <row r="68608" hidden="1"/>
    <row r="68609" hidden="1"/>
    <row r="68610" hidden="1"/>
    <row r="68611" hidden="1"/>
    <row r="68612" hidden="1"/>
    <row r="68613" hidden="1"/>
    <row r="68614" hidden="1"/>
    <row r="68615" hidden="1"/>
    <row r="68616" hidden="1"/>
    <row r="68617" hidden="1"/>
    <row r="68618" hidden="1"/>
    <row r="68619" hidden="1"/>
    <row r="68620" hidden="1"/>
    <row r="68621" hidden="1"/>
    <row r="68622" hidden="1"/>
    <row r="68623" hidden="1"/>
    <row r="68624" hidden="1"/>
    <row r="68625" hidden="1"/>
    <row r="68626" hidden="1"/>
    <row r="68627" hidden="1"/>
    <row r="68628" hidden="1"/>
    <row r="68629" hidden="1"/>
    <row r="68630" hidden="1"/>
    <row r="68631" hidden="1"/>
    <row r="68632" hidden="1"/>
    <row r="68633" hidden="1"/>
    <row r="68634" hidden="1"/>
    <row r="68635" hidden="1"/>
    <row r="68636" hidden="1"/>
    <row r="68637" hidden="1"/>
    <row r="68638" hidden="1"/>
    <row r="68639" hidden="1"/>
    <row r="68640" hidden="1"/>
    <row r="68641" hidden="1"/>
    <row r="68642" hidden="1"/>
    <row r="68643" hidden="1"/>
    <row r="68644" hidden="1"/>
    <row r="68645" hidden="1"/>
    <row r="68646" hidden="1"/>
    <row r="68647" hidden="1"/>
    <row r="68648" hidden="1"/>
    <row r="68649" hidden="1"/>
    <row r="68650" hidden="1"/>
    <row r="68651" hidden="1"/>
    <row r="68652" hidden="1"/>
    <row r="68653" hidden="1"/>
    <row r="68654" hidden="1"/>
    <row r="68655" hidden="1"/>
    <row r="68656" hidden="1"/>
    <row r="68657" hidden="1"/>
    <row r="68658" hidden="1"/>
    <row r="68659" hidden="1"/>
    <row r="68660" hidden="1"/>
    <row r="68661" hidden="1"/>
    <row r="68662" hidden="1"/>
    <row r="68663" hidden="1"/>
    <row r="68664" hidden="1"/>
    <row r="68665" hidden="1"/>
    <row r="68666" hidden="1"/>
    <row r="68667" hidden="1"/>
    <row r="68668" hidden="1"/>
    <row r="68669" hidden="1"/>
    <row r="68670" hidden="1"/>
    <row r="68671" hidden="1"/>
    <row r="68672" hidden="1"/>
    <row r="68673" hidden="1"/>
    <row r="68674" hidden="1"/>
    <row r="68675" hidden="1"/>
    <row r="68676" hidden="1"/>
    <row r="68677" hidden="1"/>
    <row r="68678" hidden="1"/>
    <row r="68679" hidden="1"/>
    <row r="68680" hidden="1"/>
    <row r="68681" hidden="1"/>
    <row r="68682" hidden="1"/>
    <row r="68683" hidden="1"/>
    <row r="68684" hidden="1"/>
    <row r="68685" hidden="1"/>
    <row r="68686" hidden="1"/>
    <row r="68687" hidden="1"/>
    <row r="68688" hidden="1"/>
    <row r="68689" hidden="1"/>
    <row r="68690" hidden="1"/>
    <row r="68691" hidden="1"/>
    <row r="68692" hidden="1"/>
    <row r="68693" hidden="1"/>
    <row r="68694" hidden="1"/>
    <row r="68695" hidden="1"/>
    <row r="68696" hidden="1"/>
    <row r="68697" hidden="1"/>
    <row r="68698" hidden="1"/>
    <row r="68699" hidden="1"/>
    <row r="68700" hidden="1"/>
    <row r="68701" hidden="1"/>
    <row r="68702" hidden="1"/>
    <row r="68703" hidden="1"/>
    <row r="68704" hidden="1"/>
    <row r="68705" hidden="1"/>
    <row r="68706" hidden="1"/>
    <row r="68707" hidden="1"/>
    <row r="68708" hidden="1"/>
    <row r="68709" hidden="1"/>
    <row r="68710" hidden="1"/>
    <row r="68711" hidden="1"/>
    <row r="68712" hidden="1"/>
    <row r="68713" hidden="1"/>
    <row r="68714" hidden="1"/>
    <row r="68715" hidden="1"/>
    <row r="68716" hidden="1"/>
    <row r="68717" hidden="1"/>
    <row r="68718" hidden="1"/>
    <row r="68719" hidden="1"/>
    <row r="68720" hidden="1"/>
    <row r="68721" hidden="1"/>
    <row r="68722" hidden="1"/>
    <row r="68723" hidden="1"/>
    <row r="68724" hidden="1"/>
    <row r="68725" hidden="1"/>
    <row r="68726" hidden="1"/>
    <row r="68727" hidden="1"/>
    <row r="68728" hidden="1"/>
    <row r="68729" hidden="1"/>
    <row r="68730" hidden="1"/>
    <row r="68731" hidden="1"/>
    <row r="68732" hidden="1"/>
    <row r="68733" hidden="1"/>
    <row r="68734" hidden="1"/>
    <row r="68735" hidden="1"/>
    <row r="68736" hidden="1"/>
    <row r="68737" hidden="1"/>
    <row r="68738" hidden="1"/>
    <row r="68739" hidden="1"/>
    <row r="68740" hidden="1"/>
    <row r="68741" hidden="1"/>
    <row r="68742" hidden="1"/>
    <row r="68743" hidden="1"/>
    <row r="68744" hidden="1"/>
    <row r="68745" hidden="1"/>
    <row r="68746" hidden="1"/>
    <row r="68747" hidden="1"/>
    <row r="68748" hidden="1"/>
    <row r="68749" hidden="1"/>
    <row r="68750" hidden="1"/>
    <row r="68751" hidden="1"/>
    <row r="68752" hidden="1"/>
    <row r="68753" hidden="1"/>
    <row r="68754" hidden="1"/>
    <row r="68755" hidden="1"/>
    <row r="68756" hidden="1"/>
    <row r="68757" hidden="1"/>
    <row r="68758" hidden="1"/>
    <row r="68759" hidden="1"/>
    <row r="68760" hidden="1"/>
    <row r="68761" hidden="1"/>
    <row r="68762" hidden="1"/>
    <row r="68763" hidden="1"/>
    <row r="68764" hidden="1"/>
    <row r="68765" hidden="1"/>
    <row r="68766" hidden="1"/>
    <row r="68767" hidden="1"/>
    <row r="68768" hidden="1"/>
    <row r="68769" hidden="1"/>
    <row r="68770" hidden="1"/>
    <row r="68771" hidden="1"/>
    <row r="68772" hidden="1"/>
    <row r="68773" hidden="1"/>
    <row r="68774" hidden="1"/>
    <row r="68775" hidden="1"/>
    <row r="68776" hidden="1"/>
    <row r="68777" hidden="1"/>
    <row r="68778" hidden="1"/>
    <row r="68779" hidden="1"/>
    <row r="68780" hidden="1"/>
    <row r="68781" hidden="1"/>
    <row r="68782" hidden="1"/>
    <row r="68783" hidden="1"/>
    <row r="68784" hidden="1"/>
    <row r="68785" hidden="1"/>
    <row r="68786" hidden="1"/>
    <row r="68787" hidden="1"/>
    <row r="68788" hidden="1"/>
    <row r="68789" hidden="1"/>
    <row r="68790" hidden="1"/>
    <row r="68791" hidden="1"/>
    <row r="68792" hidden="1"/>
    <row r="68793" hidden="1"/>
    <row r="68794" hidden="1"/>
    <row r="68795" hidden="1"/>
    <row r="68796" hidden="1"/>
    <row r="68797" hidden="1"/>
    <row r="68798" hidden="1"/>
    <row r="68799" hidden="1"/>
    <row r="68800" hidden="1"/>
    <row r="68801" hidden="1"/>
    <row r="68802" hidden="1"/>
    <row r="68803" hidden="1"/>
    <row r="68804" hidden="1"/>
    <row r="68805" hidden="1"/>
    <row r="68806" hidden="1"/>
    <row r="68807" hidden="1"/>
    <row r="68808" hidden="1"/>
    <row r="68809" hidden="1"/>
    <row r="68810" hidden="1"/>
    <row r="68811" hidden="1"/>
    <row r="68812" hidden="1"/>
    <row r="68813" hidden="1"/>
    <row r="68814" hidden="1"/>
    <row r="68815" hidden="1"/>
    <row r="68816" hidden="1"/>
    <row r="68817" hidden="1"/>
    <row r="68818" hidden="1"/>
    <row r="68819" hidden="1"/>
    <row r="68820" hidden="1"/>
    <row r="68821" hidden="1"/>
    <row r="68822" hidden="1"/>
    <row r="68823" hidden="1"/>
    <row r="68824" hidden="1"/>
    <row r="68825" hidden="1"/>
    <row r="68826" hidden="1"/>
    <row r="68827" hidden="1"/>
    <row r="68828" hidden="1"/>
    <row r="68829" hidden="1"/>
    <row r="68830" hidden="1"/>
    <row r="68831" hidden="1"/>
    <row r="68832" hidden="1"/>
    <row r="68833" hidden="1"/>
    <row r="68834" hidden="1"/>
    <row r="68835" hidden="1"/>
    <row r="68836" hidden="1"/>
    <row r="68837" hidden="1"/>
    <row r="68838" hidden="1"/>
    <row r="68839" hidden="1"/>
    <row r="68840" hidden="1"/>
    <row r="68841" hidden="1"/>
    <row r="68842" hidden="1"/>
    <row r="68843" hidden="1"/>
    <row r="68844" hidden="1"/>
    <row r="68845" hidden="1"/>
    <row r="68846" hidden="1"/>
    <row r="68847" hidden="1"/>
    <row r="68848" hidden="1"/>
    <row r="68849" hidden="1"/>
    <row r="68850" hidden="1"/>
    <row r="68851" hidden="1"/>
    <row r="68852" hidden="1"/>
    <row r="68853" hidden="1"/>
    <row r="68854" hidden="1"/>
    <row r="68855" hidden="1"/>
    <row r="68856" hidden="1"/>
    <row r="68857" hidden="1"/>
    <row r="68858" hidden="1"/>
    <row r="68859" hidden="1"/>
    <row r="68860" hidden="1"/>
    <row r="68861" hidden="1"/>
    <row r="68862" hidden="1"/>
    <row r="68863" hidden="1"/>
    <row r="68864" hidden="1"/>
    <row r="68865" hidden="1"/>
    <row r="68866" hidden="1"/>
    <row r="68867" hidden="1"/>
    <row r="68868" hidden="1"/>
    <row r="68869" hidden="1"/>
    <row r="68870" hidden="1"/>
    <row r="68871" hidden="1"/>
    <row r="68872" hidden="1"/>
    <row r="68873" hidden="1"/>
    <row r="68874" hidden="1"/>
    <row r="68875" hidden="1"/>
    <row r="68876" hidden="1"/>
    <row r="68877" hidden="1"/>
    <row r="68878" hidden="1"/>
    <row r="68879" hidden="1"/>
    <row r="68880" hidden="1"/>
    <row r="68881" hidden="1"/>
    <row r="68882" hidden="1"/>
    <row r="68883" hidden="1"/>
    <row r="68884" hidden="1"/>
    <row r="68885" hidden="1"/>
    <row r="68886" hidden="1"/>
    <row r="68887" hidden="1"/>
    <row r="68888" hidden="1"/>
    <row r="68889" hidden="1"/>
    <row r="68890" hidden="1"/>
    <row r="68891" hidden="1"/>
    <row r="68892" hidden="1"/>
    <row r="68893" hidden="1"/>
    <row r="68894" hidden="1"/>
    <row r="68895" hidden="1"/>
    <row r="68896" hidden="1"/>
    <row r="68897" hidden="1"/>
    <row r="68898" hidden="1"/>
    <row r="68899" hidden="1"/>
    <row r="68900" hidden="1"/>
    <row r="68901" hidden="1"/>
    <row r="68902" hidden="1"/>
    <row r="68903" hidden="1"/>
    <row r="68904" hidden="1"/>
    <row r="68905" hidden="1"/>
    <row r="68906" hidden="1"/>
    <row r="68907" hidden="1"/>
    <row r="68908" hidden="1"/>
    <row r="68909" hidden="1"/>
    <row r="68910" hidden="1"/>
    <row r="68911" hidden="1"/>
    <row r="68912" hidden="1"/>
    <row r="68913" hidden="1"/>
    <row r="68914" hidden="1"/>
    <row r="68915" hidden="1"/>
    <row r="68916" hidden="1"/>
    <row r="68917" hidden="1"/>
    <row r="68918" hidden="1"/>
    <row r="68919" hidden="1"/>
    <row r="68920" hidden="1"/>
    <row r="68921" hidden="1"/>
    <row r="68922" hidden="1"/>
    <row r="68923" hidden="1"/>
    <row r="68924" hidden="1"/>
    <row r="68925" hidden="1"/>
    <row r="68926" hidden="1"/>
    <row r="68927" hidden="1"/>
    <row r="68928" hidden="1"/>
    <row r="68929" hidden="1"/>
    <row r="68930" hidden="1"/>
    <row r="68931" hidden="1"/>
    <row r="68932" hidden="1"/>
    <row r="68933" hidden="1"/>
    <row r="68934" hidden="1"/>
    <row r="68935" hidden="1"/>
    <row r="68936" hidden="1"/>
    <row r="68937" hidden="1"/>
    <row r="68938" hidden="1"/>
    <row r="68939" hidden="1"/>
    <row r="68940" hidden="1"/>
    <row r="68941" hidden="1"/>
    <row r="68942" hidden="1"/>
    <row r="68943" hidden="1"/>
    <row r="68944" hidden="1"/>
    <row r="68945" hidden="1"/>
    <row r="68946" hidden="1"/>
    <row r="68947" hidden="1"/>
    <row r="68948" hidden="1"/>
    <row r="68949" hidden="1"/>
    <row r="68950" hidden="1"/>
    <row r="68951" hidden="1"/>
    <row r="68952" hidden="1"/>
    <row r="68953" hidden="1"/>
    <row r="68954" hidden="1"/>
    <row r="68955" hidden="1"/>
    <row r="68956" hidden="1"/>
    <row r="68957" hidden="1"/>
    <row r="68958" hidden="1"/>
    <row r="68959" hidden="1"/>
    <row r="68960" hidden="1"/>
    <row r="68961" hidden="1"/>
    <row r="68962" hidden="1"/>
    <row r="68963" hidden="1"/>
    <row r="68964" hidden="1"/>
    <row r="68965" hidden="1"/>
    <row r="68966" hidden="1"/>
    <row r="68967" hidden="1"/>
    <row r="68968" hidden="1"/>
    <row r="68969" hidden="1"/>
    <row r="68970" hidden="1"/>
    <row r="68971" hidden="1"/>
    <row r="68972" hidden="1"/>
    <row r="68973" hidden="1"/>
    <row r="68974" hidden="1"/>
    <row r="68975" hidden="1"/>
    <row r="68976" hidden="1"/>
    <row r="68977" hidden="1"/>
    <row r="68978" hidden="1"/>
    <row r="68979" hidden="1"/>
    <row r="68980" hidden="1"/>
    <row r="68981" hidden="1"/>
    <row r="68982" hidden="1"/>
    <row r="68983" hidden="1"/>
    <row r="68984" hidden="1"/>
    <row r="68985" hidden="1"/>
    <row r="68986" hidden="1"/>
    <row r="68987" hidden="1"/>
    <row r="68988" hidden="1"/>
    <row r="68989" hidden="1"/>
    <row r="68990" hidden="1"/>
    <row r="68991" hidden="1"/>
    <row r="68992" hidden="1"/>
    <row r="68993" hidden="1"/>
    <row r="68994" hidden="1"/>
    <row r="68995" hidden="1"/>
    <row r="68996" hidden="1"/>
    <row r="68997" hidden="1"/>
    <row r="68998" hidden="1"/>
    <row r="68999" hidden="1"/>
    <row r="69000" hidden="1"/>
    <row r="69001" hidden="1"/>
    <row r="69002" hidden="1"/>
    <row r="69003" hidden="1"/>
    <row r="69004" hidden="1"/>
    <row r="69005" hidden="1"/>
    <row r="69006" hidden="1"/>
    <row r="69007" hidden="1"/>
    <row r="69008" hidden="1"/>
    <row r="69009" hidden="1"/>
    <row r="69010" hidden="1"/>
    <row r="69011" hidden="1"/>
    <row r="69012" hidden="1"/>
    <row r="69013" hidden="1"/>
    <row r="69014" hidden="1"/>
    <row r="69015" hidden="1"/>
    <row r="69016" hidden="1"/>
    <row r="69017" hidden="1"/>
    <row r="69018" hidden="1"/>
    <row r="69019" hidden="1"/>
    <row r="69020" hidden="1"/>
    <row r="69021" hidden="1"/>
    <row r="69022" hidden="1"/>
    <row r="69023" hidden="1"/>
    <row r="69024" hidden="1"/>
    <row r="69025" hidden="1"/>
    <row r="69026" hidden="1"/>
    <row r="69027" hidden="1"/>
    <row r="69028" hidden="1"/>
    <row r="69029" hidden="1"/>
    <row r="69030" hidden="1"/>
    <row r="69031" hidden="1"/>
    <row r="69032" hidden="1"/>
    <row r="69033" hidden="1"/>
    <row r="69034" hidden="1"/>
    <row r="69035" hidden="1"/>
    <row r="69036" hidden="1"/>
    <row r="69037" hidden="1"/>
    <row r="69038" hidden="1"/>
    <row r="69039" hidden="1"/>
    <row r="69040" hidden="1"/>
    <row r="69041" hidden="1"/>
    <row r="69042" hidden="1"/>
    <row r="69043" hidden="1"/>
    <row r="69044" hidden="1"/>
    <row r="69045" hidden="1"/>
    <row r="69046" hidden="1"/>
    <row r="69047" hidden="1"/>
    <row r="69048" hidden="1"/>
    <row r="69049" hidden="1"/>
    <row r="69050" hidden="1"/>
    <row r="69051" hidden="1"/>
    <row r="69052" hidden="1"/>
    <row r="69053" hidden="1"/>
    <row r="69054" hidden="1"/>
    <row r="69055" hidden="1"/>
    <row r="69056" hidden="1"/>
    <row r="69057" hidden="1"/>
    <row r="69058" hidden="1"/>
    <row r="69059" hidden="1"/>
    <row r="69060" hidden="1"/>
    <row r="69061" hidden="1"/>
    <row r="69062" hidden="1"/>
    <row r="69063" hidden="1"/>
    <row r="69064" hidden="1"/>
    <row r="69065" hidden="1"/>
    <row r="69066" hidden="1"/>
    <row r="69067" hidden="1"/>
    <row r="69068" hidden="1"/>
    <row r="69069" hidden="1"/>
    <row r="69070" hidden="1"/>
    <row r="69071" hidden="1"/>
    <row r="69072" hidden="1"/>
    <row r="69073" hidden="1"/>
    <row r="69074" hidden="1"/>
    <row r="69075" hidden="1"/>
    <row r="69076" hidden="1"/>
    <row r="69077" hidden="1"/>
    <row r="69078" hidden="1"/>
    <row r="69079" hidden="1"/>
    <row r="69080" hidden="1"/>
    <row r="69081" hidden="1"/>
    <row r="69082" hidden="1"/>
    <row r="69083" hidden="1"/>
    <row r="69084" hidden="1"/>
    <row r="69085" hidden="1"/>
    <row r="69086" hidden="1"/>
    <row r="69087" hidden="1"/>
    <row r="69088" hidden="1"/>
    <row r="69089" hidden="1"/>
    <row r="69090" hidden="1"/>
    <row r="69091" hidden="1"/>
    <row r="69092" hidden="1"/>
    <row r="69093" hidden="1"/>
    <row r="69094" hidden="1"/>
    <row r="69095" hidden="1"/>
    <row r="69096" hidden="1"/>
    <row r="69097" hidden="1"/>
    <row r="69098" hidden="1"/>
    <row r="69099" hidden="1"/>
    <row r="69100" hidden="1"/>
    <row r="69101" hidden="1"/>
    <row r="69102" hidden="1"/>
    <row r="69103" hidden="1"/>
    <row r="69104" hidden="1"/>
    <row r="69105" hidden="1"/>
    <row r="69106" hidden="1"/>
    <row r="69107" hidden="1"/>
    <row r="69108" hidden="1"/>
    <row r="69109" hidden="1"/>
    <row r="69110" hidden="1"/>
    <row r="69111" hidden="1"/>
    <row r="69112" hidden="1"/>
    <row r="69113" hidden="1"/>
    <row r="69114" hidden="1"/>
    <row r="69115" hidden="1"/>
    <row r="69116" hidden="1"/>
    <row r="69117" hidden="1"/>
    <row r="69118" hidden="1"/>
    <row r="69119" hidden="1"/>
    <row r="69120" hidden="1"/>
    <row r="69121" hidden="1"/>
    <row r="69122" hidden="1"/>
    <row r="69123" hidden="1"/>
    <row r="69124" hidden="1"/>
    <row r="69125" hidden="1"/>
    <row r="69126" hidden="1"/>
    <row r="69127" hidden="1"/>
    <row r="69128" hidden="1"/>
    <row r="69129" hidden="1"/>
    <row r="69130" hidden="1"/>
    <row r="69131" hidden="1"/>
    <row r="69132" hidden="1"/>
    <row r="69133" hidden="1"/>
    <row r="69134" hidden="1"/>
    <row r="69135" hidden="1"/>
    <row r="69136" hidden="1"/>
    <row r="69137" hidden="1"/>
    <row r="69138" hidden="1"/>
    <row r="69139" hidden="1"/>
    <row r="69140" hidden="1"/>
    <row r="69141" hidden="1"/>
    <row r="69142" hidden="1"/>
    <row r="69143" hidden="1"/>
    <row r="69144" hidden="1"/>
    <row r="69145" hidden="1"/>
    <row r="69146" hidden="1"/>
    <row r="69147" hidden="1"/>
    <row r="69148" hidden="1"/>
    <row r="69149" hidden="1"/>
    <row r="69150" hidden="1"/>
    <row r="69151" hidden="1"/>
    <row r="69152" hidden="1"/>
    <row r="69153" hidden="1"/>
    <row r="69154" hidden="1"/>
    <row r="69155" hidden="1"/>
    <row r="69156" hidden="1"/>
    <row r="69157" hidden="1"/>
    <row r="69158" hidden="1"/>
    <row r="69159" hidden="1"/>
    <row r="69160" hidden="1"/>
    <row r="69161" hidden="1"/>
    <row r="69162" hidden="1"/>
    <row r="69163" hidden="1"/>
    <row r="69164" hidden="1"/>
    <row r="69165" hidden="1"/>
    <row r="69166" hidden="1"/>
    <row r="69167" hidden="1"/>
    <row r="69168" hidden="1"/>
    <row r="69169" hidden="1"/>
    <row r="69170" hidden="1"/>
    <row r="69171" hidden="1"/>
    <row r="69172" hidden="1"/>
    <row r="69173" hidden="1"/>
    <row r="69174" hidden="1"/>
    <row r="69175" hidden="1"/>
    <row r="69176" hidden="1"/>
    <row r="69177" hidden="1"/>
    <row r="69178" hidden="1"/>
    <row r="69179" hidden="1"/>
    <row r="69180" hidden="1"/>
    <row r="69181" hidden="1"/>
    <row r="69182" hidden="1"/>
    <row r="69183" hidden="1"/>
    <row r="69184" hidden="1"/>
    <row r="69185" hidden="1"/>
    <row r="69186" hidden="1"/>
    <row r="69187" hidden="1"/>
    <row r="69188" hidden="1"/>
    <row r="69189" hidden="1"/>
    <row r="69190" hidden="1"/>
    <row r="69191" hidden="1"/>
    <row r="69192" hidden="1"/>
    <row r="69193" hidden="1"/>
    <row r="69194" hidden="1"/>
    <row r="69195" hidden="1"/>
    <row r="69196" hidden="1"/>
    <row r="69197" hidden="1"/>
    <row r="69198" hidden="1"/>
    <row r="69199" hidden="1"/>
    <row r="69200" hidden="1"/>
    <row r="69201" hidden="1"/>
    <row r="69202" hidden="1"/>
    <row r="69203" hidden="1"/>
    <row r="69204" hidden="1"/>
    <row r="69205" hidden="1"/>
    <row r="69206" hidden="1"/>
    <row r="69207" hidden="1"/>
    <row r="69208" hidden="1"/>
    <row r="69209" hidden="1"/>
    <row r="69210" hidden="1"/>
    <row r="69211" hidden="1"/>
    <row r="69212" hidden="1"/>
    <row r="69213" hidden="1"/>
    <row r="69214" hidden="1"/>
    <row r="69215" hidden="1"/>
    <row r="69216" hidden="1"/>
    <row r="69217" hidden="1"/>
    <row r="69218" hidden="1"/>
    <row r="69219" hidden="1"/>
    <row r="69220" hidden="1"/>
    <row r="69221" hidden="1"/>
    <row r="69222" hidden="1"/>
    <row r="69223" hidden="1"/>
    <row r="69224" hidden="1"/>
    <row r="69225" hidden="1"/>
    <row r="69226" hidden="1"/>
    <row r="69227" hidden="1"/>
    <row r="69228" hidden="1"/>
    <row r="69229" hidden="1"/>
    <row r="69230" hidden="1"/>
    <row r="69231" hidden="1"/>
    <row r="69232" hidden="1"/>
    <row r="69233" hidden="1"/>
    <row r="69234" hidden="1"/>
    <row r="69235" hidden="1"/>
    <row r="69236" hidden="1"/>
    <row r="69237" hidden="1"/>
    <row r="69238" hidden="1"/>
    <row r="69239" hidden="1"/>
    <row r="69240" hidden="1"/>
    <row r="69241" hidden="1"/>
    <row r="69242" hidden="1"/>
    <row r="69243" hidden="1"/>
    <row r="69244" hidden="1"/>
    <row r="69245" hidden="1"/>
    <row r="69246" hidden="1"/>
    <row r="69247" hidden="1"/>
    <row r="69248" hidden="1"/>
    <row r="69249" hidden="1"/>
    <row r="69250" hidden="1"/>
    <row r="69251" hidden="1"/>
    <row r="69252" hidden="1"/>
    <row r="69253" hidden="1"/>
    <row r="69254" hidden="1"/>
    <row r="69255" hidden="1"/>
    <row r="69256" hidden="1"/>
    <row r="69257" hidden="1"/>
    <row r="69258" hidden="1"/>
    <row r="69259" hidden="1"/>
    <row r="69260" hidden="1"/>
    <row r="69261" hidden="1"/>
    <row r="69262" hidden="1"/>
    <row r="69263" hidden="1"/>
    <row r="69264" hidden="1"/>
    <row r="69265" hidden="1"/>
    <row r="69266" hidden="1"/>
    <row r="69267" hidden="1"/>
    <row r="69268" hidden="1"/>
    <row r="69269" hidden="1"/>
    <row r="69270" hidden="1"/>
    <row r="69271" hidden="1"/>
    <row r="69272" hidden="1"/>
    <row r="69273" hidden="1"/>
    <row r="69274" hidden="1"/>
    <row r="69275" hidden="1"/>
    <row r="69276" hidden="1"/>
    <row r="69277" hidden="1"/>
    <row r="69278" hidden="1"/>
    <row r="69279" hidden="1"/>
    <row r="69280" hidden="1"/>
    <row r="69281" hidden="1"/>
    <row r="69282" hidden="1"/>
    <row r="69283" hidden="1"/>
    <row r="69284" hidden="1"/>
    <row r="69285" hidden="1"/>
    <row r="69286" hidden="1"/>
    <row r="69287" hidden="1"/>
    <row r="69288" hidden="1"/>
    <row r="69289" hidden="1"/>
    <row r="69290" hidden="1"/>
    <row r="69291" hidden="1"/>
    <row r="69292" hidden="1"/>
    <row r="69293" hidden="1"/>
    <row r="69294" hidden="1"/>
    <row r="69295" hidden="1"/>
    <row r="69296" hidden="1"/>
    <row r="69297" hidden="1"/>
    <row r="69298" hidden="1"/>
    <row r="69299" hidden="1"/>
    <row r="69300" hidden="1"/>
    <row r="69301" hidden="1"/>
    <row r="69302" hidden="1"/>
    <row r="69303" hidden="1"/>
    <row r="69304" hidden="1"/>
    <row r="69305" hidden="1"/>
    <row r="69306" hidden="1"/>
    <row r="69307" hidden="1"/>
    <row r="69308" hidden="1"/>
    <row r="69309" hidden="1"/>
    <row r="69310" hidden="1"/>
    <row r="69311" hidden="1"/>
    <row r="69312" hidden="1"/>
    <row r="69313" hidden="1"/>
    <row r="69314" hidden="1"/>
    <row r="69315" hidden="1"/>
    <row r="69316" hidden="1"/>
    <row r="69317" hidden="1"/>
    <row r="69318" hidden="1"/>
    <row r="69319" hidden="1"/>
    <row r="69320" hidden="1"/>
    <row r="69321" hidden="1"/>
    <row r="69322" hidden="1"/>
    <row r="69323" hidden="1"/>
    <row r="69324" hidden="1"/>
    <row r="69325" hidden="1"/>
    <row r="69326" hidden="1"/>
    <row r="69327" hidden="1"/>
    <row r="69328" hidden="1"/>
    <row r="69329" hidden="1"/>
    <row r="69330" hidden="1"/>
    <row r="69331" hidden="1"/>
    <row r="69332" hidden="1"/>
    <row r="69333" hidden="1"/>
    <row r="69334" hidden="1"/>
    <row r="69335" hidden="1"/>
    <row r="69336" hidden="1"/>
    <row r="69337" hidden="1"/>
    <row r="69338" hidden="1"/>
    <row r="69339" hidden="1"/>
    <row r="69340" hidden="1"/>
    <row r="69341" hidden="1"/>
    <row r="69342" hidden="1"/>
    <row r="69343" hidden="1"/>
    <row r="69344" hidden="1"/>
    <row r="69345" hidden="1"/>
    <row r="69346" hidden="1"/>
    <row r="69347" hidden="1"/>
    <row r="69348" hidden="1"/>
    <row r="69349" hidden="1"/>
    <row r="69350" hidden="1"/>
    <row r="69351" hidden="1"/>
    <row r="69352" hidden="1"/>
    <row r="69353" hidden="1"/>
    <row r="69354" hidden="1"/>
    <row r="69355" hidden="1"/>
    <row r="69356" hidden="1"/>
    <row r="69357" hidden="1"/>
    <row r="69358" hidden="1"/>
    <row r="69359" hidden="1"/>
    <row r="69360" hidden="1"/>
    <row r="69361" hidden="1"/>
    <row r="69362" hidden="1"/>
    <row r="69363" hidden="1"/>
    <row r="69364" hidden="1"/>
    <row r="69365" hidden="1"/>
    <row r="69366" hidden="1"/>
    <row r="69367" hidden="1"/>
    <row r="69368" hidden="1"/>
    <row r="69369" hidden="1"/>
    <row r="69370" hidden="1"/>
    <row r="69371" hidden="1"/>
    <row r="69372" hidden="1"/>
    <row r="69373" hidden="1"/>
    <row r="69374" hidden="1"/>
    <row r="69375" hidden="1"/>
    <row r="69376" hidden="1"/>
    <row r="69377" hidden="1"/>
    <row r="69378" hidden="1"/>
    <row r="69379" hidden="1"/>
    <row r="69380" hidden="1"/>
    <row r="69381" hidden="1"/>
    <row r="69382" hidden="1"/>
    <row r="69383" hidden="1"/>
    <row r="69384" hidden="1"/>
    <row r="69385" hidden="1"/>
    <row r="69386" hidden="1"/>
    <row r="69387" hidden="1"/>
    <row r="69388" hidden="1"/>
    <row r="69389" hidden="1"/>
    <row r="69390" hidden="1"/>
    <row r="69391" hidden="1"/>
    <row r="69392" hidden="1"/>
    <row r="69393" hidden="1"/>
    <row r="69394" hidden="1"/>
    <row r="69395" hidden="1"/>
    <row r="69396" hidden="1"/>
    <row r="69397" hidden="1"/>
    <row r="69398" hidden="1"/>
    <row r="69399" hidden="1"/>
    <row r="69400" hidden="1"/>
    <row r="69401" hidden="1"/>
    <row r="69402" hidden="1"/>
    <row r="69403" hidden="1"/>
    <row r="69404" hidden="1"/>
    <row r="69405" hidden="1"/>
    <row r="69406" hidden="1"/>
    <row r="69407" hidden="1"/>
    <row r="69408" hidden="1"/>
    <row r="69409" hidden="1"/>
    <row r="69410" hidden="1"/>
    <row r="69411" hidden="1"/>
    <row r="69412" hidden="1"/>
    <row r="69413" hidden="1"/>
    <row r="69414" hidden="1"/>
    <row r="69415" hidden="1"/>
    <row r="69416" hidden="1"/>
    <row r="69417" hidden="1"/>
    <row r="69418" hidden="1"/>
    <row r="69419" hidden="1"/>
    <row r="69420" hidden="1"/>
    <row r="69421" hidden="1"/>
    <row r="69422" hidden="1"/>
    <row r="69423" hidden="1"/>
    <row r="69424" hidden="1"/>
    <row r="69425" hidden="1"/>
    <row r="69426" hidden="1"/>
    <row r="69427" hidden="1"/>
    <row r="69428" hidden="1"/>
    <row r="69429" hidden="1"/>
    <row r="69430" hidden="1"/>
    <row r="69431" hidden="1"/>
    <row r="69432" hidden="1"/>
    <row r="69433" hidden="1"/>
    <row r="69434" hidden="1"/>
    <row r="69435" hidden="1"/>
    <row r="69436" hidden="1"/>
    <row r="69437" hidden="1"/>
    <row r="69438" hidden="1"/>
    <row r="69439" hidden="1"/>
    <row r="69440" hidden="1"/>
    <row r="69441" hidden="1"/>
    <row r="69442" hidden="1"/>
    <row r="69443" hidden="1"/>
    <row r="69444" hidden="1"/>
    <row r="69445" hidden="1"/>
    <row r="69446" hidden="1"/>
    <row r="69447" hidden="1"/>
    <row r="69448" hidden="1"/>
    <row r="69449" hidden="1"/>
    <row r="69450" hidden="1"/>
    <row r="69451" hidden="1"/>
    <row r="69452" hidden="1"/>
    <row r="69453" hidden="1"/>
    <row r="69454" hidden="1"/>
    <row r="69455" hidden="1"/>
    <row r="69456" hidden="1"/>
    <row r="69457" hidden="1"/>
    <row r="69458" hidden="1"/>
    <row r="69459" hidden="1"/>
    <row r="69460" hidden="1"/>
    <row r="69461" hidden="1"/>
    <row r="69462" hidden="1"/>
    <row r="69463" hidden="1"/>
    <row r="69464" hidden="1"/>
    <row r="69465" hidden="1"/>
    <row r="69466" hidden="1"/>
    <row r="69467" hidden="1"/>
    <row r="69468" hidden="1"/>
    <row r="69469" hidden="1"/>
    <row r="69470" hidden="1"/>
    <row r="69471" hidden="1"/>
    <row r="69472" hidden="1"/>
    <row r="69473" hidden="1"/>
    <row r="69474" hidden="1"/>
    <row r="69475" hidden="1"/>
    <row r="69476" hidden="1"/>
    <row r="69477" hidden="1"/>
    <row r="69478" hidden="1"/>
    <row r="69479" hidden="1"/>
    <row r="69480" hidden="1"/>
    <row r="69481" hidden="1"/>
    <row r="69482" hidden="1"/>
    <row r="69483" hidden="1"/>
    <row r="69484" hidden="1"/>
    <row r="69485" hidden="1"/>
    <row r="69486" hidden="1"/>
    <row r="69487" hidden="1"/>
    <row r="69488" hidden="1"/>
    <row r="69489" hidden="1"/>
    <row r="69490" hidden="1"/>
    <row r="69491" hidden="1"/>
    <row r="69492" hidden="1"/>
    <row r="69493" hidden="1"/>
    <row r="69494" hidden="1"/>
    <row r="69495" hidden="1"/>
    <row r="69496" hidden="1"/>
    <row r="69497" hidden="1"/>
    <row r="69498" hidden="1"/>
    <row r="69499" hidden="1"/>
    <row r="69500" hidden="1"/>
    <row r="69501" hidden="1"/>
    <row r="69502" hidden="1"/>
    <row r="69503" hidden="1"/>
    <row r="69504" hidden="1"/>
    <row r="69505" hidden="1"/>
    <row r="69506" hidden="1"/>
    <row r="69507" hidden="1"/>
    <row r="69508" hidden="1"/>
    <row r="69509" hidden="1"/>
    <row r="69510" hidden="1"/>
    <row r="69511" hidden="1"/>
    <row r="69512" hidden="1"/>
    <row r="69513" hidden="1"/>
    <row r="69514" hidden="1"/>
    <row r="69515" hidden="1"/>
    <row r="69516" hidden="1"/>
    <row r="69517" hidden="1"/>
    <row r="69518" hidden="1"/>
    <row r="69519" hidden="1"/>
    <row r="69520" hidden="1"/>
    <row r="69521" hidden="1"/>
    <row r="69522" hidden="1"/>
    <row r="69523" hidden="1"/>
    <row r="69524" hidden="1"/>
    <row r="69525" hidden="1"/>
    <row r="69526" hidden="1"/>
    <row r="69527" hidden="1"/>
    <row r="69528" hidden="1"/>
    <row r="69529" hidden="1"/>
    <row r="69530" hidden="1"/>
    <row r="69531" hidden="1"/>
    <row r="69532" hidden="1"/>
    <row r="69533" hidden="1"/>
    <row r="69534" hidden="1"/>
    <row r="69535" hidden="1"/>
    <row r="69536" hidden="1"/>
    <row r="69537" hidden="1"/>
    <row r="69538" hidden="1"/>
    <row r="69539" hidden="1"/>
    <row r="69540" hidden="1"/>
    <row r="69541" hidden="1"/>
    <row r="69542" hidden="1"/>
    <row r="69543" hidden="1"/>
    <row r="69544" hidden="1"/>
    <row r="69545" hidden="1"/>
    <row r="69546" hidden="1"/>
    <row r="69547" hidden="1"/>
    <row r="69548" hidden="1"/>
    <row r="69549" hidden="1"/>
    <row r="69550" hidden="1"/>
    <row r="69551" hidden="1"/>
    <row r="69552" hidden="1"/>
    <row r="69553" hidden="1"/>
    <row r="69554" hidden="1"/>
    <row r="69555" hidden="1"/>
    <row r="69556" hidden="1"/>
    <row r="69557" hidden="1"/>
    <row r="69558" hidden="1"/>
    <row r="69559" hidden="1"/>
    <row r="69560" hidden="1"/>
    <row r="69561" hidden="1"/>
    <row r="69562" hidden="1"/>
    <row r="69563" hidden="1"/>
    <row r="69564" hidden="1"/>
    <row r="69565" hidden="1"/>
    <row r="69566" hidden="1"/>
    <row r="69567" hidden="1"/>
    <row r="69568" hidden="1"/>
    <row r="69569" hidden="1"/>
    <row r="69570" hidden="1"/>
    <row r="69571" hidden="1"/>
    <row r="69572" hidden="1"/>
    <row r="69573" hidden="1"/>
    <row r="69574" hidden="1"/>
    <row r="69575" hidden="1"/>
    <row r="69576" hidden="1"/>
    <row r="69577" hidden="1"/>
    <row r="69578" hidden="1"/>
    <row r="69579" hidden="1"/>
    <row r="69580" hidden="1"/>
    <row r="69581" hidden="1"/>
    <row r="69582" hidden="1"/>
    <row r="69583" hidden="1"/>
    <row r="69584" hidden="1"/>
    <row r="69585" hidden="1"/>
    <row r="69586" hidden="1"/>
    <row r="69587" hidden="1"/>
    <row r="69588" hidden="1"/>
    <row r="69589" hidden="1"/>
    <row r="69590" hidden="1"/>
    <row r="69591" hidden="1"/>
    <row r="69592" hidden="1"/>
    <row r="69593" hidden="1"/>
    <row r="69594" hidden="1"/>
    <row r="69595" hidden="1"/>
    <row r="69596" hidden="1"/>
    <row r="69597" hidden="1"/>
    <row r="69598" hidden="1"/>
    <row r="69599" hidden="1"/>
    <row r="69600" hidden="1"/>
    <row r="69601" hidden="1"/>
    <row r="69602" hidden="1"/>
    <row r="69603" hidden="1"/>
    <row r="69604" hidden="1"/>
    <row r="69605" hidden="1"/>
    <row r="69606" hidden="1"/>
    <row r="69607" hidden="1"/>
    <row r="69608" hidden="1"/>
    <row r="69609" hidden="1"/>
    <row r="69610" hidden="1"/>
    <row r="69611" hidden="1"/>
    <row r="69612" hidden="1"/>
    <row r="69613" hidden="1"/>
    <row r="69614" hidden="1"/>
    <row r="69615" hidden="1"/>
    <row r="69616" hidden="1"/>
    <row r="69617" hidden="1"/>
    <row r="69618" hidden="1"/>
    <row r="69619" hidden="1"/>
    <row r="69620" hidden="1"/>
    <row r="69621" hidden="1"/>
    <row r="69622" hidden="1"/>
    <row r="69623" hidden="1"/>
    <row r="69624" hidden="1"/>
    <row r="69625" hidden="1"/>
    <row r="69626" hidden="1"/>
    <row r="69627" hidden="1"/>
    <row r="69628" hidden="1"/>
    <row r="69629" hidden="1"/>
    <row r="69630" hidden="1"/>
    <row r="69631" hidden="1"/>
    <row r="69632" hidden="1"/>
    <row r="69633" hidden="1"/>
    <row r="69634" hidden="1"/>
    <row r="69635" hidden="1"/>
    <row r="69636" hidden="1"/>
    <row r="69637" hidden="1"/>
    <row r="69638" hidden="1"/>
    <row r="69639" hidden="1"/>
    <row r="69640" hidden="1"/>
    <row r="69641" hidden="1"/>
    <row r="69642" hidden="1"/>
    <row r="69643" hidden="1"/>
    <row r="69644" hidden="1"/>
    <row r="69645" hidden="1"/>
    <row r="69646" hidden="1"/>
    <row r="69647" hidden="1"/>
    <row r="69648" hidden="1"/>
    <row r="69649" hidden="1"/>
    <row r="69650" hidden="1"/>
    <row r="69651" hidden="1"/>
    <row r="69652" hidden="1"/>
    <row r="69653" hidden="1"/>
    <row r="69654" hidden="1"/>
    <row r="69655" hidden="1"/>
    <row r="69656" hidden="1"/>
    <row r="69657" hidden="1"/>
    <row r="69658" hidden="1"/>
    <row r="69659" hidden="1"/>
    <row r="69660" hidden="1"/>
    <row r="69661" hidden="1"/>
    <row r="69662" hidden="1"/>
    <row r="69663" hidden="1"/>
    <row r="69664" hidden="1"/>
    <row r="69665" hidden="1"/>
    <row r="69666" hidden="1"/>
    <row r="69667" hidden="1"/>
    <row r="69668" hidden="1"/>
    <row r="69669" hidden="1"/>
    <row r="69670" hidden="1"/>
    <row r="69671" hidden="1"/>
    <row r="69672" hidden="1"/>
    <row r="69673" hidden="1"/>
    <row r="69674" hidden="1"/>
    <row r="69675" hidden="1"/>
    <row r="69676" hidden="1"/>
    <row r="69677" hidden="1"/>
    <row r="69678" hidden="1"/>
    <row r="69679" hidden="1"/>
    <row r="69680" hidden="1"/>
    <row r="69681" hidden="1"/>
    <row r="69682" hidden="1"/>
    <row r="69683" hidden="1"/>
    <row r="69684" hidden="1"/>
    <row r="69685" hidden="1"/>
    <row r="69686" hidden="1"/>
    <row r="69687" hidden="1"/>
    <row r="69688" hidden="1"/>
    <row r="69689" hidden="1"/>
    <row r="69690" hidden="1"/>
    <row r="69691" hidden="1"/>
    <row r="69692" hidden="1"/>
    <row r="69693" hidden="1"/>
    <row r="69694" hidden="1"/>
    <row r="69695" hidden="1"/>
    <row r="69696" hidden="1"/>
    <row r="69697" hidden="1"/>
    <row r="69698" hidden="1"/>
    <row r="69699" hidden="1"/>
    <row r="69700" hidden="1"/>
    <row r="69701" hidden="1"/>
    <row r="69702" hidden="1"/>
    <row r="69703" hidden="1"/>
    <row r="69704" hidden="1"/>
    <row r="69705" hidden="1"/>
    <row r="69706" hidden="1"/>
    <row r="69707" hidden="1"/>
    <row r="69708" hidden="1"/>
    <row r="69709" hidden="1"/>
    <row r="69710" hidden="1"/>
    <row r="69711" hidden="1"/>
    <row r="69712" hidden="1"/>
    <row r="69713" hidden="1"/>
    <row r="69714" hidden="1"/>
    <row r="69715" hidden="1"/>
    <row r="69716" hidden="1"/>
    <row r="69717" hidden="1"/>
    <row r="69718" hidden="1"/>
    <row r="69719" hidden="1"/>
    <row r="69720" hidden="1"/>
    <row r="69721" hidden="1"/>
    <row r="69722" hidden="1"/>
    <row r="69723" hidden="1"/>
    <row r="69724" hidden="1"/>
    <row r="69725" hidden="1"/>
    <row r="69726" hidden="1"/>
    <row r="69727" hidden="1"/>
    <row r="69728" hidden="1"/>
    <row r="69729" hidden="1"/>
    <row r="69730" hidden="1"/>
    <row r="69731" hidden="1"/>
    <row r="69732" hidden="1"/>
    <row r="69733" hidden="1"/>
    <row r="69734" hidden="1"/>
    <row r="69735" hidden="1"/>
    <row r="69736" hidden="1"/>
    <row r="69737" hidden="1"/>
    <row r="69738" hidden="1"/>
    <row r="69739" hidden="1"/>
    <row r="69740" hidden="1"/>
    <row r="69741" hidden="1"/>
    <row r="69742" hidden="1"/>
    <row r="69743" hidden="1"/>
    <row r="69744" hidden="1"/>
    <row r="69745" hidden="1"/>
    <row r="69746" hidden="1"/>
    <row r="69747" hidden="1"/>
    <row r="69748" hidden="1"/>
    <row r="69749" hidden="1"/>
    <row r="69750" hidden="1"/>
    <row r="69751" hidden="1"/>
    <row r="69752" hidden="1"/>
    <row r="69753" hidden="1"/>
    <row r="69754" hidden="1"/>
    <row r="69755" hidden="1"/>
    <row r="69756" hidden="1"/>
    <row r="69757" hidden="1"/>
    <row r="69758" hidden="1"/>
    <row r="69759" hidden="1"/>
    <row r="69760" hidden="1"/>
    <row r="69761" hidden="1"/>
    <row r="69762" hidden="1"/>
    <row r="69763" hidden="1"/>
    <row r="69764" hidden="1"/>
    <row r="69765" hidden="1"/>
    <row r="69766" hidden="1"/>
    <row r="69767" hidden="1"/>
    <row r="69768" hidden="1"/>
    <row r="69769" hidden="1"/>
    <row r="69770" hidden="1"/>
    <row r="69771" hidden="1"/>
    <row r="69772" hidden="1"/>
    <row r="69773" hidden="1"/>
    <row r="69774" hidden="1"/>
    <row r="69775" hidden="1"/>
    <row r="69776" hidden="1"/>
    <row r="69777" hidden="1"/>
    <row r="69778" hidden="1"/>
    <row r="69779" hidden="1"/>
    <row r="69780" hidden="1"/>
    <row r="69781" hidden="1"/>
    <row r="69782" hidden="1"/>
    <row r="69783" hidden="1"/>
    <row r="69784" hidden="1"/>
    <row r="69785" hidden="1"/>
    <row r="69786" hidden="1"/>
    <row r="69787" hidden="1"/>
    <row r="69788" hidden="1"/>
    <row r="69789" hidden="1"/>
    <row r="69790" hidden="1"/>
    <row r="69791" hidden="1"/>
    <row r="69792" hidden="1"/>
    <row r="69793" hidden="1"/>
    <row r="69794" hidden="1"/>
    <row r="69795" hidden="1"/>
    <row r="69796" hidden="1"/>
    <row r="69797" hidden="1"/>
    <row r="69798" hidden="1"/>
    <row r="69799" hidden="1"/>
    <row r="69800" hidden="1"/>
    <row r="69801" hidden="1"/>
    <row r="69802" hidden="1"/>
    <row r="69803" hidden="1"/>
    <row r="69804" hidden="1"/>
    <row r="69805" hidden="1"/>
    <row r="69806" hidden="1"/>
    <row r="69807" hidden="1"/>
    <row r="69808" hidden="1"/>
    <row r="69809" hidden="1"/>
    <row r="69810" hidden="1"/>
    <row r="69811" hidden="1"/>
    <row r="69812" hidden="1"/>
    <row r="69813" hidden="1"/>
    <row r="69814" hidden="1"/>
    <row r="69815" hidden="1"/>
    <row r="69816" hidden="1"/>
    <row r="69817" hidden="1"/>
    <row r="69818" hidden="1"/>
    <row r="69819" hidden="1"/>
    <row r="69820" hidden="1"/>
    <row r="69821" hidden="1"/>
    <row r="69822" hidden="1"/>
    <row r="69823" hidden="1"/>
    <row r="69824" hidden="1"/>
    <row r="69825" hidden="1"/>
    <row r="69826" hidden="1"/>
    <row r="69827" hidden="1"/>
    <row r="69828" hidden="1"/>
    <row r="69829" hidden="1"/>
    <row r="69830" hidden="1"/>
    <row r="69831" hidden="1"/>
    <row r="69832" hidden="1"/>
    <row r="69833" hidden="1"/>
    <row r="69834" hidden="1"/>
    <row r="69835" hidden="1"/>
    <row r="69836" hidden="1"/>
    <row r="69837" hidden="1"/>
    <row r="69838" hidden="1"/>
    <row r="69839" hidden="1"/>
    <row r="69840" hidden="1"/>
    <row r="69841" hidden="1"/>
    <row r="69842" hidden="1"/>
    <row r="69843" hidden="1"/>
    <row r="69844" hidden="1"/>
    <row r="69845" hidden="1"/>
    <row r="69846" hidden="1"/>
    <row r="69847" hidden="1"/>
    <row r="69848" hidden="1"/>
    <row r="69849" hidden="1"/>
    <row r="69850" hidden="1"/>
    <row r="69851" hidden="1"/>
    <row r="69852" hidden="1"/>
    <row r="69853" hidden="1"/>
    <row r="69854" hidden="1"/>
    <row r="69855" hidden="1"/>
    <row r="69856" hidden="1"/>
    <row r="69857" hidden="1"/>
    <row r="69858" hidden="1"/>
    <row r="69859" hidden="1"/>
    <row r="69860" hidden="1"/>
    <row r="69861" hidden="1"/>
    <row r="69862" hidden="1"/>
    <row r="69863" hidden="1"/>
    <row r="69864" hidden="1"/>
    <row r="69865" hidden="1"/>
    <row r="69866" hidden="1"/>
    <row r="69867" hidden="1"/>
    <row r="69868" hidden="1"/>
    <row r="69869" hidden="1"/>
    <row r="69870" hidden="1"/>
    <row r="69871" hidden="1"/>
    <row r="69872" hidden="1"/>
    <row r="69873" hidden="1"/>
    <row r="69874" hidden="1"/>
    <row r="69875" hidden="1"/>
    <row r="69876" hidden="1"/>
    <row r="69877" hidden="1"/>
    <row r="69878" hidden="1"/>
    <row r="69879" hidden="1"/>
    <row r="69880" hidden="1"/>
    <row r="69881" hidden="1"/>
    <row r="69882" hidden="1"/>
    <row r="69883" hidden="1"/>
    <row r="69884" hidden="1"/>
    <row r="69885" hidden="1"/>
    <row r="69886" hidden="1"/>
    <row r="69887" hidden="1"/>
    <row r="69888" hidden="1"/>
    <row r="69889" hidden="1"/>
    <row r="69890" hidden="1"/>
    <row r="69891" hidden="1"/>
    <row r="69892" hidden="1"/>
    <row r="69893" hidden="1"/>
    <row r="69894" hidden="1"/>
    <row r="69895" hidden="1"/>
    <row r="69896" hidden="1"/>
    <row r="69897" hidden="1"/>
    <row r="69898" hidden="1"/>
    <row r="69899" hidden="1"/>
    <row r="69900" hidden="1"/>
    <row r="69901" hidden="1"/>
    <row r="69902" hidden="1"/>
    <row r="69903" hidden="1"/>
    <row r="69904" hidden="1"/>
    <row r="69905" hidden="1"/>
    <row r="69906" hidden="1"/>
    <row r="69907" hidden="1"/>
    <row r="69908" hidden="1"/>
    <row r="69909" hidden="1"/>
    <row r="69910" hidden="1"/>
    <row r="69911" hidden="1"/>
    <row r="69912" hidden="1"/>
    <row r="69913" hidden="1"/>
    <row r="69914" hidden="1"/>
    <row r="69915" hidden="1"/>
    <row r="69916" hidden="1"/>
    <row r="69917" hidden="1"/>
    <row r="69918" hidden="1"/>
    <row r="69919" hidden="1"/>
    <row r="69920" hidden="1"/>
    <row r="69921" hidden="1"/>
    <row r="69922" hidden="1"/>
    <row r="69923" hidden="1"/>
    <row r="69924" hidden="1"/>
    <row r="69925" hidden="1"/>
    <row r="69926" hidden="1"/>
    <row r="69927" hidden="1"/>
    <row r="69928" hidden="1"/>
    <row r="69929" hidden="1"/>
    <row r="69930" hidden="1"/>
    <row r="69931" hidden="1"/>
    <row r="69932" hidden="1"/>
    <row r="69933" hidden="1"/>
    <row r="69934" hidden="1"/>
    <row r="69935" hidden="1"/>
    <row r="69936" hidden="1"/>
    <row r="69937" hidden="1"/>
    <row r="69938" hidden="1"/>
    <row r="69939" hidden="1"/>
    <row r="69940" hidden="1"/>
    <row r="69941" hidden="1"/>
    <row r="69942" hidden="1"/>
    <row r="69943" hidden="1"/>
    <row r="69944" hidden="1"/>
    <row r="69945" hidden="1"/>
    <row r="69946" hidden="1"/>
    <row r="69947" hidden="1"/>
    <row r="69948" hidden="1"/>
    <row r="69949" hidden="1"/>
    <row r="69950" hidden="1"/>
    <row r="69951" hidden="1"/>
    <row r="69952" hidden="1"/>
    <row r="69953" hidden="1"/>
    <row r="69954" hidden="1"/>
    <row r="69955" hidden="1"/>
    <row r="69956" hidden="1"/>
    <row r="69957" hidden="1"/>
    <row r="69958" hidden="1"/>
    <row r="69959" hidden="1"/>
    <row r="69960" hidden="1"/>
    <row r="69961" hidden="1"/>
    <row r="69962" hidden="1"/>
    <row r="69963" hidden="1"/>
    <row r="69964" hidden="1"/>
    <row r="69965" hidden="1"/>
    <row r="69966" hidden="1"/>
    <row r="69967" hidden="1"/>
    <row r="69968" hidden="1"/>
    <row r="69969" hidden="1"/>
    <row r="69970" hidden="1"/>
    <row r="69971" hidden="1"/>
    <row r="69972" hidden="1"/>
    <row r="69973" hidden="1"/>
    <row r="69974" hidden="1"/>
    <row r="69975" hidden="1"/>
    <row r="69976" hidden="1"/>
    <row r="69977" hidden="1"/>
    <row r="69978" hidden="1"/>
    <row r="69979" hidden="1"/>
    <row r="69980" hidden="1"/>
    <row r="69981" hidden="1"/>
    <row r="69982" hidden="1"/>
    <row r="69983" hidden="1"/>
    <row r="69984" hidden="1"/>
    <row r="69985" hidden="1"/>
    <row r="69986" hidden="1"/>
    <row r="69987" hidden="1"/>
    <row r="69988" hidden="1"/>
    <row r="69989" hidden="1"/>
    <row r="69990" hidden="1"/>
    <row r="69991" hidden="1"/>
    <row r="69992" hidden="1"/>
    <row r="69993" hidden="1"/>
    <row r="69994" hidden="1"/>
    <row r="69995" hidden="1"/>
    <row r="69996" hidden="1"/>
    <row r="69997" hidden="1"/>
    <row r="69998" hidden="1"/>
    <row r="69999" hidden="1"/>
    <row r="70000" hidden="1"/>
    <row r="70001" hidden="1"/>
    <row r="70002" hidden="1"/>
    <row r="70003" hidden="1"/>
    <row r="70004" hidden="1"/>
    <row r="70005" hidden="1"/>
    <row r="70006" hidden="1"/>
    <row r="70007" hidden="1"/>
    <row r="70008" hidden="1"/>
    <row r="70009" hidden="1"/>
    <row r="70010" hidden="1"/>
    <row r="70011" hidden="1"/>
    <row r="70012" hidden="1"/>
    <row r="70013" hidden="1"/>
    <row r="70014" hidden="1"/>
    <row r="70015" hidden="1"/>
    <row r="70016" hidden="1"/>
    <row r="70017" hidden="1"/>
    <row r="70018" hidden="1"/>
    <row r="70019" hidden="1"/>
    <row r="70020" hidden="1"/>
    <row r="70021" hidden="1"/>
    <row r="70022" hidden="1"/>
    <row r="70023" hidden="1"/>
    <row r="70024" hidden="1"/>
    <row r="70025" hidden="1"/>
    <row r="70026" hidden="1"/>
    <row r="70027" hidden="1"/>
    <row r="70028" hidden="1"/>
    <row r="70029" hidden="1"/>
    <row r="70030" hidden="1"/>
    <row r="70031" hidden="1"/>
    <row r="70032" hidden="1"/>
    <row r="70033" hidden="1"/>
    <row r="70034" hidden="1"/>
    <row r="70035" hidden="1"/>
    <row r="70036" hidden="1"/>
    <row r="70037" hidden="1"/>
    <row r="70038" hidden="1"/>
    <row r="70039" hidden="1"/>
    <row r="70040" hidden="1"/>
    <row r="70041" hidden="1"/>
    <row r="70042" hidden="1"/>
    <row r="70043" hidden="1"/>
    <row r="70044" hidden="1"/>
    <row r="70045" hidden="1"/>
    <row r="70046" hidden="1"/>
    <row r="70047" hidden="1"/>
    <row r="70048" hidden="1"/>
    <row r="70049" hidden="1"/>
    <row r="70050" hidden="1"/>
    <row r="70051" hidden="1"/>
    <row r="70052" hidden="1"/>
    <row r="70053" hidden="1"/>
    <row r="70054" hidden="1"/>
    <row r="70055" hidden="1"/>
    <row r="70056" hidden="1"/>
    <row r="70057" hidden="1"/>
    <row r="70058" hidden="1"/>
    <row r="70059" hidden="1"/>
    <row r="70060" hidden="1"/>
    <row r="70061" hidden="1"/>
    <row r="70062" hidden="1"/>
    <row r="70063" hidden="1"/>
    <row r="70064" hidden="1"/>
    <row r="70065" hidden="1"/>
    <row r="70066" hidden="1"/>
    <row r="70067" hidden="1"/>
    <row r="70068" hidden="1"/>
    <row r="70069" hidden="1"/>
    <row r="70070" hidden="1"/>
    <row r="70071" hidden="1"/>
    <row r="70072" hidden="1"/>
    <row r="70073" hidden="1"/>
    <row r="70074" hidden="1"/>
    <row r="70075" hidden="1"/>
    <row r="70076" hidden="1"/>
    <row r="70077" hidden="1"/>
    <row r="70078" hidden="1"/>
    <row r="70079" hidden="1"/>
    <row r="70080" hidden="1"/>
    <row r="70081" hidden="1"/>
    <row r="70082" hidden="1"/>
    <row r="70083" hidden="1"/>
    <row r="70084" hidden="1"/>
    <row r="70085" hidden="1"/>
    <row r="70086" hidden="1"/>
    <row r="70087" hidden="1"/>
    <row r="70088" hidden="1"/>
    <row r="70089" hidden="1"/>
    <row r="70090" hidden="1"/>
    <row r="70091" hidden="1"/>
    <row r="70092" hidden="1"/>
    <row r="70093" hidden="1"/>
    <row r="70094" hidden="1"/>
    <row r="70095" hidden="1"/>
    <row r="70096" hidden="1"/>
    <row r="70097" hidden="1"/>
    <row r="70098" hidden="1"/>
    <row r="70099" hidden="1"/>
    <row r="70100" hidden="1"/>
    <row r="70101" hidden="1"/>
    <row r="70102" hidden="1"/>
    <row r="70103" hidden="1"/>
    <row r="70104" hidden="1"/>
    <row r="70105" hidden="1"/>
    <row r="70106" hidden="1"/>
    <row r="70107" hidden="1"/>
    <row r="70108" hidden="1"/>
    <row r="70109" hidden="1"/>
    <row r="70110" hidden="1"/>
    <row r="70111" hidden="1"/>
    <row r="70112" hidden="1"/>
    <row r="70113" hidden="1"/>
    <row r="70114" hidden="1"/>
    <row r="70115" hidden="1"/>
    <row r="70116" hidden="1"/>
    <row r="70117" hidden="1"/>
    <row r="70118" hidden="1"/>
    <row r="70119" hidden="1"/>
    <row r="70120" hidden="1"/>
    <row r="70121" hidden="1"/>
    <row r="70122" hidden="1"/>
    <row r="70123" hidden="1"/>
    <row r="70124" hidden="1"/>
    <row r="70125" hidden="1"/>
    <row r="70126" hidden="1"/>
    <row r="70127" hidden="1"/>
    <row r="70128" hidden="1"/>
    <row r="70129" hidden="1"/>
    <row r="70130" hidden="1"/>
    <row r="70131" hidden="1"/>
    <row r="70132" hidden="1"/>
    <row r="70133" hidden="1"/>
    <row r="70134" hidden="1"/>
    <row r="70135" hidden="1"/>
    <row r="70136" hidden="1"/>
    <row r="70137" hidden="1"/>
    <row r="70138" hidden="1"/>
    <row r="70139" hidden="1"/>
    <row r="70140" hidden="1"/>
    <row r="70141" hidden="1"/>
    <row r="70142" hidden="1"/>
    <row r="70143" hidden="1"/>
    <row r="70144" hidden="1"/>
    <row r="70145" hidden="1"/>
    <row r="70146" hidden="1"/>
    <row r="70147" hidden="1"/>
    <row r="70148" hidden="1"/>
    <row r="70149" hidden="1"/>
    <row r="70150" hidden="1"/>
    <row r="70151" hidden="1"/>
    <row r="70152" hidden="1"/>
    <row r="70153" hidden="1"/>
    <row r="70154" hidden="1"/>
    <row r="70155" hidden="1"/>
    <row r="70156" hidden="1"/>
    <row r="70157" hidden="1"/>
    <row r="70158" hidden="1"/>
    <row r="70159" hidden="1"/>
    <row r="70160" hidden="1"/>
    <row r="70161" hidden="1"/>
    <row r="70162" hidden="1"/>
    <row r="70163" hidden="1"/>
    <row r="70164" hidden="1"/>
    <row r="70165" hidden="1"/>
    <row r="70166" hidden="1"/>
    <row r="70167" hidden="1"/>
    <row r="70168" hidden="1"/>
    <row r="70169" hidden="1"/>
    <row r="70170" hidden="1"/>
    <row r="70171" hidden="1"/>
    <row r="70172" hidden="1"/>
    <row r="70173" hidden="1"/>
    <row r="70174" hidden="1"/>
    <row r="70175" hidden="1"/>
    <row r="70176" hidden="1"/>
    <row r="70177" hidden="1"/>
    <row r="70178" hidden="1"/>
    <row r="70179" hidden="1"/>
    <row r="70180" hidden="1"/>
    <row r="70181" hidden="1"/>
    <row r="70182" hidden="1"/>
    <row r="70183" hidden="1"/>
    <row r="70184" hidden="1"/>
    <row r="70185" hidden="1"/>
    <row r="70186" hidden="1"/>
    <row r="70187" hidden="1"/>
    <row r="70188" hidden="1"/>
    <row r="70189" hidden="1"/>
    <row r="70190" hidden="1"/>
    <row r="70191" hidden="1"/>
    <row r="70192" hidden="1"/>
    <row r="70193" hidden="1"/>
    <row r="70194" hidden="1"/>
    <row r="70195" hidden="1"/>
    <row r="70196" hidden="1"/>
    <row r="70197" hidden="1"/>
    <row r="70198" hidden="1"/>
    <row r="70199" hidden="1"/>
    <row r="70200" hidden="1"/>
    <row r="70201" hidden="1"/>
    <row r="70202" hidden="1"/>
    <row r="70203" hidden="1"/>
    <row r="70204" hidden="1"/>
    <row r="70205" hidden="1"/>
    <row r="70206" hidden="1"/>
    <row r="70207" hidden="1"/>
    <row r="70208" hidden="1"/>
    <row r="70209" hidden="1"/>
    <row r="70210" hidden="1"/>
    <row r="70211" hidden="1"/>
    <row r="70212" hidden="1"/>
    <row r="70213" hidden="1"/>
    <row r="70214" hidden="1"/>
    <row r="70215" hidden="1"/>
    <row r="70216" hidden="1"/>
    <row r="70217" hidden="1"/>
    <row r="70218" hidden="1"/>
    <row r="70219" hidden="1"/>
    <row r="70220" hidden="1"/>
    <row r="70221" hidden="1"/>
    <row r="70222" hidden="1"/>
    <row r="70223" hidden="1"/>
    <row r="70224" hidden="1"/>
    <row r="70225" hidden="1"/>
    <row r="70226" hidden="1"/>
    <row r="70227" hidden="1"/>
    <row r="70228" hidden="1"/>
    <row r="70229" hidden="1"/>
    <row r="70230" hidden="1"/>
    <row r="70231" hidden="1"/>
    <row r="70232" hidden="1"/>
    <row r="70233" hidden="1"/>
    <row r="70234" hidden="1"/>
    <row r="70235" hidden="1"/>
    <row r="70236" hidden="1"/>
    <row r="70237" hidden="1"/>
    <row r="70238" hidden="1"/>
    <row r="70239" hidden="1"/>
    <row r="70240" hidden="1"/>
    <row r="70241" hidden="1"/>
    <row r="70242" hidden="1"/>
    <row r="70243" hidden="1"/>
    <row r="70244" hidden="1"/>
    <row r="70245" hidden="1"/>
    <row r="70246" hidden="1"/>
    <row r="70247" hidden="1"/>
    <row r="70248" hidden="1"/>
    <row r="70249" hidden="1"/>
    <row r="70250" hidden="1"/>
    <row r="70251" hidden="1"/>
    <row r="70252" hidden="1"/>
    <row r="70253" hidden="1"/>
    <row r="70254" hidden="1"/>
    <row r="70255" hidden="1"/>
    <row r="70256" hidden="1"/>
    <row r="70257" hidden="1"/>
    <row r="70258" hidden="1"/>
    <row r="70259" hidden="1"/>
    <row r="70260" hidden="1"/>
    <row r="70261" hidden="1"/>
    <row r="70262" hidden="1"/>
    <row r="70263" hidden="1"/>
    <row r="70264" hidden="1"/>
    <row r="70265" hidden="1"/>
    <row r="70266" hidden="1"/>
    <row r="70267" hidden="1"/>
    <row r="70268" hidden="1"/>
    <row r="70269" hidden="1"/>
    <row r="70270" hidden="1"/>
    <row r="70271" hidden="1"/>
    <row r="70272" hidden="1"/>
    <row r="70273" hidden="1"/>
    <row r="70274" hidden="1"/>
    <row r="70275" hidden="1"/>
    <row r="70276" hidden="1"/>
    <row r="70277" hidden="1"/>
    <row r="70278" hidden="1"/>
    <row r="70279" hidden="1"/>
    <row r="70280" hidden="1"/>
    <row r="70281" hidden="1"/>
    <row r="70282" hidden="1"/>
    <row r="70283" hidden="1"/>
    <row r="70284" hidden="1"/>
    <row r="70285" hidden="1"/>
    <row r="70286" hidden="1"/>
    <row r="70287" hidden="1"/>
    <row r="70288" hidden="1"/>
    <row r="70289" hidden="1"/>
    <row r="70290" hidden="1"/>
    <row r="70291" hidden="1"/>
    <row r="70292" hidden="1"/>
    <row r="70293" hidden="1"/>
    <row r="70294" hidden="1"/>
    <row r="70295" hidden="1"/>
    <row r="70296" hidden="1"/>
    <row r="70297" hidden="1"/>
    <row r="70298" hidden="1"/>
    <row r="70299" hidden="1"/>
    <row r="70300" hidden="1"/>
    <row r="70301" hidden="1"/>
    <row r="70302" hidden="1"/>
    <row r="70303" hidden="1"/>
    <row r="70304" hidden="1"/>
    <row r="70305" hidden="1"/>
    <row r="70306" hidden="1"/>
    <row r="70307" hidden="1"/>
    <row r="70308" hidden="1"/>
    <row r="70309" hidden="1"/>
    <row r="70310" hidden="1"/>
    <row r="70311" hidden="1"/>
    <row r="70312" hidden="1"/>
    <row r="70313" hidden="1"/>
    <row r="70314" hidden="1"/>
    <row r="70315" hidden="1"/>
    <row r="70316" hidden="1"/>
    <row r="70317" hidden="1"/>
    <row r="70318" hidden="1"/>
    <row r="70319" hidden="1"/>
    <row r="70320" hidden="1"/>
    <row r="70321" hidden="1"/>
    <row r="70322" hidden="1"/>
    <row r="70323" hidden="1"/>
    <row r="70324" hidden="1"/>
    <row r="70325" hidden="1"/>
    <row r="70326" hidden="1"/>
    <row r="70327" hidden="1"/>
    <row r="70328" hidden="1"/>
    <row r="70329" hidden="1"/>
    <row r="70330" hidden="1"/>
    <row r="70331" hidden="1"/>
    <row r="70332" hidden="1"/>
    <row r="70333" hidden="1"/>
    <row r="70334" hidden="1"/>
    <row r="70335" hidden="1"/>
    <row r="70336" hidden="1"/>
    <row r="70337" hidden="1"/>
    <row r="70338" hidden="1"/>
    <row r="70339" hidden="1"/>
    <row r="70340" hidden="1"/>
    <row r="70341" hidden="1"/>
    <row r="70342" hidden="1"/>
    <row r="70343" hidden="1"/>
    <row r="70344" hidden="1"/>
    <row r="70345" hidden="1"/>
    <row r="70346" hidden="1"/>
    <row r="70347" hidden="1"/>
    <row r="70348" hidden="1"/>
    <row r="70349" hidden="1"/>
    <row r="70350" hidden="1"/>
    <row r="70351" hidden="1"/>
    <row r="70352" hidden="1"/>
    <row r="70353" hidden="1"/>
    <row r="70354" hidden="1"/>
    <row r="70355" hidden="1"/>
    <row r="70356" hidden="1"/>
    <row r="70357" hidden="1"/>
    <row r="70358" hidden="1"/>
    <row r="70359" hidden="1"/>
    <row r="70360" hidden="1"/>
    <row r="70361" hidden="1"/>
    <row r="70362" hidden="1"/>
    <row r="70363" hidden="1"/>
    <row r="70364" hidden="1"/>
    <row r="70365" hidden="1"/>
    <row r="70366" hidden="1"/>
    <row r="70367" hidden="1"/>
    <row r="70368" hidden="1"/>
    <row r="70369" hidden="1"/>
    <row r="70370" hidden="1"/>
    <row r="70371" hidden="1"/>
    <row r="70372" hidden="1"/>
    <row r="70373" hidden="1"/>
    <row r="70374" hidden="1"/>
    <row r="70375" hidden="1"/>
    <row r="70376" hidden="1"/>
    <row r="70377" hidden="1"/>
    <row r="70378" hidden="1"/>
    <row r="70379" hidden="1"/>
    <row r="70380" hidden="1"/>
    <row r="70381" hidden="1"/>
    <row r="70382" hidden="1"/>
    <row r="70383" hidden="1"/>
    <row r="70384" hidden="1"/>
    <row r="70385" hidden="1"/>
    <row r="70386" hidden="1"/>
    <row r="70387" hidden="1"/>
    <row r="70388" hidden="1"/>
    <row r="70389" hidden="1"/>
    <row r="70390" hidden="1"/>
    <row r="70391" hidden="1"/>
    <row r="70392" hidden="1"/>
    <row r="70393" hidden="1"/>
    <row r="70394" hidden="1"/>
    <row r="70395" hidden="1"/>
    <row r="70396" hidden="1"/>
    <row r="70397" hidden="1"/>
    <row r="70398" hidden="1"/>
    <row r="70399" hidden="1"/>
    <row r="70400" hidden="1"/>
    <row r="70401" hidden="1"/>
    <row r="70402" hidden="1"/>
    <row r="70403" hidden="1"/>
    <row r="70404" hidden="1"/>
    <row r="70405" hidden="1"/>
    <row r="70406" hidden="1"/>
    <row r="70407" hidden="1"/>
    <row r="70408" hidden="1"/>
    <row r="70409" hidden="1"/>
    <row r="70410" hidden="1"/>
    <row r="70411" hidden="1"/>
    <row r="70412" hidden="1"/>
    <row r="70413" hidden="1"/>
    <row r="70414" hidden="1"/>
    <row r="70415" hidden="1"/>
    <row r="70416" hidden="1"/>
    <row r="70417" hidden="1"/>
    <row r="70418" hidden="1"/>
    <row r="70419" hidden="1"/>
    <row r="70420" hidden="1"/>
    <row r="70421" hidden="1"/>
    <row r="70422" hidden="1"/>
    <row r="70423" hidden="1"/>
    <row r="70424" hidden="1"/>
    <row r="70425" hidden="1"/>
    <row r="70426" hidden="1"/>
    <row r="70427" hidden="1"/>
    <row r="70428" hidden="1"/>
    <row r="70429" hidden="1"/>
    <row r="70430" hidden="1"/>
    <row r="70431" hidden="1"/>
    <row r="70432" hidden="1"/>
    <row r="70433" hidden="1"/>
    <row r="70434" hidden="1"/>
    <row r="70435" hidden="1"/>
    <row r="70436" hidden="1"/>
    <row r="70437" hidden="1"/>
    <row r="70438" hidden="1"/>
    <row r="70439" hidden="1"/>
    <row r="70440" hidden="1"/>
    <row r="70441" hidden="1"/>
    <row r="70442" hidden="1"/>
    <row r="70443" hidden="1"/>
    <row r="70444" hidden="1"/>
    <row r="70445" hidden="1"/>
    <row r="70446" hidden="1"/>
    <row r="70447" hidden="1"/>
    <row r="70448" hidden="1"/>
    <row r="70449" hidden="1"/>
    <row r="70450" hidden="1"/>
    <row r="70451" hidden="1"/>
    <row r="70452" hidden="1"/>
    <row r="70453" hidden="1"/>
    <row r="70454" hidden="1"/>
    <row r="70455" hidden="1"/>
    <row r="70456" hidden="1"/>
    <row r="70457" hidden="1"/>
    <row r="70458" hidden="1"/>
    <row r="70459" hidden="1"/>
    <row r="70460" hidden="1"/>
    <row r="70461" hidden="1"/>
    <row r="70462" hidden="1"/>
    <row r="70463" hidden="1"/>
    <row r="70464" hidden="1"/>
    <row r="70465" hidden="1"/>
    <row r="70466" hidden="1"/>
    <row r="70467" hidden="1"/>
    <row r="70468" hidden="1"/>
    <row r="70469" hidden="1"/>
    <row r="70470" hidden="1"/>
    <row r="70471" hidden="1"/>
    <row r="70472" hidden="1"/>
    <row r="70473" hidden="1"/>
    <row r="70474" hidden="1"/>
    <row r="70475" hidden="1"/>
    <row r="70476" hidden="1"/>
    <row r="70477" hidden="1"/>
    <row r="70478" hidden="1"/>
    <row r="70479" hidden="1"/>
    <row r="70480" hidden="1"/>
    <row r="70481" hidden="1"/>
    <row r="70482" hidden="1"/>
    <row r="70483" hidden="1"/>
    <row r="70484" hidden="1"/>
    <row r="70485" hidden="1"/>
    <row r="70486" hidden="1"/>
    <row r="70487" hidden="1"/>
    <row r="70488" hidden="1"/>
    <row r="70489" hidden="1"/>
    <row r="70490" hidden="1"/>
    <row r="70491" hidden="1"/>
    <row r="70492" hidden="1"/>
    <row r="70493" hidden="1"/>
    <row r="70494" hidden="1"/>
    <row r="70495" hidden="1"/>
    <row r="70496" hidden="1"/>
    <row r="70497" hidden="1"/>
    <row r="70498" hidden="1"/>
    <row r="70499" hidden="1"/>
    <row r="70500" hidden="1"/>
    <row r="70501" hidden="1"/>
    <row r="70502" hidden="1"/>
    <row r="70503" hidden="1"/>
    <row r="70504" hidden="1"/>
    <row r="70505" hidden="1"/>
    <row r="70506" hidden="1"/>
    <row r="70507" hidden="1"/>
    <row r="70508" hidden="1"/>
    <row r="70509" hidden="1"/>
    <row r="70510" hidden="1"/>
    <row r="70511" hidden="1"/>
    <row r="70512" hidden="1"/>
    <row r="70513" hidden="1"/>
    <row r="70514" hidden="1"/>
    <row r="70515" hidden="1"/>
    <row r="70516" hidden="1"/>
    <row r="70517" hidden="1"/>
    <row r="70518" hidden="1"/>
    <row r="70519" hidden="1"/>
    <row r="70520" hidden="1"/>
    <row r="70521" hidden="1"/>
    <row r="70522" hidden="1"/>
    <row r="70523" hidden="1"/>
    <row r="70524" hidden="1"/>
    <row r="70525" hidden="1"/>
    <row r="70526" hidden="1"/>
    <row r="70527" hidden="1"/>
    <row r="70528" hidden="1"/>
    <row r="70529" hidden="1"/>
    <row r="70530" hidden="1"/>
    <row r="70531" hidden="1"/>
    <row r="70532" hidden="1"/>
    <row r="70533" hidden="1"/>
    <row r="70534" hidden="1"/>
    <row r="70535" hidden="1"/>
    <row r="70536" hidden="1"/>
    <row r="70537" hidden="1"/>
    <row r="70538" hidden="1"/>
    <row r="70539" hidden="1"/>
    <row r="70540" hidden="1"/>
    <row r="70541" hidden="1"/>
    <row r="70542" hidden="1"/>
    <row r="70543" hidden="1"/>
    <row r="70544" hidden="1"/>
    <row r="70545" hidden="1"/>
    <row r="70546" hidden="1"/>
    <row r="70547" hidden="1"/>
    <row r="70548" hidden="1"/>
    <row r="70549" hidden="1"/>
    <row r="70550" hidden="1"/>
    <row r="70551" hidden="1"/>
    <row r="70552" hidden="1"/>
    <row r="70553" hidden="1"/>
    <row r="70554" hidden="1"/>
    <row r="70555" hidden="1"/>
    <row r="70556" hidden="1"/>
    <row r="70557" hidden="1"/>
    <row r="70558" hidden="1"/>
    <row r="70559" hidden="1"/>
    <row r="70560" hidden="1"/>
    <row r="70561" hidden="1"/>
    <row r="70562" hidden="1"/>
    <row r="70563" hidden="1"/>
    <row r="70564" hidden="1"/>
    <row r="70565" hidden="1"/>
    <row r="70566" hidden="1"/>
    <row r="70567" hidden="1"/>
    <row r="70568" hidden="1"/>
    <row r="70569" hidden="1"/>
    <row r="70570" hidden="1"/>
    <row r="70571" hidden="1"/>
    <row r="70572" hidden="1"/>
    <row r="70573" hidden="1"/>
    <row r="70574" hidden="1"/>
    <row r="70575" hidden="1"/>
    <row r="70576" hidden="1"/>
    <row r="70577" hidden="1"/>
    <row r="70578" hidden="1"/>
    <row r="70579" hidden="1"/>
    <row r="70580" hidden="1"/>
    <row r="70581" hidden="1"/>
    <row r="70582" hidden="1"/>
    <row r="70583" hidden="1"/>
    <row r="70584" hidden="1"/>
    <row r="70585" hidden="1"/>
    <row r="70586" hidden="1"/>
    <row r="70587" hidden="1"/>
    <row r="70588" hidden="1"/>
    <row r="70589" hidden="1"/>
    <row r="70590" hidden="1"/>
    <row r="70591" hidden="1"/>
    <row r="70592" hidden="1"/>
    <row r="70593" hidden="1"/>
    <row r="70594" hidden="1"/>
    <row r="70595" hidden="1"/>
    <row r="70596" hidden="1"/>
    <row r="70597" hidden="1"/>
    <row r="70598" hidden="1"/>
    <row r="70599" hidden="1"/>
    <row r="70600" hidden="1"/>
    <row r="70601" hidden="1"/>
    <row r="70602" hidden="1"/>
    <row r="70603" hidden="1"/>
    <row r="70604" hidden="1"/>
    <row r="70605" hidden="1"/>
    <row r="70606" hidden="1"/>
    <row r="70607" hidden="1"/>
    <row r="70608" hidden="1"/>
    <row r="70609" hidden="1"/>
    <row r="70610" hidden="1"/>
    <row r="70611" hidden="1"/>
    <row r="70612" hidden="1"/>
    <row r="70613" hidden="1"/>
    <row r="70614" hidden="1"/>
    <row r="70615" hidden="1"/>
    <row r="70616" hidden="1"/>
    <row r="70617" hidden="1"/>
    <row r="70618" hidden="1"/>
    <row r="70619" hidden="1"/>
    <row r="70620" hidden="1"/>
    <row r="70621" hidden="1"/>
    <row r="70622" hidden="1"/>
    <row r="70623" hidden="1"/>
    <row r="70624" hidden="1"/>
    <row r="70625" hidden="1"/>
    <row r="70626" hidden="1"/>
    <row r="70627" hidden="1"/>
    <row r="70628" hidden="1"/>
    <row r="70629" hidden="1"/>
    <row r="70630" hidden="1"/>
    <row r="70631" hidden="1"/>
    <row r="70632" hidden="1"/>
    <row r="70633" hidden="1"/>
    <row r="70634" hidden="1"/>
    <row r="70635" hidden="1"/>
    <row r="70636" hidden="1"/>
    <row r="70637" hidden="1"/>
    <row r="70638" hidden="1"/>
    <row r="70639" hidden="1"/>
    <row r="70640" hidden="1"/>
    <row r="70641" hidden="1"/>
    <row r="70642" hidden="1"/>
    <row r="70643" hidden="1"/>
    <row r="70644" hidden="1"/>
    <row r="70645" hidden="1"/>
    <row r="70646" hidden="1"/>
    <row r="70647" hidden="1"/>
    <row r="70648" hidden="1"/>
    <row r="70649" hidden="1"/>
    <row r="70650" hidden="1"/>
    <row r="70651" hidden="1"/>
    <row r="70652" hidden="1"/>
    <row r="70653" hidden="1"/>
    <row r="70654" hidden="1"/>
    <row r="70655" hidden="1"/>
    <row r="70656" hidden="1"/>
    <row r="70657" hidden="1"/>
    <row r="70658" hidden="1"/>
    <row r="70659" hidden="1"/>
    <row r="70660" hidden="1"/>
    <row r="70661" hidden="1"/>
    <row r="70662" hidden="1"/>
    <row r="70663" hidden="1"/>
    <row r="70664" hidden="1"/>
    <row r="70665" hidden="1"/>
    <row r="70666" hidden="1"/>
    <row r="70667" hidden="1"/>
    <row r="70668" hidden="1"/>
    <row r="70669" hidden="1"/>
    <row r="70670" hidden="1"/>
    <row r="70671" hidden="1"/>
    <row r="70672" hidden="1"/>
    <row r="70673" hidden="1"/>
    <row r="70674" hidden="1"/>
    <row r="70675" hidden="1"/>
    <row r="70676" hidden="1"/>
    <row r="70677" hidden="1"/>
    <row r="70678" hidden="1"/>
    <row r="70679" hidden="1"/>
    <row r="70680" hidden="1"/>
    <row r="70681" hidden="1"/>
    <row r="70682" hidden="1"/>
    <row r="70683" hidden="1"/>
    <row r="70684" hidden="1"/>
    <row r="70685" hidden="1"/>
    <row r="70686" hidden="1"/>
    <row r="70687" hidden="1"/>
    <row r="70688" hidden="1"/>
    <row r="70689" hidden="1"/>
    <row r="70690" hidden="1"/>
    <row r="70691" hidden="1"/>
    <row r="70692" hidden="1"/>
    <row r="70693" hidden="1"/>
    <row r="70694" hidden="1"/>
    <row r="70695" hidden="1"/>
    <row r="70696" hidden="1"/>
    <row r="70697" hidden="1"/>
    <row r="70698" hidden="1"/>
    <row r="70699" hidden="1"/>
    <row r="70700" hidden="1"/>
    <row r="70701" hidden="1"/>
    <row r="70702" hidden="1"/>
    <row r="70703" hidden="1"/>
    <row r="70704" hidden="1"/>
    <row r="70705" hidden="1"/>
    <row r="70706" hidden="1"/>
    <row r="70707" hidden="1"/>
    <row r="70708" hidden="1"/>
    <row r="70709" hidden="1"/>
    <row r="70710" hidden="1"/>
    <row r="70711" hidden="1"/>
    <row r="70712" hidden="1"/>
    <row r="70713" hidden="1"/>
    <row r="70714" hidden="1"/>
    <row r="70715" hidden="1"/>
    <row r="70716" hidden="1"/>
    <row r="70717" hidden="1"/>
    <row r="70718" hidden="1"/>
    <row r="70719" hidden="1"/>
    <row r="70720" hidden="1"/>
    <row r="70721" hidden="1"/>
    <row r="70722" hidden="1"/>
    <row r="70723" hidden="1"/>
    <row r="70724" hidden="1"/>
    <row r="70725" hidden="1"/>
    <row r="70726" hidden="1"/>
    <row r="70727" hidden="1"/>
    <row r="70728" hidden="1"/>
    <row r="70729" hidden="1"/>
    <row r="70730" hidden="1"/>
    <row r="70731" hidden="1"/>
    <row r="70732" hidden="1"/>
    <row r="70733" hidden="1"/>
    <row r="70734" hidden="1"/>
    <row r="70735" hidden="1"/>
    <row r="70736" hidden="1"/>
    <row r="70737" hidden="1"/>
    <row r="70738" hidden="1"/>
    <row r="70739" hidden="1"/>
    <row r="70740" hidden="1"/>
    <row r="70741" hidden="1"/>
    <row r="70742" hidden="1"/>
    <row r="70743" hidden="1"/>
    <row r="70744" hidden="1"/>
    <row r="70745" hidden="1"/>
    <row r="70746" hidden="1"/>
    <row r="70747" hidden="1"/>
    <row r="70748" hidden="1"/>
    <row r="70749" hidden="1"/>
    <row r="70750" hidden="1"/>
    <row r="70751" hidden="1"/>
    <row r="70752" hidden="1"/>
    <row r="70753" hidden="1"/>
    <row r="70754" hidden="1"/>
    <row r="70755" hidden="1"/>
    <row r="70756" hidden="1"/>
    <row r="70757" hidden="1"/>
    <row r="70758" hidden="1"/>
    <row r="70759" hidden="1"/>
    <row r="70760" hidden="1"/>
    <row r="70761" hidden="1"/>
    <row r="70762" hidden="1"/>
    <row r="70763" hidden="1"/>
    <row r="70764" hidden="1"/>
    <row r="70765" hidden="1"/>
    <row r="70766" hidden="1"/>
    <row r="70767" hidden="1"/>
    <row r="70768" hidden="1"/>
    <row r="70769" hidden="1"/>
    <row r="70770" hidden="1"/>
    <row r="70771" hidden="1"/>
    <row r="70772" hidden="1"/>
    <row r="70773" hidden="1"/>
    <row r="70774" hidden="1"/>
    <row r="70775" hidden="1"/>
    <row r="70776" hidden="1"/>
    <row r="70777" hidden="1"/>
    <row r="70778" hidden="1"/>
    <row r="70779" hidden="1"/>
    <row r="70780" hidden="1"/>
    <row r="70781" hidden="1"/>
    <row r="70782" hidden="1"/>
    <row r="70783" hidden="1"/>
    <row r="70784" hidden="1"/>
    <row r="70785" hidden="1"/>
    <row r="70786" hidden="1"/>
    <row r="70787" hidden="1"/>
    <row r="70788" hidden="1"/>
    <row r="70789" hidden="1"/>
    <row r="70790" hidden="1"/>
    <row r="70791" hidden="1"/>
    <row r="70792" hidden="1"/>
    <row r="70793" hidden="1"/>
    <row r="70794" hidden="1"/>
    <row r="70795" hidden="1"/>
    <row r="70796" hidden="1"/>
    <row r="70797" hidden="1"/>
    <row r="70798" hidden="1"/>
    <row r="70799" hidden="1"/>
    <row r="70800" hidden="1"/>
    <row r="70801" hidden="1"/>
    <row r="70802" hidden="1"/>
    <row r="70803" hidden="1"/>
    <row r="70804" hidden="1"/>
    <row r="70805" hidden="1"/>
    <row r="70806" hidden="1"/>
    <row r="70807" hidden="1"/>
    <row r="70808" hidden="1"/>
    <row r="70809" hidden="1"/>
    <row r="70810" hidden="1"/>
    <row r="70811" hidden="1"/>
    <row r="70812" hidden="1"/>
    <row r="70813" hidden="1"/>
    <row r="70814" hidden="1"/>
    <row r="70815" hidden="1"/>
    <row r="70816" hidden="1"/>
    <row r="70817" hidden="1"/>
    <row r="70818" hidden="1"/>
    <row r="70819" hidden="1"/>
    <row r="70820" hidden="1"/>
    <row r="70821" hidden="1"/>
    <row r="70822" hidden="1"/>
    <row r="70823" hidden="1"/>
    <row r="70824" hidden="1"/>
    <row r="70825" hidden="1"/>
    <row r="70826" hidden="1"/>
    <row r="70827" hidden="1"/>
    <row r="70828" hidden="1"/>
    <row r="70829" hidden="1"/>
    <row r="70830" hidden="1"/>
    <row r="70831" hidden="1"/>
    <row r="70832" hidden="1"/>
    <row r="70833" hidden="1"/>
    <row r="70834" hidden="1"/>
    <row r="70835" hidden="1"/>
    <row r="70836" hidden="1"/>
    <row r="70837" hidden="1"/>
    <row r="70838" hidden="1"/>
    <row r="70839" hidden="1"/>
    <row r="70840" hidden="1"/>
    <row r="70841" hidden="1"/>
    <row r="70842" hidden="1"/>
    <row r="70843" hidden="1"/>
    <row r="70844" hidden="1"/>
    <row r="70845" hidden="1"/>
    <row r="70846" hidden="1"/>
    <row r="70847" hidden="1"/>
    <row r="70848" hidden="1"/>
    <row r="70849" hidden="1"/>
    <row r="70850" hidden="1"/>
    <row r="70851" hidden="1"/>
    <row r="70852" hidden="1"/>
    <row r="70853" hidden="1"/>
    <row r="70854" hidden="1"/>
    <row r="70855" hidden="1"/>
    <row r="70856" hidden="1"/>
    <row r="70857" hidden="1"/>
    <row r="70858" hidden="1"/>
    <row r="70859" hidden="1"/>
    <row r="70860" hidden="1"/>
    <row r="70861" hidden="1"/>
    <row r="70862" hidden="1"/>
    <row r="70863" hidden="1"/>
    <row r="70864" hidden="1"/>
    <row r="70865" hidden="1"/>
    <row r="70866" hidden="1"/>
    <row r="70867" hidden="1"/>
    <row r="70868" hidden="1"/>
    <row r="70869" hidden="1"/>
    <row r="70870" hidden="1"/>
    <row r="70871" hidden="1"/>
    <row r="70872" hidden="1"/>
    <row r="70873" hidden="1"/>
    <row r="70874" hidden="1"/>
    <row r="70875" hidden="1"/>
    <row r="70876" hidden="1"/>
    <row r="70877" hidden="1"/>
    <row r="70878" hidden="1"/>
    <row r="70879" hidden="1"/>
    <row r="70880" hidden="1"/>
    <row r="70881" hidden="1"/>
    <row r="70882" hidden="1"/>
    <row r="70883" hidden="1"/>
    <row r="70884" hidden="1"/>
    <row r="70885" hidden="1"/>
    <row r="70886" hidden="1"/>
    <row r="70887" hidden="1"/>
    <row r="70888" hidden="1"/>
    <row r="70889" hidden="1"/>
    <row r="70890" hidden="1"/>
    <row r="70891" hidden="1"/>
    <row r="70892" hidden="1"/>
    <row r="70893" hidden="1"/>
    <row r="70894" hidden="1"/>
    <row r="70895" hidden="1"/>
    <row r="70896" hidden="1"/>
    <row r="70897" hidden="1"/>
    <row r="70898" hidden="1"/>
    <row r="70899" hidden="1"/>
    <row r="70900" hidden="1"/>
    <row r="70901" hidden="1"/>
    <row r="70902" hidden="1"/>
    <row r="70903" hidden="1"/>
    <row r="70904" hidden="1"/>
    <row r="70905" hidden="1"/>
    <row r="70906" hidden="1"/>
    <row r="70907" hidden="1"/>
    <row r="70908" hidden="1"/>
    <row r="70909" hidden="1"/>
    <row r="70910" hidden="1"/>
    <row r="70911" hidden="1"/>
    <row r="70912" hidden="1"/>
    <row r="70913" hidden="1"/>
    <row r="70914" hidden="1"/>
    <row r="70915" hidden="1"/>
    <row r="70916" hidden="1"/>
    <row r="70917" hidden="1"/>
    <row r="70918" hidden="1"/>
    <row r="70919" hidden="1"/>
    <row r="70920" hidden="1"/>
    <row r="70921" hidden="1"/>
    <row r="70922" hidden="1"/>
    <row r="70923" hidden="1"/>
    <row r="70924" hidden="1"/>
    <row r="70925" hidden="1"/>
    <row r="70926" hidden="1"/>
    <row r="70927" hidden="1"/>
    <row r="70928" hidden="1"/>
    <row r="70929" hidden="1"/>
    <row r="70930" hidden="1"/>
    <row r="70931" hidden="1"/>
    <row r="70932" hidden="1"/>
    <row r="70933" hidden="1"/>
    <row r="70934" hidden="1"/>
    <row r="70935" hidden="1"/>
    <row r="70936" hidden="1"/>
    <row r="70937" hidden="1"/>
    <row r="70938" hidden="1"/>
    <row r="70939" hidden="1"/>
    <row r="70940" hidden="1"/>
    <row r="70941" hidden="1"/>
    <row r="70942" hidden="1"/>
    <row r="70943" hidden="1"/>
    <row r="70944" hidden="1"/>
    <row r="70945" hidden="1"/>
    <row r="70946" hidden="1"/>
    <row r="70947" hidden="1"/>
    <row r="70948" hidden="1"/>
    <row r="70949" hidden="1"/>
    <row r="70950" hidden="1"/>
    <row r="70951" hidden="1"/>
    <row r="70952" hidden="1"/>
    <row r="70953" hidden="1"/>
    <row r="70954" hidden="1"/>
    <row r="70955" hidden="1"/>
    <row r="70956" hidden="1"/>
    <row r="70957" hidden="1"/>
    <row r="70958" hidden="1"/>
    <row r="70959" hidden="1"/>
    <row r="70960" hidden="1"/>
    <row r="70961" hidden="1"/>
    <row r="70962" hidden="1"/>
    <row r="70963" hidden="1"/>
    <row r="70964" hidden="1"/>
    <row r="70965" hidden="1"/>
    <row r="70966" hidden="1"/>
    <row r="70967" hidden="1"/>
    <row r="70968" hidden="1"/>
    <row r="70969" hidden="1"/>
    <row r="70970" hidden="1"/>
    <row r="70971" hidden="1"/>
    <row r="70972" hidden="1"/>
    <row r="70973" hidden="1"/>
    <row r="70974" hidden="1"/>
    <row r="70975" hidden="1"/>
    <row r="70976" hidden="1"/>
    <row r="70977" hidden="1"/>
    <row r="70978" hidden="1"/>
    <row r="70979" hidden="1"/>
    <row r="70980" hidden="1"/>
    <row r="70981" hidden="1"/>
    <row r="70982" hidden="1"/>
    <row r="70983" hidden="1"/>
    <row r="70984" hidden="1"/>
    <row r="70985" hidden="1"/>
    <row r="70986" hidden="1"/>
    <row r="70987" hidden="1"/>
    <row r="70988" hidden="1"/>
    <row r="70989" hidden="1"/>
    <row r="70990" hidden="1"/>
    <row r="70991" hidden="1"/>
    <row r="70992" hidden="1"/>
    <row r="70993" hidden="1"/>
    <row r="70994" hidden="1"/>
    <row r="70995" hidden="1"/>
    <row r="70996" hidden="1"/>
    <row r="70997" hidden="1"/>
    <row r="70998" hidden="1"/>
    <row r="70999" hidden="1"/>
    <row r="71000" hidden="1"/>
    <row r="71001" hidden="1"/>
    <row r="71002" hidden="1"/>
    <row r="71003" hidden="1"/>
    <row r="71004" hidden="1"/>
    <row r="71005" hidden="1"/>
    <row r="71006" hidden="1"/>
    <row r="71007" hidden="1"/>
    <row r="71008" hidden="1"/>
    <row r="71009" hidden="1"/>
    <row r="71010" hidden="1"/>
    <row r="71011" hidden="1"/>
    <row r="71012" hidden="1"/>
    <row r="71013" hidden="1"/>
    <row r="71014" hidden="1"/>
    <row r="71015" hidden="1"/>
    <row r="71016" hidden="1"/>
    <row r="71017" hidden="1"/>
    <row r="71018" hidden="1"/>
    <row r="71019" hidden="1"/>
    <row r="71020" hidden="1"/>
    <row r="71021" hidden="1"/>
    <row r="71022" hidden="1"/>
    <row r="71023" hidden="1"/>
    <row r="71024" hidden="1"/>
    <row r="71025" hidden="1"/>
    <row r="71026" hidden="1"/>
    <row r="71027" hidden="1"/>
    <row r="71028" hidden="1"/>
    <row r="71029" hidden="1"/>
    <row r="71030" hidden="1"/>
    <row r="71031" hidden="1"/>
    <row r="71032" hidden="1"/>
    <row r="71033" hidden="1"/>
    <row r="71034" hidden="1"/>
    <row r="71035" hidden="1"/>
    <row r="71036" hidden="1"/>
    <row r="71037" hidden="1"/>
    <row r="71038" hidden="1"/>
    <row r="71039" hidden="1"/>
    <row r="71040" hidden="1"/>
    <row r="71041" hidden="1"/>
    <row r="71042" hidden="1"/>
    <row r="71043" hidden="1"/>
    <row r="71044" hidden="1"/>
    <row r="71045" hidden="1"/>
    <row r="71046" hidden="1"/>
    <row r="71047" hidden="1"/>
    <row r="71048" hidden="1"/>
    <row r="71049" hidden="1"/>
    <row r="71050" hidden="1"/>
    <row r="71051" hidden="1"/>
    <row r="71052" hidden="1"/>
    <row r="71053" hidden="1"/>
    <row r="71054" hidden="1"/>
    <row r="71055" hidden="1"/>
    <row r="71056" hidden="1"/>
    <row r="71057" hidden="1"/>
    <row r="71058" hidden="1"/>
    <row r="71059" hidden="1"/>
    <row r="71060" hidden="1"/>
    <row r="71061" hidden="1"/>
    <row r="71062" hidden="1"/>
    <row r="71063" hidden="1"/>
    <row r="71064" hidden="1"/>
    <row r="71065" hidden="1"/>
    <row r="71066" hidden="1"/>
    <row r="71067" hidden="1"/>
    <row r="71068" hidden="1"/>
    <row r="71069" hidden="1"/>
    <row r="71070" hidden="1"/>
    <row r="71071" hidden="1"/>
    <row r="71072" hidden="1"/>
    <row r="71073" hidden="1"/>
    <row r="71074" hidden="1"/>
    <row r="71075" hidden="1"/>
    <row r="71076" hidden="1"/>
    <row r="71077" hidden="1"/>
    <row r="71078" hidden="1"/>
    <row r="71079" hidden="1"/>
    <row r="71080" hidden="1"/>
    <row r="71081" hidden="1"/>
    <row r="71082" hidden="1"/>
    <row r="71083" hidden="1"/>
    <row r="71084" hidden="1"/>
    <row r="71085" hidden="1"/>
    <row r="71086" hidden="1"/>
    <row r="71087" hidden="1"/>
    <row r="71088" hidden="1"/>
    <row r="71089" hidden="1"/>
    <row r="71090" hidden="1"/>
    <row r="71091" hidden="1"/>
    <row r="71092" hidden="1"/>
    <row r="71093" hidden="1"/>
    <row r="71094" hidden="1"/>
    <row r="71095" hidden="1"/>
    <row r="71096" hidden="1"/>
    <row r="71097" hidden="1"/>
    <row r="71098" hidden="1"/>
    <row r="71099" hidden="1"/>
    <row r="71100" hidden="1"/>
    <row r="71101" hidden="1"/>
    <row r="71102" hidden="1"/>
    <row r="71103" hidden="1"/>
    <row r="71104" hidden="1"/>
    <row r="71105" hidden="1"/>
    <row r="71106" hidden="1"/>
    <row r="71107" hidden="1"/>
    <row r="71108" hidden="1"/>
    <row r="71109" hidden="1"/>
    <row r="71110" hidden="1"/>
    <row r="71111" hidden="1"/>
    <row r="71112" hidden="1"/>
    <row r="71113" hidden="1"/>
    <row r="71114" hidden="1"/>
    <row r="71115" hidden="1"/>
    <row r="71116" hidden="1"/>
    <row r="71117" hidden="1"/>
    <row r="71118" hidden="1"/>
    <row r="71119" hidden="1"/>
    <row r="71120" hidden="1"/>
    <row r="71121" hidden="1"/>
    <row r="71122" hidden="1"/>
    <row r="71123" hidden="1"/>
    <row r="71124" hidden="1"/>
    <row r="71125" hidden="1"/>
    <row r="71126" hidden="1"/>
    <row r="71127" hidden="1"/>
    <row r="71128" hidden="1"/>
    <row r="71129" hidden="1"/>
    <row r="71130" hidden="1"/>
    <row r="71131" hidden="1"/>
    <row r="71132" hidden="1"/>
    <row r="71133" hidden="1"/>
    <row r="71134" hidden="1"/>
    <row r="71135" hidden="1"/>
    <row r="71136" hidden="1"/>
    <row r="71137" hidden="1"/>
    <row r="71138" hidden="1"/>
    <row r="71139" hidden="1"/>
    <row r="71140" hidden="1"/>
    <row r="71141" hidden="1"/>
    <row r="71142" hidden="1"/>
    <row r="71143" hidden="1"/>
    <row r="71144" hidden="1"/>
    <row r="71145" hidden="1"/>
    <row r="71146" hidden="1"/>
    <row r="71147" hidden="1"/>
    <row r="71148" hidden="1"/>
    <row r="71149" hidden="1"/>
    <row r="71150" hidden="1"/>
    <row r="71151" hidden="1"/>
    <row r="71152" hidden="1"/>
    <row r="71153" hidden="1"/>
    <row r="71154" hidden="1"/>
    <row r="71155" hidden="1"/>
    <row r="71156" hidden="1"/>
    <row r="71157" hidden="1"/>
    <row r="71158" hidden="1"/>
    <row r="71159" hidden="1"/>
    <row r="71160" hidden="1"/>
    <row r="71161" hidden="1"/>
    <row r="71162" hidden="1"/>
    <row r="71163" hidden="1"/>
    <row r="71164" hidden="1"/>
    <row r="71165" hidden="1"/>
    <row r="71166" hidden="1"/>
    <row r="71167" hidden="1"/>
    <row r="71168" hidden="1"/>
    <row r="71169" hidden="1"/>
    <row r="71170" hidden="1"/>
    <row r="71171" hidden="1"/>
    <row r="71172" hidden="1"/>
    <row r="71173" hidden="1"/>
    <row r="71174" hidden="1"/>
    <row r="71175" hidden="1"/>
    <row r="71176" hidden="1"/>
    <row r="71177" hidden="1"/>
    <row r="71178" hidden="1"/>
    <row r="71179" hidden="1"/>
    <row r="71180" hidden="1"/>
    <row r="71181" hidden="1"/>
    <row r="71182" hidden="1"/>
    <row r="71183" hidden="1"/>
    <row r="71184" hidden="1"/>
    <row r="71185" hidden="1"/>
    <row r="71186" hidden="1"/>
    <row r="71187" hidden="1"/>
    <row r="71188" hidden="1"/>
    <row r="71189" hidden="1"/>
    <row r="71190" hidden="1"/>
    <row r="71191" hidden="1"/>
    <row r="71192" hidden="1"/>
    <row r="71193" hidden="1"/>
    <row r="71194" hidden="1"/>
    <row r="71195" hidden="1"/>
    <row r="71196" hidden="1"/>
    <row r="71197" hidden="1"/>
    <row r="71198" hidden="1"/>
    <row r="71199" hidden="1"/>
    <row r="71200" hidden="1"/>
    <row r="71201" hidden="1"/>
    <row r="71202" hidden="1"/>
    <row r="71203" hidden="1"/>
    <row r="71204" hidden="1"/>
    <row r="71205" hidden="1"/>
    <row r="71206" hidden="1"/>
    <row r="71207" hidden="1"/>
    <row r="71208" hidden="1"/>
    <row r="71209" hidden="1"/>
    <row r="71210" hidden="1"/>
    <row r="71211" hidden="1"/>
    <row r="71212" hidden="1"/>
    <row r="71213" hidden="1"/>
    <row r="71214" hidden="1"/>
    <row r="71215" hidden="1"/>
    <row r="71216" hidden="1"/>
    <row r="71217" hidden="1"/>
    <row r="71218" hidden="1"/>
    <row r="71219" hidden="1"/>
    <row r="71220" hidden="1"/>
    <row r="71221" hidden="1"/>
    <row r="71222" hidden="1"/>
    <row r="71223" hidden="1"/>
    <row r="71224" hidden="1"/>
    <row r="71225" hidden="1"/>
    <row r="71226" hidden="1"/>
    <row r="71227" hidden="1"/>
    <row r="71228" hidden="1"/>
    <row r="71229" hidden="1"/>
    <row r="71230" hidden="1"/>
    <row r="71231" hidden="1"/>
    <row r="71232" hidden="1"/>
    <row r="71233" hidden="1"/>
    <row r="71234" hidden="1"/>
    <row r="71235" hidden="1"/>
    <row r="71236" hidden="1"/>
    <row r="71237" hidden="1"/>
    <row r="71238" hidden="1"/>
    <row r="71239" hidden="1"/>
    <row r="71240" hidden="1"/>
    <row r="71241" hidden="1"/>
    <row r="71242" hidden="1"/>
    <row r="71243" hidden="1"/>
    <row r="71244" hidden="1"/>
    <row r="71245" hidden="1"/>
    <row r="71246" hidden="1"/>
    <row r="71247" hidden="1"/>
    <row r="71248" hidden="1"/>
    <row r="71249" hidden="1"/>
    <row r="71250" hidden="1"/>
    <row r="71251" hidden="1"/>
    <row r="71252" hidden="1"/>
    <row r="71253" hidden="1"/>
    <row r="71254" hidden="1"/>
    <row r="71255" hidden="1"/>
    <row r="71256" hidden="1"/>
    <row r="71257" hidden="1"/>
    <row r="71258" hidden="1"/>
    <row r="71259" hidden="1"/>
    <row r="71260" hidden="1"/>
    <row r="71261" hidden="1"/>
    <row r="71262" hidden="1"/>
    <row r="71263" hidden="1"/>
    <row r="71264" hidden="1"/>
    <row r="71265" hidden="1"/>
    <row r="71266" hidden="1"/>
    <row r="71267" hidden="1"/>
    <row r="71268" hidden="1"/>
    <row r="71269" hidden="1"/>
    <row r="71270" hidden="1"/>
    <row r="71271" hidden="1"/>
    <row r="71272" hidden="1"/>
    <row r="71273" hidden="1"/>
    <row r="71274" hidden="1"/>
    <row r="71275" hidden="1"/>
    <row r="71276" hidden="1"/>
    <row r="71277" hidden="1"/>
    <row r="71278" hidden="1"/>
    <row r="71279" hidden="1"/>
    <row r="71280" hidden="1"/>
    <row r="71281" hidden="1"/>
    <row r="71282" hidden="1"/>
    <row r="71283" hidden="1"/>
    <row r="71284" hidden="1"/>
    <row r="71285" hidden="1"/>
    <row r="71286" hidden="1"/>
    <row r="71287" hidden="1"/>
    <row r="71288" hidden="1"/>
    <row r="71289" hidden="1"/>
    <row r="71290" hidden="1"/>
    <row r="71291" hidden="1"/>
    <row r="71292" hidden="1"/>
    <row r="71293" hidden="1"/>
    <row r="71294" hidden="1"/>
    <row r="71295" hidden="1"/>
    <row r="71296" hidden="1"/>
    <row r="71297" hidden="1"/>
    <row r="71298" hidden="1"/>
    <row r="71299" hidden="1"/>
    <row r="71300" hidden="1"/>
    <row r="71301" hidden="1"/>
    <row r="71302" hidden="1"/>
    <row r="71303" hidden="1"/>
    <row r="71304" hidden="1"/>
    <row r="71305" hidden="1"/>
    <row r="71306" hidden="1"/>
    <row r="71307" hidden="1"/>
    <row r="71308" hidden="1"/>
    <row r="71309" hidden="1"/>
    <row r="71310" hidden="1"/>
    <row r="71311" hidden="1"/>
    <row r="71312" hidden="1"/>
    <row r="71313" hidden="1"/>
    <row r="71314" hidden="1"/>
    <row r="71315" hidden="1"/>
    <row r="71316" hidden="1"/>
    <row r="71317" hidden="1"/>
    <row r="71318" hidden="1"/>
    <row r="71319" hidden="1"/>
    <row r="71320" hidden="1"/>
    <row r="71321" hidden="1"/>
    <row r="71322" hidden="1"/>
    <row r="71323" hidden="1"/>
    <row r="71324" hidden="1"/>
    <row r="71325" hidden="1"/>
    <row r="71326" hidden="1"/>
    <row r="71327" hidden="1"/>
    <row r="71328" hidden="1"/>
    <row r="71329" hidden="1"/>
    <row r="71330" hidden="1"/>
    <row r="71331" hidden="1"/>
    <row r="71332" hidden="1"/>
    <row r="71333" hidden="1"/>
    <row r="71334" hidden="1"/>
    <row r="71335" hidden="1"/>
    <row r="71336" hidden="1"/>
    <row r="71337" hidden="1"/>
    <row r="71338" hidden="1"/>
    <row r="71339" hidden="1"/>
    <row r="71340" hidden="1"/>
    <row r="71341" hidden="1"/>
    <row r="71342" hidden="1"/>
    <row r="71343" hidden="1"/>
    <row r="71344" hidden="1"/>
    <row r="71345" hidden="1"/>
    <row r="71346" hidden="1"/>
    <row r="71347" hidden="1"/>
    <row r="71348" hidden="1"/>
    <row r="71349" hidden="1"/>
    <row r="71350" hidden="1"/>
    <row r="71351" hidden="1"/>
    <row r="71352" hidden="1"/>
    <row r="71353" hidden="1"/>
    <row r="71354" hidden="1"/>
    <row r="71355" hidden="1"/>
    <row r="71356" hidden="1"/>
    <row r="71357" hidden="1"/>
    <row r="71358" hidden="1"/>
    <row r="71359" hidden="1"/>
    <row r="71360" hidden="1"/>
    <row r="71361" hidden="1"/>
    <row r="71362" hidden="1"/>
    <row r="71363" hidden="1"/>
    <row r="71364" hidden="1"/>
    <row r="71365" hidden="1"/>
    <row r="71366" hidden="1"/>
    <row r="71367" hidden="1"/>
    <row r="71368" hidden="1"/>
    <row r="71369" hidden="1"/>
    <row r="71370" hidden="1"/>
    <row r="71371" hidden="1"/>
    <row r="71372" hidden="1"/>
    <row r="71373" hidden="1"/>
    <row r="71374" hidden="1"/>
    <row r="71375" hidden="1"/>
    <row r="71376" hidden="1"/>
    <row r="71377" hidden="1"/>
    <row r="71378" hidden="1"/>
    <row r="71379" hidden="1"/>
    <row r="71380" hidden="1"/>
    <row r="71381" hidden="1"/>
    <row r="71382" hidden="1"/>
    <row r="71383" hidden="1"/>
    <row r="71384" hidden="1"/>
    <row r="71385" hidden="1"/>
    <row r="71386" hidden="1"/>
    <row r="71387" hidden="1"/>
    <row r="71388" hidden="1"/>
    <row r="71389" hidden="1"/>
    <row r="71390" hidden="1"/>
    <row r="71391" hidden="1"/>
    <row r="71392" hidden="1"/>
    <row r="71393" hidden="1"/>
    <row r="71394" hidden="1"/>
    <row r="71395" hidden="1"/>
    <row r="71396" hidden="1"/>
    <row r="71397" hidden="1"/>
    <row r="71398" hidden="1"/>
    <row r="71399" hidden="1"/>
    <row r="71400" hidden="1"/>
    <row r="71401" hidden="1"/>
    <row r="71402" hidden="1"/>
    <row r="71403" hidden="1"/>
    <row r="71404" hidden="1"/>
    <row r="71405" hidden="1"/>
    <row r="71406" hidden="1"/>
    <row r="71407" hidden="1"/>
    <row r="71408" hidden="1"/>
    <row r="71409" hidden="1"/>
    <row r="71410" hidden="1"/>
    <row r="71411" hidden="1"/>
    <row r="71412" hidden="1"/>
    <row r="71413" hidden="1"/>
    <row r="71414" hidden="1"/>
    <row r="71415" hidden="1"/>
    <row r="71416" hidden="1"/>
    <row r="71417" hidden="1"/>
    <row r="71418" hidden="1"/>
    <row r="71419" hidden="1"/>
    <row r="71420" hidden="1"/>
    <row r="71421" hidden="1"/>
    <row r="71422" hidden="1"/>
    <row r="71423" hidden="1"/>
    <row r="71424" hidden="1"/>
    <row r="71425" hidden="1"/>
    <row r="71426" hidden="1"/>
    <row r="71427" hidden="1"/>
    <row r="71428" hidden="1"/>
    <row r="71429" hidden="1"/>
    <row r="71430" hidden="1"/>
    <row r="71431" hidden="1"/>
    <row r="71432" hidden="1"/>
    <row r="71433" hidden="1"/>
    <row r="71434" hidden="1"/>
    <row r="71435" hidden="1"/>
    <row r="71436" hidden="1"/>
    <row r="71437" hidden="1"/>
    <row r="71438" hidden="1"/>
    <row r="71439" hidden="1"/>
    <row r="71440" hidden="1"/>
    <row r="71441" hidden="1"/>
    <row r="71442" hidden="1"/>
    <row r="71443" hidden="1"/>
    <row r="71444" hidden="1"/>
    <row r="71445" hidden="1"/>
    <row r="71446" hidden="1"/>
    <row r="71447" hidden="1"/>
    <row r="71448" hidden="1"/>
    <row r="71449" hidden="1"/>
    <row r="71450" hidden="1"/>
    <row r="71451" hidden="1"/>
    <row r="71452" hidden="1"/>
    <row r="71453" hidden="1"/>
    <row r="71454" hidden="1"/>
    <row r="71455" hidden="1"/>
    <row r="71456" hidden="1"/>
    <row r="71457" hidden="1"/>
    <row r="71458" hidden="1"/>
    <row r="71459" hidden="1"/>
    <row r="71460" hidden="1"/>
    <row r="71461" hidden="1"/>
    <row r="71462" hidden="1"/>
    <row r="71463" hidden="1"/>
    <row r="71464" hidden="1"/>
    <row r="71465" hidden="1"/>
    <row r="71466" hidden="1"/>
    <row r="71467" hidden="1"/>
    <row r="71468" hidden="1"/>
    <row r="71469" hidden="1"/>
    <row r="71470" hidden="1"/>
    <row r="71471" hidden="1"/>
    <row r="71472" hidden="1"/>
    <row r="71473" hidden="1"/>
    <row r="71474" hidden="1"/>
    <row r="71475" hidden="1"/>
    <row r="71476" hidden="1"/>
    <row r="71477" hidden="1"/>
    <row r="71478" hidden="1"/>
    <row r="71479" hidden="1"/>
    <row r="71480" hidden="1"/>
    <row r="71481" hidden="1"/>
    <row r="71482" hidden="1"/>
    <row r="71483" hidden="1"/>
    <row r="71484" hidden="1"/>
    <row r="71485" hidden="1"/>
    <row r="71486" hidden="1"/>
    <row r="71487" hidden="1"/>
    <row r="71488" hidden="1"/>
    <row r="71489" hidden="1"/>
    <row r="71490" hidden="1"/>
    <row r="71491" hidden="1"/>
    <row r="71492" hidden="1"/>
    <row r="71493" hidden="1"/>
    <row r="71494" hidden="1"/>
    <row r="71495" hidden="1"/>
    <row r="71496" hidden="1"/>
    <row r="71497" hidden="1"/>
    <row r="71498" hidden="1"/>
    <row r="71499" hidden="1"/>
    <row r="71500" hidden="1"/>
    <row r="71501" hidden="1"/>
    <row r="71502" hidden="1"/>
    <row r="71503" hidden="1"/>
    <row r="71504" hidden="1"/>
    <row r="71505" hidden="1"/>
    <row r="71506" hidden="1"/>
    <row r="71507" hidden="1"/>
    <row r="71508" hidden="1"/>
    <row r="71509" hidden="1"/>
    <row r="71510" hidden="1"/>
    <row r="71511" hidden="1"/>
    <row r="71512" hidden="1"/>
    <row r="71513" hidden="1"/>
    <row r="71514" hidden="1"/>
    <row r="71515" hidden="1"/>
    <row r="71516" hidden="1"/>
    <row r="71517" hidden="1"/>
    <row r="71518" hidden="1"/>
    <row r="71519" hidden="1"/>
    <row r="71520" hidden="1"/>
    <row r="71521" hidden="1"/>
    <row r="71522" hidden="1"/>
    <row r="71523" hidden="1"/>
    <row r="71524" hidden="1"/>
    <row r="71525" hidden="1"/>
    <row r="71526" hidden="1"/>
    <row r="71527" hidden="1"/>
    <row r="71528" hidden="1"/>
    <row r="71529" hidden="1"/>
    <row r="71530" hidden="1"/>
    <row r="71531" hidden="1"/>
    <row r="71532" hidden="1"/>
    <row r="71533" hidden="1"/>
    <row r="71534" hidden="1"/>
    <row r="71535" hidden="1"/>
    <row r="71536" hidden="1"/>
    <row r="71537" hidden="1"/>
    <row r="71538" hidden="1"/>
    <row r="71539" hidden="1"/>
    <row r="71540" hidden="1"/>
    <row r="71541" hidden="1"/>
    <row r="71542" hidden="1"/>
    <row r="71543" hidden="1"/>
    <row r="71544" hidden="1"/>
    <row r="71545" hidden="1"/>
    <row r="71546" hidden="1"/>
    <row r="71547" hidden="1"/>
    <row r="71548" hidden="1"/>
    <row r="71549" hidden="1"/>
    <row r="71550" hidden="1"/>
    <row r="71551" hidden="1"/>
    <row r="71552" hidden="1"/>
    <row r="71553" hidden="1"/>
    <row r="71554" hidden="1"/>
    <row r="71555" hidden="1"/>
    <row r="71556" hidden="1"/>
    <row r="71557" hidden="1"/>
    <row r="71558" hidden="1"/>
    <row r="71559" hidden="1"/>
    <row r="71560" hidden="1"/>
    <row r="71561" hidden="1"/>
    <row r="71562" hidden="1"/>
    <row r="71563" hidden="1"/>
    <row r="71564" hidden="1"/>
    <row r="71565" hidden="1"/>
    <row r="71566" hidden="1"/>
    <row r="71567" hidden="1"/>
    <row r="71568" hidden="1"/>
    <row r="71569" hidden="1"/>
    <row r="71570" hidden="1"/>
    <row r="71571" hidden="1"/>
    <row r="71572" hidden="1"/>
    <row r="71573" hidden="1"/>
    <row r="71574" hidden="1"/>
    <row r="71575" hidden="1"/>
    <row r="71576" hidden="1"/>
    <row r="71577" hidden="1"/>
    <row r="71578" hidden="1"/>
    <row r="71579" hidden="1"/>
    <row r="71580" hidden="1"/>
    <row r="71581" hidden="1"/>
    <row r="71582" hidden="1"/>
    <row r="71583" hidden="1"/>
    <row r="71584" hidden="1"/>
    <row r="71585" hidden="1"/>
    <row r="71586" hidden="1"/>
    <row r="71587" hidden="1"/>
    <row r="71588" hidden="1"/>
    <row r="71589" hidden="1"/>
    <row r="71590" hidden="1"/>
    <row r="71591" hidden="1"/>
    <row r="71592" hidden="1"/>
    <row r="71593" hidden="1"/>
    <row r="71594" hidden="1"/>
    <row r="71595" hidden="1"/>
    <row r="71596" hidden="1"/>
    <row r="71597" hidden="1"/>
    <row r="71598" hidden="1"/>
    <row r="71599" hidden="1"/>
    <row r="71600" hidden="1"/>
    <row r="71601" hidden="1"/>
    <row r="71602" hidden="1"/>
    <row r="71603" hidden="1"/>
    <row r="71604" hidden="1"/>
    <row r="71605" hidden="1"/>
    <row r="71606" hidden="1"/>
    <row r="71607" hidden="1"/>
    <row r="71608" hidden="1"/>
    <row r="71609" hidden="1"/>
    <row r="71610" hidden="1"/>
    <row r="71611" hidden="1"/>
    <row r="71612" hidden="1"/>
    <row r="71613" hidden="1"/>
    <row r="71614" hidden="1"/>
    <row r="71615" hidden="1"/>
    <row r="71616" hidden="1"/>
    <row r="71617" hidden="1"/>
    <row r="71618" hidden="1"/>
    <row r="71619" hidden="1"/>
    <row r="71620" hidden="1"/>
    <row r="71621" hidden="1"/>
    <row r="71622" hidden="1"/>
    <row r="71623" hidden="1"/>
    <row r="71624" hidden="1"/>
    <row r="71625" hidden="1"/>
    <row r="71626" hidden="1"/>
    <row r="71627" hidden="1"/>
    <row r="71628" hidden="1"/>
    <row r="71629" hidden="1"/>
    <row r="71630" hidden="1"/>
    <row r="71631" hidden="1"/>
    <row r="71632" hidden="1"/>
    <row r="71633" hidden="1"/>
    <row r="71634" hidden="1"/>
    <row r="71635" hidden="1"/>
    <row r="71636" hidden="1"/>
    <row r="71637" hidden="1"/>
    <row r="71638" hidden="1"/>
    <row r="71639" hidden="1"/>
    <row r="71640" hidden="1"/>
    <row r="71641" hidden="1"/>
    <row r="71642" hidden="1"/>
    <row r="71643" hidden="1"/>
    <row r="71644" hidden="1"/>
    <row r="71645" hidden="1"/>
    <row r="71646" hidden="1"/>
    <row r="71647" hidden="1"/>
    <row r="71648" hidden="1"/>
    <row r="71649" hidden="1"/>
    <row r="71650" hidden="1"/>
    <row r="71651" hidden="1"/>
    <row r="71652" hidden="1"/>
    <row r="71653" hidden="1"/>
    <row r="71654" hidden="1"/>
    <row r="71655" hidden="1"/>
    <row r="71656" hidden="1"/>
    <row r="71657" hidden="1"/>
    <row r="71658" hidden="1"/>
    <row r="71659" hidden="1"/>
    <row r="71660" hidden="1"/>
    <row r="71661" hidden="1"/>
    <row r="71662" hidden="1"/>
    <row r="71663" hidden="1"/>
    <row r="71664" hidden="1"/>
    <row r="71665" hidden="1"/>
    <row r="71666" hidden="1"/>
    <row r="71667" hidden="1"/>
    <row r="71668" hidden="1"/>
    <row r="71669" hidden="1"/>
    <row r="71670" hidden="1"/>
    <row r="71671" hidden="1"/>
    <row r="71672" hidden="1"/>
    <row r="71673" hidden="1"/>
    <row r="71674" hidden="1"/>
    <row r="71675" hidden="1"/>
    <row r="71676" hidden="1"/>
    <row r="71677" hidden="1"/>
    <row r="71678" hidden="1"/>
    <row r="71679" hidden="1"/>
    <row r="71680" hidden="1"/>
    <row r="71681" hidden="1"/>
    <row r="71682" hidden="1"/>
    <row r="71683" hidden="1"/>
    <row r="71684" hidden="1"/>
    <row r="71685" hidden="1"/>
    <row r="71686" hidden="1"/>
    <row r="71687" hidden="1"/>
    <row r="71688" hidden="1"/>
    <row r="71689" hidden="1"/>
    <row r="71690" hidden="1"/>
    <row r="71691" hidden="1"/>
    <row r="71692" hidden="1"/>
    <row r="71693" hidden="1"/>
    <row r="71694" hidden="1"/>
    <row r="71695" hidden="1"/>
    <row r="71696" hidden="1"/>
    <row r="71697" hidden="1"/>
    <row r="71698" hidden="1"/>
    <row r="71699" hidden="1"/>
    <row r="71700" hidden="1"/>
    <row r="71701" hidden="1"/>
    <row r="71702" hidden="1"/>
    <row r="71703" hidden="1"/>
    <row r="71704" hidden="1"/>
    <row r="71705" hidden="1"/>
    <row r="71706" hidden="1"/>
    <row r="71707" hidden="1"/>
    <row r="71708" hidden="1"/>
    <row r="71709" hidden="1"/>
    <row r="71710" hidden="1"/>
    <row r="71711" hidden="1"/>
    <row r="71712" hidden="1"/>
    <row r="71713" hidden="1"/>
    <row r="71714" hidden="1"/>
    <row r="71715" hidden="1"/>
    <row r="71716" hidden="1"/>
    <row r="71717" hidden="1"/>
    <row r="71718" hidden="1"/>
    <row r="71719" hidden="1"/>
    <row r="71720" hidden="1"/>
    <row r="71721" hidden="1"/>
    <row r="71722" hidden="1"/>
    <row r="71723" hidden="1"/>
    <row r="71724" hidden="1"/>
    <row r="71725" hidden="1"/>
    <row r="71726" hidden="1"/>
    <row r="71727" hidden="1"/>
    <row r="71728" hidden="1"/>
    <row r="71729" hidden="1"/>
    <row r="71730" hidden="1"/>
    <row r="71731" hidden="1"/>
    <row r="71732" hidden="1"/>
    <row r="71733" hidden="1"/>
    <row r="71734" hidden="1"/>
    <row r="71735" hidden="1"/>
    <row r="71736" hidden="1"/>
    <row r="71737" hidden="1"/>
    <row r="71738" hidden="1"/>
    <row r="71739" hidden="1"/>
    <row r="71740" hidden="1"/>
    <row r="71741" hidden="1"/>
    <row r="71742" hidden="1"/>
    <row r="71743" hidden="1"/>
    <row r="71744" hidden="1"/>
    <row r="71745" hidden="1"/>
    <row r="71746" hidden="1"/>
    <row r="71747" hidden="1"/>
    <row r="71748" hidden="1"/>
    <row r="71749" hidden="1"/>
    <row r="71750" hidden="1"/>
    <row r="71751" hidden="1"/>
    <row r="71752" hidden="1"/>
    <row r="71753" hidden="1"/>
    <row r="71754" hidden="1"/>
    <row r="71755" hidden="1"/>
    <row r="71756" hidden="1"/>
    <row r="71757" hidden="1"/>
    <row r="71758" hidden="1"/>
    <row r="71759" hidden="1"/>
    <row r="71760" hidden="1"/>
    <row r="71761" hidden="1"/>
    <row r="71762" hidden="1"/>
    <row r="71763" hidden="1"/>
    <row r="71764" hidden="1"/>
    <row r="71765" hidden="1"/>
    <row r="71766" hidden="1"/>
    <row r="71767" hidden="1"/>
    <row r="71768" hidden="1"/>
    <row r="71769" hidden="1"/>
    <row r="71770" hidden="1"/>
    <row r="71771" hidden="1"/>
    <row r="71772" hidden="1"/>
    <row r="71773" hidden="1"/>
    <row r="71774" hidden="1"/>
    <row r="71775" hidden="1"/>
    <row r="71776" hidden="1"/>
    <row r="71777" hidden="1"/>
    <row r="71778" hidden="1"/>
    <row r="71779" hidden="1"/>
    <row r="71780" hidden="1"/>
    <row r="71781" hidden="1"/>
    <row r="71782" hidden="1"/>
    <row r="71783" hidden="1"/>
    <row r="71784" hidden="1"/>
    <row r="71785" hidden="1"/>
    <row r="71786" hidden="1"/>
    <row r="71787" hidden="1"/>
    <row r="71788" hidden="1"/>
    <row r="71789" hidden="1"/>
    <row r="71790" hidden="1"/>
    <row r="71791" hidden="1"/>
    <row r="71792" hidden="1"/>
    <row r="71793" hidden="1"/>
    <row r="71794" hidden="1"/>
    <row r="71795" hidden="1"/>
    <row r="71796" hidden="1"/>
    <row r="71797" hidden="1"/>
    <row r="71798" hidden="1"/>
    <row r="71799" hidden="1"/>
    <row r="71800" hidden="1"/>
    <row r="71801" hidden="1"/>
    <row r="71802" hidden="1"/>
    <row r="71803" hidden="1"/>
    <row r="71804" hidden="1"/>
    <row r="71805" hidden="1"/>
    <row r="71806" hidden="1"/>
    <row r="71807" hidden="1"/>
    <row r="71808" hidden="1"/>
    <row r="71809" hidden="1"/>
    <row r="71810" hidden="1"/>
    <row r="71811" hidden="1"/>
    <row r="71812" hidden="1"/>
    <row r="71813" hidden="1"/>
    <row r="71814" hidden="1"/>
    <row r="71815" hidden="1"/>
    <row r="71816" hidden="1"/>
    <row r="71817" hidden="1"/>
    <row r="71818" hidden="1"/>
    <row r="71819" hidden="1"/>
    <row r="71820" hidden="1"/>
    <row r="71821" hidden="1"/>
    <row r="71822" hidden="1"/>
    <row r="71823" hidden="1"/>
    <row r="71824" hidden="1"/>
    <row r="71825" hidden="1"/>
    <row r="71826" hidden="1"/>
    <row r="71827" hidden="1"/>
    <row r="71828" hidden="1"/>
    <row r="71829" hidden="1"/>
    <row r="71830" hidden="1"/>
    <row r="71831" hidden="1"/>
    <row r="71832" hidden="1"/>
    <row r="71833" hidden="1"/>
    <row r="71834" hidden="1"/>
    <row r="71835" hidden="1"/>
    <row r="71836" hidden="1"/>
    <row r="71837" hidden="1"/>
    <row r="71838" hidden="1"/>
    <row r="71839" hidden="1"/>
    <row r="71840" hidden="1"/>
    <row r="71841" hidden="1"/>
    <row r="71842" hidden="1"/>
    <row r="71843" hidden="1"/>
    <row r="71844" hidden="1"/>
    <row r="71845" hidden="1"/>
    <row r="71846" hidden="1"/>
    <row r="71847" hidden="1"/>
    <row r="71848" hidden="1"/>
    <row r="71849" hidden="1"/>
    <row r="71850" hidden="1"/>
    <row r="71851" hidden="1"/>
    <row r="71852" hidden="1"/>
    <row r="71853" hidden="1"/>
    <row r="71854" hidden="1"/>
    <row r="71855" hidden="1"/>
    <row r="71856" hidden="1"/>
    <row r="71857" hidden="1"/>
    <row r="71858" hidden="1"/>
    <row r="71859" hidden="1"/>
    <row r="71860" hidden="1"/>
    <row r="71861" hidden="1"/>
    <row r="71862" hidden="1"/>
    <row r="71863" hidden="1"/>
    <row r="71864" hidden="1"/>
    <row r="71865" hidden="1"/>
    <row r="71866" hidden="1"/>
    <row r="71867" hidden="1"/>
    <row r="71868" hidden="1"/>
    <row r="71869" hidden="1"/>
    <row r="71870" hidden="1"/>
    <row r="71871" hidden="1"/>
    <row r="71872" hidden="1"/>
    <row r="71873" hidden="1"/>
    <row r="71874" hidden="1"/>
    <row r="71875" hidden="1"/>
    <row r="71876" hidden="1"/>
    <row r="71877" hidden="1"/>
    <row r="71878" hidden="1"/>
    <row r="71879" hidden="1"/>
    <row r="71880" hidden="1"/>
    <row r="71881" hidden="1"/>
    <row r="71882" hidden="1"/>
    <row r="71883" hidden="1"/>
    <row r="71884" hidden="1"/>
    <row r="71885" hidden="1"/>
    <row r="71886" hidden="1"/>
    <row r="71887" hidden="1"/>
    <row r="71888" hidden="1"/>
    <row r="71889" hidden="1"/>
    <row r="71890" hidden="1"/>
    <row r="71891" hidden="1"/>
    <row r="71892" hidden="1"/>
    <row r="71893" hidden="1"/>
    <row r="71894" hidden="1"/>
    <row r="71895" hidden="1"/>
    <row r="71896" hidden="1"/>
    <row r="71897" hidden="1"/>
    <row r="71898" hidden="1"/>
    <row r="71899" hidden="1"/>
    <row r="71900" hidden="1"/>
    <row r="71901" hidden="1"/>
    <row r="71902" hidden="1"/>
    <row r="71903" hidden="1"/>
    <row r="71904" hidden="1"/>
    <row r="71905" hidden="1"/>
    <row r="71906" hidden="1"/>
    <row r="71907" hidden="1"/>
    <row r="71908" hidden="1"/>
    <row r="71909" hidden="1"/>
    <row r="71910" hidden="1"/>
    <row r="71911" hidden="1"/>
    <row r="71912" hidden="1"/>
    <row r="71913" hidden="1"/>
    <row r="71914" hidden="1"/>
    <row r="71915" hidden="1"/>
    <row r="71916" hidden="1"/>
    <row r="71917" hidden="1"/>
    <row r="71918" hidden="1"/>
    <row r="71919" hidden="1"/>
    <row r="71920" hidden="1"/>
    <row r="71921" hidden="1"/>
    <row r="71922" hidden="1"/>
    <row r="71923" hidden="1"/>
    <row r="71924" hidden="1"/>
    <row r="71925" hidden="1"/>
    <row r="71926" hidden="1"/>
    <row r="71927" hidden="1"/>
    <row r="71928" hidden="1"/>
    <row r="71929" hidden="1"/>
    <row r="71930" hidden="1"/>
    <row r="71931" hidden="1"/>
    <row r="71932" hidden="1"/>
    <row r="71933" hidden="1"/>
    <row r="71934" hidden="1"/>
    <row r="71935" hidden="1"/>
    <row r="71936" hidden="1"/>
    <row r="71937" hidden="1"/>
    <row r="71938" hidden="1"/>
    <row r="71939" hidden="1"/>
    <row r="71940" hidden="1"/>
    <row r="71941" hidden="1"/>
    <row r="71942" hidden="1"/>
    <row r="71943" hidden="1"/>
    <row r="71944" hidden="1"/>
    <row r="71945" hidden="1"/>
    <row r="71946" hidden="1"/>
    <row r="71947" hidden="1"/>
    <row r="71948" hidden="1"/>
    <row r="71949" hidden="1"/>
    <row r="71950" hidden="1"/>
    <row r="71951" hidden="1"/>
    <row r="71952" hidden="1"/>
    <row r="71953" hidden="1"/>
    <row r="71954" hidden="1"/>
    <row r="71955" hidden="1"/>
    <row r="71956" hidden="1"/>
    <row r="71957" hidden="1"/>
    <row r="71958" hidden="1"/>
    <row r="71959" hidden="1"/>
    <row r="71960" hidden="1"/>
    <row r="71961" hidden="1"/>
    <row r="71962" hidden="1"/>
    <row r="71963" hidden="1"/>
    <row r="71964" hidden="1"/>
    <row r="71965" hidden="1"/>
    <row r="71966" hidden="1"/>
    <row r="71967" hidden="1"/>
    <row r="71968" hidden="1"/>
    <row r="71969" hidden="1"/>
    <row r="71970" hidden="1"/>
    <row r="71971" hidden="1"/>
    <row r="71972" hidden="1"/>
    <row r="71973" hidden="1"/>
    <row r="71974" hidden="1"/>
    <row r="71975" hidden="1"/>
    <row r="71976" hidden="1"/>
    <row r="71977" hidden="1"/>
    <row r="71978" hidden="1"/>
    <row r="71979" hidden="1"/>
    <row r="71980" hidden="1"/>
    <row r="71981" hidden="1"/>
    <row r="71982" hidden="1"/>
    <row r="71983" hidden="1"/>
    <row r="71984" hidden="1"/>
    <row r="71985" hidden="1"/>
    <row r="71986" hidden="1"/>
    <row r="71987" hidden="1"/>
    <row r="71988" hidden="1"/>
    <row r="71989" hidden="1"/>
    <row r="71990" hidden="1"/>
    <row r="71991" hidden="1"/>
    <row r="71992" hidden="1"/>
    <row r="71993" hidden="1"/>
    <row r="71994" hidden="1"/>
    <row r="71995" hidden="1"/>
    <row r="71996" hidden="1"/>
    <row r="71997" hidden="1"/>
    <row r="71998" hidden="1"/>
    <row r="71999" hidden="1"/>
    <row r="72000" hidden="1"/>
    <row r="72001" hidden="1"/>
    <row r="72002" hidden="1"/>
    <row r="72003" hidden="1"/>
    <row r="72004" hidden="1"/>
    <row r="72005" hidden="1"/>
    <row r="72006" hidden="1"/>
    <row r="72007" hidden="1"/>
    <row r="72008" hidden="1"/>
    <row r="72009" hidden="1"/>
    <row r="72010" hidden="1"/>
    <row r="72011" hidden="1"/>
    <row r="72012" hidden="1"/>
    <row r="72013" hidden="1"/>
    <row r="72014" hidden="1"/>
    <row r="72015" hidden="1"/>
    <row r="72016" hidden="1"/>
    <row r="72017" hidden="1"/>
    <row r="72018" hidden="1"/>
    <row r="72019" hidden="1"/>
    <row r="72020" hidden="1"/>
    <row r="72021" hidden="1"/>
    <row r="72022" hidden="1"/>
    <row r="72023" hidden="1"/>
    <row r="72024" hidden="1"/>
    <row r="72025" hidden="1"/>
    <row r="72026" hidden="1"/>
    <row r="72027" hidden="1"/>
    <row r="72028" hidden="1"/>
    <row r="72029" hidden="1"/>
    <row r="72030" hidden="1"/>
    <row r="72031" hidden="1"/>
    <row r="72032" hidden="1"/>
    <row r="72033" hidden="1"/>
    <row r="72034" hidden="1"/>
    <row r="72035" hidden="1"/>
    <row r="72036" hidden="1"/>
    <row r="72037" hidden="1"/>
    <row r="72038" hidden="1"/>
    <row r="72039" hidden="1"/>
    <row r="72040" hidden="1"/>
    <row r="72041" hidden="1"/>
    <row r="72042" hidden="1"/>
    <row r="72043" hidden="1"/>
    <row r="72044" hidden="1"/>
    <row r="72045" hidden="1"/>
    <row r="72046" hidden="1"/>
    <row r="72047" hidden="1"/>
    <row r="72048" hidden="1"/>
    <row r="72049" hidden="1"/>
    <row r="72050" hidden="1"/>
    <row r="72051" hidden="1"/>
    <row r="72052" hidden="1"/>
    <row r="72053" hidden="1"/>
    <row r="72054" hidden="1"/>
    <row r="72055" hidden="1"/>
    <row r="72056" hidden="1"/>
    <row r="72057" hidden="1"/>
    <row r="72058" hidden="1"/>
    <row r="72059" hidden="1"/>
    <row r="72060" hidden="1"/>
    <row r="72061" hidden="1"/>
    <row r="72062" hidden="1"/>
    <row r="72063" hidden="1"/>
    <row r="72064" hidden="1"/>
    <row r="72065" hidden="1"/>
    <row r="72066" hidden="1"/>
    <row r="72067" hidden="1"/>
    <row r="72068" hidden="1"/>
    <row r="72069" hidden="1"/>
    <row r="72070" hidden="1"/>
    <row r="72071" hidden="1"/>
    <row r="72072" hidden="1"/>
    <row r="72073" hidden="1"/>
    <row r="72074" hidden="1"/>
    <row r="72075" hidden="1"/>
    <row r="72076" hidden="1"/>
    <row r="72077" hidden="1"/>
    <row r="72078" hidden="1"/>
    <row r="72079" hidden="1"/>
    <row r="72080" hidden="1"/>
    <row r="72081" hidden="1"/>
    <row r="72082" hidden="1"/>
    <row r="72083" hidden="1"/>
    <row r="72084" hidden="1"/>
    <row r="72085" hidden="1"/>
    <row r="72086" hidden="1"/>
    <row r="72087" hidden="1"/>
    <row r="72088" hidden="1"/>
    <row r="72089" hidden="1"/>
    <row r="72090" hidden="1"/>
    <row r="72091" hidden="1"/>
    <row r="72092" hidden="1"/>
    <row r="72093" hidden="1"/>
    <row r="72094" hidden="1"/>
    <row r="72095" hidden="1"/>
    <row r="72096" hidden="1"/>
    <row r="72097" hidden="1"/>
    <row r="72098" hidden="1"/>
    <row r="72099" hidden="1"/>
    <row r="72100" hidden="1"/>
    <row r="72101" hidden="1"/>
    <row r="72102" hidden="1"/>
    <row r="72103" hidden="1"/>
    <row r="72104" hidden="1"/>
    <row r="72105" hidden="1"/>
    <row r="72106" hidden="1"/>
    <row r="72107" hidden="1"/>
    <row r="72108" hidden="1"/>
    <row r="72109" hidden="1"/>
    <row r="72110" hidden="1"/>
    <row r="72111" hidden="1"/>
    <row r="72112" hidden="1"/>
    <row r="72113" hidden="1"/>
    <row r="72114" hidden="1"/>
    <row r="72115" hidden="1"/>
    <row r="72116" hidden="1"/>
    <row r="72117" hidden="1"/>
    <row r="72118" hidden="1"/>
    <row r="72119" hidden="1"/>
    <row r="72120" hidden="1"/>
    <row r="72121" hidden="1"/>
    <row r="72122" hidden="1"/>
    <row r="72123" hidden="1"/>
    <row r="72124" hidden="1"/>
    <row r="72125" hidden="1"/>
    <row r="72126" hidden="1"/>
    <row r="72127" hidden="1"/>
    <row r="72128" hidden="1"/>
    <row r="72129" hidden="1"/>
    <row r="72130" hidden="1"/>
    <row r="72131" hidden="1"/>
    <row r="72132" hidden="1"/>
    <row r="72133" hidden="1"/>
    <row r="72134" hidden="1"/>
    <row r="72135" hidden="1"/>
    <row r="72136" hidden="1"/>
    <row r="72137" hidden="1"/>
    <row r="72138" hidden="1"/>
    <row r="72139" hidden="1"/>
    <row r="72140" hidden="1"/>
    <row r="72141" hidden="1"/>
    <row r="72142" hidden="1"/>
    <row r="72143" hidden="1"/>
    <row r="72144" hidden="1"/>
    <row r="72145" hidden="1"/>
    <row r="72146" hidden="1"/>
    <row r="72147" hidden="1"/>
    <row r="72148" hidden="1"/>
    <row r="72149" hidden="1"/>
    <row r="72150" hidden="1"/>
    <row r="72151" hidden="1"/>
    <row r="72152" hidden="1"/>
    <row r="72153" hidden="1"/>
    <row r="72154" hidden="1"/>
    <row r="72155" hidden="1"/>
    <row r="72156" hidden="1"/>
    <row r="72157" hidden="1"/>
    <row r="72158" hidden="1"/>
    <row r="72159" hidden="1"/>
    <row r="72160" hidden="1"/>
    <row r="72161" hidden="1"/>
    <row r="72162" hidden="1"/>
    <row r="72163" hidden="1"/>
    <row r="72164" hidden="1"/>
    <row r="72165" hidden="1"/>
    <row r="72166" hidden="1"/>
    <row r="72167" hidden="1"/>
    <row r="72168" hidden="1"/>
    <row r="72169" hidden="1"/>
    <row r="72170" hidden="1"/>
    <row r="72171" hidden="1"/>
    <row r="72172" hidden="1"/>
    <row r="72173" hidden="1"/>
    <row r="72174" hidden="1"/>
    <row r="72175" hidden="1"/>
    <row r="72176" hidden="1"/>
    <row r="72177" hidden="1"/>
    <row r="72178" hidden="1"/>
    <row r="72179" hidden="1"/>
    <row r="72180" hidden="1"/>
    <row r="72181" hidden="1"/>
    <row r="72182" hidden="1"/>
    <row r="72183" hidden="1"/>
    <row r="72184" hidden="1"/>
    <row r="72185" hidden="1"/>
    <row r="72186" hidden="1"/>
    <row r="72187" hidden="1"/>
    <row r="72188" hidden="1"/>
    <row r="72189" hidden="1"/>
    <row r="72190" hidden="1"/>
    <row r="72191" hidden="1"/>
    <row r="72192" hidden="1"/>
    <row r="72193" hidden="1"/>
    <row r="72194" hidden="1"/>
    <row r="72195" hidden="1"/>
    <row r="72196" hidden="1"/>
    <row r="72197" hidden="1"/>
    <row r="72198" hidden="1"/>
    <row r="72199" hidden="1"/>
    <row r="72200" hidden="1"/>
    <row r="72201" hidden="1"/>
    <row r="72202" hidden="1"/>
    <row r="72203" hidden="1"/>
    <row r="72204" hidden="1"/>
    <row r="72205" hidden="1"/>
    <row r="72206" hidden="1"/>
    <row r="72207" hidden="1"/>
    <row r="72208" hidden="1"/>
    <row r="72209" hidden="1"/>
    <row r="72210" hidden="1"/>
    <row r="72211" hidden="1"/>
    <row r="72212" hidden="1"/>
    <row r="72213" hidden="1"/>
    <row r="72214" hidden="1"/>
    <row r="72215" hidden="1"/>
    <row r="72216" hidden="1"/>
    <row r="72217" hidden="1"/>
    <row r="72218" hidden="1"/>
    <row r="72219" hidden="1"/>
    <row r="72220" hidden="1"/>
    <row r="72221" hidden="1"/>
    <row r="72222" hidden="1"/>
    <row r="72223" hidden="1"/>
    <row r="72224" hidden="1"/>
    <row r="72225" hidden="1"/>
    <row r="72226" hidden="1"/>
    <row r="72227" hidden="1"/>
    <row r="72228" hidden="1"/>
    <row r="72229" hidden="1"/>
    <row r="72230" hidden="1"/>
    <row r="72231" hidden="1"/>
    <row r="72232" hidden="1"/>
    <row r="72233" hidden="1"/>
    <row r="72234" hidden="1"/>
    <row r="72235" hidden="1"/>
    <row r="72236" hidden="1"/>
    <row r="72237" hidden="1"/>
    <row r="72238" hidden="1"/>
    <row r="72239" hidden="1"/>
    <row r="72240" hidden="1"/>
    <row r="72241" hidden="1"/>
    <row r="72242" hidden="1"/>
    <row r="72243" hidden="1"/>
    <row r="72244" hidden="1"/>
    <row r="72245" hidden="1"/>
    <row r="72246" hidden="1"/>
    <row r="72247" hidden="1"/>
    <row r="72248" hidden="1"/>
    <row r="72249" hidden="1"/>
    <row r="72250" hidden="1"/>
    <row r="72251" hidden="1"/>
    <row r="72252" hidden="1"/>
    <row r="72253" hidden="1"/>
    <row r="72254" hidden="1"/>
    <row r="72255" hidden="1"/>
    <row r="72256" hidden="1"/>
    <row r="72257" hidden="1"/>
    <row r="72258" hidden="1"/>
    <row r="72259" hidden="1"/>
    <row r="72260" hidden="1"/>
    <row r="72261" hidden="1"/>
    <row r="72262" hidden="1"/>
    <row r="72263" hidden="1"/>
    <row r="72264" hidden="1"/>
    <row r="72265" hidden="1"/>
    <row r="72266" hidden="1"/>
    <row r="72267" hidden="1"/>
    <row r="72268" hidden="1"/>
    <row r="72269" hidden="1"/>
    <row r="72270" hidden="1"/>
    <row r="72271" hidden="1"/>
    <row r="72272" hidden="1"/>
    <row r="72273" hidden="1"/>
    <row r="72274" hidden="1"/>
    <row r="72275" hidden="1"/>
    <row r="72276" hidden="1"/>
    <row r="72277" hidden="1"/>
    <row r="72278" hidden="1"/>
    <row r="72279" hidden="1"/>
    <row r="72280" hidden="1"/>
    <row r="72281" hidden="1"/>
    <row r="72282" hidden="1"/>
    <row r="72283" hidden="1"/>
    <row r="72284" hidden="1"/>
    <row r="72285" hidden="1"/>
    <row r="72286" hidden="1"/>
    <row r="72287" hidden="1"/>
    <row r="72288" hidden="1"/>
    <row r="72289" hidden="1"/>
    <row r="72290" hidden="1"/>
    <row r="72291" hidden="1"/>
    <row r="72292" hidden="1"/>
    <row r="72293" hidden="1"/>
    <row r="72294" hidden="1"/>
    <row r="72295" hidden="1"/>
    <row r="72296" hidden="1"/>
    <row r="72297" hidden="1"/>
    <row r="72298" hidden="1"/>
    <row r="72299" hidden="1"/>
    <row r="72300" hidden="1"/>
    <row r="72301" hidden="1"/>
    <row r="72302" hidden="1"/>
    <row r="72303" hidden="1"/>
    <row r="72304" hidden="1"/>
    <row r="72305" hidden="1"/>
    <row r="72306" hidden="1"/>
    <row r="72307" hidden="1"/>
    <row r="72308" hidden="1"/>
    <row r="72309" hidden="1"/>
    <row r="72310" hidden="1"/>
    <row r="72311" hidden="1"/>
    <row r="72312" hidden="1"/>
    <row r="72313" hidden="1"/>
    <row r="72314" hidden="1"/>
    <row r="72315" hidden="1"/>
    <row r="72316" hidden="1"/>
    <row r="72317" hidden="1"/>
    <row r="72318" hidden="1"/>
    <row r="72319" hidden="1"/>
    <row r="72320" hidden="1"/>
    <row r="72321" hidden="1"/>
    <row r="72322" hidden="1"/>
    <row r="72323" hidden="1"/>
    <row r="72324" hidden="1"/>
    <row r="72325" hidden="1"/>
    <row r="72326" hidden="1"/>
    <row r="72327" hidden="1"/>
    <row r="72328" hidden="1"/>
    <row r="72329" hidden="1"/>
    <row r="72330" hidden="1"/>
    <row r="72331" hidden="1"/>
    <row r="72332" hidden="1"/>
    <row r="72333" hidden="1"/>
    <row r="72334" hidden="1"/>
    <row r="72335" hidden="1"/>
    <row r="72336" hidden="1"/>
    <row r="72337" hidden="1"/>
    <row r="72338" hidden="1"/>
    <row r="72339" hidden="1"/>
    <row r="72340" hidden="1"/>
    <row r="72341" hidden="1"/>
    <row r="72342" hidden="1"/>
    <row r="72343" hidden="1"/>
    <row r="72344" hidden="1"/>
    <row r="72345" hidden="1"/>
    <row r="72346" hidden="1"/>
    <row r="72347" hidden="1"/>
    <row r="72348" hidden="1"/>
    <row r="72349" hidden="1"/>
    <row r="72350" hidden="1"/>
    <row r="72351" hidden="1"/>
    <row r="72352" hidden="1"/>
    <row r="72353" hidden="1"/>
    <row r="72354" hidden="1"/>
    <row r="72355" hidden="1"/>
    <row r="72356" hidden="1"/>
    <row r="72357" hidden="1"/>
    <row r="72358" hidden="1"/>
    <row r="72359" hidden="1"/>
    <row r="72360" hidden="1"/>
    <row r="72361" hidden="1"/>
    <row r="72362" hidden="1"/>
    <row r="72363" hidden="1"/>
    <row r="72364" hidden="1"/>
    <row r="72365" hidden="1"/>
    <row r="72366" hidden="1"/>
    <row r="72367" hidden="1"/>
    <row r="72368" hidden="1"/>
    <row r="72369" hidden="1"/>
    <row r="72370" hidden="1"/>
    <row r="72371" hidden="1"/>
    <row r="72372" hidden="1"/>
    <row r="72373" hidden="1"/>
    <row r="72374" hidden="1"/>
    <row r="72375" hidden="1"/>
    <row r="72376" hidden="1"/>
    <row r="72377" hidden="1"/>
    <row r="72378" hidden="1"/>
    <row r="72379" hidden="1"/>
    <row r="72380" hidden="1"/>
    <row r="72381" hidden="1"/>
    <row r="72382" hidden="1"/>
    <row r="72383" hidden="1"/>
    <row r="72384" hidden="1"/>
    <row r="72385" hidden="1"/>
    <row r="72386" hidden="1"/>
    <row r="72387" hidden="1"/>
    <row r="72388" hidden="1"/>
    <row r="72389" hidden="1"/>
    <row r="72390" hidden="1"/>
    <row r="72391" hidden="1"/>
    <row r="72392" hidden="1"/>
    <row r="72393" hidden="1"/>
    <row r="72394" hidden="1"/>
    <row r="72395" hidden="1"/>
    <row r="72396" hidden="1"/>
    <row r="72397" hidden="1"/>
    <row r="72398" hidden="1"/>
    <row r="72399" hidden="1"/>
    <row r="72400" hidden="1"/>
    <row r="72401" hidden="1"/>
    <row r="72402" hidden="1"/>
    <row r="72403" hidden="1"/>
    <row r="72404" hidden="1"/>
    <row r="72405" hidden="1"/>
    <row r="72406" hidden="1"/>
    <row r="72407" hidden="1"/>
    <row r="72408" hidden="1"/>
    <row r="72409" hidden="1"/>
    <row r="72410" hidden="1"/>
    <row r="72411" hidden="1"/>
    <row r="72412" hidden="1"/>
    <row r="72413" hidden="1"/>
    <row r="72414" hidden="1"/>
    <row r="72415" hidden="1"/>
    <row r="72416" hidden="1"/>
    <row r="72417" hidden="1"/>
    <row r="72418" hidden="1"/>
    <row r="72419" hidden="1"/>
    <row r="72420" hidden="1"/>
    <row r="72421" hidden="1"/>
    <row r="72422" hidden="1"/>
    <row r="72423" hidden="1"/>
    <row r="72424" hidden="1"/>
    <row r="72425" hidden="1"/>
    <row r="72426" hidden="1"/>
    <row r="72427" hidden="1"/>
    <row r="72428" hidden="1"/>
    <row r="72429" hidden="1"/>
    <row r="72430" hidden="1"/>
    <row r="72431" hidden="1"/>
    <row r="72432" hidden="1"/>
    <row r="72433" hidden="1"/>
    <row r="72434" hidden="1"/>
    <row r="72435" hidden="1"/>
    <row r="72436" hidden="1"/>
    <row r="72437" hidden="1"/>
    <row r="72438" hidden="1"/>
    <row r="72439" hidden="1"/>
    <row r="72440" hidden="1"/>
    <row r="72441" hidden="1"/>
    <row r="72442" hidden="1"/>
    <row r="72443" hidden="1"/>
    <row r="72444" hidden="1"/>
    <row r="72445" hidden="1"/>
    <row r="72446" hidden="1"/>
    <row r="72447" hidden="1"/>
    <row r="72448" hidden="1"/>
    <row r="72449" hidden="1"/>
    <row r="72450" hidden="1"/>
    <row r="72451" hidden="1"/>
    <row r="72452" hidden="1"/>
    <row r="72453" hidden="1"/>
    <row r="72454" hidden="1"/>
    <row r="72455" hidden="1"/>
    <row r="72456" hidden="1"/>
    <row r="72457" hidden="1"/>
    <row r="72458" hidden="1"/>
    <row r="72459" hidden="1"/>
    <row r="72460" hidden="1"/>
    <row r="72461" hidden="1"/>
    <row r="72462" hidden="1"/>
    <row r="72463" hidden="1"/>
    <row r="72464" hidden="1"/>
    <row r="72465" hidden="1"/>
    <row r="72466" hidden="1"/>
    <row r="72467" hidden="1"/>
    <row r="72468" hidden="1"/>
    <row r="72469" hidden="1"/>
    <row r="72470" hidden="1"/>
    <row r="72471" hidden="1"/>
    <row r="72472" hidden="1"/>
    <row r="72473" hidden="1"/>
    <row r="72474" hidden="1"/>
    <row r="72475" hidden="1"/>
    <row r="72476" hidden="1"/>
    <row r="72477" hidden="1"/>
    <row r="72478" hidden="1"/>
    <row r="72479" hidden="1"/>
    <row r="72480" hidden="1"/>
    <row r="72481" hidden="1"/>
    <row r="72482" hidden="1"/>
    <row r="72483" hidden="1"/>
    <row r="72484" hidden="1"/>
    <row r="72485" hidden="1"/>
    <row r="72486" hidden="1"/>
    <row r="72487" hidden="1"/>
    <row r="72488" hidden="1"/>
    <row r="72489" hidden="1"/>
    <row r="72490" hidden="1"/>
    <row r="72491" hidden="1"/>
    <row r="72492" hidden="1"/>
    <row r="72493" hidden="1"/>
    <row r="72494" hidden="1"/>
    <row r="72495" hidden="1"/>
    <row r="72496" hidden="1"/>
    <row r="72497" hidden="1"/>
    <row r="72498" hidden="1"/>
    <row r="72499" hidden="1"/>
    <row r="72500" hidden="1"/>
    <row r="72501" hidden="1"/>
    <row r="72502" hidden="1"/>
    <row r="72503" hidden="1"/>
    <row r="72504" hidden="1"/>
    <row r="72505" hidden="1"/>
    <row r="72506" hidden="1"/>
    <row r="72507" hidden="1"/>
    <row r="72508" hidden="1"/>
    <row r="72509" hidden="1"/>
    <row r="72510" hidden="1"/>
    <row r="72511" hidden="1"/>
    <row r="72512" hidden="1"/>
    <row r="72513" hidden="1"/>
    <row r="72514" hidden="1"/>
    <row r="72515" hidden="1"/>
    <row r="72516" hidden="1"/>
    <row r="72517" hidden="1"/>
    <row r="72518" hidden="1"/>
    <row r="72519" hidden="1"/>
    <row r="72520" hidden="1"/>
    <row r="72521" hidden="1"/>
    <row r="72522" hidden="1"/>
    <row r="72523" hidden="1"/>
    <row r="72524" hidden="1"/>
    <row r="72525" hidden="1"/>
    <row r="72526" hidden="1"/>
    <row r="72527" hidden="1"/>
    <row r="72528" hidden="1"/>
    <row r="72529" hidden="1"/>
    <row r="72530" hidden="1"/>
    <row r="72531" hidden="1"/>
    <row r="72532" hidden="1"/>
    <row r="72533" hidden="1"/>
    <row r="72534" hidden="1"/>
    <row r="72535" hidden="1"/>
    <row r="72536" hidden="1"/>
    <row r="72537" hidden="1"/>
    <row r="72538" hidden="1"/>
    <row r="72539" hidden="1"/>
    <row r="72540" hidden="1"/>
    <row r="72541" hidden="1"/>
    <row r="72542" hidden="1"/>
    <row r="72543" hidden="1"/>
    <row r="72544" hidden="1"/>
    <row r="72545" hidden="1"/>
    <row r="72546" hidden="1"/>
    <row r="72547" hidden="1"/>
    <row r="72548" hidden="1"/>
    <row r="72549" hidden="1"/>
    <row r="72550" hidden="1"/>
    <row r="72551" hidden="1"/>
    <row r="72552" hidden="1"/>
    <row r="72553" hidden="1"/>
    <row r="72554" hidden="1"/>
    <row r="72555" hidden="1"/>
    <row r="72556" hidden="1"/>
    <row r="72557" hidden="1"/>
    <row r="72558" hidden="1"/>
    <row r="72559" hidden="1"/>
    <row r="72560" hidden="1"/>
    <row r="72561" hidden="1"/>
    <row r="72562" hidden="1"/>
    <row r="72563" hidden="1"/>
    <row r="72564" hidden="1"/>
    <row r="72565" hidden="1"/>
    <row r="72566" hidden="1"/>
    <row r="72567" hidden="1"/>
    <row r="72568" hidden="1"/>
    <row r="72569" hidden="1"/>
    <row r="72570" hidden="1"/>
    <row r="72571" hidden="1"/>
    <row r="72572" hidden="1"/>
    <row r="72573" hidden="1"/>
    <row r="72574" hidden="1"/>
    <row r="72575" hidden="1"/>
    <row r="72576" hidden="1"/>
    <row r="72577" hidden="1"/>
    <row r="72578" hidden="1"/>
    <row r="72579" hidden="1"/>
    <row r="72580" hidden="1"/>
    <row r="72581" hidden="1"/>
    <row r="72582" hidden="1"/>
    <row r="72583" hidden="1"/>
    <row r="72584" hidden="1"/>
    <row r="72585" hidden="1"/>
    <row r="72586" hidden="1"/>
    <row r="72587" hidden="1"/>
    <row r="72588" hidden="1"/>
    <row r="72589" hidden="1"/>
    <row r="72590" hidden="1"/>
    <row r="72591" hidden="1"/>
    <row r="72592" hidden="1"/>
    <row r="72593" hidden="1"/>
    <row r="72594" hidden="1"/>
    <row r="72595" hidden="1"/>
    <row r="72596" hidden="1"/>
    <row r="72597" hidden="1"/>
    <row r="72598" hidden="1"/>
    <row r="72599" hidden="1"/>
    <row r="72600" hidden="1"/>
    <row r="72601" hidden="1"/>
    <row r="72602" hidden="1"/>
    <row r="72603" hidden="1"/>
    <row r="72604" hidden="1"/>
    <row r="72605" hidden="1"/>
    <row r="72606" hidden="1"/>
    <row r="72607" hidden="1"/>
    <row r="72608" hidden="1"/>
    <row r="72609" hidden="1"/>
    <row r="72610" hidden="1"/>
    <row r="72611" hidden="1"/>
    <row r="72612" hidden="1"/>
    <row r="72613" hidden="1"/>
    <row r="72614" hidden="1"/>
    <row r="72615" hidden="1"/>
    <row r="72616" hidden="1"/>
    <row r="72617" hidden="1"/>
    <row r="72618" hidden="1"/>
    <row r="72619" hidden="1"/>
    <row r="72620" hidden="1"/>
    <row r="72621" hidden="1"/>
    <row r="72622" hidden="1"/>
    <row r="72623" hidden="1"/>
    <row r="72624" hidden="1"/>
    <row r="72625" hidden="1"/>
    <row r="72626" hidden="1"/>
    <row r="72627" hidden="1"/>
    <row r="72628" hidden="1"/>
    <row r="72629" hidden="1"/>
    <row r="72630" hidden="1"/>
    <row r="72631" hidden="1"/>
    <row r="72632" hidden="1"/>
    <row r="72633" hidden="1"/>
    <row r="72634" hidden="1"/>
    <row r="72635" hidden="1"/>
    <row r="72636" hidden="1"/>
    <row r="72637" hidden="1"/>
    <row r="72638" hidden="1"/>
    <row r="72639" hidden="1"/>
    <row r="72640" hidden="1"/>
    <row r="72641" hidden="1"/>
    <row r="72642" hidden="1"/>
    <row r="72643" hidden="1"/>
    <row r="72644" hidden="1"/>
    <row r="72645" hidden="1"/>
    <row r="72646" hidden="1"/>
    <row r="72647" hidden="1"/>
    <row r="72648" hidden="1"/>
    <row r="72649" hidden="1"/>
    <row r="72650" hidden="1"/>
    <row r="72651" hidden="1"/>
    <row r="72652" hidden="1"/>
    <row r="72653" hidden="1"/>
    <row r="72654" hidden="1"/>
    <row r="72655" hidden="1"/>
    <row r="72656" hidden="1"/>
    <row r="72657" hidden="1"/>
    <row r="72658" hidden="1"/>
    <row r="72659" hidden="1"/>
    <row r="72660" hidden="1"/>
    <row r="72661" hidden="1"/>
    <row r="72662" hidden="1"/>
    <row r="72663" hidden="1"/>
    <row r="72664" hidden="1"/>
    <row r="72665" hidden="1"/>
    <row r="72666" hidden="1"/>
    <row r="72667" hidden="1"/>
    <row r="72668" hidden="1"/>
    <row r="72669" hidden="1"/>
    <row r="72670" hidden="1"/>
    <row r="72671" hidden="1"/>
    <row r="72672" hidden="1"/>
    <row r="72673" hidden="1"/>
    <row r="72674" hidden="1"/>
    <row r="72675" hidden="1"/>
    <row r="72676" hidden="1"/>
    <row r="72677" hidden="1"/>
    <row r="72678" hidden="1"/>
    <row r="72679" hidden="1"/>
    <row r="72680" hidden="1"/>
    <row r="72681" hidden="1"/>
    <row r="72682" hidden="1"/>
    <row r="72683" hidden="1"/>
    <row r="72684" hidden="1"/>
    <row r="72685" hidden="1"/>
    <row r="72686" hidden="1"/>
    <row r="72687" hidden="1"/>
    <row r="72688" hidden="1"/>
    <row r="72689" hidden="1"/>
    <row r="72690" hidden="1"/>
    <row r="72691" hidden="1"/>
    <row r="72692" hidden="1"/>
    <row r="72693" hidden="1"/>
    <row r="72694" hidden="1"/>
    <row r="72695" hidden="1"/>
    <row r="72696" hidden="1"/>
    <row r="72697" hidden="1"/>
    <row r="72698" hidden="1"/>
    <row r="72699" hidden="1"/>
    <row r="72700" hidden="1"/>
    <row r="72701" hidden="1"/>
    <row r="72702" hidden="1"/>
    <row r="72703" hidden="1"/>
    <row r="72704" hidden="1"/>
    <row r="72705" hidden="1"/>
    <row r="72706" hidden="1"/>
    <row r="72707" hidden="1"/>
    <row r="72708" hidden="1"/>
    <row r="72709" hidden="1"/>
    <row r="72710" hidden="1"/>
    <row r="72711" hidden="1"/>
    <row r="72712" hidden="1"/>
    <row r="72713" hidden="1"/>
    <row r="72714" hidden="1"/>
    <row r="72715" hidden="1"/>
    <row r="72716" hidden="1"/>
    <row r="72717" hidden="1"/>
    <row r="72718" hidden="1"/>
    <row r="72719" hidden="1"/>
    <row r="72720" hidden="1"/>
    <row r="72721" hidden="1"/>
    <row r="72722" hidden="1"/>
    <row r="72723" hidden="1"/>
    <row r="72724" hidden="1"/>
    <row r="72725" hidden="1"/>
    <row r="72726" hidden="1"/>
    <row r="72727" hidden="1"/>
    <row r="72728" hidden="1"/>
    <row r="72729" hidden="1"/>
    <row r="72730" hidden="1"/>
    <row r="72731" hidden="1"/>
    <row r="72732" hidden="1"/>
    <row r="72733" hidden="1"/>
    <row r="72734" hidden="1"/>
    <row r="72735" hidden="1"/>
    <row r="72736" hidden="1"/>
    <row r="72737" hidden="1"/>
    <row r="72738" hidden="1"/>
    <row r="72739" hidden="1"/>
    <row r="72740" hidden="1"/>
    <row r="72741" hidden="1"/>
    <row r="72742" hidden="1"/>
    <row r="72743" hidden="1"/>
    <row r="72744" hidden="1"/>
    <row r="72745" hidden="1"/>
    <row r="72746" hidden="1"/>
    <row r="72747" hidden="1"/>
    <row r="72748" hidden="1"/>
    <row r="72749" hidden="1"/>
    <row r="72750" hidden="1"/>
    <row r="72751" hidden="1"/>
    <row r="72752" hidden="1"/>
    <row r="72753" hidden="1"/>
    <row r="72754" hidden="1"/>
    <row r="72755" hidden="1"/>
    <row r="72756" hidden="1"/>
    <row r="72757" hidden="1"/>
    <row r="72758" hidden="1"/>
    <row r="72759" hidden="1"/>
    <row r="72760" hidden="1"/>
    <row r="72761" hidden="1"/>
    <row r="72762" hidden="1"/>
    <row r="72763" hidden="1"/>
    <row r="72764" hidden="1"/>
    <row r="72765" hidden="1"/>
    <row r="72766" hidden="1"/>
    <row r="72767" hidden="1"/>
    <row r="72768" hidden="1"/>
    <row r="72769" hidden="1"/>
    <row r="72770" hidden="1"/>
    <row r="72771" hidden="1"/>
    <row r="72772" hidden="1"/>
    <row r="72773" hidden="1"/>
    <row r="72774" hidden="1"/>
    <row r="72775" hidden="1"/>
    <row r="72776" hidden="1"/>
    <row r="72777" hidden="1"/>
    <row r="72778" hidden="1"/>
    <row r="72779" hidden="1"/>
    <row r="72780" hidden="1"/>
    <row r="72781" hidden="1"/>
    <row r="72782" hidden="1"/>
    <row r="72783" hidden="1"/>
    <row r="72784" hidden="1"/>
    <row r="72785" hidden="1"/>
    <row r="72786" hidden="1"/>
    <row r="72787" hidden="1"/>
    <row r="72788" hidden="1"/>
    <row r="72789" hidden="1"/>
    <row r="72790" hidden="1"/>
    <row r="72791" hidden="1"/>
    <row r="72792" hidden="1"/>
    <row r="72793" hidden="1"/>
    <row r="72794" hidden="1"/>
    <row r="72795" hidden="1"/>
    <row r="72796" hidden="1"/>
    <row r="72797" hidden="1"/>
    <row r="72798" hidden="1"/>
    <row r="72799" hidden="1"/>
    <row r="72800" hidden="1"/>
    <row r="72801" hidden="1"/>
    <row r="72802" hidden="1"/>
    <row r="72803" hidden="1"/>
    <row r="72804" hidden="1"/>
    <row r="72805" hidden="1"/>
    <row r="72806" hidden="1"/>
    <row r="72807" hidden="1"/>
    <row r="72808" hidden="1"/>
    <row r="72809" hidden="1"/>
    <row r="72810" hidden="1"/>
    <row r="72811" hidden="1"/>
    <row r="72812" hidden="1"/>
    <row r="72813" hidden="1"/>
    <row r="72814" hidden="1"/>
    <row r="72815" hidden="1"/>
    <row r="72816" hidden="1"/>
    <row r="72817" hidden="1"/>
    <row r="72818" hidden="1"/>
    <row r="72819" hidden="1"/>
    <row r="72820" hidden="1"/>
    <row r="72821" hidden="1"/>
    <row r="72822" hidden="1"/>
    <row r="72823" hidden="1"/>
    <row r="72824" hidden="1"/>
    <row r="72825" hidden="1"/>
    <row r="72826" hidden="1"/>
    <row r="72827" hidden="1"/>
    <row r="72828" hidden="1"/>
    <row r="72829" hidden="1"/>
    <row r="72830" hidden="1"/>
    <row r="72831" hidden="1"/>
    <row r="72832" hidden="1"/>
    <row r="72833" hidden="1"/>
    <row r="72834" hidden="1"/>
    <row r="72835" hidden="1"/>
    <row r="72836" hidden="1"/>
    <row r="72837" hidden="1"/>
    <row r="72838" hidden="1"/>
    <row r="72839" hidden="1"/>
    <row r="72840" hidden="1"/>
    <row r="72841" hidden="1"/>
    <row r="72842" hidden="1"/>
    <row r="72843" hidden="1"/>
    <row r="72844" hidden="1"/>
    <row r="72845" hidden="1"/>
    <row r="72846" hidden="1"/>
    <row r="72847" hidden="1"/>
    <row r="72848" hidden="1"/>
    <row r="72849" hidden="1"/>
    <row r="72850" hidden="1"/>
    <row r="72851" hidden="1"/>
    <row r="72852" hidden="1"/>
    <row r="72853" hidden="1"/>
    <row r="72854" hidden="1"/>
    <row r="72855" hidden="1"/>
    <row r="72856" hidden="1"/>
    <row r="72857" hidden="1"/>
    <row r="72858" hidden="1"/>
    <row r="72859" hidden="1"/>
    <row r="72860" hidden="1"/>
    <row r="72861" hidden="1"/>
    <row r="72862" hidden="1"/>
    <row r="72863" hidden="1"/>
    <row r="72864" hidden="1"/>
    <row r="72865" hidden="1"/>
    <row r="72866" hidden="1"/>
    <row r="72867" hidden="1"/>
    <row r="72868" hidden="1"/>
    <row r="72869" hidden="1"/>
    <row r="72870" hidden="1"/>
    <row r="72871" hidden="1"/>
    <row r="72872" hidden="1"/>
    <row r="72873" hidden="1"/>
    <row r="72874" hidden="1"/>
    <row r="72875" hidden="1"/>
    <row r="72876" hidden="1"/>
    <row r="72877" hidden="1"/>
    <row r="72878" hidden="1"/>
    <row r="72879" hidden="1"/>
    <row r="72880" hidden="1"/>
    <row r="72881" hidden="1"/>
    <row r="72882" hidden="1"/>
    <row r="72883" hidden="1"/>
    <row r="72884" hidden="1"/>
    <row r="72885" hidden="1"/>
    <row r="72886" hidden="1"/>
    <row r="72887" hidden="1"/>
    <row r="72888" hidden="1"/>
    <row r="72889" hidden="1"/>
    <row r="72890" hidden="1"/>
    <row r="72891" hidden="1"/>
    <row r="72892" hidden="1"/>
    <row r="72893" hidden="1"/>
    <row r="72894" hidden="1"/>
    <row r="72895" hidden="1"/>
    <row r="72896" hidden="1"/>
    <row r="72897" hidden="1"/>
    <row r="72898" hidden="1"/>
    <row r="72899" hidden="1"/>
    <row r="72900" hidden="1"/>
    <row r="72901" hidden="1"/>
    <row r="72902" hidden="1"/>
    <row r="72903" hidden="1"/>
    <row r="72904" hidden="1"/>
    <row r="72905" hidden="1"/>
    <row r="72906" hidden="1"/>
    <row r="72907" hidden="1"/>
    <row r="72908" hidden="1"/>
    <row r="72909" hidden="1"/>
    <row r="72910" hidden="1"/>
    <row r="72911" hidden="1"/>
    <row r="72912" hidden="1"/>
    <row r="72913" hidden="1"/>
    <row r="72914" hidden="1"/>
    <row r="72915" hidden="1"/>
    <row r="72916" hidden="1"/>
    <row r="72917" hidden="1"/>
    <row r="72918" hidden="1"/>
    <row r="72919" hidden="1"/>
    <row r="72920" hidden="1"/>
    <row r="72921" hidden="1"/>
    <row r="72922" hidden="1"/>
    <row r="72923" hidden="1"/>
    <row r="72924" hidden="1"/>
    <row r="72925" hidden="1"/>
    <row r="72926" hidden="1"/>
    <row r="72927" hidden="1"/>
    <row r="72928" hidden="1"/>
    <row r="72929" hidden="1"/>
    <row r="72930" hidden="1"/>
    <row r="72931" hidden="1"/>
    <row r="72932" hidden="1"/>
    <row r="72933" hidden="1"/>
    <row r="72934" hidden="1"/>
    <row r="72935" hidden="1"/>
    <row r="72936" hidden="1"/>
    <row r="72937" hidden="1"/>
    <row r="72938" hidden="1"/>
    <row r="72939" hidden="1"/>
    <row r="72940" hidden="1"/>
    <row r="72941" hidden="1"/>
    <row r="72942" hidden="1"/>
    <row r="72943" hidden="1"/>
    <row r="72944" hidden="1"/>
    <row r="72945" hidden="1"/>
    <row r="72946" hidden="1"/>
    <row r="72947" hidden="1"/>
    <row r="72948" hidden="1"/>
    <row r="72949" hidden="1"/>
    <row r="72950" hidden="1"/>
    <row r="72951" hidden="1"/>
    <row r="72952" hidden="1"/>
    <row r="72953" hidden="1"/>
    <row r="72954" hidden="1"/>
    <row r="72955" hidden="1"/>
    <row r="72956" hidden="1"/>
    <row r="72957" hidden="1"/>
    <row r="72958" hidden="1"/>
    <row r="72959" hidden="1"/>
    <row r="72960" hidden="1"/>
    <row r="72961" hidden="1"/>
    <row r="72962" hidden="1"/>
    <row r="72963" hidden="1"/>
    <row r="72964" hidden="1"/>
    <row r="72965" hidden="1"/>
    <row r="72966" hidden="1"/>
    <row r="72967" hidden="1"/>
    <row r="72968" hidden="1"/>
    <row r="72969" hidden="1"/>
    <row r="72970" hidden="1"/>
    <row r="72971" hidden="1"/>
    <row r="72972" hidden="1"/>
    <row r="72973" hidden="1"/>
    <row r="72974" hidden="1"/>
    <row r="72975" hidden="1"/>
    <row r="72976" hidden="1"/>
    <row r="72977" hidden="1"/>
    <row r="72978" hidden="1"/>
    <row r="72979" hidden="1"/>
    <row r="72980" hidden="1"/>
    <row r="72981" hidden="1"/>
    <row r="72982" hidden="1"/>
    <row r="72983" hidden="1"/>
    <row r="72984" hidden="1"/>
    <row r="72985" hidden="1"/>
    <row r="72986" hidden="1"/>
    <row r="72987" hidden="1"/>
    <row r="72988" hidden="1"/>
    <row r="72989" hidden="1"/>
    <row r="72990" hidden="1"/>
    <row r="72991" hidden="1"/>
    <row r="72992" hidden="1"/>
    <row r="72993" hidden="1"/>
    <row r="72994" hidden="1"/>
    <row r="72995" hidden="1"/>
    <row r="72996" hidden="1"/>
    <row r="72997" hidden="1"/>
    <row r="72998" hidden="1"/>
    <row r="72999" hidden="1"/>
    <row r="73000" hidden="1"/>
    <row r="73001" hidden="1"/>
    <row r="73002" hidden="1"/>
    <row r="73003" hidden="1"/>
    <row r="73004" hidden="1"/>
    <row r="73005" hidden="1"/>
    <row r="73006" hidden="1"/>
    <row r="73007" hidden="1"/>
    <row r="73008" hidden="1"/>
    <row r="73009" hidden="1"/>
    <row r="73010" hidden="1"/>
    <row r="73011" hidden="1"/>
    <row r="73012" hidden="1"/>
    <row r="73013" hidden="1"/>
    <row r="73014" hidden="1"/>
    <row r="73015" hidden="1"/>
    <row r="73016" hidden="1"/>
    <row r="73017" hidden="1"/>
    <row r="73018" hidden="1"/>
    <row r="73019" hidden="1"/>
    <row r="73020" hidden="1"/>
    <row r="73021" hidden="1"/>
    <row r="73022" hidden="1"/>
    <row r="73023" hidden="1"/>
    <row r="73024" hidden="1"/>
    <row r="73025" hidden="1"/>
    <row r="73026" hidden="1"/>
    <row r="73027" hidden="1"/>
    <row r="73028" hidden="1"/>
    <row r="73029" hidden="1"/>
    <row r="73030" hidden="1"/>
    <row r="73031" hidden="1"/>
    <row r="73032" hidden="1"/>
    <row r="73033" hidden="1"/>
    <row r="73034" hidden="1"/>
    <row r="73035" hidden="1"/>
    <row r="73036" hidden="1"/>
    <row r="73037" hidden="1"/>
    <row r="73038" hidden="1"/>
    <row r="73039" hidden="1"/>
    <row r="73040" hidden="1"/>
    <row r="73041" hidden="1"/>
    <row r="73042" hidden="1"/>
    <row r="73043" hidden="1"/>
    <row r="73044" hidden="1"/>
    <row r="73045" hidden="1"/>
    <row r="73046" hidden="1"/>
    <row r="73047" hidden="1"/>
    <row r="73048" hidden="1"/>
    <row r="73049" hidden="1"/>
    <row r="73050" hidden="1"/>
    <row r="73051" hidden="1"/>
    <row r="73052" hidden="1"/>
    <row r="73053" hidden="1"/>
    <row r="73054" hidden="1"/>
    <row r="73055" hidden="1"/>
    <row r="73056" hidden="1"/>
    <row r="73057" hidden="1"/>
    <row r="73058" hidden="1"/>
    <row r="73059" hidden="1"/>
    <row r="73060" hidden="1"/>
    <row r="73061" hidden="1"/>
    <row r="73062" hidden="1"/>
    <row r="73063" hidden="1"/>
    <row r="73064" hidden="1"/>
    <row r="73065" hidden="1"/>
    <row r="73066" hidden="1"/>
    <row r="73067" hidden="1"/>
    <row r="73068" hidden="1"/>
    <row r="73069" hidden="1"/>
    <row r="73070" hidden="1"/>
    <row r="73071" hidden="1"/>
    <row r="73072" hidden="1"/>
    <row r="73073" hidden="1"/>
    <row r="73074" hidden="1"/>
    <row r="73075" hidden="1"/>
    <row r="73076" hidden="1"/>
    <row r="73077" hidden="1"/>
    <row r="73078" hidden="1"/>
    <row r="73079" hidden="1"/>
    <row r="73080" hidden="1"/>
    <row r="73081" hidden="1"/>
    <row r="73082" hidden="1"/>
    <row r="73083" hidden="1"/>
    <row r="73084" hidden="1"/>
    <row r="73085" hidden="1"/>
    <row r="73086" hidden="1"/>
    <row r="73087" hidden="1"/>
    <row r="73088" hidden="1"/>
    <row r="73089" hidden="1"/>
    <row r="73090" hidden="1"/>
    <row r="73091" hidden="1"/>
    <row r="73092" hidden="1"/>
    <row r="73093" hidden="1"/>
    <row r="73094" hidden="1"/>
    <row r="73095" hidden="1"/>
    <row r="73096" hidden="1"/>
    <row r="73097" hidden="1"/>
    <row r="73098" hidden="1"/>
    <row r="73099" hidden="1"/>
    <row r="73100" hidden="1"/>
    <row r="73101" hidden="1"/>
    <row r="73102" hidden="1"/>
    <row r="73103" hidden="1"/>
    <row r="73104" hidden="1"/>
    <row r="73105" hidden="1"/>
    <row r="73106" hidden="1"/>
    <row r="73107" hidden="1"/>
    <row r="73108" hidden="1"/>
    <row r="73109" hidden="1"/>
    <row r="73110" hidden="1"/>
    <row r="73111" hidden="1"/>
    <row r="73112" hidden="1"/>
    <row r="73113" hidden="1"/>
    <row r="73114" hidden="1"/>
    <row r="73115" hidden="1"/>
    <row r="73116" hidden="1"/>
    <row r="73117" hidden="1"/>
    <row r="73118" hidden="1"/>
    <row r="73119" hidden="1"/>
    <row r="73120" hidden="1"/>
    <row r="73121" hidden="1"/>
    <row r="73122" hidden="1"/>
    <row r="73123" hidden="1"/>
    <row r="73124" hidden="1"/>
    <row r="73125" hidden="1"/>
    <row r="73126" hidden="1"/>
    <row r="73127" hidden="1"/>
    <row r="73128" hidden="1"/>
    <row r="73129" hidden="1"/>
    <row r="73130" hidden="1"/>
    <row r="73131" hidden="1"/>
    <row r="73132" hidden="1"/>
    <row r="73133" hidden="1"/>
    <row r="73134" hidden="1"/>
    <row r="73135" hidden="1"/>
    <row r="73136" hidden="1"/>
    <row r="73137" hidden="1"/>
    <row r="73138" hidden="1"/>
    <row r="73139" hidden="1"/>
    <row r="73140" hidden="1"/>
    <row r="73141" hidden="1"/>
    <row r="73142" hidden="1"/>
    <row r="73143" hidden="1"/>
    <row r="73144" hidden="1"/>
    <row r="73145" hidden="1"/>
    <row r="73146" hidden="1"/>
    <row r="73147" hidden="1"/>
    <row r="73148" hidden="1"/>
    <row r="73149" hidden="1"/>
    <row r="73150" hidden="1"/>
    <row r="73151" hidden="1"/>
    <row r="73152" hidden="1"/>
    <row r="73153" hidden="1"/>
    <row r="73154" hidden="1"/>
    <row r="73155" hidden="1"/>
    <row r="73156" hidden="1"/>
    <row r="73157" hidden="1"/>
    <row r="73158" hidden="1"/>
    <row r="73159" hidden="1"/>
    <row r="73160" hidden="1"/>
    <row r="73161" hidden="1"/>
    <row r="73162" hidden="1"/>
    <row r="73163" hidden="1"/>
    <row r="73164" hidden="1"/>
    <row r="73165" hidden="1"/>
    <row r="73166" hidden="1"/>
    <row r="73167" hidden="1"/>
    <row r="73168" hidden="1"/>
    <row r="73169" hidden="1"/>
    <row r="73170" hidden="1"/>
    <row r="73171" hidden="1"/>
    <row r="73172" hidden="1"/>
    <row r="73173" hidden="1"/>
    <row r="73174" hidden="1"/>
    <row r="73175" hidden="1"/>
    <row r="73176" hidden="1"/>
    <row r="73177" hidden="1"/>
    <row r="73178" hidden="1"/>
    <row r="73179" hidden="1"/>
    <row r="73180" hidden="1"/>
    <row r="73181" hidden="1"/>
    <row r="73182" hidden="1"/>
    <row r="73183" hidden="1"/>
    <row r="73184" hidden="1"/>
    <row r="73185" hidden="1"/>
    <row r="73186" hidden="1"/>
    <row r="73187" hidden="1"/>
    <row r="73188" hidden="1"/>
    <row r="73189" hidden="1"/>
    <row r="73190" hidden="1"/>
    <row r="73191" hidden="1"/>
    <row r="73192" hidden="1"/>
    <row r="73193" hidden="1"/>
    <row r="73194" hidden="1"/>
    <row r="73195" hidden="1"/>
    <row r="73196" hidden="1"/>
    <row r="73197" hidden="1"/>
    <row r="73198" hidden="1"/>
    <row r="73199" hidden="1"/>
    <row r="73200" hidden="1"/>
    <row r="73201" hidden="1"/>
    <row r="73202" hidden="1"/>
    <row r="73203" hidden="1"/>
    <row r="73204" hidden="1"/>
    <row r="73205" hidden="1"/>
    <row r="73206" hidden="1"/>
    <row r="73207" hidden="1"/>
    <row r="73208" hidden="1"/>
    <row r="73209" hidden="1"/>
    <row r="73210" hidden="1"/>
    <row r="73211" hidden="1"/>
    <row r="73212" hidden="1"/>
    <row r="73213" hidden="1"/>
    <row r="73214" hidden="1"/>
    <row r="73215" hidden="1"/>
    <row r="73216" hidden="1"/>
    <row r="73217" hidden="1"/>
    <row r="73218" hidden="1"/>
    <row r="73219" hidden="1"/>
    <row r="73220" hidden="1"/>
    <row r="73221" hidden="1"/>
    <row r="73222" hidden="1"/>
    <row r="73223" hidden="1"/>
    <row r="73224" hidden="1"/>
    <row r="73225" hidden="1"/>
    <row r="73226" hidden="1"/>
    <row r="73227" hidden="1"/>
    <row r="73228" hidden="1"/>
    <row r="73229" hidden="1"/>
    <row r="73230" hidden="1"/>
    <row r="73231" hidden="1"/>
    <row r="73232" hidden="1"/>
    <row r="73233" hidden="1"/>
    <row r="73234" hidden="1"/>
    <row r="73235" hidden="1"/>
    <row r="73236" hidden="1"/>
    <row r="73237" hidden="1"/>
    <row r="73238" hidden="1"/>
    <row r="73239" hidden="1"/>
    <row r="73240" hidden="1"/>
    <row r="73241" hidden="1"/>
    <row r="73242" hidden="1"/>
    <row r="73243" hidden="1"/>
    <row r="73244" hidden="1"/>
    <row r="73245" hidden="1"/>
    <row r="73246" hidden="1"/>
    <row r="73247" hidden="1"/>
    <row r="73248" hidden="1"/>
    <row r="73249" hidden="1"/>
    <row r="73250" hidden="1"/>
    <row r="73251" hidden="1"/>
    <row r="73252" hidden="1"/>
    <row r="73253" hidden="1"/>
    <row r="73254" hidden="1"/>
    <row r="73255" hidden="1"/>
    <row r="73256" hidden="1"/>
    <row r="73257" hidden="1"/>
    <row r="73258" hidden="1"/>
    <row r="73259" hidden="1"/>
    <row r="73260" hidden="1"/>
    <row r="73261" hidden="1"/>
    <row r="73262" hidden="1"/>
    <row r="73263" hidden="1"/>
    <row r="73264" hidden="1"/>
    <row r="73265" hidden="1"/>
    <row r="73266" hidden="1"/>
    <row r="73267" hidden="1"/>
    <row r="73268" hidden="1"/>
    <row r="73269" hidden="1"/>
    <row r="73270" hidden="1"/>
    <row r="73271" hidden="1"/>
    <row r="73272" hidden="1"/>
    <row r="73273" hidden="1"/>
    <row r="73274" hidden="1"/>
    <row r="73275" hidden="1"/>
    <row r="73276" hidden="1"/>
    <row r="73277" hidden="1"/>
    <row r="73278" hidden="1"/>
    <row r="73279" hidden="1"/>
    <row r="73280" hidden="1"/>
    <row r="73281" hidden="1"/>
    <row r="73282" hidden="1"/>
    <row r="73283" hidden="1"/>
    <row r="73284" hidden="1"/>
    <row r="73285" hidden="1"/>
    <row r="73286" hidden="1"/>
    <row r="73287" hidden="1"/>
    <row r="73288" hidden="1"/>
    <row r="73289" hidden="1"/>
    <row r="73290" hidden="1"/>
    <row r="73291" hidden="1"/>
    <row r="73292" hidden="1"/>
    <row r="73293" hidden="1"/>
    <row r="73294" hidden="1"/>
    <row r="73295" hidden="1"/>
    <row r="73296" hidden="1"/>
    <row r="73297" hidden="1"/>
    <row r="73298" hidden="1"/>
    <row r="73299" hidden="1"/>
    <row r="73300" hidden="1"/>
    <row r="73301" hidden="1"/>
    <row r="73302" hidden="1"/>
    <row r="73303" hidden="1"/>
    <row r="73304" hidden="1"/>
    <row r="73305" hidden="1"/>
    <row r="73306" hidden="1"/>
    <row r="73307" hidden="1"/>
    <row r="73308" hidden="1"/>
    <row r="73309" hidden="1"/>
    <row r="73310" hidden="1"/>
    <row r="73311" hidden="1"/>
    <row r="73312" hidden="1"/>
    <row r="73313" hidden="1"/>
    <row r="73314" hidden="1"/>
    <row r="73315" hidden="1"/>
    <row r="73316" hidden="1"/>
    <row r="73317" hidden="1"/>
    <row r="73318" hidden="1"/>
    <row r="73319" hidden="1"/>
    <row r="73320" hidden="1"/>
    <row r="73321" hidden="1"/>
    <row r="73322" hidden="1"/>
    <row r="73323" hidden="1"/>
    <row r="73324" hidden="1"/>
    <row r="73325" hidden="1"/>
    <row r="73326" hidden="1"/>
    <row r="73327" hidden="1"/>
    <row r="73328" hidden="1"/>
    <row r="73329" hidden="1"/>
    <row r="73330" hidden="1"/>
    <row r="73331" hidden="1"/>
    <row r="73332" hidden="1"/>
    <row r="73333" hidden="1"/>
    <row r="73334" hidden="1"/>
    <row r="73335" hidden="1"/>
    <row r="73336" hidden="1"/>
    <row r="73337" hidden="1"/>
    <row r="73338" hidden="1"/>
    <row r="73339" hidden="1"/>
    <row r="73340" hidden="1"/>
    <row r="73341" hidden="1"/>
    <row r="73342" hidden="1"/>
    <row r="73343" hidden="1"/>
    <row r="73344" hidden="1"/>
    <row r="73345" hidden="1"/>
    <row r="73346" hidden="1"/>
    <row r="73347" hidden="1"/>
    <row r="73348" hidden="1"/>
    <row r="73349" hidden="1"/>
    <row r="73350" hidden="1"/>
    <row r="73351" hidden="1"/>
    <row r="73352" hidden="1"/>
    <row r="73353" hidden="1"/>
    <row r="73354" hidden="1"/>
    <row r="73355" hidden="1"/>
    <row r="73356" hidden="1"/>
    <row r="73357" hidden="1"/>
    <row r="73358" hidden="1"/>
    <row r="73359" hidden="1"/>
    <row r="73360" hidden="1"/>
    <row r="73361" hidden="1"/>
    <row r="73362" hidden="1"/>
    <row r="73363" hidden="1"/>
    <row r="73364" hidden="1"/>
    <row r="73365" hidden="1"/>
    <row r="73366" hidden="1"/>
    <row r="73367" hidden="1"/>
    <row r="73368" hidden="1"/>
    <row r="73369" hidden="1"/>
    <row r="73370" hidden="1"/>
    <row r="73371" hidden="1"/>
    <row r="73372" hidden="1"/>
    <row r="73373" hidden="1"/>
    <row r="73374" hidden="1"/>
    <row r="73375" hidden="1"/>
    <row r="73376" hidden="1"/>
    <row r="73377" hidden="1"/>
    <row r="73378" hidden="1"/>
    <row r="73379" hidden="1"/>
    <row r="73380" hidden="1"/>
    <row r="73381" hidden="1"/>
    <row r="73382" hidden="1"/>
    <row r="73383" hidden="1"/>
    <row r="73384" hidden="1"/>
    <row r="73385" hidden="1"/>
    <row r="73386" hidden="1"/>
    <row r="73387" hidden="1"/>
    <row r="73388" hidden="1"/>
    <row r="73389" hidden="1"/>
    <row r="73390" hidden="1"/>
    <row r="73391" hidden="1"/>
    <row r="73392" hidden="1"/>
    <row r="73393" hidden="1"/>
    <row r="73394" hidden="1"/>
    <row r="73395" hidden="1"/>
    <row r="73396" hidden="1"/>
    <row r="73397" hidden="1"/>
    <row r="73398" hidden="1"/>
    <row r="73399" hidden="1"/>
    <row r="73400" hidden="1"/>
    <row r="73401" hidden="1"/>
    <row r="73402" hidden="1"/>
    <row r="73403" hidden="1"/>
    <row r="73404" hidden="1"/>
    <row r="73405" hidden="1"/>
    <row r="73406" hidden="1"/>
    <row r="73407" hidden="1"/>
    <row r="73408" hidden="1"/>
    <row r="73409" hidden="1"/>
    <row r="73410" hidden="1"/>
    <row r="73411" hidden="1"/>
    <row r="73412" hidden="1"/>
    <row r="73413" hidden="1"/>
    <row r="73414" hidden="1"/>
    <row r="73415" hidden="1"/>
    <row r="73416" hidden="1"/>
    <row r="73417" hidden="1"/>
    <row r="73418" hidden="1"/>
    <row r="73419" hidden="1"/>
    <row r="73420" hidden="1"/>
    <row r="73421" hidden="1"/>
    <row r="73422" hidden="1"/>
    <row r="73423" hidden="1"/>
    <row r="73424" hidden="1"/>
    <row r="73425" hidden="1"/>
    <row r="73426" hidden="1"/>
    <row r="73427" hidden="1"/>
    <row r="73428" hidden="1"/>
    <row r="73429" hidden="1"/>
    <row r="73430" hidden="1"/>
    <row r="73431" hidden="1"/>
    <row r="73432" hidden="1"/>
    <row r="73433" hidden="1"/>
    <row r="73434" hidden="1"/>
    <row r="73435" hidden="1"/>
    <row r="73436" hidden="1"/>
    <row r="73437" hidden="1"/>
    <row r="73438" hidden="1"/>
    <row r="73439" hidden="1"/>
    <row r="73440" hidden="1"/>
    <row r="73441" hidden="1"/>
    <row r="73442" hidden="1"/>
    <row r="73443" hidden="1"/>
    <row r="73444" hidden="1"/>
    <row r="73445" hidden="1"/>
    <row r="73446" hidden="1"/>
    <row r="73447" hidden="1"/>
    <row r="73448" hidden="1"/>
    <row r="73449" hidden="1"/>
    <row r="73450" hidden="1"/>
    <row r="73451" hidden="1"/>
    <row r="73452" hidden="1"/>
    <row r="73453" hidden="1"/>
    <row r="73454" hidden="1"/>
    <row r="73455" hidden="1"/>
    <row r="73456" hidden="1"/>
    <row r="73457" hidden="1"/>
    <row r="73458" hidden="1"/>
    <row r="73459" hidden="1"/>
    <row r="73460" hidden="1"/>
    <row r="73461" hidden="1"/>
    <row r="73462" hidden="1"/>
    <row r="73463" hidden="1"/>
    <row r="73464" hidden="1"/>
    <row r="73465" hidden="1"/>
    <row r="73466" hidden="1"/>
    <row r="73467" hidden="1"/>
    <row r="73468" hidden="1"/>
    <row r="73469" hidden="1"/>
    <row r="73470" hidden="1"/>
    <row r="73471" hidden="1"/>
    <row r="73472" hidden="1"/>
    <row r="73473" hidden="1"/>
    <row r="73474" hidden="1"/>
    <row r="73475" hidden="1"/>
    <row r="73476" hidden="1"/>
    <row r="73477" hidden="1"/>
    <row r="73478" hidden="1"/>
    <row r="73479" hidden="1"/>
    <row r="73480" hidden="1"/>
    <row r="73481" hidden="1"/>
    <row r="73482" hidden="1"/>
    <row r="73483" hidden="1"/>
    <row r="73484" hidden="1"/>
    <row r="73485" hidden="1"/>
    <row r="73486" hidden="1"/>
    <row r="73487" hidden="1"/>
    <row r="73488" hidden="1"/>
    <row r="73489" hidden="1"/>
    <row r="73490" hidden="1"/>
    <row r="73491" hidden="1"/>
    <row r="73492" hidden="1"/>
    <row r="73493" hidden="1"/>
    <row r="73494" hidden="1"/>
    <row r="73495" hidden="1"/>
    <row r="73496" hidden="1"/>
    <row r="73497" hidden="1"/>
    <row r="73498" hidden="1"/>
    <row r="73499" hidden="1"/>
    <row r="73500" hidden="1"/>
    <row r="73501" hidden="1"/>
    <row r="73502" hidden="1"/>
    <row r="73503" hidden="1"/>
    <row r="73504" hidden="1"/>
    <row r="73505" hidden="1"/>
    <row r="73506" hidden="1"/>
    <row r="73507" hidden="1"/>
    <row r="73508" hidden="1"/>
    <row r="73509" hidden="1"/>
    <row r="73510" hidden="1"/>
    <row r="73511" hidden="1"/>
    <row r="73512" hidden="1"/>
    <row r="73513" hidden="1"/>
    <row r="73514" hidden="1"/>
    <row r="73515" hidden="1"/>
    <row r="73516" hidden="1"/>
    <row r="73517" hidden="1"/>
    <row r="73518" hidden="1"/>
    <row r="73519" hidden="1"/>
    <row r="73520" hidden="1"/>
    <row r="73521" hidden="1"/>
    <row r="73522" hidden="1"/>
    <row r="73523" hidden="1"/>
    <row r="73524" hidden="1"/>
    <row r="73525" hidden="1"/>
    <row r="73526" hidden="1"/>
    <row r="73527" hidden="1"/>
    <row r="73528" hidden="1"/>
    <row r="73529" hidden="1"/>
    <row r="73530" hidden="1"/>
    <row r="73531" hidden="1"/>
    <row r="73532" hidden="1"/>
    <row r="73533" hidden="1"/>
    <row r="73534" hidden="1"/>
    <row r="73535" hidden="1"/>
    <row r="73536" hidden="1"/>
    <row r="73537" hidden="1"/>
    <row r="73538" hidden="1"/>
    <row r="73539" hidden="1"/>
    <row r="73540" hidden="1"/>
    <row r="73541" hidden="1"/>
    <row r="73542" hidden="1"/>
    <row r="73543" hidden="1"/>
    <row r="73544" hidden="1"/>
    <row r="73545" hidden="1"/>
    <row r="73546" hidden="1"/>
    <row r="73547" hidden="1"/>
    <row r="73548" hidden="1"/>
    <row r="73549" hidden="1"/>
    <row r="73550" hidden="1"/>
    <row r="73551" hidden="1"/>
    <row r="73552" hidden="1"/>
    <row r="73553" hidden="1"/>
    <row r="73554" hidden="1"/>
    <row r="73555" hidden="1"/>
    <row r="73556" hidden="1"/>
    <row r="73557" hidden="1"/>
    <row r="73558" hidden="1"/>
    <row r="73559" hidden="1"/>
    <row r="73560" hidden="1"/>
    <row r="73561" hidden="1"/>
    <row r="73562" hidden="1"/>
    <row r="73563" hidden="1"/>
    <row r="73564" hidden="1"/>
    <row r="73565" hidden="1"/>
    <row r="73566" hidden="1"/>
    <row r="73567" hidden="1"/>
    <row r="73568" hidden="1"/>
    <row r="73569" hidden="1"/>
    <row r="73570" hidden="1"/>
    <row r="73571" hidden="1"/>
    <row r="73572" hidden="1"/>
    <row r="73573" hidden="1"/>
    <row r="73574" hidden="1"/>
    <row r="73575" hidden="1"/>
    <row r="73576" hidden="1"/>
    <row r="73577" hidden="1"/>
    <row r="73578" hidden="1"/>
    <row r="73579" hidden="1"/>
    <row r="73580" hidden="1"/>
    <row r="73581" hidden="1"/>
    <row r="73582" hidden="1"/>
    <row r="73583" hidden="1"/>
    <row r="73584" hidden="1"/>
    <row r="73585" hidden="1"/>
    <row r="73586" hidden="1"/>
    <row r="73587" hidden="1"/>
    <row r="73588" hidden="1"/>
    <row r="73589" hidden="1"/>
    <row r="73590" hidden="1"/>
    <row r="73591" hidden="1"/>
    <row r="73592" hidden="1"/>
    <row r="73593" hidden="1"/>
    <row r="73594" hidden="1"/>
    <row r="73595" hidden="1"/>
    <row r="73596" hidden="1"/>
    <row r="73597" hidden="1"/>
    <row r="73598" hidden="1"/>
    <row r="73599" hidden="1"/>
    <row r="73600" hidden="1"/>
    <row r="73601" hidden="1"/>
    <row r="73602" hidden="1"/>
    <row r="73603" hidden="1"/>
    <row r="73604" hidden="1"/>
    <row r="73605" hidden="1"/>
    <row r="73606" hidden="1"/>
    <row r="73607" hidden="1"/>
    <row r="73608" hidden="1"/>
    <row r="73609" hidden="1"/>
    <row r="73610" hidden="1"/>
    <row r="73611" hidden="1"/>
    <row r="73612" hidden="1"/>
    <row r="73613" hidden="1"/>
    <row r="73614" hidden="1"/>
    <row r="73615" hidden="1"/>
    <row r="73616" hidden="1"/>
    <row r="73617" hidden="1"/>
    <row r="73618" hidden="1"/>
    <row r="73619" hidden="1"/>
    <row r="73620" hidden="1"/>
    <row r="73621" hidden="1"/>
    <row r="73622" hidden="1"/>
    <row r="73623" hidden="1"/>
    <row r="73624" hidden="1"/>
    <row r="73625" hidden="1"/>
    <row r="73626" hidden="1"/>
    <row r="73627" hidden="1"/>
    <row r="73628" hidden="1"/>
    <row r="73629" hidden="1"/>
    <row r="73630" hidden="1"/>
    <row r="73631" hidden="1"/>
    <row r="73632" hidden="1"/>
    <row r="73633" hidden="1"/>
    <row r="73634" hidden="1"/>
    <row r="73635" hidden="1"/>
    <row r="73636" hidden="1"/>
    <row r="73637" hidden="1"/>
    <row r="73638" hidden="1"/>
    <row r="73639" hidden="1"/>
    <row r="73640" hidden="1"/>
    <row r="73641" hidden="1"/>
    <row r="73642" hidden="1"/>
    <row r="73643" hidden="1"/>
    <row r="73644" hidden="1"/>
    <row r="73645" hidden="1"/>
    <row r="73646" hidden="1"/>
    <row r="73647" hidden="1"/>
    <row r="73648" hidden="1"/>
    <row r="73649" hidden="1"/>
    <row r="73650" hidden="1"/>
    <row r="73651" hidden="1"/>
    <row r="73652" hidden="1"/>
    <row r="73653" hidden="1"/>
    <row r="73654" hidden="1"/>
    <row r="73655" hidden="1"/>
    <row r="73656" hidden="1"/>
    <row r="73657" hidden="1"/>
    <row r="73658" hidden="1"/>
    <row r="73659" hidden="1"/>
    <row r="73660" hidden="1"/>
    <row r="73661" hidden="1"/>
    <row r="73662" hidden="1"/>
    <row r="73663" hidden="1"/>
    <row r="73664" hidden="1"/>
    <row r="73665" hidden="1"/>
    <row r="73666" hidden="1"/>
    <row r="73667" hidden="1"/>
    <row r="73668" hidden="1"/>
    <row r="73669" hidden="1"/>
    <row r="73670" hidden="1"/>
    <row r="73671" hidden="1"/>
    <row r="73672" hidden="1"/>
    <row r="73673" hidden="1"/>
    <row r="73674" hidden="1"/>
    <row r="73675" hidden="1"/>
    <row r="73676" hidden="1"/>
    <row r="73677" hidden="1"/>
    <row r="73678" hidden="1"/>
    <row r="73679" hidden="1"/>
    <row r="73680" hidden="1"/>
    <row r="73681" hidden="1"/>
    <row r="73682" hidden="1"/>
    <row r="73683" hidden="1"/>
    <row r="73684" hidden="1"/>
    <row r="73685" hidden="1"/>
    <row r="73686" hidden="1"/>
    <row r="73687" hidden="1"/>
    <row r="73688" hidden="1"/>
    <row r="73689" hidden="1"/>
    <row r="73690" hidden="1"/>
    <row r="73691" hidden="1"/>
    <row r="73692" hidden="1"/>
    <row r="73693" hidden="1"/>
    <row r="73694" hidden="1"/>
    <row r="73695" hidden="1"/>
    <row r="73696" hidden="1"/>
    <row r="73697" hidden="1"/>
    <row r="73698" hidden="1"/>
    <row r="73699" hidden="1"/>
    <row r="73700" hidden="1"/>
    <row r="73701" hidden="1"/>
    <row r="73702" hidden="1"/>
    <row r="73703" hidden="1"/>
    <row r="73704" hidden="1"/>
    <row r="73705" hidden="1"/>
    <row r="73706" hidden="1"/>
    <row r="73707" hidden="1"/>
    <row r="73708" hidden="1"/>
    <row r="73709" hidden="1"/>
    <row r="73710" hidden="1"/>
    <row r="73711" hidden="1"/>
    <row r="73712" hidden="1"/>
    <row r="73713" hidden="1"/>
    <row r="73714" hidden="1"/>
    <row r="73715" hidden="1"/>
    <row r="73716" hidden="1"/>
    <row r="73717" hidden="1"/>
    <row r="73718" hidden="1"/>
    <row r="73719" hidden="1"/>
    <row r="73720" hidden="1"/>
    <row r="73721" hidden="1"/>
    <row r="73722" hidden="1"/>
    <row r="73723" hidden="1"/>
    <row r="73724" hidden="1"/>
    <row r="73725" hidden="1"/>
    <row r="73726" hidden="1"/>
    <row r="73727" hidden="1"/>
    <row r="73728" hidden="1"/>
    <row r="73729" hidden="1"/>
    <row r="73730" hidden="1"/>
    <row r="73731" hidden="1"/>
    <row r="73732" hidden="1"/>
    <row r="73733" hidden="1"/>
    <row r="73734" hidden="1"/>
    <row r="73735" hidden="1"/>
    <row r="73736" hidden="1"/>
    <row r="73737" hidden="1"/>
    <row r="73738" hidden="1"/>
    <row r="73739" hidden="1"/>
    <row r="73740" hidden="1"/>
    <row r="73741" hidden="1"/>
    <row r="73742" hidden="1"/>
    <row r="73743" hidden="1"/>
    <row r="73744" hidden="1"/>
    <row r="73745" hidden="1"/>
    <row r="73746" hidden="1"/>
    <row r="73747" hidden="1"/>
    <row r="73748" hidden="1"/>
    <row r="73749" hidden="1"/>
    <row r="73750" hidden="1"/>
    <row r="73751" hidden="1"/>
    <row r="73752" hidden="1"/>
    <row r="73753" hidden="1"/>
    <row r="73754" hidden="1"/>
    <row r="73755" hidden="1"/>
    <row r="73756" hidden="1"/>
    <row r="73757" hidden="1"/>
    <row r="73758" hidden="1"/>
    <row r="73759" hidden="1"/>
    <row r="73760" hidden="1"/>
    <row r="73761" hidden="1"/>
    <row r="73762" hidden="1"/>
    <row r="73763" hidden="1"/>
    <row r="73764" hidden="1"/>
    <row r="73765" hidden="1"/>
    <row r="73766" hidden="1"/>
    <row r="73767" hidden="1"/>
    <row r="73768" hidden="1"/>
    <row r="73769" hidden="1"/>
    <row r="73770" hidden="1"/>
    <row r="73771" hidden="1"/>
    <row r="73772" hidden="1"/>
    <row r="73773" hidden="1"/>
    <row r="73774" hidden="1"/>
    <row r="73775" hidden="1"/>
    <row r="73776" hidden="1"/>
    <row r="73777" hidden="1"/>
    <row r="73778" hidden="1"/>
    <row r="73779" hidden="1"/>
    <row r="73780" hidden="1"/>
    <row r="73781" hidden="1"/>
    <row r="73782" hidden="1"/>
    <row r="73783" hidden="1"/>
    <row r="73784" hidden="1"/>
    <row r="73785" hidden="1"/>
    <row r="73786" hidden="1"/>
    <row r="73787" hidden="1"/>
    <row r="73788" hidden="1"/>
    <row r="73789" hidden="1"/>
    <row r="73790" hidden="1"/>
    <row r="73791" hidden="1"/>
    <row r="73792" hidden="1"/>
    <row r="73793" hidden="1"/>
    <row r="73794" hidden="1"/>
    <row r="73795" hidden="1"/>
    <row r="73796" hidden="1"/>
    <row r="73797" hidden="1"/>
    <row r="73798" hidden="1"/>
    <row r="73799" hidden="1"/>
    <row r="73800" hidden="1"/>
    <row r="73801" hidden="1"/>
    <row r="73802" hidden="1"/>
    <row r="73803" hidden="1"/>
    <row r="73804" hidden="1"/>
    <row r="73805" hidden="1"/>
    <row r="73806" hidden="1"/>
    <row r="73807" hidden="1"/>
    <row r="73808" hidden="1"/>
    <row r="73809" hidden="1"/>
    <row r="73810" hidden="1"/>
    <row r="73811" hidden="1"/>
    <row r="73812" hidden="1"/>
    <row r="73813" hidden="1"/>
    <row r="73814" hidden="1"/>
    <row r="73815" hidden="1"/>
    <row r="73816" hidden="1"/>
    <row r="73817" hidden="1"/>
    <row r="73818" hidden="1"/>
    <row r="73819" hidden="1"/>
    <row r="73820" hidden="1"/>
    <row r="73821" hidden="1"/>
    <row r="73822" hidden="1"/>
    <row r="73823" hidden="1"/>
    <row r="73824" hidden="1"/>
    <row r="73825" hidden="1"/>
    <row r="73826" hidden="1"/>
    <row r="73827" hidden="1"/>
    <row r="73828" hidden="1"/>
    <row r="73829" hidden="1"/>
    <row r="73830" hidden="1"/>
    <row r="73831" hidden="1"/>
    <row r="73832" hidden="1"/>
    <row r="73833" hidden="1"/>
    <row r="73834" hidden="1"/>
    <row r="73835" hidden="1"/>
    <row r="73836" hidden="1"/>
    <row r="73837" hidden="1"/>
    <row r="73838" hidden="1"/>
    <row r="73839" hidden="1"/>
    <row r="73840" hidden="1"/>
    <row r="73841" hidden="1"/>
    <row r="73842" hidden="1"/>
    <row r="73843" hidden="1"/>
    <row r="73844" hidden="1"/>
    <row r="73845" hidden="1"/>
    <row r="73846" hidden="1"/>
    <row r="73847" hidden="1"/>
    <row r="73848" hidden="1"/>
    <row r="73849" hidden="1"/>
    <row r="73850" hidden="1"/>
    <row r="73851" hidden="1"/>
    <row r="73852" hidden="1"/>
    <row r="73853" hidden="1"/>
    <row r="73854" hidden="1"/>
    <row r="73855" hidden="1"/>
    <row r="73856" hidden="1"/>
    <row r="73857" hidden="1"/>
    <row r="73858" hidden="1"/>
    <row r="73859" hidden="1"/>
    <row r="73860" hidden="1"/>
    <row r="73861" hidden="1"/>
    <row r="73862" hidden="1"/>
    <row r="73863" hidden="1"/>
    <row r="73864" hidden="1"/>
    <row r="73865" hidden="1"/>
    <row r="73866" hidden="1"/>
    <row r="73867" hidden="1"/>
    <row r="73868" hidden="1"/>
    <row r="73869" hidden="1"/>
    <row r="73870" hidden="1"/>
    <row r="73871" hidden="1"/>
    <row r="73872" hidden="1"/>
    <row r="73873" hidden="1"/>
    <row r="73874" hidden="1"/>
    <row r="73875" hidden="1"/>
    <row r="73876" hidden="1"/>
    <row r="73877" hidden="1"/>
    <row r="73878" hidden="1"/>
    <row r="73879" hidden="1"/>
    <row r="73880" hidden="1"/>
    <row r="73881" hidden="1"/>
    <row r="73882" hidden="1"/>
    <row r="73883" hidden="1"/>
    <row r="73884" hidden="1"/>
    <row r="73885" hidden="1"/>
    <row r="73886" hidden="1"/>
    <row r="73887" hidden="1"/>
    <row r="73888" hidden="1"/>
    <row r="73889" hidden="1"/>
    <row r="73890" hidden="1"/>
    <row r="73891" hidden="1"/>
    <row r="73892" hidden="1"/>
    <row r="73893" hidden="1"/>
    <row r="73894" hidden="1"/>
    <row r="73895" hidden="1"/>
    <row r="73896" hidden="1"/>
    <row r="73897" hidden="1"/>
    <row r="73898" hidden="1"/>
    <row r="73899" hidden="1"/>
    <row r="73900" hidden="1"/>
    <row r="73901" hidden="1"/>
    <row r="73902" hidden="1"/>
    <row r="73903" hidden="1"/>
    <row r="73904" hidden="1"/>
    <row r="73905" hidden="1"/>
    <row r="73906" hidden="1"/>
    <row r="73907" hidden="1"/>
    <row r="73908" hidden="1"/>
    <row r="73909" hidden="1"/>
    <row r="73910" hidden="1"/>
    <row r="73911" hidden="1"/>
    <row r="73912" hidden="1"/>
    <row r="73913" hidden="1"/>
    <row r="73914" hidden="1"/>
    <row r="73915" hidden="1"/>
    <row r="73916" hidden="1"/>
    <row r="73917" hidden="1"/>
    <row r="73918" hidden="1"/>
    <row r="73919" hidden="1"/>
    <row r="73920" hidden="1"/>
    <row r="73921" hidden="1"/>
    <row r="73922" hidden="1"/>
    <row r="73923" hidden="1"/>
    <row r="73924" hidden="1"/>
    <row r="73925" hidden="1"/>
    <row r="73926" hidden="1"/>
    <row r="73927" hidden="1"/>
    <row r="73928" hidden="1"/>
    <row r="73929" hidden="1"/>
    <row r="73930" hidden="1"/>
    <row r="73931" hidden="1"/>
    <row r="73932" hidden="1"/>
    <row r="73933" hidden="1"/>
    <row r="73934" hidden="1"/>
    <row r="73935" hidden="1"/>
    <row r="73936" hidden="1"/>
    <row r="73937" hidden="1"/>
    <row r="73938" hidden="1"/>
    <row r="73939" hidden="1"/>
    <row r="73940" hidden="1"/>
    <row r="73941" hidden="1"/>
    <row r="73942" hidden="1"/>
    <row r="73943" hidden="1"/>
    <row r="73944" hidden="1"/>
    <row r="73945" hidden="1"/>
    <row r="73946" hidden="1"/>
    <row r="73947" hidden="1"/>
    <row r="73948" hidden="1"/>
    <row r="73949" hidden="1"/>
    <row r="73950" hidden="1"/>
    <row r="73951" hidden="1"/>
    <row r="73952" hidden="1"/>
    <row r="73953" hidden="1"/>
    <row r="73954" hidden="1"/>
    <row r="73955" hidden="1"/>
    <row r="73956" hidden="1"/>
    <row r="73957" hidden="1"/>
    <row r="73958" hidden="1"/>
    <row r="73959" hidden="1"/>
    <row r="73960" hidden="1"/>
    <row r="73961" hidden="1"/>
    <row r="73962" hidden="1"/>
    <row r="73963" hidden="1"/>
    <row r="73964" hidden="1"/>
    <row r="73965" hidden="1"/>
    <row r="73966" hidden="1"/>
    <row r="73967" hidden="1"/>
    <row r="73968" hidden="1"/>
    <row r="73969" hidden="1"/>
    <row r="73970" hidden="1"/>
    <row r="73971" hidden="1"/>
    <row r="73972" hidden="1"/>
    <row r="73973" hidden="1"/>
    <row r="73974" hidden="1"/>
    <row r="73975" hidden="1"/>
    <row r="73976" hidden="1"/>
    <row r="73977" hidden="1"/>
    <row r="73978" hidden="1"/>
    <row r="73979" hidden="1"/>
    <row r="73980" hidden="1"/>
    <row r="73981" hidden="1"/>
    <row r="73982" hidden="1"/>
    <row r="73983" hidden="1"/>
    <row r="73984" hidden="1"/>
    <row r="73985" hidden="1"/>
    <row r="73986" hidden="1"/>
    <row r="73987" hidden="1"/>
    <row r="73988" hidden="1"/>
    <row r="73989" hidden="1"/>
    <row r="73990" hidden="1"/>
    <row r="73991" hidden="1"/>
    <row r="73992" hidden="1"/>
    <row r="73993" hidden="1"/>
    <row r="73994" hidden="1"/>
    <row r="73995" hidden="1"/>
    <row r="73996" hidden="1"/>
    <row r="73997" hidden="1"/>
    <row r="73998" hidden="1"/>
    <row r="73999" hidden="1"/>
    <row r="74000" hidden="1"/>
    <row r="74001" hidden="1"/>
    <row r="74002" hidden="1"/>
    <row r="74003" hidden="1"/>
    <row r="74004" hidden="1"/>
    <row r="74005" hidden="1"/>
    <row r="74006" hidden="1"/>
    <row r="74007" hidden="1"/>
    <row r="74008" hidden="1"/>
    <row r="74009" hidden="1"/>
    <row r="74010" hidden="1"/>
    <row r="74011" hidden="1"/>
    <row r="74012" hidden="1"/>
    <row r="74013" hidden="1"/>
    <row r="74014" hidden="1"/>
    <row r="74015" hidden="1"/>
    <row r="74016" hidden="1"/>
    <row r="74017" hidden="1"/>
    <row r="74018" hidden="1"/>
    <row r="74019" hidden="1"/>
    <row r="74020" hidden="1"/>
    <row r="74021" hidden="1"/>
    <row r="74022" hidden="1"/>
    <row r="74023" hidden="1"/>
    <row r="74024" hidden="1"/>
    <row r="74025" hidden="1"/>
    <row r="74026" hidden="1"/>
    <row r="74027" hidden="1"/>
    <row r="74028" hidden="1"/>
    <row r="74029" hidden="1"/>
    <row r="74030" hidden="1"/>
    <row r="74031" hidden="1"/>
    <row r="74032" hidden="1"/>
    <row r="74033" hidden="1"/>
    <row r="74034" hidden="1"/>
    <row r="74035" hidden="1"/>
    <row r="74036" hidden="1"/>
    <row r="74037" hidden="1"/>
    <row r="74038" hidden="1"/>
    <row r="74039" hidden="1"/>
    <row r="74040" hidden="1"/>
    <row r="74041" hidden="1"/>
    <row r="74042" hidden="1"/>
    <row r="74043" hidden="1"/>
    <row r="74044" hidden="1"/>
    <row r="74045" hidden="1"/>
    <row r="74046" hidden="1"/>
    <row r="74047" hidden="1"/>
    <row r="74048" hidden="1"/>
    <row r="74049" hidden="1"/>
    <row r="74050" hidden="1"/>
    <row r="74051" hidden="1"/>
    <row r="74052" hidden="1"/>
    <row r="74053" hidden="1"/>
    <row r="74054" hidden="1"/>
    <row r="74055" hidden="1"/>
    <row r="74056" hidden="1"/>
    <row r="74057" hidden="1"/>
    <row r="74058" hidden="1"/>
    <row r="74059" hidden="1"/>
    <row r="74060" hidden="1"/>
    <row r="74061" hidden="1"/>
    <row r="74062" hidden="1"/>
    <row r="74063" hidden="1"/>
    <row r="74064" hidden="1"/>
    <row r="74065" hidden="1"/>
    <row r="74066" hidden="1"/>
    <row r="74067" hidden="1"/>
    <row r="74068" hidden="1"/>
    <row r="74069" hidden="1"/>
    <row r="74070" hidden="1"/>
    <row r="74071" hidden="1"/>
    <row r="74072" hidden="1"/>
    <row r="74073" hidden="1"/>
    <row r="74074" hidden="1"/>
    <row r="74075" hidden="1"/>
    <row r="74076" hidden="1"/>
    <row r="74077" hidden="1"/>
    <row r="74078" hidden="1"/>
    <row r="74079" hidden="1"/>
    <row r="74080" hidden="1"/>
    <row r="74081" hidden="1"/>
    <row r="74082" hidden="1"/>
    <row r="74083" hidden="1"/>
    <row r="74084" hidden="1"/>
    <row r="74085" hidden="1"/>
    <row r="74086" hidden="1"/>
    <row r="74087" hidden="1"/>
    <row r="74088" hidden="1"/>
    <row r="74089" hidden="1"/>
    <row r="74090" hidden="1"/>
    <row r="74091" hidden="1"/>
    <row r="74092" hidden="1"/>
    <row r="74093" hidden="1"/>
    <row r="74094" hidden="1"/>
    <row r="74095" hidden="1"/>
    <row r="74096" hidden="1"/>
    <row r="74097" hidden="1"/>
    <row r="74098" hidden="1"/>
    <row r="74099" hidden="1"/>
    <row r="74100" hidden="1"/>
    <row r="74101" hidden="1"/>
    <row r="74102" hidden="1"/>
    <row r="74103" hidden="1"/>
    <row r="74104" hidden="1"/>
    <row r="74105" hidden="1"/>
    <row r="74106" hidden="1"/>
    <row r="74107" hidden="1"/>
    <row r="74108" hidden="1"/>
    <row r="74109" hidden="1"/>
    <row r="74110" hidden="1"/>
    <row r="74111" hidden="1"/>
    <row r="74112" hidden="1"/>
    <row r="74113" hidden="1"/>
    <row r="74114" hidden="1"/>
    <row r="74115" hidden="1"/>
    <row r="74116" hidden="1"/>
    <row r="74117" hidden="1"/>
    <row r="74118" hidden="1"/>
    <row r="74119" hidden="1"/>
    <row r="74120" hidden="1"/>
    <row r="74121" hidden="1"/>
    <row r="74122" hidden="1"/>
    <row r="74123" hidden="1"/>
    <row r="74124" hidden="1"/>
    <row r="74125" hidden="1"/>
    <row r="74126" hidden="1"/>
    <row r="74127" hidden="1"/>
    <row r="74128" hidden="1"/>
    <row r="74129" hidden="1"/>
    <row r="74130" hidden="1"/>
    <row r="74131" hidden="1"/>
    <row r="74132" hidden="1"/>
    <row r="74133" hidden="1"/>
    <row r="74134" hidden="1"/>
    <row r="74135" hidden="1"/>
    <row r="74136" hidden="1"/>
    <row r="74137" hidden="1"/>
    <row r="74138" hidden="1"/>
    <row r="74139" hidden="1"/>
    <row r="74140" hidden="1"/>
    <row r="74141" hidden="1"/>
    <row r="74142" hidden="1"/>
    <row r="74143" hidden="1"/>
    <row r="74144" hidden="1"/>
    <row r="74145" hidden="1"/>
    <row r="74146" hidden="1"/>
    <row r="74147" hidden="1"/>
    <row r="74148" hidden="1"/>
    <row r="74149" hidden="1"/>
    <row r="74150" hidden="1"/>
    <row r="74151" hidden="1"/>
    <row r="74152" hidden="1"/>
    <row r="74153" hidden="1"/>
    <row r="74154" hidden="1"/>
    <row r="74155" hidden="1"/>
    <row r="74156" hidden="1"/>
    <row r="74157" hidden="1"/>
    <row r="74158" hidden="1"/>
    <row r="74159" hidden="1"/>
    <row r="74160" hidden="1"/>
    <row r="74161" hidden="1"/>
    <row r="74162" hidden="1"/>
    <row r="74163" hidden="1"/>
    <row r="74164" hidden="1"/>
    <row r="74165" hidden="1"/>
    <row r="74166" hidden="1"/>
    <row r="74167" hidden="1"/>
    <row r="74168" hidden="1"/>
    <row r="74169" hidden="1"/>
    <row r="74170" hidden="1"/>
    <row r="74171" hidden="1"/>
    <row r="74172" hidden="1"/>
    <row r="74173" hidden="1"/>
    <row r="74174" hidden="1"/>
    <row r="74175" hidden="1"/>
    <row r="74176" hidden="1"/>
    <row r="74177" hidden="1"/>
    <row r="74178" hidden="1"/>
    <row r="74179" hidden="1"/>
    <row r="74180" hidden="1"/>
    <row r="74181" hidden="1"/>
    <row r="74182" hidden="1"/>
    <row r="74183" hidden="1"/>
    <row r="74184" hidden="1"/>
    <row r="74185" hidden="1"/>
    <row r="74186" hidden="1"/>
    <row r="74187" hidden="1"/>
    <row r="74188" hidden="1"/>
    <row r="74189" hidden="1"/>
    <row r="74190" hidden="1"/>
    <row r="74191" hidden="1"/>
    <row r="74192" hidden="1"/>
    <row r="74193" hidden="1"/>
    <row r="74194" hidden="1"/>
    <row r="74195" hidden="1"/>
    <row r="74196" hidden="1"/>
    <row r="74197" hidden="1"/>
    <row r="74198" hidden="1"/>
    <row r="74199" hidden="1"/>
    <row r="74200" hidden="1"/>
    <row r="74201" hidden="1"/>
    <row r="74202" hidden="1"/>
    <row r="74203" hidden="1"/>
    <row r="74204" hidden="1"/>
    <row r="74205" hidden="1"/>
    <row r="74206" hidden="1"/>
    <row r="74207" hidden="1"/>
    <row r="74208" hidden="1"/>
    <row r="74209" hidden="1"/>
    <row r="74210" hidden="1"/>
    <row r="74211" hidden="1"/>
    <row r="74212" hidden="1"/>
    <row r="74213" hidden="1"/>
    <row r="74214" hidden="1"/>
    <row r="74215" hidden="1"/>
    <row r="74216" hidden="1"/>
    <row r="74217" hidden="1"/>
    <row r="74218" hidden="1"/>
    <row r="74219" hidden="1"/>
    <row r="74220" hidden="1"/>
    <row r="74221" hidden="1"/>
    <row r="74222" hidden="1"/>
    <row r="74223" hidden="1"/>
    <row r="74224" hidden="1"/>
    <row r="74225" hidden="1"/>
    <row r="74226" hidden="1"/>
    <row r="74227" hidden="1"/>
    <row r="74228" hidden="1"/>
    <row r="74229" hidden="1"/>
    <row r="74230" hidden="1"/>
    <row r="74231" hidden="1"/>
    <row r="74232" hidden="1"/>
    <row r="74233" hidden="1"/>
    <row r="74234" hidden="1"/>
    <row r="74235" hidden="1"/>
    <row r="74236" hidden="1"/>
    <row r="74237" hidden="1"/>
    <row r="74238" hidden="1"/>
    <row r="74239" hidden="1"/>
    <row r="74240" hidden="1"/>
    <row r="74241" hidden="1"/>
    <row r="74242" hidden="1"/>
    <row r="74243" hidden="1"/>
    <row r="74244" hidden="1"/>
    <row r="74245" hidden="1"/>
    <row r="74246" hidden="1"/>
    <row r="74247" hidden="1"/>
    <row r="74248" hidden="1"/>
    <row r="74249" hidden="1"/>
    <row r="74250" hidden="1"/>
    <row r="74251" hidden="1"/>
    <row r="74252" hidden="1"/>
    <row r="74253" hidden="1"/>
    <row r="74254" hidden="1"/>
    <row r="74255" hidden="1"/>
    <row r="74256" hidden="1"/>
    <row r="74257" hidden="1"/>
    <row r="74258" hidden="1"/>
    <row r="74259" hidden="1"/>
    <row r="74260" hidden="1"/>
    <row r="74261" hidden="1"/>
    <row r="74262" hidden="1"/>
    <row r="74263" hidden="1"/>
    <row r="74264" hidden="1"/>
    <row r="74265" hidden="1"/>
    <row r="74266" hidden="1"/>
    <row r="74267" hidden="1"/>
    <row r="74268" hidden="1"/>
    <row r="74269" hidden="1"/>
    <row r="74270" hidden="1"/>
    <row r="74271" hidden="1"/>
    <row r="74272" hidden="1"/>
    <row r="74273" hidden="1"/>
    <row r="74274" hidden="1"/>
    <row r="74275" hidden="1"/>
    <row r="74276" hidden="1"/>
    <row r="74277" hidden="1"/>
    <row r="74278" hidden="1"/>
    <row r="74279" hidden="1"/>
    <row r="74280" hidden="1"/>
    <row r="74281" hidden="1"/>
    <row r="74282" hidden="1"/>
    <row r="74283" hidden="1"/>
    <row r="74284" hidden="1"/>
    <row r="74285" hidden="1"/>
    <row r="74286" hidden="1"/>
    <row r="74287" hidden="1"/>
    <row r="74288" hidden="1"/>
    <row r="74289" hidden="1"/>
    <row r="74290" hidden="1"/>
    <row r="74291" hidden="1"/>
    <row r="74292" hidden="1"/>
    <row r="74293" hidden="1"/>
    <row r="74294" hidden="1"/>
    <row r="74295" hidden="1"/>
    <row r="74296" hidden="1"/>
    <row r="74297" hidden="1"/>
    <row r="74298" hidden="1"/>
    <row r="74299" hidden="1"/>
    <row r="74300" hidden="1"/>
    <row r="74301" hidden="1"/>
    <row r="74302" hidden="1"/>
    <row r="74303" hidden="1"/>
    <row r="74304" hidden="1"/>
    <row r="74305" hidden="1"/>
    <row r="74306" hidden="1"/>
    <row r="74307" hidden="1"/>
    <row r="74308" hidden="1"/>
    <row r="74309" hidden="1"/>
    <row r="74310" hidden="1"/>
    <row r="74311" hidden="1"/>
    <row r="74312" hidden="1"/>
    <row r="74313" hidden="1"/>
    <row r="74314" hidden="1"/>
    <row r="74315" hidden="1"/>
    <row r="74316" hidden="1"/>
    <row r="74317" hidden="1"/>
    <row r="74318" hidden="1"/>
    <row r="74319" hidden="1"/>
    <row r="74320" hidden="1"/>
    <row r="74321" hidden="1"/>
    <row r="74322" hidden="1"/>
    <row r="74323" hidden="1"/>
    <row r="74324" hidden="1"/>
    <row r="74325" hidden="1"/>
    <row r="74326" hidden="1"/>
    <row r="74327" hidden="1"/>
    <row r="74328" hidden="1"/>
    <row r="74329" hidden="1"/>
    <row r="74330" hidden="1"/>
    <row r="74331" hidden="1"/>
    <row r="74332" hidden="1"/>
    <row r="74333" hidden="1"/>
    <row r="74334" hidden="1"/>
    <row r="74335" hidden="1"/>
    <row r="74336" hidden="1"/>
    <row r="74337" hidden="1"/>
    <row r="74338" hidden="1"/>
    <row r="74339" hidden="1"/>
    <row r="74340" hidden="1"/>
    <row r="74341" hidden="1"/>
    <row r="74342" hidden="1"/>
    <row r="74343" hidden="1"/>
    <row r="74344" hidden="1"/>
    <row r="74345" hidden="1"/>
    <row r="74346" hidden="1"/>
    <row r="74347" hidden="1"/>
    <row r="74348" hidden="1"/>
    <row r="74349" hidden="1"/>
    <row r="74350" hidden="1"/>
    <row r="74351" hidden="1"/>
    <row r="74352" hidden="1"/>
    <row r="74353" hidden="1"/>
    <row r="74354" hidden="1"/>
    <row r="74355" hidden="1"/>
    <row r="74356" hidden="1"/>
    <row r="74357" hidden="1"/>
    <row r="74358" hidden="1"/>
    <row r="74359" hidden="1"/>
    <row r="74360" hidden="1"/>
    <row r="74361" hidden="1"/>
    <row r="74362" hidden="1"/>
    <row r="74363" hidden="1"/>
    <row r="74364" hidden="1"/>
    <row r="74365" hidden="1"/>
    <row r="74366" hidden="1"/>
    <row r="74367" hidden="1"/>
    <row r="74368" hidden="1"/>
    <row r="74369" hidden="1"/>
    <row r="74370" hidden="1"/>
    <row r="74371" hidden="1"/>
    <row r="74372" hidden="1"/>
    <row r="74373" hidden="1"/>
    <row r="74374" hidden="1"/>
    <row r="74375" hidden="1"/>
    <row r="74376" hidden="1"/>
    <row r="74377" hidden="1"/>
    <row r="74378" hidden="1"/>
    <row r="74379" hidden="1"/>
    <row r="74380" hidden="1"/>
    <row r="74381" hidden="1"/>
    <row r="74382" hidden="1"/>
    <row r="74383" hidden="1"/>
    <row r="74384" hidden="1"/>
    <row r="74385" hidden="1"/>
    <row r="74386" hidden="1"/>
    <row r="74387" hidden="1"/>
    <row r="74388" hidden="1"/>
    <row r="74389" hidden="1"/>
    <row r="74390" hidden="1"/>
    <row r="74391" hidden="1"/>
    <row r="74392" hidden="1"/>
    <row r="74393" hidden="1"/>
    <row r="74394" hidden="1"/>
    <row r="74395" hidden="1"/>
    <row r="74396" hidden="1"/>
    <row r="74397" hidden="1"/>
    <row r="74398" hidden="1"/>
    <row r="74399" hidden="1"/>
    <row r="74400" hidden="1"/>
    <row r="74401" hidden="1"/>
    <row r="74402" hidden="1"/>
    <row r="74403" hidden="1"/>
    <row r="74404" hidden="1"/>
    <row r="74405" hidden="1"/>
    <row r="74406" hidden="1"/>
    <row r="74407" hidden="1"/>
    <row r="74408" hidden="1"/>
    <row r="74409" hidden="1"/>
    <row r="74410" hidden="1"/>
    <row r="74411" hidden="1"/>
    <row r="74412" hidden="1"/>
    <row r="74413" hidden="1"/>
    <row r="74414" hidden="1"/>
    <row r="74415" hidden="1"/>
    <row r="74416" hidden="1"/>
    <row r="74417" hidden="1"/>
    <row r="74418" hidden="1"/>
    <row r="74419" hidden="1"/>
    <row r="74420" hidden="1"/>
    <row r="74421" hidden="1"/>
    <row r="74422" hidden="1"/>
    <row r="74423" hidden="1"/>
    <row r="74424" hidden="1"/>
    <row r="74425" hidden="1"/>
    <row r="74426" hidden="1"/>
    <row r="74427" hidden="1"/>
    <row r="74428" hidden="1"/>
    <row r="74429" hidden="1"/>
    <row r="74430" hidden="1"/>
    <row r="74431" hidden="1"/>
    <row r="74432" hidden="1"/>
    <row r="74433" hidden="1"/>
    <row r="74434" hidden="1"/>
    <row r="74435" hidden="1"/>
    <row r="74436" hidden="1"/>
    <row r="74437" hidden="1"/>
    <row r="74438" hidden="1"/>
    <row r="74439" hidden="1"/>
    <row r="74440" hidden="1"/>
    <row r="74441" hidden="1"/>
    <row r="74442" hidden="1"/>
    <row r="74443" hidden="1"/>
    <row r="74444" hidden="1"/>
    <row r="74445" hidden="1"/>
    <row r="74446" hidden="1"/>
    <row r="74447" hidden="1"/>
    <row r="74448" hidden="1"/>
    <row r="74449" hidden="1"/>
    <row r="74450" hidden="1"/>
    <row r="74451" hidden="1"/>
    <row r="74452" hidden="1"/>
    <row r="74453" hidden="1"/>
    <row r="74454" hidden="1"/>
    <row r="74455" hidden="1"/>
    <row r="74456" hidden="1"/>
    <row r="74457" hidden="1"/>
    <row r="74458" hidden="1"/>
    <row r="74459" hidden="1"/>
    <row r="74460" hidden="1"/>
    <row r="74461" hidden="1"/>
    <row r="74462" hidden="1"/>
    <row r="74463" hidden="1"/>
    <row r="74464" hidden="1"/>
    <row r="74465" hidden="1"/>
    <row r="74466" hidden="1"/>
    <row r="74467" hidden="1"/>
    <row r="74468" hidden="1"/>
    <row r="74469" hidden="1"/>
    <row r="74470" hidden="1"/>
    <row r="74471" hidden="1"/>
    <row r="74472" hidden="1"/>
    <row r="74473" hidden="1"/>
    <row r="74474" hidden="1"/>
    <row r="74475" hidden="1"/>
    <row r="74476" hidden="1"/>
    <row r="74477" hidden="1"/>
    <row r="74478" hidden="1"/>
    <row r="74479" hidden="1"/>
    <row r="74480" hidden="1"/>
    <row r="74481" hidden="1"/>
    <row r="74482" hidden="1"/>
    <row r="74483" hidden="1"/>
    <row r="74484" hidden="1"/>
    <row r="74485" hidden="1"/>
    <row r="74486" hidden="1"/>
    <row r="74487" hidden="1"/>
    <row r="74488" hidden="1"/>
    <row r="74489" hidden="1"/>
    <row r="74490" hidden="1"/>
    <row r="74491" hidden="1"/>
    <row r="74492" hidden="1"/>
    <row r="74493" hidden="1"/>
    <row r="74494" hidden="1"/>
    <row r="74495" hidden="1"/>
    <row r="74496" hidden="1"/>
    <row r="74497" hidden="1"/>
    <row r="74498" hidden="1"/>
    <row r="74499" hidden="1"/>
    <row r="74500" hidden="1"/>
    <row r="74501" hidden="1"/>
    <row r="74502" hidden="1"/>
    <row r="74503" hidden="1"/>
    <row r="74504" hidden="1"/>
    <row r="74505" hidden="1"/>
    <row r="74506" hidden="1"/>
    <row r="74507" hidden="1"/>
    <row r="74508" hidden="1"/>
    <row r="74509" hidden="1"/>
    <row r="74510" hidden="1"/>
    <row r="74511" hidden="1"/>
    <row r="74512" hidden="1"/>
    <row r="74513" hidden="1"/>
    <row r="74514" hidden="1"/>
    <row r="74515" hidden="1"/>
    <row r="74516" hidden="1"/>
    <row r="74517" hidden="1"/>
    <row r="74518" hidden="1"/>
    <row r="74519" hidden="1"/>
    <row r="74520" hidden="1"/>
    <row r="74521" hidden="1"/>
    <row r="74522" hidden="1"/>
    <row r="74523" hidden="1"/>
    <row r="74524" hidden="1"/>
    <row r="74525" hidden="1"/>
    <row r="74526" hidden="1"/>
    <row r="74527" hidden="1"/>
    <row r="74528" hidden="1"/>
    <row r="74529" hidden="1"/>
    <row r="74530" hidden="1"/>
    <row r="74531" hidden="1"/>
    <row r="74532" hidden="1"/>
    <row r="74533" hidden="1"/>
    <row r="74534" hidden="1"/>
    <row r="74535" hidden="1"/>
    <row r="74536" hidden="1"/>
    <row r="74537" hidden="1"/>
    <row r="74538" hidden="1"/>
    <row r="74539" hidden="1"/>
    <row r="74540" hidden="1"/>
    <row r="74541" hidden="1"/>
    <row r="74542" hidden="1"/>
    <row r="74543" hidden="1"/>
    <row r="74544" hidden="1"/>
    <row r="74545" hidden="1"/>
    <row r="74546" hidden="1"/>
    <row r="74547" hidden="1"/>
    <row r="74548" hidden="1"/>
    <row r="74549" hidden="1"/>
    <row r="74550" hidden="1"/>
    <row r="74551" hidden="1"/>
    <row r="74552" hidden="1"/>
    <row r="74553" hidden="1"/>
    <row r="74554" hidden="1"/>
    <row r="74555" hidden="1"/>
    <row r="74556" hidden="1"/>
    <row r="74557" hidden="1"/>
    <row r="74558" hidden="1"/>
    <row r="74559" hidden="1"/>
    <row r="74560" hidden="1"/>
    <row r="74561" hidden="1"/>
    <row r="74562" hidden="1"/>
    <row r="74563" hidden="1"/>
    <row r="74564" hidden="1"/>
    <row r="74565" hidden="1"/>
    <row r="74566" hidden="1"/>
    <row r="74567" hidden="1"/>
    <row r="74568" hidden="1"/>
    <row r="74569" hidden="1"/>
    <row r="74570" hidden="1"/>
    <row r="74571" hidden="1"/>
    <row r="74572" hidden="1"/>
    <row r="74573" hidden="1"/>
    <row r="74574" hidden="1"/>
    <row r="74575" hidden="1"/>
    <row r="74576" hidden="1"/>
    <row r="74577" hidden="1"/>
    <row r="74578" hidden="1"/>
    <row r="74579" hidden="1"/>
    <row r="74580" hidden="1"/>
    <row r="74581" hidden="1"/>
    <row r="74582" hidden="1"/>
    <row r="74583" hidden="1"/>
    <row r="74584" hidden="1"/>
    <row r="74585" hidden="1"/>
    <row r="74586" hidden="1"/>
    <row r="74587" hidden="1"/>
    <row r="74588" hidden="1"/>
    <row r="74589" hidden="1"/>
    <row r="74590" hidden="1"/>
    <row r="74591" hidden="1"/>
    <row r="74592" hidden="1"/>
    <row r="74593" hidden="1"/>
    <row r="74594" hidden="1"/>
    <row r="74595" hidden="1"/>
    <row r="74596" hidden="1"/>
    <row r="74597" hidden="1"/>
    <row r="74598" hidden="1"/>
    <row r="74599" hidden="1"/>
    <row r="74600" hidden="1"/>
    <row r="74601" hidden="1"/>
    <row r="74602" hidden="1"/>
    <row r="74603" hidden="1"/>
    <row r="74604" hidden="1"/>
    <row r="74605" hidden="1"/>
    <row r="74606" hidden="1"/>
    <row r="74607" hidden="1"/>
    <row r="74608" hidden="1"/>
    <row r="74609" hidden="1"/>
    <row r="74610" hidden="1"/>
    <row r="74611" hidden="1"/>
    <row r="74612" hidden="1"/>
    <row r="74613" hidden="1"/>
    <row r="74614" hidden="1"/>
    <row r="74615" hidden="1"/>
    <row r="74616" hidden="1"/>
    <row r="74617" hidden="1"/>
    <row r="74618" hidden="1"/>
    <row r="74619" hidden="1"/>
    <row r="74620" hidden="1"/>
    <row r="74621" hidden="1"/>
    <row r="74622" hidden="1"/>
    <row r="74623" hidden="1"/>
    <row r="74624" hidden="1"/>
    <row r="74625" hidden="1"/>
    <row r="74626" hidden="1"/>
    <row r="74627" hidden="1"/>
    <row r="74628" hidden="1"/>
    <row r="74629" hidden="1"/>
    <row r="74630" hidden="1"/>
    <row r="74631" hidden="1"/>
    <row r="74632" hidden="1"/>
    <row r="74633" hidden="1"/>
    <row r="74634" hidden="1"/>
    <row r="74635" hidden="1"/>
    <row r="74636" hidden="1"/>
    <row r="74637" hidden="1"/>
    <row r="74638" hidden="1"/>
    <row r="74639" hidden="1"/>
    <row r="74640" hidden="1"/>
    <row r="74641" hidden="1"/>
    <row r="74642" hidden="1"/>
    <row r="74643" hidden="1"/>
    <row r="74644" hidden="1"/>
    <row r="74645" hidden="1"/>
    <row r="74646" hidden="1"/>
    <row r="74647" hidden="1"/>
    <row r="74648" hidden="1"/>
    <row r="74649" hidden="1"/>
    <row r="74650" hidden="1"/>
    <row r="74651" hidden="1"/>
    <row r="74652" hidden="1"/>
    <row r="74653" hidden="1"/>
    <row r="74654" hidden="1"/>
    <row r="74655" hidden="1"/>
    <row r="74656" hidden="1"/>
    <row r="74657" hidden="1"/>
    <row r="74658" hidden="1"/>
    <row r="74659" hidden="1"/>
    <row r="74660" hidden="1"/>
    <row r="74661" hidden="1"/>
    <row r="74662" hidden="1"/>
    <row r="74663" hidden="1"/>
    <row r="74664" hidden="1"/>
    <row r="74665" hidden="1"/>
    <row r="74666" hidden="1"/>
    <row r="74667" hidden="1"/>
    <row r="74668" hidden="1"/>
    <row r="74669" hidden="1"/>
    <row r="74670" hidden="1"/>
    <row r="74671" hidden="1"/>
    <row r="74672" hidden="1"/>
    <row r="74673" hidden="1"/>
    <row r="74674" hidden="1"/>
    <row r="74675" hidden="1"/>
    <row r="74676" hidden="1"/>
    <row r="74677" hidden="1"/>
    <row r="74678" hidden="1"/>
    <row r="74679" hidden="1"/>
    <row r="74680" hidden="1"/>
    <row r="74681" hidden="1"/>
    <row r="74682" hidden="1"/>
    <row r="74683" hidden="1"/>
    <row r="74684" hidden="1"/>
    <row r="74685" hidden="1"/>
    <row r="74686" hidden="1"/>
    <row r="74687" hidden="1"/>
    <row r="74688" hidden="1"/>
    <row r="74689" hidden="1"/>
    <row r="74690" hidden="1"/>
    <row r="74691" hidden="1"/>
    <row r="74692" hidden="1"/>
    <row r="74693" hidden="1"/>
    <row r="74694" hidden="1"/>
    <row r="74695" hidden="1"/>
    <row r="74696" hidden="1"/>
    <row r="74697" hidden="1"/>
    <row r="74698" hidden="1"/>
    <row r="74699" hidden="1"/>
    <row r="74700" hidden="1"/>
    <row r="74701" hidden="1"/>
    <row r="74702" hidden="1"/>
    <row r="74703" hidden="1"/>
    <row r="74704" hidden="1"/>
    <row r="74705" hidden="1"/>
    <row r="74706" hidden="1"/>
    <row r="74707" hidden="1"/>
    <row r="74708" hidden="1"/>
    <row r="74709" hidden="1"/>
    <row r="74710" hidden="1"/>
    <row r="74711" hidden="1"/>
    <row r="74712" hidden="1"/>
    <row r="74713" hidden="1"/>
    <row r="74714" hidden="1"/>
    <row r="74715" hidden="1"/>
    <row r="74716" hidden="1"/>
    <row r="74717" hidden="1"/>
    <row r="74718" hidden="1"/>
    <row r="74719" hidden="1"/>
    <row r="74720" hidden="1"/>
    <row r="74721" hidden="1"/>
    <row r="74722" hidden="1"/>
    <row r="74723" hidden="1"/>
    <row r="74724" hidden="1"/>
    <row r="74725" hidden="1"/>
    <row r="74726" hidden="1"/>
    <row r="74727" hidden="1"/>
    <row r="74728" hidden="1"/>
    <row r="74729" hidden="1"/>
    <row r="74730" hidden="1"/>
    <row r="74731" hidden="1"/>
    <row r="74732" hidden="1"/>
    <row r="74733" hidden="1"/>
    <row r="74734" hidden="1"/>
    <row r="74735" hidden="1"/>
    <row r="74736" hidden="1"/>
    <row r="74737" hidden="1"/>
    <row r="74738" hidden="1"/>
    <row r="74739" hidden="1"/>
    <row r="74740" hidden="1"/>
    <row r="74741" hidden="1"/>
    <row r="74742" hidden="1"/>
    <row r="74743" hidden="1"/>
    <row r="74744" hidden="1"/>
    <row r="74745" hidden="1"/>
    <row r="74746" hidden="1"/>
    <row r="74747" hidden="1"/>
    <row r="74748" hidden="1"/>
    <row r="74749" hidden="1"/>
    <row r="74750" hidden="1"/>
    <row r="74751" hidden="1"/>
    <row r="74752" hidden="1"/>
    <row r="74753" hidden="1"/>
    <row r="74754" hidden="1"/>
    <row r="74755" hidden="1"/>
    <row r="74756" hidden="1"/>
    <row r="74757" hidden="1"/>
    <row r="74758" hidden="1"/>
    <row r="74759" hidden="1"/>
    <row r="74760" hidden="1"/>
    <row r="74761" hidden="1"/>
    <row r="74762" hidden="1"/>
    <row r="74763" hidden="1"/>
    <row r="74764" hidden="1"/>
    <row r="74765" hidden="1"/>
    <row r="74766" hidden="1"/>
    <row r="74767" hidden="1"/>
    <row r="74768" hidden="1"/>
    <row r="74769" hidden="1"/>
    <row r="74770" hidden="1"/>
    <row r="74771" hidden="1"/>
    <row r="74772" hidden="1"/>
    <row r="74773" hidden="1"/>
    <row r="74774" hidden="1"/>
    <row r="74775" hidden="1"/>
    <row r="74776" hidden="1"/>
    <row r="74777" hidden="1"/>
    <row r="74778" hidden="1"/>
    <row r="74779" hidden="1"/>
    <row r="74780" hidden="1"/>
    <row r="74781" hidden="1"/>
    <row r="74782" hidden="1"/>
    <row r="74783" hidden="1"/>
    <row r="74784" hidden="1"/>
    <row r="74785" hidden="1"/>
    <row r="74786" hidden="1"/>
    <row r="74787" hidden="1"/>
    <row r="74788" hidden="1"/>
    <row r="74789" hidden="1"/>
    <row r="74790" hidden="1"/>
    <row r="74791" hidden="1"/>
    <row r="74792" hidden="1"/>
    <row r="74793" hidden="1"/>
    <row r="74794" hidden="1"/>
    <row r="74795" hidden="1"/>
    <row r="74796" hidden="1"/>
    <row r="74797" hidden="1"/>
    <row r="74798" hidden="1"/>
    <row r="74799" hidden="1"/>
    <row r="74800" hidden="1"/>
    <row r="74801" hidden="1"/>
    <row r="74802" hidden="1"/>
    <row r="74803" hidden="1"/>
    <row r="74804" hidden="1"/>
    <row r="74805" hidden="1"/>
    <row r="74806" hidden="1"/>
    <row r="74807" hidden="1"/>
    <row r="74808" hidden="1"/>
    <row r="74809" hidden="1"/>
    <row r="74810" hidden="1"/>
    <row r="74811" hidden="1"/>
    <row r="74812" hidden="1"/>
    <row r="74813" hidden="1"/>
    <row r="74814" hidden="1"/>
    <row r="74815" hidden="1"/>
    <row r="74816" hidden="1"/>
    <row r="74817" hidden="1"/>
    <row r="74818" hidden="1"/>
    <row r="74819" hidden="1"/>
    <row r="74820" hidden="1"/>
    <row r="74821" hidden="1"/>
    <row r="74822" hidden="1"/>
    <row r="74823" hidden="1"/>
    <row r="74824" hidden="1"/>
    <row r="74825" hidden="1"/>
    <row r="74826" hidden="1"/>
    <row r="74827" hidden="1"/>
    <row r="74828" hidden="1"/>
    <row r="74829" hidden="1"/>
    <row r="74830" hidden="1"/>
    <row r="74831" hidden="1"/>
    <row r="74832" hidden="1"/>
    <row r="74833" hidden="1"/>
    <row r="74834" hidden="1"/>
    <row r="74835" hidden="1"/>
    <row r="74836" hidden="1"/>
    <row r="74837" hidden="1"/>
    <row r="74838" hidden="1"/>
    <row r="74839" hidden="1"/>
    <row r="74840" hidden="1"/>
    <row r="74841" hidden="1"/>
    <row r="74842" hidden="1"/>
    <row r="74843" hidden="1"/>
    <row r="74844" hidden="1"/>
    <row r="74845" hidden="1"/>
    <row r="74846" hidden="1"/>
    <row r="74847" hidden="1"/>
    <row r="74848" hidden="1"/>
    <row r="74849" hidden="1"/>
    <row r="74850" hidden="1"/>
    <row r="74851" hidden="1"/>
    <row r="74852" hidden="1"/>
    <row r="74853" hidden="1"/>
    <row r="74854" hidden="1"/>
    <row r="74855" hidden="1"/>
    <row r="74856" hidden="1"/>
    <row r="74857" hidden="1"/>
    <row r="74858" hidden="1"/>
    <row r="74859" hidden="1"/>
    <row r="74860" hidden="1"/>
    <row r="74861" hidden="1"/>
    <row r="74862" hidden="1"/>
    <row r="74863" hidden="1"/>
    <row r="74864" hidden="1"/>
    <row r="74865" hidden="1"/>
    <row r="74866" hidden="1"/>
    <row r="74867" hidden="1"/>
    <row r="74868" hidden="1"/>
    <row r="74869" hidden="1"/>
    <row r="74870" hidden="1"/>
    <row r="74871" hidden="1"/>
    <row r="74872" hidden="1"/>
    <row r="74873" hidden="1"/>
    <row r="74874" hidden="1"/>
    <row r="74875" hidden="1"/>
    <row r="74876" hidden="1"/>
    <row r="74877" hidden="1"/>
    <row r="74878" hidden="1"/>
    <row r="74879" hidden="1"/>
    <row r="74880" hidden="1"/>
    <row r="74881" hidden="1"/>
    <row r="74882" hidden="1"/>
    <row r="74883" hidden="1"/>
    <row r="74884" hidden="1"/>
    <row r="74885" hidden="1"/>
    <row r="74886" hidden="1"/>
    <row r="74887" hidden="1"/>
    <row r="74888" hidden="1"/>
    <row r="74889" hidden="1"/>
    <row r="74890" hidden="1"/>
    <row r="74891" hidden="1"/>
    <row r="74892" hidden="1"/>
    <row r="74893" hidden="1"/>
    <row r="74894" hidden="1"/>
    <row r="74895" hidden="1"/>
    <row r="74896" hidden="1"/>
    <row r="74897" hidden="1"/>
    <row r="74898" hidden="1"/>
    <row r="74899" hidden="1"/>
    <row r="74900" hidden="1"/>
    <row r="74901" hidden="1"/>
    <row r="74902" hidden="1"/>
    <row r="74903" hidden="1"/>
    <row r="74904" hidden="1"/>
    <row r="74905" hidden="1"/>
    <row r="74906" hidden="1"/>
    <row r="74907" hidden="1"/>
    <row r="74908" hidden="1"/>
    <row r="74909" hidden="1"/>
    <row r="74910" hidden="1"/>
    <row r="74911" hidden="1"/>
    <row r="74912" hidden="1"/>
    <row r="74913" hidden="1"/>
    <row r="74914" hidden="1"/>
    <row r="74915" hidden="1"/>
    <row r="74916" hidden="1"/>
    <row r="74917" hidden="1"/>
    <row r="74918" hidden="1"/>
    <row r="74919" hidden="1"/>
    <row r="74920" hidden="1"/>
    <row r="74921" hidden="1"/>
    <row r="74922" hidden="1"/>
    <row r="74923" hidden="1"/>
    <row r="74924" hidden="1"/>
    <row r="74925" hidden="1"/>
    <row r="74926" hidden="1"/>
    <row r="74927" hidden="1"/>
    <row r="74928" hidden="1"/>
    <row r="74929" hidden="1"/>
    <row r="74930" hidden="1"/>
    <row r="74931" hidden="1"/>
    <row r="74932" hidden="1"/>
    <row r="74933" hidden="1"/>
    <row r="74934" hidden="1"/>
    <row r="74935" hidden="1"/>
    <row r="74936" hidden="1"/>
    <row r="74937" hidden="1"/>
    <row r="74938" hidden="1"/>
    <row r="74939" hidden="1"/>
    <row r="74940" hidden="1"/>
    <row r="74941" hidden="1"/>
    <row r="74942" hidden="1"/>
    <row r="74943" hidden="1"/>
    <row r="74944" hidden="1"/>
    <row r="74945" hidden="1"/>
    <row r="74946" hidden="1"/>
    <row r="74947" hidden="1"/>
    <row r="74948" hidden="1"/>
    <row r="74949" hidden="1"/>
    <row r="74950" hidden="1"/>
    <row r="74951" hidden="1"/>
    <row r="74952" hidden="1"/>
    <row r="74953" hidden="1"/>
    <row r="74954" hidden="1"/>
    <row r="74955" hidden="1"/>
    <row r="74956" hidden="1"/>
    <row r="74957" hidden="1"/>
    <row r="74958" hidden="1"/>
    <row r="74959" hidden="1"/>
    <row r="74960" hidden="1"/>
    <row r="74961" hidden="1"/>
    <row r="74962" hidden="1"/>
    <row r="74963" hidden="1"/>
    <row r="74964" hidden="1"/>
    <row r="74965" hidden="1"/>
    <row r="74966" hidden="1"/>
    <row r="74967" hidden="1"/>
    <row r="74968" hidden="1"/>
    <row r="74969" hidden="1"/>
    <row r="74970" hidden="1"/>
    <row r="74971" hidden="1"/>
    <row r="74972" hidden="1"/>
    <row r="74973" hidden="1"/>
    <row r="74974" hidden="1"/>
    <row r="74975" hidden="1"/>
    <row r="74976" hidden="1"/>
    <row r="74977" hidden="1"/>
    <row r="74978" hidden="1"/>
    <row r="74979" hidden="1"/>
    <row r="74980" hidden="1"/>
    <row r="74981" hidden="1"/>
    <row r="74982" hidden="1"/>
    <row r="74983" hidden="1"/>
    <row r="74984" hidden="1"/>
    <row r="74985" hidden="1"/>
    <row r="74986" hidden="1"/>
    <row r="74987" hidden="1"/>
    <row r="74988" hidden="1"/>
    <row r="74989" hidden="1"/>
    <row r="74990" hidden="1"/>
    <row r="74991" hidden="1"/>
    <row r="74992" hidden="1"/>
    <row r="74993" hidden="1"/>
    <row r="74994" hidden="1"/>
    <row r="74995" hidden="1"/>
    <row r="74996" hidden="1"/>
    <row r="74997" hidden="1"/>
    <row r="74998" hidden="1"/>
    <row r="74999" hidden="1"/>
    <row r="75000" hidden="1"/>
    <row r="75001" hidden="1"/>
    <row r="75002" hidden="1"/>
    <row r="75003" hidden="1"/>
    <row r="75004" hidden="1"/>
    <row r="75005" hidden="1"/>
    <row r="75006" hidden="1"/>
    <row r="75007" hidden="1"/>
    <row r="75008" hidden="1"/>
    <row r="75009" hidden="1"/>
    <row r="75010" hidden="1"/>
    <row r="75011" hidden="1"/>
    <row r="75012" hidden="1"/>
    <row r="75013" hidden="1"/>
    <row r="75014" hidden="1"/>
    <row r="75015" hidden="1"/>
    <row r="75016" hidden="1"/>
    <row r="75017" hidden="1"/>
    <row r="75018" hidden="1"/>
    <row r="75019" hidden="1"/>
    <row r="75020" hidden="1"/>
    <row r="75021" hidden="1"/>
    <row r="75022" hidden="1"/>
    <row r="75023" hidden="1"/>
    <row r="75024" hidden="1"/>
    <row r="75025" hidden="1"/>
    <row r="75026" hidden="1"/>
    <row r="75027" hidden="1"/>
    <row r="75028" hidden="1"/>
    <row r="75029" hidden="1"/>
    <row r="75030" hidden="1"/>
    <row r="75031" hidden="1"/>
    <row r="75032" hidden="1"/>
    <row r="75033" hidden="1"/>
    <row r="75034" hidden="1"/>
    <row r="75035" hidden="1"/>
    <row r="75036" hidden="1"/>
    <row r="75037" hidden="1"/>
    <row r="75038" hidden="1"/>
    <row r="75039" hidden="1"/>
    <row r="75040" hidden="1"/>
    <row r="75041" hidden="1"/>
    <row r="75042" hidden="1"/>
    <row r="75043" hidden="1"/>
    <row r="75044" hidden="1"/>
    <row r="75045" hidden="1"/>
    <row r="75046" hidden="1"/>
    <row r="75047" hidden="1"/>
    <row r="75048" hidden="1"/>
    <row r="75049" hidden="1"/>
    <row r="75050" hidden="1"/>
    <row r="75051" hidden="1"/>
    <row r="75052" hidden="1"/>
    <row r="75053" hidden="1"/>
    <row r="75054" hidden="1"/>
    <row r="75055" hidden="1"/>
    <row r="75056" hidden="1"/>
    <row r="75057" hidden="1"/>
    <row r="75058" hidden="1"/>
    <row r="75059" hidden="1"/>
    <row r="75060" hidden="1"/>
    <row r="75061" hidden="1"/>
    <row r="75062" hidden="1"/>
    <row r="75063" hidden="1"/>
    <row r="75064" hidden="1"/>
    <row r="75065" hidden="1"/>
    <row r="75066" hidden="1"/>
    <row r="75067" hidden="1"/>
    <row r="75068" hidden="1"/>
    <row r="75069" hidden="1"/>
    <row r="75070" hidden="1"/>
    <row r="75071" hidden="1"/>
    <row r="75072" hidden="1"/>
    <row r="75073" hidden="1"/>
    <row r="75074" hidden="1"/>
    <row r="75075" hidden="1"/>
    <row r="75076" hidden="1"/>
    <row r="75077" hidden="1"/>
    <row r="75078" hidden="1"/>
    <row r="75079" hidden="1"/>
    <row r="75080" hidden="1"/>
    <row r="75081" hidden="1"/>
    <row r="75082" hidden="1"/>
    <row r="75083" hidden="1"/>
    <row r="75084" hidden="1"/>
    <row r="75085" hidden="1"/>
    <row r="75086" hidden="1"/>
    <row r="75087" hidden="1"/>
    <row r="75088" hidden="1"/>
    <row r="75089" hidden="1"/>
    <row r="75090" hidden="1"/>
    <row r="75091" hidden="1"/>
    <row r="75092" hidden="1"/>
    <row r="75093" hidden="1"/>
    <row r="75094" hidden="1"/>
    <row r="75095" hidden="1"/>
    <row r="75096" hidden="1"/>
    <row r="75097" hidden="1"/>
    <row r="75098" hidden="1"/>
    <row r="75099" hidden="1"/>
    <row r="75100" hidden="1"/>
    <row r="75101" hidden="1"/>
    <row r="75102" hidden="1"/>
    <row r="75103" hidden="1"/>
    <row r="75104" hidden="1"/>
    <row r="75105" hidden="1"/>
    <row r="75106" hidden="1"/>
    <row r="75107" hidden="1"/>
    <row r="75108" hidden="1"/>
    <row r="75109" hidden="1"/>
    <row r="75110" hidden="1"/>
    <row r="75111" hidden="1"/>
    <row r="75112" hidden="1"/>
    <row r="75113" hidden="1"/>
    <row r="75114" hidden="1"/>
    <row r="75115" hidden="1"/>
    <row r="75116" hidden="1"/>
    <row r="75117" hidden="1"/>
    <row r="75118" hidden="1"/>
    <row r="75119" hidden="1"/>
    <row r="75120" hidden="1"/>
    <row r="75121" hidden="1"/>
    <row r="75122" hidden="1"/>
    <row r="75123" hidden="1"/>
    <row r="75124" hidden="1"/>
    <row r="75125" hidden="1"/>
    <row r="75126" hidden="1"/>
    <row r="75127" hidden="1"/>
    <row r="75128" hidden="1"/>
    <row r="75129" hidden="1"/>
    <row r="75130" hidden="1"/>
    <row r="75131" hidden="1"/>
    <row r="75132" hidden="1"/>
    <row r="75133" hidden="1"/>
    <row r="75134" hidden="1"/>
    <row r="75135" hidden="1"/>
    <row r="75136" hidden="1"/>
    <row r="75137" hidden="1"/>
    <row r="75138" hidden="1"/>
    <row r="75139" hidden="1"/>
    <row r="75140" hidden="1"/>
    <row r="75141" hidden="1"/>
    <row r="75142" hidden="1"/>
    <row r="75143" hidden="1"/>
    <row r="75144" hidden="1"/>
    <row r="75145" hidden="1"/>
    <row r="75146" hidden="1"/>
    <row r="75147" hidden="1"/>
    <row r="75148" hidden="1"/>
    <row r="75149" hidden="1"/>
    <row r="75150" hidden="1"/>
    <row r="75151" hidden="1"/>
    <row r="75152" hidden="1"/>
    <row r="75153" hidden="1"/>
    <row r="75154" hidden="1"/>
    <row r="75155" hidden="1"/>
    <row r="75156" hidden="1"/>
    <row r="75157" hidden="1"/>
    <row r="75158" hidden="1"/>
    <row r="75159" hidden="1"/>
    <row r="75160" hidden="1"/>
    <row r="75161" hidden="1"/>
    <row r="75162" hidden="1"/>
    <row r="75163" hidden="1"/>
    <row r="75164" hidden="1"/>
    <row r="75165" hidden="1"/>
    <row r="75166" hidden="1"/>
    <row r="75167" hidden="1"/>
    <row r="75168" hidden="1"/>
    <row r="75169" hidden="1"/>
    <row r="75170" hidden="1"/>
    <row r="75171" hidden="1"/>
    <row r="75172" hidden="1"/>
    <row r="75173" hidden="1"/>
    <row r="75174" hidden="1"/>
    <row r="75175" hidden="1"/>
    <row r="75176" hidden="1"/>
    <row r="75177" hidden="1"/>
    <row r="75178" hidden="1"/>
    <row r="75179" hidden="1"/>
    <row r="75180" hidden="1"/>
    <row r="75181" hidden="1"/>
    <row r="75182" hidden="1"/>
    <row r="75183" hidden="1"/>
    <row r="75184" hidden="1"/>
    <row r="75185" hidden="1"/>
    <row r="75186" hidden="1"/>
    <row r="75187" hidden="1"/>
    <row r="75188" hidden="1"/>
    <row r="75189" hidden="1"/>
    <row r="75190" hidden="1"/>
    <row r="75191" hidden="1"/>
    <row r="75192" hidden="1"/>
    <row r="75193" hidden="1"/>
    <row r="75194" hidden="1"/>
    <row r="75195" hidden="1"/>
    <row r="75196" hidden="1"/>
    <row r="75197" hidden="1"/>
    <row r="75198" hidden="1"/>
    <row r="75199" hidden="1"/>
    <row r="75200" hidden="1"/>
    <row r="75201" hidden="1"/>
    <row r="75202" hidden="1"/>
    <row r="75203" hidden="1"/>
    <row r="75204" hidden="1"/>
    <row r="75205" hidden="1"/>
    <row r="75206" hidden="1"/>
    <row r="75207" hidden="1"/>
    <row r="75208" hidden="1"/>
    <row r="75209" hidden="1"/>
    <row r="75210" hidden="1"/>
    <row r="75211" hidden="1"/>
    <row r="75212" hidden="1"/>
    <row r="75213" hidden="1"/>
    <row r="75214" hidden="1"/>
    <row r="75215" hidden="1"/>
    <row r="75216" hidden="1"/>
    <row r="75217" hidden="1"/>
    <row r="75218" hidden="1"/>
    <row r="75219" hidden="1"/>
    <row r="75220" hidden="1"/>
    <row r="75221" hidden="1"/>
    <row r="75222" hidden="1"/>
    <row r="75223" hidden="1"/>
    <row r="75224" hidden="1"/>
    <row r="75225" hidden="1"/>
    <row r="75226" hidden="1"/>
    <row r="75227" hidden="1"/>
    <row r="75228" hidden="1"/>
    <row r="75229" hidden="1"/>
    <row r="75230" hidden="1"/>
    <row r="75231" hidden="1"/>
    <row r="75232" hidden="1"/>
    <row r="75233" hidden="1"/>
    <row r="75234" hidden="1"/>
    <row r="75235" hidden="1"/>
    <row r="75236" hidden="1"/>
    <row r="75237" hidden="1"/>
    <row r="75238" hidden="1"/>
    <row r="75239" hidden="1"/>
    <row r="75240" hidden="1"/>
    <row r="75241" hidden="1"/>
    <row r="75242" hidden="1"/>
    <row r="75243" hidden="1"/>
    <row r="75244" hidden="1"/>
    <row r="75245" hidden="1"/>
    <row r="75246" hidden="1"/>
    <row r="75247" hidden="1"/>
    <row r="75248" hidden="1"/>
    <row r="75249" hidden="1"/>
    <row r="75250" hidden="1"/>
    <row r="75251" hidden="1"/>
    <row r="75252" hidden="1"/>
    <row r="75253" hidden="1"/>
    <row r="75254" hidden="1"/>
    <row r="75255" hidden="1"/>
    <row r="75256" hidden="1"/>
    <row r="75257" hidden="1"/>
    <row r="75258" hidden="1"/>
    <row r="75259" hidden="1"/>
    <row r="75260" hidden="1"/>
    <row r="75261" hidden="1"/>
    <row r="75262" hidden="1"/>
    <row r="75263" hidden="1"/>
    <row r="75264" hidden="1"/>
    <row r="75265" hidden="1"/>
    <row r="75266" hidden="1"/>
    <row r="75267" hidden="1"/>
    <row r="75268" hidden="1"/>
    <row r="75269" hidden="1"/>
    <row r="75270" hidden="1"/>
    <row r="75271" hidden="1"/>
    <row r="75272" hidden="1"/>
    <row r="75273" hidden="1"/>
    <row r="75274" hidden="1"/>
    <row r="75275" hidden="1"/>
    <row r="75276" hidden="1"/>
    <row r="75277" hidden="1"/>
    <row r="75278" hidden="1"/>
    <row r="75279" hidden="1"/>
    <row r="75280" hidden="1"/>
    <row r="75281" hidden="1"/>
    <row r="75282" hidden="1"/>
    <row r="75283" hidden="1"/>
    <row r="75284" hidden="1"/>
    <row r="75285" hidden="1"/>
    <row r="75286" hidden="1"/>
    <row r="75287" hidden="1"/>
    <row r="75288" hidden="1"/>
    <row r="75289" hidden="1"/>
    <row r="75290" hidden="1"/>
    <row r="75291" hidden="1"/>
    <row r="75292" hidden="1"/>
    <row r="75293" hidden="1"/>
    <row r="75294" hidden="1"/>
    <row r="75295" hidden="1"/>
    <row r="75296" hidden="1"/>
    <row r="75297" hidden="1"/>
    <row r="75298" hidden="1"/>
    <row r="75299" hidden="1"/>
    <row r="75300" hidden="1"/>
    <row r="75301" hidden="1"/>
    <row r="75302" hidden="1"/>
    <row r="75303" hidden="1"/>
    <row r="75304" hidden="1"/>
    <row r="75305" hidden="1"/>
    <row r="75306" hidden="1"/>
    <row r="75307" hidden="1"/>
    <row r="75308" hidden="1"/>
    <row r="75309" hidden="1"/>
    <row r="75310" hidden="1"/>
    <row r="75311" hidden="1"/>
    <row r="75312" hidden="1"/>
    <row r="75313" hidden="1"/>
    <row r="75314" hidden="1"/>
    <row r="75315" hidden="1"/>
    <row r="75316" hidden="1"/>
    <row r="75317" hidden="1"/>
    <row r="75318" hidden="1"/>
    <row r="75319" hidden="1"/>
    <row r="75320" hidden="1"/>
    <row r="75321" hidden="1"/>
    <row r="75322" hidden="1"/>
    <row r="75323" hidden="1"/>
    <row r="75324" hidden="1"/>
    <row r="75325" hidden="1"/>
    <row r="75326" hidden="1"/>
    <row r="75327" hidden="1"/>
    <row r="75328" hidden="1"/>
    <row r="75329" hidden="1"/>
    <row r="75330" hidden="1"/>
    <row r="75331" hidden="1"/>
    <row r="75332" hidden="1"/>
    <row r="75333" hidden="1"/>
    <row r="75334" hidden="1"/>
    <row r="75335" hidden="1"/>
    <row r="75336" hidden="1"/>
    <row r="75337" hidden="1"/>
    <row r="75338" hidden="1"/>
    <row r="75339" hidden="1"/>
    <row r="75340" hidden="1"/>
    <row r="75341" hidden="1"/>
    <row r="75342" hidden="1"/>
    <row r="75343" hidden="1"/>
    <row r="75344" hidden="1"/>
    <row r="75345" hidden="1"/>
    <row r="75346" hidden="1"/>
    <row r="75347" hidden="1"/>
    <row r="75348" hidden="1"/>
    <row r="75349" hidden="1"/>
    <row r="75350" hidden="1"/>
    <row r="75351" hidden="1"/>
    <row r="75352" hidden="1"/>
    <row r="75353" hidden="1"/>
    <row r="75354" hidden="1"/>
    <row r="75355" hidden="1"/>
    <row r="75356" hidden="1"/>
    <row r="75357" hidden="1"/>
    <row r="75358" hidden="1"/>
    <row r="75359" hidden="1"/>
    <row r="75360" hidden="1"/>
    <row r="75361" hidden="1"/>
    <row r="75362" hidden="1"/>
    <row r="75363" hidden="1"/>
    <row r="75364" hidden="1"/>
    <row r="75365" hidden="1"/>
    <row r="75366" hidden="1"/>
    <row r="75367" hidden="1"/>
    <row r="75368" hidden="1"/>
    <row r="75369" hidden="1"/>
    <row r="75370" hidden="1"/>
    <row r="75371" hidden="1"/>
    <row r="75372" hidden="1"/>
    <row r="75373" hidden="1"/>
    <row r="75374" hidden="1"/>
    <row r="75375" hidden="1"/>
    <row r="75376" hidden="1"/>
    <row r="75377" hidden="1"/>
    <row r="75378" hidden="1"/>
    <row r="75379" hidden="1"/>
    <row r="75380" hidden="1"/>
    <row r="75381" hidden="1"/>
    <row r="75382" hidden="1"/>
    <row r="75383" hidden="1"/>
    <row r="75384" hidden="1"/>
    <row r="75385" hidden="1"/>
    <row r="75386" hidden="1"/>
    <row r="75387" hidden="1"/>
    <row r="75388" hidden="1"/>
    <row r="75389" hidden="1"/>
    <row r="75390" hidden="1"/>
    <row r="75391" hidden="1"/>
    <row r="75392" hidden="1"/>
    <row r="75393" hidden="1"/>
    <row r="75394" hidden="1"/>
    <row r="75395" hidden="1"/>
    <row r="75396" hidden="1"/>
    <row r="75397" hidden="1"/>
    <row r="75398" hidden="1"/>
    <row r="75399" hidden="1"/>
    <row r="75400" hidden="1"/>
    <row r="75401" hidden="1"/>
    <row r="75402" hidden="1"/>
    <row r="75403" hidden="1"/>
    <row r="75404" hidden="1"/>
    <row r="75405" hidden="1"/>
    <row r="75406" hidden="1"/>
    <row r="75407" hidden="1"/>
    <row r="75408" hidden="1"/>
    <row r="75409" hidden="1"/>
    <row r="75410" hidden="1"/>
    <row r="75411" hidden="1"/>
    <row r="75412" hidden="1"/>
    <row r="75413" hidden="1"/>
    <row r="75414" hidden="1"/>
    <row r="75415" hidden="1"/>
    <row r="75416" hidden="1"/>
    <row r="75417" hidden="1"/>
    <row r="75418" hidden="1"/>
    <row r="75419" hidden="1"/>
    <row r="75420" hidden="1"/>
    <row r="75421" hidden="1"/>
    <row r="75422" hidden="1"/>
    <row r="75423" hidden="1"/>
    <row r="75424" hidden="1"/>
    <row r="75425" hidden="1"/>
    <row r="75426" hidden="1"/>
    <row r="75427" hidden="1"/>
    <row r="75428" hidden="1"/>
    <row r="75429" hidden="1"/>
    <row r="75430" hidden="1"/>
    <row r="75431" hidden="1"/>
    <row r="75432" hidden="1"/>
    <row r="75433" hidden="1"/>
    <row r="75434" hidden="1"/>
    <row r="75435" hidden="1"/>
    <row r="75436" hidden="1"/>
    <row r="75437" hidden="1"/>
    <row r="75438" hidden="1"/>
    <row r="75439" hidden="1"/>
    <row r="75440" hidden="1"/>
    <row r="75441" hidden="1"/>
    <row r="75442" hidden="1"/>
    <row r="75443" hidden="1"/>
    <row r="75444" hidden="1"/>
    <row r="75445" hidden="1"/>
    <row r="75446" hidden="1"/>
    <row r="75447" hidden="1"/>
    <row r="75448" hidden="1"/>
    <row r="75449" hidden="1"/>
    <row r="75450" hidden="1"/>
    <row r="75451" hidden="1"/>
    <row r="75452" hidden="1"/>
    <row r="75453" hidden="1"/>
    <row r="75454" hidden="1"/>
    <row r="75455" hidden="1"/>
    <row r="75456" hidden="1"/>
    <row r="75457" hidden="1"/>
    <row r="75458" hidden="1"/>
    <row r="75459" hidden="1"/>
    <row r="75460" hidden="1"/>
    <row r="75461" hidden="1"/>
    <row r="75462" hidden="1"/>
    <row r="75463" hidden="1"/>
    <row r="75464" hidden="1"/>
    <row r="75465" hidden="1"/>
    <row r="75466" hidden="1"/>
    <row r="75467" hidden="1"/>
    <row r="75468" hidden="1"/>
    <row r="75469" hidden="1"/>
    <row r="75470" hidden="1"/>
    <row r="75471" hidden="1"/>
    <row r="75472" hidden="1"/>
    <row r="75473" hidden="1"/>
    <row r="75474" hidden="1"/>
    <row r="75475" hidden="1"/>
    <row r="75476" hidden="1"/>
    <row r="75477" hidden="1"/>
    <row r="75478" hidden="1"/>
    <row r="75479" hidden="1"/>
    <row r="75480" hidden="1"/>
    <row r="75481" hidden="1"/>
    <row r="75482" hidden="1"/>
    <row r="75483" hidden="1"/>
    <row r="75484" hidden="1"/>
    <row r="75485" hidden="1"/>
    <row r="75486" hidden="1"/>
    <row r="75487" hidden="1"/>
    <row r="75488" hidden="1"/>
    <row r="75489" hidden="1"/>
    <row r="75490" hidden="1"/>
    <row r="75491" hidden="1"/>
    <row r="75492" hidden="1"/>
    <row r="75493" hidden="1"/>
    <row r="75494" hidden="1"/>
    <row r="75495" hidden="1"/>
    <row r="75496" hidden="1"/>
    <row r="75497" hidden="1"/>
    <row r="75498" hidden="1"/>
    <row r="75499" hidden="1"/>
    <row r="75500" hidden="1"/>
    <row r="75501" hidden="1"/>
    <row r="75502" hidden="1"/>
    <row r="75503" hidden="1"/>
    <row r="75504" hidden="1"/>
    <row r="75505" hidden="1"/>
    <row r="75506" hidden="1"/>
    <row r="75507" hidden="1"/>
    <row r="75508" hidden="1"/>
    <row r="75509" hidden="1"/>
    <row r="75510" hidden="1"/>
    <row r="75511" hidden="1"/>
    <row r="75512" hidden="1"/>
    <row r="75513" hidden="1"/>
    <row r="75514" hidden="1"/>
    <row r="75515" hidden="1"/>
    <row r="75516" hidden="1"/>
    <row r="75517" hidden="1"/>
    <row r="75518" hidden="1"/>
    <row r="75519" hidden="1"/>
    <row r="75520" hidden="1"/>
    <row r="75521" hidden="1"/>
    <row r="75522" hidden="1"/>
    <row r="75523" hidden="1"/>
    <row r="75524" hidden="1"/>
    <row r="75525" hidden="1"/>
    <row r="75526" hidden="1"/>
    <row r="75527" hidden="1"/>
    <row r="75528" hidden="1"/>
    <row r="75529" hidden="1"/>
    <row r="75530" hidden="1"/>
    <row r="75531" hidden="1"/>
    <row r="75532" hidden="1"/>
    <row r="75533" hidden="1"/>
    <row r="75534" hidden="1"/>
    <row r="75535" hidden="1"/>
    <row r="75536" hidden="1"/>
    <row r="75537" hidden="1"/>
    <row r="75538" hidden="1"/>
    <row r="75539" hidden="1"/>
    <row r="75540" hidden="1"/>
    <row r="75541" hidden="1"/>
    <row r="75542" hidden="1"/>
    <row r="75543" hidden="1"/>
    <row r="75544" hidden="1"/>
    <row r="75545" hidden="1"/>
    <row r="75546" hidden="1"/>
    <row r="75547" hidden="1"/>
    <row r="75548" hidden="1"/>
    <row r="75549" hidden="1"/>
    <row r="75550" hidden="1"/>
    <row r="75551" hidden="1"/>
    <row r="75552" hidden="1"/>
    <row r="75553" hidden="1"/>
    <row r="75554" hidden="1"/>
    <row r="75555" hidden="1"/>
    <row r="75556" hidden="1"/>
    <row r="75557" hidden="1"/>
    <row r="75558" hidden="1"/>
    <row r="75559" hidden="1"/>
    <row r="75560" hidden="1"/>
    <row r="75561" hidden="1"/>
    <row r="75562" hidden="1"/>
    <row r="75563" hidden="1"/>
    <row r="75564" hidden="1"/>
    <row r="75565" hidden="1"/>
    <row r="75566" hidden="1"/>
    <row r="75567" hidden="1"/>
    <row r="75568" hidden="1"/>
    <row r="75569" hidden="1"/>
    <row r="75570" hidden="1"/>
    <row r="75571" hidden="1"/>
    <row r="75572" hidden="1"/>
    <row r="75573" hidden="1"/>
    <row r="75574" hidden="1"/>
    <row r="75575" hidden="1"/>
    <row r="75576" hidden="1"/>
    <row r="75577" hidden="1"/>
    <row r="75578" hidden="1"/>
    <row r="75579" hidden="1"/>
    <row r="75580" hidden="1"/>
    <row r="75581" hidden="1"/>
    <row r="75582" hidden="1"/>
    <row r="75583" hidden="1"/>
    <row r="75584" hidden="1"/>
    <row r="75585" hidden="1"/>
    <row r="75586" hidden="1"/>
    <row r="75587" hidden="1"/>
    <row r="75588" hidden="1"/>
    <row r="75589" hidden="1"/>
    <row r="75590" hidden="1"/>
    <row r="75591" hidden="1"/>
    <row r="75592" hidden="1"/>
    <row r="75593" hidden="1"/>
    <row r="75594" hidden="1"/>
    <row r="75595" hidden="1"/>
    <row r="75596" hidden="1"/>
    <row r="75597" hidden="1"/>
    <row r="75598" hidden="1"/>
    <row r="75599" hidden="1"/>
    <row r="75600" hidden="1"/>
    <row r="75601" hidden="1"/>
    <row r="75602" hidden="1"/>
    <row r="75603" hidden="1"/>
    <row r="75604" hidden="1"/>
    <row r="75605" hidden="1"/>
    <row r="75606" hidden="1"/>
    <row r="75607" hidden="1"/>
    <row r="75608" hidden="1"/>
    <row r="75609" hidden="1"/>
    <row r="75610" hidden="1"/>
    <row r="75611" hidden="1"/>
    <row r="75612" hidden="1"/>
    <row r="75613" hidden="1"/>
    <row r="75614" hidden="1"/>
    <row r="75615" hidden="1"/>
    <row r="75616" hidden="1"/>
    <row r="75617" hidden="1"/>
    <row r="75618" hidden="1"/>
    <row r="75619" hidden="1"/>
    <row r="75620" hidden="1"/>
    <row r="75621" hidden="1"/>
    <row r="75622" hidden="1"/>
    <row r="75623" hidden="1"/>
    <row r="75624" hidden="1"/>
    <row r="75625" hidden="1"/>
    <row r="75626" hidden="1"/>
    <row r="75627" hidden="1"/>
    <row r="75628" hidden="1"/>
    <row r="75629" hidden="1"/>
    <row r="75630" hidden="1"/>
    <row r="75631" hidden="1"/>
    <row r="75632" hidden="1"/>
    <row r="75633" hidden="1"/>
    <row r="75634" hidden="1"/>
    <row r="75635" hidden="1"/>
    <row r="75636" hidden="1"/>
    <row r="75637" hidden="1"/>
    <row r="75638" hidden="1"/>
    <row r="75639" hidden="1"/>
    <row r="75640" hidden="1"/>
    <row r="75641" hidden="1"/>
    <row r="75642" hidden="1"/>
    <row r="75643" hidden="1"/>
    <row r="75644" hidden="1"/>
    <row r="75645" hidden="1"/>
    <row r="75646" hidden="1"/>
    <row r="75647" hidden="1"/>
    <row r="75648" hidden="1"/>
    <row r="75649" hidden="1"/>
    <row r="75650" hidden="1"/>
    <row r="75651" hidden="1"/>
    <row r="75652" hidden="1"/>
    <row r="75653" hidden="1"/>
    <row r="75654" hidden="1"/>
    <row r="75655" hidden="1"/>
    <row r="75656" hidden="1"/>
    <row r="75657" hidden="1"/>
    <row r="75658" hidden="1"/>
    <row r="75659" hidden="1"/>
    <row r="75660" hidden="1"/>
    <row r="75661" hidden="1"/>
    <row r="75662" hidden="1"/>
    <row r="75663" hidden="1"/>
    <row r="75664" hidden="1"/>
    <row r="75665" hidden="1"/>
    <row r="75666" hidden="1"/>
    <row r="75667" hidden="1"/>
    <row r="75668" hidden="1"/>
    <row r="75669" hidden="1"/>
    <row r="75670" hidden="1"/>
    <row r="75671" hidden="1"/>
    <row r="75672" hidden="1"/>
    <row r="75673" hidden="1"/>
    <row r="75674" hidden="1"/>
    <row r="75675" hidden="1"/>
    <row r="75676" hidden="1"/>
    <row r="75677" hidden="1"/>
    <row r="75678" hidden="1"/>
    <row r="75679" hidden="1"/>
    <row r="75680" hidden="1"/>
    <row r="75681" hidden="1"/>
    <row r="75682" hidden="1"/>
    <row r="75683" hidden="1"/>
    <row r="75684" hidden="1"/>
    <row r="75685" hidden="1"/>
    <row r="75686" hidden="1"/>
    <row r="75687" hidden="1"/>
    <row r="75688" hidden="1"/>
    <row r="75689" hidden="1"/>
    <row r="75690" hidden="1"/>
    <row r="75691" hidden="1"/>
    <row r="75692" hidden="1"/>
    <row r="75693" hidden="1"/>
    <row r="75694" hidden="1"/>
    <row r="75695" hidden="1"/>
    <row r="75696" hidden="1"/>
    <row r="75697" hidden="1"/>
    <row r="75698" hidden="1"/>
    <row r="75699" hidden="1"/>
    <row r="75700" hidden="1"/>
    <row r="75701" hidden="1"/>
    <row r="75702" hidden="1"/>
    <row r="75703" hidden="1"/>
    <row r="75704" hidden="1"/>
    <row r="75705" hidden="1"/>
    <row r="75706" hidden="1"/>
    <row r="75707" hidden="1"/>
    <row r="75708" hidden="1"/>
    <row r="75709" hidden="1"/>
    <row r="75710" hidden="1"/>
    <row r="75711" hidden="1"/>
    <row r="75712" hidden="1"/>
    <row r="75713" hidden="1"/>
    <row r="75714" hidden="1"/>
    <row r="75715" hidden="1"/>
    <row r="75716" hidden="1"/>
    <row r="75717" hidden="1"/>
    <row r="75718" hidden="1"/>
    <row r="75719" hidden="1"/>
    <row r="75720" hidden="1"/>
    <row r="75721" hidden="1"/>
    <row r="75722" hidden="1"/>
    <row r="75723" hidden="1"/>
    <row r="75724" hidden="1"/>
    <row r="75725" hidden="1"/>
    <row r="75726" hidden="1"/>
    <row r="75727" hidden="1"/>
    <row r="75728" hidden="1"/>
    <row r="75729" hidden="1"/>
    <row r="75730" hidden="1"/>
    <row r="75731" hidden="1"/>
    <row r="75732" hidden="1"/>
    <row r="75733" hidden="1"/>
    <row r="75734" hidden="1"/>
    <row r="75735" hidden="1"/>
    <row r="75736" hidden="1"/>
    <row r="75737" hidden="1"/>
    <row r="75738" hidden="1"/>
    <row r="75739" hidden="1"/>
    <row r="75740" hidden="1"/>
    <row r="75741" hidden="1"/>
    <row r="75742" hidden="1"/>
    <row r="75743" hidden="1"/>
    <row r="75744" hidden="1"/>
    <row r="75745" hidden="1"/>
    <row r="75746" hidden="1"/>
    <row r="75747" hidden="1"/>
    <row r="75748" hidden="1"/>
    <row r="75749" hidden="1"/>
    <row r="75750" hidden="1"/>
    <row r="75751" hidden="1"/>
    <row r="75752" hidden="1"/>
    <row r="75753" hidden="1"/>
    <row r="75754" hidden="1"/>
    <row r="75755" hidden="1"/>
    <row r="75756" hidden="1"/>
    <row r="75757" hidden="1"/>
    <row r="75758" hidden="1"/>
    <row r="75759" hidden="1"/>
    <row r="75760" hidden="1"/>
    <row r="75761" hidden="1"/>
    <row r="75762" hidden="1"/>
    <row r="75763" hidden="1"/>
    <row r="75764" hidden="1"/>
    <row r="75765" hidden="1"/>
    <row r="75766" hidden="1"/>
    <row r="75767" hidden="1"/>
    <row r="75768" hidden="1"/>
    <row r="75769" hidden="1"/>
    <row r="75770" hidden="1"/>
    <row r="75771" hidden="1"/>
    <row r="75772" hidden="1"/>
    <row r="75773" hidden="1"/>
    <row r="75774" hidden="1"/>
    <row r="75775" hidden="1"/>
    <row r="75776" hidden="1"/>
    <row r="75777" hidden="1"/>
    <row r="75778" hidden="1"/>
    <row r="75779" hidden="1"/>
    <row r="75780" hidden="1"/>
    <row r="75781" hidden="1"/>
    <row r="75782" hidden="1"/>
    <row r="75783" hidden="1"/>
    <row r="75784" hidden="1"/>
    <row r="75785" hidden="1"/>
    <row r="75786" hidden="1"/>
    <row r="75787" hidden="1"/>
    <row r="75788" hidden="1"/>
    <row r="75789" hidden="1"/>
    <row r="75790" hidden="1"/>
    <row r="75791" hidden="1"/>
    <row r="75792" hidden="1"/>
    <row r="75793" hidden="1"/>
    <row r="75794" hidden="1"/>
    <row r="75795" hidden="1"/>
    <row r="75796" hidden="1"/>
    <row r="75797" hidden="1"/>
    <row r="75798" hidden="1"/>
    <row r="75799" hidden="1"/>
    <row r="75800" hidden="1"/>
    <row r="75801" hidden="1"/>
    <row r="75802" hidden="1"/>
    <row r="75803" hidden="1"/>
    <row r="75804" hidden="1"/>
    <row r="75805" hidden="1"/>
    <row r="75806" hidden="1"/>
    <row r="75807" hidden="1"/>
    <row r="75808" hidden="1"/>
    <row r="75809" hidden="1"/>
    <row r="75810" hidden="1"/>
    <row r="75811" hidden="1"/>
    <row r="75812" hidden="1"/>
    <row r="75813" hidden="1"/>
    <row r="75814" hidden="1"/>
    <row r="75815" hidden="1"/>
    <row r="75816" hidden="1"/>
    <row r="75817" hidden="1"/>
    <row r="75818" hidden="1"/>
    <row r="75819" hidden="1"/>
    <row r="75820" hidden="1"/>
    <row r="75821" hidden="1"/>
    <row r="75822" hidden="1"/>
    <row r="75823" hidden="1"/>
    <row r="75824" hidden="1"/>
    <row r="75825" hidden="1"/>
    <row r="75826" hidden="1"/>
    <row r="75827" hidden="1"/>
    <row r="75828" hidden="1"/>
    <row r="75829" hidden="1"/>
    <row r="75830" hidden="1"/>
    <row r="75831" hidden="1"/>
    <row r="75832" hidden="1"/>
    <row r="75833" hidden="1"/>
    <row r="75834" hidden="1"/>
    <row r="75835" hidden="1"/>
    <row r="75836" hidden="1"/>
    <row r="75837" hidden="1"/>
    <row r="75838" hidden="1"/>
    <row r="75839" hidden="1"/>
    <row r="75840" hidden="1"/>
    <row r="75841" hidden="1"/>
    <row r="75842" hidden="1"/>
    <row r="75843" hidden="1"/>
    <row r="75844" hidden="1"/>
    <row r="75845" hidden="1"/>
    <row r="75846" hidden="1"/>
    <row r="75847" hidden="1"/>
    <row r="75848" hidden="1"/>
    <row r="75849" hidden="1"/>
    <row r="75850" hidden="1"/>
    <row r="75851" hidden="1"/>
    <row r="75852" hidden="1"/>
    <row r="75853" hidden="1"/>
    <row r="75854" hidden="1"/>
    <row r="75855" hidden="1"/>
    <row r="75856" hidden="1"/>
    <row r="75857" hidden="1"/>
    <row r="75858" hidden="1"/>
    <row r="75859" hidden="1"/>
    <row r="75860" hidden="1"/>
    <row r="75861" hidden="1"/>
    <row r="75862" hidden="1"/>
    <row r="75863" hidden="1"/>
    <row r="75864" hidden="1"/>
    <row r="75865" hidden="1"/>
    <row r="75866" hidden="1"/>
    <row r="75867" hidden="1"/>
    <row r="75868" hidden="1"/>
    <row r="75869" hidden="1"/>
    <row r="75870" hidden="1"/>
    <row r="75871" hidden="1"/>
    <row r="75872" hidden="1"/>
    <row r="75873" hidden="1"/>
    <row r="75874" hidden="1"/>
    <row r="75875" hidden="1"/>
    <row r="75876" hidden="1"/>
    <row r="75877" hidden="1"/>
    <row r="75878" hidden="1"/>
    <row r="75879" hidden="1"/>
    <row r="75880" hidden="1"/>
    <row r="75881" hidden="1"/>
    <row r="75882" hidden="1"/>
    <row r="75883" hidden="1"/>
    <row r="75884" hidden="1"/>
    <row r="75885" hidden="1"/>
    <row r="75886" hidden="1"/>
    <row r="75887" hidden="1"/>
    <row r="75888" hidden="1"/>
    <row r="75889" hidden="1"/>
    <row r="75890" hidden="1"/>
    <row r="75891" hidden="1"/>
    <row r="75892" hidden="1"/>
    <row r="75893" hidden="1"/>
    <row r="75894" hidden="1"/>
    <row r="75895" hidden="1"/>
    <row r="75896" hidden="1"/>
    <row r="75897" hidden="1"/>
    <row r="75898" hidden="1"/>
    <row r="75899" hidden="1"/>
    <row r="75900" hidden="1"/>
    <row r="75901" hidden="1"/>
    <row r="75902" hidden="1"/>
    <row r="75903" hidden="1"/>
    <row r="75904" hidden="1"/>
    <row r="75905" hidden="1"/>
    <row r="75906" hidden="1"/>
    <row r="75907" hidden="1"/>
    <row r="75908" hidden="1"/>
    <row r="75909" hidden="1"/>
    <row r="75910" hidden="1"/>
    <row r="75911" hidden="1"/>
    <row r="75912" hidden="1"/>
    <row r="75913" hidden="1"/>
    <row r="75914" hidden="1"/>
    <row r="75915" hidden="1"/>
    <row r="75916" hidden="1"/>
    <row r="75917" hidden="1"/>
    <row r="75918" hidden="1"/>
    <row r="75919" hidden="1"/>
    <row r="75920" hidden="1"/>
    <row r="75921" hidden="1"/>
    <row r="75922" hidden="1"/>
    <row r="75923" hidden="1"/>
    <row r="75924" hidden="1"/>
    <row r="75925" hidden="1"/>
    <row r="75926" hidden="1"/>
    <row r="75927" hidden="1"/>
    <row r="75928" hidden="1"/>
    <row r="75929" hidden="1"/>
    <row r="75930" hidden="1"/>
    <row r="75931" hidden="1"/>
    <row r="75932" hidden="1"/>
    <row r="75933" hidden="1"/>
    <row r="75934" hidden="1"/>
    <row r="75935" hidden="1"/>
    <row r="75936" hidden="1"/>
    <row r="75937" hidden="1"/>
    <row r="75938" hidden="1"/>
    <row r="75939" hidden="1"/>
    <row r="75940" hidden="1"/>
    <row r="75941" hidden="1"/>
    <row r="75942" hidden="1"/>
    <row r="75943" hidden="1"/>
    <row r="75944" hidden="1"/>
    <row r="75945" hidden="1"/>
    <row r="75946" hidden="1"/>
    <row r="75947" hidden="1"/>
    <row r="75948" hidden="1"/>
    <row r="75949" hidden="1"/>
    <row r="75950" hidden="1"/>
    <row r="75951" hidden="1"/>
    <row r="75952" hidden="1"/>
    <row r="75953" hidden="1"/>
    <row r="75954" hidden="1"/>
    <row r="75955" hidden="1"/>
    <row r="75956" hidden="1"/>
    <row r="75957" hidden="1"/>
    <row r="75958" hidden="1"/>
    <row r="75959" hidden="1"/>
    <row r="75960" hidden="1"/>
    <row r="75961" hidden="1"/>
    <row r="75962" hidden="1"/>
    <row r="75963" hidden="1"/>
    <row r="75964" hidden="1"/>
    <row r="75965" hidden="1"/>
    <row r="75966" hidden="1"/>
    <row r="75967" hidden="1"/>
    <row r="75968" hidden="1"/>
    <row r="75969" hidden="1"/>
    <row r="75970" hidden="1"/>
    <row r="75971" hidden="1"/>
    <row r="75972" hidden="1"/>
    <row r="75973" hidden="1"/>
    <row r="75974" hidden="1"/>
    <row r="75975" hidden="1"/>
    <row r="75976" hidden="1"/>
    <row r="75977" hidden="1"/>
    <row r="75978" hidden="1"/>
    <row r="75979" hidden="1"/>
    <row r="75980" hidden="1"/>
    <row r="75981" hidden="1"/>
    <row r="75982" hidden="1"/>
    <row r="75983" hidden="1"/>
    <row r="75984" hidden="1"/>
    <row r="75985" hidden="1"/>
    <row r="75986" hidden="1"/>
    <row r="75987" hidden="1"/>
    <row r="75988" hidden="1"/>
    <row r="75989" hidden="1"/>
    <row r="75990" hidden="1"/>
    <row r="75991" hidden="1"/>
    <row r="75992" hidden="1"/>
    <row r="75993" hidden="1"/>
    <row r="75994" hidden="1"/>
    <row r="75995" hidden="1"/>
    <row r="75996" hidden="1"/>
    <row r="75997" hidden="1"/>
    <row r="75998" hidden="1"/>
    <row r="75999" hidden="1"/>
    <row r="76000" hidden="1"/>
    <row r="76001" hidden="1"/>
    <row r="76002" hidden="1"/>
    <row r="76003" hidden="1"/>
    <row r="76004" hidden="1"/>
    <row r="76005" hidden="1"/>
    <row r="76006" hidden="1"/>
    <row r="76007" hidden="1"/>
    <row r="76008" hidden="1"/>
    <row r="76009" hidden="1"/>
    <row r="76010" hidden="1"/>
    <row r="76011" hidden="1"/>
    <row r="76012" hidden="1"/>
    <row r="76013" hidden="1"/>
    <row r="76014" hidden="1"/>
    <row r="76015" hidden="1"/>
    <row r="76016" hidden="1"/>
    <row r="76017" hidden="1"/>
    <row r="76018" hidden="1"/>
    <row r="76019" hidden="1"/>
    <row r="76020" hidden="1"/>
    <row r="76021" hidden="1"/>
    <row r="76022" hidden="1"/>
    <row r="76023" hidden="1"/>
    <row r="76024" hidden="1"/>
    <row r="76025" hidden="1"/>
    <row r="76026" hidden="1"/>
    <row r="76027" hidden="1"/>
    <row r="76028" hidden="1"/>
    <row r="76029" hidden="1"/>
    <row r="76030" hidden="1"/>
    <row r="76031" hidden="1"/>
    <row r="76032" hidden="1"/>
    <row r="76033" hidden="1"/>
    <row r="76034" hidden="1"/>
    <row r="76035" hidden="1"/>
    <row r="76036" hidden="1"/>
    <row r="76037" hidden="1"/>
    <row r="76038" hidden="1"/>
    <row r="76039" hidden="1"/>
    <row r="76040" hidden="1"/>
    <row r="76041" hidden="1"/>
    <row r="76042" hidden="1"/>
    <row r="76043" hidden="1"/>
    <row r="76044" hidden="1"/>
    <row r="76045" hidden="1"/>
    <row r="76046" hidden="1"/>
    <row r="76047" hidden="1"/>
    <row r="76048" hidden="1"/>
    <row r="76049" hidden="1"/>
    <row r="76050" hidden="1"/>
    <row r="76051" hidden="1"/>
    <row r="76052" hidden="1"/>
    <row r="76053" hidden="1"/>
    <row r="76054" hidden="1"/>
    <row r="76055" hidden="1"/>
    <row r="76056" hidden="1"/>
    <row r="76057" hidden="1"/>
    <row r="76058" hidden="1"/>
    <row r="76059" hidden="1"/>
    <row r="76060" hidden="1"/>
    <row r="76061" hidden="1"/>
    <row r="76062" hidden="1"/>
    <row r="76063" hidden="1"/>
    <row r="76064" hidden="1"/>
    <row r="76065" hidden="1"/>
    <row r="76066" hidden="1"/>
    <row r="76067" hidden="1"/>
    <row r="76068" hidden="1"/>
    <row r="76069" hidden="1"/>
    <row r="76070" hidden="1"/>
    <row r="76071" hidden="1"/>
    <row r="76072" hidden="1"/>
    <row r="76073" hidden="1"/>
    <row r="76074" hidden="1"/>
    <row r="76075" hidden="1"/>
    <row r="76076" hidden="1"/>
    <row r="76077" hidden="1"/>
    <row r="76078" hidden="1"/>
    <row r="76079" hidden="1"/>
    <row r="76080" hidden="1"/>
    <row r="76081" hidden="1"/>
    <row r="76082" hidden="1"/>
    <row r="76083" hidden="1"/>
    <row r="76084" hidden="1"/>
    <row r="76085" hidden="1"/>
    <row r="76086" hidden="1"/>
    <row r="76087" hidden="1"/>
    <row r="76088" hidden="1"/>
    <row r="76089" hidden="1"/>
    <row r="76090" hidden="1"/>
    <row r="76091" hidden="1"/>
    <row r="76092" hidden="1"/>
    <row r="76093" hidden="1"/>
    <row r="76094" hidden="1"/>
    <row r="76095" hidden="1"/>
    <row r="76096" hidden="1"/>
    <row r="76097" hidden="1"/>
    <row r="76098" hidden="1"/>
    <row r="76099" hidden="1"/>
    <row r="76100" hidden="1"/>
    <row r="76101" hidden="1"/>
    <row r="76102" hidden="1"/>
    <row r="76103" hidden="1"/>
    <row r="76104" hidden="1"/>
    <row r="76105" hidden="1"/>
    <row r="76106" hidden="1"/>
    <row r="76107" hidden="1"/>
    <row r="76108" hidden="1"/>
    <row r="76109" hidden="1"/>
    <row r="76110" hidden="1"/>
    <row r="76111" hidden="1"/>
    <row r="76112" hidden="1"/>
    <row r="76113" hidden="1"/>
    <row r="76114" hidden="1"/>
    <row r="76115" hidden="1"/>
    <row r="76116" hidden="1"/>
    <row r="76117" hidden="1"/>
    <row r="76118" hidden="1"/>
    <row r="76119" hidden="1"/>
    <row r="76120" hidden="1"/>
    <row r="76121" hidden="1"/>
    <row r="76122" hidden="1"/>
    <row r="76123" hidden="1"/>
    <row r="76124" hidden="1"/>
    <row r="76125" hidden="1"/>
    <row r="76126" hidden="1"/>
    <row r="76127" hidden="1"/>
    <row r="76128" hidden="1"/>
    <row r="76129" hidden="1"/>
    <row r="76130" hidden="1"/>
    <row r="76131" hidden="1"/>
    <row r="76132" hidden="1"/>
    <row r="76133" hidden="1"/>
    <row r="76134" hidden="1"/>
    <row r="76135" hidden="1"/>
    <row r="76136" hidden="1"/>
    <row r="76137" hidden="1"/>
    <row r="76138" hidden="1"/>
    <row r="76139" hidden="1"/>
    <row r="76140" hidden="1"/>
    <row r="76141" hidden="1"/>
    <row r="76142" hidden="1"/>
    <row r="76143" hidden="1"/>
    <row r="76144" hidden="1"/>
    <row r="76145" hidden="1"/>
    <row r="76146" hidden="1"/>
    <row r="76147" hidden="1"/>
    <row r="76148" hidden="1"/>
    <row r="76149" hidden="1"/>
    <row r="76150" hidden="1"/>
    <row r="76151" hidden="1"/>
    <row r="76152" hidden="1"/>
    <row r="76153" hidden="1"/>
    <row r="76154" hidden="1"/>
    <row r="76155" hidden="1"/>
    <row r="76156" hidden="1"/>
    <row r="76157" hidden="1"/>
    <row r="76158" hidden="1"/>
    <row r="76159" hidden="1"/>
    <row r="76160" hidden="1"/>
    <row r="76161" hidden="1"/>
    <row r="76162" hidden="1"/>
    <row r="76163" hidden="1"/>
    <row r="76164" hidden="1"/>
    <row r="76165" hidden="1"/>
    <row r="76166" hidden="1"/>
    <row r="76167" hidden="1"/>
    <row r="76168" hidden="1"/>
    <row r="76169" hidden="1"/>
    <row r="76170" hidden="1"/>
    <row r="76171" hidden="1"/>
    <row r="76172" hidden="1"/>
    <row r="76173" hidden="1"/>
    <row r="76174" hidden="1"/>
    <row r="76175" hidden="1"/>
    <row r="76176" hidden="1"/>
    <row r="76177" hidden="1"/>
    <row r="76178" hidden="1"/>
    <row r="76179" hidden="1"/>
    <row r="76180" hidden="1"/>
    <row r="76181" hidden="1"/>
    <row r="76182" hidden="1"/>
    <row r="76183" hidden="1"/>
    <row r="76184" hidden="1"/>
    <row r="76185" hidden="1"/>
    <row r="76186" hidden="1"/>
    <row r="76187" hidden="1"/>
    <row r="76188" hidden="1"/>
    <row r="76189" hidden="1"/>
    <row r="76190" hidden="1"/>
    <row r="76191" hidden="1"/>
    <row r="76192" hidden="1"/>
    <row r="76193" hidden="1"/>
    <row r="76194" hidden="1"/>
    <row r="76195" hidden="1"/>
    <row r="76196" hidden="1"/>
    <row r="76197" hidden="1"/>
    <row r="76198" hidden="1"/>
    <row r="76199" hidden="1"/>
    <row r="76200" hidden="1"/>
    <row r="76201" hidden="1"/>
    <row r="76202" hidden="1"/>
    <row r="76203" hidden="1"/>
    <row r="76204" hidden="1"/>
    <row r="76205" hidden="1"/>
    <row r="76206" hidden="1"/>
    <row r="76207" hidden="1"/>
    <row r="76208" hidden="1"/>
    <row r="76209" hidden="1"/>
    <row r="76210" hidden="1"/>
    <row r="76211" hidden="1"/>
    <row r="76212" hidden="1"/>
    <row r="76213" hidden="1"/>
    <row r="76214" hidden="1"/>
    <row r="76215" hidden="1"/>
    <row r="76216" hidden="1"/>
    <row r="76217" hidden="1"/>
    <row r="76218" hidden="1"/>
    <row r="76219" hidden="1"/>
    <row r="76220" hidden="1"/>
    <row r="76221" hidden="1"/>
    <row r="76222" hidden="1"/>
    <row r="76223" hidden="1"/>
    <row r="76224" hidden="1"/>
    <row r="76225" hidden="1"/>
    <row r="76226" hidden="1"/>
    <row r="76227" hidden="1"/>
    <row r="76228" hidden="1"/>
    <row r="76229" hidden="1"/>
    <row r="76230" hidden="1"/>
    <row r="76231" hidden="1"/>
    <row r="76232" hidden="1"/>
    <row r="76233" hidden="1"/>
    <row r="76234" hidden="1"/>
    <row r="76235" hidden="1"/>
    <row r="76236" hidden="1"/>
    <row r="76237" hidden="1"/>
    <row r="76238" hidden="1"/>
    <row r="76239" hidden="1"/>
    <row r="76240" hidden="1"/>
    <row r="76241" hidden="1"/>
    <row r="76242" hidden="1"/>
    <row r="76243" hidden="1"/>
    <row r="76244" hidden="1"/>
    <row r="76245" hidden="1"/>
    <row r="76246" hidden="1"/>
    <row r="76247" hidden="1"/>
    <row r="76248" hidden="1"/>
    <row r="76249" hidden="1"/>
    <row r="76250" hidden="1"/>
    <row r="76251" hidden="1"/>
    <row r="76252" hidden="1"/>
    <row r="76253" hidden="1"/>
    <row r="76254" hidden="1"/>
    <row r="76255" hidden="1"/>
    <row r="76256" hidden="1"/>
    <row r="76257" hidden="1"/>
    <row r="76258" hidden="1"/>
    <row r="76259" hidden="1"/>
    <row r="76260" hidden="1"/>
    <row r="76261" hidden="1"/>
    <row r="76262" hidden="1"/>
    <row r="76263" hidden="1"/>
    <row r="76264" hidden="1"/>
    <row r="76265" hidden="1"/>
    <row r="76266" hidden="1"/>
    <row r="76267" hidden="1"/>
    <row r="76268" hidden="1"/>
    <row r="76269" hidden="1"/>
    <row r="76270" hidden="1"/>
    <row r="76271" hidden="1"/>
    <row r="76272" hidden="1"/>
    <row r="76273" hidden="1"/>
    <row r="76274" hidden="1"/>
    <row r="76275" hidden="1"/>
    <row r="76276" hidden="1"/>
    <row r="76277" hidden="1"/>
    <row r="76278" hidden="1"/>
    <row r="76279" hidden="1"/>
    <row r="76280" hidden="1"/>
    <row r="76281" hidden="1"/>
    <row r="76282" hidden="1"/>
    <row r="76283" hidden="1"/>
    <row r="76284" hidden="1"/>
    <row r="76285" hidden="1"/>
    <row r="76286" hidden="1"/>
    <row r="76287" hidden="1"/>
    <row r="76288" hidden="1"/>
    <row r="76289" hidden="1"/>
    <row r="76290" hidden="1"/>
    <row r="76291" hidden="1"/>
    <row r="76292" hidden="1"/>
    <row r="76293" hidden="1"/>
    <row r="76294" hidden="1"/>
    <row r="76295" hidden="1"/>
    <row r="76296" hidden="1"/>
    <row r="76297" hidden="1"/>
    <row r="76298" hidden="1"/>
    <row r="76299" hidden="1"/>
    <row r="76300" hidden="1"/>
    <row r="76301" hidden="1"/>
    <row r="76302" hidden="1"/>
    <row r="76303" hidden="1"/>
    <row r="76304" hidden="1"/>
    <row r="76305" hidden="1"/>
    <row r="76306" hidden="1"/>
    <row r="76307" hidden="1"/>
    <row r="76308" hidden="1"/>
    <row r="76309" hidden="1"/>
    <row r="76310" hidden="1"/>
    <row r="76311" hidden="1"/>
    <row r="76312" hidden="1"/>
    <row r="76313" hidden="1"/>
    <row r="76314" hidden="1"/>
    <row r="76315" hidden="1"/>
    <row r="76316" hidden="1"/>
    <row r="76317" hidden="1"/>
    <row r="76318" hidden="1"/>
    <row r="76319" hidden="1"/>
    <row r="76320" hidden="1"/>
    <row r="76321" hidden="1"/>
    <row r="76322" hidden="1"/>
    <row r="76323" hidden="1"/>
    <row r="76324" hidden="1"/>
    <row r="76325" hidden="1"/>
    <row r="76326" hidden="1"/>
    <row r="76327" hidden="1"/>
    <row r="76328" hidden="1"/>
    <row r="76329" hidden="1"/>
    <row r="76330" hidden="1"/>
    <row r="76331" hidden="1"/>
    <row r="76332" hidden="1"/>
    <row r="76333" hidden="1"/>
    <row r="76334" hidden="1"/>
    <row r="76335" hidden="1"/>
    <row r="76336" hidden="1"/>
    <row r="76337" hidden="1"/>
    <row r="76338" hidden="1"/>
    <row r="76339" hidden="1"/>
    <row r="76340" hidden="1"/>
    <row r="76341" hidden="1"/>
    <row r="76342" hidden="1"/>
    <row r="76343" hidden="1"/>
    <row r="76344" hidden="1"/>
    <row r="76345" hidden="1"/>
    <row r="76346" hidden="1"/>
    <row r="76347" hidden="1"/>
    <row r="76348" hidden="1"/>
    <row r="76349" hidden="1"/>
    <row r="76350" hidden="1"/>
    <row r="76351" hidden="1"/>
    <row r="76352" hidden="1"/>
    <row r="76353" hidden="1"/>
    <row r="76354" hidden="1"/>
    <row r="76355" hidden="1"/>
    <row r="76356" hidden="1"/>
    <row r="76357" hidden="1"/>
    <row r="76358" hidden="1"/>
    <row r="76359" hidden="1"/>
    <row r="76360" hidden="1"/>
    <row r="76361" hidden="1"/>
    <row r="76362" hidden="1"/>
    <row r="76363" hidden="1"/>
    <row r="76364" hidden="1"/>
    <row r="76365" hidden="1"/>
    <row r="76366" hidden="1"/>
    <row r="76367" hidden="1"/>
    <row r="76368" hidden="1"/>
    <row r="76369" hidden="1"/>
    <row r="76370" hidden="1"/>
    <row r="76371" hidden="1"/>
    <row r="76372" hidden="1"/>
    <row r="76373" hidden="1"/>
    <row r="76374" hidden="1"/>
    <row r="76375" hidden="1"/>
    <row r="76376" hidden="1"/>
    <row r="76377" hidden="1"/>
    <row r="76378" hidden="1"/>
    <row r="76379" hidden="1"/>
    <row r="76380" hidden="1"/>
    <row r="76381" hidden="1"/>
    <row r="76382" hidden="1"/>
    <row r="76383" hidden="1"/>
    <row r="76384" hidden="1"/>
    <row r="76385" hidden="1"/>
    <row r="76386" hidden="1"/>
    <row r="76387" hidden="1"/>
    <row r="76388" hidden="1"/>
    <row r="76389" hidden="1"/>
    <row r="76390" hidden="1"/>
    <row r="76391" hidden="1"/>
    <row r="76392" hidden="1"/>
    <row r="76393" hidden="1"/>
    <row r="76394" hidden="1"/>
    <row r="76395" hidden="1"/>
    <row r="76396" hidden="1"/>
    <row r="76397" hidden="1"/>
    <row r="76398" hidden="1"/>
    <row r="76399" hidden="1"/>
    <row r="76400" hidden="1"/>
    <row r="76401" hidden="1"/>
    <row r="76402" hidden="1"/>
    <row r="76403" hidden="1"/>
    <row r="76404" hidden="1"/>
    <row r="76405" hidden="1"/>
    <row r="76406" hidden="1"/>
    <row r="76407" hidden="1"/>
    <row r="76408" hidden="1"/>
    <row r="76409" hidden="1"/>
    <row r="76410" hidden="1"/>
    <row r="76411" hidden="1"/>
    <row r="76412" hidden="1"/>
    <row r="76413" hidden="1"/>
    <row r="76414" hidden="1"/>
    <row r="76415" hidden="1"/>
    <row r="76416" hidden="1"/>
    <row r="76417" hidden="1"/>
    <row r="76418" hidden="1"/>
    <row r="76419" hidden="1"/>
    <row r="76420" hidden="1"/>
    <row r="76421" hidden="1"/>
    <row r="76422" hidden="1"/>
    <row r="76423" hidden="1"/>
    <row r="76424" hidden="1"/>
    <row r="76425" hidden="1"/>
    <row r="76426" hidden="1"/>
    <row r="76427" hidden="1"/>
    <row r="76428" hidden="1"/>
    <row r="76429" hidden="1"/>
    <row r="76430" hidden="1"/>
    <row r="76431" hidden="1"/>
    <row r="76432" hidden="1"/>
    <row r="76433" hidden="1"/>
    <row r="76434" hidden="1"/>
    <row r="76435" hidden="1"/>
    <row r="76436" hidden="1"/>
    <row r="76437" hidden="1"/>
    <row r="76438" hidden="1"/>
    <row r="76439" hidden="1"/>
    <row r="76440" hidden="1"/>
    <row r="76441" hidden="1"/>
    <row r="76442" hidden="1"/>
    <row r="76443" hidden="1"/>
    <row r="76444" hidden="1"/>
    <row r="76445" hidden="1"/>
    <row r="76446" hidden="1"/>
    <row r="76447" hidden="1"/>
    <row r="76448" hidden="1"/>
    <row r="76449" hidden="1"/>
    <row r="76450" hidden="1"/>
    <row r="76451" hidden="1"/>
    <row r="76452" hidden="1"/>
    <row r="76453" hidden="1"/>
    <row r="76454" hidden="1"/>
    <row r="76455" hidden="1"/>
    <row r="76456" hidden="1"/>
    <row r="76457" hidden="1"/>
    <row r="76458" hidden="1"/>
    <row r="76459" hidden="1"/>
    <row r="76460" hidden="1"/>
    <row r="76461" hidden="1"/>
    <row r="76462" hidden="1"/>
    <row r="76463" hidden="1"/>
    <row r="76464" hidden="1"/>
    <row r="76465" hidden="1"/>
    <row r="76466" hidden="1"/>
    <row r="76467" hidden="1"/>
    <row r="76468" hidden="1"/>
    <row r="76469" hidden="1"/>
    <row r="76470" hidden="1"/>
    <row r="76471" hidden="1"/>
    <row r="76472" hidden="1"/>
    <row r="76473" hidden="1"/>
    <row r="76474" hidden="1"/>
    <row r="76475" hidden="1"/>
    <row r="76476" hidden="1"/>
    <row r="76477" hidden="1"/>
    <row r="76478" hidden="1"/>
    <row r="76479" hidden="1"/>
    <row r="76480" hidden="1"/>
    <row r="76481" hidden="1"/>
    <row r="76482" hidden="1"/>
    <row r="76483" hidden="1"/>
    <row r="76484" hidden="1"/>
    <row r="76485" hidden="1"/>
    <row r="76486" hidden="1"/>
    <row r="76487" hidden="1"/>
    <row r="76488" hidden="1"/>
    <row r="76489" hidden="1"/>
    <row r="76490" hidden="1"/>
    <row r="76491" hidden="1"/>
    <row r="76492" hidden="1"/>
    <row r="76493" hidden="1"/>
    <row r="76494" hidden="1"/>
    <row r="76495" hidden="1"/>
    <row r="76496" hidden="1"/>
    <row r="76497" hidden="1"/>
    <row r="76498" hidden="1"/>
    <row r="76499" hidden="1"/>
    <row r="76500" hidden="1"/>
    <row r="76501" hidden="1"/>
    <row r="76502" hidden="1"/>
    <row r="76503" hidden="1"/>
    <row r="76504" hidden="1"/>
    <row r="76505" hidden="1"/>
    <row r="76506" hidden="1"/>
    <row r="76507" hidden="1"/>
    <row r="76508" hidden="1"/>
    <row r="76509" hidden="1"/>
    <row r="76510" hidden="1"/>
    <row r="76511" hidden="1"/>
    <row r="76512" hidden="1"/>
    <row r="76513" hidden="1"/>
    <row r="76514" hidden="1"/>
    <row r="76515" hidden="1"/>
    <row r="76516" hidden="1"/>
    <row r="76517" hidden="1"/>
    <row r="76518" hidden="1"/>
    <row r="76519" hidden="1"/>
    <row r="76520" hidden="1"/>
    <row r="76521" hidden="1"/>
    <row r="76522" hidden="1"/>
    <row r="76523" hidden="1"/>
    <row r="76524" hidden="1"/>
    <row r="76525" hidden="1"/>
    <row r="76526" hidden="1"/>
    <row r="76527" hidden="1"/>
    <row r="76528" hidden="1"/>
    <row r="76529" hidden="1"/>
    <row r="76530" hidden="1"/>
    <row r="76531" hidden="1"/>
    <row r="76532" hidden="1"/>
    <row r="76533" hidden="1"/>
    <row r="76534" hidden="1"/>
    <row r="76535" hidden="1"/>
    <row r="76536" hidden="1"/>
    <row r="76537" hidden="1"/>
    <row r="76538" hidden="1"/>
    <row r="76539" hidden="1"/>
    <row r="76540" hidden="1"/>
    <row r="76541" hidden="1"/>
    <row r="76542" hidden="1"/>
    <row r="76543" hidden="1"/>
    <row r="76544" hidden="1"/>
    <row r="76545" hidden="1"/>
    <row r="76546" hidden="1"/>
    <row r="76547" hidden="1"/>
    <row r="76548" hidden="1"/>
    <row r="76549" hidden="1"/>
    <row r="76550" hidden="1"/>
    <row r="76551" hidden="1"/>
    <row r="76552" hidden="1"/>
    <row r="76553" hidden="1"/>
    <row r="76554" hidden="1"/>
    <row r="76555" hidden="1"/>
    <row r="76556" hidden="1"/>
    <row r="76557" hidden="1"/>
    <row r="76558" hidden="1"/>
    <row r="76559" hidden="1"/>
    <row r="76560" hidden="1"/>
    <row r="76561" hidden="1"/>
    <row r="76562" hidden="1"/>
    <row r="76563" hidden="1"/>
    <row r="76564" hidden="1"/>
    <row r="76565" hidden="1"/>
    <row r="76566" hidden="1"/>
    <row r="76567" hidden="1"/>
    <row r="76568" hidden="1"/>
    <row r="76569" hidden="1"/>
    <row r="76570" hidden="1"/>
    <row r="76571" hidden="1"/>
    <row r="76572" hidden="1"/>
    <row r="76573" hidden="1"/>
    <row r="76574" hidden="1"/>
    <row r="76575" hidden="1"/>
    <row r="76576" hidden="1"/>
    <row r="76577" hidden="1"/>
    <row r="76578" hidden="1"/>
    <row r="76579" hidden="1"/>
    <row r="76580" hidden="1"/>
    <row r="76581" hidden="1"/>
    <row r="76582" hidden="1"/>
    <row r="76583" hidden="1"/>
    <row r="76584" hidden="1"/>
    <row r="76585" hidden="1"/>
    <row r="76586" hidden="1"/>
    <row r="76587" hidden="1"/>
    <row r="76588" hidden="1"/>
    <row r="76589" hidden="1"/>
    <row r="76590" hidden="1"/>
    <row r="76591" hidden="1"/>
    <row r="76592" hidden="1"/>
    <row r="76593" hidden="1"/>
    <row r="76594" hidden="1"/>
    <row r="76595" hidden="1"/>
    <row r="76596" hidden="1"/>
    <row r="76597" hidden="1"/>
    <row r="76598" hidden="1"/>
    <row r="76599" hidden="1"/>
    <row r="76600" hidden="1"/>
    <row r="76601" hidden="1"/>
    <row r="76602" hidden="1"/>
    <row r="76603" hidden="1"/>
    <row r="76604" hidden="1"/>
    <row r="76605" hidden="1"/>
    <row r="76606" hidden="1"/>
    <row r="76607" hidden="1"/>
    <row r="76608" hidden="1"/>
    <row r="76609" hidden="1"/>
    <row r="76610" hidden="1"/>
    <row r="76611" hidden="1"/>
    <row r="76612" hidden="1"/>
    <row r="76613" hidden="1"/>
    <row r="76614" hidden="1"/>
    <row r="76615" hidden="1"/>
    <row r="76616" hidden="1"/>
    <row r="76617" hidden="1"/>
    <row r="76618" hidden="1"/>
    <row r="76619" hidden="1"/>
    <row r="76620" hidden="1"/>
    <row r="76621" hidden="1"/>
    <row r="76622" hidden="1"/>
    <row r="76623" hidden="1"/>
    <row r="76624" hidden="1"/>
    <row r="76625" hidden="1"/>
    <row r="76626" hidden="1"/>
    <row r="76627" hidden="1"/>
    <row r="76628" hidden="1"/>
    <row r="76629" hidden="1"/>
    <row r="76630" hidden="1"/>
    <row r="76631" hidden="1"/>
    <row r="76632" hidden="1"/>
    <row r="76633" hidden="1"/>
    <row r="76634" hidden="1"/>
    <row r="76635" hidden="1"/>
    <row r="76636" hidden="1"/>
    <row r="76637" hidden="1"/>
    <row r="76638" hidden="1"/>
    <row r="76639" hidden="1"/>
    <row r="76640" hidden="1"/>
    <row r="76641" hidden="1"/>
    <row r="76642" hidden="1"/>
    <row r="76643" hidden="1"/>
    <row r="76644" hidden="1"/>
    <row r="76645" hidden="1"/>
    <row r="76646" hidden="1"/>
    <row r="76647" hidden="1"/>
    <row r="76648" hidden="1"/>
    <row r="76649" hidden="1"/>
    <row r="76650" hidden="1"/>
    <row r="76651" hidden="1"/>
    <row r="76652" hidden="1"/>
    <row r="76653" hidden="1"/>
    <row r="76654" hidden="1"/>
    <row r="76655" hidden="1"/>
    <row r="76656" hidden="1"/>
    <row r="76657" hidden="1"/>
    <row r="76658" hidden="1"/>
    <row r="76659" hidden="1"/>
    <row r="76660" hidden="1"/>
    <row r="76661" hidden="1"/>
    <row r="76662" hidden="1"/>
    <row r="76663" hidden="1"/>
    <row r="76664" hidden="1"/>
    <row r="76665" hidden="1"/>
    <row r="76666" hidden="1"/>
    <row r="76667" hidden="1"/>
    <row r="76668" hidden="1"/>
    <row r="76669" hidden="1"/>
    <row r="76670" hidden="1"/>
    <row r="76671" hidden="1"/>
    <row r="76672" hidden="1"/>
    <row r="76673" hidden="1"/>
    <row r="76674" hidden="1"/>
    <row r="76675" hidden="1"/>
    <row r="76676" hidden="1"/>
    <row r="76677" hidden="1"/>
    <row r="76678" hidden="1"/>
    <row r="76679" hidden="1"/>
    <row r="76680" hidden="1"/>
    <row r="76681" hidden="1"/>
    <row r="76682" hidden="1"/>
    <row r="76683" hidden="1"/>
    <row r="76684" hidden="1"/>
    <row r="76685" hidden="1"/>
    <row r="76686" hidden="1"/>
    <row r="76687" hidden="1"/>
    <row r="76688" hidden="1"/>
    <row r="76689" hidden="1"/>
    <row r="76690" hidden="1"/>
    <row r="76691" hidden="1"/>
    <row r="76692" hidden="1"/>
    <row r="76693" hidden="1"/>
    <row r="76694" hidden="1"/>
    <row r="76695" hidden="1"/>
    <row r="76696" hidden="1"/>
    <row r="76697" hidden="1"/>
    <row r="76698" hidden="1"/>
    <row r="76699" hidden="1"/>
    <row r="76700" hidden="1"/>
    <row r="76701" hidden="1"/>
    <row r="76702" hidden="1"/>
    <row r="76703" hidden="1"/>
    <row r="76704" hidden="1"/>
    <row r="76705" hidden="1"/>
    <row r="76706" hidden="1"/>
    <row r="76707" hidden="1"/>
    <row r="76708" hidden="1"/>
    <row r="76709" hidden="1"/>
    <row r="76710" hidden="1"/>
    <row r="76711" hidden="1"/>
    <row r="76712" hidden="1"/>
    <row r="76713" hidden="1"/>
    <row r="76714" hidden="1"/>
    <row r="76715" hidden="1"/>
    <row r="76716" hidden="1"/>
    <row r="76717" hidden="1"/>
    <row r="76718" hidden="1"/>
    <row r="76719" hidden="1"/>
    <row r="76720" hidden="1"/>
    <row r="76721" hidden="1"/>
    <row r="76722" hidden="1"/>
    <row r="76723" hidden="1"/>
    <row r="76724" hidden="1"/>
    <row r="76725" hidden="1"/>
    <row r="76726" hidden="1"/>
    <row r="76727" hidden="1"/>
    <row r="76728" hidden="1"/>
    <row r="76729" hidden="1"/>
    <row r="76730" hidden="1"/>
    <row r="76731" hidden="1"/>
    <row r="76732" hidden="1"/>
    <row r="76733" hidden="1"/>
    <row r="76734" hidden="1"/>
    <row r="76735" hidden="1"/>
    <row r="76736" hidden="1"/>
    <row r="76737" hidden="1"/>
    <row r="76738" hidden="1"/>
    <row r="76739" hidden="1"/>
    <row r="76740" hidden="1"/>
    <row r="76741" hidden="1"/>
    <row r="76742" hidden="1"/>
    <row r="76743" hidden="1"/>
    <row r="76744" hidden="1"/>
    <row r="76745" hidden="1"/>
    <row r="76746" hidden="1"/>
    <row r="76747" hidden="1"/>
    <row r="76748" hidden="1"/>
    <row r="76749" hidden="1"/>
    <row r="76750" hidden="1"/>
    <row r="76751" hidden="1"/>
    <row r="76752" hidden="1"/>
    <row r="76753" hidden="1"/>
    <row r="76754" hidden="1"/>
    <row r="76755" hidden="1"/>
    <row r="76756" hidden="1"/>
    <row r="76757" hidden="1"/>
    <row r="76758" hidden="1"/>
    <row r="76759" hidden="1"/>
    <row r="76760" hidden="1"/>
    <row r="76761" hidden="1"/>
    <row r="76762" hidden="1"/>
    <row r="76763" hidden="1"/>
    <row r="76764" hidden="1"/>
    <row r="76765" hidden="1"/>
    <row r="76766" hidden="1"/>
    <row r="76767" hidden="1"/>
    <row r="76768" hidden="1"/>
    <row r="76769" hidden="1"/>
    <row r="76770" hidden="1"/>
    <row r="76771" hidden="1"/>
    <row r="76772" hidden="1"/>
    <row r="76773" hidden="1"/>
    <row r="76774" hidden="1"/>
    <row r="76775" hidden="1"/>
    <row r="76776" hidden="1"/>
    <row r="76777" hidden="1"/>
    <row r="76778" hidden="1"/>
    <row r="76779" hidden="1"/>
    <row r="76780" hidden="1"/>
    <row r="76781" hidden="1"/>
    <row r="76782" hidden="1"/>
    <row r="76783" hidden="1"/>
    <row r="76784" hidden="1"/>
    <row r="76785" hidden="1"/>
    <row r="76786" hidden="1"/>
    <row r="76787" hidden="1"/>
    <row r="76788" hidden="1"/>
    <row r="76789" hidden="1"/>
    <row r="76790" hidden="1"/>
    <row r="76791" hidden="1"/>
    <row r="76792" hidden="1"/>
    <row r="76793" hidden="1"/>
    <row r="76794" hidden="1"/>
    <row r="76795" hidden="1"/>
    <row r="76796" hidden="1"/>
    <row r="76797" hidden="1"/>
    <row r="76798" hidden="1"/>
    <row r="76799" hidden="1"/>
    <row r="76800" hidden="1"/>
    <row r="76801" hidden="1"/>
    <row r="76802" hidden="1"/>
    <row r="76803" hidden="1"/>
    <row r="76804" hidden="1"/>
    <row r="76805" hidden="1"/>
    <row r="76806" hidden="1"/>
    <row r="76807" hidden="1"/>
    <row r="76808" hidden="1"/>
    <row r="76809" hidden="1"/>
    <row r="76810" hidden="1"/>
    <row r="76811" hidden="1"/>
    <row r="76812" hidden="1"/>
    <row r="76813" hidden="1"/>
    <row r="76814" hidden="1"/>
    <row r="76815" hidden="1"/>
    <row r="76816" hidden="1"/>
    <row r="76817" hidden="1"/>
    <row r="76818" hidden="1"/>
    <row r="76819" hidden="1"/>
    <row r="76820" hidden="1"/>
    <row r="76821" hidden="1"/>
    <row r="76822" hidden="1"/>
    <row r="76823" hidden="1"/>
    <row r="76824" hidden="1"/>
    <row r="76825" hidden="1"/>
    <row r="76826" hidden="1"/>
    <row r="76827" hidden="1"/>
    <row r="76828" hidden="1"/>
    <row r="76829" hidden="1"/>
    <row r="76830" hidden="1"/>
    <row r="76831" hidden="1"/>
    <row r="76832" hidden="1"/>
    <row r="76833" hidden="1"/>
    <row r="76834" hidden="1"/>
    <row r="76835" hidden="1"/>
    <row r="76836" hidden="1"/>
    <row r="76837" hidden="1"/>
    <row r="76838" hidden="1"/>
    <row r="76839" hidden="1"/>
    <row r="76840" hidden="1"/>
    <row r="76841" hidden="1"/>
    <row r="76842" hidden="1"/>
    <row r="76843" hidden="1"/>
    <row r="76844" hidden="1"/>
    <row r="76845" hidden="1"/>
    <row r="76846" hidden="1"/>
    <row r="76847" hidden="1"/>
    <row r="76848" hidden="1"/>
    <row r="76849" hidden="1"/>
    <row r="76850" hidden="1"/>
    <row r="76851" hidden="1"/>
    <row r="76852" hidden="1"/>
    <row r="76853" hidden="1"/>
    <row r="76854" hidden="1"/>
    <row r="76855" hidden="1"/>
    <row r="76856" hidden="1"/>
    <row r="76857" hidden="1"/>
    <row r="76858" hidden="1"/>
    <row r="76859" hidden="1"/>
    <row r="76860" hidden="1"/>
    <row r="76861" hidden="1"/>
    <row r="76862" hidden="1"/>
    <row r="76863" hidden="1"/>
    <row r="76864" hidden="1"/>
    <row r="76865" hidden="1"/>
    <row r="76866" hidden="1"/>
    <row r="76867" hidden="1"/>
    <row r="76868" hidden="1"/>
    <row r="76869" hidden="1"/>
    <row r="76870" hidden="1"/>
    <row r="76871" hidden="1"/>
    <row r="76872" hidden="1"/>
    <row r="76873" hidden="1"/>
    <row r="76874" hidden="1"/>
    <row r="76875" hidden="1"/>
    <row r="76876" hidden="1"/>
    <row r="76877" hidden="1"/>
    <row r="76878" hidden="1"/>
    <row r="76879" hidden="1"/>
    <row r="76880" hidden="1"/>
    <row r="76881" hidden="1"/>
    <row r="76882" hidden="1"/>
    <row r="76883" hidden="1"/>
    <row r="76884" hidden="1"/>
    <row r="76885" hidden="1"/>
    <row r="76886" hidden="1"/>
    <row r="76887" hidden="1"/>
    <row r="76888" hidden="1"/>
    <row r="76889" hidden="1"/>
    <row r="76890" hidden="1"/>
    <row r="76891" hidden="1"/>
    <row r="76892" hidden="1"/>
    <row r="76893" hidden="1"/>
    <row r="76894" hidden="1"/>
    <row r="76895" hidden="1"/>
    <row r="76896" hidden="1"/>
    <row r="76897" hidden="1"/>
    <row r="76898" hidden="1"/>
    <row r="76899" hidden="1"/>
    <row r="76900" hidden="1"/>
    <row r="76901" hidden="1"/>
    <row r="76902" hidden="1"/>
    <row r="76903" hidden="1"/>
    <row r="76904" hidden="1"/>
    <row r="76905" hidden="1"/>
    <row r="76906" hidden="1"/>
    <row r="76907" hidden="1"/>
    <row r="76908" hidden="1"/>
    <row r="76909" hidden="1"/>
    <row r="76910" hidden="1"/>
    <row r="76911" hidden="1"/>
    <row r="76912" hidden="1"/>
    <row r="76913" hidden="1"/>
    <row r="76914" hidden="1"/>
    <row r="76915" hidden="1"/>
    <row r="76916" hidden="1"/>
    <row r="76917" hidden="1"/>
    <row r="76918" hidden="1"/>
    <row r="76919" hidden="1"/>
    <row r="76920" hidden="1"/>
    <row r="76921" hidden="1"/>
    <row r="76922" hidden="1"/>
    <row r="76923" hidden="1"/>
    <row r="76924" hidden="1"/>
    <row r="76925" hidden="1"/>
    <row r="76926" hidden="1"/>
    <row r="76927" hidden="1"/>
    <row r="76928" hidden="1"/>
    <row r="76929" hidden="1"/>
    <row r="76930" hidden="1"/>
    <row r="76931" hidden="1"/>
    <row r="76932" hidden="1"/>
    <row r="76933" hidden="1"/>
    <row r="76934" hidden="1"/>
    <row r="76935" hidden="1"/>
    <row r="76936" hidden="1"/>
    <row r="76937" hidden="1"/>
    <row r="76938" hidden="1"/>
    <row r="76939" hidden="1"/>
    <row r="76940" hidden="1"/>
    <row r="76941" hidden="1"/>
    <row r="76942" hidden="1"/>
    <row r="76943" hidden="1"/>
    <row r="76944" hidden="1"/>
    <row r="76945" hidden="1"/>
    <row r="76946" hidden="1"/>
    <row r="76947" hidden="1"/>
    <row r="76948" hidden="1"/>
    <row r="76949" hidden="1"/>
    <row r="76950" hidden="1"/>
    <row r="76951" hidden="1"/>
    <row r="76952" hidden="1"/>
    <row r="76953" hidden="1"/>
    <row r="76954" hidden="1"/>
    <row r="76955" hidden="1"/>
    <row r="76956" hidden="1"/>
    <row r="76957" hidden="1"/>
    <row r="76958" hidden="1"/>
    <row r="76959" hidden="1"/>
    <row r="76960" hidden="1"/>
    <row r="76961" hidden="1"/>
    <row r="76962" hidden="1"/>
    <row r="76963" hidden="1"/>
    <row r="76964" hidden="1"/>
    <row r="76965" hidden="1"/>
    <row r="76966" hidden="1"/>
    <row r="76967" hidden="1"/>
    <row r="76968" hidden="1"/>
    <row r="76969" hidden="1"/>
    <row r="76970" hidden="1"/>
    <row r="76971" hidden="1"/>
    <row r="76972" hidden="1"/>
    <row r="76973" hidden="1"/>
    <row r="76974" hidden="1"/>
    <row r="76975" hidden="1"/>
    <row r="76976" hidden="1"/>
    <row r="76977" hidden="1"/>
    <row r="76978" hidden="1"/>
    <row r="76979" hidden="1"/>
    <row r="76980" hidden="1"/>
    <row r="76981" hidden="1"/>
    <row r="76982" hidden="1"/>
    <row r="76983" hidden="1"/>
    <row r="76984" hidden="1"/>
    <row r="76985" hidden="1"/>
    <row r="76986" hidden="1"/>
    <row r="76987" hidden="1"/>
    <row r="76988" hidden="1"/>
    <row r="76989" hidden="1"/>
    <row r="76990" hidden="1"/>
    <row r="76991" hidden="1"/>
    <row r="76992" hidden="1"/>
    <row r="76993" hidden="1"/>
    <row r="76994" hidden="1"/>
    <row r="76995" hidden="1"/>
    <row r="76996" hidden="1"/>
    <row r="76997" hidden="1"/>
    <row r="76998" hidden="1"/>
    <row r="76999" hidden="1"/>
    <row r="77000" hidden="1"/>
    <row r="77001" hidden="1"/>
    <row r="77002" hidden="1"/>
    <row r="77003" hidden="1"/>
    <row r="77004" hidden="1"/>
    <row r="77005" hidden="1"/>
    <row r="77006" hidden="1"/>
    <row r="77007" hidden="1"/>
    <row r="77008" hidden="1"/>
    <row r="77009" hidden="1"/>
    <row r="77010" hidden="1"/>
    <row r="77011" hidden="1"/>
    <row r="77012" hidden="1"/>
    <row r="77013" hidden="1"/>
    <row r="77014" hidden="1"/>
    <row r="77015" hidden="1"/>
    <row r="77016" hidden="1"/>
    <row r="77017" hidden="1"/>
    <row r="77018" hidden="1"/>
    <row r="77019" hidden="1"/>
    <row r="77020" hidden="1"/>
    <row r="77021" hidden="1"/>
    <row r="77022" hidden="1"/>
    <row r="77023" hidden="1"/>
    <row r="77024" hidden="1"/>
    <row r="77025" hidden="1"/>
    <row r="77026" hidden="1"/>
    <row r="77027" hidden="1"/>
    <row r="77028" hidden="1"/>
    <row r="77029" hidden="1"/>
    <row r="77030" hidden="1"/>
    <row r="77031" hidden="1"/>
    <row r="77032" hidden="1"/>
    <row r="77033" hidden="1"/>
    <row r="77034" hidden="1"/>
    <row r="77035" hidden="1"/>
    <row r="77036" hidden="1"/>
    <row r="77037" hidden="1"/>
    <row r="77038" hidden="1"/>
    <row r="77039" hidden="1"/>
    <row r="77040" hidden="1"/>
    <row r="77041" hidden="1"/>
    <row r="77042" hidden="1"/>
    <row r="77043" hidden="1"/>
    <row r="77044" hidden="1"/>
    <row r="77045" hidden="1"/>
    <row r="77046" hidden="1"/>
    <row r="77047" hidden="1"/>
    <row r="77048" hidden="1"/>
    <row r="77049" hidden="1"/>
    <row r="77050" hidden="1"/>
    <row r="77051" hidden="1"/>
    <row r="77052" hidden="1"/>
    <row r="77053" hidden="1"/>
    <row r="77054" hidden="1"/>
    <row r="77055" hidden="1"/>
    <row r="77056" hidden="1"/>
    <row r="77057" hidden="1"/>
    <row r="77058" hidden="1"/>
    <row r="77059" hidden="1"/>
    <row r="77060" hidden="1"/>
    <row r="77061" hidden="1"/>
    <row r="77062" hidden="1"/>
    <row r="77063" hidden="1"/>
    <row r="77064" hidden="1"/>
    <row r="77065" hidden="1"/>
    <row r="77066" hidden="1"/>
    <row r="77067" hidden="1"/>
    <row r="77068" hidden="1"/>
    <row r="77069" hidden="1"/>
    <row r="77070" hidden="1"/>
    <row r="77071" hidden="1"/>
    <row r="77072" hidden="1"/>
    <row r="77073" hidden="1"/>
    <row r="77074" hidden="1"/>
    <row r="77075" hidden="1"/>
    <row r="77076" hidden="1"/>
    <row r="77077" hidden="1"/>
    <row r="77078" hidden="1"/>
    <row r="77079" hidden="1"/>
    <row r="77080" hidden="1"/>
    <row r="77081" hidden="1"/>
    <row r="77082" hidden="1"/>
    <row r="77083" hidden="1"/>
    <row r="77084" hidden="1"/>
    <row r="77085" hidden="1"/>
    <row r="77086" hidden="1"/>
    <row r="77087" hidden="1"/>
    <row r="77088" hidden="1"/>
    <row r="77089" hidden="1"/>
    <row r="77090" hidden="1"/>
    <row r="77091" hidden="1"/>
    <row r="77092" hidden="1"/>
    <row r="77093" hidden="1"/>
    <row r="77094" hidden="1"/>
    <row r="77095" hidden="1"/>
    <row r="77096" hidden="1"/>
    <row r="77097" hidden="1"/>
    <row r="77098" hidden="1"/>
    <row r="77099" hidden="1"/>
    <row r="77100" hidden="1"/>
    <row r="77101" hidden="1"/>
    <row r="77102" hidden="1"/>
    <row r="77103" hidden="1"/>
    <row r="77104" hidden="1"/>
    <row r="77105" hidden="1"/>
    <row r="77106" hidden="1"/>
    <row r="77107" hidden="1"/>
    <row r="77108" hidden="1"/>
    <row r="77109" hidden="1"/>
    <row r="77110" hidden="1"/>
    <row r="77111" hidden="1"/>
    <row r="77112" hidden="1"/>
    <row r="77113" hidden="1"/>
    <row r="77114" hidden="1"/>
    <row r="77115" hidden="1"/>
    <row r="77116" hidden="1"/>
    <row r="77117" hidden="1"/>
    <row r="77118" hidden="1"/>
    <row r="77119" hidden="1"/>
    <row r="77120" hidden="1"/>
    <row r="77121" hidden="1"/>
    <row r="77122" hidden="1"/>
    <row r="77123" hidden="1"/>
    <row r="77124" hidden="1"/>
    <row r="77125" hidden="1"/>
    <row r="77126" hidden="1"/>
    <row r="77127" hidden="1"/>
    <row r="77128" hidden="1"/>
    <row r="77129" hidden="1"/>
    <row r="77130" hidden="1"/>
    <row r="77131" hidden="1"/>
    <row r="77132" hidden="1"/>
    <row r="77133" hidden="1"/>
    <row r="77134" hidden="1"/>
    <row r="77135" hidden="1"/>
    <row r="77136" hidden="1"/>
    <row r="77137" hidden="1"/>
    <row r="77138" hidden="1"/>
    <row r="77139" hidden="1"/>
    <row r="77140" hidden="1"/>
    <row r="77141" hidden="1"/>
    <row r="77142" hidden="1"/>
    <row r="77143" hidden="1"/>
    <row r="77144" hidden="1"/>
    <row r="77145" hidden="1"/>
    <row r="77146" hidden="1"/>
    <row r="77147" hidden="1"/>
    <row r="77148" hidden="1"/>
    <row r="77149" hidden="1"/>
    <row r="77150" hidden="1"/>
    <row r="77151" hidden="1"/>
    <row r="77152" hidden="1"/>
    <row r="77153" hidden="1"/>
    <row r="77154" hidden="1"/>
    <row r="77155" hidden="1"/>
    <row r="77156" hidden="1"/>
    <row r="77157" hidden="1"/>
    <row r="77158" hidden="1"/>
    <row r="77159" hidden="1"/>
    <row r="77160" hidden="1"/>
    <row r="77161" hidden="1"/>
    <row r="77162" hidden="1"/>
    <row r="77163" hidden="1"/>
    <row r="77164" hidden="1"/>
    <row r="77165" hidden="1"/>
    <row r="77166" hidden="1"/>
    <row r="77167" hidden="1"/>
    <row r="77168" hidden="1"/>
    <row r="77169" hidden="1"/>
    <row r="77170" hidden="1"/>
    <row r="77171" hidden="1"/>
    <row r="77172" hidden="1"/>
    <row r="77173" hidden="1"/>
    <row r="77174" hidden="1"/>
    <row r="77175" hidden="1"/>
    <row r="77176" hidden="1"/>
    <row r="77177" hidden="1"/>
    <row r="77178" hidden="1"/>
    <row r="77179" hidden="1"/>
    <row r="77180" hidden="1"/>
    <row r="77181" hidden="1"/>
    <row r="77182" hidden="1"/>
    <row r="77183" hidden="1"/>
    <row r="77184" hidden="1"/>
    <row r="77185" hidden="1"/>
    <row r="77186" hidden="1"/>
    <row r="77187" hidden="1"/>
    <row r="77188" hidden="1"/>
    <row r="77189" hidden="1"/>
    <row r="77190" hidden="1"/>
    <row r="77191" hidden="1"/>
    <row r="77192" hidden="1"/>
    <row r="77193" hidden="1"/>
    <row r="77194" hidden="1"/>
    <row r="77195" hidden="1"/>
    <row r="77196" hidden="1"/>
    <row r="77197" hidden="1"/>
    <row r="77198" hidden="1"/>
    <row r="77199" hidden="1"/>
    <row r="77200" hidden="1"/>
    <row r="77201" hidden="1"/>
    <row r="77202" hidden="1"/>
    <row r="77203" hidden="1"/>
    <row r="77204" hidden="1"/>
    <row r="77205" hidden="1"/>
    <row r="77206" hidden="1"/>
    <row r="77207" hidden="1"/>
    <row r="77208" hidden="1"/>
    <row r="77209" hidden="1"/>
    <row r="77210" hidden="1"/>
    <row r="77211" hidden="1"/>
    <row r="77212" hidden="1"/>
    <row r="77213" hidden="1"/>
    <row r="77214" hidden="1"/>
    <row r="77215" hidden="1"/>
    <row r="77216" hidden="1"/>
    <row r="77217" hidden="1"/>
    <row r="77218" hidden="1"/>
    <row r="77219" hidden="1"/>
    <row r="77220" hidden="1"/>
    <row r="77221" hidden="1"/>
    <row r="77222" hidden="1"/>
    <row r="77223" hidden="1"/>
    <row r="77224" hidden="1"/>
    <row r="77225" hidden="1"/>
    <row r="77226" hidden="1"/>
    <row r="77227" hidden="1"/>
    <row r="77228" hidden="1"/>
    <row r="77229" hidden="1"/>
    <row r="77230" hidden="1"/>
    <row r="77231" hidden="1"/>
    <row r="77232" hidden="1"/>
    <row r="77233" hidden="1"/>
    <row r="77234" hidden="1"/>
    <row r="77235" hidden="1"/>
    <row r="77236" hidden="1"/>
    <row r="77237" hidden="1"/>
    <row r="77238" hidden="1"/>
    <row r="77239" hidden="1"/>
    <row r="77240" hidden="1"/>
    <row r="77241" hidden="1"/>
    <row r="77242" hidden="1"/>
    <row r="77243" hidden="1"/>
    <row r="77244" hidden="1"/>
    <row r="77245" hidden="1"/>
    <row r="77246" hidden="1"/>
    <row r="77247" hidden="1"/>
    <row r="77248" hidden="1"/>
    <row r="77249" hidden="1"/>
    <row r="77250" hidden="1"/>
    <row r="77251" hidden="1"/>
    <row r="77252" hidden="1"/>
    <row r="77253" hidden="1"/>
    <row r="77254" hidden="1"/>
    <row r="77255" hidden="1"/>
    <row r="77256" hidden="1"/>
    <row r="77257" hidden="1"/>
    <row r="77258" hidden="1"/>
    <row r="77259" hidden="1"/>
    <row r="77260" hidden="1"/>
    <row r="77261" hidden="1"/>
    <row r="77262" hidden="1"/>
    <row r="77263" hidden="1"/>
    <row r="77264" hidden="1"/>
    <row r="77265" hidden="1"/>
    <row r="77266" hidden="1"/>
    <row r="77267" hidden="1"/>
    <row r="77268" hidden="1"/>
    <row r="77269" hidden="1"/>
    <row r="77270" hidden="1"/>
    <row r="77271" hidden="1"/>
    <row r="77272" hidden="1"/>
    <row r="77273" hidden="1"/>
    <row r="77274" hidden="1"/>
    <row r="77275" hidden="1"/>
    <row r="77276" hidden="1"/>
    <row r="77277" hidden="1"/>
    <row r="77278" hidden="1"/>
    <row r="77279" hidden="1"/>
    <row r="77280" hidden="1"/>
    <row r="77281" hidden="1"/>
    <row r="77282" hidden="1"/>
    <row r="77283" hidden="1"/>
    <row r="77284" hidden="1"/>
    <row r="77285" hidden="1"/>
    <row r="77286" hidden="1"/>
    <row r="77287" hidden="1"/>
    <row r="77288" hidden="1"/>
    <row r="77289" hidden="1"/>
    <row r="77290" hidden="1"/>
    <row r="77291" hidden="1"/>
    <row r="77292" hidden="1"/>
    <row r="77293" hidden="1"/>
    <row r="77294" hidden="1"/>
    <row r="77295" hidden="1"/>
    <row r="77296" hidden="1"/>
    <row r="77297" hidden="1"/>
    <row r="77298" hidden="1"/>
    <row r="77299" hidden="1"/>
    <row r="77300" hidden="1"/>
    <row r="77301" hidden="1"/>
    <row r="77302" hidden="1"/>
    <row r="77303" hidden="1"/>
    <row r="77304" hidden="1"/>
    <row r="77305" hidden="1"/>
    <row r="77306" hidden="1"/>
    <row r="77307" hidden="1"/>
    <row r="77308" hidden="1"/>
    <row r="77309" hidden="1"/>
    <row r="77310" hidden="1"/>
    <row r="77311" hidden="1"/>
    <row r="77312" hidden="1"/>
    <row r="77313" hidden="1"/>
    <row r="77314" hidden="1"/>
    <row r="77315" hidden="1"/>
    <row r="77316" hidden="1"/>
    <row r="77317" hidden="1"/>
    <row r="77318" hidden="1"/>
    <row r="77319" hidden="1"/>
    <row r="77320" hidden="1"/>
    <row r="77321" hidden="1"/>
    <row r="77322" hidden="1"/>
    <row r="77323" hidden="1"/>
    <row r="77324" hidden="1"/>
    <row r="77325" hidden="1"/>
    <row r="77326" hidden="1"/>
    <row r="77327" hidden="1"/>
    <row r="77328" hidden="1"/>
    <row r="77329" hidden="1"/>
    <row r="77330" hidden="1"/>
    <row r="77331" hidden="1"/>
    <row r="77332" hidden="1"/>
    <row r="77333" hidden="1"/>
    <row r="77334" hidden="1"/>
    <row r="77335" hidden="1"/>
    <row r="77336" hidden="1"/>
    <row r="77337" hidden="1"/>
    <row r="77338" hidden="1"/>
    <row r="77339" hidden="1"/>
    <row r="77340" hidden="1"/>
    <row r="77341" hidden="1"/>
    <row r="77342" hidden="1"/>
    <row r="77343" hidden="1"/>
    <row r="77344" hidden="1"/>
    <row r="77345" hidden="1"/>
    <row r="77346" hidden="1"/>
    <row r="77347" hidden="1"/>
    <row r="77348" hidden="1"/>
    <row r="77349" hidden="1"/>
    <row r="77350" hidden="1"/>
    <row r="77351" hidden="1"/>
    <row r="77352" hidden="1"/>
    <row r="77353" hidden="1"/>
    <row r="77354" hidden="1"/>
    <row r="77355" hidden="1"/>
    <row r="77356" hidden="1"/>
    <row r="77357" hidden="1"/>
    <row r="77358" hidden="1"/>
    <row r="77359" hidden="1"/>
    <row r="77360" hidden="1"/>
    <row r="77361" hidden="1"/>
    <row r="77362" hidden="1"/>
    <row r="77363" hidden="1"/>
    <row r="77364" hidden="1"/>
    <row r="77365" hidden="1"/>
    <row r="77366" hidden="1"/>
    <row r="77367" hidden="1"/>
    <row r="77368" hidden="1"/>
    <row r="77369" hidden="1"/>
    <row r="77370" hidden="1"/>
    <row r="77371" hidden="1"/>
    <row r="77372" hidden="1"/>
    <row r="77373" hidden="1"/>
    <row r="77374" hidden="1"/>
    <row r="77375" hidden="1"/>
    <row r="77376" hidden="1"/>
    <row r="77377" hidden="1"/>
    <row r="77378" hidden="1"/>
    <row r="77379" hidden="1"/>
    <row r="77380" hidden="1"/>
    <row r="77381" hidden="1"/>
    <row r="77382" hidden="1"/>
    <row r="77383" hidden="1"/>
    <row r="77384" hidden="1"/>
    <row r="77385" hidden="1"/>
    <row r="77386" hidden="1"/>
    <row r="77387" hidden="1"/>
    <row r="77388" hidden="1"/>
    <row r="77389" hidden="1"/>
    <row r="77390" hidden="1"/>
    <row r="77391" hidden="1"/>
    <row r="77392" hidden="1"/>
    <row r="77393" hidden="1"/>
    <row r="77394" hidden="1"/>
    <row r="77395" hidden="1"/>
    <row r="77396" hidden="1"/>
    <row r="77397" hidden="1"/>
    <row r="77398" hidden="1"/>
    <row r="77399" hidden="1"/>
    <row r="77400" hidden="1"/>
    <row r="77401" hidden="1"/>
    <row r="77402" hidden="1"/>
    <row r="77403" hidden="1"/>
    <row r="77404" hidden="1"/>
    <row r="77405" hidden="1"/>
    <row r="77406" hidden="1"/>
    <row r="77407" hidden="1"/>
    <row r="77408" hidden="1"/>
    <row r="77409" hidden="1"/>
    <row r="77410" hidden="1"/>
    <row r="77411" hidden="1"/>
    <row r="77412" hidden="1"/>
    <row r="77413" hidden="1"/>
    <row r="77414" hidden="1"/>
    <row r="77415" hidden="1"/>
    <row r="77416" hidden="1"/>
    <row r="77417" hidden="1"/>
    <row r="77418" hidden="1"/>
    <row r="77419" hidden="1"/>
    <row r="77420" hidden="1"/>
    <row r="77421" hidden="1"/>
    <row r="77422" hidden="1"/>
    <row r="77423" hidden="1"/>
    <row r="77424" hidden="1"/>
    <row r="77425" hidden="1"/>
    <row r="77426" hidden="1"/>
    <row r="77427" hidden="1"/>
    <row r="77428" hidden="1"/>
    <row r="77429" hidden="1"/>
    <row r="77430" hidden="1"/>
    <row r="77431" hidden="1"/>
    <row r="77432" hidden="1"/>
    <row r="77433" hidden="1"/>
    <row r="77434" hidden="1"/>
    <row r="77435" hidden="1"/>
    <row r="77436" hidden="1"/>
    <row r="77437" hidden="1"/>
    <row r="77438" hidden="1"/>
    <row r="77439" hidden="1"/>
    <row r="77440" hidden="1"/>
    <row r="77441" hidden="1"/>
    <row r="77442" hidden="1"/>
    <row r="77443" hidden="1"/>
    <row r="77444" hidden="1"/>
    <row r="77445" hidden="1"/>
    <row r="77446" hidden="1"/>
    <row r="77447" hidden="1"/>
    <row r="77448" hidden="1"/>
    <row r="77449" hidden="1"/>
    <row r="77450" hidden="1"/>
    <row r="77451" hidden="1"/>
    <row r="77452" hidden="1"/>
    <row r="77453" hidden="1"/>
    <row r="77454" hidden="1"/>
    <row r="77455" hidden="1"/>
    <row r="77456" hidden="1"/>
    <row r="77457" hidden="1"/>
    <row r="77458" hidden="1"/>
    <row r="77459" hidden="1"/>
    <row r="77460" hidden="1"/>
    <row r="77461" hidden="1"/>
    <row r="77462" hidden="1"/>
    <row r="77463" hidden="1"/>
    <row r="77464" hidden="1"/>
    <row r="77465" hidden="1"/>
    <row r="77466" hidden="1"/>
    <row r="77467" hidden="1"/>
    <row r="77468" hidden="1"/>
    <row r="77469" hidden="1"/>
    <row r="77470" hidden="1"/>
    <row r="77471" hidden="1"/>
    <row r="77472" hidden="1"/>
    <row r="77473" hidden="1"/>
    <row r="77474" hidden="1"/>
    <row r="77475" hidden="1"/>
    <row r="77476" hidden="1"/>
    <row r="77477" hidden="1"/>
    <row r="77478" hidden="1"/>
    <row r="77479" hidden="1"/>
    <row r="77480" hidden="1"/>
    <row r="77481" hidden="1"/>
    <row r="77482" hidden="1"/>
    <row r="77483" hidden="1"/>
    <row r="77484" hidden="1"/>
    <row r="77485" hidden="1"/>
    <row r="77486" hidden="1"/>
    <row r="77487" hidden="1"/>
    <row r="77488" hidden="1"/>
    <row r="77489" hidden="1"/>
    <row r="77490" hidden="1"/>
    <row r="77491" hidden="1"/>
    <row r="77492" hidden="1"/>
    <row r="77493" hidden="1"/>
    <row r="77494" hidden="1"/>
    <row r="77495" hidden="1"/>
    <row r="77496" hidden="1"/>
    <row r="77497" hidden="1"/>
    <row r="77498" hidden="1"/>
    <row r="77499" hidden="1"/>
    <row r="77500" hidden="1"/>
    <row r="77501" hidden="1"/>
    <row r="77502" hidden="1"/>
    <row r="77503" hidden="1"/>
    <row r="77504" hidden="1"/>
    <row r="77505" hidden="1"/>
    <row r="77506" hidden="1"/>
    <row r="77507" hidden="1"/>
    <row r="77508" hidden="1"/>
    <row r="77509" hidden="1"/>
    <row r="77510" hidden="1"/>
    <row r="77511" hidden="1"/>
    <row r="77512" hidden="1"/>
    <row r="77513" hidden="1"/>
    <row r="77514" hidden="1"/>
    <row r="77515" hidden="1"/>
    <row r="77516" hidden="1"/>
    <row r="77517" hidden="1"/>
    <row r="77518" hidden="1"/>
    <row r="77519" hidden="1"/>
    <row r="77520" hidden="1"/>
    <row r="77521" hidden="1"/>
    <row r="77522" hidden="1"/>
    <row r="77523" hidden="1"/>
    <row r="77524" hidden="1"/>
    <row r="77525" hidden="1"/>
    <row r="77526" hidden="1"/>
    <row r="77527" hidden="1"/>
    <row r="77528" hidden="1"/>
    <row r="77529" hidden="1"/>
    <row r="77530" hidden="1"/>
    <row r="77531" hidden="1"/>
    <row r="77532" hidden="1"/>
    <row r="77533" hidden="1"/>
    <row r="77534" hidden="1"/>
    <row r="77535" hidden="1"/>
    <row r="77536" hidden="1"/>
    <row r="77537" hidden="1"/>
    <row r="77538" hidden="1"/>
    <row r="77539" hidden="1"/>
    <row r="77540" hidden="1"/>
    <row r="77541" hidden="1"/>
    <row r="77542" hidden="1"/>
    <row r="77543" hidden="1"/>
    <row r="77544" hidden="1"/>
    <row r="77545" hidden="1"/>
    <row r="77546" hidden="1"/>
    <row r="77547" hidden="1"/>
    <row r="77548" hidden="1"/>
    <row r="77549" hidden="1"/>
    <row r="77550" hidden="1"/>
    <row r="77551" hidden="1"/>
    <row r="77552" hidden="1"/>
    <row r="77553" hidden="1"/>
    <row r="77554" hidden="1"/>
    <row r="77555" hidden="1"/>
    <row r="77556" hidden="1"/>
    <row r="77557" hidden="1"/>
    <row r="77558" hidden="1"/>
    <row r="77559" hidden="1"/>
    <row r="77560" hidden="1"/>
    <row r="77561" hidden="1"/>
    <row r="77562" hidden="1"/>
    <row r="77563" hidden="1"/>
    <row r="77564" hidden="1"/>
    <row r="77565" hidden="1"/>
    <row r="77566" hidden="1"/>
    <row r="77567" hidden="1"/>
    <row r="77568" hidden="1"/>
    <row r="77569" hidden="1"/>
    <row r="77570" hidden="1"/>
    <row r="77571" hidden="1"/>
    <row r="77572" hidden="1"/>
    <row r="77573" hidden="1"/>
    <row r="77574" hidden="1"/>
    <row r="77575" hidden="1"/>
    <row r="77576" hidden="1"/>
    <row r="77577" hidden="1"/>
    <row r="77578" hidden="1"/>
    <row r="77579" hidden="1"/>
    <row r="77580" hidden="1"/>
    <row r="77581" hidden="1"/>
    <row r="77582" hidden="1"/>
    <row r="77583" hidden="1"/>
    <row r="77584" hidden="1"/>
    <row r="77585" hidden="1"/>
    <row r="77586" hidden="1"/>
    <row r="77587" hidden="1"/>
    <row r="77588" hidden="1"/>
    <row r="77589" hidden="1"/>
    <row r="77590" hidden="1"/>
    <row r="77591" hidden="1"/>
    <row r="77592" hidden="1"/>
    <row r="77593" hidden="1"/>
    <row r="77594" hidden="1"/>
    <row r="77595" hidden="1"/>
    <row r="77596" hidden="1"/>
    <row r="77597" hidden="1"/>
    <row r="77598" hidden="1"/>
    <row r="77599" hidden="1"/>
    <row r="77600" hidden="1"/>
    <row r="77601" hidden="1"/>
    <row r="77602" hidden="1"/>
    <row r="77603" hidden="1"/>
    <row r="77604" hidden="1"/>
    <row r="77605" hidden="1"/>
    <row r="77606" hidden="1"/>
    <row r="77607" hidden="1"/>
    <row r="77608" hidden="1"/>
    <row r="77609" hidden="1"/>
    <row r="77610" hidden="1"/>
    <row r="77611" hidden="1"/>
    <row r="77612" hidden="1"/>
    <row r="77613" hidden="1"/>
    <row r="77614" hidden="1"/>
    <row r="77615" hidden="1"/>
    <row r="77616" hidden="1"/>
    <row r="77617" hidden="1"/>
    <row r="77618" hidden="1"/>
    <row r="77619" hidden="1"/>
    <row r="77620" hidden="1"/>
    <row r="77621" hidden="1"/>
    <row r="77622" hidden="1"/>
    <row r="77623" hidden="1"/>
    <row r="77624" hidden="1"/>
    <row r="77625" hidden="1"/>
    <row r="77626" hidden="1"/>
    <row r="77627" hidden="1"/>
    <row r="77628" hidden="1"/>
    <row r="77629" hidden="1"/>
    <row r="77630" hidden="1"/>
    <row r="77631" hidden="1"/>
    <row r="77632" hidden="1"/>
    <row r="77633" hidden="1"/>
    <row r="77634" hidden="1"/>
    <row r="77635" hidden="1"/>
    <row r="77636" hidden="1"/>
    <row r="77637" hidden="1"/>
    <row r="77638" hidden="1"/>
    <row r="77639" hidden="1"/>
    <row r="77640" hidden="1"/>
    <row r="77641" hidden="1"/>
    <row r="77642" hidden="1"/>
    <row r="77643" hidden="1"/>
    <row r="77644" hidden="1"/>
    <row r="77645" hidden="1"/>
    <row r="77646" hidden="1"/>
    <row r="77647" hidden="1"/>
    <row r="77648" hidden="1"/>
    <row r="77649" hidden="1"/>
    <row r="77650" hidden="1"/>
    <row r="77651" hidden="1"/>
    <row r="77652" hidden="1"/>
    <row r="77653" hidden="1"/>
    <row r="77654" hidden="1"/>
    <row r="77655" hidden="1"/>
    <row r="77656" hidden="1"/>
    <row r="77657" hidden="1"/>
    <row r="77658" hidden="1"/>
    <row r="77659" hidden="1"/>
    <row r="77660" hidden="1"/>
    <row r="77661" hidden="1"/>
    <row r="77662" hidden="1"/>
    <row r="77663" hidden="1"/>
    <row r="77664" hidden="1"/>
    <row r="77665" hidden="1"/>
    <row r="77666" hidden="1"/>
    <row r="77667" hidden="1"/>
    <row r="77668" hidden="1"/>
    <row r="77669" hidden="1"/>
    <row r="77670" hidden="1"/>
    <row r="77671" hidden="1"/>
    <row r="77672" hidden="1"/>
    <row r="77673" hidden="1"/>
    <row r="77674" hidden="1"/>
    <row r="77675" hidden="1"/>
    <row r="77676" hidden="1"/>
    <row r="77677" hidden="1"/>
    <row r="77678" hidden="1"/>
    <row r="77679" hidden="1"/>
    <row r="77680" hidden="1"/>
    <row r="77681" hidden="1"/>
    <row r="77682" hidden="1"/>
    <row r="77683" hidden="1"/>
    <row r="77684" hidden="1"/>
    <row r="77685" hidden="1"/>
    <row r="77686" hidden="1"/>
    <row r="77687" hidden="1"/>
    <row r="77688" hidden="1"/>
    <row r="77689" hidden="1"/>
    <row r="77690" hidden="1"/>
    <row r="77691" hidden="1"/>
    <row r="77692" hidden="1"/>
    <row r="77693" hidden="1"/>
    <row r="77694" hidden="1"/>
    <row r="77695" hidden="1"/>
    <row r="77696" hidden="1"/>
    <row r="77697" hidden="1"/>
    <row r="77698" hidden="1"/>
    <row r="77699" hidden="1"/>
    <row r="77700" hidden="1"/>
    <row r="77701" hidden="1"/>
    <row r="77702" hidden="1"/>
    <row r="77703" hidden="1"/>
    <row r="77704" hidden="1"/>
    <row r="77705" hidden="1"/>
    <row r="77706" hidden="1"/>
    <row r="77707" hidden="1"/>
    <row r="77708" hidden="1"/>
    <row r="77709" hidden="1"/>
    <row r="77710" hidden="1"/>
    <row r="77711" hidden="1"/>
    <row r="77712" hidden="1"/>
    <row r="77713" hidden="1"/>
    <row r="77714" hidden="1"/>
    <row r="77715" hidden="1"/>
    <row r="77716" hidden="1"/>
    <row r="77717" hidden="1"/>
    <row r="77718" hidden="1"/>
    <row r="77719" hidden="1"/>
    <row r="77720" hidden="1"/>
    <row r="77721" hidden="1"/>
    <row r="77722" hidden="1"/>
    <row r="77723" hidden="1"/>
    <row r="77724" hidden="1"/>
    <row r="77725" hidden="1"/>
    <row r="77726" hidden="1"/>
    <row r="77727" hidden="1"/>
    <row r="77728" hidden="1"/>
    <row r="77729" hidden="1"/>
    <row r="77730" hidden="1"/>
    <row r="77731" hidden="1"/>
    <row r="77732" hidden="1"/>
    <row r="77733" hidden="1"/>
    <row r="77734" hidden="1"/>
    <row r="77735" hidden="1"/>
    <row r="77736" hidden="1"/>
    <row r="77737" hidden="1"/>
    <row r="77738" hidden="1"/>
    <row r="77739" hidden="1"/>
    <row r="77740" hidden="1"/>
    <row r="77741" hidden="1"/>
    <row r="77742" hidden="1"/>
    <row r="77743" hidden="1"/>
    <row r="77744" hidden="1"/>
    <row r="77745" hidden="1"/>
    <row r="77746" hidden="1"/>
    <row r="77747" hidden="1"/>
    <row r="77748" hidden="1"/>
    <row r="77749" hidden="1"/>
    <row r="77750" hidden="1"/>
    <row r="77751" hidden="1"/>
    <row r="77752" hidden="1"/>
    <row r="77753" hidden="1"/>
    <row r="77754" hidden="1"/>
    <row r="77755" hidden="1"/>
    <row r="77756" hidden="1"/>
    <row r="77757" hidden="1"/>
    <row r="77758" hidden="1"/>
    <row r="77759" hidden="1"/>
    <row r="77760" hidden="1"/>
    <row r="77761" hidden="1"/>
    <row r="77762" hidden="1"/>
    <row r="77763" hidden="1"/>
    <row r="77764" hidden="1"/>
    <row r="77765" hidden="1"/>
    <row r="77766" hidden="1"/>
    <row r="77767" hidden="1"/>
    <row r="77768" hidden="1"/>
    <row r="77769" hidden="1"/>
    <row r="77770" hidden="1"/>
    <row r="77771" hidden="1"/>
    <row r="77772" hidden="1"/>
    <row r="77773" hidden="1"/>
    <row r="77774" hidden="1"/>
    <row r="77775" hidden="1"/>
    <row r="77776" hidden="1"/>
    <row r="77777" hidden="1"/>
    <row r="77778" hidden="1"/>
    <row r="77779" hidden="1"/>
    <row r="77780" hidden="1"/>
    <row r="77781" hidden="1"/>
    <row r="77782" hidden="1"/>
    <row r="77783" hidden="1"/>
    <row r="77784" hidden="1"/>
    <row r="77785" hidden="1"/>
    <row r="77786" hidden="1"/>
    <row r="77787" hidden="1"/>
    <row r="77788" hidden="1"/>
    <row r="77789" hidden="1"/>
    <row r="77790" hidden="1"/>
    <row r="77791" hidden="1"/>
    <row r="77792" hidden="1"/>
    <row r="77793" hidden="1"/>
    <row r="77794" hidden="1"/>
    <row r="77795" hidden="1"/>
    <row r="77796" hidden="1"/>
    <row r="77797" hidden="1"/>
    <row r="77798" hidden="1"/>
    <row r="77799" hidden="1"/>
    <row r="77800" hidden="1"/>
    <row r="77801" hidden="1"/>
    <row r="77802" hidden="1"/>
    <row r="77803" hidden="1"/>
    <row r="77804" hidden="1"/>
    <row r="77805" hidden="1"/>
    <row r="77806" hidden="1"/>
    <row r="77807" hidden="1"/>
    <row r="77808" hidden="1"/>
    <row r="77809" hidden="1"/>
    <row r="77810" hidden="1"/>
    <row r="77811" hidden="1"/>
    <row r="77812" hidden="1"/>
    <row r="77813" hidden="1"/>
    <row r="77814" hidden="1"/>
    <row r="77815" hidden="1"/>
    <row r="77816" hidden="1"/>
    <row r="77817" hidden="1"/>
    <row r="77818" hidden="1"/>
    <row r="77819" hidden="1"/>
    <row r="77820" hidden="1"/>
    <row r="77821" hidden="1"/>
    <row r="77822" hidden="1"/>
    <row r="77823" hidden="1"/>
    <row r="77824" hidden="1"/>
    <row r="77825" hidden="1"/>
    <row r="77826" hidden="1"/>
    <row r="77827" hidden="1"/>
    <row r="77828" hidden="1"/>
    <row r="77829" hidden="1"/>
    <row r="77830" hidden="1"/>
    <row r="77831" hidden="1"/>
    <row r="77832" hidden="1"/>
    <row r="77833" hidden="1"/>
    <row r="77834" hidden="1"/>
    <row r="77835" hidden="1"/>
    <row r="77836" hidden="1"/>
    <row r="77837" hidden="1"/>
    <row r="77838" hidden="1"/>
    <row r="77839" hidden="1"/>
    <row r="77840" hidden="1"/>
    <row r="77841" hidden="1"/>
    <row r="77842" hidden="1"/>
    <row r="77843" hidden="1"/>
    <row r="77844" hidden="1"/>
    <row r="77845" hidden="1"/>
    <row r="77846" hidden="1"/>
    <row r="77847" hidden="1"/>
    <row r="77848" hidden="1"/>
    <row r="77849" hidden="1"/>
    <row r="77850" hidden="1"/>
    <row r="77851" hidden="1"/>
    <row r="77852" hidden="1"/>
    <row r="77853" hidden="1"/>
    <row r="77854" hidden="1"/>
    <row r="77855" hidden="1"/>
    <row r="77856" hidden="1"/>
    <row r="77857" hidden="1"/>
    <row r="77858" hidden="1"/>
    <row r="77859" hidden="1"/>
    <row r="77860" hidden="1"/>
    <row r="77861" hidden="1"/>
    <row r="77862" hidden="1"/>
    <row r="77863" hidden="1"/>
    <row r="77864" hidden="1"/>
    <row r="77865" hidden="1"/>
    <row r="77866" hidden="1"/>
    <row r="77867" hidden="1"/>
    <row r="77868" hidden="1"/>
    <row r="77869" hidden="1"/>
    <row r="77870" hidden="1"/>
    <row r="77871" hidden="1"/>
    <row r="77872" hidden="1"/>
    <row r="77873" hidden="1"/>
    <row r="77874" hidden="1"/>
    <row r="77875" hidden="1"/>
    <row r="77876" hidden="1"/>
    <row r="77877" hidden="1"/>
    <row r="77878" hidden="1"/>
    <row r="77879" hidden="1"/>
    <row r="77880" hidden="1"/>
    <row r="77881" hidden="1"/>
    <row r="77882" hidden="1"/>
    <row r="77883" hidden="1"/>
    <row r="77884" hidden="1"/>
    <row r="77885" hidden="1"/>
    <row r="77886" hidden="1"/>
    <row r="77887" hidden="1"/>
    <row r="77888" hidden="1"/>
    <row r="77889" hidden="1"/>
    <row r="77890" hidden="1"/>
    <row r="77891" hidden="1"/>
    <row r="77892" hidden="1"/>
    <row r="77893" hidden="1"/>
    <row r="77894" hidden="1"/>
    <row r="77895" hidden="1"/>
    <row r="77896" hidden="1"/>
    <row r="77897" hidden="1"/>
    <row r="77898" hidden="1"/>
    <row r="77899" hidden="1"/>
    <row r="77900" hidden="1"/>
    <row r="77901" hidden="1"/>
    <row r="77902" hidden="1"/>
    <row r="77903" hidden="1"/>
    <row r="77904" hidden="1"/>
    <row r="77905" hidden="1"/>
    <row r="77906" hidden="1"/>
    <row r="77907" hidden="1"/>
    <row r="77908" hidden="1"/>
    <row r="77909" hidden="1"/>
    <row r="77910" hidden="1"/>
    <row r="77911" hidden="1"/>
    <row r="77912" hidden="1"/>
    <row r="77913" hidden="1"/>
    <row r="77914" hidden="1"/>
    <row r="77915" hidden="1"/>
    <row r="77916" hidden="1"/>
    <row r="77917" hidden="1"/>
    <row r="77918" hidden="1"/>
    <row r="77919" hidden="1"/>
    <row r="77920" hidden="1"/>
    <row r="77921" hidden="1"/>
    <row r="77922" hidden="1"/>
    <row r="77923" hidden="1"/>
    <row r="77924" hidden="1"/>
    <row r="77925" hidden="1"/>
    <row r="77926" hidden="1"/>
    <row r="77927" hidden="1"/>
    <row r="77928" hidden="1"/>
    <row r="77929" hidden="1"/>
    <row r="77930" hidden="1"/>
    <row r="77931" hidden="1"/>
    <row r="77932" hidden="1"/>
    <row r="77933" hidden="1"/>
    <row r="77934" hidden="1"/>
    <row r="77935" hidden="1"/>
    <row r="77936" hidden="1"/>
    <row r="77937" hidden="1"/>
    <row r="77938" hidden="1"/>
    <row r="77939" hidden="1"/>
    <row r="77940" hidden="1"/>
    <row r="77941" hidden="1"/>
    <row r="77942" hidden="1"/>
    <row r="77943" hidden="1"/>
    <row r="77944" hidden="1"/>
    <row r="77945" hidden="1"/>
    <row r="77946" hidden="1"/>
    <row r="77947" hidden="1"/>
    <row r="77948" hidden="1"/>
    <row r="77949" hidden="1"/>
    <row r="77950" hidden="1"/>
    <row r="77951" hidden="1"/>
    <row r="77952" hidden="1"/>
    <row r="77953" hidden="1"/>
    <row r="77954" hidden="1"/>
    <row r="77955" hidden="1"/>
    <row r="77956" hidden="1"/>
    <row r="77957" hidden="1"/>
    <row r="77958" hidden="1"/>
    <row r="77959" hidden="1"/>
    <row r="77960" hidden="1"/>
    <row r="77961" hidden="1"/>
    <row r="77962" hidden="1"/>
    <row r="77963" hidden="1"/>
    <row r="77964" hidden="1"/>
    <row r="77965" hidden="1"/>
    <row r="77966" hidden="1"/>
    <row r="77967" hidden="1"/>
    <row r="77968" hidden="1"/>
    <row r="77969" hidden="1"/>
    <row r="77970" hidden="1"/>
    <row r="77971" hidden="1"/>
    <row r="77972" hidden="1"/>
    <row r="77973" hidden="1"/>
    <row r="77974" hidden="1"/>
    <row r="77975" hidden="1"/>
    <row r="77976" hidden="1"/>
    <row r="77977" hidden="1"/>
    <row r="77978" hidden="1"/>
    <row r="77979" hidden="1"/>
    <row r="77980" hidden="1"/>
    <row r="77981" hidden="1"/>
    <row r="77982" hidden="1"/>
    <row r="77983" hidden="1"/>
    <row r="77984" hidden="1"/>
    <row r="77985" hidden="1"/>
    <row r="77986" hidden="1"/>
    <row r="77987" hidden="1"/>
    <row r="77988" hidden="1"/>
    <row r="77989" hidden="1"/>
    <row r="77990" hidden="1"/>
    <row r="77991" hidden="1"/>
    <row r="77992" hidden="1"/>
    <row r="77993" hidden="1"/>
    <row r="77994" hidden="1"/>
    <row r="77995" hidden="1"/>
    <row r="77996" hidden="1"/>
    <row r="77997" hidden="1"/>
    <row r="77998" hidden="1"/>
    <row r="77999" hidden="1"/>
    <row r="78000" hidden="1"/>
    <row r="78001" hidden="1"/>
    <row r="78002" hidden="1"/>
    <row r="78003" hidden="1"/>
    <row r="78004" hidden="1"/>
    <row r="78005" hidden="1"/>
    <row r="78006" hidden="1"/>
    <row r="78007" hidden="1"/>
    <row r="78008" hidden="1"/>
    <row r="78009" hidden="1"/>
    <row r="78010" hidden="1"/>
    <row r="78011" hidden="1"/>
    <row r="78012" hidden="1"/>
    <row r="78013" hidden="1"/>
    <row r="78014" hidden="1"/>
    <row r="78015" hidden="1"/>
    <row r="78016" hidden="1"/>
    <row r="78017" hidden="1"/>
    <row r="78018" hidden="1"/>
    <row r="78019" hidden="1"/>
    <row r="78020" hidden="1"/>
    <row r="78021" hidden="1"/>
    <row r="78022" hidden="1"/>
    <row r="78023" hidden="1"/>
    <row r="78024" hidden="1"/>
    <row r="78025" hidden="1"/>
    <row r="78026" hidden="1"/>
    <row r="78027" hidden="1"/>
    <row r="78028" hidden="1"/>
    <row r="78029" hidden="1"/>
    <row r="78030" hidden="1"/>
    <row r="78031" hidden="1"/>
    <row r="78032" hidden="1"/>
    <row r="78033" hidden="1"/>
    <row r="78034" hidden="1"/>
    <row r="78035" hidden="1"/>
    <row r="78036" hidden="1"/>
    <row r="78037" hidden="1"/>
    <row r="78038" hidden="1"/>
    <row r="78039" hidden="1"/>
    <row r="78040" hidden="1"/>
    <row r="78041" hidden="1"/>
    <row r="78042" hidden="1"/>
    <row r="78043" hidden="1"/>
    <row r="78044" hidden="1"/>
    <row r="78045" hidden="1"/>
    <row r="78046" hidden="1"/>
    <row r="78047" hidden="1"/>
    <row r="78048" hidden="1"/>
    <row r="78049" hidden="1"/>
    <row r="78050" hidden="1"/>
    <row r="78051" hidden="1"/>
    <row r="78052" hidden="1"/>
    <row r="78053" hidden="1"/>
    <row r="78054" hidden="1"/>
    <row r="78055" hidden="1"/>
    <row r="78056" hidden="1"/>
    <row r="78057" hidden="1"/>
    <row r="78058" hidden="1"/>
    <row r="78059" hidden="1"/>
    <row r="78060" hidden="1"/>
    <row r="78061" hidden="1"/>
    <row r="78062" hidden="1"/>
    <row r="78063" hidden="1"/>
    <row r="78064" hidden="1"/>
    <row r="78065" hidden="1"/>
    <row r="78066" hidden="1"/>
    <row r="78067" hidden="1"/>
    <row r="78068" hidden="1"/>
    <row r="78069" hidden="1"/>
    <row r="78070" hidden="1"/>
    <row r="78071" hidden="1"/>
    <row r="78072" hidden="1"/>
    <row r="78073" hidden="1"/>
    <row r="78074" hidden="1"/>
    <row r="78075" hidden="1"/>
    <row r="78076" hidden="1"/>
    <row r="78077" hidden="1"/>
    <row r="78078" hidden="1"/>
    <row r="78079" hidden="1"/>
    <row r="78080" hidden="1"/>
    <row r="78081" hidden="1"/>
    <row r="78082" hidden="1"/>
    <row r="78083" hidden="1"/>
    <row r="78084" hidden="1"/>
    <row r="78085" hidden="1"/>
    <row r="78086" hidden="1"/>
    <row r="78087" hidden="1"/>
    <row r="78088" hidden="1"/>
    <row r="78089" hidden="1"/>
    <row r="78090" hidden="1"/>
    <row r="78091" hidden="1"/>
    <row r="78092" hidden="1"/>
    <row r="78093" hidden="1"/>
    <row r="78094" hidden="1"/>
    <row r="78095" hidden="1"/>
    <row r="78096" hidden="1"/>
    <row r="78097" hidden="1"/>
    <row r="78098" hidden="1"/>
    <row r="78099" hidden="1"/>
    <row r="78100" hidden="1"/>
    <row r="78101" hidden="1"/>
    <row r="78102" hidden="1"/>
    <row r="78103" hidden="1"/>
    <row r="78104" hidden="1"/>
    <row r="78105" hidden="1"/>
    <row r="78106" hidden="1"/>
    <row r="78107" hidden="1"/>
    <row r="78108" hidden="1"/>
    <row r="78109" hidden="1"/>
    <row r="78110" hidden="1"/>
    <row r="78111" hidden="1"/>
    <row r="78112" hidden="1"/>
    <row r="78113" hidden="1"/>
    <row r="78114" hidden="1"/>
    <row r="78115" hidden="1"/>
    <row r="78116" hidden="1"/>
    <row r="78117" hidden="1"/>
    <row r="78118" hidden="1"/>
    <row r="78119" hidden="1"/>
    <row r="78120" hidden="1"/>
    <row r="78121" hidden="1"/>
    <row r="78122" hidden="1"/>
    <row r="78123" hidden="1"/>
    <row r="78124" hidden="1"/>
    <row r="78125" hidden="1"/>
    <row r="78126" hidden="1"/>
    <row r="78127" hidden="1"/>
    <row r="78128" hidden="1"/>
    <row r="78129" hidden="1"/>
    <row r="78130" hidden="1"/>
    <row r="78131" hidden="1"/>
    <row r="78132" hidden="1"/>
    <row r="78133" hidden="1"/>
    <row r="78134" hidden="1"/>
    <row r="78135" hidden="1"/>
    <row r="78136" hidden="1"/>
    <row r="78137" hidden="1"/>
    <row r="78138" hidden="1"/>
    <row r="78139" hidden="1"/>
    <row r="78140" hidden="1"/>
    <row r="78141" hidden="1"/>
    <row r="78142" hidden="1"/>
    <row r="78143" hidden="1"/>
    <row r="78144" hidden="1"/>
    <row r="78145" hidden="1"/>
    <row r="78146" hidden="1"/>
    <row r="78147" hidden="1"/>
    <row r="78148" hidden="1"/>
    <row r="78149" hidden="1"/>
    <row r="78150" hidden="1"/>
    <row r="78151" hidden="1"/>
    <row r="78152" hidden="1"/>
    <row r="78153" hidden="1"/>
    <row r="78154" hidden="1"/>
    <row r="78155" hidden="1"/>
    <row r="78156" hidden="1"/>
    <row r="78157" hidden="1"/>
    <row r="78158" hidden="1"/>
    <row r="78159" hidden="1"/>
    <row r="78160" hidden="1"/>
    <row r="78161" hidden="1"/>
    <row r="78162" hidden="1"/>
    <row r="78163" hidden="1"/>
    <row r="78164" hidden="1"/>
    <row r="78165" hidden="1"/>
    <row r="78166" hidden="1"/>
    <row r="78167" hidden="1"/>
    <row r="78168" hidden="1"/>
    <row r="78169" hidden="1"/>
    <row r="78170" hidden="1"/>
    <row r="78171" hidden="1"/>
    <row r="78172" hidden="1"/>
    <row r="78173" hidden="1"/>
    <row r="78174" hidden="1"/>
    <row r="78175" hidden="1"/>
    <row r="78176" hidden="1"/>
    <row r="78177" hidden="1"/>
    <row r="78178" hidden="1"/>
    <row r="78179" hidden="1"/>
    <row r="78180" hidden="1"/>
    <row r="78181" hidden="1"/>
    <row r="78182" hidden="1"/>
    <row r="78183" hidden="1"/>
    <row r="78184" hidden="1"/>
    <row r="78185" hidden="1"/>
    <row r="78186" hidden="1"/>
    <row r="78187" hidden="1"/>
    <row r="78188" hidden="1"/>
    <row r="78189" hidden="1"/>
    <row r="78190" hidden="1"/>
    <row r="78191" hidden="1"/>
    <row r="78192" hidden="1"/>
    <row r="78193" hidden="1"/>
    <row r="78194" hidden="1"/>
    <row r="78195" hidden="1"/>
    <row r="78196" hidden="1"/>
    <row r="78197" hidden="1"/>
    <row r="78198" hidden="1"/>
    <row r="78199" hidden="1"/>
    <row r="78200" hidden="1"/>
    <row r="78201" hidden="1"/>
    <row r="78202" hidden="1"/>
    <row r="78203" hidden="1"/>
    <row r="78204" hidden="1"/>
    <row r="78205" hidden="1"/>
    <row r="78206" hidden="1"/>
    <row r="78207" hidden="1"/>
    <row r="78208" hidden="1"/>
    <row r="78209" hidden="1"/>
    <row r="78210" hidden="1"/>
    <row r="78211" hidden="1"/>
    <row r="78212" hidden="1"/>
    <row r="78213" hidden="1"/>
    <row r="78214" hidden="1"/>
    <row r="78215" hidden="1"/>
    <row r="78216" hidden="1"/>
    <row r="78217" hidden="1"/>
    <row r="78218" hidden="1"/>
    <row r="78219" hidden="1"/>
    <row r="78220" hidden="1"/>
    <row r="78221" hidden="1"/>
    <row r="78222" hidden="1"/>
    <row r="78223" hidden="1"/>
    <row r="78224" hidden="1"/>
    <row r="78225" hidden="1"/>
    <row r="78226" hidden="1"/>
    <row r="78227" hidden="1"/>
    <row r="78228" hidden="1"/>
    <row r="78229" hidden="1"/>
    <row r="78230" hidden="1"/>
    <row r="78231" hidden="1"/>
    <row r="78232" hidden="1"/>
    <row r="78233" hidden="1"/>
    <row r="78234" hidden="1"/>
    <row r="78235" hidden="1"/>
    <row r="78236" hidden="1"/>
    <row r="78237" hidden="1"/>
    <row r="78238" hidden="1"/>
    <row r="78239" hidden="1"/>
    <row r="78240" hidden="1"/>
    <row r="78241" hidden="1"/>
    <row r="78242" hidden="1"/>
    <row r="78243" hidden="1"/>
    <row r="78244" hidden="1"/>
    <row r="78245" hidden="1"/>
    <row r="78246" hidden="1"/>
    <row r="78247" hidden="1"/>
    <row r="78248" hidden="1"/>
    <row r="78249" hidden="1"/>
    <row r="78250" hidden="1"/>
    <row r="78251" hidden="1"/>
    <row r="78252" hidden="1"/>
    <row r="78253" hidden="1"/>
    <row r="78254" hidden="1"/>
    <row r="78255" hidden="1"/>
    <row r="78256" hidden="1"/>
    <row r="78257" hidden="1"/>
    <row r="78258" hidden="1"/>
    <row r="78259" hidden="1"/>
    <row r="78260" hidden="1"/>
    <row r="78261" hidden="1"/>
    <row r="78262" hidden="1"/>
    <row r="78263" hidden="1"/>
    <row r="78264" hidden="1"/>
    <row r="78265" hidden="1"/>
    <row r="78266" hidden="1"/>
    <row r="78267" hidden="1"/>
    <row r="78268" hidden="1"/>
    <row r="78269" hidden="1"/>
    <row r="78270" hidden="1"/>
    <row r="78271" hidden="1"/>
    <row r="78272" hidden="1"/>
    <row r="78273" hidden="1"/>
    <row r="78274" hidden="1"/>
    <row r="78275" hidden="1"/>
    <row r="78276" hidden="1"/>
    <row r="78277" hidden="1"/>
    <row r="78278" hidden="1"/>
    <row r="78279" hidden="1"/>
    <row r="78280" hidden="1"/>
    <row r="78281" hidden="1"/>
    <row r="78282" hidden="1"/>
    <row r="78283" hidden="1"/>
    <row r="78284" hidden="1"/>
    <row r="78285" hidden="1"/>
    <row r="78286" hidden="1"/>
    <row r="78287" hidden="1"/>
    <row r="78288" hidden="1"/>
    <row r="78289" hidden="1"/>
    <row r="78290" hidden="1"/>
    <row r="78291" hidden="1"/>
    <row r="78292" hidden="1"/>
    <row r="78293" hidden="1"/>
    <row r="78294" hidden="1"/>
    <row r="78295" hidden="1"/>
    <row r="78296" hidden="1"/>
    <row r="78297" hidden="1"/>
    <row r="78298" hidden="1"/>
    <row r="78299" hidden="1"/>
    <row r="78300" hidden="1"/>
    <row r="78301" hidden="1"/>
    <row r="78302" hidden="1"/>
    <row r="78303" hidden="1"/>
    <row r="78304" hidden="1"/>
    <row r="78305" hidden="1"/>
    <row r="78306" hidden="1"/>
    <row r="78307" hidden="1"/>
    <row r="78308" hidden="1"/>
    <row r="78309" hidden="1"/>
    <row r="78310" hidden="1"/>
    <row r="78311" hidden="1"/>
    <row r="78312" hidden="1"/>
    <row r="78313" hidden="1"/>
    <row r="78314" hidden="1"/>
    <row r="78315" hidden="1"/>
    <row r="78316" hidden="1"/>
    <row r="78317" hidden="1"/>
    <row r="78318" hidden="1"/>
    <row r="78319" hidden="1"/>
    <row r="78320" hidden="1"/>
    <row r="78321" hidden="1"/>
    <row r="78322" hidden="1"/>
    <row r="78323" hidden="1"/>
    <row r="78324" hidden="1"/>
    <row r="78325" hidden="1"/>
    <row r="78326" hidden="1"/>
    <row r="78327" hidden="1"/>
    <row r="78328" hidden="1"/>
    <row r="78329" hidden="1"/>
    <row r="78330" hidden="1"/>
    <row r="78331" hidden="1"/>
    <row r="78332" hidden="1"/>
    <row r="78333" hidden="1"/>
    <row r="78334" hidden="1"/>
    <row r="78335" hidden="1"/>
    <row r="78336" hidden="1"/>
    <row r="78337" hidden="1"/>
    <row r="78338" hidden="1"/>
    <row r="78339" hidden="1"/>
    <row r="78340" hidden="1"/>
    <row r="78341" hidden="1"/>
    <row r="78342" hidden="1"/>
    <row r="78343" hidden="1"/>
    <row r="78344" hidden="1"/>
    <row r="78345" hidden="1"/>
    <row r="78346" hidden="1"/>
    <row r="78347" hidden="1"/>
    <row r="78348" hidden="1"/>
    <row r="78349" hidden="1"/>
    <row r="78350" hidden="1"/>
    <row r="78351" hidden="1"/>
    <row r="78352" hidden="1"/>
    <row r="78353" hidden="1"/>
    <row r="78354" hidden="1"/>
    <row r="78355" hidden="1"/>
    <row r="78356" hidden="1"/>
    <row r="78357" hidden="1"/>
    <row r="78358" hidden="1"/>
    <row r="78359" hidden="1"/>
    <row r="78360" hidden="1"/>
    <row r="78361" hidden="1"/>
    <row r="78362" hidden="1"/>
    <row r="78363" hidden="1"/>
    <row r="78364" hidden="1"/>
    <row r="78365" hidden="1"/>
    <row r="78366" hidden="1"/>
    <row r="78367" hidden="1"/>
    <row r="78368" hidden="1"/>
    <row r="78369" hidden="1"/>
    <row r="78370" hidden="1"/>
    <row r="78371" hidden="1"/>
    <row r="78372" hidden="1"/>
    <row r="78373" hidden="1"/>
    <row r="78374" hidden="1"/>
    <row r="78375" hidden="1"/>
    <row r="78376" hidden="1"/>
    <row r="78377" hidden="1"/>
    <row r="78378" hidden="1"/>
    <row r="78379" hidden="1"/>
    <row r="78380" hidden="1"/>
    <row r="78381" hidden="1"/>
    <row r="78382" hidden="1"/>
    <row r="78383" hidden="1"/>
    <row r="78384" hidden="1"/>
    <row r="78385" hidden="1"/>
    <row r="78386" hidden="1"/>
    <row r="78387" hidden="1"/>
    <row r="78388" hidden="1"/>
    <row r="78389" hidden="1"/>
    <row r="78390" hidden="1"/>
    <row r="78391" hidden="1"/>
    <row r="78392" hidden="1"/>
    <row r="78393" hidden="1"/>
    <row r="78394" hidden="1"/>
    <row r="78395" hidden="1"/>
    <row r="78396" hidden="1"/>
    <row r="78397" hidden="1"/>
    <row r="78398" hidden="1"/>
    <row r="78399" hidden="1"/>
    <row r="78400" hidden="1"/>
    <row r="78401" hidden="1"/>
    <row r="78402" hidden="1"/>
    <row r="78403" hidden="1"/>
    <row r="78404" hidden="1"/>
    <row r="78405" hidden="1"/>
    <row r="78406" hidden="1"/>
    <row r="78407" hidden="1"/>
    <row r="78408" hidden="1"/>
    <row r="78409" hidden="1"/>
    <row r="78410" hidden="1"/>
    <row r="78411" hidden="1"/>
    <row r="78412" hidden="1"/>
    <row r="78413" hidden="1"/>
    <row r="78414" hidden="1"/>
    <row r="78415" hidden="1"/>
    <row r="78416" hidden="1"/>
    <row r="78417" hidden="1"/>
    <row r="78418" hidden="1"/>
    <row r="78419" hidden="1"/>
    <row r="78420" hidden="1"/>
    <row r="78421" hidden="1"/>
    <row r="78422" hidden="1"/>
    <row r="78423" hidden="1"/>
    <row r="78424" hidden="1"/>
    <row r="78425" hidden="1"/>
    <row r="78426" hidden="1"/>
    <row r="78427" hidden="1"/>
    <row r="78428" hidden="1"/>
    <row r="78429" hidden="1"/>
    <row r="78430" hidden="1"/>
    <row r="78431" hidden="1"/>
    <row r="78432" hidden="1"/>
    <row r="78433" hidden="1"/>
    <row r="78434" hidden="1"/>
    <row r="78435" hidden="1"/>
    <row r="78436" hidden="1"/>
    <row r="78437" hidden="1"/>
    <row r="78438" hidden="1"/>
    <row r="78439" hidden="1"/>
    <row r="78440" hidden="1"/>
    <row r="78441" hidden="1"/>
    <row r="78442" hidden="1"/>
    <row r="78443" hidden="1"/>
    <row r="78444" hidden="1"/>
    <row r="78445" hidden="1"/>
    <row r="78446" hidden="1"/>
    <row r="78447" hidden="1"/>
    <row r="78448" hidden="1"/>
    <row r="78449" hidden="1"/>
    <row r="78450" hidden="1"/>
    <row r="78451" hidden="1"/>
    <row r="78452" hidden="1"/>
    <row r="78453" hidden="1"/>
    <row r="78454" hidden="1"/>
    <row r="78455" hidden="1"/>
    <row r="78456" hidden="1"/>
    <row r="78457" hidden="1"/>
    <row r="78458" hidden="1"/>
    <row r="78459" hidden="1"/>
    <row r="78460" hidden="1"/>
    <row r="78461" hidden="1"/>
    <row r="78462" hidden="1"/>
    <row r="78463" hidden="1"/>
    <row r="78464" hidden="1"/>
    <row r="78465" hidden="1"/>
    <row r="78466" hidden="1"/>
    <row r="78467" hidden="1"/>
    <row r="78468" hidden="1"/>
    <row r="78469" hidden="1"/>
    <row r="78470" hidden="1"/>
    <row r="78471" hidden="1"/>
    <row r="78472" hidden="1"/>
    <row r="78473" hidden="1"/>
    <row r="78474" hidden="1"/>
    <row r="78475" hidden="1"/>
    <row r="78476" hidden="1"/>
    <row r="78477" hidden="1"/>
    <row r="78478" hidden="1"/>
    <row r="78479" hidden="1"/>
    <row r="78480" hidden="1"/>
    <row r="78481" hidden="1"/>
    <row r="78482" hidden="1"/>
    <row r="78483" hidden="1"/>
    <row r="78484" hidden="1"/>
    <row r="78485" hidden="1"/>
    <row r="78486" hidden="1"/>
    <row r="78487" hidden="1"/>
    <row r="78488" hidden="1"/>
    <row r="78489" hidden="1"/>
    <row r="78490" hidden="1"/>
    <row r="78491" hidden="1"/>
    <row r="78492" hidden="1"/>
    <row r="78493" hidden="1"/>
    <row r="78494" hidden="1"/>
    <row r="78495" hidden="1"/>
    <row r="78496" hidden="1"/>
    <row r="78497" hidden="1"/>
    <row r="78498" hidden="1"/>
    <row r="78499" hidden="1"/>
    <row r="78500" hidden="1"/>
    <row r="78501" hidden="1"/>
    <row r="78502" hidden="1"/>
    <row r="78503" hidden="1"/>
    <row r="78504" hidden="1"/>
    <row r="78505" hidden="1"/>
    <row r="78506" hidden="1"/>
    <row r="78507" hidden="1"/>
    <row r="78508" hidden="1"/>
    <row r="78509" hidden="1"/>
    <row r="78510" hidden="1"/>
    <row r="78511" hidden="1"/>
    <row r="78512" hidden="1"/>
    <row r="78513" hidden="1"/>
    <row r="78514" hidden="1"/>
    <row r="78515" hidden="1"/>
    <row r="78516" hidden="1"/>
    <row r="78517" hidden="1"/>
    <row r="78518" hidden="1"/>
    <row r="78519" hidden="1"/>
    <row r="78520" hidden="1"/>
    <row r="78521" hidden="1"/>
    <row r="78522" hidden="1"/>
    <row r="78523" hidden="1"/>
    <row r="78524" hidden="1"/>
    <row r="78525" hidden="1"/>
    <row r="78526" hidden="1"/>
    <row r="78527" hidden="1"/>
    <row r="78528" hidden="1"/>
    <row r="78529" hidden="1"/>
    <row r="78530" hidden="1"/>
    <row r="78531" hidden="1"/>
    <row r="78532" hidden="1"/>
    <row r="78533" hidden="1"/>
    <row r="78534" hidden="1"/>
    <row r="78535" hidden="1"/>
    <row r="78536" hidden="1"/>
    <row r="78537" hidden="1"/>
    <row r="78538" hidden="1"/>
    <row r="78539" hidden="1"/>
    <row r="78540" hidden="1"/>
    <row r="78541" hidden="1"/>
    <row r="78542" hidden="1"/>
    <row r="78543" hidden="1"/>
    <row r="78544" hidden="1"/>
    <row r="78545" hidden="1"/>
    <row r="78546" hidden="1"/>
    <row r="78547" hidden="1"/>
    <row r="78548" hidden="1"/>
    <row r="78549" hidden="1"/>
    <row r="78550" hidden="1"/>
    <row r="78551" hidden="1"/>
    <row r="78552" hidden="1"/>
    <row r="78553" hidden="1"/>
    <row r="78554" hidden="1"/>
    <row r="78555" hidden="1"/>
    <row r="78556" hidden="1"/>
    <row r="78557" hidden="1"/>
    <row r="78558" hidden="1"/>
    <row r="78559" hidden="1"/>
    <row r="78560" hidden="1"/>
    <row r="78561" hidden="1"/>
    <row r="78562" hidden="1"/>
    <row r="78563" hidden="1"/>
    <row r="78564" hidden="1"/>
    <row r="78565" hidden="1"/>
    <row r="78566" hidden="1"/>
    <row r="78567" hidden="1"/>
    <row r="78568" hidden="1"/>
    <row r="78569" hidden="1"/>
    <row r="78570" hidden="1"/>
    <row r="78571" hidden="1"/>
    <row r="78572" hidden="1"/>
    <row r="78573" hidden="1"/>
    <row r="78574" hidden="1"/>
    <row r="78575" hidden="1"/>
    <row r="78576" hidden="1"/>
    <row r="78577" hidden="1"/>
    <row r="78578" hidden="1"/>
    <row r="78579" hidden="1"/>
    <row r="78580" hidden="1"/>
    <row r="78581" hidden="1"/>
    <row r="78582" hidden="1"/>
    <row r="78583" hidden="1"/>
    <row r="78584" hidden="1"/>
    <row r="78585" hidden="1"/>
    <row r="78586" hidden="1"/>
    <row r="78587" hidden="1"/>
    <row r="78588" hidden="1"/>
    <row r="78589" hidden="1"/>
    <row r="78590" hidden="1"/>
    <row r="78591" hidden="1"/>
    <row r="78592" hidden="1"/>
    <row r="78593" hidden="1"/>
    <row r="78594" hidden="1"/>
    <row r="78595" hidden="1"/>
    <row r="78596" hidden="1"/>
    <row r="78597" hidden="1"/>
    <row r="78598" hidden="1"/>
    <row r="78599" hidden="1"/>
    <row r="78600" hidden="1"/>
    <row r="78601" hidden="1"/>
    <row r="78602" hidden="1"/>
    <row r="78603" hidden="1"/>
    <row r="78604" hidden="1"/>
    <row r="78605" hidden="1"/>
    <row r="78606" hidden="1"/>
    <row r="78607" hidden="1"/>
    <row r="78608" hidden="1"/>
    <row r="78609" hidden="1"/>
    <row r="78610" hidden="1"/>
    <row r="78611" hidden="1"/>
    <row r="78612" hidden="1"/>
    <row r="78613" hidden="1"/>
    <row r="78614" hidden="1"/>
    <row r="78615" hidden="1"/>
    <row r="78616" hidden="1"/>
    <row r="78617" hidden="1"/>
    <row r="78618" hidden="1"/>
    <row r="78619" hidden="1"/>
    <row r="78620" hidden="1"/>
    <row r="78621" hidden="1"/>
    <row r="78622" hidden="1"/>
    <row r="78623" hidden="1"/>
    <row r="78624" hidden="1"/>
    <row r="78625" hidden="1"/>
    <row r="78626" hidden="1"/>
    <row r="78627" hidden="1"/>
    <row r="78628" hidden="1"/>
    <row r="78629" hidden="1"/>
    <row r="78630" hidden="1"/>
    <row r="78631" hidden="1"/>
    <row r="78632" hidden="1"/>
    <row r="78633" hidden="1"/>
    <row r="78634" hidden="1"/>
    <row r="78635" hidden="1"/>
    <row r="78636" hidden="1"/>
    <row r="78637" hidden="1"/>
    <row r="78638" hidden="1"/>
    <row r="78639" hidden="1"/>
    <row r="78640" hidden="1"/>
    <row r="78641" hidden="1"/>
    <row r="78642" hidden="1"/>
    <row r="78643" hidden="1"/>
    <row r="78644" hidden="1"/>
    <row r="78645" hidden="1"/>
    <row r="78646" hidden="1"/>
    <row r="78647" hidden="1"/>
    <row r="78648" hidden="1"/>
    <row r="78649" hidden="1"/>
    <row r="78650" hidden="1"/>
    <row r="78651" hidden="1"/>
    <row r="78652" hidden="1"/>
    <row r="78653" hidden="1"/>
    <row r="78654" hidden="1"/>
    <row r="78655" hidden="1"/>
    <row r="78656" hidden="1"/>
    <row r="78657" hidden="1"/>
    <row r="78658" hidden="1"/>
    <row r="78659" hidden="1"/>
    <row r="78660" hidden="1"/>
    <row r="78661" hidden="1"/>
    <row r="78662" hidden="1"/>
    <row r="78663" hidden="1"/>
    <row r="78664" hidden="1"/>
    <row r="78665" hidden="1"/>
    <row r="78666" hidden="1"/>
    <row r="78667" hidden="1"/>
    <row r="78668" hidden="1"/>
    <row r="78669" hidden="1"/>
    <row r="78670" hidden="1"/>
    <row r="78671" hidden="1"/>
    <row r="78672" hidden="1"/>
    <row r="78673" hidden="1"/>
    <row r="78674" hidden="1"/>
    <row r="78675" hidden="1"/>
    <row r="78676" hidden="1"/>
    <row r="78677" hidden="1"/>
    <row r="78678" hidden="1"/>
    <row r="78679" hidden="1"/>
    <row r="78680" hidden="1"/>
    <row r="78681" hidden="1"/>
    <row r="78682" hidden="1"/>
    <row r="78683" hidden="1"/>
    <row r="78684" hidden="1"/>
    <row r="78685" hidden="1"/>
    <row r="78686" hidden="1"/>
    <row r="78687" hidden="1"/>
    <row r="78688" hidden="1"/>
    <row r="78689" hidden="1"/>
    <row r="78690" hidden="1"/>
    <row r="78691" hidden="1"/>
    <row r="78692" hidden="1"/>
    <row r="78693" hidden="1"/>
    <row r="78694" hidden="1"/>
    <row r="78695" hidden="1"/>
    <row r="78696" hidden="1"/>
    <row r="78697" hidden="1"/>
    <row r="78698" hidden="1"/>
    <row r="78699" hidden="1"/>
    <row r="78700" hidden="1"/>
    <row r="78701" hidden="1"/>
    <row r="78702" hidden="1"/>
    <row r="78703" hidden="1"/>
    <row r="78704" hidden="1"/>
    <row r="78705" hidden="1"/>
    <row r="78706" hidden="1"/>
    <row r="78707" hidden="1"/>
    <row r="78708" hidden="1"/>
    <row r="78709" hidden="1"/>
    <row r="78710" hidden="1"/>
    <row r="78711" hidden="1"/>
    <row r="78712" hidden="1"/>
    <row r="78713" hidden="1"/>
    <row r="78714" hidden="1"/>
    <row r="78715" hidden="1"/>
    <row r="78716" hidden="1"/>
    <row r="78717" hidden="1"/>
    <row r="78718" hidden="1"/>
    <row r="78719" hidden="1"/>
    <row r="78720" hidden="1"/>
    <row r="78721" hidden="1"/>
    <row r="78722" hidden="1"/>
    <row r="78723" hidden="1"/>
    <row r="78724" hidden="1"/>
    <row r="78725" hidden="1"/>
    <row r="78726" hidden="1"/>
    <row r="78727" hidden="1"/>
    <row r="78728" hidden="1"/>
    <row r="78729" hidden="1"/>
    <row r="78730" hidden="1"/>
    <row r="78731" hidden="1"/>
    <row r="78732" hidden="1"/>
    <row r="78733" hidden="1"/>
    <row r="78734" hidden="1"/>
    <row r="78735" hidden="1"/>
    <row r="78736" hidden="1"/>
    <row r="78737" hidden="1"/>
    <row r="78738" hidden="1"/>
    <row r="78739" hidden="1"/>
    <row r="78740" hidden="1"/>
    <row r="78741" hidden="1"/>
    <row r="78742" hidden="1"/>
    <row r="78743" hidden="1"/>
    <row r="78744" hidden="1"/>
    <row r="78745" hidden="1"/>
    <row r="78746" hidden="1"/>
    <row r="78747" hidden="1"/>
    <row r="78748" hidden="1"/>
    <row r="78749" hidden="1"/>
    <row r="78750" hidden="1"/>
    <row r="78751" hidden="1"/>
    <row r="78752" hidden="1"/>
    <row r="78753" hidden="1"/>
    <row r="78754" hidden="1"/>
    <row r="78755" hidden="1"/>
    <row r="78756" hidden="1"/>
    <row r="78757" hidden="1"/>
    <row r="78758" hidden="1"/>
    <row r="78759" hidden="1"/>
    <row r="78760" hidden="1"/>
    <row r="78761" hidden="1"/>
    <row r="78762" hidden="1"/>
    <row r="78763" hidden="1"/>
    <row r="78764" hidden="1"/>
    <row r="78765" hidden="1"/>
    <row r="78766" hidden="1"/>
    <row r="78767" hidden="1"/>
    <row r="78768" hidden="1"/>
    <row r="78769" hidden="1"/>
    <row r="78770" hidden="1"/>
    <row r="78771" hidden="1"/>
    <row r="78772" hidden="1"/>
    <row r="78773" hidden="1"/>
    <row r="78774" hidden="1"/>
    <row r="78775" hidden="1"/>
    <row r="78776" hidden="1"/>
    <row r="78777" hidden="1"/>
    <row r="78778" hidden="1"/>
    <row r="78779" hidden="1"/>
    <row r="78780" hidden="1"/>
    <row r="78781" hidden="1"/>
    <row r="78782" hidden="1"/>
    <row r="78783" hidden="1"/>
    <row r="78784" hidden="1"/>
    <row r="78785" hidden="1"/>
    <row r="78786" hidden="1"/>
    <row r="78787" hidden="1"/>
    <row r="78788" hidden="1"/>
    <row r="78789" hidden="1"/>
    <row r="78790" hidden="1"/>
    <row r="78791" hidden="1"/>
    <row r="78792" hidden="1"/>
    <row r="78793" hidden="1"/>
    <row r="78794" hidden="1"/>
    <row r="78795" hidden="1"/>
    <row r="78796" hidden="1"/>
    <row r="78797" hidden="1"/>
    <row r="78798" hidden="1"/>
    <row r="78799" hidden="1"/>
    <row r="78800" hidden="1"/>
    <row r="78801" hidden="1"/>
    <row r="78802" hidden="1"/>
    <row r="78803" hidden="1"/>
    <row r="78804" hidden="1"/>
    <row r="78805" hidden="1"/>
    <row r="78806" hidden="1"/>
    <row r="78807" hidden="1"/>
    <row r="78808" hidden="1"/>
    <row r="78809" hidden="1"/>
    <row r="78810" hidden="1"/>
    <row r="78811" hidden="1"/>
    <row r="78812" hidden="1"/>
    <row r="78813" hidden="1"/>
    <row r="78814" hidden="1"/>
    <row r="78815" hidden="1"/>
    <row r="78816" hidden="1"/>
    <row r="78817" hidden="1"/>
    <row r="78818" hidden="1"/>
    <row r="78819" hidden="1"/>
    <row r="78820" hidden="1"/>
    <row r="78821" hidden="1"/>
    <row r="78822" hidden="1"/>
    <row r="78823" hidden="1"/>
    <row r="78824" hidden="1"/>
    <row r="78825" hidden="1"/>
    <row r="78826" hidden="1"/>
    <row r="78827" hidden="1"/>
    <row r="78828" hidden="1"/>
    <row r="78829" hidden="1"/>
    <row r="78830" hidden="1"/>
    <row r="78831" hidden="1"/>
    <row r="78832" hidden="1"/>
    <row r="78833" hidden="1"/>
    <row r="78834" hidden="1"/>
    <row r="78835" hidden="1"/>
    <row r="78836" hidden="1"/>
    <row r="78837" hidden="1"/>
    <row r="78838" hidden="1"/>
    <row r="78839" hidden="1"/>
    <row r="78840" hidden="1"/>
    <row r="78841" hidden="1"/>
    <row r="78842" hidden="1"/>
    <row r="78843" hidden="1"/>
    <row r="78844" hidden="1"/>
    <row r="78845" hidden="1"/>
    <row r="78846" hidden="1"/>
    <row r="78847" hidden="1"/>
    <row r="78848" hidden="1"/>
    <row r="78849" hidden="1"/>
    <row r="78850" hidden="1"/>
    <row r="78851" hidden="1"/>
    <row r="78852" hidden="1"/>
    <row r="78853" hidden="1"/>
    <row r="78854" hidden="1"/>
    <row r="78855" hidden="1"/>
    <row r="78856" hidden="1"/>
    <row r="78857" hidden="1"/>
    <row r="78858" hidden="1"/>
    <row r="78859" hidden="1"/>
    <row r="78860" hidden="1"/>
    <row r="78861" hidden="1"/>
    <row r="78862" hidden="1"/>
    <row r="78863" hidden="1"/>
    <row r="78864" hidden="1"/>
    <row r="78865" hidden="1"/>
    <row r="78866" hidden="1"/>
    <row r="78867" hidden="1"/>
    <row r="78868" hidden="1"/>
    <row r="78869" hidden="1"/>
    <row r="78870" hidden="1"/>
    <row r="78871" hidden="1"/>
    <row r="78872" hidden="1"/>
    <row r="78873" hidden="1"/>
    <row r="78874" hidden="1"/>
    <row r="78875" hidden="1"/>
    <row r="78876" hidden="1"/>
    <row r="78877" hidden="1"/>
    <row r="78878" hidden="1"/>
    <row r="78879" hidden="1"/>
    <row r="78880" hidden="1"/>
    <row r="78881" hidden="1"/>
    <row r="78882" hidden="1"/>
    <row r="78883" hidden="1"/>
    <row r="78884" hidden="1"/>
    <row r="78885" hidden="1"/>
    <row r="78886" hidden="1"/>
    <row r="78887" hidden="1"/>
    <row r="78888" hidden="1"/>
    <row r="78889" hidden="1"/>
    <row r="78890" hidden="1"/>
    <row r="78891" hidden="1"/>
    <row r="78892" hidden="1"/>
    <row r="78893" hidden="1"/>
    <row r="78894" hidden="1"/>
    <row r="78895" hidden="1"/>
    <row r="78896" hidden="1"/>
    <row r="78897" hidden="1"/>
    <row r="78898" hidden="1"/>
    <row r="78899" hidden="1"/>
    <row r="78900" hidden="1"/>
    <row r="78901" hidden="1"/>
    <row r="78902" hidden="1"/>
    <row r="78903" hidden="1"/>
    <row r="78904" hidden="1"/>
    <row r="78905" hidden="1"/>
    <row r="78906" hidden="1"/>
    <row r="78907" hidden="1"/>
    <row r="78908" hidden="1"/>
    <row r="78909" hidden="1"/>
    <row r="78910" hidden="1"/>
    <row r="78911" hidden="1"/>
    <row r="78912" hidden="1"/>
    <row r="78913" hidden="1"/>
    <row r="78914" hidden="1"/>
    <row r="78915" hidden="1"/>
    <row r="78916" hidden="1"/>
    <row r="78917" hidden="1"/>
    <row r="78918" hidden="1"/>
    <row r="78919" hidden="1"/>
    <row r="78920" hidden="1"/>
    <row r="78921" hidden="1"/>
    <row r="78922" hidden="1"/>
    <row r="78923" hidden="1"/>
    <row r="78924" hidden="1"/>
    <row r="78925" hidden="1"/>
    <row r="78926" hidden="1"/>
    <row r="78927" hidden="1"/>
    <row r="78928" hidden="1"/>
    <row r="78929" hidden="1"/>
    <row r="78930" hidden="1"/>
    <row r="78931" hidden="1"/>
    <row r="78932" hidden="1"/>
    <row r="78933" hidden="1"/>
    <row r="78934" hidden="1"/>
    <row r="78935" hidden="1"/>
    <row r="78936" hidden="1"/>
    <row r="78937" hidden="1"/>
    <row r="78938" hidden="1"/>
    <row r="78939" hidden="1"/>
    <row r="78940" hidden="1"/>
    <row r="78941" hidden="1"/>
    <row r="78942" hidden="1"/>
    <row r="78943" hidden="1"/>
    <row r="78944" hidden="1"/>
    <row r="78945" hidden="1"/>
    <row r="78946" hidden="1"/>
    <row r="78947" hidden="1"/>
    <row r="78948" hidden="1"/>
    <row r="78949" hidden="1"/>
    <row r="78950" hidden="1"/>
    <row r="78951" hidden="1"/>
    <row r="78952" hidden="1"/>
    <row r="78953" hidden="1"/>
    <row r="78954" hidden="1"/>
    <row r="78955" hidden="1"/>
    <row r="78956" hidden="1"/>
    <row r="78957" hidden="1"/>
    <row r="78958" hidden="1"/>
    <row r="78959" hidden="1"/>
    <row r="78960" hidden="1"/>
    <row r="78961" hidden="1"/>
    <row r="78962" hidden="1"/>
    <row r="78963" hidden="1"/>
    <row r="78964" hidden="1"/>
    <row r="78965" hidden="1"/>
    <row r="78966" hidden="1"/>
    <row r="78967" hidden="1"/>
    <row r="78968" hidden="1"/>
    <row r="78969" hidden="1"/>
    <row r="78970" hidden="1"/>
    <row r="78971" hidden="1"/>
    <row r="78972" hidden="1"/>
    <row r="78973" hidden="1"/>
    <row r="78974" hidden="1"/>
    <row r="78975" hidden="1"/>
    <row r="78976" hidden="1"/>
    <row r="78977" hidden="1"/>
    <row r="78978" hidden="1"/>
    <row r="78979" hidden="1"/>
    <row r="78980" hidden="1"/>
    <row r="78981" hidden="1"/>
    <row r="78982" hidden="1"/>
    <row r="78983" hidden="1"/>
    <row r="78984" hidden="1"/>
    <row r="78985" hidden="1"/>
    <row r="78986" hidden="1"/>
    <row r="78987" hidden="1"/>
    <row r="78988" hidden="1"/>
    <row r="78989" hidden="1"/>
    <row r="78990" hidden="1"/>
    <row r="78991" hidden="1"/>
    <row r="78992" hidden="1"/>
    <row r="78993" hidden="1"/>
    <row r="78994" hidden="1"/>
    <row r="78995" hidden="1"/>
    <row r="78996" hidden="1"/>
    <row r="78997" hidden="1"/>
    <row r="78998" hidden="1"/>
    <row r="78999" hidden="1"/>
    <row r="79000" hidden="1"/>
    <row r="79001" hidden="1"/>
    <row r="79002" hidden="1"/>
    <row r="79003" hidden="1"/>
    <row r="79004" hidden="1"/>
    <row r="79005" hidden="1"/>
    <row r="79006" hidden="1"/>
    <row r="79007" hidden="1"/>
    <row r="79008" hidden="1"/>
    <row r="79009" hidden="1"/>
    <row r="79010" hidden="1"/>
    <row r="79011" hidden="1"/>
    <row r="79012" hidden="1"/>
    <row r="79013" hidden="1"/>
    <row r="79014" hidden="1"/>
    <row r="79015" hidden="1"/>
    <row r="79016" hidden="1"/>
    <row r="79017" hidden="1"/>
    <row r="79018" hidden="1"/>
    <row r="79019" hidden="1"/>
    <row r="79020" hidden="1"/>
    <row r="79021" hidden="1"/>
    <row r="79022" hidden="1"/>
    <row r="79023" hidden="1"/>
    <row r="79024" hidden="1"/>
    <row r="79025" hidden="1"/>
    <row r="79026" hidden="1"/>
    <row r="79027" hidden="1"/>
    <row r="79028" hidden="1"/>
    <row r="79029" hidden="1"/>
    <row r="79030" hidden="1"/>
    <row r="79031" hidden="1"/>
    <row r="79032" hidden="1"/>
    <row r="79033" hidden="1"/>
    <row r="79034" hidden="1"/>
    <row r="79035" hidden="1"/>
    <row r="79036" hidden="1"/>
    <row r="79037" hidden="1"/>
    <row r="79038" hidden="1"/>
    <row r="79039" hidden="1"/>
    <row r="79040" hidden="1"/>
    <row r="79041" hidden="1"/>
    <row r="79042" hidden="1"/>
    <row r="79043" hidden="1"/>
    <row r="79044" hidden="1"/>
    <row r="79045" hidden="1"/>
    <row r="79046" hidden="1"/>
    <row r="79047" hidden="1"/>
    <row r="79048" hidden="1"/>
    <row r="79049" hidden="1"/>
    <row r="79050" hidden="1"/>
    <row r="79051" hidden="1"/>
    <row r="79052" hidden="1"/>
    <row r="79053" hidden="1"/>
    <row r="79054" hidden="1"/>
    <row r="79055" hidden="1"/>
    <row r="79056" hidden="1"/>
    <row r="79057" hidden="1"/>
    <row r="79058" hidden="1"/>
    <row r="79059" hidden="1"/>
    <row r="79060" hidden="1"/>
    <row r="79061" hidden="1"/>
    <row r="79062" hidden="1"/>
    <row r="79063" hidden="1"/>
    <row r="79064" hidden="1"/>
    <row r="79065" hidden="1"/>
    <row r="79066" hidden="1"/>
    <row r="79067" hidden="1"/>
    <row r="79068" hidden="1"/>
    <row r="79069" hidden="1"/>
    <row r="79070" hidden="1"/>
    <row r="79071" hidden="1"/>
    <row r="79072" hidden="1"/>
    <row r="79073" hidden="1"/>
    <row r="79074" hidden="1"/>
    <row r="79075" hidden="1"/>
    <row r="79076" hidden="1"/>
    <row r="79077" hidden="1"/>
    <row r="79078" hidden="1"/>
    <row r="79079" hidden="1"/>
    <row r="79080" hidden="1"/>
    <row r="79081" hidden="1"/>
    <row r="79082" hidden="1"/>
    <row r="79083" hidden="1"/>
    <row r="79084" hidden="1"/>
    <row r="79085" hidden="1"/>
    <row r="79086" hidden="1"/>
    <row r="79087" hidden="1"/>
    <row r="79088" hidden="1"/>
    <row r="79089" hidden="1"/>
    <row r="79090" hidden="1"/>
    <row r="79091" hidden="1"/>
    <row r="79092" hidden="1"/>
    <row r="79093" hidden="1"/>
    <row r="79094" hidden="1"/>
    <row r="79095" hidden="1"/>
    <row r="79096" hidden="1"/>
    <row r="79097" hidden="1"/>
    <row r="79098" hidden="1"/>
    <row r="79099" hidden="1"/>
    <row r="79100" hidden="1"/>
    <row r="79101" hidden="1"/>
    <row r="79102" hidden="1"/>
    <row r="79103" hidden="1"/>
    <row r="79104" hidden="1"/>
    <row r="79105" hidden="1"/>
    <row r="79106" hidden="1"/>
    <row r="79107" hidden="1"/>
    <row r="79108" hidden="1"/>
    <row r="79109" hidden="1"/>
    <row r="79110" hidden="1"/>
    <row r="79111" hidden="1"/>
    <row r="79112" hidden="1"/>
    <row r="79113" hidden="1"/>
    <row r="79114" hidden="1"/>
    <row r="79115" hidden="1"/>
    <row r="79116" hidden="1"/>
    <row r="79117" hidden="1"/>
    <row r="79118" hidden="1"/>
    <row r="79119" hidden="1"/>
    <row r="79120" hidden="1"/>
    <row r="79121" hidden="1"/>
    <row r="79122" hidden="1"/>
    <row r="79123" hidden="1"/>
    <row r="79124" hidden="1"/>
    <row r="79125" hidden="1"/>
    <row r="79126" hidden="1"/>
    <row r="79127" hidden="1"/>
    <row r="79128" hidden="1"/>
    <row r="79129" hidden="1"/>
    <row r="79130" hidden="1"/>
    <row r="79131" hidden="1"/>
    <row r="79132" hidden="1"/>
    <row r="79133" hidden="1"/>
    <row r="79134" hidden="1"/>
    <row r="79135" hidden="1"/>
    <row r="79136" hidden="1"/>
    <row r="79137" hidden="1"/>
    <row r="79138" hidden="1"/>
    <row r="79139" hidden="1"/>
    <row r="79140" hidden="1"/>
    <row r="79141" hidden="1"/>
    <row r="79142" hidden="1"/>
    <row r="79143" hidden="1"/>
    <row r="79144" hidden="1"/>
    <row r="79145" hidden="1"/>
    <row r="79146" hidden="1"/>
    <row r="79147" hidden="1"/>
    <row r="79148" hidden="1"/>
    <row r="79149" hidden="1"/>
    <row r="79150" hidden="1"/>
    <row r="79151" hidden="1"/>
    <row r="79152" hidden="1"/>
    <row r="79153" hidden="1"/>
    <row r="79154" hidden="1"/>
    <row r="79155" hidden="1"/>
    <row r="79156" hidden="1"/>
    <row r="79157" hidden="1"/>
    <row r="79158" hidden="1"/>
    <row r="79159" hidden="1"/>
    <row r="79160" hidden="1"/>
    <row r="79161" hidden="1"/>
    <row r="79162" hidden="1"/>
    <row r="79163" hidden="1"/>
    <row r="79164" hidden="1"/>
    <row r="79165" hidden="1"/>
    <row r="79166" hidden="1"/>
    <row r="79167" hidden="1"/>
    <row r="79168" hidden="1"/>
    <row r="79169" hidden="1"/>
    <row r="79170" hidden="1"/>
    <row r="79171" hidden="1"/>
    <row r="79172" hidden="1"/>
    <row r="79173" hidden="1"/>
    <row r="79174" hidden="1"/>
    <row r="79175" hidden="1"/>
    <row r="79176" hidden="1"/>
    <row r="79177" hidden="1"/>
    <row r="79178" hidden="1"/>
    <row r="79179" hidden="1"/>
    <row r="79180" hidden="1"/>
    <row r="79181" hidden="1"/>
    <row r="79182" hidden="1"/>
    <row r="79183" hidden="1"/>
    <row r="79184" hidden="1"/>
    <row r="79185" hidden="1"/>
    <row r="79186" hidden="1"/>
    <row r="79187" hidden="1"/>
    <row r="79188" hidden="1"/>
    <row r="79189" hidden="1"/>
    <row r="79190" hidden="1"/>
    <row r="79191" hidden="1"/>
    <row r="79192" hidden="1"/>
    <row r="79193" hidden="1"/>
    <row r="79194" hidden="1"/>
    <row r="79195" hidden="1"/>
    <row r="79196" hidden="1"/>
    <row r="79197" hidden="1"/>
    <row r="79198" hidden="1"/>
    <row r="79199" hidden="1"/>
    <row r="79200" hidden="1"/>
    <row r="79201" hidden="1"/>
    <row r="79202" hidden="1"/>
    <row r="79203" hidden="1"/>
    <row r="79204" hidden="1"/>
    <row r="79205" hidden="1"/>
    <row r="79206" hidden="1"/>
    <row r="79207" hidden="1"/>
    <row r="79208" hidden="1"/>
    <row r="79209" hidden="1"/>
    <row r="79210" hidden="1"/>
    <row r="79211" hidden="1"/>
    <row r="79212" hidden="1"/>
    <row r="79213" hidden="1"/>
    <row r="79214" hidden="1"/>
    <row r="79215" hidden="1"/>
    <row r="79216" hidden="1"/>
    <row r="79217" hidden="1"/>
    <row r="79218" hidden="1"/>
    <row r="79219" hidden="1"/>
    <row r="79220" hidden="1"/>
    <row r="79221" hidden="1"/>
    <row r="79222" hidden="1"/>
    <row r="79223" hidden="1"/>
    <row r="79224" hidden="1"/>
    <row r="79225" hidden="1"/>
    <row r="79226" hidden="1"/>
    <row r="79227" hidden="1"/>
    <row r="79228" hidden="1"/>
    <row r="79229" hidden="1"/>
    <row r="79230" hidden="1"/>
    <row r="79231" hidden="1"/>
    <row r="79232" hidden="1"/>
    <row r="79233" hidden="1"/>
    <row r="79234" hidden="1"/>
    <row r="79235" hidden="1"/>
    <row r="79236" hidden="1"/>
    <row r="79237" hidden="1"/>
    <row r="79238" hidden="1"/>
    <row r="79239" hidden="1"/>
    <row r="79240" hidden="1"/>
    <row r="79241" hidden="1"/>
    <row r="79242" hidden="1"/>
    <row r="79243" hidden="1"/>
    <row r="79244" hidden="1"/>
    <row r="79245" hidden="1"/>
    <row r="79246" hidden="1"/>
    <row r="79247" hidden="1"/>
    <row r="79248" hidden="1"/>
    <row r="79249" hidden="1"/>
    <row r="79250" hidden="1"/>
    <row r="79251" hidden="1"/>
    <row r="79252" hidden="1"/>
    <row r="79253" hidden="1"/>
    <row r="79254" hidden="1"/>
    <row r="79255" hidden="1"/>
    <row r="79256" hidden="1"/>
    <row r="79257" hidden="1"/>
    <row r="79258" hidden="1"/>
    <row r="79259" hidden="1"/>
    <row r="79260" hidden="1"/>
    <row r="79261" hidden="1"/>
    <row r="79262" hidden="1"/>
    <row r="79263" hidden="1"/>
    <row r="79264" hidden="1"/>
    <row r="79265" hidden="1"/>
    <row r="79266" hidden="1"/>
    <row r="79267" hidden="1"/>
    <row r="79268" hidden="1"/>
    <row r="79269" hidden="1"/>
    <row r="79270" hidden="1"/>
    <row r="79271" hidden="1"/>
    <row r="79272" hidden="1"/>
    <row r="79273" hidden="1"/>
    <row r="79274" hidden="1"/>
    <row r="79275" hidden="1"/>
    <row r="79276" hidden="1"/>
    <row r="79277" hidden="1"/>
    <row r="79278" hidden="1"/>
    <row r="79279" hidden="1"/>
    <row r="79280" hidden="1"/>
    <row r="79281" hidden="1"/>
    <row r="79282" hidden="1"/>
    <row r="79283" hidden="1"/>
    <row r="79284" hidden="1"/>
    <row r="79285" hidden="1"/>
    <row r="79286" hidden="1"/>
    <row r="79287" hidden="1"/>
    <row r="79288" hidden="1"/>
    <row r="79289" hidden="1"/>
    <row r="79290" hidden="1"/>
    <row r="79291" hidden="1"/>
    <row r="79292" hidden="1"/>
    <row r="79293" hidden="1"/>
    <row r="79294" hidden="1"/>
    <row r="79295" hidden="1"/>
    <row r="79296" hidden="1"/>
    <row r="79297" hidden="1"/>
    <row r="79298" hidden="1"/>
    <row r="79299" hidden="1"/>
    <row r="79300" hidden="1"/>
    <row r="79301" hidden="1"/>
    <row r="79302" hidden="1"/>
    <row r="79303" hidden="1"/>
    <row r="79304" hidden="1"/>
    <row r="79305" hidden="1"/>
    <row r="79306" hidden="1"/>
    <row r="79307" hidden="1"/>
    <row r="79308" hidden="1"/>
    <row r="79309" hidden="1"/>
    <row r="79310" hidden="1"/>
    <row r="79311" hidden="1"/>
    <row r="79312" hidden="1"/>
    <row r="79313" hidden="1"/>
    <row r="79314" hidden="1"/>
    <row r="79315" hidden="1"/>
    <row r="79316" hidden="1"/>
    <row r="79317" hidden="1"/>
    <row r="79318" hidden="1"/>
    <row r="79319" hidden="1"/>
    <row r="79320" hidden="1"/>
    <row r="79321" hidden="1"/>
    <row r="79322" hidden="1"/>
    <row r="79323" hidden="1"/>
    <row r="79324" hidden="1"/>
    <row r="79325" hidden="1"/>
    <row r="79326" hidden="1"/>
    <row r="79327" hidden="1"/>
    <row r="79328" hidden="1"/>
    <row r="79329" hidden="1"/>
    <row r="79330" hidden="1"/>
    <row r="79331" hidden="1"/>
    <row r="79332" hidden="1"/>
    <row r="79333" hidden="1"/>
    <row r="79334" hidden="1"/>
    <row r="79335" hidden="1"/>
    <row r="79336" hidden="1"/>
    <row r="79337" hidden="1"/>
    <row r="79338" hidden="1"/>
    <row r="79339" hidden="1"/>
    <row r="79340" hidden="1"/>
    <row r="79341" hidden="1"/>
    <row r="79342" hidden="1"/>
    <row r="79343" hidden="1"/>
    <row r="79344" hidden="1"/>
    <row r="79345" hidden="1"/>
    <row r="79346" hidden="1"/>
    <row r="79347" hidden="1"/>
    <row r="79348" hidden="1"/>
    <row r="79349" hidden="1"/>
    <row r="79350" hidden="1"/>
    <row r="79351" hidden="1"/>
    <row r="79352" hidden="1"/>
    <row r="79353" hidden="1"/>
    <row r="79354" hidden="1"/>
    <row r="79355" hidden="1"/>
    <row r="79356" hidden="1"/>
    <row r="79357" hidden="1"/>
    <row r="79358" hidden="1"/>
    <row r="79359" hidden="1"/>
    <row r="79360" hidden="1"/>
    <row r="79361" hidden="1"/>
    <row r="79362" hidden="1"/>
    <row r="79363" hidden="1"/>
    <row r="79364" hidden="1"/>
    <row r="79365" hidden="1"/>
    <row r="79366" hidden="1"/>
    <row r="79367" hidden="1"/>
    <row r="79368" hidden="1"/>
    <row r="79369" hidden="1"/>
    <row r="79370" hidden="1"/>
    <row r="79371" hidden="1"/>
    <row r="79372" hidden="1"/>
    <row r="79373" hidden="1"/>
    <row r="79374" hidden="1"/>
    <row r="79375" hidden="1"/>
    <row r="79376" hidden="1"/>
    <row r="79377" hidden="1"/>
    <row r="79378" hidden="1"/>
    <row r="79379" hidden="1"/>
    <row r="79380" hidden="1"/>
    <row r="79381" hidden="1"/>
    <row r="79382" hidden="1"/>
    <row r="79383" hidden="1"/>
    <row r="79384" hidden="1"/>
    <row r="79385" hidden="1"/>
    <row r="79386" hidden="1"/>
    <row r="79387" hidden="1"/>
    <row r="79388" hidden="1"/>
    <row r="79389" hidden="1"/>
    <row r="79390" hidden="1"/>
    <row r="79391" hidden="1"/>
    <row r="79392" hidden="1"/>
    <row r="79393" hidden="1"/>
    <row r="79394" hidden="1"/>
    <row r="79395" hidden="1"/>
    <row r="79396" hidden="1"/>
    <row r="79397" hidden="1"/>
    <row r="79398" hidden="1"/>
    <row r="79399" hidden="1"/>
    <row r="79400" hidden="1"/>
    <row r="79401" hidden="1"/>
    <row r="79402" hidden="1"/>
    <row r="79403" hidden="1"/>
    <row r="79404" hidden="1"/>
    <row r="79405" hidden="1"/>
    <row r="79406" hidden="1"/>
    <row r="79407" hidden="1"/>
    <row r="79408" hidden="1"/>
    <row r="79409" hidden="1"/>
    <row r="79410" hidden="1"/>
    <row r="79411" hidden="1"/>
    <row r="79412" hidden="1"/>
    <row r="79413" hidden="1"/>
    <row r="79414" hidden="1"/>
    <row r="79415" hidden="1"/>
    <row r="79416" hidden="1"/>
    <row r="79417" hidden="1"/>
    <row r="79418" hidden="1"/>
    <row r="79419" hidden="1"/>
    <row r="79420" hidden="1"/>
    <row r="79421" hidden="1"/>
    <row r="79422" hidden="1"/>
    <row r="79423" hidden="1"/>
    <row r="79424" hidden="1"/>
    <row r="79425" hidden="1"/>
    <row r="79426" hidden="1"/>
    <row r="79427" hidden="1"/>
    <row r="79428" hidden="1"/>
    <row r="79429" hidden="1"/>
    <row r="79430" hidden="1"/>
    <row r="79431" hidden="1"/>
    <row r="79432" hidden="1"/>
    <row r="79433" hidden="1"/>
    <row r="79434" hidden="1"/>
    <row r="79435" hidden="1"/>
    <row r="79436" hidden="1"/>
    <row r="79437" hidden="1"/>
    <row r="79438" hidden="1"/>
    <row r="79439" hidden="1"/>
    <row r="79440" hidden="1"/>
    <row r="79441" hidden="1"/>
    <row r="79442" hidden="1"/>
    <row r="79443" hidden="1"/>
    <row r="79444" hidden="1"/>
    <row r="79445" hidden="1"/>
    <row r="79446" hidden="1"/>
    <row r="79447" hidden="1"/>
    <row r="79448" hidden="1"/>
    <row r="79449" hidden="1"/>
    <row r="79450" hidden="1"/>
    <row r="79451" hidden="1"/>
    <row r="79452" hidden="1"/>
    <row r="79453" hidden="1"/>
    <row r="79454" hidden="1"/>
    <row r="79455" hidden="1"/>
    <row r="79456" hidden="1"/>
    <row r="79457" hidden="1"/>
    <row r="79458" hidden="1"/>
    <row r="79459" hidden="1"/>
    <row r="79460" hidden="1"/>
    <row r="79461" hidden="1"/>
    <row r="79462" hidden="1"/>
    <row r="79463" hidden="1"/>
    <row r="79464" hidden="1"/>
    <row r="79465" hidden="1"/>
    <row r="79466" hidden="1"/>
    <row r="79467" hidden="1"/>
    <row r="79468" hidden="1"/>
    <row r="79469" hidden="1"/>
    <row r="79470" hidden="1"/>
    <row r="79471" hidden="1"/>
    <row r="79472" hidden="1"/>
    <row r="79473" hidden="1"/>
    <row r="79474" hidden="1"/>
    <row r="79475" hidden="1"/>
    <row r="79476" hidden="1"/>
    <row r="79477" hidden="1"/>
    <row r="79478" hidden="1"/>
    <row r="79479" hidden="1"/>
    <row r="79480" hidden="1"/>
    <row r="79481" hidden="1"/>
    <row r="79482" hidden="1"/>
    <row r="79483" hidden="1"/>
    <row r="79484" hidden="1"/>
    <row r="79485" hidden="1"/>
    <row r="79486" hidden="1"/>
    <row r="79487" hidden="1"/>
    <row r="79488" hidden="1"/>
    <row r="79489" hidden="1"/>
    <row r="79490" hidden="1"/>
    <row r="79491" hidden="1"/>
    <row r="79492" hidden="1"/>
    <row r="79493" hidden="1"/>
    <row r="79494" hidden="1"/>
    <row r="79495" hidden="1"/>
    <row r="79496" hidden="1"/>
    <row r="79497" hidden="1"/>
    <row r="79498" hidden="1"/>
    <row r="79499" hidden="1"/>
    <row r="79500" hidden="1"/>
    <row r="79501" hidden="1"/>
    <row r="79502" hidden="1"/>
    <row r="79503" hidden="1"/>
    <row r="79504" hidden="1"/>
    <row r="79505" hidden="1"/>
    <row r="79506" hidden="1"/>
    <row r="79507" hidden="1"/>
    <row r="79508" hidden="1"/>
    <row r="79509" hidden="1"/>
    <row r="79510" hidden="1"/>
    <row r="79511" hidden="1"/>
    <row r="79512" hidden="1"/>
    <row r="79513" hidden="1"/>
    <row r="79514" hidden="1"/>
    <row r="79515" hidden="1"/>
    <row r="79516" hidden="1"/>
    <row r="79517" hidden="1"/>
    <row r="79518" hidden="1"/>
    <row r="79519" hidden="1"/>
    <row r="79520" hidden="1"/>
    <row r="79521" hidden="1"/>
    <row r="79522" hidden="1"/>
    <row r="79523" hidden="1"/>
    <row r="79524" hidden="1"/>
    <row r="79525" hidden="1"/>
    <row r="79526" hidden="1"/>
    <row r="79527" hidden="1"/>
    <row r="79528" hidden="1"/>
    <row r="79529" hidden="1"/>
    <row r="79530" hidden="1"/>
    <row r="79531" hidden="1"/>
    <row r="79532" hidden="1"/>
    <row r="79533" hidden="1"/>
    <row r="79534" hidden="1"/>
    <row r="79535" hidden="1"/>
    <row r="79536" hidden="1"/>
    <row r="79537" hidden="1"/>
    <row r="79538" hidden="1"/>
    <row r="79539" hidden="1"/>
    <row r="79540" hidden="1"/>
    <row r="79541" hidden="1"/>
    <row r="79542" hidden="1"/>
    <row r="79543" hidden="1"/>
    <row r="79544" hidden="1"/>
    <row r="79545" hidden="1"/>
    <row r="79546" hidden="1"/>
    <row r="79547" hidden="1"/>
    <row r="79548" hidden="1"/>
    <row r="79549" hidden="1"/>
    <row r="79550" hidden="1"/>
    <row r="79551" hidden="1"/>
    <row r="79552" hidden="1"/>
    <row r="79553" hidden="1"/>
    <row r="79554" hidden="1"/>
    <row r="79555" hidden="1"/>
    <row r="79556" hidden="1"/>
    <row r="79557" hidden="1"/>
    <row r="79558" hidden="1"/>
    <row r="79559" hidden="1"/>
    <row r="79560" hidden="1"/>
    <row r="79561" hidden="1"/>
    <row r="79562" hidden="1"/>
    <row r="79563" hidden="1"/>
    <row r="79564" hidden="1"/>
    <row r="79565" hidden="1"/>
    <row r="79566" hidden="1"/>
    <row r="79567" hidden="1"/>
    <row r="79568" hidden="1"/>
    <row r="79569" hidden="1"/>
    <row r="79570" hidden="1"/>
    <row r="79571" hidden="1"/>
    <row r="79572" hidden="1"/>
    <row r="79573" hidden="1"/>
    <row r="79574" hidden="1"/>
    <row r="79575" hidden="1"/>
    <row r="79576" hidden="1"/>
    <row r="79577" hidden="1"/>
    <row r="79578" hidden="1"/>
    <row r="79579" hidden="1"/>
    <row r="79580" hidden="1"/>
    <row r="79581" hidden="1"/>
    <row r="79582" hidden="1"/>
    <row r="79583" hidden="1"/>
    <row r="79584" hidden="1"/>
    <row r="79585" hidden="1"/>
    <row r="79586" hidden="1"/>
    <row r="79587" hidden="1"/>
    <row r="79588" hidden="1"/>
    <row r="79589" hidden="1"/>
    <row r="79590" hidden="1"/>
    <row r="79591" hidden="1"/>
    <row r="79592" hidden="1"/>
    <row r="79593" hidden="1"/>
    <row r="79594" hidden="1"/>
    <row r="79595" hidden="1"/>
    <row r="79596" hidden="1"/>
    <row r="79597" hidden="1"/>
    <row r="79598" hidden="1"/>
    <row r="79599" hidden="1"/>
    <row r="79600" hidden="1"/>
    <row r="79601" hidden="1"/>
    <row r="79602" hidden="1"/>
    <row r="79603" hidden="1"/>
    <row r="79604" hidden="1"/>
    <row r="79605" hidden="1"/>
    <row r="79606" hidden="1"/>
    <row r="79607" hidden="1"/>
    <row r="79608" hidden="1"/>
    <row r="79609" hidden="1"/>
    <row r="79610" hidden="1"/>
    <row r="79611" hidden="1"/>
    <row r="79612" hidden="1"/>
    <row r="79613" hidden="1"/>
    <row r="79614" hidden="1"/>
    <row r="79615" hidden="1"/>
    <row r="79616" hidden="1"/>
    <row r="79617" hidden="1"/>
    <row r="79618" hidden="1"/>
    <row r="79619" hidden="1"/>
    <row r="79620" hidden="1"/>
    <row r="79621" hidden="1"/>
    <row r="79622" hidden="1"/>
    <row r="79623" hidden="1"/>
    <row r="79624" hidden="1"/>
    <row r="79625" hidden="1"/>
    <row r="79626" hidden="1"/>
    <row r="79627" hidden="1"/>
    <row r="79628" hidden="1"/>
    <row r="79629" hidden="1"/>
    <row r="79630" hidden="1"/>
    <row r="79631" hidden="1"/>
    <row r="79632" hidden="1"/>
    <row r="79633" hidden="1"/>
    <row r="79634" hidden="1"/>
    <row r="79635" hidden="1"/>
    <row r="79636" hidden="1"/>
    <row r="79637" hidden="1"/>
    <row r="79638" hidden="1"/>
    <row r="79639" hidden="1"/>
    <row r="79640" hidden="1"/>
    <row r="79641" hidden="1"/>
    <row r="79642" hidden="1"/>
    <row r="79643" hidden="1"/>
    <row r="79644" hidden="1"/>
    <row r="79645" hidden="1"/>
    <row r="79646" hidden="1"/>
    <row r="79647" hidden="1"/>
    <row r="79648" hidden="1"/>
    <row r="79649" hidden="1"/>
    <row r="79650" hidden="1"/>
    <row r="79651" hidden="1"/>
    <row r="79652" hidden="1"/>
    <row r="79653" hidden="1"/>
    <row r="79654" hidden="1"/>
    <row r="79655" hidden="1"/>
    <row r="79656" hidden="1"/>
    <row r="79657" hidden="1"/>
    <row r="79658" hidden="1"/>
    <row r="79659" hidden="1"/>
    <row r="79660" hidden="1"/>
    <row r="79661" hidden="1"/>
    <row r="79662" hidden="1"/>
    <row r="79663" hidden="1"/>
    <row r="79664" hidden="1"/>
    <row r="79665" hidden="1"/>
    <row r="79666" hidden="1"/>
    <row r="79667" hidden="1"/>
    <row r="79668" hidden="1"/>
    <row r="79669" hidden="1"/>
    <row r="79670" hidden="1"/>
    <row r="79671" hidden="1"/>
    <row r="79672" hidden="1"/>
    <row r="79673" hidden="1"/>
    <row r="79674" hidden="1"/>
    <row r="79675" hidden="1"/>
    <row r="79676" hidden="1"/>
    <row r="79677" hidden="1"/>
    <row r="79678" hidden="1"/>
    <row r="79679" hidden="1"/>
    <row r="79680" hidden="1"/>
    <row r="79681" hidden="1"/>
    <row r="79682" hidden="1"/>
    <row r="79683" hidden="1"/>
    <row r="79684" hidden="1"/>
    <row r="79685" hidden="1"/>
    <row r="79686" hidden="1"/>
    <row r="79687" hidden="1"/>
    <row r="79688" hidden="1"/>
    <row r="79689" hidden="1"/>
    <row r="79690" hidden="1"/>
    <row r="79691" hidden="1"/>
    <row r="79692" hidden="1"/>
    <row r="79693" hidden="1"/>
    <row r="79694" hidden="1"/>
    <row r="79695" hidden="1"/>
    <row r="79696" hidden="1"/>
    <row r="79697" hidden="1"/>
    <row r="79698" hidden="1"/>
    <row r="79699" hidden="1"/>
    <row r="79700" hidden="1"/>
    <row r="79701" hidden="1"/>
    <row r="79702" hidden="1"/>
    <row r="79703" hidden="1"/>
    <row r="79704" hidden="1"/>
    <row r="79705" hidden="1"/>
    <row r="79706" hidden="1"/>
    <row r="79707" hidden="1"/>
    <row r="79708" hidden="1"/>
    <row r="79709" hidden="1"/>
    <row r="79710" hidden="1"/>
    <row r="79711" hidden="1"/>
    <row r="79712" hidden="1"/>
    <row r="79713" hidden="1"/>
    <row r="79714" hidden="1"/>
    <row r="79715" hidden="1"/>
    <row r="79716" hidden="1"/>
    <row r="79717" hidden="1"/>
    <row r="79718" hidden="1"/>
    <row r="79719" hidden="1"/>
    <row r="79720" hidden="1"/>
    <row r="79721" hidden="1"/>
    <row r="79722" hidden="1"/>
    <row r="79723" hidden="1"/>
    <row r="79724" hidden="1"/>
    <row r="79725" hidden="1"/>
    <row r="79726" hidden="1"/>
    <row r="79727" hidden="1"/>
    <row r="79728" hidden="1"/>
    <row r="79729" hidden="1"/>
    <row r="79730" hidden="1"/>
    <row r="79731" hidden="1"/>
    <row r="79732" hidden="1"/>
    <row r="79733" hidden="1"/>
    <row r="79734" hidden="1"/>
    <row r="79735" hidden="1"/>
    <row r="79736" hidden="1"/>
    <row r="79737" hidden="1"/>
    <row r="79738" hidden="1"/>
    <row r="79739" hidden="1"/>
    <row r="79740" hidden="1"/>
    <row r="79741" hidden="1"/>
    <row r="79742" hidden="1"/>
    <row r="79743" hidden="1"/>
    <row r="79744" hidden="1"/>
    <row r="79745" hidden="1"/>
    <row r="79746" hidden="1"/>
    <row r="79747" hidden="1"/>
    <row r="79748" hidden="1"/>
    <row r="79749" hidden="1"/>
    <row r="79750" hidden="1"/>
    <row r="79751" hidden="1"/>
    <row r="79752" hidden="1"/>
    <row r="79753" hidden="1"/>
    <row r="79754" hidden="1"/>
    <row r="79755" hidden="1"/>
    <row r="79756" hidden="1"/>
    <row r="79757" hidden="1"/>
    <row r="79758" hidden="1"/>
    <row r="79759" hidden="1"/>
    <row r="79760" hidden="1"/>
    <row r="79761" hidden="1"/>
    <row r="79762" hidden="1"/>
    <row r="79763" hidden="1"/>
    <row r="79764" hidden="1"/>
    <row r="79765" hidden="1"/>
    <row r="79766" hidden="1"/>
    <row r="79767" hidden="1"/>
    <row r="79768" hidden="1"/>
    <row r="79769" hidden="1"/>
    <row r="79770" hidden="1"/>
    <row r="79771" hidden="1"/>
    <row r="79772" hidden="1"/>
    <row r="79773" hidden="1"/>
    <row r="79774" hidden="1"/>
    <row r="79775" hidden="1"/>
    <row r="79776" hidden="1"/>
    <row r="79777" hidden="1"/>
    <row r="79778" hidden="1"/>
    <row r="79779" hidden="1"/>
    <row r="79780" hidden="1"/>
    <row r="79781" hidden="1"/>
    <row r="79782" hidden="1"/>
    <row r="79783" hidden="1"/>
    <row r="79784" hidden="1"/>
    <row r="79785" hidden="1"/>
    <row r="79786" hidden="1"/>
    <row r="79787" hidden="1"/>
    <row r="79788" hidden="1"/>
    <row r="79789" hidden="1"/>
    <row r="79790" hidden="1"/>
    <row r="79791" hidden="1"/>
    <row r="79792" hidden="1"/>
    <row r="79793" hidden="1"/>
    <row r="79794" hidden="1"/>
    <row r="79795" hidden="1"/>
    <row r="79796" hidden="1"/>
    <row r="79797" hidden="1"/>
    <row r="79798" hidden="1"/>
    <row r="79799" hidden="1"/>
    <row r="79800" hidden="1"/>
    <row r="79801" hidden="1"/>
    <row r="79802" hidden="1"/>
    <row r="79803" hidden="1"/>
    <row r="79804" hidden="1"/>
    <row r="79805" hidden="1"/>
    <row r="79806" hidden="1"/>
    <row r="79807" hidden="1"/>
    <row r="79808" hidden="1"/>
    <row r="79809" hidden="1"/>
    <row r="79810" hidden="1"/>
    <row r="79811" hidden="1"/>
    <row r="79812" hidden="1"/>
    <row r="79813" hidden="1"/>
    <row r="79814" hidden="1"/>
    <row r="79815" hidden="1"/>
    <row r="79816" hidden="1"/>
    <row r="79817" hidden="1"/>
    <row r="79818" hidden="1"/>
    <row r="79819" hidden="1"/>
    <row r="79820" hidden="1"/>
    <row r="79821" hidden="1"/>
    <row r="79822" hidden="1"/>
    <row r="79823" hidden="1"/>
    <row r="79824" hidden="1"/>
    <row r="79825" hidden="1"/>
    <row r="79826" hidden="1"/>
    <row r="79827" hidden="1"/>
    <row r="79828" hidden="1"/>
    <row r="79829" hidden="1"/>
    <row r="79830" hidden="1"/>
    <row r="79831" hidden="1"/>
    <row r="79832" hidden="1"/>
    <row r="79833" hidden="1"/>
    <row r="79834" hidden="1"/>
    <row r="79835" hidden="1"/>
    <row r="79836" hidden="1"/>
    <row r="79837" hidden="1"/>
    <row r="79838" hidden="1"/>
    <row r="79839" hidden="1"/>
    <row r="79840" hidden="1"/>
    <row r="79841" hidden="1"/>
    <row r="79842" hidden="1"/>
    <row r="79843" hidden="1"/>
    <row r="79844" hidden="1"/>
    <row r="79845" hidden="1"/>
    <row r="79846" hidden="1"/>
    <row r="79847" hidden="1"/>
    <row r="79848" hidden="1"/>
    <row r="79849" hidden="1"/>
    <row r="79850" hidden="1"/>
    <row r="79851" hidden="1"/>
    <row r="79852" hidden="1"/>
    <row r="79853" hidden="1"/>
    <row r="79854" hidden="1"/>
    <row r="79855" hidden="1"/>
    <row r="79856" hidden="1"/>
    <row r="79857" hidden="1"/>
    <row r="79858" hidden="1"/>
    <row r="79859" hidden="1"/>
    <row r="79860" hidden="1"/>
    <row r="79861" hidden="1"/>
    <row r="79862" hidden="1"/>
    <row r="79863" hidden="1"/>
    <row r="79864" hidden="1"/>
    <row r="79865" hidden="1"/>
    <row r="79866" hidden="1"/>
    <row r="79867" hidden="1"/>
    <row r="79868" hidden="1"/>
    <row r="79869" hidden="1"/>
    <row r="79870" hidden="1"/>
    <row r="79871" hidden="1"/>
    <row r="79872" hidden="1"/>
    <row r="79873" hidden="1"/>
    <row r="79874" hidden="1"/>
    <row r="79875" hidden="1"/>
    <row r="79876" hidden="1"/>
    <row r="79877" hidden="1"/>
    <row r="79878" hidden="1"/>
    <row r="79879" hidden="1"/>
    <row r="79880" hidden="1"/>
    <row r="79881" hidden="1"/>
    <row r="79882" hidden="1"/>
    <row r="79883" hidden="1"/>
    <row r="79884" hidden="1"/>
    <row r="79885" hidden="1"/>
    <row r="79886" hidden="1"/>
    <row r="79887" hidden="1"/>
    <row r="79888" hidden="1"/>
    <row r="79889" hidden="1"/>
    <row r="79890" hidden="1"/>
    <row r="79891" hidden="1"/>
    <row r="79892" hidden="1"/>
    <row r="79893" hidden="1"/>
    <row r="79894" hidden="1"/>
    <row r="79895" hidden="1"/>
    <row r="79896" hidden="1"/>
    <row r="79897" hidden="1"/>
    <row r="79898" hidden="1"/>
    <row r="79899" hidden="1"/>
    <row r="79900" hidden="1"/>
    <row r="79901" hidden="1"/>
    <row r="79902" hidden="1"/>
    <row r="79903" hidden="1"/>
    <row r="79904" hidden="1"/>
    <row r="79905" hidden="1"/>
    <row r="79906" hidden="1"/>
    <row r="79907" hidden="1"/>
    <row r="79908" hidden="1"/>
    <row r="79909" hidden="1"/>
    <row r="79910" hidden="1"/>
    <row r="79911" hidden="1"/>
    <row r="79912" hidden="1"/>
    <row r="79913" hidden="1"/>
    <row r="79914" hidden="1"/>
    <row r="79915" hidden="1"/>
    <row r="79916" hidden="1"/>
    <row r="79917" hidden="1"/>
    <row r="79918" hidden="1"/>
    <row r="79919" hidden="1"/>
    <row r="79920" hidden="1"/>
    <row r="79921" hidden="1"/>
    <row r="79922" hidden="1"/>
    <row r="79923" hidden="1"/>
    <row r="79924" hidden="1"/>
    <row r="79925" hidden="1"/>
    <row r="79926" hidden="1"/>
    <row r="79927" hidden="1"/>
    <row r="79928" hidden="1"/>
    <row r="79929" hidden="1"/>
    <row r="79930" hidden="1"/>
    <row r="79931" hidden="1"/>
    <row r="79932" hidden="1"/>
    <row r="79933" hidden="1"/>
    <row r="79934" hidden="1"/>
    <row r="79935" hidden="1"/>
    <row r="79936" hidden="1"/>
    <row r="79937" hidden="1"/>
    <row r="79938" hidden="1"/>
    <row r="79939" hidden="1"/>
    <row r="79940" hidden="1"/>
    <row r="79941" hidden="1"/>
    <row r="79942" hidden="1"/>
    <row r="79943" hidden="1"/>
    <row r="79944" hidden="1"/>
    <row r="79945" hidden="1"/>
    <row r="79946" hidden="1"/>
    <row r="79947" hidden="1"/>
    <row r="79948" hidden="1"/>
    <row r="79949" hidden="1"/>
    <row r="79950" hidden="1"/>
    <row r="79951" hidden="1"/>
    <row r="79952" hidden="1"/>
    <row r="79953" hidden="1"/>
    <row r="79954" hidden="1"/>
    <row r="79955" hidden="1"/>
    <row r="79956" hidden="1"/>
    <row r="79957" hidden="1"/>
    <row r="79958" hidden="1"/>
    <row r="79959" hidden="1"/>
    <row r="79960" hidden="1"/>
    <row r="79961" hidden="1"/>
    <row r="79962" hidden="1"/>
    <row r="79963" hidden="1"/>
    <row r="79964" hidden="1"/>
    <row r="79965" hidden="1"/>
    <row r="79966" hidden="1"/>
    <row r="79967" hidden="1"/>
    <row r="79968" hidden="1"/>
    <row r="79969" hidden="1"/>
    <row r="79970" hidden="1"/>
    <row r="79971" hidden="1"/>
    <row r="79972" hidden="1"/>
    <row r="79973" hidden="1"/>
    <row r="79974" hidden="1"/>
    <row r="79975" hidden="1"/>
    <row r="79976" hidden="1"/>
    <row r="79977" hidden="1"/>
    <row r="79978" hidden="1"/>
    <row r="79979" hidden="1"/>
    <row r="79980" hidden="1"/>
    <row r="79981" hidden="1"/>
    <row r="79982" hidden="1"/>
    <row r="79983" hidden="1"/>
    <row r="79984" hidden="1"/>
    <row r="79985" hidden="1"/>
    <row r="79986" hidden="1"/>
    <row r="79987" hidden="1"/>
    <row r="79988" hidden="1"/>
    <row r="79989" hidden="1"/>
    <row r="79990" hidden="1"/>
    <row r="79991" hidden="1"/>
    <row r="79992" hidden="1"/>
    <row r="79993" hidden="1"/>
    <row r="79994" hidden="1"/>
    <row r="79995" hidden="1"/>
    <row r="79996" hidden="1"/>
    <row r="79997" hidden="1"/>
    <row r="79998" hidden="1"/>
    <row r="79999" hidden="1"/>
    <row r="80000" hidden="1"/>
    <row r="80001" hidden="1"/>
    <row r="80002" hidden="1"/>
    <row r="80003" hidden="1"/>
    <row r="80004" hidden="1"/>
    <row r="80005" hidden="1"/>
    <row r="80006" hidden="1"/>
    <row r="80007" hidden="1"/>
    <row r="80008" hidden="1"/>
    <row r="80009" hidden="1"/>
    <row r="80010" hidden="1"/>
    <row r="80011" hidden="1"/>
    <row r="80012" hidden="1"/>
    <row r="80013" hidden="1"/>
    <row r="80014" hidden="1"/>
    <row r="80015" hidden="1"/>
    <row r="80016" hidden="1"/>
    <row r="80017" hidden="1"/>
    <row r="80018" hidden="1"/>
    <row r="80019" hidden="1"/>
    <row r="80020" hidden="1"/>
    <row r="80021" hidden="1"/>
    <row r="80022" hidden="1"/>
    <row r="80023" hidden="1"/>
    <row r="80024" hidden="1"/>
    <row r="80025" hidden="1"/>
    <row r="80026" hidden="1"/>
    <row r="80027" hidden="1"/>
    <row r="80028" hidden="1"/>
    <row r="80029" hidden="1"/>
    <row r="80030" hidden="1"/>
    <row r="80031" hidden="1"/>
    <row r="80032" hidden="1"/>
    <row r="80033" hidden="1"/>
    <row r="80034" hidden="1"/>
    <row r="80035" hidden="1"/>
    <row r="80036" hidden="1"/>
    <row r="80037" hidden="1"/>
    <row r="80038" hidden="1"/>
    <row r="80039" hidden="1"/>
    <row r="80040" hidden="1"/>
    <row r="80041" hidden="1"/>
    <row r="80042" hidden="1"/>
    <row r="80043" hidden="1"/>
    <row r="80044" hidden="1"/>
    <row r="80045" hidden="1"/>
    <row r="80046" hidden="1"/>
    <row r="80047" hidden="1"/>
    <row r="80048" hidden="1"/>
    <row r="80049" hidden="1"/>
    <row r="80050" hidden="1"/>
    <row r="80051" hidden="1"/>
    <row r="80052" hidden="1"/>
    <row r="80053" hidden="1"/>
    <row r="80054" hidden="1"/>
    <row r="80055" hidden="1"/>
    <row r="80056" hidden="1"/>
    <row r="80057" hidden="1"/>
    <row r="80058" hidden="1"/>
    <row r="80059" hidden="1"/>
    <row r="80060" hidden="1"/>
    <row r="80061" hidden="1"/>
    <row r="80062" hidden="1"/>
    <row r="80063" hidden="1"/>
    <row r="80064" hidden="1"/>
    <row r="80065" hidden="1"/>
    <row r="80066" hidden="1"/>
    <row r="80067" hidden="1"/>
    <row r="80068" hidden="1"/>
    <row r="80069" hidden="1"/>
    <row r="80070" hidden="1"/>
    <row r="80071" hidden="1"/>
    <row r="80072" hidden="1"/>
    <row r="80073" hidden="1"/>
    <row r="80074" hidden="1"/>
    <row r="80075" hidden="1"/>
    <row r="80076" hidden="1"/>
    <row r="80077" hidden="1"/>
    <row r="80078" hidden="1"/>
    <row r="80079" hidden="1"/>
    <row r="80080" hidden="1"/>
    <row r="80081" hidden="1"/>
    <row r="80082" hidden="1"/>
    <row r="80083" hidden="1"/>
    <row r="80084" hidden="1"/>
    <row r="80085" hidden="1"/>
    <row r="80086" hidden="1"/>
    <row r="80087" hidden="1"/>
    <row r="80088" hidden="1"/>
    <row r="80089" hidden="1"/>
    <row r="80090" hidden="1"/>
    <row r="80091" hidden="1"/>
    <row r="80092" hidden="1"/>
    <row r="80093" hidden="1"/>
    <row r="80094" hidden="1"/>
    <row r="80095" hidden="1"/>
    <row r="80096" hidden="1"/>
    <row r="80097" hidden="1"/>
    <row r="80098" hidden="1"/>
    <row r="80099" hidden="1"/>
    <row r="80100" hidden="1"/>
    <row r="80101" hidden="1"/>
    <row r="80102" hidden="1"/>
    <row r="80103" hidden="1"/>
    <row r="80104" hidden="1"/>
    <row r="80105" hidden="1"/>
    <row r="80106" hidden="1"/>
    <row r="80107" hidden="1"/>
    <row r="80108" hidden="1"/>
    <row r="80109" hidden="1"/>
    <row r="80110" hidden="1"/>
    <row r="80111" hidden="1"/>
    <row r="80112" hidden="1"/>
    <row r="80113" hidden="1"/>
    <row r="80114" hidden="1"/>
    <row r="80115" hidden="1"/>
    <row r="80116" hidden="1"/>
    <row r="80117" hidden="1"/>
    <row r="80118" hidden="1"/>
    <row r="80119" hidden="1"/>
    <row r="80120" hidden="1"/>
    <row r="80121" hidden="1"/>
    <row r="80122" hidden="1"/>
    <row r="80123" hidden="1"/>
    <row r="80124" hidden="1"/>
    <row r="80125" hidden="1"/>
    <row r="80126" hidden="1"/>
    <row r="80127" hidden="1"/>
    <row r="80128" hidden="1"/>
    <row r="80129" hidden="1"/>
    <row r="80130" hidden="1"/>
    <row r="80131" hidden="1"/>
    <row r="80132" hidden="1"/>
    <row r="80133" hidden="1"/>
    <row r="80134" hidden="1"/>
    <row r="80135" hidden="1"/>
    <row r="80136" hidden="1"/>
    <row r="80137" hidden="1"/>
    <row r="80138" hidden="1"/>
    <row r="80139" hidden="1"/>
    <row r="80140" hidden="1"/>
    <row r="80141" hidden="1"/>
    <row r="80142" hidden="1"/>
    <row r="80143" hidden="1"/>
    <row r="80144" hidden="1"/>
    <row r="80145" hidden="1"/>
    <row r="80146" hidden="1"/>
    <row r="80147" hidden="1"/>
    <row r="80148" hidden="1"/>
    <row r="80149" hidden="1"/>
    <row r="80150" hidden="1"/>
    <row r="80151" hidden="1"/>
    <row r="80152" hidden="1"/>
    <row r="80153" hidden="1"/>
    <row r="80154" hidden="1"/>
    <row r="80155" hidden="1"/>
    <row r="80156" hidden="1"/>
    <row r="80157" hidden="1"/>
    <row r="80158" hidden="1"/>
    <row r="80159" hidden="1"/>
    <row r="80160" hidden="1"/>
    <row r="80161" hidden="1"/>
    <row r="80162" hidden="1"/>
    <row r="80163" hidden="1"/>
    <row r="80164" hidden="1"/>
    <row r="80165" hidden="1"/>
    <row r="80166" hidden="1"/>
    <row r="80167" hidden="1"/>
    <row r="80168" hidden="1"/>
    <row r="80169" hidden="1"/>
    <row r="80170" hidden="1"/>
    <row r="80171" hidden="1"/>
    <row r="80172" hidden="1"/>
    <row r="80173" hidden="1"/>
    <row r="80174" hidden="1"/>
    <row r="80175" hidden="1"/>
    <row r="80176" hidden="1"/>
    <row r="80177" hidden="1"/>
    <row r="80178" hidden="1"/>
    <row r="80179" hidden="1"/>
    <row r="80180" hidden="1"/>
    <row r="80181" hidden="1"/>
    <row r="80182" hidden="1"/>
    <row r="80183" hidden="1"/>
    <row r="80184" hidden="1"/>
    <row r="80185" hidden="1"/>
    <row r="80186" hidden="1"/>
    <row r="80187" hidden="1"/>
    <row r="80188" hidden="1"/>
    <row r="80189" hidden="1"/>
    <row r="80190" hidden="1"/>
    <row r="80191" hidden="1"/>
    <row r="80192" hidden="1"/>
    <row r="80193" hidden="1"/>
    <row r="80194" hidden="1"/>
    <row r="80195" hidden="1"/>
    <row r="80196" hidden="1"/>
    <row r="80197" hidden="1"/>
    <row r="80198" hidden="1"/>
    <row r="80199" hidden="1"/>
    <row r="80200" hidden="1"/>
    <row r="80201" hidden="1"/>
    <row r="80202" hidden="1"/>
    <row r="80203" hidden="1"/>
    <row r="80204" hidden="1"/>
    <row r="80205" hidden="1"/>
    <row r="80206" hidden="1"/>
    <row r="80207" hidden="1"/>
    <row r="80208" hidden="1"/>
    <row r="80209" hidden="1"/>
    <row r="80210" hidden="1"/>
    <row r="80211" hidden="1"/>
    <row r="80212" hidden="1"/>
    <row r="80213" hidden="1"/>
    <row r="80214" hidden="1"/>
    <row r="80215" hidden="1"/>
    <row r="80216" hidden="1"/>
    <row r="80217" hidden="1"/>
    <row r="80218" hidden="1"/>
    <row r="80219" hidden="1"/>
    <row r="80220" hidden="1"/>
    <row r="80221" hidden="1"/>
    <row r="80222" hidden="1"/>
    <row r="80223" hidden="1"/>
    <row r="80224" hidden="1"/>
    <row r="80225" hidden="1"/>
    <row r="80226" hidden="1"/>
    <row r="80227" hidden="1"/>
    <row r="80228" hidden="1"/>
    <row r="80229" hidden="1"/>
    <row r="80230" hidden="1"/>
    <row r="80231" hidden="1"/>
    <row r="80232" hidden="1"/>
    <row r="80233" hidden="1"/>
    <row r="80234" hidden="1"/>
    <row r="80235" hidden="1"/>
    <row r="80236" hidden="1"/>
    <row r="80237" hidden="1"/>
    <row r="80238" hidden="1"/>
    <row r="80239" hidden="1"/>
    <row r="80240" hidden="1"/>
    <row r="80241" hidden="1"/>
    <row r="80242" hidden="1"/>
    <row r="80243" hidden="1"/>
    <row r="80244" hidden="1"/>
    <row r="80245" hidden="1"/>
    <row r="80246" hidden="1"/>
    <row r="80247" hidden="1"/>
    <row r="80248" hidden="1"/>
    <row r="80249" hidden="1"/>
    <row r="80250" hidden="1"/>
    <row r="80251" hidden="1"/>
    <row r="80252" hidden="1"/>
    <row r="80253" hidden="1"/>
    <row r="80254" hidden="1"/>
    <row r="80255" hidden="1"/>
    <row r="80256" hidden="1"/>
    <row r="80257" hidden="1"/>
    <row r="80258" hidden="1"/>
    <row r="80259" hidden="1"/>
    <row r="80260" hidden="1"/>
    <row r="80261" hidden="1"/>
    <row r="80262" hidden="1"/>
    <row r="80263" hidden="1"/>
    <row r="80264" hidden="1"/>
    <row r="80265" hidden="1"/>
    <row r="80266" hidden="1"/>
    <row r="80267" hidden="1"/>
    <row r="80268" hidden="1"/>
    <row r="80269" hidden="1"/>
    <row r="80270" hidden="1"/>
    <row r="80271" hidden="1"/>
    <row r="80272" hidden="1"/>
    <row r="80273" hidden="1"/>
    <row r="80274" hidden="1"/>
    <row r="80275" hidden="1"/>
    <row r="80276" hidden="1"/>
    <row r="80277" hidden="1"/>
    <row r="80278" hidden="1"/>
    <row r="80279" hidden="1"/>
    <row r="80280" hidden="1"/>
    <row r="80281" hidden="1"/>
    <row r="80282" hidden="1"/>
    <row r="80283" hidden="1"/>
    <row r="80284" hidden="1"/>
    <row r="80285" hidden="1"/>
    <row r="80286" hidden="1"/>
    <row r="80287" hidden="1"/>
    <row r="80288" hidden="1"/>
    <row r="80289" hidden="1"/>
    <row r="80290" hidden="1"/>
    <row r="80291" hidden="1"/>
    <row r="80292" hidden="1"/>
    <row r="80293" hidden="1"/>
    <row r="80294" hidden="1"/>
    <row r="80295" hidden="1"/>
    <row r="80296" hidden="1"/>
    <row r="80297" hidden="1"/>
    <row r="80298" hidden="1"/>
    <row r="80299" hidden="1"/>
    <row r="80300" hidden="1"/>
    <row r="80301" hidden="1"/>
    <row r="80302" hidden="1"/>
    <row r="80303" hidden="1"/>
    <row r="80304" hidden="1"/>
    <row r="80305" hidden="1"/>
    <row r="80306" hidden="1"/>
    <row r="80307" hidden="1"/>
    <row r="80308" hidden="1"/>
    <row r="80309" hidden="1"/>
    <row r="80310" hidden="1"/>
    <row r="80311" hidden="1"/>
    <row r="80312" hidden="1"/>
    <row r="80313" hidden="1"/>
    <row r="80314" hidden="1"/>
    <row r="80315" hidden="1"/>
    <row r="80316" hidden="1"/>
    <row r="80317" hidden="1"/>
    <row r="80318" hidden="1"/>
    <row r="80319" hidden="1"/>
    <row r="80320" hidden="1"/>
    <row r="80321" hidden="1"/>
    <row r="80322" hidden="1"/>
    <row r="80323" hidden="1"/>
    <row r="80324" hidden="1"/>
    <row r="80325" hidden="1"/>
    <row r="80326" hidden="1"/>
    <row r="80327" hidden="1"/>
    <row r="80328" hidden="1"/>
    <row r="80329" hidden="1"/>
    <row r="80330" hidden="1"/>
    <row r="80331" hidden="1"/>
    <row r="80332" hidden="1"/>
    <row r="80333" hidden="1"/>
    <row r="80334" hidden="1"/>
    <row r="80335" hidden="1"/>
    <row r="80336" hidden="1"/>
    <row r="80337" hidden="1"/>
    <row r="80338" hidden="1"/>
    <row r="80339" hidden="1"/>
    <row r="80340" hidden="1"/>
    <row r="80341" hidden="1"/>
    <row r="80342" hidden="1"/>
    <row r="80343" hidden="1"/>
    <row r="80344" hidden="1"/>
    <row r="80345" hidden="1"/>
    <row r="80346" hidden="1"/>
    <row r="80347" hidden="1"/>
    <row r="80348" hidden="1"/>
    <row r="80349" hidden="1"/>
    <row r="80350" hidden="1"/>
    <row r="80351" hidden="1"/>
    <row r="80352" hidden="1"/>
    <row r="80353" hidden="1"/>
    <row r="80354" hidden="1"/>
    <row r="80355" hidden="1"/>
    <row r="80356" hidden="1"/>
    <row r="80357" hidden="1"/>
    <row r="80358" hidden="1"/>
    <row r="80359" hidden="1"/>
    <row r="80360" hidden="1"/>
    <row r="80361" hidden="1"/>
    <row r="80362" hidden="1"/>
    <row r="80363" hidden="1"/>
    <row r="80364" hidden="1"/>
    <row r="80365" hidden="1"/>
    <row r="80366" hidden="1"/>
    <row r="80367" hidden="1"/>
    <row r="80368" hidden="1"/>
    <row r="80369" hidden="1"/>
    <row r="80370" hidden="1"/>
    <row r="80371" hidden="1"/>
    <row r="80372" hidden="1"/>
    <row r="80373" hidden="1"/>
    <row r="80374" hidden="1"/>
    <row r="80375" hidden="1"/>
    <row r="80376" hidden="1"/>
    <row r="80377" hidden="1"/>
    <row r="80378" hidden="1"/>
    <row r="80379" hidden="1"/>
    <row r="80380" hidden="1"/>
    <row r="80381" hidden="1"/>
    <row r="80382" hidden="1"/>
    <row r="80383" hidden="1"/>
    <row r="80384" hidden="1"/>
    <row r="80385" hidden="1"/>
    <row r="80386" hidden="1"/>
    <row r="80387" hidden="1"/>
    <row r="80388" hidden="1"/>
    <row r="80389" hidden="1"/>
    <row r="80390" hidden="1"/>
    <row r="80391" hidden="1"/>
    <row r="80392" hidden="1"/>
    <row r="80393" hidden="1"/>
    <row r="80394" hidden="1"/>
    <row r="80395" hidden="1"/>
    <row r="80396" hidden="1"/>
    <row r="80397" hidden="1"/>
    <row r="80398" hidden="1"/>
    <row r="80399" hidden="1"/>
    <row r="80400" hidden="1"/>
    <row r="80401" hidden="1"/>
    <row r="80402" hidden="1"/>
    <row r="80403" hidden="1"/>
    <row r="80404" hidden="1"/>
    <row r="80405" hidden="1"/>
    <row r="80406" hidden="1"/>
    <row r="80407" hidden="1"/>
    <row r="80408" hidden="1"/>
    <row r="80409" hidden="1"/>
    <row r="80410" hidden="1"/>
    <row r="80411" hidden="1"/>
    <row r="80412" hidden="1"/>
    <row r="80413" hidden="1"/>
    <row r="80414" hidden="1"/>
    <row r="80415" hidden="1"/>
    <row r="80416" hidden="1"/>
    <row r="80417" hidden="1"/>
    <row r="80418" hidden="1"/>
    <row r="80419" hidden="1"/>
    <row r="80420" hidden="1"/>
    <row r="80421" hidden="1"/>
    <row r="80422" hidden="1"/>
    <row r="80423" hidden="1"/>
    <row r="80424" hidden="1"/>
    <row r="80425" hidden="1"/>
    <row r="80426" hidden="1"/>
    <row r="80427" hidden="1"/>
    <row r="80428" hidden="1"/>
    <row r="80429" hidden="1"/>
    <row r="80430" hidden="1"/>
    <row r="80431" hidden="1"/>
    <row r="80432" hidden="1"/>
    <row r="80433" hidden="1"/>
    <row r="80434" hidden="1"/>
    <row r="80435" hidden="1"/>
    <row r="80436" hidden="1"/>
    <row r="80437" hidden="1"/>
    <row r="80438" hidden="1"/>
    <row r="80439" hidden="1"/>
    <row r="80440" hidden="1"/>
    <row r="80441" hidden="1"/>
    <row r="80442" hidden="1"/>
    <row r="80443" hidden="1"/>
    <row r="80444" hidden="1"/>
    <row r="80445" hidden="1"/>
    <row r="80446" hidden="1"/>
    <row r="80447" hidden="1"/>
    <row r="80448" hidden="1"/>
    <row r="80449" hidden="1"/>
    <row r="80450" hidden="1"/>
    <row r="80451" hidden="1"/>
    <row r="80452" hidden="1"/>
    <row r="80453" hidden="1"/>
    <row r="80454" hidden="1"/>
    <row r="80455" hidden="1"/>
    <row r="80456" hidden="1"/>
    <row r="80457" hidden="1"/>
    <row r="80458" hidden="1"/>
    <row r="80459" hidden="1"/>
    <row r="80460" hidden="1"/>
    <row r="80461" hidden="1"/>
    <row r="80462" hidden="1"/>
    <row r="80463" hidden="1"/>
    <row r="80464" hidden="1"/>
    <row r="80465" hidden="1"/>
    <row r="80466" hidden="1"/>
    <row r="80467" hidden="1"/>
    <row r="80468" hidden="1"/>
    <row r="80469" hidden="1"/>
    <row r="80470" hidden="1"/>
    <row r="80471" hidden="1"/>
    <row r="80472" hidden="1"/>
    <row r="80473" hidden="1"/>
    <row r="80474" hidden="1"/>
    <row r="80475" hidden="1"/>
    <row r="80476" hidden="1"/>
    <row r="80477" hidden="1"/>
    <row r="80478" hidden="1"/>
    <row r="80479" hidden="1"/>
    <row r="80480" hidden="1"/>
    <row r="80481" hidden="1"/>
    <row r="80482" hidden="1"/>
    <row r="80483" hidden="1"/>
    <row r="80484" hidden="1"/>
    <row r="80485" hidden="1"/>
    <row r="80486" hidden="1"/>
    <row r="80487" hidden="1"/>
    <row r="80488" hidden="1"/>
    <row r="80489" hidden="1"/>
    <row r="80490" hidden="1"/>
    <row r="80491" hidden="1"/>
    <row r="80492" hidden="1"/>
    <row r="80493" hidden="1"/>
    <row r="80494" hidden="1"/>
    <row r="80495" hidden="1"/>
    <row r="80496" hidden="1"/>
    <row r="80497" hidden="1"/>
    <row r="80498" hidden="1"/>
    <row r="80499" hidden="1"/>
    <row r="80500" hidden="1"/>
    <row r="80501" hidden="1"/>
    <row r="80502" hidden="1"/>
    <row r="80503" hidden="1"/>
    <row r="80504" hidden="1"/>
    <row r="80505" hidden="1"/>
    <row r="80506" hidden="1"/>
    <row r="80507" hidden="1"/>
    <row r="80508" hidden="1"/>
    <row r="80509" hidden="1"/>
    <row r="80510" hidden="1"/>
    <row r="80511" hidden="1"/>
    <row r="80512" hidden="1"/>
    <row r="80513" hidden="1"/>
    <row r="80514" hidden="1"/>
    <row r="80515" hidden="1"/>
    <row r="80516" hidden="1"/>
    <row r="80517" hidden="1"/>
    <row r="80518" hidden="1"/>
    <row r="80519" hidden="1"/>
    <row r="80520" hidden="1"/>
    <row r="80521" hidden="1"/>
    <row r="80522" hidden="1"/>
    <row r="80523" hidden="1"/>
    <row r="80524" hidden="1"/>
    <row r="80525" hidden="1"/>
    <row r="80526" hidden="1"/>
    <row r="80527" hidden="1"/>
    <row r="80528" hidden="1"/>
    <row r="80529" hidden="1"/>
    <row r="80530" hidden="1"/>
    <row r="80531" hidden="1"/>
    <row r="80532" hidden="1"/>
    <row r="80533" hidden="1"/>
    <row r="80534" hidden="1"/>
    <row r="80535" hidden="1"/>
    <row r="80536" hidden="1"/>
    <row r="80537" hidden="1"/>
    <row r="80538" hidden="1"/>
    <row r="80539" hidden="1"/>
    <row r="80540" hidden="1"/>
    <row r="80541" hidden="1"/>
    <row r="80542" hidden="1"/>
    <row r="80543" hidden="1"/>
    <row r="80544" hidden="1"/>
    <row r="80545" hidden="1"/>
    <row r="80546" hidden="1"/>
    <row r="80547" hidden="1"/>
    <row r="80548" hidden="1"/>
    <row r="80549" hidden="1"/>
    <row r="80550" hidden="1"/>
    <row r="80551" hidden="1"/>
    <row r="80552" hidden="1"/>
    <row r="80553" hidden="1"/>
    <row r="80554" hidden="1"/>
    <row r="80555" hidden="1"/>
    <row r="80556" hidden="1"/>
    <row r="80557" hidden="1"/>
    <row r="80558" hidden="1"/>
    <row r="80559" hidden="1"/>
    <row r="80560" hidden="1"/>
    <row r="80561" hidden="1"/>
    <row r="80562" hidden="1"/>
    <row r="80563" hidden="1"/>
    <row r="80564" hidden="1"/>
    <row r="80565" hidden="1"/>
    <row r="80566" hidden="1"/>
    <row r="80567" hidden="1"/>
    <row r="80568" hidden="1"/>
    <row r="80569" hidden="1"/>
    <row r="80570" hidden="1"/>
    <row r="80571" hidden="1"/>
    <row r="80572" hidden="1"/>
    <row r="80573" hidden="1"/>
    <row r="80574" hidden="1"/>
    <row r="80575" hidden="1"/>
    <row r="80576" hidden="1"/>
    <row r="80577" hidden="1"/>
    <row r="80578" hidden="1"/>
    <row r="80579" hidden="1"/>
    <row r="80580" hidden="1"/>
    <row r="80581" hidden="1"/>
    <row r="80582" hidden="1"/>
    <row r="80583" hidden="1"/>
    <row r="80584" hidden="1"/>
    <row r="80585" hidden="1"/>
    <row r="80586" hidden="1"/>
    <row r="80587" hidden="1"/>
    <row r="80588" hidden="1"/>
    <row r="80589" hidden="1"/>
    <row r="80590" hidden="1"/>
    <row r="80591" hidden="1"/>
    <row r="80592" hidden="1"/>
    <row r="80593" hidden="1"/>
    <row r="80594" hidden="1"/>
    <row r="80595" hidden="1"/>
    <row r="80596" hidden="1"/>
    <row r="80597" hidden="1"/>
    <row r="80598" hidden="1"/>
    <row r="80599" hidden="1"/>
    <row r="80600" hidden="1"/>
    <row r="80601" hidden="1"/>
    <row r="80602" hidden="1"/>
    <row r="80603" hidden="1"/>
    <row r="80604" hidden="1"/>
    <row r="80605" hidden="1"/>
    <row r="80606" hidden="1"/>
    <row r="80607" hidden="1"/>
    <row r="80608" hidden="1"/>
    <row r="80609" hidden="1"/>
    <row r="80610" hidden="1"/>
    <row r="80611" hidden="1"/>
    <row r="80612" hidden="1"/>
    <row r="80613" hidden="1"/>
    <row r="80614" hidden="1"/>
    <row r="80615" hidden="1"/>
    <row r="80616" hidden="1"/>
    <row r="80617" hidden="1"/>
    <row r="80618" hidden="1"/>
    <row r="80619" hidden="1"/>
    <row r="80620" hidden="1"/>
    <row r="80621" hidden="1"/>
    <row r="80622" hidden="1"/>
    <row r="80623" hidden="1"/>
    <row r="80624" hidden="1"/>
    <row r="80625" hidden="1"/>
    <row r="80626" hidden="1"/>
    <row r="80627" hidden="1"/>
    <row r="80628" hidden="1"/>
    <row r="80629" hidden="1"/>
    <row r="80630" hidden="1"/>
    <row r="80631" hidden="1"/>
    <row r="80632" hidden="1"/>
    <row r="80633" hidden="1"/>
    <row r="80634" hidden="1"/>
    <row r="80635" hidden="1"/>
    <row r="80636" hidden="1"/>
    <row r="80637" hidden="1"/>
    <row r="80638" hidden="1"/>
    <row r="80639" hidden="1"/>
    <row r="80640" hidden="1"/>
    <row r="80641" hidden="1"/>
    <row r="80642" hidden="1"/>
    <row r="80643" hidden="1"/>
    <row r="80644" hidden="1"/>
    <row r="80645" hidden="1"/>
    <row r="80646" hidden="1"/>
    <row r="80647" hidden="1"/>
    <row r="80648" hidden="1"/>
    <row r="80649" hidden="1"/>
    <row r="80650" hidden="1"/>
    <row r="80651" hidden="1"/>
    <row r="80652" hidden="1"/>
    <row r="80653" hidden="1"/>
    <row r="80654" hidden="1"/>
    <row r="80655" hidden="1"/>
    <row r="80656" hidden="1"/>
    <row r="80657" hidden="1"/>
    <row r="80658" hidden="1"/>
    <row r="80659" hidden="1"/>
    <row r="80660" hidden="1"/>
    <row r="80661" hidden="1"/>
    <row r="80662" hidden="1"/>
    <row r="80663" hidden="1"/>
    <row r="80664" hidden="1"/>
    <row r="80665" hidden="1"/>
    <row r="80666" hidden="1"/>
    <row r="80667" hidden="1"/>
    <row r="80668" hidden="1"/>
    <row r="80669" hidden="1"/>
    <row r="80670" hidden="1"/>
    <row r="80671" hidden="1"/>
    <row r="80672" hidden="1"/>
    <row r="80673" hidden="1"/>
    <row r="80674" hidden="1"/>
    <row r="80675" hidden="1"/>
    <row r="80676" hidden="1"/>
    <row r="80677" hidden="1"/>
    <row r="80678" hidden="1"/>
    <row r="80679" hidden="1"/>
    <row r="80680" hidden="1"/>
    <row r="80681" hidden="1"/>
    <row r="80682" hidden="1"/>
    <row r="80683" hidden="1"/>
    <row r="80684" hidden="1"/>
    <row r="80685" hidden="1"/>
    <row r="80686" hidden="1"/>
    <row r="80687" hidden="1"/>
    <row r="80688" hidden="1"/>
    <row r="80689" hidden="1"/>
    <row r="80690" hidden="1"/>
    <row r="80691" hidden="1"/>
    <row r="80692" hidden="1"/>
    <row r="80693" hidden="1"/>
    <row r="80694" hidden="1"/>
    <row r="80695" hidden="1"/>
    <row r="80696" hidden="1"/>
    <row r="80697" hidden="1"/>
    <row r="80698" hidden="1"/>
    <row r="80699" hidden="1"/>
    <row r="80700" hidden="1"/>
    <row r="80701" hidden="1"/>
    <row r="80702" hidden="1"/>
    <row r="80703" hidden="1"/>
    <row r="80704" hidden="1"/>
    <row r="80705" hidden="1"/>
    <row r="80706" hidden="1"/>
    <row r="80707" hidden="1"/>
    <row r="80708" hidden="1"/>
    <row r="80709" hidden="1"/>
    <row r="80710" hidden="1"/>
    <row r="80711" hidden="1"/>
    <row r="80712" hidden="1"/>
    <row r="80713" hidden="1"/>
    <row r="80714" hidden="1"/>
    <row r="80715" hidden="1"/>
    <row r="80716" hidden="1"/>
    <row r="80717" hidden="1"/>
    <row r="80718" hidden="1"/>
    <row r="80719" hidden="1"/>
    <row r="80720" hidden="1"/>
    <row r="80721" hidden="1"/>
    <row r="80722" hidden="1"/>
    <row r="80723" hidden="1"/>
    <row r="80724" hidden="1"/>
    <row r="80725" hidden="1"/>
    <row r="80726" hidden="1"/>
    <row r="80727" hidden="1"/>
    <row r="80728" hidden="1"/>
    <row r="80729" hidden="1"/>
    <row r="80730" hidden="1"/>
    <row r="80731" hidden="1"/>
    <row r="80732" hidden="1"/>
    <row r="80733" hidden="1"/>
    <row r="80734" hidden="1"/>
    <row r="80735" hidden="1"/>
    <row r="80736" hidden="1"/>
    <row r="80737" hidden="1"/>
    <row r="80738" hidden="1"/>
    <row r="80739" hidden="1"/>
    <row r="80740" hidden="1"/>
    <row r="80741" hidden="1"/>
    <row r="80742" hidden="1"/>
    <row r="80743" hidden="1"/>
    <row r="80744" hidden="1"/>
    <row r="80745" hidden="1"/>
    <row r="80746" hidden="1"/>
    <row r="80747" hidden="1"/>
    <row r="80748" hidden="1"/>
    <row r="80749" hidden="1"/>
    <row r="80750" hidden="1"/>
    <row r="80751" hidden="1"/>
    <row r="80752" hidden="1"/>
    <row r="80753" hidden="1"/>
    <row r="80754" hidden="1"/>
    <row r="80755" hidden="1"/>
    <row r="80756" hidden="1"/>
    <row r="80757" hidden="1"/>
    <row r="80758" hidden="1"/>
    <row r="80759" hidden="1"/>
    <row r="80760" hidden="1"/>
    <row r="80761" hidden="1"/>
    <row r="80762" hidden="1"/>
    <row r="80763" hidden="1"/>
    <row r="80764" hidden="1"/>
    <row r="80765" hidden="1"/>
    <row r="80766" hidden="1"/>
    <row r="80767" hidden="1"/>
    <row r="80768" hidden="1"/>
    <row r="80769" hidden="1"/>
    <row r="80770" hidden="1"/>
    <row r="80771" hidden="1"/>
    <row r="80772" hidden="1"/>
    <row r="80773" hidden="1"/>
    <row r="80774" hidden="1"/>
    <row r="80775" hidden="1"/>
    <row r="80776" hidden="1"/>
    <row r="80777" hidden="1"/>
    <row r="80778" hidden="1"/>
    <row r="80779" hidden="1"/>
    <row r="80780" hidden="1"/>
    <row r="80781" hidden="1"/>
    <row r="80782" hidden="1"/>
    <row r="80783" hidden="1"/>
    <row r="80784" hidden="1"/>
    <row r="80785" hidden="1"/>
    <row r="80786" hidden="1"/>
    <row r="80787" hidden="1"/>
    <row r="80788" hidden="1"/>
    <row r="80789" hidden="1"/>
    <row r="80790" hidden="1"/>
    <row r="80791" hidden="1"/>
    <row r="80792" hidden="1"/>
    <row r="80793" hidden="1"/>
    <row r="80794" hidden="1"/>
    <row r="80795" hidden="1"/>
    <row r="80796" hidden="1"/>
    <row r="80797" hidden="1"/>
    <row r="80798" hidden="1"/>
    <row r="80799" hidden="1"/>
    <row r="80800" hidden="1"/>
    <row r="80801" hidden="1"/>
    <row r="80802" hidden="1"/>
    <row r="80803" hidden="1"/>
    <row r="80804" hidden="1"/>
    <row r="80805" hidden="1"/>
    <row r="80806" hidden="1"/>
    <row r="80807" hidden="1"/>
    <row r="80808" hidden="1"/>
    <row r="80809" hidden="1"/>
    <row r="80810" hidden="1"/>
    <row r="80811" hidden="1"/>
    <row r="80812" hidden="1"/>
    <row r="80813" hidden="1"/>
    <row r="80814" hidden="1"/>
    <row r="80815" hidden="1"/>
    <row r="80816" hidden="1"/>
    <row r="80817" hidden="1"/>
    <row r="80818" hidden="1"/>
    <row r="80819" hidden="1"/>
    <row r="80820" hidden="1"/>
    <row r="80821" hidden="1"/>
    <row r="80822" hidden="1"/>
    <row r="80823" hidden="1"/>
    <row r="80824" hidden="1"/>
    <row r="80825" hidden="1"/>
    <row r="80826" hidden="1"/>
    <row r="80827" hidden="1"/>
    <row r="80828" hidden="1"/>
    <row r="80829" hidden="1"/>
    <row r="80830" hidden="1"/>
    <row r="80831" hidden="1"/>
    <row r="80832" hidden="1"/>
    <row r="80833" hidden="1"/>
    <row r="80834" hidden="1"/>
    <row r="80835" hidden="1"/>
    <row r="80836" hidden="1"/>
    <row r="80837" hidden="1"/>
    <row r="80838" hidden="1"/>
    <row r="80839" hidden="1"/>
    <row r="80840" hidden="1"/>
    <row r="80841" hidden="1"/>
    <row r="80842" hidden="1"/>
    <row r="80843" hidden="1"/>
    <row r="80844" hidden="1"/>
    <row r="80845" hidden="1"/>
    <row r="80846" hidden="1"/>
    <row r="80847" hidden="1"/>
    <row r="80848" hidden="1"/>
    <row r="80849" hidden="1"/>
    <row r="80850" hidden="1"/>
    <row r="80851" hidden="1"/>
    <row r="80852" hidden="1"/>
    <row r="80853" hidden="1"/>
    <row r="80854" hidden="1"/>
    <row r="80855" hidden="1"/>
    <row r="80856" hidden="1"/>
    <row r="80857" hidden="1"/>
    <row r="80858" hidden="1"/>
    <row r="80859" hidden="1"/>
    <row r="80860" hidden="1"/>
    <row r="80861" hidden="1"/>
    <row r="80862" hidden="1"/>
    <row r="80863" hidden="1"/>
    <row r="80864" hidden="1"/>
    <row r="80865" hidden="1"/>
    <row r="80866" hidden="1"/>
    <row r="80867" hidden="1"/>
    <row r="80868" hidden="1"/>
    <row r="80869" hidden="1"/>
    <row r="80870" hidden="1"/>
    <row r="80871" hidden="1"/>
    <row r="80872" hidden="1"/>
    <row r="80873" hidden="1"/>
    <row r="80874" hidden="1"/>
    <row r="80875" hidden="1"/>
    <row r="80876" hidden="1"/>
    <row r="80877" hidden="1"/>
    <row r="80878" hidden="1"/>
    <row r="80879" hidden="1"/>
    <row r="80880" hidden="1"/>
    <row r="80881" hidden="1"/>
    <row r="80882" hidden="1"/>
    <row r="80883" hidden="1"/>
    <row r="80884" hidden="1"/>
    <row r="80885" hidden="1"/>
    <row r="80886" hidden="1"/>
    <row r="80887" hidden="1"/>
    <row r="80888" hidden="1"/>
    <row r="80889" hidden="1"/>
    <row r="80890" hidden="1"/>
    <row r="80891" hidden="1"/>
    <row r="80892" hidden="1"/>
    <row r="80893" hidden="1"/>
    <row r="80894" hidden="1"/>
    <row r="80895" hidden="1"/>
    <row r="80896" hidden="1"/>
    <row r="80897" hidden="1"/>
    <row r="80898" hidden="1"/>
    <row r="80899" hidden="1"/>
    <row r="80900" hidden="1"/>
    <row r="80901" hidden="1"/>
    <row r="80902" hidden="1"/>
    <row r="80903" hidden="1"/>
    <row r="80904" hidden="1"/>
    <row r="80905" hidden="1"/>
    <row r="80906" hidden="1"/>
    <row r="80907" hidden="1"/>
    <row r="80908" hidden="1"/>
    <row r="80909" hidden="1"/>
    <row r="80910" hidden="1"/>
    <row r="80911" hidden="1"/>
    <row r="80912" hidden="1"/>
    <row r="80913" hidden="1"/>
    <row r="80914" hidden="1"/>
    <row r="80915" hidden="1"/>
    <row r="80916" hidden="1"/>
    <row r="80917" hidden="1"/>
    <row r="80918" hidden="1"/>
    <row r="80919" hidden="1"/>
    <row r="80920" hidden="1"/>
    <row r="80921" hidden="1"/>
    <row r="80922" hidden="1"/>
    <row r="80923" hidden="1"/>
    <row r="80924" hidden="1"/>
    <row r="80925" hidden="1"/>
    <row r="80926" hidden="1"/>
    <row r="80927" hidden="1"/>
    <row r="80928" hidden="1"/>
    <row r="80929" hidden="1"/>
    <row r="80930" hidden="1"/>
    <row r="80931" hidden="1"/>
    <row r="80932" hidden="1"/>
    <row r="80933" hidden="1"/>
    <row r="80934" hidden="1"/>
    <row r="80935" hidden="1"/>
    <row r="80936" hidden="1"/>
    <row r="80937" hidden="1"/>
    <row r="80938" hidden="1"/>
    <row r="80939" hidden="1"/>
    <row r="80940" hidden="1"/>
    <row r="80941" hidden="1"/>
    <row r="80942" hidden="1"/>
    <row r="80943" hidden="1"/>
    <row r="80944" hidden="1"/>
    <row r="80945" hidden="1"/>
    <row r="80946" hidden="1"/>
    <row r="80947" hidden="1"/>
    <row r="80948" hidden="1"/>
    <row r="80949" hidden="1"/>
    <row r="80950" hidden="1"/>
    <row r="80951" hidden="1"/>
    <row r="80952" hidden="1"/>
    <row r="80953" hidden="1"/>
    <row r="80954" hidden="1"/>
    <row r="80955" hidden="1"/>
    <row r="80956" hidden="1"/>
    <row r="80957" hidden="1"/>
    <row r="80958" hidden="1"/>
    <row r="80959" hidden="1"/>
    <row r="80960" hidden="1"/>
    <row r="80961" hidden="1"/>
    <row r="80962" hidden="1"/>
    <row r="80963" hidden="1"/>
    <row r="80964" hidden="1"/>
    <row r="80965" hidden="1"/>
    <row r="80966" hidden="1"/>
    <row r="80967" hidden="1"/>
    <row r="80968" hidden="1"/>
    <row r="80969" hidden="1"/>
    <row r="80970" hidden="1"/>
    <row r="80971" hidden="1"/>
    <row r="80972" hidden="1"/>
    <row r="80973" hidden="1"/>
    <row r="80974" hidden="1"/>
    <row r="80975" hidden="1"/>
    <row r="80976" hidden="1"/>
    <row r="80977" hidden="1"/>
    <row r="80978" hidden="1"/>
    <row r="80979" hidden="1"/>
    <row r="80980" hidden="1"/>
    <row r="80981" hidden="1"/>
    <row r="80982" hidden="1"/>
    <row r="80983" hidden="1"/>
    <row r="80984" hidden="1"/>
    <row r="80985" hidden="1"/>
    <row r="80986" hidden="1"/>
    <row r="80987" hidden="1"/>
    <row r="80988" hidden="1"/>
    <row r="80989" hidden="1"/>
    <row r="80990" hidden="1"/>
    <row r="80991" hidden="1"/>
    <row r="80992" hidden="1"/>
    <row r="80993" hidden="1"/>
    <row r="80994" hidden="1"/>
    <row r="80995" hidden="1"/>
    <row r="80996" hidden="1"/>
    <row r="80997" hidden="1"/>
    <row r="80998" hidden="1"/>
    <row r="80999" hidden="1"/>
    <row r="81000" hidden="1"/>
    <row r="81001" hidden="1"/>
    <row r="81002" hidden="1"/>
    <row r="81003" hidden="1"/>
    <row r="81004" hidden="1"/>
    <row r="81005" hidden="1"/>
    <row r="81006" hidden="1"/>
    <row r="81007" hidden="1"/>
    <row r="81008" hidden="1"/>
    <row r="81009" hidden="1"/>
    <row r="81010" hidden="1"/>
    <row r="81011" hidden="1"/>
    <row r="81012" hidden="1"/>
    <row r="81013" hidden="1"/>
    <row r="81014" hidden="1"/>
    <row r="81015" hidden="1"/>
    <row r="81016" hidden="1"/>
    <row r="81017" hidden="1"/>
    <row r="81018" hidden="1"/>
    <row r="81019" hidden="1"/>
    <row r="81020" hidden="1"/>
    <row r="81021" hidden="1"/>
    <row r="81022" hidden="1"/>
    <row r="81023" hidden="1"/>
    <row r="81024" hidden="1"/>
    <row r="81025" hidden="1"/>
    <row r="81026" hidden="1"/>
    <row r="81027" hidden="1"/>
    <row r="81028" hidden="1"/>
    <row r="81029" hidden="1"/>
    <row r="81030" hidden="1"/>
    <row r="81031" hidden="1"/>
    <row r="81032" hidden="1"/>
    <row r="81033" hidden="1"/>
    <row r="81034" hidden="1"/>
    <row r="81035" hidden="1"/>
    <row r="81036" hidden="1"/>
    <row r="81037" hidden="1"/>
    <row r="81038" hidden="1"/>
    <row r="81039" hidden="1"/>
    <row r="81040" hidden="1"/>
    <row r="81041" hidden="1"/>
    <row r="81042" hidden="1"/>
    <row r="81043" hidden="1"/>
    <row r="81044" hidden="1"/>
    <row r="81045" hidden="1"/>
    <row r="81046" hidden="1"/>
    <row r="81047" hidden="1"/>
    <row r="81048" hidden="1"/>
    <row r="81049" hidden="1"/>
    <row r="81050" hidden="1"/>
    <row r="81051" hidden="1"/>
    <row r="81052" hidden="1"/>
    <row r="81053" hidden="1"/>
    <row r="81054" hidden="1"/>
    <row r="81055" hidden="1"/>
    <row r="81056" hidden="1"/>
    <row r="81057" hidden="1"/>
    <row r="81058" hidden="1"/>
    <row r="81059" hidden="1"/>
    <row r="81060" hidden="1"/>
    <row r="81061" hidden="1"/>
    <row r="81062" hidden="1"/>
    <row r="81063" hidden="1"/>
    <row r="81064" hidden="1"/>
    <row r="81065" hidden="1"/>
    <row r="81066" hidden="1"/>
    <row r="81067" hidden="1"/>
    <row r="81068" hidden="1"/>
    <row r="81069" hidden="1"/>
    <row r="81070" hidden="1"/>
    <row r="81071" hidden="1"/>
    <row r="81072" hidden="1"/>
    <row r="81073" hidden="1"/>
    <row r="81074" hidden="1"/>
    <row r="81075" hidden="1"/>
    <row r="81076" hidden="1"/>
    <row r="81077" hidden="1"/>
    <row r="81078" hidden="1"/>
    <row r="81079" hidden="1"/>
    <row r="81080" hidden="1"/>
    <row r="81081" hidden="1"/>
    <row r="81082" hidden="1"/>
    <row r="81083" hidden="1"/>
    <row r="81084" hidden="1"/>
    <row r="81085" hidden="1"/>
    <row r="81086" hidden="1"/>
    <row r="81087" hidden="1"/>
    <row r="81088" hidden="1"/>
    <row r="81089" hidden="1"/>
    <row r="81090" hidden="1"/>
    <row r="81091" hidden="1"/>
    <row r="81092" hidden="1"/>
    <row r="81093" hidden="1"/>
    <row r="81094" hidden="1"/>
    <row r="81095" hidden="1"/>
    <row r="81096" hidden="1"/>
    <row r="81097" hidden="1"/>
    <row r="81098" hidden="1"/>
    <row r="81099" hidden="1"/>
    <row r="81100" hidden="1"/>
    <row r="81101" hidden="1"/>
    <row r="81102" hidden="1"/>
    <row r="81103" hidden="1"/>
    <row r="81104" hidden="1"/>
    <row r="81105" hidden="1"/>
    <row r="81106" hidden="1"/>
    <row r="81107" hidden="1"/>
    <row r="81108" hidden="1"/>
    <row r="81109" hidden="1"/>
    <row r="81110" hidden="1"/>
    <row r="81111" hidden="1"/>
    <row r="81112" hidden="1"/>
    <row r="81113" hidden="1"/>
    <row r="81114" hidden="1"/>
    <row r="81115" hidden="1"/>
    <row r="81116" hidden="1"/>
    <row r="81117" hidden="1"/>
    <row r="81118" hidden="1"/>
    <row r="81119" hidden="1"/>
    <row r="81120" hidden="1"/>
    <row r="81121" hidden="1"/>
    <row r="81122" hidden="1"/>
    <row r="81123" hidden="1"/>
    <row r="81124" hidden="1"/>
    <row r="81125" hidden="1"/>
    <row r="81126" hidden="1"/>
    <row r="81127" hidden="1"/>
    <row r="81128" hidden="1"/>
    <row r="81129" hidden="1"/>
    <row r="81130" hidden="1"/>
    <row r="81131" hidden="1"/>
    <row r="81132" hidden="1"/>
    <row r="81133" hidden="1"/>
    <row r="81134" hidden="1"/>
    <row r="81135" hidden="1"/>
    <row r="81136" hidden="1"/>
    <row r="81137" hidden="1"/>
    <row r="81138" hidden="1"/>
    <row r="81139" hidden="1"/>
    <row r="81140" hidden="1"/>
    <row r="81141" hidden="1"/>
    <row r="81142" hidden="1"/>
    <row r="81143" hidden="1"/>
    <row r="81144" hidden="1"/>
    <row r="81145" hidden="1"/>
    <row r="81146" hidden="1"/>
    <row r="81147" hidden="1"/>
    <row r="81148" hidden="1"/>
    <row r="81149" hidden="1"/>
    <row r="81150" hidden="1"/>
    <row r="81151" hidden="1"/>
    <row r="81152" hidden="1"/>
    <row r="81153" hidden="1"/>
    <row r="81154" hidden="1"/>
    <row r="81155" hidden="1"/>
    <row r="81156" hidden="1"/>
    <row r="81157" hidden="1"/>
    <row r="81158" hidden="1"/>
    <row r="81159" hidden="1"/>
    <row r="81160" hidden="1"/>
    <row r="81161" hidden="1"/>
    <row r="81162" hidden="1"/>
    <row r="81163" hidden="1"/>
    <row r="81164" hidden="1"/>
    <row r="81165" hidden="1"/>
    <row r="81166" hidden="1"/>
    <row r="81167" hidden="1"/>
    <row r="81168" hidden="1"/>
    <row r="81169" hidden="1"/>
    <row r="81170" hidden="1"/>
    <row r="81171" hidden="1"/>
    <row r="81172" hidden="1"/>
    <row r="81173" hidden="1"/>
    <row r="81174" hidden="1"/>
    <row r="81175" hidden="1"/>
    <row r="81176" hidden="1"/>
    <row r="81177" hidden="1"/>
    <row r="81178" hidden="1"/>
    <row r="81179" hidden="1"/>
    <row r="81180" hidden="1"/>
    <row r="81181" hidden="1"/>
    <row r="81182" hidden="1"/>
    <row r="81183" hidden="1"/>
    <row r="81184" hidden="1"/>
    <row r="81185" hidden="1"/>
    <row r="81186" hidden="1"/>
    <row r="81187" hidden="1"/>
    <row r="81188" hidden="1"/>
    <row r="81189" hidden="1"/>
    <row r="81190" hidden="1"/>
    <row r="81191" hidden="1"/>
    <row r="81192" hidden="1"/>
    <row r="81193" hidden="1"/>
    <row r="81194" hidden="1"/>
    <row r="81195" hidden="1"/>
    <row r="81196" hidden="1"/>
    <row r="81197" hidden="1"/>
    <row r="81198" hidden="1"/>
    <row r="81199" hidden="1"/>
    <row r="81200" hidden="1"/>
    <row r="81201" hidden="1"/>
    <row r="81202" hidden="1"/>
    <row r="81203" hidden="1"/>
    <row r="81204" hidden="1"/>
    <row r="81205" hidden="1"/>
    <row r="81206" hidden="1"/>
    <row r="81207" hidden="1"/>
    <row r="81208" hidden="1"/>
    <row r="81209" hidden="1"/>
    <row r="81210" hidden="1"/>
    <row r="81211" hidden="1"/>
    <row r="81212" hidden="1"/>
    <row r="81213" hidden="1"/>
    <row r="81214" hidden="1"/>
    <row r="81215" hidden="1"/>
    <row r="81216" hidden="1"/>
    <row r="81217" hidden="1"/>
    <row r="81218" hidden="1"/>
    <row r="81219" hidden="1"/>
    <row r="81220" hidden="1"/>
    <row r="81221" hidden="1"/>
    <row r="81222" hidden="1"/>
    <row r="81223" hidden="1"/>
    <row r="81224" hidden="1"/>
    <row r="81225" hidden="1"/>
    <row r="81226" hidden="1"/>
    <row r="81227" hidden="1"/>
    <row r="81228" hidden="1"/>
    <row r="81229" hidden="1"/>
    <row r="81230" hidden="1"/>
    <row r="81231" hidden="1"/>
    <row r="81232" hidden="1"/>
    <row r="81233" hidden="1"/>
    <row r="81234" hidden="1"/>
    <row r="81235" hidden="1"/>
    <row r="81236" hidden="1"/>
    <row r="81237" hidden="1"/>
    <row r="81238" hidden="1"/>
    <row r="81239" hidden="1"/>
    <row r="81240" hidden="1"/>
    <row r="81241" hidden="1"/>
    <row r="81242" hidden="1"/>
    <row r="81243" hidden="1"/>
    <row r="81244" hidden="1"/>
    <row r="81245" hidden="1"/>
    <row r="81246" hidden="1"/>
    <row r="81247" hidden="1"/>
    <row r="81248" hidden="1"/>
    <row r="81249" hidden="1"/>
    <row r="81250" hidden="1"/>
    <row r="81251" hidden="1"/>
    <row r="81252" hidden="1"/>
    <row r="81253" hidden="1"/>
    <row r="81254" hidden="1"/>
    <row r="81255" hidden="1"/>
    <row r="81256" hidden="1"/>
    <row r="81257" hidden="1"/>
    <row r="81258" hidden="1"/>
    <row r="81259" hidden="1"/>
    <row r="81260" hidden="1"/>
    <row r="81261" hidden="1"/>
    <row r="81262" hidden="1"/>
    <row r="81263" hidden="1"/>
    <row r="81264" hidden="1"/>
    <row r="81265" hidden="1"/>
    <row r="81266" hidden="1"/>
    <row r="81267" hidden="1"/>
    <row r="81268" hidden="1"/>
    <row r="81269" hidden="1"/>
    <row r="81270" hidden="1"/>
    <row r="81271" hidden="1"/>
    <row r="81272" hidden="1"/>
    <row r="81273" hidden="1"/>
    <row r="81274" hidden="1"/>
    <row r="81275" hidden="1"/>
    <row r="81276" hidden="1"/>
    <row r="81277" hidden="1"/>
    <row r="81278" hidden="1"/>
    <row r="81279" hidden="1"/>
    <row r="81280" hidden="1"/>
    <row r="81281" hidden="1"/>
    <row r="81282" hidden="1"/>
    <row r="81283" hidden="1"/>
    <row r="81284" hidden="1"/>
    <row r="81285" hidden="1"/>
    <row r="81286" hidden="1"/>
    <row r="81287" hidden="1"/>
    <row r="81288" hidden="1"/>
    <row r="81289" hidden="1"/>
    <row r="81290" hidden="1"/>
    <row r="81291" hidden="1"/>
    <row r="81292" hidden="1"/>
    <row r="81293" hidden="1"/>
    <row r="81294" hidden="1"/>
    <row r="81295" hidden="1"/>
    <row r="81296" hidden="1"/>
    <row r="81297" hidden="1"/>
    <row r="81298" hidden="1"/>
    <row r="81299" hidden="1"/>
    <row r="81300" hidden="1"/>
    <row r="81301" hidden="1"/>
    <row r="81302" hidden="1"/>
    <row r="81303" hidden="1"/>
    <row r="81304" hidden="1"/>
    <row r="81305" hidden="1"/>
    <row r="81306" hidden="1"/>
    <row r="81307" hidden="1"/>
    <row r="81308" hidden="1"/>
    <row r="81309" hidden="1"/>
    <row r="81310" hidden="1"/>
    <row r="81311" hidden="1"/>
    <row r="81312" hidden="1"/>
    <row r="81313" hidden="1"/>
    <row r="81314" hidden="1"/>
    <row r="81315" hidden="1"/>
    <row r="81316" hidden="1"/>
    <row r="81317" hidden="1"/>
    <row r="81318" hidden="1"/>
    <row r="81319" hidden="1"/>
    <row r="81320" hidden="1"/>
    <row r="81321" hidden="1"/>
    <row r="81322" hidden="1"/>
    <row r="81323" hidden="1"/>
    <row r="81324" hidden="1"/>
    <row r="81325" hidden="1"/>
    <row r="81326" hidden="1"/>
    <row r="81327" hidden="1"/>
    <row r="81328" hidden="1"/>
    <row r="81329" hidden="1"/>
    <row r="81330" hidden="1"/>
    <row r="81331" hidden="1"/>
    <row r="81332" hidden="1"/>
    <row r="81333" hidden="1"/>
    <row r="81334" hidden="1"/>
    <row r="81335" hidden="1"/>
    <row r="81336" hidden="1"/>
    <row r="81337" hidden="1"/>
    <row r="81338" hidden="1"/>
    <row r="81339" hidden="1"/>
    <row r="81340" hidden="1"/>
    <row r="81341" hidden="1"/>
    <row r="81342" hidden="1"/>
    <row r="81343" hidden="1"/>
    <row r="81344" hidden="1"/>
    <row r="81345" hidden="1"/>
    <row r="81346" hidden="1"/>
    <row r="81347" hidden="1"/>
    <row r="81348" hidden="1"/>
    <row r="81349" hidden="1"/>
    <row r="81350" hidden="1"/>
    <row r="81351" hidden="1"/>
    <row r="81352" hidden="1"/>
    <row r="81353" hidden="1"/>
    <row r="81354" hidden="1"/>
    <row r="81355" hidden="1"/>
    <row r="81356" hidden="1"/>
    <row r="81357" hidden="1"/>
    <row r="81358" hidden="1"/>
    <row r="81359" hidden="1"/>
    <row r="81360" hidden="1"/>
    <row r="81361" hidden="1"/>
    <row r="81362" hidden="1"/>
    <row r="81363" hidden="1"/>
    <row r="81364" hidden="1"/>
    <row r="81365" hidden="1"/>
    <row r="81366" hidden="1"/>
    <row r="81367" hidden="1"/>
    <row r="81368" hidden="1"/>
    <row r="81369" hidden="1"/>
    <row r="81370" hidden="1"/>
    <row r="81371" hidden="1"/>
    <row r="81372" hidden="1"/>
    <row r="81373" hidden="1"/>
    <row r="81374" hidden="1"/>
    <row r="81375" hidden="1"/>
    <row r="81376" hidden="1"/>
    <row r="81377" hidden="1"/>
    <row r="81378" hidden="1"/>
    <row r="81379" hidden="1"/>
    <row r="81380" hidden="1"/>
    <row r="81381" hidden="1"/>
    <row r="81382" hidden="1"/>
    <row r="81383" hidden="1"/>
    <row r="81384" hidden="1"/>
    <row r="81385" hidden="1"/>
    <row r="81386" hidden="1"/>
    <row r="81387" hidden="1"/>
    <row r="81388" hidden="1"/>
    <row r="81389" hidden="1"/>
    <row r="81390" hidden="1"/>
    <row r="81391" hidden="1"/>
    <row r="81392" hidden="1"/>
    <row r="81393" hidden="1"/>
    <row r="81394" hidden="1"/>
    <row r="81395" hidden="1"/>
    <row r="81396" hidden="1"/>
    <row r="81397" hidden="1"/>
    <row r="81398" hidden="1"/>
    <row r="81399" hidden="1"/>
    <row r="81400" hidden="1"/>
    <row r="81401" hidden="1"/>
    <row r="81402" hidden="1"/>
    <row r="81403" hidden="1"/>
    <row r="81404" hidden="1"/>
    <row r="81405" hidden="1"/>
    <row r="81406" hidden="1"/>
    <row r="81407" hidden="1"/>
    <row r="81408" hidden="1"/>
    <row r="81409" hidden="1"/>
    <row r="81410" hidden="1"/>
    <row r="81411" hidden="1"/>
    <row r="81412" hidden="1"/>
    <row r="81413" hidden="1"/>
    <row r="81414" hidden="1"/>
    <row r="81415" hidden="1"/>
    <row r="81416" hidden="1"/>
    <row r="81417" hidden="1"/>
    <row r="81418" hidden="1"/>
    <row r="81419" hidden="1"/>
    <row r="81420" hidden="1"/>
    <row r="81421" hidden="1"/>
    <row r="81422" hidden="1"/>
    <row r="81423" hidden="1"/>
    <row r="81424" hidden="1"/>
    <row r="81425" hidden="1"/>
    <row r="81426" hidden="1"/>
    <row r="81427" hidden="1"/>
    <row r="81428" hidden="1"/>
    <row r="81429" hidden="1"/>
    <row r="81430" hidden="1"/>
    <row r="81431" hidden="1"/>
    <row r="81432" hidden="1"/>
    <row r="81433" hidden="1"/>
    <row r="81434" hidden="1"/>
    <row r="81435" hidden="1"/>
    <row r="81436" hidden="1"/>
    <row r="81437" hidden="1"/>
    <row r="81438" hidden="1"/>
    <row r="81439" hidden="1"/>
    <row r="81440" hidden="1"/>
    <row r="81441" hidden="1"/>
    <row r="81442" hidden="1"/>
    <row r="81443" hidden="1"/>
    <row r="81444" hidden="1"/>
    <row r="81445" hidden="1"/>
    <row r="81446" hidden="1"/>
    <row r="81447" hidden="1"/>
    <row r="81448" hidden="1"/>
    <row r="81449" hidden="1"/>
    <row r="81450" hidden="1"/>
    <row r="81451" hidden="1"/>
    <row r="81452" hidden="1"/>
    <row r="81453" hidden="1"/>
    <row r="81454" hidden="1"/>
    <row r="81455" hidden="1"/>
    <row r="81456" hidden="1"/>
    <row r="81457" hidden="1"/>
    <row r="81458" hidden="1"/>
    <row r="81459" hidden="1"/>
    <row r="81460" hidden="1"/>
    <row r="81461" hidden="1"/>
    <row r="81462" hidden="1"/>
    <row r="81463" hidden="1"/>
    <row r="81464" hidden="1"/>
    <row r="81465" hidden="1"/>
    <row r="81466" hidden="1"/>
    <row r="81467" hidden="1"/>
    <row r="81468" hidden="1"/>
    <row r="81469" hidden="1"/>
    <row r="81470" hidden="1"/>
    <row r="81471" hidden="1"/>
    <row r="81472" hidden="1"/>
    <row r="81473" hidden="1"/>
    <row r="81474" hidden="1"/>
    <row r="81475" hidden="1"/>
    <row r="81476" hidden="1"/>
    <row r="81477" hidden="1"/>
    <row r="81478" hidden="1"/>
    <row r="81479" hidden="1"/>
    <row r="81480" hidden="1"/>
    <row r="81481" hidden="1"/>
    <row r="81482" hidden="1"/>
    <row r="81483" hidden="1"/>
    <row r="81484" hidden="1"/>
    <row r="81485" hidden="1"/>
    <row r="81486" hidden="1"/>
    <row r="81487" hidden="1"/>
    <row r="81488" hidden="1"/>
    <row r="81489" hidden="1"/>
    <row r="81490" hidden="1"/>
    <row r="81491" hidden="1"/>
    <row r="81492" hidden="1"/>
    <row r="81493" hidden="1"/>
    <row r="81494" hidden="1"/>
    <row r="81495" hidden="1"/>
    <row r="81496" hidden="1"/>
    <row r="81497" hidden="1"/>
    <row r="81498" hidden="1"/>
    <row r="81499" hidden="1"/>
    <row r="81500" hidden="1"/>
    <row r="81501" hidden="1"/>
    <row r="81502" hidden="1"/>
    <row r="81503" hidden="1"/>
    <row r="81504" hidden="1"/>
    <row r="81505" hidden="1"/>
    <row r="81506" hidden="1"/>
    <row r="81507" hidden="1"/>
    <row r="81508" hidden="1"/>
    <row r="81509" hidden="1"/>
    <row r="81510" hidden="1"/>
    <row r="81511" hidden="1"/>
    <row r="81512" hidden="1"/>
    <row r="81513" hidden="1"/>
    <row r="81514" hidden="1"/>
    <row r="81515" hidden="1"/>
    <row r="81516" hidden="1"/>
    <row r="81517" hidden="1"/>
    <row r="81518" hidden="1"/>
    <row r="81519" hidden="1"/>
    <row r="81520" hidden="1"/>
    <row r="81521" hidden="1"/>
    <row r="81522" hidden="1"/>
    <row r="81523" hidden="1"/>
    <row r="81524" hidden="1"/>
    <row r="81525" hidden="1"/>
    <row r="81526" hidden="1"/>
    <row r="81527" hidden="1"/>
    <row r="81528" hidden="1"/>
    <row r="81529" hidden="1"/>
    <row r="81530" hidden="1"/>
    <row r="81531" hidden="1"/>
    <row r="81532" hidden="1"/>
    <row r="81533" hidden="1"/>
    <row r="81534" hidden="1"/>
    <row r="81535" hidden="1"/>
    <row r="81536" hidden="1"/>
    <row r="81537" hidden="1"/>
    <row r="81538" hidden="1"/>
    <row r="81539" hidden="1"/>
    <row r="81540" hidden="1"/>
    <row r="81541" hidden="1"/>
    <row r="81542" hidden="1"/>
    <row r="81543" hidden="1"/>
    <row r="81544" hidden="1"/>
    <row r="81545" hidden="1"/>
    <row r="81546" hidden="1"/>
    <row r="81547" hidden="1"/>
    <row r="81548" hidden="1"/>
    <row r="81549" hidden="1"/>
    <row r="81550" hidden="1"/>
    <row r="81551" hidden="1"/>
    <row r="81552" hidden="1"/>
    <row r="81553" hidden="1"/>
    <row r="81554" hidden="1"/>
    <row r="81555" hidden="1"/>
    <row r="81556" hidden="1"/>
    <row r="81557" hidden="1"/>
    <row r="81558" hidden="1"/>
    <row r="81559" hidden="1"/>
    <row r="81560" hidden="1"/>
    <row r="81561" hidden="1"/>
    <row r="81562" hidden="1"/>
    <row r="81563" hidden="1"/>
    <row r="81564" hidden="1"/>
    <row r="81565" hidden="1"/>
    <row r="81566" hidden="1"/>
    <row r="81567" hidden="1"/>
    <row r="81568" hidden="1"/>
    <row r="81569" hidden="1"/>
    <row r="81570" hidden="1"/>
    <row r="81571" hidden="1"/>
    <row r="81572" hidden="1"/>
    <row r="81573" hidden="1"/>
    <row r="81574" hidden="1"/>
    <row r="81575" hidden="1"/>
    <row r="81576" hidden="1"/>
    <row r="81577" hidden="1"/>
    <row r="81578" hidden="1"/>
    <row r="81579" hidden="1"/>
    <row r="81580" hidden="1"/>
    <row r="81581" hidden="1"/>
    <row r="81582" hidden="1"/>
    <row r="81583" hidden="1"/>
    <row r="81584" hidden="1"/>
    <row r="81585" hidden="1"/>
    <row r="81586" hidden="1"/>
    <row r="81587" hidden="1"/>
    <row r="81588" hidden="1"/>
    <row r="81589" hidden="1"/>
    <row r="81590" hidden="1"/>
    <row r="81591" hidden="1"/>
    <row r="81592" hidden="1"/>
    <row r="81593" hidden="1"/>
    <row r="81594" hidden="1"/>
    <row r="81595" hidden="1"/>
    <row r="81596" hidden="1"/>
    <row r="81597" hidden="1"/>
    <row r="81598" hidden="1"/>
    <row r="81599" hidden="1"/>
    <row r="81600" hidden="1"/>
    <row r="81601" hidden="1"/>
    <row r="81602" hidden="1"/>
    <row r="81603" hidden="1"/>
    <row r="81604" hidden="1"/>
    <row r="81605" hidden="1"/>
    <row r="81606" hidden="1"/>
    <row r="81607" hidden="1"/>
    <row r="81608" hidden="1"/>
    <row r="81609" hidden="1"/>
    <row r="81610" hidden="1"/>
    <row r="81611" hidden="1"/>
    <row r="81612" hidden="1"/>
    <row r="81613" hidden="1"/>
    <row r="81614" hidden="1"/>
    <row r="81615" hidden="1"/>
    <row r="81616" hidden="1"/>
    <row r="81617" hidden="1"/>
    <row r="81618" hidden="1"/>
    <row r="81619" hidden="1"/>
    <row r="81620" hidden="1"/>
    <row r="81621" hidden="1"/>
    <row r="81622" hidden="1"/>
    <row r="81623" hidden="1"/>
    <row r="81624" hidden="1"/>
    <row r="81625" hidden="1"/>
    <row r="81626" hidden="1"/>
    <row r="81627" hidden="1"/>
    <row r="81628" hidden="1"/>
    <row r="81629" hidden="1"/>
    <row r="81630" hidden="1"/>
    <row r="81631" hidden="1"/>
    <row r="81632" hidden="1"/>
    <row r="81633" hidden="1"/>
    <row r="81634" hidden="1"/>
    <row r="81635" hidden="1"/>
    <row r="81636" hidden="1"/>
    <row r="81637" hidden="1"/>
    <row r="81638" hidden="1"/>
    <row r="81639" hidden="1"/>
    <row r="81640" hidden="1"/>
    <row r="81641" hidden="1"/>
    <row r="81642" hidden="1"/>
    <row r="81643" hidden="1"/>
    <row r="81644" hidden="1"/>
    <row r="81645" hidden="1"/>
    <row r="81646" hidden="1"/>
    <row r="81647" hidden="1"/>
    <row r="81648" hidden="1"/>
    <row r="81649" hidden="1"/>
    <row r="81650" hidden="1"/>
    <row r="81651" hidden="1"/>
    <row r="81652" hidden="1"/>
    <row r="81653" hidden="1"/>
    <row r="81654" hidden="1"/>
    <row r="81655" hidden="1"/>
    <row r="81656" hidden="1"/>
    <row r="81657" hidden="1"/>
    <row r="81658" hidden="1"/>
    <row r="81659" hidden="1"/>
    <row r="81660" hidden="1"/>
    <row r="81661" hidden="1"/>
    <row r="81662" hidden="1"/>
    <row r="81663" hidden="1"/>
    <row r="81664" hidden="1"/>
    <row r="81665" hidden="1"/>
    <row r="81666" hidden="1"/>
    <row r="81667" hidden="1"/>
    <row r="81668" hidden="1"/>
    <row r="81669" hidden="1"/>
    <row r="81670" hidden="1"/>
    <row r="81671" hidden="1"/>
    <row r="81672" hidden="1"/>
    <row r="81673" hidden="1"/>
    <row r="81674" hidden="1"/>
    <row r="81675" hidden="1"/>
    <row r="81676" hidden="1"/>
    <row r="81677" hidden="1"/>
    <row r="81678" hidden="1"/>
    <row r="81679" hidden="1"/>
    <row r="81680" hidden="1"/>
    <row r="81681" hidden="1"/>
    <row r="81682" hidden="1"/>
    <row r="81683" hidden="1"/>
    <row r="81684" hidden="1"/>
    <row r="81685" hidden="1"/>
    <row r="81686" hidden="1"/>
    <row r="81687" hidden="1"/>
    <row r="81688" hidden="1"/>
    <row r="81689" hidden="1"/>
    <row r="81690" hidden="1"/>
    <row r="81691" hidden="1"/>
    <row r="81692" hidden="1"/>
    <row r="81693" hidden="1"/>
    <row r="81694" hidden="1"/>
    <row r="81695" hidden="1"/>
    <row r="81696" hidden="1"/>
    <row r="81697" hidden="1"/>
    <row r="81698" hidden="1"/>
    <row r="81699" hidden="1"/>
    <row r="81700" hidden="1"/>
    <row r="81701" hidden="1"/>
    <row r="81702" hidden="1"/>
    <row r="81703" hidden="1"/>
    <row r="81704" hidden="1"/>
    <row r="81705" hidden="1"/>
    <row r="81706" hidden="1"/>
    <row r="81707" hidden="1"/>
    <row r="81708" hidden="1"/>
    <row r="81709" hidden="1"/>
    <row r="81710" hidden="1"/>
    <row r="81711" hidden="1"/>
    <row r="81712" hidden="1"/>
    <row r="81713" hidden="1"/>
    <row r="81714" hidden="1"/>
    <row r="81715" hidden="1"/>
    <row r="81716" hidden="1"/>
    <row r="81717" hidden="1"/>
    <row r="81718" hidden="1"/>
    <row r="81719" hidden="1"/>
    <row r="81720" hidden="1"/>
    <row r="81721" hidden="1"/>
    <row r="81722" hidden="1"/>
    <row r="81723" hidden="1"/>
    <row r="81724" hidden="1"/>
    <row r="81725" hidden="1"/>
    <row r="81726" hidden="1"/>
    <row r="81727" hidden="1"/>
    <row r="81728" hidden="1"/>
    <row r="81729" hidden="1"/>
    <row r="81730" hidden="1"/>
    <row r="81731" hidden="1"/>
    <row r="81732" hidden="1"/>
    <row r="81733" hidden="1"/>
    <row r="81734" hidden="1"/>
    <row r="81735" hidden="1"/>
    <row r="81736" hidden="1"/>
    <row r="81737" hidden="1"/>
    <row r="81738" hidden="1"/>
    <row r="81739" hidden="1"/>
    <row r="81740" hidden="1"/>
    <row r="81741" hidden="1"/>
    <row r="81742" hidden="1"/>
    <row r="81743" hidden="1"/>
    <row r="81744" hidden="1"/>
    <row r="81745" hidden="1"/>
    <row r="81746" hidden="1"/>
    <row r="81747" hidden="1"/>
    <row r="81748" hidden="1"/>
    <row r="81749" hidden="1"/>
    <row r="81750" hidden="1"/>
    <row r="81751" hidden="1"/>
    <row r="81752" hidden="1"/>
    <row r="81753" hidden="1"/>
    <row r="81754" hidden="1"/>
    <row r="81755" hidden="1"/>
    <row r="81756" hidden="1"/>
    <row r="81757" hidden="1"/>
    <row r="81758" hidden="1"/>
    <row r="81759" hidden="1"/>
    <row r="81760" hidden="1"/>
    <row r="81761" hidden="1"/>
    <row r="81762" hidden="1"/>
    <row r="81763" hidden="1"/>
    <row r="81764" hidden="1"/>
    <row r="81765" hidden="1"/>
    <row r="81766" hidden="1"/>
    <row r="81767" hidden="1"/>
    <row r="81768" hidden="1"/>
    <row r="81769" hidden="1"/>
    <row r="81770" hidden="1"/>
    <row r="81771" hidden="1"/>
    <row r="81772" hidden="1"/>
    <row r="81773" hidden="1"/>
    <row r="81774" hidden="1"/>
    <row r="81775" hidden="1"/>
    <row r="81776" hidden="1"/>
    <row r="81777" hidden="1"/>
    <row r="81778" hidden="1"/>
    <row r="81779" hidden="1"/>
    <row r="81780" hidden="1"/>
    <row r="81781" hidden="1"/>
    <row r="81782" hidden="1"/>
    <row r="81783" hidden="1"/>
    <row r="81784" hidden="1"/>
    <row r="81785" hidden="1"/>
    <row r="81786" hidden="1"/>
    <row r="81787" hidden="1"/>
    <row r="81788" hidden="1"/>
    <row r="81789" hidden="1"/>
    <row r="81790" hidden="1"/>
    <row r="81791" hidden="1"/>
    <row r="81792" hidden="1"/>
    <row r="81793" hidden="1"/>
    <row r="81794" hidden="1"/>
    <row r="81795" hidden="1"/>
    <row r="81796" hidden="1"/>
    <row r="81797" hidden="1"/>
    <row r="81798" hidden="1"/>
    <row r="81799" hidden="1"/>
    <row r="81800" hidden="1"/>
    <row r="81801" hidden="1"/>
    <row r="81802" hidden="1"/>
    <row r="81803" hidden="1"/>
    <row r="81804" hidden="1"/>
    <row r="81805" hidden="1"/>
    <row r="81806" hidden="1"/>
    <row r="81807" hidden="1"/>
    <row r="81808" hidden="1"/>
    <row r="81809" hidden="1"/>
    <row r="81810" hidden="1"/>
    <row r="81811" hidden="1"/>
    <row r="81812" hidden="1"/>
    <row r="81813" hidden="1"/>
    <row r="81814" hidden="1"/>
    <row r="81815" hidden="1"/>
    <row r="81816" hidden="1"/>
    <row r="81817" hidden="1"/>
    <row r="81818" hidden="1"/>
    <row r="81819" hidden="1"/>
    <row r="81820" hidden="1"/>
    <row r="81821" hidden="1"/>
    <row r="81822" hidden="1"/>
    <row r="81823" hidden="1"/>
    <row r="81824" hidden="1"/>
    <row r="81825" hidden="1"/>
    <row r="81826" hidden="1"/>
    <row r="81827" hidden="1"/>
    <row r="81828" hidden="1"/>
    <row r="81829" hidden="1"/>
    <row r="81830" hidden="1"/>
    <row r="81831" hidden="1"/>
    <row r="81832" hidden="1"/>
    <row r="81833" hidden="1"/>
    <row r="81834" hidden="1"/>
    <row r="81835" hidden="1"/>
    <row r="81836" hidden="1"/>
    <row r="81837" hidden="1"/>
    <row r="81838" hidden="1"/>
    <row r="81839" hidden="1"/>
    <row r="81840" hidden="1"/>
    <row r="81841" hidden="1"/>
    <row r="81842" hidden="1"/>
    <row r="81843" hidden="1"/>
    <row r="81844" hidden="1"/>
    <row r="81845" hidden="1"/>
    <row r="81846" hidden="1"/>
    <row r="81847" hidden="1"/>
    <row r="81848" hidden="1"/>
    <row r="81849" hidden="1"/>
    <row r="81850" hidden="1"/>
    <row r="81851" hidden="1"/>
    <row r="81852" hidden="1"/>
    <row r="81853" hidden="1"/>
    <row r="81854" hidden="1"/>
    <row r="81855" hidden="1"/>
    <row r="81856" hidden="1"/>
    <row r="81857" hidden="1"/>
    <row r="81858" hidden="1"/>
    <row r="81859" hidden="1"/>
    <row r="81860" hidden="1"/>
    <row r="81861" hidden="1"/>
    <row r="81862" hidden="1"/>
    <row r="81863" hidden="1"/>
    <row r="81864" hidden="1"/>
    <row r="81865" hidden="1"/>
    <row r="81866" hidden="1"/>
    <row r="81867" hidden="1"/>
    <row r="81868" hidden="1"/>
    <row r="81869" hidden="1"/>
    <row r="81870" hidden="1"/>
    <row r="81871" hidden="1"/>
    <row r="81872" hidden="1"/>
    <row r="81873" hidden="1"/>
    <row r="81874" hidden="1"/>
    <row r="81875" hidden="1"/>
    <row r="81876" hidden="1"/>
    <row r="81877" hidden="1"/>
    <row r="81878" hidden="1"/>
    <row r="81879" hidden="1"/>
    <row r="81880" hidden="1"/>
    <row r="81881" hidden="1"/>
    <row r="81882" hidden="1"/>
    <row r="81883" hidden="1"/>
    <row r="81884" hidden="1"/>
    <row r="81885" hidden="1"/>
    <row r="81886" hidden="1"/>
    <row r="81887" hidden="1"/>
    <row r="81888" hidden="1"/>
    <row r="81889" hidden="1"/>
    <row r="81890" hidden="1"/>
    <row r="81891" hidden="1"/>
    <row r="81892" hidden="1"/>
    <row r="81893" hidden="1"/>
    <row r="81894" hidden="1"/>
    <row r="81895" hidden="1"/>
    <row r="81896" hidden="1"/>
    <row r="81897" hidden="1"/>
    <row r="81898" hidden="1"/>
    <row r="81899" hidden="1"/>
    <row r="81900" hidden="1"/>
    <row r="81901" hidden="1"/>
    <row r="81902" hidden="1"/>
    <row r="81903" hidden="1"/>
    <row r="81904" hidden="1"/>
    <row r="81905" hidden="1"/>
    <row r="81906" hidden="1"/>
    <row r="81907" hidden="1"/>
    <row r="81908" hidden="1"/>
    <row r="81909" hidden="1"/>
    <row r="81910" hidden="1"/>
    <row r="81911" hidden="1"/>
    <row r="81912" hidden="1"/>
    <row r="81913" hidden="1"/>
    <row r="81914" hidden="1"/>
    <row r="81915" hidden="1"/>
    <row r="81916" hidden="1"/>
    <row r="81917" hidden="1"/>
    <row r="81918" hidden="1"/>
    <row r="81919" hidden="1"/>
    <row r="81920" hidden="1"/>
    <row r="81921" hidden="1"/>
    <row r="81922" hidden="1"/>
    <row r="81923" hidden="1"/>
    <row r="81924" hidden="1"/>
    <row r="81925" hidden="1"/>
    <row r="81926" hidden="1"/>
    <row r="81927" hidden="1"/>
    <row r="81928" hidden="1"/>
    <row r="81929" hidden="1"/>
    <row r="81930" hidden="1"/>
    <row r="81931" hidden="1"/>
    <row r="81932" hidden="1"/>
    <row r="81933" hidden="1"/>
    <row r="81934" hidden="1"/>
    <row r="81935" hidden="1"/>
    <row r="81936" hidden="1"/>
    <row r="81937" hidden="1"/>
    <row r="81938" hidden="1"/>
    <row r="81939" hidden="1"/>
    <row r="81940" hidden="1"/>
    <row r="81941" hidden="1"/>
    <row r="81942" hidden="1"/>
    <row r="81943" hidden="1"/>
    <row r="81944" hidden="1"/>
    <row r="81945" hidden="1"/>
    <row r="81946" hidden="1"/>
    <row r="81947" hidden="1"/>
    <row r="81948" hidden="1"/>
    <row r="81949" hidden="1"/>
    <row r="81950" hidden="1"/>
    <row r="81951" hidden="1"/>
    <row r="81952" hidden="1"/>
    <row r="81953" hidden="1"/>
    <row r="81954" hidden="1"/>
    <row r="81955" hidden="1"/>
    <row r="81956" hidden="1"/>
    <row r="81957" hidden="1"/>
    <row r="81958" hidden="1"/>
    <row r="81959" hidden="1"/>
    <row r="81960" hidden="1"/>
    <row r="81961" hidden="1"/>
    <row r="81962" hidden="1"/>
    <row r="81963" hidden="1"/>
    <row r="81964" hidden="1"/>
    <row r="81965" hidden="1"/>
    <row r="81966" hidden="1"/>
    <row r="81967" hidden="1"/>
    <row r="81968" hidden="1"/>
    <row r="81969" hidden="1"/>
    <row r="81970" hidden="1"/>
    <row r="81971" hidden="1"/>
    <row r="81972" hidden="1"/>
    <row r="81973" hidden="1"/>
    <row r="81974" hidden="1"/>
    <row r="81975" hidden="1"/>
    <row r="81976" hidden="1"/>
    <row r="81977" hidden="1"/>
    <row r="81978" hidden="1"/>
    <row r="81979" hidden="1"/>
    <row r="81980" hidden="1"/>
    <row r="81981" hidden="1"/>
    <row r="81982" hidden="1"/>
    <row r="81983" hidden="1"/>
    <row r="81984" hidden="1"/>
    <row r="81985" hidden="1"/>
    <row r="81986" hidden="1"/>
    <row r="81987" hidden="1"/>
    <row r="81988" hidden="1"/>
    <row r="81989" hidden="1"/>
    <row r="81990" hidden="1"/>
    <row r="81991" hidden="1"/>
    <row r="81992" hidden="1"/>
    <row r="81993" hidden="1"/>
    <row r="81994" hidden="1"/>
    <row r="81995" hidden="1"/>
    <row r="81996" hidden="1"/>
    <row r="81997" hidden="1"/>
    <row r="81998" hidden="1"/>
    <row r="81999" hidden="1"/>
    <row r="82000" hidden="1"/>
    <row r="82001" hidden="1"/>
    <row r="82002" hidden="1"/>
    <row r="82003" hidden="1"/>
    <row r="82004" hidden="1"/>
    <row r="82005" hidden="1"/>
    <row r="82006" hidden="1"/>
    <row r="82007" hidden="1"/>
    <row r="82008" hidden="1"/>
    <row r="82009" hidden="1"/>
    <row r="82010" hidden="1"/>
    <row r="82011" hidden="1"/>
    <row r="82012" hidden="1"/>
    <row r="82013" hidden="1"/>
    <row r="82014" hidden="1"/>
    <row r="82015" hidden="1"/>
    <row r="82016" hidden="1"/>
    <row r="82017" hidden="1"/>
    <row r="82018" hidden="1"/>
    <row r="82019" hidden="1"/>
    <row r="82020" hidden="1"/>
    <row r="82021" hidden="1"/>
    <row r="82022" hidden="1"/>
    <row r="82023" hidden="1"/>
    <row r="82024" hidden="1"/>
    <row r="82025" hidden="1"/>
    <row r="82026" hidden="1"/>
    <row r="82027" hidden="1"/>
    <row r="82028" hidden="1"/>
    <row r="82029" hidden="1"/>
    <row r="82030" hidden="1"/>
    <row r="82031" hidden="1"/>
    <row r="82032" hidden="1"/>
    <row r="82033" hidden="1"/>
    <row r="82034" hidden="1"/>
    <row r="82035" hidden="1"/>
    <row r="82036" hidden="1"/>
    <row r="82037" hidden="1"/>
    <row r="82038" hidden="1"/>
    <row r="82039" hidden="1"/>
    <row r="82040" hidden="1"/>
    <row r="82041" hidden="1"/>
    <row r="82042" hidden="1"/>
    <row r="82043" hidden="1"/>
    <row r="82044" hidden="1"/>
    <row r="82045" hidden="1"/>
    <row r="82046" hidden="1"/>
    <row r="82047" hidden="1"/>
    <row r="82048" hidden="1"/>
    <row r="82049" hidden="1"/>
    <row r="82050" hidden="1"/>
    <row r="82051" hidden="1"/>
    <row r="82052" hidden="1"/>
    <row r="82053" hidden="1"/>
    <row r="82054" hidden="1"/>
    <row r="82055" hidden="1"/>
    <row r="82056" hidden="1"/>
    <row r="82057" hidden="1"/>
    <row r="82058" hidden="1"/>
    <row r="82059" hidden="1"/>
    <row r="82060" hidden="1"/>
    <row r="82061" hidden="1"/>
    <row r="82062" hidden="1"/>
    <row r="82063" hidden="1"/>
    <row r="82064" hidden="1"/>
    <row r="82065" hidden="1"/>
    <row r="82066" hidden="1"/>
    <row r="82067" hidden="1"/>
    <row r="82068" hidden="1"/>
    <row r="82069" hidden="1"/>
    <row r="82070" hidden="1"/>
    <row r="82071" hidden="1"/>
    <row r="82072" hidden="1"/>
    <row r="82073" hidden="1"/>
    <row r="82074" hidden="1"/>
    <row r="82075" hidden="1"/>
    <row r="82076" hidden="1"/>
    <row r="82077" hidden="1"/>
    <row r="82078" hidden="1"/>
    <row r="82079" hidden="1"/>
    <row r="82080" hidden="1"/>
    <row r="82081" hidden="1"/>
    <row r="82082" hidden="1"/>
    <row r="82083" hidden="1"/>
    <row r="82084" hidden="1"/>
    <row r="82085" hidden="1"/>
    <row r="82086" hidden="1"/>
    <row r="82087" hidden="1"/>
    <row r="82088" hidden="1"/>
    <row r="82089" hidden="1"/>
    <row r="82090" hidden="1"/>
    <row r="82091" hidden="1"/>
    <row r="82092" hidden="1"/>
    <row r="82093" hidden="1"/>
    <row r="82094" hidden="1"/>
    <row r="82095" hidden="1"/>
    <row r="82096" hidden="1"/>
    <row r="82097" hidden="1"/>
    <row r="82098" hidden="1"/>
    <row r="82099" hidden="1"/>
    <row r="82100" hidden="1"/>
    <row r="82101" hidden="1"/>
    <row r="82102" hidden="1"/>
    <row r="82103" hidden="1"/>
    <row r="82104" hidden="1"/>
    <row r="82105" hidden="1"/>
    <row r="82106" hidden="1"/>
    <row r="82107" hidden="1"/>
    <row r="82108" hidden="1"/>
    <row r="82109" hidden="1"/>
    <row r="82110" hidden="1"/>
    <row r="82111" hidden="1"/>
    <row r="82112" hidden="1"/>
    <row r="82113" hidden="1"/>
    <row r="82114" hidden="1"/>
    <row r="82115" hidden="1"/>
    <row r="82116" hidden="1"/>
    <row r="82117" hidden="1"/>
    <row r="82118" hidden="1"/>
    <row r="82119" hidden="1"/>
    <row r="82120" hidden="1"/>
    <row r="82121" hidden="1"/>
    <row r="82122" hidden="1"/>
    <row r="82123" hidden="1"/>
    <row r="82124" hidden="1"/>
    <row r="82125" hidden="1"/>
    <row r="82126" hidden="1"/>
    <row r="82127" hidden="1"/>
    <row r="82128" hidden="1"/>
    <row r="82129" hidden="1"/>
    <row r="82130" hidden="1"/>
    <row r="82131" hidden="1"/>
    <row r="82132" hidden="1"/>
    <row r="82133" hidden="1"/>
    <row r="82134" hidden="1"/>
    <row r="82135" hidden="1"/>
    <row r="82136" hidden="1"/>
    <row r="82137" hidden="1"/>
    <row r="82138" hidden="1"/>
    <row r="82139" hidden="1"/>
    <row r="82140" hidden="1"/>
    <row r="82141" hidden="1"/>
    <row r="82142" hidden="1"/>
    <row r="82143" hidden="1"/>
    <row r="82144" hidden="1"/>
    <row r="82145" hidden="1"/>
    <row r="82146" hidden="1"/>
    <row r="82147" hidden="1"/>
    <row r="82148" hidden="1"/>
    <row r="82149" hidden="1"/>
    <row r="82150" hidden="1"/>
    <row r="82151" hidden="1"/>
    <row r="82152" hidden="1"/>
    <row r="82153" hidden="1"/>
    <row r="82154" hidden="1"/>
    <row r="82155" hidden="1"/>
    <row r="82156" hidden="1"/>
    <row r="82157" hidden="1"/>
    <row r="82158" hidden="1"/>
    <row r="82159" hidden="1"/>
    <row r="82160" hidden="1"/>
    <row r="82161" hidden="1"/>
    <row r="82162" hidden="1"/>
    <row r="82163" hidden="1"/>
    <row r="82164" hidden="1"/>
    <row r="82165" hidden="1"/>
    <row r="82166" hidden="1"/>
    <row r="82167" hidden="1"/>
    <row r="82168" hidden="1"/>
    <row r="82169" hidden="1"/>
    <row r="82170" hidden="1"/>
    <row r="82171" hidden="1"/>
    <row r="82172" hidden="1"/>
    <row r="82173" hidden="1"/>
    <row r="82174" hidden="1"/>
    <row r="82175" hidden="1"/>
    <row r="82176" hidden="1"/>
    <row r="82177" hidden="1"/>
    <row r="82178" hidden="1"/>
    <row r="82179" hidden="1"/>
    <row r="82180" hidden="1"/>
    <row r="82181" hidden="1"/>
    <row r="82182" hidden="1"/>
    <row r="82183" hidden="1"/>
    <row r="82184" hidden="1"/>
    <row r="82185" hidden="1"/>
    <row r="82186" hidden="1"/>
    <row r="82187" hidden="1"/>
    <row r="82188" hidden="1"/>
    <row r="82189" hidden="1"/>
    <row r="82190" hidden="1"/>
    <row r="82191" hidden="1"/>
    <row r="82192" hidden="1"/>
    <row r="82193" hidden="1"/>
    <row r="82194" hidden="1"/>
    <row r="82195" hidden="1"/>
    <row r="82196" hidden="1"/>
    <row r="82197" hidden="1"/>
    <row r="82198" hidden="1"/>
    <row r="82199" hidden="1"/>
    <row r="82200" hidden="1"/>
    <row r="82201" hidden="1"/>
    <row r="82202" hidden="1"/>
    <row r="82203" hidden="1"/>
    <row r="82204" hidden="1"/>
    <row r="82205" hidden="1"/>
    <row r="82206" hidden="1"/>
    <row r="82207" hidden="1"/>
    <row r="82208" hidden="1"/>
    <row r="82209" hidden="1"/>
    <row r="82210" hidden="1"/>
    <row r="82211" hidden="1"/>
    <row r="82212" hidden="1"/>
    <row r="82213" hidden="1"/>
    <row r="82214" hidden="1"/>
    <row r="82215" hidden="1"/>
    <row r="82216" hidden="1"/>
    <row r="82217" hidden="1"/>
    <row r="82218" hidden="1"/>
    <row r="82219" hidden="1"/>
    <row r="82220" hidden="1"/>
    <row r="82221" hidden="1"/>
    <row r="82222" hidden="1"/>
    <row r="82223" hidden="1"/>
    <row r="82224" hidden="1"/>
    <row r="82225" hidden="1"/>
    <row r="82226" hidden="1"/>
    <row r="82227" hidden="1"/>
    <row r="82228" hidden="1"/>
    <row r="82229" hidden="1"/>
    <row r="82230" hidden="1"/>
    <row r="82231" hidden="1"/>
    <row r="82232" hidden="1"/>
    <row r="82233" hidden="1"/>
    <row r="82234" hidden="1"/>
    <row r="82235" hidden="1"/>
    <row r="82236" hidden="1"/>
    <row r="82237" hidden="1"/>
    <row r="82238" hidden="1"/>
    <row r="82239" hidden="1"/>
    <row r="82240" hidden="1"/>
    <row r="82241" hidden="1"/>
    <row r="82242" hidden="1"/>
    <row r="82243" hidden="1"/>
    <row r="82244" hidden="1"/>
    <row r="82245" hidden="1"/>
    <row r="82246" hidden="1"/>
    <row r="82247" hidden="1"/>
    <row r="82248" hidden="1"/>
    <row r="82249" hidden="1"/>
    <row r="82250" hidden="1"/>
    <row r="82251" hidden="1"/>
    <row r="82252" hidden="1"/>
    <row r="82253" hidden="1"/>
    <row r="82254" hidden="1"/>
    <row r="82255" hidden="1"/>
    <row r="82256" hidden="1"/>
    <row r="82257" hidden="1"/>
    <row r="82258" hidden="1"/>
    <row r="82259" hidden="1"/>
    <row r="82260" hidden="1"/>
    <row r="82261" hidden="1"/>
    <row r="82262" hidden="1"/>
    <row r="82263" hidden="1"/>
    <row r="82264" hidden="1"/>
    <row r="82265" hidden="1"/>
    <row r="82266" hidden="1"/>
    <row r="82267" hidden="1"/>
    <row r="82268" hidden="1"/>
    <row r="82269" hidden="1"/>
    <row r="82270" hidden="1"/>
    <row r="82271" hidden="1"/>
    <row r="82272" hidden="1"/>
    <row r="82273" hidden="1"/>
    <row r="82274" hidden="1"/>
    <row r="82275" hidden="1"/>
    <row r="82276" hidden="1"/>
    <row r="82277" hidden="1"/>
    <row r="82278" hidden="1"/>
    <row r="82279" hidden="1"/>
    <row r="82280" hidden="1"/>
    <row r="82281" hidden="1"/>
    <row r="82282" hidden="1"/>
    <row r="82283" hidden="1"/>
    <row r="82284" hidden="1"/>
    <row r="82285" hidden="1"/>
    <row r="82286" hidden="1"/>
    <row r="82287" hidden="1"/>
    <row r="82288" hidden="1"/>
    <row r="82289" hidden="1"/>
    <row r="82290" hidden="1"/>
    <row r="82291" hidden="1"/>
    <row r="82292" hidden="1"/>
    <row r="82293" hidden="1"/>
    <row r="82294" hidden="1"/>
    <row r="82295" hidden="1"/>
    <row r="82296" hidden="1"/>
    <row r="82297" hidden="1"/>
    <row r="82298" hidden="1"/>
    <row r="82299" hidden="1"/>
    <row r="82300" hidden="1"/>
    <row r="82301" hidden="1"/>
    <row r="82302" hidden="1"/>
    <row r="82303" hidden="1"/>
    <row r="82304" hidden="1"/>
    <row r="82305" hidden="1"/>
    <row r="82306" hidden="1"/>
    <row r="82307" hidden="1"/>
    <row r="82308" hidden="1"/>
    <row r="82309" hidden="1"/>
    <row r="82310" hidden="1"/>
    <row r="82311" hidden="1"/>
    <row r="82312" hidden="1"/>
    <row r="82313" hidden="1"/>
    <row r="82314" hidden="1"/>
    <row r="82315" hidden="1"/>
    <row r="82316" hidden="1"/>
    <row r="82317" hidden="1"/>
    <row r="82318" hidden="1"/>
    <row r="82319" hidden="1"/>
    <row r="82320" hidden="1"/>
    <row r="82321" hidden="1"/>
    <row r="82322" hidden="1"/>
    <row r="82323" hidden="1"/>
    <row r="82324" hidden="1"/>
    <row r="82325" hidden="1"/>
    <row r="82326" hidden="1"/>
    <row r="82327" hidden="1"/>
    <row r="82328" hidden="1"/>
    <row r="82329" hidden="1"/>
    <row r="82330" hidden="1"/>
    <row r="82331" hidden="1"/>
    <row r="82332" hidden="1"/>
    <row r="82333" hidden="1"/>
    <row r="82334" hidden="1"/>
    <row r="82335" hidden="1"/>
    <row r="82336" hidden="1"/>
    <row r="82337" hidden="1"/>
    <row r="82338" hidden="1"/>
    <row r="82339" hidden="1"/>
    <row r="82340" hidden="1"/>
    <row r="82341" hidden="1"/>
    <row r="82342" hidden="1"/>
    <row r="82343" hidden="1"/>
    <row r="82344" hidden="1"/>
    <row r="82345" hidden="1"/>
    <row r="82346" hidden="1"/>
    <row r="82347" hidden="1"/>
    <row r="82348" hidden="1"/>
    <row r="82349" hidden="1"/>
    <row r="82350" hidden="1"/>
    <row r="82351" hidden="1"/>
    <row r="82352" hidden="1"/>
    <row r="82353" hidden="1"/>
    <row r="82354" hidden="1"/>
    <row r="82355" hidden="1"/>
    <row r="82356" hidden="1"/>
    <row r="82357" hidden="1"/>
    <row r="82358" hidden="1"/>
    <row r="82359" hidden="1"/>
    <row r="82360" hidden="1"/>
    <row r="82361" hidden="1"/>
    <row r="82362" hidden="1"/>
    <row r="82363" hidden="1"/>
    <row r="82364" hidden="1"/>
    <row r="82365" hidden="1"/>
    <row r="82366" hidden="1"/>
    <row r="82367" hidden="1"/>
    <row r="82368" hidden="1"/>
    <row r="82369" hidden="1"/>
    <row r="82370" hidden="1"/>
    <row r="82371" hidden="1"/>
    <row r="82372" hidden="1"/>
    <row r="82373" hidden="1"/>
    <row r="82374" hidden="1"/>
    <row r="82375" hidden="1"/>
    <row r="82376" hidden="1"/>
    <row r="82377" hidden="1"/>
    <row r="82378" hidden="1"/>
    <row r="82379" hidden="1"/>
    <row r="82380" hidden="1"/>
    <row r="82381" hidden="1"/>
    <row r="82382" hidden="1"/>
    <row r="82383" hidden="1"/>
    <row r="82384" hidden="1"/>
    <row r="82385" hidden="1"/>
    <row r="82386" hidden="1"/>
    <row r="82387" hidden="1"/>
    <row r="82388" hidden="1"/>
    <row r="82389" hidden="1"/>
    <row r="82390" hidden="1"/>
    <row r="82391" hidden="1"/>
    <row r="82392" hidden="1"/>
    <row r="82393" hidden="1"/>
    <row r="82394" hidden="1"/>
    <row r="82395" hidden="1"/>
    <row r="82396" hidden="1"/>
    <row r="82397" hidden="1"/>
    <row r="82398" hidden="1"/>
    <row r="82399" hidden="1"/>
    <row r="82400" hidden="1"/>
    <row r="82401" hidden="1"/>
    <row r="82402" hidden="1"/>
    <row r="82403" hidden="1"/>
    <row r="82404" hidden="1"/>
    <row r="82405" hidden="1"/>
    <row r="82406" hidden="1"/>
    <row r="82407" hidden="1"/>
    <row r="82408" hidden="1"/>
    <row r="82409" hidden="1"/>
    <row r="82410" hidden="1"/>
    <row r="82411" hidden="1"/>
    <row r="82412" hidden="1"/>
    <row r="82413" hidden="1"/>
    <row r="82414" hidden="1"/>
    <row r="82415" hidden="1"/>
    <row r="82416" hidden="1"/>
    <row r="82417" hidden="1"/>
    <row r="82418" hidden="1"/>
    <row r="82419" hidden="1"/>
    <row r="82420" hidden="1"/>
    <row r="82421" hidden="1"/>
    <row r="82422" hidden="1"/>
    <row r="82423" hidden="1"/>
    <row r="82424" hidden="1"/>
    <row r="82425" hidden="1"/>
    <row r="82426" hidden="1"/>
    <row r="82427" hidden="1"/>
    <row r="82428" hidden="1"/>
    <row r="82429" hidden="1"/>
    <row r="82430" hidden="1"/>
    <row r="82431" hidden="1"/>
    <row r="82432" hidden="1"/>
    <row r="82433" hidden="1"/>
    <row r="82434" hidden="1"/>
    <row r="82435" hidden="1"/>
    <row r="82436" hidden="1"/>
    <row r="82437" hidden="1"/>
    <row r="82438" hidden="1"/>
    <row r="82439" hidden="1"/>
    <row r="82440" hidden="1"/>
    <row r="82441" hidden="1"/>
    <row r="82442" hidden="1"/>
    <row r="82443" hidden="1"/>
    <row r="82444" hidden="1"/>
    <row r="82445" hidden="1"/>
    <row r="82446" hidden="1"/>
    <row r="82447" hidden="1"/>
    <row r="82448" hidden="1"/>
    <row r="82449" hidden="1"/>
    <row r="82450" hidden="1"/>
    <row r="82451" hidden="1"/>
    <row r="82452" hidden="1"/>
    <row r="82453" hidden="1"/>
    <row r="82454" hidden="1"/>
    <row r="82455" hidden="1"/>
    <row r="82456" hidden="1"/>
    <row r="82457" hidden="1"/>
    <row r="82458" hidden="1"/>
    <row r="82459" hidden="1"/>
    <row r="82460" hidden="1"/>
    <row r="82461" hidden="1"/>
    <row r="82462" hidden="1"/>
    <row r="82463" hidden="1"/>
    <row r="82464" hidden="1"/>
    <row r="82465" hidden="1"/>
    <row r="82466" hidden="1"/>
    <row r="82467" hidden="1"/>
    <row r="82468" hidden="1"/>
    <row r="82469" hidden="1"/>
    <row r="82470" hidden="1"/>
    <row r="82471" hidden="1"/>
    <row r="82472" hidden="1"/>
    <row r="82473" hidden="1"/>
    <row r="82474" hidden="1"/>
    <row r="82475" hidden="1"/>
    <row r="82476" hidden="1"/>
    <row r="82477" hidden="1"/>
    <row r="82478" hidden="1"/>
    <row r="82479" hidden="1"/>
    <row r="82480" hidden="1"/>
    <row r="82481" hidden="1"/>
    <row r="82482" hidden="1"/>
    <row r="82483" hidden="1"/>
    <row r="82484" hidden="1"/>
    <row r="82485" hidden="1"/>
    <row r="82486" hidden="1"/>
    <row r="82487" hidden="1"/>
    <row r="82488" hidden="1"/>
    <row r="82489" hidden="1"/>
    <row r="82490" hidden="1"/>
    <row r="82491" hidden="1"/>
    <row r="82492" hidden="1"/>
    <row r="82493" hidden="1"/>
    <row r="82494" hidden="1"/>
    <row r="82495" hidden="1"/>
    <row r="82496" hidden="1"/>
    <row r="82497" hidden="1"/>
    <row r="82498" hidden="1"/>
    <row r="82499" hidden="1"/>
    <row r="82500" hidden="1"/>
    <row r="82501" hidden="1"/>
    <row r="82502" hidden="1"/>
    <row r="82503" hidden="1"/>
    <row r="82504" hidden="1"/>
    <row r="82505" hidden="1"/>
    <row r="82506" hidden="1"/>
    <row r="82507" hidden="1"/>
    <row r="82508" hidden="1"/>
    <row r="82509" hidden="1"/>
    <row r="82510" hidden="1"/>
    <row r="82511" hidden="1"/>
    <row r="82512" hidden="1"/>
    <row r="82513" hidden="1"/>
    <row r="82514" hidden="1"/>
    <row r="82515" hidden="1"/>
    <row r="82516" hidden="1"/>
    <row r="82517" hidden="1"/>
    <row r="82518" hidden="1"/>
    <row r="82519" hidden="1"/>
    <row r="82520" hidden="1"/>
    <row r="82521" hidden="1"/>
    <row r="82522" hidden="1"/>
    <row r="82523" hidden="1"/>
    <row r="82524" hidden="1"/>
    <row r="82525" hidden="1"/>
    <row r="82526" hidden="1"/>
    <row r="82527" hidden="1"/>
    <row r="82528" hidden="1"/>
    <row r="82529" hidden="1"/>
    <row r="82530" hidden="1"/>
    <row r="82531" hidden="1"/>
    <row r="82532" hidden="1"/>
    <row r="82533" hidden="1"/>
    <row r="82534" hidden="1"/>
    <row r="82535" hidden="1"/>
    <row r="82536" hidden="1"/>
    <row r="82537" hidden="1"/>
    <row r="82538" hidden="1"/>
    <row r="82539" hidden="1"/>
    <row r="82540" hidden="1"/>
    <row r="82541" hidden="1"/>
    <row r="82542" hidden="1"/>
    <row r="82543" hidden="1"/>
    <row r="82544" hidden="1"/>
    <row r="82545" hidden="1"/>
    <row r="82546" hidden="1"/>
    <row r="82547" hidden="1"/>
    <row r="82548" hidden="1"/>
    <row r="82549" hidden="1"/>
    <row r="82550" hidden="1"/>
    <row r="82551" hidden="1"/>
    <row r="82552" hidden="1"/>
    <row r="82553" hidden="1"/>
    <row r="82554" hidden="1"/>
    <row r="82555" hidden="1"/>
    <row r="82556" hidden="1"/>
    <row r="82557" hidden="1"/>
    <row r="82558" hidden="1"/>
    <row r="82559" hidden="1"/>
    <row r="82560" hidden="1"/>
    <row r="82561" hidden="1"/>
    <row r="82562" hidden="1"/>
    <row r="82563" hidden="1"/>
    <row r="82564" hidden="1"/>
    <row r="82565" hidden="1"/>
    <row r="82566" hidden="1"/>
    <row r="82567" hidden="1"/>
    <row r="82568" hidden="1"/>
    <row r="82569" hidden="1"/>
    <row r="82570" hidden="1"/>
    <row r="82571" hidden="1"/>
    <row r="82572" hidden="1"/>
    <row r="82573" hidden="1"/>
    <row r="82574" hidden="1"/>
    <row r="82575" hidden="1"/>
    <row r="82576" hidden="1"/>
    <row r="82577" hidden="1"/>
    <row r="82578" hidden="1"/>
    <row r="82579" hidden="1"/>
    <row r="82580" hidden="1"/>
    <row r="82581" hidden="1"/>
    <row r="82582" hidden="1"/>
    <row r="82583" hidden="1"/>
    <row r="82584" hidden="1"/>
    <row r="82585" hidden="1"/>
    <row r="82586" hidden="1"/>
    <row r="82587" hidden="1"/>
    <row r="82588" hidden="1"/>
    <row r="82589" hidden="1"/>
    <row r="82590" hidden="1"/>
    <row r="82591" hidden="1"/>
    <row r="82592" hidden="1"/>
    <row r="82593" hidden="1"/>
    <row r="82594" hidden="1"/>
    <row r="82595" hidden="1"/>
    <row r="82596" hidden="1"/>
    <row r="82597" hidden="1"/>
    <row r="82598" hidden="1"/>
    <row r="82599" hidden="1"/>
    <row r="82600" hidden="1"/>
    <row r="82601" hidden="1"/>
    <row r="82602" hidden="1"/>
    <row r="82603" hidden="1"/>
    <row r="82604" hidden="1"/>
    <row r="82605" hidden="1"/>
    <row r="82606" hidden="1"/>
    <row r="82607" hidden="1"/>
    <row r="82608" hidden="1"/>
    <row r="82609" hidden="1"/>
    <row r="82610" hidden="1"/>
    <row r="82611" hidden="1"/>
    <row r="82612" hidden="1"/>
    <row r="82613" hidden="1"/>
    <row r="82614" hidden="1"/>
    <row r="82615" hidden="1"/>
    <row r="82616" hidden="1"/>
    <row r="82617" hidden="1"/>
    <row r="82618" hidden="1"/>
    <row r="82619" hidden="1"/>
    <row r="82620" hidden="1"/>
    <row r="82621" hidden="1"/>
    <row r="82622" hidden="1"/>
    <row r="82623" hidden="1"/>
    <row r="82624" hidden="1"/>
    <row r="82625" hidden="1"/>
    <row r="82626" hidden="1"/>
    <row r="82627" hidden="1"/>
    <row r="82628" hidden="1"/>
    <row r="82629" hidden="1"/>
    <row r="82630" hidden="1"/>
    <row r="82631" hidden="1"/>
    <row r="82632" hidden="1"/>
    <row r="82633" hidden="1"/>
    <row r="82634" hidden="1"/>
    <row r="82635" hidden="1"/>
    <row r="82636" hidden="1"/>
    <row r="82637" hidden="1"/>
    <row r="82638" hidden="1"/>
    <row r="82639" hidden="1"/>
    <row r="82640" hidden="1"/>
    <row r="82641" hidden="1"/>
    <row r="82642" hidden="1"/>
    <row r="82643" hidden="1"/>
    <row r="82644" hidden="1"/>
    <row r="82645" hidden="1"/>
    <row r="82646" hidden="1"/>
    <row r="82647" hidden="1"/>
    <row r="82648" hidden="1"/>
    <row r="82649" hidden="1"/>
    <row r="82650" hidden="1"/>
    <row r="82651" hidden="1"/>
    <row r="82652" hidden="1"/>
    <row r="82653" hidden="1"/>
    <row r="82654" hidden="1"/>
    <row r="82655" hidden="1"/>
    <row r="82656" hidden="1"/>
    <row r="82657" hidden="1"/>
    <row r="82658" hidden="1"/>
    <row r="82659" hidden="1"/>
    <row r="82660" hidden="1"/>
    <row r="82661" hidden="1"/>
    <row r="82662" hidden="1"/>
    <row r="82663" hidden="1"/>
    <row r="82664" hidden="1"/>
    <row r="82665" hidden="1"/>
    <row r="82666" hidden="1"/>
    <row r="82667" hidden="1"/>
    <row r="82668" hidden="1"/>
    <row r="82669" hidden="1"/>
    <row r="82670" hidden="1"/>
    <row r="82671" hidden="1"/>
    <row r="82672" hidden="1"/>
    <row r="82673" hidden="1"/>
    <row r="82674" hidden="1"/>
    <row r="82675" hidden="1"/>
    <row r="82676" hidden="1"/>
    <row r="82677" hidden="1"/>
    <row r="82678" hidden="1"/>
    <row r="82679" hidden="1"/>
    <row r="82680" hidden="1"/>
    <row r="82681" hidden="1"/>
    <row r="82682" hidden="1"/>
    <row r="82683" hidden="1"/>
    <row r="82684" hidden="1"/>
    <row r="82685" hidden="1"/>
    <row r="82686" hidden="1"/>
    <row r="82687" hidden="1"/>
    <row r="82688" hidden="1"/>
    <row r="82689" hidden="1"/>
    <row r="82690" hidden="1"/>
    <row r="82691" hidden="1"/>
    <row r="82692" hidden="1"/>
    <row r="82693" hidden="1"/>
    <row r="82694" hidden="1"/>
    <row r="82695" hidden="1"/>
    <row r="82696" hidden="1"/>
    <row r="82697" hidden="1"/>
    <row r="82698" hidden="1"/>
    <row r="82699" hidden="1"/>
    <row r="82700" hidden="1"/>
    <row r="82701" hidden="1"/>
    <row r="82702" hidden="1"/>
    <row r="82703" hidden="1"/>
    <row r="82704" hidden="1"/>
    <row r="82705" hidden="1"/>
    <row r="82706" hidden="1"/>
    <row r="82707" hidden="1"/>
    <row r="82708" hidden="1"/>
    <row r="82709" hidden="1"/>
    <row r="82710" hidden="1"/>
    <row r="82711" hidden="1"/>
    <row r="82712" hidden="1"/>
    <row r="82713" hidden="1"/>
    <row r="82714" hidden="1"/>
    <row r="82715" hidden="1"/>
    <row r="82716" hidden="1"/>
    <row r="82717" hidden="1"/>
    <row r="82718" hidden="1"/>
    <row r="82719" hidden="1"/>
    <row r="82720" hidden="1"/>
    <row r="82721" hidden="1"/>
    <row r="82722" hidden="1"/>
    <row r="82723" hidden="1"/>
    <row r="82724" hidden="1"/>
    <row r="82725" hidden="1"/>
    <row r="82726" hidden="1"/>
    <row r="82727" hidden="1"/>
    <row r="82728" hidden="1"/>
    <row r="82729" hidden="1"/>
    <row r="82730" hidden="1"/>
    <row r="82731" hidden="1"/>
    <row r="82732" hidden="1"/>
    <row r="82733" hidden="1"/>
    <row r="82734" hidden="1"/>
    <row r="82735" hidden="1"/>
    <row r="82736" hidden="1"/>
    <row r="82737" hidden="1"/>
    <row r="82738" hidden="1"/>
    <row r="82739" hidden="1"/>
    <row r="82740" hidden="1"/>
    <row r="82741" hidden="1"/>
    <row r="82742" hidden="1"/>
    <row r="82743" hidden="1"/>
    <row r="82744" hidden="1"/>
    <row r="82745" hidden="1"/>
    <row r="82746" hidden="1"/>
    <row r="82747" hidden="1"/>
    <row r="82748" hidden="1"/>
    <row r="82749" hidden="1"/>
    <row r="82750" hidden="1"/>
    <row r="82751" hidden="1"/>
    <row r="82752" hidden="1"/>
    <row r="82753" hidden="1"/>
    <row r="82754" hidden="1"/>
    <row r="82755" hidden="1"/>
    <row r="82756" hidden="1"/>
    <row r="82757" hidden="1"/>
    <row r="82758" hidden="1"/>
    <row r="82759" hidden="1"/>
    <row r="82760" hidden="1"/>
    <row r="82761" hidden="1"/>
    <row r="82762" hidden="1"/>
    <row r="82763" hidden="1"/>
    <row r="82764" hidden="1"/>
    <row r="82765" hidden="1"/>
    <row r="82766" hidden="1"/>
    <row r="82767" hidden="1"/>
    <row r="82768" hidden="1"/>
    <row r="82769" hidden="1"/>
    <row r="82770" hidden="1"/>
    <row r="82771" hidden="1"/>
    <row r="82772" hidden="1"/>
    <row r="82773" hidden="1"/>
    <row r="82774" hidden="1"/>
    <row r="82775" hidden="1"/>
    <row r="82776" hidden="1"/>
    <row r="82777" hidden="1"/>
    <row r="82778" hidden="1"/>
    <row r="82779" hidden="1"/>
    <row r="82780" hidden="1"/>
    <row r="82781" hidden="1"/>
    <row r="82782" hidden="1"/>
    <row r="82783" hidden="1"/>
    <row r="82784" hidden="1"/>
    <row r="82785" hidden="1"/>
    <row r="82786" hidden="1"/>
    <row r="82787" hidden="1"/>
    <row r="82788" hidden="1"/>
    <row r="82789" hidden="1"/>
    <row r="82790" hidden="1"/>
    <row r="82791" hidden="1"/>
    <row r="82792" hidden="1"/>
    <row r="82793" hidden="1"/>
    <row r="82794" hidden="1"/>
    <row r="82795" hidden="1"/>
    <row r="82796" hidden="1"/>
    <row r="82797" hidden="1"/>
    <row r="82798" hidden="1"/>
    <row r="82799" hidden="1"/>
    <row r="82800" hidden="1"/>
    <row r="82801" hidden="1"/>
    <row r="82802" hidden="1"/>
    <row r="82803" hidden="1"/>
    <row r="82804" hidden="1"/>
    <row r="82805" hidden="1"/>
    <row r="82806" hidden="1"/>
    <row r="82807" hidden="1"/>
    <row r="82808" hidden="1"/>
    <row r="82809" hidden="1"/>
    <row r="82810" hidden="1"/>
    <row r="82811" hidden="1"/>
    <row r="82812" hidden="1"/>
    <row r="82813" hidden="1"/>
    <row r="82814" hidden="1"/>
    <row r="82815" hidden="1"/>
    <row r="82816" hidden="1"/>
    <row r="82817" hidden="1"/>
    <row r="82818" hidden="1"/>
    <row r="82819" hidden="1"/>
    <row r="82820" hidden="1"/>
    <row r="82821" hidden="1"/>
    <row r="82822" hidden="1"/>
    <row r="82823" hidden="1"/>
    <row r="82824" hidden="1"/>
    <row r="82825" hidden="1"/>
    <row r="82826" hidden="1"/>
    <row r="82827" hidden="1"/>
    <row r="82828" hidden="1"/>
    <row r="82829" hidden="1"/>
    <row r="82830" hidden="1"/>
    <row r="82831" hidden="1"/>
    <row r="82832" hidden="1"/>
    <row r="82833" hidden="1"/>
    <row r="82834" hidden="1"/>
    <row r="82835" hidden="1"/>
    <row r="82836" hidden="1"/>
    <row r="82837" hidden="1"/>
    <row r="82838" hidden="1"/>
    <row r="82839" hidden="1"/>
    <row r="82840" hidden="1"/>
    <row r="82841" hidden="1"/>
    <row r="82842" hidden="1"/>
    <row r="82843" hidden="1"/>
    <row r="82844" hidden="1"/>
    <row r="82845" hidden="1"/>
    <row r="82846" hidden="1"/>
    <row r="82847" hidden="1"/>
    <row r="82848" hidden="1"/>
    <row r="82849" hidden="1"/>
    <row r="82850" hidden="1"/>
    <row r="82851" hidden="1"/>
    <row r="82852" hidden="1"/>
    <row r="82853" hidden="1"/>
    <row r="82854" hidden="1"/>
    <row r="82855" hidden="1"/>
    <row r="82856" hidden="1"/>
    <row r="82857" hidden="1"/>
    <row r="82858" hidden="1"/>
    <row r="82859" hidden="1"/>
    <row r="82860" hidden="1"/>
    <row r="82861" hidden="1"/>
    <row r="82862" hidden="1"/>
    <row r="82863" hidden="1"/>
    <row r="82864" hidden="1"/>
    <row r="82865" hidden="1"/>
    <row r="82866" hidden="1"/>
    <row r="82867" hidden="1"/>
    <row r="82868" hidden="1"/>
    <row r="82869" hidden="1"/>
    <row r="82870" hidden="1"/>
    <row r="82871" hidden="1"/>
    <row r="82872" hidden="1"/>
    <row r="82873" hidden="1"/>
    <row r="82874" hidden="1"/>
    <row r="82875" hidden="1"/>
    <row r="82876" hidden="1"/>
    <row r="82877" hidden="1"/>
    <row r="82878" hidden="1"/>
    <row r="82879" hidden="1"/>
    <row r="82880" hidden="1"/>
    <row r="82881" hidden="1"/>
    <row r="82882" hidden="1"/>
    <row r="82883" hidden="1"/>
    <row r="82884" hidden="1"/>
    <row r="82885" hidden="1"/>
    <row r="82886" hidden="1"/>
    <row r="82887" hidden="1"/>
    <row r="82888" hidden="1"/>
    <row r="82889" hidden="1"/>
    <row r="82890" hidden="1"/>
    <row r="82891" hidden="1"/>
    <row r="82892" hidden="1"/>
    <row r="82893" hidden="1"/>
    <row r="82894" hidden="1"/>
    <row r="82895" hidden="1"/>
    <row r="82896" hidden="1"/>
    <row r="82897" hidden="1"/>
    <row r="82898" hidden="1"/>
    <row r="82899" hidden="1"/>
    <row r="82900" hidden="1"/>
    <row r="82901" hidden="1"/>
    <row r="82902" hidden="1"/>
    <row r="82903" hidden="1"/>
    <row r="82904" hidden="1"/>
    <row r="82905" hidden="1"/>
    <row r="82906" hidden="1"/>
    <row r="82907" hidden="1"/>
    <row r="82908" hidden="1"/>
    <row r="82909" hidden="1"/>
    <row r="82910" hidden="1"/>
    <row r="82911" hidden="1"/>
    <row r="82912" hidden="1"/>
    <row r="82913" hidden="1"/>
    <row r="82914" hidden="1"/>
    <row r="82915" hidden="1"/>
    <row r="82916" hidden="1"/>
    <row r="82917" hidden="1"/>
    <row r="82918" hidden="1"/>
    <row r="82919" hidden="1"/>
    <row r="82920" hidden="1"/>
    <row r="82921" hidden="1"/>
    <row r="82922" hidden="1"/>
    <row r="82923" hidden="1"/>
    <row r="82924" hidden="1"/>
    <row r="82925" hidden="1"/>
    <row r="82926" hidden="1"/>
    <row r="82927" hidden="1"/>
    <row r="82928" hidden="1"/>
    <row r="82929" hidden="1"/>
    <row r="82930" hidden="1"/>
    <row r="82931" hidden="1"/>
    <row r="82932" hidden="1"/>
    <row r="82933" hidden="1"/>
    <row r="82934" hidden="1"/>
    <row r="82935" hidden="1"/>
    <row r="82936" hidden="1"/>
    <row r="82937" hidden="1"/>
    <row r="82938" hidden="1"/>
    <row r="82939" hidden="1"/>
    <row r="82940" hidden="1"/>
    <row r="82941" hidden="1"/>
    <row r="82942" hidden="1"/>
    <row r="82943" hidden="1"/>
    <row r="82944" hidden="1"/>
    <row r="82945" hidden="1"/>
    <row r="82946" hidden="1"/>
    <row r="82947" hidden="1"/>
    <row r="82948" hidden="1"/>
    <row r="82949" hidden="1"/>
    <row r="82950" hidden="1"/>
    <row r="82951" hidden="1"/>
    <row r="82952" hidden="1"/>
    <row r="82953" hidden="1"/>
    <row r="82954" hidden="1"/>
    <row r="82955" hidden="1"/>
    <row r="82956" hidden="1"/>
    <row r="82957" hidden="1"/>
    <row r="82958" hidden="1"/>
    <row r="82959" hidden="1"/>
    <row r="82960" hidden="1"/>
    <row r="82961" hidden="1"/>
    <row r="82962" hidden="1"/>
    <row r="82963" hidden="1"/>
    <row r="82964" hidden="1"/>
    <row r="82965" hidden="1"/>
    <row r="82966" hidden="1"/>
    <row r="82967" hidden="1"/>
    <row r="82968" hidden="1"/>
    <row r="82969" hidden="1"/>
    <row r="82970" hidden="1"/>
    <row r="82971" hidden="1"/>
    <row r="82972" hidden="1"/>
    <row r="82973" hidden="1"/>
    <row r="82974" hidden="1"/>
    <row r="82975" hidden="1"/>
    <row r="82976" hidden="1"/>
    <row r="82977" hidden="1"/>
    <row r="82978" hidden="1"/>
    <row r="82979" hidden="1"/>
    <row r="82980" hidden="1"/>
    <row r="82981" hidden="1"/>
    <row r="82982" hidden="1"/>
    <row r="82983" hidden="1"/>
    <row r="82984" hidden="1"/>
    <row r="82985" hidden="1"/>
    <row r="82986" hidden="1"/>
    <row r="82987" hidden="1"/>
    <row r="82988" hidden="1"/>
    <row r="82989" hidden="1"/>
    <row r="82990" hidden="1"/>
    <row r="82991" hidden="1"/>
    <row r="82992" hidden="1"/>
    <row r="82993" hidden="1"/>
    <row r="82994" hidden="1"/>
    <row r="82995" hidden="1"/>
    <row r="82996" hidden="1"/>
    <row r="82997" hidden="1"/>
    <row r="82998" hidden="1"/>
    <row r="82999" hidden="1"/>
    <row r="83000" hidden="1"/>
    <row r="83001" hidden="1"/>
    <row r="83002" hidden="1"/>
    <row r="83003" hidden="1"/>
    <row r="83004" hidden="1"/>
    <row r="83005" hidden="1"/>
    <row r="83006" hidden="1"/>
    <row r="83007" hidden="1"/>
    <row r="83008" hidden="1"/>
    <row r="83009" hidden="1"/>
    <row r="83010" hidden="1"/>
    <row r="83011" hidden="1"/>
    <row r="83012" hidden="1"/>
    <row r="83013" hidden="1"/>
    <row r="83014" hidden="1"/>
    <row r="83015" hidden="1"/>
    <row r="83016" hidden="1"/>
    <row r="83017" hidden="1"/>
    <row r="83018" hidden="1"/>
    <row r="83019" hidden="1"/>
    <row r="83020" hidden="1"/>
    <row r="83021" hidden="1"/>
    <row r="83022" hidden="1"/>
    <row r="83023" hidden="1"/>
    <row r="83024" hidden="1"/>
    <row r="83025" hidden="1"/>
    <row r="83026" hidden="1"/>
    <row r="83027" hidden="1"/>
    <row r="83028" hidden="1"/>
    <row r="83029" hidden="1"/>
    <row r="83030" hidden="1"/>
    <row r="83031" hidden="1"/>
    <row r="83032" hidden="1"/>
    <row r="83033" hidden="1"/>
    <row r="83034" hidden="1"/>
    <row r="83035" hidden="1"/>
    <row r="83036" hidden="1"/>
    <row r="83037" hidden="1"/>
    <row r="83038" hidden="1"/>
    <row r="83039" hidden="1"/>
    <row r="83040" hidden="1"/>
    <row r="83041" hidden="1"/>
    <row r="83042" hidden="1"/>
    <row r="83043" hidden="1"/>
    <row r="83044" hidden="1"/>
    <row r="83045" hidden="1"/>
    <row r="83046" hidden="1"/>
    <row r="83047" hidden="1"/>
    <row r="83048" hidden="1"/>
    <row r="83049" hidden="1"/>
    <row r="83050" hidden="1"/>
    <row r="83051" hidden="1"/>
    <row r="83052" hidden="1"/>
    <row r="83053" hidden="1"/>
    <row r="83054" hidden="1"/>
    <row r="83055" hidden="1"/>
    <row r="83056" hidden="1"/>
    <row r="83057" hidden="1"/>
    <row r="83058" hidden="1"/>
    <row r="83059" hidden="1"/>
    <row r="83060" hidden="1"/>
    <row r="83061" hidden="1"/>
    <row r="83062" hidden="1"/>
    <row r="83063" hidden="1"/>
    <row r="83064" hidden="1"/>
    <row r="83065" hidden="1"/>
    <row r="83066" hidden="1"/>
    <row r="83067" hidden="1"/>
    <row r="83068" hidden="1"/>
    <row r="83069" hidden="1"/>
    <row r="83070" hidden="1"/>
    <row r="83071" hidden="1"/>
    <row r="83072" hidden="1"/>
    <row r="83073" hidden="1"/>
    <row r="83074" hidden="1"/>
    <row r="83075" hidden="1"/>
    <row r="83076" hidden="1"/>
    <row r="83077" hidden="1"/>
    <row r="83078" hidden="1"/>
    <row r="83079" hidden="1"/>
    <row r="83080" hidden="1"/>
    <row r="83081" hidden="1"/>
    <row r="83082" hidden="1"/>
    <row r="83083" hidden="1"/>
    <row r="83084" hidden="1"/>
    <row r="83085" hidden="1"/>
    <row r="83086" hidden="1"/>
    <row r="83087" hidden="1"/>
    <row r="83088" hidden="1"/>
    <row r="83089" hidden="1"/>
    <row r="83090" hidden="1"/>
    <row r="83091" hidden="1"/>
    <row r="83092" hidden="1"/>
    <row r="83093" hidden="1"/>
    <row r="83094" hidden="1"/>
    <row r="83095" hidden="1"/>
    <row r="83096" hidden="1"/>
    <row r="83097" hidden="1"/>
    <row r="83098" hidden="1"/>
    <row r="83099" hidden="1"/>
    <row r="83100" hidden="1"/>
    <row r="83101" hidden="1"/>
    <row r="83102" hidden="1"/>
    <row r="83103" hidden="1"/>
    <row r="83104" hidden="1"/>
    <row r="83105" hidden="1"/>
    <row r="83106" hidden="1"/>
    <row r="83107" hidden="1"/>
    <row r="83108" hidden="1"/>
    <row r="83109" hidden="1"/>
    <row r="83110" hidden="1"/>
    <row r="83111" hidden="1"/>
    <row r="83112" hidden="1"/>
    <row r="83113" hidden="1"/>
    <row r="83114" hidden="1"/>
    <row r="83115" hidden="1"/>
    <row r="83116" hidden="1"/>
    <row r="83117" hidden="1"/>
    <row r="83118" hidden="1"/>
    <row r="83119" hidden="1"/>
    <row r="83120" hidden="1"/>
    <row r="83121" hidden="1"/>
    <row r="83122" hidden="1"/>
    <row r="83123" hidden="1"/>
    <row r="83124" hidden="1"/>
    <row r="83125" hidden="1"/>
    <row r="83126" hidden="1"/>
    <row r="83127" hidden="1"/>
    <row r="83128" hidden="1"/>
    <row r="83129" hidden="1"/>
    <row r="83130" hidden="1"/>
    <row r="83131" hidden="1"/>
    <row r="83132" hidden="1"/>
    <row r="83133" hidden="1"/>
    <row r="83134" hidden="1"/>
    <row r="83135" hidden="1"/>
    <row r="83136" hidden="1"/>
    <row r="83137" hidden="1"/>
    <row r="83138" hidden="1"/>
    <row r="83139" hidden="1"/>
    <row r="83140" hidden="1"/>
    <row r="83141" hidden="1"/>
    <row r="83142" hidden="1"/>
    <row r="83143" hidden="1"/>
    <row r="83144" hidden="1"/>
    <row r="83145" hidden="1"/>
    <row r="83146" hidden="1"/>
    <row r="83147" hidden="1"/>
    <row r="83148" hidden="1"/>
    <row r="83149" hidden="1"/>
    <row r="83150" hidden="1"/>
    <row r="83151" hidden="1"/>
    <row r="83152" hidden="1"/>
    <row r="83153" hidden="1"/>
    <row r="83154" hidden="1"/>
    <row r="83155" hidden="1"/>
    <row r="83156" hidden="1"/>
    <row r="83157" hidden="1"/>
    <row r="83158" hidden="1"/>
    <row r="83159" hidden="1"/>
    <row r="83160" hidden="1"/>
    <row r="83161" hidden="1"/>
    <row r="83162" hidden="1"/>
    <row r="83163" hidden="1"/>
    <row r="83164" hidden="1"/>
    <row r="83165" hidden="1"/>
    <row r="83166" hidden="1"/>
    <row r="83167" hidden="1"/>
    <row r="83168" hidden="1"/>
    <row r="83169" hidden="1"/>
    <row r="83170" hidden="1"/>
    <row r="83171" hidden="1"/>
    <row r="83172" hidden="1"/>
    <row r="83173" hidden="1"/>
    <row r="83174" hidden="1"/>
    <row r="83175" hidden="1"/>
    <row r="83176" hidden="1"/>
    <row r="83177" hidden="1"/>
    <row r="83178" hidden="1"/>
    <row r="83179" hidden="1"/>
    <row r="83180" hidden="1"/>
    <row r="83181" hidden="1"/>
    <row r="83182" hidden="1"/>
    <row r="83183" hidden="1"/>
    <row r="83184" hidden="1"/>
    <row r="83185" hidden="1"/>
    <row r="83186" hidden="1"/>
    <row r="83187" hidden="1"/>
    <row r="83188" hidden="1"/>
    <row r="83189" hidden="1"/>
    <row r="83190" hidden="1"/>
    <row r="83191" hidden="1"/>
    <row r="83192" hidden="1"/>
    <row r="83193" hidden="1"/>
    <row r="83194" hidden="1"/>
    <row r="83195" hidden="1"/>
    <row r="83196" hidden="1"/>
    <row r="83197" hidden="1"/>
    <row r="83198" hidden="1"/>
    <row r="83199" hidden="1"/>
    <row r="83200" hidden="1"/>
    <row r="83201" hidden="1"/>
    <row r="83202" hidden="1"/>
    <row r="83203" hidden="1"/>
    <row r="83204" hidden="1"/>
    <row r="83205" hidden="1"/>
    <row r="83206" hidden="1"/>
    <row r="83207" hidden="1"/>
    <row r="83208" hidden="1"/>
    <row r="83209" hidden="1"/>
    <row r="83210" hidden="1"/>
    <row r="83211" hidden="1"/>
    <row r="83212" hidden="1"/>
    <row r="83213" hidden="1"/>
    <row r="83214" hidden="1"/>
    <row r="83215" hidden="1"/>
    <row r="83216" hidden="1"/>
    <row r="83217" hidden="1"/>
    <row r="83218" hidden="1"/>
    <row r="83219" hidden="1"/>
    <row r="83220" hidden="1"/>
    <row r="83221" hidden="1"/>
    <row r="83222" hidden="1"/>
    <row r="83223" hidden="1"/>
    <row r="83224" hidden="1"/>
    <row r="83225" hidden="1"/>
    <row r="83226" hidden="1"/>
    <row r="83227" hidden="1"/>
    <row r="83228" hidden="1"/>
    <row r="83229" hidden="1"/>
    <row r="83230" hidden="1"/>
    <row r="83231" hidden="1"/>
    <row r="83232" hidden="1"/>
    <row r="83233" hidden="1"/>
    <row r="83234" hidden="1"/>
    <row r="83235" hidden="1"/>
    <row r="83236" hidden="1"/>
    <row r="83237" hidden="1"/>
    <row r="83238" hidden="1"/>
    <row r="83239" hidden="1"/>
    <row r="83240" hidden="1"/>
    <row r="83241" hidden="1"/>
    <row r="83242" hidden="1"/>
    <row r="83243" hidden="1"/>
    <row r="83244" hidden="1"/>
    <row r="83245" hidden="1"/>
    <row r="83246" hidden="1"/>
    <row r="83247" hidden="1"/>
    <row r="83248" hidden="1"/>
    <row r="83249" hidden="1"/>
    <row r="83250" hidden="1"/>
    <row r="83251" hidden="1"/>
    <row r="83252" hidden="1"/>
    <row r="83253" hidden="1"/>
    <row r="83254" hidden="1"/>
    <row r="83255" hidden="1"/>
    <row r="83256" hidden="1"/>
    <row r="83257" hidden="1"/>
    <row r="83258" hidden="1"/>
    <row r="83259" hidden="1"/>
    <row r="83260" hidden="1"/>
    <row r="83261" hidden="1"/>
    <row r="83262" hidden="1"/>
    <row r="83263" hidden="1"/>
    <row r="83264" hidden="1"/>
    <row r="83265" hidden="1"/>
    <row r="83266" hidden="1"/>
    <row r="83267" hidden="1"/>
    <row r="83268" hidden="1"/>
    <row r="83269" hidden="1"/>
    <row r="83270" hidden="1"/>
    <row r="83271" hidden="1"/>
    <row r="83272" hidden="1"/>
    <row r="83273" hidden="1"/>
    <row r="83274" hidden="1"/>
    <row r="83275" hidden="1"/>
    <row r="83276" hidden="1"/>
    <row r="83277" hidden="1"/>
    <row r="83278" hidden="1"/>
    <row r="83279" hidden="1"/>
    <row r="83280" hidden="1"/>
    <row r="83281" hidden="1"/>
    <row r="83282" hidden="1"/>
    <row r="83283" hidden="1"/>
    <row r="83284" hidden="1"/>
    <row r="83285" hidden="1"/>
    <row r="83286" hidden="1"/>
    <row r="83287" hidden="1"/>
    <row r="83288" hidden="1"/>
    <row r="83289" hidden="1"/>
    <row r="83290" hidden="1"/>
    <row r="83291" hidden="1"/>
    <row r="83292" hidden="1"/>
    <row r="83293" hidden="1"/>
    <row r="83294" hidden="1"/>
    <row r="83295" hidden="1"/>
    <row r="83296" hidden="1"/>
    <row r="83297" hidden="1"/>
    <row r="83298" hidden="1"/>
    <row r="83299" hidden="1"/>
    <row r="83300" hidden="1"/>
    <row r="83301" hidden="1"/>
    <row r="83302" hidden="1"/>
    <row r="83303" hidden="1"/>
    <row r="83304" hidden="1"/>
    <row r="83305" hidden="1"/>
    <row r="83306" hidden="1"/>
    <row r="83307" hidden="1"/>
    <row r="83308" hidden="1"/>
    <row r="83309" hidden="1"/>
    <row r="83310" hidden="1"/>
    <row r="83311" hidden="1"/>
    <row r="83312" hidden="1"/>
    <row r="83313" hidden="1"/>
    <row r="83314" hidden="1"/>
    <row r="83315" hidden="1"/>
    <row r="83316" hidden="1"/>
    <row r="83317" hidden="1"/>
    <row r="83318" hidden="1"/>
    <row r="83319" hidden="1"/>
    <row r="83320" hidden="1"/>
    <row r="83321" hidden="1"/>
    <row r="83322" hidden="1"/>
    <row r="83323" hidden="1"/>
    <row r="83324" hidden="1"/>
    <row r="83325" hidden="1"/>
    <row r="83326" hidden="1"/>
    <row r="83327" hidden="1"/>
    <row r="83328" hidden="1"/>
    <row r="83329" hidden="1"/>
    <row r="83330" hidden="1"/>
    <row r="83331" hidden="1"/>
    <row r="83332" hidden="1"/>
    <row r="83333" hidden="1"/>
    <row r="83334" hidden="1"/>
    <row r="83335" hidden="1"/>
    <row r="83336" hidden="1"/>
    <row r="83337" hidden="1"/>
    <row r="83338" hidden="1"/>
    <row r="83339" hidden="1"/>
    <row r="83340" hidden="1"/>
    <row r="83341" hidden="1"/>
    <row r="83342" hidden="1"/>
    <row r="83343" hidden="1"/>
    <row r="83344" hidden="1"/>
    <row r="83345" hidden="1"/>
    <row r="83346" hidden="1"/>
    <row r="83347" hidden="1"/>
    <row r="83348" hidden="1"/>
    <row r="83349" hidden="1"/>
    <row r="83350" hidden="1"/>
    <row r="83351" hidden="1"/>
    <row r="83352" hidden="1"/>
    <row r="83353" hidden="1"/>
    <row r="83354" hidden="1"/>
    <row r="83355" hidden="1"/>
    <row r="83356" hidden="1"/>
    <row r="83357" hidden="1"/>
    <row r="83358" hidden="1"/>
    <row r="83359" hidden="1"/>
    <row r="83360" hidden="1"/>
    <row r="83361" hidden="1"/>
    <row r="83362" hidden="1"/>
    <row r="83363" hidden="1"/>
    <row r="83364" hidden="1"/>
    <row r="83365" hidden="1"/>
    <row r="83366" hidden="1"/>
    <row r="83367" hidden="1"/>
    <row r="83368" hidden="1"/>
    <row r="83369" hidden="1"/>
    <row r="83370" hidden="1"/>
    <row r="83371" hidden="1"/>
    <row r="83372" hidden="1"/>
    <row r="83373" hidden="1"/>
    <row r="83374" hidden="1"/>
    <row r="83375" hidden="1"/>
    <row r="83376" hidden="1"/>
    <row r="83377" hidden="1"/>
    <row r="83378" hidden="1"/>
    <row r="83379" hidden="1"/>
    <row r="83380" hidden="1"/>
    <row r="83381" hidden="1"/>
    <row r="83382" hidden="1"/>
    <row r="83383" hidden="1"/>
    <row r="83384" hidden="1"/>
    <row r="83385" hidden="1"/>
    <row r="83386" hidden="1"/>
    <row r="83387" hidden="1"/>
    <row r="83388" hidden="1"/>
    <row r="83389" hidden="1"/>
    <row r="83390" hidden="1"/>
    <row r="83391" hidden="1"/>
    <row r="83392" hidden="1"/>
    <row r="83393" hidden="1"/>
    <row r="83394" hidden="1"/>
    <row r="83395" hidden="1"/>
    <row r="83396" hidden="1"/>
    <row r="83397" hidden="1"/>
    <row r="83398" hidden="1"/>
    <row r="83399" hidden="1"/>
    <row r="83400" hidden="1"/>
    <row r="83401" hidden="1"/>
    <row r="83402" hidden="1"/>
    <row r="83403" hidden="1"/>
    <row r="83404" hidden="1"/>
    <row r="83405" hidden="1"/>
    <row r="83406" hidden="1"/>
    <row r="83407" hidden="1"/>
    <row r="83408" hidden="1"/>
    <row r="83409" hidden="1"/>
    <row r="83410" hidden="1"/>
    <row r="83411" hidden="1"/>
    <row r="83412" hidden="1"/>
    <row r="83413" hidden="1"/>
    <row r="83414" hidden="1"/>
    <row r="83415" hidden="1"/>
    <row r="83416" hidden="1"/>
    <row r="83417" hidden="1"/>
    <row r="83418" hidden="1"/>
    <row r="83419" hidden="1"/>
    <row r="83420" hidden="1"/>
    <row r="83421" hidden="1"/>
    <row r="83422" hidden="1"/>
    <row r="83423" hidden="1"/>
    <row r="83424" hidden="1"/>
    <row r="83425" hidden="1"/>
    <row r="83426" hidden="1"/>
    <row r="83427" hidden="1"/>
    <row r="83428" hidden="1"/>
    <row r="83429" hidden="1"/>
    <row r="83430" hidden="1"/>
    <row r="83431" hidden="1"/>
    <row r="83432" hidden="1"/>
    <row r="83433" hidden="1"/>
    <row r="83434" hidden="1"/>
    <row r="83435" hidden="1"/>
    <row r="83436" hidden="1"/>
    <row r="83437" hidden="1"/>
    <row r="83438" hidden="1"/>
    <row r="83439" hidden="1"/>
    <row r="83440" hidden="1"/>
    <row r="83441" hidden="1"/>
    <row r="83442" hidden="1"/>
    <row r="83443" hidden="1"/>
    <row r="83444" hidden="1"/>
    <row r="83445" hidden="1"/>
    <row r="83446" hidden="1"/>
    <row r="83447" hidden="1"/>
    <row r="83448" hidden="1"/>
    <row r="83449" hidden="1"/>
    <row r="83450" hidden="1"/>
    <row r="83451" hidden="1"/>
    <row r="83452" hidden="1"/>
    <row r="83453" hidden="1"/>
    <row r="83454" hidden="1"/>
    <row r="83455" hidden="1"/>
    <row r="83456" hidden="1"/>
    <row r="83457" hidden="1"/>
    <row r="83458" hidden="1"/>
    <row r="83459" hidden="1"/>
    <row r="83460" hidden="1"/>
    <row r="83461" hidden="1"/>
    <row r="83462" hidden="1"/>
    <row r="83463" hidden="1"/>
    <row r="83464" hidden="1"/>
    <row r="83465" hidden="1"/>
    <row r="83466" hidden="1"/>
    <row r="83467" hidden="1"/>
    <row r="83468" hidden="1"/>
    <row r="83469" hidden="1"/>
    <row r="83470" hidden="1"/>
    <row r="83471" hidden="1"/>
    <row r="83472" hidden="1"/>
    <row r="83473" hidden="1"/>
    <row r="83474" hidden="1"/>
    <row r="83475" hidden="1"/>
    <row r="83476" hidden="1"/>
    <row r="83477" hidden="1"/>
    <row r="83478" hidden="1"/>
    <row r="83479" hidden="1"/>
    <row r="83480" hidden="1"/>
    <row r="83481" hidden="1"/>
    <row r="83482" hidden="1"/>
    <row r="83483" hidden="1"/>
    <row r="83484" hidden="1"/>
    <row r="83485" hidden="1"/>
    <row r="83486" hidden="1"/>
    <row r="83487" hidden="1"/>
    <row r="83488" hidden="1"/>
    <row r="83489" hidden="1"/>
    <row r="83490" hidden="1"/>
    <row r="83491" hidden="1"/>
    <row r="83492" hidden="1"/>
    <row r="83493" hidden="1"/>
    <row r="83494" hidden="1"/>
    <row r="83495" hidden="1"/>
    <row r="83496" hidden="1"/>
    <row r="83497" hidden="1"/>
    <row r="83498" hidden="1"/>
    <row r="83499" hidden="1"/>
    <row r="83500" hidden="1"/>
    <row r="83501" hidden="1"/>
    <row r="83502" hidden="1"/>
    <row r="83503" hidden="1"/>
    <row r="83504" hidden="1"/>
    <row r="83505" hidden="1"/>
    <row r="83506" hidden="1"/>
    <row r="83507" hidden="1"/>
    <row r="83508" hidden="1"/>
    <row r="83509" hidden="1"/>
    <row r="83510" hidden="1"/>
    <row r="83511" hidden="1"/>
    <row r="83512" hidden="1"/>
    <row r="83513" hidden="1"/>
    <row r="83514" hidden="1"/>
    <row r="83515" hidden="1"/>
    <row r="83516" hidden="1"/>
    <row r="83517" hidden="1"/>
    <row r="83518" hidden="1"/>
    <row r="83519" hidden="1"/>
    <row r="83520" hidden="1"/>
    <row r="83521" hidden="1"/>
    <row r="83522" hidden="1"/>
    <row r="83523" hidden="1"/>
    <row r="83524" hidden="1"/>
    <row r="83525" hidden="1"/>
    <row r="83526" hidden="1"/>
    <row r="83527" hidden="1"/>
    <row r="83528" hidden="1"/>
    <row r="83529" hidden="1"/>
    <row r="83530" hidden="1"/>
    <row r="83531" hidden="1"/>
    <row r="83532" hidden="1"/>
    <row r="83533" hidden="1"/>
    <row r="83534" hidden="1"/>
    <row r="83535" hidden="1"/>
    <row r="83536" hidden="1"/>
    <row r="83537" hidden="1"/>
    <row r="83538" hidden="1"/>
    <row r="83539" hidden="1"/>
    <row r="83540" hidden="1"/>
    <row r="83541" hidden="1"/>
    <row r="83542" hidden="1"/>
    <row r="83543" hidden="1"/>
    <row r="83544" hidden="1"/>
    <row r="83545" hidden="1"/>
    <row r="83546" hidden="1"/>
    <row r="83547" hidden="1"/>
    <row r="83548" hidden="1"/>
    <row r="83549" hidden="1"/>
    <row r="83550" hidden="1"/>
    <row r="83551" hidden="1"/>
    <row r="83552" hidden="1"/>
    <row r="83553" hidden="1"/>
    <row r="83554" hidden="1"/>
    <row r="83555" hidden="1"/>
    <row r="83556" hidden="1"/>
    <row r="83557" hidden="1"/>
    <row r="83558" hidden="1"/>
    <row r="83559" hidden="1"/>
    <row r="83560" hidden="1"/>
    <row r="83561" hidden="1"/>
    <row r="83562" hidden="1"/>
    <row r="83563" hidden="1"/>
    <row r="83564" hidden="1"/>
    <row r="83565" hidden="1"/>
    <row r="83566" hidden="1"/>
    <row r="83567" hidden="1"/>
    <row r="83568" hidden="1"/>
    <row r="83569" hidden="1"/>
    <row r="83570" hidden="1"/>
    <row r="83571" hidden="1"/>
    <row r="83572" hidden="1"/>
    <row r="83573" hidden="1"/>
    <row r="83574" hidden="1"/>
    <row r="83575" hidden="1"/>
    <row r="83576" hidden="1"/>
    <row r="83577" hidden="1"/>
    <row r="83578" hidden="1"/>
    <row r="83579" hidden="1"/>
    <row r="83580" hidden="1"/>
    <row r="83581" hidden="1"/>
    <row r="83582" hidden="1"/>
    <row r="83583" hidden="1"/>
    <row r="83584" hidden="1"/>
    <row r="83585" hidden="1"/>
    <row r="83586" hidden="1"/>
    <row r="83587" hidden="1"/>
    <row r="83588" hidden="1"/>
    <row r="83589" hidden="1"/>
    <row r="83590" hidden="1"/>
    <row r="83591" hidden="1"/>
    <row r="83592" hidden="1"/>
    <row r="83593" hidden="1"/>
    <row r="83594" hidden="1"/>
    <row r="83595" hidden="1"/>
    <row r="83596" hidden="1"/>
    <row r="83597" hidden="1"/>
    <row r="83598" hidden="1"/>
    <row r="83599" hidden="1"/>
    <row r="83600" hidden="1"/>
    <row r="83601" hidden="1"/>
    <row r="83602" hidden="1"/>
    <row r="83603" hidden="1"/>
    <row r="83604" hidden="1"/>
    <row r="83605" hidden="1"/>
    <row r="83606" hidden="1"/>
    <row r="83607" hidden="1"/>
    <row r="83608" hidden="1"/>
    <row r="83609" hidden="1"/>
    <row r="83610" hidden="1"/>
    <row r="83611" hidden="1"/>
    <row r="83612" hidden="1"/>
    <row r="83613" hidden="1"/>
    <row r="83614" hidden="1"/>
    <row r="83615" hidden="1"/>
    <row r="83616" hidden="1"/>
    <row r="83617" hidden="1"/>
    <row r="83618" hidden="1"/>
    <row r="83619" hidden="1"/>
    <row r="83620" hidden="1"/>
    <row r="83621" hidden="1"/>
    <row r="83622" hidden="1"/>
    <row r="83623" hidden="1"/>
    <row r="83624" hidden="1"/>
    <row r="83625" hidden="1"/>
    <row r="83626" hidden="1"/>
    <row r="83627" hidden="1"/>
    <row r="83628" hidden="1"/>
    <row r="83629" hidden="1"/>
    <row r="83630" hidden="1"/>
    <row r="83631" hidden="1"/>
    <row r="83632" hidden="1"/>
    <row r="83633" hidden="1"/>
    <row r="83634" hidden="1"/>
    <row r="83635" hidden="1"/>
    <row r="83636" hidden="1"/>
    <row r="83637" hidden="1"/>
    <row r="83638" hidden="1"/>
    <row r="83639" hidden="1"/>
    <row r="83640" hidden="1"/>
    <row r="83641" hidden="1"/>
    <row r="83642" hidden="1"/>
    <row r="83643" hidden="1"/>
    <row r="83644" hidden="1"/>
    <row r="83645" hidden="1"/>
    <row r="83646" hidden="1"/>
    <row r="83647" hidden="1"/>
    <row r="83648" hidden="1"/>
    <row r="83649" hidden="1"/>
    <row r="83650" hidden="1"/>
    <row r="83651" hidden="1"/>
    <row r="83652" hidden="1"/>
    <row r="83653" hidden="1"/>
    <row r="83654" hidden="1"/>
    <row r="83655" hidden="1"/>
    <row r="83656" hidden="1"/>
    <row r="83657" hidden="1"/>
    <row r="83658" hidden="1"/>
    <row r="83659" hidden="1"/>
    <row r="83660" hidden="1"/>
    <row r="83661" hidden="1"/>
    <row r="83662" hidden="1"/>
    <row r="83663" hidden="1"/>
    <row r="83664" hidden="1"/>
    <row r="83665" hidden="1"/>
    <row r="83666" hidden="1"/>
    <row r="83667" hidden="1"/>
    <row r="83668" hidden="1"/>
    <row r="83669" hidden="1"/>
    <row r="83670" hidden="1"/>
    <row r="83671" hidden="1"/>
    <row r="83672" hidden="1"/>
    <row r="83673" hidden="1"/>
    <row r="83674" hidden="1"/>
    <row r="83675" hidden="1"/>
    <row r="83676" hidden="1"/>
    <row r="83677" hidden="1"/>
    <row r="83678" hidden="1"/>
    <row r="83679" hidden="1"/>
    <row r="83680" hidden="1"/>
    <row r="83681" hidden="1"/>
    <row r="83682" hidden="1"/>
    <row r="83683" hidden="1"/>
    <row r="83684" hidden="1"/>
    <row r="83685" hidden="1"/>
    <row r="83686" hidden="1"/>
    <row r="83687" hidden="1"/>
    <row r="83688" hidden="1"/>
    <row r="83689" hidden="1"/>
    <row r="83690" hidden="1"/>
    <row r="83691" hidden="1"/>
    <row r="83692" hidden="1"/>
    <row r="83693" hidden="1"/>
    <row r="83694" hidden="1"/>
    <row r="83695" hidden="1"/>
    <row r="83696" hidden="1"/>
    <row r="83697" hidden="1"/>
    <row r="83698" hidden="1"/>
    <row r="83699" hidden="1"/>
    <row r="83700" hidden="1"/>
    <row r="83701" hidden="1"/>
    <row r="83702" hidden="1"/>
    <row r="83703" hidden="1"/>
    <row r="83704" hidden="1"/>
    <row r="83705" hidden="1"/>
    <row r="83706" hidden="1"/>
    <row r="83707" hidden="1"/>
    <row r="83708" hidden="1"/>
    <row r="83709" hidden="1"/>
    <row r="83710" hidden="1"/>
    <row r="83711" hidden="1"/>
    <row r="83712" hidden="1"/>
    <row r="83713" hidden="1"/>
    <row r="83714" hidden="1"/>
    <row r="83715" hidden="1"/>
    <row r="83716" hidden="1"/>
    <row r="83717" hidden="1"/>
    <row r="83718" hidden="1"/>
    <row r="83719" hidden="1"/>
    <row r="83720" hidden="1"/>
    <row r="83721" hidden="1"/>
    <row r="83722" hidden="1"/>
    <row r="83723" hidden="1"/>
    <row r="83724" hidden="1"/>
    <row r="83725" hidden="1"/>
    <row r="83726" hidden="1"/>
    <row r="83727" hidden="1"/>
    <row r="83728" hidden="1"/>
    <row r="83729" hidden="1"/>
    <row r="83730" hidden="1"/>
    <row r="83731" hidden="1"/>
    <row r="83732" hidden="1"/>
    <row r="83733" hidden="1"/>
    <row r="83734" hidden="1"/>
    <row r="83735" hidden="1"/>
    <row r="83736" hidden="1"/>
    <row r="83737" hidden="1"/>
    <row r="83738" hidden="1"/>
    <row r="83739" hidden="1"/>
    <row r="83740" hidden="1"/>
    <row r="83741" hidden="1"/>
    <row r="83742" hidden="1"/>
    <row r="83743" hidden="1"/>
    <row r="83744" hidden="1"/>
    <row r="83745" hidden="1"/>
    <row r="83746" hidden="1"/>
    <row r="83747" hidden="1"/>
    <row r="83748" hidden="1"/>
    <row r="83749" hidden="1"/>
    <row r="83750" hidden="1"/>
    <row r="83751" hidden="1"/>
    <row r="83752" hidden="1"/>
    <row r="83753" hidden="1"/>
    <row r="83754" hidden="1"/>
    <row r="83755" hidden="1"/>
    <row r="83756" hidden="1"/>
    <row r="83757" hidden="1"/>
    <row r="83758" hidden="1"/>
    <row r="83759" hidden="1"/>
    <row r="83760" hidden="1"/>
    <row r="83761" hidden="1"/>
    <row r="83762" hidden="1"/>
    <row r="83763" hidden="1"/>
    <row r="83764" hidden="1"/>
    <row r="83765" hidden="1"/>
    <row r="83766" hidden="1"/>
    <row r="83767" hidden="1"/>
    <row r="83768" hidden="1"/>
    <row r="83769" hidden="1"/>
    <row r="83770" hidden="1"/>
    <row r="83771" hidden="1"/>
    <row r="83772" hidden="1"/>
    <row r="83773" hidden="1"/>
    <row r="83774" hidden="1"/>
    <row r="83775" hidden="1"/>
    <row r="83776" hidden="1"/>
    <row r="83777" hidden="1"/>
    <row r="83778" hidden="1"/>
    <row r="83779" hidden="1"/>
    <row r="83780" hidden="1"/>
    <row r="83781" hidden="1"/>
    <row r="83782" hidden="1"/>
    <row r="83783" hidden="1"/>
    <row r="83784" hidden="1"/>
    <row r="83785" hidden="1"/>
    <row r="83786" hidden="1"/>
    <row r="83787" hidden="1"/>
    <row r="83788" hidden="1"/>
    <row r="83789" hidden="1"/>
    <row r="83790" hidden="1"/>
    <row r="83791" hidden="1"/>
    <row r="83792" hidden="1"/>
    <row r="83793" hidden="1"/>
    <row r="83794" hidden="1"/>
    <row r="83795" hidden="1"/>
    <row r="83796" hidden="1"/>
    <row r="83797" hidden="1"/>
    <row r="83798" hidden="1"/>
    <row r="83799" hidden="1"/>
    <row r="83800" hidden="1"/>
    <row r="83801" hidden="1"/>
    <row r="83802" hidden="1"/>
    <row r="83803" hidden="1"/>
    <row r="83804" hidden="1"/>
    <row r="83805" hidden="1"/>
    <row r="83806" hidden="1"/>
    <row r="83807" hidden="1"/>
    <row r="83808" hidden="1"/>
    <row r="83809" hidden="1"/>
    <row r="83810" hidden="1"/>
    <row r="83811" hidden="1"/>
    <row r="83812" hidden="1"/>
    <row r="83813" hidden="1"/>
    <row r="83814" hidden="1"/>
    <row r="83815" hidden="1"/>
    <row r="83816" hidden="1"/>
    <row r="83817" hidden="1"/>
    <row r="83818" hidden="1"/>
    <row r="83819" hidden="1"/>
    <row r="83820" hidden="1"/>
    <row r="83821" hidden="1"/>
    <row r="83822" hidden="1"/>
    <row r="83823" hidden="1"/>
    <row r="83824" hidden="1"/>
    <row r="83825" hidden="1"/>
    <row r="83826" hidden="1"/>
    <row r="83827" hidden="1"/>
    <row r="83828" hidden="1"/>
    <row r="83829" hidden="1"/>
    <row r="83830" hidden="1"/>
    <row r="83831" hidden="1"/>
    <row r="83832" hidden="1"/>
    <row r="83833" hidden="1"/>
    <row r="83834" hidden="1"/>
    <row r="83835" hidden="1"/>
    <row r="83836" hidden="1"/>
    <row r="83837" hidden="1"/>
    <row r="83838" hidden="1"/>
    <row r="83839" hidden="1"/>
    <row r="83840" hidden="1"/>
    <row r="83841" hidden="1"/>
    <row r="83842" hidden="1"/>
    <row r="83843" hidden="1"/>
    <row r="83844" hidden="1"/>
    <row r="83845" hidden="1"/>
    <row r="83846" hidden="1"/>
    <row r="83847" hidden="1"/>
    <row r="83848" hidden="1"/>
    <row r="83849" hidden="1"/>
    <row r="83850" hidden="1"/>
    <row r="83851" hidden="1"/>
    <row r="83852" hidden="1"/>
    <row r="83853" hidden="1"/>
    <row r="83854" hidden="1"/>
    <row r="83855" hidden="1"/>
    <row r="83856" hidden="1"/>
    <row r="83857" hidden="1"/>
    <row r="83858" hidden="1"/>
    <row r="83859" hidden="1"/>
    <row r="83860" hidden="1"/>
    <row r="83861" hidden="1"/>
    <row r="83862" hidden="1"/>
    <row r="83863" hidden="1"/>
    <row r="83864" hidden="1"/>
    <row r="83865" hidden="1"/>
    <row r="83866" hidden="1"/>
    <row r="83867" hidden="1"/>
    <row r="83868" hidden="1"/>
    <row r="83869" hidden="1"/>
    <row r="83870" hidden="1"/>
    <row r="83871" hidden="1"/>
    <row r="83872" hidden="1"/>
    <row r="83873" hidden="1"/>
    <row r="83874" hidden="1"/>
    <row r="83875" hidden="1"/>
    <row r="83876" hidden="1"/>
    <row r="83877" hidden="1"/>
    <row r="83878" hidden="1"/>
    <row r="83879" hidden="1"/>
    <row r="83880" hidden="1"/>
    <row r="83881" hidden="1"/>
    <row r="83882" hidden="1"/>
    <row r="83883" hidden="1"/>
    <row r="83884" hidden="1"/>
    <row r="83885" hidden="1"/>
    <row r="83886" hidden="1"/>
    <row r="83887" hidden="1"/>
    <row r="83888" hidden="1"/>
    <row r="83889" hidden="1"/>
    <row r="83890" hidden="1"/>
    <row r="83891" hidden="1"/>
    <row r="83892" hidden="1"/>
    <row r="83893" hidden="1"/>
    <row r="83894" hidden="1"/>
    <row r="83895" hidden="1"/>
    <row r="83896" hidden="1"/>
    <row r="83897" hidden="1"/>
    <row r="83898" hidden="1"/>
    <row r="83899" hidden="1"/>
    <row r="83900" hidden="1"/>
    <row r="83901" hidden="1"/>
    <row r="83902" hidden="1"/>
    <row r="83903" hidden="1"/>
    <row r="83904" hidden="1"/>
    <row r="83905" hidden="1"/>
    <row r="83906" hidden="1"/>
    <row r="83907" hidden="1"/>
    <row r="83908" hidden="1"/>
    <row r="83909" hidden="1"/>
    <row r="83910" hidden="1"/>
    <row r="83911" hidden="1"/>
    <row r="83912" hidden="1"/>
    <row r="83913" hidden="1"/>
    <row r="83914" hidden="1"/>
    <row r="83915" hidden="1"/>
    <row r="83916" hidden="1"/>
    <row r="83917" hidden="1"/>
    <row r="83918" hidden="1"/>
    <row r="83919" hidden="1"/>
    <row r="83920" hidden="1"/>
    <row r="83921" hidden="1"/>
    <row r="83922" hidden="1"/>
    <row r="83923" hidden="1"/>
    <row r="83924" hidden="1"/>
    <row r="83925" hidden="1"/>
    <row r="83926" hidden="1"/>
    <row r="83927" hidden="1"/>
    <row r="83928" hidden="1"/>
    <row r="83929" hidden="1"/>
    <row r="83930" hidden="1"/>
    <row r="83931" hidden="1"/>
    <row r="83932" hidden="1"/>
    <row r="83933" hidden="1"/>
    <row r="83934" hidden="1"/>
    <row r="83935" hidden="1"/>
    <row r="83936" hidden="1"/>
    <row r="83937" hidden="1"/>
    <row r="83938" hidden="1"/>
    <row r="83939" hidden="1"/>
    <row r="83940" hidden="1"/>
    <row r="83941" hidden="1"/>
    <row r="83942" hidden="1"/>
    <row r="83943" hidden="1"/>
    <row r="83944" hidden="1"/>
    <row r="83945" hidden="1"/>
    <row r="83946" hidden="1"/>
    <row r="83947" hidden="1"/>
    <row r="83948" hidden="1"/>
    <row r="83949" hidden="1"/>
    <row r="83950" hidden="1"/>
    <row r="83951" hidden="1"/>
    <row r="83952" hidden="1"/>
    <row r="83953" hidden="1"/>
    <row r="83954" hidden="1"/>
    <row r="83955" hidden="1"/>
    <row r="83956" hidden="1"/>
    <row r="83957" hidden="1"/>
    <row r="83958" hidden="1"/>
    <row r="83959" hidden="1"/>
    <row r="83960" hidden="1"/>
    <row r="83961" hidden="1"/>
    <row r="83962" hidden="1"/>
    <row r="83963" hidden="1"/>
    <row r="83964" hidden="1"/>
    <row r="83965" hidden="1"/>
    <row r="83966" hidden="1"/>
    <row r="83967" hidden="1"/>
    <row r="83968" hidden="1"/>
    <row r="83969" hidden="1"/>
    <row r="83970" hidden="1"/>
    <row r="83971" hidden="1"/>
    <row r="83972" hidden="1"/>
    <row r="83973" hidden="1"/>
    <row r="83974" hidden="1"/>
    <row r="83975" hidden="1"/>
    <row r="83976" hidden="1"/>
    <row r="83977" hidden="1"/>
    <row r="83978" hidden="1"/>
    <row r="83979" hidden="1"/>
    <row r="83980" hidden="1"/>
    <row r="83981" hidden="1"/>
    <row r="83982" hidden="1"/>
    <row r="83983" hidden="1"/>
    <row r="83984" hidden="1"/>
    <row r="83985" hidden="1"/>
    <row r="83986" hidden="1"/>
    <row r="83987" hidden="1"/>
    <row r="83988" hidden="1"/>
    <row r="83989" hidden="1"/>
    <row r="83990" hidden="1"/>
    <row r="83991" hidden="1"/>
    <row r="83992" hidden="1"/>
    <row r="83993" hidden="1"/>
    <row r="83994" hidden="1"/>
    <row r="83995" hidden="1"/>
    <row r="83996" hidden="1"/>
    <row r="83997" hidden="1"/>
    <row r="83998" hidden="1"/>
    <row r="83999" hidden="1"/>
    <row r="84000" hidden="1"/>
    <row r="84001" hidden="1"/>
    <row r="84002" hidden="1"/>
    <row r="84003" hidden="1"/>
    <row r="84004" hidden="1"/>
    <row r="84005" hidden="1"/>
    <row r="84006" hidden="1"/>
    <row r="84007" hidden="1"/>
    <row r="84008" hidden="1"/>
    <row r="84009" hidden="1"/>
    <row r="84010" hidden="1"/>
    <row r="84011" hidden="1"/>
    <row r="84012" hidden="1"/>
    <row r="84013" hidden="1"/>
    <row r="84014" hidden="1"/>
    <row r="84015" hidden="1"/>
    <row r="84016" hidden="1"/>
    <row r="84017" hidden="1"/>
    <row r="84018" hidden="1"/>
    <row r="84019" hidden="1"/>
    <row r="84020" hidden="1"/>
    <row r="84021" hidden="1"/>
    <row r="84022" hidden="1"/>
    <row r="84023" hidden="1"/>
    <row r="84024" hidden="1"/>
    <row r="84025" hidden="1"/>
    <row r="84026" hidden="1"/>
    <row r="84027" hidden="1"/>
    <row r="84028" hidden="1"/>
    <row r="84029" hidden="1"/>
    <row r="84030" hidden="1"/>
    <row r="84031" hidden="1"/>
    <row r="84032" hidden="1"/>
    <row r="84033" hidden="1"/>
    <row r="84034" hidden="1"/>
    <row r="84035" hidden="1"/>
    <row r="84036" hidden="1"/>
    <row r="84037" hidden="1"/>
    <row r="84038" hidden="1"/>
    <row r="84039" hidden="1"/>
    <row r="84040" hidden="1"/>
    <row r="84041" hidden="1"/>
    <row r="84042" hidden="1"/>
    <row r="84043" hidden="1"/>
    <row r="84044" hidden="1"/>
    <row r="84045" hidden="1"/>
    <row r="84046" hidden="1"/>
    <row r="84047" hidden="1"/>
    <row r="84048" hidden="1"/>
    <row r="84049" hidden="1"/>
    <row r="84050" hidden="1"/>
    <row r="84051" hidden="1"/>
    <row r="84052" hidden="1"/>
    <row r="84053" hidden="1"/>
    <row r="84054" hidden="1"/>
    <row r="84055" hidden="1"/>
    <row r="84056" hidden="1"/>
    <row r="84057" hidden="1"/>
    <row r="84058" hidden="1"/>
    <row r="84059" hidden="1"/>
    <row r="84060" hidden="1"/>
    <row r="84061" hidden="1"/>
    <row r="84062" hidden="1"/>
    <row r="84063" hidden="1"/>
    <row r="84064" hidden="1"/>
    <row r="84065" hidden="1"/>
    <row r="84066" hidden="1"/>
    <row r="84067" hidden="1"/>
    <row r="84068" hidden="1"/>
    <row r="84069" hidden="1"/>
    <row r="84070" hidden="1"/>
    <row r="84071" hidden="1"/>
    <row r="84072" hidden="1"/>
    <row r="84073" hidden="1"/>
    <row r="84074" hidden="1"/>
    <row r="84075" hidden="1"/>
    <row r="84076" hidden="1"/>
    <row r="84077" hidden="1"/>
    <row r="84078" hidden="1"/>
    <row r="84079" hidden="1"/>
    <row r="84080" hidden="1"/>
    <row r="84081" hidden="1"/>
    <row r="84082" hidden="1"/>
    <row r="84083" hidden="1"/>
    <row r="84084" hidden="1"/>
    <row r="84085" hidden="1"/>
    <row r="84086" hidden="1"/>
    <row r="84087" hidden="1"/>
    <row r="84088" hidden="1"/>
    <row r="84089" hidden="1"/>
    <row r="84090" hidden="1"/>
    <row r="84091" hidden="1"/>
    <row r="84092" hidden="1"/>
    <row r="84093" hidden="1"/>
    <row r="84094" hidden="1"/>
    <row r="84095" hidden="1"/>
    <row r="84096" hidden="1"/>
    <row r="84097" hidden="1"/>
    <row r="84098" hidden="1"/>
    <row r="84099" hidden="1"/>
    <row r="84100" hidden="1"/>
    <row r="84101" hidden="1"/>
    <row r="84102" hidden="1"/>
    <row r="84103" hidden="1"/>
    <row r="84104" hidden="1"/>
    <row r="84105" hidden="1"/>
    <row r="84106" hidden="1"/>
    <row r="84107" hidden="1"/>
    <row r="84108" hidden="1"/>
    <row r="84109" hidden="1"/>
    <row r="84110" hidden="1"/>
    <row r="84111" hidden="1"/>
    <row r="84112" hidden="1"/>
    <row r="84113" hidden="1"/>
    <row r="84114" hidden="1"/>
    <row r="84115" hidden="1"/>
    <row r="84116" hidden="1"/>
    <row r="84117" hidden="1"/>
    <row r="84118" hidden="1"/>
    <row r="84119" hidden="1"/>
    <row r="84120" hidden="1"/>
    <row r="84121" hidden="1"/>
    <row r="84122" hidden="1"/>
    <row r="84123" hidden="1"/>
    <row r="84124" hidden="1"/>
    <row r="84125" hidden="1"/>
    <row r="84126" hidden="1"/>
    <row r="84127" hidden="1"/>
    <row r="84128" hidden="1"/>
    <row r="84129" hidden="1"/>
    <row r="84130" hidden="1"/>
    <row r="84131" hidden="1"/>
    <row r="84132" hidden="1"/>
    <row r="84133" hidden="1"/>
    <row r="84134" hidden="1"/>
    <row r="84135" hidden="1"/>
    <row r="84136" hidden="1"/>
    <row r="84137" hidden="1"/>
    <row r="84138" hidden="1"/>
    <row r="84139" hidden="1"/>
    <row r="84140" hidden="1"/>
    <row r="84141" hidden="1"/>
    <row r="84142" hidden="1"/>
    <row r="84143" hidden="1"/>
    <row r="84144" hidden="1"/>
    <row r="84145" hidden="1"/>
    <row r="84146" hidden="1"/>
    <row r="84147" hidden="1"/>
    <row r="84148" hidden="1"/>
    <row r="84149" hidden="1"/>
    <row r="84150" hidden="1"/>
    <row r="84151" hidden="1"/>
    <row r="84152" hidden="1"/>
    <row r="84153" hidden="1"/>
    <row r="84154" hidden="1"/>
    <row r="84155" hidden="1"/>
    <row r="84156" hidden="1"/>
    <row r="84157" hidden="1"/>
    <row r="84158" hidden="1"/>
    <row r="84159" hidden="1"/>
    <row r="84160" hidden="1"/>
    <row r="84161" hidden="1"/>
    <row r="84162" hidden="1"/>
    <row r="84163" hidden="1"/>
    <row r="84164" hidden="1"/>
    <row r="84165" hidden="1"/>
    <row r="84166" hidden="1"/>
    <row r="84167" hidden="1"/>
    <row r="84168" hidden="1"/>
    <row r="84169" hidden="1"/>
    <row r="84170" hidden="1"/>
    <row r="84171" hidden="1"/>
    <row r="84172" hidden="1"/>
    <row r="84173" hidden="1"/>
    <row r="84174" hidden="1"/>
    <row r="84175" hidden="1"/>
    <row r="84176" hidden="1"/>
    <row r="84177" hidden="1"/>
    <row r="84178" hidden="1"/>
    <row r="84179" hidden="1"/>
    <row r="84180" hidden="1"/>
    <row r="84181" hidden="1"/>
    <row r="84182" hidden="1"/>
    <row r="84183" hidden="1"/>
    <row r="84184" hidden="1"/>
    <row r="84185" hidden="1"/>
    <row r="84186" hidden="1"/>
    <row r="84187" hidden="1"/>
    <row r="84188" hidden="1"/>
    <row r="84189" hidden="1"/>
    <row r="84190" hidden="1"/>
    <row r="84191" hidden="1"/>
    <row r="84192" hidden="1"/>
    <row r="84193" hidden="1"/>
    <row r="84194" hidden="1"/>
    <row r="84195" hidden="1"/>
    <row r="84196" hidden="1"/>
    <row r="84197" hidden="1"/>
    <row r="84198" hidden="1"/>
    <row r="84199" hidden="1"/>
    <row r="84200" hidden="1"/>
    <row r="84201" hidden="1"/>
    <row r="84202" hidden="1"/>
    <row r="84203" hidden="1"/>
    <row r="84204" hidden="1"/>
    <row r="84205" hidden="1"/>
    <row r="84206" hidden="1"/>
    <row r="84207" hidden="1"/>
    <row r="84208" hidden="1"/>
    <row r="84209" hidden="1"/>
    <row r="84210" hidden="1"/>
    <row r="84211" hidden="1"/>
    <row r="84212" hidden="1"/>
    <row r="84213" hidden="1"/>
    <row r="84214" hidden="1"/>
    <row r="84215" hidden="1"/>
    <row r="84216" hidden="1"/>
    <row r="84217" hidden="1"/>
    <row r="84218" hidden="1"/>
    <row r="84219" hidden="1"/>
    <row r="84220" hidden="1"/>
    <row r="84221" hidden="1"/>
    <row r="84222" hidden="1"/>
    <row r="84223" hidden="1"/>
    <row r="84224" hidden="1"/>
    <row r="84225" hidden="1"/>
    <row r="84226" hidden="1"/>
    <row r="84227" hidden="1"/>
    <row r="84228" hidden="1"/>
    <row r="84229" hidden="1"/>
    <row r="84230" hidden="1"/>
    <row r="84231" hidden="1"/>
    <row r="84232" hidden="1"/>
    <row r="84233" hidden="1"/>
    <row r="84234" hidden="1"/>
    <row r="84235" hidden="1"/>
    <row r="84236" hidden="1"/>
    <row r="84237" hidden="1"/>
    <row r="84238" hidden="1"/>
    <row r="84239" hidden="1"/>
    <row r="84240" hidden="1"/>
    <row r="84241" hidden="1"/>
    <row r="84242" hidden="1"/>
    <row r="84243" hidden="1"/>
    <row r="84244" hidden="1"/>
    <row r="84245" hidden="1"/>
    <row r="84246" hidden="1"/>
    <row r="84247" hidden="1"/>
    <row r="84248" hidden="1"/>
    <row r="84249" hidden="1"/>
    <row r="84250" hidden="1"/>
    <row r="84251" hidden="1"/>
    <row r="84252" hidden="1"/>
    <row r="84253" hidden="1"/>
    <row r="84254" hidden="1"/>
    <row r="84255" hidden="1"/>
    <row r="84256" hidden="1"/>
    <row r="84257" hidden="1"/>
    <row r="84258" hidden="1"/>
    <row r="84259" hidden="1"/>
    <row r="84260" hidden="1"/>
    <row r="84261" hidden="1"/>
    <row r="84262" hidden="1"/>
    <row r="84263" hidden="1"/>
    <row r="84264" hidden="1"/>
    <row r="84265" hidden="1"/>
    <row r="84266" hidden="1"/>
    <row r="84267" hidden="1"/>
    <row r="84268" hidden="1"/>
    <row r="84269" hidden="1"/>
    <row r="84270" hidden="1"/>
    <row r="84271" hidden="1"/>
    <row r="84272" hidden="1"/>
    <row r="84273" hidden="1"/>
    <row r="84274" hidden="1"/>
    <row r="84275" hidden="1"/>
    <row r="84276" hidden="1"/>
    <row r="84277" hidden="1"/>
    <row r="84278" hidden="1"/>
    <row r="84279" hidden="1"/>
    <row r="84280" hidden="1"/>
    <row r="84281" hidden="1"/>
    <row r="84282" hidden="1"/>
    <row r="84283" hidden="1"/>
    <row r="84284" hidden="1"/>
    <row r="84285" hidden="1"/>
    <row r="84286" hidden="1"/>
    <row r="84287" hidden="1"/>
    <row r="84288" hidden="1"/>
    <row r="84289" hidden="1"/>
    <row r="84290" hidden="1"/>
    <row r="84291" hidden="1"/>
    <row r="84292" hidden="1"/>
    <row r="84293" hidden="1"/>
    <row r="84294" hidden="1"/>
    <row r="84295" hidden="1"/>
    <row r="84296" hidden="1"/>
    <row r="84297" hidden="1"/>
    <row r="84298" hidden="1"/>
    <row r="84299" hidden="1"/>
    <row r="84300" hidden="1"/>
    <row r="84301" hidden="1"/>
    <row r="84302" hidden="1"/>
    <row r="84303" hidden="1"/>
    <row r="84304" hidden="1"/>
    <row r="84305" hidden="1"/>
    <row r="84306" hidden="1"/>
    <row r="84307" hidden="1"/>
    <row r="84308" hidden="1"/>
    <row r="84309" hidden="1"/>
    <row r="84310" hidden="1"/>
    <row r="84311" hidden="1"/>
    <row r="84312" hidden="1"/>
    <row r="84313" hidden="1"/>
    <row r="84314" hidden="1"/>
    <row r="84315" hidden="1"/>
    <row r="84316" hidden="1"/>
    <row r="84317" hidden="1"/>
    <row r="84318" hidden="1"/>
    <row r="84319" hidden="1"/>
    <row r="84320" hidden="1"/>
    <row r="84321" hidden="1"/>
    <row r="84322" hidden="1"/>
    <row r="84323" hidden="1"/>
    <row r="84324" hidden="1"/>
    <row r="84325" hidden="1"/>
    <row r="84326" hidden="1"/>
    <row r="84327" hidden="1"/>
    <row r="84328" hidden="1"/>
    <row r="84329" hidden="1"/>
    <row r="84330" hidden="1"/>
    <row r="84331" hidden="1"/>
    <row r="84332" hidden="1"/>
    <row r="84333" hidden="1"/>
    <row r="84334" hidden="1"/>
    <row r="84335" hidden="1"/>
    <row r="84336" hidden="1"/>
    <row r="84337" hidden="1"/>
    <row r="84338" hidden="1"/>
    <row r="84339" hidden="1"/>
    <row r="84340" hidden="1"/>
    <row r="84341" hidden="1"/>
    <row r="84342" hidden="1"/>
    <row r="84343" hidden="1"/>
    <row r="84344" hidden="1"/>
    <row r="84345" hidden="1"/>
    <row r="84346" hidden="1"/>
    <row r="84347" hidden="1"/>
    <row r="84348" hidden="1"/>
    <row r="84349" hidden="1"/>
    <row r="84350" hidden="1"/>
    <row r="84351" hidden="1"/>
    <row r="84352" hidden="1"/>
    <row r="84353" hidden="1"/>
    <row r="84354" hidden="1"/>
    <row r="84355" hidden="1"/>
    <row r="84356" hidden="1"/>
    <row r="84357" hidden="1"/>
    <row r="84358" hidden="1"/>
    <row r="84359" hidden="1"/>
    <row r="84360" hidden="1"/>
    <row r="84361" hidden="1"/>
    <row r="84362" hidden="1"/>
    <row r="84363" hidden="1"/>
    <row r="84364" hidden="1"/>
    <row r="84365" hidden="1"/>
    <row r="84366" hidden="1"/>
    <row r="84367" hidden="1"/>
    <row r="84368" hidden="1"/>
    <row r="84369" hidden="1"/>
    <row r="84370" hidden="1"/>
    <row r="84371" hidden="1"/>
    <row r="84372" hidden="1"/>
    <row r="84373" hidden="1"/>
    <row r="84374" hidden="1"/>
    <row r="84375" hidden="1"/>
    <row r="84376" hidden="1"/>
    <row r="84377" hidden="1"/>
    <row r="84378" hidden="1"/>
    <row r="84379" hidden="1"/>
    <row r="84380" hidden="1"/>
    <row r="84381" hidden="1"/>
    <row r="84382" hidden="1"/>
    <row r="84383" hidden="1"/>
    <row r="84384" hidden="1"/>
    <row r="84385" hidden="1"/>
    <row r="84386" hidden="1"/>
    <row r="84387" hidden="1"/>
    <row r="84388" hidden="1"/>
    <row r="84389" hidden="1"/>
    <row r="84390" hidden="1"/>
    <row r="84391" hidden="1"/>
    <row r="84392" hidden="1"/>
    <row r="84393" hidden="1"/>
    <row r="84394" hidden="1"/>
    <row r="84395" hidden="1"/>
    <row r="84396" hidden="1"/>
    <row r="84397" hidden="1"/>
    <row r="84398" hidden="1"/>
    <row r="84399" hidden="1"/>
    <row r="84400" hidden="1"/>
    <row r="84401" hidden="1"/>
    <row r="84402" hidden="1"/>
    <row r="84403" hidden="1"/>
    <row r="84404" hidden="1"/>
    <row r="84405" hidden="1"/>
    <row r="84406" hidden="1"/>
    <row r="84407" hidden="1"/>
    <row r="84408" hidden="1"/>
    <row r="84409" hidden="1"/>
    <row r="84410" hidden="1"/>
    <row r="84411" hidden="1"/>
    <row r="84412" hidden="1"/>
    <row r="84413" hidden="1"/>
    <row r="84414" hidden="1"/>
    <row r="84415" hidden="1"/>
    <row r="84416" hidden="1"/>
    <row r="84417" hidden="1"/>
    <row r="84418" hidden="1"/>
    <row r="84419" hidden="1"/>
    <row r="84420" hidden="1"/>
    <row r="84421" hidden="1"/>
    <row r="84422" hidden="1"/>
    <row r="84423" hidden="1"/>
    <row r="84424" hidden="1"/>
    <row r="84425" hidden="1"/>
    <row r="84426" hidden="1"/>
    <row r="84427" hidden="1"/>
    <row r="84428" hidden="1"/>
    <row r="84429" hidden="1"/>
    <row r="84430" hidden="1"/>
    <row r="84431" hidden="1"/>
    <row r="84432" hidden="1"/>
    <row r="84433" hidden="1"/>
    <row r="84434" hidden="1"/>
    <row r="84435" hidden="1"/>
    <row r="84436" hidden="1"/>
    <row r="84437" hidden="1"/>
    <row r="84438" hidden="1"/>
    <row r="84439" hidden="1"/>
    <row r="84440" hidden="1"/>
    <row r="84441" hidden="1"/>
    <row r="84442" hidden="1"/>
    <row r="84443" hidden="1"/>
    <row r="84444" hidden="1"/>
    <row r="84445" hidden="1"/>
    <row r="84446" hidden="1"/>
    <row r="84447" hidden="1"/>
    <row r="84448" hidden="1"/>
    <row r="84449" hidden="1"/>
    <row r="84450" hidden="1"/>
    <row r="84451" hidden="1"/>
    <row r="84452" hidden="1"/>
    <row r="84453" hidden="1"/>
    <row r="84454" hidden="1"/>
    <row r="84455" hidden="1"/>
    <row r="84456" hidden="1"/>
    <row r="84457" hidden="1"/>
    <row r="84458" hidden="1"/>
    <row r="84459" hidden="1"/>
    <row r="84460" hidden="1"/>
    <row r="84461" hidden="1"/>
    <row r="84462" hidden="1"/>
    <row r="84463" hidden="1"/>
    <row r="84464" hidden="1"/>
    <row r="84465" hidden="1"/>
    <row r="84466" hidden="1"/>
    <row r="84467" hidden="1"/>
    <row r="84468" hidden="1"/>
    <row r="84469" hidden="1"/>
    <row r="84470" hidden="1"/>
    <row r="84471" hidden="1"/>
    <row r="84472" hidden="1"/>
    <row r="84473" hidden="1"/>
    <row r="84474" hidden="1"/>
    <row r="84475" hidden="1"/>
    <row r="84476" hidden="1"/>
    <row r="84477" hidden="1"/>
    <row r="84478" hidden="1"/>
    <row r="84479" hidden="1"/>
    <row r="84480" hidden="1"/>
    <row r="84481" hidden="1"/>
    <row r="84482" hidden="1"/>
    <row r="84483" hidden="1"/>
    <row r="84484" hidden="1"/>
    <row r="84485" hidden="1"/>
    <row r="84486" hidden="1"/>
    <row r="84487" hidden="1"/>
    <row r="84488" hidden="1"/>
    <row r="84489" hidden="1"/>
    <row r="84490" hidden="1"/>
    <row r="84491" hidden="1"/>
    <row r="84492" hidden="1"/>
    <row r="84493" hidden="1"/>
    <row r="84494" hidden="1"/>
    <row r="84495" hidden="1"/>
    <row r="84496" hidden="1"/>
    <row r="84497" hidden="1"/>
    <row r="84498" hidden="1"/>
    <row r="84499" hidden="1"/>
    <row r="84500" hidden="1"/>
    <row r="84501" hidden="1"/>
    <row r="84502" hidden="1"/>
    <row r="84503" hidden="1"/>
    <row r="84504" hidden="1"/>
    <row r="84505" hidden="1"/>
    <row r="84506" hidden="1"/>
    <row r="84507" hidden="1"/>
    <row r="84508" hidden="1"/>
    <row r="84509" hidden="1"/>
    <row r="84510" hidden="1"/>
    <row r="84511" hidden="1"/>
    <row r="84512" hidden="1"/>
    <row r="84513" hidden="1"/>
    <row r="84514" hidden="1"/>
    <row r="84515" hidden="1"/>
    <row r="84516" hidden="1"/>
    <row r="84517" hidden="1"/>
    <row r="84518" hidden="1"/>
    <row r="84519" hidden="1"/>
    <row r="84520" hidden="1"/>
    <row r="84521" hidden="1"/>
    <row r="84522" hidden="1"/>
    <row r="84523" hidden="1"/>
    <row r="84524" hidden="1"/>
    <row r="84525" hidden="1"/>
    <row r="84526" hidden="1"/>
    <row r="84527" hidden="1"/>
    <row r="84528" hidden="1"/>
    <row r="84529" hidden="1"/>
    <row r="84530" hidden="1"/>
    <row r="84531" hidden="1"/>
    <row r="84532" hidden="1"/>
    <row r="84533" hidden="1"/>
    <row r="84534" hidden="1"/>
    <row r="84535" hidden="1"/>
    <row r="84536" hidden="1"/>
    <row r="84537" hidden="1"/>
    <row r="84538" hidden="1"/>
    <row r="84539" hidden="1"/>
    <row r="84540" hidden="1"/>
    <row r="84541" hidden="1"/>
    <row r="84542" hidden="1"/>
    <row r="84543" hidden="1"/>
    <row r="84544" hidden="1"/>
    <row r="84545" hidden="1"/>
    <row r="84546" hidden="1"/>
    <row r="84547" hidden="1"/>
    <row r="84548" hidden="1"/>
    <row r="84549" hidden="1"/>
    <row r="84550" hidden="1"/>
    <row r="84551" hidden="1"/>
    <row r="84552" hidden="1"/>
    <row r="84553" hidden="1"/>
    <row r="84554" hidden="1"/>
    <row r="84555" hidden="1"/>
    <row r="84556" hidden="1"/>
    <row r="84557" hidden="1"/>
    <row r="84558" hidden="1"/>
    <row r="84559" hidden="1"/>
    <row r="84560" hidden="1"/>
    <row r="84561" hidden="1"/>
    <row r="84562" hidden="1"/>
    <row r="84563" hidden="1"/>
    <row r="84564" hidden="1"/>
    <row r="84565" hidden="1"/>
    <row r="84566" hidden="1"/>
    <row r="84567" hidden="1"/>
    <row r="84568" hidden="1"/>
    <row r="84569" hidden="1"/>
    <row r="84570" hidden="1"/>
    <row r="84571" hidden="1"/>
    <row r="84572" hidden="1"/>
    <row r="84573" hidden="1"/>
    <row r="84574" hidden="1"/>
    <row r="84575" hidden="1"/>
    <row r="84576" hidden="1"/>
    <row r="84577" hidden="1"/>
    <row r="84578" hidden="1"/>
    <row r="84579" hidden="1"/>
    <row r="84580" hidden="1"/>
    <row r="84581" hidden="1"/>
    <row r="84582" hidden="1"/>
    <row r="84583" hidden="1"/>
    <row r="84584" hidden="1"/>
    <row r="84585" hidden="1"/>
    <row r="84586" hidden="1"/>
    <row r="84587" hidden="1"/>
    <row r="84588" hidden="1"/>
    <row r="84589" hidden="1"/>
    <row r="84590" hidden="1"/>
    <row r="84591" hidden="1"/>
    <row r="84592" hidden="1"/>
    <row r="84593" hidden="1"/>
    <row r="84594" hidden="1"/>
    <row r="84595" hidden="1"/>
    <row r="84596" hidden="1"/>
    <row r="84597" hidden="1"/>
    <row r="84598" hidden="1"/>
    <row r="84599" hidden="1"/>
    <row r="84600" hidden="1"/>
    <row r="84601" hidden="1"/>
    <row r="84602" hidden="1"/>
    <row r="84603" hidden="1"/>
    <row r="84604" hidden="1"/>
    <row r="84605" hidden="1"/>
    <row r="84606" hidden="1"/>
    <row r="84607" hidden="1"/>
    <row r="84608" hidden="1"/>
    <row r="84609" hidden="1"/>
    <row r="84610" hidden="1"/>
    <row r="84611" hidden="1"/>
    <row r="84612" hidden="1"/>
    <row r="84613" hidden="1"/>
    <row r="84614" hidden="1"/>
    <row r="84615" hidden="1"/>
    <row r="84616" hidden="1"/>
    <row r="84617" hidden="1"/>
    <row r="84618" hidden="1"/>
    <row r="84619" hidden="1"/>
    <row r="84620" hidden="1"/>
    <row r="84621" hidden="1"/>
    <row r="84622" hidden="1"/>
    <row r="84623" hidden="1"/>
    <row r="84624" hidden="1"/>
    <row r="84625" hidden="1"/>
    <row r="84626" hidden="1"/>
    <row r="84627" hidden="1"/>
    <row r="84628" hidden="1"/>
    <row r="84629" hidden="1"/>
    <row r="84630" hidden="1"/>
    <row r="84631" hidden="1"/>
    <row r="84632" hidden="1"/>
    <row r="84633" hidden="1"/>
    <row r="84634" hidden="1"/>
    <row r="84635" hidden="1"/>
    <row r="84636" hidden="1"/>
    <row r="84637" hidden="1"/>
    <row r="84638" hidden="1"/>
    <row r="84639" hidden="1"/>
    <row r="84640" hidden="1"/>
    <row r="84641" hidden="1"/>
    <row r="84642" hidden="1"/>
    <row r="84643" hidden="1"/>
    <row r="84644" hidden="1"/>
    <row r="84645" hidden="1"/>
    <row r="84646" hidden="1"/>
    <row r="84647" hidden="1"/>
    <row r="84648" hidden="1"/>
    <row r="84649" hidden="1"/>
    <row r="84650" hidden="1"/>
    <row r="84651" hidden="1"/>
    <row r="84652" hidden="1"/>
    <row r="84653" hidden="1"/>
    <row r="84654" hidden="1"/>
    <row r="84655" hidden="1"/>
    <row r="84656" hidden="1"/>
    <row r="84657" hidden="1"/>
    <row r="84658" hidden="1"/>
    <row r="84659" hidden="1"/>
    <row r="84660" hidden="1"/>
    <row r="84661" hidden="1"/>
    <row r="84662" hidden="1"/>
    <row r="84663" hidden="1"/>
    <row r="84664" hidden="1"/>
    <row r="84665" hidden="1"/>
    <row r="84666" hidden="1"/>
    <row r="84667" hidden="1"/>
    <row r="84668" hidden="1"/>
    <row r="84669" hidden="1"/>
    <row r="84670" hidden="1"/>
    <row r="84671" hidden="1"/>
    <row r="84672" hidden="1"/>
    <row r="84673" hidden="1"/>
    <row r="84674" hidden="1"/>
    <row r="84675" hidden="1"/>
    <row r="84676" hidden="1"/>
    <row r="84677" hidden="1"/>
    <row r="84678" hidden="1"/>
    <row r="84679" hidden="1"/>
    <row r="84680" hidden="1"/>
    <row r="84681" hidden="1"/>
    <row r="84682" hidden="1"/>
    <row r="84683" hidden="1"/>
    <row r="84684" hidden="1"/>
    <row r="84685" hidden="1"/>
    <row r="84686" hidden="1"/>
    <row r="84687" hidden="1"/>
    <row r="84688" hidden="1"/>
    <row r="84689" hidden="1"/>
    <row r="84690" hidden="1"/>
    <row r="84691" hidden="1"/>
    <row r="84692" hidden="1"/>
    <row r="84693" hidden="1"/>
    <row r="84694" hidden="1"/>
    <row r="84695" hidden="1"/>
    <row r="84696" hidden="1"/>
    <row r="84697" hidden="1"/>
    <row r="84698" hidden="1"/>
    <row r="84699" hidden="1"/>
    <row r="84700" hidden="1"/>
    <row r="84701" hidden="1"/>
    <row r="84702" hidden="1"/>
    <row r="84703" hidden="1"/>
    <row r="84704" hidden="1"/>
    <row r="84705" hidden="1"/>
    <row r="84706" hidden="1"/>
    <row r="84707" hidden="1"/>
    <row r="84708" hidden="1"/>
    <row r="84709" hidden="1"/>
    <row r="84710" hidden="1"/>
    <row r="84711" hidden="1"/>
    <row r="84712" hidden="1"/>
    <row r="84713" hidden="1"/>
    <row r="84714" hidden="1"/>
    <row r="84715" hidden="1"/>
    <row r="84716" hidden="1"/>
    <row r="84717" hidden="1"/>
    <row r="84718" hidden="1"/>
    <row r="84719" hidden="1"/>
    <row r="84720" hidden="1"/>
    <row r="84721" hidden="1"/>
    <row r="84722" hidden="1"/>
    <row r="84723" hidden="1"/>
    <row r="84724" hidden="1"/>
    <row r="84725" hidden="1"/>
    <row r="84726" hidden="1"/>
    <row r="84727" hidden="1"/>
    <row r="84728" hidden="1"/>
    <row r="84729" hidden="1"/>
    <row r="84730" hidden="1"/>
    <row r="84731" hidden="1"/>
    <row r="84732" hidden="1"/>
    <row r="84733" hidden="1"/>
    <row r="84734" hidden="1"/>
    <row r="84735" hidden="1"/>
    <row r="84736" hidden="1"/>
    <row r="84737" hidden="1"/>
    <row r="84738" hidden="1"/>
    <row r="84739" hidden="1"/>
    <row r="84740" hidden="1"/>
    <row r="84741" hidden="1"/>
    <row r="84742" hidden="1"/>
    <row r="84743" hidden="1"/>
    <row r="84744" hidden="1"/>
    <row r="84745" hidden="1"/>
    <row r="84746" hidden="1"/>
    <row r="84747" hidden="1"/>
    <row r="84748" hidden="1"/>
    <row r="84749" hidden="1"/>
    <row r="84750" hidden="1"/>
    <row r="84751" hidden="1"/>
    <row r="84752" hidden="1"/>
    <row r="84753" hidden="1"/>
    <row r="84754" hidden="1"/>
    <row r="84755" hidden="1"/>
    <row r="84756" hidden="1"/>
    <row r="84757" hidden="1"/>
    <row r="84758" hidden="1"/>
    <row r="84759" hidden="1"/>
    <row r="84760" hidden="1"/>
    <row r="84761" hidden="1"/>
    <row r="84762" hidden="1"/>
    <row r="84763" hidden="1"/>
    <row r="84764" hidden="1"/>
    <row r="84765" hidden="1"/>
    <row r="84766" hidden="1"/>
    <row r="84767" hidden="1"/>
    <row r="84768" hidden="1"/>
    <row r="84769" hidden="1"/>
    <row r="84770" hidden="1"/>
    <row r="84771" hidden="1"/>
    <row r="84772" hidden="1"/>
    <row r="84773" hidden="1"/>
    <row r="84774" hidden="1"/>
    <row r="84775" hidden="1"/>
    <row r="84776" hidden="1"/>
    <row r="84777" hidden="1"/>
    <row r="84778" hidden="1"/>
    <row r="84779" hidden="1"/>
    <row r="84780" hidden="1"/>
    <row r="84781" hidden="1"/>
    <row r="84782" hidden="1"/>
    <row r="84783" hidden="1"/>
    <row r="84784" hidden="1"/>
    <row r="84785" hidden="1"/>
    <row r="84786" hidden="1"/>
    <row r="84787" hidden="1"/>
    <row r="84788" hidden="1"/>
    <row r="84789" hidden="1"/>
    <row r="84790" hidden="1"/>
    <row r="84791" hidden="1"/>
    <row r="84792" hidden="1"/>
    <row r="84793" hidden="1"/>
    <row r="84794" hidden="1"/>
    <row r="84795" hidden="1"/>
    <row r="84796" hidden="1"/>
    <row r="84797" hidden="1"/>
    <row r="84798" hidden="1"/>
    <row r="84799" hidden="1"/>
    <row r="84800" hidden="1"/>
    <row r="84801" hidden="1"/>
    <row r="84802" hidden="1"/>
    <row r="84803" hidden="1"/>
    <row r="84804" hidden="1"/>
    <row r="84805" hidden="1"/>
    <row r="84806" hidden="1"/>
    <row r="84807" hidden="1"/>
    <row r="84808" hidden="1"/>
    <row r="84809" hidden="1"/>
    <row r="84810" hidden="1"/>
    <row r="84811" hidden="1"/>
    <row r="84812" hidden="1"/>
    <row r="84813" hidden="1"/>
    <row r="84814" hidden="1"/>
    <row r="84815" hidden="1"/>
    <row r="84816" hidden="1"/>
    <row r="84817" hidden="1"/>
    <row r="84818" hidden="1"/>
    <row r="84819" hidden="1"/>
    <row r="84820" hidden="1"/>
    <row r="84821" hidden="1"/>
    <row r="84822" hidden="1"/>
    <row r="84823" hidden="1"/>
    <row r="84824" hidden="1"/>
    <row r="84825" hidden="1"/>
    <row r="84826" hidden="1"/>
    <row r="84827" hidden="1"/>
    <row r="84828" hidden="1"/>
    <row r="84829" hidden="1"/>
    <row r="84830" hidden="1"/>
    <row r="84831" hidden="1"/>
    <row r="84832" hidden="1"/>
    <row r="84833" hidden="1"/>
    <row r="84834" hidden="1"/>
    <row r="84835" hidden="1"/>
    <row r="84836" hidden="1"/>
    <row r="84837" hidden="1"/>
    <row r="84838" hidden="1"/>
    <row r="84839" hidden="1"/>
    <row r="84840" hidden="1"/>
    <row r="84841" hidden="1"/>
    <row r="84842" hidden="1"/>
    <row r="84843" hidden="1"/>
    <row r="84844" hidden="1"/>
    <row r="84845" hidden="1"/>
    <row r="84846" hidden="1"/>
    <row r="84847" hidden="1"/>
    <row r="84848" hidden="1"/>
    <row r="84849" hidden="1"/>
    <row r="84850" hidden="1"/>
    <row r="84851" hidden="1"/>
    <row r="84852" hidden="1"/>
    <row r="84853" hidden="1"/>
    <row r="84854" hidden="1"/>
    <row r="84855" hidden="1"/>
    <row r="84856" hidden="1"/>
    <row r="84857" hidden="1"/>
    <row r="84858" hidden="1"/>
    <row r="84859" hidden="1"/>
    <row r="84860" hidden="1"/>
    <row r="84861" hidden="1"/>
    <row r="84862" hidden="1"/>
    <row r="84863" hidden="1"/>
    <row r="84864" hidden="1"/>
    <row r="84865" hidden="1"/>
    <row r="84866" hidden="1"/>
    <row r="84867" hidden="1"/>
    <row r="84868" hidden="1"/>
    <row r="84869" hidden="1"/>
    <row r="84870" hidden="1"/>
    <row r="84871" hidden="1"/>
    <row r="84872" hidden="1"/>
    <row r="84873" hidden="1"/>
    <row r="84874" hidden="1"/>
    <row r="84875" hidden="1"/>
    <row r="84876" hidden="1"/>
    <row r="84877" hidden="1"/>
    <row r="84878" hidden="1"/>
    <row r="84879" hidden="1"/>
    <row r="84880" hidden="1"/>
    <row r="84881" hidden="1"/>
    <row r="84882" hidden="1"/>
    <row r="84883" hidden="1"/>
    <row r="84884" hidden="1"/>
    <row r="84885" hidden="1"/>
    <row r="84886" hidden="1"/>
    <row r="84887" hidden="1"/>
    <row r="84888" hidden="1"/>
    <row r="84889" hidden="1"/>
    <row r="84890" hidden="1"/>
    <row r="84891" hidden="1"/>
    <row r="84892" hidden="1"/>
    <row r="84893" hidden="1"/>
    <row r="84894" hidden="1"/>
    <row r="84895" hidden="1"/>
    <row r="84896" hidden="1"/>
    <row r="84897" hidden="1"/>
    <row r="84898" hidden="1"/>
    <row r="84899" hidden="1"/>
    <row r="84900" hidden="1"/>
    <row r="84901" hidden="1"/>
    <row r="84902" hidden="1"/>
    <row r="84903" hidden="1"/>
    <row r="84904" hidden="1"/>
    <row r="84905" hidden="1"/>
    <row r="84906" hidden="1"/>
    <row r="84907" hidden="1"/>
    <row r="84908" hidden="1"/>
    <row r="84909" hidden="1"/>
    <row r="84910" hidden="1"/>
    <row r="84911" hidden="1"/>
    <row r="84912" hidden="1"/>
    <row r="84913" hidden="1"/>
    <row r="84914" hidden="1"/>
    <row r="84915" hidden="1"/>
    <row r="84916" hidden="1"/>
    <row r="84917" hidden="1"/>
    <row r="84918" hidden="1"/>
    <row r="84919" hidden="1"/>
    <row r="84920" hidden="1"/>
    <row r="84921" hidden="1"/>
    <row r="84922" hidden="1"/>
    <row r="84923" hidden="1"/>
    <row r="84924" hidden="1"/>
    <row r="84925" hidden="1"/>
    <row r="84926" hidden="1"/>
    <row r="84927" hidden="1"/>
    <row r="84928" hidden="1"/>
    <row r="84929" hidden="1"/>
    <row r="84930" hidden="1"/>
    <row r="84931" hidden="1"/>
    <row r="84932" hidden="1"/>
    <row r="84933" hidden="1"/>
    <row r="84934" hidden="1"/>
    <row r="84935" hidden="1"/>
    <row r="84936" hidden="1"/>
    <row r="84937" hidden="1"/>
    <row r="84938" hidden="1"/>
    <row r="84939" hidden="1"/>
    <row r="84940" hidden="1"/>
    <row r="84941" hidden="1"/>
    <row r="84942" hidden="1"/>
    <row r="84943" hidden="1"/>
    <row r="84944" hidden="1"/>
    <row r="84945" hidden="1"/>
    <row r="84946" hidden="1"/>
    <row r="84947" hidden="1"/>
    <row r="84948" hidden="1"/>
    <row r="84949" hidden="1"/>
    <row r="84950" hidden="1"/>
    <row r="84951" hidden="1"/>
    <row r="84952" hidden="1"/>
    <row r="84953" hidden="1"/>
    <row r="84954" hidden="1"/>
    <row r="84955" hidden="1"/>
    <row r="84956" hidden="1"/>
    <row r="84957" hidden="1"/>
    <row r="84958" hidden="1"/>
    <row r="84959" hidden="1"/>
    <row r="84960" hidden="1"/>
    <row r="84961" hidden="1"/>
    <row r="84962" hidden="1"/>
    <row r="84963" hidden="1"/>
    <row r="84964" hidden="1"/>
    <row r="84965" hidden="1"/>
    <row r="84966" hidden="1"/>
    <row r="84967" hidden="1"/>
    <row r="84968" hidden="1"/>
    <row r="84969" hidden="1"/>
    <row r="84970" hidden="1"/>
    <row r="84971" hidden="1"/>
    <row r="84972" hidden="1"/>
    <row r="84973" hidden="1"/>
    <row r="84974" hidden="1"/>
    <row r="84975" hidden="1"/>
    <row r="84976" hidden="1"/>
    <row r="84977" hidden="1"/>
    <row r="84978" hidden="1"/>
    <row r="84979" hidden="1"/>
    <row r="84980" hidden="1"/>
    <row r="84981" hidden="1"/>
    <row r="84982" hidden="1"/>
    <row r="84983" hidden="1"/>
    <row r="84984" hidden="1"/>
    <row r="84985" hidden="1"/>
    <row r="84986" hidden="1"/>
    <row r="84987" hidden="1"/>
    <row r="84988" hidden="1"/>
    <row r="84989" hidden="1"/>
    <row r="84990" hidden="1"/>
    <row r="84991" hidden="1"/>
    <row r="84992" hidden="1"/>
    <row r="84993" hidden="1"/>
    <row r="84994" hidden="1"/>
    <row r="84995" hidden="1"/>
    <row r="84996" hidden="1"/>
    <row r="84997" hidden="1"/>
    <row r="84998" hidden="1"/>
    <row r="84999" hidden="1"/>
    <row r="85000" hidden="1"/>
    <row r="85001" hidden="1"/>
    <row r="85002" hidden="1"/>
    <row r="85003" hidden="1"/>
    <row r="85004" hidden="1"/>
    <row r="85005" hidden="1"/>
    <row r="85006" hidden="1"/>
    <row r="85007" hidden="1"/>
    <row r="85008" hidden="1"/>
    <row r="85009" hidden="1"/>
    <row r="85010" hidden="1"/>
    <row r="85011" hidden="1"/>
    <row r="85012" hidden="1"/>
    <row r="85013" hidden="1"/>
    <row r="85014" hidden="1"/>
    <row r="85015" hidden="1"/>
    <row r="85016" hidden="1"/>
    <row r="85017" hidden="1"/>
    <row r="85018" hidden="1"/>
    <row r="85019" hidden="1"/>
    <row r="85020" hidden="1"/>
    <row r="85021" hidden="1"/>
    <row r="85022" hidden="1"/>
    <row r="85023" hidden="1"/>
    <row r="85024" hidden="1"/>
    <row r="85025" hidden="1"/>
    <row r="85026" hidden="1"/>
    <row r="85027" hidden="1"/>
    <row r="85028" hidden="1"/>
    <row r="85029" hidden="1"/>
    <row r="85030" hidden="1"/>
    <row r="85031" hidden="1"/>
    <row r="85032" hidden="1"/>
    <row r="85033" hidden="1"/>
    <row r="85034" hidden="1"/>
    <row r="85035" hidden="1"/>
    <row r="85036" hidden="1"/>
    <row r="85037" hidden="1"/>
    <row r="85038" hidden="1"/>
    <row r="85039" hidden="1"/>
    <row r="85040" hidden="1"/>
    <row r="85041" hidden="1"/>
    <row r="85042" hidden="1"/>
    <row r="85043" hidden="1"/>
    <row r="85044" hidden="1"/>
    <row r="85045" hidden="1"/>
    <row r="85046" hidden="1"/>
    <row r="85047" hidden="1"/>
    <row r="85048" hidden="1"/>
    <row r="85049" hidden="1"/>
    <row r="85050" hidden="1"/>
    <row r="85051" hidden="1"/>
    <row r="85052" hidden="1"/>
    <row r="85053" hidden="1"/>
    <row r="85054" hidden="1"/>
    <row r="85055" hidden="1"/>
    <row r="85056" hidden="1"/>
    <row r="85057" hidden="1"/>
    <row r="85058" hidden="1"/>
    <row r="85059" hidden="1"/>
    <row r="85060" hidden="1"/>
    <row r="85061" hidden="1"/>
    <row r="85062" hidden="1"/>
    <row r="85063" hidden="1"/>
    <row r="85064" hidden="1"/>
    <row r="85065" hidden="1"/>
    <row r="85066" hidden="1"/>
    <row r="85067" hidden="1"/>
    <row r="85068" hidden="1"/>
    <row r="85069" hidden="1"/>
    <row r="85070" hidden="1"/>
    <row r="85071" hidden="1"/>
    <row r="85072" hidden="1"/>
    <row r="85073" hidden="1"/>
    <row r="85074" hidden="1"/>
    <row r="85075" hidden="1"/>
    <row r="85076" hidden="1"/>
    <row r="85077" hidden="1"/>
    <row r="85078" hidden="1"/>
    <row r="85079" hidden="1"/>
    <row r="85080" hidden="1"/>
    <row r="85081" hidden="1"/>
    <row r="85082" hidden="1"/>
    <row r="85083" hidden="1"/>
    <row r="85084" hidden="1"/>
    <row r="85085" hidden="1"/>
    <row r="85086" hidden="1"/>
    <row r="85087" hidden="1"/>
    <row r="85088" hidden="1"/>
    <row r="85089" hidden="1"/>
    <row r="85090" hidden="1"/>
    <row r="85091" hidden="1"/>
    <row r="85092" hidden="1"/>
    <row r="85093" hidden="1"/>
    <row r="85094" hidden="1"/>
    <row r="85095" hidden="1"/>
    <row r="85096" hidden="1"/>
    <row r="85097" hidden="1"/>
    <row r="85098" hidden="1"/>
    <row r="85099" hidden="1"/>
    <row r="85100" hidden="1"/>
    <row r="85101" hidden="1"/>
    <row r="85102" hidden="1"/>
    <row r="85103" hidden="1"/>
    <row r="85104" hidden="1"/>
    <row r="85105" hidden="1"/>
    <row r="85106" hidden="1"/>
    <row r="85107" hidden="1"/>
    <row r="85108" hidden="1"/>
    <row r="85109" hidden="1"/>
    <row r="85110" hidden="1"/>
    <row r="85111" hidden="1"/>
    <row r="85112" hidden="1"/>
    <row r="85113" hidden="1"/>
    <row r="85114" hidden="1"/>
    <row r="85115" hidden="1"/>
    <row r="85116" hidden="1"/>
    <row r="85117" hidden="1"/>
    <row r="85118" hidden="1"/>
    <row r="85119" hidden="1"/>
    <row r="85120" hidden="1"/>
    <row r="85121" hidden="1"/>
    <row r="85122" hidden="1"/>
    <row r="85123" hidden="1"/>
    <row r="85124" hidden="1"/>
    <row r="85125" hidden="1"/>
    <row r="85126" hidden="1"/>
    <row r="85127" hidden="1"/>
    <row r="85128" hidden="1"/>
    <row r="85129" hidden="1"/>
    <row r="85130" hidden="1"/>
    <row r="85131" hidden="1"/>
    <row r="85132" hidden="1"/>
    <row r="85133" hidden="1"/>
    <row r="85134" hidden="1"/>
    <row r="85135" hidden="1"/>
    <row r="85136" hidden="1"/>
    <row r="85137" hidden="1"/>
    <row r="85138" hidden="1"/>
    <row r="85139" hidden="1"/>
    <row r="85140" hidden="1"/>
    <row r="85141" hidden="1"/>
    <row r="85142" hidden="1"/>
    <row r="85143" hidden="1"/>
    <row r="85144" hidden="1"/>
    <row r="85145" hidden="1"/>
    <row r="85146" hidden="1"/>
    <row r="85147" hidden="1"/>
    <row r="85148" hidden="1"/>
    <row r="85149" hidden="1"/>
    <row r="85150" hidden="1"/>
    <row r="85151" hidden="1"/>
    <row r="85152" hidden="1"/>
    <row r="85153" hidden="1"/>
    <row r="85154" hidden="1"/>
    <row r="85155" hidden="1"/>
    <row r="85156" hidden="1"/>
    <row r="85157" hidden="1"/>
    <row r="85158" hidden="1"/>
    <row r="85159" hidden="1"/>
    <row r="85160" hidden="1"/>
    <row r="85161" hidden="1"/>
    <row r="85162" hidden="1"/>
    <row r="85163" hidden="1"/>
    <row r="85164" hidden="1"/>
    <row r="85165" hidden="1"/>
    <row r="85166" hidden="1"/>
    <row r="85167" hidden="1"/>
    <row r="85168" hidden="1"/>
    <row r="85169" hidden="1"/>
    <row r="85170" hidden="1"/>
    <row r="85171" hidden="1"/>
    <row r="85172" hidden="1"/>
    <row r="85173" hidden="1"/>
    <row r="85174" hidden="1"/>
    <row r="85175" hidden="1"/>
    <row r="85176" hidden="1"/>
    <row r="85177" hidden="1"/>
    <row r="85178" hidden="1"/>
    <row r="85179" hidden="1"/>
    <row r="85180" hidden="1"/>
    <row r="85181" hidden="1"/>
    <row r="85182" hidden="1"/>
    <row r="85183" hidden="1"/>
    <row r="85184" hidden="1"/>
    <row r="85185" hidden="1"/>
    <row r="85186" hidden="1"/>
    <row r="85187" hidden="1"/>
    <row r="85188" hidden="1"/>
    <row r="85189" hidden="1"/>
    <row r="85190" hidden="1"/>
    <row r="85191" hidden="1"/>
    <row r="85192" hidden="1"/>
    <row r="85193" hidden="1"/>
    <row r="85194" hidden="1"/>
    <row r="85195" hidden="1"/>
    <row r="85196" hidden="1"/>
    <row r="85197" hidden="1"/>
    <row r="85198" hidden="1"/>
    <row r="85199" hidden="1"/>
    <row r="85200" hidden="1"/>
    <row r="85201" hidden="1"/>
    <row r="85202" hidden="1"/>
    <row r="85203" hidden="1"/>
    <row r="85204" hidden="1"/>
    <row r="85205" hidden="1"/>
    <row r="85206" hidden="1"/>
    <row r="85207" hidden="1"/>
    <row r="85208" hidden="1"/>
    <row r="85209" hidden="1"/>
    <row r="85210" hidden="1"/>
    <row r="85211" hidden="1"/>
    <row r="85212" hidden="1"/>
    <row r="85213" hidden="1"/>
    <row r="85214" hidden="1"/>
    <row r="85215" hidden="1"/>
    <row r="85216" hidden="1"/>
    <row r="85217" hidden="1"/>
    <row r="85218" hidden="1"/>
    <row r="85219" hidden="1"/>
    <row r="85220" hidden="1"/>
    <row r="85221" hidden="1"/>
    <row r="85222" hidden="1"/>
    <row r="85223" hidden="1"/>
    <row r="85224" hidden="1"/>
    <row r="85225" hidden="1"/>
    <row r="85226" hidden="1"/>
    <row r="85227" hidden="1"/>
    <row r="85228" hidden="1"/>
    <row r="85229" hidden="1"/>
    <row r="85230" hidden="1"/>
    <row r="85231" hidden="1"/>
    <row r="85232" hidden="1"/>
    <row r="85233" hidden="1"/>
    <row r="85234" hidden="1"/>
    <row r="85235" hidden="1"/>
    <row r="85236" hidden="1"/>
    <row r="85237" hidden="1"/>
    <row r="85238" hidden="1"/>
    <row r="85239" hidden="1"/>
    <row r="85240" hidden="1"/>
    <row r="85241" hidden="1"/>
    <row r="85242" hidden="1"/>
    <row r="85243" hidden="1"/>
    <row r="85244" hidden="1"/>
    <row r="85245" hidden="1"/>
    <row r="85246" hidden="1"/>
    <row r="85247" hidden="1"/>
    <row r="85248" hidden="1"/>
    <row r="85249" hidden="1"/>
    <row r="85250" hidden="1"/>
    <row r="85251" hidden="1"/>
    <row r="85252" hidden="1"/>
    <row r="85253" hidden="1"/>
    <row r="85254" hidden="1"/>
    <row r="85255" hidden="1"/>
    <row r="85256" hidden="1"/>
    <row r="85257" hidden="1"/>
    <row r="85258" hidden="1"/>
    <row r="85259" hidden="1"/>
    <row r="85260" hidden="1"/>
    <row r="85261" hidden="1"/>
    <row r="85262" hidden="1"/>
    <row r="85263" hidden="1"/>
    <row r="85264" hidden="1"/>
    <row r="85265" hidden="1"/>
    <row r="85266" hidden="1"/>
    <row r="85267" hidden="1"/>
    <row r="85268" hidden="1"/>
    <row r="85269" hidden="1"/>
    <row r="85270" hidden="1"/>
    <row r="85271" hidden="1"/>
    <row r="85272" hidden="1"/>
    <row r="85273" hidden="1"/>
    <row r="85274" hidden="1"/>
    <row r="85275" hidden="1"/>
    <row r="85276" hidden="1"/>
    <row r="85277" hidden="1"/>
    <row r="85278" hidden="1"/>
    <row r="85279" hidden="1"/>
    <row r="85280" hidden="1"/>
    <row r="85281" hidden="1"/>
    <row r="85282" hidden="1"/>
    <row r="85283" hidden="1"/>
    <row r="85284" hidden="1"/>
    <row r="85285" hidden="1"/>
    <row r="85286" hidden="1"/>
    <row r="85287" hidden="1"/>
    <row r="85288" hidden="1"/>
    <row r="85289" hidden="1"/>
    <row r="85290" hidden="1"/>
    <row r="85291" hidden="1"/>
    <row r="85292" hidden="1"/>
    <row r="85293" hidden="1"/>
    <row r="85294" hidden="1"/>
    <row r="85295" hidden="1"/>
    <row r="85296" hidden="1"/>
    <row r="85297" hidden="1"/>
    <row r="85298" hidden="1"/>
    <row r="85299" hidden="1"/>
    <row r="85300" hidden="1"/>
    <row r="85301" hidden="1"/>
    <row r="85302" hidden="1"/>
    <row r="85303" hidden="1"/>
    <row r="85304" hidden="1"/>
    <row r="85305" hidden="1"/>
    <row r="85306" hidden="1"/>
    <row r="85307" hidden="1"/>
    <row r="85308" hidden="1"/>
    <row r="85309" hidden="1"/>
    <row r="85310" hidden="1"/>
    <row r="85311" hidden="1"/>
    <row r="85312" hidden="1"/>
    <row r="85313" hidden="1"/>
    <row r="85314" hidden="1"/>
    <row r="85315" hidden="1"/>
    <row r="85316" hidden="1"/>
    <row r="85317" hidden="1"/>
    <row r="85318" hidden="1"/>
    <row r="85319" hidden="1"/>
    <row r="85320" hidden="1"/>
    <row r="85321" hidden="1"/>
    <row r="85322" hidden="1"/>
    <row r="85323" hidden="1"/>
    <row r="85324" hidden="1"/>
    <row r="85325" hidden="1"/>
    <row r="85326" hidden="1"/>
    <row r="85327" hidden="1"/>
    <row r="85328" hidden="1"/>
    <row r="85329" hidden="1"/>
    <row r="85330" hidden="1"/>
    <row r="85331" hidden="1"/>
    <row r="85332" hidden="1"/>
    <row r="85333" hidden="1"/>
    <row r="85334" hidden="1"/>
    <row r="85335" hidden="1"/>
    <row r="85336" hidden="1"/>
    <row r="85337" hidden="1"/>
    <row r="85338" hidden="1"/>
    <row r="85339" hidden="1"/>
    <row r="85340" hidden="1"/>
    <row r="85341" hidden="1"/>
    <row r="85342" hidden="1"/>
    <row r="85343" hidden="1"/>
    <row r="85344" hidden="1"/>
    <row r="85345" hidden="1"/>
    <row r="85346" hidden="1"/>
    <row r="85347" hidden="1"/>
    <row r="85348" hidden="1"/>
    <row r="85349" hidden="1"/>
    <row r="85350" hidden="1"/>
    <row r="85351" hidden="1"/>
    <row r="85352" hidden="1"/>
    <row r="85353" hidden="1"/>
    <row r="85354" hidden="1"/>
    <row r="85355" hidden="1"/>
    <row r="85356" hidden="1"/>
    <row r="85357" hidden="1"/>
    <row r="85358" hidden="1"/>
    <row r="85359" hidden="1"/>
    <row r="85360" hidden="1"/>
    <row r="85361" hidden="1"/>
    <row r="85362" hidden="1"/>
    <row r="85363" hidden="1"/>
    <row r="85364" hidden="1"/>
    <row r="85365" hidden="1"/>
    <row r="85366" hidden="1"/>
    <row r="85367" hidden="1"/>
    <row r="85368" hidden="1"/>
    <row r="85369" hidden="1"/>
    <row r="85370" hidden="1"/>
    <row r="85371" hidden="1"/>
    <row r="85372" hidden="1"/>
    <row r="85373" hidden="1"/>
    <row r="85374" hidden="1"/>
    <row r="85375" hidden="1"/>
    <row r="85376" hidden="1"/>
    <row r="85377" hidden="1"/>
    <row r="85378" hidden="1"/>
    <row r="85379" hidden="1"/>
    <row r="85380" hidden="1"/>
    <row r="85381" hidden="1"/>
    <row r="85382" hidden="1"/>
    <row r="85383" hidden="1"/>
    <row r="85384" hidden="1"/>
    <row r="85385" hidden="1"/>
    <row r="85386" hidden="1"/>
    <row r="85387" hidden="1"/>
    <row r="85388" hidden="1"/>
    <row r="85389" hidden="1"/>
    <row r="85390" hidden="1"/>
    <row r="85391" hidden="1"/>
    <row r="85392" hidden="1"/>
    <row r="85393" hidden="1"/>
    <row r="85394" hidden="1"/>
    <row r="85395" hidden="1"/>
    <row r="85396" hidden="1"/>
    <row r="85397" hidden="1"/>
    <row r="85398" hidden="1"/>
    <row r="85399" hidden="1"/>
    <row r="85400" hidden="1"/>
    <row r="85401" hidden="1"/>
    <row r="85402" hidden="1"/>
    <row r="85403" hidden="1"/>
    <row r="85404" hidden="1"/>
    <row r="85405" hidden="1"/>
    <row r="85406" hidden="1"/>
    <row r="85407" hidden="1"/>
    <row r="85408" hidden="1"/>
    <row r="85409" hidden="1"/>
    <row r="85410" hidden="1"/>
    <row r="85411" hidden="1"/>
    <row r="85412" hidden="1"/>
    <row r="85413" hidden="1"/>
    <row r="85414" hidden="1"/>
    <row r="85415" hidden="1"/>
    <row r="85416" hidden="1"/>
    <row r="85417" hidden="1"/>
    <row r="85418" hidden="1"/>
    <row r="85419" hidden="1"/>
    <row r="85420" hidden="1"/>
    <row r="85421" hidden="1"/>
    <row r="85422" hidden="1"/>
    <row r="85423" hidden="1"/>
    <row r="85424" hidden="1"/>
    <row r="85425" hidden="1"/>
    <row r="85426" hidden="1"/>
    <row r="85427" hidden="1"/>
    <row r="85428" hidden="1"/>
    <row r="85429" hidden="1"/>
    <row r="85430" hidden="1"/>
    <row r="85431" hidden="1"/>
    <row r="85432" hidden="1"/>
    <row r="85433" hidden="1"/>
    <row r="85434" hidden="1"/>
    <row r="85435" hidden="1"/>
    <row r="85436" hidden="1"/>
    <row r="85437" hidden="1"/>
    <row r="85438" hidden="1"/>
    <row r="85439" hidden="1"/>
    <row r="85440" hidden="1"/>
    <row r="85441" hidden="1"/>
    <row r="85442" hidden="1"/>
    <row r="85443" hidden="1"/>
    <row r="85444" hidden="1"/>
    <row r="85445" hidden="1"/>
    <row r="85446" hidden="1"/>
    <row r="85447" hidden="1"/>
    <row r="85448" hidden="1"/>
    <row r="85449" hidden="1"/>
    <row r="85450" hidden="1"/>
    <row r="85451" hidden="1"/>
    <row r="85452" hidden="1"/>
    <row r="85453" hidden="1"/>
    <row r="85454" hidden="1"/>
    <row r="85455" hidden="1"/>
    <row r="85456" hidden="1"/>
    <row r="85457" hidden="1"/>
    <row r="85458" hidden="1"/>
    <row r="85459" hidden="1"/>
    <row r="85460" hidden="1"/>
    <row r="85461" hidden="1"/>
    <row r="85462" hidden="1"/>
    <row r="85463" hidden="1"/>
    <row r="85464" hidden="1"/>
    <row r="85465" hidden="1"/>
    <row r="85466" hidden="1"/>
    <row r="85467" hidden="1"/>
    <row r="85468" hidden="1"/>
    <row r="85469" hidden="1"/>
    <row r="85470" hidden="1"/>
    <row r="85471" hidden="1"/>
    <row r="85472" hidden="1"/>
    <row r="85473" hidden="1"/>
    <row r="85474" hidden="1"/>
    <row r="85475" hidden="1"/>
    <row r="85476" hidden="1"/>
    <row r="85477" hidden="1"/>
    <row r="85478" hidden="1"/>
    <row r="85479" hidden="1"/>
    <row r="85480" hidden="1"/>
    <row r="85481" hidden="1"/>
    <row r="85482" hidden="1"/>
    <row r="85483" hidden="1"/>
    <row r="85484" hidden="1"/>
    <row r="85485" hidden="1"/>
    <row r="85486" hidden="1"/>
    <row r="85487" hidden="1"/>
    <row r="85488" hidden="1"/>
    <row r="85489" hidden="1"/>
    <row r="85490" hidden="1"/>
    <row r="85491" hidden="1"/>
    <row r="85492" hidden="1"/>
    <row r="85493" hidden="1"/>
    <row r="85494" hidden="1"/>
    <row r="85495" hidden="1"/>
    <row r="85496" hidden="1"/>
    <row r="85497" hidden="1"/>
    <row r="85498" hidden="1"/>
    <row r="85499" hidden="1"/>
    <row r="85500" hidden="1"/>
    <row r="85501" hidden="1"/>
    <row r="85502" hidden="1"/>
    <row r="85503" hidden="1"/>
    <row r="85504" hidden="1"/>
    <row r="85505" hidden="1"/>
    <row r="85506" hidden="1"/>
    <row r="85507" hidden="1"/>
    <row r="85508" hidden="1"/>
    <row r="85509" hidden="1"/>
    <row r="85510" hidden="1"/>
    <row r="85511" hidden="1"/>
    <row r="85512" hidden="1"/>
    <row r="85513" hidden="1"/>
    <row r="85514" hidden="1"/>
    <row r="85515" hidden="1"/>
    <row r="85516" hidden="1"/>
    <row r="85517" hidden="1"/>
    <row r="85518" hidden="1"/>
    <row r="85519" hidden="1"/>
    <row r="85520" hidden="1"/>
    <row r="85521" hidden="1"/>
    <row r="85522" hidden="1"/>
    <row r="85523" hidden="1"/>
    <row r="85524" hidden="1"/>
    <row r="85525" hidden="1"/>
    <row r="85526" hidden="1"/>
    <row r="85527" hidden="1"/>
    <row r="85528" hidden="1"/>
    <row r="85529" hidden="1"/>
    <row r="85530" hidden="1"/>
    <row r="85531" hidden="1"/>
    <row r="85532" hidden="1"/>
    <row r="85533" hidden="1"/>
    <row r="85534" hidden="1"/>
    <row r="85535" hidden="1"/>
    <row r="85536" hidden="1"/>
    <row r="85537" hidden="1"/>
    <row r="85538" hidden="1"/>
    <row r="85539" hidden="1"/>
    <row r="85540" hidden="1"/>
    <row r="85541" hidden="1"/>
    <row r="85542" hidden="1"/>
    <row r="85543" hidden="1"/>
    <row r="85544" hidden="1"/>
    <row r="85545" hidden="1"/>
    <row r="85546" hidden="1"/>
    <row r="85547" hidden="1"/>
    <row r="85548" hidden="1"/>
    <row r="85549" hidden="1"/>
    <row r="85550" hidden="1"/>
    <row r="85551" hidden="1"/>
    <row r="85552" hidden="1"/>
    <row r="85553" hidden="1"/>
    <row r="85554" hidden="1"/>
    <row r="85555" hidden="1"/>
    <row r="85556" hidden="1"/>
    <row r="85557" hidden="1"/>
    <row r="85558" hidden="1"/>
    <row r="85559" hidden="1"/>
    <row r="85560" hidden="1"/>
    <row r="85561" hidden="1"/>
    <row r="85562" hidden="1"/>
    <row r="85563" hidden="1"/>
    <row r="85564" hidden="1"/>
    <row r="85565" hidden="1"/>
    <row r="85566" hidden="1"/>
    <row r="85567" hidden="1"/>
    <row r="85568" hidden="1"/>
    <row r="85569" hidden="1"/>
    <row r="85570" hidden="1"/>
    <row r="85571" hidden="1"/>
    <row r="85572" hidden="1"/>
    <row r="85573" hidden="1"/>
    <row r="85574" hidden="1"/>
    <row r="85575" hidden="1"/>
    <row r="85576" hidden="1"/>
    <row r="85577" hidden="1"/>
    <row r="85578" hidden="1"/>
    <row r="85579" hidden="1"/>
    <row r="85580" hidden="1"/>
    <row r="85581" hidden="1"/>
    <row r="85582" hidden="1"/>
    <row r="85583" hidden="1"/>
    <row r="85584" hidden="1"/>
    <row r="85585" hidden="1"/>
    <row r="85586" hidden="1"/>
    <row r="85587" hidden="1"/>
    <row r="85588" hidden="1"/>
    <row r="85589" hidden="1"/>
    <row r="85590" hidden="1"/>
    <row r="85591" hidden="1"/>
    <row r="85592" hidden="1"/>
    <row r="85593" hidden="1"/>
    <row r="85594" hidden="1"/>
    <row r="85595" hidden="1"/>
    <row r="85596" hidden="1"/>
    <row r="85597" hidden="1"/>
    <row r="85598" hidden="1"/>
    <row r="85599" hidden="1"/>
    <row r="85600" hidden="1"/>
    <row r="85601" hidden="1"/>
    <row r="85602" hidden="1"/>
    <row r="85603" hidden="1"/>
    <row r="85604" hidden="1"/>
    <row r="85605" hidden="1"/>
    <row r="85606" hidden="1"/>
    <row r="85607" hidden="1"/>
    <row r="85608" hidden="1"/>
    <row r="85609" hidden="1"/>
    <row r="85610" hidden="1"/>
    <row r="85611" hidden="1"/>
    <row r="85612" hidden="1"/>
    <row r="85613" hidden="1"/>
    <row r="85614" hidden="1"/>
    <row r="85615" hidden="1"/>
    <row r="85616" hidden="1"/>
    <row r="85617" hidden="1"/>
    <row r="85618" hidden="1"/>
    <row r="85619" hidden="1"/>
    <row r="85620" hidden="1"/>
    <row r="85621" hidden="1"/>
    <row r="85622" hidden="1"/>
    <row r="85623" hidden="1"/>
    <row r="85624" hidden="1"/>
    <row r="85625" hidden="1"/>
    <row r="85626" hidden="1"/>
    <row r="85627" hidden="1"/>
    <row r="85628" hidden="1"/>
    <row r="85629" hidden="1"/>
    <row r="85630" hidden="1"/>
    <row r="85631" hidden="1"/>
    <row r="85632" hidden="1"/>
    <row r="85633" hidden="1"/>
    <row r="85634" hidden="1"/>
    <row r="85635" hidden="1"/>
    <row r="85636" hidden="1"/>
    <row r="85637" hidden="1"/>
    <row r="85638" hidden="1"/>
    <row r="85639" hidden="1"/>
    <row r="85640" hidden="1"/>
    <row r="85641" hidden="1"/>
    <row r="85642" hidden="1"/>
    <row r="85643" hidden="1"/>
    <row r="85644" hidden="1"/>
    <row r="85645" hidden="1"/>
    <row r="85646" hidden="1"/>
    <row r="85647" hidden="1"/>
    <row r="85648" hidden="1"/>
    <row r="85649" hidden="1"/>
    <row r="85650" hidden="1"/>
    <row r="85651" hidden="1"/>
    <row r="85652" hidden="1"/>
    <row r="85653" hidden="1"/>
    <row r="85654" hidden="1"/>
    <row r="85655" hidden="1"/>
    <row r="85656" hidden="1"/>
    <row r="85657" hidden="1"/>
    <row r="85658" hidden="1"/>
    <row r="85659" hidden="1"/>
    <row r="85660" hidden="1"/>
    <row r="85661" hidden="1"/>
    <row r="85662" hidden="1"/>
    <row r="85663" hidden="1"/>
    <row r="85664" hidden="1"/>
    <row r="85665" hidden="1"/>
    <row r="85666" hidden="1"/>
    <row r="85667" hidden="1"/>
    <row r="85668" hidden="1"/>
    <row r="85669" hidden="1"/>
    <row r="85670" hidden="1"/>
    <row r="85671" hidden="1"/>
    <row r="85672" hidden="1"/>
    <row r="85673" hidden="1"/>
    <row r="85674" hidden="1"/>
    <row r="85675" hidden="1"/>
    <row r="85676" hidden="1"/>
    <row r="85677" hidden="1"/>
    <row r="85678" hidden="1"/>
    <row r="85679" hidden="1"/>
    <row r="85680" hidden="1"/>
    <row r="85681" hidden="1"/>
    <row r="85682" hidden="1"/>
    <row r="85683" hidden="1"/>
    <row r="85684" hidden="1"/>
    <row r="85685" hidden="1"/>
    <row r="85686" hidden="1"/>
    <row r="85687" hidden="1"/>
    <row r="85688" hidden="1"/>
    <row r="85689" hidden="1"/>
    <row r="85690" hidden="1"/>
    <row r="85691" hidden="1"/>
    <row r="85692" hidden="1"/>
    <row r="85693" hidden="1"/>
    <row r="85694" hidden="1"/>
    <row r="85695" hidden="1"/>
    <row r="85696" hidden="1"/>
    <row r="85697" hidden="1"/>
    <row r="85698" hidden="1"/>
    <row r="85699" hidden="1"/>
    <row r="85700" hidden="1"/>
    <row r="85701" hidden="1"/>
    <row r="85702" hidden="1"/>
    <row r="85703" hidden="1"/>
    <row r="85704" hidden="1"/>
    <row r="85705" hidden="1"/>
    <row r="85706" hidden="1"/>
    <row r="85707" hidden="1"/>
    <row r="85708" hidden="1"/>
    <row r="85709" hidden="1"/>
    <row r="85710" hidden="1"/>
    <row r="85711" hidden="1"/>
    <row r="85712" hidden="1"/>
    <row r="85713" hidden="1"/>
    <row r="85714" hidden="1"/>
    <row r="85715" hidden="1"/>
    <row r="85716" hidden="1"/>
    <row r="85717" hidden="1"/>
    <row r="85718" hidden="1"/>
    <row r="85719" hidden="1"/>
    <row r="85720" hidden="1"/>
    <row r="85721" hidden="1"/>
    <row r="85722" hidden="1"/>
    <row r="85723" hidden="1"/>
    <row r="85724" hidden="1"/>
    <row r="85725" hidden="1"/>
    <row r="85726" hidden="1"/>
    <row r="85727" hidden="1"/>
    <row r="85728" hidden="1"/>
    <row r="85729" hidden="1"/>
    <row r="85730" hidden="1"/>
    <row r="85731" hidden="1"/>
    <row r="85732" hidden="1"/>
    <row r="85733" hidden="1"/>
    <row r="85734" hidden="1"/>
    <row r="85735" hidden="1"/>
    <row r="85736" hidden="1"/>
    <row r="85737" hidden="1"/>
    <row r="85738" hidden="1"/>
    <row r="85739" hidden="1"/>
    <row r="85740" hidden="1"/>
    <row r="85741" hidden="1"/>
    <row r="85742" hidden="1"/>
    <row r="85743" hidden="1"/>
    <row r="85744" hidden="1"/>
    <row r="85745" hidden="1"/>
    <row r="85746" hidden="1"/>
    <row r="85747" hidden="1"/>
    <row r="85748" hidden="1"/>
    <row r="85749" hidden="1"/>
    <row r="85750" hidden="1"/>
    <row r="85751" hidden="1"/>
    <row r="85752" hidden="1"/>
    <row r="85753" hidden="1"/>
    <row r="85754" hidden="1"/>
    <row r="85755" hidden="1"/>
    <row r="85756" hidden="1"/>
    <row r="85757" hidden="1"/>
    <row r="85758" hidden="1"/>
    <row r="85759" hidden="1"/>
    <row r="85760" hidden="1"/>
    <row r="85761" hidden="1"/>
    <row r="85762" hidden="1"/>
    <row r="85763" hidden="1"/>
    <row r="85764" hidden="1"/>
    <row r="85765" hidden="1"/>
    <row r="85766" hidden="1"/>
    <row r="85767" hidden="1"/>
    <row r="85768" hidden="1"/>
    <row r="85769" hidden="1"/>
    <row r="85770" hidden="1"/>
    <row r="85771" hidden="1"/>
    <row r="85772" hidden="1"/>
    <row r="85773" hidden="1"/>
    <row r="85774" hidden="1"/>
    <row r="85775" hidden="1"/>
    <row r="85776" hidden="1"/>
    <row r="85777" hidden="1"/>
    <row r="85778" hidden="1"/>
    <row r="85779" hidden="1"/>
    <row r="85780" hidden="1"/>
    <row r="85781" hidden="1"/>
    <row r="85782" hidden="1"/>
    <row r="85783" hidden="1"/>
    <row r="85784" hidden="1"/>
    <row r="85785" hidden="1"/>
    <row r="85786" hidden="1"/>
    <row r="85787" hidden="1"/>
    <row r="85788" hidden="1"/>
    <row r="85789" hidden="1"/>
    <row r="85790" hidden="1"/>
    <row r="85791" hidden="1"/>
    <row r="85792" hidden="1"/>
    <row r="85793" hidden="1"/>
    <row r="85794" hidden="1"/>
    <row r="85795" hidden="1"/>
    <row r="85796" hidden="1"/>
    <row r="85797" hidden="1"/>
    <row r="85798" hidden="1"/>
    <row r="85799" hidden="1"/>
    <row r="85800" hidden="1"/>
    <row r="85801" hidden="1"/>
    <row r="85802" hidden="1"/>
    <row r="85803" hidden="1"/>
    <row r="85804" hidden="1"/>
    <row r="85805" hidden="1"/>
    <row r="85806" hidden="1"/>
    <row r="85807" hidden="1"/>
    <row r="85808" hidden="1"/>
    <row r="85809" hidden="1"/>
    <row r="85810" hidden="1"/>
    <row r="85811" hidden="1"/>
    <row r="85812" hidden="1"/>
    <row r="85813" hidden="1"/>
    <row r="85814" hidden="1"/>
    <row r="85815" hidden="1"/>
    <row r="85816" hidden="1"/>
    <row r="85817" hidden="1"/>
    <row r="85818" hidden="1"/>
    <row r="85819" hidden="1"/>
    <row r="85820" hidden="1"/>
    <row r="85821" hidden="1"/>
    <row r="85822" hidden="1"/>
    <row r="85823" hidden="1"/>
    <row r="85824" hidden="1"/>
    <row r="85825" hidden="1"/>
    <row r="85826" hidden="1"/>
    <row r="85827" hidden="1"/>
    <row r="85828" hidden="1"/>
    <row r="85829" hidden="1"/>
    <row r="85830" hidden="1"/>
    <row r="85831" hidden="1"/>
    <row r="85832" hidden="1"/>
    <row r="85833" hidden="1"/>
    <row r="85834" hidden="1"/>
    <row r="85835" hidden="1"/>
    <row r="85836" hidden="1"/>
    <row r="85837" hidden="1"/>
    <row r="85838" hidden="1"/>
    <row r="85839" hidden="1"/>
    <row r="85840" hidden="1"/>
    <row r="85841" hidden="1"/>
    <row r="85842" hidden="1"/>
    <row r="85843" hidden="1"/>
    <row r="85844" hidden="1"/>
    <row r="85845" hidden="1"/>
    <row r="85846" hidden="1"/>
    <row r="85847" hidden="1"/>
    <row r="85848" hidden="1"/>
    <row r="85849" hidden="1"/>
    <row r="85850" hidden="1"/>
    <row r="85851" hidden="1"/>
    <row r="85852" hidden="1"/>
    <row r="85853" hidden="1"/>
    <row r="85854" hidden="1"/>
    <row r="85855" hidden="1"/>
    <row r="85856" hidden="1"/>
    <row r="85857" hidden="1"/>
    <row r="85858" hidden="1"/>
    <row r="85859" hidden="1"/>
    <row r="85860" hidden="1"/>
    <row r="85861" hidden="1"/>
    <row r="85862" hidden="1"/>
    <row r="85863" hidden="1"/>
    <row r="85864" hidden="1"/>
    <row r="85865" hidden="1"/>
    <row r="85866" hidden="1"/>
    <row r="85867" hidden="1"/>
    <row r="85868" hidden="1"/>
    <row r="85869" hidden="1"/>
    <row r="85870" hidden="1"/>
    <row r="85871" hidden="1"/>
    <row r="85872" hidden="1"/>
    <row r="85873" hidden="1"/>
    <row r="85874" hidden="1"/>
    <row r="85875" hidden="1"/>
    <row r="85876" hidden="1"/>
    <row r="85877" hidden="1"/>
    <row r="85878" hidden="1"/>
    <row r="85879" hidden="1"/>
    <row r="85880" hidden="1"/>
    <row r="85881" hidden="1"/>
    <row r="85882" hidden="1"/>
    <row r="85883" hidden="1"/>
    <row r="85884" hidden="1"/>
    <row r="85885" hidden="1"/>
    <row r="85886" hidden="1"/>
    <row r="85887" hidden="1"/>
    <row r="85888" hidden="1"/>
    <row r="85889" hidden="1"/>
    <row r="85890" hidden="1"/>
    <row r="85891" hidden="1"/>
    <row r="85892" hidden="1"/>
    <row r="85893" hidden="1"/>
    <row r="85894" hidden="1"/>
    <row r="85895" hidden="1"/>
    <row r="85896" hidden="1"/>
    <row r="85897" hidden="1"/>
    <row r="85898" hidden="1"/>
    <row r="85899" hidden="1"/>
    <row r="85900" hidden="1"/>
    <row r="85901" hidden="1"/>
    <row r="85902" hidden="1"/>
    <row r="85903" hidden="1"/>
    <row r="85904" hidden="1"/>
    <row r="85905" hidden="1"/>
    <row r="85906" hidden="1"/>
    <row r="85907" hidden="1"/>
    <row r="85908" hidden="1"/>
    <row r="85909" hidden="1"/>
    <row r="85910" hidden="1"/>
    <row r="85911" hidden="1"/>
    <row r="85912" hidden="1"/>
    <row r="85913" hidden="1"/>
    <row r="85914" hidden="1"/>
    <row r="85915" hidden="1"/>
    <row r="85916" hidden="1"/>
    <row r="85917" hidden="1"/>
    <row r="85918" hidden="1"/>
    <row r="85919" hidden="1"/>
    <row r="85920" hidden="1"/>
    <row r="85921" hidden="1"/>
    <row r="85922" hidden="1"/>
    <row r="85923" hidden="1"/>
    <row r="85924" hidden="1"/>
    <row r="85925" hidden="1"/>
    <row r="85926" hidden="1"/>
    <row r="85927" hidden="1"/>
    <row r="85928" hidden="1"/>
    <row r="85929" hidden="1"/>
    <row r="85930" hidden="1"/>
    <row r="85931" hidden="1"/>
    <row r="85932" hidden="1"/>
    <row r="85933" hidden="1"/>
    <row r="85934" hidden="1"/>
    <row r="85935" hidden="1"/>
    <row r="85936" hidden="1"/>
    <row r="85937" hidden="1"/>
    <row r="85938" hidden="1"/>
    <row r="85939" hidden="1"/>
    <row r="85940" hidden="1"/>
    <row r="85941" hidden="1"/>
    <row r="85942" hidden="1"/>
    <row r="85943" hidden="1"/>
    <row r="85944" hidden="1"/>
    <row r="85945" hidden="1"/>
    <row r="85946" hidden="1"/>
    <row r="85947" hidden="1"/>
    <row r="85948" hidden="1"/>
    <row r="85949" hidden="1"/>
    <row r="85950" hidden="1"/>
    <row r="85951" hidden="1"/>
    <row r="85952" hidden="1"/>
    <row r="85953" hidden="1"/>
    <row r="85954" hidden="1"/>
    <row r="85955" hidden="1"/>
    <row r="85956" hidden="1"/>
    <row r="85957" hidden="1"/>
    <row r="85958" hidden="1"/>
    <row r="85959" hidden="1"/>
    <row r="85960" hidden="1"/>
    <row r="85961" hidden="1"/>
    <row r="85962" hidden="1"/>
    <row r="85963" hidden="1"/>
    <row r="85964" hidden="1"/>
    <row r="85965" hidden="1"/>
    <row r="85966" hidden="1"/>
    <row r="85967" hidden="1"/>
    <row r="85968" hidden="1"/>
    <row r="85969" hidden="1"/>
    <row r="85970" hidden="1"/>
    <row r="85971" hidden="1"/>
    <row r="85972" hidden="1"/>
    <row r="85973" hidden="1"/>
    <row r="85974" hidden="1"/>
    <row r="85975" hidden="1"/>
    <row r="85976" hidden="1"/>
    <row r="85977" hidden="1"/>
    <row r="85978" hidden="1"/>
    <row r="85979" hidden="1"/>
    <row r="85980" hidden="1"/>
    <row r="85981" hidden="1"/>
    <row r="85982" hidden="1"/>
    <row r="85983" hidden="1"/>
    <row r="85984" hidden="1"/>
    <row r="85985" hidden="1"/>
    <row r="85986" hidden="1"/>
    <row r="85987" hidden="1"/>
    <row r="85988" hidden="1"/>
    <row r="85989" hidden="1"/>
    <row r="85990" hidden="1"/>
    <row r="85991" hidden="1"/>
    <row r="85992" hidden="1"/>
    <row r="85993" hidden="1"/>
    <row r="85994" hidden="1"/>
    <row r="85995" hidden="1"/>
    <row r="85996" hidden="1"/>
    <row r="85997" hidden="1"/>
    <row r="85998" hidden="1"/>
    <row r="85999" hidden="1"/>
    <row r="86000" hidden="1"/>
    <row r="86001" hidden="1"/>
    <row r="86002" hidden="1"/>
    <row r="86003" hidden="1"/>
    <row r="86004" hidden="1"/>
    <row r="86005" hidden="1"/>
    <row r="86006" hidden="1"/>
    <row r="86007" hidden="1"/>
    <row r="86008" hidden="1"/>
    <row r="86009" hidden="1"/>
    <row r="86010" hidden="1"/>
    <row r="86011" hidden="1"/>
    <row r="86012" hidden="1"/>
    <row r="86013" hidden="1"/>
    <row r="86014" hidden="1"/>
    <row r="86015" hidden="1"/>
    <row r="86016" hidden="1"/>
    <row r="86017" hidden="1"/>
    <row r="86018" hidden="1"/>
    <row r="86019" hidden="1"/>
    <row r="86020" hidden="1"/>
    <row r="86021" hidden="1"/>
    <row r="86022" hidden="1"/>
    <row r="86023" hidden="1"/>
    <row r="86024" hidden="1"/>
    <row r="86025" hidden="1"/>
    <row r="86026" hidden="1"/>
    <row r="86027" hidden="1"/>
    <row r="86028" hidden="1"/>
    <row r="86029" hidden="1"/>
    <row r="86030" hidden="1"/>
    <row r="86031" hidden="1"/>
    <row r="86032" hidden="1"/>
    <row r="86033" hidden="1"/>
    <row r="86034" hidden="1"/>
    <row r="86035" hidden="1"/>
    <row r="86036" hidden="1"/>
    <row r="86037" hidden="1"/>
    <row r="86038" hidden="1"/>
    <row r="86039" hidden="1"/>
    <row r="86040" hidden="1"/>
    <row r="86041" hidden="1"/>
    <row r="86042" hidden="1"/>
    <row r="86043" hidden="1"/>
    <row r="86044" hidden="1"/>
    <row r="86045" hidden="1"/>
    <row r="86046" hidden="1"/>
    <row r="86047" hidden="1"/>
    <row r="86048" hidden="1"/>
    <row r="86049" hidden="1"/>
    <row r="86050" hidden="1"/>
    <row r="86051" hidden="1"/>
    <row r="86052" hidden="1"/>
    <row r="86053" hidden="1"/>
    <row r="86054" hidden="1"/>
    <row r="86055" hidden="1"/>
    <row r="86056" hidden="1"/>
    <row r="86057" hidden="1"/>
    <row r="86058" hidden="1"/>
    <row r="86059" hidden="1"/>
    <row r="86060" hidden="1"/>
    <row r="86061" hidden="1"/>
    <row r="86062" hidden="1"/>
    <row r="86063" hidden="1"/>
    <row r="86064" hidden="1"/>
    <row r="86065" hidden="1"/>
    <row r="86066" hidden="1"/>
    <row r="86067" hidden="1"/>
    <row r="86068" hidden="1"/>
    <row r="86069" hidden="1"/>
    <row r="86070" hidden="1"/>
    <row r="86071" hidden="1"/>
    <row r="86072" hidden="1"/>
    <row r="86073" hidden="1"/>
    <row r="86074" hidden="1"/>
    <row r="86075" hidden="1"/>
    <row r="86076" hidden="1"/>
    <row r="86077" hidden="1"/>
    <row r="86078" hidden="1"/>
    <row r="86079" hidden="1"/>
    <row r="86080" hidden="1"/>
    <row r="86081" hidden="1"/>
    <row r="86082" hidden="1"/>
    <row r="86083" hidden="1"/>
    <row r="86084" hidden="1"/>
    <row r="86085" hidden="1"/>
    <row r="86086" hidden="1"/>
    <row r="86087" hidden="1"/>
    <row r="86088" hidden="1"/>
    <row r="86089" hidden="1"/>
    <row r="86090" hidden="1"/>
    <row r="86091" hidden="1"/>
    <row r="86092" hidden="1"/>
    <row r="86093" hidden="1"/>
    <row r="86094" hidden="1"/>
    <row r="86095" hidden="1"/>
    <row r="86096" hidden="1"/>
    <row r="86097" hidden="1"/>
    <row r="86098" hidden="1"/>
    <row r="86099" hidden="1"/>
    <row r="86100" hidden="1"/>
    <row r="86101" hidden="1"/>
    <row r="86102" hidden="1"/>
    <row r="86103" hidden="1"/>
  </sheetData>
  <autoFilter ref="A2:K86103">
    <filterColumn colId="9">
      <customFilters>
        <customFilter operator="greaterThan" val="6.27"/>
      </customFilters>
    </filterColumn>
    <filterColumn colId="10"/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"/>
  <sheetViews>
    <sheetView workbookViewId="0">
      <selection activeCell="H24" sqref="H24"/>
    </sheetView>
  </sheetViews>
  <sheetFormatPr defaultRowHeight="15"/>
  <sheetData>
    <row r="1" spans="1:14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184"/>
      <c r="L1" s="184"/>
      <c r="M1" s="184"/>
      <c r="N1" s="184"/>
    </row>
    <row r="2" spans="1:14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7</v>
      </c>
      <c r="G2" s="3" t="s">
        <v>9</v>
      </c>
      <c r="H2" s="3" t="s">
        <v>10</v>
      </c>
      <c r="I2" s="3" t="s">
        <v>13</v>
      </c>
      <c r="J2" s="4" t="s">
        <v>14</v>
      </c>
      <c r="K2" s="184"/>
      <c r="L2" s="184"/>
      <c r="M2" s="184"/>
      <c r="N2" s="184"/>
    </row>
    <row r="3" spans="1:14">
      <c r="A3" s="5"/>
      <c r="B3" s="5"/>
      <c r="C3" s="5"/>
      <c r="D3" s="5"/>
      <c r="E3" s="5" t="s">
        <v>6</v>
      </c>
      <c r="F3" s="5" t="s">
        <v>8</v>
      </c>
      <c r="G3" s="5" t="s">
        <v>8</v>
      </c>
      <c r="H3" s="5" t="s">
        <v>8</v>
      </c>
      <c r="I3" s="5" t="s">
        <v>12</v>
      </c>
      <c r="J3" s="6" t="s">
        <v>12</v>
      </c>
      <c r="K3" s="184"/>
      <c r="L3" s="184"/>
      <c r="M3" s="184"/>
      <c r="N3" s="184"/>
    </row>
    <row r="4" spans="1:14" ht="15.75">
      <c r="A4" t="s">
        <v>664</v>
      </c>
      <c r="B4" t="s">
        <v>662</v>
      </c>
      <c r="C4">
        <v>181</v>
      </c>
      <c r="D4" t="s">
        <v>99</v>
      </c>
      <c r="E4">
        <v>2.8</v>
      </c>
      <c r="F4" s="182">
        <f>+MAX('Force from etabs'!F:F)</f>
        <v>6.5739000000000001</v>
      </c>
      <c r="G4">
        <v>-1.8093999999999999</v>
      </c>
      <c r="H4">
        <v>0.1163</v>
      </c>
      <c r="I4">
        <v>-0.15079999999999999</v>
      </c>
      <c r="J4">
        <v>-9.0635999999999992</v>
      </c>
      <c r="K4" s="184"/>
      <c r="L4" s="36"/>
      <c r="M4" s="184"/>
      <c r="N4" s="184"/>
    </row>
    <row r="5" spans="1:14" ht="15.75">
      <c r="A5" t="s">
        <v>167</v>
      </c>
      <c r="B5" t="s">
        <v>661</v>
      </c>
      <c r="C5">
        <v>210</v>
      </c>
      <c r="D5" t="s">
        <v>41</v>
      </c>
      <c r="E5">
        <v>0</v>
      </c>
      <c r="F5" s="182">
        <f>+MIN('Force from etabs'!F:F)</f>
        <v>-249.84620000000001</v>
      </c>
      <c r="G5">
        <v>123.8009</v>
      </c>
      <c r="H5">
        <v>-1.36</v>
      </c>
      <c r="I5">
        <v>3.3877999999999999</v>
      </c>
      <c r="J5">
        <v>1.8963000000000001</v>
      </c>
      <c r="K5" s="184"/>
      <c r="L5" s="36"/>
      <c r="M5" s="184"/>
      <c r="N5" s="184"/>
    </row>
    <row r="6" spans="1:14" ht="15.75">
      <c r="A6" t="s">
        <v>167</v>
      </c>
      <c r="B6" t="s">
        <v>661</v>
      </c>
      <c r="C6">
        <v>210</v>
      </c>
      <c r="D6" t="s">
        <v>41</v>
      </c>
      <c r="E6">
        <v>2.1255000000000002</v>
      </c>
      <c r="F6">
        <v>-245.02029999999999</v>
      </c>
      <c r="G6" s="182">
        <f>+MAX(ABS(MAX('Force from etabs'!$G:$G)),ABS(MIN('Force from etabs'!$G:$G)))</f>
        <v>123.8009</v>
      </c>
      <c r="H6">
        <v>-1.36</v>
      </c>
      <c r="I6">
        <v>6.2784000000000004</v>
      </c>
      <c r="J6">
        <v>-261.24250000000001</v>
      </c>
      <c r="K6" s="184"/>
      <c r="L6" s="36"/>
      <c r="M6" s="184"/>
      <c r="N6" s="184"/>
    </row>
    <row r="7" spans="1:14" ht="15.75">
      <c r="A7" t="s">
        <v>167</v>
      </c>
      <c r="B7" t="s">
        <v>661</v>
      </c>
      <c r="C7">
        <v>210</v>
      </c>
      <c r="D7" t="s">
        <v>41</v>
      </c>
      <c r="E7">
        <v>2.1255000000000002</v>
      </c>
      <c r="F7">
        <v>-245.02029999999999</v>
      </c>
      <c r="G7">
        <v>123.8009</v>
      </c>
      <c r="H7" s="182">
        <f>+MAX(ABS(MAX('Force from etabs'!$H:$H)),ABS(MIN('Force from etabs'!$H:$H)))</f>
        <v>1.36</v>
      </c>
      <c r="I7">
        <v>6.2784000000000004</v>
      </c>
      <c r="J7">
        <v>-261.24250000000001</v>
      </c>
      <c r="K7" s="184"/>
      <c r="L7" s="36"/>
      <c r="M7" s="184"/>
      <c r="N7" s="184"/>
    </row>
    <row r="8" spans="1:14" ht="15.75">
      <c r="A8" t="s">
        <v>167</v>
      </c>
      <c r="B8" t="s">
        <v>661</v>
      </c>
      <c r="C8">
        <v>210</v>
      </c>
      <c r="D8" t="s">
        <v>41</v>
      </c>
      <c r="E8">
        <v>2.1255000000000002</v>
      </c>
      <c r="F8">
        <v>-245.02029999999999</v>
      </c>
      <c r="G8">
        <v>123.8009</v>
      </c>
      <c r="H8">
        <v>-1.36</v>
      </c>
      <c r="I8" s="182">
        <f>+MAX(ABS(MAX('Force from etabs'!$J:$J)),ABS(MIN('Force from etabs'!$J:$J)))</f>
        <v>6.2784000000000004</v>
      </c>
      <c r="J8">
        <v>-261.24250000000001</v>
      </c>
      <c r="K8" s="184"/>
      <c r="L8" s="36"/>
      <c r="M8" s="184"/>
      <c r="N8" s="184"/>
    </row>
    <row r="9" spans="1:14" ht="15.75">
      <c r="A9" t="s">
        <v>15</v>
      </c>
      <c r="B9" t="s">
        <v>663</v>
      </c>
      <c r="C9">
        <v>187</v>
      </c>
      <c r="D9" t="s">
        <v>41</v>
      </c>
      <c r="E9">
        <v>2.8</v>
      </c>
      <c r="F9">
        <v>0</v>
      </c>
      <c r="G9">
        <v>-10.7555</v>
      </c>
      <c r="H9">
        <v>0</v>
      </c>
      <c r="I9">
        <v>0</v>
      </c>
      <c r="J9" s="182">
        <f>+MAX(ABS(MAX('Force from etabs'!$K:$K)),ABS(MIN('Force from etabs'!$K:$K)))</f>
        <v>261.24250000000001</v>
      </c>
      <c r="K9" s="184"/>
      <c r="L9" s="36"/>
      <c r="M9" s="184"/>
      <c r="N9" s="184"/>
    </row>
    <row r="10" spans="1:14" ht="15.75">
      <c r="K10" s="184"/>
      <c r="L10" s="36"/>
      <c r="M10" s="184"/>
      <c r="N10" s="184"/>
    </row>
    <row r="11" spans="1:14">
      <c r="K11" s="184"/>
      <c r="L11" s="184"/>
      <c r="M11" s="184"/>
      <c r="N11" s="18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305"/>
  <sheetViews>
    <sheetView tabSelected="1" topLeftCell="A233" workbookViewId="0">
      <selection activeCell="G259" sqref="G259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169</v>
      </c>
      <c r="B2" s="11" t="s">
        <v>170</v>
      </c>
    </row>
    <row r="3" spans="1:15" s="19" customFormat="1" ht="15.75">
      <c r="A3" s="13"/>
      <c r="B3" s="14" t="s">
        <v>171</v>
      </c>
      <c r="C3" s="14" t="s">
        <v>172</v>
      </c>
      <c r="D3" s="15" t="s">
        <v>173</v>
      </c>
      <c r="E3" s="16">
        <v>528.29999999999995</v>
      </c>
      <c r="F3" s="17" t="s">
        <v>174</v>
      </c>
      <c r="G3" s="18"/>
      <c r="H3" s="8"/>
      <c r="I3" s="12"/>
      <c r="K3" s="172" t="s">
        <v>606</v>
      </c>
    </row>
    <row r="4" spans="1:15" s="19" customFormat="1" ht="15.75">
      <c r="A4" s="13"/>
      <c r="B4" s="14" t="s">
        <v>175</v>
      </c>
      <c r="C4" s="14" t="s">
        <v>176</v>
      </c>
      <c r="D4" s="15" t="s">
        <v>173</v>
      </c>
      <c r="E4" s="16">
        <v>208.8</v>
      </c>
      <c r="F4" s="17" t="s">
        <v>174</v>
      </c>
      <c r="G4" s="18"/>
      <c r="H4" s="8"/>
      <c r="I4" s="12"/>
      <c r="K4" s="172" t="s">
        <v>655</v>
      </c>
    </row>
    <row r="5" spans="1:15" s="19" customFormat="1" ht="18.75">
      <c r="A5" s="13"/>
      <c r="B5" s="14" t="s">
        <v>177</v>
      </c>
      <c r="C5" s="14" t="s">
        <v>178</v>
      </c>
      <c r="D5" s="15" t="s">
        <v>173</v>
      </c>
      <c r="E5" s="16">
        <v>13.2</v>
      </c>
      <c r="F5" s="17" t="s">
        <v>174</v>
      </c>
      <c r="G5" s="18"/>
      <c r="H5" s="8"/>
      <c r="I5" s="12"/>
      <c r="J5"/>
      <c r="K5" t="s">
        <v>656</v>
      </c>
      <c r="L5" t="str">
        <f>G179</f>
        <v>Satisfied</v>
      </c>
      <c r="M5"/>
      <c r="N5"/>
    </row>
    <row r="6" spans="1:15" s="19" customFormat="1" ht="18.75">
      <c r="A6" s="13"/>
      <c r="B6" s="14" t="s">
        <v>179</v>
      </c>
      <c r="C6" s="14" t="s">
        <v>180</v>
      </c>
      <c r="D6" s="15" t="s">
        <v>173</v>
      </c>
      <c r="E6" s="16">
        <v>9.6</v>
      </c>
      <c r="F6" s="17" t="s">
        <v>174</v>
      </c>
      <c r="G6" s="18"/>
      <c r="H6" s="8"/>
      <c r="I6" s="12"/>
      <c r="J6"/>
      <c r="K6" t="s">
        <v>657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181</v>
      </c>
      <c r="C7" s="14" t="s">
        <v>182</v>
      </c>
      <c r="D7" s="15" t="s">
        <v>173</v>
      </c>
      <c r="E7" s="16">
        <v>12.7</v>
      </c>
      <c r="F7" s="17" t="s">
        <v>174</v>
      </c>
      <c r="G7" s="18"/>
      <c r="H7" s="8"/>
      <c r="I7" s="12"/>
      <c r="J7"/>
      <c r="K7" t="s">
        <v>658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183</v>
      </c>
      <c r="C8" s="14" t="s">
        <v>184</v>
      </c>
      <c r="D8" s="20" t="s">
        <v>173</v>
      </c>
      <c r="E8" s="16">
        <v>5000</v>
      </c>
      <c r="F8" s="21" t="s">
        <v>174</v>
      </c>
      <c r="G8" s="18"/>
      <c r="I8"/>
      <c r="J8"/>
      <c r="K8" t="s">
        <v>659</v>
      </c>
      <c r="L8"/>
      <c r="M8"/>
      <c r="N8"/>
      <c r="O8"/>
    </row>
    <row r="9" spans="1:15" s="19" customFormat="1" ht="15.75">
      <c r="A9" s="13"/>
      <c r="B9" s="14" t="s">
        <v>185</v>
      </c>
      <c r="C9" s="14" t="s">
        <v>186</v>
      </c>
      <c r="D9" s="20" t="s">
        <v>173</v>
      </c>
      <c r="E9" s="16">
        <v>0.65</v>
      </c>
      <c r="G9" s="18"/>
      <c r="I9"/>
      <c r="J9"/>
      <c r="K9" t="s">
        <v>656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187</v>
      </c>
      <c r="C10" s="14" t="s">
        <v>188</v>
      </c>
      <c r="D10" s="15" t="s">
        <v>173</v>
      </c>
      <c r="E10" s="16">
        <v>350</v>
      </c>
      <c r="F10" s="21" t="s">
        <v>189</v>
      </c>
      <c r="G10" s="22"/>
      <c r="I10"/>
      <c r="J10"/>
      <c r="K10" t="s">
        <v>657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190</v>
      </c>
      <c r="C11" s="14" t="s">
        <v>191</v>
      </c>
      <c r="D11" s="15" t="s">
        <v>173</v>
      </c>
      <c r="E11" s="16">
        <v>490</v>
      </c>
      <c r="F11" s="21" t="s">
        <v>189</v>
      </c>
      <c r="G11" s="22"/>
      <c r="I11"/>
      <c r="J11"/>
      <c r="K11" t="s">
        <v>658</v>
      </c>
      <c r="L11" t="str">
        <f>F259</f>
        <v>&gt;1,Unsatisfied</v>
      </c>
      <c r="M11"/>
      <c r="N11"/>
      <c r="O11"/>
    </row>
    <row r="12" spans="1:15" s="19" customFormat="1" ht="18">
      <c r="A12" s="13"/>
      <c r="B12" s="14" t="s">
        <v>192</v>
      </c>
      <c r="C12" s="14" t="s">
        <v>193</v>
      </c>
      <c r="D12" s="15" t="s">
        <v>173</v>
      </c>
      <c r="E12" s="16">
        <v>490</v>
      </c>
      <c r="F12" s="21" t="s">
        <v>189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194</v>
      </c>
      <c r="C13" s="14" t="s">
        <v>195</v>
      </c>
      <c r="D13" s="15" t="s">
        <v>173</v>
      </c>
      <c r="E13" s="23">
        <v>200000</v>
      </c>
      <c r="F13" s="21" t="s">
        <v>189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176</v>
      </c>
      <c r="B15" s="11" t="s">
        <v>196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197</v>
      </c>
      <c r="C16" s="26" t="s">
        <v>198</v>
      </c>
      <c r="D16" s="27" t="s">
        <v>173</v>
      </c>
      <c r="E16" s="16">
        <v>350</v>
      </c>
      <c r="F16" s="21" t="s">
        <v>8</v>
      </c>
      <c r="G16" s="36"/>
    </row>
    <row r="17" spans="1:24" s="19" customFormat="1" ht="18.75">
      <c r="A17" s="13"/>
      <c r="B17" s="25" t="s">
        <v>199</v>
      </c>
      <c r="C17" s="26" t="s">
        <v>200</v>
      </c>
      <c r="D17" s="27" t="s">
        <v>173</v>
      </c>
      <c r="E17" s="16">
        <v>350</v>
      </c>
      <c r="F17" s="21" t="s">
        <v>8</v>
      </c>
      <c r="G17" s="36"/>
    </row>
    <row r="18" spans="1:24" s="19" customFormat="1" ht="18.75">
      <c r="A18" s="13"/>
      <c r="B18" s="25" t="s">
        <v>201</v>
      </c>
      <c r="C18" s="26" t="s">
        <v>202</v>
      </c>
      <c r="D18" s="27" t="s">
        <v>173</v>
      </c>
      <c r="E18" s="16">
        <v>100</v>
      </c>
      <c r="F18" s="21" t="s">
        <v>8</v>
      </c>
      <c r="G18" s="36"/>
    </row>
    <row r="19" spans="1:24" s="19" customFormat="1" ht="18.75">
      <c r="A19" s="13"/>
      <c r="B19" s="25" t="s">
        <v>203</v>
      </c>
      <c r="C19" s="26" t="s">
        <v>204</v>
      </c>
      <c r="D19" s="27" t="s">
        <v>173</v>
      </c>
      <c r="E19" s="16">
        <v>1</v>
      </c>
      <c r="F19" s="21" t="s">
        <v>8</v>
      </c>
      <c r="G19" s="36"/>
    </row>
    <row r="20" spans="1:24" s="19" customFormat="1" ht="18.75">
      <c r="A20" s="13"/>
      <c r="B20" s="25" t="s">
        <v>205</v>
      </c>
      <c r="C20" s="26" t="s">
        <v>206</v>
      </c>
      <c r="D20" s="27" t="s">
        <v>173</v>
      </c>
      <c r="E20" s="16">
        <v>1</v>
      </c>
      <c r="F20" s="21" t="s">
        <v>207</v>
      </c>
      <c r="G20" s="36"/>
      <c r="L20" s="28"/>
    </row>
    <row r="21" spans="1:24" s="19" customFormat="1" ht="18.75">
      <c r="A21" s="13"/>
      <c r="B21" s="25" t="s">
        <v>208</v>
      </c>
      <c r="C21" s="26" t="s">
        <v>209</v>
      </c>
      <c r="D21" s="27" t="s">
        <v>173</v>
      </c>
      <c r="E21" s="16">
        <v>110</v>
      </c>
      <c r="F21" s="21" t="s">
        <v>207</v>
      </c>
      <c r="G21" s="36"/>
    </row>
    <row r="22" spans="1:24" s="19" customFormat="1" ht="15.75">
      <c r="A22" s="13"/>
      <c r="B22"/>
      <c r="C22" s="29"/>
      <c r="D22"/>
      <c r="E22"/>
      <c r="F22" s="21"/>
      <c r="G22" s="36"/>
    </row>
    <row r="23" spans="1:24" ht="78.75" customHeight="1">
      <c r="A23" s="7" t="s">
        <v>210</v>
      </c>
      <c r="B23" s="187" t="s">
        <v>211</v>
      </c>
      <c r="C23" s="187"/>
      <c r="D23" s="187"/>
      <c r="E23" s="187"/>
      <c r="F23" s="187"/>
      <c r="G23" s="30" t="s">
        <v>212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213</v>
      </c>
      <c r="C24" s="26" t="s">
        <v>200</v>
      </c>
      <c r="D24" s="27" t="s">
        <v>173</v>
      </c>
      <c r="E24" s="33">
        <f>MAX(E17*E115,50%*E106)</f>
        <v>904.67696991442256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214</v>
      </c>
      <c r="C25" s="26" t="s">
        <v>198</v>
      </c>
      <c r="D25" s="27" t="s">
        <v>173</v>
      </c>
      <c r="E25" s="33">
        <f>MAX(E16*E115,50%*E107)</f>
        <v>1457.8486272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215</v>
      </c>
      <c r="C26" s="26" t="s">
        <v>216</v>
      </c>
      <c r="D26" s="27" t="s">
        <v>173</v>
      </c>
      <c r="E26" s="33">
        <f>MAX(E24,E25)</f>
        <v>1457.8486272</v>
      </c>
      <c r="F26" s="25" t="s">
        <v>8</v>
      </c>
      <c r="G26" s="36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201</v>
      </c>
      <c r="C27" s="26" t="s">
        <v>202</v>
      </c>
      <c r="D27" s="27" t="s">
        <v>173</v>
      </c>
      <c r="E27" s="37">
        <f>MAX(E18*E115,30%*E95,40)</f>
        <v>265.53661537011214</v>
      </c>
      <c r="F27" s="25" t="s">
        <v>8</v>
      </c>
      <c r="G27" s="38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203</v>
      </c>
      <c r="C28" s="26" t="s">
        <v>204</v>
      </c>
      <c r="D28" s="27" t="s">
        <v>173</v>
      </c>
      <c r="E28" s="37">
        <f>MAX(E19*E115,15%*E96,40)</f>
        <v>151.89392762056025</v>
      </c>
      <c r="F28" s="25" t="s">
        <v>8</v>
      </c>
      <c r="G28" s="38">
        <v>0.15</v>
      </c>
      <c r="K28" s="158">
        <v>422.66330466908448</v>
      </c>
      <c r="L28" s="8" t="str">
        <f t="shared" si="0"/>
        <v>Not ok</v>
      </c>
      <c r="Q28" s="39"/>
      <c r="R28" s="40"/>
      <c r="S28" s="40"/>
      <c r="T28" s="40"/>
      <c r="U28" s="40"/>
      <c r="V28" s="40"/>
      <c r="W28" s="40"/>
    </row>
    <row r="29" spans="1:24" ht="18.75">
      <c r="B29" s="25" t="s">
        <v>205</v>
      </c>
      <c r="C29" s="26" t="s">
        <v>206</v>
      </c>
      <c r="D29" s="27" t="s">
        <v>173</v>
      </c>
      <c r="E29" s="33">
        <f>MAX(E20*E115,25%*E98)</f>
        <v>15.287298507836992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1"/>
      <c r="S29" s="41"/>
      <c r="T29" s="41"/>
      <c r="U29" s="41"/>
      <c r="V29" s="41"/>
      <c r="W29" s="41"/>
    </row>
    <row r="30" spans="1:24" ht="18.75">
      <c r="B30" s="25" t="s">
        <v>208</v>
      </c>
      <c r="C30" s="26" t="s">
        <v>209</v>
      </c>
      <c r="D30" s="27" t="s">
        <v>173</v>
      </c>
      <c r="E30" s="37">
        <f>MAX(E21*E115,50%*E97)</f>
        <v>281.18262718847745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1"/>
      <c r="S30" s="41"/>
      <c r="T30" s="41"/>
      <c r="U30" s="41"/>
      <c r="V30" s="41"/>
      <c r="W30" s="41"/>
    </row>
    <row r="31" spans="1:24" ht="20.25">
      <c r="B31" s="25" t="s">
        <v>217</v>
      </c>
      <c r="C31" s="26" t="s">
        <v>218</v>
      </c>
      <c r="D31" s="27" t="s">
        <v>173</v>
      </c>
      <c r="E31" s="42" t="s">
        <v>219</v>
      </c>
      <c r="K31" s="35"/>
      <c r="R31" s="41"/>
      <c r="S31" s="41"/>
      <c r="T31" s="41"/>
      <c r="U31" s="41"/>
      <c r="V31" s="41"/>
      <c r="W31" s="41"/>
    </row>
    <row r="32" spans="1:24" ht="15.75">
      <c r="B32" s="25"/>
      <c r="C32" s="26"/>
      <c r="D32" s="27"/>
      <c r="E32" s="33">
        <f>SQRT(E27^2+E28^2)</f>
        <v>305.91086831006004</v>
      </c>
      <c r="F32" s="25" t="s">
        <v>8</v>
      </c>
      <c r="G32" s="43"/>
      <c r="R32" s="41"/>
      <c r="S32" s="41"/>
      <c r="T32" s="41"/>
      <c r="U32" s="41"/>
      <c r="V32" s="41"/>
      <c r="W32" s="41"/>
    </row>
    <row r="33" spans="1:23" ht="15.75">
      <c r="B33" s="25"/>
      <c r="C33" s="26"/>
      <c r="D33" s="27"/>
      <c r="E33" s="24"/>
      <c r="F33" s="25"/>
      <c r="G33" s="43"/>
      <c r="R33" s="41"/>
      <c r="S33" s="41"/>
      <c r="T33" s="41"/>
      <c r="U33" s="41"/>
      <c r="V33" s="41"/>
      <c r="W33" s="41"/>
    </row>
    <row r="34" spans="1:23" ht="15.75">
      <c r="A34" s="7" t="s">
        <v>172</v>
      </c>
      <c r="B34" s="11" t="s">
        <v>220</v>
      </c>
    </row>
    <row r="35" spans="1:23" ht="18.75">
      <c r="B35" s="8" t="s">
        <v>221</v>
      </c>
      <c r="C35" s="159" t="s">
        <v>222</v>
      </c>
      <c r="D35" s="12" t="s">
        <v>173</v>
      </c>
      <c r="E35" s="16">
        <v>8.8000000000000007</v>
      </c>
      <c r="F35" s="8" t="s">
        <v>223</v>
      </c>
      <c r="G35" s="36"/>
    </row>
    <row r="36" spans="1:23" ht="15.75">
      <c r="B36" s="8" t="s">
        <v>224</v>
      </c>
      <c r="C36" s="159" t="s">
        <v>225</v>
      </c>
      <c r="D36" s="12" t="s">
        <v>173</v>
      </c>
      <c r="E36" s="16">
        <v>24</v>
      </c>
      <c r="F36" s="8" t="s">
        <v>174</v>
      </c>
      <c r="G36" s="36"/>
    </row>
    <row r="37" spans="1:23" ht="18.75">
      <c r="B37" s="159" t="s">
        <v>227</v>
      </c>
      <c r="C37" s="159" t="s">
        <v>228</v>
      </c>
      <c r="D37" s="10" t="s">
        <v>173</v>
      </c>
      <c r="E37" s="16">
        <v>2</v>
      </c>
      <c r="F37" s="8" t="s">
        <v>229</v>
      </c>
      <c r="G37" s="36"/>
      <c r="I37" s="12"/>
      <c r="J37" s="12"/>
      <c r="N37" s="160"/>
      <c r="Q37" s="188"/>
      <c r="R37" s="188"/>
      <c r="S37" s="188"/>
      <c r="T37" s="12"/>
    </row>
    <row r="38" spans="1:23" ht="20.25">
      <c r="B38" s="8" t="s">
        <v>230</v>
      </c>
      <c r="C38" s="159" t="s">
        <v>231</v>
      </c>
      <c r="D38" s="12" t="s">
        <v>173</v>
      </c>
      <c r="E38" s="16">
        <v>800</v>
      </c>
      <c r="F38" s="8" t="s">
        <v>232</v>
      </c>
    </row>
    <row r="39" spans="1:23" ht="33">
      <c r="B39" s="44" t="s">
        <v>233</v>
      </c>
      <c r="C39" s="159" t="s">
        <v>234</v>
      </c>
      <c r="D39" s="12" t="s">
        <v>173</v>
      </c>
      <c r="E39" s="33">
        <v>2</v>
      </c>
      <c r="F39" s="159" t="s">
        <v>229</v>
      </c>
      <c r="G39" s="43"/>
      <c r="L39" s="30"/>
      <c r="M39" s="30"/>
      <c r="N39" s="30"/>
      <c r="O39" s="30"/>
      <c r="P39" s="30"/>
      <c r="Q39" s="30"/>
    </row>
    <row r="40" spans="1:23" ht="33">
      <c r="B40" s="44" t="s">
        <v>235</v>
      </c>
      <c r="C40" s="159" t="s">
        <v>236</v>
      </c>
      <c r="D40" s="12" t="s">
        <v>173</v>
      </c>
      <c r="E40" s="33">
        <v>0</v>
      </c>
      <c r="F40" s="159" t="s">
        <v>229</v>
      </c>
      <c r="G40" s="43"/>
      <c r="L40" s="160"/>
      <c r="M40" s="160"/>
      <c r="N40" s="160"/>
      <c r="O40" s="160"/>
      <c r="P40" s="160"/>
      <c r="Q40" s="160"/>
    </row>
    <row r="41" spans="1:23" ht="15.75">
      <c r="B41" s="45" t="s">
        <v>237</v>
      </c>
      <c r="E41" s="159"/>
      <c r="F41" s="159"/>
      <c r="G41" s="159" t="s">
        <v>238</v>
      </c>
      <c r="H41" s="8" t="s">
        <v>239</v>
      </c>
      <c r="O41" s="46" t="s">
        <v>240</v>
      </c>
      <c r="P41" s="46" t="s">
        <v>241</v>
      </c>
    </row>
    <row r="42" spans="1:23" ht="33">
      <c r="B42" s="44" t="s">
        <v>242</v>
      </c>
      <c r="C42" s="159" t="s">
        <v>243</v>
      </c>
      <c r="D42" s="12" t="s">
        <v>173</v>
      </c>
      <c r="E42" s="16">
        <v>75</v>
      </c>
      <c r="F42" s="8" t="s">
        <v>174</v>
      </c>
      <c r="G42" s="8">
        <f>2.5*E36</f>
        <v>60</v>
      </c>
      <c r="H42" s="8">
        <f>MIN(12*E66,200)</f>
        <v>96</v>
      </c>
      <c r="O42" s="47">
        <v>8</v>
      </c>
      <c r="P42" s="48">
        <v>36.6</v>
      </c>
    </row>
    <row r="43" spans="1:23" ht="33">
      <c r="B43" s="44" t="s">
        <v>244</v>
      </c>
      <c r="C43" s="159" t="s">
        <v>245</v>
      </c>
      <c r="D43" s="12" t="s">
        <v>173</v>
      </c>
      <c r="E43" s="16">
        <v>50</v>
      </c>
      <c r="F43" s="8" t="s">
        <v>174</v>
      </c>
      <c r="G43" s="8">
        <f>1.5*E118</f>
        <v>39</v>
      </c>
      <c r="H43" s="49">
        <f>12*E66*SQRT(250/E68)</f>
        <v>107.33126291998991</v>
      </c>
      <c r="O43" s="47">
        <v>10</v>
      </c>
      <c r="P43" s="47">
        <v>58</v>
      </c>
    </row>
    <row r="44" spans="1:23" ht="18.75">
      <c r="B44" s="44" t="s">
        <v>246</v>
      </c>
      <c r="C44" s="159" t="s">
        <v>247</v>
      </c>
      <c r="D44" s="12" t="s">
        <v>173</v>
      </c>
      <c r="E44" s="16">
        <v>75</v>
      </c>
      <c r="F44" s="8" t="s">
        <v>174</v>
      </c>
      <c r="G44" s="8">
        <f>2.5*E36</f>
        <v>60</v>
      </c>
      <c r="H44" s="8">
        <f>MIN(12*E66,200)</f>
        <v>96</v>
      </c>
      <c r="I44" s="50"/>
      <c r="O44" s="47">
        <v>12</v>
      </c>
      <c r="P44" s="48">
        <v>84.3</v>
      </c>
      <c r="S44"/>
      <c r="T44"/>
    </row>
    <row r="45" spans="1:23" ht="31.5">
      <c r="B45" s="44" t="s">
        <v>248</v>
      </c>
      <c r="C45" s="159" t="s">
        <v>249</v>
      </c>
      <c r="D45" s="12" t="s">
        <v>173</v>
      </c>
      <c r="E45" s="16">
        <v>100</v>
      </c>
      <c r="F45" s="8" t="s">
        <v>174</v>
      </c>
      <c r="G45" s="51">
        <f>2*G46+E6+2*E7+5</f>
        <v>118</v>
      </c>
      <c r="H45" s="8">
        <f>MIN(12*E66,200)</f>
        <v>96</v>
      </c>
      <c r="O45" s="47">
        <v>16</v>
      </c>
      <c r="P45" s="47">
        <v>157</v>
      </c>
      <c r="S45"/>
      <c r="T45"/>
    </row>
    <row r="46" spans="1:23" ht="33">
      <c r="B46" s="44" t="s">
        <v>250</v>
      </c>
      <c r="C46" s="159" t="s">
        <v>251</v>
      </c>
      <c r="D46" s="12" t="s">
        <v>173</v>
      </c>
      <c r="E46" s="16">
        <v>50</v>
      </c>
      <c r="F46" s="8" t="s">
        <v>174</v>
      </c>
      <c r="G46" s="36">
        <f>1.5*E118</f>
        <v>39</v>
      </c>
      <c r="H46" s="49">
        <f>12*E66*SQRT(250/E68)</f>
        <v>107.33126291998991</v>
      </c>
      <c r="J46" s="8">
        <f>E46*2+E44</f>
        <v>175</v>
      </c>
      <c r="K46" s="8" t="s">
        <v>252</v>
      </c>
      <c r="L46" s="52">
        <f>(E4-(E7+E6))/2</f>
        <v>93.25</v>
      </c>
      <c r="O46" s="47">
        <v>20</v>
      </c>
      <c r="P46" s="47">
        <v>245</v>
      </c>
      <c r="S46"/>
      <c r="T46"/>
    </row>
    <row r="47" spans="1:23" ht="33">
      <c r="B47" s="44" t="s">
        <v>253</v>
      </c>
      <c r="C47" s="159" t="s">
        <v>254</v>
      </c>
      <c r="E47" s="16">
        <v>40</v>
      </c>
      <c r="F47" s="8" t="s">
        <v>174</v>
      </c>
      <c r="G47" s="36">
        <f>1.5*E118</f>
        <v>39</v>
      </c>
      <c r="H47" s="49">
        <f>12*E66*SQRT(250/E64)</f>
        <v>81.134808453937595</v>
      </c>
      <c r="O47" s="47">
        <v>24</v>
      </c>
      <c r="P47" s="47">
        <v>353</v>
      </c>
    </row>
    <row r="48" spans="1:23" ht="15.75">
      <c r="B48" s="44"/>
      <c r="E48" s="159"/>
      <c r="G48" s="159"/>
      <c r="O48" s="47">
        <v>30</v>
      </c>
      <c r="P48" s="47">
        <v>561</v>
      </c>
    </row>
    <row r="49" spans="1:21" ht="15.75">
      <c r="A49" s="7" t="s">
        <v>195</v>
      </c>
      <c r="B49" s="11" t="s">
        <v>255</v>
      </c>
      <c r="E49" s="159"/>
      <c r="F49" s="159"/>
      <c r="G49" s="159"/>
      <c r="O49" s="47">
        <v>36</v>
      </c>
      <c r="P49" s="47">
        <v>817</v>
      </c>
    </row>
    <row r="50" spans="1:21" ht="18.75">
      <c r="B50" s="8" t="s">
        <v>221</v>
      </c>
      <c r="C50" s="159" t="s">
        <v>256</v>
      </c>
      <c r="D50" s="12" t="s">
        <v>173</v>
      </c>
      <c r="E50" s="16">
        <v>8.8000000000000007</v>
      </c>
      <c r="F50" s="8" t="s">
        <v>223</v>
      </c>
      <c r="G50" s="36"/>
      <c r="O50" s="47">
        <v>39</v>
      </c>
      <c r="P50" s="47">
        <v>976</v>
      </c>
    </row>
    <row r="51" spans="1:21" ht="18.75">
      <c r="B51" s="8" t="s">
        <v>257</v>
      </c>
      <c r="C51" s="159" t="s">
        <v>258</v>
      </c>
      <c r="D51" s="12" t="s">
        <v>173</v>
      </c>
      <c r="E51" s="16">
        <v>24</v>
      </c>
      <c r="F51" s="8" t="s">
        <v>174</v>
      </c>
      <c r="G51" s="36"/>
    </row>
    <row r="52" spans="1:21" ht="18.75">
      <c r="B52" s="159" t="s">
        <v>259</v>
      </c>
      <c r="C52" s="159" t="s">
        <v>260</v>
      </c>
      <c r="D52" s="10" t="s">
        <v>173</v>
      </c>
      <c r="E52" s="16">
        <v>3</v>
      </c>
      <c r="G52" s="36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230</v>
      </c>
      <c r="C53" s="159" t="s">
        <v>261</v>
      </c>
      <c r="D53" s="12" t="s">
        <v>173</v>
      </c>
      <c r="E53" s="16">
        <v>800</v>
      </c>
      <c r="F53" s="8" t="s">
        <v>232</v>
      </c>
      <c r="G53" s="36"/>
    </row>
    <row r="54" spans="1:21" ht="33">
      <c r="B54" s="44" t="s">
        <v>233</v>
      </c>
      <c r="C54" s="159" t="s">
        <v>234</v>
      </c>
      <c r="D54" s="12" t="s">
        <v>173</v>
      </c>
      <c r="E54" s="33">
        <v>2</v>
      </c>
      <c r="F54" s="159" t="s">
        <v>229</v>
      </c>
      <c r="G54" s="45" t="s">
        <v>262</v>
      </c>
      <c r="J54" s="45"/>
      <c r="K54" s="45"/>
      <c r="L54" s="45"/>
      <c r="M54" s="45"/>
      <c r="N54" s="160"/>
      <c r="O54" s="160"/>
    </row>
    <row r="55" spans="1:21" ht="33">
      <c r="B55" s="44" t="s">
        <v>235</v>
      </c>
      <c r="C55" s="159" t="s">
        <v>236</v>
      </c>
      <c r="D55" s="12" t="s">
        <v>173</v>
      </c>
      <c r="E55" s="33">
        <v>0</v>
      </c>
      <c r="F55" s="159" t="s">
        <v>229</v>
      </c>
      <c r="G55" s="43"/>
      <c r="M55" s="30"/>
      <c r="N55" s="30"/>
      <c r="O55" s="30"/>
    </row>
    <row r="56" spans="1:21" ht="15.75">
      <c r="B56" s="160" t="s">
        <v>263</v>
      </c>
      <c r="E56" s="159"/>
      <c r="F56" s="159"/>
      <c r="G56" s="159" t="s">
        <v>238</v>
      </c>
      <c r="H56" s="8" t="s">
        <v>239</v>
      </c>
      <c r="L56"/>
      <c r="M56"/>
      <c r="N56"/>
      <c r="O56"/>
      <c r="P56"/>
    </row>
    <row r="57" spans="1:21" ht="33">
      <c r="B57" s="44" t="s">
        <v>264</v>
      </c>
      <c r="C57" s="159" t="s">
        <v>265</v>
      </c>
      <c r="D57" s="12" t="s">
        <v>173</v>
      </c>
      <c r="E57" s="16">
        <v>75</v>
      </c>
      <c r="F57" s="8" t="s">
        <v>174</v>
      </c>
      <c r="G57" s="36">
        <f>2.5*E51</f>
        <v>60</v>
      </c>
      <c r="H57" s="8">
        <f>MIN(12*E74,200)</f>
        <v>96</v>
      </c>
      <c r="L57"/>
      <c r="M57"/>
      <c r="N57"/>
      <c r="O57"/>
      <c r="P57"/>
    </row>
    <row r="58" spans="1:21" ht="33">
      <c r="B58" s="44" t="s">
        <v>266</v>
      </c>
      <c r="C58" s="159" t="s">
        <v>267</v>
      </c>
      <c r="D58" s="12" t="s">
        <v>173</v>
      </c>
      <c r="E58" s="16">
        <v>50</v>
      </c>
      <c r="F58" s="8" t="s">
        <v>174</v>
      </c>
      <c r="G58" s="36">
        <f>1.5*E124</f>
        <v>39</v>
      </c>
      <c r="H58" s="49">
        <f>12*E74*SQRT(250/E72)</f>
        <v>81.134808453937595</v>
      </c>
      <c r="L58"/>
      <c r="M58"/>
      <c r="N58"/>
      <c r="O58"/>
      <c r="P58"/>
    </row>
    <row r="59" spans="1:21" ht="18.75">
      <c r="B59" s="44" t="s">
        <v>246</v>
      </c>
      <c r="C59" s="159" t="s">
        <v>268</v>
      </c>
      <c r="D59" s="12" t="s">
        <v>173</v>
      </c>
      <c r="E59" s="16">
        <v>75</v>
      </c>
      <c r="F59" s="8" t="s">
        <v>174</v>
      </c>
      <c r="G59" s="36">
        <f>2.5*E51</f>
        <v>60</v>
      </c>
      <c r="H59" s="8">
        <f>MIN(12*E74,200)</f>
        <v>96</v>
      </c>
      <c r="L59"/>
      <c r="M59"/>
      <c r="N59"/>
      <c r="O59"/>
      <c r="P59"/>
    </row>
    <row r="60" spans="1:21" ht="33">
      <c r="B60" s="44" t="s">
        <v>250</v>
      </c>
      <c r="C60" s="159" t="s">
        <v>269</v>
      </c>
      <c r="D60" s="12" t="s">
        <v>173</v>
      </c>
      <c r="E60" s="16">
        <v>50</v>
      </c>
      <c r="F60" s="8" t="s">
        <v>174</v>
      </c>
      <c r="G60" s="36">
        <f>1.5*E124</f>
        <v>39</v>
      </c>
      <c r="H60" s="49">
        <f>12*E74*SQRT(250/E72)</f>
        <v>81.134808453937595</v>
      </c>
      <c r="L60"/>
      <c r="M60"/>
      <c r="N60"/>
      <c r="O60"/>
      <c r="P60"/>
    </row>
    <row r="61" spans="1:21" ht="31.5">
      <c r="B61" s="44" t="s">
        <v>248</v>
      </c>
      <c r="C61" s="159" t="s">
        <v>249</v>
      </c>
      <c r="D61" s="12" t="s">
        <v>173</v>
      </c>
      <c r="E61" s="16">
        <v>100</v>
      </c>
      <c r="F61" s="8" t="s">
        <v>174</v>
      </c>
      <c r="G61" s="51">
        <f>2*G60+E6+2*E7+5</f>
        <v>118</v>
      </c>
      <c r="H61" s="8">
        <f>MIN(12*E74,200)</f>
        <v>96</v>
      </c>
      <c r="L61"/>
      <c r="M61"/>
      <c r="N61"/>
      <c r="O61"/>
      <c r="P61"/>
    </row>
    <row r="62" spans="1:21" ht="15.75">
      <c r="B62" s="44"/>
      <c r="G62" s="36"/>
    </row>
    <row r="63" spans="1:21" ht="16.5" thickBot="1">
      <c r="A63" s="7" t="s">
        <v>270</v>
      </c>
      <c r="B63" s="11" t="s">
        <v>271</v>
      </c>
      <c r="E63" s="159"/>
      <c r="F63" s="159"/>
      <c r="G63" s="159"/>
      <c r="O63" s="53" t="s">
        <v>272</v>
      </c>
      <c r="U63" s="54" t="s">
        <v>273</v>
      </c>
    </row>
    <row r="64" spans="1:21" ht="20.25">
      <c r="B64" s="8" t="s">
        <v>274</v>
      </c>
      <c r="C64" s="159" t="s">
        <v>275</v>
      </c>
      <c r="D64" s="12" t="s">
        <v>173</v>
      </c>
      <c r="E64" s="16">
        <v>350</v>
      </c>
      <c r="F64" s="8" t="s">
        <v>232</v>
      </c>
      <c r="G64" s="36"/>
      <c r="O64" s="55" t="s">
        <v>276</v>
      </c>
      <c r="P64" s="56" t="s">
        <v>277</v>
      </c>
      <c r="Q64" s="56">
        <f>+E4-2*10</f>
        <v>188.8</v>
      </c>
      <c r="R64" s="57" t="s">
        <v>174</v>
      </c>
      <c r="U64" s="58">
        <v>8</v>
      </c>
    </row>
    <row r="65" spans="1:21" ht="20.25">
      <c r="B65" s="8" t="s">
        <v>278</v>
      </c>
      <c r="C65" s="159" t="s">
        <v>279</v>
      </c>
      <c r="D65" s="12" t="s">
        <v>173</v>
      </c>
      <c r="E65" s="16">
        <v>490</v>
      </c>
      <c r="F65" s="8" t="s">
        <v>232</v>
      </c>
      <c r="G65" s="36"/>
      <c r="O65" s="59" t="s">
        <v>280</v>
      </c>
      <c r="P65" s="8" t="s">
        <v>281</v>
      </c>
      <c r="Q65" s="8">
        <f>E45+((E181/2-1)*E44+E46)*2</f>
        <v>350</v>
      </c>
      <c r="R65" s="60" t="s">
        <v>174</v>
      </c>
      <c r="U65" s="58">
        <v>10</v>
      </c>
    </row>
    <row r="66" spans="1:21" ht="33">
      <c r="B66" s="44" t="s">
        <v>282</v>
      </c>
      <c r="C66" s="159" t="s">
        <v>283</v>
      </c>
      <c r="D66" s="12" t="s">
        <v>173</v>
      </c>
      <c r="E66" s="16">
        <v>8</v>
      </c>
      <c r="F66" s="8" t="s">
        <v>174</v>
      </c>
      <c r="G66" s="36"/>
      <c r="O66" s="59" t="s">
        <v>284</v>
      </c>
      <c r="P66" s="8" t="s">
        <v>285</v>
      </c>
      <c r="Q66" s="8">
        <f>+(E4-E6)/2-2*10</f>
        <v>79.600000000000009</v>
      </c>
      <c r="R66" s="60" t="s">
        <v>174</v>
      </c>
      <c r="U66" s="58">
        <v>12</v>
      </c>
    </row>
    <row r="67" spans="1:21" ht="33.75" thickBot="1">
      <c r="B67" s="44" t="s">
        <v>286</v>
      </c>
      <c r="C67" s="159" t="s">
        <v>287</v>
      </c>
      <c r="D67" s="12" t="s">
        <v>173</v>
      </c>
      <c r="E67" s="16">
        <v>8</v>
      </c>
      <c r="F67" s="8" t="s">
        <v>174</v>
      </c>
      <c r="G67" s="36"/>
      <c r="O67" s="61" t="s">
        <v>288</v>
      </c>
      <c r="P67" s="62" t="s">
        <v>289</v>
      </c>
      <c r="Q67" s="62">
        <f>+((E45/2-E6/2)-10)+(E43-10)</f>
        <v>75.2</v>
      </c>
      <c r="R67" s="63" t="s">
        <v>174</v>
      </c>
      <c r="U67" s="58">
        <v>16</v>
      </c>
    </row>
    <row r="68" spans="1:21" ht="33">
      <c r="B68" s="44" t="s">
        <v>290</v>
      </c>
      <c r="C68" s="159" t="s">
        <v>280</v>
      </c>
      <c r="D68" s="12" t="s">
        <v>173</v>
      </c>
      <c r="E68" s="64">
        <v>200</v>
      </c>
      <c r="F68" s="8" t="s">
        <v>174</v>
      </c>
      <c r="G68" s="36"/>
      <c r="N68" s="50" t="str">
        <f>IF(E68&lt;=E4," ","dec plate length")</f>
        <v xml:space="preserve"> </v>
      </c>
      <c r="U68" s="65">
        <v>20</v>
      </c>
    </row>
    <row r="69" spans="1:21" ht="33">
      <c r="B69" s="44" t="s">
        <v>291</v>
      </c>
      <c r="C69" s="159" t="s">
        <v>292</v>
      </c>
      <c r="D69" s="12" t="s">
        <v>173</v>
      </c>
      <c r="E69" s="64">
        <v>90</v>
      </c>
      <c r="F69" s="8" t="s">
        <v>174</v>
      </c>
      <c r="G69" s="8" t="str">
        <f>IF(E69&lt;(E4-E6-E7)/2-10,"Okay"," Check")</f>
        <v xml:space="preserve"> Check</v>
      </c>
      <c r="N69" s="50" t="str">
        <f>IF(E69&lt;(E4-E6-2*E7)/2," ","dec plate length")</f>
        <v>dec plate length</v>
      </c>
      <c r="U69" s="65">
        <v>25</v>
      </c>
    </row>
    <row r="70" spans="1:21" ht="15.75">
      <c r="B70" s="44"/>
      <c r="E70" s="12"/>
      <c r="F70" s="12"/>
      <c r="G70" s="12"/>
      <c r="U70" s="65">
        <v>28</v>
      </c>
    </row>
    <row r="71" spans="1:21" ht="15.75">
      <c r="A71" s="7" t="s">
        <v>249</v>
      </c>
      <c r="B71" s="11" t="s">
        <v>293</v>
      </c>
      <c r="E71" s="12"/>
      <c r="F71" s="12"/>
      <c r="G71" s="12"/>
      <c r="U71" s="65">
        <v>32</v>
      </c>
    </row>
    <row r="72" spans="1:21" ht="20.25">
      <c r="B72" s="8" t="s">
        <v>274</v>
      </c>
      <c r="C72" s="159" t="s">
        <v>294</v>
      </c>
      <c r="D72" s="12" t="s">
        <v>173</v>
      </c>
      <c r="E72" s="16">
        <v>350</v>
      </c>
      <c r="F72" s="8" t="s">
        <v>232</v>
      </c>
      <c r="G72" s="36"/>
      <c r="U72" s="65">
        <v>40</v>
      </c>
    </row>
    <row r="73" spans="1:21" ht="20.25">
      <c r="B73" s="8" t="s">
        <v>278</v>
      </c>
      <c r="C73" s="159" t="s">
        <v>295</v>
      </c>
      <c r="D73" s="12" t="s">
        <v>173</v>
      </c>
      <c r="E73" s="16">
        <v>490</v>
      </c>
      <c r="F73" s="8" t="s">
        <v>232</v>
      </c>
      <c r="G73" s="36"/>
      <c r="U73" s="65">
        <v>50</v>
      </c>
    </row>
    <row r="74" spans="1:21" ht="18.75">
      <c r="B74" s="44" t="s">
        <v>296</v>
      </c>
      <c r="C74" s="159" t="s">
        <v>297</v>
      </c>
      <c r="D74" s="12" t="s">
        <v>173</v>
      </c>
      <c r="E74" s="16">
        <v>8</v>
      </c>
      <c r="F74" s="8" t="s">
        <v>174</v>
      </c>
      <c r="G74" s="36"/>
      <c r="U74" s="65">
        <v>60</v>
      </c>
    </row>
    <row r="75" spans="1:21" ht="18.75">
      <c r="B75" s="44" t="s">
        <v>298</v>
      </c>
      <c r="C75" s="159" t="s">
        <v>299</v>
      </c>
      <c r="D75" s="12" t="s">
        <v>173</v>
      </c>
      <c r="E75" s="16">
        <v>200</v>
      </c>
      <c r="F75" s="8" t="s">
        <v>174</v>
      </c>
      <c r="G75" s="8" t="s">
        <v>300</v>
      </c>
      <c r="I75" s="50" t="str">
        <f>IF(E75&gt;(E3-2*E5-2*E7),"dec no of bolts per row"," ")</f>
        <v xml:space="preserve"> </v>
      </c>
    </row>
    <row r="76" spans="1:21" ht="15.75">
      <c r="B76" s="44"/>
      <c r="E76" s="16"/>
      <c r="I76" s="50"/>
    </row>
    <row r="77" spans="1:21" s="19" customFormat="1" ht="15.75">
      <c r="A77" s="13" t="s">
        <v>301</v>
      </c>
      <c r="B77" s="11" t="s">
        <v>302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303</v>
      </c>
      <c r="C78" s="14" t="s">
        <v>304</v>
      </c>
      <c r="D78" s="15" t="s">
        <v>173</v>
      </c>
      <c r="E78" s="66">
        <f>E3-(E5+E5)</f>
        <v>501.9</v>
      </c>
      <c r="F78" s="17" t="s">
        <v>174</v>
      </c>
      <c r="G78" s="66"/>
    </row>
    <row r="79" spans="1:21" s="19" customFormat="1" ht="18.75">
      <c r="A79" s="13"/>
      <c r="B79" s="14" t="s">
        <v>305</v>
      </c>
      <c r="C79" s="14" t="s">
        <v>306</v>
      </c>
      <c r="D79" s="15" t="s">
        <v>173</v>
      </c>
      <c r="E79" s="66">
        <f>+E3/2</f>
        <v>264.14999999999998</v>
      </c>
      <c r="F79" s="17" t="s">
        <v>174</v>
      </c>
    </row>
    <row r="80" spans="1:21" s="19" customFormat="1" ht="18.75">
      <c r="A80" s="13"/>
      <c r="B80" s="14" t="s">
        <v>307</v>
      </c>
      <c r="C80" s="14" t="s">
        <v>308</v>
      </c>
      <c r="D80" s="15" t="s">
        <v>173</v>
      </c>
      <c r="E80" s="66">
        <f>+E4/2</f>
        <v>104.4</v>
      </c>
      <c r="F80" s="17" t="s">
        <v>174</v>
      </c>
    </row>
    <row r="81" spans="1:19" s="19" customFormat="1" ht="18.75">
      <c r="A81" s="13"/>
      <c r="B81" s="14" t="s">
        <v>309</v>
      </c>
      <c r="C81" s="14" t="s">
        <v>169</v>
      </c>
      <c r="D81" s="15" t="s">
        <v>173</v>
      </c>
      <c r="E81" s="66">
        <f>2*E4*E5+E78*E6</f>
        <v>10330.56</v>
      </c>
      <c r="F81" s="17" t="s">
        <v>310</v>
      </c>
      <c r="G81" s="66"/>
      <c r="M81" s="67" t="s">
        <v>311</v>
      </c>
      <c r="N81" s="67"/>
      <c r="O81" s="67"/>
      <c r="P81" s="67" t="s">
        <v>312</v>
      </c>
      <c r="Q81" s="189" t="s">
        <v>313</v>
      </c>
      <c r="R81" s="190"/>
      <c r="S81" s="191"/>
    </row>
    <row r="82" spans="1:19" s="19" customFormat="1" ht="15.75">
      <c r="A82" s="13"/>
      <c r="B82" s="14" t="s">
        <v>314</v>
      </c>
      <c r="C82" s="14" t="s">
        <v>315</v>
      </c>
      <c r="D82" s="15" t="s">
        <v>173</v>
      </c>
      <c r="E82" s="66">
        <f>E81*7850/10^6</f>
        <v>81.094896000000006</v>
      </c>
      <c r="F82" s="17" t="s">
        <v>316</v>
      </c>
      <c r="M82" s="67"/>
      <c r="N82" s="67"/>
      <c r="O82" s="67"/>
      <c r="P82" s="67"/>
      <c r="Q82" s="67" t="s">
        <v>317</v>
      </c>
      <c r="R82" s="67" t="s">
        <v>318</v>
      </c>
      <c r="S82" s="67" t="s">
        <v>319</v>
      </c>
    </row>
    <row r="83" spans="1:19" s="19" customFormat="1" ht="18.75">
      <c r="A83" s="13"/>
      <c r="B83" s="14" t="s">
        <v>320</v>
      </c>
      <c r="C83" s="14" t="s">
        <v>321</v>
      </c>
      <c r="D83" s="15" t="s">
        <v>173</v>
      </c>
      <c r="E83" s="68">
        <f>(((E4*E5^3)/12)+(E4*E5)*(((E3-E5/2)-E79)^2))+(((E6*E78^3)/12)+(E6*E78)*(((E78/2+E5)-E79)^2))+((E4*E5^3/12)+(E5*E4)*(E79-E5/2)^2)</f>
        <v>466867600.39439976</v>
      </c>
      <c r="F83" s="21" t="s">
        <v>322</v>
      </c>
      <c r="G83" s="68"/>
      <c r="M83" s="67" t="s">
        <v>323</v>
      </c>
      <c r="N83" s="67" t="s">
        <v>324</v>
      </c>
      <c r="O83" s="67"/>
      <c r="P83" s="67">
        <v>290</v>
      </c>
      <c r="Q83" s="67">
        <v>165</v>
      </c>
      <c r="R83" s="67">
        <v>165</v>
      </c>
      <c r="S83" s="67">
        <v>165</v>
      </c>
    </row>
    <row r="84" spans="1:19" s="19" customFormat="1" ht="18.75">
      <c r="A84" s="13"/>
      <c r="B84" s="14" t="s">
        <v>325</v>
      </c>
      <c r="C84" s="14" t="s">
        <v>326</v>
      </c>
      <c r="D84" s="15" t="s">
        <v>173</v>
      </c>
      <c r="E84" s="68">
        <f>((E5*E4^3/12)+(E78*E6^3/12)+(E5*E4^3/12))</f>
        <v>20063924.121600002</v>
      </c>
      <c r="F84" s="21" t="s">
        <v>322</v>
      </c>
      <c r="G84" s="68"/>
      <c r="M84" s="67" t="s">
        <v>327</v>
      </c>
      <c r="N84" s="67" t="s">
        <v>328</v>
      </c>
      <c r="O84" s="67" t="s">
        <v>169</v>
      </c>
      <c r="P84" s="67">
        <v>410</v>
      </c>
      <c r="Q84" s="67">
        <v>250</v>
      </c>
      <c r="R84" s="67">
        <v>240</v>
      </c>
      <c r="S84" s="67">
        <v>230</v>
      </c>
    </row>
    <row r="85" spans="1:19" s="19" customFormat="1" ht="18.75">
      <c r="A85" s="13"/>
      <c r="B85" s="14" t="s">
        <v>329</v>
      </c>
      <c r="C85" s="14" t="s">
        <v>330</v>
      </c>
      <c r="D85" s="15" t="s">
        <v>173</v>
      </c>
      <c r="E85" s="68">
        <f>+E83/E79</f>
        <v>1767433.6566132871</v>
      </c>
      <c r="F85" s="21" t="s">
        <v>331</v>
      </c>
      <c r="M85" s="67" t="s">
        <v>327</v>
      </c>
      <c r="N85" s="67" t="s">
        <v>328</v>
      </c>
      <c r="O85" s="67" t="s">
        <v>176</v>
      </c>
      <c r="P85" s="67">
        <v>410</v>
      </c>
      <c r="Q85" s="67">
        <v>250</v>
      </c>
      <c r="R85" s="67">
        <v>240</v>
      </c>
      <c r="S85" s="67">
        <v>230</v>
      </c>
    </row>
    <row r="86" spans="1:19" s="19" customFormat="1" ht="18.75">
      <c r="A86" s="13"/>
      <c r="B86" s="14" t="s">
        <v>332</v>
      </c>
      <c r="C86" s="14" t="s">
        <v>333</v>
      </c>
      <c r="D86" s="15" t="s">
        <v>173</v>
      </c>
      <c r="E86" s="68">
        <f>+E84/E80</f>
        <v>192183.18124137932</v>
      </c>
      <c r="F86" s="21" t="s">
        <v>331</v>
      </c>
      <c r="M86" s="67" t="s">
        <v>327</v>
      </c>
      <c r="N86" s="67" t="s">
        <v>328</v>
      </c>
      <c r="O86" s="67" t="s">
        <v>210</v>
      </c>
      <c r="P86" s="67">
        <v>410</v>
      </c>
      <c r="Q86" s="67">
        <v>250</v>
      </c>
      <c r="R86" s="67">
        <v>240</v>
      </c>
      <c r="S86" s="67">
        <v>230</v>
      </c>
    </row>
    <row r="87" spans="1:19" s="19" customFormat="1" ht="16.5">
      <c r="A87" s="13"/>
      <c r="B87" s="14" t="s">
        <v>334</v>
      </c>
      <c r="C87" s="14" t="s">
        <v>335</v>
      </c>
      <c r="D87" s="15" t="s">
        <v>173</v>
      </c>
      <c r="E87" s="66">
        <f>SQRT(E83/E81)</f>
        <v>212.58613478727028</v>
      </c>
      <c r="F87" s="21" t="s">
        <v>174</v>
      </c>
      <c r="M87" s="67" t="s">
        <v>336</v>
      </c>
      <c r="N87" s="67" t="s">
        <v>337</v>
      </c>
      <c r="O87" s="67"/>
      <c r="P87" s="67">
        <v>440</v>
      </c>
      <c r="Q87" s="67">
        <v>300</v>
      </c>
      <c r="R87" s="67">
        <v>290</v>
      </c>
      <c r="S87" s="67">
        <v>280</v>
      </c>
    </row>
    <row r="88" spans="1:19" s="19" customFormat="1" ht="16.5">
      <c r="A88" s="13"/>
      <c r="B88" s="14" t="s">
        <v>338</v>
      </c>
      <c r="C88" s="14" t="s">
        <v>339</v>
      </c>
      <c r="D88" s="15" t="s">
        <v>173</v>
      </c>
      <c r="E88" s="66">
        <f>SQRT(E84/E81)</f>
        <v>44.070299923846143</v>
      </c>
      <c r="F88" s="21" t="s">
        <v>174</v>
      </c>
      <c r="M88" s="67" t="s">
        <v>340</v>
      </c>
      <c r="N88" s="67" t="s">
        <v>341</v>
      </c>
      <c r="O88" s="67"/>
      <c r="P88" s="67">
        <v>490</v>
      </c>
      <c r="Q88" s="67">
        <v>350</v>
      </c>
      <c r="R88" s="67">
        <v>330</v>
      </c>
      <c r="S88" s="67">
        <v>320</v>
      </c>
    </row>
    <row r="89" spans="1:19" s="19" customFormat="1" ht="18.75">
      <c r="A89" s="13"/>
      <c r="B89" s="14" t="s">
        <v>342</v>
      </c>
      <c r="C89" s="14" t="s">
        <v>343</v>
      </c>
      <c r="D89" s="15" t="s">
        <v>173</v>
      </c>
      <c r="E89" s="69">
        <f>+E3/2</f>
        <v>264.14999999999998</v>
      </c>
      <c r="F89" s="21" t="s">
        <v>174</v>
      </c>
      <c r="M89" s="67" t="s">
        <v>344</v>
      </c>
      <c r="N89" s="67" t="s">
        <v>345</v>
      </c>
      <c r="O89" s="67"/>
      <c r="P89" s="67">
        <v>540</v>
      </c>
      <c r="Q89" s="67">
        <v>410</v>
      </c>
      <c r="R89" s="67">
        <v>390</v>
      </c>
      <c r="S89" s="67">
        <v>380</v>
      </c>
    </row>
    <row r="90" spans="1:19" s="19" customFormat="1" ht="18.75">
      <c r="A90" s="13"/>
      <c r="B90" s="14" t="s">
        <v>346</v>
      </c>
      <c r="C90" s="14" t="s">
        <v>347</v>
      </c>
      <c r="D90" s="15" t="s">
        <v>173</v>
      </c>
      <c r="E90" s="66">
        <f>+E4/2</f>
        <v>104.4</v>
      </c>
      <c r="F90" s="21" t="s">
        <v>348</v>
      </c>
      <c r="M90" s="67" t="s">
        <v>349</v>
      </c>
      <c r="N90" s="67" t="s">
        <v>350</v>
      </c>
      <c r="O90" s="67" t="s">
        <v>172</v>
      </c>
      <c r="P90" s="67">
        <v>570</v>
      </c>
      <c r="Q90" s="67">
        <v>450</v>
      </c>
      <c r="R90" s="67">
        <v>430</v>
      </c>
      <c r="S90" s="67">
        <v>420</v>
      </c>
    </row>
    <row r="91" spans="1:19" s="19" customFormat="1" ht="18.75">
      <c r="A91" s="13"/>
      <c r="B91" s="14" t="s">
        <v>351</v>
      </c>
      <c r="C91" s="14" t="s">
        <v>352</v>
      </c>
      <c r="D91" s="15" t="s">
        <v>173</v>
      </c>
      <c r="E91" s="68">
        <f>+((E4*E5)*(E3/2-E5/2)+(E78/2*E6*E78/2/2))*2</f>
        <v>2024266.6799999997</v>
      </c>
      <c r="F91" s="21" t="s">
        <v>331</v>
      </c>
      <c r="M91" s="67" t="s">
        <v>349</v>
      </c>
      <c r="N91" s="67" t="s">
        <v>353</v>
      </c>
      <c r="O91" s="67" t="s">
        <v>195</v>
      </c>
      <c r="P91" s="67">
        <v>590</v>
      </c>
      <c r="Q91" s="67">
        <v>450</v>
      </c>
      <c r="R91" s="67">
        <v>430</v>
      </c>
      <c r="S91" s="67">
        <v>420</v>
      </c>
    </row>
    <row r="92" spans="1:19" s="19" customFormat="1" ht="18.75">
      <c r="A92" s="13"/>
      <c r="B92" s="14" t="s">
        <v>354</v>
      </c>
      <c r="C92" s="14" t="s">
        <v>355</v>
      </c>
      <c r="D92" s="15" t="s">
        <v>173</v>
      </c>
      <c r="E92" s="68">
        <f>(2*((E4/2*E5)*E4/2/2)+(E78*E6/2)*E6/4)*2</f>
        <v>299306.88</v>
      </c>
      <c r="F92" s="21" t="s">
        <v>331</v>
      </c>
    </row>
    <row r="93" spans="1:19" s="19" customFormat="1" ht="18.75">
      <c r="A93" s="13"/>
      <c r="B93" s="14" t="s">
        <v>356</v>
      </c>
      <c r="C93" s="14" t="s">
        <v>357</v>
      </c>
      <c r="D93" s="15" t="s">
        <v>173</v>
      </c>
      <c r="E93" s="66">
        <f>E78*E6</f>
        <v>4818.24</v>
      </c>
      <c r="F93" s="17" t="s">
        <v>310</v>
      </c>
      <c r="G93" s="22"/>
      <c r="M93" s="22"/>
    </row>
    <row r="94" spans="1:19" s="19" customFormat="1" ht="18.75">
      <c r="A94" s="13"/>
      <c r="B94" s="14" t="s">
        <v>358</v>
      </c>
      <c r="C94" s="14" t="s">
        <v>359</v>
      </c>
      <c r="D94" s="15" t="s">
        <v>173</v>
      </c>
      <c r="E94" s="66">
        <f>2*E4*E5</f>
        <v>5512.32</v>
      </c>
      <c r="F94" s="17" t="s">
        <v>310</v>
      </c>
      <c r="G94" s="22"/>
    </row>
    <row r="95" spans="1:19" s="19" customFormat="1" ht="18.75">
      <c r="A95" s="13"/>
      <c r="B95" s="14" t="s">
        <v>360</v>
      </c>
      <c r="C95" s="14" t="s">
        <v>361</v>
      </c>
      <c r="D95" s="15" t="s">
        <v>173</v>
      </c>
      <c r="E95" s="66">
        <f>E93*E10/(SQRT(3)*E110*1000)</f>
        <v>885.12205123370711</v>
      </c>
      <c r="F95" s="14" t="s">
        <v>8</v>
      </c>
      <c r="G95" s="22"/>
    </row>
    <row r="96" spans="1:19" s="19" customFormat="1" ht="18.75">
      <c r="A96" s="13"/>
      <c r="B96" s="14" t="s">
        <v>362</v>
      </c>
      <c r="C96" s="14" t="s">
        <v>363</v>
      </c>
      <c r="D96" s="15" t="s">
        <v>173</v>
      </c>
      <c r="E96" s="66">
        <f>E94*E10/(SQRT(3)*E110*1000)</f>
        <v>1012.6261841370684</v>
      </c>
      <c r="F96" s="14" t="s">
        <v>8</v>
      </c>
      <c r="G96" s="22"/>
    </row>
    <row r="97" spans="1:17" s="19" customFormat="1" ht="18.75">
      <c r="A97" s="13"/>
      <c r="B97" s="14" t="s">
        <v>364</v>
      </c>
      <c r="C97" s="14" t="s">
        <v>365</v>
      </c>
      <c r="D97" s="15" t="s">
        <v>173</v>
      </c>
      <c r="E97" s="66">
        <f>E85*E10/E110/10^6</f>
        <v>562.36525437695491</v>
      </c>
      <c r="F97" s="17" t="s">
        <v>207</v>
      </c>
      <c r="G97" s="22"/>
    </row>
    <row r="98" spans="1:17" s="19" customFormat="1" ht="18.75">
      <c r="A98" s="13"/>
      <c r="B98" s="14" t="s">
        <v>366</v>
      </c>
      <c r="C98" s="14" t="s">
        <v>367</v>
      </c>
      <c r="D98" s="15" t="s">
        <v>173</v>
      </c>
      <c r="E98" s="66">
        <f>E86*E10/E110/10^6</f>
        <v>61.149194031347967</v>
      </c>
      <c r="F98" s="21" t="s">
        <v>207</v>
      </c>
      <c r="G98" s="22"/>
    </row>
    <row r="99" spans="1:17" s="19" customFormat="1" ht="18.75">
      <c r="A99" s="13"/>
      <c r="B99" s="14" t="s">
        <v>368</v>
      </c>
      <c r="C99" s="14" t="s">
        <v>369</v>
      </c>
      <c r="D99" s="15" t="s">
        <v>173</v>
      </c>
      <c r="E99" s="66">
        <f>MIN(E81*E10/E110,0.9*(0.8*E81)*E11/E111)/1000</f>
        <v>2915.6972544</v>
      </c>
      <c r="F99" s="21" t="s">
        <v>8</v>
      </c>
      <c r="G99" s="22"/>
    </row>
    <row r="100" spans="1:17" s="19" customFormat="1" ht="15.75">
      <c r="A100" s="13"/>
      <c r="B100" s="14" t="s">
        <v>370</v>
      </c>
      <c r="C100" s="14" t="s">
        <v>371</v>
      </c>
      <c r="D100" s="15" t="s">
        <v>173</v>
      </c>
      <c r="E100" s="70">
        <f>E9*E8/MIN(E87,E88)</f>
        <v>73.745810798111833</v>
      </c>
      <c r="F100" s="21"/>
      <c r="G100" s="22"/>
      <c r="M100" s="71" t="s">
        <v>372</v>
      </c>
      <c r="N100" s="72" t="s">
        <v>373</v>
      </c>
      <c r="O100" s="72" t="s">
        <v>374</v>
      </c>
      <c r="P100" s="72" t="s">
        <v>375</v>
      </c>
      <c r="Q100" s="72" t="s">
        <v>225</v>
      </c>
    </row>
    <row r="101" spans="1:17" s="19" customFormat="1" ht="15.75">
      <c r="A101" s="13"/>
      <c r="B101" s="14" t="s">
        <v>376</v>
      </c>
      <c r="C101" s="14" t="s">
        <v>377</v>
      </c>
      <c r="D101" s="15" t="s">
        <v>173</v>
      </c>
      <c r="E101" s="70">
        <v>0.49</v>
      </c>
      <c r="F101" s="21"/>
      <c r="G101" s="22"/>
      <c r="M101" s="73" t="s">
        <v>377</v>
      </c>
      <c r="N101" s="71">
        <v>0.21</v>
      </c>
      <c r="O101" s="71">
        <v>0.34</v>
      </c>
      <c r="P101" s="71">
        <v>0.49</v>
      </c>
      <c r="Q101" s="71">
        <v>0.76</v>
      </c>
    </row>
    <row r="102" spans="1:17" s="19" customFormat="1" ht="18.75">
      <c r="A102" s="13"/>
      <c r="B102" s="14" t="s">
        <v>378</v>
      </c>
      <c r="C102" s="14" t="s">
        <v>379</v>
      </c>
      <c r="D102" s="15" t="s">
        <v>173</v>
      </c>
      <c r="E102" s="66">
        <f>PI()^2*E13/E100^2</f>
        <v>362.95687860642636</v>
      </c>
      <c r="F102" s="21" t="s">
        <v>189</v>
      </c>
      <c r="G102" s="22"/>
    </row>
    <row r="103" spans="1:17" s="19" customFormat="1" ht="15.75">
      <c r="A103" s="13"/>
      <c r="B103" s="14" t="s">
        <v>380</v>
      </c>
      <c r="C103" s="14" t="s">
        <v>381</v>
      </c>
      <c r="D103" s="15" t="s">
        <v>173</v>
      </c>
      <c r="E103" s="70">
        <f>SQRT(E10/E102)</f>
        <v>0.98198873664640185</v>
      </c>
      <c r="F103" s="21"/>
      <c r="G103" s="22"/>
    </row>
    <row r="104" spans="1:17" s="19" customFormat="1" ht="15.75">
      <c r="A104" s="13"/>
      <c r="B104" s="14" t="s">
        <v>382</v>
      </c>
      <c r="C104" s="14" t="s">
        <v>383</v>
      </c>
      <c r="D104" s="15" t="s">
        <v>173</v>
      </c>
      <c r="E104" s="70">
        <f>0.5*(1+E101*(E103-0.2)+E103^2)</f>
        <v>1.1737381799285664</v>
      </c>
      <c r="F104" s="21"/>
      <c r="G104" s="22"/>
    </row>
    <row r="105" spans="1:17" s="19" customFormat="1" ht="18.75">
      <c r="A105" s="13"/>
      <c r="B105" s="14" t="s">
        <v>384</v>
      </c>
      <c r="C105" s="14" t="s">
        <v>385</v>
      </c>
      <c r="D105" s="15" t="s">
        <v>173</v>
      </c>
      <c r="E105" s="66">
        <f>(E10/E110)/(E104+(E104^2-E103^2)^0.5)</f>
        <v>175.14577523666145</v>
      </c>
      <c r="F105" s="21" t="s">
        <v>189</v>
      </c>
      <c r="G105" s="22"/>
    </row>
    <row r="106" spans="1:17" s="19" customFormat="1" ht="15.75">
      <c r="A106" s="13"/>
      <c r="B106" s="14" t="s">
        <v>386</v>
      </c>
      <c r="C106" s="14" t="s">
        <v>210</v>
      </c>
      <c r="D106" s="15" t="s">
        <v>173</v>
      </c>
      <c r="E106" s="66">
        <f>E105*E81/1000</f>
        <v>1809.3539398288451</v>
      </c>
      <c r="F106" s="21" t="s">
        <v>8</v>
      </c>
      <c r="G106" s="22"/>
    </row>
    <row r="107" spans="1:17" s="19" customFormat="1" ht="15.75">
      <c r="A107" s="13"/>
      <c r="B107" s="14" t="s">
        <v>387</v>
      </c>
      <c r="C107" s="14" t="s">
        <v>11</v>
      </c>
      <c r="D107" s="20" t="s">
        <v>173</v>
      </c>
      <c r="E107" s="66">
        <f>MIN(E81*E10/E110,0.9*(0.8*E81)*E11/E111)/1000</f>
        <v>2915.6972544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6"/>
      <c r="F108" s="21"/>
      <c r="G108" s="22"/>
    </row>
    <row r="109" spans="1:17" s="19" customFormat="1" ht="15.75">
      <c r="A109" s="13" t="s">
        <v>388</v>
      </c>
      <c r="B109" s="74" t="s">
        <v>389</v>
      </c>
      <c r="C109" s="14"/>
      <c r="D109" s="21"/>
      <c r="E109" s="66"/>
      <c r="F109" s="22"/>
      <c r="G109" s="22"/>
    </row>
    <row r="110" spans="1:17" s="19" customFormat="1" ht="18.75">
      <c r="A110" s="13"/>
      <c r="B110" s="75" t="s">
        <v>390</v>
      </c>
      <c r="C110" s="76" t="s">
        <v>391</v>
      </c>
      <c r="D110" s="15" t="s">
        <v>173</v>
      </c>
      <c r="E110" s="77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5" t="s">
        <v>392</v>
      </c>
      <c r="C111" s="76" t="s">
        <v>393</v>
      </c>
      <c r="D111" s="15" t="s">
        <v>173</v>
      </c>
      <c r="E111" s="78">
        <v>1.25</v>
      </c>
      <c r="F111" s="22"/>
      <c r="G111" s="22"/>
      <c r="H111" s="8"/>
      <c r="I111" s="12"/>
    </row>
    <row r="112" spans="1:17" s="19" customFormat="1" ht="18.75">
      <c r="A112" s="13"/>
      <c r="B112" s="75" t="s">
        <v>394</v>
      </c>
      <c r="C112" s="76" t="s">
        <v>395</v>
      </c>
      <c r="D112" s="15" t="s">
        <v>173</v>
      </c>
      <c r="E112" s="79">
        <v>1.25</v>
      </c>
      <c r="F112" s="22"/>
      <c r="G112" s="22"/>
      <c r="H112" s="8"/>
      <c r="I112" s="12"/>
      <c r="J112" s="78"/>
    </row>
    <row r="113" spans="1:35" s="19" customFormat="1" ht="18.75">
      <c r="A113" s="13"/>
      <c r="B113" s="75" t="s">
        <v>396</v>
      </c>
      <c r="C113" s="76" t="s">
        <v>397</v>
      </c>
      <c r="D113" s="15" t="s">
        <v>173</v>
      </c>
      <c r="E113" s="78">
        <v>1.25</v>
      </c>
      <c r="F113" s="22"/>
      <c r="G113" s="22"/>
      <c r="H113" s="8"/>
      <c r="I113" s="12"/>
    </row>
    <row r="114" spans="1:35" s="19" customFormat="1" ht="33">
      <c r="A114" s="13"/>
      <c r="B114" s="80" t="s">
        <v>398</v>
      </c>
      <c r="C114" s="76" t="s">
        <v>399</v>
      </c>
      <c r="D114" s="15" t="s">
        <v>173</v>
      </c>
      <c r="E114" s="79">
        <v>1.25</v>
      </c>
      <c r="F114" s="22"/>
      <c r="G114" s="22"/>
      <c r="H114" s="8"/>
      <c r="I114" s="12"/>
      <c r="J114" s="78"/>
    </row>
    <row r="115" spans="1:35" s="19" customFormat="1" ht="18.75">
      <c r="A115" s="13"/>
      <c r="B115" s="75" t="s">
        <v>400</v>
      </c>
      <c r="C115" s="76" t="s">
        <v>401</v>
      </c>
      <c r="D115" s="15" t="s">
        <v>173</v>
      </c>
      <c r="E115" s="70">
        <v>1.05</v>
      </c>
      <c r="F115" s="22"/>
      <c r="G115" s="22"/>
      <c r="H115" s="76"/>
      <c r="I115" s="15"/>
      <c r="J115" s="81"/>
    </row>
    <row r="116" spans="1:35" s="19" customFormat="1" ht="15.75">
      <c r="A116" s="13"/>
      <c r="B116" s="75"/>
      <c r="C116" s="28"/>
      <c r="D116" s="21"/>
      <c r="E116" s="81"/>
      <c r="F116" s="22"/>
      <c r="G116" s="22"/>
    </row>
    <row r="117" spans="1:35" s="19" customFormat="1" ht="15.75">
      <c r="A117" s="13" t="s">
        <v>402</v>
      </c>
      <c r="B117" s="11" t="s">
        <v>220</v>
      </c>
      <c r="C117" s="28"/>
      <c r="D117" s="21"/>
      <c r="E117" s="81"/>
      <c r="F117" s="22"/>
      <c r="G117" s="22"/>
    </row>
    <row r="118" spans="1:35" ht="18.75">
      <c r="B118" s="8" t="s">
        <v>226</v>
      </c>
      <c r="C118" s="159" t="s">
        <v>403</v>
      </c>
      <c r="D118" s="12" t="s">
        <v>173</v>
      </c>
      <c r="E118" s="36">
        <f>IF(E36&lt;=24,E36+2,E36+3)</f>
        <v>26</v>
      </c>
      <c r="F118" s="8" t="s">
        <v>174</v>
      </c>
      <c r="G118" s="36"/>
    </row>
    <row r="119" spans="1:35" ht="20.25">
      <c r="B119" s="36" t="s">
        <v>404</v>
      </c>
      <c r="C119" s="159" t="s">
        <v>405</v>
      </c>
      <c r="D119" s="12" t="s">
        <v>173</v>
      </c>
      <c r="E119" s="159" t="s">
        <v>406</v>
      </c>
      <c r="F119" s="8" t="s">
        <v>407</v>
      </c>
      <c r="G119" s="159"/>
    </row>
    <row r="120" spans="1:35" ht="20.25">
      <c r="B120" s="41"/>
      <c r="C120" s="159" t="s">
        <v>405</v>
      </c>
      <c r="D120" s="12" t="s">
        <v>173</v>
      </c>
      <c r="E120" s="43">
        <f>PI()*E36^2/4</f>
        <v>452.38934211693021</v>
      </c>
      <c r="F120" s="8" t="s">
        <v>407</v>
      </c>
      <c r="G120" s="43"/>
    </row>
    <row r="121" spans="1:35" ht="51" customHeight="1">
      <c r="B121" s="44" t="s">
        <v>408</v>
      </c>
      <c r="C121" s="159" t="s">
        <v>409</v>
      </c>
      <c r="D121" s="12" t="s">
        <v>173</v>
      </c>
      <c r="E121" s="43">
        <f>VLOOKUP(E36,$O$42:$P$62,2,0)</f>
        <v>353</v>
      </c>
      <c r="F121" s="8" t="s">
        <v>407</v>
      </c>
      <c r="G121" s="36"/>
    </row>
    <row r="122" spans="1:35" ht="15.75">
      <c r="B122" s="53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410</v>
      </c>
      <c r="B123" s="11" t="s">
        <v>255</v>
      </c>
      <c r="G123" s="36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226</v>
      </c>
      <c r="C124" s="159" t="s">
        <v>411</v>
      </c>
      <c r="D124" s="12" t="s">
        <v>173</v>
      </c>
      <c r="E124" s="36">
        <f>IF(E51&lt;=24,E51+2,E51+3)</f>
        <v>26</v>
      </c>
      <c r="F124" s="8" t="s">
        <v>174</v>
      </c>
      <c r="G124" s="36"/>
    </row>
    <row r="125" spans="1:35" ht="20.25">
      <c r="B125" s="36" t="s">
        <v>404</v>
      </c>
      <c r="C125" s="159" t="s">
        <v>412</v>
      </c>
      <c r="D125" s="12" t="s">
        <v>173</v>
      </c>
      <c r="E125" s="159" t="s">
        <v>413</v>
      </c>
      <c r="F125" s="8" t="s">
        <v>407</v>
      </c>
      <c r="G125" s="159"/>
    </row>
    <row r="126" spans="1:35" ht="19.5" customHeight="1">
      <c r="B126" s="41"/>
      <c r="C126" s="159" t="s">
        <v>412</v>
      </c>
      <c r="D126" s="12" t="s">
        <v>173</v>
      </c>
      <c r="E126" s="43">
        <f>PI()*E51^2/4</f>
        <v>452.38934211693021</v>
      </c>
      <c r="F126" s="8" t="s">
        <v>407</v>
      </c>
      <c r="G126" s="43"/>
    </row>
    <row r="127" spans="1:35" ht="51" customHeight="1">
      <c r="B127" s="44" t="s">
        <v>408</v>
      </c>
      <c r="C127" s="159" t="s">
        <v>414</v>
      </c>
      <c r="D127" s="12" t="s">
        <v>173</v>
      </c>
      <c r="E127" s="36">
        <f>VLOOKUP(E51,$O$42:$P$62,2,0)</f>
        <v>353</v>
      </c>
      <c r="F127" s="8" t="s">
        <v>407</v>
      </c>
      <c r="G127" s="36"/>
    </row>
    <row r="129" spans="1:20" ht="12.95" customHeight="1">
      <c r="A129" s="7" t="s">
        <v>184</v>
      </c>
      <c r="B129" s="11" t="s">
        <v>415</v>
      </c>
    </row>
    <row r="130" spans="1:20" ht="15.75"/>
    <row r="131" spans="1:20" ht="15.75">
      <c r="A131" s="7" t="s">
        <v>416</v>
      </c>
      <c r="B131" s="11" t="s">
        <v>417</v>
      </c>
    </row>
    <row r="132" spans="1:20" ht="33">
      <c r="B132" s="44" t="s">
        <v>418</v>
      </c>
      <c r="C132" s="159" t="s">
        <v>419</v>
      </c>
      <c r="D132" s="12" t="s">
        <v>173</v>
      </c>
      <c r="E132" s="43" t="s">
        <v>420</v>
      </c>
      <c r="F132" s="43"/>
      <c r="G132" s="43"/>
      <c r="I132" s="43"/>
      <c r="J132" s="43"/>
      <c r="K132" s="43"/>
      <c r="L132" s="36"/>
      <c r="M132" s="36"/>
      <c r="N132" s="160"/>
      <c r="O132" s="160"/>
      <c r="P132" s="160"/>
      <c r="Q132" s="160"/>
      <c r="R132" s="160"/>
      <c r="S132" s="160"/>
    </row>
    <row r="133" spans="1:20" ht="15.75">
      <c r="B133" s="36"/>
      <c r="D133" s="12" t="s">
        <v>173</v>
      </c>
      <c r="E133" s="43">
        <f>((E38/SQRT(3))*((E39*E121)+(E40*E120)))/1000</f>
        <v>326.08743203830068</v>
      </c>
      <c r="F133" s="8" t="s">
        <v>8</v>
      </c>
      <c r="G133" s="43"/>
      <c r="I133" s="36"/>
      <c r="J133" s="36"/>
      <c r="K133" s="36"/>
      <c r="L133" s="36"/>
      <c r="M133" s="160"/>
      <c r="N133" s="160"/>
      <c r="O133" s="160"/>
      <c r="P133" s="160"/>
      <c r="Q133" s="160"/>
      <c r="R133" s="160"/>
    </row>
    <row r="134" spans="1:20" ht="33">
      <c r="B134" s="160" t="s">
        <v>421</v>
      </c>
      <c r="C134" s="159" t="s">
        <v>422</v>
      </c>
      <c r="D134" s="12" t="s">
        <v>173</v>
      </c>
      <c r="E134" s="36" t="s">
        <v>423</v>
      </c>
      <c r="F134" s="8" t="s">
        <v>8</v>
      </c>
      <c r="G134" s="36"/>
      <c r="I134" s="36"/>
      <c r="J134" s="36"/>
      <c r="K134" s="36"/>
      <c r="L134" s="36"/>
      <c r="M134" s="160"/>
      <c r="N134" s="160"/>
      <c r="O134" s="160"/>
      <c r="P134" s="160"/>
      <c r="Q134" s="160"/>
      <c r="R134" s="160"/>
    </row>
    <row r="135" spans="1:20" ht="15.75">
      <c r="B135" s="36"/>
      <c r="D135" s="12" t="s">
        <v>173</v>
      </c>
      <c r="E135" s="43">
        <f>E133/E113</f>
        <v>260.86994563064053</v>
      </c>
      <c r="F135" s="8" t="s">
        <v>8</v>
      </c>
      <c r="G135" s="43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</row>
    <row r="136" spans="1:20" ht="15.75">
      <c r="B136" s="11" t="s">
        <v>424</v>
      </c>
      <c r="C136" s="83"/>
      <c r="D136" s="10"/>
      <c r="E136" s="84"/>
      <c r="F136" s="84"/>
      <c r="G136" s="84"/>
      <c r="H136" s="53"/>
      <c r="I136" s="85"/>
      <c r="M136" s="36"/>
      <c r="N136" s="36"/>
      <c r="O136" s="36"/>
      <c r="P136" s="36"/>
      <c r="Q136" s="36"/>
      <c r="R136" s="36"/>
      <c r="S136" s="36"/>
      <c r="T136" s="36"/>
    </row>
    <row r="137" spans="1:20" ht="15.75">
      <c r="B137" s="11" t="s">
        <v>425</v>
      </c>
      <c r="C137" s="83"/>
      <c r="D137" s="10"/>
      <c r="E137" s="84"/>
      <c r="F137" s="84"/>
      <c r="G137" s="84"/>
      <c r="H137" s="53"/>
      <c r="I137" s="85"/>
      <c r="M137" s="36"/>
      <c r="N137" s="36"/>
      <c r="O137" s="36"/>
      <c r="P137" s="36"/>
      <c r="Q137" s="36"/>
      <c r="R137" s="36"/>
      <c r="S137" s="36"/>
      <c r="T137" s="36"/>
    </row>
    <row r="138" spans="1:20" ht="15.75">
      <c r="B138" s="53" t="s">
        <v>426</v>
      </c>
      <c r="C138" s="83"/>
      <c r="D138" s="10"/>
      <c r="E138" s="84"/>
      <c r="F138" s="84"/>
      <c r="G138" s="84"/>
      <c r="H138" s="53"/>
      <c r="I138" s="85"/>
      <c r="M138" s="36"/>
      <c r="N138" s="36"/>
      <c r="O138" s="36"/>
      <c r="P138" s="36"/>
      <c r="Q138" s="36"/>
      <c r="R138" s="36"/>
      <c r="S138" s="36"/>
      <c r="T138" s="36"/>
    </row>
    <row r="139" spans="1:20" ht="33">
      <c r="B139" s="44" t="s">
        <v>427</v>
      </c>
      <c r="C139" s="44" t="s">
        <v>428</v>
      </c>
      <c r="D139" s="12" t="s">
        <v>173</v>
      </c>
      <c r="E139" s="36" t="s">
        <v>429</v>
      </c>
      <c r="F139" s="43" t="s">
        <v>174</v>
      </c>
      <c r="G139" s="36"/>
      <c r="L139" s="36"/>
      <c r="M139" s="36"/>
      <c r="N139" s="36"/>
      <c r="O139" s="36"/>
      <c r="P139" s="36"/>
      <c r="Q139" s="36"/>
      <c r="R139" s="36"/>
      <c r="S139" s="36"/>
    </row>
    <row r="140" spans="1:20" ht="18.75">
      <c r="B140" s="44"/>
      <c r="C140" s="44" t="s">
        <v>428</v>
      </c>
      <c r="D140" s="12" t="s">
        <v>173</v>
      </c>
      <c r="E140" s="51">
        <f>15*E36</f>
        <v>360</v>
      </c>
      <c r="F140" s="43" t="s">
        <v>174</v>
      </c>
      <c r="G140" s="51"/>
      <c r="L140" s="36"/>
      <c r="M140" s="36"/>
      <c r="N140" s="36"/>
      <c r="O140" s="36"/>
      <c r="P140" s="36"/>
      <c r="Q140" s="36"/>
      <c r="R140" s="36"/>
      <c r="S140" s="36"/>
    </row>
    <row r="141" spans="1:20" ht="65.25" thickBot="1">
      <c r="B141" s="44" t="s">
        <v>430</v>
      </c>
      <c r="C141" s="159" t="s">
        <v>431</v>
      </c>
      <c r="D141" s="12" t="s">
        <v>173</v>
      </c>
      <c r="E141" s="36">
        <f>((E179/E37)-1)*E42</f>
        <v>225</v>
      </c>
      <c r="F141" s="8" t="s">
        <v>174</v>
      </c>
      <c r="G141" s="45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432</v>
      </c>
      <c r="E142" s="159"/>
      <c r="G142" s="159"/>
      <c r="J142" s="160"/>
      <c r="K142" s="160"/>
      <c r="L142" s="160"/>
      <c r="N142"/>
      <c r="O142" s="87" t="s">
        <v>433</v>
      </c>
      <c r="P142" s="88"/>
      <c r="Q142" s="88"/>
      <c r="R142" s="88"/>
      <c r="S142" s="88"/>
      <c r="T142" s="89"/>
    </row>
    <row r="143" spans="1:20" ht="21" thickBot="1">
      <c r="B143" s="44" t="s">
        <v>434</v>
      </c>
      <c r="C143" s="159" t="s">
        <v>435</v>
      </c>
      <c r="D143" s="12" t="s">
        <v>173</v>
      </c>
      <c r="E143" s="43">
        <v>1</v>
      </c>
      <c r="G143" s="43"/>
      <c r="J143" s="160"/>
      <c r="K143" s="160"/>
      <c r="L143" s="160"/>
      <c r="O143" s="90" t="s">
        <v>436</v>
      </c>
      <c r="P143" s="91"/>
      <c r="Q143" s="91"/>
      <c r="R143" s="91"/>
      <c r="S143" s="91"/>
      <c r="T143" s="92"/>
    </row>
    <row r="144" spans="1:20" ht="15.75">
      <c r="B144" s="160" t="s">
        <v>437</v>
      </c>
      <c r="E144" s="159"/>
      <c r="G144" s="159"/>
      <c r="J144" s="160"/>
      <c r="K144" s="160"/>
      <c r="L144" s="160"/>
      <c r="O144" s="93" t="s">
        <v>438</v>
      </c>
      <c r="P144" s="94"/>
      <c r="Q144" s="95" t="s">
        <v>439</v>
      </c>
      <c r="R144" s="95" t="s">
        <v>440</v>
      </c>
      <c r="S144" s="96"/>
      <c r="T144" s="97" t="s">
        <v>441</v>
      </c>
    </row>
    <row r="145" spans="1:20" ht="16.5" thickBot="1">
      <c r="B145" s="8" t="s">
        <v>442</v>
      </c>
      <c r="C145" s="159" t="s">
        <v>443</v>
      </c>
      <c r="D145" s="12" t="s">
        <v>173</v>
      </c>
      <c r="E145" s="158" t="s">
        <v>444</v>
      </c>
      <c r="F145" s="43"/>
      <c r="G145" s="158"/>
      <c r="J145" s="98"/>
      <c r="K145" s="86"/>
      <c r="L145" s="86"/>
      <c r="O145" s="99">
        <f>IF(Q145&lt;&gt;2,($Q$146+(($P$145-1)*$E$44)),Q146)</f>
        <v>50</v>
      </c>
      <c r="P145" s="100">
        <f>INT(Q145/2)</f>
        <v>1</v>
      </c>
      <c r="Q145" s="48">
        <f>E180</f>
        <v>2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3" t="s">
        <v>445</v>
      </c>
      <c r="C146" s="159" t="s">
        <v>443</v>
      </c>
      <c r="D146" s="12" t="s">
        <v>173</v>
      </c>
      <c r="E146" s="103">
        <f>1.075-(E141/(200*E36))</f>
        <v>1.028125</v>
      </c>
      <c r="F146" s="43"/>
      <c r="G146" s="185" t="str">
        <f>IF(E146&gt;0.75,IF(E146&lt;1,"Ok","Not Ok"),"Not Ok ")</f>
        <v>Not Ok</v>
      </c>
      <c r="H146" s="185"/>
      <c r="L146" s="86"/>
      <c r="O146" s="104"/>
      <c r="P146" s="47" t="s">
        <v>446</v>
      </c>
      <c r="Q146" s="47">
        <f>IF(MOD(Q145,2)=0,$E$45*0.5,0)</f>
        <v>50</v>
      </c>
      <c r="R146" s="47">
        <f>IF(MOD(R145,2)=0,$E$42*0.5,0)</f>
        <v>37.5</v>
      </c>
      <c r="S146" s="47"/>
      <c r="T146" s="105"/>
    </row>
    <row r="147" spans="1:20" ht="15.75">
      <c r="B147" s="53"/>
      <c r="E147" s="158"/>
      <c r="F147" s="43"/>
      <c r="G147" s="158"/>
      <c r="J147" s="160"/>
      <c r="K147" s="160"/>
      <c r="L147" s="160"/>
      <c r="O147" s="106"/>
      <c r="P147" s="47" t="s">
        <v>447</v>
      </c>
      <c r="Q147" s="47">
        <f>2*R145*Q146^2</f>
        <v>20000</v>
      </c>
      <c r="R147" s="107">
        <f>2*Q145*R146^2</f>
        <v>5625</v>
      </c>
      <c r="S147" s="47"/>
      <c r="T147" s="108"/>
    </row>
    <row r="148" spans="1:20" ht="15.75">
      <c r="B148" s="8" t="s">
        <v>448</v>
      </c>
      <c r="C148" s="159" t="s">
        <v>449</v>
      </c>
      <c r="D148" s="12" t="s">
        <v>173</v>
      </c>
      <c r="E148" s="43">
        <f>IF(E141&gt;E140,E146,E143)</f>
        <v>1</v>
      </c>
      <c r="F148" s="43"/>
      <c r="G148" s="43"/>
      <c r="J148" s="160"/>
      <c r="K148" s="160"/>
      <c r="L148" s="160"/>
      <c r="O148" s="109">
        <f>$Q$145-2</f>
        <v>0</v>
      </c>
      <c r="P148" s="47"/>
      <c r="Q148" s="47">
        <f t="shared" ref="Q148:Q166" si="1">IF(O148&gt;0,R145*2*($E$44+Q146)^2,0)</f>
        <v>0</v>
      </c>
      <c r="R148" s="107">
        <f t="shared" ref="R148:R166" si="2">IF(S148&gt;0,$Q$145*2*(($E$42*S148+$R$146))^2,0)</f>
        <v>50625</v>
      </c>
      <c r="S148" s="47">
        <f>IF(R145&lt;&gt;2,IF(MOD(R145,2)=0,S145-1,S145),0)</f>
        <v>1</v>
      </c>
      <c r="T148" s="108"/>
    </row>
    <row r="149" spans="1:20" ht="33">
      <c r="B149" s="44" t="s">
        <v>450</v>
      </c>
      <c r="C149" s="44" t="s">
        <v>451</v>
      </c>
      <c r="D149" s="10" t="s">
        <v>173</v>
      </c>
      <c r="E149" s="36" t="s">
        <v>452</v>
      </c>
      <c r="F149" s="8" t="s">
        <v>8</v>
      </c>
      <c r="G149" s="36"/>
      <c r="J149" s="160"/>
      <c r="K149" s="160"/>
      <c r="L149" s="160"/>
      <c r="O149" s="106">
        <f>O148-2</f>
        <v>-2</v>
      </c>
      <c r="P149" s="47"/>
      <c r="Q149" s="47">
        <f t="shared" si="1"/>
        <v>0</v>
      </c>
      <c r="R149" s="107">
        <f t="shared" si="2"/>
        <v>0</v>
      </c>
      <c r="S149" s="47">
        <f>$S$148-1</f>
        <v>0</v>
      </c>
      <c r="T149" s="108"/>
    </row>
    <row r="150" spans="1:20" ht="15.75">
      <c r="B150" s="53"/>
      <c r="C150" s="83"/>
      <c r="D150" s="10" t="s">
        <v>173</v>
      </c>
      <c r="E150" s="43">
        <f>E148*E135</f>
        <v>260.86994563064053</v>
      </c>
      <c r="F150" s="8" t="s">
        <v>8</v>
      </c>
      <c r="G150" s="43"/>
      <c r="J150" s="160"/>
      <c r="K150" s="160"/>
      <c r="L150" s="160"/>
      <c r="O150" s="106">
        <f t="shared" ref="O150:O162" si="3">O149-2</f>
        <v>-4</v>
      </c>
      <c r="P150" s="47"/>
      <c r="Q150" s="47">
        <f t="shared" si="1"/>
        <v>0</v>
      </c>
      <c r="R150" s="107">
        <f t="shared" si="2"/>
        <v>0</v>
      </c>
      <c r="S150" s="47">
        <f>S149-1</f>
        <v>-1</v>
      </c>
      <c r="T150" s="108"/>
    </row>
    <row r="151" spans="1:20" ht="15.75">
      <c r="B151" s="53"/>
      <c r="D151" s="10"/>
      <c r="E151" s="84"/>
      <c r="F151" s="84"/>
      <c r="G151" s="84"/>
      <c r="H151" s="53"/>
      <c r="J151" s="160"/>
      <c r="K151" s="160"/>
      <c r="L151" s="160"/>
      <c r="O151" s="106">
        <f t="shared" si="3"/>
        <v>-6</v>
      </c>
      <c r="P151" s="47"/>
      <c r="Q151" s="47">
        <f t="shared" si="1"/>
        <v>0</v>
      </c>
      <c r="R151" s="107">
        <f t="shared" si="2"/>
        <v>0</v>
      </c>
      <c r="S151" s="47">
        <f t="shared" ref="S151:S166" si="4">S150-1</f>
        <v>-2</v>
      </c>
      <c r="T151" s="108"/>
    </row>
    <row r="152" spans="1:20" ht="15.75">
      <c r="A152" s="7" t="s">
        <v>453</v>
      </c>
      <c r="B152" s="11" t="s">
        <v>454</v>
      </c>
      <c r="C152" s="83"/>
      <c r="D152" s="10"/>
      <c r="E152" s="84"/>
      <c r="F152" s="84"/>
      <c r="G152" s="84"/>
      <c r="H152" s="53"/>
      <c r="I152" s="85"/>
      <c r="O152" s="106">
        <f t="shared" si="3"/>
        <v>-8</v>
      </c>
      <c r="P152" s="47"/>
      <c r="Q152" s="47">
        <f t="shared" si="1"/>
        <v>0</v>
      </c>
      <c r="R152" s="107">
        <f t="shared" si="2"/>
        <v>0</v>
      </c>
      <c r="S152" s="47">
        <f t="shared" si="4"/>
        <v>-3</v>
      </c>
      <c r="T152" s="108"/>
    </row>
    <row r="153" spans="1:20" ht="18.75">
      <c r="B153" s="110" t="s">
        <v>455</v>
      </c>
      <c r="C153" s="111" t="s">
        <v>456</v>
      </c>
      <c r="D153" s="10" t="s">
        <v>173</v>
      </c>
      <c r="E153" s="43" t="s">
        <v>457</v>
      </c>
      <c r="F153" s="43"/>
      <c r="G153" s="43"/>
      <c r="I153" s="43"/>
      <c r="J153" s="43"/>
      <c r="K153" s="43"/>
      <c r="L153" s="43"/>
      <c r="O153" s="106">
        <f t="shared" si="3"/>
        <v>-10</v>
      </c>
      <c r="P153" s="47"/>
      <c r="Q153" s="47">
        <f t="shared" si="1"/>
        <v>0</v>
      </c>
      <c r="R153" s="107">
        <f t="shared" si="2"/>
        <v>0</v>
      </c>
      <c r="S153" s="47">
        <f t="shared" si="4"/>
        <v>-4</v>
      </c>
      <c r="T153" s="108"/>
    </row>
    <row r="154" spans="1:20" ht="15.75">
      <c r="D154" s="10" t="s">
        <v>173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-12</v>
      </c>
      <c r="P154" s="47"/>
      <c r="Q154" s="47">
        <f t="shared" si="1"/>
        <v>0</v>
      </c>
      <c r="R154" s="107">
        <f t="shared" si="2"/>
        <v>0</v>
      </c>
      <c r="S154" s="47">
        <f t="shared" si="4"/>
        <v>-5</v>
      </c>
      <c r="T154" s="108"/>
    </row>
    <row r="155" spans="1:20" ht="33">
      <c r="B155" s="44" t="s">
        <v>458</v>
      </c>
      <c r="C155" s="159" t="s">
        <v>459</v>
      </c>
      <c r="D155" s="10" t="s">
        <v>173</v>
      </c>
      <c r="E155" s="51">
        <f>MIN((E66+E67),E5)</f>
        <v>13.2</v>
      </c>
      <c r="F155" s="43" t="s">
        <v>174</v>
      </c>
      <c r="G155" s="51"/>
      <c r="O155" s="106">
        <f t="shared" si="3"/>
        <v>-14</v>
      </c>
      <c r="P155" s="47"/>
      <c r="Q155" s="47">
        <f t="shared" si="1"/>
        <v>0</v>
      </c>
      <c r="R155" s="107">
        <f t="shared" si="2"/>
        <v>0</v>
      </c>
      <c r="S155" s="47">
        <f t="shared" si="4"/>
        <v>-6</v>
      </c>
      <c r="T155" s="108"/>
    </row>
    <row r="156" spans="1:20" ht="18.75">
      <c r="B156" s="8" t="s">
        <v>460</v>
      </c>
      <c r="C156" s="159" t="s">
        <v>461</v>
      </c>
      <c r="D156" s="10" t="s">
        <v>173</v>
      </c>
      <c r="E156" s="158" t="s">
        <v>462</v>
      </c>
      <c r="F156" s="43" t="s">
        <v>8</v>
      </c>
      <c r="G156" s="84"/>
      <c r="O156" s="106">
        <f t="shared" si="3"/>
        <v>-16</v>
      </c>
      <c r="P156" s="47"/>
      <c r="Q156" s="47">
        <f t="shared" si="1"/>
        <v>0</v>
      </c>
      <c r="R156" s="107">
        <f t="shared" si="2"/>
        <v>0</v>
      </c>
      <c r="S156" s="47">
        <f t="shared" si="4"/>
        <v>-7</v>
      </c>
      <c r="T156" s="108"/>
    </row>
    <row r="157" spans="1:20" ht="15.75">
      <c r="D157" s="12" t="s">
        <v>173</v>
      </c>
      <c r="E157" s="43">
        <f>((2.5*E154*E36*E155*MIN(E65,E11))/1000)</f>
        <v>248.76923076923077</v>
      </c>
      <c r="F157" s="43" t="s">
        <v>8</v>
      </c>
      <c r="G157" s="43"/>
      <c r="O157" s="106">
        <f t="shared" si="3"/>
        <v>-18</v>
      </c>
      <c r="P157" s="47"/>
      <c r="Q157" s="47">
        <f t="shared" si="1"/>
        <v>0</v>
      </c>
      <c r="R157" s="107">
        <f t="shared" si="2"/>
        <v>0</v>
      </c>
      <c r="S157" s="47">
        <f t="shared" si="4"/>
        <v>-8</v>
      </c>
      <c r="T157" s="108"/>
    </row>
    <row r="158" spans="1:20" ht="51.75">
      <c r="B158" s="44" t="s">
        <v>463</v>
      </c>
      <c r="C158" s="159" t="s">
        <v>464</v>
      </c>
      <c r="D158" s="12" t="s">
        <v>173</v>
      </c>
      <c r="E158" s="8" t="s">
        <v>465</v>
      </c>
      <c r="F158" s="85"/>
      <c r="G158" s="84"/>
      <c r="O158" s="106">
        <f t="shared" si="3"/>
        <v>-20</v>
      </c>
      <c r="P158" s="47"/>
      <c r="Q158" s="47">
        <f t="shared" si="1"/>
        <v>0</v>
      </c>
      <c r="R158" s="107">
        <f t="shared" si="2"/>
        <v>0</v>
      </c>
      <c r="S158" s="47">
        <f t="shared" si="4"/>
        <v>-9</v>
      </c>
      <c r="T158" s="108"/>
    </row>
    <row r="159" spans="1:20" ht="15.75">
      <c r="D159" s="12" t="s">
        <v>173</v>
      </c>
      <c r="E159" s="43">
        <f>E157/E113</f>
        <v>199.01538461538462</v>
      </c>
      <c r="F159" s="43" t="s">
        <v>8</v>
      </c>
      <c r="G159" s="43"/>
      <c r="O159" s="106">
        <f t="shared" si="3"/>
        <v>-22</v>
      </c>
      <c r="P159" s="47"/>
      <c r="Q159" s="47">
        <f t="shared" si="1"/>
        <v>0</v>
      </c>
      <c r="R159" s="107">
        <f t="shared" si="2"/>
        <v>0</v>
      </c>
      <c r="S159" s="47">
        <f t="shared" si="4"/>
        <v>-10</v>
      </c>
      <c r="T159" s="108"/>
    </row>
    <row r="160" spans="1:20" ht="32.25">
      <c r="B160" s="160" t="s">
        <v>466</v>
      </c>
      <c r="C160" s="83" t="s">
        <v>467</v>
      </c>
      <c r="D160" s="10" t="s">
        <v>173</v>
      </c>
      <c r="E160" s="85">
        <f>E159</f>
        <v>199.01538461538462</v>
      </c>
      <c r="F160" s="85" t="s">
        <v>8</v>
      </c>
      <c r="G160" s="85"/>
      <c r="O160" s="106">
        <f t="shared" si="3"/>
        <v>-24</v>
      </c>
      <c r="P160" s="47"/>
      <c r="Q160" s="47">
        <f t="shared" si="1"/>
        <v>0</v>
      </c>
      <c r="R160" s="107">
        <f t="shared" si="2"/>
        <v>0</v>
      </c>
      <c r="S160" s="47">
        <f t="shared" si="4"/>
        <v>-11</v>
      </c>
      <c r="T160" s="108"/>
    </row>
    <row r="161" spans="1:20" ht="15.75">
      <c r="E161" s="186"/>
      <c r="F161" s="186"/>
      <c r="G161" s="186"/>
      <c r="I161" s="43"/>
      <c r="O161" s="106">
        <f t="shared" si="3"/>
        <v>-26</v>
      </c>
      <c r="P161" s="47"/>
      <c r="Q161" s="47">
        <f t="shared" si="1"/>
        <v>0</v>
      </c>
      <c r="R161" s="107">
        <f t="shared" si="2"/>
        <v>0</v>
      </c>
      <c r="S161" s="47">
        <f t="shared" si="4"/>
        <v>-12</v>
      </c>
      <c r="T161" s="108"/>
    </row>
    <row r="162" spans="1:20" ht="15.75">
      <c r="A162" s="7" t="s">
        <v>468</v>
      </c>
      <c r="B162" s="113" t="s">
        <v>469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160"/>
      <c r="O162" s="106">
        <f t="shared" si="3"/>
        <v>-28</v>
      </c>
      <c r="P162" s="47"/>
      <c r="Q162" s="47">
        <f t="shared" si="1"/>
        <v>0</v>
      </c>
      <c r="R162" s="107">
        <f t="shared" si="2"/>
        <v>0</v>
      </c>
      <c r="S162" s="47">
        <f t="shared" si="4"/>
        <v>-13</v>
      </c>
      <c r="T162" s="108"/>
    </row>
    <row r="163" spans="1:20" ht="20.25">
      <c r="B163" s="36" t="s">
        <v>470</v>
      </c>
      <c r="C163" s="159" t="s">
        <v>471</v>
      </c>
      <c r="D163" s="10" t="s">
        <v>173</v>
      </c>
      <c r="E163" s="36" t="s">
        <v>665</v>
      </c>
      <c r="F163" s="36"/>
      <c r="G163" s="36"/>
      <c r="H163" s="36"/>
      <c r="I163" s="36"/>
      <c r="J163" s="36"/>
      <c r="K163" s="36"/>
      <c r="L163" s="36"/>
      <c r="M163" s="160"/>
      <c r="N163" s="160"/>
      <c r="O163" s="106"/>
      <c r="P163" s="47"/>
      <c r="Q163" s="47">
        <f t="shared" si="1"/>
        <v>0</v>
      </c>
      <c r="R163" s="107">
        <f t="shared" si="2"/>
        <v>0</v>
      </c>
      <c r="S163" s="47">
        <f t="shared" si="4"/>
        <v>-14</v>
      </c>
      <c r="T163" s="108"/>
    </row>
    <row r="164" spans="1:20" ht="15.75">
      <c r="B164" s="36"/>
      <c r="D164" s="10" t="s">
        <v>173</v>
      </c>
      <c r="E164" s="43">
        <f>SQRT((E166+E168)^2+(E170^2))</f>
        <v>955.45552561039847</v>
      </c>
      <c r="F164" s="36" t="s">
        <v>8</v>
      </c>
      <c r="G164" s="43"/>
      <c r="I164" s="36"/>
      <c r="J164" s="36"/>
      <c r="K164" s="36"/>
      <c r="L164" s="36"/>
      <c r="M164" s="160"/>
      <c r="N164" s="160"/>
      <c r="O164" s="106"/>
      <c r="P164" s="47"/>
      <c r="Q164" s="47">
        <f t="shared" si="1"/>
        <v>0</v>
      </c>
      <c r="R164" s="107">
        <f t="shared" si="2"/>
        <v>0</v>
      </c>
      <c r="S164" s="47">
        <f t="shared" si="4"/>
        <v>-15</v>
      </c>
      <c r="T164" s="108"/>
    </row>
    <row r="165" spans="1:20" ht="18.75">
      <c r="B165" s="36" t="s">
        <v>472</v>
      </c>
      <c r="C165" s="159" t="s">
        <v>473</v>
      </c>
      <c r="D165" s="10" t="s">
        <v>173</v>
      </c>
      <c r="E165" s="36" t="s">
        <v>474</v>
      </c>
      <c r="F165" s="36"/>
      <c r="G165" s="36"/>
      <c r="I165" s="36"/>
      <c r="J165" s="36"/>
      <c r="K165" s="36"/>
      <c r="L165" s="36"/>
      <c r="M165" s="160"/>
      <c r="N165" s="160"/>
      <c r="O165" s="106"/>
      <c r="P165" s="47"/>
      <c r="Q165" s="47">
        <f t="shared" si="1"/>
        <v>0</v>
      </c>
      <c r="R165" s="107">
        <f t="shared" si="2"/>
        <v>0</v>
      </c>
      <c r="S165" s="47">
        <f t="shared" si="4"/>
        <v>-16</v>
      </c>
      <c r="T165" s="108"/>
    </row>
    <row r="166" spans="1:20" ht="15.75">
      <c r="B166" s="113"/>
      <c r="D166" s="10" t="s">
        <v>173</v>
      </c>
      <c r="E166" s="43">
        <f>E26*((E5*E4)/E81)</f>
        <v>388.94929919999998</v>
      </c>
      <c r="F166" s="36" t="s">
        <v>8</v>
      </c>
      <c r="G166" s="43"/>
      <c r="I166" s="36"/>
      <c r="J166" s="36"/>
      <c r="K166" s="36"/>
      <c r="L166" s="36"/>
      <c r="M166" s="160"/>
      <c r="N166" s="160"/>
      <c r="O166" s="106"/>
      <c r="P166" s="47"/>
      <c r="Q166" s="47">
        <f t="shared" si="1"/>
        <v>0</v>
      </c>
      <c r="R166" s="107">
        <f t="shared" si="2"/>
        <v>0</v>
      </c>
      <c r="S166" s="47">
        <f t="shared" si="4"/>
        <v>-17</v>
      </c>
      <c r="T166" s="108"/>
    </row>
    <row r="167" spans="1:20" ht="18.75">
      <c r="B167" s="36" t="s">
        <v>475</v>
      </c>
      <c r="C167" s="159" t="s">
        <v>476</v>
      </c>
      <c r="D167" s="10" t="s">
        <v>173</v>
      </c>
      <c r="E167" s="8" t="s">
        <v>477</v>
      </c>
      <c r="I167" s="36"/>
      <c r="J167" s="36"/>
      <c r="K167" s="36"/>
      <c r="L167" s="36"/>
      <c r="M167" s="160"/>
      <c r="N167" s="160"/>
      <c r="O167" s="106"/>
      <c r="P167" s="47"/>
      <c r="Q167" s="47"/>
      <c r="R167" s="47"/>
      <c r="S167" s="47"/>
      <c r="T167" s="108"/>
    </row>
    <row r="168" spans="1:20" ht="15.75">
      <c r="B168" s="36"/>
      <c r="D168" s="10" t="s">
        <v>173</v>
      </c>
      <c r="E168" s="43">
        <f>E30/((E3-E5)/1000)</f>
        <v>545.87968780523693</v>
      </c>
      <c r="F168" s="36" t="s">
        <v>8</v>
      </c>
      <c r="G168" s="43"/>
      <c r="I168" s="36"/>
      <c r="J168" s="36"/>
      <c r="K168" s="36"/>
      <c r="L168" s="36"/>
      <c r="M168" s="160"/>
      <c r="N168" s="160"/>
      <c r="O168" s="106"/>
      <c r="P168" s="47"/>
      <c r="Q168" s="47"/>
      <c r="R168" s="47"/>
      <c r="S168" s="47"/>
      <c r="T168" s="108"/>
    </row>
    <row r="169" spans="1:20" ht="20.25">
      <c r="B169" s="36" t="s">
        <v>478</v>
      </c>
      <c r="C169" s="114" t="s">
        <v>479</v>
      </c>
      <c r="D169" s="115" t="s">
        <v>173</v>
      </c>
      <c r="E169" s="116" t="s">
        <v>480</v>
      </c>
      <c r="F169" s="36"/>
      <c r="G169" s="158"/>
      <c r="I169" s="36"/>
      <c r="J169" s="36"/>
      <c r="K169" s="36"/>
      <c r="L169" s="36"/>
      <c r="M169" s="160"/>
      <c r="N169" s="160"/>
      <c r="O169" s="106"/>
      <c r="P169" s="47"/>
      <c r="Q169" s="47">
        <f>IF(O169&gt;0,R164*2*($E$44+Q165)^2,0)</f>
        <v>0</v>
      </c>
      <c r="R169" s="47">
        <f>IF(S169&gt;0,$Q$145*2*(($E$42*S169+#REF!))^2,0)</f>
        <v>0</v>
      </c>
      <c r="S169" s="47">
        <f>S166-1</f>
        <v>-18</v>
      </c>
      <c r="T169" s="108"/>
    </row>
    <row r="170" spans="1:20" ht="18.75">
      <c r="B170" s="36"/>
      <c r="D170" s="10" t="s">
        <v>173</v>
      </c>
      <c r="E170" s="117">
        <f>E179*E29*1000*E172/E171</f>
        <v>197.45892351120827</v>
      </c>
      <c r="F170" s="36" t="s">
        <v>8</v>
      </c>
      <c r="G170" s="43"/>
      <c r="I170" s="36"/>
      <c r="J170" s="36"/>
      <c r="K170" s="36"/>
      <c r="L170" s="36" t="s">
        <v>481</v>
      </c>
      <c r="M170" s="160"/>
      <c r="N170" s="160"/>
      <c r="O170" s="118"/>
      <c r="P170" s="47"/>
      <c r="Q170" s="47">
        <f>IF(O170&gt;0,R165*2*($E$44+Q166)^2,0)</f>
        <v>0</v>
      </c>
      <c r="R170" s="47">
        <f>IF(S170&gt;0,$Q$145*2*(($E$42*S170+#REF!))^2,0)</f>
        <v>0</v>
      </c>
      <c r="S170" s="47">
        <f>S169-1</f>
        <v>-19</v>
      </c>
      <c r="T170" s="108"/>
    </row>
    <row r="171" spans="1:20" ht="18.75">
      <c r="B171" s="119"/>
      <c r="C171" s="120" t="s">
        <v>482</v>
      </c>
      <c r="D171" s="121" t="s">
        <v>173</v>
      </c>
      <c r="E171" s="122">
        <f>S184</f>
        <v>76250</v>
      </c>
      <c r="F171" s="119" t="s">
        <v>310</v>
      </c>
      <c r="G171" s="51"/>
      <c r="I171" s="36"/>
      <c r="J171" s="36"/>
      <c r="K171" s="36"/>
      <c r="L171" s="36">
        <f>37.5+75</f>
        <v>112.5</v>
      </c>
      <c r="M171" s="160"/>
      <c r="N171" s="160"/>
      <c r="O171" s="118"/>
      <c r="P171" s="47"/>
      <c r="Q171" s="47">
        <f>IF(O171&gt;0,R166*2*($E$44+Q169)^2,0)</f>
        <v>0</v>
      </c>
      <c r="R171" s="47">
        <f>IF(S171&gt;0,$Q$145*2*(($E$42*S171+#REF!))^2,0)</f>
        <v>0</v>
      </c>
      <c r="S171" s="47"/>
      <c r="T171" s="108"/>
    </row>
    <row r="172" spans="1:20" ht="15.75">
      <c r="B172" s="119"/>
      <c r="C172" s="120" t="s">
        <v>182</v>
      </c>
      <c r="D172" s="121" t="s">
        <v>173</v>
      </c>
      <c r="E172" s="117">
        <f>SQRT(((E173^2)+(((E181-1)*E42)/2)^2))</f>
        <v>123.11072252245131</v>
      </c>
      <c r="F172" s="8" t="s">
        <v>174</v>
      </c>
      <c r="G172" s="43"/>
      <c r="I172" s="36"/>
      <c r="J172" s="36"/>
      <c r="K172" s="36"/>
      <c r="L172" s="36">
        <f>4*(37.5^2+37.5^2)</f>
        <v>11250</v>
      </c>
      <c r="M172" s="160"/>
      <c r="N172" s="160"/>
      <c r="O172" s="123"/>
      <c r="P172" s="47"/>
      <c r="Q172" s="47">
        <f t="shared" ref="Q172:Q178" si="5">IF(O172&gt;0,R169*2*($E$44+Q170)^2,0)</f>
        <v>0</v>
      </c>
      <c r="R172" s="47">
        <f>IF(S172&gt;0,$Q$145*2*(($E$42*S172+#REF!))^2,0)</f>
        <v>0</v>
      </c>
      <c r="S172" s="47"/>
      <c r="T172" s="108"/>
    </row>
    <row r="173" spans="1:20" ht="15.75">
      <c r="B173" s="119" t="s">
        <v>483</v>
      </c>
      <c r="C173" s="120" t="s">
        <v>439</v>
      </c>
      <c r="D173" s="121" t="s">
        <v>173</v>
      </c>
      <c r="E173" s="122">
        <f>O145</f>
        <v>50</v>
      </c>
      <c r="F173" s="119" t="s">
        <v>174</v>
      </c>
      <c r="G173" s="51"/>
      <c r="I173" s="36"/>
      <c r="J173" s="36"/>
      <c r="K173" s="36"/>
      <c r="L173" s="36">
        <f>4*((112.5^2+112.5^2))</f>
        <v>101250</v>
      </c>
      <c r="M173" s="160"/>
      <c r="N173" s="160"/>
      <c r="O173" s="123"/>
      <c r="P173" s="47"/>
      <c r="Q173" s="47">
        <f t="shared" si="5"/>
        <v>0</v>
      </c>
      <c r="R173" s="47">
        <f>IF(S173&gt;0,$Q$145*2*(($E$42*S173+#REF!))^2,0)</f>
        <v>0</v>
      </c>
      <c r="S173" s="47"/>
      <c r="T173" s="108"/>
    </row>
    <row r="174" spans="1:20" ht="15.75">
      <c r="B174" s="119" t="s">
        <v>484</v>
      </c>
      <c r="C174" s="120" t="s">
        <v>440</v>
      </c>
      <c r="D174" s="121" t="s">
        <v>173</v>
      </c>
      <c r="E174" s="122">
        <f>T145</f>
        <v>112.5</v>
      </c>
      <c r="F174" s="119" t="s">
        <v>174</v>
      </c>
      <c r="G174" s="51"/>
      <c r="I174" s="36"/>
      <c r="J174" s="36"/>
      <c r="K174" s="36"/>
      <c r="L174" s="8">
        <f>4*(112.5^2+37.5^2)</f>
        <v>56250</v>
      </c>
      <c r="M174" s="160"/>
      <c r="N174" s="160"/>
      <c r="O174" s="118"/>
      <c r="P174" s="47"/>
      <c r="Q174" s="47">
        <f t="shared" si="5"/>
        <v>0</v>
      </c>
      <c r="R174" s="47">
        <f>IF(S174&gt;0,$Q$145*2*(($E$42*S174+#REF!))^2,0)</f>
        <v>0</v>
      </c>
      <c r="S174" s="47"/>
      <c r="T174" s="108"/>
    </row>
    <row r="175" spans="1:20" ht="33">
      <c r="B175" s="44" t="s">
        <v>485</v>
      </c>
      <c r="C175" s="159" t="s">
        <v>464</v>
      </c>
      <c r="D175" s="10" t="s">
        <v>173</v>
      </c>
      <c r="E175" s="43">
        <f>E160</f>
        <v>199.01538461538462</v>
      </c>
      <c r="F175" s="36" t="s">
        <v>8</v>
      </c>
      <c r="G175" s="43"/>
      <c r="I175" s="36"/>
      <c r="J175" s="36"/>
      <c r="K175" s="36"/>
      <c r="L175" s="8">
        <f>4*(112.5^2+37.5^2)</f>
        <v>56250</v>
      </c>
      <c r="M175" s="160"/>
      <c r="N175" s="160"/>
      <c r="O175" s="118"/>
      <c r="P175" s="47"/>
      <c r="Q175" s="47">
        <f t="shared" si="5"/>
        <v>0</v>
      </c>
      <c r="R175" s="47">
        <f>IF(S175&gt;0,$Q$145*2*(($E$42*S175+#REF!))^2,0)</f>
        <v>0</v>
      </c>
      <c r="S175" s="47"/>
      <c r="T175" s="108"/>
    </row>
    <row r="176" spans="1:20" ht="33">
      <c r="B176" s="44" t="s">
        <v>486</v>
      </c>
      <c r="C176" s="159" t="s">
        <v>451</v>
      </c>
      <c r="D176" s="10" t="s">
        <v>173</v>
      </c>
      <c r="E176" s="43">
        <f>E150</f>
        <v>260.86994563064053</v>
      </c>
      <c r="F176" s="36" t="s">
        <v>8</v>
      </c>
      <c r="G176" s="36"/>
      <c r="I176" s="36"/>
      <c r="J176" s="36"/>
      <c r="K176" s="36"/>
      <c r="L176" s="36">
        <f>L172+L173+L174+L175</f>
        <v>225000</v>
      </c>
      <c r="M176" s="160"/>
      <c r="N176" s="160"/>
      <c r="O176" s="118"/>
      <c r="P176" s="47"/>
      <c r="Q176" s="47">
        <f t="shared" si="5"/>
        <v>0</v>
      </c>
      <c r="R176" s="47">
        <f>IF(S176&gt;0,$Q$145*2*(($E$42*S176+#REF!))^2,0)</f>
        <v>0</v>
      </c>
      <c r="S176" s="47"/>
      <c r="T176" s="108"/>
    </row>
    <row r="177" spans="1:20" ht="18.75">
      <c r="B177" s="36" t="s">
        <v>487</v>
      </c>
      <c r="C177" s="159" t="s">
        <v>488</v>
      </c>
      <c r="D177" s="10" t="s">
        <v>173</v>
      </c>
      <c r="E177" s="36" t="s">
        <v>489</v>
      </c>
      <c r="F177" s="36"/>
      <c r="G177" s="36"/>
      <c r="I177" s="36"/>
      <c r="J177" s="36"/>
      <c r="K177" s="36"/>
      <c r="L177" s="36"/>
      <c r="M177" s="36"/>
      <c r="N177" s="160"/>
      <c r="O177" s="106"/>
      <c r="P177" s="47"/>
      <c r="Q177" s="47">
        <f t="shared" si="5"/>
        <v>0</v>
      </c>
      <c r="R177" s="47">
        <f>IF(S177&gt;0,$Q$145*2*(($E$42*S177+#REF!))^2,0)</f>
        <v>0</v>
      </c>
      <c r="S177" s="47"/>
      <c r="T177" s="108"/>
    </row>
    <row r="178" spans="1:20" ht="15.75">
      <c r="B178" s="12"/>
      <c r="D178" s="10" t="s">
        <v>173</v>
      </c>
      <c r="E178" s="43">
        <f>E164/MIN(E175,E176)</f>
        <v>4.8009128915179264</v>
      </c>
      <c r="F178" s="159" t="s">
        <v>229</v>
      </c>
      <c r="G178" s="43"/>
      <c r="J178" s="86"/>
      <c r="K178" s="86"/>
      <c r="L178" s="86"/>
      <c r="M178" s="160"/>
      <c r="N178" s="160"/>
      <c r="O178" s="106"/>
      <c r="P178" s="47"/>
      <c r="Q178" s="47">
        <f t="shared" si="5"/>
        <v>0</v>
      </c>
      <c r="R178" s="47">
        <f>IF(S178&gt;0,$Q$145*2*(($E$42*S178+#REF!))^2,0)</f>
        <v>0</v>
      </c>
      <c r="S178" s="47"/>
      <c r="T178" s="108"/>
    </row>
    <row r="179" spans="1:20" ht="17.25">
      <c r="B179" s="45" t="s">
        <v>490</v>
      </c>
      <c r="C179" s="83" t="s">
        <v>491</v>
      </c>
      <c r="D179" s="10" t="s">
        <v>173</v>
      </c>
      <c r="E179" s="124">
        <v>8</v>
      </c>
      <c r="F179" s="83" t="s">
        <v>229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7"/>
      <c r="Q179" s="47">
        <f>IF(O179&gt;0,R177*2*($E$44+Q178)^2,0)</f>
        <v>0</v>
      </c>
      <c r="R179" s="47">
        <f>IF(S179&gt;0,$Q$145*2*(($E$42*S179+#REF!))^2,0)</f>
        <v>0</v>
      </c>
      <c r="S179" s="47"/>
      <c r="T179" s="108"/>
    </row>
    <row r="180" spans="1:20" ht="17.25">
      <c r="B180" s="83" t="s">
        <v>227</v>
      </c>
      <c r="C180" s="83" t="s">
        <v>492</v>
      </c>
      <c r="D180" s="10" t="s">
        <v>173</v>
      </c>
      <c r="E180" s="124">
        <f>E37</f>
        <v>2</v>
      </c>
      <c r="F180" s="83" t="s">
        <v>229</v>
      </c>
      <c r="G180" s="126" t="s">
        <v>493</v>
      </c>
      <c r="I180" s="127"/>
      <c r="J180" s="127"/>
      <c r="K180" s="127"/>
      <c r="L180" s="127"/>
      <c r="M180" s="160"/>
      <c r="N180" s="160"/>
      <c r="O180" s="106"/>
      <c r="P180" s="47"/>
      <c r="Q180" s="47">
        <f>IF(O180&gt;0,R178*2*($E$44+#REF!)^2,0)</f>
        <v>0</v>
      </c>
      <c r="R180" s="47">
        <f>IF(S180&gt;0,$Q$145*2*(($E$42*S180+#REF!))^2,0)</f>
        <v>0</v>
      </c>
      <c r="S180" s="47"/>
      <c r="T180" s="108"/>
    </row>
    <row r="181" spans="1:20" ht="17.25">
      <c r="B181" s="83" t="s">
        <v>494</v>
      </c>
      <c r="C181" s="83" t="s">
        <v>495</v>
      </c>
      <c r="D181" s="10" t="s">
        <v>173</v>
      </c>
      <c r="E181" s="128">
        <f>E179/E180</f>
        <v>4</v>
      </c>
      <c r="F181" s="83" t="s">
        <v>229</v>
      </c>
      <c r="G181" s="129"/>
      <c r="I181" s="127"/>
      <c r="J181" s="127"/>
      <c r="K181" s="127"/>
      <c r="L181" s="127"/>
      <c r="M181" s="160"/>
      <c r="N181" s="160"/>
      <c r="O181" s="106"/>
      <c r="P181" s="47"/>
      <c r="Q181" s="47">
        <f>IF(O181&gt;0,#REF!*2*($E$44+Q179)^2,0)</f>
        <v>0</v>
      </c>
      <c r="R181" s="47">
        <f>IF(S181&gt;0,$Q$145*2*(($E$42*S181+#REF!))^2,0)</f>
        <v>0</v>
      </c>
      <c r="S181" s="47"/>
      <c r="T181" s="108"/>
    </row>
    <row r="182" spans="1:20" ht="17.25">
      <c r="B182" s="83" t="s">
        <v>496</v>
      </c>
      <c r="C182" s="83" t="s">
        <v>497</v>
      </c>
      <c r="D182" s="10" t="s">
        <v>173</v>
      </c>
      <c r="E182" s="130">
        <f>+((E181-1)*E44+1*E46)*2+E45</f>
        <v>650</v>
      </c>
      <c r="F182" s="83" t="s">
        <v>174</v>
      </c>
      <c r="G182" s="131"/>
      <c r="I182" s="131"/>
      <c r="J182" s="131"/>
      <c r="L182" s="131"/>
      <c r="M182" s="160"/>
      <c r="N182" s="160"/>
      <c r="O182" s="106"/>
      <c r="P182" s="47"/>
      <c r="Q182" s="47">
        <f>IF(O182&gt;0,R179*2*($E$44+Q180)^2,0)</f>
        <v>0</v>
      </c>
      <c r="R182" s="47">
        <f>IF(S182&gt;0,$Q$145*2*(($E$42*S182+#REF!))^2,0)</f>
        <v>0</v>
      </c>
      <c r="S182" s="47"/>
      <c r="T182" s="108"/>
    </row>
    <row r="183" spans="1:20" ht="15.75">
      <c r="B183" s="45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7"/>
      <c r="Q183" s="47">
        <f>IF(O183&gt;0,R180*2*($E$44+Q181)^2,0)</f>
        <v>0</v>
      </c>
      <c r="R183" s="47">
        <f>IF(S183&gt;0,$Q$145*2*(($E$42*S183+#REF!))^2,0)</f>
        <v>0</v>
      </c>
      <c r="S183" s="47"/>
      <c r="T183" s="108"/>
    </row>
    <row r="184" spans="1:20" ht="16.5" thickBot="1">
      <c r="A184" s="7" t="s">
        <v>498</v>
      </c>
      <c r="B184" s="11" t="s">
        <v>499</v>
      </c>
      <c r="O184" s="132"/>
      <c r="P184" s="133" t="s">
        <v>500</v>
      </c>
      <c r="Q184" s="133">
        <f>SUM(Q147:Q183)</f>
        <v>20000</v>
      </c>
      <c r="R184" s="133">
        <f>SUM(R147:R183)</f>
        <v>56250</v>
      </c>
      <c r="S184" s="134">
        <f>Q184+R184</f>
        <v>76250</v>
      </c>
      <c r="T184" s="135"/>
    </row>
    <row r="185" spans="1:20" ht="15.75">
      <c r="A185" s="7" t="s">
        <v>416</v>
      </c>
      <c r="B185" s="11" t="s">
        <v>417</v>
      </c>
    </row>
    <row r="186" spans="1:20" ht="48.75">
      <c r="B186" s="44" t="s">
        <v>501</v>
      </c>
      <c r="C186" s="159" t="s">
        <v>502</v>
      </c>
      <c r="D186" s="12" t="s">
        <v>173</v>
      </c>
      <c r="E186" s="43" t="s">
        <v>503</v>
      </c>
      <c r="F186" s="36"/>
      <c r="G186" s="36"/>
      <c r="I186" s="36"/>
      <c r="J186" s="36"/>
      <c r="K186" s="36"/>
      <c r="L186" s="36"/>
      <c r="M186" s="36"/>
      <c r="N186" s="160"/>
      <c r="O186" s="160"/>
    </row>
    <row r="187" spans="1:20" ht="15.75">
      <c r="B187" s="36"/>
      <c r="D187" s="12" t="s">
        <v>173</v>
      </c>
      <c r="E187" s="43">
        <f>((E53/SQRT(3))*((E54*E127)+(E55*E126)))/1000</f>
        <v>326.08743203830068</v>
      </c>
      <c r="F187" s="8" t="s">
        <v>8</v>
      </c>
      <c r="G187" s="43"/>
      <c r="I187" s="36"/>
      <c r="J187" s="36"/>
      <c r="K187" s="36"/>
      <c r="L187" s="36"/>
      <c r="M187" s="160"/>
      <c r="N187" s="160"/>
      <c r="O187" s="160"/>
    </row>
    <row r="188" spans="1:20" ht="33">
      <c r="B188" s="160" t="s">
        <v>504</v>
      </c>
      <c r="C188" s="159" t="s">
        <v>505</v>
      </c>
      <c r="D188" s="12" t="s">
        <v>173</v>
      </c>
      <c r="E188" s="36" t="s">
        <v>506</v>
      </c>
      <c r="F188" s="8" t="s">
        <v>8</v>
      </c>
      <c r="G188" s="36"/>
      <c r="I188" s="36"/>
      <c r="J188" s="36"/>
      <c r="K188" s="36"/>
      <c r="L188" s="36"/>
      <c r="M188" s="160"/>
      <c r="N188" s="160"/>
      <c r="O188" s="160"/>
    </row>
    <row r="189" spans="1:20" ht="15.75">
      <c r="B189" s="36"/>
      <c r="D189" s="12" t="s">
        <v>173</v>
      </c>
      <c r="E189" s="43">
        <f>E187/E113</f>
        <v>260.86994563064053</v>
      </c>
      <c r="F189" s="8" t="s">
        <v>8</v>
      </c>
      <c r="G189" s="43"/>
      <c r="I189" s="36"/>
      <c r="J189" s="36"/>
      <c r="K189" s="36"/>
      <c r="L189" s="36"/>
      <c r="M189" s="160"/>
      <c r="N189" s="160"/>
      <c r="O189" s="160"/>
    </row>
    <row r="190" spans="1:20" ht="15.75">
      <c r="B190" s="11" t="s">
        <v>507</v>
      </c>
      <c r="C190" s="83"/>
      <c r="D190" s="10"/>
      <c r="E190" s="84"/>
      <c r="F190" s="84"/>
      <c r="G190" s="84"/>
      <c r="H190" s="53"/>
      <c r="I190" s="85"/>
    </row>
    <row r="191" spans="1:20" ht="15.75">
      <c r="B191" s="11" t="s">
        <v>508</v>
      </c>
      <c r="C191" s="83"/>
      <c r="D191" s="10"/>
      <c r="E191" s="84"/>
      <c r="F191" s="84"/>
      <c r="G191" s="84"/>
      <c r="H191" s="53"/>
      <c r="I191" s="85"/>
    </row>
    <row r="192" spans="1:20" ht="15.75">
      <c r="B192" s="53" t="s">
        <v>509</v>
      </c>
      <c r="C192" s="83"/>
      <c r="D192" s="10"/>
      <c r="E192" s="84"/>
      <c r="F192" s="84"/>
      <c r="G192" s="84"/>
      <c r="H192" s="53"/>
      <c r="I192" s="85"/>
    </row>
    <row r="193" spans="1:12" ht="33">
      <c r="B193" s="44" t="s">
        <v>427</v>
      </c>
      <c r="C193" s="44" t="s">
        <v>510</v>
      </c>
      <c r="D193" s="12" t="s">
        <v>173</v>
      </c>
      <c r="E193" s="36" t="s">
        <v>511</v>
      </c>
      <c r="F193" s="43" t="s">
        <v>174</v>
      </c>
    </row>
    <row r="194" spans="1:12" ht="15.75">
      <c r="B194" s="44"/>
      <c r="C194" s="44"/>
      <c r="D194" s="12" t="s">
        <v>173</v>
      </c>
      <c r="E194" s="51">
        <f>15*E51</f>
        <v>360</v>
      </c>
      <c r="F194" s="43" t="s">
        <v>174</v>
      </c>
    </row>
    <row r="195" spans="1:12" ht="64.5">
      <c r="B195" s="44" t="s">
        <v>430</v>
      </c>
      <c r="C195" s="159" t="s">
        <v>512</v>
      </c>
      <c r="D195" s="12" t="s">
        <v>173</v>
      </c>
      <c r="E195" s="36">
        <f>((E227/E52)-1)*E57</f>
        <v>124.99999999999999</v>
      </c>
      <c r="F195" s="8" t="s">
        <v>174</v>
      </c>
      <c r="G195" s="45" t="str">
        <f>IF(E195&lt;E194,"Condition 1","Condition 2")</f>
        <v>Condition 1</v>
      </c>
      <c r="J195" s="45"/>
      <c r="K195" s="45"/>
      <c r="L195" s="45"/>
    </row>
    <row r="196" spans="1:12" ht="15.75">
      <c r="B196" s="160" t="s">
        <v>432</v>
      </c>
      <c r="E196" s="159"/>
      <c r="J196" s="160"/>
      <c r="K196" s="160"/>
      <c r="L196" s="160"/>
    </row>
    <row r="197" spans="1:12" ht="18.75">
      <c r="B197" s="44" t="s">
        <v>434</v>
      </c>
      <c r="C197" s="159" t="s">
        <v>513</v>
      </c>
      <c r="D197" s="12" t="s">
        <v>173</v>
      </c>
      <c r="E197" s="43">
        <v>1</v>
      </c>
      <c r="J197" s="160"/>
      <c r="K197" s="160"/>
      <c r="L197" s="160"/>
    </row>
    <row r="198" spans="1:12" ht="15.75">
      <c r="B198" s="160" t="s">
        <v>437</v>
      </c>
      <c r="E198" s="159"/>
      <c r="J198" s="160"/>
      <c r="K198" s="160"/>
      <c r="L198" s="160"/>
    </row>
    <row r="199" spans="1:12" ht="15.75">
      <c r="B199" s="8" t="s">
        <v>442</v>
      </c>
      <c r="C199" s="159" t="s">
        <v>443</v>
      </c>
      <c r="D199" s="12" t="s">
        <v>173</v>
      </c>
      <c r="E199" s="158" t="s">
        <v>514</v>
      </c>
      <c r="F199" s="43"/>
      <c r="J199" s="98"/>
      <c r="K199" s="86"/>
      <c r="L199" s="86"/>
    </row>
    <row r="200" spans="1:12" ht="15.75">
      <c r="B200" s="53" t="s">
        <v>445</v>
      </c>
      <c r="C200" s="159" t="s">
        <v>443</v>
      </c>
      <c r="D200" s="12" t="s">
        <v>173</v>
      </c>
      <c r="E200" s="43">
        <f>1.075-(E195/(200*E51))</f>
        <v>1.0489583333333332</v>
      </c>
      <c r="F200" s="43"/>
      <c r="J200" s="185" t="str">
        <f>IF(E200&gt;0.75,IF(E200&lt;1,"Ok","Not Ok"),"Not Ok ")</f>
        <v>Not Ok</v>
      </c>
      <c r="K200" s="185"/>
      <c r="L200" s="185"/>
    </row>
    <row r="201" spans="1:12" ht="15.75" customHeight="1">
      <c r="B201" s="53"/>
      <c r="E201" s="158"/>
      <c r="F201" s="43"/>
      <c r="J201" s="160"/>
      <c r="K201" s="160"/>
      <c r="L201" s="160"/>
    </row>
    <row r="202" spans="1:12" ht="15.75">
      <c r="B202" s="8" t="s">
        <v>448</v>
      </c>
      <c r="D202" s="12" t="s">
        <v>173</v>
      </c>
      <c r="E202" s="43">
        <f>IF(E195&gt;E194,E200,E197)</f>
        <v>1</v>
      </c>
      <c r="F202" s="43"/>
      <c r="J202" s="160"/>
      <c r="K202" s="160"/>
      <c r="L202" s="160"/>
    </row>
    <row r="203" spans="1:12" ht="32.25">
      <c r="B203" s="160" t="s">
        <v>515</v>
      </c>
      <c r="C203" s="83" t="s">
        <v>516</v>
      </c>
      <c r="D203" s="10" t="s">
        <v>173</v>
      </c>
      <c r="E203" s="85" t="s">
        <v>517</v>
      </c>
      <c r="F203" s="53" t="s">
        <v>8</v>
      </c>
      <c r="J203" s="160"/>
      <c r="K203" s="160"/>
      <c r="L203" s="160"/>
    </row>
    <row r="204" spans="1:12" ht="15.75">
      <c r="B204" s="53"/>
      <c r="C204" s="83"/>
      <c r="D204" s="10" t="s">
        <v>173</v>
      </c>
      <c r="E204" s="85">
        <f>E202*E189</f>
        <v>260.86994563064053</v>
      </c>
      <c r="F204" s="53" t="s">
        <v>8</v>
      </c>
      <c r="J204" s="160"/>
      <c r="K204" s="160"/>
      <c r="L204" s="160"/>
    </row>
    <row r="205" spans="1:12" ht="15.75">
      <c r="B205" s="53"/>
      <c r="D205" s="10"/>
      <c r="E205" s="84"/>
      <c r="F205" s="84"/>
      <c r="G205" s="84"/>
      <c r="H205" s="53"/>
      <c r="J205" s="160"/>
      <c r="K205" s="160"/>
      <c r="L205" s="160"/>
    </row>
    <row r="206" spans="1:12" ht="15.75">
      <c r="A206" s="7" t="s">
        <v>453</v>
      </c>
      <c r="B206" s="11" t="s">
        <v>518</v>
      </c>
      <c r="C206" s="83"/>
      <c r="D206" s="10"/>
      <c r="E206" s="84"/>
      <c r="F206" s="84"/>
      <c r="G206" s="84"/>
      <c r="H206" s="85"/>
    </row>
    <row r="207" spans="1:12" ht="18.75">
      <c r="B207" s="110" t="s">
        <v>519</v>
      </c>
      <c r="C207" s="111" t="s">
        <v>520</v>
      </c>
      <c r="D207" s="10" t="s">
        <v>173</v>
      </c>
      <c r="E207" s="43" t="s">
        <v>521</v>
      </c>
      <c r="F207" s="43"/>
      <c r="G207" s="43"/>
      <c r="I207" s="43"/>
      <c r="J207" s="43"/>
      <c r="K207" s="43"/>
      <c r="L207" s="43"/>
    </row>
    <row r="208" spans="1:12" ht="15.75">
      <c r="C208" s="111"/>
      <c r="D208" s="10" t="s">
        <v>173</v>
      </c>
      <c r="E208" s="43">
        <f>MIN((E58/(3*E124)),(E57/(3*E124))-0.25,(E53/E73),1)</f>
        <v>0.64102564102564108</v>
      </c>
      <c r="F208" s="53"/>
      <c r="G208" s="43"/>
      <c r="I208" s="85"/>
    </row>
    <row r="209" spans="1:24" ht="48.75">
      <c r="B209" s="44" t="s">
        <v>522</v>
      </c>
      <c r="C209" s="159" t="s">
        <v>523</v>
      </c>
      <c r="D209" s="10" t="s">
        <v>173</v>
      </c>
      <c r="E209" s="51">
        <f>MIN((E74*2),E6)</f>
        <v>9.6</v>
      </c>
      <c r="F209" s="43" t="s">
        <v>174</v>
      </c>
      <c r="G209" s="51"/>
    </row>
    <row r="210" spans="1:24" ht="18.75">
      <c r="B210" s="8" t="s">
        <v>460</v>
      </c>
      <c r="C210" s="159" t="s">
        <v>524</v>
      </c>
      <c r="D210" s="10" t="s">
        <v>173</v>
      </c>
      <c r="E210" s="158" t="s">
        <v>525</v>
      </c>
      <c r="F210" s="53"/>
      <c r="G210" s="84"/>
      <c r="I210" s="43"/>
    </row>
    <row r="211" spans="1:24" ht="15.75">
      <c r="D211" s="12" t="s">
        <v>173</v>
      </c>
      <c r="E211" s="43">
        <f>((2.5*E208*E51*E209*E73)/1000)</f>
        <v>180.92307692307693</v>
      </c>
      <c r="F211" s="43" t="s">
        <v>8</v>
      </c>
      <c r="G211" s="43"/>
    </row>
    <row r="212" spans="1:24" ht="51.75">
      <c r="B212" s="44" t="s">
        <v>526</v>
      </c>
      <c r="C212" s="159" t="s">
        <v>527</v>
      </c>
      <c r="D212" s="12" t="s">
        <v>173</v>
      </c>
      <c r="E212" s="8" t="s">
        <v>528</v>
      </c>
      <c r="F212" s="85"/>
      <c r="G212" s="84"/>
    </row>
    <row r="213" spans="1:24" ht="15.75">
      <c r="D213" s="12" t="s">
        <v>173</v>
      </c>
      <c r="E213" s="43">
        <f>E211/E113</f>
        <v>144.73846153846154</v>
      </c>
      <c r="F213" s="43" t="s">
        <v>8</v>
      </c>
      <c r="G213" s="43"/>
    </row>
    <row r="214" spans="1:24" ht="32.25">
      <c r="B214" s="160" t="s">
        <v>529</v>
      </c>
      <c r="C214" s="83" t="s">
        <v>530</v>
      </c>
      <c r="D214" s="10" t="s">
        <v>173</v>
      </c>
      <c r="E214" s="85">
        <f>E213</f>
        <v>144.73846153846154</v>
      </c>
      <c r="F214" s="85" t="s">
        <v>8</v>
      </c>
      <c r="G214" s="85"/>
    </row>
    <row r="215" spans="1:24" ht="15.75">
      <c r="E215" s="186"/>
      <c r="F215" s="186"/>
      <c r="G215" s="186"/>
      <c r="I215" s="43"/>
    </row>
    <row r="216" spans="1:24" ht="15.75">
      <c r="A216" s="7" t="s">
        <v>468</v>
      </c>
      <c r="B216" s="113" t="s">
        <v>531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160"/>
      <c r="O216" s="160"/>
    </row>
    <row r="217" spans="1:24" ht="20.25">
      <c r="B217" s="36" t="s">
        <v>532</v>
      </c>
      <c r="C217" s="159" t="s">
        <v>533</v>
      </c>
      <c r="D217" s="10" t="s">
        <v>173</v>
      </c>
      <c r="E217" s="36" t="s">
        <v>534</v>
      </c>
      <c r="F217" s="36"/>
      <c r="G217" s="36"/>
      <c r="H217" s="36"/>
      <c r="I217" s="36"/>
      <c r="J217" s="36"/>
      <c r="K217" s="36"/>
      <c r="L217" s="36"/>
      <c r="M217" s="36"/>
      <c r="N217" s="160"/>
      <c r="O217" s="160"/>
      <c r="V217" s="36"/>
      <c r="W217" s="36"/>
      <c r="X217" s="36"/>
    </row>
    <row r="218" spans="1:24" ht="15.75">
      <c r="B218" s="36"/>
      <c r="D218" s="10" t="s">
        <v>173</v>
      </c>
      <c r="E218" s="43">
        <f>SQRT((E220^2)+(E222^2))</f>
        <v>745.5960709495024</v>
      </c>
      <c r="F218" s="36" t="s">
        <v>8</v>
      </c>
      <c r="G218" s="43"/>
      <c r="I218" s="36"/>
      <c r="J218" s="36"/>
      <c r="K218" s="36"/>
      <c r="L218" s="36"/>
      <c r="M218" s="160"/>
      <c r="N218" s="160"/>
      <c r="O218" s="160"/>
      <c r="V218" s="36"/>
      <c r="W218" s="36"/>
      <c r="X218" s="36"/>
    </row>
    <row r="219" spans="1:24" ht="18.75">
      <c r="B219" s="36" t="s">
        <v>535</v>
      </c>
      <c r="C219" s="159" t="s">
        <v>536</v>
      </c>
      <c r="D219" s="10" t="s">
        <v>173</v>
      </c>
      <c r="E219" s="36" t="s">
        <v>537</v>
      </c>
      <c r="F219" s="36"/>
      <c r="G219" s="36"/>
      <c r="I219" s="36"/>
      <c r="J219" s="36"/>
      <c r="K219" s="36"/>
      <c r="L219" s="36"/>
      <c r="M219" s="36"/>
      <c r="N219" s="160"/>
      <c r="O219" s="160"/>
      <c r="V219" s="36"/>
      <c r="W219" s="36"/>
      <c r="X219" s="36"/>
    </row>
    <row r="220" spans="1:24" ht="15.75">
      <c r="B220" s="113"/>
      <c r="D220" s="10" t="s">
        <v>173</v>
      </c>
      <c r="E220" s="43">
        <f>(((E3-E5-E5)*E6)/E81)*E26</f>
        <v>679.95002879999981</v>
      </c>
      <c r="F220" s="36" t="s">
        <v>8</v>
      </c>
      <c r="I220" s="36"/>
      <c r="J220" s="36"/>
      <c r="K220" s="36"/>
      <c r="L220" s="36"/>
      <c r="M220" s="160"/>
      <c r="N220" s="36"/>
      <c r="O220" s="36"/>
      <c r="P220" s="36"/>
      <c r="Q220" s="83"/>
      <c r="R220" s="83"/>
      <c r="S220" s="36"/>
      <c r="T220" s="36"/>
      <c r="U220" s="36"/>
      <c r="V220" s="36"/>
      <c r="W220" s="36"/>
      <c r="X220" s="36"/>
    </row>
    <row r="221" spans="1:24" ht="18.75">
      <c r="B221" s="36" t="s">
        <v>538</v>
      </c>
      <c r="C221" s="159" t="s">
        <v>539</v>
      </c>
      <c r="D221" s="10" t="s">
        <v>173</v>
      </c>
      <c r="E221" s="8" t="s">
        <v>540</v>
      </c>
      <c r="I221" s="36"/>
      <c r="J221" s="36"/>
      <c r="K221" s="103"/>
      <c r="L221" s="36"/>
      <c r="M221" s="160"/>
      <c r="N221" s="160"/>
      <c r="O221" s="160"/>
      <c r="P221" s="8" t="s">
        <v>541</v>
      </c>
      <c r="Q221" s="8">
        <v>1</v>
      </c>
      <c r="R221" s="83"/>
      <c r="S221" s="36"/>
      <c r="T221" s="36"/>
      <c r="U221" s="36"/>
      <c r="V221" s="36"/>
      <c r="W221" s="36"/>
      <c r="X221" s="36"/>
    </row>
    <row r="222" spans="1:24" ht="15.75">
      <c r="B222" s="36"/>
      <c r="D222" s="10" t="s">
        <v>173</v>
      </c>
      <c r="E222" s="43">
        <f>E32</f>
        <v>305.91086831006004</v>
      </c>
      <c r="F222" s="36" t="s">
        <v>8</v>
      </c>
      <c r="G222" s="36"/>
      <c r="I222" s="36"/>
      <c r="J222" s="36"/>
      <c r="K222" s="39"/>
      <c r="L222" s="36"/>
      <c r="M222" s="160"/>
      <c r="N222" s="160"/>
      <c r="O222" s="160"/>
      <c r="P222" s="8" t="s">
        <v>542</v>
      </c>
      <c r="Q222" s="8">
        <v>0.7</v>
      </c>
      <c r="R222" s="83"/>
      <c r="S222" s="36"/>
      <c r="T222" s="36"/>
      <c r="U222" s="36"/>
      <c r="V222" s="36"/>
      <c r="W222" s="36"/>
      <c r="X222" s="36"/>
    </row>
    <row r="223" spans="1:24" ht="33">
      <c r="B223" s="44" t="s">
        <v>543</v>
      </c>
      <c r="C223" s="159" t="s">
        <v>544</v>
      </c>
      <c r="D223" s="10" t="s">
        <v>173</v>
      </c>
      <c r="E223" s="43">
        <f>E204</f>
        <v>260.86994563064053</v>
      </c>
      <c r="F223" s="36" t="s">
        <v>8</v>
      </c>
      <c r="G223" s="36"/>
      <c r="I223" s="36"/>
      <c r="J223" s="36"/>
      <c r="K223" s="36"/>
      <c r="L223" s="36"/>
      <c r="M223" s="160"/>
      <c r="N223" s="160"/>
      <c r="O223" s="160"/>
      <c r="P223" s="8" t="s">
        <v>545</v>
      </c>
      <c r="Q223" s="8">
        <v>0.7</v>
      </c>
      <c r="R223" s="83"/>
      <c r="S223" s="36"/>
      <c r="T223" s="36"/>
      <c r="U223" s="36"/>
      <c r="V223" s="36"/>
      <c r="W223" s="36"/>
      <c r="X223" s="36"/>
    </row>
    <row r="224" spans="1:24" ht="33">
      <c r="B224" s="44" t="s">
        <v>546</v>
      </c>
      <c r="C224" s="159" t="s">
        <v>527</v>
      </c>
      <c r="D224" s="10" t="s">
        <v>173</v>
      </c>
      <c r="E224" s="43">
        <f>E214</f>
        <v>144.73846153846154</v>
      </c>
      <c r="F224" s="36" t="s">
        <v>8</v>
      </c>
      <c r="G224" s="43"/>
      <c r="I224" s="36"/>
      <c r="J224" s="36"/>
      <c r="K224" s="36"/>
      <c r="L224" s="36"/>
      <c r="M224" s="160"/>
      <c r="N224" s="160"/>
      <c r="O224" s="160"/>
      <c r="P224" s="8" t="s">
        <v>547</v>
      </c>
      <c r="Q224" s="8">
        <v>0.5</v>
      </c>
      <c r="R224" s="83"/>
      <c r="S224" s="36"/>
      <c r="T224" s="36"/>
      <c r="U224" s="36"/>
      <c r="V224" s="36"/>
      <c r="W224" s="36"/>
      <c r="X224" s="36"/>
    </row>
    <row r="225" spans="1:27" ht="18.75">
      <c r="B225" s="36" t="s">
        <v>487</v>
      </c>
      <c r="C225" s="159" t="s">
        <v>488</v>
      </c>
      <c r="D225" s="10" t="s">
        <v>173</v>
      </c>
      <c r="E225" s="36" t="s">
        <v>548</v>
      </c>
      <c r="F225" s="36"/>
      <c r="G225" s="36"/>
      <c r="I225" s="36"/>
      <c r="J225" s="36"/>
      <c r="K225" s="36"/>
      <c r="L225" s="36"/>
      <c r="M225" s="36"/>
      <c r="N225" s="160"/>
      <c r="O225" s="160"/>
      <c r="P225" s="83"/>
      <c r="Q225" s="83"/>
      <c r="R225" s="83"/>
      <c r="S225" s="83"/>
      <c r="T225" s="36"/>
      <c r="U225" s="36"/>
      <c r="V225" s="36"/>
      <c r="W225" s="36"/>
      <c r="X225" s="36"/>
    </row>
    <row r="226" spans="1:27" ht="15.75">
      <c r="B226" s="12"/>
      <c r="D226" s="10" t="s">
        <v>173</v>
      </c>
      <c r="E226" s="43">
        <f>E218/(MIN(E224,E223))</f>
        <v>5.1513333983543426</v>
      </c>
      <c r="F226" s="159" t="s">
        <v>229</v>
      </c>
      <c r="G226" s="43"/>
      <c r="J226" s="45"/>
      <c r="K226" s="45"/>
      <c r="L226" s="45"/>
      <c r="M226" s="160"/>
      <c r="N226" s="160"/>
      <c r="O226" s="160"/>
      <c r="P226" s="83"/>
      <c r="Q226" s="83"/>
      <c r="R226" s="83"/>
      <c r="S226" s="36"/>
      <c r="T226" s="36"/>
      <c r="U226" s="36"/>
      <c r="V226" s="36"/>
      <c r="W226" s="36"/>
      <c r="X226" s="36"/>
    </row>
    <row r="227" spans="1:27" ht="17.25">
      <c r="B227" s="45" t="s">
        <v>549</v>
      </c>
      <c r="C227" s="83" t="s">
        <v>550</v>
      </c>
      <c r="D227" s="10" t="s">
        <v>173</v>
      </c>
      <c r="E227" s="124">
        <v>8</v>
      </c>
      <c r="F227" s="83" t="s">
        <v>229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36"/>
      <c r="T227" s="36"/>
      <c r="U227" s="36"/>
      <c r="V227" s="36"/>
      <c r="W227" s="36"/>
      <c r="X227" s="36"/>
    </row>
    <row r="228" spans="1:27" ht="17.25">
      <c r="B228" s="83" t="s">
        <v>227</v>
      </c>
      <c r="C228" s="83" t="s">
        <v>492</v>
      </c>
      <c r="D228" s="10" t="s">
        <v>173</v>
      </c>
      <c r="E228" s="124">
        <v>2</v>
      </c>
      <c r="F228" s="83" t="s">
        <v>229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5"/>
      <c r="S228" s="36"/>
      <c r="T228" s="36"/>
      <c r="U228" s="36"/>
      <c r="V228" s="36"/>
      <c r="W228" s="36"/>
    </row>
    <row r="229" spans="1:27" ht="17.25">
      <c r="B229" s="83" t="s">
        <v>494</v>
      </c>
      <c r="C229" s="83" t="s">
        <v>495</v>
      </c>
      <c r="D229" s="10" t="s">
        <v>173</v>
      </c>
      <c r="E229" s="128">
        <f>E227/E228</f>
        <v>4</v>
      </c>
      <c r="F229" s="83" t="s">
        <v>229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8"/>
      <c r="T229" s="12"/>
      <c r="U229" s="36"/>
      <c r="V229" s="36"/>
      <c r="W229" s="36"/>
    </row>
    <row r="230" spans="1:27" ht="17.25">
      <c r="B230" s="83" t="s">
        <v>551</v>
      </c>
      <c r="C230" s="83" t="s">
        <v>552</v>
      </c>
      <c r="D230" s="10" t="s">
        <v>173</v>
      </c>
      <c r="E230" s="138">
        <f>2*E58+(E228-1)*E61*2+E61</f>
        <v>400</v>
      </c>
      <c r="F230" s="83" t="s">
        <v>174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36"/>
      <c r="T230" s="36"/>
      <c r="U230" s="36"/>
      <c r="V230" s="36"/>
      <c r="W230" s="140"/>
      <c r="Z230" s="39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36"/>
      <c r="T231" s="36"/>
      <c r="U231" s="36"/>
      <c r="V231" s="36"/>
      <c r="W231" s="103"/>
      <c r="AA231" s="39"/>
    </row>
    <row r="232" spans="1:27" ht="15.75">
      <c r="A232" s="141" t="s">
        <v>553</v>
      </c>
      <c r="B232" s="113" t="s">
        <v>554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36"/>
      <c r="U232" s="36"/>
      <c r="V232" s="36"/>
      <c r="W232" s="36"/>
      <c r="X232" s="36"/>
    </row>
    <row r="233" spans="1:27" ht="15.75">
      <c r="B233" s="113" t="s">
        <v>555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36"/>
      <c r="U233" s="36"/>
      <c r="V233" s="36"/>
      <c r="W233" s="36"/>
      <c r="X233" s="36"/>
    </row>
    <row r="234" spans="1:27" ht="20.25">
      <c r="B234" s="36" t="s">
        <v>556</v>
      </c>
      <c r="C234" s="159" t="s">
        <v>557</v>
      </c>
      <c r="D234" s="10" t="s">
        <v>173</v>
      </c>
      <c r="E234" s="51">
        <f>((E68*E66)+(2*E69*E67))</f>
        <v>3040</v>
      </c>
      <c r="F234" s="8" t="s">
        <v>407</v>
      </c>
      <c r="G234" s="51">
        <f>((E68*E66)+(2*E69*E67))-(E181*E118*E66+E181*E118*E67)</f>
        <v>1376</v>
      </c>
      <c r="I234" s="10"/>
      <c r="J234" s="10"/>
      <c r="K234" s="10"/>
      <c r="L234"/>
      <c r="M234"/>
      <c r="N234" s="160"/>
      <c r="O234" s="160"/>
      <c r="P234" s="45"/>
      <c r="Q234" s="45"/>
      <c r="R234" s="45"/>
      <c r="S234" s="36"/>
      <c r="T234" s="36"/>
      <c r="U234" s="36"/>
      <c r="V234" s="36"/>
      <c r="W234" s="36"/>
      <c r="X234" s="36"/>
    </row>
    <row r="235" spans="1:27" ht="20.25">
      <c r="B235" s="36" t="s">
        <v>558</v>
      </c>
      <c r="C235" s="159" t="s">
        <v>559</v>
      </c>
      <c r="D235" s="12" t="s">
        <v>173</v>
      </c>
      <c r="E235" s="51">
        <f>+E4*E5</f>
        <v>2756.16</v>
      </c>
      <c r="F235" s="8" t="s">
        <v>407</v>
      </c>
      <c r="G235" s="51">
        <f>+E4*E5-(E181*E36*E5)</f>
        <v>1488.96</v>
      </c>
      <c r="K235" s="143"/>
      <c r="L235"/>
      <c r="M235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7" ht="15.75">
      <c r="B236" s="45" t="s">
        <v>560</v>
      </c>
      <c r="C236" s="83"/>
      <c r="D236" s="10" t="s">
        <v>173</v>
      </c>
      <c r="E236" s="84">
        <f>E235/E234</f>
        <v>0.90663157894736834</v>
      </c>
      <c r="F236" s="125" t="str">
        <f>IF(E234&gt;=E235,"&lt;1,Satisfied","&gt;1,Unsatisfied")</f>
        <v>&lt;1,Satisfied</v>
      </c>
      <c r="G236" s="84" t="s">
        <v>561</v>
      </c>
      <c r="K236" s="10"/>
      <c r="L236"/>
      <c r="M236"/>
      <c r="N236" s="160"/>
      <c r="O236" s="160"/>
      <c r="P236" s="83"/>
      <c r="Q236" s="83"/>
      <c r="R236" s="83"/>
      <c r="S236" s="83"/>
      <c r="T236" s="36"/>
      <c r="U236" s="36"/>
      <c r="V236" s="36"/>
      <c r="W236" s="36"/>
      <c r="X236" s="36"/>
    </row>
    <row r="237" spans="1:27" ht="15.75">
      <c r="B237" s="45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36"/>
      <c r="U237" s="36"/>
      <c r="V237" s="36"/>
      <c r="W237" s="36"/>
      <c r="X237" s="36"/>
    </row>
    <row r="238" spans="1:27" ht="15.75">
      <c r="A238" s="7" t="s">
        <v>562</v>
      </c>
      <c r="B238" s="113" t="s">
        <v>563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36"/>
      <c r="U238" s="36"/>
      <c r="V238" s="36"/>
      <c r="W238" s="36"/>
      <c r="X238" s="36"/>
    </row>
    <row r="239" spans="1:27" ht="15.75">
      <c r="B239" s="45" t="s">
        <v>564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36"/>
      <c r="U239" s="36"/>
      <c r="V239" s="36"/>
      <c r="W239" s="36"/>
      <c r="X239" s="36"/>
    </row>
    <row r="240" spans="1:27" ht="15.75">
      <c r="B240" s="45" t="s">
        <v>565</v>
      </c>
      <c r="C240" s="83"/>
      <c r="D240" s="45"/>
      <c r="E240" s="45"/>
      <c r="F240" s="45"/>
      <c r="G240" s="45"/>
      <c r="H240" s="45"/>
      <c r="I240" s="45"/>
      <c r="J240" s="45"/>
      <c r="K240" s="45"/>
      <c r="L240"/>
      <c r="M240"/>
      <c r="N240" s="160"/>
      <c r="O240" s="160"/>
      <c r="P240" s="83"/>
      <c r="Q240" s="83"/>
      <c r="R240" s="83"/>
      <c r="S240" s="83"/>
      <c r="T240" s="36"/>
      <c r="U240" s="36"/>
      <c r="V240" s="36"/>
      <c r="W240" s="36"/>
      <c r="X240" s="36"/>
    </row>
    <row r="241" spans="1:24" ht="17.25">
      <c r="B241" s="45" t="s">
        <v>566</v>
      </c>
      <c r="C241" s="83"/>
      <c r="D241" s="45"/>
      <c r="E241" s="45"/>
      <c r="F241" s="45"/>
      <c r="G241" s="45"/>
      <c r="H241" s="45"/>
      <c r="I241" s="45"/>
      <c r="J241" s="45"/>
      <c r="K241" s="45"/>
      <c r="L241"/>
      <c r="M241"/>
      <c r="N241" s="160"/>
      <c r="O241" s="160"/>
      <c r="P241" s="83"/>
      <c r="Q241" s="83"/>
      <c r="R241" s="83"/>
      <c r="S241" s="83"/>
      <c r="T241" s="36"/>
      <c r="U241" s="36"/>
      <c r="V241" s="36"/>
      <c r="W241" s="36"/>
      <c r="X241" s="36"/>
    </row>
    <row r="242" spans="1:24" ht="18.75">
      <c r="B242" s="8" t="s">
        <v>567</v>
      </c>
      <c r="C242" s="159" t="s">
        <v>471</v>
      </c>
      <c r="D242" s="10" t="s">
        <v>173</v>
      </c>
      <c r="E242" s="144">
        <f>E164/2</f>
        <v>477.72776280519923</v>
      </c>
      <c r="F242" s="36" t="s">
        <v>8</v>
      </c>
      <c r="G242" s="43" t="s">
        <v>666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36"/>
      <c r="T242" s="36"/>
      <c r="U242" s="36"/>
      <c r="V242" s="36"/>
      <c r="W242" s="36"/>
      <c r="X242" s="36"/>
    </row>
    <row r="243" spans="1:24" ht="33">
      <c r="B243" s="44" t="s">
        <v>568</v>
      </c>
      <c r="C243" s="159" t="s">
        <v>569</v>
      </c>
      <c r="D243" s="10" t="s">
        <v>173</v>
      </c>
      <c r="E243" s="145">
        <f>(((E181-1)*E42)+E43)*MIN(E66,E67)</f>
        <v>2200</v>
      </c>
      <c r="F243" s="36" t="s">
        <v>407</v>
      </c>
      <c r="G243" s="36"/>
      <c r="I243" s="36"/>
      <c r="J243" s="36"/>
      <c r="K243" s="12"/>
      <c r="L243" s="12">
        <f>(((((E179/E37)-1)*E42)+E43)*E66)+((((((E179/E37)-1)*E42)+E43)*E67)*2)</f>
        <v>6600</v>
      </c>
      <c r="M243" s="160"/>
      <c r="N243" s="160"/>
      <c r="O243" s="160"/>
      <c r="P243" s="83"/>
      <c r="Q243" s="83"/>
      <c r="R243" s="83"/>
      <c r="S243" s="36"/>
      <c r="T243" s="36"/>
      <c r="U243" s="36"/>
      <c r="V243" s="36"/>
      <c r="W243" s="36"/>
      <c r="X243" s="36"/>
    </row>
    <row r="244" spans="1:24" ht="33">
      <c r="B244" s="44" t="s">
        <v>570</v>
      </c>
      <c r="C244" s="159" t="s">
        <v>571</v>
      </c>
      <c r="D244" s="10" t="s">
        <v>173</v>
      </c>
      <c r="E244" s="145">
        <f>(((E181-1)*E42)+2*E43-((E181-0.5)*E118))*MIN(E66,E67)</f>
        <v>1872</v>
      </c>
      <c r="F244" s="159" t="s">
        <v>407</v>
      </c>
      <c r="G244" s="36"/>
      <c r="I244" s="12"/>
      <c r="J244" s="12"/>
      <c r="K244" s="12"/>
      <c r="L244" s="12">
        <f>((((((E179/E37)-1)*E42)+E43)-(((E179/E37)-0.5)*E118))*E66)+((((((((E179/E37)-1)*E42)+E43))-(((E179/E37)-0.5)*E118))*2)*E67)</f>
        <v>4416</v>
      </c>
      <c r="M244" s="160"/>
      <c r="N244" s="160"/>
      <c r="O244" s="160"/>
      <c r="P244" s="83"/>
      <c r="Q244" s="83"/>
      <c r="R244" s="83"/>
      <c r="S244" s="36"/>
      <c r="T244" s="36"/>
      <c r="U244" s="36"/>
      <c r="V244" s="36"/>
      <c r="W244" s="36"/>
      <c r="X244" s="36"/>
    </row>
    <row r="245" spans="1:24" ht="48.75">
      <c r="B245" s="44" t="s">
        <v>572</v>
      </c>
      <c r="C245" s="159" t="s">
        <v>573</v>
      </c>
      <c r="D245" s="10" t="s">
        <v>173</v>
      </c>
      <c r="E245" s="146">
        <f>E42*MIN(E66,E67)</f>
        <v>600</v>
      </c>
      <c r="F245" s="159" t="s">
        <v>407</v>
      </c>
      <c r="G245" s="36"/>
      <c r="I245" s="12"/>
      <c r="J245" s="12"/>
      <c r="K245" s="12"/>
      <c r="L245" s="12">
        <f>IF(E37=6,((E45+4*E44)*E66)+(E44*E67*2),((E45)*E66)+(E44*E67*2))</f>
        <v>2000</v>
      </c>
      <c r="M245" s="160"/>
      <c r="N245" s="160"/>
      <c r="O245" s="160"/>
      <c r="P245" s="83"/>
      <c r="Q245" s="83"/>
      <c r="R245" s="83"/>
      <c r="S245" s="36"/>
      <c r="T245" s="36"/>
      <c r="U245" s="36"/>
      <c r="V245" s="36"/>
      <c r="W245" s="36"/>
      <c r="X245" s="36"/>
    </row>
    <row r="246" spans="1:24" ht="48.75">
      <c r="B246" s="44" t="s">
        <v>574</v>
      </c>
      <c r="C246" s="159" t="s">
        <v>575</v>
      </c>
      <c r="D246" s="10" t="s">
        <v>173</v>
      </c>
      <c r="E246" s="147">
        <f>(E42-E118)*MIN(E66,E67)</f>
        <v>392</v>
      </c>
      <c r="F246" s="159" t="s">
        <v>407</v>
      </c>
      <c r="G246" s="51"/>
      <c r="I246" s="12"/>
      <c r="J246" s="12"/>
      <c r="K246" s="12"/>
      <c r="L246" s="12">
        <f>IF(E37=6,((E45+4*E44-3*E118)*E66)+(E44*E67*2-2*E118*E67),((E45)*E66)-E118*E66+(E46*E67*2)-E118*E67)</f>
        <v>1184</v>
      </c>
      <c r="M246" s="160"/>
      <c r="N246" s="160"/>
      <c r="O246" s="160"/>
      <c r="P246" s="83"/>
      <c r="Q246" s="83"/>
      <c r="R246" s="83"/>
      <c r="S246" s="36"/>
      <c r="T246" s="36"/>
      <c r="U246" s="36"/>
      <c r="V246" s="36"/>
      <c r="W246" s="36"/>
      <c r="X246" s="36"/>
    </row>
    <row r="247" spans="1:24" ht="18.75">
      <c r="B247" s="36"/>
      <c r="C247" s="111" t="s">
        <v>576</v>
      </c>
      <c r="D247" s="12" t="s">
        <v>173</v>
      </c>
      <c r="E247" s="36" t="s">
        <v>577</v>
      </c>
      <c r="F247" s="36"/>
      <c r="G247" s="36"/>
      <c r="I247" s="36"/>
      <c r="J247" s="36"/>
      <c r="K247" s="36"/>
      <c r="L247" s="36"/>
      <c r="M247" s="12"/>
      <c r="N247" s="160"/>
      <c r="O247" s="160"/>
      <c r="P247" s="83"/>
      <c r="Q247" s="83"/>
      <c r="R247" s="83"/>
      <c r="S247" s="83"/>
      <c r="T247" s="36"/>
      <c r="U247" s="36"/>
      <c r="V247" s="36"/>
      <c r="W247" s="36"/>
      <c r="X247" s="36"/>
    </row>
    <row r="248" spans="1:24" ht="15.75">
      <c r="B248" s="12"/>
      <c r="D248" s="10" t="s">
        <v>173</v>
      </c>
      <c r="E248" s="43">
        <f>((E243*E64/(SQRT(3)*E110))+((0.9*E246*E65)/E111))/1000</f>
        <v>542.4427884327381</v>
      </c>
      <c r="F248" s="36" t="s">
        <v>8</v>
      </c>
      <c r="G248" s="43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36"/>
      <c r="T248" s="36"/>
      <c r="U248" s="36"/>
      <c r="V248" s="36"/>
      <c r="W248" s="36"/>
      <c r="X248" s="36"/>
    </row>
    <row r="249" spans="1:24" ht="18.75">
      <c r="B249" s="12"/>
      <c r="C249" s="111" t="s">
        <v>578</v>
      </c>
      <c r="D249" s="12" t="s">
        <v>173</v>
      </c>
      <c r="E249" s="36" t="s">
        <v>579</v>
      </c>
      <c r="F249" s="36"/>
      <c r="G249" s="36"/>
      <c r="I249" s="36"/>
      <c r="J249" s="36"/>
      <c r="K249" s="36"/>
      <c r="L249" s="36"/>
      <c r="M249" s="12"/>
      <c r="N249" s="160"/>
      <c r="O249" s="160"/>
      <c r="P249" s="83"/>
      <c r="Q249" s="83"/>
      <c r="R249" s="83"/>
      <c r="S249" s="83"/>
      <c r="T249" s="36"/>
      <c r="U249" s="36"/>
      <c r="V249" s="36"/>
      <c r="W249" s="36"/>
      <c r="X249" s="36"/>
    </row>
    <row r="250" spans="1:24" ht="15.75">
      <c r="B250" s="12"/>
      <c r="D250" s="10" t="s">
        <v>173</v>
      </c>
      <c r="E250" s="43">
        <f>((0.9*E244*E65/(SQRT(3)*E111))+(E245*E64/E110))/1000</f>
        <v>572.21522645311802</v>
      </c>
      <c r="F250" s="36" t="s">
        <v>8</v>
      </c>
      <c r="G250" s="43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36"/>
      <c r="T250" s="36"/>
      <c r="U250" s="36"/>
      <c r="V250" s="36"/>
      <c r="W250" s="36"/>
      <c r="X250" s="36"/>
    </row>
    <row r="251" spans="1:24" ht="17.25">
      <c r="B251" s="83" t="s">
        <v>580</v>
      </c>
      <c r="C251" s="160" t="s">
        <v>581</v>
      </c>
      <c r="D251" s="10" t="s">
        <v>173</v>
      </c>
      <c r="E251" s="45" t="s">
        <v>667</v>
      </c>
      <c r="F251" s="45"/>
      <c r="G251" s="45" t="s">
        <v>582</v>
      </c>
      <c r="I251" s="45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36"/>
      <c r="U251" s="36"/>
      <c r="V251" s="36"/>
      <c r="W251" s="36"/>
      <c r="X251" s="36"/>
    </row>
    <row r="252" spans="1:24" ht="15.75">
      <c r="B252" s="12"/>
      <c r="C252" s="83"/>
      <c r="D252" s="10" t="s">
        <v>173</v>
      </c>
      <c r="E252" s="85">
        <f>E248</f>
        <v>542.4427884327381</v>
      </c>
      <c r="F252" s="45" t="s">
        <v>8</v>
      </c>
      <c r="G252" s="125" t="str">
        <f>IF(E252&gt;E242,"Safe in Block shear","Unsafe in Block shear")</f>
        <v>Safe in Block shear</v>
      </c>
      <c r="J252" s="45"/>
      <c r="K252" s="45"/>
      <c r="L252" s="45"/>
      <c r="M252" s="160"/>
      <c r="N252" s="160"/>
      <c r="O252" s="160"/>
      <c r="P252" s="83"/>
      <c r="Q252" s="83"/>
      <c r="R252" s="83"/>
      <c r="S252" s="36"/>
      <c r="T252" s="36"/>
      <c r="U252" s="36"/>
      <c r="V252" s="36"/>
      <c r="W252" s="36"/>
      <c r="X252" s="36"/>
    </row>
    <row r="253" spans="1:24" ht="15.75">
      <c r="B253" s="45" t="s">
        <v>560</v>
      </c>
      <c r="C253" s="83"/>
      <c r="D253" s="10" t="s">
        <v>173</v>
      </c>
      <c r="E253" s="148">
        <f>E242/E252</f>
        <v>0.8806970485965574</v>
      </c>
      <c r="F253" s="84"/>
      <c r="G253" s="125" t="str">
        <f>IF(E252&gt;E242,"&lt;1,Satisfied","&gt;1,Unsatisfied")</f>
        <v>&lt;1,Satisfied</v>
      </c>
      <c r="K253" s="45"/>
      <c r="L253" s="45"/>
      <c r="M253" s="127"/>
      <c r="N253" s="160"/>
      <c r="O253" s="160"/>
      <c r="P253" s="83"/>
      <c r="Q253" s="83"/>
      <c r="R253" s="83"/>
      <c r="S253" s="83"/>
      <c r="T253" s="36"/>
      <c r="U253" s="36"/>
      <c r="V253" s="36"/>
      <c r="W253" s="36"/>
      <c r="X253" s="36"/>
    </row>
    <row r="254" spans="1:24" ht="15.75">
      <c r="B254" s="45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36"/>
      <c r="U254" s="36"/>
      <c r="V254" s="36"/>
      <c r="W254" s="36"/>
      <c r="X254" s="36"/>
    </row>
    <row r="255" spans="1:24" ht="15.75">
      <c r="A255" s="7" t="s">
        <v>7</v>
      </c>
      <c r="B255" s="113" t="s">
        <v>583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36"/>
      <c r="U255" s="36"/>
      <c r="V255" s="36"/>
      <c r="W255" s="36"/>
      <c r="X255" s="36"/>
    </row>
    <row r="256" spans="1:24" ht="15.75">
      <c r="B256" s="113" t="s">
        <v>584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36"/>
      <c r="U256" s="36"/>
      <c r="V256" s="36"/>
      <c r="W256" s="36"/>
      <c r="X256" s="36"/>
    </row>
    <row r="257" spans="1:24" ht="20.25">
      <c r="B257" s="36" t="s">
        <v>585</v>
      </c>
      <c r="C257" s="159" t="s">
        <v>586</v>
      </c>
      <c r="D257" s="10" t="s">
        <v>173</v>
      </c>
      <c r="E257" s="149">
        <f>(2*E74*E75)</f>
        <v>3200</v>
      </c>
      <c r="F257" s="12" t="s">
        <v>407</v>
      </c>
      <c r="G257" s="149"/>
      <c r="I257" s="10"/>
      <c r="J257" s="10"/>
      <c r="K257" s="10"/>
      <c r="M257"/>
      <c r="N257" s="160"/>
      <c r="O257" s="160"/>
      <c r="P257" s="45"/>
      <c r="Q257" s="45"/>
      <c r="R257" s="45"/>
      <c r="S257" s="36"/>
      <c r="T257" s="36"/>
      <c r="U257" s="36"/>
      <c r="V257" s="36"/>
      <c r="W257" s="36"/>
      <c r="X257" s="36"/>
    </row>
    <row r="258" spans="1:24" ht="20.25">
      <c r="B258" s="36" t="s">
        <v>587</v>
      </c>
      <c r="C258" s="159" t="s">
        <v>588</v>
      </c>
      <c r="D258" s="10" t="s">
        <v>173</v>
      </c>
      <c r="E258" s="149">
        <f>(E81-(2*E235))</f>
        <v>4818.24</v>
      </c>
      <c r="F258" s="12" t="s">
        <v>407</v>
      </c>
      <c r="G258" s="150">
        <f>(E3-(2*E5))*E6</f>
        <v>4818.24</v>
      </c>
      <c r="I258" s="45"/>
      <c r="J258" s="45"/>
      <c r="K258" s="45"/>
      <c r="L258" s="45"/>
      <c r="M258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5.75">
      <c r="B259" s="45" t="s">
        <v>589</v>
      </c>
      <c r="C259" s="83"/>
      <c r="D259" s="10" t="s">
        <v>173</v>
      </c>
      <c r="E259" s="84">
        <f>E258/E257</f>
        <v>1.5057</v>
      </c>
      <c r="F259" s="125" t="str">
        <f>IF(E257&gt;E258,"&lt;1,Satisfied","&gt;1,Unsatisfied")</f>
        <v>&gt;1,Unsatisfied</v>
      </c>
      <c r="G259" s="84"/>
      <c r="K259" s="45"/>
      <c r="L259" s="45"/>
      <c r="M259"/>
      <c r="N259" s="160"/>
      <c r="O259" s="160"/>
      <c r="P259" s="83"/>
      <c r="Q259" s="83"/>
      <c r="R259" s="83"/>
      <c r="S259" s="83"/>
      <c r="T259" s="36"/>
      <c r="U259" s="36"/>
      <c r="V259" s="36"/>
      <c r="W259" s="36"/>
      <c r="X259" s="36"/>
    </row>
    <row r="260" spans="1:24" ht="15.75">
      <c r="B260" s="45"/>
      <c r="C260" s="83"/>
      <c r="D260" s="10"/>
      <c r="E260" s="84"/>
      <c r="F260"/>
      <c r="G260" s="84"/>
      <c r="K260" s="45"/>
      <c r="L260" s="45"/>
      <c r="M260"/>
      <c r="N260" s="160"/>
      <c r="O260" s="160"/>
      <c r="P260" s="83"/>
      <c r="Q260" s="83"/>
      <c r="R260" s="83"/>
      <c r="S260" s="83"/>
      <c r="T260" s="36"/>
      <c r="U260" s="36"/>
      <c r="V260" s="36"/>
      <c r="W260" s="36"/>
      <c r="X260" s="36"/>
    </row>
    <row r="261" spans="1:24" ht="15.75">
      <c r="A261" s="7" t="s">
        <v>590</v>
      </c>
      <c r="B261" s="113" t="s">
        <v>591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36"/>
      <c r="U261" s="36"/>
      <c r="V261" s="36"/>
      <c r="W261" s="36"/>
      <c r="X261" s="36"/>
    </row>
    <row r="262" spans="1:24" ht="15.75">
      <c r="B262" s="45" t="s">
        <v>564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36"/>
      <c r="U262" s="36"/>
      <c r="V262" s="36"/>
      <c r="W262" s="36"/>
      <c r="X262" s="36"/>
    </row>
    <row r="263" spans="1:24" ht="15.75">
      <c r="B263" s="45" t="s">
        <v>565</v>
      </c>
      <c r="C263" s="83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160"/>
      <c r="O263" s="160"/>
      <c r="P263" s="83"/>
      <c r="Q263" s="83"/>
      <c r="R263" s="83"/>
      <c r="S263" s="83"/>
      <c r="T263" s="36"/>
      <c r="U263" s="36"/>
      <c r="V263" s="36"/>
      <c r="W263" s="36"/>
      <c r="X263" s="36"/>
    </row>
    <row r="264" spans="1:24" ht="17.25">
      <c r="B264" s="45" t="s">
        <v>592</v>
      </c>
      <c r="C264" s="83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160"/>
      <c r="O264" s="160"/>
      <c r="P264" s="83"/>
      <c r="Q264" s="83"/>
      <c r="R264" s="83"/>
      <c r="S264" s="83"/>
      <c r="T264" s="36"/>
      <c r="U264" s="36"/>
      <c r="V264" s="36"/>
      <c r="W264" s="36"/>
      <c r="X264" s="36"/>
    </row>
    <row r="265" spans="1:24" ht="18.75">
      <c r="B265" s="8" t="s">
        <v>593</v>
      </c>
      <c r="C265" s="159" t="s">
        <v>533</v>
      </c>
      <c r="D265" s="10" t="s">
        <v>173</v>
      </c>
      <c r="E265" s="151">
        <f>E218</f>
        <v>745.5960709495024</v>
      </c>
      <c r="F265" s="36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36"/>
      <c r="T265" s="36"/>
      <c r="U265" s="36"/>
      <c r="V265" s="36"/>
      <c r="W265" s="36"/>
      <c r="X265" s="36"/>
    </row>
    <row r="266" spans="1:24" ht="33">
      <c r="B266" s="44" t="s">
        <v>568</v>
      </c>
      <c r="C266" s="159" t="s">
        <v>594</v>
      </c>
      <c r="D266" s="10" t="s">
        <v>173</v>
      </c>
      <c r="E266" s="36">
        <f>(((E228-1)*E57+E58)*2)*E74</f>
        <v>2000</v>
      </c>
      <c r="F266" s="8" t="s">
        <v>407</v>
      </c>
      <c r="G266" s="36"/>
      <c r="I266" s="36"/>
      <c r="J266" s="36"/>
      <c r="K266" s="12"/>
      <c r="L266" s="160">
        <f>(((E227/E52)-1)*E59+E60)*E74*2</f>
        <v>2800</v>
      </c>
      <c r="N266" s="160"/>
      <c r="O266" s="160"/>
      <c r="P266" s="83"/>
      <c r="Q266" s="83"/>
      <c r="R266" s="83"/>
      <c r="S266" s="36"/>
      <c r="T266" s="36"/>
      <c r="U266" s="36"/>
      <c r="V266" s="36"/>
      <c r="W266" s="36"/>
      <c r="X266" s="36"/>
    </row>
    <row r="267" spans="1:24" ht="33">
      <c r="B267" s="44" t="s">
        <v>570</v>
      </c>
      <c r="C267" s="159" t="s">
        <v>595</v>
      </c>
      <c r="D267" s="10" t="s">
        <v>173</v>
      </c>
      <c r="E267" s="36">
        <f>(((E228-1)*E57+E58-1.5*E124)*2)*E74</f>
        <v>1376</v>
      </c>
      <c r="F267" s="8" t="s">
        <v>407</v>
      </c>
      <c r="G267" s="36"/>
      <c r="I267" s="12"/>
      <c r="J267" s="12"/>
      <c r="K267" s="12"/>
      <c r="L267" s="160">
        <f>(((E227/E52)-1)*E59+E60)*E74*2-((E227/E52)-0.5)*E124*E74*2</f>
        <v>1898.6666666666667</v>
      </c>
      <c r="N267" s="160"/>
      <c r="O267" s="160"/>
      <c r="P267" s="83"/>
      <c r="Q267" s="83"/>
      <c r="R267" s="83"/>
      <c r="S267" s="36"/>
      <c r="T267" s="36"/>
      <c r="U267" s="36"/>
      <c r="V267" s="36"/>
      <c r="W267" s="36"/>
      <c r="X267" s="36"/>
    </row>
    <row r="268" spans="1:24" ht="48.75">
      <c r="B268" s="44" t="s">
        <v>572</v>
      </c>
      <c r="C268" s="159" t="s">
        <v>596</v>
      </c>
      <c r="D268" s="10" t="s">
        <v>173</v>
      </c>
      <c r="E268" s="51">
        <f>(E229-1)*E61*E74</f>
        <v>2400</v>
      </c>
      <c r="F268" s="8" t="s">
        <v>407</v>
      </c>
      <c r="G268" s="36"/>
      <c r="I268" s="12"/>
      <c r="J268" s="12"/>
      <c r="K268" s="12"/>
      <c r="L268" s="160">
        <f>(E52-1)*E59*E74*2</f>
        <v>2400</v>
      </c>
      <c r="N268" s="160"/>
      <c r="O268" s="160"/>
      <c r="P268" s="83"/>
      <c r="Q268" s="83"/>
      <c r="R268" s="83"/>
      <c r="S268" s="36"/>
      <c r="T268" s="36"/>
      <c r="U268" s="36"/>
      <c r="V268" s="36"/>
      <c r="W268" s="36"/>
      <c r="X268" s="36"/>
    </row>
    <row r="269" spans="1:24" ht="48.75">
      <c r="B269" s="44" t="s">
        <v>574</v>
      </c>
      <c r="C269" s="159" t="s">
        <v>597</v>
      </c>
      <c r="D269" s="10" t="s">
        <v>173</v>
      </c>
      <c r="E269" s="152">
        <f>(((E229-1)*E61)-(E229-1)*E124)*E74</f>
        <v>1776</v>
      </c>
      <c r="F269" s="8" t="s">
        <v>407</v>
      </c>
      <c r="G269" s="51"/>
      <c r="I269" s="12"/>
      <c r="J269" s="12"/>
      <c r="K269" s="12"/>
      <c r="L269" s="160">
        <f>(E52-1)*E59*E74*2-((E52-1)*E124*E74*2)</f>
        <v>1568</v>
      </c>
      <c r="N269" s="160"/>
      <c r="O269" s="160"/>
      <c r="P269" s="83"/>
      <c r="Q269" s="83"/>
      <c r="R269" s="83"/>
      <c r="S269" s="36"/>
      <c r="T269" s="36"/>
      <c r="U269" s="36"/>
      <c r="V269" s="36"/>
      <c r="W269" s="36"/>
      <c r="X269" s="36"/>
    </row>
    <row r="270" spans="1:24" ht="18.75">
      <c r="B270" s="36"/>
      <c r="C270" s="111" t="s">
        <v>598</v>
      </c>
      <c r="D270" s="12" t="s">
        <v>173</v>
      </c>
      <c r="E270" s="36" t="s">
        <v>599</v>
      </c>
      <c r="F270" s="36"/>
      <c r="G270" s="36"/>
      <c r="I270" s="36"/>
      <c r="J270" s="36"/>
      <c r="K270" s="36"/>
      <c r="L270" s="36"/>
      <c r="M270" s="12"/>
      <c r="N270" s="160"/>
      <c r="O270" s="160"/>
      <c r="P270" s="83"/>
      <c r="Q270" s="83"/>
      <c r="R270" s="83"/>
      <c r="S270" s="83"/>
      <c r="T270" s="36"/>
      <c r="U270" s="36"/>
      <c r="V270" s="36"/>
      <c r="W270" s="36"/>
      <c r="X270" s="36"/>
    </row>
    <row r="271" spans="1:24" ht="15.75">
      <c r="B271" s="12"/>
      <c r="D271" s="10" t="s">
        <v>173</v>
      </c>
      <c r="E271" s="43">
        <f>(((E266*E72/(SQRT(3)*E110))+(0.9*E269*E73/E111)))/1000</f>
        <v>993.97751675703466</v>
      </c>
      <c r="F271" s="36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36"/>
      <c r="T271" s="36"/>
      <c r="U271" s="36"/>
      <c r="V271" s="36"/>
      <c r="W271" s="36"/>
      <c r="X271" s="36"/>
    </row>
    <row r="272" spans="1:24" ht="18.75">
      <c r="B272" s="12"/>
      <c r="C272" s="111" t="s">
        <v>600</v>
      </c>
      <c r="D272" s="12" t="s">
        <v>173</v>
      </c>
      <c r="E272" s="36" t="s">
        <v>601</v>
      </c>
      <c r="F272" s="36"/>
      <c r="G272" s="36"/>
      <c r="I272" s="36"/>
      <c r="J272" s="36"/>
      <c r="K272" s="36"/>
      <c r="L272" s="36"/>
      <c r="M272" s="12"/>
      <c r="N272" s="160"/>
      <c r="O272" s="160"/>
      <c r="P272" s="83"/>
      <c r="Q272" s="83"/>
      <c r="R272" s="83"/>
      <c r="S272" s="83"/>
      <c r="T272" s="36"/>
      <c r="U272" s="36"/>
      <c r="V272" s="36"/>
      <c r="W272" s="36"/>
      <c r="X272" s="36"/>
    </row>
    <row r="273" spans="1:24" ht="15.75">
      <c r="B273" s="12"/>
      <c r="D273" s="10" t="s">
        <v>173</v>
      </c>
      <c r="E273" s="43">
        <f>((0.9*E267*E73/(SQRT(3)*E111))+(E268*E72/E110))/1000</f>
        <v>1043.9126683952211</v>
      </c>
      <c r="F273" s="36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36"/>
      <c r="T273" s="36"/>
      <c r="U273" s="36"/>
      <c r="V273" s="36"/>
      <c r="W273" s="36"/>
      <c r="X273" s="36"/>
    </row>
    <row r="274" spans="1:24" ht="17.25">
      <c r="B274" s="83" t="s">
        <v>602</v>
      </c>
      <c r="C274" s="160" t="s">
        <v>603</v>
      </c>
      <c r="D274" s="10" t="s">
        <v>173</v>
      </c>
      <c r="E274" s="45" t="s">
        <v>604</v>
      </c>
      <c r="F274" s="45"/>
      <c r="G274" s="45"/>
      <c r="I274" s="45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36"/>
      <c r="U274" s="36"/>
      <c r="V274" s="36"/>
      <c r="W274" s="36"/>
      <c r="X274" s="36"/>
    </row>
    <row r="275" spans="1:24" ht="15.75">
      <c r="B275" s="12"/>
      <c r="C275" s="83"/>
      <c r="D275" s="10" t="s">
        <v>173</v>
      </c>
      <c r="E275" s="85">
        <f>MIN(E271,E273)</f>
        <v>993.97751675703466</v>
      </c>
      <c r="F275" s="45" t="s">
        <v>8</v>
      </c>
      <c r="G275" s="125" t="str">
        <f>IF(E275&gt;E265,"Safe in Block shear","Unsafe in Block shear")</f>
        <v>Safe in Block shear</v>
      </c>
      <c r="J275" s="45"/>
      <c r="K275" s="45"/>
      <c r="L275" s="45"/>
      <c r="M275" s="160"/>
      <c r="N275" s="160"/>
      <c r="P275" s="83"/>
      <c r="Q275" s="83"/>
      <c r="R275" s="83"/>
      <c r="S275" s="36"/>
      <c r="T275" s="36"/>
      <c r="U275" s="36"/>
      <c r="V275" s="36"/>
      <c r="W275" s="36"/>
      <c r="X275" s="36"/>
    </row>
    <row r="276" spans="1:24" ht="15.75">
      <c r="B276" s="45" t="s">
        <v>589</v>
      </c>
      <c r="C276" s="83"/>
      <c r="D276" s="10" t="s">
        <v>173</v>
      </c>
      <c r="E276" s="148">
        <f>E265/E275</f>
        <v>0.75011361764207185</v>
      </c>
      <c r="F276" s="84"/>
      <c r="G276" s="125" t="str">
        <f>IF(E275&gt;E265,"&lt;1,Satisfied","&gt;1,Unsatisfied")</f>
        <v>&lt;1,Satisfied</v>
      </c>
      <c r="K276" s="45"/>
      <c r="L276" s="45"/>
      <c r="M276" s="45"/>
      <c r="N276" s="160"/>
      <c r="O276" s="160"/>
      <c r="P276" s="83"/>
      <c r="Q276" s="83"/>
      <c r="R276" s="83"/>
      <c r="S276" s="36"/>
      <c r="T276" s="36"/>
      <c r="U276" s="36"/>
      <c r="V276" s="36"/>
      <c r="W276" s="36"/>
      <c r="X276" s="36"/>
    </row>
    <row r="277" spans="1:24" ht="15.75"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5.75">
      <c r="A278" s="7" t="s">
        <v>605</v>
      </c>
      <c r="B278" s="11" t="s">
        <v>606</v>
      </c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5.75">
      <c r="B279" s="11" t="s">
        <v>607</v>
      </c>
      <c r="E279" s="53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8.75">
      <c r="B280" s="8" t="s">
        <v>608</v>
      </c>
      <c r="C280" s="159" t="s">
        <v>222</v>
      </c>
      <c r="D280" s="10" t="s">
        <v>173</v>
      </c>
      <c r="E280" s="78">
        <f>E35</f>
        <v>8.8000000000000007</v>
      </c>
      <c r="F280" s="8" t="s">
        <v>223</v>
      </c>
      <c r="G280" s="78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5.75">
      <c r="B281" s="8" t="s">
        <v>609</v>
      </c>
      <c r="C281" s="159" t="str">
        <f>C36</f>
        <v>d</v>
      </c>
      <c r="D281" s="10" t="s">
        <v>173</v>
      </c>
      <c r="E281" s="78">
        <f>E36</f>
        <v>24</v>
      </c>
      <c r="F281" s="8" t="s">
        <v>174</v>
      </c>
      <c r="G281" s="78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8.75">
      <c r="B282" s="8" t="s">
        <v>610</v>
      </c>
      <c r="C282" s="159" t="s">
        <v>611</v>
      </c>
      <c r="D282" s="10" t="s">
        <v>173</v>
      </c>
      <c r="E282" s="153">
        <f>E179</f>
        <v>8</v>
      </c>
      <c r="F282" s="8" t="s">
        <v>229</v>
      </c>
      <c r="G282" s="154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8.75">
      <c r="B283" s="8" t="s">
        <v>227</v>
      </c>
      <c r="C283" s="159" t="s">
        <v>612</v>
      </c>
      <c r="D283" s="10" t="s">
        <v>173</v>
      </c>
      <c r="E283" s="153">
        <f>E37</f>
        <v>2</v>
      </c>
      <c r="F283" s="8" t="s">
        <v>229</v>
      </c>
      <c r="G283" s="154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5.75">
      <c r="B284" s="8" t="s">
        <v>613</v>
      </c>
      <c r="C284" s="159" t="s">
        <v>249</v>
      </c>
      <c r="D284" s="10" t="s">
        <v>173</v>
      </c>
      <c r="E284" s="153">
        <f>E45</f>
        <v>100</v>
      </c>
      <c r="F284" s="8" t="s">
        <v>174</v>
      </c>
      <c r="G284" s="154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8.75">
      <c r="B285" s="44" t="s">
        <v>246</v>
      </c>
      <c r="C285" s="159" t="s">
        <v>247</v>
      </c>
      <c r="D285" s="12" t="s">
        <v>173</v>
      </c>
      <c r="E285" s="153">
        <f>E44</f>
        <v>75</v>
      </c>
      <c r="F285" s="8" t="s">
        <v>174</v>
      </c>
      <c r="G285" s="154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8.75">
      <c r="B286" s="159" t="s">
        <v>614</v>
      </c>
      <c r="C286" s="159" t="s">
        <v>243</v>
      </c>
      <c r="D286" s="12" t="s">
        <v>173</v>
      </c>
      <c r="E286" s="153">
        <f>E42</f>
        <v>75</v>
      </c>
      <c r="F286" s="8" t="s">
        <v>174</v>
      </c>
      <c r="G286" s="154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8.75">
      <c r="B287" s="159" t="s">
        <v>615</v>
      </c>
      <c r="C287" s="159" t="s">
        <v>251</v>
      </c>
      <c r="D287" s="12" t="s">
        <v>173</v>
      </c>
      <c r="E287" s="153">
        <f>E43</f>
        <v>50</v>
      </c>
      <c r="F287" s="8" t="s">
        <v>174</v>
      </c>
      <c r="G287" s="154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8.75">
      <c r="B288" s="159" t="s">
        <v>615</v>
      </c>
      <c r="C288" s="159" t="s">
        <v>245</v>
      </c>
      <c r="D288" s="12" t="s">
        <v>173</v>
      </c>
      <c r="E288" s="153">
        <f>E46</f>
        <v>50</v>
      </c>
      <c r="F288" s="8" t="s">
        <v>174</v>
      </c>
      <c r="G288" s="154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33">
      <c r="B289" s="44" t="s">
        <v>616</v>
      </c>
      <c r="C289" s="159" t="s">
        <v>283</v>
      </c>
      <c r="D289" s="10" t="s">
        <v>173</v>
      </c>
      <c r="E289" s="78">
        <f>E66</f>
        <v>8</v>
      </c>
      <c r="F289" s="8" t="s">
        <v>174</v>
      </c>
      <c r="G289" s="78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33">
      <c r="B290" s="44" t="s">
        <v>617</v>
      </c>
      <c r="C290" s="159" t="s">
        <v>287</v>
      </c>
      <c r="D290" s="10" t="s">
        <v>173</v>
      </c>
      <c r="E290" s="78">
        <f>E67</f>
        <v>8</v>
      </c>
      <c r="F290" s="8" t="s">
        <v>174</v>
      </c>
      <c r="G290" s="78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33">
      <c r="B291" s="44" t="s">
        <v>618</v>
      </c>
      <c r="C291" s="159" t="s">
        <v>280</v>
      </c>
      <c r="D291" s="10" t="s">
        <v>173</v>
      </c>
      <c r="E291" s="78">
        <f>E68</f>
        <v>200</v>
      </c>
      <c r="F291" s="8" t="s">
        <v>174</v>
      </c>
      <c r="G291" s="78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33">
      <c r="B292" s="44" t="s">
        <v>619</v>
      </c>
      <c r="C292" s="159" t="s">
        <v>292</v>
      </c>
      <c r="D292" s="10" t="s">
        <v>173</v>
      </c>
      <c r="E292" s="78">
        <f>E69</f>
        <v>90</v>
      </c>
      <c r="F292" s="8" t="s">
        <v>174</v>
      </c>
      <c r="G292" s="78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8.75">
      <c r="B293" s="159" t="s">
        <v>496</v>
      </c>
      <c r="C293" s="159" t="s">
        <v>620</v>
      </c>
      <c r="D293" s="12" t="s">
        <v>173</v>
      </c>
      <c r="E293" s="78">
        <f>E182</f>
        <v>650</v>
      </c>
      <c r="F293" s="8" t="s">
        <v>174</v>
      </c>
      <c r="G293" s="78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5.75">
      <c r="B294" s="11" t="s">
        <v>621</v>
      </c>
      <c r="D294" s="10"/>
      <c r="E294" s="78"/>
      <c r="G294" s="78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8.75">
      <c r="B295" s="8" t="s">
        <v>608</v>
      </c>
      <c r="C295" s="159" t="s">
        <v>222</v>
      </c>
      <c r="D295" s="10" t="s">
        <v>173</v>
      </c>
      <c r="E295" s="78">
        <f>E280</f>
        <v>8.8000000000000007</v>
      </c>
      <c r="F295" s="8" t="s">
        <v>223</v>
      </c>
      <c r="G295" s="78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8.75">
      <c r="B296" s="8" t="s">
        <v>622</v>
      </c>
      <c r="C296" s="159" t="s">
        <v>258</v>
      </c>
      <c r="D296" s="10" t="s">
        <v>173</v>
      </c>
      <c r="E296" s="78">
        <f>E51</f>
        <v>24</v>
      </c>
      <c r="F296" s="8" t="s">
        <v>174</v>
      </c>
      <c r="G296" s="78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8.75">
      <c r="B297" s="8" t="s">
        <v>610</v>
      </c>
      <c r="C297" s="159" t="s">
        <v>623</v>
      </c>
      <c r="D297" s="10" t="s">
        <v>173</v>
      </c>
      <c r="E297" s="153">
        <f>E227</f>
        <v>8</v>
      </c>
      <c r="F297" s="8" t="s">
        <v>229</v>
      </c>
      <c r="G297" s="154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8.75">
      <c r="B298" s="8" t="s">
        <v>227</v>
      </c>
      <c r="C298" s="159" t="s">
        <v>260</v>
      </c>
      <c r="D298" s="10" t="s">
        <v>173</v>
      </c>
      <c r="E298" s="153">
        <f>E52</f>
        <v>3</v>
      </c>
      <c r="F298" s="8" t="s">
        <v>229</v>
      </c>
      <c r="G298" s="154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5.75">
      <c r="B299" s="8" t="s">
        <v>613</v>
      </c>
      <c r="C299" s="159" t="s">
        <v>249</v>
      </c>
      <c r="D299" s="10" t="s">
        <v>173</v>
      </c>
      <c r="E299" s="155">
        <f>E284</f>
        <v>100</v>
      </c>
      <c r="F299" s="8" t="s">
        <v>174</v>
      </c>
      <c r="G299" s="78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8.75">
      <c r="A300" s="156"/>
      <c r="B300" s="36" t="s">
        <v>624</v>
      </c>
      <c r="C300" s="159" t="s">
        <v>243</v>
      </c>
      <c r="D300" s="10" t="s">
        <v>173</v>
      </c>
      <c r="E300" s="157">
        <f>E57</f>
        <v>75</v>
      </c>
      <c r="F300" s="8" t="s">
        <v>174</v>
      </c>
      <c r="G300" s="78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8.75">
      <c r="B301" s="159" t="s">
        <v>625</v>
      </c>
      <c r="C301" s="159" t="s">
        <v>245</v>
      </c>
      <c r="D301" s="10" t="s">
        <v>173</v>
      </c>
      <c r="E301" s="157">
        <f>E58</f>
        <v>50</v>
      </c>
      <c r="F301" s="8" t="s">
        <v>174</v>
      </c>
      <c r="G301" s="78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8.75">
      <c r="B302" s="36" t="s">
        <v>296</v>
      </c>
      <c r="C302" s="159" t="s">
        <v>297</v>
      </c>
      <c r="D302" s="10" t="s">
        <v>173</v>
      </c>
      <c r="E302" s="78">
        <f>E74</f>
        <v>8</v>
      </c>
      <c r="F302" s="8" t="s">
        <v>174</v>
      </c>
      <c r="G302" s="78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8.75">
      <c r="B303" s="159" t="s">
        <v>298</v>
      </c>
      <c r="C303" s="159" t="s">
        <v>299</v>
      </c>
      <c r="D303" s="10" t="s">
        <v>173</v>
      </c>
      <c r="E303" s="78">
        <f>E75</f>
        <v>200</v>
      </c>
      <c r="F303" s="8" t="s">
        <v>174</v>
      </c>
      <c r="G303" s="78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8.75">
      <c r="B304" s="159" t="s">
        <v>551</v>
      </c>
      <c r="C304" s="159" t="s">
        <v>626</v>
      </c>
      <c r="D304" s="12" t="s">
        <v>173</v>
      </c>
      <c r="E304" s="154">
        <f>E230</f>
        <v>400</v>
      </c>
      <c r="F304" s="159" t="s">
        <v>174</v>
      </c>
      <c r="G304" s="154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/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A235" name="Range1_1_1"/>
    <protectedRange password="CCDE" sqref="A258" name="Range1_1_1_2"/>
    <protectedRange password="CCDE" sqref="D171:D174" name="Range1_2_1"/>
    <protectedRange password="CCDE" sqref="J37" name="Range1_3_1"/>
  </protectedRanges>
  <mergeCells count="7">
    <mergeCell ref="J200:L200"/>
    <mergeCell ref="E215:G215"/>
    <mergeCell ref="B23:F23"/>
    <mergeCell ref="Q37:S37"/>
    <mergeCell ref="Q81:S81"/>
    <mergeCell ref="G146:H146"/>
    <mergeCell ref="E161:G161"/>
  </mergeCells>
  <dataValidations count="1">
    <dataValidation type="list" allowBlank="1" showInputMessage="1" showErrorMessage="1" sqref="G51 G36 E36 E51">
      <formula1>$O$42:$O$62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305"/>
  <sheetViews>
    <sheetView topLeftCell="A241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169</v>
      </c>
      <c r="B2" s="11" t="s">
        <v>170</v>
      </c>
    </row>
    <row r="3" spans="1:15" s="19" customFormat="1" ht="15.75">
      <c r="A3" s="13"/>
      <c r="B3" s="14" t="s">
        <v>171</v>
      </c>
      <c r="C3" s="14" t="s">
        <v>172</v>
      </c>
      <c r="D3" s="15" t="s">
        <v>173</v>
      </c>
      <c r="E3" s="16">
        <v>528.29999999999995</v>
      </c>
      <c r="F3" s="17" t="s">
        <v>174</v>
      </c>
      <c r="G3" s="18"/>
      <c r="H3" s="8"/>
      <c r="I3" s="12"/>
      <c r="K3" s="172" t="s">
        <v>606</v>
      </c>
    </row>
    <row r="4" spans="1:15" s="19" customFormat="1" ht="15.75">
      <c r="A4" s="13"/>
      <c r="B4" s="14" t="s">
        <v>175</v>
      </c>
      <c r="C4" s="14" t="s">
        <v>176</v>
      </c>
      <c r="D4" s="15" t="s">
        <v>173</v>
      </c>
      <c r="E4" s="16">
        <v>208.8</v>
      </c>
      <c r="F4" s="17" t="s">
        <v>174</v>
      </c>
      <c r="G4" s="18"/>
      <c r="H4" s="8"/>
      <c r="I4" s="12"/>
      <c r="K4" s="172" t="s">
        <v>655</v>
      </c>
    </row>
    <row r="5" spans="1:15" s="19" customFormat="1" ht="18.75">
      <c r="A5" s="13"/>
      <c r="B5" s="14" t="s">
        <v>177</v>
      </c>
      <c r="C5" s="14" t="s">
        <v>178</v>
      </c>
      <c r="D5" s="15" t="s">
        <v>173</v>
      </c>
      <c r="E5" s="16">
        <v>13.2</v>
      </c>
      <c r="F5" s="17" t="s">
        <v>174</v>
      </c>
      <c r="G5" s="18"/>
      <c r="H5" s="8"/>
      <c r="I5" s="12"/>
      <c r="J5"/>
      <c r="K5" t="s">
        <v>656</v>
      </c>
      <c r="L5" t="str">
        <f>G179</f>
        <v>Satisfied</v>
      </c>
      <c r="M5"/>
      <c r="N5"/>
    </row>
    <row r="6" spans="1:15" s="19" customFormat="1" ht="18.75">
      <c r="A6" s="13"/>
      <c r="B6" s="14" t="s">
        <v>179</v>
      </c>
      <c r="C6" s="14" t="s">
        <v>180</v>
      </c>
      <c r="D6" s="15" t="s">
        <v>173</v>
      </c>
      <c r="E6" s="16">
        <v>9.6</v>
      </c>
      <c r="F6" s="17" t="s">
        <v>174</v>
      </c>
      <c r="G6" s="18"/>
      <c r="H6" s="8"/>
      <c r="I6" s="12"/>
      <c r="J6"/>
      <c r="K6" t="s">
        <v>657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181</v>
      </c>
      <c r="C7" s="14" t="s">
        <v>182</v>
      </c>
      <c r="D7" s="15" t="s">
        <v>173</v>
      </c>
      <c r="E7" s="16">
        <v>12.7</v>
      </c>
      <c r="F7" s="17" t="s">
        <v>174</v>
      </c>
      <c r="G7" s="18"/>
      <c r="H7" s="8"/>
      <c r="I7" s="12"/>
      <c r="J7"/>
      <c r="K7" t="s">
        <v>658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183</v>
      </c>
      <c r="C8" s="14" t="s">
        <v>184</v>
      </c>
      <c r="D8" s="20" t="s">
        <v>173</v>
      </c>
      <c r="E8" s="16">
        <v>5000</v>
      </c>
      <c r="F8" s="21" t="s">
        <v>174</v>
      </c>
      <c r="G8" s="18"/>
      <c r="I8"/>
      <c r="J8"/>
      <c r="K8" t="s">
        <v>659</v>
      </c>
      <c r="L8"/>
      <c r="M8"/>
      <c r="N8"/>
      <c r="O8"/>
    </row>
    <row r="9" spans="1:15" s="19" customFormat="1" ht="15.75">
      <c r="A9" s="13"/>
      <c r="B9" s="14" t="s">
        <v>185</v>
      </c>
      <c r="C9" s="14" t="s">
        <v>186</v>
      </c>
      <c r="D9" s="20" t="s">
        <v>173</v>
      </c>
      <c r="E9" s="16">
        <v>0.65</v>
      </c>
      <c r="G9" s="18"/>
      <c r="I9"/>
      <c r="J9"/>
      <c r="K9" t="s">
        <v>656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187</v>
      </c>
      <c r="C10" s="14" t="s">
        <v>188</v>
      </c>
      <c r="D10" s="15" t="s">
        <v>173</v>
      </c>
      <c r="E10" s="16">
        <v>350</v>
      </c>
      <c r="F10" s="21" t="s">
        <v>189</v>
      </c>
      <c r="G10" s="22"/>
      <c r="I10"/>
      <c r="J10"/>
      <c r="K10" t="s">
        <v>657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190</v>
      </c>
      <c r="C11" s="14" t="s">
        <v>191</v>
      </c>
      <c r="D11" s="15" t="s">
        <v>173</v>
      </c>
      <c r="E11" s="16">
        <v>490</v>
      </c>
      <c r="F11" s="21" t="s">
        <v>189</v>
      </c>
      <c r="G11" s="22"/>
      <c r="I11"/>
      <c r="J11"/>
      <c r="K11" t="s">
        <v>658</v>
      </c>
      <c r="L11" t="str">
        <f>F259</f>
        <v>&gt;1,Unsatisfied</v>
      </c>
      <c r="M11"/>
      <c r="N11"/>
      <c r="O11"/>
    </row>
    <row r="12" spans="1:15" s="19" customFormat="1" ht="18">
      <c r="A12" s="13"/>
      <c r="B12" s="14" t="s">
        <v>192</v>
      </c>
      <c r="C12" s="14" t="s">
        <v>193</v>
      </c>
      <c r="D12" s="15" t="s">
        <v>173</v>
      </c>
      <c r="E12" s="16">
        <v>490</v>
      </c>
      <c r="F12" s="21" t="s">
        <v>189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194</v>
      </c>
      <c r="C13" s="14" t="s">
        <v>195</v>
      </c>
      <c r="D13" s="15" t="s">
        <v>173</v>
      </c>
      <c r="E13" s="23">
        <v>200000</v>
      </c>
      <c r="F13" s="21" t="s">
        <v>189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176</v>
      </c>
      <c r="B15" s="11" t="s">
        <v>196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197</v>
      </c>
      <c r="C16" s="26" t="s">
        <v>198</v>
      </c>
      <c r="D16" s="27" t="s">
        <v>173</v>
      </c>
      <c r="E16" s="183">
        <f>'Max forces'!F4</f>
        <v>6.5739000000000001</v>
      </c>
      <c r="F16" s="21" t="s">
        <v>8</v>
      </c>
      <c r="G16" s="36"/>
    </row>
    <row r="17" spans="1:24" s="19" customFormat="1" ht="18.75">
      <c r="A17" s="13"/>
      <c r="B17" s="25" t="s">
        <v>199</v>
      </c>
      <c r="C17" s="26" t="s">
        <v>200</v>
      </c>
      <c r="D17" s="27" t="s">
        <v>173</v>
      </c>
      <c r="E17" s="183">
        <v>0</v>
      </c>
      <c r="F17" s="21" t="s">
        <v>8</v>
      </c>
      <c r="G17" s="36"/>
    </row>
    <row r="18" spans="1:24" s="19" customFormat="1" ht="18.75">
      <c r="A18" s="13"/>
      <c r="B18" s="25" t="s">
        <v>201</v>
      </c>
      <c r="C18" s="26" t="s">
        <v>202</v>
      </c>
      <c r="D18" s="27" t="s">
        <v>173</v>
      </c>
      <c r="E18" s="183">
        <f>'Max forces'!G4</f>
        <v>-1.8093999999999999</v>
      </c>
      <c r="F18" s="21" t="s">
        <v>8</v>
      </c>
      <c r="G18" s="36"/>
    </row>
    <row r="19" spans="1:24" s="19" customFormat="1" ht="18.75">
      <c r="A19" s="13"/>
      <c r="B19" s="25" t="s">
        <v>203</v>
      </c>
      <c r="C19" s="26" t="s">
        <v>204</v>
      </c>
      <c r="D19" s="27" t="s">
        <v>173</v>
      </c>
      <c r="E19" s="183">
        <f>'Max forces'!H4</f>
        <v>0.1163</v>
      </c>
      <c r="F19" s="21" t="s">
        <v>8</v>
      </c>
      <c r="G19" s="36"/>
    </row>
    <row r="20" spans="1:24" s="19" customFormat="1" ht="18.75">
      <c r="A20" s="13"/>
      <c r="B20" s="25" t="s">
        <v>205</v>
      </c>
      <c r="C20" s="26" t="s">
        <v>206</v>
      </c>
      <c r="D20" s="27" t="s">
        <v>173</v>
      </c>
      <c r="E20" s="183">
        <f>'Max forces'!I4</f>
        <v>-0.15079999999999999</v>
      </c>
      <c r="F20" s="21" t="s">
        <v>207</v>
      </c>
      <c r="G20" s="36"/>
      <c r="L20" s="28"/>
    </row>
    <row r="21" spans="1:24" s="19" customFormat="1" ht="18.75">
      <c r="A21" s="13"/>
      <c r="B21" s="25" t="s">
        <v>208</v>
      </c>
      <c r="C21" s="26" t="s">
        <v>209</v>
      </c>
      <c r="D21" s="27" t="s">
        <v>173</v>
      </c>
      <c r="E21" s="183">
        <f>'Max forces'!J4</f>
        <v>-9.0635999999999992</v>
      </c>
      <c r="F21" s="21" t="s">
        <v>207</v>
      </c>
      <c r="G21" s="36"/>
    </row>
    <row r="22" spans="1:24" s="19" customFormat="1" ht="15.75">
      <c r="A22" s="13"/>
      <c r="B22"/>
      <c r="C22" s="29"/>
      <c r="D22"/>
      <c r="E22"/>
      <c r="F22" s="21"/>
      <c r="G22" s="36"/>
    </row>
    <row r="23" spans="1:24" ht="47.25">
      <c r="A23" s="7" t="s">
        <v>210</v>
      </c>
      <c r="B23" s="187" t="s">
        <v>211</v>
      </c>
      <c r="C23" s="187"/>
      <c r="D23" s="187"/>
      <c r="E23" s="187"/>
      <c r="F23" s="187"/>
      <c r="G23" s="30" t="s">
        <v>212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213</v>
      </c>
      <c r="C24" s="26" t="s">
        <v>200</v>
      </c>
      <c r="D24" s="27" t="s">
        <v>173</v>
      </c>
      <c r="E24" s="33">
        <f>MAX(E17*E115,50%*E106)</f>
        <v>904.67696991442256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214</v>
      </c>
      <c r="C25" s="26" t="s">
        <v>198</v>
      </c>
      <c r="D25" s="27" t="s">
        <v>173</v>
      </c>
      <c r="E25" s="33">
        <f>MAX(E16*E115,50%*E107)</f>
        <v>1457.8486272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215</v>
      </c>
      <c r="C26" s="26" t="s">
        <v>216</v>
      </c>
      <c r="D26" s="27" t="s">
        <v>173</v>
      </c>
      <c r="E26" s="33">
        <f>MAX(E24,E25)</f>
        <v>1457.8486272</v>
      </c>
      <c r="F26" s="25" t="s">
        <v>8</v>
      </c>
      <c r="G26" s="36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201</v>
      </c>
      <c r="C27" s="26" t="s">
        <v>202</v>
      </c>
      <c r="D27" s="27" t="s">
        <v>173</v>
      </c>
      <c r="E27" s="37">
        <f>MAX(E18*E115,30%*E95,40)</f>
        <v>265.53661537011214</v>
      </c>
      <c r="F27" s="25" t="s">
        <v>8</v>
      </c>
      <c r="G27" s="38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203</v>
      </c>
      <c r="C28" s="26" t="s">
        <v>204</v>
      </c>
      <c r="D28" s="27" t="s">
        <v>173</v>
      </c>
      <c r="E28" s="37">
        <f>MAX(E19*E115,15%*E96,40)</f>
        <v>151.89392762056025</v>
      </c>
      <c r="F28" s="25" t="s">
        <v>8</v>
      </c>
      <c r="G28" s="38">
        <v>0.15</v>
      </c>
      <c r="K28" s="158">
        <v>422.66330466908448</v>
      </c>
      <c r="L28" s="8" t="str">
        <f t="shared" si="0"/>
        <v>Not ok</v>
      </c>
      <c r="Q28" s="39"/>
      <c r="R28" s="40"/>
      <c r="S28" s="40"/>
      <c r="T28" s="40"/>
      <c r="U28" s="40"/>
      <c r="V28" s="40"/>
      <c r="W28" s="40"/>
    </row>
    <row r="29" spans="1:24" ht="18.75">
      <c r="B29" s="25" t="s">
        <v>205</v>
      </c>
      <c r="C29" s="26" t="s">
        <v>206</v>
      </c>
      <c r="D29" s="27" t="s">
        <v>173</v>
      </c>
      <c r="E29" s="33">
        <f>MAX(E20*E115,25%*E98)</f>
        <v>15.287298507836992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1"/>
      <c r="S29" s="41"/>
      <c r="T29" s="41"/>
      <c r="U29" s="41"/>
      <c r="V29" s="41"/>
      <c r="W29" s="41"/>
    </row>
    <row r="30" spans="1:24" ht="18.75">
      <c r="B30" s="25" t="s">
        <v>208</v>
      </c>
      <c r="C30" s="26" t="s">
        <v>209</v>
      </c>
      <c r="D30" s="27" t="s">
        <v>173</v>
      </c>
      <c r="E30" s="37">
        <f>MAX(E21*E115,50%*E97)</f>
        <v>281.18262718847745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1"/>
      <c r="S30" s="41"/>
      <c r="T30" s="41"/>
      <c r="U30" s="41"/>
      <c r="V30" s="41"/>
      <c r="W30" s="41"/>
    </row>
    <row r="31" spans="1:24" ht="20.25">
      <c r="B31" s="25" t="s">
        <v>217</v>
      </c>
      <c r="C31" s="26" t="s">
        <v>218</v>
      </c>
      <c r="D31" s="27" t="s">
        <v>173</v>
      </c>
      <c r="E31" s="42" t="s">
        <v>219</v>
      </c>
      <c r="K31" s="35"/>
      <c r="R31" s="41"/>
      <c r="S31" s="41"/>
      <c r="T31" s="41"/>
      <c r="U31" s="41"/>
      <c r="V31" s="41"/>
      <c r="W31" s="41"/>
    </row>
    <row r="32" spans="1:24" ht="15.75">
      <c r="B32" s="25"/>
      <c r="C32" s="26"/>
      <c r="D32" s="27"/>
      <c r="E32" s="33">
        <f>SQRT(E27^2+E28^2)</f>
        <v>305.91086831006004</v>
      </c>
      <c r="F32" s="25" t="s">
        <v>8</v>
      </c>
      <c r="G32" s="43"/>
      <c r="R32" s="41"/>
      <c r="S32" s="41"/>
      <c r="T32" s="41"/>
      <c r="U32" s="41"/>
      <c r="V32" s="41"/>
      <c r="W32" s="41"/>
    </row>
    <row r="33" spans="1:23" ht="15.75">
      <c r="B33" s="25"/>
      <c r="C33" s="26"/>
      <c r="D33" s="27"/>
      <c r="E33" s="24"/>
      <c r="F33" s="25"/>
      <c r="G33" s="43"/>
      <c r="R33" s="41"/>
      <c r="S33" s="41"/>
      <c r="T33" s="41"/>
      <c r="U33" s="41"/>
      <c r="V33" s="41"/>
      <c r="W33" s="41"/>
    </row>
    <row r="34" spans="1:23" ht="15.75">
      <c r="A34" s="7" t="s">
        <v>172</v>
      </c>
      <c r="B34" s="11" t="s">
        <v>220</v>
      </c>
    </row>
    <row r="35" spans="1:23" ht="18.75">
      <c r="B35" s="8" t="s">
        <v>221</v>
      </c>
      <c r="C35" s="159" t="s">
        <v>222</v>
      </c>
      <c r="D35" s="12" t="s">
        <v>173</v>
      </c>
      <c r="E35" s="16">
        <v>8.8000000000000007</v>
      </c>
      <c r="F35" s="8" t="s">
        <v>223</v>
      </c>
      <c r="G35" s="36"/>
    </row>
    <row r="36" spans="1:23" ht="15.75">
      <c r="B36" s="8" t="s">
        <v>224</v>
      </c>
      <c r="C36" s="159" t="s">
        <v>225</v>
      </c>
      <c r="D36" s="12" t="s">
        <v>173</v>
      </c>
      <c r="E36" s="16">
        <v>24</v>
      </c>
      <c r="F36" s="8" t="s">
        <v>174</v>
      </c>
      <c r="G36" s="36"/>
    </row>
    <row r="37" spans="1:23" ht="18.75">
      <c r="B37" s="159" t="s">
        <v>227</v>
      </c>
      <c r="C37" s="159" t="s">
        <v>228</v>
      </c>
      <c r="D37" s="10" t="s">
        <v>173</v>
      </c>
      <c r="E37" s="16">
        <v>2</v>
      </c>
      <c r="F37" s="8" t="s">
        <v>229</v>
      </c>
      <c r="G37" s="36"/>
      <c r="I37" s="12"/>
      <c r="J37" s="12"/>
      <c r="N37" s="160"/>
      <c r="Q37" s="188"/>
      <c r="R37" s="188"/>
      <c r="S37" s="188"/>
      <c r="T37" s="12"/>
    </row>
    <row r="38" spans="1:23" ht="20.25">
      <c r="B38" s="8" t="s">
        <v>230</v>
      </c>
      <c r="C38" s="159" t="s">
        <v>231</v>
      </c>
      <c r="D38" s="12" t="s">
        <v>173</v>
      </c>
      <c r="E38" s="16">
        <v>800</v>
      </c>
      <c r="F38" s="8" t="s">
        <v>232</v>
      </c>
    </row>
    <row r="39" spans="1:23" ht="33">
      <c r="B39" s="44" t="s">
        <v>233</v>
      </c>
      <c r="C39" s="159" t="s">
        <v>234</v>
      </c>
      <c r="D39" s="12" t="s">
        <v>173</v>
      </c>
      <c r="E39" s="33">
        <v>2</v>
      </c>
      <c r="F39" s="159" t="s">
        <v>229</v>
      </c>
      <c r="G39" s="43"/>
      <c r="L39" s="30"/>
      <c r="M39" s="30"/>
      <c r="N39" s="30"/>
      <c r="O39" s="30"/>
      <c r="P39" s="30"/>
      <c r="Q39" s="30"/>
    </row>
    <row r="40" spans="1:23" ht="33">
      <c r="B40" s="44" t="s">
        <v>235</v>
      </c>
      <c r="C40" s="159" t="s">
        <v>236</v>
      </c>
      <c r="D40" s="12" t="s">
        <v>173</v>
      </c>
      <c r="E40" s="33">
        <v>0</v>
      </c>
      <c r="F40" s="159" t="s">
        <v>229</v>
      </c>
      <c r="G40" s="43"/>
      <c r="L40" s="160"/>
      <c r="M40" s="160"/>
      <c r="N40" s="160"/>
      <c r="O40" s="160"/>
      <c r="P40" s="160"/>
      <c r="Q40" s="160"/>
    </row>
    <row r="41" spans="1:23" ht="15.75">
      <c r="B41" s="45" t="s">
        <v>237</v>
      </c>
      <c r="E41" s="159"/>
      <c r="F41" s="159"/>
      <c r="G41" s="159" t="s">
        <v>238</v>
      </c>
      <c r="H41" s="8" t="s">
        <v>239</v>
      </c>
      <c r="O41" s="46" t="s">
        <v>240</v>
      </c>
      <c r="P41" s="46" t="s">
        <v>241</v>
      </c>
    </row>
    <row r="42" spans="1:23" ht="33">
      <c r="B42" s="44" t="s">
        <v>242</v>
      </c>
      <c r="C42" s="159" t="s">
        <v>243</v>
      </c>
      <c r="D42" s="12" t="s">
        <v>173</v>
      </c>
      <c r="E42" s="16">
        <v>75</v>
      </c>
      <c r="F42" s="8" t="s">
        <v>174</v>
      </c>
      <c r="G42" s="8">
        <f>2.5*E36</f>
        <v>60</v>
      </c>
      <c r="H42" s="8">
        <f>MIN(12*E66,200)</f>
        <v>96</v>
      </c>
      <c r="O42" s="47">
        <v>8</v>
      </c>
      <c r="P42" s="48">
        <v>36.6</v>
      </c>
    </row>
    <row r="43" spans="1:23" ht="33">
      <c r="B43" s="44" t="s">
        <v>244</v>
      </c>
      <c r="C43" s="159" t="s">
        <v>245</v>
      </c>
      <c r="D43" s="12" t="s">
        <v>173</v>
      </c>
      <c r="E43" s="16">
        <v>50</v>
      </c>
      <c r="F43" s="8" t="s">
        <v>174</v>
      </c>
      <c r="G43" s="8">
        <f>1.5*E118</f>
        <v>39</v>
      </c>
      <c r="H43" s="49">
        <f>12*E66*SQRT(250/E68)</f>
        <v>107.33126291998991</v>
      </c>
      <c r="O43" s="47">
        <v>10</v>
      </c>
      <c r="P43" s="47">
        <v>58</v>
      </c>
    </row>
    <row r="44" spans="1:23" ht="18.75">
      <c r="B44" s="44" t="s">
        <v>246</v>
      </c>
      <c r="C44" s="159" t="s">
        <v>247</v>
      </c>
      <c r="D44" s="12" t="s">
        <v>173</v>
      </c>
      <c r="E44" s="16">
        <v>75</v>
      </c>
      <c r="F44" s="8" t="s">
        <v>174</v>
      </c>
      <c r="G44" s="8">
        <f>2.5*E36</f>
        <v>60</v>
      </c>
      <c r="H44" s="8">
        <f>MIN(12*E66,200)</f>
        <v>96</v>
      </c>
      <c r="I44" s="50"/>
      <c r="O44" s="47">
        <v>12</v>
      </c>
      <c r="P44" s="48">
        <v>84.3</v>
      </c>
      <c r="S44"/>
      <c r="T44"/>
    </row>
    <row r="45" spans="1:23" ht="31.5">
      <c r="B45" s="44" t="s">
        <v>248</v>
      </c>
      <c r="C45" s="159" t="s">
        <v>249</v>
      </c>
      <c r="D45" s="12" t="s">
        <v>173</v>
      </c>
      <c r="E45" s="16">
        <v>100</v>
      </c>
      <c r="F45" s="8" t="s">
        <v>174</v>
      </c>
      <c r="G45" s="51">
        <f>2*G46+E6+2*E7+5</f>
        <v>118</v>
      </c>
      <c r="H45" s="8">
        <f>MIN(12*E66,200)</f>
        <v>96</v>
      </c>
      <c r="O45" s="47">
        <v>16</v>
      </c>
      <c r="P45" s="47">
        <v>157</v>
      </c>
      <c r="S45"/>
      <c r="T45"/>
    </row>
    <row r="46" spans="1:23" ht="33">
      <c r="B46" s="44" t="s">
        <v>250</v>
      </c>
      <c r="C46" s="159" t="s">
        <v>251</v>
      </c>
      <c r="D46" s="12" t="s">
        <v>173</v>
      </c>
      <c r="E46" s="16">
        <v>50</v>
      </c>
      <c r="F46" s="8" t="s">
        <v>174</v>
      </c>
      <c r="G46" s="36">
        <f>1.5*E118</f>
        <v>39</v>
      </c>
      <c r="H46" s="49">
        <f>12*E66*SQRT(250/E68)</f>
        <v>107.33126291998991</v>
      </c>
      <c r="J46" s="8">
        <f>E46*2+E44</f>
        <v>175</v>
      </c>
      <c r="K46" s="8" t="s">
        <v>252</v>
      </c>
      <c r="L46" s="52">
        <f>(E4-(E7+E6))/2</f>
        <v>93.25</v>
      </c>
      <c r="O46" s="47">
        <v>20</v>
      </c>
      <c r="P46" s="47">
        <v>245</v>
      </c>
      <c r="S46"/>
      <c r="T46"/>
    </row>
    <row r="47" spans="1:23" ht="33">
      <c r="B47" s="44" t="s">
        <v>253</v>
      </c>
      <c r="C47" s="159" t="s">
        <v>254</v>
      </c>
      <c r="E47" s="16">
        <v>40</v>
      </c>
      <c r="F47" s="8" t="s">
        <v>174</v>
      </c>
      <c r="G47" s="36">
        <f>1.5*E118</f>
        <v>39</v>
      </c>
      <c r="H47" s="49">
        <f>12*E66*SQRT(250/E64)</f>
        <v>81.134808453937595</v>
      </c>
      <c r="O47" s="47">
        <v>24</v>
      </c>
      <c r="P47" s="47">
        <v>353</v>
      </c>
    </row>
    <row r="48" spans="1:23" ht="15.75">
      <c r="B48" s="44"/>
      <c r="E48" s="159"/>
      <c r="G48" s="159"/>
      <c r="O48" s="47">
        <v>30</v>
      </c>
      <c r="P48" s="47">
        <v>561</v>
      </c>
    </row>
    <row r="49" spans="1:21" ht="15.75">
      <c r="A49" s="7" t="s">
        <v>195</v>
      </c>
      <c r="B49" s="11" t="s">
        <v>255</v>
      </c>
      <c r="E49" s="159"/>
      <c r="F49" s="159"/>
      <c r="G49" s="159"/>
      <c r="O49" s="47">
        <v>36</v>
      </c>
      <c r="P49" s="47">
        <v>817</v>
      </c>
    </row>
    <row r="50" spans="1:21" ht="18.75">
      <c r="B50" s="8" t="s">
        <v>221</v>
      </c>
      <c r="C50" s="159" t="s">
        <v>256</v>
      </c>
      <c r="D50" s="12" t="s">
        <v>173</v>
      </c>
      <c r="E50" s="16">
        <v>8.8000000000000007</v>
      </c>
      <c r="F50" s="8" t="s">
        <v>223</v>
      </c>
      <c r="G50" s="36"/>
      <c r="O50" s="47">
        <v>39</v>
      </c>
      <c r="P50" s="47">
        <v>976</v>
      </c>
    </row>
    <row r="51" spans="1:21" ht="18.75">
      <c r="B51" s="8" t="s">
        <v>257</v>
      </c>
      <c r="C51" s="159" t="s">
        <v>258</v>
      </c>
      <c r="D51" s="12" t="s">
        <v>173</v>
      </c>
      <c r="E51" s="16">
        <v>24</v>
      </c>
      <c r="F51" s="8" t="s">
        <v>174</v>
      </c>
      <c r="G51" s="36"/>
    </row>
    <row r="52" spans="1:21" ht="18.75">
      <c r="B52" s="159" t="s">
        <v>259</v>
      </c>
      <c r="C52" s="159" t="s">
        <v>260</v>
      </c>
      <c r="D52" s="10" t="s">
        <v>173</v>
      </c>
      <c r="E52" s="16">
        <v>3</v>
      </c>
      <c r="G52" s="36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230</v>
      </c>
      <c r="C53" s="159" t="s">
        <v>261</v>
      </c>
      <c r="D53" s="12" t="s">
        <v>173</v>
      </c>
      <c r="E53" s="16">
        <v>800</v>
      </c>
      <c r="F53" s="8" t="s">
        <v>232</v>
      </c>
      <c r="G53" s="36"/>
    </row>
    <row r="54" spans="1:21" ht="33">
      <c r="B54" s="44" t="s">
        <v>233</v>
      </c>
      <c r="C54" s="159" t="s">
        <v>234</v>
      </c>
      <c r="D54" s="12" t="s">
        <v>173</v>
      </c>
      <c r="E54" s="33">
        <v>2</v>
      </c>
      <c r="F54" s="159" t="s">
        <v>229</v>
      </c>
      <c r="G54" s="45" t="s">
        <v>262</v>
      </c>
      <c r="J54" s="45"/>
      <c r="K54" s="45"/>
      <c r="L54" s="45"/>
      <c r="M54" s="45"/>
      <c r="N54" s="160"/>
      <c r="O54" s="160"/>
    </row>
    <row r="55" spans="1:21" ht="33">
      <c r="B55" s="44" t="s">
        <v>235</v>
      </c>
      <c r="C55" s="159" t="s">
        <v>236</v>
      </c>
      <c r="D55" s="12" t="s">
        <v>173</v>
      </c>
      <c r="E55" s="33">
        <v>0</v>
      </c>
      <c r="F55" s="159" t="s">
        <v>229</v>
      </c>
      <c r="G55" s="43"/>
      <c r="M55" s="30"/>
      <c r="N55" s="30"/>
      <c r="O55" s="30"/>
    </row>
    <row r="56" spans="1:21" ht="15.75">
      <c r="B56" s="160" t="s">
        <v>263</v>
      </c>
      <c r="E56" s="159"/>
      <c r="F56" s="159"/>
      <c r="G56" s="159" t="s">
        <v>238</v>
      </c>
      <c r="H56" s="8" t="s">
        <v>239</v>
      </c>
      <c r="L56"/>
      <c r="M56"/>
      <c r="N56"/>
      <c r="O56"/>
      <c r="P56"/>
    </row>
    <row r="57" spans="1:21" ht="33">
      <c r="B57" s="44" t="s">
        <v>264</v>
      </c>
      <c r="C57" s="159" t="s">
        <v>265</v>
      </c>
      <c r="D57" s="12" t="s">
        <v>173</v>
      </c>
      <c r="E57" s="16">
        <v>75</v>
      </c>
      <c r="F57" s="8" t="s">
        <v>174</v>
      </c>
      <c r="G57" s="36">
        <f>2.5*E51</f>
        <v>60</v>
      </c>
      <c r="H57" s="8">
        <f>MIN(12*E74,200)</f>
        <v>96</v>
      </c>
      <c r="L57"/>
      <c r="M57"/>
      <c r="N57"/>
      <c r="O57"/>
      <c r="P57"/>
    </row>
    <row r="58" spans="1:21" ht="33">
      <c r="B58" s="44" t="s">
        <v>266</v>
      </c>
      <c r="C58" s="159" t="s">
        <v>267</v>
      </c>
      <c r="D58" s="12" t="s">
        <v>173</v>
      </c>
      <c r="E58" s="16">
        <v>50</v>
      </c>
      <c r="F58" s="8" t="s">
        <v>174</v>
      </c>
      <c r="G58" s="36">
        <f>1.5*E124</f>
        <v>39</v>
      </c>
      <c r="H58" s="49">
        <f>12*E74*SQRT(250/E72)</f>
        <v>81.134808453937595</v>
      </c>
      <c r="L58"/>
      <c r="M58"/>
      <c r="N58"/>
      <c r="O58"/>
      <c r="P58"/>
    </row>
    <row r="59" spans="1:21" ht="18.75">
      <c r="B59" s="44" t="s">
        <v>246</v>
      </c>
      <c r="C59" s="159" t="s">
        <v>268</v>
      </c>
      <c r="D59" s="12" t="s">
        <v>173</v>
      </c>
      <c r="E59" s="16">
        <v>75</v>
      </c>
      <c r="F59" s="8" t="s">
        <v>174</v>
      </c>
      <c r="G59" s="36">
        <f>2.5*E51</f>
        <v>60</v>
      </c>
      <c r="H59" s="8">
        <f>MIN(12*E74,200)</f>
        <v>96</v>
      </c>
      <c r="L59"/>
      <c r="M59"/>
      <c r="N59"/>
      <c r="O59"/>
      <c r="P59"/>
    </row>
    <row r="60" spans="1:21" ht="33">
      <c r="B60" s="44" t="s">
        <v>250</v>
      </c>
      <c r="C60" s="159" t="s">
        <v>269</v>
      </c>
      <c r="D60" s="12" t="s">
        <v>173</v>
      </c>
      <c r="E60" s="16">
        <v>50</v>
      </c>
      <c r="F60" s="8" t="s">
        <v>174</v>
      </c>
      <c r="G60" s="36">
        <f>1.5*E124</f>
        <v>39</v>
      </c>
      <c r="H60" s="49">
        <f>12*E74*SQRT(250/E72)</f>
        <v>81.134808453937595</v>
      </c>
      <c r="L60"/>
      <c r="M60"/>
      <c r="N60"/>
      <c r="O60"/>
      <c r="P60"/>
    </row>
    <row r="61" spans="1:21" ht="31.5">
      <c r="B61" s="44" t="s">
        <v>248</v>
      </c>
      <c r="C61" s="159" t="s">
        <v>249</v>
      </c>
      <c r="D61" s="12" t="s">
        <v>173</v>
      </c>
      <c r="E61" s="16">
        <v>100</v>
      </c>
      <c r="F61" s="8" t="s">
        <v>174</v>
      </c>
      <c r="G61" s="51">
        <f>2*G60+E6+2*E7+5</f>
        <v>118</v>
      </c>
      <c r="H61" s="8">
        <f>MIN(12*E74,200)</f>
        <v>96</v>
      </c>
      <c r="L61"/>
      <c r="M61"/>
      <c r="N61"/>
      <c r="O61"/>
      <c r="P61"/>
    </row>
    <row r="62" spans="1:21" ht="15.75">
      <c r="B62" s="44"/>
      <c r="G62" s="36"/>
    </row>
    <row r="63" spans="1:21" ht="16.5" thickBot="1">
      <c r="A63" s="7" t="s">
        <v>270</v>
      </c>
      <c r="B63" s="11" t="s">
        <v>271</v>
      </c>
      <c r="E63" s="159"/>
      <c r="F63" s="159"/>
      <c r="G63" s="159"/>
      <c r="O63" s="53" t="s">
        <v>272</v>
      </c>
      <c r="U63" s="54" t="s">
        <v>273</v>
      </c>
    </row>
    <row r="64" spans="1:21" ht="20.25">
      <c r="B64" s="8" t="s">
        <v>274</v>
      </c>
      <c r="C64" s="159" t="s">
        <v>275</v>
      </c>
      <c r="D64" s="12" t="s">
        <v>173</v>
      </c>
      <c r="E64" s="16">
        <v>350</v>
      </c>
      <c r="F64" s="8" t="s">
        <v>232</v>
      </c>
      <c r="G64" s="36"/>
      <c r="O64" s="55" t="s">
        <v>276</v>
      </c>
      <c r="P64" s="56" t="s">
        <v>277</v>
      </c>
      <c r="Q64" s="56">
        <f>+E4-2*10</f>
        <v>188.8</v>
      </c>
      <c r="R64" s="57" t="s">
        <v>174</v>
      </c>
      <c r="U64" s="58">
        <v>8</v>
      </c>
    </row>
    <row r="65" spans="1:21" ht="20.25">
      <c r="B65" s="8" t="s">
        <v>278</v>
      </c>
      <c r="C65" s="159" t="s">
        <v>279</v>
      </c>
      <c r="D65" s="12" t="s">
        <v>173</v>
      </c>
      <c r="E65" s="16">
        <v>490</v>
      </c>
      <c r="F65" s="8" t="s">
        <v>232</v>
      </c>
      <c r="G65" s="36"/>
      <c r="O65" s="59" t="s">
        <v>280</v>
      </c>
      <c r="P65" s="8" t="s">
        <v>281</v>
      </c>
      <c r="Q65" s="8">
        <f>E45+((E181/2-1)*E44+E46)*2</f>
        <v>350</v>
      </c>
      <c r="R65" s="60" t="s">
        <v>174</v>
      </c>
      <c r="U65" s="58">
        <v>10</v>
      </c>
    </row>
    <row r="66" spans="1:21" ht="33">
      <c r="B66" s="44" t="s">
        <v>282</v>
      </c>
      <c r="C66" s="159" t="s">
        <v>283</v>
      </c>
      <c r="D66" s="12" t="s">
        <v>173</v>
      </c>
      <c r="E66" s="16">
        <v>8</v>
      </c>
      <c r="F66" s="8" t="s">
        <v>174</v>
      </c>
      <c r="G66" s="36"/>
      <c r="O66" s="59" t="s">
        <v>284</v>
      </c>
      <c r="P66" s="8" t="s">
        <v>285</v>
      </c>
      <c r="Q66" s="8">
        <f>+(E4-E6)/2-2*10</f>
        <v>79.600000000000009</v>
      </c>
      <c r="R66" s="60" t="s">
        <v>174</v>
      </c>
      <c r="U66" s="58">
        <v>12</v>
      </c>
    </row>
    <row r="67" spans="1:21" ht="33.75" thickBot="1">
      <c r="B67" s="44" t="s">
        <v>286</v>
      </c>
      <c r="C67" s="159" t="s">
        <v>287</v>
      </c>
      <c r="D67" s="12" t="s">
        <v>173</v>
      </c>
      <c r="E67" s="16">
        <v>8</v>
      </c>
      <c r="F67" s="8" t="s">
        <v>174</v>
      </c>
      <c r="G67" s="36"/>
      <c r="O67" s="61" t="s">
        <v>288</v>
      </c>
      <c r="P67" s="62" t="s">
        <v>289</v>
      </c>
      <c r="Q67" s="62">
        <f>+((E45/2-E6/2)-10)+(E43-10)</f>
        <v>75.2</v>
      </c>
      <c r="R67" s="63" t="s">
        <v>174</v>
      </c>
      <c r="U67" s="58">
        <v>16</v>
      </c>
    </row>
    <row r="68" spans="1:21" ht="33">
      <c r="B68" s="44" t="s">
        <v>290</v>
      </c>
      <c r="C68" s="159" t="s">
        <v>280</v>
      </c>
      <c r="D68" s="12" t="s">
        <v>173</v>
      </c>
      <c r="E68" s="64">
        <v>200</v>
      </c>
      <c r="F68" s="8" t="s">
        <v>174</v>
      </c>
      <c r="G68" s="36"/>
      <c r="N68" s="50" t="str">
        <f>IF(E68&lt;=E4," ","dec plate length")</f>
        <v xml:space="preserve"> </v>
      </c>
      <c r="U68" s="65">
        <v>20</v>
      </c>
    </row>
    <row r="69" spans="1:21" ht="33">
      <c r="B69" s="44" t="s">
        <v>291</v>
      </c>
      <c r="C69" s="159" t="s">
        <v>292</v>
      </c>
      <c r="D69" s="12" t="s">
        <v>173</v>
      </c>
      <c r="E69" s="64">
        <v>90</v>
      </c>
      <c r="F69" s="8" t="s">
        <v>174</v>
      </c>
      <c r="G69" s="8" t="str">
        <f>IF(E69&lt;(E4-E6-E7)/2-10,"Okay"," Check")</f>
        <v xml:space="preserve"> Check</v>
      </c>
      <c r="N69" s="50" t="str">
        <f>IF(E69&lt;(E4-E6-2*E7)/2," ","dec plate length")</f>
        <v>dec plate length</v>
      </c>
      <c r="U69" s="65">
        <v>25</v>
      </c>
    </row>
    <row r="70" spans="1:21" ht="15.75">
      <c r="B70" s="44"/>
      <c r="E70" s="12"/>
      <c r="F70" s="12"/>
      <c r="G70" s="12"/>
      <c r="U70" s="65">
        <v>28</v>
      </c>
    </row>
    <row r="71" spans="1:21" ht="15.75">
      <c r="A71" s="7" t="s">
        <v>249</v>
      </c>
      <c r="B71" s="11" t="s">
        <v>293</v>
      </c>
      <c r="E71" s="12"/>
      <c r="F71" s="12"/>
      <c r="G71" s="12"/>
      <c r="U71" s="65">
        <v>32</v>
      </c>
    </row>
    <row r="72" spans="1:21" ht="20.25">
      <c r="B72" s="8" t="s">
        <v>274</v>
      </c>
      <c r="C72" s="159" t="s">
        <v>294</v>
      </c>
      <c r="D72" s="12" t="s">
        <v>173</v>
      </c>
      <c r="E72" s="16">
        <v>350</v>
      </c>
      <c r="F72" s="8" t="s">
        <v>232</v>
      </c>
      <c r="G72" s="36"/>
      <c r="U72" s="65">
        <v>40</v>
      </c>
    </row>
    <row r="73" spans="1:21" ht="20.25">
      <c r="B73" s="8" t="s">
        <v>278</v>
      </c>
      <c r="C73" s="159" t="s">
        <v>295</v>
      </c>
      <c r="D73" s="12" t="s">
        <v>173</v>
      </c>
      <c r="E73" s="16">
        <v>490</v>
      </c>
      <c r="F73" s="8" t="s">
        <v>232</v>
      </c>
      <c r="G73" s="36"/>
      <c r="U73" s="65">
        <v>50</v>
      </c>
    </row>
    <row r="74" spans="1:21" ht="18.75">
      <c r="B74" s="44" t="s">
        <v>296</v>
      </c>
      <c r="C74" s="159" t="s">
        <v>297</v>
      </c>
      <c r="D74" s="12" t="s">
        <v>173</v>
      </c>
      <c r="E74" s="16">
        <v>8</v>
      </c>
      <c r="F74" s="8" t="s">
        <v>174</v>
      </c>
      <c r="G74" s="36"/>
      <c r="U74" s="65">
        <v>60</v>
      </c>
    </row>
    <row r="75" spans="1:21" ht="18.75">
      <c r="B75" s="44" t="s">
        <v>298</v>
      </c>
      <c r="C75" s="159" t="s">
        <v>299</v>
      </c>
      <c r="D75" s="12" t="s">
        <v>173</v>
      </c>
      <c r="E75" s="16">
        <v>200</v>
      </c>
      <c r="F75" s="8" t="s">
        <v>174</v>
      </c>
      <c r="G75" s="8" t="s">
        <v>300</v>
      </c>
      <c r="I75" s="50" t="str">
        <f>IF(E75&gt;(E3-2*E5-2*E7),"dec no of bolts per row"," ")</f>
        <v xml:space="preserve"> </v>
      </c>
    </row>
    <row r="76" spans="1:21" ht="15.75">
      <c r="B76" s="44"/>
      <c r="E76" s="16"/>
      <c r="I76" s="50"/>
    </row>
    <row r="77" spans="1:21" s="19" customFormat="1" ht="15.75">
      <c r="A77" s="13" t="s">
        <v>301</v>
      </c>
      <c r="B77" s="11" t="s">
        <v>302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303</v>
      </c>
      <c r="C78" s="14" t="s">
        <v>304</v>
      </c>
      <c r="D78" s="15" t="s">
        <v>173</v>
      </c>
      <c r="E78" s="66">
        <f>E3-(E5+E5)</f>
        <v>501.9</v>
      </c>
      <c r="F78" s="17" t="s">
        <v>174</v>
      </c>
      <c r="G78" s="66"/>
    </row>
    <row r="79" spans="1:21" s="19" customFormat="1" ht="18.75">
      <c r="A79" s="13"/>
      <c r="B79" s="14" t="s">
        <v>305</v>
      </c>
      <c r="C79" s="14" t="s">
        <v>306</v>
      </c>
      <c r="D79" s="15" t="s">
        <v>173</v>
      </c>
      <c r="E79" s="66">
        <f>+E3/2</f>
        <v>264.14999999999998</v>
      </c>
      <c r="F79" s="17" t="s">
        <v>174</v>
      </c>
    </row>
    <row r="80" spans="1:21" s="19" customFormat="1" ht="18.75">
      <c r="A80" s="13"/>
      <c r="B80" s="14" t="s">
        <v>307</v>
      </c>
      <c r="C80" s="14" t="s">
        <v>308</v>
      </c>
      <c r="D80" s="15" t="s">
        <v>173</v>
      </c>
      <c r="E80" s="66">
        <f>+E4/2</f>
        <v>104.4</v>
      </c>
      <c r="F80" s="17" t="s">
        <v>174</v>
      </c>
    </row>
    <row r="81" spans="1:19" s="19" customFormat="1" ht="18.75">
      <c r="A81" s="13"/>
      <c r="B81" s="14" t="s">
        <v>309</v>
      </c>
      <c r="C81" s="14" t="s">
        <v>169</v>
      </c>
      <c r="D81" s="15" t="s">
        <v>173</v>
      </c>
      <c r="E81" s="66">
        <f>2*E4*E5+E78*E6</f>
        <v>10330.56</v>
      </c>
      <c r="F81" s="17" t="s">
        <v>310</v>
      </c>
      <c r="G81" s="66"/>
      <c r="M81" s="67" t="s">
        <v>311</v>
      </c>
      <c r="N81" s="67"/>
      <c r="O81" s="67"/>
      <c r="P81" s="67" t="s">
        <v>312</v>
      </c>
      <c r="Q81" s="189" t="s">
        <v>313</v>
      </c>
      <c r="R81" s="190"/>
      <c r="S81" s="191"/>
    </row>
    <row r="82" spans="1:19" s="19" customFormat="1" ht="15.75">
      <c r="A82" s="13"/>
      <c r="B82" s="14" t="s">
        <v>314</v>
      </c>
      <c r="C82" s="14" t="s">
        <v>315</v>
      </c>
      <c r="D82" s="15" t="s">
        <v>173</v>
      </c>
      <c r="E82" s="66">
        <f>E81*7850/10^6</f>
        <v>81.094896000000006</v>
      </c>
      <c r="F82" s="17" t="s">
        <v>316</v>
      </c>
      <c r="M82" s="67"/>
      <c r="N82" s="67"/>
      <c r="O82" s="67"/>
      <c r="P82" s="67"/>
      <c r="Q82" s="67" t="s">
        <v>317</v>
      </c>
      <c r="R82" s="67" t="s">
        <v>318</v>
      </c>
      <c r="S82" s="67" t="s">
        <v>319</v>
      </c>
    </row>
    <row r="83" spans="1:19" s="19" customFormat="1" ht="18.75">
      <c r="A83" s="13"/>
      <c r="B83" s="14" t="s">
        <v>320</v>
      </c>
      <c r="C83" s="14" t="s">
        <v>321</v>
      </c>
      <c r="D83" s="15" t="s">
        <v>173</v>
      </c>
      <c r="E83" s="68">
        <f>(((E4*E5^3)/12)+(E4*E5)*(((E3-E5/2)-E79)^2))+(((E6*E78^3)/12)+(E6*E78)*(((E78/2+E5)-E79)^2))+((E4*E5^3/12)+(E5*E4)*(E79-E5/2)^2)</f>
        <v>466867600.39439976</v>
      </c>
      <c r="F83" s="21" t="s">
        <v>322</v>
      </c>
      <c r="G83" s="68"/>
      <c r="M83" s="67" t="s">
        <v>323</v>
      </c>
      <c r="N83" s="67" t="s">
        <v>324</v>
      </c>
      <c r="O83" s="67"/>
      <c r="P83" s="67">
        <v>290</v>
      </c>
      <c r="Q83" s="67">
        <v>165</v>
      </c>
      <c r="R83" s="67">
        <v>165</v>
      </c>
      <c r="S83" s="67">
        <v>165</v>
      </c>
    </row>
    <row r="84" spans="1:19" s="19" customFormat="1" ht="18.75">
      <c r="A84" s="13"/>
      <c r="B84" s="14" t="s">
        <v>325</v>
      </c>
      <c r="C84" s="14" t="s">
        <v>326</v>
      </c>
      <c r="D84" s="15" t="s">
        <v>173</v>
      </c>
      <c r="E84" s="68">
        <f>((E5*E4^3/12)+(E78*E6^3/12)+(E5*E4^3/12))</f>
        <v>20063924.121600002</v>
      </c>
      <c r="F84" s="21" t="s">
        <v>322</v>
      </c>
      <c r="G84" s="68"/>
      <c r="M84" s="67" t="s">
        <v>327</v>
      </c>
      <c r="N84" s="67" t="s">
        <v>328</v>
      </c>
      <c r="O84" s="67" t="s">
        <v>169</v>
      </c>
      <c r="P84" s="67">
        <v>410</v>
      </c>
      <c r="Q84" s="67">
        <v>250</v>
      </c>
      <c r="R84" s="67">
        <v>240</v>
      </c>
      <c r="S84" s="67">
        <v>230</v>
      </c>
    </row>
    <row r="85" spans="1:19" s="19" customFormat="1" ht="18.75">
      <c r="A85" s="13"/>
      <c r="B85" s="14" t="s">
        <v>329</v>
      </c>
      <c r="C85" s="14" t="s">
        <v>330</v>
      </c>
      <c r="D85" s="15" t="s">
        <v>173</v>
      </c>
      <c r="E85" s="68">
        <f>+E83/E79</f>
        <v>1767433.6566132871</v>
      </c>
      <c r="F85" s="21" t="s">
        <v>331</v>
      </c>
      <c r="M85" s="67" t="s">
        <v>327</v>
      </c>
      <c r="N85" s="67" t="s">
        <v>328</v>
      </c>
      <c r="O85" s="67" t="s">
        <v>176</v>
      </c>
      <c r="P85" s="67">
        <v>410</v>
      </c>
      <c r="Q85" s="67">
        <v>250</v>
      </c>
      <c r="R85" s="67">
        <v>240</v>
      </c>
      <c r="S85" s="67">
        <v>230</v>
      </c>
    </row>
    <row r="86" spans="1:19" s="19" customFormat="1" ht="18.75">
      <c r="A86" s="13"/>
      <c r="B86" s="14" t="s">
        <v>332</v>
      </c>
      <c r="C86" s="14" t="s">
        <v>333</v>
      </c>
      <c r="D86" s="15" t="s">
        <v>173</v>
      </c>
      <c r="E86" s="68">
        <f>+E84/E80</f>
        <v>192183.18124137932</v>
      </c>
      <c r="F86" s="21" t="s">
        <v>331</v>
      </c>
      <c r="M86" s="67" t="s">
        <v>327</v>
      </c>
      <c r="N86" s="67" t="s">
        <v>328</v>
      </c>
      <c r="O86" s="67" t="s">
        <v>210</v>
      </c>
      <c r="P86" s="67">
        <v>410</v>
      </c>
      <c r="Q86" s="67">
        <v>250</v>
      </c>
      <c r="R86" s="67">
        <v>240</v>
      </c>
      <c r="S86" s="67">
        <v>230</v>
      </c>
    </row>
    <row r="87" spans="1:19" s="19" customFormat="1" ht="16.5">
      <c r="A87" s="13"/>
      <c r="B87" s="14" t="s">
        <v>334</v>
      </c>
      <c r="C87" s="14" t="s">
        <v>335</v>
      </c>
      <c r="D87" s="15" t="s">
        <v>173</v>
      </c>
      <c r="E87" s="66">
        <f>SQRT(E83/E81)</f>
        <v>212.58613478727028</v>
      </c>
      <c r="F87" s="21" t="s">
        <v>174</v>
      </c>
      <c r="M87" s="67" t="s">
        <v>336</v>
      </c>
      <c r="N87" s="67" t="s">
        <v>337</v>
      </c>
      <c r="O87" s="67"/>
      <c r="P87" s="67">
        <v>440</v>
      </c>
      <c r="Q87" s="67">
        <v>300</v>
      </c>
      <c r="R87" s="67">
        <v>290</v>
      </c>
      <c r="S87" s="67">
        <v>280</v>
      </c>
    </row>
    <row r="88" spans="1:19" s="19" customFormat="1" ht="16.5">
      <c r="A88" s="13"/>
      <c r="B88" s="14" t="s">
        <v>338</v>
      </c>
      <c r="C88" s="14" t="s">
        <v>339</v>
      </c>
      <c r="D88" s="15" t="s">
        <v>173</v>
      </c>
      <c r="E88" s="66">
        <f>SQRT(E84/E81)</f>
        <v>44.070299923846143</v>
      </c>
      <c r="F88" s="21" t="s">
        <v>174</v>
      </c>
      <c r="M88" s="67" t="s">
        <v>340</v>
      </c>
      <c r="N88" s="67" t="s">
        <v>341</v>
      </c>
      <c r="O88" s="67"/>
      <c r="P88" s="67">
        <v>490</v>
      </c>
      <c r="Q88" s="67">
        <v>350</v>
      </c>
      <c r="R88" s="67">
        <v>330</v>
      </c>
      <c r="S88" s="67">
        <v>320</v>
      </c>
    </row>
    <row r="89" spans="1:19" s="19" customFormat="1" ht="18.75">
      <c r="A89" s="13"/>
      <c r="B89" s="14" t="s">
        <v>342</v>
      </c>
      <c r="C89" s="14" t="s">
        <v>343</v>
      </c>
      <c r="D89" s="15" t="s">
        <v>173</v>
      </c>
      <c r="E89" s="69">
        <f>+E3/2</f>
        <v>264.14999999999998</v>
      </c>
      <c r="F89" s="21" t="s">
        <v>174</v>
      </c>
      <c r="M89" s="67" t="s">
        <v>344</v>
      </c>
      <c r="N89" s="67" t="s">
        <v>345</v>
      </c>
      <c r="O89" s="67"/>
      <c r="P89" s="67">
        <v>540</v>
      </c>
      <c r="Q89" s="67">
        <v>410</v>
      </c>
      <c r="R89" s="67">
        <v>390</v>
      </c>
      <c r="S89" s="67">
        <v>380</v>
      </c>
    </row>
    <row r="90" spans="1:19" s="19" customFormat="1" ht="18.75">
      <c r="A90" s="13"/>
      <c r="B90" s="14" t="s">
        <v>346</v>
      </c>
      <c r="C90" s="14" t="s">
        <v>347</v>
      </c>
      <c r="D90" s="15" t="s">
        <v>173</v>
      </c>
      <c r="E90" s="66">
        <f>+E4/2</f>
        <v>104.4</v>
      </c>
      <c r="F90" s="21" t="s">
        <v>348</v>
      </c>
      <c r="M90" s="67" t="s">
        <v>349</v>
      </c>
      <c r="N90" s="67" t="s">
        <v>350</v>
      </c>
      <c r="O90" s="67" t="s">
        <v>172</v>
      </c>
      <c r="P90" s="67">
        <v>570</v>
      </c>
      <c r="Q90" s="67">
        <v>450</v>
      </c>
      <c r="R90" s="67">
        <v>430</v>
      </c>
      <c r="S90" s="67">
        <v>420</v>
      </c>
    </row>
    <row r="91" spans="1:19" s="19" customFormat="1" ht="18.75">
      <c r="A91" s="13"/>
      <c r="B91" s="14" t="s">
        <v>351</v>
      </c>
      <c r="C91" s="14" t="s">
        <v>352</v>
      </c>
      <c r="D91" s="15" t="s">
        <v>173</v>
      </c>
      <c r="E91" s="68">
        <f>+((E4*E5)*(E3/2-E5/2)+(E78/2*E6*E78/2/2))*2</f>
        <v>2024266.6799999997</v>
      </c>
      <c r="F91" s="21" t="s">
        <v>331</v>
      </c>
      <c r="M91" s="67" t="s">
        <v>349</v>
      </c>
      <c r="N91" s="67" t="s">
        <v>353</v>
      </c>
      <c r="O91" s="67" t="s">
        <v>195</v>
      </c>
      <c r="P91" s="67">
        <v>590</v>
      </c>
      <c r="Q91" s="67">
        <v>450</v>
      </c>
      <c r="R91" s="67">
        <v>430</v>
      </c>
      <c r="S91" s="67">
        <v>420</v>
      </c>
    </row>
    <row r="92" spans="1:19" s="19" customFormat="1" ht="18.75">
      <c r="A92" s="13"/>
      <c r="B92" s="14" t="s">
        <v>354</v>
      </c>
      <c r="C92" s="14" t="s">
        <v>355</v>
      </c>
      <c r="D92" s="15" t="s">
        <v>173</v>
      </c>
      <c r="E92" s="68">
        <f>(2*((E4/2*E5)*E4/2/2)+(E78*E6/2)*E6/4)*2</f>
        <v>299306.88</v>
      </c>
      <c r="F92" s="21" t="s">
        <v>331</v>
      </c>
    </row>
    <row r="93" spans="1:19" s="19" customFormat="1" ht="18.75">
      <c r="A93" s="13"/>
      <c r="B93" s="14" t="s">
        <v>356</v>
      </c>
      <c r="C93" s="14" t="s">
        <v>357</v>
      </c>
      <c r="D93" s="15" t="s">
        <v>173</v>
      </c>
      <c r="E93" s="66">
        <f>E78*E6</f>
        <v>4818.24</v>
      </c>
      <c r="F93" s="17" t="s">
        <v>310</v>
      </c>
      <c r="G93" s="22"/>
      <c r="M93" s="22"/>
    </row>
    <row r="94" spans="1:19" s="19" customFormat="1" ht="18.75">
      <c r="A94" s="13"/>
      <c r="B94" s="14" t="s">
        <v>358</v>
      </c>
      <c r="C94" s="14" t="s">
        <v>359</v>
      </c>
      <c r="D94" s="15" t="s">
        <v>173</v>
      </c>
      <c r="E94" s="66">
        <f>2*E4*E5</f>
        <v>5512.32</v>
      </c>
      <c r="F94" s="17" t="s">
        <v>310</v>
      </c>
      <c r="G94" s="22"/>
    </row>
    <row r="95" spans="1:19" s="19" customFormat="1" ht="18.75">
      <c r="A95" s="13"/>
      <c r="B95" s="14" t="s">
        <v>360</v>
      </c>
      <c r="C95" s="14" t="s">
        <v>361</v>
      </c>
      <c r="D95" s="15" t="s">
        <v>173</v>
      </c>
      <c r="E95" s="66">
        <f>E93*E10/(SQRT(3)*E110*1000)</f>
        <v>885.12205123370711</v>
      </c>
      <c r="F95" s="14" t="s">
        <v>8</v>
      </c>
      <c r="G95" s="22"/>
    </row>
    <row r="96" spans="1:19" s="19" customFormat="1" ht="18.75">
      <c r="A96" s="13"/>
      <c r="B96" s="14" t="s">
        <v>362</v>
      </c>
      <c r="C96" s="14" t="s">
        <v>363</v>
      </c>
      <c r="D96" s="15" t="s">
        <v>173</v>
      </c>
      <c r="E96" s="66">
        <f>E94*E10/(SQRT(3)*E110*1000)</f>
        <v>1012.6261841370684</v>
      </c>
      <c r="F96" s="14" t="s">
        <v>8</v>
      </c>
      <c r="G96" s="22"/>
    </row>
    <row r="97" spans="1:17" s="19" customFormat="1" ht="18.75">
      <c r="A97" s="13"/>
      <c r="B97" s="14" t="s">
        <v>364</v>
      </c>
      <c r="C97" s="14" t="s">
        <v>365</v>
      </c>
      <c r="D97" s="15" t="s">
        <v>173</v>
      </c>
      <c r="E97" s="66">
        <f>E85*E10/E110/10^6</f>
        <v>562.36525437695491</v>
      </c>
      <c r="F97" s="17" t="s">
        <v>207</v>
      </c>
      <c r="G97" s="22"/>
    </row>
    <row r="98" spans="1:17" s="19" customFormat="1" ht="18.75">
      <c r="A98" s="13"/>
      <c r="B98" s="14" t="s">
        <v>366</v>
      </c>
      <c r="C98" s="14" t="s">
        <v>367</v>
      </c>
      <c r="D98" s="15" t="s">
        <v>173</v>
      </c>
      <c r="E98" s="66">
        <f>E86*E10/E110/10^6</f>
        <v>61.149194031347967</v>
      </c>
      <c r="F98" s="21" t="s">
        <v>207</v>
      </c>
      <c r="G98" s="22"/>
    </row>
    <row r="99" spans="1:17" s="19" customFormat="1" ht="18.75">
      <c r="A99" s="13"/>
      <c r="B99" s="14" t="s">
        <v>368</v>
      </c>
      <c r="C99" s="14" t="s">
        <v>369</v>
      </c>
      <c r="D99" s="15" t="s">
        <v>173</v>
      </c>
      <c r="E99" s="66">
        <f>MIN(E81*E10/E110,0.9*(0.8*E81)*E11/E111)/1000</f>
        <v>2915.6972544</v>
      </c>
      <c r="F99" s="21" t="s">
        <v>8</v>
      </c>
      <c r="G99" s="22"/>
    </row>
    <row r="100" spans="1:17" s="19" customFormat="1" ht="15.75">
      <c r="A100" s="13"/>
      <c r="B100" s="14" t="s">
        <v>370</v>
      </c>
      <c r="C100" s="14" t="s">
        <v>371</v>
      </c>
      <c r="D100" s="15" t="s">
        <v>173</v>
      </c>
      <c r="E100" s="70">
        <f>E9*E8/MIN(E87,E88)</f>
        <v>73.745810798111833</v>
      </c>
      <c r="F100" s="21"/>
      <c r="G100" s="22"/>
      <c r="M100" s="71" t="s">
        <v>372</v>
      </c>
      <c r="N100" s="72" t="s">
        <v>373</v>
      </c>
      <c r="O100" s="72" t="s">
        <v>374</v>
      </c>
      <c r="P100" s="72" t="s">
        <v>375</v>
      </c>
      <c r="Q100" s="72" t="s">
        <v>225</v>
      </c>
    </row>
    <row r="101" spans="1:17" s="19" customFormat="1" ht="15.75">
      <c r="A101" s="13"/>
      <c r="B101" s="14" t="s">
        <v>376</v>
      </c>
      <c r="C101" s="14" t="s">
        <v>377</v>
      </c>
      <c r="D101" s="15" t="s">
        <v>173</v>
      </c>
      <c r="E101" s="70">
        <v>0.49</v>
      </c>
      <c r="F101" s="21"/>
      <c r="G101" s="22"/>
      <c r="M101" s="73" t="s">
        <v>377</v>
      </c>
      <c r="N101" s="71">
        <v>0.21</v>
      </c>
      <c r="O101" s="71">
        <v>0.34</v>
      </c>
      <c r="P101" s="71">
        <v>0.49</v>
      </c>
      <c r="Q101" s="71">
        <v>0.76</v>
      </c>
    </row>
    <row r="102" spans="1:17" s="19" customFormat="1" ht="18.75">
      <c r="A102" s="13"/>
      <c r="B102" s="14" t="s">
        <v>378</v>
      </c>
      <c r="C102" s="14" t="s">
        <v>379</v>
      </c>
      <c r="D102" s="15" t="s">
        <v>173</v>
      </c>
      <c r="E102" s="66">
        <f>PI()^2*E13/E100^2</f>
        <v>362.95687860642636</v>
      </c>
      <c r="F102" s="21" t="s">
        <v>189</v>
      </c>
      <c r="G102" s="22"/>
    </row>
    <row r="103" spans="1:17" s="19" customFormat="1" ht="15.75">
      <c r="A103" s="13"/>
      <c r="B103" s="14" t="s">
        <v>380</v>
      </c>
      <c r="C103" s="14" t="s">
        <v>381</v>
      </c>
      <c r="D103" s="15" t="s">
        <v>173</v>
      </c>
      <c r="E103" s="70">
        <f>SQRT(E10/E102)</f>
        <v>0.98198873664640185</v>
      </c>
      <c r="F103" s="21"/>
      <c r="G103" s="22"/>
    </row>
    <row r="104" spans="1:17" s="19" customFormat="1" ht="15.75">
      <c r="A104" s="13"/>
      <c r="B104" s="14" t="s">
        <v>382</v>
      </c>
      <c r="C104" s="14" t="s">
        <v>383</v>
      </c>
      <c r="D104" s="15" t="s">
        <v>173</v>
      </c>
      <c r="E104" s="70">
        <f>0.5*(1+E101*(E103-0.2)+E103^2)</f>
        <v>1.1737381799285664</v>
      </c>
      <c r="F104" s="21"/>
      <c r="G104" s="22"/>
    </row>
    <row r="105" spans="1:17" s="19" customFormat="1" ht="18.75">
      <c r="A105" s="13"/>
      <c r="B105" s="14" t="s">
        <v>384</v>
      </c>
      <c r="C105" s="14" t="s">
        <v>385</v>
      </c>
      <c r="D105" s="15" t="s">
        <v>173</v>
      </c>
      <c r="E105" s="66">
        <f>(E10/E110)/(E104+(E104^2-E103^2)^0.5)</f>
        <v>175.14577523666145</v>
      </c>
      <c r="F105" s="21" t="s">
        <v>189</v>
      </c>
      <c r="G105" s="22"/>
    </row>
    <row r="106" spans="1:17" s="19" customFormat="1" ht="15.75">
      <c r="A106" s="13"/>
      <c r="B106" s="14" t="s">
        <v>386</v>
      </c>
      <c r="C106" s="14" t="s">
        <v>210</v>
      </c>
      <c r="D106" s="15" t="s">
        <v>173</v>
      </c>
      <c r="E106" s="66">
        <f>E105*E81/1000</f>
        <v>1809.3539398288451</v>
      </c>
      <c r="F106" s="21" t="s">
        <v>8</v>
      </c>
      <c r="G106" s="22"/>
    </row>
    <row r="107" spans="1:17" s="19" customFormat="1" ht="15.75">
      <c r="A107" s="13"/>
      <c r="B107" s="14" t="s">
        <v>387</v>
      </c>
      <c r="C107" s="14" t="s">
        <v>11</v>
      </c>
      <c r="D107" s="20" t="s">
        <v>173</v>
      </c>
      <c r="E107" s="66">
        <f>MIN(E81*E10/E110,0.9*(0.8*E81)*E11/E111)/1000</f>
        <v>2915.6972544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6"/>
      <c r="F108" s="21"/>
      <c r="G108" s="22"/>
    </row>
    <row r="109" spans="1:17" s="19" customFormat="1" ht="15.75">
      <c r="A109" s="13" t="s">
        <v>388</v>
      </c>
      <c r="B109" s="74" t="s">
        <v>389</v>
      </c>
      <c r="C109" s="14"/>
      <c r="D109" s="21"/>
      <c r="E109" s="66"/>
      <c r="F109" s="22"/>
      <c r="G109" s="22"/>
    </row>
    <row r="110" spans="1:17" s="19" customFormat="1" ht="18.75">
      <c r="A110" s="13"/>
      <c r="B110" s="75" t="s">
        <v>390</v>
      </c>
      <c r="C110" s="76" t="s">
        <v>391</v>
      </c>
      <c r="D110" s="15" t="s">
        <v>173</v>
      </c>
      <c r="E110" s="77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5" t="s">
        <v>392</v>
      </c>
      <c r="C111" s="76" t="s">
        <v>393</v>
      </c>
      <c r="D111" s="15" t="s">
        <v>173</v>
      </c>
      <c r="E111" s="78">
        <v>1.25</v>
      </c>
      <c r="F111" s="22"/>
      <c r="G111" s="22"/>
      <c r="H111" s="8"/>
      <c r="I111" s="12"/>
    </row>
    <row r="112" spans="1:17" s="19" customFormat="1" ht="18.75">
      <c r="A112" s="13"/>
      <c r="B112" s="75" t="s">
        <v>394</v>
      </c>
      <c r="C112" s="76" t="s">
        <v>395</v>
      </c>
      <c r="D112" s="15" t="s">
        <v>173</v>
      </c>
      <c r="E112" s="79">
        <v>1.25</v>
      </c>
      <c r="F112" s="22"/>
      <c r="G112" s="22"/>
      <c r="H112" s="8"/>
      <c r="I112" s="12"/>
      <c r="J112" s="78"/>
    </row>
    <row r="113" spans="1:35" s="19" customFormat="1" ht="18.75">
      <c r="A113" s="13"/>
      <c r="B113" s="75" t="s">
        <v>396</v>
      </c>
      <c r="C113" s="76" t="s">
        <v>397</v>
      </c>
      <c r="D113" s="15" t="s">
        <v>173</v>
      </c>
      <c r="E113" s="78">
        <v>1.25</v>
      </c>
      <c r="F113" s="22"/>
      <c r="G113" s="22"/>
      <c r="H113" s="8"/>
      <c r="I113" s="12"/>
    </row>
    <row r="114" spans="1:35" s="19" customFormat="1" ht="33">
      <c r="A114" s="13"/>
      <c r="B114" s="80" t="s">
        <v>398</v>
      </c>
      <c r="C114" s="76" t="s">
        <v>399</v>
      </c>
      <c r="D114" s="15" t="s">
        <v>173</v>
      </c>
      <c r="E114" s="79">
        <v>1.25</v>
      </c>
      <c r="F114" s="22"/>
      <c r="G114" s="22"/>
      <c r="H114" s="8"/>
      <c r="I114" s="12"/>
      <c r="J114" s="78"/>
    </row>
    <row r="115" spans="1:35" s="19" customFormat="1" ht="18.75">
      <c r="A115" s="13"/>
      <c r="B115" s="75" t="s">
        <v>400</v>
      </c>
      <c r="C115" s="76" t="s">
        <v>401</v>
      </c>
      <c r="D115" s="15" t="s">
        <v>173</v>
      </c>
      <c r="E115" s="70">
        <v>1.05</v>
      </c>
      <c r="F115" s="22"/>
      <c r="G115" s="22"/>
      <c r="H115" s="76"/>
      <c r="I115" s="15"/>
      <c r="J115" s="81"/>
    </row>
    <row r="116" spans="1:35" s="19" customFormat="1" ht="15.75">
      <c r="A116" s="13"/>
      <c r="B116" s="75"/>
      <c r="C116" s="28"/>
      <c r="D116" s="21"/>
      <c r="E116" s="81"/>
      <c r="F116" s="22"/>
      <c r="G116" s="22"/>
    </row>
    <row r="117" spans="1:35" s="19" customFormat="1" ht="15.75">
      <c r="A117" s="13" t="s">
        <v>402</v>
      </c>
      <c r="B117" s="11" t="s">
        <v>220</v>
      </c>
      <c r="C117" s="28"/>
      <c r="D117" s="21"/>
      <c r="E117" s="81"/>
      <c r="F117" s="22"/>
      <c r="G117" s="22"/>
    </row>
    <row r="118" spans="1:35" ht="18.75">
      <c r="B118" s="8" t="s">
        <v>226</v>
      </c>
      <c r="C118" s="159" t="s">
        <v>403</v>
      </c>
      <c r="D118" s="12" t="s">
        <v>173</v>
      </c>
      <c r="E118" s="36">
        <f>IF(E36&lt;=24,E36+2,E36+3)</f>
        <v>26</v>
      </c>
      <c r="F118" s="8" t="s">
        <v>174</v>
      </c>
      <c r="G118" s="36"/>
    </row>
    <row r="119" spans="1:35" ht="20.25">
      <c r="B119" s="36" t="s">
        <v>404</v>
      </c>
      <c r="C119" s="159" t="s">
        <v>405</v>
      </c>
      <c r="D119" s="12" t="s">
        <v>173</v>
      </c>
      <c r="E119" s="159" t="s">
        <v>406</v>
      </c>
      <c r="F119" s="8" t="s">
        <v>407</v>
      </c>
      <c r="G119" s="159"/>
    </row>
    <row r="120" spans="1:35" ht="20.25">
      <c r="B120" s="41"/>
      <c r="C120" s="159" t="s">
        <v>405</v>
      </c>
      <c r="D120" s="12" t="s">
        <v>173</v>
      </c>
      <c r="E120" s="43">
        <f>PI()*E36^2/4</f>
        <v>452.38934211693021</v>
      </c>
      <c r="F120" s="8" t="s">
        <v>407</v>
      </c>
      <c r="G120" s="43"/>
    </row>
    <row r="121" spans="1:35" ht="51" customHeight="1">
      <c r="B121" s="44" t="s">
        <v>408</v>
      </c>
      <c r="C121" s="159" t="s">
        <v>409</v>
      </c>
      <c r="D121" s="12" t="s">
        <v>173</v>
      </c>
      <c r="E121" s="43">
        <f>VLOOKUP(E36,$O$42:$P$62,2,0)</f>
        <v>353</v>
      </c>
      <c r="F121" s="8" t="s">
        <v>407</v>
      </c>
      <c r="G121" s="36"/>
    </row>
    <row r="122" spans="1:35" ht="15.75">
      <c r="B122" s="53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410</v>
      </c>
      <c r="B123" s="11" t="s">
        <v>255</v>
      </c>
      <c r="G123" s="36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226</v>
      </c>
      <c r="C124" s="159" t="s">
        <v>411</v>
      </c>
      <c r="D124" s="12" t="s">
        <v>173</v>
      </c>
      <c r="E124" s="36">
        <f>IF(E51&lt;=24,E51+2,E51+3)</f>
        <v>26</v>
      </c>
      <c r="F124" s="8" t="s">
        <v>174</v>
      </c>
      <c r="G124" s="36"/>
    </row>
    <row r="125" spans="1:35" ht="20.25">
      <c r="B125" s="36" t="s">
        <v>404</v>
      </c>
      <c r="C125" s="159" t="s">
        <v>412</v>
      </c>
      <c r="D125" s="12" t="s">
        <v>173</v>
      </c>
      <c r="E125" s="159" t="s">
        <v>413</v>
      </c>
      <c r="F125" s="8" t="s">
        <v>407</v>
      </c>
      <c r="G125" s="159"/>
    </row>
    <row r="126" spans="1:35" ht="19.5" customHeight="1">
      <c r="B126" s="41"/>
      <c r="C126" s="159" t="s">
        <v>412</v>
      </c>
      <c r="D126" s="12" t="s">
        <v>173</v>
      </c>
      <c r="E126" s="43">
        <f>PI()*E51^2/4</f>
        <v>452.38934211693021</v>
      </c>
      <c r="F126" s="8" t="s">
        <v>407</v>
      </c>
      <c r="G126" s="43"/>
    </row>
    <row r="127" spans="1:35" ht="51" customHeight="1">
      <c r="B127" s="44" t="s">
        <v>408</v>
      </c>
      <c r="C127" s="159" t="s">
        <v>414</v>
      </c>
      <c r="D127" s="12" t="s">
        <v>173</v>
      </c>
      <c r="E127" s="36">
        <f>VLOOKUP(E51,$O$42:$P$62,2,0)</f>
        <v>353</v>
      </c>
      <c r="F127" s="8" t="s">
        <v>407</v>
      </c>
      <c r="G127" s="36"/>
    </row>
    <row r="129" spans="1:20" ht="15.75">
      <c r="A129" s="7" t="s">
        <v>184</v>
      </c>
      <c r="B129" s="11" t="s">
        <v>415</v>
      </c>
    </row>
    <row r="130" spans="1:20" ht="15.75"/>
    <row r="131" spans="1:20" ht="15.75">
      <c r="A131" s="7" t="s">
        <v>416</v>
      </c>
      <c r="B131" s="11" t="s">
        <v>417</v>
      </c>
    </row>
    <row r="132" spans="1:20" ht="33">
      <c r="B132" s="44" t="s">
        <v>418</v>
      </c>
      <c r="C132" s="159" t="s">
        <v>419</v>
      </c>
      <c r="D132" s="12" t="s">
        <v>173</v>
      </c>
      <c r="E132" s="43" t="s">
        <v>420</v>
      </c>
      <c r="F132" s="43"/>
      <c r="G132" s="43"/>
      <c r="I132" s="43"/>
      <c r="J132" s="43"/>
      <c r="K132" s="43"/>
      <c r="L132" s="36"/>
      <c r="M132" s="36"/>
      <c r="N132" s="160"/>
      <c r="O132" s="160"/>
      <c r="P132" s="160"/>
      <c r="Q132" s="160"/>
      <c r="R132" s="160"/>
      <c r="S132" s="160"/>
    </row>
    <row r="133" spans="1:20" ht="15.75">
      <c r="B133" s="36"/>
      <c r="D133" s="12" t="s">
        <v>173</v>
      </c>
      <c r="E133" s="43">
        <f>((E38/SQRT(3))*((E39*E121)+(E40*E120)))/1000</f>
        <v>326.08743203830068</v>
      </c>
      <c r="F133" s="8" t="s">
        <v>8</v>
      </c>
      <c r="G133" s="43"/>
      <c r="I133" s="36"/>
      <c r="J133" s="36"/>
      <c r="K133" s="36"/>
      <c r="L133" s="36"/>
      <c r="M133" s="160"/>
      <c r="N133" s="160"/>
      <c r="O133" s="160"/>
      <c r="P133" s="160"/>
      <c r="Q133" s="160"/>
      <c r="R133" s="160"/>
    </row>
    <row r="134" spans="1:20" ht="33">
      <c r="B134" s="160" t="s">
        <v>421</v>
      </c>
      <c r="C134" s="159" t="s">
        <v>422</v>
      </c>
      <c r="D134" s="12" t="s">
        <v>173</v>
      </c>
      <c r="E134" s="36" t="s">
        <v>423</v>
      </c>
      <c r="F134" s="8" t="s">
        <v>8</v>
      </c>
      <c r="G134" s="36"/>
      <c r="I134" s="36"/>
      <c r="J134" s="36"/>
      <c r="K134" s="36"/>
      <c r="L134" s="36"/>
      <c r="M134" s="160"/>
      <c r="N134" s="160"/>
      <c r="O134" s="160"/>
      <c r="P134" s="160"/>
      <c r="Q134" s="160"/>
      <c r="R134" s="160"/>
    </row>
    <row r="135" spans="1:20" ht="15.75">
      <c r="B135" s="36"/>
      <c r="D135" s="12" t="s">
        <v>173</v>
      </c>
      <c r="E135" s="43">
        <f>E133/E113</f>
        <v>260.86994563064053</v>
      </c>
      <c r="F135" s="8" t="s">
        <v>8</v>
      </c>
      <c r="G135" s="43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</row>
    <row r="136" spans="1:20" ht="15.75">
      <c r="B136" s="11" t="s">
        <v>424</v>
      </c>
      <c r="C136" s="83"/>
      <c r="D136" s="10"/>
      <c r="E136" s="84"/>
      <c r="F136" s="84"/>
      <c r="G136" s="84"/>
      <c r="H136" s="53"/>
      <c r="I136" s="85"/>
      <c r="M136" s="36"/>
      <c r="N136" s="36"/>
      <c r="O136" s="36"/>
      <c r="P136" s="36"/>
      <c r="Q136" s="36"/>
      <c r="R136" s="36"/>
      <c r="S136" s="36"/>
      <c r="T136" s="36"/>
    </row>
    <row r="137" spans="1:20" ht="15.75">
      <c r="B137" s="11" t="s">
        <v>425</v>
      </c>
      <c r="C137" s="83"/>
      <c r="D137" s="10"/>
      <c r="E137" s="84"/>
      <c r="F137" s="84"/>
      <c r="G137" s="84"/>
      <c r="H137" s="53"/>
      <c r="I137" s="85"/>
      <c r="M137" s="36"/>
      <c r="N137" s="36"/>
      <c r="O137" s="36"/>
      <c r="P137" s="36"/>
      <c r="Q137" s="36"/>
      <c r="R137" s="36"/>
      <c r="S137" s="36"/>
      <c r="T137" s="36"/>
    </row>
    <row r="138" spans="1:20" ht="15.75">
      <c r="B138" s="53" t="s">
        <v>426</v>
      </c>
      <c r="C138" s="83"/>
      <c r="D138" s="10"/>
      <c r="E138" s="84"/>
      <c r="F138" s="84"/>
      <c r="G138" s="84"/>
      <c r="H138" s="53"/>
      <c r="I138" s="85"/>
      <c r="M138" s="36"/>
      <c r="N138" s="36"/>
      <c r="O138" s="36"/>
      <c r="P138" s="36"/>
      <c r="Q138" s="36"/>
      <c r="R138" s="36"/>
      <c r="S138" s="36"/>
      <c r="T138" s="36"/>
    </row>
    <row r="139" spans="1:20" ht="33">
      <c r="B139" s="44" t="s">
        <v>427</v>
      </c>
      <c r="C139" s="44" t="s">
        <v>428</v>
      </c>
      <c r="D139" s="12" t="s">
        <v>173</v>
      </c>
      <c r="E139" s="36" t="s">
        <v>429</v>
      </c>
      <c r="F139" s="43" t="s">
        <v>174</v>
      </c>
      <c r="G139" s="36"/>
      <c r="L139" s="36"/>
      <c r="M139" s="36"/>
      <c r="N139" s="36"/>
      <c r="O139" s="36"/>
      <c r="P139" s="36"/>
      <c r="Q139" s="36"/>
      <c r="R139" s="36"/>
      <c r="S139" s="36"/>
    </row>
    <row r="140" spans="1:20" ht="18.75">
      <c r="B140" s="44"/>
      <c r="C140" s="44" t="s">
        <v>428</v>
      </c>
      <c r="D140" s="12" t="s">
        <v>173</v>
      </c>
      <c r="E140" s="51">
        <f>15*E36</f>
        <v>360</v>
      </c>
      <c r="F140" s="43" t="s">
        <v>174</v>
      </c>
      <c r="G140" s="51"/>
      <c r="L140" s="36"/>
      <c r="M140" s="36"/>
      <c r="N140" s="36"/>
      <c r="O140" s="36"/>
      <c r="P140" s="36"/>
      <c r="Q140" s="36"/>
      <c r="R140" s="36"/>
      <c r="S140" s="36"/>
    </row>
    <row r="141" spans="1:20" ht="65.25" thickBot="1">
      <c r="B141" s="44" t="s">
        <v>430</v>
      </c>
      <c r="C141" s="159" t="s">
        <v>431</v>
      </c>
      <c r="D141" s="12" t="s">
        <v>173</v>
      </c>
      <c r="E141" s="36">
        <f>((E179/E37)-1)*E42</f>
        <v>225</v>
      </c>
      <c r="F141" s="8" t="s">
        <v>174</v>
      </c>
      <c r="G141" s="45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432</v>
      </c>
      <c r="E142" s="159"/>
      <c r="G142" s="159"/>
      <c r="J142" s="160"/>
      <c r="K142" s="160"/>
      <c r="L142" s="160"/>
      <c r="N142"/>
      <c r="O142" s="87" t="s">
        <v>433</v>
      </c>
      <c r="P142" s="88"/>
      <c r="Q142" s="88"/>
      <c r="R142" s="88"/>
      <c r="S142" s="88"/>
      <c r="T142" s="89"/>
    </row>
    <row r="143" spans="1:20" ht="21" thickBot="1">
      <c r="B143" s="44" t="s">
        <v>434</v>
      </c>
      <c r="C143" s="159" t="s">
        <v>435</v>
      </c>
      <c r="D143" s="12" t="s">
        <v>173</v>
      </c>
      <c r="E143" s="43">
        <v>1</v>
      </c>
      <c r="G143" s="43"/>
      <c r="J143" s="160"/>
      <c r="K143" s="160"/>
      <c r="L143" s="160"/>
      <c r="O143" s="90" t="s">
        <v>436</v>
      </c>
      <c r="P143" s="91"/>
      <c r="Q143" s="91"/>
      <c r="R143" s="91"/>
      <c r="S143" s="91"/>
      <c r="T143" s="92"/>
    </row>
    <row r="144" spans="1:20" ht="15.75">
      <c r="B144" s="160" t="s">
        <v>437</v>
      </c>
      <c r="E144" s="159"/>
      <c r="G144" s="159"/>
      <c r="J144" s="160"/>
      <c r="K144" s="160"/>
      <c r="L144" s="160"/>
      <c r="O144" s="93" t="s">
        <v>438</v>
      </c>
      <c r="P144" s="94"/>
      <c r="Q144" s="95" t="s">
        <v>439</v>
      </c>
      <c r="R144" s="95" t="s">
        <v>440</v>
      </c>
      <c r="S144" s="96"/>
      <c r="T144" s="97" t="s">
        <v>441</v>
      </c>
    </row>
    <row r="145" spans="1:20" ht="16.5" thickBot="1">
      <c r="B145" s="8" t="s">
        <v>442</v>
      </c>
      <c r="C145" s="159" t="s">
        <v>443</v>
      </c>
      <c r="D145" s="12" t="s">
        <v>173</v>
      </c>
      <c r="E145" s="158" t="s">
        <v>444</v>
      </c>
      <c r="F145" s="43"/>
      <c r="G145" s="158"/>
      <c r="J145" s="98"/>
      <c r="K145" s="86"/>
      <c r="L145" s="86"/>
      <c r="O145" s="99">
        <f>IF(Q145&lt;&gt;2,($Q$146+(($P$145-1)*$E$44)),Q146)</f>
        <v>50</v>
      </c>
      <c r="P145" s="100">
        <f>INT(Q145/2)</f>
        <v>1</v>
      </c>
      <c r="Q145" s="48">
        <f>E180</f>
        <v>2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3" t="s">
        <v>445</v>
      </c>
      <c r="C146" s="159" t="s">
        <v>443</v>
      </c>
      <c r="D146" s="12" t="s">
        <v>173</v>
      </c>
      <c r="E146" s="103">
        <f>1.075-(E141/(200*E36))</f>
        <v>1.028125</v>
      </c>
      <c r="F146" s="43"/>
      <c r="G146" s="185" t="str">
        <f>IF(E146&gt;0.75,IF(E146&lt;1,"Ok","Not Ok"),"Not Ok ")</f>
        <v>Not Ok</v>
      </c>
      <c r="H146" s="185"/>
      <c r="L146" s="86"/>
      <c r="O146" s="104"/>
      <c r="P146" s="47" t="s">
        <v>446</v>
      </c>
      <c r="Q146" s="47">
        <f>IF(MOD(Q145,2)=0,$E$45*0.5,0)</f>
        <v>50</v>
      </c>
      <c r="R146" s="47">
        <f>IF(MOD(R145,2)=0,$E$42*0.5,0)</f>
        <v>37.5</v>
      </c>
      <c r="S146" s="47"/>
      <c r="T146" s="105"/>
    </row>
    <row r="147" spans="1:20" ht="15.75">
      <c r="B147" s="53"/>
      <c r="E147" s="158"/>
      <c r="F147" s="43"/>
      <c r="G147" s="158"/>
      <c r="J147" s="160"/>
      <c r="K147" s="160"/>
      <c r="L147" s="160"/>
      <c r="O147" s="106"/>
      <c r="P147" s="47" t="s">
        <v>447</v>
      </c>
      <c r="Q147" s="47">
        <f>2*R145*Q146^2</f>
        <v>20000</v>
      </c>
      <c r="R147" s="107">
        <f>2*Q145*R146^2</f>
        <v>5625</v>
      </c>
      <c r="S147" s="47"/>
      <c r="T147" s="108"/>
    </row>
    <row r="148" spans="1:20" ht="15.75">
      <c r="B148" s="8" t="s">
        <v>448</v>
      </c>
      <c r="C148" s="159" t="s">
        <v>449</v>
      </c>
      <c r="D148" s="12" t="s">
        <v>173</v>
      </c>
      <c r="E148" s="43">
        <f>IF(E141&gt;E140,E146,E143)</f>
        <v>1</v>
      </c>
      <c r="F148" s="43"/>
      <c r="G148" s="43"/>
      <c r="J148" s="160"/>
      <c r="K148" s="160"/>
      <c r="L148" s="160"/>
      <c r="O148" s="109">
        <f>$Q$145-2</f>
        <v>0</v>
      </c>
      <c r="P148" s="47"/>
      <c r="Q148" s="47">
        <f t="shared" ref="Q148:Q166" si="1">IF(O148&gt;0,R145*2*($E$44+Q146)^2,0)</f>
        <v>0</v>
      </c>
      <c r="R148" s="107">
        <f t="shared" ref="R148:R166" si="2">IF(S148&gt;0,$Q$145*2*(($E$42*S148+$R$146))^2,0)</f>
        <v>50625</v>
      </c>
      <c r="S148" s="47">
        <f>IF(R145&lt;&gt;2,IF(MOD(R145,2)=0,S145-1,S145),0)</f>
        <v>1</v>
      </c>
      <c r="T148" s="108"/>
    </row>
    <row r="149" spans="1:20" ht="33">
      <c r="B149" s="44" t="s">
        <v>450</v>
      </c>
      <c r="C149" s="44" t="s">
        <v>451</v>
      </c>
      <c r="D149" s="10" t="s">
        <v>173</v>
      </c>
      <c r="E149" s="36" t="s">
        <v>452</v>
      </c>
      <c r="F149" s="8" t="s">
        <v>8</v>
      </c>
      <c r="G149" s="36"/>
      <c r="J149" s="160"/>
      <c r="K149" s="160"/>
      <c r="L149" s="160"/>
      <c r="O149" s="106">
        <f>O148-2</f>
        <v>-2</v>
      </c>
      <c r="P149" s="47"/>
      <c r="Q149" s="47">
        <f t="shared" si="1"/>
        <v>0</v>
      </c>
      <c r="R149" s="107">
        <f t="shared" si="2"/>
        <v>0</v>
      </c>
      <c r="S149" s="47">
        <f>$S$148-1</f>
        <v>0</v>
      </c>
      <c r="T149" s="108"/>
    </row>
    <row r="150" spans="1:20" ht="15.75">
      <c r="B150" s="53"/>
      <c r="C150" s="83"/>
      <c r="D150" s="10" t="s">
        <v>173</v>
      </c>
      <c r="E150" s="43">
        <f>E148*E135</f>
        <v>260.86994563064053</v>
      </c>
      <c r="F150" s="8" t="s">
        <v>8</v>
      </c>
      <c r="G150" s="43"/>
      <c r="J150" s="160"/>
      <c r="K150" s="160"/>
      <c r="L150" s="160"/>
      <c r="O150" s="106">
        <f t="shared" ref="O150:O162" si="3">O149-2</f>
        <v>-4</v>
      </c>
      <c r="P150" s="47"/>
      <c r="Q150" s="47">
        <f t="shared" si="1"/>
        <v>0</v>
      </c>
      <c r="R150" s="107">
        <f t="shared" si="2"/>
        <v>0</v>
      </c>
      <c r="S150" s="47">
        <f>S149-1</f>
        <v>-1</v>
      </c>
      <c r="T150" s="108"/>
    </row>
    <row r="151" spans="1:20" ht="15.75">
      <c r="B151" s="53"/>
      <c r="D151" s="10"/>
      <c r="E151" s="84"/>
      <c r="F151" s="84"/>
      <c r="G151" s="84"/>
      <c r="H151" s="53"/>
      <c r="J151" s="160"/>
      <c r="K151" s="160"/>
      <c r="L151" s="160"/>
      <c r="O151" s="106">
        <f t="shared" si="3"/>
        <v>-6</v>
      </c>
      <c r="P151" s="47"/>
      <c r="Q151" s="47">
        <f t="shared" si="1"/>
        <v>0</v>
      </c>
      <c r="R151" s="107">
        <f t="shared" si="2"/>
        <v>0</v>
      </c>
      <c r="S151" s="47">
        <f t="shared" ref="S151:S166" si="4">S150-1</f>
        <v>-2</v>
      </c>
      <c r="T151" s="108"/>
    </row>
    <row r="152" spans="1:20" ht="15.75">
      <c r="A152" s="7" t="s">
        <v>453</v>
      </c>
      <c r="B152" s="11" t="s">
        <v>454</v>
      </c>
      <c r="C152" s="83"/>
      <c r="D152" s="10"/>
      <c r="E152" s="84"/>
      <c r="F152" s="84"/>
      <c r="G152" s="84"/>
      <c r="H152" s="53"/>
      <c r="I152" s="85"/>
      <c r="O152" s="106">
        <f t="shared" si="3"/>
        <v>-8</v>
      </c>
      <c r="P152" s="47"/>
      <c r="Q152" s="47">
        <f t="shared" si="1"/>
        <v>0</v>
      </c>
      <c r="R152" s="107">
        <f t="shared" si="2"/>
        <v>0</v>
      </c>
      <c r="S152" s="47">
        <f t="shared" si="4"/>
        <v>-3</v>
      </c>
      <c r="T152" s="108"/>
    </row>
    <row r="153" spans="1:20" ht="18.75">
      <c r="B153" s="110" t="s">
        <v>455</v>
      </c>
      <c r="C153" s="111" t="s">
        <v>456</v>
      </c>
      <c r="D153" s="10" t="s">
        <v>173</v>
      </c>
      <c r="E153" s="43" t="s">
        <v>457</v>
      </c>
      <c r="F153" s="43"/>
      <c r="G153" s="43"/>
      <c r="I153" s="43"/>
      <c r="J153" s="43"/>
      <c r="K153" s="43"/>
      <c r="L153" s="43"/>
      <c r="O153" s="106">
        <f t="shared" si="3"/>
        <v>-10</v>
      </c>
      <c r="P153" s="47"/>
      <c r="Q153" s="47">
        <f t="shared" si="1"/>
        <v>0</v>
      </c>
      <c r="R153" s="107">
        <f t="shared" si="2"/>
        <v>0</v>
      </c>
      <c r="S153" s="47">
        <f t="shared" si="4"/>
        <v>-4</v>
      </c>
      <c r="T153" s="108"/>
    </row>
    <row r="154" spans="1:20" ht="15.75">
      <c r="D154" s="10" t="s">
        <v>173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-12</v>
      </c>
      <c r="P154" s="47"/>
      <c r="Q154" s="47">
        <f t="shared" si="1"/>
        <v>0</v>
      </c>
      <c r="R154" s="107">
        <f t="shared" si="2"/>
        <v>0</v>
      </c>
      <c r="S154" s="47">
        <f t="shared" si="4"/>
        <v>-5</v>
      </c>
      <c r="T154" s="108"/>
    </row>
    <row r="155" spans="1:20" ht="33">
      <c r="B155" s="44" t="s">
        <v>458</v>
      </c>
      <c r="C155" s="159" t="s">
        <v>459</v>
      </c>
      <c r="D155" s="10" t="s">
        <v>173</v>
      </c>
      <c r="E155" s="51">
        <f>MIN((E66+E67),E5)</f>
        <v>13.2</v>
      </c>
      <c r="F155" s="43" t="s">
        <v>174</v>
      </c>
      <c r="G155" s="51"/>
      <c r="O155" s="106">
        <f t="shared" si="3"/>
        <v>-14</v>
      </c>
      <c r="P155" s="47"/>
      <c r="Q155" s="47">
        <f t="shared" si="1"/>
        <v>0</v>
      </c>
      <c r="R155" s="107">
        <f t="shared" si="2"/>
        <v>0</v>
      </c>
      <c r="S155" s="47">
        <f t="shared" si="4"/>
        <v>-6</v>
      </c>
      <c r="T155" s="108"/>
    </row>
    <row r="156" spans="1:20" ht="18.75">
      <c r="B156" s="8" t="s">
        <v>460</v>
      </c>
      <c r="C156" s="159" t="s">
        <v>461</v>
      </c>
      <c r="D156" s="10" t="s">
        <v>173</v>
      </c>
      <c r="E156" s="158" t="s">
        <v>462</v>
      </c>
      <c r="F156" s="43" t="s">
        <v>8</v>
      </c>
      <c r="G156" s="84"/>
      <c r="O156" s="106">
        <f t="shared" si="3"/>
        <v>-16</v>
      </c>
      <c r="P156" s="47"/>
      <c r="Q156" s="47">
        <f t="shared" si="1"/>
        <v>0</v>
      </c>
      <c r="R156" s="107">
        <f t="shared" si="2"/>
        <v>0</v>
      </c>
      <c r="S156" s="47">
        <f t="shared" si="4"/>
        <v>-7</v>
      </c>
      <c r="T156" s="108"/>
    </row>
    <row r="157" spans="1:20" ht="15.75">
      <c r="D157" s="12" t="s">
        <v>173</v>
      </c>
      <c r="E157" s="43">
        <f>((2.5*E154*E36*E155*MIN(E65,E11))/1000)</f>
        <v>248.76923076923077</v>
      </c>
      <c r="F157" s="43" t="s">
        <v>8</v>
      </c>
      <c r="G157" s="43"/>
      <c r="O157" s="106">
        <f t="shared" si="3"/>
        <v>-18</v>
      </c>
      <c r="P157" s="47"/>
      <c r="Q157" s="47">
        <f t="shared" si="1"/>
        <v>0</v>
      </c>
      <c r="R157" s="107">
        <f t="shared" si="2"/>
        <v>0</v>
      </c>
      <c r="S157" s="47">
        <f t="shared" si="4"/>
        <v>-8</v>
      </c>
      <c r="T157" s="108"/>
    </row>
    <row r="158" spans="1:20" ht="51.75">
      <c r="B158" s="44" t="s">
        <v>463</v>
      </c>
      <c r="C158" s="159" t="s">
        <v>464</v>
      </c>
      <c r="D158" s="12" t="s">
        <v>173</v>
      </c>
      <c r="E158" s="8" t="s">
        <v>465</v>
      </c>
      <c r="F158" s="85"/>
      <c r="G158" s="84"/>
      <c r="O158" s="106">
        <f t="shared" si="3"/>
        <v>-20</v>
      </c>
      <c r="P158" s="47"/>
      <c r="Q158" s="47">
        <f t="shared" si="1"/>
        <v>0</v>
      </c>
      <c r="R158" s="107">
        <f t="shared" si="2"/>
        <v>0</v>
      </c>
      <c r="S158" s="47">
        <f t="shared" si="4"/>
        <v>-9</v>
      </c>
      <c r="T158" s="108"/>
    </row>
    <row r="159" spans="1:20" ht="15.75">
      <c r="D159" s="12" t="s">
        <v>173</v>
      </c>
      <c r="E159" s="43">
        <f>E157/E113</f>
        <v>199.01538461538462</v>
      </c>
      <c r="F159" s="43" t="s">
        <v>8</v>
      </c>
      <c r="G159" s="43"/>
      <c r="O159" s="106">
        <f t="shared" si="3"/>
        <v>-22</v>
      </c>
      <c r="P159" s="47"/>
      <c r="Q159" s="47">
        <f t="shared" si="1"/>
        <v>0</v>
      </c>
      <c r="R159" s="107">
        <f t="shared" si="2"/>
        <v>0</v>
      </c>
      <c r="S159" s="47">
        <f t="shared" si="4"/>
        <v>-10</v>
      </c>
      <c r="T159" s="108"/>
    </row>
    <row r="160" spans="1:20" ht="32.25">
      <c r="B160" s="160" t="s">
        <v>466</v>
      </c>
      <c r="C160" s="83" t="s">
        <v>467</v>
      </c>
      <c r="D160" s="10" t="s">
        <v>173</v>
      </c>
      <c r="E160" s="85">
        <f>E159</f>
        <v>199.01538461538462</v>
      </c>
      <c r="F160" s="85" t="s">
        <v>8</v>
      </c>
      <c r="G160" s="85"/>
      <c r="O160" s="106">
        <f t="shared" si="3"/>
        <v>-24</v>
      </c>
      <c r="P160" s="47"/>
      <c r="Q160" s="47">
        <f t="shared" si="1"/>
        <v>0</v>
      </c>
      <c r="R160" s="107">
        <f t="shared" si="2"/>
        <v>0</v>
      </c>
      <c r="S160" s="47">
        <f t="shared" si="4"/>
        <v>-11</v>
      </c>
      <c r="T160" s="108"/>
    </row>
    <row r="161" spans="1:20" ht="15.75">
      <c r="E161" s="186"/>
      <c r="F161" s="186"/>
      <c r="G161" s="186"/>
      <c r="I161" s="43"/>
      <c r="O161" s="106">
        <f t="shared" si="3"/>
        <v>-26</v>
      </c>
      <c r="P161" s="47"/>
      <c r="Q161" s="47">
        <f t="shared" si="1"/>
        <v>0</v>
      </c>
      <c r="R161" s="107">
        <f t="shared" si="2"/>
        <v>0</v>
      </c>
      <c r="S161" s="47">
        <f t="shared" si="4"/>
        <v>-12</v>
      </c>
      <c r="T161" s="108"/>
    </row>
    <row r="162" spans="1:20" ht="15.75">
      <c r="A162" s="7" t="s">
        <v>468</v>
      </c>
      <c r="B162" s="113" t="s">
        <v>469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160"/>
      <c r="O162" s="106">
        <f t="shared" si="3"/>
        <v>-28</v>
      </c>
      <c r="P162" s="47"/>
      <c r="Q162" s="47">
        <f t="shared" si="1"/>
        <v>0</v>
      </c>
      <c r="R162" s="107">
        <f t="shared" si="2"/>
        <v>0</v>
      </c>
      <c r="S162" s="47">
        <f t="shared" si="4"/>
        <v>-13</v>
      </c>
      <c r="T162" s="108"/>
    </row>
    <row r="163" spans="1:20" ht="20.25">
      <c r="B163" s="36" t="s">
        <v>470</v>
      </c>
      <c r="C163" s="159" t="s">
        <v>471</v>
      </c>
      <c r="D163" s="10" t="s">
        <v>173</v>
      </c>
      <c r="E163" s="36" t="s">
        <v>665</v>
      </c>
      <c r="F163" s="36"/>
      <c r="G163" s="36"/>
      <c r="H163" s="36"/>
      <c r="I163" s="36"/>
      <c r="J163" s="36"/>
      <c r="K163" s="36"/>
      <c r="L163" s="36"/>
      <c r="M163" s="160"/>
      <c r="N163" s="160"/>
      <c r="O163" s="106"/>
      <c r="P163" s="47"/>
      <c r="Q163" s="47">
        <f t="shared" si="1"/>
        <v>0</v>
      </c>
      <c r="R163" s="107">
        <f t="shared" si="2"/>
        <v>0</v>
      </c>
      <c r="S163" s="47">
        <f t="shared" si="4"/>
        <v>-14</v>
      </c>
      <c r="T163" s="108"/>
    </row>
    <row r="164" spans="1:20" ht="15.75">
      <c r="B164" s="36"/>
      <c r="D164" s="10" t="s">
        <v>173</v>
      </c>
      <c r="E164" s="43">
        <f>SQRT((E166+E168)^2+(E170^2))</f>
        <v>955.45552561039847</v>
      </c>
      <c r="F164" s="36" t="s">
        <v>8</v>
      </c>
      <c r="G164" s="43"/>
      <c r="I164" s="36"/>
      <c r="J164" s="36"/>
      <c r="K164" s="36"/>
      <c r="L164" s="36"/>
      <c r="M164" s="160"/>
      <c r="N164" s="160"/>
      <c r="O164" s="106"/>
      <c r="P164" s="47"/>
      <c r="Q164" s="47">
        <f t="shared" si="1"/>
        <v>0</v>
      </c>
      <c r="R164" s="107">
        <f t="shared" si="2"/>
        <v>0</v>
      </c>
      <c r="S164" s="47">
        <f t="shared" si="4"/>
        <v>-15</v>
      </c>
      <c r="T164" s="108"/>
    </row>
    <row r="165" spans="1:20" ht="18.75">
      <c r="B165" s="36" t="s">
        <v>472</v>
      </c>
      <c r="C165" s="159" t="s">
        <v>473</v>
      </c>
      <c r="D165" s="10" t="s">
        <v>173</v>
      </c>
      <c r="E165" s="36" t="s">
        <v>474</v>
      </c>
      <c r="F165" s="36"/>
      <c r="G165" s="36"/>
      <c r="I165" s="36"/>
      <c r="J165" s="36"/>
      <c r="K165" s="36"/>
      <c r="L165" s="36"/>
      <c r="M165" s="160"/>
      <c r="N165" s="160"/>
      <c r="O165" s="106"/>
      <c r="P165" s="47"/>
      <c r="Q165" s="47">
        <f t="shared" si="1"/>
        <v>0</v>
      </c>
      <c r="R165" s="107">
        <f t="shared" si="2"/>
        <v>0</v>
      </c>
      <c r="S165" s="47">
        <f t="shared" si="4"/>
        <v>-16</v>
      </c>
      <c r="T165" s="108"/>
    </row>
    <row r="166" spans="1:20" ht="15.75">
      <c r="B166" s="113"/>
      <c r="D166" s="10" t="s">
        <v>173</v>
      </c>
      <c r="E166" s="43">
        <f>E26*((E5*E4)/E81)</f>
        <v>388.94929919999998</v>
      </c>
      <c r="F166" s="36" t="s">
        <v>8</v>
      </c>
      <c r="G166" s="43"/>
      <c r="I166" s="36"/>
      <c r="J166" s="36"/>
      <c r="K166" s="36"/>
      <c r="L166" s="36"/>
      <c r="M166" s="160"/>
      <c r="N166" s="160"/>
      <c r="O166" s="106"/>
      <c r="P166" s="47"/>
      <c r="Q166" s="47">
        <f t="shared" si="1"/>
        <v>0</v>
      </c>
      <c r="R166" s="107">
        <f t="shared" si="2"/>
        <v>0</v>
      </c>
      <c r="S166" s="47">
        <f t="shared" si="4"/>
        <v>-17</v>
      </c>
      <c r="T166" s="108"/>
    </row>
    <row r="167" spans="1:20" ht="18.75">
      <c r="B167" s="36" t="s">
        <v>475</v>
      </c>
      <c r="C167" s="159" t="s">
        <v>476</v>
      </c>
      <c r="D167" s="10" t="s">
        <v>173</v>
      </c>
      <c r="E167" s="8" t="s">
        <v>477</v>
      </c>
      <c r="I167" s="36"/>
      <c r="J167" s="36"/>
      <c r="K167" s="36"/>
      <c r="L167" s="36"/>
      <c r="M167" s="160"/>
      <c r="N167" s="160"/>
      <c r="O167" s="106"/>
      <c r="P167" s="47"/>
      <c r="Q167" s="47"/>
      <c r="R167" s="47"/>
      <c r="S167" s="47"/>
      <c r="T167" s="108"/>
    </row>
    <row r="168" spans="1:20" ht="15.75">
      <c r="B168" s="36"/>
      <c r="D168" s="10" t="s">
        <v>173</v>
      </c>
      <c r="E168" s="43">
        <f>E30/((E3-E5)/1000)</f>
        <v>545.87968780523693</v>
      </c>
      <c r="F168" s="36" t="s">
        <v>8</v>
      </c>
      <c r="G168" s="43"/>
      <c r="I168" s="36"/>
      <c r="J168" s="36"/>
      <c r="K168" s="36"/>
      <c r="L168" s="36"/>
      <c r="M168" s="160"/>
      <c r="N168" s="160"/>
      <c r="O168" s="106"/>
      <c r="P168" s="47"/>
      <c r="Q168" s="47"/>
      <c r="R168" s="47"/>
      <c r="S168" s="47"/>
      <c r="T168" s="108"/>
    </row>
    <row r="169" spans="1:20" ht="20.25">
      <c r="B169" s="36" t="s">
        <v>478</v>
      </c>
      <c r="C169" s="114" t="s">
        <v>479</v>
      </c>
      <c r="D169" s="115" t="s">
        <v>173</v>
      </c>
      <c r="E169" s="116" t="s">
        <v>480</v>
      </c>
      <c r="F169" s="36"/>
      <c r="G169" s="158"/>
      <c r="I169" s="36"/>
      <c r="J169" s="36"/>
      <c r="K169" s="36"/>
      <c r="L169" s="36"/>
      <c r="M169" s="160"/>
      <c r="N169" s="160"/>
      <c r="O169" s="106"/>
      <c r="P169" s="47"/>
      <c r="Q169" s="47">
        <f>IF(O169&gt;0,R164*2*($E$44+Q165)^2,0)</f>
        <v>0</v>
      </c>
      <c r="R169" s="47">
        <f>IF(S169&gt;0,$Q$145*2*(($E$42*S169+#REF!))^2,0)</f>
        <v>0</v>
      </c>
      <c r="S169" s="47">
        <f>S166-1</f>
        <v>-18</v>
      </c>
      <c r="T169" s="108"/>
    </row>
    <row r="170" spans="1:20" ht="18.75">
      <c r="B170" s="36"/>
      <c r="D170" s="10" t="s">
        <v>173</v>
      </c>
      <c r="E170" s="117">
        <f>E179*E29*1000*E172/E171</f>
        <v>197.45892351120827</v>
      </c>
      <c r="F170" s="36" t="s">
        <v>8</v>
      </c>
      <c r="G170" s="43"/>
      <c r="I170" s="36"/>
      <c r="J170" s="36"/>
      <c r="K170" s="36"/>
      <c r="L170" s="36" t="s">
        <v>481</v>
      </c>
      <c r="M170" s="160"/>
      <c r="N170" s="160"/>
      <c r="O170" s="118"/>
      <c r="P170" s="47"/>
      <c r="Q170" s="47">
        <f>IF(O170&gt;0,R165*2*($E$44+Q166)^2,0)</f>
        <v>0</v>
      </c>
      <c r="R170" s="47">
        <f>IF(S170&gt;0,$Q$145*2*(($E$42*S170+#REF!))^2,0)</f>
        <v>0</v>
      </c>
      <c r="S170" s="47">
        <f>S169-1</f>
        <v>-19</v>
      </c>
      <c r="T170" s="108"/>
    </row>
    <row r="171" spans="1:20" ht="18.75">
      <c r="B171" s="119"/>
      <c r="C171" s="120" t="s">
        <v>482</v>
      </c>
      <c r="D171" s="121" t="s">
        <v>173</v>
      </c>
      <c r="E171" s="122">
        <f>S184</f>
        <v>76250</v>
      </c>
      <c r="F171" s="119" t="s">
        <v>310</v>
      </c>
      <c r="G171" s="51"/>
      <c r="I171" s="36"/>
      <c r="J171" s="36"/>
      <c r="K171" s="36"/>
      <c r="L171" s="36">
        <f>37.5+75</f>
        <v>112.5</v>
      </c>
      <c r="M171" s="160"/>
      <c r="N171" s="160"/>
      <c r="O171" s="118"/>
      <c r="P171" s="47"/>
      <c r="Q171" s="47">
        <f>IF(O171&gt;0,R166*2*($E$44+Q169)^2,0)</f>
        <v>0</v>
      </c>
      <c r="R171" s="47">
        <f>IF(S171&gt;0,$Q$145*2*(($E$42*S171+#REF!))^2,0)</f>
        <v>0</v>
      </c>
      <c r="S171" s="47"/>
      <c r="T171" s="108"/>
    </row>
    <row r="172" spans="1:20" ht="15.75">
      <c r="B172" s="119"/>
      <c r="C172" s="120" t="s">
        <v>182</v>
      </c>
      <c r="D172" s="121" t="s">
        <v>173</v>
      </c>
      <c r="E172" s="117">
        <f>SQRT(((E173^2)+(((E181-1)*E42)/2)^2))</f>
        <v>123.11072252245131</v>
      </c>
      <c r="F172" s="8" t="s">
        <v>174</v>
      </c>
      <c r="G172" s="43"/>
      <c r="I172" s="36"/>
      <c r="J172" s="36"/>
      <c r="K172" s="36"/>
      <c r="L172" s="36">
        <f>4*(37.5^2+37.5^2)</f>
        <v>11250</v>
      </c>
      <c r="M172" s="160"/>
      <c r="N172" s="160"/>
      <c r="O172" s="123"/>
      <c r="P172" s="47"/>
      <c r="Q172" s="47">
        <f t="shared" ref="Q172:Q178" si="5">IF(O172&gt;0,R169*2*($E$44+Q170)^2,0)</f>
        <v>0</v>
      </c>
      <c r="R172" s="47">
        <f>IF(S172&gt;0,$Q$145*2*(($E$42*S172+#REF!))^2,0)</f>
        <v>0</v>
      </c>
      <c r="S172" s="47"/>
      <c r="T172" s="108"/>
    </row>
    <row r="173" spans="1:20" ht="15.75">
      <c r="B173" s="119" t="s">
        <v>483</v>
      </c>
      <c r="C173" s="120" t="s">
        <v>439</v>
      </c>
      <c r="D173" s="121" t="s">
        <v>173</v>
      </c>
      <c r="E173" s="122">
        <f>O145</f>
        <v>50</v>
      </c>
      <c r="F173" s="119" t="s">
        <v>174</v>
      </c>
      <c r="G173" s="51"/>
      <c r="I173" s="36"/>
      <c r="J173" s="36"/>
      <c r="K173" s="36"/>
      <c r="L173" s="36">
        <f>4*((112.5^2+112.5^2))</f>
        <v>101250</v>
      </c>
      <c r="M173" s="160"/>
      <c r="N173" s="160"/>
      <c r="O173" s="123"/>
      <c r="P173" s="47"/>
      <c r="Q173" s="47">
        <f t="shared" si="5"/>
        <v>0</v>
      </c>
      <c r="R173" s="47">
        <f>IF(S173&gt;0,$Q$145*2*(($E$42*S173+#REF!))^2,0)</f>
        <v>0</v>
      </c>
      <c r="S173" s="47"/>
      <c r="T173" s="108"/>
    </row>
    <row r="174" spans="1:20" ht="15.75">
      <c r="B174" s="119" t="s">
        <v>484</v>
      </c>
      <c r="C174" s="120" t="s">
        <v>440</v>
      </c>
      <c r="D174" s="121" t="s">
        <v>173</v>
      </c>
      <c r="E174" s="122">
        <f>T145</f>
        <v>112.5</v>
      </c>
      <c r="F174" s="119" t="s">
        <v>174</v>
      </c>
      <c r="G174" s="51"/>
      <c r="I174" s="36"/>
      <c r="J174" s="36"/>
      <c r="K174" s="36"/>
      <c r="L174" s="8">
        <f>4*(112.5^2+37.5^2)</f>
        <v>56250</v>
      </c>
      <c r="M174" s="160"/>
      <c r="N174" s="160"/>
      <c r="O174" s="118"/>
      <c r="P174" s="47"/>
      <c r="Q174" s="47">
        <f t="shared" si="5"/>
        <v>0</v>
      </c>
      <c r="R174" s="47">
        <f>IF(S174&gt;0,$Q$145*2*(($E$42*S174+#REF!))^2,0)</f>
        <v>0</v>
      </c>
      <c r="S174" s="47"/>
      <c r="T174" s="108"/>
    </row>
    <row r="175" spans="1:20" ht="33">
      <c r="B175" s="44" t="s">
        <v>485</v>
      </c>
      <c r="C175" s="159" t="s">
        <v>464</v>
      </c>
      <c r="D175" s="10" t="s">
        <v>173</v>
      </c>
      <c r="E175" s="43">
        <f>E160</f>
        <v>199.01538461538462</v>
      </c>
      <c r="F175" s="36" t="s">
        <v>8</v>
      </c>
      <c r="G175" s="43"/>
      <c r="I175" s="36"/>
      <c r="J175" s="36"/>
      <c r="K175" s="36"/>
      <c r="L175" s="8">
        <f>4*(112.5^2+37.5^2)</f>
        <v>56250</v>
      </c>
      <c r="M175" s="160"/>
      <c r="N175" s="160"/>
      <c r="O175" s="118"/>
      <c r="P175" s="47"/>
      <c r="Q175" s="47">
        <f t="shared" si="5"/>
        <v>0</v>
      </c>
      <c r="R175" s="47">
        <f>IF(S175&gt;0,$Q$145*2*(($E$42*S175+#REF!))^2,0)</f>
        <v>0</v>
      </c>
      <c r="S175" s="47"/>
      <c r="T175" s="108"/>
    </row>
    <row r="176" spans="1:20" ht="33">
      <c r="B176" s="44" t="s">
        <v>486</v>
      </c>
      <c r="C176" s="159" t="s">
        <v>451</v>
      </c>
      <c r="D176" s="10" t="s">
        <v>173</v>
      </c>
      <c r="E176" s="43">
        <f>E150</f>
        <v>260.86994563064053</v>
      </c>
      <c r="F176" s="36" t="s">
        <v>8</v>
      </c>
      <c r="G176" s="36"/>
      <c r="I176" s="36"/>
      <c r="J176" s="36"/>
      <c r="K176" s="36"/>
      <c r="L176" s="36">
        <f>L172+L173+L174+L175</f>
        <v>225000</v>
      </c>
      <c r="M176" s="160"/>
      <c r="N176" s="160"/>
      <c r="O176" s="118"/>
      <c r="P176" s="47"/>
      <c r="Q176" s="47">
        <f t="shared" si="5"/>
        <v>0</v>
      </c>
      <c r="R176" s="47">
        <f>IF(S176&gt;0,$Q$145*2*(($E$42*S176+#REF!))^2,0)</f>
        <v>0</v>
      </c>
      <c r="S176" s="47"/>
      <c r="T176" s="108"/>
    </row>
    <row r="177" spans="1:20" ht="18.75">
      <c r="B177" s="36" t="s">
        <v>487</v>
      </c>
      <c r="C177" s="159" t="s">
        <v>488</v>
      </c>
      <c r="D177" s="10" t="s">
        <v>173</v>
      </c>
      <c r="E177" s="36" t="s">
        <v>489</v>
      </c>
      <c r="F177" s="36"/>
      <c r="G177" s="36"/>
      <c r="I177" s="36"/>
      <c r="J177" s="36"/>
      <c r="K177" s="36"/>
      <c r="L177" s="36"/>
      <c r="M177" s="36"/>
      <c r="N177" s="160"/>
      <c r="O177" s="106"/>
      <c r="P177" s="47"/>
      <c r="Q177" s="47">
        <f t="shared" si="5"/>
        <v>0</v>
      </c>
      <c r="R177" s="47">
        <f>IF(S177&gt;0,$Q$145*2*(($E$42*S177+#REF!))^2,0)</f>
        <v>0</v>
      </c>
      <c r="S177" s="47"/>
      <c r="T177" s="108"/>
    </row>
    <row r="178" spans="1:20" ht="15.75">
      <c r="B178" s="12"/>
      <c r="D178" s="10" t="s">
        <v>173</v>
      </c>
      <c r="E178" s="43">
        <f>E164/MIN(E175,E176)</f>
        <v>4.8009128915179264</v>
      </c>
      <c r="F178" s="159" t="s">
        <v>229</v>
      </c>
      <c r="G178" s="43"/>
      <c r="J178" s="86"/>
      <c r="K178" s="86"/>
      <c r="L178" s="86"/>
      <c r="M178" s="160"/>
      <c r="N178" s="160"/>
      <c r="O178" s="106"/>
      <c r="P178" s="47"/>
      <c r="Q178" s="47">
        <f t="shared" si="5"/>
        <v>0</v>
      </c>
      <c r="R178" s="47">
        <f>IF(S178&gt;0,$Q$145*2*(($E$42*S178+#REF!))^2,0)</f>
        <v>0</v>
      </c>
      <c r="S178" s="47"/>
      <c r="T178" s="108"/>
    </row>
    <row r="179" spans="1:20" ht="17.25">
      <c r="B179" s="45" t="s">
        <v>490</v>
      </c>
      <c r="C179" s="83" t="s">
        <v>491</v>
      </c>
      <c r="D179" s="10" t="s">
        <v>173</v>
      </c>
      <c r="E179" s="124">
        <v>8</v>
      </c>
      <c r="F179" s="83" t="s">
        <v>229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7"/>
      <c r="Q179" s="47">
        <f>IF(O179&gt;0,R177*2*($E$44+Q178)^2,0)</f>
        <v>0</v>
      </c>
      <c r="R179" s="47">
        <f>IF(S179&gt;0,$Q$145*2*(($E$42*S179+#REF!))^2,0)</f>
        <v>0</v>
      </c>
      <c r="S179" s="47"/>
      <c r="T179" s="108"/>
    </row>
    <row r="180" spans="1:20" ht="17.25">
      <c r="B180" s="83" t="s">
        <v>227</v>
      </c>
      <c r="C180" s="83" t="s">
        <v>492</v>
      </c>
      <c r="D180" s="10" t="s">
        <v>173</v>
      </c>
      <c r="E180" s="124">
        <f>E37</f>
        <v>2</v>
      </c>
      <c r="F180" s="83" t="s">
        <v>229</v>
      </c>
      <c r="G180" s="126" t="s">
        <v>493</v>
      </c>
      <c r="I180" s="127"/>
      <c r="J180" s="127"/>
      <c r="K180" s="127"/>
      <c r="L180" s="127"/>
      <c r="M180" s="160"/>
      <c r="N180" s="160"/>
      <c r="O180" s="106"/>
      <c r="P180" s="47"/>
      <c r="Q180" s="47">
        <f>IF(O180&gt;0,R178*2*($E$44+#REF!)^2,0)</f>
        <v>0</v>
      </c>
      <c r="R180" s="47">
        <f>IF(S180&gt;0,$Q$145*2*(($E$42*S180+#REF!))^2,0)</f>
        <v>0</v>
      </c>
      <c r="S180" s="47"/>
      <c r="T180" s="108"/>
    </row>
    <row r="181" spans="1:20" ht="17.25">
      <c r="B181" s="83" t="s">
        <v>494</v>
      </c>
      <c r="C181" s="83" t="s">
        <v>495</v>
      </c>
      <c r="D181" s="10" t="s">
        <v>173</v>
      </c>
      <c r="E181" s="128">
        <f>E179/E180</f>
        <v>4</v>
      </c>
      <c r="F181" s="83" t="s">
        <v>229</v>
      </c>
      <c r="G181" s="129"/>
      <c r="I181" s="127"/>
      <c r="J181" s="127"/>
      <c r="K181" s="127"/>
      <c r="L181" s="127"/>
      <c r="M181" s="160"/>
      <c r="N181" s="160"/>
      <c r="O181" s="106"/>
      <c r="P181" s="47"/>
      <c r="Q181" s="47">
        <f>IF(O181&gt;0,#REF!*2*($E$44+Q179)^2,0)</f>
        <v>0</v>
      </c>
      <c r="R181" s="47">
        <f>IF(S181&gt;0,$Q$145*2*(($E$42*S181+#REF!))^2,0)</f>
        <v>0</v>
      </c>
      <c r="S181" s="47"/>
      <c r="T181" s="108"/>
    </row>
    <row r="182" spans="1:20" ht="17.25">
      <c r="B182" s="83" t="s">
        <v>496</v>
      </c>
      <c r="C182" s="83" t="s">
        <v>497</v>
      </c>
      <c r="D182" s="10" t="s">
        <v>173</v>
      </c>
      <c r="E182" s="130">
        <f>+((E181-1)*E44+1*E46)*2+E45</f>
        <v>650</v>
      </c>
      <c r="F182" s="83" t="s">
        <v>174</v>
      </c>
      <c r="G182" s="131"/>
      <c r="I182" s="131"/>
      <c r="J182" s="131"/>
      <c r="L182" s="131"/>
      <c r="M182" s="160"/>
      <c r="N182" s="160"/>
      <c r="O182" s="106"/>
      <c r="P182" s="47"/>
      <c r="Q182" s="47">
        <f>IF(O182&gt;0,R179*2*($E$44+Q180)^2,0)</f>
        <v>0</v>
      </c>
      <c r="R182" s="47">
        <f>IF(S182&gt;0,$Q$145*2*(($E$42*S182+#REF!))^2,0)</f>
        <v>0</v>
      </c>
      <c r="S182" s="47"/>
      <c r="T182" s="108"/>
    </row>
    <row r="183" spans="1:20" ht="15.75">
      <c r="B183" s="45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7"/>
      <c r="Q183" s="47">
        <f>IF(O183&gt;0,R180*2*($E$44+Q181)^2,0)</f>
        <v>0</v>
      </c>
      <c r="R183" s="47">
        <f>IF(S183&gt;0,$Q$145*2*(($E$42*S183+#REF!))^2,0)</f>
        <v>0</v>
      </c>
      <c r="S183" s="47"/>
      <c r="T183" s="108"/>
    </row>
    <row r="184" spans="1:20" ht="16.5" thickBot="1">
      <c r="A184" s="7" t="s">
        <v>498</v>
      </c>
      <c r="B184" s="11" t="s">
        <v>499</v>
      </c>
      <c r="O184" s="132"/>
      <c r="P184" s="133" t="s">
        <v>500</v>
      </c>
      <c r="Q184" s="133">
        <f>SUM(Q147:Q183)</f>
        <v>20000</v>
      </c>
      <c r="R184" s="133">
        <f>SUM(R147:R183)</f>
        <v>56250</v>
      </c>
      <c r="S184" s="134">
        <f>Q184+R184</f>
        <v>76250</v>
      </c>
      <c r="T184" s="135"/>
    </row>
    <row r="185" spans="1:20" ht="15.75">
      <c r="A185" s="7" t="s">
        <v>416</v>
      </c>
      <c r="B185" s="11" t="s">
        <v>417</v>
      </c>
    </row>
    <row r="186" spans="1:20" ht="48.75">
      <c r="B186" s="44" t="s">
        <v>501</v>
      </c>
      <c r="C186" s="159" t="s">
        <v>502</v>
      </c>
      <c r="D186" s="12" t="s">
        <v>173</v>
      </c>
      <c r="E186" s="43" t="s">
        <v>503</v>
      </c>
      <c r="F186" s="36"/>
      <c r="G186" s="36"/>
      <c r="I186" s="36"/>
      <c r="J186" s="36"/>
      <c r="K186" s="36"/>
      <c r="L186" s="36"/>
      <c r="M186" s="36"/>
      <c r="N186" s="160"/>
      <c r="O186" s="160"/>
    </row>
    <row r="187" spans="1:20" ht="15.75">
      <c r="B187" s="36"/>
      <c r="D187" s="12" t="s">
        <v>173</v>
      </c>
      <c r="E187" s="43">
        <f>((E53/SQRT(3))*((E54*E127)+(E55*E126)))/1000</f>
        <v>326.08743203830068</v>
      </c>
      <c r="F187" s="8" t="s">
        <v>8</v>
      </c>
      <c r="G187" s="43"/>
      <c r="I187" s="36"/>
      <c r="J187" s="36"/>
      <c r="K187" s="36"/>
      <c r="L187" s="36"/>
      <c r="M187" s="160"/>
      <c r="N187" s="160"/>
      <c r="O187" s="160"/>
    </row>
    <row r="188" spans="1:20" ht="33">
      <c r="B188" s="160" t="s">
        <v>504</v>
      </c>
      <c r="C188" s="159" t="s">
        <v>505</v>
      </c>
      <c r="D188" s="12" t="s">
        <v>173</v>
      </c>
      <c r="E188" s="36" t="s">
        <v>506</v>
      </c>
      <c r="F188" s="8" t="s">
        <v>8</v>
      </c>
      <c r="G188" s="36"/>
      <c r="I188" s="36"/>
      <c r="J188" s="36"/>
      <c r="K188" s="36"/>
      <c r="L188" s="36"/>
      <c r="M188" s="160"/>
      <c r="N188" s="160"/>
      <c r="O188" s="160"/>
    </row>
    <row r="189" spans="1:20" ht="15.75">
      <c r="B189" s="36"/>
      <c r="D189" s="12" t="s">
        <v>173</v>
      </c>
      <c r="E189" s="43">
        <f>E187/E113</f>
        <v>260.86994563064053</v>
      </c>
      <c r="F189" s="8" t="s">
        <v>8</v>
      </c>
      <c r="G189" s="43"/>
      <c r="I189" s="36"/>
      <c r="J189" s="36"/>
      <c r="K189" s="36"/>
      <c r="L189" s="36"/>
      <c r="M189" s="160"/>
      <c r="N189" s="160"/>
      <c r="O189" s="160"/>
    </row>
    <row r="190" spans="1:20" ht="15.75">
      <c r="B190" s="11" t="s">
        <v>507</v>
      </c>
      <c r="C190" s="83"/>
      <c r="D190" s="10"/>
      <c r="E190" s="84"/>
      <c r="F190" s="84"/>
      <c r="G190" s="84"/>
      <c r="H190" s="53"/>
      <c r="I190" s="85"/>
    </row>
    <row r="191" spans="1:20" ht="15.75">
      <c r="B191" s="11" t="s">
        <v>508</v>
      </c>
      <c r="C191" s="83"/>
      <c r="D191" s="10"/>
      <c r="E191" s="84"/>
      <c r="F191" s="84"/>
      <c r="G191" s="84"/>
      <c r="H191" s="53"/>
      <c r="I191" s="85"/>
    </row>
    <row r="192" spans="1:20" ht="15.75">
      <c r="B192" s="53" t="s">
        <v>509</v>
      </c>
      <c r="C192" s="83"/>
      <c r="D192" s="10"/>
      <c r="E192" s="84"/>
      <c r="F192" s="84"/>
      <c r="G192" s="84"/>
      <c r="H192" s="53"/>
      <c r="I192" s="85"/>
    </row>
    <row r="193" spans="1:12" ht="33">
      <c r="B193" s="44" t="s">
        <v>427</v>
      </c>
      <c r="C193" s="44" t="s">
        <v>510</v>
      </c>
      <c r="D193" s="12" t="s">
        <v>173</v>
      </c>
      <c r="E193" s="36" t="s">
        <v>511</v>
      </c>
      <c r="F193" s="43" t="s">
        <v>174</v>
      </c>
    </row>
    <row r="194" spans="1:12" ht="15.75">
      <c r="B194" s="44"/>
      <c r="C194" s="44"/>
      <c r="D194" s="12" t="s">
        <v>173</v>
      </c>
      <c r="E194" s="51">
        <f>15*E51</f>
        <v>360</v>
      </c>
      <c r="F194" s="43" t="s">
        <v>174</v>
      </c>
    </row>
    <row r="195" spans="1:12" ht="64.5">
      <c r="B195" s="44" t="s">
        <v>430</v>
      </c>
      <c r="C195" s="159" t="s">
        <v>512</v>
      </c>
      <c r="D195" s="12" t="s">
        <v>173</v>
      </c>
      <c r="E195" s="36">
        <f>((E227/E52)-1)*E57</f>
        <v>124.99999999999999</v>
      </c>
      <c r="F195" s="8" t="s">
        <v>174</v>
      </c>
      <c r="G195" s="45" t="str">
        <f>IF(E195&lt;E194,"Condition 1","Condition 2")</f>
        <v>Condition 1</v>
      </c>
      <c r="J195" s="45"/>
      <c r="K195" s="45"/>
      <c r="L195" s="45"/>
    </row>
    <row r="196" spans="1:12" ht="15.75">
      <c r="B196" s="160" t="s">
        <v>432</v>
      </c>
      <c r="E196" s="159"/>
      <c r="J196" s="160"/>
      <c r="K196" s="160"/>
      <c r="L196" s="160"/>
    </row>
    <row r="197" spans="1:12" ht="18.75">
      <c r="B197" s="44" t="s">
        <v>434</v>
      </c>
      <c r="C197" s="159" t="s">
        <v>513</v>
      </c>
      <c r="D197" s="12" t="s">
        <v>173</v>
      </c>
      <c r="E197" s="43">
        <v>1</v>
      </c>
      <c r="J197" s="160"/>
      <c r="K197" s="160"/>
      <c r="L197" s="160"/>
    </row>
    <row r="198" spans="1:12" ht="15.75">
      <c r="B198" s="160" t="s">
        <v>437</v>
      </c>
      <c r="E198" s="159"/>
      <c r="J198" s="160"/>
      <c r="K198" s="160"/>
      <c r="L198" s="160"/>
    </row>
    <row r="199" spans="1:12" ht="15.75">
      <c r="B199" s="8" t="s">
        <v>442</v>
      </c>
      <c r="C199" s="159" t="s">
        <v>443</v>
      </c>
      <c r="D199" s="12" t="s">
        <v>173</v>
      </c>
      <c r="E199" s="158" t="s">
        <v>514</v>
      </c>
      <c r="F199" s="43"/>
      <c r="J199" s="98"/>
      <c r="K199" s="86"/>
      <c r="L199" s="86"/>
    </row>
    <row r="200" spans="1:12" ht="15.75">
      <c r="B200" s="53" t="s">
        <v>445</v>
      </c>
      <c r="C200" s="159" t="s">
        <v>443</v>
      </c>
      <c r="D200" s="12" t="s">
        <v>173</v>
      </c>
      <c r="E200" s="43">
        <f>1.075-(E195/(200*E51))</f>
        <v>1.0489583333333332</v>
      </c>
      <c r="F200" s="43"/>
      <c r="J200" s="185" t="str">
        <f>IF(E200&gt;0.75,IF(E200&lt;1,"Ok","Not Ok"),"Not Ok ")</f>
        <v>Not Ok</v>
      </c>
      <c r="K200" s="185"/>
      <c r="L200" s="185"/>
    </row>
    <row r="201" spans="1:12" ht="15.75">
      <c r="B201" s="53"/>
      <c r="E201" s="158"/>
      <c r="F201" s="43"/>
      <c r="J201" s="160"/>
      <c r="K201" s="160"/>
      <c r="L201" s="160"/>
    </row>
    <row r="202" spans="1:12" ht="15.75">
      <c r="B202" s="8" t="s">
        <v>448</v>
      </c>
      <c r="D202" s="12" t="s">
        <v>173</v>
      </c>
      <c r="E202" s="43">
        <f>IF(E195&gt;E194,E200,E197)</f>
        <v>1</v>
      </c>
      <c r="F202" s="43"/>
      <c r="J202" s="160"/>
      <c r="K202" s="160"/>
      <c r="L202" s="160"/>
    </row>
    <row r="203" spans="1:12" ht="32.25">
      <c r="B203" s="160" t="s">
        <v>515</v>
      </c>
      <c r="C203" s="83" t="s">
        <v>516</v>
      </c>
      <c r="D203" s="10" t="s">
        <v>173</v>
      </c>
      <c r="E203" s="85" t="s">
        <v>517</v>
      </c>
      <c r="F203" s="53" t="s">
        <v>8</v>
      </c>
      <c r="J203" s="160"/>
      <c r="K203" s="160"/>
      <c r="L203" s="160"/>
    </row>
    <row r="204" spans="1:12" ht="15.75">
      <c r="B204" s="53"/>
      <c r="C204" s="83"/>
      <c r="D204" s="10" t="s">
        <v>173</v>
      </c>
      <c r="E204" s="85">
        <f>E202*E189</f>
        <v>260.86994563064053</v>
      </c>
      <c r="F204" s="53" t="s">
        <v>8</v>
      </c>
      <c r="J204" s="160"/>
      <c r="K204" s="160"/>
      <c r="L204" s="160"/>
    </row>
    <row r="205" spans="1:12" ht="15.75">
      <c r="B205" s="53"/>
      <c r="D205" s="10"/>
      <c r="E205" s="84"/>
      <c r="F205" s="84"/>
      <c r="G205" s="84"/>
      <c r="H205" s="53"/>
      <c r="J205" s="160"/>
      <c r="K205" s="160"/>
      <c r="L205" s="160"/>
    </row>
    <row r="206" spans="1:12" ht="15.75">
      <c r="A206" s="7" t="s">
        <v>453</v>
      </c>
      <c r="B206" s="11" t="s">
        <v>518</v>
      </c>
      <c r="C206" s="83"/>
      <c r="D206" s="10"/>
      <c r="E206" s="84"/>
      <c r="F206" s="84"/>
      <c r="G206" s="84"/>
      <c r="H206" s="85"/>
    </row>
    <row r="207" spans="1:12" ht="18.75">
      <c r="B207" s="110" t="s">
        <v>519</v>
      </c>
      <c r="C207" s="111" t="s">
        <v>520</v>
      </c>
      <c r="D207" s="10" t="s">
        <v>173</v>
      </c>
      <c r="E207" s="43" t="s">
        <v>521</v>
      </c>
      <c r="F207" s="43"/>
      <c r="G207" s="43"/>
      <c r="I207" s="43"/>
      <c r="J207" s="43"/>
      <c r="K207" s="43"/>
      <c r="L207" s="43"/>
    </row>
    <row r="208" spans="1:12" ht="15.75">
      <c r="C208" s="111"/>
      <c r="D208" s="10" t="s">
        <v>173</v>
      </c>
      <c r="E208" s="43">
        <f>MIN((E58/(3*E124)),(E57/(3*E124))-0.25,(E53/E73),1)</f>
        <v>0.64102564102564108</v>
      </c>
      <c r="F208" s="53"/>
      <c r="G208" s="43"/>
      <c r="I208" s="85"/>
    </row>
    <row r="209" spans="1:24" ht="48.75">
      <c r="B209" s="44" t="s">
        <v>522</v>
      </c>
      <c r="C209" s="159" t="s">
        <v>523</v>
      </c>
      <c r="D209" s="10" t="s">
        <v>173</v>
      </c>
      <c r="E209" s="51">
        <f>MIN((E74*2),E6)</f>
        <v>9.6</v>
      </c>
      <c r="F209" s="43" t="s">
        <v>174</v>
      </c>
      <c r="G209" s="51"/>
    </row>
    <row r="210" spans="1:24" ht="18.75">
      <c r="B210" s="8" t="s">
        <v>460</v>
      </c>
      <c r="C210" s="159" t="s">
        <v>524</v>
      </c>
      <c r="D210" s="10" t="s">
        <v>173</v>
      </c>
      <c r="E210" s="158" t="s">
        <v>525</v>
      </c>
      <c r="F210" s="53"/>
      <c r="G210" s="84"/>
      <c r="I210" s="43"/>
    </row>
    <row r="211" spans="1:24" ht="15.75">
      <c r="D211" s="12" t="s">
        <v>173</v>
      </c>
      <c r="E211" s="43">
        <f>((2.5*E208*E51*E209*E73)/1000)</f>
        <v>180.92307692307693</v>
      </c>
      <c r="F211" s="43" t="s">
        <v>8</v>
      </c>
      <c r="G211" s="43"/>
    </row>
    <row r="212" spans="1:24" ht="51.75">
      <c r="B212" s="44" t="s">
        <v>526</v>
      </c>
      <c r="C212" s="159" t="s">
        <v>527</v>
      </c>
      <c r="D212" s="12" t="s">
        <v>173</v>
      </c>
      <c r="E212" s="8" t="s">
        <v>528</v>
      </c>
      <c r="F212" s="85"/>
      <c r="G212" s="84"/>
    </row>
    <row r="213" spans="1:24" ht="15.75">
      <c r="D213" s="12" t="s">
        <v>173</v>
      </c>
      <c r="E213" s="43">
        <f>E211/E113</f>
        <v>144.73846153846154</v>
      </c>
      <c r="F213" s="43" t="s">
        <v>8</v>
      </c>
      <c r="G213" s="43"/>
    </row>
    <row r="214" spans="1:24" ht="32.25">
      <c r="B214" s="160" t="s">
        <v>529</v>
      </c>
      <c r="C214" s="83" t="s">
        <v>530</v>
      </c>
      <c r="D214" s="10" t="s">
        <v>173</v>
      </c>
      <c r="E214" s="85">
        <f>E213</f>
        <v>144.73846153846154</v>
      </c>
      <c r="F214" s="85" t="s">
        <v>8</v>
      </c>
      <c r="G214" s="85"/>
    </row>
    <row r="215" spans="1:24" ht="15.75">
      <c r="E215" s="186"/>
      <c r="F215" s="186"/>
      <c r="G215" s="186"/>
      <c r="I215" s="43"/>
    </row>
    <row r="216" spans="1:24" ht="15.75">
      <c r="A216" s="7" t="s">
        <v>468</v>
      </c>
      <c r="B216" s="113" t="s">
        <v>531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160"/>
      <c r="O216" s="160"/>
    </row>
    <row r="217" spans="1:24" ht="20.25">
      <c r="B217" s="36" t="s">
        <v>532</v>
      </c>
      <c r="C217" s="159" t="s">
        <v>533</v>
      </c>
      <c r="D217" s="10" t="s">
        <v>173</v>
      </c>
      <c r="E217" s="36" t="s">
        <v>534</v>
      </c>
      <c r="F217" s="36"/>
      <c r="G217" s="36"/>
      <c r="H217" s="36"/>
      <c r="I217" s="36"/>
      <c r="J217" s="36"/>
      <c r="K217" s="36"/>
      <c r="L217" s="36"/>
      <c r="M217" s="36"/>
      <c r="N217" s="160"/>
      <c r="O217" s="160"/>
      <c r="V217" s="36"/>
      <c r="W217" s="36"/>
      <c r="X217" s="36"/>
    </row>
    <row r="218" spans="1:24" ht="15.75">
      <c r="B218" s="36"/>
      <c r="D218" s="10" t="s">
        <v>173</v>
      </c>
      <c r="E218" s="43">
        <f>SQRT((E220^2)+(E222^2))</f>
        <v>745.5960709495024</v>
      </c>
      <c r="F218" s="36" t="s">
        <v>8</v>
      </c>
      <c r="G218" s="43"/>
      <c r="I218" s="36"/>
      <c r="J218" s="36"/>
      <c r="K218" s="36"/>
      <c r="L218" s="36"/>
      <c r="M218" s="160"/>
      <c r="N218" s="160"/>
      <c r="O218" s="160"/>
      <c r="V218" s="36"/>
      <c r="W218" s="36"/>
      <c r="X218" s="36"/>
    </row>
    <row r="219" spans="1:24" ht="18.75">
      <c r="B219" s="36" t="s">
        <v>535</v>
      </c>
      <c r="C219" s="159" t="s">
        <v>536</v>
      </c>
      <c r="D219" s="10" t="s">
        <v>173</v>
      </c>
      <c r="E219" s="36" t="s">
        <v>537</v>
      </c>
      <c r="F219" s="36"/>
      <c r="G219" s="36"/>
      <c r="I219" s="36"/>
      <c r="J219" s="36"/>
      <c r="K219" s="36"/>
      <c r="L219" s="36"/>
      <c r="M219" s="36"/>
      <c r="N219" s="160"/>
      <c r="O219" s="160"/>
      <c r="V219" s="36"/>
      <c r="W219" s="36"/>
      <c r="X219" s="36"/>
    </row>
    <row r="220" spans="1:24" ht="15.75">
      <c r="B220" s="113"/>
      <c r="D220" s="10" t="s">
        <v>173</v>
      </c>
      <c r="E220" s="43">
        <f>(((E3-E5-E5)*E6)/E81)*E26</f>
        <v>679.95002879999981</v>
      </c>
      <c r="F220" s="36" t="s">
        <v>8</v>
      </c>
      <c r="I220" s="36"/>
      <c r="J220" s="36"/>
      <c r="K220" s="36"/>
      <c r="L220" s="36"/>
      <c r="M220" s="160"/>
      <c r="N220" s="36"/>
      <c r="O220" s="36"/>
      <c r="P220" s="36"/>
      <c r="Q220" s="83"/>
      <c r="R220" s="83"/>
      <c r="S220" s="36"/>
      <c r="T220" s="36"/>
      <c r="U220" s="36"/>
      <c r="V220" s="36"/>
      <c r="W220" s="36"/>
      <c r="X220" s="36"/>
    </row>
    <row r="221" spans="1:24" ht="18.75">
      <c r="B221" s="36" t="s">
        <v>538</v>
      </c>
      <c r="C221" s="159" t="s">
        <v>539</v>
      </c>
      <c r="D221" s="10" t="s">
        <v>173</v>
      </c>
      <c r="E221" s="8" t="s">
        <v>540</v>
      </c>
      <c r="I221" s="36"/>
      <c r="J221" s="36"/>
      <c r="K221" s="103"/>
      <c r="L221" s="36"/>
      <c r="M221" s="160"/>
      <c r="N221" s="160"/>
      <c r="O221" s="160"/>
      <c r="P221" s="8" t="s">
        <v>541</v>
      </c>
      <c r="Q221" s="8">
        <v>1</v>
      </c>
      <c r="R221" s="83"/>
      <c r="S221" s="36"/>
      <c r="T221" s="36"/>
      <c r="U221" s="36"/>
      <c r="V221" s="36"/>
      <c r="W221" s="36"/>
      <c r="X221" s="36"/>
    </row>
    <row r="222" spans="1:24" ht="15.75">
      <c r="B222" s="36"/>
      <c r="D222" s="10" t="s">
        <v>173</v>
      </c>
      <c r="E222" s="43">
        <f>E32</f>
        <v>305.91086831006004</v>
      </c>
      <c r="F222" s="36" t="s">
        <v>8</v>
      </c>
      <c r="G222" s="36"/>
      <c r="I222" s="36"/>
      <c r="J222" s="36"/>
      <c r="K222" s="39"/>
      <c r="L222" s="36"/>
      <c r="M222" s="160"/>
      <c r="N222" s="160"/>
      <c r="O222" s="160"/>
      <c r="P222" s="8" t="s">
        <v>542</v>
      </c>
      <c r="Q222" s="8">
        <v>0.7</v>
      </c>
      <c r="R222" s="83"/>
      <c r="S222" s="36"/>
      <c r="T222" s="36"/>
      <c r="U222" s="36"/>
      <c r="V222" s="36"/>
      <c r="W222" s="36"/>
      <c r="X222" s="36"/>
    </row>
    <row r="223" spans="1:24" ht="33">
      <c r="B223" s="44" t="s">
        <v>543</v>
      </c>
      <c r="C223" s="159" t="s">
        <v>544</v>
      </c>
      <c r="D223" s="10" t="s">
        <v>173</v>
      </c>
      <c r="E223" s="43">
        <f>E204</f>
        <v>260.86994563064053</v>
      </c>
      <c r="F223" s="36" t="s">
        <v>8</v>
      </c>
      <c r="G223" s="36"/>
      <c r="I223" s="36"/>
      <c r="J223" s="36"/>
      <c r="K223" s="36"/>
      <c r="L223" s="36"/>
      <c r="M223" s="160"/>
      <c r="N223" s="160"/>
      <c r="O223" s="160"/>
      <c r="P223" s="8" t="s">
        <v>545</v>
      </c>
      <c r="Q223" s="8">
        <v>0.7</v>
      </c>
      <c r="R223" s="83"/>
      <c r="S223" s="36"/>
      <c r="T223" s="36"/>
      <c r="U223" s="36"/>
      <c r="V223" s="36"/>
      <c r="W223" s="36"/>
      <c r="X223" s="36"/>
    </row>
    <row r="224" spans="1:24" ht="33">
      <c r="B224" s="44" t="s">
        <v>546</v>
      </c>
      <c r="C224" s="159" t="s">
        <v>527</v>
      </c>
      <c r="D224" s="10" t="s">
        <v>173</v>
      </c>
      <c r="E224" s="43">
        <f>E214</f>
        <v>144.73846153846154</v>
      </c>
      <c r="F224" s="36" t="s">
        <v>8</v>
      </c>
      <c r="G224" s="43"/>
      <c r="I224" s="36"/>
      <c r="J224" s="36"/>
      <c r="K224" s="36"/>
      <c r="L224" s="36"/>
      <c r="M224" s="160"/>
      <c r="N224" s="160"/>
      <c r="O224" s="160"/>
      <c r="P224" s="8" t="s">
        <v>547</v>
      </c>
      <c r="Q224" s="8">
        <v>0.5</v>
      </c>
      <c r="R224" s="83"/>
      <c r="S224" s="36"/>
      <c r="T224" s="36"/>
      <c r="U224" s="36"/>
      <c r="V224" s="36"/>
      <c r="W224" s="36"/>
      <c r="X224" s="36"/>
    </row>
    <row r="225" spans="1:27" ht="18.75">
      <c r="B225" s="36" t="s">
        <v>487</v>
      </c>
      <c r="C225" s="159" t="s">
        <v>488</v>
      </c>
      <c r="D225" s="10" t="s">
        <v>173</v>
      </c>
      <c r="E225" s="36" t="s">
        <v>548</v>
      </c>
      <c r="F225" s="36"/>
      <c r="G225" s="36"/>
      <c r="I225" s="36"/>
      <c r="J225" s="36"/>
      <c r="K225" s="36"/>
      <c r="L225" s="36"/>
      <c r="M225" s="36"/>
      <c r="N225" s="160"/>
      <c r="O225" s="160"/>
      <c r="P225" s="83"/>
      <c r="Q225" s="83"/>
      <c r="R225" s="83"/>
      <c r="S225" s="83"/>
      <c r="T225" s="36"/>
      <c r="U225" s="36"/>
      <c r="V225" s="36"/>
      <c r="W225" s="36"/>
      <c r="X225" s="36"/>
    </row>
    <row r="226" spans="1:27" ht="15.75">
      <c r="B226" s="12"/>
      <c r="D226" s="10" t="s">
        <v>173</v>
      </c>
      <c r="E226" s="43">
        <f>E218/(MIN(E224,E223))</f>
        <v>5.1513333983543426</v>
      </c>
      <c r="F226" s="159" t="s">
        <v>229</v>
      </c>
      <c r="G226" s="43"/>
      <c r="J226" s="45"/>
      <c r="K226" s="45"/>
      <c r="L226" s="45"/>
      <c r="M226" s="160"/>
      <c r="N226" s="160"/>
      <c r="O226" s="160"/>
      <c r="P226" s="83"/>
      <c r="Q226" s="83"/>
      <c r="R226" s="83"/>
      <c r="S226" s="36"/>
      <c r="T226" s="36"/>
      <c r="U226" s="36"/>
      <c r="V226" s="36"/>
      <c r="W226" s="36"/>
      <c r="X226" s="36"/>
    </row>
    <row r="227" spans="1:27" ht="17.25">
      <c r="B227" s="45" t="s">
        <v>549</v>
      </c>
      <c r="C227" s="83" t="s">
        <v>550</v>
      </c>
      <c r="D227" s="10" t="s">
        <v>173</v>
      </c>
      <c r="E227" s="124">
        <v>8</v>
      </c>
      <c r="F227" s="83" t="s">
        <v>229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36"/>
      <c r="T227" s="36"/>
      <c r="U227" s="36"/>
      <c r="V227" s="36"/>
      <c r="W227" s="36"/>
      <c r="X227" s="36"/>
    </row>
    <row r="228" spans="1:27" ht="17.25">
      <c r="B228" s="83" t="s">
        <v>227</v>
      </c>
      <c r="C228" s="83" t="s">
        <v>492</v>
      </c>
      <c r="D228" s="10" t="s">
        <v>173</v>
      </c>
      <c r="E228" s="124">
        <v>2</v>
      </c>
      <c r="F228" s="83" t="s">
        <v>229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5"/>
      <c r="S228" s="36"/>
      <c r="T228" s="36"/>
      <c r="U228" s="36"/>
      <c r="V228" s="36"/>
      <c r="W228" s="36"/>
    </row>
    <row r="229" spans="1:27" ht="17.25">
      <c r="B229" s="83" t="s">
        <v>494</v>
      </c>
      <c r="C229" s="83" t="s">
        <v>495</v>
      </c>
      <c r="D229" s="10" t="s">
        <v>173</v>
      </c>
      <c r="E229" s="128">
        <f>E227/E228</f>
        <v>4</v>
      </c>
      <c r="F229" s="83" t="s">
        <v>229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8"/>
      <c r="T229" s="12"/>
      <c r="U229" s="36"/>
      <c r="V229" s="36"/>
      <c r="W229" s="36"/>
    </row>
    <row r="230" spans="1:27" ht="17.25">
      <c r="B230" s="83" t="s">
        <v>551</v>
      </c>
      <c r="C230" s="83" t="s">
        <v>552</v>
      </c>
      <c r="D230" s="10" t="s">
        <v>173</v>
      </c>
      <c r="E230" s="138">
        <f>2*E58+(E228-1)*E61*2+E61</f>
        <v>400</v>
      </c>
      <c r="F230" s="83" t="s">
        <v>174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36"/>
      <c r="T230" s="36"/>
      <c r="U230" s="36"/>
      <c r="V230" s="36"/>
      <c r="W230" s="140"/>
      <c r="Z230" s="39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36"/>
      <c r="T231" s="36"/>
      <c r="U231" s="36"/>
      <c r="V231" s="36"/>
      <c r="W231" s="103"/>
      <c r="AA231" s="39"/>
    </row>
    <row r="232" spans="1:27" ht="15.75">
      <c r="A232" s="141" t="s">
        <v>553</v>
      </c>
      <c r="B232" s="113" t="s">
        <v>554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36"/>
      <c r="U232" s="36"/>
      <c r="V232" s="36"/>
      <c r="W232" s="36"/>
      <c r="X232" s="36"/>
    </row>
    <row r="233" spans="1:27" ht="15.75">
      <c r="B233" s="113" t="s">
        <v>555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36"/>
      <c r="U233" s="36"/>
      <c r="V233" s="36"/>
      <c r="W233" s="36"/>
      <c r="X233" s="36"/>
    </row>
    <row r="234" spans="1:27" ht="20.25">
      <c r="B234" s="36" t="s">
        <v>556</v>
      </c>
      <c r="C234" s="159" t="s">
        <v>557</v>
      </c>
      <c r="D234" s="10" t="s">
        <v>173</v>
      </c>
      <c r="E234" s="51">
        <f>((E68*E66)+(2*E69*E67))</f>
        <v>3040</v>
      </c>
      <c r="F234" s="8" t="s">
        <v>407</v>
      </c>
      <c r="G234" s="51">
        <f>((E68*E66)+(2*E69*E67))-(E181*E118*E66+E181*E118*E67)</f>
        <v>1376</v>
      </c>
      <c r="I234" s="10"/>
      <c r="J234" s="10"/>
      <c r="K234" s="10"/>
      <c r="L234"/>
      <c r="M234"/>
      <c r="N234" s="160"/>
      <c r="O234" s="160"/>
      <c r="P234" s="45"/>
      <c r="Q234" s="45"/>
      <c r="R234" s="45"/>
      <c r="S234" s="36"/>
      <c r="T234" s="36"/>
      <c r="U234" s="36"/>
      <c r="V234" s="36"/>
      <c r="W234" s="36"/>
      <c r="X234" s="36"/>
    </row>
    <row r="235" spans="1:27" ht="20.25">
      <c r="B235" s="36" t="s">
        <v>558</v>
      </c>
      <c r="C235" s="159" t="s">
        <v>559</v>
      </c>
      <c r="D235" s="12" t="s">
        <v>173</v>
      </c>
      <c r="E235" s="51">
        <f>+E4*E5</f>
        <v>2756.16</v>
      </c>
      <c r="F235" s="8" t="s">
        <v>407</v>
      </c>
      <c r="G235" s="51">
        <f>+E4*E5-(E181*E36*E5)</f>
        <v>1488.96</v>
      </c>
      <c r="K235" s="143"/>
      <c r="L235"/>
      <c r="M235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7" ht="15.75">
      <c r="B236" s="45" t="s">
        <v>560</v>
      </c>
      <c r="C236" s="83"/>
      <c r="D236" s="10" t="s">
        <v>173</v>
      </c>
      <c r="E236" s="84">
        <f>E235/E234</f>
        <v>0.90663157894736834</v>
      </c>
      <c r="F236" s="125" t="str">
        <f>IF(E234&gt;=E235,"&lt;1,Satisfied","&gt;1,Unsatisfied")</f>
        <v>&lt;1,Satisfied</v>
      </c>
      <c r="G236" s="84" t="s">
        <v>561</v>
      </c>
      <c r="K236" s="10"/>
      <c r="L236"/>
      <c r="M236"/>
      <c r="N236" s="160"/>
      <c r="O236" s="160"/>
      <c r="P236" s="83"/>
      <c r="Q236" s="83"/>
      <c r="R236" s="83"/>
      <c r="S236" s="83"/>
      <c r="T236" s="36"/>
      <c r="U236" s="36"/>
      <c r="V236" s="36"/>
      <c r="W236" s="36"/>
      <c r="X236" s="36"/>
    </row>
    <row r="237" spans="1:27" ht="15.75">
      <c r="B237" s="45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36"/>
      <c r="U237" s="36"/>
      <c r="V237" s="36"/>
      <c r="W237" s="36"/>
      <c r="X237" s="36"/>
    </row>
    <row r="238" spans="1:27" ht="15.75">
      <c r="A238" s="7" t="s">
        <v>562</v>
      </c>
      <c r="B238" s="113" t="s">
        <v>563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36"/>
      <c r="U238" s="36"/>
      <c r="V238" s="36"/>
      <c r="W238" s="36"/>
      <c r="X238" s="36"/>
    </row>
    <row r="239" spans="1:27" ht="15.75">
      <c r="B239" s="45" t="s">
        <v>564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36"/>
      <c r="U239" s="36"/>
      <c r="V239" s="36"/>
      <c r="W239" s="36"/>
      <c r="X239" s="36"/>
    </row>
    <row r="240" spans="1:27" ht="15.75">
      <c r="B240" s="45" t="s">
        <v>565</v>
      </c>
      <c r="C240" s="83"/>
      <c r="D240" s="45"/>
      <c r="E240" s="45"/>
      <c r="F240" s="45"/>
      <c r="G240" s="45"/>
      <c r="H240" s="45"/>
      <c r="I240" s="45"/>
      <c r="J240" s="45"/>
      <c r="K240" s="45"/>
      <c r="L240"/>
      <c r="M240"/>
      <c r="N240" s="160"/>
      <c r="O240" s="160"/>
      <c r="P240" s="83"/>
      <c r="Q240" s="83"/>
      <c r="R240" s="83"/>
      <c r="S240" s="83"/>
      <c r="T240" s="36"/>
      <c r="U240" s="36"/>
      <c r="V240" s="36"/>
      <c r="W240" s="36"/>
      <c r="X240" s="36"/>
    </row>
    <row r="241" spans="1:24" ht="17.25">
      <c r="B241" s="45" t="s">
        <v>566</v>
      </c>
      <c r="C241" s="83"/>
      <c r="D241" s="45"/>
      <c r="E241" s="45"/>
      <c r="F241" s="45"/>
      <c r="G241" s="45"/>
      <c r="H241" s="45"/>
      <c r="I241" s="45"/>
      <c r="J241" s="45"/>
      <c r="K241" s="45"/>
      <c r="L241"/>
      <c r="M241"/>
      <c r="N241" s="160"/>
      <c r="O241" s="160"/>
      <c r="P241" s="83"/>
      <c r="Q241" s="83"/>
      <c r="R241" s="83"/>
      <c r="S241" s="83"/>
      <c r="T241" s="36"/>
      <c r="U241" s="36"/>
      <c r="V241" s="36"/>
      <c r="W241" s="36"/>
      <c r="X241" s="36"/>
    </row>
    <row r="242" spans="1:24" ht="18.75">
      <c r="B242" s="8" t="s">
        <v>567</v>
      </c>
      <c r="C242" s="159" t="s">
        <v>471</v>
      </c>
      <c r="D242" s="10" t="s">
        <v>173</v>
      </c>
      <c r="E242" s="144">
        <f>E164/2</f>
        <v>477.72776280519923</v>
      </c>
      <c r="F242" s="36" t="s">
        <v>8</v>
      </c>
      <c r="G242" s="43" t="s">
        <v>666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36"/>
      <c r="T242" s="36"/>
      <c r="U242" s="36"/>
      <c r="V242" s="36"/>
      <c r="W242" s="36"/>
      <c r="X242" s="36"/>
    </row>
    <row r="243" spans="1:24" ht="33">
      <c r="B243" s="44" t="s">
        <v>568</v>
      </c>
      <c r="C243" s="159" t="s">
        <v>569</v>
      </c>
      <c r="D243" s="10" t="s">
        <v>173</v>
      </c>
      <c r="E243" s="145">
        <f>(((E181-1)*E42)+E43)*MIN(E66,E67)</f>
        <v>2200</v>
      </c>
      <c r="F243" s="36" t="s">
        <v>407</v>
      </c>
      <c r="G243" s="36"/>
      <c r="I243" s="36"/>
      <c r="J243" s="36"/>
      <c r="K243" s="12"/>
      <c r="L243" s="12">
        <f>(((((E179/E37)-1)*E42)+E43)*E66)+((((((E179/E37)-1)*E42)+E43)*E67)*2)</f>
        <v>6600</v>
      </c>
      <c r="M243" s="160"/>
      <c r="N243" s="160"/>
      <c r="O243" s="160"/>
      <c r="P243" s="83"/>
      <c r="Q243" s="83"/>
      <c r="R243" s="83"/>
      <c r="S243" s="36"/>
      <c r="T243" s="36"/>
      <c r="U243" s="36"/>
      <c r="V243" s="36"/>
      <c r="W243" s="36"/>
      <c r="X243" s="36"/>
    </row>
    <row r="244" spans="1:24" ht="33">
      <c r="B244" s="44" t="s">
        <v>570</v>
      </c>
      <c r="C244" s="159" t="s">
        <v>571</v>
      </c>
      <c r="D244" s="10" t="s">
        <v>173</v>
      </c>
      <c r="E244" s="145">
        <f>(((E181-1)*E42)+2*E43-((E181-0.5)*E118))*MIN(E66,E67)</f>
        <v>1872</v>
      </c>
      <c r="F244" s="159" t="s">
        <v>407</v>
      </c>
      <c r="G244" s="36"/>
      <c r="I244" s="12"/>
      <c r="J244" s="12"/>
      <c r="K244" s="12"/>
      <c r="L244" s="12">
        <f>((((((E179/E37)-1)*E42)+E43)-(((E179/E37)-0.5)*E118))*E66)+((((((((E179/E37)-1)*E42)+E43))-(((E179/E37)-0.5)*E118))*2)*E67)</f>
        <v>4416</v>
      </c>
      <c r="M244" s="160"/>
      <c r="N244" s="160"/>
      <c r="O244" s="160"/>
      <c r="P244" s="83"/>
      <c r="Q244" s="83"/>
      <c r="R244" s="83"/>
      <c r="S244" s="36"/>
      <c r="T244" s="36"/>
      <c r="U244" s="36"/>
      <c r="V244" s="36"/>
      <c r="W244" s="36"/>
      <c r="X244" s="36"/>
    </row>
    <row r="245" spans="1:24" ht="48.75">
      <c r="B245" s="44" t="s">
        <v>572</v>
      </c>
      <c r="C245" s="159" t="s">
        <v>573</v>
      </c>
      <c r="D245" s="10" t="s">
        <v>173</v>
      </c>
      <c r="E245" s="146">
        <f>E42*MIN(E66,E67)</f>
        <v>600</v>
      </c>
      <c r="F245" s="159" t="s">
        <v>407</v>
      </c>
      <c r="G245" s="36"/>
      <c r="I245" s="12"/>
      <c r="J245" s="12"/>
      <c r="K245" s="12"/>
      <c r="L245" s="12">
        <f>IF(E37=6,((E45+4*E44)*E66)+(E44*E67*2),((E45)*E66)+(E44*E67*2))</f>
        <v>2000</v>
      </c>
      <c r="M245" s="160"/>
      <c r="N245" s="160"/>
      <c r="O245" s="160"/>
      <c r="P245" s="83"/>
      <c r="Q245" s="83"/>
      <c r="R245" s="83"/>
      <c r="S245" s="36"/>
      <c r="T245" s="36"/>
      <c r="U245" s="36"/>
      <c r="V245" s="36"/>
      <c r="W245" s="36"/>
      <c r="X245" s="36"/>
    </row>
    <row r="246" spans="1:24" ht="48.75">
      <c r="B246" s="44" t="s">
        <v>574</v>
      </c>
      <c r="C246" s="159" t="s">
        <v>575</v>
      </c>
      <c r="D246" s="10" t="s">
        <v>173</v>
      </c>
      <c r="E246" s="147">
        <f>(E42-E118)*MIN(E66,E67)</f>
        <v>392</v>
      </c>
      <c r="F246" s="159" t="s">
        <v>407</v>
      </c>
      <c r="G246" s="51"/>
      <c r="I246" s="12"/>
      <c r="J246" s="12"/>
      <c r="K246" s="12"/>
      <c r="L246" s="12">
        <f>IF(E37=6,((E45+4*E44-3*E118)*E66)+(E44*E67*2-2*E118*E67),((E45)*E66)-E118*E66+(E46*E67*2)-E118*E67)</f>
        <v>1184</v>
      </c>
      <c r="M246" s="160"/>
      <c r="N246" s="160"/>
      <c r="O246" s="160"/>
      <c r="P246" s="83"/>
      <c r="Q246" s="83"/>
      <c r="R246" s="83"/>
      <c r="S246" s="36"/>
      <c r="T246" s="36"/>
      <c r="U246" s="36"/>
      <c r="V246" s="36"/>
      <c r="W246" s="36"/>
      <c r="X246" s="36"/>
    </row>
    <row r="247" spans="1:24" ht="18.75">
      <c r="B247" s="36"/>
      <c r="C247" s="111" t="s">
        <v>576</v>
      </c>
      <c r="D247" s="12" t="s">
        <v>173</v>
      </c>
      <c r="E247" s="36" t="s">
        <v>577</v>
      </c>
      <c r="F247" s="36"/>
      <c r="G247" s="36"/>
      <c r="I247" s="36"/>
      <c r="J247" s="36"/>
      <c r="K247" s="36"/>
      <c r="L247" s="36"/>
      <c r="M247" s="12"/>
      <c r="N247" s="160"/>
      <c r="O247" s="160"/>
      <c r="P247" s="83"/>
      <c r="Q247" s="83"/>
      <c r="R247" s="83"/>
      <c r="S247" s="83"/>
      <c r="T247" s="36"/>
      <c r="U247" s="36"/>
      <c r="V247" s="36"/>
      <c r="W247" s="36"/>
      <c r="X247" s="36"/>
    </row>
    <row r="248" spans="1:24" ht="15.75">
      <c r="B248" s="12"/>
      <c r="D248" s="10" t="s">
        <v>173</v>
      </c>
      <c r="E248" s="43">
        <f>((E243*E64/(SQRT(3)*E110))+((0.9*E246*E65)/E111))/1000</f>
        <v>542.4427884327381</v>
      </c>
      <c r="F248" s="36" t="s">
        <v>8</v>
      </c>
      <c r="G248" s="43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36"/>
      <c r="T248" s="36"/>
      <c r="U248" s="36"/>
      <c r="V248" s="36"/>
      <c r="W248" s="36"/>
      <c r="X248" s="36"/>
    </row>
    <row r="249" spans="1:24" ht="18.75">
      <c r="B249" s="12"/>
      <c r="C249" s="111" t="s">
        <v>578</v>
      </c>
      <c r="D249" s="12" t="s">
        <v>173</v>
      </c>
      <c r="E249" s="36" t="s">
        <v>579</v>
      </c>
      <c r="F249" s="36"/>
      <c r="G249" s="36"/>
      <c r="I249" s="36"/>
      <c r="J249" s="36"/>
      <c r="K249" s="36"/>
      <c r="L249" s="36"/>
      <c r="M249" s="12"/>
      <c r="N249" s="160"/>
      <c r="O249" s="160"/>
      <c r="P249" s="83"/>
      <c r="Q249" s="83"/>
      <c r="R249" s="83"/>
      <c r="S249" s="83"/>
      <c r="T249" s="36"/>
      <c r="U249" s="36"/>
      <c r="V249" s="36"/>
      <c r="W249" s="36"/>
      <c r="X249" s="36"/>
    </row>
    <row r="250" spans="1:24" ht="15.75">
      <c r="B250" s="12"/>
      <c r="D250" s="10" t="s">
        <v>173</v>
      </c>
      <c r="E250" s="43">
        <f>((0.9*E244*E65/(SQRT(3)*E111))+(E245*E64/E110))/1000</f>
        <v>572.21522645311802</v>
      </c>
      <c r="F250" s="36" t="s">
        <v>8</v>
      </c>
      <c r="G250" s="43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36"/>
      <c r="T250" s="36"/>
      <c r="U250" s="36"/>
      <c r="V250" s="36"/>
      <c r="W250" s="36"/>
      <c r="X250" s="36"/>
    </row>
    <row r="251" spans="1:24" ht="17.25">
      <c r="B251" s="83" t="s">
        <v>580</v>
      </c>
      <c r="C251" s="160" t="s">
        <v>581</v>
      </c>
      <c r="D251" s="10" t="s">
        <v>173</v>
      </c>
      <c r="E251" s="45" t="s">
        <v>667</v>
      </c>
      <c r="F251" s="45"/>
      <c r="G251" s="45" t="s">
        <v>582</v>
      </c>
      <c r="I251" s="45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36"/>
      <c r="U251" s="36"/>
      <c r="V251" s="36"/>
      <c r="W251" s="36"/>
      <c r="X251" s="36"/>
    </row>
    <row r="252" spans="1:24" ht="15.75">
      <c r="B252" s="12"/>
      <c r="C252" s="83"/>
      <c r="D252" s="10" t="s">
        <v>173</v>
      </c>
      <c r="E252" s="85">
        <f>E248</f>
        <v>542.4427884327381</v>
      </c>
      <c r="F252" s="45" t="s">
        <v>8</v>
      </c>
      <c r="G252" s="125" t="str">
        <f>IF(E252&gt;E242,"Safe in Block shear","Unsafe in Block shear")</f>
        <v>Safe in Block shear</v>
      </c>
      <c r="J252" s="45"/>
      <c r="K252" s="45"/>
      <c r="L252" s="45"/>
      <c r="M252" s="160"/>
      <c r="N252" s="160"/>
      <c r="O252" s="160"/>
      <c r="P252" s="83"/>
      <c r="Q252" s="83"/>
      <c r="R252" s="83"/>
      <c r="S252" s="36"/>
      <c r="T252" s="36"/>
      <c r="U252" s="36"/>
      <c r="V252" s="36"/>
      <c r="W252" s="36"/>
      <c r="X252" s="36"/>
    </row>
    <row r="253" spans="1:24" ht="15.75">
      <c r="B253" s="45" t="s">
        <v>560</v>
      </c>
      <c r="C253" s="83"/>
      <c r="D253" s="10" t="s">
        <v>173</v>
      </c>
      <c r="E253" s="148">
        <f>E242/E252</f>
        <v>0.8806970485965574</v>
      </c>
      <c r="F253" s="84"/>
      <c r="G253" s="125" t="str">
        <f>IF(E252&gt;E242,"&lt;1,Satisfied","&gt;1,Unsatisfied")</f>
        <v>&lt;1,Satisfied</v>
      </c>
      <c r="K253" s="45"/>
      <c r="L253" s="45"/>
      <c r="M253" s="127"/>
      <c r="N253" s="160"/>
      <c r="O253" s="160"/>
      <c r="P253" s="83"/>
      <c r="Q253" s="83"/>
      <c r="R253" s="83"/>
      <c r="S253" s="83"/>
      <c r="T253" s="36"/>
      <c r="U253" s="36"/>
      <c r="V253" s="36"/>
      <c r="W253" s="36"/>
      <c r="X253" s="36"/>
    </row>
    <row r="254" spans="1:24" ht="15.75">
      <c r="B254" s="45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36"/>
      <c r="U254" s="36"/>
      <c r="V254" s="36"/>
      <c r="W254" s="36"/>
      <c r="X254" s="36"/>
    </row>
    <row r="255" spans="1:24" ht="15.75">
      <c r="A255" s="7" t="s">
        <v>7</v>
      </c>
      <c r="B255" s="113" t="s">
        <v>583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36"/>
      <c r="U255" s="36"/>
      <c r="V255" s="36"/>
      <c r="W255" s="36"/>
      <c r="X255" s="36"/>
    </row>
    <row r="256" spans="1:24" ht="15.75">
      <c r="B256" s="113" t="s">
        <v>584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36"/>
      <c r="U256" s="36"/>
      <c r="V256" s="36"/>
      <c r="W256" s="36"/>
      <c r="X256" s="36"/>
    </row>
    <row r="257" spans="1:24" ht="20.25">
      <c r="B257" s="36" t="s">
        <v>585</v>
      </c>
      <c r="C257" s="159" t="s">
        <v>586</v>
      </c>
      <c r="D257" s="10" t="s">
        <v>173</v>
      </c>
      <c r="E257" s="149">
        <f>(2*E74*E75)</f>
        <v>3200</v>
      </c>
      <c r="F257" s="12" t="s">
        <v>407</v>
      </c>
      <c r="G257" s="149"/>
      <c r="I257" s="10"/>
      <c r="J257" s="10"/>
      <c r="K257" s="10"/>
      <c r="M257"/>
      <c r="N257" s="160"/>
      <c r="O257" s="160"/>
      <c r="P257" s="45"/>
      <c r="Q257" s="45"/>
      <c r="R257" s="45"/>
      <c r="S257" s="36"/>
      <c r="T257" s="36"/>
      <c r="U257" s="36"/>
      <c r="V257" s="36"/>
      <c r="W257" s="36"/>
      <c r="X257" s="36"/>
    </row>
    <row r="258" spans="1:24" ht="20.25">
      <c r="B258" s="36" t="s">
        <v>587</v>
      </c>
      <c r="C258" s="159" t="s">
        <v>588</v>
      </c>
      <c r="D258" s="10" t="s">
        <v>173</v>
      </c>
      <c r="E258" s="149">
        <f>(E81-(2*E235))</f>
        <v>4818.24</v>
      </c>
      <c r="F258" s="12" t="s">
        <v>407</v>
      </c>
      <c r="G258" s="150"/>
      <c r="I258" s="45"/>
      <c r="J258" s="45"/>
      <c r="K258" s="45"/>
      <c r="L258" s="45"/>
      <c r="M258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5.75">
      <c r="B259" s="45" t="s">
        <v>589</v>
      </c>
      <c r="C259" s="83"/>
      <c r="D259" s="10" t="s">
        <v>173</v>
      </c>
      <c r="E259" s="84">
        <f>E258/E257</f>
        <v>1.5057</v>
      </c>
      <c r="F259" s="125" t="str">
        <f>IF(E257&gt;E258,"&lt;1,Satisfied","&gt;1,Unsatisfied")</f>
        <v>&gt;1,Unsatisfied</v>
      </c>
      <c r="G259" s="84"/>
      <c r="K259" s="45"/>
      <c r="L259" s="45"/>
      <c r="M259"/>
      <c r="N259" s="160"/>
      <c r="O259" s="160"/>
      <c r="P259" s="83"/>
      <c r="Q259" s="83"/>
      <c r="R259" s="83"/>
      <c r="S259" s="83"/>
      <c r="T259" s="36"/>
      <c r="U259" s="36"/>
      <c r="V259" s="36"/>
      <c r="W259" s="36"/>
      <c r="X259" s="36"/>
    </row>
    <row r="260" spans="1:24" ht="15.75">
      <c r="B260" s="45"/>
      <c r="C260" s="83"/>
      <c r="D260" s="10"/>
      <c r="E260" s="84"/>
      <c r="F260"/>
      <c r="G260" s="84"/>
      <c r="K260" s="45"/>
      <c r="L260" s="45"/>
      <c r="M260"/>
      <c r="N260" s="160"/>
      <c r="O260" s="160"/>
      <c r="P260" s="83"/>
      <c r="Q260" s="83"/>
      <c r="R260" s="83"/>
      <c r="S260" s="83"/>
      <c r="T260" s="36"/>
      <c r="U260" s="36"/>
      <c r="V260" s="36"/>
      <c r="W260" s="36"/>
      <c r="X260" s="36"/>
    </row>
    <row r="261" spans="1:24" ht="15.75">
      <c r="A261" s="7" t="s">
        <v>590</v>
      </c>
      <c r="B261" s="113" t="s">
        <v>591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36"/>
      <c r="U261" s="36"/>
      <c r="V261" s="36"/>
      <c r="W261" s="36"/>
      <c r="X261" s="36"/>
    </row>
    <row r="262" spans="1:24" ht="15.75">
      <c r="B262" s="45" t="s">
        <v>564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36"/>
      <c r="U262" s="36"/>
      <c r="V262" s="36"/>
      <c r="W262" s="36"/>
      <c r="X262" s="36"/>
    </row>
    <row r="263" spans="1:24" ht="15.75">
      <c r="B263" s="45" t="s">
        <v>565</v>
      </c>
      <c r="C263" s="83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160"/>
      <c r="O263" s="160"/>
      <c r="P263" s="83"/>
      <c r="Q263" s="83"/>
      <c r="R263" s="83"/>
      <c r="S263" s="83"/>
      <c r="T263" s="36"/>
      <c r="U263" s="36"/>
      <c r="V263" s="36"/>
      <c r="W263" s="36"/>
      <c r="X263" s="36"/>
    </row>
    <row r="264" spans="1:24" ht="17.25">
      <c r="B264" s="45" t="s">
        <v>592</v>
      </c>
      <c r="C264" s="83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160"/>
      <c r="O264" s="160"/>
      <c r="P264" s="83"/>
      <c r="Q264" s="83"/>
      <c r="R264" s="83"/>
      <c r="S264" s="83"/>
      <c r="T264" s="36"/>
      <c r="U264" s="36"/>
      <c r="V264" s="36"/>
      <c r="W264" s="36"/>
      <c r="X264" s="36"/>
    </row>
    <row r="265" spans="1:24" ht="18.75">
      <c r="B265" s="8" t="s">
        <v>593</v>
      </c>
      <c r="C265" s="159" t="s">
        <v>533</v>
      </c>
      <c r="D265" s="10" t="s">
        <v>173</v>
      </c>
      <c r="E265" s="151">
        <f>E218</f>
        <v>745.5960709495024</v>
      </c>
      <c r="F265" s="36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36"/>
      <c r="T265" s="36"/>
      <c r="U265" s="36"/>
      <c r="V265" s="36"/>
      <c r="W265" s="36"/>
      <c r="X265" s="36"/>
    </row>
    <row r="266" spans="1:24" ht="33">
      <c r="B266" s="44" t="s">
        <v>568</v>
      </c>
      <c r="C266" s="159" t="s">
        <v>594</v>
      </c>
      <c r="D266" s="10" t="s">
        <v>173</v>
      </c>
      <c r="E266" s="36">
        <f>(((E228-1)*E57+E58)*2)*E74</f>
        <v>2000</v>
      </c>
      <c r="F266" s="8" t="s">
        <v>407</v>
      </c>
      <c r="G266" s="36"/>
      <c r="I266" s="36"/>
      <c r="J266" s="36"/>
      <c r="K266" s="12"/>
      <c r="L266" s="160">
        <f>(((E227/E52)-1)*E59+E60)*E74*2</f>
        <v>2800</v>
      </c>
      <c r="N266" s="160"/>
      <c r="O266" s="160"/>
      <c r="P266" s="83"/>
      <c r="Q266" s="83"/>
      <c r="R266" s="83"/>
      <c r="S266" s="36"/>
      <c r="T266" s="36"/>
      <c r="U266" s="36"/>
      <c r="V266" s="36"/>
      <c r="W266" s="36"/>
      <c r="X266" s="36"/>
    </row>
    <row r="267" spans="1:24" ht="33">
      <c r="B267" s="44" t="s">
        <v>570</v>
      </c>
      <c r="C267" s="159" t="s">
        <v>595</v>
      </c>
      <c r="D267" s="10" t="s">
        <v>173</v>
      </c>
      <c r="E267" s="36">
        <f>(((E228-1)*E57+E58-1.5*E124)*2)*E74</f>
        <v>1376</v>
      </c>
      <c r="F267" s="8" t="s">
        <v>407</v>
      </c>
      <c r="G267" s="36"/>
      <c r="I267" s="12"/>
      <c r="J267" s="12"/>
      <c r="K267" s="12"/>
      <c r="L267" s="160">
        <f>(((E227/E52)-1)*E59+E60)*E74*2-((E227/E52)-0.5)*E124*E74*2</f>
        <v>1898.6666666666667</v>
      </c>
      <c r="N267" s="160"/>
      <c r="O267" s="160"/>
      <c r="P267" s="83"/>
      <c r="Q267" s="83"/>
      <c r="R267" s="83"/>
      <c r="S267" s="36"/>
      <c r="T267" s="36"/>
      <c r="U267" s="36"/>
      <c r="V267" s="36"/>
      <c r="W267" s="36"/>
      <c r="X267" s="36"/>
    </row>
    <row r="268" spans="1:24" ht="48.75">
      <c r="B268" s="44" t="s">
        <v>572</v>
      </c>
      <c r="C268" s="159" t="s">
        <v>596</v>
      </c>
      <c r="D268" s="10" t="s">
        <v>173</v>
      </c>
      <c r="E268" s="51">
        <f>(E229-1)*E61*E74</f>
        <v>2400</v>
      </c>
      <c r="F268" s="8" t="s">
        <v>407</v>
      </c>
      <c r="G268" s="36"/>
      <c r="I268" s="12"/>
      <c r="J268" s="12"/>
      <c r="K268" s="12"/>
      <c r="L268" s="160">
        <f>(E52-1)*E59*E74*2</f>
        <v>2400</v>
      </c>
      <c r="N268" s="160"/>
      <c r="O268" s="160"/>
      <c r="P268" s="83"/>
      <c r="Q268" s="83"/>
      <c r="R268" s="83"/>
      <c r="S268" s="36"/>
      <c r="T268" s="36"/>
      <c r="U268" s="36"/>
      <c r="V268" s="36"/>
      <c r="W268" s="36"/>
      <c r="X268" s="36"/>
    </row>
    <row r="269" spans="1:24" ht="48.75">
      <c r="B269" s="44" t="s">
        <v>574</v>
      </c>
      <c r="C269" s="159" t="s">
        <v>597</v>
      </c>
      <c r="D269" s="10" t="s">
        <v>173</v>
      </c>
      <c r="E269" s="152">
        <f>(((E229-1)*E61)-(E229-1)*E124)*E74</f>
        <v>1776</v>
      </c>
      <c r="F269" s="8" t="s">
        <v>407</v>
      </c>
      <c r="G269" s="51"/>
      <c r="I269" s="12"/>
      <c r="J269" s="12"/>
      <c r="K269" s="12"/>
      <c r="L269" s="160">
        <f>(E52-1)*E59*E74*2-((E52-1)*E124*E74*2)</f>
        <v>1568</v>
      </c>
      <c r="N269" s="160"/>
      <c r="O269" s="160"/>
      <c r="P269" s="83"/>
      <c r="Q269" s="83"/>
      <c r="R269" s="83"/>
      <c r="S269" s="36"/>
      <c r="T269" s="36"/>
      <c r="U269" s="36"/>
      <c r="V269" s="36"/>
      <c r="W269" s="36"/>
      <c r="X269" s="36"/>
    </row>
    <row r="270" spans="1:24" ht="18.75">
      <c r="B270" s="36"/>
      <c r="C270" s="111" t="s">
        <v>598</v>
      </c>
      <c r="D270" s="12" t="s">
        <v>173</v>
      </c>
      <c r="E270" s="36" t="s">
        <v>599</v>
      </c>
      <c r="F270" s="36"/>
      <c r="G270" s="36"/>
      <c r="I270" s="36"/>
      <c r="J270" s="36"/>
      <c r="K270" s="36"/>
      <c r="L270" s="36"/>
      <c r="M270" s="12"/>
      <c r="N270" s="160"/>
      <c r="O270" s="160"/>
      <c r="P270" s="83"/>
      <c r="Q270" s="83"/>
      <c r="R270" s="83"/>
      <c r="S270" s="83"/>
      <c r="T270" s="36"/>
      <c r="U270" s="36"/>
      <c r="V270" s="36"/>
      <c r="W270" s="36"/>
      <c r="X270" s="36"/>
    </row>
    <row r="271" spans="1:24" ht="15.75">
      <c r="B271" s="12"/>
      <c r="D271" s="10" t="s">
        <v>173</v>
      </c>
      <c r="E271" s="43">
        <f>(((E266*E72/(SQRT(3)*E110))+(0.9*E269*E73/E111)))/1000</f>
        <v>993.97751675703466</v>
      </c>
      <c r="F271" s="36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36"/>
      <c r="T271" s="36"/>
      <c r="U271" s="36"/>
      <c r="V271" s="36"/>
      <c r="W271" s="36"/>
      <c r="X271" s="36"/>
    </row>
    <row r="272" spans="1:24" ht="18.75">
      <c r="B272" s="12"/>
      <c r="C272" s="111" t="s">
        <v>600</v>
      </c>
      <c r="D272" s="12" t="s">
        <v>173</v>
      </c>
      <c r="E272" s="36" t="s">
        <v>601</v>
      </c>
      <c r="F272" s="36"/>
      <c r="G272" s="36"/>
      <c r="I272" s="36"/>
      <c r="J272" s="36"/>
      <c r="K272" s="36"/>
      <c r="L272" s="36"/>
      <c r="M272" s="12"/>
      <c r="N272" s="160"/>
      <c r="O272" s="160"/>
      <c r="P272" s="83"/>
      <c r="Q272" s="83"/>
      <c r="R272" s="83"/>
      <c r="S272" s="83"/>
      <c r="T272" s="36"/>
      <c r="U272" s="36"/>
      <c r="V272" s="36"/>
      <c r="W272" s="36"/>
      <c r="X272" s="36"/>
    </row>
    <row r="273" spans="1:24" ht="15.75">
      <c r="B273" s="12"/>
      <c r="D273" s="10" t="s">
        <v>173</v>
      </c>
      <c r="E273" s="43">
        <f>((0.9*E267*E73/(SQRT(3)*E111))+(E268*E72/E110))/1000</f>
        <v>1043.9126683952211</v>
      </c>
      <c r="F273" s="36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36"/>
      <c r="T273" s="36"/>
      <c r="U273" s="36"/>
      <c r="V273" s="36"/>
      <c r="W273" s="36"/>
      <c r="X273" s="36"/>
    </row>
    <row r="274" spans="1:24" ht="17.25">
      <c r="B274" s="83" t="s">
        <v>602</v>
      </c>
      <c r="C274" s="160" t="s">
        <v>603</v>
      </c>
      <c r="D274" s="10" t="s">
        <v>173</v>
      </c>
      <c r="E274" s="45" t="s">
        <v>604</v>
      </c>
      <c r="F274" s="45"/>
      <c r="G274" s="45"/>
      <c r="I274" s="45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36"/>
      <c r="U274" s="36"/>
      <c r="V274" s="36"/>
      <c r="W274" s="36"/>
      <c r="X274" s="36"/>
    </row>
    <row r="275" spans="1:24" ht="15.75">
      <c r="B275" s="12"/>
      <c r="C275" s="83"/>
      <c r="D275" s="10" t="s">
        <v>173</v>
      </c>
      <c r="E275" s="85">
        <f>MIN(E271,E273)</f>
        <v>993.97751675703466</v>
      </c>
      <c r="F275" s="45" t="s">
        <v>8</v>
      </c>
      <c r="G275" s="125" t="str">
        <f>IF(E275&gt;E265,"Safe in Block shear","Unsafe in Block shear")</f>
        <v>Safe in Block shear</v>
      </c>
      <c r="J275" s="45"/>
      <c r="K275" s="45"/>
      <c r="L275" s="45"/>
      <c r="M275" s="160"/>
      <c r="N275" s="160"/>
      <c r="P275" s="83"/>
      <c r="Q275" s="83"/>
      <c r="R275" s="83"/>
      <c r="S275" s="36"/>
      <c r="T275" s="36"/>
      <c r="U275" s="36"/>
      <c r="V275" s="36"/>
      <c r="W275" s="36"/>
      <c r="X275" s="36"/>
    </row>
    <row r="276" spans="1:24" ht="15.75">
      <c r="B276" s="45" t="s">
        <v>589</v>
      </c>
      <c r="C276" s="83"/>
      <c r="D276" s="10" t="s">
        <v>173</v>
      </c>
      <c r="E276" s="148">
        <f>E265/E275</f>
        <v>0.75011361764207185</v>
      </c>
      <c r="F276" s="84"/>
      <c r="G276" s="125" t="str">
        <f>IF(E275&gt;E265,"&lt;1,Satisfied","&gt;1,Unsatisfied")</f>
        <v>&lt;1,Satisfied</v>
      </c>
      <c r="K276" s="45"/>
      <c r="L276" s="45"/>
      <c r="M276" s="45"/>
      <c r="N276" s="160"/>
      <c r="O276" s="160"/>
      <c r="P276" s="83"/>
      <c r="Q276" s="83"/>
      <c r="R276" s="83"/>
      <c r="S276" s="36"/>
      <c r="T276" s="36"/>
      <c r="U276" s="36"/>
      <c r="V276" s="36"/>
      <c r="W276" s="36"/>
      <c r="X276" s="36"/>
    </row>
    <row r="277" spans="1:24" ht="15.75"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5.75">
      <c r="A278" s="7" t="s">
        <v>605</v>
      </c>
      <c r="B278" s="11" t="s">
        <v>606</v>
      </c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5.75">
      <c r="B279" s="11" t="s">
        <v>607</v>
      </c>
      <c r="E279" s="53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8.75">
      <c r="B280" s="8" t="s">
        <v>608</v>
      </c>
      <c r="C280" s="159" t="s">
        <v>222</v>
      </c>
      <c r="D280" s="10" t="s">
        <v>173</v>
      </c>
      <c r="E280" s="78">
        <f>E35</f>
        <v>8.8000000000000007</v>
      </c>
      <c r="F280" s="8" t="s">
        <v>223</v>
      </c>
      <c r="G280" s="78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5.75">
      <c r="B281" s="8" t="s">
        <v>609</v>
      </c>
      <c r="C281" s="159" t="str">
        <f>C36</f>
        <v>d</v>
      </c>
      <c r="D281" s="10" t="s">
        <v>173</v>
      </c>
      <c r="E281" s="78">
        <f>E36</f>
        <v>24</v>
      </c>
      <c r="F281" s="8" t="s">
        <v>174</v>
      </c>
      <c r="G281" s="78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8.75">
      <c r="B282" s="8" t="s">
        <v>610</v>
      </c>
      <c r="C282" s="159" t="s">
        <v>611</v>
      </c>
      <c r="D282" s="10" t="s">
        <v>173</v>
      </c>
      <c r="E282" s="153">
        <f>E179</f>
        <v>8</v>
      </c>
      <c r="F282" s="8" t="s">
        <v>229</v>
      </c>
      <c r="G282" s="154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8.75">
      <c r="B283" s="8" t="s">
        <v>227</v>
      </c>
      <c r="C283" s="159" t="s">
        <v>612</v>
      </c>
      <c r="D283" s="10" t="s">
        <v>173</v>
      </c>
      <c r="E283" s="153">
        <f>E37</f>
        <v>2</v>
      </c>
      <c r="F283" s="8" t="s">
        <v>229</v>
      </c>
      <c r="G283" s="154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5.75">
      <c r="B284" s="8" t="s">
        <v>613</v>
      </c>
      <c r="C284" s="159" t="s">
        <v>249</v>
      </c>
      <c r="D284" s="10" t="s">
        <v>173</v>
      </c>
      <c r="E284" s="153">
        <f>E45</f>
        <v>100</v>
      </c>
      <c r="F284" s="8" t="s">
        <v>174</v>
      </c>
      <c r="G284" s="154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8.75">
      <c r="B285" s="44" t="s">
        <v>246</v>
      </c>
      <c r="C285" s="159" t="s">
        <v>247</v>
      </c>
      <c r="D285" s="12" t="s">
        <v>173</v>
      </c>
      <c r="E285" s="153">
        <f>E44</f>
        <v>75</v>
      </c>
      <c r="F285" s="8" t="s">
        <v>174</v>
      </c>
      <c r="G285" s="154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8.75">
      <c r="B286" s="159" t="s">
        <v>614</v>
      </c>
      <c r="C286" s="159" t="s">
        <v>243</v>
      </c>
      <c r="D286" s="12" t="s">
        <v>173</v>
      </c>
      <c r="E286" s="153">
        <f>E42</f>
        <v>75</v>
      </c>
      <c r="F286" s="8" t="s">
        <v>174</v>
      </c>
      <c r="G286" s="154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8.75">
      <c r="B287" s="159" t="s">
        <v>615</v>
      </c>
      <c r="C287" s="159" t="s">
        <v>251</v>
      </c>
      <c r="D287" s="12" t="s">
        <v>173</v>
      </c>
      <c r="E287" s="153">
        <f>E43</f>
        <v>50</v>
      </c>
      <c r="F287" s="8" t="s">
        <v>174</v>
      </c>
      <c r="G287" s="154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8.75">
      <c r="B288" s="159" t="s">
        <v>615</v>
      </c>
      <c r="C288" s="159" t="s">
        <v>245</v>
      </c>
      <c r="D288" s="12" t="s">
        <v>173</v>
      </c>
      <c r="E288" s="153">
        <f>E46</f>
        <v>50</v>
      </c>
      <c r="F288" s="8" t="s">
        <v>174</v>
      </c>
      <c r="G288" s="154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33">
      <c r="B289" s="44" t="s">
        <v>616</v>
      </c>
      <c r="C289" s="159" t="s">
        <v>283</v>
      </c>
      <c r="D289" s="10" t="s">
        <v>173</v>
      </c>
      <c r="E289" s="78">
        <f>E66</f>
        <v>8</v>
      </c>
      <c r="F289" s="8" t="s">
        <v>174</v>
      </c>
      <c r="G289" s="78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33">
      <c r="B290" s="44" t="s">
        <v>617</v>
      </c>
      <c r="C290" s="159" t="s">
        <v>287</v>
      </c>
      <c r="D290" s="10" t="s">
        <v>173</v>
      </c>
      <c r="E290" s="78">
        <f>E67</f>
        <v>8</v>
      </c>
      <c r="F290" s="8" t="s">
        <v>174</v>
      </c>
      <c r="G290" s="78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33">
      <c r="B291" s="44" t="s">
        <v>618</v>
      </c>
      <c r="C291" s="159" t="s">
        <v>280</v>
      </c>
      <c r="D291" s="10" t="s">
        <v>173</v>
      </c>
      <c r="E291" s="78">
        <f>E68</f>
        <v>200</v>
      </c>
      <c r="F291" s="8" t="s">
        <v>174</v>
      </c>
      <c r="G291" s="78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33">
      <c r="B292" s="44" t="s">
        <v>619</v>
      </c>
      <c r="C292" s="159" t="s">
        <v>292</v>
      </c>
      <c r="D292" s="10" t="s">
        <v>173</v>
      </c>
      <c r="E292" s="78">
        <f>E69</f>
        <v>90</v>
      </c>
      <c r="F292" s="8" t="s">
        <v>174</v>
      </c>
      <c r="G292" s="78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8.75">
      <c r="B293" s="159" t="s">
        <v>496</v>
      </c>
      <c r="C293" s="159" t="s">
        <v>620</v>
      </c>
      <c r="D293" s="12" t="s">
        <v>173</v>
      </c>
      <c r="E293" s="78">
        <f>E182</f>
        <v>650</v>
      </c>
      <c r="F293" s="8" t="s">
        <v>174</v>
      </c>
      <c r="G293" s="78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5.75">
      <c r="B294" s="11" t="s">
        <v>621</v>
      </c>
      <c r="D294" s="10"/>
      <c r="E294" s="78"/>
      <c r="G294" s="78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8.75">
      <c r="B295" s="8" t="s">
        <v>608</v>
      </c>
      <c r="C295" s="159" t="s">
        <v>222</v>
      </c>
      <c r="D295" s="10" t="s">
        <v>173</v>
      </c>
      <c r="E295" s="78">
        <f>E280</f>
        <v>8.8000000000000007</v>
      </c>
      <c r="F295" s="8" t="s">
        <v>223</v>
      </c>
      <c r="G295" s="78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8.75">
      <c r="B296" s="8" t="s">
        <v>622</v>
      </c>
      <c r="C296" s="159" t="s">
        <v>258</v>
      </c>
      <c r="D296" s="10" t="s">
        <v>173</v>
      </c>
      <c r="E296" s="78">
        <f>E51</f>
        <v>24</v>
      </c>
      <c r="F296" s="8" t="s">
        <v>174</v>
      </c>
      <c r="G296" s="78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8.75">
      <c r="B297" s="8" t="s">
        <v>610</v>
      </c>
      <c r="C297" s="159" t="s">
        <v>623</v>
      </c>
      <c r="D297" s="10" t="s">
        <v>173</v>
      </c>
      <c r="E297" s="153">
        <f>E227</f>
        <v>8</v>
      </c>
      <c r="F297" s="8" t="s">
        <v>229</v>
      </c>
      <c r="G297" s="154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8.75">
      <c r="B298" s="8" t="s">
        <v>227</v>
      </c>
      <c r="C298" s="159" t="s">
        <v>260</v>
      </c>
      <c r="D298" s="10" t="s">
        <v>173</v>
      </c>
      <c r="E298" s="153">
        <f>E52</f>
        <v>3</v>
      </c>
      <c r="F298" s="8" t="s">
        <v>229</v>
      </c>
      <c r="G298" s="154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5.75">
      <c r="B299" s="8" t="s">
        <v>613</v>
      </c>
      <c r="C299" s="159" t="s">
        <v>249</v>
      </c>
      <c r="D299" s="10" t="s">
        <v>173</v>
      </c>
      <c r="E299" s="155">
        <f>E284</f>
        <v>100</v>
      </c>
      <c r="F299" s="8" t="s">
        <v>174</v>
      </c>
      <c r="G299" s="78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8.75">
      <c r="A300" s="156"/>
      <c r="B300" s="36" t="s">
        <v>624</v>
      </c>
      <c r="C300" s="159" t="s">
        <v>243</v>
      </c>
      <c r="D300" s="10" t="s">
        <v>173</v>
      </c>
      <c r="E300" s="157">
        <f>E57</f>
        <v>75</v>
      </c>
      <c r="F300" s="8" t="s">
        <v>174</v>
      </c>
      <c r="G300" s="78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8.75">
      <c r="B301" s="159" t="s">
        <v>625</v>
      </c>
      <c r="C301" s="159" t="s">
        <v>245</v>
      </c>
      <c r="D301" s="10" t="s">
        <v>173</v>
      </c>
      <c r="E301" s="157">
        <f>E58</f>
        <v>50</v>
      </c>
      <c r="F301" s="8" t="s">
        <v>174</v>
      </c>
      <c r="G301" s="78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8.75">
      <c r="B302" s="36" t="s">
        <v>296</v>
      </c>
      <c r="C302" s="159" t="s">
        <v>297</v>
      </c>
      <c r="D302" s="10" t="s">
        <v>173</v>
      </c>
      <c r="E302" s="78">
        <f>E74</f>
        <v>8</v>
      </c>
      <c r="F302" s="8" t="s">
        <v>174</v>
      </c>
      <c r="G302" s="78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8.75">
      <c r="B303" s="159" t="s">
        <v>298</v>
      </c>
      <c r="C303" s="159" t="s">
        <v>299</v>
      </c>
      <c r="D303" s="10" t="s">
        <v>173</v>
      </c>
      <c r="E303" s="78">
        <f>E75</f>
        <v>200</v>
      </c>
      <c r="F303" s="8" t="s">
        <v>174</v>
      </c>
      <c r="G303" s="78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8.75">
      <c r="B304" s="159" t="s">
        <v>551</v>
      </c>
      <c r="C304" s="159" t="s">
        <v>626</v>
      </c>
      <c r="D304" s="12" t="s">
        <v>173</v>
      </c>
      <c r="E304" s="154">
        <f>E230</f>
        <v>400</v>
      </c>
      <c r="F304" s="159" t="s">
        <v>174</v>
      </c>
      <c r="G304" s="154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/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A235" name="Range1_1_1"/>
    <protectedRange password="CCDE" sqref="A258" name="Range1_1_1_2"/>
    <protectedRange password="CCDE" sqref="D171:D174" name="Range1_2_1"/>
    <protectedRange password="CCDE" sqref="J37" name="Range1_3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1">
    <dataValidation type="list" allowBlank="1" showInputMessage="1" showErrorMessage="1" sqref="G51 G36 E36 E51">
      <formula1>$O$42:$O$62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305"/>
  <sheetViews>
    <sheetView topLeftCell="A241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169</v>
      </c>
      <c r="B2" s="11" t="s">
        <v>170</v>
      </c>
    </row>
    <row r="3" spans="1:15" s="19" customFormat="1" ht="15.75">
      <c r="A3" s="13"/>
      <c r="B3" s="14" t="s">
        <v>171</v>
      </c>
      <c r="C3" s="14" t="s">
        <v>172</v>
      </c>
      <c r="D3" s="15" t="s">
        <v>173</v>
      </c>
      <c r="E3" s="16">
        <v>528.29999999999995</v>
      </c>
      <c r="F3" s="17" t="s">
        <v>174</v>
      </c>
      <c r="G3" s="18"/>
      <c r="H3" s="8"/>
      <c r="I3" s="12"/>
      <c r="K3" s="172" t="s">
        <v>606</v>
      </c>
    </row>
    <row r="4" spans="1:15" s="19" customFormat="1" ht="15.75">
      <c r="A4" s="13"/>
      <c r="B4" s="14" t="s">
        <v>175</v>
      </c>
      <c r="C4" s="14" t="s">
        <v>176</v>
      </c>
      <c r="D4" s="15" t="s">
        <v>173</v>
      </c>
      <c r="E4" s="16">
        <v>208.8</v>
      </c>
      <c r="F4" s="17" t="s">
        <v>174</v>
      </c>
      <c r="G4" s="18"/>
      <c r="H4" s="8"/>
      <c r="I4" s="12"/>
      <c r="K4" s="172" t="s">
        <v>655</v>
      </c>
    </row>
    <row r="5" spans="1:15" s="19" customFormat="1" ht="18.75">
      <c r="A5" s="13"/>
      <c r="B5" s="14" t="s">
        <v>177</v>
      </c>
      <c r="C5" s="14" t="s">
        <v>178</v>
      </c>
      <c r="D5" s="15" t="s">
        <v>173</v>
      </c>
      <c r="E5" s="16">
        <v>13.2</v>
      </c>
      <c r="F5" s="17" t="s">
        <v>174</v>
      </c>
      <c r="G5" s="18"/>
      <c r="H5" s="8"/>
      <c r="I5" s="12"/>
      <c r="J5"/>
      <c r="K5" t="s">
        <v>656</v>
      </c>
      <c r="L5" t="str">
        <f>G179</f>
        <v>Satisfied</v>
      </c>
      <c r="M5"/>
      <c r="N5"/>
    </row>
    <row r="6" spans="1:15" s="19" customFormat="1" ht="18.75">
      <c r="A6" s="13"/>
      <c r="B6" s="14" t="s">
        <v>179</v>
      </c>
      <c r="C6" s="14" t="s">
        <v>180</v>
      </c>
      <c r="D6" s="15" t="s">
        <v>173</v>
      </c>
      <c r="E6" s="16">
        <v>9.6</v>
      </c>
      <c r="F6" s="17" t="s">
        <v>174</v>
      </c>
      <c r="G6" s="18"/>
      <c r="H6" s="8"/>
      <c r="I6" s="12"/>
      <c r="J6"/>
      <c r="K6" t="s">
        <v>657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181</v>
      </c>
      <c r="C7" s="14" t="s">
        <v>182</v>
      </c>
      <c r="D7" s="15" t="s">
        <v>173</v>
      </c>
      <c r="E7" s="16">
        <v>12.7</v>
      </c>
      <c r="F7" s="17" t="s">
        <v>174</v>
      </c>
      <c r="G7" s="18"/>
      <c r="H7" s="8"/>
      <c r="I7" s="12"/>
      <c r="J7"/>
      <c r="K7" t="s">
        <v>658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183</v>
      </c>
      <c r="C8" s="14" t="s">
        <v>184</v>
      </c>
      <c r="D8" s="20" t="s">
        <v>173</v>
      </c>
      <c r="E8" s="16">
        <v>5000</v>
      </c>
      <c r="F8" s="21" t="s">
        <v>174</v>
      </c>
      <c r="G8" s="18"/>
      <c r="I8"/>
      <c r="J8"/>
      <c r="K8" t="s">
        <v>659</v>
      </c>
      <c r="L8"/>
      <c r="M8"/>
      <c r="N8"/>
      <c r="O8"/>
    </row>
    <row r="9" spans="1:15" s="19" customFormat="1" ht="15.75">
      <c r="A9" s="13"/>
      <c r="B9" s="14" t="s">
        <v>185</v>
      </c>
      <c r="C9" s="14" t="s">
        <v>186</v>
      </c>
      <c r="D9" s="20" t="s">
        <v>173</v>
      </c>
      <c r="E9" s="16">
        <v>0.65</v>
      </c>
      <c r="G9" s="18"/>
      <c r="I9"/>
      <c r="J9"/>
      <c r="K9" t="s">
        <v>656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187</v>
      </c>
      <c r="C10" s="14" t="s">
        <v>188</v>
      </c>
      <c r="D10" s="15" t="s">
        <v>173</v>
      </c>
      <c r="E10" s="16">
        <v>350</v>
      </c>
      <c r="F10" s="21" t="s">
        <v>189</v>
      </c>
      <c r="G10" s="22"/>
      <c r="I10"/>
      <c r="J10"/>
      <c r="K10" t="s">
        <v>657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190</v>
      </c>
      <c r="C11" s="14" t="s">
        <v>191</v>
      </c>
      <c r="D11" s="15" t="s">
        <v>173</v>
      </c>
      <c r="E11" s="16">
        <v>490</v>
      </c>
      <c r="F11" s="21" t="s">
        <v>189</v>
      </c>
      <c r="G11" s="22"/>
      <c r="I11"/>
      <c r="J11"/>
      <c r="K11" t="s">
        <v>658</v>
      </c>
      <c r="L11" t="str">
        <f>F259</f>
        <v>&gt;1,Unsatisfied</v>
      </c>
      <c r="M11"/>
      <c r="N11"/>
      <c r="O11"/>
    </row>
    <row r="12" spans="1:15" s="19" customFormat="1" ht="18">
      <c r="A12" s="13"/>
      <c r="B12" s="14" t="s">
        <v>192</v>
      </c>
      <c r="C12" s="14" t="s">
        <v>193</v>
      </c>
      <c r="D12" s="15" t="s">
        <v>173</v>
      </c>
      <c r="E12" s="16">
        <v>490</v>
      </c>
      <c r="F12" s="21" t="s">
        <v>189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194</v>
      </c>
      <c r="C13" s="14" t="s">
        <v>195</v>
      </c>
      <c r="D13" s="15" t="s">
        <v>173</v>
      </c>
      <c r="E13" s="23">
        <v>200000</v>
      </c>
      <c r="F13" s="21" t="s">
        <v>189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176</v>
      </c>
      <c r="B15" s="11" t="s">
        <v>196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197</v>
      </c>
      <c r="C16" s="26" t="s">
        <v>198</v>
      </c>
      <c r="D16" s="27" t="s">
        <v>173</v>
      </c>
      <c r="E16" s="183">
        <f>'Max forces'!F5</f>
        <v>-249.84620000000001</v>
      </c>
      <c r="F16" s="21" t="s">
        <v>8</v>
      </c>
      <c r="G16" s="36"/>
    </row>
    <row r="17" spans="1:24" s="19" customFormat="1" ht="18.75">
      <c r="A17" s="13"/>
      <c r="B17" s="25" t="s">
        <v>199</v>
      </c>
      <c r="C17" s="26" t="s">
        <v>200</v>
      </c>
      <c r="D17" s="27" t="s">
        <v>173</v>
      </c>
      <c r="E17" s="183">
        <v>0</v>
      </c>
      <c r="F17" s="21" t="s">
        <v>8</v>
      </c>
      <c r="G17" s="36"/>
    </row>
    <row r="18" spans="1:24" s="19" customFormat="1" ht="18.75">
      <c r="A18" s="13"/>
      <c r="B18" s="25" t="s">
        <v>201</v>
      </c>
      <c r="C18" s="26" t="s">
        <v>202</v>
      </c>
      <c r="D18" s="27" t="s">
        <v>173</v>
      </c>
      <c r="E18" s="183">
        <f>'Max forces'!G5</f>
        <v>123.8009</v>
      </c>
      <c r="F18" s="21" t="s">
        <v>8</v>
      </c>
      <c r="G18" s="36"/>
    </row>
    <row r="19" spans="1:24" s="19" customFormat="1" ht="18.75">
      <c r="A19" s="13"/>
      <c r="B19" s="25" t="s">
        <v>203</v>
      </c>
      <c r="C19" s="26" t="s">
        <v>204</v>
      </c>
      <c r="D19" s="27" t="s">
        <v>173</v>
      </c>
      <c r="E19" s="183">
        <f>'Max forces'!H5</f>
        <v>-1.36</v>
      </c>
      <c r="F19" s="21" t="s">
        <v>8</v>
      </c>
      <c r="G19" s="36"/>
    </row>
    <row r="20" spans="1:24" s="19" customFormat="1" ht="18.75">
      <c r="A20" s="13"/>
      <c r="B20" s="25" t="s">
        <v>205</v>
      </c>
      <c r="C20" s="26" t="s">
        <v>206</v>
      </c>
      <c r="D20" s="27" t="s">
        <v>173</v>
      </c>
      <c r="E20" s="183">
        <f>'Max forces'!I5</f>
        <v>3.3877999999999999</v>
      </c>
      <c r="F20" s="21" t="s">
        <v>207</v>
      </c>
      <c r="G20" s="36"/>
      <c r="L20" s="28"/>
    </row>
    <row r="21" spans="1:24" s="19" customFormat="1" ht="18.75">
      <c r="A21" s="13"/>
      <c r="B21" s="25" t="s">
        <v>208</v>
      </c>
      <c r="C21" s="26" t="s">
        <v>209</v>
      </c>
      <c r="D21" s="27" t="s">
        <v>173</v>
      </c>
      <c r="E21" s="183">
        <f>'Max forces'!J5</f>
        <v>1.8963000000000001</v>
      </c>
      <c r="F21" s="21" t="s">
        <v>207</v>
      </c>
      <c r="G21" s="36"/>
    </row>
    <row r="22" spans="1:24" s="19" customFormat="1" ht="15.75">
      <c r="A22" s="13"/>
      <c r="B22"/>
      <c r="C22" s="29"/>
      <c r="D22"/>
      <c r="E22"/>
      <c r="F22" s="21"/>
      <c r="G22" s="36"/>
    </row>
    <row r="23" spans="1:24" ht="47.25">
      <c r="A23" s="7" t="s">
        <v>210</v>
      </c>
      <c r="B23" s="187" t="s">
        <v>211</v>
      </c>
      <c r="C23" s="187"/>
      <c r="D23" s="187"/>
      <c r="E23" s="187"/>
      <c r="F23" s="187"/>
      <c r="G23" s="30" t="s">
        <v>212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213</v>
      </c>
      <c r="C24" s="26" t="s">
        <v>200</v>
      </c>
      <c r="D24" s="27" t="s">
        <v>173</v>
      </c>
      <c r="E24" s="33">
        <f>MAX(E17*E115,50%*E106)</f>
        <v>904.67696991442256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214</v>
      </c>
      <c r="C25" s="26" t="s">
        <v>198</v>
      </c>
      <c r="D25" s="27" t="s">
        <v>173</v>
      </c>
      <c r="E25" s="33">
        <f>MAX(E16*E115,50%*E107)</f>
        <v>1457.8486272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215</v>
      </c>
      <c r="C26" s="26" t="s">
        <v>216</v>
      </c>
      <c r="D26" s="27" t="s">
        <v>173</v>
      </c>
      <c r="E26" s="33">
        <f>MAX(E24,E25)</f>
        <v>1457.8486272</v>
      </c>
      <c r="F26" s="25" t="s">
        <v>8</v>
      </c>
      <c r="G26" s="36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201</v>
      </c>
      <c r="C27" s="26" t="s">
        <v>202</v>
      </c>
      <c r="D27" s="27" t="s">
        <v>173</v>
      </c>
      <c r="E27" s="37">
        <f>MAX(E18*E115,30%*E95,40)</f>
        <v>265.53661537011214</v>
      </c>
      <c r="F27" s="25" t="s">
        <v>8</v>
      </c>
      <c r="G27" s="38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203</v>
      </c>
      <c r="C28" s="26" t="s">
        <v>204</v>
      </c>
      <c r="D28" s="27" t="s">
        <v>173</v>
      </c>
      <c r="E28" s="37">
        <f>MAX(E19*E115,15%*E96,40)</f>
        <v>151.89392762056025</v>
      </c>
      <c r="F28" s="25" t="s">
        <v>8</v>
      </c>
      <c r="G28" s="38">
        <v>0.15</v>
      </c>
      <c r="K28" s="158">
        <v>422.66330466908448</v>
      </c>
      <c r="L28" s="8" t="str">
        <f t="shared" si="0"/>
        <v>Not ok</v>
      </c>
      <c r="Q28" s="39"/>
      <c r="R28" s="40"/>
      <c r="S28" s="40"/>
      <c r="T28" s="40"/>
      <c r="U28" s="40"/>
      <c r="V28" s="40"/>
      <c r="W28" s="40"/>
    </row>
    <row r="29" spans="1:24" ht="18.75">
      <c r="B29" s="25" t="s">
        <v>205</v>
      </c>
      <c r="C29" s="26" t="s">
        <v>206</v>
      </c>
      <c r="D29" s="27" t="s">
        <v>173</v>
      </c>
      <c r="E29" s="33">
        <f>MAX(E20*E115,25%*E98)</f>
        <v>15.287298507836992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1"/>
      <c r="S29" s="41"/>
      <c r="T29" s="41"/>
      <c r="U29" s="41"/>
      <c r="V29" s="41"/>
      <c r="W29" s="41"/>
    </row>
    <row r="30" spans="1:24" ht="18.75">
      <c r="B30" s="25" t="s">
        <v>208</v>
      </c>
      <c r="C30" s="26" t="s">
        <v>209</v>
      </c>
      <c r="D30" s="27" t="s">
        <v>173</v>
      </c>
      <c r="E30" s="37">
        <f>MAX(E21*E115,50%*E97)</f>
        <v>281.18262718847745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1"/>
      <c r="S30" s="41"/>
      <c r="T30" s="41"/>
      <c r="U30" s="41"/>
      <c r="V30" s="41"/>
      <c r="W30" s="41"/>
    </row>
    <row r="31" spans="1:24" ht="20.25">
      <c r="B31" s="25" t="s">
        <v>217</v>
      </c>
      <c r="C31" s="26" t="s">
        <v>218</v>
      </c>
      <c r="D31" s="27" t="s">
        <v>173</v>
      </c>
      <c r="E31" s="42" t="s">
        <v>219</v>
      </c>
      <c r="K31" s="35"/>
      <c r="R31" s="41"/>
      <c r="S31" s="41"/>
      <c r="T31" s="41"/>
      <c r="U31" s="41"/>
      <c r="V31" s="41"/>
      <c r="W31" s="41"/>
    </row>
    <row r="32" spans="1:24" ht="15.75">
      <c r="B32" s="25"/>
      <c r="C32" s="26"/>
      <c r="D32" s="27"/>
      <c r="E32" s="33">
        <f>SQRT(E27^2+E28^2)</f>
        <v>305.91086831006004</v>
      </c>
      <c r="F32" s="25" t="s">
        <v>8</v>
      </c>
      <c r="G32" s="43"/>
      <c r="R32" s="41"/>
      <c r="S32" s="41"/>
      <c r="T32" s="41"/>
      <c r="U32" s="41"/>
      <c r="V32" s="41"/>
      <c r="W32" s="41"/>
    </row>
    <row r="33" spans="1:23" ht="15.75">
      <c r="B33" s="25"/>
      <c r="C33" s="26"/>
      <c r="D33" s="27"/>
      <c r="E33" s="24"/>
      <c r="F33" s="25"/>
      <c r="G33" s="43"/>
      <c r="R33" s="41"/>
      <c r="S33" s="41"/>
      <c r="T33" s="41"/>
      <c r="U33" s="41"/>
      <c r="V33" s="41"/>
      <c r="W33" s="41"/>
    </row>
    <row r="34" spans="1:23" ht="15.75">
      <c r="A34" s="7" t="s">
        <v>172</v>
      </c>
      <c r="B34" s="11" t="s">
        <v>220</v>
      </c>
    </row>
    <row r="35" spans="1:23" ht="18.75">
      <c r="B35" s="8" t="s">
        <v>221</v>
      </c>
      <c r="C35" s="159" t="s">
        <v>222</v>
      </c>
      <c r="D35" s="12" t="s">
        <v>173</v>
      </c>
      <c r="E35" s="16">
        <v>8.8000000000000007</v>
      </c>
      <c r="F35" s="8" t="s">
        <v>223</v>
      </c>
      <c r="G35" s="36"/>
    </row>
    <row r="36" spans="1:23" ht="15.75">
      <c r="B36" s="8" t="s">
        <v>224</v>
      </c>
      <c r="C36" s="159" t="s">
        <v>225</v>
      </c>
      <c r="D36" s="12" t="s">
        <v>173</v>
      </c>
      <c r="E36" s="16">
        <v>24</v>
      </c>
      <c r="F36" s="8" t="s">
        <v>174</v>
      </c>
      <c r="G36" s="36"/>
    </row>
    <row r="37" spans="1:23" ht="18.75">
      <c r="B37" s="159" t="s">
        <v>227</v>
      </c>
      <c r="C37" s="159" t="s">
        <v>228</v>
      </c>
      <c r="D37" s="10" t="s">
        <v>173</v>
      </c>
      <c r="E37" s="16">
        <v>2</v>
      </c>
      <c r="F37" s="8" t="s">
        <v>229</v>
      </c>
      <c r="G37" s="36"/>
      <c r="I37" s="12"/>
      <c r="J37" s="12"/>
      <c r="N37" s="160"/>
      <c r="Q37" s="188"/>
      <c r="R37" s="188"/>
      <c r="S37" s="188"/>
      <c r="T37" s="12"/>
    </row>
    <row r="38" spans="1:23" ht="20.25">
      <c r="B38" s="8" t="s">
        <v>230</v>
      </c>
      <c r="C38" s="159" t="s">
        <v>231</v>
      </c>
      <c r="D38" s="12" t="s">
        <v>173</v>
      </c>
      <c r="E38" s="16">
        <v>800</v>
      </c>
      <c r="F38" s="8" t="s">
        <v>232</v>
      </c>
    </row>
    <row r="39" spans="1:23" ht="33">
      <c r="B39" s="44" t="s">
        <v>233</v>
      </c>
      <c r="C39" s="159" t="s">
        <v>234</v>
      </c>
      <c r="D39" s="12" t="s">
        <v>173</v>
      </c>
      <c r="E39" s="33">
        <v>2</v>
      </c>
      <c r="F39" s="159" t="s">
        <v>229</v>
      </c>
      <c r="G39" s="43"/>
      <c r="L39" s="30"/>
      <c r="M39" s="30"/>
      <c r="N39" s="30"/>
      <c r="O39" s="30"/>
      <c r="P39" s="30"/>
      <c r="Q39" s="30"/>
    </row>
    <row r="40" spans="1:23" ht="33">
      <c r="B40" s="44" t="s">
        <v>235</v>
      </c>
      <c r="C40" s="159" t="s">
        <v>236</v>
      </c>
      <c r="D40" s="12" t="s">
        <v>173</v>
      </c>
      <c r="E40" s="33">
        <v>0</v>
      </c>
      <c r="F40" s="159" t="s">
        <v>229</v>
      </c>
      <c r="G40" s="43"/>
      <c r="L40" s="160"/>
      <c r="M40" s="160"/>
      <c r="N40" s="160"/>
      <c r="O40" s="160"/>
      <c r="P40" s="160"/>
      <c r="Q40" s="160"/>
    </row>
    <row r="41" spans="1:23" ht="15.75">
      <c r="B41" s="45" t="s">
        <v>237</v>
      </c>
      <c r="E41" s="159"/>
      <c r="F41" s="159"/>
      <c r="G41" s="159" t="s">
        <v>238</v>
      </c>
      <c r="H41" s="8" t="s">
        <v>239</v>
      </c>
      <c r="O41" s="46" t="s">
        <v>240</v>
      </c>
      <c r="P41" s="46" t="s">
        <v>241</v>
      </c>
    </row>
    <row r="42" spans="1:23" ht="33">
      <c r="B42" s="44" t="s">
        <v>242</v>
      </c>
      <c r="C42" s="159" t="s">
        <v>243</v>
      </c>
      <c r="D42" s="12" t="s">
        <v>173</v>
      </c>
      <c r="E42" s="16">
        <v>75</v>
      </c>
      <c r="F42" s="8" t="s">
        <v>174</v>
      </c>
      <c r="G42" s="8">
        <f>2.5*E36</f>
        <v>60</v>
      </c>
      <c r="H42" s="8">
        <f>MIN(12*E66,200)</f>
        <v>96</v>
      </c>
      <c r="O42" s="47">
        <v>8</v>
      </c>
      <c r="P42" s="48">
        <v>36.6</v>
      </c>
    </row>
    <row r="43" spans="1:23" ht="33">
      <c r="B43" s="44" t="s">
        <v>244</v>
      </c>
      <c r="C43" s="159" t="s">
        <v>245</v>
      </c>
      <c r="D43" s="12" t="s">
        <v>173</v>
      </c>
      <c r="E43" s="16">
        <v>50</v>
      </c>
      <c r="F43" s="8" t="s">
        <v>174</v>
      </c>
      <c r="G43" s="8">
        <f>1.5*E118</f>
        <v>39</v>
      </c>
      <c r="H43" s="49">
        <f>12*E66*SQRT(250/E68)</f>
        <v>107.33126291998991</v>
      </c>
      <c r="O43" s="47">
        <v>10</v>
      </c>
      <c r="P43" s="47">
        <v>58</v>
      </c>
    </row>
    <row r="44" spans="1:23" ht="18.75">
      <c r="B44" s="44" t="s">
        <v>246</v>
      </c>
      <c r="C44" s="159" t="s">
        <v>247</v>
      </c>
      <c r="D44" s="12" t="s">
        <v>173</v>
      </c>
      <c r="E44" s="16">
        <v>75</v>
      </c>
      <c r="F44" s="8" t="s">
        <v>174</v>
      </c>
      <c r="G44" s="8">
        <f>2.5*E36</f>
        <v>60</v>
      </c>
      <c r="H44" s="8">
        <f>MIN(12*E66,200)</f>
        <v>96</v>
      </c>
      <c r="I44" s="50"/>
      <c r="O44" s="47">
        <v>12</v>
      </c>
      <c r="P44" s="48">
        <v>84.3</v>
      </c>
      <c r="S44"/>
      <c r="T44"/>
    </row>
    <row r="45" spans="1:23" ht="31.5">
      <c r="B45" s="44" t="s">
        <v>248</v>
      </c>
      <c r="C45" s="159" t="s">
        <v>249</v>
      </c>
      <c r="D45" s="12" t="s">
        <v>173</v>
      </c>
      <c r="E45" s="16">
        <v>100</v>
      </c>
      <c r="F45" s="8" t="s">
        <v>174</v>
      </c>
      <c r="G45" s="51">
        <f>2*G46+E6+2*E7+5</f>
        <v>118</v>
      </c>
      <c r="H45" s="8">
        <f>MIN(12*E66,200)</f>
        <v>96</v>
      </c>
      <c r="O45" s="47">
        <v>16</v>
      </c>
      <c r="P45" s="47">
        <v>157</v>
      </c>
      <c r="S45"/>
      <c r="T45"/>
    </row>
    <row r="46" spans="1:23" ht="33">
      <c r="B46" s="44" t="s">
        <v>250</v>
      </c>
      <c r="C46" s="159" t="s">
        <v>251</v>
      </c>
      <c r="D46" s="12" t="s">
        <v>173</v>
      </c>
      <c r="E46" s="16">
        <v>50</v>
      </c>
      <c r="F46" s="8" t="s">
        <v>174</v>
      </c>
      <c r="G46" s="36">
        <f>1.5*E118</f>
        <v>39</v>
      </c>
      <c r="H46" s="49">
        <f>12*E66*SQRT(250/E68)</f>
        <v>107.33126291998991</v>
      </c>
      <c r="J46" s="8">
        <f>E46*2+E44</f>
        <v>175</v>
      </c>
      <c r="K46" s="8" t="s">
        <v>252</v>
      </c>
      <c r="L46" s="52">
        <f>(E4-(E7+E6))/2</f>
        <v>93.25</v>
      </c>
      <c r="O46" s="47">
        <v>20</v>
      </c>
      <c r="P46" s="47">
        <v>245</v>
      </c>
      <c r="S46"/>
      <c r="T46"/>
    </row>
    <row r="47" spans="1:23" ht="33">
      <c r="B47" s="44" t="s">
        <v>253</v>
      </c>
      <c r="C47" s="159" t="s">
        <v>254</v>
      </c>
      <c r="E47" s="16">
        <v>40</v>
      </c>
      <c r="F47" s="8" t="s">
        <v>174</v>
      </c>
      <c r="G47" s="36">
        <f>1.5*E118</f>
        <v>39</v>
      </c>
      <c r="H47" s="49">
        <f>12*E66*SQRT(250/E64)</f>
        <v>81.134808453937595</v>
      </c>
      <c r="O47" s="47">
        <v>24</v>
      </c>
      <c r="P47" s="47">
        <v>353</v>
      </c>
    </row>
    <row r="48" spans="1:23" ht="15.75">
      <c r="B48" s="44"/>
      <c r="E48" s="159"/>
      <c r="G48" s="159"/>
      <c r="O48" s="47">
        <v>30</v>
      </c>
      <c r="P48" s="47">
        <v>561</v>
      </c>
    </row>
    <row r="49" spans="1:21" ht="15.75">
      <c r="A49" s="7" t="s">
        <v>195</v>
      </c>
      <c r="B49" s="11" t="s">
        <v>255</v>
      </c>
      <c r="E49" s="159"/>
      <c r="F49" s="159"/>
      <c r="G49" s="159"/>
      <c r="O49" s="47">
        <v>36</v>
      </c>
      <c r="P49" s="47">
        <v>817</v>
      </c>
    </row>
    <row r="50" spans="1:21" ht="18.75">
      <c r="B50" s="8" t="s">
        <v>221</v>
      </c>
      <c r="C50" s="159" t="s">
        <v>256</v>
      </c>
      <c r="D50" s="12" t="s">
        <v>173</v>
      </c>
      <c r="E50" s="16">
        <v>8.8000000000000007</v>
      </c>
      <c r="F50" s="8" t="s">
        <v>223</v>
      </c>
      <c r="G50" s="36"/>
      <c r="O50" s="47">
        <v>39</v>
      </c>
      <c r="P50" s="47">
        <v>976</v>
      </c>
    </row>
    <row r="51" spans="1:21" ht="18.75">
      <c r="B51" s="8" t="s">
        <v>257</v>
      </c>
      <c r="C51" s="159" t="s">
        <v>258</v>
      </c>
      <c r="D51" s="12" t="s">
        <v>173</v>
      </c>
      <c r="E51" s="16">
        <v>24</v>
      </c>
      <c r="F51" s="8" t="s">
        <v>174</v>
      </c>
      <c r="G51" s="36"/>
    </row>
    <row r="52" spans="1:21" ht="18.75">
      <c r="B52" s="159" t="s">
        <v>259</v>
      </c>
      <c r="C52" s="159" t="s">
        <v>260</v>
      </c>
      <c r="D52" s="10" t="s">
        <v>173</v>
      </c>
      <c r="E52" s="16">
        <v>3</v>
      </c>
      <c r="G52" s="36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230</v>
      </c>
      <c r="C53" s="159" t="s">
        <v>261</v>
      </c>
      <c r="D53" s="12" t="s">
        <v>173</v>
      </c>
      <c r="E53" s="16">
        <v>800</v>
      </c>
      <c r="F53" s="8" t="s">
        <v>232</v>
      </c>
      <c r="G53" s="36"/>
    </row>
    <row r="54" spans="1:21" ht="33">
      <c r="B54" s="44" t="s">
        <v>233</v>
      </c>
      <c r="C54" s="159" t="s">
        <v>234</v>
      </c>
      <c r="D54" s="12" t="s">
        <v>173</v>
      </c>
      <c r="E54" s="33">
        <v>2</v>
      </c>
      <c r="F54" s="159" t="s">
        <v>229</v>
      </c>
      <c r="G54" s="45" t="s">
        <v>262</v>
      </c>
      <c r="J54" s="45"/>
      <c r="K54" s="45"/>
      <c r="L54" s="45"/>
      <c r="M54" s="45"/>
      <c r="N54" s="160"/>
      <c r="O54" s="160"/>
    </row>
    <row r="55" spans="1:21" ht="33">
      <c r="B55" s="44" t="s">
        <v>235</v>
      </c>
      <c r="C55" s="159" t="s">
        <v>236</v>
      </c>
      <c r="D55" s="12" t="s">
        <v>173</v>
      </c>
      <c r="E55" s="33">
        <v>0</v>
      </c>
      <c r="F55" s="159" t="s">
        <v>229</v>
      </c>
      <c r="G55" s="43"/>
      <c r="M55" s="30"/>
      <c r="N55" s="30"/>
      <c r="O55" s="30"/>
    </row>
    <row r="56" spans="1:21" ht="15.75">
      <c r="B56" s="160" t="s">
        <v>263</v>
      </c>
      <c r="E56" s="159"/>
      <c r="F56" s="159"/>
      <c r="G56" s="159" t="s">
        <v>238</v>
      </c>
      <c r="H56" s="8" t="s">
        <v>239</v>
      </c>
      <c r="L56"/>
      <c r="M56"/>
      <c r="N56"/>
      <c r="O56"/>
      <c r="P56"/>
    </row>
    <row r="57" spans="1:21" ht="33">
      <c r="B57" s="44" t="s">
        <v>264</v>
      </c>
      <c r="C57" s="159" t="s">
        <v>265</v>
      </c>
      <c r="D57" s="12" t="s">
        <v>173</v>
      </c>
      <c r="E57" s="16">
        <v>75</v>
      </c>
      <c r="F57" s="8" t="s">
        <v>174</v>
      </c>
      <c r="G57" s="36">
        <f>2.5*E51</f>
        <v>60</v>
      </c>
      <c r="H57" s="8">
        <f>MIN(12*E74,200)</f>
        <v>96</v>
      </c>
      <c r="L57"/>
      <c r="M57"/>
      <c r="N57"/>
      <c r="O57"/>
      <c r="P57"/>
    </row>
    <row r="58" spans="1:21" ht="33">
      <c r="B58" s="44" t="s">
        <v>266</v>
      </c>
      <c r="C58" s="159" t="s">
        <v>267</v>
      </c>
      <c r="D58" s="12" t="s">
        <v>173</v>
      </c>
      <c r="E58" s="16">
        <v>50</v>
      </c>
      <c r="F58" s="8" t="s">
        <v>174</v>
      </c>
      <c r="G58" s="36">
        <f>1.5*E124</f>
        <v>39</v>
      </c>
      <c r="H58" s="49">
        <f>12*E74*SQRT(250/E72)</f>
        <v>81.134808453937595</v>
      </c>
      <c r="L58"/>
      <c r="M58"/>
      <c r="N58"/>
      <c r="O58"/>
      <c r="P58"/>
    </row>
    <row r="59" spans="1:21" ht="18.75">
      <c r="B59" s="44" t="s">
        <v>246</v>
      </c>
      <c r="C59" s="159" t="s">
        <v>268</v>
      </c>
      <c r="D59" s="12" t="s">
        <v>173</v>
      </c>
      <c r="E59" s="16">
        <v>75</v>
      </c>
      <c r="F59" s="8" t="s">
        <v>174</v>
      </c>
      <c r="G59" s="36">
        <f>2.5*E51</f>
        <v>60</v>
      </c>
      <c r="H59" s="8">
        <f>MIN(12*E74,200)</f>
        <v>96</v>
      </c>
      <c r="L59"/>
      <c r="M59"/>
      <c r="N59"/>
      <c r="O59"/>
      <c r="P59"/>
    </row>
    <row r="60" spans="1:21" ht="33">
      <c r="B60" s="44" t="s">
        <v>250</v>
      </c>
      <c r="C60" s="159" t="s">
        <v>269</v>
      </c>
      <c r="D60" s="12" t="s">
        <v>173</v>
      </c>
      <c r="E60" s="16">
        <v>50</v>
      </c>
      <c r="F60" s="8" t="s">
        <v>174</v>
      </c>
      <c r="G60" s="36">
        <f>1.5*E124</f>
        <v>39</v>
      </c>
      <c r="H60" s="49">
        <f>12*E74*SQRT(250/E72)</f>
        <v>81.134808453937595</v>
      </c>
      <c r="L60"/>
      <c r="M60"/>
      <c r="N60"/>
      <c r="O60"/>
      <c r="P60"/>
    </row>
    <row r="61" spans="1:21" ht="31.5">
      <c r="B61" s="44" t="s">
        <v>248</v>
      </c>
      <c r="C61" s="159" t="s">
        <v>249</v>
      </c>
      <c r="D61" s="12" t="s">
        <v>173</v>
      </c>
      <c r="E61" s="16">
        <v>100</v>
      </c>
      <c r="F61" s="8" t="s">
        <v>174</v>
      </c>
      <c r="G61" s="51">
        <f>2*G60+E6+2*E7+5</f>
        <v>118</v>
      </c>
      <c r="H61" s="8">
        <f>MIN(12*E74,200)</f>
        <v>96</v>
      </c>
      <c r="L61"/>
      <c r="M61"/>
      <c r="N61"/>
      <c r="O61"/>
      <c r="P61"/>
    </row>
    <row r="62" spans="1:21" ht="15.75">
      <c r="B62" s="44"/>
      <c r="G62" s="36"/>
    </row>
    <row r="63" spans="1:21" ht="16.5" thickBot="1">
      <c r="A63" s="7" t="s">
        <v>270</v>
      </c>
      <c r="B63" s="11" t="s">
        <v>271</v>
      </c>
      <c r="E63" s="159"/>
      <c r="F63" s="159"/>
      <c r="G63" s="159"/>
      <c r="O63" s="53" t="s">
        <v>272</v>
      </c>
      <c r="U63" s="54" t="s">
        <v>273</v>
      </c>
    </row>
    <row r="64" spans="1:21" ht="20.25">
      <c r="B64" s="8" t="s">
        <v>274</v>
      </c>
      <c r="C64" s="159" t="s">
        <v>275</v>
      </c>
      <c r="D64" s="12" t="s">
        <v>173</v>
      </c>
      <c r="E64" s="16">
        <v>350</v>
      </c>
      <c r="F64" s="8" t="s">
        <v>232</v>
      </c>
      <c r="G64" s="36"/>
      <c r="O64" s="55" t="s">
        <v>276</v>
      </c>
      <c r="P64" s="56" t="s">
        <v>277</v>
      </c>
      <c r="Q64" s="56">
        <f>+E4-2*10</f>
        <v>188.8</v>
      </c>
      <c r="R64" s="57" t="s">
        <v>174</v>
      </c>
      <c r="U64" s="58">
        <v>8</v>
      </c>
    </row>
    <row r="65" spans="1:21" ht="20.25">
      <c r="B65" s="8" t="s">
        <v>278</v>
      </c>
      <c r="C65" s="159" t="s">
        <v>279</v>
      </c>
      <c r="D65" s="12" t="s">
        <v>173</v>
      </c>
      <c r="E65" s="16">
        <v>490</v>
      </c>
      <c r="F65" s="8" t="s">
        <v>232</v>
      </c>
      <c r="G65" s="36"/>
      <c r="O65" s="59" t="s">
        <v>280</v>
      </c>
      <c r="P65" s="8" t="s">
        <v>281</v>
      </c>
      <c r="Q65" s="8">
        <f>E45+((E181/2-1)*E44+E46)*2</f>
        <v>350</v>
      </c>
      <c r="R65" s="60" t="s">
        <v>174</v>
      </c>
      <c r="U65" s="58">
        <v>10</v>
      </c>
    </row>
    <row r="66" spans="1:21" ht="33">
      <c r="B66" s="44" t="s">
        <v>282</v>
      </c>
      <c r="C66" s="159" t="s">
        <v>283</v>
      </c>
      <c r="D66" s="12" t="s">
        <v>173</v>
      </c>
      <c r="E66" s="16">
        <v>8</v>
      </c>
      <c r="F66" s="8" t="s">
        <v>174</v>
      </c>
      <c r="G66" s="36"/>
      <c r="O66" s="59" t="s">
        <v>284</v>
      </c>
      <c r="P66" s="8" t="s">
        <v>285</v>
      </c>
      <c r="Q66" s="8">
        <f>+(E4-E6)/2-2*10</f>
        <v>79.600000000000009</v>
      </c>
      <c r="R66" s="60" t="s">
        <v>174</v>
      </c>
      <c r="U66" s="58">
        <v>12</v>
      </c>
    </row>
    <row r="67" spans="1:21" ht="33.75" thickBot="1">
      <c r="B67" s="44" t="s">
        <v>286</v>
      </c>
      <c r="C67" s="159" t="s">
        <v>287</v>
      </c>
      <c r="D67" s="12" t="s">
        <v>173</v>
      </c>
      <c r="E67" s="16">
        <v>8</v>
      </c>
      <c r="F67" s="8" t="s">
        <v>174</v>
      </c>
      <c r="G67" s="36"/>
      <c r="O67" s="61" t="s">
        <v>288</v>
      </c>
      <c r="P67" s="62" t="s">
        <v>289</v>
      </c>
      <c r="Q67" s="62">
        <f>+((E45/2-E6/2)-10)+(E43-10)</f>
        <v>75.2</v>
      </c>
      <c r="R67" s="63" t="s">
        <v>174</v>
      </c>
      <c r="U67" s="58">
        <v>16</v>
      </c>
    </row>
    <row r="68" spans="1:21" ht="33">
      <c r="B68" s="44" t="s">
        <v>290</v>
      </c>
      <c r="C68" s="159" t="s">
        <v>280</v>
      </c>
      <c r="D68" s="12" t="s">
        <v>173</v>
      </c>
      <c r="E68" s="64">
        <v>200</v>
      </c>
      <c r="F68" s="8" t="s">
        <v>174</v>
      </c>
      <c r="G68" s="36"/>
      <c r="N68" s="50" t="str">
        <f>IF(E68&lt;=E4," ","dec plate length")</f>
        <v xml:space="preserve"> </v>
      </c>
      <c r="U68" s="65">
        <v>20</v>
      </c>
    </row>
    <row r="69" spans="1:21" ht="33">
      <c r="B69" s="44" t="s">
        <v>291</v>
      </c>
      <c r="C69" s="159" t="s">
        <v>292</v>
      </c>
      <c r="D69" s="12" t="s">
        <v>173</v>
      </c>
      <c r="E69" s="64">
        <v>90</v>
      </c>
      <c r="F69" s="8" t="s">
        <v>174</v>
      </c>
      <c r="G69" s="8" t="str">
        <f>IF(E69&lt;(E4-E6-E7)/2-10,"Okay"," Check")</f>
        <v xml:space="preserve"> Check</v>
      </c>
      <c r="N69" s="50" t="str">
        <f>IF(E69&lt;(E4-E6-2*E7)/2," ","dec plate length")</f>
        <v>dec plate length</v>
      </c>
      <c r="U69" s="65">
        <v>25</v>
      </c>
    </row>
    <row r="70" spans="1:21" ht="15.75">
      <c r="B70" s="44"/>
      <c r="E70" s="12"/>
      <c r="F70" s="12"/>
      <c r="G70" s="12"/>
      <c r="U70" s="65">
        <v>28</v>
      </c>
    </row>
    <row r="71" spans="1:21" ht="15.75">
      <c r="A71" s="7" t="s">
        <v>249</v>
      </c>
      <c r="B71" s="11" t="s">
        <v>293</v>
      </c>
      <c r="E71" s="12"/>
      <c r="F71" s="12"/>
      <c r="G71" s="12"/>
      <c r="U71" s="65">
        <v>32</v>
      </c>
    </row>
    <row r="72" spans="1:21" ht="20.25">
      <c r="B72" s="8" t="s">
        <v>274</v>
      </c>
      <c r="C72" s="159" t="s">
        <v>294</v>
      </c>
      <c r="D72" s="12" t="s">
        <v>173</v>
      </c>
      <c r="E72" s="16">
        <v>350</v>
      </c>
      <c r="F72" s="8" t="s">
        <v>232</v>
      </c>
      <c r="G72" s="36"/>
      <c r="U72" s="65">
        <v>40</v>
      </c>
    </row>
    <row r="73" spans="1:21" ht="20.25">
      <c r="B73" s="8" t="s">
        <v>278</v>
      </c>
      <c r="C73" s="159" t="s">
        <v>295</v>
      </c>
      <c r="D73" s="12" t="s">
        <v>173</v>
      </c>
      <c r="E73" s="16">
        <v>490</v>
      </c>
      <c r="F73" s="8" t="s">
        <v>232</v>
      </c>
      <c r="G73" s="36"/>
      <c r="U73" s="65">
        <v>50</v>
      </c>
    </row>
    <row r="74" spans="1:21" ht="18.75">
      <c r="B74" s="44" t="s">
        <v>296</v>
      </c>
      <c r="C74" s="159" t="s">
        <v>297</v>
      </c>
      <c r="D74" s="12" t="s">
        <v>173</v>
      </c>
      <c r="E74" s="16">
        <v>8</v>
      </c>
      <c r="F74" s="8" t="s">
        <v>174</v>
      </c>
      <c r="G74" s="36"/>
      <c r="U74" s="65">
        <v>60</v>
      </c>
    </row>
    <row r="75" spans="1:21" ht="18.75">
      <c r="B75" s="44" t="s">
        <v>298</v>
      </c>
      <c r="C75" s="159" t="s">
        <v>299</v>
      </c>
      <c r="D75" s="12" t="s">
        <v>173</v>
      </c>
      <c r="E75" s="16">
        <v>200</v>
      </c>
      <c r="F75" s="8" t="s">
        <v>174</v>
      </c>
      <c r="G75" s="8" t="s">
        <v>300</v>
      </c>
      <c r="I75" s="50" t="str">
        <f>IF(E75&gt;(E3-2*E5-2*E7),"dec no of bolts per row"," ")</f>
        <v xml:space="preserve"> </v>
      </c>
    </row>
    <row r="76" spans="1:21" ht="15.75">
      <c r="B76" s="44"/>
      <c r="E76" s="16"/>
      <c r="I76" s="50"/>
    </row>
    <row r="77" spans="1:21" s="19" customFormat="1" ht="15.75">
      <c r="A77" s="13" t="s">
        <v>301</v>
      </c>
      <c r="B77" s="11" t="s">
        <v>302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303</v>
      </c>
      <c r="C78" s="14" t="s">
        <v>304</v>
      </c>
      <c r="D78" s="15" t="s">
        <v>173</v>
      </c>
      <c r="E78" s="66">
        <f>E3-(E5+E5)</f>
        <v>501.9</v>
      </c>
      <c r="F78" s="17" t="s">
        <v>174</v>
      </c>
      <c r="G78" s="66"/>
    </row>
    <row r="79" spans="1:21" s="19" customFormat="1" ht="18.75">
      <c r="A79" s="13"/>
      <c r="B79" s="14" t="s">
        <v>305</v>
      </c>
      <c r="C79" s="14" t="s">
        <v>306</v>
      </c>
      <c r="D79" s="15" t="s">
        <v>173</v>
      </c>
      <c r="E79" s="66">
        <f>+E3/2</f>
        <v>264.14999999999998</v>
      </c>
      <c r="F79" s="17" t="s">
        <v>174</v>
      </c>
    </row>
    <row r="80" spans="1:21" s="19" customFormat="1" ht="18.75">
      <c r="A80" s="13"/>
      <c r="B80" s="14" t="s">
        <v>307</v>
      </c>
      <c r="C80" s="14" t="s">
        <v>308</v>
      </c>
      <c r="D80" s="15" t="s">
        <v>173</v>
      </c>
      <c r="E80" s="66">
        <f>+E4/2</f>
        <v>104.4</v>
      </c>
      <c r="F80" s="17" t="s">
        <v>174</v>
      </c>
    </row>
    <row r="81" spans="1:19" s="19" customFormat="1" ht="18.75">
      <c r="A81" s="13"/>
      <c r="B81" s="14" t="s">
        <v>309</v>
      </c>
      <c r="C81" s="14" t="s">
        <v>169</v>
      </c>
      <c r="D81" s="15" t="s">
        <v>173</v>
      </c>
      <c r="E81" s="66">
        <f>2*E4*E5+E78*E6</f>
        <v>10330.56</v>
      </c>
      <c r="F81" s="17" t="s">
        <v>310</v>
      </c>
      <c r="G81" s="66"/>
      <c r="M81" s="67" t="s">
        <v>311</v>
      </c>
      <c r="N81" s="67"/>
      <c r="O81" s="67"/>
      <c r="P81" s="67" t="s">
        <v>312</v>
      </c>
      <c r="Q81" s="189" t="s">
        <v>313</v>
      </c>
      <c r="R81" s="190"/>
      <c r="S81" s="191"/>
    </row>
    <row r="82" spans="1:19" s="19" customFormat="1" ht="15.75">
      <c r="A82" s="13"/>
      <c r="B82" s="14" t="s">
        <v>314</v>
      </c>
      <c r="C82" s="14" t="s">
        <v>315</v>
      </c>
      <c r="D82" s="15" t="s">
        <v>173</v>
      </c>
      <c r="E82" s="66">
        <f>E81*7850/10^6</f>
        <v>81.094896000000006</v>
      </c>
      <c r="F82" s="17" t="s">
        <v>316</v>
      </c>
      <c r="M82" s="67"/>
      <c r="N82" s="67"/>
      <c r="O82" s="67"/>
      <c r="P82" s="67"/>
      <c r="Q82" s="67" t="s">
        <v>317</v>
      </c>
      <c r="R82" s="67" t="s">
        <v>318</v>
      </c>
      <c r="S82" s="67" t="s">
        <v>319</v>
      </c>
    </row>
    <row r="83" spans="1:19" s="19" customFormat="1" ht="18.75">
      <c r="A83" s="13"/>
      <c r="B83" s="14" t="s">
        <v>320</v>
      </c>
      <c r="C83" s="14" t="s">
        <v>321</v>
      </c>
      <c r="D83" s="15" t="s">
        <v>173</v>
      </c>
      <c r="E83" s="68">
        <f>(((E4*E5^3)/12)+(E4*E5)*(((E3-E5/2)-E79)^2))+(((E6*E78^3)/12)+(E6*E78)*(((E78/2+E5)-E79)^2))+((E4*E5^3/12)+(E5*E4)*(E79-E5/2)^2)</f>
        <v>466867600.39439976</v>
      </c>
      <c r="F83" s="21" t="s">
        <v>322</v>
      </c>
      <c r="G83" s="68"/>
      <c r="M83" s="67" t="s">
        <v>323</v>
      </c>
      <c r="N83" s="67" t="s">
        <v>324</v>
      </c>
      <c r="O83" s="67"/>
      <c r="P83" s="67">
        <v>290</v>
      </c>
      <c r="Q83" s="67">
        <v>165</v>
      </c>
      <c r="R83" s="67">
        <v>165</v>
      </c>
      <c r="S83" s="67">
        <v>165</v>
      </c>
    </row>
    <row r="84" spans="1:19" s="19" customFormat="1" ht="18.75">
      <c r="A84" s="13"/>
      <c r="B84" s="14" t="s">
        <v>325</v>
      </c>
      <c r="C84" s="14" t="s">
        <v>326</v>
      </c>
      <c r="D84" s="15" t="s">
        <v>173</v>
      </c>
      <c r="E84" s="68">
        <f>((E5*E4^3/12)+(E78*E6^3/12)+(E5*E4^3/12))</f>
        <v>20063924.121600002</v>
      </c>
      <c r="F84" s="21" t="s">
        <v>322</v>
      </c>
      <c r="G84" s="68"/>
      <c r="M84" s="67" t="s">
        <v>327</v>
      </c>
      <c r="N84" s="67" t="s">
        <v>328</v>
      </c>
      <c r="O84" s="67" t="s">
        <v>169</v>
      </c>
      <c r="P84" s="67">
        <v>410</v>
      </c>
      <c r="Q84" s="67">
        <v>250</v>
      </c>
      <c r="R84" s="67">
        <v>240</v>
      </c>
      <c r="S84" s="67">
        <v>230</v>
      </c>
    </row>
    <row r="85" spans="1:19" s="19" customFormat="1" ht="18.75">
      <c r="A85" s="13"/>
      <c r="B85" s="14" t="s">
        <v>329</v>
      </c>
      <c r="C85" s="14" t="s">
        <v>330</v>
      </c>
      <c r="D85" s="15" t="s">
        <v>173</v>
      </c>
      <c r="E85" s="68">
        <f>+E83/E79</f>
        <v>1767433.6566132871</v>
      </c>
      <c r="F85" s="21" t="s">
        <v>331</v>
      </c>
      <c r="M85" s="67" t="s">
        <v>327</v>
      </c>
      <c r="N85" s="67" t="s">
        <v>328</v>
      </c>
      <c r="O85" s="67" t="s">
        <v>176</v>
      </c>
      <c r="P85" s="67">
        <v>410</v>
      </c>
      <c r="Q85" s="67">
        <v>250</v>
      </c>
      <c r="R85" s="67">
        <v>240</v>
      </c>
      <c r="S85" s="67">
        <v>230</v>
      </c>
    </row>
    <row r="86" spans="1:19" s="19" customFormat="1" ht="18.75">
      <c r="A86" s="13"/>
      <c r="B86" s="14" t="s">
        <v>332</v>
      </c>
      <c r="C86" s="14" t="s">
        <v>333</v>
      </c>
      <c r="D86" s="15" t="s">
        <v>173</v>
      </c>
      <c r="E86" s="68">
        <f>+E84/E80</f>
        <v>192183.18124137932</v>
      </c>
      <c r="F86" s="21" t="s">
        <v>331</v>
      </c>
      <c r="M86" s="67" t="s">
        <v>327</v>
      </c>
      <c r="N86" s="67" t="s">
        <v>328</v>
      </c>
      <c r="O86" s="67" t="s">
        <v>210</v>
      </c>
      <c r="P86" s="67">
        <v>410</v>
      </c>
      <c r="Q86" s="67">
        <v>250</v>
      </c>
      <c r="R86" s="67">
        <v>240</v>
      </c>
      <c r="S86" s="67">
        <v>230</v>
      </c>
    </row>
    <row r="87" spans="1:19" s="19" customFormat="1" ht="16.5">
      <c r="A87" s="13"/>
      <c r="B87" s="14" t="s">
        <v>334</v>
      </c>
      <c r="C87" s="14" t="s">
        <v>335</v>
      </c>
      <c r="D87" s="15" t="s">
        <v>173</v>
      </c>
      <c r="E87" s="66">
        <f>SQRT(E83/E81)</f>
        <v>212.58613478727028</v>
      </c>
      <c r="F87" s="21" t="s">
        <v>174</v>
      </c>
      <c r="M87" s="67" t="s">
        <v>336</v>
      </c>
      <c r="N87" s="67" t="s">
        <v>337</v>
      </c>
      <c r="O87" s="67"/>
      <c r="P87" s="67">
        <v>440</v>
      </c>
      <c r="Q87" s="67">
        <v>300</v>
      </c>
      <c r="R87" s="67">
        <v>290</v>
      </c>
      <c r="S87" s="67">
        <v>280</v>
      </c>
    </row>
    <row r="88" spans="1:19" s="19" customFormat="1" ht="16.5">
      <c r="A88" s="13"/>
      <c r="B88" s="14" t="s">
        <v>338</v>
      </c>
      <c r="C88" s="14" t="s">
        <v>339</v>
      </c>
      <c r="D88" s="15" t="s">
        <v>173</v>
      </c>
      <c r="E88" s="66">
        <f>SQRT(E84/E81)</f>
        <v>44.070299923846143</v>
      </c>
      <c r="F88" s="21" t="s">
        <v>174</v>
      </c>
      <c r="M88" s="67" t="s">
        <v>340</v>
      </c>
      <c r="N88" s="67" t="s">
        <v>341</v>
      </c>
      <c r="O88" s="67"/>
      <c r="P88" s="67">
        <v>490</v>
      </c>
      <c r="Q88" s="67">
        <v>350</v>
      </c>
      <c r="R88" s="67">
        <v>330</v>
      </c>
      <c r="S88" s="67">
        <v>320</v>
      </c>
    </row>
    <row r="89" spans="1:19" s="19" customFormat="1" ht="18.75">
      <c r="A89" s="13"/>
      <c r="B89" s="14" t="s">
        <v>342</v>
      </c>
      <c r="C89" s="14" t="s">
        <v>343</v>
      </c>
      <c r="D89" s="15" t="s">
        <v>173</v>
      </c>
      <c r="E89" s="69">
        <f>+E3/2</f>
        <v>264.14999999999998</v>
      </c>
      <c r="F89" s="21" t="s">
        <v>174</v>
      </c>
      <c r="M89" s="67" t="s">
        <v>344</v>
      </c>
      <c r="N89" s="67" t="s">
        <v>345</v>
      </c>
      <c r="O89" s="67"/>
      <c r="P89" s="67">
        <v>540</v>
      </c>
      <c r="Q89" s="67">
        <v>410</v>
      </c>
      <c r="R89" s="67">
        <v>390</v>
      </c>
      <c r="S89" s="67">
        <v>380</v>
      </c>
    </row>
    <row r="90" spans="1:19" s="19" customFormat="1" ht="18.75">
      <c r="A90" s="13"/>
      <c r="B90" s="14" t="s">
        <v>346</v>
      </c>
      <c r="C90" s="14" t="s">
        <v>347</v>
      </c>
      <c r="D90" s="15" t="s">
        <v>173</v>
      </c>
      <c r="E90" s="66">
        <f>+E4/2</f>
        <v>104.4</v>
      </c>
      <c r="F90" s="21" t="s">
        <v>348</v>
      </c>
      <c r="M90" s="67" t="s">
        <v>349</v>
      </c>
      <c r="N90" s="67" t="s">
        <v>350</v>
      </c>
      <c r="O90" s="67" t="s">
        <v>172</v>
      </c>
      <c r="P90" s="67">
        <v>570</v>
      </c>
      <c r="Q90" s="67">
        <v>450</v>
      </c>
      <c r="R90" s="67">
        <v>430</v>
      </c>
      <c r="S90" s="67">
        <v>420</v>
      </c>
    </row>
    <row r="91" spans="1:19" s="19" customFormat="1" ht="18.75">
      <c r="A91" s="13"/>
      <c r="B91" s="14" t="s">
        <v>351</v>
      </c>
      <c r="C91" s="14" t="s">
        <v>352</v>
      </c>
      <c r="D91" s="15" t="s">
        <v>173</v>
      </c>
      <c r="E91" s="68">
        <f>+((E4*E5)*(E3/2-E5/2)+(E78/2*E6*E78/2/2))*2</f>
        <v>2024266.6799999997</v>
      </c>
      <c r="F91" s="21" t="s">
        <v>331</v>
      </c>
      <c r="M91" s="67" t="s">
        <v>349</v>
      </c>
      <c r="N91" s="67" t="s">
        <v>353</v>
      </c>
      <c r="O91" s="67" t="s">
        <v>195</v>
      </c>
      <c r="P91" s="67">
        <v>590</v>
      </c>
      <c r="Q91" s="67">
        <v>450</v>
      </c>
      <c r="R91" s="67">
        <v>430</v>
      </c>
      <c r="S91" s="67">
        <v>420</v>
      </c>
    </row>
    <row r="92" spans="1:19" s="19" customFormat="1" ht="18.75">
      <c r="A92" s="13"/>
      <c r="B92" s="14" t="s">
        <v>354</v>
      </c>
      <c r="C92" s="14" t="s">
        <v>355</v>
      </c>
      <c r="D92" s="15" t="s">
        <v>173</v>
      </c>
      <c r="E92" s="68">
        <f>(2*((E4/2*E5)*E4/2/2)+(E78*E6/2)*E6/4)*2</f>
        <v>299306.88</v>
      </c>
      <c r="F92" s="21" t="s">
        <v>331</v>
      </c>
    </row>
    <row r="93" spans="1:19" s="19" customFormat="1" ht="18.75">
      <c r="A93" s="13"/>
      <c r="B93" s="14" t="s">
        <v>356</v>
      </c>
      <c r="C93" s="14" t="s">
        <v>357</v>
      </c>
      <c r="D93" s="15" t="s">
        <v>173</v>
      </c>
      <c r="E93" s="66">
        <f>E78*E6</f>
        <v>4818.24</v>
      </c>
      <c r="F93" s="17" t="s">
        <v>310</v>
      </c>
      <c r="G93" s="22"/>
      <c r="M93" s="22"/>
    </row>
    <row r="94" spans="1:19" s="19" customFormat="1" ht="18.75">
      <c r="A94" s="13"/>
      <c r="B94" s="14" t="s">
        <v>358</v>
      </c>
      <c r="C94" s="14" t="s">
        <v>359</v>
      </c>
      <c r="D94" s="15" t="s">
        <v>173</v>
      </c>
      <c r="E94" s="66">
        <f>2*E4*E5</f>
        <v>5512.32</v>
      </c>
      <c r="F94" s="17" t="s">
        <v>310</v>
      </c>
      <c r="G94" s="22"/>
    </row>
    <row r="95" spans="1:19" s="19" customFormat="1" ht="18.75">
      <c r="A95" s="13"/>
      <c r="B95" s="14" t="s">
        <v>360</v>
      </c>
      <c r="C95" s="14" t="s">
        <v>361</v>
      </c>
      <c r="D95" s="15" t="s">
        <v>173</v>
      </c>
      <c r="E95" s="66">
        <f>E93*E10/(SQRT(3)*E110*1000)</f>
        <v>885.12205123370711</v>
      </c>
      <c r="F95" s="14" t="s">
        <v>8</v>
      </c>
      <c r="G95" s="22"/>
    </row>
    <row r="96" spans="1:19" s="19" customFormat="1" ht="18.75">
      <c r="A96" s="13"/>
      <c r="B96" s="14" t="s">
        <v>362</v>
      </c>
      <c r="C96" s="14" t="s">
        <v>363</v>
      </c>
      <c r="D96" s="15" t="s">
        <v>173</v>
      </c>
      <c r="E96" s="66">
        <f>E94*E10/(SQRT(3)*E110*1000)</f>
        <v>1012.6261841370684</v>
      </c>
      <c r="F96" s="14" t="s">
        <v>8</v>
      </c>
      <c r="G96" s="22"/>
    </row>
    <row r="97" spans="1:17" s="19" customFormat="1" ht="18.75">
      <c r="A97" s="13"/>
      <c r="B97" s="14" t="s">
        <v>364</v>
      </c>
      <c r="C97" s="14" t="s">
        <v>365</v>
      </c>
      <c r="D97" s="15" t="s">
        <v>173</v>
      </c>
      <c r="E97" s="66">
        <f>E85*E10/E110/10^6</f>
        <v>562.36525437695491</v>
      </c>
      <c r="F97" s="17" t="s">
        <v>207</v>
      </c>
      <c r="G97" s="22"/>
    </row>
    <row r="98" spans="1:17" s="19" customFormat="1" ht="18.75">
      <c r="A98" s="13"/>
      <c r="B98" s="14" t="s">
        <v>366</v>
      </c>
      <c r="C98" s="14" t="s">
        <v>367</v>
      </c>
      <c r="D98" s="15" t="s">
        <v>173</v>
      </c>
      <c r="E98" s="66">
        <f>E86*E10/E110/10^6</f>
        <v>61.149194031347967</v>
      </c>
      <c r="F98" s="21" t="s">
        <v>207</v>
      </c>
      <c r="G98" s="22"/>
    </row>
    <row r="99" spans="1:17" s="19" customFormat="1" ht="18.75">
      <c r="A99" s="13"/>
      <c r="B99" s="14" t="s">
        <v>368</v>
      </c>
      <c r="C99" s="14" t="s">
        <v>369</v>
      </c>
      <c r="D99" s="15" t="s">
        <v>173</v>
      </c>
      <c r="E99" s="66">
        <f>MIN(E81*E10/E110,0.9*(0.8*E81)*E11/E111)/1000</f>
        <v>2915.6972544</v>
      </c>
      <c r="F99" s="21" t="s">
        <v>8</v>
      </c>
      <c r="G99" s="22"/>
    </row>
    <row r="100" spans="1:17" s="19" customFormat="1" ht="15.75">
      <c r="A100" s="13"/>
      <c r="B100" s="14" t="s">
        <v>370</v>
      </c>
      <c r="C100" s="14" t="s">
        <v>371</v>
      </c>
      <c r="D100" s="15" t="s">
        <v>173</v>
      </c>
      <c r="E100" s="70">
        <f>E9*E8/MIN(E87,E88)</f>
        <v>73.745810798111833</v>
      </c>
      <c r="F100" s="21"/>
      <c r="G100" s="22"/>
      <c r="M100" s="71" t="s">
        <v>372</v>
      </c>
      <c r="N100" s="72" t="s">
        <v>373</v>
      </c>
      <c r="O100" s="72" t="s">
        <v>374</v>
      </c>
      <c r="P100" s="72" t="s">
        <v>375</v>
      </c>
      <c r="Q100" s="72" t="s">
        <v>225</v>
      </c>
    </row>
    <row r="101" spans="1:17" s="19" customFormat="1" ht="15.75">
      <c r="A101" s="13"/>
      <c r="B101" s="14" t="s">
        <v>376</v>
      </c>
      <c r="C101" s="14" t="s">
        <v>377</v>
      </c>
      <c r="D101" s="15" t="s">
        <v>173</v>
      </c>
      <c r="E101" s="70">
        <v>0.49</v>
      </c>
      <c r="F101" s="21"/>
      <c r="G101" s="22"/>
      <c r="M101" s="73" t="s">
        <v>377</v>
      </c>
      <c r="N101" s="71">
        <v>0.21</v>
      </c>
      <c r="O101" s="71">
        <v>0.34</v>
      </c>
      <c r="P101" s="71">
        <v>0.49</v>
      </c>
      <c r="Q101" s="71">
        <v>0.76</v>
      </c>
    </row>
    <row r="102" spans="1:17" s="19" customFormat="1" ht="18.75">
      <c r="A102" s="13"/>
      <c r="B102" s="14" t="s">
        <v>378</v>
      </c>
      <c r="C102" s="14" t="s">
        <v>379</v>
      </c>
      <c r="D102" s="15" t="s">
        <v>173</v>
      </c>
      <c r="E102" s="66">
        <f>PI()^2*E13/E100^2</f>
        <v>362.95687860642636</v>
      </c>
      <c r="F102" s="21" t="s">
        <v>189</v>
      </c>
      <c r="G102" s="22"/>
    </row>
    <row r="103" spans="1:17" s="19" customFormat="1" ht="15.75">
      <c r="A103" s="13"/>
      <c r="B103" s="14" t="s">
        <v>380</v>
      </c>
      <c r="C103" s="14" t="s">
        <v>381</v>
      </c>
      <c r="D103" s="15" t="s">
        <v>173</v>
      </c>
      <c r="E103" s="70">
        <f>SQRT(E10/E102)</f>
        <v>0.98198873664640185</v>
      </c>
      <c r="F103" s="21"/>
      <c r="G103" s="22"/>
    </row>
    <row r="104" spans="1:17" s="19" customFormat="1" ht="15.75">
      <c r="A104" s="13"/>
      <c r="B104" s="14" t="s">
        <v>382</v>
      </c>
      <c r="C104" s="14" t="s">
        <v>383</v>
      </c>
      <c r="D104" s="15" t="s">
        <v>173</v>
      </c>
      <c r="E104" s="70">
        <f>0.5*(1+E101*(E103-0.2)+E103^2)</f>
        <v>1.1737381799285664</v>
      </c>
      <c r="F104" s="21"/>
      <c r="G104" s="22"/>
    </row>
    <row r="105" spans="1:17" s="19" customFormat="1" ht="18.75">
      <c r="A105" s="13"/>
      <c r="B105" s="14" t="s">
        <v>384</v>
      </c>
      <c r="C105" s="14" t="s">
        <v>385</v>
      </c>
      <c r="D105" s="15" t="s">
        <v>173</v>
      </c>
      <c r="E105" s="66">
        <f>(E10/E110)/(E104+(E104^2-E103^2)^0.5)</f>
        <v>175.14577523666145</v>
      </c>
      <c r="F105" s="21" t="s">
        <v>189</v>
      </c>
      <c r="G105" s="22"/>
    </row>
    <row r="106" spans="1:17" s="19" customFormat="1" ht="15.75">
      <c r="A106" s="13"/>
      <c r="B106" s="14" t="s">
        <v>386</v>
      </c>
      <c r="C106" s="14" t="s">
        <v>210</v>
      </c>
      <c r="D106" s="15" t="s">
        <v>173</v>
      </c>
      <c r="E106" s="66">
        <f>E105*E81/1000</f>
        <v>1809.3539398288451</v>
      </c>
      <c r="F106" s="21" t="s">
        <v>8</v>
      </c>
      <c r="G106" s="22"/>
    </row>
    <row r="107" spans="1:17" s="19" customFormat="1" ht="15.75">
      <c r="A107" s="13"/>
      <c r="B107" s="14" t="s">
        <v>387</v>
      </c>
      <c r="C107" s="14" t="s">
        <v>11</v>
      </c>
      <c r="D107" s="20" t="s">
        <v>173</v>
      </c>
      <c r="E107" s="66">
        <f>MIN(E81*E10/E110,0.9*(0.8*E81)*E11/E111)/1000</f>
        <v>2915.6972544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6"/>
      <c r="F108" s="21"/>
      <c r="G108" s="22"/>
    </row>
    <row r="109" spans="1:17" s="19" customFormat="1" ht="15.75">
      <c r="A109" s="13" t="s">
        <v>388</v>
      </c>
      <c r="B109" s="74" t="s">
        <v>389</v>
      </c>
      <c r="C109" s="14"/>
      <c r="D109" s="21"/>
      <c r="E109" s="66"/>
      <c r="F109" s="22"/>
      <c r="G109" s="22"/>
    </row>
    <row r="110" spans="1:17" s="19" customFormat="1" ht="18.75">
      <c r="A110" s="13"/>
      <c r="B110" s="75" t="s">
        <v>390</v>
      </c>
      <c r="C110" s="76" t="s">
        <v>391</v>
      </c>
      <c r="D110" s="15" t="s">
        <v>173</v>
      </c>
      <c r="E110" s="77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5" t="s">
        <v>392</v>
      </c>
      <c r="C111" s="76" t="s">
        <v>393</v>
      </c>
      <c r="D111" s="15" t="s">
        <v>173</v>
      </c>
      <c r="E111" s="78">
        <v>1.25</v>
      </c>
      <c r="F111" s="22"/>
      <c r="G111" s="22"/>
      <c r="H111" s="8"/>
      <c r="I111" s="12"/>
    </row>
    <row r="112" spans="1:17" s="19" customFormat="1" ht="18.75">
      <c r="A112" s="13"/>
      <c r="B112" s="75" t="s">
        <v>394</v>
      </c>
      <c r="C112" s="76" t="s">
        <v>395</v>
      </c>
      <c r="D112" s="15" t="s">
        <v>173</v>
      </c>
      <c r="E112" s="79">
        <v>1.25</v>
      </c>
      <c r="F112" s="22"/>
      <c r="G112" s="22"/>
      <c r="H112" s="8"/>
      <c r="I112" s="12"/>
      <c r="J112" s="78"/>
    </row>
    <row r="113" spans="1:35" s="19" customFormat="1" ht="18.75">
      <c r="A113" s="13"/>
      <c r="B113" s="75" t="s">
        <v>396</v>
      </c>
      <c r="C113" s="76" t="s">
        <v>397</v>
      </c>
      <c r="D113" s="15" t="s">
        <v>173</v>
      </c>
      <c r="E113" s="78">
        <v>1.25</v>
      </c>
      <c r="F113" s="22"/>
      <c r="G113" s="22"/>
      <c r="H113" s="8"/>
      <c r="I113" s="12"/>
    </row>
    <row r="114" spans="1:35" s="19" customFormat="1" ht="33">
      <c r="A114" s="13"/>
      <c r="B114" s="80" t="s">
        <v>398</v>
      </c>
      <c r="C114" s="76" t="s">
        <v>399</v>
      </c>
      <c r="D114" s="15" t="s">
        <v>173</v>
      </c>
      <c r="E114" s="79">
        <v>1.25</v>
      </c>
      <c r="F114" s="22"/>
      <c r="G114" s="22"/>
      <c r="H114" s="8"/>
      <c r="I114" s="12"/>
      <c r="J114" s="78"/>
    </row>
    <row r="115" spans="1:35" s="19" customFormat="1" ht="18.75">
      <c r="A115" s="13"/>
      <c r="B115" s="75" t="s">
        <v>400</v>
      </c>
      <c r="C115" s="76" t="s">
        <v>401</v>
      </c>
      <c r="D115" s="15" t="s">
        <v>173</v>
      </c>
      <c r="E115" s="70">
        <v>1.05</v>
      </c>
      <c r="F115" s="22"/>
      <c r="G115" s="22"/>
      <c r="H115" s="76"/>
      <c r="I115" s="15"/>
      <c r="J115" s="81"/>
    </row>
    <row r="116" spans="1:35" s="19" customFormat="1" ht="15.75">
      <c r="A116" s="13"/>
      <c r="B116" s="75"/>
      <c r="C116" s="28"/>
      <c r="D116" s="21"/>
      <c r="E116" s="81"/>
      <c r="F116" s="22"/>
      <c r="G116" s="22"/>
    </row>
    <row r="117" spans="1:35" s="19" customFormat="1" ht="15.75">
      <c r="A117" s="13" t="s">
        <v>402</v>
      </c>
      <c r="B117" s="11" t="s">
        <v>220</v>
      </c>
      <c r="C117" s="28"/>
      <c r="D117" s="21"/>
      <c r="E117" s="81"/>
      <c r="F117" s="22"/>
      <c r="G117" s="22"/>
    </row>
    <row r="118" spans="1:35" ht="18.75">
      <c r="B118" s="8" t="s">
        <v>226</v>
      </c>
      <c r="C118" s="159" t="s">
        <v>403</v>
      </c>
      <c r="D118" s="12" t="s">
        <v>173</v>
      </c>
      <c r="E118" s="36">
        <f>IF(E36&lt;=24,E36+2,E36+3)</f>
        <v>26</v>
      </c>
      <c r="F118" s="8" t="s">
        <v>174</v>
      </c>
      <c r="G118" s="36"/>
    </row>
    <row r="119" spans="1:35" ht="20.25">
      <c r="B119" s="36" t="s">
        <v>404</v>
      </c>
      <c r="C119" s="159" t="s">
        <v>405</v>
      </c>
      <c r="D119" s="12" t="s">
        <v>173</v>
      </c>
      <c r="E119" s="159" t="s">
        <v>406</v>
      </c>
      <c r="F119" s="8" t="s">
        <v>407</v>
      </c>
      <c r="G119" s="159"/>
    </row>
    <row r="120" spans="1:35" ht="20.25">
      <c r="B120" s="41"/>
      <c r="C120" s="159" t="s">
        <v>405</v>
      </c>
      <c r="D120" s="12" t="s">
        <v>173</v>
      </c>
      <c r="E120" s="43">
        <f>PI()*E36^2/4</f>
        <v>452.38934211693021</v>
      </c>
      <c r="F120" s="8" t="s">
        <v>407</v>
      </c>
      <c r="G120" s="43"/>
    </row>
    <row r="121" spans="1:35" ht="51" customHeight="1">
      <c r="B121" s="44" t="s">
        <v>408</v>
      </c>
      <c r="C121" s="159" t="s">
        <v>409</v>
      </c>
      <c r="D121" s="12" t="s">
        <v>173</v>
      </c>
      <c r="E121" s="43">
        <f>VLOOKUP(E36,$O$42:$P$62,2,0)</f>
        <v>353</v>
      </c>
      <c r="F121" s="8" t="s">
        <v>407</v>
      </c>
      <c r="G121" s="36"/>
    </row>
    <row r="122" spans="1:35" ht="15.75">
      <c r="B122" s="53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410</v>
      </c>
      <c r="B123" s="11" t="s">
        <v>255</v>
      </c>
      <c r="G123" s="36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226</v>
      </c>
      <c r="C124" s="159" t="s">
        <v>411</v>
      </c>
      <c r="D124" s="12" t="s">
        <v>173</v>
      </c>
      <c r="E124" s="36">
        <f>IF(E51&lt;=24,E51+2,E51+3)</f>
        <v>26</v>
      </c>
      <c r="F124" s="8" t="s">
        <v>174</v>
      </c>
      <c r="G124" s="36"/>
    </row>
    <row r="125" spans="1:35" ht="20.25">
      <c r="B125" s="36" t="s">
        <v>404</v>
      </c>
      <c r="C125" s="159" t="s">
        <v>412</v>
      </c>
      <c r="D125" s="12" t="s">
        <v>173</v>
      </c>
      <c r="E125" s="159" t="s">
        <v>413</v>
      </c>
      <c r="F125" s="8" t="s">
        <v>407</v>
      </c>
      <c r="G125" s="159"/>
    </row>
    <row r="126" spans="1:35" ht="19.5" customHeight="1">
      <c r="B126" s="41"/>
      <c r="C126" s="159" t="s">
        <v>412</v>
      </c>
      <c r="D126" s="12" t="s">
        <v>173</v>
      </c>
      <c r="E126" s="43">
        <f>PI()*E51^2/4</f>
        <v>452.38934211693021</v>
      </c>
      <c r="F126" s="8" t="s">
        <v>407</v>
      </c>
      <c r="G126" s="43"/>
    </row>
    <row r="127" spans="1:35" ht="51" customHeight="1">
      <c r="B127" s="44" t="s">
        <v>408</v>
      </c>
      <c r="C127" s="159" t="s">
        <v>414</v>
      </c>
      <c r="D127" s="12" t="s">
        <v>173</v>
      </c>
      <c r="E127" s="36">
        <f>VLOOKUP(E51,$O$42:$P$62,2,0)</f>
        <v>353</v>
      </c>
      <c r="F127" s="8" t="s">
        <v>407</v>
      </c>
      <c r="G127" s="36"/>
    </row>
    <row r="129" spans="1:20" ht="15.75">
      <c r="A129" s="7" t="s">
        <v>184</v>
      </c>
      <c r="B129" s="11" t="s">
        <v>415</v>
      </c>
    </row>
    <row r="130" spans="1:20" ht="15.75"/>
    <row r="131" spans="1:20" ht="15.75">
      <c r="A131" s="7" t="s">
        <v>416</v>
      </c>
      <c r="B131" s="11" t="s">
        <v>417</v>
      </c>
    </row>
    <row r="132" spans="1:20" ht="33">
      <c r="B132" s="44" t="s">
        <v>418</v>
      </c>
      <c r="C132" s="159" t="s">
        <v>419</v>
      </c>
      <c r="D132" s="12" t="s">
        <v>173</v>
      </c>
      <c r="E132" s="43" t="s">
        <v>420</v>
      </c>
      <c r="F132" s="43"/>
      <c r="G132" s="43"/>
      <c r="I132" s="43"/>
      <c r="J132" s="43"/>
      <c r="K132" s="43"/>
      <c r="L132" s="36"/>
      <c r="M132" s="36"/>
      <c r="N132" s="160"/>
      <c r="O132" s="160"/>
      <c r="P132" s="160"/>
      <c r="Q132" s="160"/>
      <c r="R132" s="160"/>
      <c r="S132" s="160"/>
    </row>
    <row r="133" spans="1:20" ht="15.75">
      <c r="B133" s="36"/>
      <c r="D133" s="12" t="s">
        <v>173</v>
      </c>
      <c r="E133" s="43">
        <f>((E38/SQRT(3))*((E39*E121)+(E40*E120)))/1000</f>
        <v>326.08743203830068</v>
      </c>
      <c r="F133" s="8" t="s">
        <v>8</v>
      </c>
      <c r="G133" s="43"/>
      <c r="I133" s="36"/>
      <c r="J133" s="36"/>
      <c r="K133" s="36"/>
      <c r="L133" s="36"/>
      <c r="M133" s="160"/>
      <c r="N133" s="160"/>
      <c r="O133" s="160"/>
      <c r="P133" s="160"/>
      <c r="Q133" s="160"/>
      <c r="R133" s="160"/>
    </row>
    <row r="134" spans="1:20" ht="33">
      <c r="B134" s="160" t="s">
        <v>421</v>
      </c>
      <c r="C134" s="159" t="s">
        <v>422</v>
      </c>
      <c r="D134" s="12" t="s">
        <v>173</v>
      </c>
      <c r="E134" s="36" t="s">
        <v>423</v>
      </c>
      <c r="F134" s="8" t="s">
        <v>8</v>
      </c>
      <c r="G134" s="36"/>
      <c r="I134" s="36"/>
      <c r="J134" s="36"/>
      <c r="K134" s="36"/>
      <c r="L134" s="36"/>
      <c r="M134" s="160"/>
      <c r="N134" s="160"/>
      <c r="O134" s="160"/>
      <c r="P134" s="160"/>
      <c r="Q134" s="160"/>
      <c r="R134" s="160"/>
    </row>
    <row r="135" spans="1:20" ht="15.75">
      <c r="B135" s="36"/>
      <c r="D135" s="12" t="s">
        <v>173</v>
      </c>
      <c r="E135" s="43">
        <f>E133/E113</f>
        <v>260.86994563064053</v>
      </c>
      <c r="F135" s="8" t="s">
        <v>8</v>
      </c>
      <c r="G135" s="43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</row>
    <row r="136" spans="1:20" ht="15.75">
      <c r="B136" s="11" t="s">
        <v>424</v>
      </c>
      <c r="C136" s="83"/>
      <c r="D136" s="10"/>
      <c r="E136" s="84"/>
      <c r="F136" s="84"/>
      <c r="G136" s="84"/>
      <c r="H136" s="53"/>
      <c r="I136" s="85"/>
      <c r="M136" s="36"/>
      <c r="N136" s="36"/>
      <c r="O136" s="36"/>
      <c r="P136" s="36"/>
      <c r="Q136" s="36"/>
      <c r="R136" s="36"/>
      <c r="S136" s="36"/>
      <c r="T136" s="36"/>
    </row>
    <row r="137" spans="1:20" ht="15.75">
      <c r="B137" s="11" t="s">
        <v>425</v>
      </c>
      <c r="C137" s="83"/>
      <c r="D137" s="10"/>
      <c r="E137" s="84"/>
      <c r="F137" s="84"/>
      <c r="G137" s="84"/>
      <c r="H137" s="53"/>
      <c r="I137" s="85"/>
      <c r="M137" s="36"/>
      <c r="N137" s="36"/>
      <c r="O137" s="36"/>
      <c r="P137" s="36"/>
      <c r="Q137" s="36"/>
      <c r="R137" s="36"/>
      <c r="S137" s="36"/>
      <c r="T137" s="36"/>
    </row>
    <row r="138" spans="1:20" ht="15.75">
      <c r="B138" s="53" t="s">
        <v>426</v>
      </c>
      <c r="C138" s="83"/>
      <c r="D138" s="10"/>
      <c r="E138" s="84"/>
      <c r="F138" s="84"/>
      <c r="G138" s="84"/>
      <c r="H138" s="53"/>
      <c r="I138" s="85"/>
      <c r="M138" s="36"/>
      <c r="N138" s="36"/>
      <c r="O138" s="36"/>
      <c r="P138" s="36"/>
      <c r="Q138" s="36"/>
      <c r="R138" s="36"/>
      <c r="S138" s="36"/>
      <c r="T138" s="36"/>
    </row>
    <row r="139" spans="1:20" ht="33">
      <c r="B139" s="44" t="s">
        <v>427</v>
      </c>
      <c r="C139" s="44" t="s">
        <v>428</v>
      </c>
      <c r="D139" s="12" t="s">
        <v>173</v>
      </c>
      <c r="E139" s="36" t="s">
        <v>429</v>
      </c>
      <c r="F139" s="43" t="s">
        <v>174</v>
      </c>
      <c r="G139" s="36"/>
      <c r="L139" s="36"/>
      <c r="M139" s="36"/>
      <c r="N139" s="36"/>
      <c r="O139" s="36"/>
      <c r="P139" s="36"/>
      <c r="Q139" s="36"/>
      <c r="R139" s="36"/>
      <c r="S139" s="36"/>
    </row>
    <row r="140" spans="1:20" ht="18.75">
      <c r="B140" s="44"/>
      <c r="C140" s="44" t="s">
        <v>428</v>
      </c>
      <c r="D140" s="12" t="s">
        <v>173</v>
      </c>
      <c r="E140" s="51">
        <f>15*E36</f>
        <v>360</v>
      </c>
      <c r="F140" s="43" t="s">
        <v>174</v>
      </c>
      <c r="G140" s="51"/>
      <c r="L140" s="36"/>
      <c r="M140" s="36"/>
      <c r="N140" s="36"/>
      <c r="O140" s="36"/>
      <c r="P140" s="36"/>
      <c r="Q140" s="36"/>
      <c r="R140" s="36"/>
      <c r="S140" s="36"/>
    </row>
    <row r="141" spans="1:20" ht="65.25" thickBot="1">
      <c r="B141" s="44" t="s">
        <v>430</v>
      </c>
      <c r="C141" s="159" t="s">
        <v>431</v>
      </c>
      <c r="D141" s="12" t="s">
        <v>173</v>
      </c>
      <c r="E141" s="36">
        <f>((E179/E37)-1)*E42</f>
        <v>225</v>
      </c>
      <c r="F141" s="8" t="s">
        <v>174</v>
      </c>
      <c r="G141" s="45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432</v>
      </c>
      <c r="E142" s="159"/>
      <c r="G142" s="159"/>
      <c r="J142" s="160"/>
      <c r="K142" s="160"/>
      <c r="L142" s="160"/>
      <c r="N142"/>
      <c r="O142" s="87" t="s">
        <v>433</v>
      </c>
      <c r="P142" s="88"/>
      <c r="Q142" s="88"/>
      <c r="R142" s="88"/>
      <c r="S142" s="88"/>
      <c r="T142" s="89"/>
    </row>
    <row r="143" spans="1:20" ht="21" thickBot="1">
      <c r="B143" s="44" t="s">
        <v>434</v>
      </c>
      <c r="C143" s="159" t="s">
        <v>435</v>
      </c>
      <c r="D143" s="12" t="s">
        <v>173</v>
      </c>
      <c r="E143" s="43">
        <v>1</v>
      </c>
      <c r="G143" s="43"/>
      <c r="J143" s="160"/>
      <c r="K143" s="160"/>
      <c r="L143" s="160"/>
      <c r="O143" s="90" t="s">
        <v>436</v>
      </c>
      <c r="P143" s="91"/>
      <c r="Q143" s="91"/>
      <c r="R143" s="91"/>
      <c r="S143" s="91"/>
      <c r="T143" s="92"/>
    </row>
    <row r="144" spans="1:20" ht="15.75">
      <c r="B144" s="160" t="s">
        <v>437</v>
      </c>
      <c r="E144" s="159"/>
      <c r="G144" s="159"/>
      <c r="J144" s="160"/>
      <c r="K144" s="160"/>
      <c r="L144" s="160"/>
      <c r="O144" s="93" t="s">
        <v>438</v>
      </c>
      <c r="P144" s="94"/>
      <c r="Q144" s="95" t="s">
        <v>439</v>
      </c>
      <c r="R144" s="95" t="s">
        <v>440</v>
      </c>
      <c r="S144" s="96"/>
      <c r="T144" s="97" t="s">
        <v>441</v>
      </c>
    </row>
    <row r="145" spans="1:20" ht="16.5" thickBot="1">
      <c r="B145" s="8" t="s">
        <v>442</v>
      </c>
      <c r="C145" s="159" t="s">
        <v>443</v>
      </c>
      <c r="D145" s="12" t="s">
        <v>173</v>
      </c>
      <c r="E145" s="158" t="s">
        <v>444</v>
      </c>
      <c r="F145" s="43"/>
      <c r="G145" s="158"/>
      <c r="J145" s="98"/>
      <c r="K145" s="86"/>
      <c r="L145" s="86"/>
      <c r="O145" s="99">
        <f>IF(Q145&lt;&gt;2,($Q$146+(($P$145-1)*$E$44)),Q146)</f>
        <v>50</v>
      </c>
      <c r="P145" s="100">
        <f>INT(Q145/2)</f>
        <v>1</v>
      </c>
      <c r="Q145" s="48">
        <f>E180</f>
        <v>2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3" t="s">
        <v>445</v>
      </c>
      <c r="C146" s="159" t="s">
        <v>443</v>
      </c>
      <c r="D146" s="12" t="s">
        <v>173</v>
      </c>
      <c r="E146" s="103">
        <f>1.075-(E141/(200*E36))</f>
        <v>1.028125</v>
      </c>
      <c r="F146" s="43"/>
      <c r="G146" s="185" t="str">
        <f>IF(E146&gt;0.75,IF(E146&lt;1,"Ok","Not Ok"),"Not Ok ")</f>
        <v>Not Ok</v>
      </c>
      <c r="H146" s="185"/>
      <c r="L146" s="86"/>
      <c r="O146" s="104"/>
      <c r="P146" s="47" t="s">
        <v>446</v>
      </c>
      <c r="Q146" s="47">
        <f>IF(MOD(Q145,2)=0,$E$45*0.5,0)</f>
        <v>50</v>
      </c>
      <c r="R146" s="47">
        <f>IF(MOD(R145,2)=0,$E$42*0.5,0)</f>
        <v>37.5</v>
      </c>
      <c r="S146" s="47"/>
      <c r="T146" s="105"/>
    </row>
    <row r="147" spans="1:20" ht="15.75">
      <c r="B147" s="53"/>
      <c r="E147" s="158"/>
      <c r="F147" s="43"/>
      <c r="G147" s="158"/>
      <c r="J147" s="160"/>
      <c r="K147" s="160"/>
      <c r="L147" s="160"/>
      <c r="O147" s="106"/>
      <c r="P147" s="47" t="s">
        <v>447</v>
      </c>
      <c r="Q147" s="47">
        <f>2*R145*Q146^2</f>
        <v>20000</v>
      </c>
      <c r="R147" s="107">
        <f>2*Q145*R146^2</f>
        <v>5625</v>
      </c>
      <c r="S147" s="47"/>
      <c r="T147" s="108"/>
    </row>
    <row r="148" spans="1:20" ht="15.75">
      <c r="B148" s="8" t="s">
        <v>448</v>
      </c>
      <c r="C148" s="159" t="s">
        <v>449</v>
      </c>
      <c r="D148" s="12" t="s">
        <v>173</v>
      </c>
      <c r="E148" s="43">
        <f>IF(E141&gt;E140,E146,E143)</f>
        <v>1</v>
      </c>
      <c r="F148" s="43"/>
      <c r="G148" s="43"/>
      <c r="J148" s="160"/>
      <c r="K148" s="160"/>
      <c r="L148" s="160"/>
      <c r="O148" s="109">
        <f>$Q$145-2</f>
        <v>0</v>
      </c>
      <c r="P148" s="47"/>
      <c r="Q148" s="47">
        <f t="shared" ref="Q148:Q166" si="1">IF(O148&gt;0,R145*2*($E$44+Q146)^2,0)</f>
        <v>0</v>
      </c>
      <c r="R148" s="107">
        <f t="shared" ref="R148:R166" si="2">IF(S148&gt;0,$Q$145*2*(($E$42*S148+$R$146))^2,0)</f>
        <v>50625</v>
      </c>
      <c r="S148" s="47">
        <f>IF(R145&lt;&gt;2,IF(MOD(R145,2)=0,S145-1,S145),0)</f>
        <v>1</v>
      </c>
      <c r="T148" s="108"/>
    </row>
    <row r="149" spans="1:20" ht="33">
      <c r="B149" s="44" t="s">
        <v>450</v>
      </c>
      <c r="C149" s="44" t="s">
        <v>451</v>
      </c>
      <c r="D149" s="10" t="s">
        <v>173</v>
      </c>
      <c r="E149" s="36" t="s">
        <v>452</v>
      </c>
      <c r="F149" s="8" t="s">
        <v>8</v>
      </c>
      <c r="G149" s="36"/>
      <c r="J149" s="160"/>
      <c r="K149" s="160"/>
      <c r="L149" s="160"/>
      <c r="O149" s="106">
        <f>O148-2</f>
        <v>-2</v>
      </c>
      <c r="P149" s="47"/>
      <c r="Q149" s="47">
        <f t="shared" si="1"/>
        <v>0</v>
      </c>
      <c r="R149" s="107">
        <f t="shared" si="2"/>
        <v>0</v>
      </c>
      <c r="S149" s="47">
        <f>$S$148-1</f>
        <v>0</v>
      </c>
      <c r="T149" s="108"/>
    </row>
    <row r="150" spans="1:20" ht="15.75">
      <c r="B150" s="53"/>
      <c r="C150" s="83"/>
      <c r="D150" s="10" t="s">
        <v>173</v>
      </c>
      <c r="E150" s="43">
        <f>E148*E135</f>
        <v>260.86994563064053</v>
      </c>
      <c r="F150" s="8" t="s">
        <v>8</v>
      </c>
      <c r="G150" s="43"/>
      <c r="J150" s="160"/>
      <c r="K150" s="160"/>
      <c r="L150" s="160"/>
      <c r="O150" s="106">
        <f t="shared" ref="O150:O162" si="3">O149-2</f>
        <v>-4</v>
      </c>
      <c r="P150" s="47"/>
      <c r="Q150" s="47">
        <f t="shared" si="1"/>
        <v>0</v>
      </c>
      <c r="R150" s="107">
        <f t="shared" si="2"/>
        <v>0</v>
      </c>
      <c r="S150" s="47">
        <f>S149-1</f>
        <v>-1</v>
      </c>
      <c r="T150" s="108"/>
    </row>
    <row r="151" spans="1:20" ht="15.75">
      <c r="B151" s="53"/>
      <c r="D151" s="10"/>
      <c r="E151" s="84"/>
      <c r="F151" s="84"/>
      <c r="G151" s="84"/>
      <c r="H151" s="53"/>
      <c r="J151" s="160"/>
      <c r="K151" s="160"/>
      <c r="L151" s="160"/>
      <c r="O151" s="106">
        <f t="shared" si="3"/>
        <v>-6</v>
      </c>
      <c r="P151" s="47"/>
      <c r="Q151" s="47">
        <f t="shared" si="1"/>
        <v>0</v>
      </c>
      <c r="R151" s="107">
        <f t="shared" si="2"/>
        <v>0</v>
      </c>
      <c r="S151" s="47">
        <f t="shared" ref="S151:S166" si="4">S150-1</f>
        <v>-2</v>
      </c>
      <c r="T151" s="108"/>
    </row>
    <row r="152" spans="1:20" ht="15.75">
      <c r="A152" s="7" t="s">
        <v>453</v>
      </c>
      <c r="B152" s="11" t="s">
        <v>454</v>
      </c>
      <c r="C152" s="83"/>
      <c r="D152" s="10"/>
      <c r="E152" s="84"/>
      <c r="F152" s="84"/>
      <c r="G152" s="84"/>
      <c r="H152" s="53"/>
      <c r="I152" s="85"/>
      <c r="O152" s="106">
        <f t="shared" si="3"/>
        <v>-8</v>
      </c>
      <c r="P152" s="47"/>
      <c r="Q152" s="47">
        <f t="shared" si="1"/>
        <v>0</v>
      </c>
      <c r="R152" s="107">
        <f t="shared" si="2"/>
        <v>0</v>
      </c>
      <c r="S152" s="47">
        <f t="shared" si="4"/>
        <v>-3</v>
      </c>
      <c r="T152" s="108"/>
    </row>
    <row r="153" spans="1:20" ht="18.75">
      <c r="B153" s="110" t="s">
        <v>455</v>
      </c>
      <c r="C153" s="111" t="s">
        <v>456</v>
      </c>
      <c r="D153" s="10" t="s">
        <v>173</v>
      </c>
      <c r="E153" s="43" t="s">
        <v>457</v>
      </c>
      <c r="F153" s="43"/>
      <c r="G153" s="43"/>
      <c r="I153" s="43"/>
      <c r="J153" s="43"/>
      <c r="K153" s="43"/>
      <c r="L153" s="43"/>
      <c r="O153" s="106">
        <f t="shared" si="3"/>
        <v>-10</v>
      </c>
      <c r="P153" s="47"/>
      <c r="Q153" s="47">
        <f t="shared" si="1"/>
        <v>0</v>
      </c>
      <c r="R153" s="107">
        <f t="shared" si="2"/>
        <v>0</v>
      </c>
      <c r="S153" s="47">
        <f t="shared" si="4"/>
        <v>-4</v>
      </c>
      <c r="T153" s="108"/>
    </row>
    <row r="154" spans="1:20" ht="15.75">
      <c r="D154" s="10" t="s">
        <v>173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-12</v>
      </c>
      <c r="P154" s="47"/>
      <c r="Q154" s="47">
        <f t="shared" si="1"/>
        <v>0</v>
      </c>
      <c r="R154" s="107">
        <f t="shared" si="2"/>
        <v>0</v>
      </c>
      <c r="S154" s="47">
        <f t="shared" si="4"/>
        <v>-5</v>
      </c>
      <c r="T154" s="108"/>
    </row>
    <row r="155" spans="1:20" ht="33">
      <c r="B155" s="44" t="s">
        <v>458</v>
      </c>
      <c r="C155" s="159" t="s">
        <v>459</v>
      </c>
      <c r="D155" s="10" t="s">
        <v>173</v>
      </c>
      <c r="E155" s="51">
        <f>MIN((E66+E67),E5)</f>
        <v>13.2</v>
      </c>
      <c r="F155" s="43" t="s">
        <v>174</v>
      </c>
      <c r="G155" s="51"/>
      <c r="O155" s="106">
        <f t="shared" si="3"/>
        <v>-14</v>
      </c>
      <c r="P155" s="47"/>
      <c r="Q155" s="47">
        <f t="shared" si="1"/>
        <v>0</v>
      </c>
      <c r="R155" s="107">
        <f t="shared" si="2"/>
        <v>0</v>
      </c>
      <c r="S155" s="47">
        <f t="shared" si="4"/>
        <v>-6</v>
      </c>
      <c r="T155" s="108"/>
    </row>
    <row r="156" spans="1:20" ht="18.75">
      <c r="B156" s="8" t="s">
        <v>460</v>
      </c>
      <c r="C156" s="159" t="s">
        <v>461</v>
      </c>
      <c r="D156" s="10" t="s">
        <v>173</v>
      </c>
      <c r="E156" s="158" t="s">
        <v>462</v>
      </c>
      <c r="F156" s="43" t="s">
        <v>8</v>
      </c>
      <c r="G156" s="84"/>
      <c r="O156" s="106">
        <f t="shared" si="3"/>
        <v>-16</v>
      </c>
      <c r="P156" s="47"/>
      <c r="Q156" s="47">
        <f t="shared" si="1"/>
        <v>0</v>
      </c>
      <c r="R156" s="107">
        <f t="shared" si="2"/>
        <v>0</v>
      </c>
      <c r="S156" s="47">
        <f t="shared" si="4"/>
        <v>-7</v>
      </c>
      <c r="T156" s="108"/>
    </row>
    <row r="157" spans="1:20" ht="15.75">
      <c r="D157" s="12" t="s">
        <v>173</v>
      </c>
      <c r="E157" s="43">
        <f>((2.5*E154*E36*E155*MIN(E65,E11))/1000)</f>
        <v>248.76923076923077</v>
      </c>
      <c r="F157" s="43" t="s">
        <v>8</v>
      </c>
      <c r="G157" s="43"/>
      <c r="O157" s="106">
        <f t="shared" si="3"/>
        <v>-18</v>
      </c>
      <c r="P157" s="47"/>
      <c r="Q157" s="47">
        <f t="shared" si="1"/>
        <v>0</v>
      </c>
      <c r="R157" s="107">
        <f t="shared" si="2"/>
        <v>0</v>
      </c>
      <c r="S157" s="47">
        <f t="shared" si="4"/>
        <v>-8</v>
      </c>
      <c r="T157" s="108"/>
    </row>
    <row r="158" spans="1:20" ht="51.75">
      <c r="B158" s="44" t="s">
        <v>463</v>
      </c>
      <c r="C158" s="159" t="s">
        <v>464</v>
      </c>
      <c r="D158" s="12" t="s">
        <v>173</v>
      </c>
      <c r="E158" s="8" t="s">
        <v>465</v>
      </c>
      <c r="F158" s="85"/>
      <c r="G158" s="84"/>
      <c r="O158" s="106">
        <f t="shared" si="3"/>
        <v>-20</v>
      </c>
      <c r="P158" s="47"/>
      <c r="Q158" s="47">
        <f t="shared" si="1"/>
        <v>0</v>
      </c>
      <c r="R158" s="107">
        <f t="shared" si="2"/>
        <v>0</v>
      </c>
      <c r="S158" s="47">
        <f t="shared" si="4"/>
        <v>-9</v>
      </c>
      <c r="T158" s="108"/>
    </row>
    <row r="159" spans="1:20" ht="15.75">
      <c r="D159" s="12" t="s">
        <v>173</v>
      </c>
      <c r="E159" s="43">
        <f>E157/E113</f>
        <v>199.01538461538462</v>
      </c>
      <c r="F159" s="43" t="s">
        <v>8</v>
      </c>
      <c r="G159" s="43"/>
      <c r="O159" s="106">
        <f t="shared" si="3"/>
        <v>-22</v>
      </c>
      <c r="P159" s="47"/>
      <c r="Q159" s="47">
        <f t="shared" si="1"/>
        <v>0</v>
      </c>
      <c r="R159" s="107">
        <f t="shared" si="2"/>
        <v>0</v>
      </c>
      <c r="S159" s="47">
        <f t="shared" si="4"/>
        <v>-10</v>
      </c>
      <c r="T159" s="108"/>
    </row>
    <row r="160" spans="1:20" ht="32.25">
      <c r="B160" s="160" t="s">
        <v>466</v>
      </c>
      <c r="C160" s="83" t="s">
        <v>467</v>
      </c>
      <c r="D160" s="10" t="s">
        <v>173</v>
      </c>
      <c r="E160" s="85">
        <f>E159</f>
        <v>199.01538461538462</v>
      </c>
      <c r="F160" s="85" t="s">
        <v>8</v>
      </c>
      <c r="G160" s="85"/>
      <c r="O160" s="106">
        <f t="shared" si="3"/>
        <v>-24</v>
      </c>
      <c r="P160" s="47"/>
      <c r="Q160" s="47">
        <f t="shared" si="1"/>
        <v>0</v>
      </c>
      <c r="R160" s="107">
        <f t="shared" si="2"/>
        <v>0</v>
      </c>
      <c r="S160" s="47">
        <f t="shared" si="4"/>
        <v>-11</v>
      </c>
      <c r="T160" s="108"/>
    </row>
    <row r="161" spans="1:20" ht="15.75">
      <c r="E161" s="186"/>
      <c r="F161" s="186"/>
      <c r="G161" s="186"/>
      <c r="I161" s="43"/>
      <c r="O161" s="106">
        <f t="shared" si="3"/>
        <v>-26</v>
      </c>
      <c r="P161" s="47"/>
      <c r="Q161" s="47">
        <f t="shared" si="1"/>
        <v>0</v>
      </c>
      <c r="R161" s="107">
        <f t="shared" si="2"/>
        <v>0</v>
      </c>
      <c r="S161" s="47">
        <f t="shared" si="4"/>
        <v>-12</v>
      </c>
      <c r="T161" s="108"/>
    </row>
    <row r="162" spans="1:20" ht="15.75">
      <c r="A162" s="7" t="s">
        <v>468</v>
      </c>
      <c r="B162" s="113" t="s">
        <v>469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160"/>
      <c r="O162" s="106">
        <f t="shared" si="3"/>
        <v>-28</v>
      </c>
      <c r="P162" s="47"/>
      <c r="Q162" s="47">
        <f t="shared" si="1"/>
        <v>0</v>
      </c>
      <c r="R162" s="107">
        <f t="shared" si="2"/>
        <v>0</v>
      </c>
      <c r="S162" s="47">
        <f t="shared" si="4"/>
        <v>-13</v>
      </c>
      <c r="T162" s="108"/>
    </row>
    <row r="163" spans="1:20" ht="20.25">
      <c r="B163" s="36" t="s">
        <v>470</v>
      </c>
      <c r="C163" s="159" t="s">
        <v>471</v>
      </c>
      <c r="D163" s="10" t="s">
        <v>173</v>
      </c>
      <c r="E163" s="36" t="s">
        <v>665</v>
      </c>
      <c r="F163" s="36"/>
      <c r="G163" s="36"/>
      <c r="H163" s="36"/>
      <c r="I163" s="36"/>
      <c r="J163" s="36"/>
      <c r="K163" s="36"/>
      <c r="L163" s="36"/>
      <c r="M163" s="160"/>
      <c r="N163" s="160"/>
      <c r="O163" s="106"/>
      <c r="P163" s="47"/>
      <c r="Q163" s="47">
        <f t="shared" si="1"/>
        <v>0</v>
      </c>
      <c r="R163" s="107">
        <f t="shared" si="2"/>
        <v>0</v>
      </c>
      <c r="S163" s="47">
        <f t="shared" si="4"/>
        <v>-14</v>
      </c>
      <c r="T163" s="108"/>
    </row>
    <row r="164" spans="1:20" ht="15.75">
      <c r="B164" s="36"/>
      <c r="D164" s="10" t="s">
        <v>173</v>
      </c>
      <c r="E164" s="43">
        <f>SQRT((E166+E168)^2+(E170^2))</f>
        <v>955.45552561039847</v>
      </c>
      <c r="F164" s="36" t="s">
        <v>8</v>
      </c>
      <c r="G164" s="43"/>
      <c r="I164" s="36"/>
      <c r="J164" s="36"/>
      <c r="K164" s="36"/>
      <c r="L164" s="36"/>
      <c r="M164" s="160"/>
      <c r="N164" s="160"/>
      <c r="O164" s="106"/>
      <c r="P164" s="47"/>
      <c r="Q164" s="47">
        <f t="shared" si="1"/>
        <v>0</v>
      </c>
      <c r="R164" s="107">
        <f t="shared" si="2"/>
        <v>0</v>
      </c>
      <c r="S164" s="47">
        <f t="shared" si="4"/>
        <v>-15</v>
      </c>
      <c r="T164" s="108"/>
    </row>
    <row r="165" spans="1:20" ht="18.75">
      <c r="B165" s="36" t="s">
        <v>472</v>
      </c>
      <c r="C165" s="159" t="s">
        <v>473</v>
      </c>
      <c r="D165" s="10" t="s">
        <v>173</v>
      </c>
      <c r="E165" s="36" t="s">
        <v>474</v>
      </c>
      <c r="F165" s="36"/>
      <c r="G165" s="36"/>
      <c r="I165" s="36"/>
      <c r="J165" s="36"/>
      <c r="K165" s="36"/>
      <c r="L165" s="36"/>
      <c r="M165" s="160"/>
      <c r="N165" s="160"/>
      <c r="O165" s="106"/>
      <c r="P165" s="47"/>
      <c r="Q165" s="47">
        <f t="shared" si="1"/>
        <v>0</v>
      </c>
      <c r="R165" s="107">
        <f t="shared" si="2"/>
        <v>0</v>
      </c>
      <c r="S165" s="47">
        <f t="shared" si="4"/>
        <v>-16</v>
      </c>
      <c r="T165" s="108"/>
    </row>
    <row r="166" spans="1:20" ht="15.75">
      <c r="B166" s="113"/>
      <c r="D166" s="10" t="s">
        <v>173</v>
      </c>
      <c r="E166" s="43">
        <f>E26*((E5*E4)/E81)</f>
        <v>388.94929919999998</v>
      </c>
      <c r="F166" s="36" t="s">
        <v>8</v>
      </c>
      <c r="G166" s="43"/>
      <c r="I166" s="36"/>
      <c r="J166" s="36"/>
      <c r="K166" s="36"/>
      <c r="L166" s="36"/>
      <c r="M166" s="160"/>
      <c r="N166" s="160"/>
      <c r="O166" s="106"/>
      <c r="P166" s="47"/>
      <c r="Q166" s="47">
        <f t="shared" si="1"/>
        <v>0</v>
      </c>
      <c r="R166" s="107">
        <f t="shared" si="2"/>
        <v>0</v>
      </c>
      <c r="S166" s="47">
        <f t="shared" si="4"/>
        <v>-17</v>
      </c>
      <c r="T166" s="108"/>
    </row>
    <row r="167" spans="1:20" ht="18.75">
      <c r="B167" s="36" t="s">
        <v>475</v>
      </c>
      <c r="C167" s="159" t="s">
        <v>476</v>
      </c>
      <c r="D167" s="10" t="s">
        <v>173</v>
      </c>
      <c r="E167" s="8" t="s">
        <v>477</v>
      </c>
      <c r="I167" s="36"/>
      <c r="J167" s="36"/>
      <c r="K167" s="36"/>
      <c r="L167" s="36"/>
      <c r="M167" s="160"/>
      <c r="N167" s="160"/>
      <c r="O167" s="106"/>
      <c r="P167" s="47"/>
      <c r="Q167" s="47"/>
      <c r="R167" s="47"/>
      <c r="S167" s="47"/>
      <c r="T167" s="108"/>
    </row>
    <row r="168" spans="1:20" ht="15.75">
      <c r="B168" s="36"/>
      <c r="D168" s="10" t="s">
        <v>173</v>
      </c>
      <c r="E168" s="43">
        <f>E30/((E3-E5)/1000)</f>
        <v>545.87968780523693</v>
      </c>
      <c r="F168" s="36" t="s">
        <v>8</v>
      </c>
      <c r="G168" s="43"/>
      <c r="I168" s="36"/>
      <c r="J168" s="36"/>
      <c r="K168" s="36"/>
      <c r="L168" s="36"/>
      <c r="M168" s="160"/>
      <c r="N168" s="160"/>
      <c r="O168" s="106"/>
      <c r="P168" s="47"/>
      <c r="Q168" s="47"/>
      <c r="R168" s="47"/>
      <c r="S168" s="47"/>
      <c r="T168" s="108"/>
    </row>
    <row r="169" spans="1:20" ht="20.25">
      <c r="B169" s="36" t="s">
        <v>478</v>
      </c>
      <c r="C169" s="114" t="s">
        <v>479</v>
      </c>
      <c r="D169" s="115" t="s">
        <v>173</v>
      </c>
      <c r="E169" s="116" t="s">
        <v>480</v>
      </c>
      <c r="F169" s="36"/>
      <c r="G169" s="158"/>
      <c r="I169" s="36"/>
      <c r="J169" s="36"/>
      <c r="K169" s="36"/>
      <c r="L169" s="36"/>
      <c r="M169" s="160"/>
      <c r="N169" s="160"/>
      <c r="O169" s="106"/>
      <c r="P169" s="47"/>
      <c r="Q169" s="47">
        <f>IF(O169&gt;0,R164*2*($E$44+Q165)^2,0)</f>
        <v>0</v>
      </c>
      <c r="R169" s="47">
        <f>IF(S169&gt;0,$Q$145*2*(($E$42*S169+#REF!))^2,0)</f>
        <v>0</v>
      </c>
      <c r="S169" s="47">
        <f>S166-1</f>
        <v>-18</v>
      </c>
      <c r="T169" s="108"/>
    </row>
    <row r="170" spans="1:20" ht="18.75">
      <c r="B170" s="36"/>
      <c r="D170" s="10" t="s">
        <v>173</v>
      </c>
      <c r="E170" s="117">
        <f>E179*E29*1000*E172/E171</f>
        <v>197.45892351120827</v>
      </c>
      <c r="F170" s="36" t="s">
        <v>8</v>
      </c>
      <c r="G170" s="43"/>
      <c r="I170" s="36"/>
      <c r="J170" s="36"/>
      <c r="K170" s="36"/>
      <c r="L170" s="36" t="s">
        <v>481</v>
      </c>
      <c r="M170" s="160"/>
      <c r="N170" s="160"/>
      <c r="O170" s="118"/>
      <c r="P170" s="47"/>
      <c r="Q170" s="47">
        <f>IF(O170&gt;0,R165*2*($E$44+Q166)^2,0)</f>
        <v>0</v>
      </c>
      <c r="R170" s="47">
        <f>IF(S170&gt;0,$Q$145*2*(($E$42*S170+#REF!))^2,0)</f>
        <v>0</v>
      </c>
      <c r="S170" s="47">
        <f>S169-1</f>
        <v>-19</v>
      </c>
      <c r="T170" s="108"/>
    </row>
    <row r="171" spans="1:20" ht="18.75">
      <c r="B171" s="119"/>
      <c r="C171" s="120" t="s">
        <v>482</v>
      </c>
      <c r="D171" s="121" t="s">
        <v>173</v>
      </c>
      <c r="E171" s="122">
        <f>S184</f>
        <v>76250</v>
      </c>
      <c r="F171" s="119" t="s">
        <v>310</v>
      </c>
      <c r="G171" s="51"/>
      <c r="I171" s="36"/>
      <c r="J171" s="36"/>
      <c r="K171" s="36"/>
      <c r="L171" s="36">
        <f>37.5+75</f>
        <v>112.5</v>
      </c>
      <c r="M171" s="160"/>
      <c r="N171" s="160"/>
      <c r="O171" s="118"/>
      <c r="P171" s="47"/>
      <c r="Q171" s="47">
        <f>IF(O171&gt;0,R166*2*($E$44+Q169)^2,0)</f>
        <v>0</v>
      </c>
      <c r="R171" s="47">
        <f>IF(S171&gt;0,$Q$145*2*(($E$42*S171+#REF!))^2,0)</f>
        <v>0</v>
      </c>
      <c r="S171" s="47"/>
      <c r="T171" s="108"/>
    </row>
    <row r="172" spans="1:20" ht="15.75">
      <c r="B172" s="119"/>
      <c r="C172" s="120" t="s">
        <v>182</v>
      </c>
      <c r="D172" s="121" t="s">
        <v>173</v>
      </c>
      <c r="E172" s="117">
        <f>SQRT(((E173^2)+(((E181-1)*E42)/2)^2))</f>
        <v>123.11072252245131</v>
      </c>
      <c r="F172" s="8" t="s">
        <v>174</v>
      </c>
      <c r="G172" s="43"/>
      <c r="I172" s="36"/>
      <c r="J172" s="36"/>
      <c r="K172" s="36"/>
      <c r="L172" s="36">
        <f>4*(37.5^2+37.5^2)</f>
        <v>11250</v>
      </c>
      <c r="M172" s="160"/>
      <c r="N172" s="160"/>
      <c r="O172" s="123"/>
      <c r="P172" s="47"/>
      <c r="Q172" s="47">
        <f t="shared" ref="Q172:Q178" si="5">IF(O172&gt;0,R169*2*($E$44+Q170)^2,0)</f>
        <v>0</v>
      </c>
      <c r="R172" s="47">
        <f>IF(S172&gt;0,$Q$145*2*(($E$42*S172+#REF!))^2,0)</f>
        <v>0</v>
      </c>
      <c r="S172" s="47"/>
      <c r="T172" s="108"/>
    </row>
    <row r="173" spans="1:20" ht="15.75">
      <c r="B173" s="119" t="s">
        <v>483</v>
      </c>
      <c r="C173" s="120" t="s">
        <v>439</v>
      </c>
      <c r="D173" s="121" t="s">
        <v>173</v>
      </c>
      <c r="E173" s="122">
        <f>O145</f>
        <v>50</v>
      </c>
      <c r="F173" s="119" t="s">
        <v>174</v>
      </c>
      <c r="G173" s="51"/>
      <c r="I173" s="36"/>
      <c r="J173" s="36"/>
      <c r="K173" s="36"/>
      <c r="L173" s="36">
        <f>4*((112.5^2+112.5^2))</f>
        <v>101250</v>
      </c>
      <c r="M173" s="160"/>
      <c r="N173" s="160"/>
      <c r="O173" s="123"/>
      <c r="P173" s="47"/>
      <c r="Q173" s="47">
        <f t="shared" si="5"/>
        <v>0</v>
      </c>
      <c r="R173" s="47">
        <f>IF(S173&gt;0,$Q$145*2*(($E$42*S173+#REF!))^2,0)</f>
        <v>0</v>
      </c>
      <c r="S173" s="47"/>
      <c r="T173" s="108"/>
    </row>
    <row r="174" spans="1:20" ht="15.75">
      <c r="B174" s="119" t="s">
        <v>484</v>
      </c>
      <c r="C174" s="120" t="s">
        <v>440</v>
      </c>
      <c r="D174" s="121" t="s">
        <v>173</v>
      </c>
      <c r="E174" s="122">
        <f>T145</f>
        <v>112.5</v>
      </c>
      <c r="F174" s="119" t="s">
        <v>174</v>
      </c>
      <c r="G174" s="51"/>
      <c r="I174" s="36"/>
      <c r="J174" s="36"/>
      <c r="K174" s="36"/>
      <c r="L174" s="8">
        <f>4*(112.5^2+37.5^2)</f>
        <v>56250</v>
      </c>
      <c r="M174" s="160"/>
      <c r="N174" s="160"/>
      <c r="O174" s="118"/>
      <c r="P174" s="47"/>
      <c r="Q174" s="47">
        <f t="shared" si="5"/>
        <v>0</v>
      </c>
      <c r="R174" s="47">
        <f>IF(S174&gt;0,$Q$145*2*(($E$42*S174+#REF!))^2,0)</f>
        <v>0</v>
      </c>
      <c r="S174" s="47"/>
      <c r="T174" s="108"/>
    </row>
    <row r="175" spans="1:20" ht="33">
      <c r="B175" s="44" t="s">
        <v>485</v>
      </c>
      <c r="C175" s="159" t="s">
        <v>464</v>
      </c>
      <c r="D175" s="10" t="s">
        <v>173</v>
      </c>
      <c r="E175" s="43">
        <f>E160</f>
        <v>199.01538461538462</v>
      </c>
      <c r="F175" s="36" t="s">
        <v>8</v>
      </c>
      <c r="G175" s="43"/>
      <c r="I175" s="36"/>
      <c r="J175" s="36"/>
      <c r="K175" s="36"/>
      <c r="L175" s="8">
        <f>4*(112.5^2+37.5^2)</f>
        <v>56250</v>
      </c>
      <c r="M175" s="160"/>
      <c r="N175" s="160"/>
      <c r="O175" s="118"/>
      <c r="P175" s="47"/>
      <c r="Q175" s="47">
        <f t="shared" si="5"/>
        <v>0</v>
      </c>
      <c r="R175" s="47">
        <f>IF(S175&gt;0,$Q$145*2*(($E$42*S175+#REF!))^2,0)</f>
        <v>0</v>
      </c>
      <c r="S175" s="47"/>
      <c r="T175" s="108"/>
    </row>
    <row r="176" spans="1:20" ht="33">
      <c r="B176" s="44" t="s">
        <v>486</v>
      </c>
      <c r="C176" s="159" t="s">
        <v>451</v>
      </c>
      <c r="D176" s="10" t="s">
        <v>173</v>
      </c>
      <c r="E176" s="43">
        <f>E150</f>
        <v>260.86994563064053</v>
      </c>
      <c r="F176" s="36" t="s">
        <v>8</v>
      </c>
      <c r="G176" s="36"/>
      <c r="I176" s="36"/>
      <c r="J176" s="36"/>
      <c r="K176" s="36"/>
      <c r="L176" s="36">
        <f>L172+L173+L174+L175</f>
        <v>225000</v>
      </c>
      <c r="M176" s="160"/>
      <c r="N176" s="160"/>
      <c r="O176" s="118"/>
      <c r="P176" s="47"/>
      <c r="Q176" s="47">
        <f t="shared" si="5"/>
        <v>0</v>
      </c>
      <c r="R176" s="47">
        <f>IF(S176&gt;0,$Q$145*2*(($E$42*S176+#REF!))^2,0)</f>
        <v>0</v>
      </c>
      <c r="S176" s="47"/>
      <c r="T176" s="108"/>
    </row>
    <row r="177" spans="1:20" ht="18.75">
      <c r="B177" s="36" t="s">
        <v>487</v>
      </c>
      <c r="C177" s="159" t="s">
        <v>488</v>
      </c>
      <c r="D177" s="10" t="s">
        <v>173</v>
      </c>
      <c r="E177" s="36" t="s">
        <v>489</v>
      </c>
      <c r="F177" s="36"/>
      <c r="G177" s="36"/>
      <c r="I177" s="36"/>
      <c r="J177" s="36"/>
      <c r="K177" s="36"/>
      <c r="L177" s="36"/>
      <c r="M177" s="36"/>
      <c r="N177" s="160"/>
      <c r="O177" s="106"/>
      <c r="P177" s="47"/>
      <c r="Q177" s="47">
        <f t="shared" si="5"/>
        <v>0</v>
      </c>
      <c r="R177" s="47">
        <f>IF(S177&gt;0,$Q$145*2*(($E$42*S177+#REF!))^2,0)</f>
        <v>0</v>
      </c>
      <c r="S177" s="47"/>
      <c r="T177" s="108"/>
    </row>
    <row r="178" spans="1:20" ht="15.75">
      <c r="B178" s="12"/>
      <c r="D178" s="10" t="s">
        <v>173</v>
      </c>
      <c r="E178" s="43">
        <f>E164/MIN(E175,E176)</f>
        <v>4.8009128915179264</v>
      </c>
      <c r="F178" s="159" t="s">
        <v>229</v>
      </c>
      <c r="G178" s="43"/>
      <c r="J178" s="86"/>
      <c r="K178" s="86"/>
      <c r="L178" s="86"/>
      <c r="M178" s="160"/>
      <c r="N178" s="160"/>
      <c r="O178" s="106"/>
      <c r="P178" s="47"/>
      <c r="Q178" s="47">
        <f t="shared" si="5"/>
        <v>0</v>
      </c>
      <c r="R178" s="47">
        <f>IF(S178&gt;0,$Q$145*2*(($E$42*S178+#REF!))^2,0)</f>
        <v>0</v>
      </c>
      <c r="S178" s="47"/>
      <c r="T178" s="108"/>
    </row>
    <row r="179" spans="1:20" ht="17.25">
      <c r="B179" s="45" t="s">
        <v>490</v>
      </c>
      <c r="C179" s="83" t="s">
        <v>491</v>
      </c>
      <c r="D179" s="10" t="s">
        <v>173</v>
      </c>
      <c r="E179" s="124">
        <v>8</v>
      </c>
      <c r="F179" s="83" t="s">
        <v>229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7"/>
      <c r="Q179" s="47">
        <f>IF(O179&gt;0,R177*2*($E$44+Q178)^2,0)</f>
        <v>0</v>
      </c>
      <c r="R179" s="47">
        <f>IF(S179&gt;0,$Q$145*2*(($E$42*S179+#REF!))^2,0)</f>
        <v>0</v>
      </c>
      <c r="S179" s="47"/>
      <c r="T179" s="108"/>
    </row>
    <row r="180" spans="1:20" ht="17.25">
      <c r="B180" s="83" t="s">
        <v>227</v>
      </c>
      <c r="C180" s="83" t="s">
        <v>492</v>
      </c>
      <c r="D180" s="10" t="s">
        <v>173</v>
      </c>
      <c r="E180" s="124">
        <f>E37</f>
        <v>2</v>
      </c>
      <c r="F180" s="83" t="s">
        <v>229</v>
      </c>
      <c r="G180" s="126" t="s">
        <v>493</v>
      </c>
      <c r="I180" s="127"/>
      <c r="J180" s="127"/>
      <c r="K180" s="127"/>
      <c r="L180" s="127"/>
      <c r="M180" s="160"/>
      <c r="N180" s="160"/>
      <c r="O180" s="106"/>
      <c r="P180" s="47"/>
      <c r="Q180" s="47">
        <f>IF(O180&gt;0,R178*2*($E$44+#REF!)^2,0)</f>
        <v>0</v>
      </c>
      <c r="R180" s="47">
        <f>IF(S180&gt;0,$Q$145*2*(($E$42*S180+#REF!))^2,0)</f>
        <v>0</v>
      </c>
      <c r="S180" s="47"/>
      <c r="T180" s="108"/>
    </row>
    <row r="181" spans="1:20" ht="17.25">
      <c r="B181" s="83" t="s">
        <v>494</v>
      </c>
      <c r="C181" s="83" t="s">
        <v>495</v>
      </c>
      <c r="D181" s="10" t="s">
        <v>173</v>
      </c>
      <c r="E181" s="128">
        <f>E179/E180</f>
        <v>4</v>
      </c>
      <c r="F181" s="83" t="s">
        <v>229</v>
      </c>
      <c r="G181" s="129"/>
      <c r="I181" s="127"/>
      <c r="J181" s="127"/>
      <c r="K181" s="127"/>
      <c r="L181" s="127"/>
      <c r="M181" s="160"/>
      <c r="N181" s="160"/>
      <c r="O181" s="106"/>
      <c r="P181" s="47"/>
      <c r="Q181" s="47">
        <f>IF(O181&gt;0,#REF!*2*($E$44+Q179)^2,0)</f>
        <v>0</v>
      </c>
      <c r="R181" s="47">
        <f>IF(S181&gt;0,$Q$145*2*(($E$42*S181+#REF!))^2,0)</f>
        <v>0</v>
      </c>
      <c r="S181" s="47"/>
      <c r="T181" s="108"/>
    </row>
    <row r="182" spans="1:20" ht="17.25">
      <c r="B182" s="83" t="s">
        <v>496</v>
      </c>
      <c r="C182" s="83" t="s">
        <v>497</v>
      </c>
      <c r="D182" s="10" t="s">
        <v>173</v>
      </c>
      <c r="E182" s="130">
        <f>+((E181-1)*E44+1*E46)*2+E45</f>
        <v>650</v>
      </c>
      <c r="F182" s="83" t="s">
        <v>174</v>
      </c>
      <c r="G182" s="131"/>
      <c r="I182" s="131"/>
      <c r="J182" s="131"/>
      <c r="L182" s="131"/>
      <c r="M182" s="160"/>
      <c r="N182" s="160"/>
      <c r="O182" s="106"/>
      <c r="P182" s="47"/>
      <c r="Q182" s="47">
        <f>IF(O182&gt;0,R179*2*($E$44+Q180)^2,0)</f>
        <v>0</v>
      </c>
      <c r="R182" s="47">
        <f>IF(S182&gt;0,$Q$145*2*(($E$42*S182+#REF!))^2,0)</f>
        <v>0</v>
      </c>
      <c r="S182" s="47"/>
      <c r="T182" s="108"/>
    </row>
    <row r="183" spans="1:20" ht="15.75">
      <c r="B183" s="45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7"/>
      <c r="Q183" s="47">
        <f>IF(O183&gt;0,R180*2*($E$44+Q181)^2,0)</f>
        <v>0</v>
      </c>
      <c r="R183" s="47">
        <f>IF(S183&gt;0,$Q$145*2*(($E$42*S183+#REF!))^2,0)</f>
        <v>0</v>
      </c>
      <c r="S183" s="47"/>
      <c r="T183" s="108"/>
    </row>
    <row r="184" spans="1:20" ht="16.5" thickBot="1">
      <c r="A184" s="7" t="s">
        <v>498</v>
      </c>
      <c r="B184" s="11" t="s">
        <v>499</v>
      </c>
      <c r="O184" s="132"/>
      <c r="P184" s="133" t="s">
        <v>500</v>
      </c>
      <c r="Q184" s="133">
        <f>SUM(Q147:Q183)</f>
        <v>20000</v>
      </c>
      <c r="R184" s="133">
        <f>SUM(R147:R183)</f>
        <v>56250</v>
      </c>
      <c r="S184" s="134">
        <f>Q184+R184</f>
        <v>76250</v>
      </c>
      <c r="T184" s="135"/>
    </row>
    <row r="185" spans="1:20" ht="15.75">
      <c r="A185" s="7" t="s">
        <v>416</v>
      </c>
      <c r="B185" s="11" t="s">
        <v>417</v>
      </c>
    </row>
    <row r="186" spans="1:20" ht="48.75">
      <c r="B186" s="44" t="s">
        <v>501</v>
      </c>
      <c r="C186" s="159" t="s">
        <v>502</v>
      </c>
      <c r="D186" s="12" t="s">
        <v>173</v>
      </c>
      <c r="E186" s="43" t="s">
        <v>503</v>
      </c>
      <c r="F186" s="36"/>
      <c r="G186" s="36"/>
      <c r="I186" s="36"/>
      <c r="J186" s="36"/>
      <c r="K186" s="36"/>
      <c r="L186" s="36"/>
      <c r="M186" s="36"/>
      <c r="N186" s="160"/>
      <c r="O186" s="160"/>
    </row>
    <row r="187" spans="1:20" ht="15.75">
      <c r="B187" s="36"/>
      <c r="D187" s="12" t="s">
        <v>173</v>
      </c>
      <c r="E187" s="43">
        <f>((E53/SQRT(3))*((E54*E127)+(E55*E126)))/1000</f>
        <v>326.08743203830068</v>
      </c>
      <c r="F187" s="8" t="s">
        <v>8</v>
      </c>
      <c r="G187" s="43"/>
      <c r="I187" s="36"/>
      <c r="J187" s="36"/>
      <c r="K187" s="36"/>
      <c r="L187" s="36"/>
      <c r="M187" s="160"/>
      <c r="N187" s="160"/>
      <c r="O187" s="160"/>
    </row>
    <row r="188" spans="1:20" ht="33">
      <c r="B188" s="160" t="s">
        <v>504</v>
      </c>
      <c r="C188" s="159" t="s">
        <v>505</v>
      </c>
      <c r="D188" s="12" t="s">
        <v>173</v>
      </c>
      <c r="E188" s="36" t="s">
        <v>506</v>
      </c>
      <c r="F188" s="8" t="s">
        <v>8</v>
      </c>
      <c r="G188" s="36"/>
      <c r="I188" s="36"/>
      <c r="J188" s="36"/>
      <c r="K188" s="36"/>
      <c r="L188" s="36"/>
      <c r="M188" s="160"/>
      <c r="N188" s="160"/>
      <c r="O188" s="160"/>
    </row>
    <row r="189" spans="1:20" ht="15.75">
      <c r="B189" s="36"/>
      <c r="D189" s="12" t="s">
        <v>173</v>
      </c>
      <c r="E189" s="43">
        <f>E187/E113</f>
        <v>260.86994563064053</v>
      </c>
      <c r="F189" s="8" t="s">
        <v>8</v>
      </c>
      <c r="G189" s="43"/>
      <c r="I189" s="36"/>
      <c r="J189" s="36"/>
      <c r="K189" s="36"/>
      <c r="L189" s="36"/>
      <c r="M189" s="160"/>
      <c r="N189" s="160"/>
      <c r="O189" s="160"/>
    </row>
    <row r="190" spans="1:20" ht="15.75">
      <c r="B190" s="11" t="s">
        <v>507</v>
      </c>
      <c r="C190" s="83"/>
      <c r="D190" s="10"/>
      <c r="E190" s="84"/>
      <c r="F190" s="84"/>
      <c r="G190" s="84"/>
      <c r="H190" s="53"/>
      <c r="I190" s="85"/>
    </row>
    <row r="191" spans="1:20" ht="15.75">
      <c r="B191" s="11" t="s">
        <v>508</v>
      </c>
      <c r="C191" s="83"/>
      <c r="D191" s="10"/>
      <c r="E191" s="84"/>
      <c r="F191" s="84"/>
      <c r="G191" s="84"/>
      <c r="H191" s="53"/>
      <c r="I191" s="85"/>
    </row>
    <row r="192" spans="1:20" ht="15.75">
      <c r="B192" s="53" t="s">
        <v>509</v>
      </c>
      <c r="C192" s="83"/>
      <c r="D192" s="10"/>
      <c r="E192" s="84"/>
      <c r="F192" s="84"/>
      <c r="G192" s="84"/>
      <c r="H192" s="53"/>
      <c r="I192" s="85"/>
    </row>
    <row r="193" spans="1:12" ht="33">
      <c r="B193" s="44" t="s">
        <v>427</v>
      </c>
      <c r="C193" s="44" t="s">
        <v>510</v>
      </c>
      <c r="D193" s="12" t="s">
        <v>173</v>
      </c>
      <c r="E193" s="36" t="s">
        <v>511</v>
      </c>
      <c r="F193" s="43" t="s">
        <v>174</v>
      </c>
    </row>
    <row r="194" spans="1:12" ht="15.75">
      <c r="B194" s="44"/>
      <c r="C194" s="44"/>
      <c r="D194" s="12" t="s">
        <v>173</v>
      </c>
      <c r="E194" s="51">
        <f>15*E51</f>
        <v>360</v>
      </c>
      <c r="F194" s="43" t="s">
        <v>174</v>
      </c>
    </row>
    <row r="195" spans="1:12" ht="64.5">
      <c r="B195" s="44" t="s">
        <v>430</v>
      </c>
      <c r="C195" s="159" t="s">
        <v>512</v>
      </c>
      <c r="D195" s="12" t="s">
        <v>173</v>
      </c>
      <c r="E195" s="36">
        <f>((E227/E52)-1)*E57</f>
        <v>124.99999999999999</v>
      </c>
      <c r="F195" s="8" t="s">
        <v>174</v>
      </c>
      <c r="G195" s="45" t="str">
        <f>IF(E195&lt;E194,"Condition 1","Condition 2")</f>
        <v>Condition 1</v>
      </c>
      <c r="J195" s="45"/>
      <c r="K195" s="45"/>
      <c r="L195" s="45"/>
    </row>
    <row r="196" spans="1:12" ht="15.75">
      <c r="B196" s="160" t="s">
        <v>432</v>
      </c>
      <c r="E196" s="159"/>
      <c r="J196" s="160"/>
      <c r="K196" s="160"/>
      <c r="L196" s="160"/>
    </row>
    <row r="197" spans="1:12" ht="18.75">
      <c r="B197" s="44" t="s">
        <v>434</v>
      </c>
      <c r="C197" s="159" t="s">
        <v>513</v>
      </c>
      <c r="D197" s="12" t="s">
        <v>173</v>
      </c>
      <c r="E197" s="43">
        <v>1</v>
      </c>
      <c r="J197" s="160"/>
      <c r="K197" s="160"/>
      <c r="L197" s="160"/>
    </row>
    <row r="198" spans="1:12" ht="15.75">
      <c r="B198" s="160" t="s">
        <v>437</v>
      </c>
      <c r="E198" s="159"/>
      <c r="J198" s="160"/>
      <c r="K198" s="160"/>
      <c r="L198" s="160"/>
    </row>
    <row r="199" spans="1:12" ht="15.75">
      <c r="B199" s="8" t="s">
        <v>442</v>
      </c>
      <c r="C199" s="159" t="s">
        <v>443</v>
      </c>
      <c r="D199" s="12" t="s">
        <v>173</v>
      </c>
      <c r="E199" s="158" t="s">
        <v>514</v>
      </c>
      <c r="F199" s="43"/>
      <c r="J199" s="98"/>
      <c r="K199" s="86"/>
      <c r="L199" s="86"/>
    </row>
    <row r="200" spans="1:12" ht="15.75">
      <c r="B200" s="53" t="s">
        <v>445</v>
      </c>
      <c r="C200" s="159" t="s">
        <v>443</v>
      </c>
      <c r="D200" s="12" t="s">
        <v>173</v>
      </c>
      <c r="E200" s="43">
        <f>1.075-(E195/(200*E51))</f>
        <v>1.0489583333333332</v>
      </c>
      <c r="F200" s="43"/>
      <c r="J200" s="185" t="str">
        <f>IF(E200&gt;0.75,IF(E200&lt;1,"Ok","Not Ok"),"Not Ok ")</f>
        <v>Not Ok</v>
      </c>
      <c r="K200" s="185"/>
      <c r="L200" s="185"/>
    </row>
    <row r="201" spans="1:12" ht="15.75">
      <c r="B201" s="53"/>
      <c r="E201" s="158"/>
      <c r="F201" s="43"/>
      <c r="J201" s="160"/>
      <c r="K201" s="160"/>
      <c r="L201" s="160"/>
    </row>
    <row r="202" spans="1:12" ht="15.75">
      <c r="B202" s="8" t="s">
        <v>448</v>
      </c>
      <c r="D202" s="12" t="s">
        <v>173</v>
      </c>
      <c r="E202" s="43">
        <f>IF(E195&gt;E194,E200,E197)</f>
        <v>1</v>
      </c>
      <c r="F202" s="43"/>
      <c r="J202" s="160"/>
      <c r="K202" s="160"/>
      <c r="L202" s="160"/>
    </row>
    <row r="203" spans="1:12" ht="32.25">
      <c r="B203" s="160" t="s">
        <v>515</v>
      </c>
      <c r="C203" s="83" t="s">
        <v>516</v>
      </c>
      <c r="D203" s="10" t="s">
        <v>173</v>
      </c>
      <c r="E203" s="85" t="s">
        <v>517</v>
      </c>
      <c r="F203" s="53" t="s">
        <v>8</v>
      </c>
      <c r="J203" s="160"/>
      <c r="K203" s="160"/>
      <c r="L203" s="160"/>
    </row>
    <row r="204" spans="1:12" ht="15.75">
      <c r="B204" s="53"/>
      <c r="C204" s="83"/>
      <c r="D204" s="10" t="s">
        <v>173</v>
      </c>
      <c r="E204" s="85">
        <f>E202*E189</f>
        <v>260.86994563064053</v>
      </c>
      <c r="F204" s="53" t="s">
        <v>8</v>
      </c>
      <c r="J204" s="160"/>
      <c r="K204" s="160"/>
      <c r="L204" s="160"/>
    </row>
    <row r="205" spans="1:12" ht="15.75">
      <c r="B205" s="53"/>
      <c r="D205" s="10"/>
      <c r="E205" s="84"/>
      <c r="F205" s="84"/>
      <c r="G205" s="84"/>
      <c r="H205" s="53"/>
      <c r="J205" s="160"/>
      <c r="K205" s="160"/>
      <c r="L205" s="160"/>
    </row>
    <row r="206" spans="1:12" ht="15.75">
      <c r="A206" s="7" t="s">
        <v>453</v>
      </c>
      <c r="B206" s="11" t="s">
        <v>518</v>
      </c>
      <c r="C206" s="83"/>
      <c r="D206" s="10"/>
      <c r="E206" s="84"/>
      <c r="F206" s="84"/>
      <c r="G206" s="84"/>
      <c r="H206" s="85"/>
    </row>
    <row r="207" spans="1:12" ht="18.75">
      <c r="B207" s="110" t="s">
        <v>519</v>
      </c>
      <c r="C207" s="111" t="s">
        <v>520</v>
      </c>
      <c r="D207" s="10" t="s">
        <v>173</v>
      </c>
      <c r="E207" s="43" t="s">
        <v>521</v>
      </c>
      <c r="F207" s="43"/>
      <c r="G207" s="43"/>
      <c r="I207" s="43"/>
      <c r="J207" s="43"/>
      <c r="K207" s="43"/>
      <c r="L207" s="43"/>
    </row>
    <row r="208" spans="1:12" ht="15.75">
      <c r="C208" s="111"/>
      <c r="D208" s="10" t="s">
        <v>173</v>
      </c>
      <c r="E208" s="43">
        <f>MIN((E58/(3*E124)),(E57/(3*E124))-0.25,(E53/E73),1)</f>
        <v>0.64102564102564108</v>
      </c>
      <c r="F208" s="53"/>
      <c r="G208" s="43"/>
      <c r="I208" s="85"/>
    </row>
    <row r="209" spans="1:24" ht="48.75">
      <c r="B209" s="44" t="s">
        <v>522</v>
      </c>
      <c r="C209" s="159" t="s">
        <v>523</v>
      </c>
      <c r="D209" s="10" t="s">
        <v>173</v>
      </c>
      <c r="E209" s="51">
        <f>MIN((E74*2),E6)</f>
        <v>9.6</v>
      </c>
      <c r="F209" s="43" t="s">
        <v>174</v>
      </c>
      <c r="G209" s="51"/>
    </row>
    <row r="210" spans="1:24" ht="18.75">
      <c r="B210" s="8" t="s">
        <v>460</v>
      </c>
      <c r="C210" s="159" t="s">
        <v>524</v>
      </c>
      <c r="D210" s="10" t="s">
        <v>173</v>
      </c>
      <c r="E210" s="158" t="s">
        <v>525</v>
      </c>
      <c r="F210" s="53"/>
      <c r="G210" s="84"/>
      <c r="I210" s="43"/>
    </row>
    <row r="211" spans="1:24" ht="15.75">
      <c r="D211" s="12" t="s">
        <v>173</v>
      </c>
      <c r="E211" s="43">
        <f>((2.5*E208*E51*E209*E73)/1000)</f>
        <v>180.92307692307693</v>
      </c>
      <c r="F211" s="43" t="s">
        <v>8</v>
      </c>
      <c r="G211" s="43"/>
    </row>
    <row r="212" spans="1:24" ht="51.75">
      <c r="B212" s="44" t="s">
        <v>526</v>
      </c>
      <c r="C212" s="159" t="s">
        <v>527</v>
      </c>
      <c r="D212" s="12" t="s">
        <v>173</v>
      </c>
      <c r="E212" s="8" t="s">
        <v>528</v>
      </c>
      <c r="F212" s="85"/>
      <c r="G212" s="84"/>
    </row>
    <row r="213" spans="1:24" ht="15.75">
      <c r="D213" s="12" t="s">
        <v>173</v>
      </c>
      <c r="E213" s="43">
        <f>E211/E113</f>
        <v>144.73846153846154</v>
      </c>
      <c r="F213" s="43" t="s">
        <v>8</v>
      </c>
      <c r="G213" s="43"/>
    </row>
    <row r="214" spans="1:24" ht="32.25">
      <c r="B214" s="160" t="s">
        <v>529</v>
      </c>
      <c r="C214" s="83" t="s">
        <v>530</v>
      </c>
      <c r="D214" s="10" t="s">
        <v>173</v>
      </c>
      <c r="E214" s="85">
        <f>E213</f>
        <v>144.73846153846154</v>
      </c>
      <c r="F214" s="85" t="s">
        <v>8</v>
      </c>
      <c r="G214" s="85"/>
    </row>
    <row r="215" spans="1:24" ht="15.75">
      <c r="E215" s="186"/>
      <c r="F215" s="186"/>
      <c r="G215" s="186"/>
      <c r="I215" s="43"/>
    </row>
    <row r="216" spans="1:24" ht="15.75">
      <c r="A216" s="7" t="s">
        <v>468</v>
      </c>
      <c r="B216" s="113" t="s">
        <v>531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160"/>
      <c r="O216" s="160"/>
    </row>
    <row r="217" spans="1:24" ht="20.25">
      <c r="B217" s="36" t="s">
        <v>532</v>
      </c>
      <c r="C217" s="159" t="s">
        <v>533</v>
      </c>
      <c r="D217" s="10" t="s">
        <v>173</v>
      </c>
      <c r="E217" s="36" t="s">
        <v>534</v>
      </c>
      <c r="F217" s="36"/>
      <c r="G217" s="36"/>
      <c r="H217" s="36"/>
      <c r="I217" s="36"/>
      <c r="J217" s="36"/>
      <c r="K217" s="36"/>
      <c r="L217" s="36"/>
      <c r="M217" s="36"/>
      <c r="N217" s="160"/>
      <c r="O217" s="160"/>
      <c r="V217" s="36"/>
      <c r="W217" s="36"/>
      <c r="X217" s="36"/>
    </row>
    <row r="218" spans="1:24" ht="15.75">
      <c r="B218" s="36"/>
      <c r="D218" s="10" t="s">
        <v>173</v>
      </c>
      <c r="E218" s="43">
        <f>SQRT((E220^2)+(E222^2))</f>
        <v>745.5960709495024</v>
      </c>
      <c r="F218" s="36" t="s">
        <v>8</v>
      </c>
      <c r="G218" s="43"/>
      <c r="I218" s="36"/>
      <c r="J218" s="36"/>
      <c r="K218" s="36"/>
      <c r="L218" s="36"/>
      <c r="M218" s="160"/>
      <c r="N218" s="160"/>
      <c r="O218" s="160"/>
      <c r="V218" s="36"/>
      <c r="W218" s="36"/>
      <c r="X218" s="36"/>
    </row>
    <row r="219" spans="1:24" ht="18.75">
      <c r="B219" s="36" t="s">
        <v>535</v>
      </c>
      <c r="C219" s="159" t="s">
        <v>536</v>
      </c>
      <c r="D219" s="10" t="s">
        <v>173</v>
      </c>
      <c r="E219" s="36" t="s">
        <v>537</v>
      </c>
      <c r="F219" s="36"/>
      <c r="G219" s="36"/>
      <c r="I219" s="36"/>
      <c r="J219" s="36"/>
      <c r="K219" s="36"/>
      <c r="L219" s="36"/>
      <c r="M219" s="36"/>
      <c r="N219" s="160"/>
      <c r="O219" s="160"/>
      <c r="V219" s="36"/>
      <c r="W219" s="36"/>
      <c r="X219" s="36"/>
    </row>
    <row r="220" spans="1:24" ht="15.75">
      <c r="B220" s="113"/>
      <c r="D220" s="10" t="s">
        <v>173</v>
      </c>
      <c r="E220" s="43">
        <f>(((E3-E5-E5)*E6)/E81)*E26</f>
        <v>679.95002879999981</v>
      </c>
      <c r="F220" s="36" t="s">
        <v>8</v>
      </c>
      <c r="I220" s="36"/>
      <c r="J220" s="36"/>
      <c r="K220" s="36"/>
      <c r="L220" s="36"/>
      <c r="M220" s="160"/>
      <c r="N220" s="36"/>
      <c r="O220" s="36"/>
      <c r="P220" s="36"/>
      <c r="Q220" s="83"/>
      <c r="R220" s="83"/>
      <c r="S220" s="36"/>
      <c r="T220" s="36"/>
      <c r="U220" s="36"/>
      <c r="V220" s="36"/>
      <c r="W220" s="36"/>
      <c r="X220" s="36"/>
    </row>
    <row r="221" spans="1:24" ht="18.75">
      <c r="B221" s="36" t="s">
        <v>538</v>
      </c>
      <c r="C221" s="159" t="s">
        <v>539</v>
      </c>
      <c r="D221" s="10" t="s">
        <v>173</v>
      </c>
      <c r="E221" s="8" t="s">
        <v>540</v>
      </c>
      <c r="I221" s="36"/>
      <c r="J221" s="36"/>
      <c r="K221" s="103"/>
      <c r="L221" s="36"/>
      <c r="M221" s="160"/>
      <c r="N221" s="160"/>
      <c r="O221" s="160"/>
      <c r="P221" s="8" t="s">
        <v>541</v>
      </c>
      <c r="Q221" s="8">
        <v>1</v>
      </c>
      <c r="R221" s="83"/>
      <c r="S221" s="36"/>
      <c r="T221" s="36"/>
      <c r="U221" s="36"/>
      <c r="V221" s="36"/>
      <c r="W221" s="36"/>
      <c r="X221" s="36"/>
    </row>
    <row r="222" spans="1:24" ht="15.75">
      <c r="B222" s="36"/>
      <c r="D222" s="10" t="s">
        <v>173</v>
      </c>
      <c r="E222" s="43">
        <f>E32</f>
        <v>305.91086831006004</v>
      </c>
      <c r="F222" s="36" t="s">
        <v>8</v>
      </c>
      <c r="G222" s="36"/>
      <c r="I222" s="36"/>
      <c r="J222" s="36"/>
      <c r="K222" s="39"/>
      <c r="L222" s="36"/>
      <c r="M222" s="160"/>
      <c r="N222" s="160"/>
      <c r="O222" s="160"/>
      <c r="P222" s="8" t="s">
        <v>542</v>
      </c>
      <c r="Q222" s="8">
        <v>0.7</v>
      </c>
      <c r="R222" s="83"/>
      <c r="S222" s="36"/>
      <c r="T222" s="36"/>
      <c r="U222" s="36"/>
      <c r="V222" s="36"/>
      <c r="W222" s="36"/>
      <c r="X222" s="36"/>
    </row>
    <row r="223" spans="1:24" ht="33">
      <c r="B223" s="44" t="s">
        <v>543</v>
      </c>
      <c r="C223" s="159" t="s">
        <v>544</v>
      </c>
      <c r="D223" s="10" t="s">
        <v>173</v>
      </c>
      <c r="E223" s="43">
        <f>E204</f>
        <v>260.86994563064053</v>
      </c>
      <c r="F223" s="36" t="s">
        <v>8</v>
      </c>
      <c r="G223" s="36"/>
      <c r="I223" s="36"/>
      <c r="J223" s="36"/>
      <c r="K223" s="36"/>
      <c r="L223" s="36"/>
      <c r="M223" s="160"/>
      <c r="N223" s="160"/>
      <c r="O223" s="160"/>
      <c r="P223" s="8" t="s">
        <v>545</v>
      </c>
      <c r="Q223" s="8">
        <v>0.7</v>
      </c>
      <c r="R223" s="83"/>
      <c r="S223" s="36"/>
      <c r="T223" s="36"/>
      <c r="U223" s="36"/>
      <c r="V223" s="36"/>
      <c r="W223" s="36"/>
      <c r="X223" s="36"/>
    </row>
    <row r="224" spans="1:24" ht="33">
      <c r="B224" s="44" t="s">
        <v>546</v>
      </c>
      <c r="C224" s="159" t="s">
        <v>527</v>
      </c>
      <c r="D224" s="10" t="s">
        <v>173</v>
      </c>
      <c r="E224" s="43">
        <f>E214</f>
        <v>144.73846153846154</v>
      </c>
      <c r="F224" s="36" t="s">
        <v>8</v>
      </c>
      <c r="G224" s="43"/>
      <c r="I224" s="36"/>
      <c r="J224" s="36"/>
      <c r="K224" s="36"/>
      <c r="L224" s="36"/>
      <c r="M224" s="160"/>
      <c r="N224" s="160"/>
      <c r="O224" s="160"/>
      <c r="P224" s="8" t="s">
        <v>547</v>
      </c>
      <c r="Q224" s="8">
        <v>0.5</v>
      </c>
      <c r="R224" s="83"/>
      <c r="S224" s="36"/>
      <c r="T224" s="36"/>
      <c r="U224" s="36"/>
      <c r="V224" s="36"/>
      <c r="W224" s="36"/>
      <c r="X224" s="36"/>
    </row>
    <row r="225" spans="1:27" ht="18.75">
      <c r="B225" s="36" t="s">
        <v>487</v>
      </c>
      <c r="C225" s="159" t="s">
        <v>488</v>
      </c>
      <c r="D225" s="10" t="s">
        <v>173</v>
      </c>
      <c r="E225" s="36" t="s">
        <v>548</v>
      </c>
      <c r="F225" s="36"/>
      <c r="G225" s="36"/>
      <c r="I225" s="36"/>
      <c r="J225" s="36"/>
      <c r="K225" s="36"/>
      <c r="L225" s="36"/>
      <c r="M225" s="36"/>
      <c r="N225" s="160"/>
      <c r="O225" s="160"/>
      <c r="P225" s="83"/>
      <c r="Q225" s="83"/>
      <c r="R225" s="83"/>
      <c r="S225" s="83"/>
      <c r="T225" s="36"/>
      <c r="U225" s="36"/>
      <c r="V225" s="36"/>
      <c r="W225" s="36"/>
      <c r="X225" s="36"/>
    </row>
    <row r="226" spans="1:27" ht="15.75">
      <c r="B226" s="12"/>
      <c r="D226" s="10" t="s">
        <v>173</v>
      </c>
      <c r="E226" s="43">
        <f>E218/(MIN(E224,E223))</f>
        <v>5.1513333983543426</v>
      </c>
      <c r="F226" s="159" t="s">
        <v>229</v>
      </c>
      <c r="G226" s="43"/>
      <c r="J226" s="45"/>
      <c r="K226" s="45"/>
      <c r="L226" s="45"/>
      <c r="M226" s="160"/>
      <c r="N226" s="160"/>
      <c r="O226" s="160"/>
      <c r="P226" s="83"/>
      <c r="Q226" s="83"/>
      <c r="R226" s="83"/>
      <c r="S226" s="36"/>
      <c r="T226" s="36"/>
      <c r="U226" s="36"/>
      <c r="V226" s="36"/>
      <c r="W226" s="36"/>
      <c r="X226" s="36"/>
    </row>
    <row r="227" spans="1:27" ht="17.25">
      <c r="B227" s="45" t="s">
        <v>549</v>
      </c>
      <c r="C227" s="83" t="s">
        <v>550</v>
      </c>
      <c r="D227" s="10" t="s">
        <v>173</v>
      </c>
      <c r="E227" s="124">
        <v>8</v>
      </c>
      <c r="F227" s="83" t="s">
        <v>229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36"/>
      <c r="T227" s="36"/>
      <c r="U227" s="36"/>
      <c r="V227" s="36"/>
      <c r="W227" s="36"/>
      <c r="X227" s="36"/>
    </row>
    <row r="228" spans="1:27" ht="17.25">
      <c r="B228" s="83" t="s">
        <v>227</v>
      </c>
      <c r="C228" s="83" t="s">
        <v>492</v>
      </c>
      <c r="D228" s="10" t="s">
        <v>173</v>
      </c>
      <c r="E228" s="124">
        <v>2</v>
      </c>
      <c r="F228" s="83" t="s">
        <v>229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5"/>
      <c r="S228" s="36"/>
      <c r="T228" s="36"/>
      <c r="U228" s="36"/>
      <c r="V228" s="36"/>
      <c r="W228" s="36"/>
    </row>
    <row r="229" spans="1:27" ht="17.25">
      <c r="B229" s="83" t="s">
        <v>494</v>
      </c>
      <c r="C229" s="83" t="s">
        <v>495</v>
      </c>
      <c r="D229" s="10" t="s">
        <v>173</v>
      </c>
      <c r="E229" s="128">
        <f>E227/E228</f>
        <v>4</v>
      </c>
      <c r="F229" s="83" t="s">
        <v>229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8"/>
      <c r="T229" s="12"/>
      <c r="U229" s="36"/>
      <c r="V229" s="36"/>
      <c r="W229" s="36"/>
    </row>
    <row r="230" spans="1:27" ht="17.25">
      <c r="B230" s="83" t="s">
        <v>551</v>
      </c>
      <c r="C230" s="83" t="s">
        <v>552</v>
      </c>
      <c r="D230" s="10" t="s">
        <v>173</v>
      </c>
      <c r="E230" s="138">
        <f>2*E58+(E228-1)*E61*2+E61</f>
        <v>400</v>
      </c>
      <c r="F230" s="83" t="s">
        <v>174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36"/>
      <c r="T230" s="36"/>
      <c r="U230" s="36"/>
      <c r="V230" s="36"/>
      <c r="W230" s="140"/>
      <c r="Z230" s="39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36"/>
      <c r="T231" s="36"/>
      <c r="U231" s="36"/>
      <c r="V231" s="36"/>
      <c r="W231" s="103"/>
      <c r="AA231" s="39"/>
    </row>
    <row r="232" spans="1:27" ht="15.75">
      <c r="A232" s="141" t="s">
        <v>553</v>
      </c>
      <c r="B232" s="113" t="s">
        <v>554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36"/>
      <c r="U232" s="36"/>
      <c r="V232" s="36"/>
      <c r="W232" s="36"/>
      <c r="X232" s="36"/>
    </row>
    <row r="233" spans="1:27" ht="15.75">
      <c r="B233" s="113" t="s">
        <v>555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36"/>
      <c r="U233" s="36"/>
      <c r="V233" s="36"/>
      <c r="W233" s="36"/>
      <c r="X233" s="36"/>
    </row>
    <row r="234" spans="1:27" ht="20.25">
      <c r="B234" s="36" t="s">
        <v>556</v>
      </c>
      <c r="C234" s="159" t="s">
        <v>557</v>
      </c>
      <c r="D234" s="10" t="s">
        <v>173</v>
      </c>
      <c r="E234" s="51">
        <f>((E68*E66)+(2*E69*E67))</f>
        <v>3040</v>
      </c>
      <c r="F234" s="8" t="s">
        <v>407</v>
      </c>
      <c r="G234" s="51">
        <f>((E68*E66)+(2*E69*E67))-(E181*E118*E66+E181*E118*E67)</f>
        <v>1376</v>
      </c>
      <c r="I234" s="10"/>
      <c r="J234" s="10"/>
      <c r="K234" s="10"/>
      <c r="L234"/>
      <c r="M234"/>
      <c r="N234" s="160"/>
      <c r="O234" s="160"/>
      <c r="P234" s="45"/>
      <c r="Q234" s="45"/>
      <c r="R234" s="45"/>
      <c r="S234" s="36"/>
      <c r="T234" s="36"/>
      <c r="U234" s="36"/>
      <c r="V234" s="36"/>
      <c r="W234" s="36"/>
      <c r="X234" s="36"/>
    </row>
    <row r="235" spans="1:27" ht="20.25">
      <c r="B235" s="36" t="s">
        <v>558</v>
      </c>
      <c r="C235" s="159" t="s">
        <v>559</v>
      </c>
      <c r="D235" s="12" t="s">
        <v>173</v>
      </c>
      <c r="E235" s="51">
        <f>+E4*E5</f>
        <v>2756.16</v>
      </c>
      <c r="F235" s="8" t="s">
        <v>407</v>
      </c>
      <c r="G235" s="51">
        <f>+E4*E5-(E181*E36*E5)</f>
        <v>1488.96</v>
      </c>
      <c r="K235" s="143"/>
      <c r="L235"/>
      <c r="M235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7" ht="15.75">
      <c r="B236" s="45" t="s">
        <v>560</v>
      </c>
      <c r="C236" s="83"/>
      <c r="D236" s="10" t="s">
        <v>173</v>
      </c>
      <c r="E236" s="84">
        <f>E235/E234</f>
        <v>0.90663157894736834</v>
      </c>
      <c r="F236" s="125" t="str">
        <f>IF(E234&gt;=E235,"&lt;1,Satisfied","&gt;1,Unsatisfied")</f>
        <v>&lt;1,Satisfied</v>
      </c>
      <c r="G236" s="84" t="s">
        <v>561</v>
      </c>
      <c r="K236" s="10"/>
      <c r="L236"/>
      <c r="M236"/>
      <c r="N236" s="160"/>
      <c r="O236" s="160"/>
      <c r="P236" s="83"/>
      <c r="Q236" s="83"/>
      <c r="R236" s="83"/>
      <c r="S236" s="83"/>
      <c r="T236" s="36"/>
      <c r="U236" s="36"/>
      <c r="V236" s="36"/>
      <c r="W236" s="36"/>
      <c r="X236" s="36"/>
    </row>
    <row r="237" spans="1:27" ht="15.75">
      <c r="B237" s="45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36"/>
      <c r="U237" s="36"/>
      <c r="V237" s="36"/>
      <c r="W237" s="36"/>
      <c r="X237" s="36"/>
    </row>
    <row r="238" spans="1:27" ht="15.75">
      <c r="A238" s="7" t="s">
        <v>562</v>
      </c>
      <c r="B238" s="113" t="s">
        <v>563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36"/>
      <c r="U238" s="36"/>
      <c r="V238" s="36"/>
      <c r="W238" s="36"/>
      <c r="X238" s="36"/>
    </row>
    <row r="239" spans="1:27" ht="15.75">
      <c r="B239" s="45" t="s">
        <v>564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36"/>
      <c r="U239" s="36"/>
      <c r="V239" s="36"/>
      <c r="W239" s="36"/>
      <c r="X239" s="36"/>
    </row>
    <row r="240" spans="1:27" ht="15.75">
      <c r="B240" s="45" t="s">
        <v>565</v>
      </c>
      <c r="C240" s="83"/>
      <c r="D240" s="45"/>
      <c r="E240" s="45"/>
      <c r="F240" s="45"/>
      <c r="G240" s="45"/>
      <c r="H240" s="45"/>
      <c r="I240" s="45"/>
      <c r="J240" s="45"/>
      <c r="K240" s="45"/>
      <c r="L240"/>
      <c r="M240"/>
      <c r="N240" s="160"/>
      <c r="O240" s="160"/>
      <c r="P240" s="83"/>
      <c r="Q240" s="83"/>
      <c r="R240" s="83"/>
      <c r="S240" s="83"/>
      <c r="T240" s="36"/>
      <c r="U240" s="36"/>
      <c r="V240" s="36"/>
      <c r="W240" s="36"/>
      <c r="X240" s="36"/>
    </row>
    <row r="241" spans="1:24" ht="17.25">
      <c r="B241" s="45" t="s">
        <v>566</v>
      </c>
      <c r="C241" s="83"/>
      <c r="D241" s="45"/>
      <c r="E241" s="45"/>
      <c r="F241" s="45"/>
      <c r="G241" s="45"/>
      <c r="H241" s="45"/>
      <c r="I241" s="45"/>
      <c r="J241" s="45"/>
      <c r="K241" s="45"/>
      <c r="L241"/>
      <c r="M241"/>
      <c r="N241" s="160"/>
      <c r="O241" s="160"/>
      <c r="P241" s="83"/>
      <c r="Q241" s="83"/>
      <c r="R241" s="83"/>
      <c r="S241" s="83"/>
      <c r="T241" s="36"/>
      <c r="U241" s="36"/>
      <c r="V241" s="36"/>
      <c r="W241" s="36"/>
      <c r="X241" s="36"/>
    </row>
    <row r="242" spans="1:24" ht="18.75">
      <c r="B242" s="8" t="s">
        <v>567</v>
      </c>
      <c r="C242" s="159" t="s">
        <v>471</v>
      </c>
      <c r="D242" s="10" t="s">
        <v>173</v>
      </c>
      <c r="E242" s="144">
        <f>E164/2</f>
        <v>477.72776280519923</v>
      </c>
      <c r="F242" s="36" t="s">
        <v>8</v>
      </c>
      <c r="G242" s="43" t="s">
        <v>666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36"/>
      <c r="T242" s="36"/>
      <c r="U242" s="36"/>
      <c r="V242" s="36"/>
      <c r="W242" s="36"/>
      <c r="X242" s="36"/>
    </row>
    <row r="243" spans="1:24" ht="33">
      <c r="B243" s="44" t="s">
        <v>568</v>
      </c>
      <c r="C243" s="159" t="s">
        <v>569</v>
      </c>
      <c r="D243" s="10" t="s">
        <v>173</v>
      </c>
      <c r="E243" s="145">
        <f>(((E181-1)*E42)+E43)*MIN(E66,E67)</f>
        <v>2200</v>
      </c>
      <c r="F243" s="36" t="s">
        <v>407</v>
      </c>
      <c r="G243" s="36"/>
      <c r="I243" s="36"/>
      <c r="J243" s="36"/>
      <c r="K243" s="12"/>
      <c r="L243" s="12">
        <f>(((((E179/E37)-1)*E42)+E43)*E66)+((((((E179/E37)-1)*E42)+E43)*E67)*2)</f>
        <v>6600</v>
      </c>
      <c r="M243" s="160"/>
      <c r="N243" s="160"/>
      <c r="O243" s="160"/>
      <c r="P243" s="83"/>
      <c r="Q243" s="83"/>
      <c r="R243" s="83"/>
      <c r="S243" s="36"/>
      <c r="T243" s="36"/>
      <c r="U243" s="36"/>
      <c r="V243" s="36"/>
      <c r="W243" s="36"/>
      <c r="X243" s="36"/>
    </row>
    <row r="244" spans="1:24" ht="33">
      <c r="B244" s="44" t="s">
        <v>570</v>
      </c>
      <c r="C244" s="159" t="s">
        <v>571</v>
      </c>
      <c r="D244" s="10" t="s">
        <v>173</v>
      </c>
      <c r="E244" s="145">
        <f>(((E181-1)*E42)+2*E43-((E181-0.5)*E118))*MIN(E66,E67)</f>
        <v>1872</v>
      </c>
      <c r="F244" s="159" t="s">
        <v>407</v>
      </c>
      <c r="G244" s="36"/>
      <c r="I244" s="12"/>
      <c r="J244" s="12"/>
      <c r="K244" s="12"/>
      <c r="L244" s="12">
        <f>((((((E179/E37)-1)*E42)+E43)-(((E179/E37)-0.5)*E118))*E66)+((((((((E179/E37)-1)*E42)+E43))-(((E179/E37)-0.5)*E118))*2)*E67)</f>
        <v>4416</v>
      </c>
      <c r="M244" s="160"/>
      <c r="N244" s="160"/>
      <c r="O244" s="160"/>
      <c r="P244" s="83"/>
      <c r="Q244" s="83"/>
      <c r="R244" s="83"/>
      <c r="S244" s="36"/>
      <c r="T244" s="36"/>
      <c r="U244" s="36"/>
      <c r="V244" s="36"/>
      <c r="W244" s="36"/>
      <c r="X244" s="36"/>
    </row>
    <row r="245" spans="1:24" ht="48.75">
      <c r="B245" s="44" t="s">
        <v>572</v>
      </c>
      <c r="C245" s="159" t="s">
        <v>573</v>
      </c>
      <c r="D245" s="10" t="s">
        <v>173</v>
      </c>
      <c r="E245" s="146">
        <f>E42*MIN(E66,E67)</f>
        <v>600</v>
      </c>
      <c r="F245" s="159" t="s">
        <v>407</v>
      </c>
      <c r="G245" s="36"/>
      <c r="I245" s="12"/>
      <c r="J245" s="12"/>
      <c r="K245" s="12"/>
      <c r="L245" s="12">
        <f>IF(E37=6,((E45+4*E44)*E66)+(E44*E67*2),((E45)*E66)+(E44*E67*2))</f>
        <v>2000</v>
      </c>
      <c r="M245" s="160"/>
      <c r="N245" s="160"/>
      <c r="O245" s="160"/>
      <c r="P245" s="83"/>
      <c r="Q245" s="83"/>
      <c r="R245" s="83"/>
      <c r="S245" s="36"/>
      <c r="T245" s="36"/>
      <c r="U245" s="36"/>
      <c r="V245" s="36"/>
      <c r="W245" s="36"/>
      <c r="X245" s="36"/>
    </row>
    <row r="246" spans="1:24" ht="48.75">
      <c r="B246" s="44" t="s">
        <v>574</v>
      </c>
      <c r="C246" s="159" t="s">
        <v>575</v>
      </c>
      <c r="D246" s="10" t="s">
        <v>173</v>
      </c>
      <c r="E246" s="147">
        <f>(E42-E118)*MIN(E66,E67)</f>
        <v>392</v>
      </c>
      <c r="F246" s="159" t="s">
        <v>407</v>
      </c>
      <c r="G246" s="51"/>
      <c r="I246" s="12"/>
      <c r="J246" s="12"/>
      <c r="K246" s="12"/>
      <c r="L246" s="12">
        <f>IF(E37=6,((E45+4*E44-3*E118)*E66)+(E44*E67*2-2*E118*E67),((E45)*E66)-E118*E66+(E46*E67*2)-E118*E67)</f>
        <v>1184</v>
      </c>
      <c r="M246" s="160"/>
      <c r="N246" s="160"/>
      <c r="O246" s="160"/>
      <c r="P246" s="83"/>
      <c r="Q246" s="83"/>
      <c r="R246" s="83"/>
      <c r="S246" s="36"/>
      <c r="T246" s="36"/>
      <c r="U246" s="36"/>
      <c r="V246" s="36"/>
      <c r="W246" s="36"/>
      <c r="X246" s="36"/>
    </row>
    <row r="247" spans="1:24" ht="18.75">
      <c r="B247" s="36"/>
      <c r="C247" s="111" t="s">
        <v>576</v>
      </c>
      <c r="D247" s="12" t="s">
        <v>173</v>
      </c>
      <c r="E247" s="36" t="s">
        <v>577</v>
      </c>
      <c r="F247" s="36"/>
      <c r="G247" s="36"/>
      <c r="I247" s="36"/>
      <c r="J247" s="36"/>
      <c r="K247" s="36"/>
      <c r="L247" s="36"/>
      <c r="M247" s="12"/>
      <c r="N247" s="160"/>
      <c r="O247" s="160"/>
      <c r="P247" s="83"/>
      <c r="Q247" s="83"/>
      <c r="R247" s="83"/>
      <c r="S247" s="83"/>
      <c r="T247" s="36"/>
      <c r="U247" s="36"/>
      <c r="V247" s="36"/>
      <c r="W247" s="36"/>
      <c r="X247" s="36"/>
    </row>
    <row r="248" spans="1:24" ht="15.75">
      <c r="B248" s="12"/>
      <c r="D248" s="10" t="s">
        <v>173</v>
      </c>
      <c r="E248" s="43">
        <f>((E243*E64/(SQRT(3)*E110))+((0.9*E246*E65)/E111))/1000</f>
        <v>542.4427884327381</v>
      </c>
      <c r="F248" s="36" t="s">
        <v>8</v>
      </c>
      <c r="G248" s="43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36"/>
      <c r="T248" s="36"/>
      <c r="U248" s="36"/>
      <c r="V248" s="36"/>
      <c r="W248" s="36"/>
      <c r="X248" s="36"/>
    </row>
    <row r="249" spans="1:24" ht="18.75">
      <c r="B249" s="12"/>
      <c r="C249" s="111" t="s">
        <v>578</v>
      </c>
      <c r="D249" s="12" t="s">
        <v>173</v>
      </c>
      <c r="E249" s="36" t="s">
        <v>579</v>
      </c>
      <c r="F249" s="36"/>
      <c r="G249" s="36"/>
      <c r="I249" s="36"/>
      <c r="J249" s="36"/>
      <c r="K249" s="36"/>
      <c r="L249" s="36"/>
      <c r="M249" s="12"/>
      <c r="N249" s="160"/>
      <c r="O249" s="160"/>
      <c r="P249" s="83"/>
      <c r="Q249" s="83"/>
      <c r="R249" s="83"/>
      <c r="S249" s="83"/>
      <c r="T249" s="36"/>
      <c r="U249" s="36"/>
      <c r="V249" s="36"/>
      <c r="W249" s="36"/>
      <c r="X249" s="36"/>
    </row>
    <row r="250" spans="1:24" ht="15.75">
      <c r="B250" s="12"/>
      <c r="D250" s="10" t="s">
        <v>173</v>
      </c>
      <c r="E250" s="43">
        <f>((0.9*E244*E65/(SQRT(3)*E111))+(E245*E64/E110))/1000</f>
        <v>572.21522645311802</v>
      </c>
      <c r="F250" s="36" t="s">
        <v>8</v>
      </c>
      <c r="G250" s="43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36"/>
      <c r="T250" s="36"/>
      <c r="U250" s="36"/>
      <c r="V250" s="36"/>
      <c r="W250" s="36"/>
      <c r="X250" s="36"/>
    </row>
    <row r="251" spans="1:24" ht="17.25">
      <c r="B251" s="83" t="s">
        <v>580</v>
      </c>
      <c r="C251" s="160" t="s">
        <v>581</v>
      </c>
      <c r="D251" s="10" t="s">
        <v>173</v>
      </c>
      <c r="E251" s="45" t="s">
        <v>667</v>
      </c>
      <c r="F251" s="45"/>
      <c r="G251" s="45" t="s">
        <v>582</v>
      </c>
      <c r="I251" s="45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36"/>
      <c r="U251" s="36"/>
      <c r="V251" s="36"/>
      <c r="W251" s="36"/>
      <c r="X251" s="36"/>
    </row>
    <row r="252" spans="1:24" ht="15.75">
      <c r="B252" s="12"/>
      <c r="C252" s="83"/>
      <c r="D252" s="10" t="s">
        <v>173</v>
      </c>
      <c r="E252" s="85">
        <f>E248</f>
        <v>542.4427884327381</v>
      </c>
      <c r="F252" s="45" t="s">
        <v>8</v>
      </c>
      <c r="G252" s="125" t="str">
        <f>IF(E252&gt;E242,"Safe in Block shear","Unsafe in Block shear")</f>
        <v>Safe in Block shear</v>
      </c>
      <c r="J252" s="45"/>
      <c r="K252" s="45"/>
      <c r="L252" s="45"/>
      <c r="M252" s="160"/>
      <c r="N252" s="160"/>
      <c r="O252" s="160"/>
      <c r="P252" s="83"/>
      <c r="Q252" s="83"/>
      <c r="R252" s="83"/>
      <c r="S252" s="36"/>
      <c r="T252" s="36"/>
      <c r="U252" s="36"/>
      <c r="V252" s="36"/>
      <c r="W252" s="36"/>
      <c r="X252" s="36"/>
    </row>
    <row r="253" spans="1:24" ht="15.75">
      <c r="B253" s="45" t="s">
        <v>560</v>
      </c>
      <c r="C253" s="83"/>
      <c r="D253" s="10" t="s">
        <v>173</v>
      </c>
      <c r="E253" s="148">
        <f>E242/E252</f>
        <v>0.8806970485965574</v>
      </c>
      <c r="F253" s="84"/>
      <c r="G253" s="125" t="str">
        <f>IF(E252&gt;E242,"&lt;1,Satisfied","&gt;1,Unsatisfied")</f>
        <v>&lt;1,Satisfied</v>
      </c>
      <c r="K253" s="45"/>
      <c r="L253" s="45"/>
      <c r="M253" s="127"/>
      <c r="N253" s="160"/>
      <c r="O253" s="160"/>
      <c r="P253" s="83"/>
      <c r="Q253" s="83"/>
      <c r="R253" s="83"/>
      <c r="S253" s="83"/>
      <c r="T253" s="36"/>
      <c r="U253" s="36"/>
      <c r="V253" s="36"/>
      <c r="W253" s="36"/>
      <c r="X253" s="36"/>
    </row>
    <row r="254" spans="1:24" ht="15.75">
      <c r="B254" s="45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36"/>
      <c r="U254" s="36"/>
      <c r="V254" s="36"/>
      <c r="W254" s="36"/>
      <c r="X254" s="36"/>
    </row>
    <row r="255" spans="1:24" ht="15.75">
      <c r="A255" s="7" t="s">
        <v>7</v>
      </c>
      <c r="B255" s="113" t="s">
        <v>583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36"/>
      <c r="U255" s="36"/>
      <c r="V255" s="36"/>
      <c r="W255" s="36"/>
      <c r="X255" s="36"/>
    </row>
    <row r="256" spans="1:24" ht="15.75">
      <c r="B256" s="113" t="s">
        <v>584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36"/>
      <c r="U256" s="36"/>
      <c r="V256" s="36"/>
      <c r="W256" s="36"/>
      <c r="X256" s="36"/>
    </row>
    <row r="257" spans="1:24" ht="20.25">
      <c r="B257" s="36" t="s">
        <v>585</v>
      </c>
      <c r="C257" s="159" t="s">
        <v>586</v>
      </c>
      <c r="D257" s="10" t="s">
        <v>173</v>
      </c>
      <c r="E257" s="149">
        <f>(2*E74*E75)</f>
        <v>3200</v>
      </c>
      <c r="F257" s="12" t="s">
        <v>407</v>
      </c>
      <c r="G257" s="149"/>
      <c r="I257" s="10"/>
      <c r="J257" s="10"/>
      <c r="K257" s="10"/>
      <c r="M257"/>
      <c r="N257" s="160"/>
      <c r="O257" s="160"/>
      <c r="P257" s="45"/>
      <c r="Q257" s="45"/>
      <c r="R257" s="45"/>
      <c r="S257" s="36"/>
      <c r="T257" s="36"/>
      <c r="U257" s="36"/>
      <c r="V257" s="36"/>
      <c r="W257" s="36"/>
      <c r="X257" s="36"/>
    </row>
    <row r="258" spans="1:24" ht="20.25">
      <c r="B258" s="36" t="s">
        <v>587</v>
      </c>
      <c r="C258" s="159" t="s">
        <v>588</v>
      </c>
      <c r="D258" s="10" t="s">
        <v>173</v>
      </c>
      <c r="E258" s="149">
        <f>(E81-(2*E235))</f>
        <v>4818.24</v>
      </c>
      <c r="F258" s="12" t="s">
        <v>407</v>
      </c>
      <c r="G258" s="150"/>
      <c r="I258" s="45"/>
      <c r="J258" s="45"/>
      <c r="K258" s="45"/>
      <c r="L258" s="45"/>
      <c r="M258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5.75">
      <c r="B259" s="45" t="s">
        <v>589</v>
      </c>
      <c r="C259" s="83"/>
      <c r="D259" s="10" t="s">
        <v>173</v>
      </c>
      <c r="E259" s="84">
        <f>E258/E257</f>
        <v>1.5057</v>
      </c>
      <c r="F259" s="125" t="str">
        <f>IF(E257&gt;E258,"&lt;1,Satisfied","&gt;1,Unsatisfied")</f>
        <v>&gt;1,Unsatisfied</v>
      </c>
      <c r="G259" s="84"/>
      <c r="K259" s="45"/>
      <c r="L259" s="45"/>
      <c r="M259"/>
      <c r="N259" s="160"/>
      <c r="O259" s="160"/>
      <c r="P259" s="83"/>
      <c r="Q259" s="83"/>
      <c r="R259" s="83"/>
      <c r="S259" s="83"/>
      <c r="T259" s="36"/>
      <c r="U259" s="36"/>
      <c r="V259" s="36"/>
      <c r="W259" s="36"/>
      <c r="X259" s="36"/>
    </row>
    <row r="260" spans="1:24" ht="15.75">
      <c r="B260" s="45"/>
      <c r="C260" s="83"/>
      <c r="D260" s="10"/>
      <c r="E260" s="84"/>
      <c r="F260"/>
      <c r="G260" s="84"/>
      <c r="K260" s="45"/>
      <c r="L260" s="45"/>
      <c r="M260"/>
      <c r="N260" s="160"/>
      <c r="O260" s="160"/>
      <c r="P260" s="83"/>
      <c r="Q260" s="83"/>
      <c r="R260" s="83"/>
      <c r="S260" s="83"/>
      <c r="T260" s="36"/>
      <c r="U260" s="36"/>
      <c r="V260" s="36"/>
      <c r="W260" s="36"/>
      <c r="X260" s="36"/>
    </row>
    <row r="261" spans="1:24" ht="15.75">
      <c r="A261" s="7" t="s">
        <v>590</v>
      </c>
      <c r="B261" s="113" t="s">
        <v>591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36"/>
      <c r="U261" s="36"/>
      <c r="V261" s="36"/>
      <c r="W261" s="36"/>
      <c r="X261" s="36"/>
    </row>
    <row r="262" spans="1:24" ht="15.75">
      <c r="B262" s="45" t="s">
        <v>564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36"/>
      <c r="U262" s="36"/>
      <c r="V262" s="36"/>
      <c r="W262" s="36"/>
      <c r="X262" s="36"/>
    </row>
    <row r="263" spans="1:24" ht="15.75">
      <c r="B263" s="45" t="s">
        <v>565</v>
      </c>
      <c r="C263" s="83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160"/>
      <c r="O263" s="160"/>
      <c r="P263" s="83"/>
      <c r="Q263" s="83"/>
      <c r="R263" s="83"/>
      <c r="S263" s="83"/>
      <c r="T263" s="36"/>
      <c r="U263" s="36"/>
      <c r="V263" s="36"/>
      <c r="W263" s="36"/>
      <c r="X263" s="36"/>
    </row>
    <row r="264" spans="1:24" ht="17.25">
      <c r="B264" s="45" t="s">
        <v>592</v>
      </c>
      <c r="C264" s="83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160"/>
      <c r="O264" s="160"/>
      <c r="P264" s="83"/>
      <c r="Q264" s="83"/>
      <c r="R264" s="83"/>
      <c r="S264" s="83"/>
      <c r="T264" s="36"/>
      <c r="U264" s="36"/>
      <c r="V264" s="36"/>
      <c r="W264" s="36"/>
      <c r="X264" s="36"/>
    </row>
    <row r="265" spans="1:24" ht="18.75">
      <c r="B265" s="8" t="s">
        <v>593</v>
      </c>
      <c r="C265" s="159" t="s">
        <v>533</v>
      </c>
      <c r="D265" s="10" t="s">
        <v>173</v>
      </c>
      <c r="E265" s="151">
        <f>E218</f>
        <v>745.5960709495024</v>
      </c>
      <c r="F265" s="36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36"/>
      <c r="T265" s="36"/>
      <c r="U265" s="36"/>
      <c r="V265" s="36"/>
      <c r="W265" s="36"/>
      <c r="X265" s="36"/>
    </row>
    <row r="266" spans="1:24" ht="33">
      <c r="B266" s="44" t="s">
        <v>568</v>
      </c>
      <c r="C266" s="159" t="s">
        <v>594</v>
      </c>
      <c r="D266" s="10" t="s">
        <v>173</v>
      </c>
      <c r="E266" s="36">
        <f>(((E228-1)*E57+E58)*2)*E74</f>
        <v>2000</v>
      </c>
      <c r="F266" s="8" t="s">
        <v>407</v>
      </c>
      <c r="G266" s="36"/>
      <c r="I266" s="36"/>
      <c r="J266" s="36"/>
      <c r="K266" s="12"/>
      <c r="L266" s="160">
        <f>(((E227/E52)-1)*E59+E60)*E74*2</f>
        <v>2800</v>
      </c>
      <c r="N266" s="160"/>
      <c r="O266" s="160"/>
      <c r="P266" s="83"/>
      <c r="Q266" s="83"/>
      <c r="R266" s="83"/>
      <c r="S266" s="36"/>
      <c r="T266" s="36"/>
      <c r="U266" s="36"/>
      <c r="V266" s="36"/>
      <c r="W266" s="36"/>
      <c r="X266" s="36"/>
    </row>
    <row r="267" spans="1:24" ht="33">
      <c r="B267" s="44" t="s">
        <v>570</v>
      </c>
      <c r="C267" s="159" t="s">
        <v>595</v>
      </c>
      <c r="D267" s="10" t="s">
        <v>173</v>
      </c>
      <c r="E267" s="36">
        <f>(((E228-1)*E57+E58-1.5*E124)*2)*E74</f>
        <v>1376</v>
      </c>
      <c r="F267" s="8" t="s">
        <v>407</v>
      </c>
      <c r="G267" s="36"/>
      <c r="I267" s="12"/>
      <c r="J267" s="12"/>
      <c r="K267" s="12"/>
      <c r="L267" s="160">
        <f>(((E227/E52)-1)*E59+E60)*E74*2-((E227/E52)-0.5)*E124*E74*2</f>
        <v>1898.6666666666667</v>
      </c>
      <c r="N267" s="160"/>
      <c r="O267" s="160"/>
      <c r="P267" s="83"/>
      <c r="Q267" s="83"/>
      <c r="R267" s="83"/>
      <c r="S267" s="36"/>
      <c r="T267" s="36"/>
      <c r="U267" s="36"/>
      <c r="V267" s="36"/>
      <c r="W267" s="36"/>
      <c r="X267" s="36"/>
    </row>
    <row r="268" spans="1:24" ht="48.75">
      <c r="B268" s="44" t="s">
        <v>572</v>
      </c>
      <c r="C268" s="159" t="s">
        <v>596</v>
      </c>
      <c r="D268" s="10" t="s">
        <v>173</v>
      </c>
      <c r="E268" s="51">
        <f>(E229-1)*E61*E74</f>
        <v>2400</v>
      </c>
      <c r="F268" s="8" t="s">
        <v>407</v>
      </c>
      <c r="G268" s="36"/>
      <c r="I268" s="12"/>
      <c r="J268" s="12"/>
      <c r="K268" s="12"/>
      <c r="L268" s="160">
        <f>(E52-1)*E59*E74*2</f>
        <v>2400</v>
      </c>
      <c r="N268" s="160"/>
      <c r="O268" s="160"/>
      <c r="P268" s="83"/>
      <c r="Q268" s="83"/>
      <c r="R268" s="83"/>
      <c r="S268" s="36"/>
      <c r="T268" s="36"/>
      <c r="U268" s="36"/>
      <c r="V268" s="36"/>
      <c r="W268" s="36"/>
      <c r="X268" s="36"/>
    </row>
    <row r="269" spans="1:24" ht="48.75">
      <c r="B269" s="44" t="s">
        <v>574</v>
      </c>
      <c r="C269" s="159" t="s">
        <v>597</v>
      </c>
      <c r="D269" s="10" t="s">
        <v>173</v>
      </c>
      <c r="E269" s="152">
        <f>(((E229-1)*E61)-(E229-1)*E124)*E74</f>
        <v>1776</v>
      </c>
      <c r="F269" s="8" t="s">
        <v>407</v>
      </c>
      <c r="G269" s="51"/>
      <c r="I269" s="12"/>
      <c r="J269" s="12"/>
      <c r="K269" s="12"/>
      <c r="L269" s="160">
        <f>(E52-1)*E59*E74*2-((E52-1)*E124*E74*2)</f>
        <v>1568</v>
      </c>
      <c r="N269" s="160"/>
      <c r="O269" s="160"/>
      <c r="P269" s="83"/>
      <c r="Q269" s="83"/>
      <c r="R269" s="83"/>
      <c r="S269" s="36"/>
      <c r="T269" s="36"/>
      <c r="U269" s="36"/>
      <c r="V269" s="36"/>
      <c r="W269" s="36"/>
      <c r="X269" s="36"/>
    </row>
    <row r="270" spans="1:24" ht="18.75">
      <c r="B270" s="36"/>
      <c r="C270" s="111" t="s">
        <v>598</v>
      </c>
      <c r="D270" s="12" t="s">
        <v>173</v>
      </c>
      <c r="E270" s="36" t="s">
        <v>599</v>
      </c>
      <c r="F270" s="36"/>
      <c r="G270" s="36"/>
      <c r="I270" s="36"/>
      <c r="J270" s="36"/>
      <c r="K270" s="36"/>
      <c r="L270" s="36"/>
      <c r="M270" s="12"/>
      <c r="N270" s="160"/>
      <c r="O270" s="160"/>
      <c r="P270" s="83"/>
      <c r="Q270" s="83"/>
      <c r="R270" s="83"/>
      <c r="S270" s="83"/>
      <c r="T270" s="36"/>
      <c r="U270" s="36"/>
      <c r="V270" s="36"/>
      <c r="W270" s="36"/>
      <c r="X270" s="36"/>
    </row>
    <row r="271" spans="1:24" ht="15.75">
      <c r="B271" s="12"/>
      <c r="D271" s="10" t="s">
        <v>173</v>
      </c>
      <c r="E271" s="43">
        <f>(((E266*E72/(SQRT(3)*E110))+(0.9*E269*E73/E111)))/1000</f>
        <v>993.97751675703466</v>
      </c>
      <c r="F271" s="36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36"/>
      <c r="T271" s="36"/>
      <c r="U271" s="36"/>
      <c r="V271" s="36"/>
      <c r="W271" s="36"/>
      <c r="X271" s="36"/>
    </row>
    <row r="272" spans="1:24" ht="18.75">
      <c r="B272" s="12"/>
      <c r="C272" s="111" t="s">
        <v>600</v>
      </c>
      <c r="D272" s="12" t="s">
        <v>173</v>
      </c>
      <c r="E272" s="36" t="s">
        <v>601</v>
      </c>
      <c r="F272" s="36"/>
      <c r="G272" s="36"/>
      <c r="I272" s="36"/>
      <c r="J272" s="36"/>
      <c r="K272" s="36"/>
      <c r="L272" s="36"/>
      <c r="M272" s="12"/>
      <c r="N272" s="160"/>
      <c r="O272" s="160"/>
      <c r="P272" s="83"/>
      <c r="Q272" s="83"/>
      <c r="R272" s="83"/>
      <c r="S272" s="83"/>
      <c r="T272" s="36"/>
      <c r="U272" s="36"/>
      <c r="V272" s="36"/>
      <c r="W272" s="36"/>
      <c r="X272" s="36"/>
    </row>
    <row r="273" spans="1:24" ht="15.75">
      <c r="B273" s="12"/>
      <c r="D273" s="10" t="s">
        <v>173</v>
      </c>
      <c r="E273" s="43">
        <f>((0.9*E267*E73/(SQRT(3)*E111))+(E268*E72/E110))/1000</f>
        <v>1043.9126683952211</v>
      </c>
      <c r="F273" s="36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36"/>
      <c r="T273" s="36"/>
      <c r="U273" s="36"/>
      <c r="V273" s="36"/>
      <c r="W273" s="36"/>
      <c r="X273" s="36"/>
    </row>
    <row r="274" spans="1:24" ht="17.25">
      <c r="B274" s="83" t="s">
        <v>602</v>
      </c>
      <c r="C274" s="160" t="s">
        <v>603</v>
      </c>
      <c r="D274" s="10" t="s">
        <v>173</v>
      </c>
      <c r="E274" s="45" t="s">
        <v>604</v>
      </c>
      <c r="F274" s="45"/>
      <c r="G274" s="45"/>
      <c r="I274" s="45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36"/>
      <c r="U274" s="36"/>
      <c r="V274" s="36"/>
      <c r="W274" s="36"/>
      <c r="X274" s="36"/>
    </row>
    <row r="275" spans="1:24" ht="15.75">
      <c r="B275" s="12"/>
      <c r="C275" s="83"/>
      <c r="D275" s="10" t="s">
        <v>173</v>
      </c>
      <c r="E275" s="85">
        <f>MIN(E271,E273)</f>
        <v>993.97751675703466</v>
      </c>
      <c r="F275" s="45" t="s">
        <v>8</v>
      </c>
      <c r="G275" s="125" t="str">
        <f>IF(E275&gt;E265,"Safe in Block shear","Unsafe in Block shear")</f>
        <v>Safe in Block shear</v>
      </c>
      <c r="J275" s="45"/>
      <c r="K275" s="45"/>
      <c r="L275" s="45"/>
      <c r="M275" s="160"/>
      <c r="N275" s="160"/>
      <c r="P275" s="83"/>
      <c r="Q275" s="83"/>
      <c r="R275" s="83"/>
      <c r="S275" s="36"/>
      <c r="T275" s="36"/>
      <c r="U275" s="36"/>
      <c r="V275" s="36"/>
      <c r="W275" s="36"/>
      <c r="X275" s="36"/>
    </row>
    <row r="276" spans="1:24" ht="15.75">
      <c r="B276" s="45" t="s">
        <v>589</v>
      </c>
      <c r="C276" s="83"/>
      <c r="D276" s="10" t="s">
        <v>173</v>
      </c>
      <c r="E276" s="148">
        <f>E265/E275</f>
        <v>0.75011361764207185</v>
      </c>
      <c r="F276" s="84"/>
      <c r="G276" s="125" t="str">
        <f>IF(E275&gt;E265,"&lt;1,Satisfied","&gt;1,Unsatisfied")</f>
        <v>&lt;1,Satisfied</v>
      </c>
      <c r="K276" s="45"/>
      <c r="L276" s="45"/>
      <c r="M276" s="45"/>
      <c r="N276" s="160"/>
      <c r="O276" s="160"/>
      <c r="P276" s="83"/>
      <c r="Q276" s="83"/>
      <c r="R276" s="83"/>
      <c r="S276" s="36"/>
      <c r="T276" s="36"/>
      <c r="U276" s="36"/>
      <c r="V276" s="36"/>
      <c r="W276" s="36"/>
      <c r="X276" s="36"/>
    </row>
    <row r="277" spans="1:24" ht="15.75"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5.75">
      <c r="A278" s="7" t="s">
        <v>605</v>
      </c>
      <c r="B278" s="11" t="s">
        <v>606</v>
      </c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5.75">
      <c r="B279" s="11" t="s">
        <v>607</v>
      </c>
      <c r="E279" s="53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8.75">
      <c r="B280" s="8" t="s">
        <v>608</v>
      </c>
      <c r="C280" s="159" t="s">
        <v>222</v>
      </c>
      <c r="D280" s="10" t="s">
        <v>173</v>
      </c>
      <c r="E280" s="78">
        <f>E35</f>
        <v>8.8000000000000007</v>
      </c>
      <c r="F280" s="8" t="s">
        <v>223</v>
      </c>
      <c r="G280" s="78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5.75">
      <c r="B281" s="8" t="s">
        <v>609</v>
      </c>
      <c r="C281" s="159" t="str">
        <f>C36</f>
        <v>d</v>
      </c>
      <c r="D281" s="10" t="s">
        <v>173</v>
      </c>
      <c r="E281" s="78">
        <f>E36</f>
        <v>24</v>
      </c>
      <c r="F281" s="8" t="s">
        <v>174</v>
      </c>
      <c r="G281" s="78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8.75">
      <c r="B282" s="8" t="s">
        <v>610</v>
      </c>
      <c r="C282" s="159" t="s">
        <v>611</v>
      </c>
      <c r="D282" s="10" t="s">
        <v>173</v>
      </c>
      <c r="E282" s="153">
        <f>E179</f>
        <v>8</v>
      </c>
      <c r="F282" s="8" t="s">
        <v>229</v>
      </c>
      <c r="G282" s="154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8.75">
      <c r="B283" s="8" t="s">
        <v>227</v>
      </c>
      <c r="C283" s="159" t="s">
        <v>612</v>
      </c>
      <c r="D283" s="10" t="s">
        <v>173</v>
      </c>
      <c r="E283" s="153">
        <f>E37</f>
        <v>2</v>
      </c>
      <c r="F283" s="8" t="s">
        <v>229</v>
      </c>
      <c r="G283" s="154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5.75">
      <c r="B284" s="8" t="s">
        <v>613</v>
      </c>
      <c r="C284" s="159" t="s">
        <v>249</v>
      </c>
      <c r="D284" s="10" t="s">
        <v>173</v>
      </c>
      <c r="E284" s="153">
        <f>E45</f>
        <v>100</v>
      </c>
      <c r="F284" s="8" t="s">
        <v>174</v>
      </c>
      <c r="G284" s="154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8.75">
      <c r="B285" s="44" t="s">
        <v>246</v>
      </c>
      <c r="C285" s="159" t="s">
        <v>247</v>
      </c>
      <c r="D285" s="12" t="s">
        <v>173</v>
      </c>
      <c r="E285" s="153">
        <f>E44</f>
        <v>75</v>
      </c>
      <c r="F285" s="8" t="s">
        <v>174</v>
      </c>
      <c r="G285" s="154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8.75">
      <c r="B286" s="159" t="s">
        <v>614</v>
      </c>
      <c r="C286" s="159" t="s">
        <v>243</v>
      </c>
      <c r="D286" s="12" t="s">
        <v>173</v>
      </c>
      <c r="E286" s="153">
        <f>E42</f>
        <v>75</v>
      </c>
      <c r="F286" s="8" t="s">
        <v>174</v>
      </c>
      <c r="G286" s="154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8.75">
      <c r="B287" s="159" t="s">
        <v>615</v>
      </c>
      <c r="C287" s="159" t="s">
        <v>251</v>
      </c>
      <c r="D287" s="12" t="s">
        <v>173</v>
      </c>
      <c r="E287" s="153">
        <f>E43</f>
        <v>50</v>
      </c>
      <c r="F287" s="8" t="s">
        <v>174</v>
      </c>
      <c r="G287" s="154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8.75">
      <c r="B288" s="159" t="s">
        <v>615</v>
      </c>
      <c r="C288" s="159" t="s">
        <v>245</v>
      </c>
      <c r="D288" s="12" t="s">
        <v>173</v>
      </c>
      <c r="E288" s="153">
        <f>E46</f>
        <v>50</v>
      </c>
      <c r="F288" s="8" t="s">
        <v>174</v>
      </c>
      <c r="G288" s="154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33">
      <c r="B289" s="44" t="s">
        <v>616</v>
      </c>
      <c r="C289" s="159" t="s">
        <v>283</v>
      </c>
      <c r="D289" s="10" t="s">
        <v>173</v>
      </c>
      <c r="E289" s="78">
        <f>E66</f>
        <v>8</v>
      </c>
      <c r="F289" s="8" t="s">
        <v>174</v>
      </c>
      <c r="G289" s="78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33">
      <c r="B290" s="44" t="s">
        <v>617</v>
      </c>
      <c r="C290" s="159" t="s">
        <v>287</v>
      </c>
      <c r="D290" s="10" t="s">
        <v>173</v>
      </c>
      <c r="E290" s="78">
        <f>E67</f>
        <v>8</v>
      </c>
      <c r="F290" s="8" t="s">
        <v>174</v>
      </c>
      <c r="G290" s="78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33">
      <c r="B291" s="44" t="s">
        <v>618</v>
      </c>
      <c r="C291" s="159" t="s">
        <v>280</v>
      </c>
      <c r="D291" s="10" t="s">
        <v>173</v>
      </c>
      <c r="E291" s="78">
        <f>E68</f>
        <v>200</v>
      </c>
      <c r="F291" s="8" t="s">
        <v>174</v>
      </c>
      <c r="G291" s="78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33">
      <c r="B292" s="44" t="s">
        <v>619</v>
      </c>
      <c r="C292" s="159" t="s">
        <v>292</v>
      </c>
      <c r="D292" s="10" t="s">
        <v>173</v>
      </c>
      <c r="E292" s="78">
        <f>E69</f>
        <v>90</v>
      </c>
      <c r="F292" s="8" t="s">
        <v>174</v>
      </c>
      <c r="G292" s="78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8.75">
      <c r="B293" s="159" t="s">
        <v>496</v>
      </c>
      <c r="C293" s="159" t="s">
        <v>620</v>
      </c>
      <c r="D293" s="12" t="s">
        <v>173</v>
      </c>
      <c r="E293" s="78">
        <f>E182</f>
        <v>650</v>
      </c>
      <c r="F293" s="8" t="s">
        <v>174</v>
      </c>
      <c r="G293" s="78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5.75">
      <c r="B294" s="11" t="s">
        <v>621</v>
      </c>
      <c r="D294" s="10"/>
      <c r="E294" s="78"/>
      <c r="G294" s="78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8.75">
      <c r="B295" s="8" t="s">
        <v>608</v>
      </c>
      <c r="C295" s="159" t="s">
        <v>222</v>
      </c>
      <c r="D295" s="10" t="s">
        <v>173</v>
      </c>
      <c r="E295" s="78">
        <f>E280</f>
        <v>8.8000000000000007</v>
      </c>
      <c r="F295" s="8" t="s">
        <v>223</v>
      </c>
      <c r="G295" s="78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8.75">
      <c r="B296" s="8" t="s">
        <v>622</v>
      </c>
      <c r="C296" s="159" t="s">
        <v>258</v>
      </c>
      <c r="D296" s="10" t="s">
        <v>173</v>
      </c>
      <c r="E296" s="78">
        <f>E51</f>
        <v>24</v>
      </c>
      <c r="F296" s="8" t="s">
        <v>174</v>
      </c>
      <c r="G296" s="78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8.75">
      <c r="B297" s="8" t="s">
        <v>610</v>
      </c>
      <c r="C297" s="159" t="s">
        <v>623</v>
      </c>
      <c r="D297" s="10" t="s">
        <v>173</v>
      </c>
      <c r="E297" s="153">
        <f>E227</f>
        <v>8</v>
      </c>
      <c r="F297" s="8" t="s">
        <v>229</v>
      </c>
      <c r="G297" s="154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8.75">
      <c r="B298" s="8" t="s">
        <v>227</v>
      </c>
      <c r="C298" s="159" t="s">
        <v>260</v>
      </c>
      <c r="D298" s="10" t="s">
        <v>173</v>
      </c>
      <c r="E298" s="153">
        <f>E52</f>
        <v>3</v>
      </c>
      <c r="F298" s="8" t="s">
        <v>229</v>
      </c>
      <c r="G298" s="154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5.75">
      <c r="B299" s="8" t="s">
        <v>613</v>
      </c>
      <c r="C299" s="159" t="s">
        <v>249</v>
      </c>
      <c r="D299" s="10" t="s">
        <v>173</v>
      </c>
      <c r="E299" s="155">
        <f>E284</f>
        <v>100</v>
      </c>
      <c r="F299" s="8" t="s">
        <v>174</v>
      </c>
      <c r="G299" s="78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8.75">
      <c r="A300" s="156"/>
      <c r="B300" s="36" t="s">
        <v>624</v>
      </c>
      <c r="C300" s="159" t="s">
        <v>243</v>
      </c>
      <c r="D300" s="10" t="s">
        <v>173</v>
      </c>
      <c r="E300" s="157">
        <f>E57</f>
        <v>75</v>
      </c>
      <c r="F300" s="8" t="s">
        <v>174</v>
      </c>
      <c r="G300" s="78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8.75">
      <c r="B301" s="159" t="s">
        <v>625</v>
      </c>
      <c r="C301" s="159" t="s">
        <v>245</v>
      </c>
      <c r="D301" s="10" t="s">
        <v>173</v>
      </c>
      <c r="E301" s="157">
        <f>E58</f>
        <v>50</v>
      </c>
      <c r="F301" s="8" t="s">
        <v>174</v>
      </c>
      <c r="G301" s="78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8.75">
      <c r="B302" s="36" t="s">
        <v>296</v>
      </c>
      <c r="C302" s="159" t="s">
        <v>297</v>
      </c>
      <c r="D302" s="10" t="s">
        <v>173</v>
      </c>
      <c r="E302" s="78">
        <f>E74</f>
        <v>8</v>
      </c>
      <c r="F302" s="8" t="s">
        <v>174</v>
      </c>
      <c r="G302" s="78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8.75">
      <c r="B303" s="159" t="s">
        <v>298</v>
      </c>
      <c r="C303" s="159" t="s">
        <v>299</v>
      </c>
      <c r="D303" s="10" t="s">
        <v>173</v>
      </c>
      <c r="E303" s="78">
        <f>E75</f>
        <v>200</v>
      </c>
      <c r="F303" s="8" t="s">
        <v>174</v>
      </c>
      <c r="G303" s="78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8.75">
      <c r="B304" s="159" t="s">
        <v>551</v>
      </c>
      <c r="C304" s="159" t="s">
        <v>626</v>
      </c>
      <c r="D304" s="12" t="s">
        <v>173</v>
      </c>
      <c r="E304" s="154">
        <f>E230</f>
        <v>400</v>
      </c>
      <c r="F304" s="159" t="s">
        <v>174</v>
      </c>
      <c r="G304" s="154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/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A235" name="Range1_1_1"/>
    <protectedRange password="CCDE" sqref="A258" name="Range1_1_1_2"/>
    <protectedRange password="CCDE" sqref="D171:D174" name="Range1_2_1"/>
    <protectedRange password="CCDE" sqref="J37" name="Range1_3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1">
    <dataValidation type="list" allowBlank="1" showInputMessage="1" showErrorMessage="1" sqref="G51 G36 E36 E51">
      <formula1>$O$42:$O$62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305"/>
  <sheetViews>
    <sheetView topLeftCell="A247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169</v>
      </c>
      <c r="B2" s="11" t="s">
        <v>170</v>
      </c>
    </row>
    <row r="3" spans="1:15" s="19" customFormat="1" ht="15.75">
      <c r="A3" s="13"/>
      <c r="B3" s="14" t="s">
        <v>171</v>
      </c>
      <c r="C3" s="14" t="s">
        <v>172</v>
      </c>
      <c r="D3" s="15" t="s">
        <v>173</v>
      </c>
      <c r="E3" s="16">
        <v>528.29999999999995</v>
      </c>
      <c r="F3" s="17" t="s">
        <v>174</v>
      </c>
      <c r="G3" s="18"/>
      <c r="H3" s="8"/>
      <c r="I3" s="12"/>
      <c r="K3" s="172" t="s">
        <v>606</v>
      </c>
    </row>
    <row r="4" spans="1:15" s="19" customFormat="1" ht="15.75">
      <c r="A4" s="13"/>
      <c r="B4" s="14" t="s">
        <v>175</v>
      </c>
      <c r="C4" s="14" t="s">
        <v>176</v>
      </c>
      <c r="D4" s="15" t="s">
        <v>173</v>
      </c>
      <c r="E4" s="16">
        <v>208.8</v>
      </c>
      <c r="F4" s="17" t="s">
        <v>174</v>
      </c>
      <c r="G4" s="18"/>
      <c r="H4" s="8"/>
      <c r="I4" s="12"/>
      <c r="K4" s="172" t="s">
        <v>655</v>
      </c>
    </row>
    <row r="5" spans="1:15" s="19" customFormat="1" ht="18.75">
      <c r="A5" s="13"/>
      <c r="B5" s="14" t="s">
        <v>177</v>
      </c>
      <c r="C5" s="14" t="s">
        <v>178</v>
      </c>
      <c r="D5" s="15" t="s">
        <v>173</v>
      </c>
      <c r="E5" s="16">
        <v>13.2</v>
      </c>
      <c r="F5" s="17" t="s">
        <v>174</v>
      </c>
      <c r="G5" s="18"/>
      <c r="H5" s="8"/>
      <c r="I5" s="12"/>
      <c r="J5"/>
      <c r="K5" t="s">
        <v>656</v>
      </c>
      <c r="L5" t="str">
        <f>G179</f>
        <v>Satisfied</v>
      </c>
      <c r="M5"/>
      <c r="N5"/>
    </row>
    <row r="6" spans="1:15" s="19" customFormat="1" ht="18.75">
      <c r="A6" s="13"/>
      <c r="B6" s="14" t="s">
        <v>179</v>
      </c>
      <c r="C6" s="14" t="s">
        <v>180</v>
      </c>
      <c r="D6" s="15" t="s">
        <v>173</v>
      </c>
      <c r="E6" s="16">
        <v>9.6</v>
      </c>
      <c r="F6" s="17" t="s">
        <v>174</v>
      </c>
      <c r="G6" s="18"/>
      <c r="H6" s="8"/>
      <c r="I6" s="12"/>
      <c r="J6"/>
      <c r="K6" t="s">
        <v>657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181</v>
      </c>
      <c r="C7" s="14" t="s">
        <v>182</v>
      </c>
      <c r="D7" s="15" t="s">
        <v>173</v>
      </c>
      <c r="E7" s="16">
        <v>12.7</v>
      </c>
      <c r="F7" s="17" t="s">
        <v>174</v>
      </c>
      <c r="G7" s="18"/>
      <c r="H7" s="8"/>
      <c r="I7" s="12"/>
      <c r="J7"/>
      <c r="K7" t="s">
        <v>658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183</v>
      </c>
      <c r="C8" s="14" t="s">
        <v>184</v>
      </c>
      <c r="D8" s="20" t="s">
        <v>173</v>
      </c>
      <c r="E8" s="16">
        <v>5000</v>
      </c>
      <c r="F8" s="21" t="s">
        <v>174</v>
      </c>
      <c r="G8" s="18"/>
      <c r="I8"/>
      <c r="J8"/>
      <c r="K8" t="s">
        <v>659</v>
      </c>
      <c r="L8"/>
      <c r="M8"/>
      <c r="N8"/>
      <c r="O8"/>
    </row>
    <row r="9" spans="1:15" s="19" customFormat="1" ht="15.75">
      <c r="A9" s="13"/>
      <c r="B9" s="14" t="s">
        <v>185</v>
      </c>
      <c r="C9" s="14" t="s">
        <v>186</v>
      </c>
      <c r="D9" s="20" t="s">
        <v>173</v>
      </c>
      <c r="E9" s="16">
        <v>0.65</v>
      </c>
      <c r="G9" s="18"/>
      <c r="I9"/>
      <c r="J9"/>
      <c r="K9" t="s">
        <v>656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187</v>
      </c>
      <c r="C10" s="14" t="s">
        <v>188</v>
      </c>
      <c r="D10" s="15" t="s">
        <v>173</v>
      </c>
      <c r="E10" s="16">
        <v>350</v>
      </c>
      <c r="F10" s="21" t="s">
        <v>189</v>
      </c>
      <c r="G10" s="22"/>
      <c r="I10"/>
      <c r="J10"/>
      <c r="K10" t="s">
        <v>657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190</v>
      </c>
      <c r="C11" s="14" t="s">
        <v>191</v>
      </c>
      <c r="D11" s="15" t="s">
        <v>173</v>
      </c>
      <c r="E11" s="16">
        <v>490</v>
      </c>
      <c r="F11" s="21" t="s">
        <v>189</v>
      </c>
      <c r="G11" s="22"/>
      <c r="I11"/>
      <c r="J11"/>
      <c r="K11" t="s">
        <v>658</v>
      </c>
      <c r="L11" t="str">
        <f>F259</f>
        <v>&gt;1,Unsatisfied</v>
      </c>
      <c r="M11"/>
      <c r="N11"/>
      <c r="O11"/>
    </row>
    <row r="12" spans="1:15" s="19" customFormat="1" ht="18">
      <c r="A12" s="13"/>
      <c r="B12" s="14" t="s">
        <v>192</v>
      </c>
      <c r="C12" s="14" t="s">
        <v>193</v>
      </c>
      <c r="D12" s="15" t="s">
        <v>173</v>
      </c>
      <c r="E12" s="16">
        <v>490</v>
      </c>
      <c r="F12" s="21" t="s">
        <v>189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194</v>
      </c>
      <c r="C13" s="14" t="s">
        <v>195</v>
      </c>
      <c r="D13" s="15" t="s">
        <v>173</v>
      </c>
      <c r="E13" s="23">
        <v>200000</v>
      </c>
      <c r="F13" s="21" t="s">
        <v>189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176</v>
      </c>
      <c r="B15" s="11" t="s">
        <v>196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197</v>
      </c>
      <c r="C16" s="26" t="s">
        <v>198</v>
      </c>
      <c r="D16" s="27" t="s">
        <v>173</v>
      </c>
      <c r="E16" s="183">
        <f>'Max forces'!F6</f>
        <v>-245.02029999999999</v>
      </c>
      <c r="F16" s="21" t="s">
        <v>8</v>
      </c>
      <c r="G16" s="36"/>
    </row>
    <row r="17" spans="1:24" s="19" customFormat="1" ht="18.75">
      <c r="A17" s="13"/>
      <c r="B17" s="25" t="s">
        <v>199</v>
      </c>
      <c r="C17" s="26" t="s">
        <v>200</v>
      </c>
      <c r="D17" s="27" t="s">
        <v>173</v>
      </c>
      <c r="E17" s="183">
        <v>0</v>
      </c>
      <c r="F17" s="21" t="s">
        <v>8</v>
      </c>
      <c r="G17" s="36"/>
    </row>
    <row r="18" spans="1:24" s="19" customFormat="1" ht="18.75">
      <c r="A18" s="13"/>
      <c r="B18" s="25" t="s">
        <v>201</v>
      </c>
      <c r="C18" s="26" t="s">
        <v>202</v>
      </c>
      <c r="D18" s="27" t="s">
        <v>173</v>
      </c>
      <c r="E18" s="183">
        <f>'Max forces'!G6</f>
        <v>123.8009</v>
      </c>
      <c r="F18" s="21" t="s">
        <v>8</v>
      </c>
      <c r="G18" s="36"/>
    </row>
    <row r="19" spans="1:24" s="19" customFormat="1" ht="18.75">
      <c r="A19" s="13"/>
      <c r="B19" s="25" t="s">
        <v>203</v>
      </c>
      <c r="C19" s="26" t="s">
        <v>204</v>
      </c>
      <c r="D19" s="27" t="s">
        <v>173</v>
      </c>
      <c r="E19" s="183">
        <f>'Max forces'!H6</f>
        <v>-1.36</v>
      </c>
      <c r="F19" s="21" t="s">
        <v>8</v>
      </c>
      <c r="G19" s="36"/>
    </row>
    <row r="20" spans="1:24" s="19" customFormat="1" ht="18.75">
      <c r="A20" s="13"/>
      <c r="B20" s="25" t="s">
        <v>205</v>
      </c>
      <c r="C20" s="26" t="s">
        <v>206</v>
      </c>
      <c r="D20" s="27" t="s">
        <v>173</v>
      </c>
      <c r="E20" s="183">
        <f>'Max forces'!I6</f>
        <v>6.2784000000000004</v>
      </c>
      <c r="F20" s="21" t="s">
        <v>207</v>
      </c>
      <c r="G20" s="36"/>
      <c r="L20" s="28"/>
    </row>
    <row r="21" spans="1:24" s="19" customFormat="1" ht="18.75">
      <c r="A21" s="13"/>
      <c r="B21" s="25" t="s">
        <v>208</v>
      </c>
      <c r="C21" s="26" t="s">
        <v>209</v>
      </c>
      <c r="D21" s="27" t="s">
        <v>173</v>
      </c>
      <c r="E21" s="183">
        <f>'Max forces'!J6</f>
        <v>-261.24250000000001</v>
      </c>
      <c r="F21" s="21" t="s">
        <v>207</v>
      </c>
      <c r="G21" s="36"/>
    </row>
    <row r="22" spans="1:24" s="19" customFormat="1" ht="15.75">
      <c r="A22" s="13"/>
      <c r="B22"/>
      <c r="C22" s="29"/>
      <c r="D22"/>
      <c r="E22"/>
      <c r="F22" s="21"/>
      <c r="G22" s="36"/>
    </row>
    <row r="23" spans="1:24" ht="47.25">
      <c r="A23" s="7" t="s">
        <v>210</v>
      </c>
      <c r="B23" s="187" t="s">
        <v>211</v>
      </c>
      <c r="C23" s="187"/>
      <c r="D23" s="187"/>
      <c r="E23" s="187"/>
      <c r="F23" s="187"/>
      <c r="G23" s="30" t="s">
        <v>212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213</v>
      </c>
      <c r="C24" s="26" t="s">
        <v>200</v>
      </c>
      <c r="D24" s="27" t="s">
        <v>173</v>
      </c>
      <c r="E24" s="33">
        <f>MAX(E17*E115,50%*E106)</f>
        <v>904.67696991442256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214</v>
      </c>
      <c r="C25" s="26" t="s">
        <v>198</v>
      </c>
      <c r="D25" s="27" t="s">
        <v>173</v>
      </c>
      <c r="E25" s="33">
        <f>MAX(E16*E115,50%*E107)</f>
        <v>1457.8486272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215</v>
      </c>
      <c r="C26" s="26" t="s">
        <v>216</v>
      </c>
      <c r="D26" s="27" t="s">
        <v>173</v>
      </c>
      <c r="E26" s="33">
        <f>MAX(E24,E25)</f>
        <v>1457.8486272</v>
      </c>
      <c r="F26" s="25" t="s">
        <v>8</v>
      </c>
      <c r="G26" s="36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201</v>
      </c>
      <c r="C27" s="26" t="s">
        <v>202</v>
      </c>
      <c r="D27" s="27" t="s">
        <v>173</v>
      </c>
      <c r="E27" s="37">
        <f>MAX(E18*E115,30%*E95,40)</f>
        <v>265.53661537011214</v>
      </c>
      <c r="F27" s="25" t="s">
        <v>8</v>
      </c>
      <c r="G27" s="38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203</v>
      </c>
      <c r="C28" s="26" t="s">
        <v>204</v>
      </c>
      <c r="D28" s="27" t="s">
        <v>173</v>
      </c>
      <c r="E28" s="37">
        <f>MAX(E19*E115,15%*E96,40)</f>
        <v>151.89392762056025</v>
      </c>
      <c r="F28" s="25" t="s">
        <v>8</v>
      </c>
      <c r="G28" s="38">
        <v>0.15</v>
      </c>
      <c r="K28" s="158">
        <v>422.66330466908448</v>
      </c>
      <c r="L28" s="8" t="str">
        <f t="shared" si="0"/>
        <v>Not ok</v>
      </c>
      <c r="Q28" s="39"/>
      <c r="R28" s="40"/>
      <c r="S28" s="40"/>
      <c r="T28" s="40"/>
      <c r="U28" s="40"/>
      <c r="V28" s="40"/>
      <c r="W28" s="40"/>
    </row>
    <row r="29" spans="1:24" ht="18.75">
      <c r="B29" s="25" t="s">
        <v>205</v>
      </c>
      <c r="C29" s="26" t="s">
        <v>206</v>
      </c>
      <c r="D29" s="27" t="s">
        <v>173</v>
      </c>
      <c r="E29" s="33">
        <f>MAX(E20*E115,25%*E98)</f>
        <v>15.287298507836992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1"/>
      <c r="S29" s="41"/>
      <c r="T29" s="41"/>
      <c r="U29" s="41"/>
      <c r="V29" s="41"/>
      <c r="W29" s="41"/>
    </row>
    <row r="30" spans="1:24" ht="18.75">
      <c r="B30" s="25" t="s">
        <v>208</v>
      </c>
      <c r="C30" s="26" t="s">
        <v>209</v>
      </c>
      <c r="D30" s="27" t="s">
        <v>173</v>
      </c>
      <c r="E30" s="37">
        <f>MAX(E21*E115,50%*E97)</f>
        <v>281.18262718847745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1"/>
      <c r="S30" s="41"/>
      <c r="T30" s="41"/>
      <c r="U30" s="41"/>
      <c r="V30" s="41"/>
      <c r="W30" s="41"/>
    </row>
    <row r="31" spans="1:24" ht="20.25">
      <c r="B31" s="25" t="s">
        <v>217</v>
      </c>
      <c r="C31" s="26" t="s">
        <v>218</v>
      </c>
      <c r="D31" s="27" t="s">
        <v>173</v>
      </c>
      <c r="E31" s="42" t="s">
        <v>219</v>
      </c>
      <c r="K31" s="35"/>
      <c r="R31" s="41"/>
      <c r="S31" s="41"/>
      <c r="T31" s="41"/>
      <c r="U31" s="41"/>
      <c r="V31" s="41"/>
      <c r="W31" s="41"/>
    </row>
    <row r="32" spans="1:24" ht="15.75">
      <c r="B32" s="25"/>
      <c r="C32" s="26"/>
      <c r="D32" s="27"/>
      <c r="E32" s="33">
        <f>SQRT(E27^2+E28^2)</f>
        <v>305.91086831006004</v>
      </c>
      <c r="F32" s="25" t="s">
        <v>8</v>
      </c>
      <c r="G32" s="43"/>
      <c r="R32" s="41"/>
      <c r="S32" s="41"/>
      <c r="T32" s="41"/>
      <c r="U32" s="41"/>
      <c r="V32" s="41"/>
      <c r="W32" s="41"/>
    </row>
    <row r="33" spans="1:23" ht="15.75">
      <c r="B33" s="25"/>
      <c r="C33" s="26"/>
      <c r="D33" s="27"/>
      <c r="E33" s="24"/>
      <c r="F33" s="25"/>
      <c r="G33" s="43"/>
      <c r="R33" s="41"/>
      <c r="S33" s="41"/>
      <c r="T33" s="41"/>
      <c r="U33" s="41"/>
      <c r="V33" s="41"/>
      <c r="W33" s="41"/>
    </row>
    <row r="34" spans="1:23" ht="15.75">
      <c r="A34" s="7" t="s">
        <v>172</v>
      </c>
      <c r="B34" s="11" t="s">
        <v>220</v>
      </c>
    </row>
    <row r="35" spans="1:23" ht="18.75">
      <c r="B35" s="8" t="s">
        <v>221</v>
      </c>
      <c r="C35" s="159" t="s">
        <v>222</v>
      </c>
      <c r="D35" s="12" t="s">
        <v>173</v>
      </c>
      <c r="E35" s="16">
        <v>8.8000000000000007</v>
      </c>
      <c r="F35" s="8" t="s">
        <v>223</v>
      </c>
      <c r="G35" s="36"/>
    </row>
    <row r="36" spans="1:23" ht="15.75">
      <c r="B36" s="8" t="s">
        <v>224</v>
      </c>
      <c r="C36" s="159" t="s">
        <v>225</v>
      </c>
      <c r="D36" s="12" t="s">
        <v>173</v>
      </c>
      <c r="E36" s="16">
        <v>24</v>
      </c>
      <c r="F36" s="8" t="s">
        <v>174</v>
      </c>
      <c r="G36" s="36"/>
    </row>
    <row r="37" spans="1:23" ht="18.75">
      <c r="B37" s="159" t="s">
        <v>227</v>
      </c>
      <c r="C37" s="159" t="s">
        <v>228</v>
      </c>
      <c r="D37" s="10" t="s">
        <v>173</v>
      </c>
      <c r="E37" s="16">
        <v>2</v>
      </c>
      <c r="F37" s="8" t="s">
        <v>229</v>
      </c>
      <c r="G37" s="36"/>
      <c r="I37" s="12"/>
      <c r="J37" s="12"/>
      <c r="N37" s="160"/>
      <c r="Q37" s="188"/>
      <c r="R37" s="188"/>
      <c r="S37" s="188"/>
      <c r="T37" s="12"/>
    </row>
    <row r="38" spans="1:23" ht="20.25">
      <c r="B38" s="8" t="s">
        <v>230</v>
      </c>
      <c r="C38" s="159" t="s">
        <v>231</v>
      </c>
      <c r="D38" s="12" t="s">
        <v>173</v>
      </c>
      <c r="E38" s="16">
        <v>800</v>
      </c>
      <c r="F38" s="8" t="s">
        <v>232</v>
      </c>
    </row>
    <row r="39" spans="1:23" ht="33">
      <c r="B39" s="44" t="s">
        <v>233</v>
      </c>
      <c r="C39" s="159" t="s">
        <v>234</v>
      </c>
      <c r="D39" s="12" t="s">
        <v>173</v>
      </c>
      <c r="E39" s="33">
        <v>2</v>
      </c>
      <c r="F39" s="159" t="s">
        <v>229</v>
      </c>
      <c r="G39" s="43"/>
      <c r="L39" s="30"/>
      <c r="M39" s="30"/>
      <c r="N39" s="30"/>
      <c r="O39" s="30"/>
      <c r="P39" s="30"/>
      <c r="Q39" s="30"/>
    </row>
    <row r="40" spans="1:23" ht="33">
      <c r="B40" s="44" t="s">
        <v>235</v>
      </c>
      <c r="C40" s="159" t="s">
        <v>236</v>
      </c>
      <c r="D40" s="12" t="s">
        <v>173</v>
      </c>
      <c r="E40" s="33">
        <v>0</v>
      </c>
      <c r="F40" s="159" t="s">
        <v>229</v>
      </c>
      <c r="G40" s="43"/>
      <c r="L40" s="160"/>
      <c r="M40" s="160"/>
      <c r="N40" s="160"/>
      <c r="O40" s="160"/>
      <c r="P40" s="160"/>
      <c r="Q40" s="160"/>
    </row>
    <row r="41" spans="1:23" ht="15.75">
      <c r="B41" s="45" t="s">
        <v>237</v>
      </c>
      <c r="E41" s="159"/>
      <c r="F41" s="159"/>
      <c r="G41" s="159" t="s">
        <v>238</v>
      </c>
      <c r="H41" s="8" t="s">
        <v>239</v>
      </c>
      <c r="O41" s="46" t="s">
        <v>240</v>
      </c>
      <c r="P41" s="46" t="s">
        <v>241</v>
      </c>
    </row>
    <row r="42" spans="1:23" ht="33">
      <c r="B42" s="44" t="s">
        <v>242</v>
      </c>
      <c r="C42" s="159" t="s">
        <v>243</v>
      </c>
      <c r="D42" s="12" t="s">
        <v>173</v>
      </c>
      <c r="E42" s="16">
        <v>75</v>
      </c>
      <c r="F42" s="8" t="s">
        <v>174</v>
      </c>
      <c r="G42" s="8">
        <f>2.5*E36</f>
        <v>60</v>
      </c>
      <c r="H42" s="8">
        <f>MIN(12*E66,200)</f>
        <v>96</v>
      </c>
      <c r="O42" s="47">
        <v>8</v>
      </c>
      <c r="P42" s="48">
        <v>36.6</v>
      </c>
    </row>
    <row r="43" spans="1:23" ht="33">
      <c r="B43" s="44" t="s">
        <v>244</v>
      </c>
      <c r="C43" s="159" t="s">
        <v>245</v>
      </c>
      <c r="D43" s="12" t="s">
        <v>173</v>
      </c>
      <c r="E43" s="16">
        <v>50</v>
      </c>
      <c r="F43" s="8" t="s">
        <v>174</v>
      </c>
      <c r="G43" s="8">
        <f>1.5*E118</f>
        <v>39</v>
      </c>
      <c r="H43" s="49">
        <f>12*E66*SQRT(250/E68)</f>
        <v>107.33126291998991</v>
      </c>
      <c r="O43" s="47">
        <v>10</v>
      </c>
      <c r="P43" s="47">
        <v>58</v>
      </c>
    </row>
    <row r="44" spans="1:23" ht="18.75">
      <c r="B44" s="44" t="s">
        <v>246</v>
      </c>
      <c r="C44" s="159" t="s">
        <v>247</v>
      </c>
      <c r="D44" s="12" t="s">
        <v>173</v>
      </c>
      <c r="E44" s="16">
        <v>75</v>
      </c>
      <c r="F44" s="8" t="s">
        <v>174</v>
      </c>
      <c r="G44" s="8">
        <f>2.5*E36</f>
        <v>60</v>
      </c>
      <c r="H44" s="8">
        <f>MIN(12*E66,200)</f>
        <v>96</v>
      </c>
      <c r="I44" s="50"/>
      <c r="O44" s="47">
        <v>12</v>
      </c>
      <c r="P44" s="48">
        <v>84.3</v>
      </c>
      <c r="S44"/>
      <c r="T44"/>
    </row>
    <row r="45" spans="1:23" ht="31.5">
      <c r="B45" s="44" t="s">
        <v>248</v>
      </c>
      <c r="C45" s="159" t="s">
        <v>249</v>
      </c>
      <c r="D45" s="12" t="s">
        <v>173</v>
      </c>
      <c r="E45" s="16">
        <v>100</v>
      </c>
      <c r="F45" s="8" t="s">
        <v>174</v>
      </c>
      <c r="G45" s="51">
        <f>2*G46+E6+2*E7+5</f>
        <v>118</v>
      </c>
      <c r="H45" s="8">
        <f>MIN(12*E66,200)</f>
        <v>96</v>
      </c>
      <c r="O45" s="47">
        <v>16</v>
      </c>
      <c r="P45" s="47">
        <v>157</v>
      </c>
      <c r="S45"/>
      <c r="T45"/>
    </row>
    <row r="46" spans="1:23" ht="33">
      <c r="B46" s="44" t="s">
        <v>250</v>
      </c>
      <c r="C46" s="159" t="s">
        <v>251</v>
      </c>
      <c r="D46" s="12" t="s">
        <v>173</v>
      </c>
      <c r="E46" s="16">
        <v>50</v>
      </c>
      <c r="F46" s="8" t="s">
        <v>174</v>
      </c>
      <c r="G46" s="36">
        <f>1.5*E118</f>
        <v>39</v>
      </c>
      <c r="H46" s="49">
        <f>12*E66*SQRT(250/E68)</f>
        <v>107.33126291998991</v>
      </c>
      <c r="J46" s="8">
        <f>E46*2+E44</f>
        <v>175</v>
      </c>
      <c r="K46" s="8" t="s">
        <v>252</v>
      </c>
      <c r="L46" s="52">
        <f>(E4-(E7+E6))/2</f>
        <v>93.25</v>
      </c>
      <c r="O46" s="47">
        <v>20</v>
      </c>
      <c r="P46" s="47">
        <v>245</v>
      </c>
      <c r="S46"/>
      <c r="T46"/>
    </row>
    <row r="47" spans="1:23" ht="33">
      <c r="B47" s="44" t="s">
        <v>253</v>
      </c>
      <c r="C47" s="159" t="s">
        <v>254</v>
      </c>
      <c r="E47" s="16">
        <v>40</v>
      </c>
      <c r="F47" s="8" t="s">
        <v>174</v>
      </c>
      <c r="G47" s="36">
        <f>1.5*E118</f>
        <v>39</v>
      </c>
      <c r="H47" s="49">
        <f>12*E66*SQRT(250/E64)</f>
        <v>81.134808453937595</v>
      </c>
      <c r="O47" s="47">
        <v>24</v>
      </c>
      <c r="P47" s="47">
        <v>353</v>
      </c>
    </row>
    <row r="48" spans="1:23" ht="15.75">
      <c r="B48" s="44"/>
      <c r="E48" s="159"/>
      <c r="G48" s="159"/>
      <c r="O48" s="47">
        <v>30</v>
      </c>
      <c r="P48" s="47">
        <v>561</v>
      </c>
    </row>
    <row r="49" spans="1:21" ht="15.75">
      <c r="A49" s="7" t="s">
        <v>195</v>
      </c>
      <c r="B49" s="11" t="s">
        <v>255</v>
      </c>
      <c r="E49" s="159"/>
      <c r="F49" s="159"/>
      <c r="G49" s="159"/>
      <c r="O49" s="47">
        <v>36</v>
      </c>
      <c r="P49" s="47">
        <v>817</v>
      </c>
    </row>
    <row r="50" spans="1:21" ht="18.75">
      <c r="B50" s="8" t="s">
        <v>221</v>
      </c>
      <c r="C50" s="159" t="s">
        <v>256</v>
      </c>
      <c r="D50" s="12" t="s">
        <v>173</v>
      </c>
      <c r="E50" s="16">
        <v>8.8000000000000007</v>
      </c>
      <c r="F50" s="8" t="s">
        <v>223</v>
      </c>
      <c r="G50" s="36"/>
      <c r="O50" s="47">
        <v>39</v>
      </c>
      <c r="P50" s="47">
        <v>976</v>
      </c>
    </row>
    <row r="51" spans="1:21" ht="18.75">
      <c r="B51" s="8" t="s">
        <v>257</v>
      </c>
      <c r="C51" s="159" t="s">
        <v>258</v>
      </c>
      <c r="D51" s="12" t="s">
        <v>173</v>
      </c>
      <c r="E51" s="16">
        <v>24</v>
      </c>
      <c r="F51" s="8" t="s">
        <v>174</v>
      </c>
      <c r="G51" s="36"/>
    </row>
    <row r="52" spans="1:21" ht="18.75">
      <c r="B52" s="159" t="s">
        <v>259</v>
      </c>
      <c r="C52" s="159" t="s">
        <v>260</v>
      </c>
      <c r="D52" s="10" t="s">
        <v>173</v>
      </c>
      <c r="E52" s="16">
        <v>3</v>
      </c>
      <c r="G52" s="36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230</v>
      </c>
      <c r="C53" s="159" t="s">
        <v>261</v>
      </c>
      <c r="D53" s="12" t="s">
        <v>173</v>
      </c>
      <c r="E53" s="16">
        <v>800</v>
      </c>
      <c r="F53" s="8" t="s">
        <v>232</v>
      </c>
      <c r="G53" s="36"/>
    </row>
    <row r="54" spans="1:21" ht="33">
      <c r="B54" s="44" t="s">
        <v>233</v>
      </c>
      <c r="C54" s="159" t="s">
        <v>234</v>
      </c>
      <c r="D54" s="12" t="s">
        <v>173</v>
      </c>
      <c r="E54" s="33">
        <v>2</v>
      </c>
      <c r="F54" s="159" t="s">
        <v>229</v>
      </c>
      <c r="G54" s="45" t="s">
        <v>262</v>
      </c>
      <c r="J54" s="45"/>
      <c r="K54" s="45"/>
      <c r="L54" s="45"/>
      <c r="M54" s="45"/>
      <c r="N54" s="160"/>
      <c r="O54" s="160"/>
    </row>
    <row r="55" spans="1:21" ht="33">
      <c r="B55" s="44" t="s">
        <v>235</v>
      </c>
      <c r="C55" s="159" t="s">
        <v>236</v>
      </c>
      <c r="D55" s="12" t="s">
        <v>173</v>
      </c>
      <c r="E55" s="33">
        <v>0</v>
      </c>
      <c r="F55" s="159" t="s">
        <v>229</v>
      </c>
      <c r="G55" s="43"/>
      <c r="M55" s="30"/>
      <c r="N55" s="30"/>
      <c r="O55" s="30"/>
    </row>
    <row r="56" spans="1:21" ht="15.75">
      <c r="B56" s="160" t="s">
        <v>263</v>
      </c>
      <c r="E56" s="159"/>
      <c r="F56" s="159"/>
      <c r="G56" s="159" t="s">
        <v>238</v>
      </c>
      <c r="H56" s="8" t="s">
        <v>239</v>
      </c>
      <c r="L56"/>
      <c r="M56"/>
      <c r="N56"/>
      <c r="O56"/>
      <c r="P56"/>
    </row>
    <row r="57" spans="1:21" ht="33">
      <c r="B57" s="44" t="s">
        <v>264</v>
      </c>
      <c r="C57" s="159" t="s">
        <v>265</v>
      </c>
      <c r="D57" s="12" t="s">
        <v>173</v>
      </c>
      <c r="E57" s="16">
        <v>75</v>
      </c>
      <c r="F57" s="8" t="s">
        <v>174</v>
      </c>
      <c r="G57" s="36">
        <f>2.5*E51</f>
        <v>60</v>
      </c>
      <c r="H57" s="8">
        <f>MIN(12*E74,200)</f>
        <v>96</v>
      </c>
      <c r="L57"/>
      <c r="M57"/>
      <c r="N57"/>
      <c r="O57"/>
      <c r="P57"/>
    </row>
    <row r="58" spans="1:21" ht="33">
      <c r="B58" s="44" t="s">
        <v>266</v>
      </c>
      <c r="C58" s="159" t="s">
        <v>267</v>
      </c>
      <c r="D58" s="12" t="s">
        <v>173</v>
      </c>
      <c r="E58" s="16">
        <v>50</v>
      </c>
      <c r="F58" s="8" t="s">
        <v>174</v>
      </c>
      <c r="G58" s="36">
        <f>1.5*E124</f>
        <v>39</v>
      </c>
      <c r="H58" s="49">
        <f>12*E74*SQRT(250/E72)</f>
        <v>81.134808453937595</v>
      </c>
      <c r="L58"/>
      <c r="M58"/>
      <c r="N58"/>
      <c r="O58"/>
      <c r="P58"/>
    </row>
    <row r="59" spans="1:21" ht="18.75">
      <c r="B59" s="44" t="s">
        <v>246</v>
      </c>
      <c r="C59" s="159" t="s">
        <v>268</v>
      </c>
      <c r="D59" s="12" t="s">
        <v>173</v>
      </c>
      <c r="E59" s="16">
        <v>75</v>
      </c>
      <c r="F59" s="8" t="s">
        <v>174</v>
      </c>
      <c r="G59" s="36">
        <f>2.5*E51</f>
        <v>60</v>
      </c>
      <c r="H59" s="8">
        <f>MIN(12*E74,200)</f>
        <v>96</v>
      </c>
      <c r="L59"/>
      <c r="M59"/>
      <c r="N59"/>
      <c r="O59"/>
      <c r="P59"/>
    </row>
    <row r="60" spans="1:21" ht="33">
      <c r="B60" s="44" t="s">
        <v>250</v>
      </c>
      <c r="C60" s="159" t="s">
        <v>269</v>
      </c>
      <c r="D60" s="12" t="s">
        <v>173</v>
      </c>
      <c r="E60" s="16">
        <v>50</v>
      </c>
      <c r="F60" s="8" t="s">
        <v>174</v>
      </c>
      <c r="G60" s="36">
        <f>1.5*E124</f>
        <v>39</v>
      </c>
      <c r="H60" s="49">
        <f>12*E74*SQRT(250/E72)</f>
        <v>81.134808453937595</v>
      </c>
      <c r="L60"/>
      <c r="M60"/>
      <c r="N60"/>
      <c r="O60"/>
      <c r="P60"/>
    </row>
    <row r="61" spans="1:21" ht="31.5">
      <c r="B61" s="44" t="s">
        <v>248</v>
      </c>
      <c r="C61" s="159" t="s">
        <v>249</v>
      </c>
      <c r="D61" s="12" t="s">
        <v>173</v>
      </c>
      <c r="E61" s="16">
        <v>100</v>
      </c>
      <c r="F61" s="8" t="s">
        <v>174</v>
      </c>
      <c r="G61" s="51">
        <f>2*G60+E6+2*E7+5</f>
        <v>118</v>
      </c>
      <c r="H61" s="8">
        <f>MIN(12*E74,200)</f>
        <v>96</v>
      </c>
      <c r="L61"/>
      <c r="M61"/>
      <c r="N61"/>
      <c r="O61"/>
      <c r="P61"/>
    </row>
    <row r="62" spans="1:21" ht="15.75">
      <c r="B62" s="44"/>
      <c r="G62" s="36"/>
    </row>
    <row r="63" spans="1:21" ht="16.5" thickBot="1">
      <c r="A63" s="7" t="s">
        <v>270</v>
      </c>
      <c r="B63" s="11" t="s">
        <v>271</v>
      </c>
      <c r="E63" s="159"/>
      <c r="F63" s="159"/>
      <c r="G63" s="159"/>
      <c r="O63" s="53" t="s">
        <v>272</v>
      </c>
      <c r="U63" s="54" t="s">
        <v>273</v>
      </c>
    </row>
    <row r="64" spans="1:21" ht="20.25">
      <c r="B64" s="8" t="s">
        <v>274</v>
      </c>
      <c r="C64" s="159" t="s">
        <v>275</v>
      </c>
      <c r="D64" s="12" t="s">
        <v>173</v>
      </c>
      <c r="E64" s="16">
        <v>350</v>
      </c>
      <c r="F64" s="8" t="s">
        <v>232</v>
      </c>
      <c r="G64" s="36"/>
      <c r="O64" s="55" t="s">
        <v>276</v>
      </c>
      <c r="P64" s="56" t="s">
        <v>277</v>
      </c>
      <c r="Q64" s="56">
        <f>+E4-2*10</f>
        <v>188.8</v>
      </c>
      <c r="R64" s="57" t="s">
        <v>174</v>
      </c>
      <c r="U64" s="58">
        <v>8</v>
      </c>
    </row>
    <row r="65" spans="1:21" ht="20.25">
      <c r="B65" s="8" t="s">
        <v>278</v>
      </c>
      <c r="C65" s="159" t="s">
        <v>279</v>
      </c>
      <c r="D65" s="12" t="s">
        <v>173</v>
      </c>
      <c r="E65" s="16">
        <v>490</v>
      </c>
      <c r="F65" s="8" t="s">
        <v>232</v>
      </c>
      <c r="G65" s="36"/>
      <c r="O65" s="59" t="s">
        <v>280</v>
      </c>
      <c r="P65" s="8" t="s">
        <v>281</v>
      </c>
      <c r="Q65" s="8">
        <f>E45+((E181/2-1)*E44+E46)*2</f>
        <v>350</v>
      </c>
      <c r="R65" s="60" t="s">
        <v>174</v>
      </c>
      <c r="U65" s="58">
        <v>10</v>
      </c>
    </row>
    <row r="66" spans="1:21" ht="33">
      <c r="B66" s="44" t="s">
        <v>282</v>
      </c>
      <c r="C66" s="159" t="s">
        <v>283</v>
      </c>
      <c r="D66" s="12" t="s">
        <v>173</v>
      </c>
      <c r="E66" s="16">
        <v>8</v>
      </c>
      <c r="F66" s="8" t="s">
        <v>174</v>
      </c>
      <c r="G66" s="36"/>
      <c r="O66" s="59" t="s">
        <v>284</v>
      </c>
      <c r="P66" s="8" t="s">
        <v>285</v>
      </c>
      <c r="Q66" s="8">
        <f>+(E4-E6)/2-2*10</f>
        <v>79.600000000000009</v>
      </c>
      <c r="R66" s="60" t="s">
        <v>174</v>
      </c>
      <c r="U66" s="58">
        <v>12</v>
      </c>
    </row>
    <row r="67" spans="1:21" ht="33.75" thickBot="1">
      <c r="B67" s="44" t="s">
        <v>286</v>
      </c>
      <c r="C67" s="159" t="s">
        <v>287</v>
      </c>
      <c r="D67" s="12" t="s">
        <v>173</v>
      </c>
      <c r="E67" s="16">
        <v>8</v>
      </c>
      <c r="F67" s="8" t="s">
        <v>174</v>
      </c>
      <c r="G67" s="36"/>
      <c r="O67" s="61" t="s">
        <v>288</v>
      </c>
      <c r="P67" s="62" t="s">
        <v>289</v>
      </c>
      <c r="Q67" s="62">
        <f>+((E45/2-E6/2)-10)+(E43-10)</f>
        <v>75.2</v>
      </c>
      <c r="R67" s="63" t="s">
        <v>174</v>
      </c>
      <c r="U67" s="58">
        <v>16</v>
      </c>
    </row>
    <row r="68" spans="1:21" ht="33">
      <c r="B68" s="44" t="s">
        <v>290</v>
      </c>
      <c r="C68" s="159" t="s">
        <v>280</v>
      </c>
      <c r="D68" s="12" t="s">
        <v>173</v>
      </c>
      <c r="E68" s="64">
        <v>200</v>
      </c>
      <c r="F68" s="8" t="s">
        <v>174</v>
      </c>
      <c r="G68" s="36"/>
      <c r="N68" s="50" t="str">
        <f>IF(E68&lt;=E4," ","dec plate length")</f>
        <v xml:space="preserve"> </v>
      </c>
      <c r="U68" s="65">
        <v>20</v>
      </c>
    </row>
    <row r="69" spans="1:21" ht="33">
      <c r="B69" s="44" t="s">
        <v>291</v>
      </c>
      <c r="C69" s="159" t="s">
        <v>292</v>
      </c>
      <c r="D69" s="12" t="s">
        <v>173</v>
      </c>
      <c r="E69" s="64">
        <v>90</v>
      </c>
      <c r="F69" s="8" t="s">
        <v>174</v>
      </c>
      <c r="G69" s="8" t="str">
        <f>IF(E69&lt;(E4-E6-E7)/2-10,"Okay"," Check")</f>
        <v xml:space="preserve"> Check</v>
      </c>
      <c r="N69" s="50" t="str">
        <f>IF(E69&lt;(E4-E6-2*E7)/2," ","dec plate length")</f>
        <v>dec plate length</v>
      </c>
      <c r="U69" s="65">
        <v>25</v>
      </c>
    </row>
    <row r="70" spans="1:21" ht="15.75">
      <c r="B70" s="44"/>
      <c r="E70" s="12"/>
      <c r="F70" s="12"/>
      <c r="G70" s="12"/>
      <c r="U70" s="65">
        <v>28</v>
      </c>
    </row>
    <row r="71" spans="1:21" ht="15.75">
      <c r="A71" s="7" t="s">
        <v>249</v>
      </c>
      <c r="B71" s="11" t="s">
        <v>293</v>
      </c>
      <c r="E71" s="12"/>
      <c r="F71" s="12"/>
      <c r="G71" s="12"/>
      <c r="U71" s="65">
        <v>32</v>
      </c>
    </row>
    <row r="72" spans="1:21" ht="20.25">
      <c r="B72" s="8" t="s">
        <v>274</v>
      </c>
      <c r="C72" s="159" t="s">
        <v>294</v>
      </c>
      <c r="D72" s="12" t="s">
        <v>173</v>
      </c>
      <c r="E72" s="16">
        <v>350</v>
      </c>
      <c r="F72" s="8" t="s">
        <v>232</v>
      </c>
      <c r="G72" s="36"/>
      <c r="U72" s="65">
        <v>40</v>
      </c>
    </row>
    <row r="73" spans="1:21" ht="20.25">
      <c r="B73" s="8" t="s">
        <v>278</v>
      </c>
      <c r="C73" s="159" t="s">
        <v>295</v>
      </c>
      <c r="D73" s="12" t="s">
        <v>173</v>
      </c>
      <c r="E73" s="16">
        <v>490</v>
      </c>
      <c r="F73" s="8" t="s">
        <v>232</v>
      </c>
      <c r="G73" s="36"/>
      <c r="U73" s="65">
        <v>50</v>
      </c>
    </row>
    <row r="74" spans="1:21" ht="18.75">
      <c r="B74" s="44" t="s">
        <v>296</v>
      </c>
      <c r="C74" s="159" t="s">
        <v>297</v>
      </c>
      <c r="D74" s="12" t="s">
        <v>173</v>
      </c>
      <c r="E74" s="16">
        <v>8</v>
      </c>
      <c r="F74" s="8" t="s">
        <v>174</v>
      </c>
      <c r="G74" s="36"/>
      <c r="U74" s="65">
        <v>60</v>
      </c>
    </row>
    <row r="75" spans="1:21" ht="18.75">
      <c r="B75" s="44" t="s">
        <v>298</v>
      </c>
      <c r="C75" s="159" t="s">
        <v>299</v>
      </c>
      <c r="D75" s="12" t="s">
        <v>173</v>
      </c>
      <c r="E75" s="16">
        <v>200</v>
      </c>
      <c r="F75" s="8" t="s">
        <v>174</v>
      </c>
      <c r="G75" s="8" t="s">
        <v>300</v>
      </c>
      <c r="I75" s="50" t="str">
        <f>IF(E75&gt;(E3-2*E5-2*E7),"dec no of bolts per row"," ")</f>
        <v xml:space="preserve"> </v>
      </c>
    </row>
    <row r="76" spans="1:21" ht="15.75">
      <c r="B76" s="44"/>
      <c r="E76" s="16"/>
      <c r="I76" s="50"/>
    </row>
    <row r="77" spans="1:21" s="19" customFormat="1" ht="15.75">
      <c r="A77" s="13" t="s">
        <v>301</v>
      </c>
      <c r="B77" s="11" t="s">
        <v>302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303</v>
      </c>
      <c r="C78" s="14" t="s">
        <v>304</v>
      </c>
      <c r="D78" s="15" t="s">
        <v>173</v>
      </c>
      <c r="E78" s="66">
        <f>E3-(E5+E5)</f>
        <v>501.9</v>
      </c>
      <c r="F78" s="17" t="s">
        <v>174</v>
      </c>
      <c r="G78" s="66"/>
    </row>
    <row r="79" spans="1:21" s="19" customFormat="1" ht="18.75">
      <c r="A79" s="13"/>
      <c r="B79" s="14" t="s">
        <v>305</v>
      </c>
      <c r="C79" s="14" t="s">
        <v>306</v>
      </c>
      <c r="D79" s="15" t="s">
        <v>173</v>
      </c>
      <c r="E79" s="66">
        <f>+E3/2</f>
        <v>264.14999999999998</v>
      </c>
      <c r="F79" s="17" t="s">
        <v>174</v>
      </c>
    </row>
    <row r="80" spans="1:21" s="19" customFormat="1" ht="18.75">
      <c r="A80" s="13"/>
      <c r="B80" s="14" t="s">
        <v>307</v>
      </c>
      <c r="C80" s="14" t="s">
        <v>308</v>
      </c>
      <c r="D80" s="15" t="s">
        <v>173</v>
      </c>
      <c r="E80" s="66">
        <f>+E4/2</f>
        <v>104.4</v>
      </c>
      <c r="F80" s="17" t="s">
        <v>174</v>
      </c>
    </row>
    <row r="81" spans="1:19" s="19" customFormat="1" ht="18.75">
      <c r="A81" s="13"/>
      <c r="B81" s="14" t="s">
        <v>309</v>
      </c>
      <c r="C81" s="14" t="s">
        <v>169</v>
      </c>
      <c r="D81" s="15" t="s">
        <v>173</v>
      </c>
      <c r="E81" s="66">
        <f>2*E4*E5+E78*E6</f>
        <v>10330.56</v>
      </c>
      <c r="F81" s="17" t="s">
        <v>310</v>
      </c>
      <c r="G81" s="66"/>
      <c r="M81" s="67" t="s">
        <v>311</v>
      </c>
      <c r="N81" s="67"/>
      <c r="O81" s="67"/>
      <c r="P81" s="67" t="s">
        <v>312</v>
      </c>
      <c r="Q81" s="189" t="s">
        <v>313</v>
      </c>
      <c r="R81" s="190"/>
      <c r="S81" s="191"/>
    </row>
    <row r="82" spans="1:19" s="19" customFormat="1" ht="15.75">
      <c r="A82" s="13"/>
      <c r="B82" s="14" t="s">
        <v>314</v>
      </c>
      <c r="C82" s="14" t="s">
        <v>315</v>
      </c>
      <c r="D82" s="15" t="s">
        <v>173</v>
      </c>
      <c r="E82" s="66">
        <f>E81*7850/10^6</f>
        <v>81.094896000000006</v>
      </c>
      <c r="F82" s="17" t="s">
        <v>316</v>
      </c>
      <c r="M82" s="67"/>
      <c r="N82" s="67"/>
      <c r="O82" s="67"/>
      <c r="P82" s="67"/>
      <c r="Q82" s="67" t="s">
        <v>317</v>
      </c>
      <c r="R82" s="67" t="s">
        <v>318</v>
      </c>
      <c r="S82" s="67" t="s">
        <v>319</v>
      </c>
    </row>
    <row r="83" spans="1:19" s="19" customFormat="1" ht="18.75">
      <c r="A83" s="13"/>
      <c r="B83" s="14" t="s">
        <v>320</v>
      </c>
      <c r="C83" s="14" t="s">
        <v>321</v>
      </c>
      <c r="D83" s="15" t="s">
        <v>173</v>
      </c>
      <c r="E83" s="68">
        <f>(((E4*E5^3)/12)+(E4*E5)*(((E3-E5/2)-E79)^2))+(((E6*E78^3)/12)+(E6*E78)*(((E78/2+E5)-E79)^2))+((E4*E5^3/12)+(E5*E4)*(E79-E5/2)^2)</f>
        <v>466867600.39439976</v>
      </c>
      <c r="F83" s="21" t="s">
        <v>322</v>
      </c>
      <c r="G83" s="68"/>
      <c r="M83" s="67" t="s">
        <v>323</v>
      </c>
      <c r="N83" s="67" t="s">
        <v>324</v>
      </c>
      <c r="O83" s="67"/>
      <c r="P83" s="67">
        <v>290</v>
      </c>
      <c r="Q83" s="67">
        <v>165</v>
      </c>
      <c r="R83" s="67">
        <v>165</v>
      </c>
      <c r="S83" s="67">
        <v>165</v>
      </c>
    </row>
    <row r="84" spans="1:19" s="19" customFormat="1" ht="18.75">
      <c r="A84" s="13"/>
      <c r="B84" s="14" t="s">
        <v>325</v>
      </c>
      <c r="C84" s="14" t="s">
        <v>326</v>
      </c>
      <c r="D84" s="15" t="s">
        <v>173</v>
      </c>
      <c r="E84" s="68">
        <f>((E5*E4^3/12)+(E78*E6^3/12)+(E5*E4^3/12))</f>
        <v>20063924.121600002</v>
      </c>
      <c r="F84" s="21" t="s">
        <v>322</v>
      </c>
      <c r="G84" s="68"/>
      <c r="M84" s="67" t="s">
        <v>327</v>
      </c>
      <c r="N84" s="67" t="s">
        <v>328</v>
      </c>
      <c r="O84" s="67" t="s">
        <v>169</v>
      </c>
      <c r="P84" s="67">
        <v>410</v>
      </c>
      <c r="Q84" s="67">
        <v>250</v>
      </c>
      <c r="R84" s="67">
        <v>240</v>
      </c>
      <c r="S84" s="67">
        <v>230</v>
      </c>
    </row>
    <row r="85" spans="1:19" s="19" customFormat="1" ht="18.75">
      <c r="A85" s="13"/>
      <c r="B85" s="14" t="s">
        <v>329</v>
      </c>
      <c r="C85" s="14" t="s">
        <v>330</v>
      </c>
      <c r="D85" s="15" t="s">
        <v>173</v>
      </c>
      <c r="E85" s="68">
        <f>+E83/E79</f>
        <v>1767433.6566132871</v>
      </c>
      <c r="F85" s="21" t="s">
        <v>331</v>
      </c>
      <c r="M85" s="67" t="s">
        <v>327</v>
      </c>
      <c r="N85" s="67" t="s">
        <v>328</v>
      </c>
      <c r="O85" s="67" t="s">
        <v>176</v>
      </c>
      <c r="P85" s="67">
        <v>410</v>
      </c>
      <c r="Q85" s="67">
        <v>250</v>
      </c>
      <c r="R85" s="67">
        <v>240</v>
      </c>
      <c r="S85" s="67">
        <v>230</v>
      </c>
    </row>
    <row r="86" spans="1:19" s="19" customFormat="1" ht="18.75">
      <c r="A86" s="13"/>
      <c r="B86" s="14" t="s">
        <v>332</v>
      </c>
      <c r="C86" s="14" t="s">
        <v>333</v>
      </c>
      <c r="D86" s="15" t="s">
        <v>173</v>
      </c>
      <c r="E86" s="68">
        <f>+E84/E80</f>
        <v>192183.18124137932</v>
      </c>
      <c r="F86" s="21" t="s">
        <v>331</v>
      </c>
      <c r="M86" s="67" t="s">
        <v>327</v>
      </c>
      <c r="N86" s="67" t="s">
        <v>328</v>
      </c>
      <c r="O86" s="67" t="s">
        <v>210</v>
      </c>
      <c r="P86" s="67">
        <v>410</v>
      </c>
      <c r="Q86" s="67">
        <v>250</v>
      </c>
      <c r="R86" s="67">
        <v>240</v>
      </c>
      <c r="S86" s="67">
        <v>230</v>
      </c>
    </row>
    <row r="87" spans="1:19" s="19" customFormat="1" ht="16.5">
      <c r="A87" s="13"/>
      <c r="B87" s="14" t="s">
        <v>334</v>
      </c>
      <c r="C87" s="14" t="s">
        <v>335</v>
      </c>
      <c r="D87" s="15" t="s">
        <v>173</v>
      </c>
      <c r="E87" s="66">
        <f>SQRT(E83/E81)</f>
        <v>212.58613478727028</v>
      </c>
      <c r="F87" s="21" t="s">
        <v>174</v>
      </c>
      <c r="M87" s="67" t="s">
        <v>336</v>
      </c>
      <c r="N87" s="67" t="s">
        <v>337</v>
      </c>
      <c r="O87" s="67"/>
      <c r="P87" s="67">
        <v>440</v>
      </c>
      <c r="Q87" s="67">
        <v>300</v>
      </c>
      <c r="R87" s="67">
        <v>290</v>
      </c>
      <c r="S87" s="67">
        <v>280</v>
      </c>
    </row>
    <row r="88" spans="1:19" s="19" customFormat="1" ht="16.5">
      <c r="A88" s="13"/>
      <c r="B88" s="14" t="s">
        <v>338</v>
      </c>
      <c r="C88" s="14" t="s">
        <v>339</v>
      </c>
      <c r="D88" s="15" t="s">
        <v>173</v>
      </c>
      <c r="E88" s="66">
        <f>SQRT(E84/E81)</f>
        <v>44.070299923846143</v>
      </c>
      <c r="F88" s="21" t="s">
        <v>174</v>
      </c>
      <c r="M88" s="67" t="s">
        <v>340</v>
      </c>
      <c r="N88" s="67" t="s">
        <v>341</v>
      </c>
      <c r="O88" s="67"/>
      <c r="P88" s="67">
        <v>490</v>
      </c>
      <c r="Q88" s="67">
        <v>350</v>
      </c>
      <c r="R88" s="67">
        <v>330</v>
      </c>
      <c r="S88" s="67">
        <v>320</v>
      </c>
    </row>
    <row r="89" spans="1:19" s="19" customFormat="1" ht="18.75">
      <c r="A89" s="13"/>
      <c r="B89" s="14" t="s">
        <v>342</v>
      </c>
      <c r="C89" s="14" t="s">
        <v>343</v>
      </c>
      <c r="D89" s="15" t="s">
        <v>173</v>
      </c>
      <c r="E89" s="69">
        <f>+E3/2</f>
        <v>264.14999999999998</v>
      </c>
      <c r="F89" s="21" t="s">
        <v>174</v>
      </c>
      <c r="M89" s="67" t="s">
        <v>344</v>
      </c>
      <c r="N89" s="67" t="s">
        <v>345</v>
      </c>
      <c r="O89" s="67"/>
      <c r="P89" s="67">
        <v>540</v>
      </c>
      <c r="Q89" s="67">
        <v>410</v>
      </c>
      <c r="R89" s="67">
        <v>390</v>
      </c>
      <c r="S89" s="67">
        <v>380</v>
      </c>
    </row>
    <row r="90" spans="1:19" s="19" customFormat="1" ht="18.75">
      <c r="A90" s="13"/>
      <c r="B90" s="14" t="s">
        <v>346</v>
      </c>
      <c r="C90" s="14" t="s">
        <v>347</v>
      </c>
      <c r="D90" s="15" t="s">
        <v>173</v>
      </c>
      <c r="E90" s="66">
        <f>+E4/2</f>
        <v>104.4</v>
      </c>
      <c r="F90" s="21" t="s">
        <v>348</v>
      </c>
      <c r="M90" s="67" t="s">
        <v>349</v>
      </c>
      <c r="N90" s="67" t="s">
        <v>350</v>
      </c>
      <c r="O90" s="67" t="s">
        <v>172</v>
      </c>
      <c r="P90" s="67">
        <v>570</v>
      </c>
      <c r="Q90" s="67">
        <v>450</v>
      </c>
      <c r="R90" s="67">
        <v>430</v>
      </c>
      <c r="S90" s="67">
        <v>420</v>
      </c>
    </row>
    <row r="91" spans="1:19" s="19" customFormat="1" ht="18.75">
      <c r="A91" s="13"/>
      <c r="B91" s="14" t="s">
        <v>351</v>
      </c>
      <c r="C91" s="14" t="s">
        <v>352</v>
      </c>
      <c r="D91" s="15" t="s">
        <v>173</v>
      </c>
      <c r="E91" s="68">
        <f>+((E4*E5)*(E3/2-E5/2)+(E78/2*E6*E78/2/2))*2</f>
        <v>2024266.6799999997</v>
      </c>
      <c r="F91" s="21" t="s">
        <v>331</v>
      </c>
      <c r="M91" s="67" t="s">
        <v>349</v>
      </c>
      <c r="N91" s="67" t="s">
        <v>353</v>
      </c>
      <c r="O91" s="67" t="s">
        <v>195</v>
      </c>
      <c r="P91" s="67">
        <v>590</v>
      </c>
      <c r="Q91" s="67">
        <v>450</v>
      </c>
      <c r="R91" s="67">
        <v>430</v>
      </c>
      <c r="S91" s="67">
        <v>420</v>
      </c>
    </row>
    <row r="92" spans="1:19" s="19" customFormat="1" ht="18.75">
      <c r="A92" s="13"/>
      <c r="B92" s="14" t="s">
        <v>354</v>
      </c>
      <c r="C92" s="14" t="s">
        <v>355</v>
      </c>
      <c r="D92" s="15" t="s">
        <v>173</v>
      </c>
      <c r="E92" s="68">
        <f>(2*((E4/2*E5)*E4/2/2)+(E78*E6/2)*E6/4)*2</f>
        <v>299306.88</v>
      </c>
      <c r="F92" s="21" t="s">
        <v>331</v>
      </c>
    </row>
    <row r="93" spans="1:19" s="19" customFormat="1" ht="18.75">
      <c r="A93" s="13"/>
      <c r="B93" s="14" t="s">
        <v>356</v>
      </c>
      <c r="C93" s="14" t="s">
        <v>357</v>
      </c>
      <c r="D93" s="15" t="s">
        <v>173</v>
      </c>
      <c r="E93" s="66">
        <f>E78*E6</f>
        <v>4818.24</v>
      </c>
      <c r="F93" s="17" t="s">
        <v>310</v>
      </c>
      <c r="G93" s="22"/>
      <c r="M93" s="22"/>
    </row>
    <row r="94" spans="1:19" s="19" customFormat="1" ht="18.75">
      <c r="A94" s="13"/>
      <c r="B94" s="14" t="s">
        <v>358</v>
      </c>
      <c r="C94" s="14" t="s">
        <v>359</v>
      </c>
      <c r="D94" s="15" t="s">
        <v>173</v>
      </c>
      <c r="E94" s="66">
        <f>2*E4*E5</f>
        <v>5512.32</v>
      </c>
      <c r="F94" s="17" t="s">
        <v>310</v>
      </c>
      <c r="G94" s="22"/>
    </row>
    <row r="95" spans="1:19" s="19" customFormat="1" ht="18.75">
      <c r="A95" s="13"/>
      <c r="B95" s="14" t="s">
        <v>360</v>
      </c>
      <c r="C95" s="14" t="s">
        <v>361</v>
      </c>
      <c r="D95" s="15" t="s">
        <v>173</v>
      </c>
      <c r="E95" s="66">
        <f>E93*E10/(SQRT(3)*E110*1000)</f>
        <v>885.12205123370711</v>
      </c>
      <c r="F95" s="14" t="s">
        <v>8</v>
      </c>
      <c r="G95" s="22"/>
    </row>
    <row r="96" spans="1:19" s="19" customFormat="1" ht="18.75">
      <c r="A96" s="13"/>
      <c r="B96" s="14" t="s">
        <v>362</v>
      </c>
      <c r="C96" s="14" t="s">
        <v>363</v>
      </c>
      <c r="D96" s="15" t="s">
        <v>173</v>
      </c>
      <c r="E96" s="66">
        <f>E94*E10/(SQRT(3)*E110*1000)</f>
        <v>1012.6261841370684</v>
      </c>
      <c r="F96" s="14" t="s">
        <v>8</v>
      </c>
      <c r="G96" s="22"/>
    </row>
    <row r="97" spans="1:17" s="19" customFormat="1" ht="18.75">
      <c r="A97" s="13"/>
      <c r="B97" s="14" t="s">
        <v>364</v>
      </c>
      <c r="C97" s="14" t="s">
        <v>365</v>
      </c>
      <c r="D97" s="15" t="s">
        <v>173</v>
      </c>
      <c r="E97" s="66">
        <f>E85*E10/E110/10^6</f>
        <v>562.36525437695491</v>
      </c>
      <c r="F97" s="17" t="s">
        <v>207</v>
      </c>
      <c r="G97" s="22"/>
    </row>
    <row r="98" spans="1:17" s="19" customFormat="1" ht="18.75">
      <c r="A98" s="13"/>
      <c r="B98" s="14" t="s">
        <v>366</v>
      </c>
      <c r="C98" s="14" t="s">
        <v>367</v>
      </c>
      <c r="D98" s="15" t="s">
        <v>173</v>
      </c>
      <c r="E98" s="66">
        <f>E86*E10/E110/10^6</f>
        <v>61.149194031347967</v>
      </c>
      <c r="F98" s="21" t="s">
        <v>207</v>
      </c>
      <c r="G98" s="22"/>
    </row>
    <row r="99" spans="1:17" s="19" customFormat="1" ht="18.75">
      <c r="A99" s="13"/>
      <c r="B99" s="14" t="s">
        <v>368</v>
      </c>
      <c r="C99" s="14" t="s">
        <v>369</v>
      </c>
      <c r="D99" s="15" t="s">
        <v>173</v>
      </c>
      <c r="E99" s="66">
        <f>MIN(E81*E10/E110,0.9*(0.8*E81)*E11/E111)/1000</f>
        <v>2915.6972544</v>
      </c>
      <c r="F99" s="21" t="s">
        <v>8</v>
      </c>
      <c r="G99" s="22"/>
    </row>
    <row r="100" spans="1:17" s="19" customFormat="1" ht="15.75">
      <c r="A100" s="13"/>
      <c r="B100" s="14" t="s">
        <v>370</v>
      </c>
      <c r="C100" s="14" t="s">
        <v>371</v>
      </c>
      <c r="D100" s="15" t="s">
        <v>173</v>
      </c>
      <c r="E100" s="70">
        <f>E9*E8/MIN(E87,E88)</f>
        <v>73.745810798111833</v>
      </c>
      <c r="F100" s="21"/>
      <c r="G100" s="22"/>
      <c r="M100" s="71" t="s">
        <v>372</v>
      </c>
      <c r="N100" s="72" t="s">
        <v>373</v>
      </c>
      <c r="O100" s="72" t="s">
        <v>374</v>
      </c>
      <c r="P100" s="72" t="s">
        <v>375</v>
      </c>
      <c r="Q100" s="72" t="s">
        <v>225</v>
      </c>
    </row>
    <row r="101" spans="1:17" s="19" customFormat="1" ht="15.75">
      <c r="A101" s="13"/>
      <c r="B101" s="14" t="s">
        <v>376</v>
      </c>
      <c r="C101" s="14" t="s">
        <v>377</v>
      </c>
      <c r="D101" s="15" t="s">
        <v>173</v>
      </c>
      <c r="E101" s="70">
        <v>0.49</v>
      </c>
      <c r="F101" s="21"/>
      <c r="G101" s="22"/>
      <c r="M101" s="73" t="s">
        <v>377</v>
      </c>
      <c r="N101" s="71">
        <v>0.21</v>
      </c>
      <c r="O101" s="71">
        <v>0.34</v>
      </c>
      <c r="P101" s="71">
        <v>0.49</v>
      </c>
      <c r="Q101" s="71">
        <v>0.76</v>
      </c>
    </row>
    <row r="102" spans="1:17" s="19" customFormat="1" ht="18.75">
      <c r="A102" s="13"/>
      <c r="B102" s="14" t="s">
        <v>378</v>
      </c>
      <c r="C102" s="14" t="s">
        <v>379</v>
      </c>
      <c r="D102" s="15" t="s">
        <v>173</v>
      </c>
      <c r="E102" s="66">
        <f>PI()^2*E13/E100^2</f>
        <v>362.95687860642636</v>
      </c>
      <c r="F102" s="21" t="s">
        <v>189</v>
      </c>
      <c r="G102" s="22"/>
    </row>
    <row r="103" spans="1:17" s="19" customFormat="1" ht="15.75">
      <c r="A103" s="13"/>
      <c r="B103" s="14" t="s">
        <v>380</v>
      </c>
      <c r="C103" s="14" t="s">
        <v>381</v>
      </c>
      <c r="D103" s="15" t="s">
        <v>173</v>
      </c>
      <c r="E103" s="70">
        <f>SQRT(E10/E102)</f>
        <v>0.98198873664640185</v>
      </c>
      <c r="F103" s="21"/>
      <c r="G103" s="22"/>
    </row>
    <row r="104" spans="1:17" s="19" customFormat="1" ht="15.75">
      <c r="A104" s="13"/>
      <c r="B104" s="14" t="s">
        <v>382</v>
      </c>
      <c r="C104" s="14" t="s">
        <v>383</v>
      </c>
      <c r="D104" s="15" t="s">
        <v>173</v>
      </c>
      <c r="E104" s="70">
        <f>0.5*(1+E101*(E103-0.2)+E103^2)</f>
        <v>1.1737381799285664</v>
      </c>
      <c r="F104" s="21"/>
      <c r="G104" s="22"/>
    </row>
    <row r="105" spans="1:17" s="19" customFormat="1" ht="18.75">
      <c r="A105" s="13"/>
      <c r="B105" s="14" t="s">
        <v>384</v>
      </c>
      <c r="C105" s="14" t="s">
        <v>385</v>
      </c>
      <c r="D105" s="15" t="s">
        <v>173</v>
      </c>
      <c r="E105" s="66">
        <f>(E10/E110)/(E104+(E104^2-E103^2)^0.5)</f>
        <v>175.14577523666145</v>
      </c>
      <c r="F105" s="21" t="s">
        <v>189</v>
      </c>
      <c r="G105" s="22"/>
    </row>
    <row r="106" spans="1:17" s="19" customFormat="1" ht="15.75">
      <c r="A106" s="13"/>
      <c r="B106" s="14" t="s">
        <v>386</v>
      </c>
      <c r="C106" s="14" t="s">
        <v>210</v>
      </c>
      <c r="D106" s="15" t="s">
        <v>173</v>
      </c>
      <c r="E106" s="66">
        <f>E105*E81/1000</f>
        <v>1809.3539398288451</v>
      </c>
      <c r="F106" s="21" t="s">
        <v>8</v>
      </c>
      <c r="G106" s="22"/>
    </row>
    <row r="107" spans="1:17" s="19" customFormat="1" ht="15.75">
      <c r="A107" s="13"/>
      <c r="B107" s="14" t="s">
        <v>387</v>
      </c>
      <c r="C107" s="14" t="s">
        <v>11</v>
      </c>
      <c r="D107" s="20" t="s">
        <v>173</v>
      </c>
      <c r="E107" s="66">
        <f>MIN(E81*E10/E110,0.9*(0.8*E81)*E11/E111)/1000</f>
        <v>2915.6972544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6"/>
      <c r="F108" s="21"/>
      <c r="G108" s="22"/>
    </row>
    <row r="109" spans="1:17" s="19" customFormat="1" ht="15.75">
      <c r="A109" s="13" t="s">
        <v>388</v>
      </c>
      <c r="B109" s="74" t="s">
        <v>389</v>
      </c>
      <c r="C109" s="14"/>
      <c r="D109" s="21"/>
      <c r="E109" s="66"/>
      <c r="F109" s="22"/>
      <c r="G109" s="22"/>
    </row>
    <row r="110" spans="1:17" s="19" customFormat="1" ht="18.75">
      <c r="A110" s="13"/>
      <c r="B110" s="75" t="s">
        <v>390</v>
      </c>
      <c r="C110" s="76" t="s">
        <v>391</v>
      </c>
      <c r="D110" s="15" t="s">
        <v>173</v>
      </c>
      <c r="E110" s="77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5" t="s">
        <v>392</v>
      </c>
      <c r="C111" s="76" t="s">
        <v>393</v>
      </c>
      <c r="D111" s="15" t="s">
        <v>173</v>
      </c>
      <c r="E111" s="78">
        <v>1.25</v>
      </c>
      <c r="F111" s="22"/>
      <c r="G111" s="22"/>
      <c r="H111" s="8"/>
      <c r="I111" s="12"/>
    </row>
    <row r="112" spans="1:17" s="19" customFormat="1" ht="18.75">
      <c r="A112" s="13"/>
      <c r="B112" s="75" t="s">
        <v>394</v>
      </c>
      <c r="C112" s="76" t="s">
        <v>395</v>
      </c>
      <c r="D112" s="15" t="s">
        <v>173</v>
      </c>
      <c r="E112" s="79">
        <v>1.25</v>
      </c>
      <c r="F112" s="22"/>
      <c r="G112" s="22"/>
      <c r="H112" s="8"/>
      <c r="I112" s="12"/>
      <c r="J112" s="78"/>
    </row>
    <row r="113" spans="1:35" s="19" customFormat="1" ht="18.75">
      <c r="A113" s="13"/>
      <c r="B113" s="75" t="s">
        <v>396</v>
      </c>
      <c r="C113" s="76" t="s">
        <v>397</v>
      </c>
      <c r="D113" s="15" t="s">
        <v>173</v>
      </c>
      <c r="E113" s="78">
        <v>1.25</v>
      </c>
      <c r="F113" s="22"/>
      <c r="G113" s="22"/>
      <c r="H113" s="8"/>
      <c r="I113" s="12"/>
    </row>
    <row r="114" spans="1:35" s="19" customFormat="1" ht="33">
      <c r="A114" s="13"/>
      <c r="B114" s="80" t="s">
        <v>398</v>
      </c>
      <c r="C114" s="76" t="s">
        <v>399</v>
      </c>
      <c r="D114" s="15" t="s">
        <v>173</v>
      </c>
      <c r="E114" s="79">
        <v>1.25</v>
      </c>
      <c r="F114" s="22"/>
      <c r="G114" s="22"/>
      <c r="H114" s="8"/>
      <c r="I114" s="12"/>
      <c r="J114" s="78"/>
    </row>
    <row r="115" spans="1:35" s="19" customFormat="1" ht="18.75">
      <c r="A115" s="13"/>
      <c r="B115" s="75" t="s">
        <v>400</v>
      </c>
      <c r="C115" s="76" t="s">
        <v>401</v>
      </c>
      <c r="D115" s="15" t="s">
        <v>173</v>
      </c>
      <c r="E115" s="70">
        <v>1.05</v>
      </c>
      <c r="F115" s="22"/>
      <c r="G115" s="22"/>
      <c r="H115" s="76"/>
      <c r="I115" s="15"/>
      <c r="J115" s="81"/>
    </row>
    <row r="116" spans="1:35" s="19" customFormat="1" ht="15.75">
      <c r="A116" s="13"/>
      <c r="B116" s="75"/>
      <c r="C116" s="28"/>
      <c r="D116" s="21"/>
      <c r="E116" s="81"/>
      <c r="F116" s="22"/>
      <c r="G116" s="22"/>
    </row>
    <row r="117" spans="1:35" s="19" customFormat="1" ht="15.75">
      <c r="A117" s="13" t="s">
        <v>402</v>
      </c>
      <c r="B117" s="11" t="s">
        <v>220</v>
      </c>
      <c r="C117" s="28"/>
      <c r="D117" s="21"/>
      <c r="E117" s="81"/>
      <c r="F117" s="22"/>
      <c r="G117" s="22"/>
    </row>
    <row r="118" spans="1:35" ht="18.75">
      <c r="B118" s="8" t="s">
        <v>226</v>
      </c>
      <c r="C118" s="159" t="s">
        <v>403</v>
      </c>
      <c r="D118" s="12" t="s">
        <v>173</v>
      </c>
      <c r="E118" s="36">
        <f>IF(E36&lt;=24,E36+2,E36+3)</f>
        <v>26</v>
      </c>
      <c r="F118" s="8" t="s">
        <v>174</v>
      </c>
      <c r="G118" s="36"/>
    </row>
    <row r="119" spans="1:35" ht="20.25">
      <c r="B119" s="36" t="s">
        <v>404</v>
      </c>
      <c r="C119" s="159" t="s">
        <v>405</v>
      </c>
      <c r="D119" s="12" t="s">
        <v>173</v>
      </c>
      <c r="E119" s="159" t="s">
        <v>406</v>
      </c>
      <c r="F119" s="8" t="s">
        <v>407</v>
      </c>
      <c r="G119" s="159"/>
    </row>
    <row r="120" spans="1:35" ht="20.25">
      <c r="B120" s="41"/>
      <c r="C120" s="159" t="s">
        <v>405</v>
      </c>
      <c r="D120" s="12" t="s">
        <v>173</v>
      </c>
      <c r="E120" s="43">
        <f>PI()*E36^2/4</f>
        <v>452.38934211693021</v>
      </c>
      <c r="F120" s="8" t="s">
        <v>407</v>
      </c>
      <c r="G120" s="43"/>
    </row>
    <row r="121" spans="1:35" ht="51" customHeight="1">
      <c r="B121" s="44" t="s">
        <v>408</v>
      </c>
      <c r="C121" s="159" t="s">
        <v>409</v>
      </c>
      <c r="D121" s="12" t="s">
        <v>173</v>
      </c>
      <c r="E121" s="43">
        <f>VLOOKUP(E36,$O$42:$P$62,2,0)</f>
        <v>353</v>
      </c>
      <c r="F121" s="8" t="s">
        <v>407</v>
      </c>
      <c r="G121" s="36"/>
    </row>
    <row r="122" spans="1:35" ht="15.75">
      <c r="B122" s="53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410</v>
      </c>
      <c r="B123" s="11" t="s">
        <v>255</v>
      </c>
      <c r="G123" s="36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226</v>
      </c>
      <c r="C124" s="159" t="s">
        <v>411</v>
      </c>
      <c r="D124" s="12" t="s">
        <v>173</v>
      </c>
      <c r="E124" s="36">
        <f>IF(E51&lt;=24,E51+2,E51+3)</f>
        <v>26</v>
      </c>
      <c r="F124" s="8" t="s">
        <v>174</v>
      </c>
      <c r="G124" s="36"/>
    </row>
    <row r="125" spans="1:35" ht="20.25">
      <c r="B125" s="36" t="s">
        <v>404</v>
      </c>
      <c r="C125" s="159" t="s">
        <v>412</v>
      </c>
      <c r="D125" s="12" t="s">
        <v>173</v>
      </c>
      <c r="E125" s="159" t="s">
        <v>413</v>
      </c>
      <c r="F125" s="8" t="s">
        <v>407</v>
      </c>
      <c r="G125" s="159"/>
    </row>
    <row r="126" spans="1:35" ht="19.5" customHeight="1">
      <c r="B126" s="41"/>
      <c r="C126" s="159" t="s">
        <v>412</v>
      </c>
      <c r="D126" s="12" t="s">
        <v>173</v>
      </c>
      <c r="E126" s="43">
        <f>PI()*E51^2/4</f>
        <v>452.38934211693021</v>
      </c>
      <c r="F126" s="8" t="s">
        <v>407</v>
      </c>
      <c r="G126" s="43"/>
    </row>
    <row r="127" spans="1:35" ht="51" customHeight="1">
      <c r="B127" s="44" t="s">
        <v>408</v>
      </c>
      <c r="C127" s="159" t="s">
        <v>414</v>
      </c>
      <c r="D127" s="12" t="s">
        <v>173</v>
      </c>
      <c r="E127" s="36">
        <f>VLOOKUP(E51,$O$42:$P$62,2,0)</f>
        <v>353</v>
      </c>
      <c r="F127" s="8" t="s">
        <v>407</v>
      </c>
      <c r="G127" s="36"/>
    </row>
    <row r="129" spans="1:20" ht="15.75">
      <c r="A129" s="7" t="s">
        <v>184</v>
      </c>
      <c r="B129" s="11" t="s">
        <v>415</v>
      </c>
    </row>
    <row r="130" spans="1:20" ht="15.75"/>
    <row r="131" spans="1:20" ht="15.75">
      <c r="A131" s="7" t="s">
        <v>416</v>
      </c>
      <c r="B131" s="11" t="s">
        <v>417</v>
      </c>
    </row>
    <row r="132" spans="1:20" ht="33">
      <c r="B132" s="44" t="s">
        <v>418</v>
      </c>
      <c r="C132" s="159" t="s">
        <v>419</v>
      </c>
      <c r="D132" s="12" t="s">
        <v>173</v>
      </c>
      <c r="E132" s="43" t="s">
        <v>420</v>
      </c>
      <c r="F132" s="43"/>
      <c r="G132" s="43"/>
      <c r="I132" s="43"/>
      <c r="J132" s="43"/>
      <c r="K132" s="43"/>
      <c r="L132" s="36"/>
      <c r="M132" s="36"/>
      <c r="N132" s="160"/>
      <c r="O132" s="160"/>
      <c r="P132" s="160"/>
      <c r="Q132" s="160"/>
      <c r="R132" s="160"/>
      <c r="S132" s="160"/>
    </row>
    <row r="133" spans="1:20" ht="15.75">
      <c r="B133" s="36"/>
      <c r="D133" s="12" t="s">
        <v>173</v>
      </c>
      <c r="E133" s="43">
        <f>((E38/SQRT(3))*((E39*E121)+(E40*E120)))/1000</f>
        <v>326.08743203830068</v>
      </c>
      <c r="F133" s="8" t="s">
        <v>8</v>
      </c>
      <c r="G133" s="43"/>
      <c r="I133" s="36"/>
      <c r="J133" s="36"/>
      <c r="K133" s="36"/>
      <c r="L133" s="36"/>
      <c r="M133" s="160"/>
      <c r="N133" s="160"/>
      <c r="O133" s="160"/>
      <c r="P133" s="160"/>
      <c r="Q133" s="160"/>
      <c r="R133" s="160"/>
    </row>
    <row r="134" spans="1:20" ht="33">
      <c r="B134" s="160" t="s">
        <v>421</v>
      </c>
      <c r="C134" s="159" t="s">
        <v>422</v>
      </c>
      <c r="D134" s="12" t="s">
        <v>173</v>
      </c>
      <c r="E134" s="36" t="s">
        <v>423</v>
      </c>
      <c r="F134" s="8" t="s">
        <v>8</v>
      </c>
      <c r="G134" s="36"/>
      <c r="I134" s="36"/>
      <c r="J134" s="36"/>
      <c r="K134" s="36"/>
      <c r="L134" s="36"/>
      <c r="M134" s="160"/>
      <c r="N134" s="160"/>
      <c r="O134" s="160"/>
      <c r="P134" s="160"/>
      <c r="Q134" s="160"/>
      <c r="R134" s="160"/>
    </row>
    <row r="135" spans="1:20" ht="15.75">
      <c r="B135" s="36"/>
      <c r="D135" s="12" t="s">
        <v>173</v>
      </c>
      <c r="E135" s="43">
        <f>E133/E113</f>
        <v>260.86994563064053</v>
      </c>
      <c r="F135" s="8" t="s">
        <v>8</v>
      </c>
      <c r="G135" s="43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</row>
    <row r="136" spans="1:20" ht="15.75">
      <c r="B136" s="11" t="s">
        <v>424</v>
      </c>
      <c r="C136" s="83"/>
      <c r="D136" s="10"/>
      <c r="E136" s="84"/>
      <c r="F136" s="84"/>
      <c r="G136" s="84"/>
      <c r="H136" s="53"/>
      <c r="I136" s="85"/>
      <c r="M136" s="36"/>
      <c r="N136" s="36"/>
      <c r="O136" s="36"/>
      <c r="P136" s="36"/>
      <c r="Q136" s="36"/>
      <c r="R136" s="36"/>
      <c r="S136" s="36"/>
      <c r="T136" s="36"/>
    </row>
    <row r="137" spans="1:20" ht="15.75">
      <c r="B137" s="11" t="s">
        <v>425</v>
      </c>
      <c r="C137" s="83"/>
      <c r="D137" s="10"/>
      <c r="E137" s="84"/>
      <c r="F137" s="84"/>
      <c r="G137" s="84"/>
      <c r="H137" s="53"/>
      <c r="I137" s="85"/>
      <c r="M137" s="36"/>
      <c r="N137" s="36"/>
      <c r="O137" s="36"/>
      <c r="P137" s="36"/>
      <c r="Q137" s="36"/>
      <c r="R137" s="36"/>
      <c r="S137" s="36"/>
      <c r="T137" s="36"/>
    </row>
    <row r="138" spans="1:20" ht="15.75">
      <c r="B138" s="53" t="s">
        <v>426</v>
      </c>
      <c r="C138" s="83"/>
      <c r="D138" s="10"/>
      <c r="E138" s="84"/>
      <c r="F138" s="84"/>
      <c r="G138" s="84"/>
      <c r="H138" s="53"/>
      <c r="I138" s="85"/>
      <c r="M138" s="36"/>
      <c r="N138" s="36"/>
      <c r="O138" s="36"/>
      <c r="P138" s="36"/>
      <c r="Q138" s="36"/>
      <c r="R138" s="36"/>
      <c r="S138" s="36"/>
      <c r="T138" s="36"/>
    </row>
    <row r="139" spans="1:20" ht="33">
      <c r="B139" s="44" t="s">
        <v>427</v>
      </c>
      <c r="C139" s="44" t="s">
        <v>428</v>
      </c>
      <c r="D139" s="12" t="s">
        <v>173</v>
      </c>
      <c r="E139" s="36" t="s">
        <v>429</v>
      </c>
      <c r="F139" s="43" t="s">
        <v>174</v>
      </c>
      <c r="G139" s="36"/>
      <c r="L139" s="36"/>
      <c r="M139" s="36"/>
      <c r="N139" s="36"/>
      <c r="O139" s="36"/>
      <c r="P139" s="36"/>
      <c r="Q139" s="36"/>
      <c r="R139" s="36"/>
      <c r="S139" s="36"/>
    </row>
    <row r="140" spans="1:20" ht="18.75">
      <c r="B140" s="44"/>
      <c r="C140" s="44" t="s">
        <v>428</v>
      </c>
      <c r="D140" s="12" t="s">
        <v>173</v>
      </c>
      <c r="E140" s="51">
        <f>15*E36</f>
        <v>360</v>
      </c>
      <c r="F140" s="43" t="s">
        <v>174</v>
      </c>
      <c r="G140" s="51"/>
      <c r="L140" s="36"/>
      <c r="M140" s="36"/>
      <c r="N140" s="36"/>
      <c r="O140" s="36"/>
      <c r="P140" s="36"/>
      <c r="Q140" s="36"/>
      <c r="R140" s="36"/>
      <c r="S140" s="36"/>
    </row>
    <row r="141" spans="1:20" ht="65.25" thickBot="1">
      <c r="B141" s="44" t="s">
        <v>430</v>
      </c>
      <c r="C141" s="159" t="s">
        <v>431</v>
      </c>
      <c r="D141" s="12" t="s">
        <v>173</v>
      </c>
      <c r="E141" s="36">
        <f>((E179/E37)-1)*E42</f>
        <v>225</v>
      </c>
      <c r="F141" s="8" t="s">
        <v>174</v>
      </c>
      <c r="G141" s="45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432</v>
      </c>
      <c r="E142" s="159"/>
      <c r="G142" s="159"/>
      <c r="J142" s="160"/>
      <c r="K142" s="160"/>
      <c r="L142" s="160"/>
      <c r="N142"/>
      <c r="O142" s="87" t="s">
        <v>433</v>
      </c>
      <c r="P142" s="88"/>
      <c r="Q142" s="88"/>
      <c r="R142" s="88"/>
      <c r="S142" s="88"/>
      <c r="T142" s="89"/>
    </row>
    <row r="143" spans="1:20" ht="21" thickBot="1">
      <c r="B143" s="44" t="s">
        <v>434</v>
      </c>
      <c r="C143" s="159" t="s">
        <v>435</v>
      </c>
      <c r="D143" s="12" t="s">
        <v>173</v>
      </c>
      <c r="E143" s="43">
        <v>1</v>
      </c>
      <c r="G143" s="43"/>
      <c r="J143" s="160"/>
      <c r="K143" s="160"/>
      <c r="L143" s="160"/>
      <c r="O143" s="90" t="s">
        <v>436</v>
      </c>
      <c r="P143" s="91"/>
      <c r="Q143" s="91"/>
      <c r="R143" s="91"/>
      <c r="S143" s="91"/>
      <c r="T143" s="92"/>
    </row>
    <row r="144" spans="1:20" ht="15.75">
      <c r="B144" s="160" t="s">
        <v>437</v>
      </c>
      <c r="E144" s="159"/>
      <c r="G144" s="159"/>
      <c r="J144" s="160"/>
      <c r="K144" s="160"/>
      <c r="L144" s="160"/>
      <c r="O144" s="93" t="s">
        <v>438</v>
      </c>
      <c r="P144" s="94"/>
      <c r="Q144" s="95" t="s">
        <v>439</v>
      </c>
      <c r="R144" s="95" t="s">
        <v>440</v>
      </c>
      <c r="S144" s="96"/>
      <c r="T144" s="97" t="s">
        <v>441</v>
      </c>
    </row>
    <row r="145" spans="1:20" ht="16.5" thickBot="1">
      <c r="B145" s="8" t="s">
        <v>442</v>
      </c>
      <c r="C145" s="159" t="s">
        <v>443</v>
      </c>
      <c r="D145" s="12" t="s">
        <v>173</v>
      </c>
      <c r="E145" s="158" t="s">
        <v>444</v>
      </c>
      <c r="F145" s="43"/>
      <c r="G145" s="158"/>
      <c r="J145" s="98"/>
      <c r="K145" s="86"/>
      <c r="L145" s="86"/>
      <c r="O145" s="99">
        <f>IF(Q145&lt;&gt;2,($Q$146+(($P$145-1)*$E$44)),Q146)</f>
        <v>50</v>
      </c>
      <c r="P145" s="100">
        <f>INT(Q145/2)</f>
        <v>1</v>
      </c>
      <c r="Q145" s="48">
        <f>E180</f>
        <v>2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3" t="s">
        <v>445</v>
      </c>
      <c r="C146" s="159" t="s">
        <v>443</v>
      </c>
      <c r="D146" s="12" t="s">
        <v>173</v>
      </c>
      <c r="E146" s="103">
        <f>1.075-(E141/(200*E36))</f>
        <v>1.028125</v>
      </c>
      <c r="F146" s="43"/>
      <c r="G146" s="185" t="str">
        <f>IF(E146&gt;0.75,IF(E146&lt;1,"Ok","Not Ok"),"Not Ok ")</f>
        <v>Not Ok</v>
      </c>
      <c r="H146" s="185"/>
      <c r="L146" s="86"/>
      <c r="O146" s="104"/>
      <c r="P146" s="47" t="s">
        <v>446</v>
      </c>
      <c r="Q146" s="47">
        <f>IF(MOD(Q145,2)=0,$E$45*0.5,0)</f>
        <v>50</v>
      </c>
      <c r="R146" s="47">
        <f>IF(MOD(R145,2)=0,$E$42*0.5,0)</f>
        <v>37.5</v>
      </c>
      <c r="S146" s="47"/>
      <c r="T146" s="105"/>
    </row>
    <row r="147" spans="1:20" ht="15.75">
      <c r="B147" s="53"/>
      <c r="E147" s="158"/>
      <c r="F147" s="43"/>
      <c r="G147" s="158"/>
      <c r="J147" s="160"/>
      <c r="K147" s="160"/>
      <c r="L147" s="160"/>
      <c r="O147" s="106"/>
      <c r="P147" s="47" t="s">
        <v>447</v>
      </c>
      <c r="Q147" s="47">
        <f>2*R145*Q146^2</f>
        <v>20000</v>
      </c>
      <c r="R147" s="107">
        <f>2*Q145*R146^2</f>
        <v>5625</v>
      </c>
      <c r="S147" s="47"/>
      <c r="T147" s="108"/>
    </row>
    <row r="148" spans="1:20" ht="15.75">
      <c r="B148" s="8" t="s">
        <v>448</v>
      </c>
      <c r="C148" s="159" t="s">
        <v>449</v>
      </c>
      <c r="D148" s="12" t="s">
        <v>173</v>
      </c>
      <c r="E148" s="43">
        <f>IF(E141&gt;E140,E146,E143)</f>
        <v>1</v>
      </c>
      <c r="F148" s="43"/>
      <c r="G148" s="43"/>
      <c r="J148" s="160"/>
      <c r="K148" s="160"/>
      <c r="L148" s="160"/>
      <c r="O148" s="109">
        <f>$Q$145-2</f>
        <v>0</v>
      </c>
      <c r="P148" s="47"/>
      <c r="Q148" s="47">
        <f t="shared" ref="Q148:Q166" si="1">IF(O148&gt;0,R145*2*($E$44+Q146)^2,0)</f>
        <v>0</v>
      </c>
      <c r="R148" s="107">
        <f t="shared" ref="R148:R166" si="2">IF(S148&gt;0,$Q$145*2*(($E$42*S148+$R$146))^2,0)</f>
        <v>50625</v>
      </c>
      <c r="S148" s="47">
        <f>IF(R145&lt;&gt;2,IF(MOD(R145,2)=0,S145-1,S145),0)</f>
        <v>1</v>
      </c>
      <c r="T148" s="108"/>
    </row>
    <row r="149" spans="1:20" ht="33">
      <c r="B149" s="44" t="s">
        <v>450</v>
      </c>
      <c r="C149" s="44" t="s">
        <v>451</v>
      </c>
      <c r="D149" s="10" t="s">
        <v>173</v>
      </c>
      <c r="E149" s="36" t="s">
        <v>452</v>
      </c>
      <c r="F149" s="8" t="s">
        <v>8</v>
      </c>
      <c r="G149" s="36"/>
      <c r="J149" s="160"/>
      <c r="K149" s="160"/>
      <c r="L149" s="160"/>
      <c r="O149" s="106">
        <f>O148-2</f>
        <v>-2</v>
      </c>
      <c r="P149" s="47"/>
      <c r="Q149" s="47">
        <f t="shared" si="1"/>
        <v>0</v>
      </c>
      <c r="R149" s="107">
        <f t="shared" si="2"/>
        <v>0</v>
      </c>
      <c r="S149" s="47">
        <f>$S$148-1</f>
        <v>0</v>
      </c>
      <c r="T149" s="108"/>
    </row>
    <row r="150" spans="1:20" ht="15.75">
      <c r="B150" s="53"/>
      <c r="C150" s="83"/>
      <c r="D150" s="10" t="s">
        <v>173</v>
      </c>
      <c r="E150" s="43">
        <f>E148*E135</f>
        <v>260.86994563064053</v>
      </c>
      <c r="F150" s="8" t="s">
        <v>8</v>
      </c>
      <c r="G150" s="43"/>
      <c r="J150" s="160"/>
      <c r="K150" s="160"/>
      <c r="L150" s="160"/>
      <c r="O150" s="106">
        <f t="shared" ref="O150:O162" si="3">O149-2</f>
        <v>-4</v>
      </c>
      <c r="P150" s="47"/>
      <c r="Q150" s="47">
        <f t="shared" si="1"/>
        <v>0</v>
      </c>
      <c r="R150" s="107">
        <f t="shared" si="2"/>
        <v>0</v>
      </c>
      <c r="S150" s="47">
        <f>S149-1</f>
        <v>-1</v>
      </c>
      <c r="T150" s="108"/>
    </row>
    <row r="151" spans="1:20" ht="15.75">
      <c r="B151" s="53"/>
      <c r="D151" s="10"/>
      <c r="E151" s="84"/>
      <c r="F151" s="84"/>
      <c r="G151" s="84"/>
      <c r="H151" s="53"/>
      <c r="J151" s="160"/>
      <c r="K151" s="160"/>
      <c r="L151" s="160"/>
      <c r="O151" s="106">
        <f t="shared" si="3"/>
        <v>-6</v>
      </c>
      <c r="P151" s="47"/>
      <c r="Q151" s="47">
        <f t="shared" si="1"/>
        <v>0</v>
      </c>
      <c r="R151" s="107">
        <f t="shared" si="2"/>
        <v>0</v>
      </c>
      <c r="S151" s="47">
        <f t="shared" ref="S151:S166" si="4">S150-1</f>
        <v>-2</v>
      </c>
      <c r="T151" s="108"/>
    </row>
    <row r="152" spans="1:20" ht="15.75">
      <c r="A152" s="7" t="s">
        <v>453</v>
      </c>
      <c r="B152" s="11" t="s">
        <v>454</v>
      </c>
      <c r="C152" s="83"/>
      <c r="D152" s="10"/>
      <c r="E152" s="84"/>
      <c r="F152" s="84"/>
      <c r="G152" s="84"/>
      <c r="H152" s="53"/>
      <c r="I152" s="85"/>
      <c r="O152" s="106">
        <f t="shared" si="3"/>
        <v>-8</v>
      </c>
      <c r="P152" s="47"/>
      <c r="Q152" s="47">
        <f t="shared" si="1"/>
        <v>0</v>
      </c>
      <c r="R152" s="107">
        <f t="shared" si="2"/>
        <v>0</v>
      </c>
      <c r="S152" s="47">
        <f t="shared" si="4"/>
        <v>-3</v>
      </c>
      <c r="T152" s="108"/>
    </row>
    <row r="153" spans="1:20" ht="18.75">
      <c r="B153" s="110" t="s">
        <v>455</v>
      </c>
      <c r="C153" s="111" t="s">
        <v>456</v>
      </c>
      <c r="D153" s="10" t="s">
        <v>173</v>
      </c>
      <c r="E153" s="43" t="s">
        <v>457</v>
      </c>
      <c r="F153" s="43"/>
      <c r="G153" s="43"/>
      <c r="I153" s="43"/>
      <c r="J153" s="43"/>
      <c r="K153" s="43"/>
      <c r="L153" s="43"/>
      <c r="O153" s="106">
        <f t="shared" si="3"/>
        <v>-10</v>
      </c>
      <c r="P153" s="47"/>
      <c r="Q153" s="47">
        <f t="shared" si="1"/>
        <v>0</v>
      </c>
      <c r="R153" s="107">
        <f t="shared" si="2"/>
        <v>0</v>
      </c>
      <c r="S153" s="47">
        <f t="shared" si="4"/>
        <v>-4</v>
      </c>
      <c r="T153" s="108"/>
    </row>
    <row r="154" spans="1:20" ht="15.75">
      <c r="D154" s="10" t="s">
        <v>173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-12</v>
      </c>
      <c r="P154" s="47"/>
      <c r="Q154" s="47">
        <f t="shared" si="1"/>
        <v>0</v>
      </c>
      <c r="R154" s="107">
        <f t="shared" si="2"/>
        <v>0</v>
      </c>
      <c r="S154" s="47">
        <f t="shared" si="4"/>
        <v>-5</v>
      </c>
      <c r="T154" s="108"/>
    </row>
    <row r="155" spans="1:20" ht="33">
      <c r="B155" s="44" t="s">
        <v>458</v>
      </c>
      <c r="C155" s="159" t="s">
        <v>459</v>
      </c>
      <c r="D155" s="10" t="s">
        <v>173</v>
      </c>
      <c r="E155" s="51">
        <f>MIN((E66+E67),E5)</f>
        <v>13.2</v>
      </c>
      <c r="F155" s="43" t="s">
        <v>174</v>
      </c>
      <c r="G155" s="51"/>
      <c r="O155" s="106">
        <f t="shared" si="3"/>
        <v>-14</v>
      </c>
      <c r="P155" s="47"/>
      <c r="Q155" s="47">
        <f t="shared" si="1"/>
        <v>0</v>
      </c>
      <c r="R155" s="107">
        <f t="shared" si="2"/>
        <v>0</v>
      </c>
      <c r="S155" s="47">
        <f t="shared" si="4"/>
        <v>-6</v>
      </c>
      <c r="T155" s="108"/>
    </row>
    <row r="156" spans="1:20" ht="18.75">
      <c r="B156" s="8" t="s">
        <v>460</v>
      </c>
      <c r="C156" s="159" t="s">
        <v>461</v>
      </c>
      <c r="D156" s="10" t="s">
        <v>173</v>
      </c>
      <c r="E156" s="158" t="s">
        <v>462</v>
      </c>
      <c r="F156" s="43" t="s">
        <v>8</v>
      </c>
      <c r="G156" s="84"/>
      <c r="O156" s="106">
        <f t="shared" si="3"/>
        <v>-16</v>
      </c>
      <c r="P156" s="47"/>
      <c r="Q156" s="47">
        <f t="shared" si="1"/>
        <v>0</v>
      </c>
      <c r="R156" s="107">
        <f t="shared" si="2"/>
        <v>0</v>
      </c>
      <c r="S156" s="47">
        <f t="shared" si="4"/>
        <v>-7</v>
      </c>
      <c r="T156" s="108"/>
    </row>
    <row r="157" spans="1:20" ht="15.75">
      <c r="D157" s="12" t="s">
        <v>173</v>
      </c>
      <c r="E157" s="43">
        <f>((2.5*E154*E36*E155*MIN(E65,E11))/1000)</f>
        <v>248.76923076923077</v>
      </c>
      <c r="F157" s="43" t="s">
        <v>8</v>
      </c>
      <c r="G157" s="43"/>
      <c r="O157" s="106">
        <f t="shared" si="3"/>
        <v>-18</v>
      </c>
      <c r="P157" s="47"/>
      <c r="Q157" s="47">
        <f t="shared" si="1"/>
        <v>0</v>
      </c>
      <c r="R157" s="107">
        <f t="shared" si="2"/>
        <v>0</v>
      </c>
      <c r="S157" s="47">
        <f t="shared" si="4"/>
        <v>-8</v>
      </c>
      <c r="T157" s="108"/>
    </row>
    <row r="158" spans="1:20" ht="51.75">
      <c r="B158" s="44" t="s">
        <v>463</v>
      </c>
      <c r="C158" s="159" t="s">
        <v>464</v>
      </c>
      <c r="D158" s="12" t="s">
        <v>173</v>
      </c>
      <c r="E158" s="8" t="s">
        <v>465</v>
      </c>
      <c r="F158" s="85"/>
      <c r="G158" s="84"/>
      <c r="O158" s="106">
        <f t="shared" si="3"/>
        <v>-20</v>
      </c>
      <c r="P158" s="47"/>
      <c r="Q158" s="47">
        <f t="shared" si="1"/>
        <v>0</v>
      </c>
      <c r="R158" s="107">
        <f t="shared" si="2"/>
        <v>0</v>
      </c>
      <c r="S158" s="47">
        <f t="shared" si="4"/>
        <v>-9</v>
      </c>
      <c r="T158" s="108"/>
    </row>
    <row r="159" spans="1:20" ht="15.75">
      <c r="D159" s="12" t="s">
        <v>173</v>
      </c>
      <c r="E159" s="43">
        <f>E157/E113</f>
        <v>199.01538461538462</v>
      </c>
      <c r="F159" s="43" t="s">
        <v>8</v>
      </c>
      <c r="G159" s="43"/>
      <c r="O159" s="106">
        <f t="shared" si="3"/>
        <v>-22</v>
      </c>
      <c r="P159" s="47"/>
      <c r="Q159" s="47">
        <f t="shared" si="1"/>
        <v>0</v>
      </c>
      <c r="R159" s="107">
        <f t="shared" si="2"/>
        <v>0</v>
      </c>
      <c r="S159" s="47">
        <f t="shared" si="4"/>
        <v>-10</v>
      </c>
      <c r="T159" s="108"/>
    </row>
    <row r="160" spans="1:20" ht="32.25">
      <c r="B160" s="160" t="s">
        <v>466</v>
      </c>
      <c r="C160" s="83" t="s">
        <v>467</v>
      </c>
      <c r="D160" s="10" t="s">
        <v>173</v>
      </c>
      <c r="E160" s="85">
        <f>E159</f>
        <v>199.01538461538462</v>
      </c>
      <c r="F160" s="85" t="s">
        <v>8</v>
      </c>
      <c r="G160" s="85"/>
      <c r="O160" s="106">
        <f t="shared" si="3"/>
        <v>-24</v>
      </c>
      <c r="P160" s="47"/>
      <c r="Q160" s="47">
        <f t="shared" si="1"/>
        <v>0</v>
      </c>
      <c r="R160" s="107">
        <f t="shared" si="2"/>
        <v>0</v>
      </c>
      <c r="S160" s="47">
        <f t="shared" si="4"/>
        <v>-11</v>
      </c>
      <c r="T160" s="108"/>
    </row>
    <row r="161" spans="1:20" ht="15.75">
      <c r="E161" s="186"/>
      <c r="F161" s="186"/>
      <c r="G161" s="186"/>
      <c r="I161" s="43"/>
      <c r="O161" s="106">
        <f t="shared" si="3"/>
        <v>-26</v>
      </c>
      <c r="P161" s="47"/>
      <c r="Q161" s="47">
        <f t="shared" si="1"/>
        <v>0</v>
      </c>
      <c r="R161" s="107">
        <f t="shared" si="2"/>
        <v>0</v>
      </c>
      <c r="S161" s="47">
        <f t="shared" si="4"/>
        <v>-12</v>
      </c>
      <c r="T161" s="108"/>
    </row>
    <row r="162" spans="1:20" ht="15.75">
      <c r="A162" s="7" t="s">
        <v>468</v>
      </c>
      <c r="B162" s="113" t="s">
        <v>469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160"/>
      <c r="O162" s="106">
        <f t="shared" si="3"/>
        <v>-28</v>
      </c>
      <c r="P162" s="47"/>
      <c r="Q162" s="47">
        <f t="shared" si="1"/>
        <v>0</v>
      </c>
      <c r="R162" s="107">
        <f t="shared" si="2"/>
        <v>0</v>
      </c>
      <c r="S162" s="47">
        <f t="shared" si="4"/>
        <v>-13</v>
      </c>
      <c r="T162" s="108"/>
    </row>
    <row r="163" spans="1:20" ht="20.25">
      <c r="B163" s="36" t="s">
        <v>470</v>
      </c>
      <c r="C163" s="159" t="s">
        <v>471</v>
      </c>
      <c r="D163" s="10" t="s">
        <v>173</v>
      </c>
      <c r="E163" s="36" t="s">
        <v>665</v>
      </c>
      <c r="F163" s="36"/>
      <c r="G163" s="36"/>
      <c r="H163" s="36"/>
      <c r="I163" s="36"/>
      <c r="J163" s="36"/>
      <c r="K163" s="36"/>
      <c r="L163" s="36"/>
      <c r="M163" s="160"/>
      <c r="N163" s="160"/>
      <c r="O163" s="106"/>
      <c r="P163" s="47"/>
      <c r="Q163" s="47">
        <f t="shared" si="1"/>
        <v>0</v>
      </c>
      <c r="R163" s="107">
        <f t="shared" si="2"/>
        <v>0</v>
      </c>
      <c r="S163" s="47">
        <f t="shared" si="4"/>
        <v>-14</v>
      </c>
      <c r="T163" s="108"/>
    </row>
    <row r="164" spans="1:20" ht="15.75">
      <c r="B164" s="36"/>
      <c r="D164" s="10" t="s">
        <v>173</v>
      </c>
      <c r="E164" s="43">
        <f>SQRT((E166+E168)^2+(E170^2))</f>
        <v>955.45552561039847</v>
      </c>
      <c r="F164" s="36" t="s">
        <v>8</v>
      </c>
      <c r="G164" s="43"/>
      <c r="I164" s="36"/>
      <c r="J164" s="36"/>
      <c r="K164" s="36"/>
      <c r="L164" s="36"/>
      <c r="M164" s="160"/>
      <c r="N164" s="160"/>
      <c r="O164" s="106"/>
      <c r="P164" s="47"/>
      <c r="Q164" s="47">
        <f t="shared" si="1"/>
        <v>0</v>
      </c>
      <c r="R164" s="107">
        <f t="shared" si="2"/>
        <v>0</v>
      </c>
      <c r="S164" s="47">
        <f t="shared" si="4"/>
        <v>-15</v>
      </c>
      <c r="T164" s="108"/>
    </row>
    <row r="165" spans="1:20" ht="18.75">
      <c r="B165" s="36" t="s">
        <v>472</v>
      </c>
      <c r="C165" s="159" t="s">
        <v>473</v>
      </c>
      <c r="D165" s="10" t="s">
        <v>173</v>
      </c>
      <c r="E165" s="36" t="s">
        <v>474</v>
      </c>
      <c r="F165" s="36"/>
      <c r="G165" s="36"/>
      <c r="I165" s="36"/>
      <c r="J165" s="36"/>
      <c r="K165" s="36"/>
      <c r="L165" s="36"/>
      <c r="M165" s="160"/>
      <c r="N165" s="160"/>
      <c r="O165" s="106"/>
      <c r="P165" s="47"/>
      <c r="Q165" s="47">
        <f t="shared" si="1"/>
        <v>0</v>
      </c>
      <c r="R165" s="107">
        <f t="shared" si="2"/>
        <v>0</v>
      </c>
      <c r="S165" s="47">
        <f t="shared" si="4"/>
        <v>-16</v>
      </c>
      <c r="T165" s="108"/>
    </row>
    <row r="166" spans="1:20" ht="15.75">
      <c r="B166" s="113"/>
      <c r="D166" s="10" t="s">
        <v>173</v>
      </c>
      <c r="E166" s="43">
        <f>E26*((E5*E4)/E81)</f>
        <v>388.94929919999998</v>
      </c>
      <c r="F166" s="36" t="s">
        <v>8</v>
      </c>
      <c r="G166" s="43"/>
      <c r="I166" s="36"/>
      <c r="J166" s="36"/>
      <c r="K166" s="36"/>
      <c r="L166" s="36"/>
      <c r="M166" s="160"/>
      <c r="N166" s="160"/>
      <c r="O166" s="106"/>
      <c r="P166" s="47"/>
      <c r="Q166" s="47">
        <f t="shared" si="1"/>
        <v>0</v>
      </c>
      <c r="R166" s="107">
        <f t="shared" si="2"/>
        <v>0</v>
      </c>
      <c r="S166" s="47">
        <f t="shared" si="4"/>
        <v>-17</v>
      </c>
      <c r="T166" s="108"/>
    </row>
    <row r="167" spans="1:20" ht="18.75">
      <c r="B167" s="36" t="s">
        <v>475</v>
      </c>
      <c r="C167" s="159" t="s">
        <v>476</v>
      </c>
      <c r="D167" s="10" t="s">
        <v>173</v>
      </c>
      <c r="E167" s="8" t="s">
        <v>477</v>
      </c>
      <c r="I167" s="36"/>
      <c r="J167" s="36"/>
      <c r="K167" s="36"/>
      <c r="L167" s="36"/>
      <c r="M167" s="160"/>
      <c r="N167" s="160"/>
      <c r="O167" s="106"/>
      <c r="P167" s="47"/>
      <c r="Q167" s="47"/>
      <c r="R167" s="47"/>
      <c r="S167" s="47"/>
      <c r="T167" s="108"/>
    </row>
    <row r="168" spans="1:20" ht="15.75">
      <c r="B168" s="36"/>
      <c r="D168" s="10" t="s">
        <v>173</v>
      </c>
      <c r="E168" s="43">
        <f>E30/((E3-E5)/1000)</f>
        <v>545.87968780523693</v>
      </c>
      <c r="F168" s="36" t="s">
        <v>8</v>
      </c>
      <c r="G168" s="43"/>
      <c r="I168" s="36"/>
      <c r="J168" s="36"/>
      <c r="K168" s="36"/>
      <c r="L168" s="36"/>
      <c r="M168" s="160"/>
      <c r="N168" s="160"/>
      <c r="O168" s="106"/>
      <c r="P168" s="47"/>
      <c r="Q168" s="47"/>
      <c r="R168" s="47"/>
      <c r="S168" s="47"/>
      <c r="T168" s="108"/>
    </row>
    <row r="169" spans="1:20" ht="20.25">
      <c r="B169" s="36" t="s">
        <v>478</v>
      </c>
      <c r="C169" s="114" t="s">
        <v>479</v>
      </c>
      <c r="D169" s="115" t="s">
        <v>173</v>
      </c>
      <c r="E169" s="116" t="s">
        <v>480</v>
      </c>
      <c r="F169" s="36"/>
      <c r="G169" s="158"/>
      <c r="I169" s="36"/>
      <c r="J169" s="36"/>
      <c r="K169" s="36"/>
      <c r="L169" s="36"/>
      <c r="M169" s="160"/>
      <c r="N169" s="160"/>
      <c r="O169" s="106"/>
      <c r="P169" s="47"/>
      <c r="Q169" s="47">
        <f>IF(O169&gt;0,R164*2*($E$44+Q165)^2,0)</f>
        <v>0</v>
      </c>
      <c r="R169" s="47">
        <f>IF(S169&gt;0,$Q$145*2*(($E$42*S169+#REF!))^2,0)</f>
        <v>0</v>
      </c>
      <c r="S169" s="47">
        <f>S166-1</f>
        <v>-18</v>
      </c>
      <c r="T169" s="108"/>
    </row>
    <row r="170" spans="1:20" ht="18.75">
      <c r="B170" s="36"/>
      <c r="D170" s="10" t="s">
        <v>173</v>
      </c>
      <c r="E170" s="117">
        <f>E179*E29*1000*E172/E171</f>
        <v>197.45892351120827</v>
      </c>
      <c r="F170" s="36" t="s">
        <v>8</v>
      </c>
      <c r="G170" s="43"/>
      <c r="I170" s="36"/>
      <c r="J170" s="36"/>
      <c r="K170" s="36"/>
      <c r="L170" s="36" t="s">
        <v>481</v>
      </c>
      <c r="M170" s="160"/>
      <c r="N170" s="160"/>
      <c r="O170" s="118"/>
      <c r="P170" s="47"/>
      <c r="Q170" s="47">
        <f>IF(O170&gt;0,R165*2*($E$44+Q166)^2,0)</f>
        <v>0</v>
      </c>
      <c r="R170" s="47">
        <f>IF(S170&gt;0,$Q$145*2*(($E$42*S170+#REF!))^2,0)</f>
        <v>0</v>
      </c>
      <c r="S170" s="47">
        <f>S169-1</f>
        <v>-19</v>
      </c>
      <c r="T170" s="108"/>
    </row>
    <row r="171" spans="1:20" ht="18.75">
      <c r="B171" s="119"/>
      <c r="C171" s="120" t="s">
        <v>482</v>
      </c>
      <c r="D171" s="121" t="s">
        <v>173</v>
      </c>
      <c r="E171" s="122">
        <f>S184</f>
        <v>76250</v>
      </c>
      <c r="F171" s="119" t="s">
        <v>310</v>
      </c>
      <c r="G171" s="51"/>
      <c r="I171" s="36"/>
      <c r="J171" s="36"/>
      <c r="K171" s="36"/>
      <c r="L171" s="36">
        <f>37.5+75</f>
        <v>112.5</v>
      </c>
      <c r="M171" s="160"/>
      <c r="N171" s="160"/>
      <c r="O171" s="118"/>
      <c r="P171" s="47"/>
      <c r="Q171" s="47">
        <f>IF(O171&gt;0,R166*2*($E$44+Q169)^2,0)</f>
        <v>0</v>
      </c>
      <c r="R171" s="47">
        <f>IF(S171&gt;0,$Q$145*2*(($E$42*S171+#REF!))^2,0)</f>
        <v>0</v>
      </c>
      <c r="S171" s="47"/>
      <c r="T171" s="108"/>
    </row>
    <row r="172" spans="1:20" ht="15.75">
      <c r="B172" s="119"/>
      <c r="C172" s="120" t="s">
        <v>182</v>
      </c>
      <c r="D172" s="121" t="s">
        <v>173</v>
      </c>
      <c r="E172" s="117">
        <f>SQRT(((E173^2)+(((E181-1)*E42)/2)^2))</f>
        <v>123.11072252245131</v>
      </c>
      <c r="F172" s="8" t="s">
        <v>174</v>
      </c>
      <c r="G172" s="43"/>
      <c r="I172" s="36"/>
      <c r="J172" s="36"/>
      <c r="K172" s="36"/>
      <c r="L172" s="36">
        <f>4*(37.5^2+37.5^2)</f>
        <v>11250</v>
      </c>
      <c r="M172" s="160"/>
      <c r="N172" s="160"/>
      <c r="O172" s="123"/>
      <c r="P172" s="47"/>
      <c r="Q172" s="47">
        <f t="shared" ref="Q172:Q178" si="5">IF(O172&gt;0,R169*2*($E$44+Q170)^2,0)</f>
        <v>0</v>
      </c>
      <c r="R172" s="47">
        <f>IF(S172&gt;0,$Q$145*2*(($E$42*S172+#REF!))^2,0)</f>
        <v>0</v>
      </c>
      <c r="S172" s="47"/>
      <c r="T172" s="108"/>
    </row>
    <row r="173" spans="1:20" ht="15.75">
      <c r="B173" s="119" t="s">
        <v>483</v>
      </c>
      <c r="C173" s="120" t="s">
        <v>439</v>
      </c>
      <c r="D173" s="121" t="s">
        <v>173</v>
      </c>
      <c r="E173" s="122">
        <f>O145</f>
        <v>50</v>
      </c>
      <c r="F173" s="119" t="s">
        <v>174</v>
      </c>
      <c r="G173" s="51"/>
      <c r="I173" s="36"/>
      <c r="J173" s="36"/>
      <c r="K173" s="36"/>
      <c r="L173" s="36">
        <f>4*((112.5^2+112.5^2))</f>
        <v>101250</v>
      </c>
      <c r="M173" s="160"/>
      <c r="N173" s="160"/>
      <c r="O173" s="123"/>
      <c r="P173" s="47"/>
      <c r="Q173" s="47">
        <f t="shared" si="5"/>
        <v>0</v>
      </c>
      <c r="R173" s="47">
        <f>IF(S173&gt;0,$Q$145*2*(($E$42*S173+#REF!))^2,0)</f>
        <v>0</v>
      </c>
      <c r="S173" s="47"/>
      <c r="T173" s="108"/>
    </row>
    <row r="174" spans="1:20" ht="15.75">
      <c r="B174" s="119" t="s">
        <v>484</v>
      </c>
      <c r="C174" s="120" t="s">
        <v>440</v>
      </c>
      <c r="D174" s="121" t="s">
        <v>173</v>
      </c>
      <c r="E174" s="122">
        <f>T145</f>
        <v>112.5</v>
      </c>
      <c r="F174" s="119" t="s">
        <v>174</v>
      </c>
      <c r="G174" s="51"/>
      <c r="I174" s="36"/>
      <c r="J174" s="36"/>
      <c r="K174" s="36"/>
      <c r="L174" s="8">
        <f>4*(112.5^2+37.5^2)</f>
        <v>56250</v>
      </c>
      <c r="M174" s="160"/>
      <c r="N174" s="160"/>
      <c r="O174" s="118"/>
      <c r="P174" s="47"/>
      <c r="Q174" s="47">
        <f t="shared" si="5"/>
        <v>0</v>
      </c>
      <c r="R174" s="47">
        <f>IF(S174&gt;0,$Q$145*2*(($E$42*S174+#REF!))^2,0)</f>
        <v>0</v>
      </c>
      <c r="S174" s="47"/>
      <c r="T174" s="108"/>
    </row>
    <row r="175" spans="1:20" ht="33">
      <c r="B175" s="44" t="s">
        <v>485</v>
      </c>
      <c r="C175" s="159" t="s">
        <v>464</v>
      </c>
      <c r="D175" s="10" t="s">
        <v>173</v>
      </c>
      <c r="E175" s="43">
        <f>E160</f>
        <v>199.01538461538462</v>
      </c>
      <c r="F175" s="36" t="s">
        <v>8</v>
      </c>
      <c r="G175" s="43"/>
      <c r="I175" s="36"/>
      <c r="J175" s="36"/>
      <c r="K175" s="36"/>
      <c r="L175" s="8">
        <f>4*(112.5^2+37.5^2)</f>
        <v>56250</v>
      </c>
      <c r="M175" s="160"/>
      <c r="N175" s="160"/>
      <c r="O175" s="118"/>
      <c r="P175" s="47"/>
      <c r="Q175" s="47">
        <f t="shared" si="5"/>
        <v>0</v>
      </c>
      <c r="R175" s="47">
        <f>IF(S175&gt;0,$Q$145*2*(($E$42*S175+#REF!))^2,0)</f>
        <v>0</v>
      </c>
      <c r="S175" s="47"/>
      <c r="T175" s="108"/>
    </row>
    <row r="176" spans="1:20" ht="33">
      <c r="B176" s="44" t="s">
        <v>486</v>
      </c>
      <c r="C176" s="159" t="s">
        <v>451</v>
      </c>
      <c r="D176" s="10" t="s">
        <v>173</v>
      </c>
      <c r="E176" s="43">
        <f>E150</f>
        <v>260.86994563064053</v>
      </c>
      <c r="F176" s="36" t="s">
        <v>8</v>
      </c>
      <c r="G176" s="36"/>
      <c r="I176" s="36"/>
      <c r="J176" s="36"/>
      <c r="K176" s="36"/>
      <c r="L176" s="36">
        <f>L172+L173+L174+L175</f>
        <v>225000</v>
      </c>
      <c r="M176" s="160"/>
      <c r="N176" s="160"/>
      <c r="O176" s="118"/>
      <c r="P176" s="47"/>
      <c r="Q176" s="47">
        <f t="shared" si="5"/>
        <v>0</v>
      </c>
      <c r="R176" s="47">
        <f>IF(S176&gt;0,$Q$145*2*(($E$42*S176+#REF!))^2,0)</f>
        <v>0</v>
      </c>
      <c r="S176" s="47"/>
      <c r="T176" s="108"/>
    </row>
    <row r="177" spans="1:20" ht="18.75">
      <c r="B177" s="36" t="s">
        <v>487</v>
      </c>
      <c r="C177" s="159" t="s">
        <v>488</v>
      </c>
      <c r="D177" s="10" t="s">
        <v>173</v>
      </c>
      <c r="E177" s="36" t="s">
        <v>489</v>
      </c>
      <c r="F177" s="36"/>
      <c r="G177" s="36"/>
      <c r="I177" s="36"/>
      <c r="J177" s="36"/>
      <c r="K177" s="36"/>
      <c r="L177" s="36"/>
      <c r="M177" s="36"/>
      <c r="N177" s="160"/>
      <c r="O177" s="106"/>
      <c r="P177" s="47"/>
      <c r="Q177" s="47">
        <f t="shared" si="5"/>
        <v>0</v>
      </c>
      <c r="R177" s="47">
        <f>IF(S177&gt;0,$Q$145*2*(($E$42*S177+#REF!))^2,0)</f>
        <v>0</v>
      </c>
      <c r="S177" s="47"/>
      <c r="T177" s="108"/>
    </row>
    <row r="178" spans="1:20" ht="15.75">
      <c r="B178" s="12"/>
      <c r="D178" s="10" t="s">
        <v>173</v>
      </c>
      <c r="E178" s="43">
        <f>E164/MIN(E175,E176)</f>
        <v>4.8009128915179264</v>
      </c>
      <c r="F178" s="159" t="s">
        <v>229</v>
      </c>
      <c r="G178" s="43"/>
      <c r="J178" s="86"/>
      <c r="K178" s="86"/>
      <c r="L178" s="86"/>
      <c r="M178" s="160"/>
      <c r="N178" s="160"/>
      <c r="O178" s="106"/>
      <c r="P178" s="47"/>
      <c r="Q178" s="47">
        <f t="shared" si="5"/>
        <v>0</v>
      </c>
      <c r="R178" s="47">
        <f>IF(S178&gt;0,$Q$145*2*(($E$42*S178+#REF!))^2,0)</f>
        <v>0</v>
      </c>
      <c r="S178" s="47"/>
      <c r="T178" s="108"/>
    </row>
    <row r="179" spans="1:20" ht="17.25">
      <c r="B179" s="45" t="s">
        <v>490</v>
      </c>
      <c r="C179" s="83" t="s">
        <v>491</v>
      </c>
      <c r="D179" s="10" t="s">
        <v>173</v>
      </c>
      <c r="E179" s="124">
        <v>8</v>
      </c>
      <c r="F179" s="83" t="s">
        <v>229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7"/>
      <c r="Q179" s="47">
        <f>IF(O179&gt;0,R177*2*($E$44+Q178)^2,0)</f>
        <v>0</v>
      </c>
      <c r="R179" s="47">
        <f>IF(S179&gt;0,$Q$145*2*(($E$42*S179+#REF!))^2,0)</f>
        <v>0</v>
      </c>
      <c r="S179" s="47"/>
      <c r="T179" s="108"/>
    </row>
    <row r="180" spans="1:20" ht="17.25">
      <c r="B180" s="83" t="s">
        <v>227</v>
      </c>
      <c r="C180" s="83" t="s">
        <v>492</v>
      </c>
      <c r="D180" s="10" t="s">
        <v>173</v>
      </c>
      <c r="E180" s="124">
        <f>E37</f>
        <v>2</v>
      </c>
      <c r="F180" s="83" t="s">
        <v>229</v>
      </c>
      <c r="G180" s="126" t="s">
        <v>493</v>
      </c>
      <c r="I180" s="127"/>
      <c r="J180" s="127"/>
      <c r="K180" s="127"/>
      <c r="L180" s="127"/>
      <c r="M180" s="160"/>
      <c r="N180" s="160"/>
      <c r="O180" s="106"/>
      <c r="P180" s="47"/>
      <c r="Q180" s="47">
        <f>IF(O180&gt;0,R178*2*($E$44+#REF!)^2,0)</f>
        <v>0</v>
      </c>
      <c r="R180" s="47">
        <f>IF(S180&gt;0,$Q$145*2*(($E$42*S180+#REF!))^2,0)</f>
        <v>0</v>
      </c>
      <c r="S180" s="47"/>
      <c r="T180" s="108"/>
    </row>
    <row r="181" spans="1:20" ht="17.25">
      <c r="B181" s="83" t="s">
        <v>494</v>
      </c>
      <c r="C181" s="83" t="s">
        <v>495</v>
      </c>
      <c r="D181" s="10" t="s">
        <v>173</v>
      </c>
      <c r="E181" s="128">
        <f>E179/E180</f>
        <v>4</v>
      </c>
      <c r="F181" s="83" t="s">
        <v>229</v>
      </c>
      <c r="G181" s="129"/>
      <c r="I181" s="127"/>
      <c r="J181" s="127"/>
      <c r="K181" s="127"/>
      <c r="L181" s="127"/>
      <c r="M181" s="160"/>
      <c r="N181" s="160"/>
      <c r="O181" s="106"/>
      <c r="P181" s="47"/>
      <c r="Q181" s="47">
        <f>IF(O181&gt;0,#REF!*2*($E$44+Q179)^2,0)</f>
        <v>0</v>
      </c>
      <c r="R181" s="47">
        <f>IF(S181&gt;0,$Q$145*2*(($E$42*S181+#REF!))^2,0)</f>
        <v>0</v>
      </c>
      <c r="S181" s="47"/>
      <c r="T181" s="108"/>
    </row>
    <row r="182" spans="1:20" ht="17.25">
      <c r="B182" s="83" t="s">
        <v>496</v>
      </c>
      <c r="C182" s="83" t="s">
        <v>497</v>
      </c>
      <c r="D182" s="10" t="s">
        <v>173</v>
      </c>
      <c r="E182" s="130">
        <f>+((E181-1)*E44+1*E46)*2+E45</f>
        <v>650</v>
      </c>
      <c r="F182" s="83" t="s">
        <v>174</v>
      </c>
      <c r="G182" s="131"/>
      <c r="I182" s="131"/>
      <c r="J182" s="131"/>
      <c r="L182" s="131"/>
      <c r="M182" s="160"/>
      <c r="N182" s="160"/>
      <c r="O182" s="106"/>
      <c r="P182" s="47"/>
      <c r="Q182" s="47">
        <f>IF(O182&gt;0,R179*2*($E$44+Q180)^2,0)</f>
        <v>0</v>
      </c>
      <c r="R182" s="47">
        <f>IF(S182&gt;0,$Q$145*2*(($E$42*S182+#REF!))^2,0)</f>
        <v>0</v>
      </c>
      <c r="S182" s="47"/>
      <c r="T182" s="108"/>
    </row>
    <row r="183" spans="1:20" ht="15.75">
      <c r="B183" s="45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7"/>
      <c r="Q183" s="47">
        <f>IF(O183&gt;0,R180*2*($E$44+Q181)^2,0)</f>
        <v>0</v>
      </c>
      <c r="R183" s="47">
        <f>IF(S183&gt;0,$Q$145*2*(($E$42*S183+#REF!))^2,0)</f>
        <v>0</v>
      </c>
      <c r="S183" s="47"/>
      <c r="T183" s="108"/>
    </row>
    <row r="184" spans="1:20" ht="16.5" thickBot="1">
      <c r="A184" s="7" t="s">
        <v>498</v>
      </c>
      <c r="B184" s="11" t="s">
        <v>499</v>
      </c>
      <c r="O184" s="132"/>
      <c r="P184" s="133" t="s">
        <v>500</v>
      </c>
      <c r="Q184" s="133">
        <f>SUM(Q147:Q183)</f>
        <v>20000</v>
      </c>
      <c r="R184" s="133">
        <f>SUM(R147:R183)</f>
        <v>56250</v>
      </c>
      <c r="S184" s="134">
        <f>Q184+R184</f>
        <v>76250</v>
      </c>
      <c r="T184" s="135"/>
    </row>
    <row r="185" spans="1:20" ht="15.75">
      <c r="A185" s="7" t="s">
        <v>416</v>
      </c>
      <c r="B185" s="11" t="s">
        <v>417</v>
      </c>
    </row>
    <row r="186" spans="1:20" ht="48.75">
      <c r="B186" s="44" t="s">
        <v>501</v>
      </c>
      <c r="C186" s="159" t="s">
        <v>502</v>
      </c>
      <c r="D186" s="12" t="s">
        <v>173</v>
      </c>
      <c r="E186" s="43" t="s">
        <v>503</v>
      </c>
      <c r="F186" s="36"/>
      <c r="G186" s="36"/>
      <c r="I186" s="36"/>
      <c r="J186" s="36"/>
      <c r="K186" s="36"/>
      <c r="L186" s="36"/>
      <c r="M186" s="36"/>
      <c r="N186" s="160"/>
      <c r="O186" s="160"/>
    </row>
    <row r="187" spans="1:20" ht="15.75">
      <c r="B187" s="36"/>
      <c r="D187" s="12" t="s">
        <v>173</v>
      </c>
      <c r="E187" s="43">
        <f>((E53/SQRT(3))*((E54*E127)+(E55*E126)))/1000</f>
        <v>326.08743203830068</v>
      </c>
      <c r="F187" s="8" t="s">
        <v>8</v>
      </c>
      <c r="G187" s="43"/>
      <c r="I187" s="36"/>
      <c r="J187" s="36"/>
      <c r="K187" s="36"/>
      <c r="L187" s="36"/>
      <c r="M187" s="160"/>
      <c r="N187" s="160"/>
      <c r="O187" s="160"/>
    </row>
    <row r="188" spans="1:20" ht="33">
      <c r="B188" s="160" t="s">
        <v>504</v>
      </c>
      <c r="C188" s="159" t="s">
        <v>505</v>
      </c>
      <c r="D188" s="12" t="s">
        <v>173</v>
      </c>
      <c r="E188" s="36" t="s">
        <v>506</v>
      </c>
      <c r="F188" s="8" t="s">
        <v>8</v>
      </c>
      <c r="G188" s="36"/>
      <c r="I188" s="36"/>
      <c r="J188" s="36"/>
      <c r="K188" s="36"/>
      <c r="L188" s="36"/>
      <c r="M188" s="160"/>
      <c r="N188" s="160"/>
      <c r="O188" s="160"/>
    </row>
    <row r="189" spans="1:20" ht="15.75">
      <c r="B189" s="36"/>
      <c r="D189" s="12" t="s">
        <v>173</v>
      </c>
      <c r="E189" s="43">
        <f>E187/E113</f>
        <v>260.86994563064053</v>
      </c>
      <c r="F189" s="8" t="s">
        <v>8</v>
      </c>
      <c r="G189" s="43"/>
      <c r="I189" s="36"/>
      <c r="J189" s="36"/>
      <c r="K189" s="36"/>
      <c r="L189" s="36"/>
      <c r="M189" s="160"/>
      <c r="N189" s="160"/>
      <c r="O189" s="160"/>
    </row>
    <row r="190" spans="1:20" ht="15.75">
      <c r="B190" s="11" t="s">
        <v>507</v>
      </c>
      <c r="C190" s="83"/>
      <c r="D190" s="10"/>
      <c r="E190" s="84"/>
      <c r="F190" s="84"/>
      <c r="G190" s="84"/>
      <c r="H190" s="53"/>
      <c r="I190" s="85"/>
    </row>
    <row r="191" spans="1:20" ht="15.75">
      <c r="B191" s="11" t="s">
        <v>508</v>
      </c>
      <c r="C191" s="83"/>
      <c r="D191" s="10"/>
      <c r="E191" s="84"/>
      <c r="F191" s="84"/>
      <c r="G191" s="84"/>
      <c r="H191" s="53"/>
      <c r="I191" s="85"/>
    </row>
    <row r="192" spans="1:20" ht="15.75">
      <c r="B192" s="53" t="s">
        <v>509</v>
      </c>
      <c r="C192" s="83"/>
      <c r="D192" s="10"/>
      <c r="E192" s="84"/>
      <c r="F192" s="84"/>
      <c r="G192" s="84"/>
      <c r="H192" s="53"/>
      <c r="I192" s="85"/>
    </row>
    <row r="193" spans="1:12" ht="33">
      <c r="B193" s="44" t="s">
        <v>427</v>
      </c>
      <c r="C193" s="44" t="s">
        <v>510</v>
      </c>
      <c r="D193" s="12" t="s">
        <v>173</v>
      </c>
      <c r="E193" s="36" t="s">
        <v>511</v>
      </c>
      <c r="F193" s="43" t="s">
        <v>174</v>
      </c>
    </row>
    <row r="194" spans="1:12" ht="15.75">
      <c r="B194" s="44"/>
      <c r="C194" s="44"/>
      <c r="D194" s="12" t="s">
        <v>173</v>
      </c>
      <c r="E194" s="51">
        <f>15*E51</f>
        <v>360</v>
      </c>
      <c r="F194" s="43" t="s">
        <v>174</v>
      </c>
    </row>
    <row r="195" spans="1:12" ht="64.5">
      <c r="B195" s="44" t="s">
        <v>430</v>
      </c>
      <c r="C195" s="159" t="s">
        <v>512</v>
      </c>
      <c r="D195" s="12" t="s">
        <v>173</v>
      </c>
      <c r="E195" s="36">
        <f>((E227/E52)-1)*E57</f>
        <v>124.99999999999999</v>
      </c>
      <c r="F195" s="8" t="s">
        <v>174</v>
      </c>
      <c r="G195" s="45" t="str">
        <f>IF(E195&lt;E194,"Condition 1","Condition 2")</f>
        <v>Condition 1</v>
      </c>
      <c r="J195" s="45"/>
      <c r="K195" s="45"/>
      <c r="L195" s="45"/>
    </row>
    <row r="196" spans="1:12" ht="15.75">
      <c r="B196" s="160" t="s">
        <v>432</v>
      </c>
      <c r="E196" s="159"/>
      <c r="J196" s="160"/>
      <c r="K196" s="160"/>
      <c r="L196" s="160"/>
    </row>
    <row r="197" spans="1:12" ht="18.75">
      <c r="B197" s="44" t="s">
        <v>434</v>
      </c>
      <c r="C197" s="159" t="s">
        <v>513</v>
      </c>
      <c r="D197" s="12" t="s">
        <v>173</v>
      </c>
      <c r="E197" s="43">
        <v>1</v>
      </c>
      <c r="J197" s="160"/>
      <c r="K197" s="160"/>
      <c r="L197" s="160"/>
    </row>
    <row r="198" spans="1:12" ht="15.75">
      <c r="B198" s="160" t="s">
        <v>437</v>
      </c>
      <c r="E198" s="159"/>
      <c r="J198" s="160"/>
      <c r="K198" s="160"/>
      <c r="L198" s="160"/>
    </row>
    <row r="199" spans="1:12" ht="15.75">
      <c r="B199" s="8" t="s">
        <v>442</v>
      </c>
      <c r="C199" s="159" t="s">
        <v>443</v>
      </c>
      <c r="D199" s="12" t="s">
        <v>173</v>
      </c>
      <c r="E199" s="158" t="s">
        <v>514</v>
      </c>
      <c r="F199" s="43"/>
      <c r="J199" s="98"/>
      <c r="K199" s="86"/>
      <c r="L199" s="86"/>
    </row>
    <row r="200" spans="1:12" ht="15.75">
      <c r="B200" s="53" t="s">
        <v>445</v>
      </c>
      <c r="C200" s="159" t="s">
        <v>443</v>
      </c>
      <c r="D200" s="12" t="s">
        <v>173</v>
      </c>
      <c r="E200" s="43">
        <f>1.075-(E195/(200*E51))</f>
        <v>1.0489583333333332</v>
      </c>
      <c r="F200" s="43"/>
      <c r="J200" s="185" t="str">
        <f>IF(E200&gt;0.75,IF(E200&lt;1,"Ok","Not Ok"),"Not Ok ")</f>
        <v>Not Ok</v>
      </c>
      <c r="K200" s="185"/>
      <c r="L200" s="185"/>
    </row>
    <row r="201" spans="1:12" ht="15.75">
      <c r="B201" s="53"/>
      <c r="E201" s="158"/>
      <c r="F201" s="43"/>
      <c r="J201" s="160"/>
      <c r="K201" s="160"/>
      <c r="L201" s="160"/>
    </row>
    <row r="202" spans="1:12" ht="15.75">
      <c r="B202" s="8" t="s">
        <v>448</v>
      </c>
      <c r="D202" s="12" t="s">
        <v>173</v>
      </c>
      <c r="E202" s="43">
        <f>IF(E195&gt;E194,E200,E197)</f>
        <v>1</v>
      </c>
      <c r="F202" s="43"/>
      <c r="J202" s="160"/>
      <c r="K202" s="160"/>
      <c r="L202" s="160"/>
    </row>
    <row r="203" spans="1:12" ht="32.25">
      <c r="B203" s="160" t="s">
        <v>515</v>
      </c>
      <c r="C203" s="83" t="s">
        <v>516</v>
      </c>
      <c r="D203" s="10" t="s">
        <v>173</v>
      </c>
      <c r="E203" s="85" t="s">
        <v>517</v>
      </c>
      <c r="F203" s="53" t="s">
        <v>8</v>
      </c>
      <c r="J203" s="160"/>
      <c r="K203" s="160"/>
      <c r="L203" s="160"/>
    </row>
    <row r="204" spans="1:12" ht="15.75">
      <c r="B204" s="53"/>
      <c r="C204" s="83"/>
      <c r="D204" s="10" t="s">
        <v>173</v>
      </c>
      <c r="E204" s="85">
        <f>E202*E189</f>
        <v>260.86994563064053</v>
      </c>
      <c r="F204" s="53" t="s">
        <v>8</v>
      </c>
      <c r="J204" s="160"/>
      <c r="K204" s="160"/>
      <c r="L204" s="160"/>
    </row>
    <row r="205" spans="1:12" ht="15.75">
      <c r="B205" s="53"/>
      <c r="D205" s="10"/>
      <c r="E205" s="84"/>
      <c r="F205" s="84"/>
      <c r="G205" s="84"/>
      <c r="H205" s="53"/>
      <c r="J205" s="160"/>
      <c r="K205" s="160"/>
      <c r="L205" s="160"/>
    </row>
    <row r="206" spans="1:12" ht="15.75">
      <c r="A206" s="7" t="s">
        <v>453</v>
      </c>
      <c r="B206" s="11" t="s">
        <v>518</v>
      </c>
      <c r="C206" s="83"/>
      <c r="D206" s="10"/>
      <c r="E206" s="84"/>
      <c r="F206" s="84"/>
      <c r="G206" s="84"/>
      <c r="H206" s="85"/>
    </row>
    <row r="207" spans="1:12" ht="18.75">
      <c r="B207" s="110" t="s">
        <v>519</v>
      </c>
      <c r="C207" s="111" t="s">
        <v>520</v>
      </c>
      <c r="D207" s="10" t="s">
        <v>173</v>
      </c>
      <c r="E207" s="43" t="s">
        <v>521</v>
      </c>
      <c r="F207" s="43"/>
      <c r="G207" s="43"/>
      <c r="I207" s="43"/>
      <c r="J207" s="43"/>
      <c r="K207" s="43"/>
      <c r="L207" s="43"/>
    </row>
    <row r="208" spans="1:12" ht="15.75">
      <c r="C208" s="111"/>
      <c r="D208" s="10" t="s">
        <v>173</v>
      </c>
      <c r="E208" s="43">
        <f>MIN((E58/(3*E124)),(E57/(3*E124))-0.25,(E53/E73),1)</f>
        <v>0.64102564102564108</v>
      </c>
      <c r="F208" s="53"/>
      <c r="G208" s="43"/>
      <c r="I208" s="85"/>
    </row>
    <row r="209" spans="1:24" ht="48.75">
      <c r="B209" s="44" t="s">
        <v>522</v>
      </c>
      <c r="C209" s="159" t="s">
        <v>523</v>
      </c>
      <c r="D209" s="10" t="s">
        <v>173</v>
      </c>
      <c r="E209" s="51">
        <f>MIN((E74*2),E6)</f>
        <v>9.6</v>
      </c>
      <c r="F209" s="43" t="s">
        <v>174</v>
      </c>
      <c r="G209" s="51"/>
    </row>
    <row r="210" spans="1:24" ht="18.75">
      <c r="B210" s="8" t="s">
        <v>460</v>
      </c>
      <c r="C210" s="159" t="s">
        <v>524</v>
      </c>
      <c r="D210" s="10" t="s">
        <v>173</v>
      </c>
      <c r="E210" s="158" t="s">
        <v>525</v>
      </c>
      <c r="F210" s="53"/>
      <c r="G210" s="84"/>
      <c r="I210" s="43"/>
    </row>
    <row r="211" spans="1:24" ht="15.75">
      <c r="D211" s="12" t="s">
        <v>173</v>
      </c>
      <c r="E211" s="43">
        <f>((2.5*E208*E51*E209*E73)/1000)</f>
        <v>180.92307692307693</v>
      </c>
      <c r="F211" s="43" t="s">
        <v>8</v>
      </c>
      <c r="G211" s="43"/>
    </row>
    <row r="212" spans="1:24" ht="51.75">
      <c r="B212" s="44" t="s">
        <v>526</v>
      </c>
      <c r="C212" s="159" t="s">
        <v>527</v>
      </c>
      <c r="D212" s="12" t="s">
        <v>173</v>
      </c>
      <c r="E212" s="8" t="s">
        <v>528</v>
      </c>
      <c r="F212" s="85"/>
      <c r="G212" s="84"/>
    </row>
    <row r="213" spans="1:24" ht="15.75">
      <c r="D213" s="12" t="s">
        <v>173</v>
      </c>
      <c r="E213" s="43">
        <f>E211/E113</f>
        <v>144.73846153846154</v>
      </c>
      <c r="F213" s="43" t="s">
        <v>8</v>
      </c>
      <c r="G213" s="43"/>
    </row>
    <row r="214" spans="1:24" ht="32.25">
      <c r="B214" s="160" t="s">
        <v>529</v>
      </c>
      <c r="C214" s="83" t="s">
        <v>530</v>
      </c>
      <c r="D214" s="10" t="s">
        <v>173</v>
      </c>
      <c r="E214" s="85">
        <f>E213</f>
        <v>144.73846153846154</v>
      </c>
      <c r="F214" s="85" t="s">
        <v>8</v>
      </c>
      <c r="G214" s="85"/>
    </row>
    <row r="215" spans="1:24" ht="15.75">
      <c r="E215" s="186"/>
      <c r="F215" s="186"/>
      <c r="G215" s="186"/>
      <c r="I215" s="43"/>
    </row>
    <row r="216" spans="1:24" ht="15.75">
      <c r="A216" s="7" t="s">
        <v>468</v>
      </c>
      <c r="B216" s="113" t="s">
        <v>531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160"/>
      <c r="O216" s="160"/>
    </row>
    <row r="217" spans="1:24" ht="20.25">
      <c r="B217" s="36" t="s">
        <v>532</v>
      </c>
      <c r="C217" s="159" t="s">
        <v>533</v>
      </c>
      <c r="D217" s="10" t="s">
        <v>173</v>
      </c>
      <c r="E217" s="36" t="s">
        <v>534</v>
      </c>
      <c r="F217" s="36"/>
      <c r="G217" s="36"/>
      <c r="H217" s="36"/>
      <c r="I217" s="36"/>
      <c r="J217" s="36"/>
      <c r="K217" s="36"/>
      <c r="L217" s="36"/>
      <c r="M217" s="36"/>
      <c r="N217" s="160"/>
      <c r="O217" s="160"/>
      <c r="V217" s="36"/>
      <c r="W217" s="36"/>
      <c r="X217" s="36"/>
    </row>
    <row r="218" spans="1:24" ht="15.75">
      <c r="B218" s="36"/>
      <c r="D218" s="10" t="s">
        <v>173</v>
      </c>
      <c r="E218" s="43">
        <f>SQRT((E220^2)+(E222^2))</f>
        <v>745.5960709495024</v>
      </c>
      <c r="F218" s="36" t="s">
        <v>8</v>
      </c>
      <c r="G218" s="43"/>
      <c r="I218" s="36"/>
      <c r="J218" s="36"/>
      <c r="K218" s="36"/>
      <c r="L218" s="36"/>
      <c r="M218" s="160"/>
      <c r="N218" s="160"/>
      <c r="O218" s="160"/>
      <c r="V218" s="36"/>
      <c r="W218" s="36"/>
      <c r="X218" s="36"/>
    </row>
    <row r="219" spans="1:24" ht="18.75">
      <c r="B219" s="36" t="s">
        <v>535</v>
      </c>
      <c r="C219" s="159" t="s">
        <v>536</v>
      </c>
      <c r="D219" s="10" t="s">
        <v>173</v>
      </c>
      <c r="E219" s="36" t="s">
        <v>537</v>
      </c>
      <c r="F219" s="36"/>
      <c r="G219" s="36"/>
      <c r="I219" s="36"/>
      <c r="J219" s="36"/>
      <c r="K219" s="36"/>
      <c r="L219" s="36"/>
      <c r="M219" s="36"/>
      <c r="N219" s="160"/>
      <c r="O219" s="160"/>
      <c r="V219" s="36"/>
      <c r="W219" s="36"/>
      <c r="X219" s="36"/>
    </row>
    <row r="220" spans="1:24" ht="15.75">
      <c r="B220" s="113"/>
      <c r="D220" s="10" t="s">
        <v>173</v>
      </c>
      <c r="E220" s="43">
        <f>(((E3-E5-E5)*E6)/E81)*E26</f>
        <v>679.95002879999981</v>
      </c>
      <c r="F220" s="36" t="s">
        <v>8</v>
      </c>
      <c r="I220" s="36"/>
      <c r="J220" s="36"/>
      <c r="K220" s="36"/>
      <c r="L220" s="36"/>
      <c r="M220" s="160"/>
      <c r="N220" s="36"/>
      <c r="O220" s="36"/>
      <c r="P220" s="36"/>
      <c r="Q220" s="83"/>
      <c r="R220" s="83"/>
      <c r="S220" s="36"/>
      <c r="T220" s="36"/>
      <c r="U220" s="36"/>
      <c r="V220" s="36"/>
      <c r="W220" s="36"/>
      <c r="X220" s="36"/>
    </row>
    <row r="221" spans="1:24" ht="18.75">
      <c r="B221" s="36" t="s">
        <v>538</v>
      </c>
      <c r="C221" s="159" t="s">
        <v>539</v>
      </c>
      <c r="D221" s="10" t="s">
        <v>173</v>
      </c>
      <c r="E221" s="8" t="s">
        <v>540</v>
      </c>
      <c r="I221" s="36"/>
      <c r="J221" s="36"/>
      <c r="K221" s="103"/>
      <c r="L221" s="36"/>
      <c r="M221" s="160"/>
      <c r="N221" s="160"/>
      <c r="O221" s="160"/>
      <c r="P221" s="8" t="s">
        <v>541</v>
      </c>
      <c r="Q221" s="8">
        <v>1</v>
      </c>
      <c r="R221" s="83"/>
      <c r="S221" s="36"/>
      <c r="T221" s="36"/>
      <c r="U221" s="36"/>
      <c r="V221" s="36"/>
      <c r="W221" s="36"/>
      <c r="X221" s="36"/>
    </row>
    <row r="222" spans="1:24" ht="15.75">
      <c r="B222" s="36"/>
      <c r="D222" s="10" t="s">
        <v>173</v>
      </c>
      <c r="E222" s="43">
        <f>E32</f>
        <v>305.91086831006004</v>
      </c>
      <c r="F222" s="36" t="s">
        <v>8</v>
      </c>
      <c r="G222" s="36"/>
      <c r="I222" s="36"/>
      <c r="J222" s="36"/>
      <c r="K222" s="39"/>
      <c r="L222" s="36"/>
      <c r="M222" s="160"/>
      <c r="N222" s="160"/>
      <c r="O222" s="160"/>
      <c r="P222" s="8" t="s">
        <v>542</v>
      </c>
      <c r="Q222" s="8">
        <v>0.7</v>
      </c>
      <c r="R222" s="83"/>
      <c r="S222" s="36"/>
      <c r="T222" s="36"/>
      <c r="U222" s="36"/>
      <c r="V222" s="36"/>
      <c r="W222" s="36"/>
      <c r="X222" s="36"/>
    </row>
    <row r="223" spans="1:24" ht="33">
      <c r="B223" s="44" t="s">
        <v>543</v>
      </c>
      <c r="C223" s="159" t="s">
        <v>544</v>
      </c>
      <c r="D223" s="10" t="s">
        <v>173</v>
      </c>
      <c r="E223" s="43">
        <f>E204</f>
        <v>260.86994563064053</v>
      </c>
      <c r="F223" s="36" t="s">
        <v>8</v>
      </c>
      <c r="G223" s="36"/>
      <c r="I223" s="36"/>
      <c r="J223" s="36"/>
      <c r="K223" s="36"/>
      <c r="L223" s="36"/>
      <c r="M223" s="160"/>
      <c r="N223" s="160"/>
      <c r="O223" s="160"/>
      <c r="P223" s="8" t="s">
        <v>545</v>
      </c>
      <c r="Q223" s="8">
        <v>0.7</v>
      </c>
      <c r="R223" s="83"/>
      <c r="S223" s="36"/>
      <c r="T223" s="36"/>
      <c r="U223" s="36"/>
      <c r="V223" s="36"/>
      <c r="W223" s="36"/>
      <c r="X223" s="36"/>
    </row>
    <row r="224" spans="1:24" ht="33">
      <c r="B224" s="44" t="s">
        <v>546</v>
      </c>
      <c r="C224" s="159" t="s">
        <v>527</v>
      </c>
      <c r="D224" s="10" t="s">
        <v>173</v>
      </c>
      <c r="E224" s="43">
        <f>E214</f>
        <v>144.73846153846154</v>
      </c>
      <c r="F224" s="36" t="s">
        <v>8</v>
      </c>
      <c r="G224" s="43"/>
      <c r="I224" s="36"/>
      <c r="J224" s="36"/>
      <c r="K224" s="36"/>
      <c r="L224" s="36"/>
      <c r="M224" s="160"/>
      <c r="N224" s="160"/>
      <c r="O224" s="160"/>
      <c r="P224" s="8" t="s">
        <v>547</v>
      </c>
      <c r="Q224" s="8">
        <v>0.5</v>
      </c>
      <c r="R224" s="83"/>
      <c r="S224" s="36"/>
      <c r="T224" s="36"/>
      <c r="U224" s="36"/>
      <c r="V224" s="36"/>
      <c r="W224" s="36"/>
      <c r="X224" s="36"/>
    </row>
    <row r="225" spans="1:27" ht="18.75">
      <c r="B225" s="36" t="s">
        <v>487</v>
      </c>
      <c r="C225" s="159" t="s">
        <v>488</v>
      </c>
      <c r="D225" s="10" t="s">
        <v>173</v>
      </c>
      <c r="E225" s="36" t="s">
        <v>548</v>
      </c>
      <c r="F225" s="36"/>
      <c r="G225" s="36"/>
      <c r="I225" s="36"/>
      <c r="J225" s="36"/>
      <c r="K225" s="36"/>
      <c r="L225" s="36"/>
      <c r="M225" s="36"/>
      <c r="N225" s="160"/>
      <c r="O225" s="160"/>
      <c r="P225" s="83"/>
      <c r="Q225" s="83"/>
      <c r="R225" s="83"/>
      <c r="S225" s="83"/>
      <c r="T225" s="36"/>
      <c r="U225" s="36"/>
      <c r="V225" s="36"/>
      <c r="W225" s="36"/>
      <c r="X225" s="36"/>
    </row>
    <row r="226" spans="1:27" ht="15.75">
      <c r="B226" s="12"/>
      <c r="D226" s="10" t="s">
        <v>173</v>
      </c>
      <c r="E226" s="43">
        <f>E218/(MIN(E224,E223))</f>
        <v>5.1513333983543426</v>
      </c>
      <c r="F226" s="159" t="s">
        <v>229</v>
      </c>
      <c r="G226" s="43"/>
      <c r="J226" s="45"/>
      <c r="K226" s="45"/>
      <c r="L226" s="45"/>
      <c r="M226" s="160"/>
      <c r="N226" s="160"/>
      <c r="O226" s="160"/>
      <c r="P226" s="83"/>
      <c r="Q226" s="83"/>
      <c r="R226" s="83"/>
      <c r="S226" s="36"/>
      <c r="T226" s="36"/>
      <c r="U226" s="36"/>
      <c r="V226" s="36"/>
      <c r="W226" s="36"/>
      <c r="X226" s="36"/>
    </row>
    <row r="227" spans="1:27" ht="17.25">
      <c r="B227" s="45" t="s">
        <v>549</v>
      </c>
      <c r="C227" s="83" t="s">
        <v>550</v>
      </c>
      <c r="D227" s="10" t="s">
        <v>173</v>
      </c>
      <c r="E227" s="124">
        <v>8</v>
      </c>
      <c r="F227" s="83" t="s">
        <v>229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36"/>
      <c r="T227" s="36"/>
      <c r="U227" s="36"/>
      <c r="V227" s="36"/>
      <c r="W227" s="36"/>
      <c r="X227" s="36"/>
    </row>
    <row r="228" spans="1:27" ht="17.25">
      <c r="B228" s="83" t="s">
        <v>227</v>
      </c>
      <c r="C228" s="83" t="s">
        <v>492</v>
      </c>
      <c r="D228" s="10" t="s">
        <v>173</v>
      </c>
      <c r="E228" s="124">
        <v>2</v>
      </c>
      <c r="F228" s="83" t="s">
        <v>229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5"/>
      <c r="S228" s="36"/>
      <c r="T228" s="36"/>
      <c r="U228" s="36"/>
      <c r="V228" s="36"/>
      <c r="W228" s="36"/>
    </row>
    <row r="229" spans="1:27" ht="17.25">
      <c r="B229" s="83" t="s">
        <v>494</v>
      </c>
      <c r="C229" s="83" t="s">
        <v>495</v>
      </c>
      <c r="D229" s="10" t="s">
        <v>173</v>
      </c>
      <c r="E229" s="128">
        <f>E227/E228</f>
        <v>4</v>
      </c>
      <c r="F229" s="83" t="s">
        <v>229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8"/>
      <c r="T229" s="12"/>
      <c r="U229" s="36"/>
      <c r="V229" s="36"/>
      <c r="W229" s="36"/>
    </row>
    <row r="230" spans="1:27" ht="17.25">
      <c r="B230" s="83" t="s">
        <v>551</v>
      </c>
      <c r="C230" s="83" t="s">
        <v>552</v>
      </c>
      <c r="D230" s="10" t="s">
        <v>173</v>
      </c>
      <c r="E230" s="138">
        <f>2*E58+(E228-1)*E61*2+E61</f>
        <v>400</v>
      </c>
      <c r="F230" s="83" t="s">
        <v>174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36"/>
      <c r="T230" s="36"/>
      <c r="U230" s="36"/>
      <c r="V230" s="36"/>
      <c r="W230" s="140"/>
      <c r="Z230" s="39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36"/>
      <c r="T231" s="36"/>
      <c r="U231" s="36"/>
      <c r="V231" s="36"/>
      <c r="W231" s="103"/>
      <c r="AA231" s="39"/>
    </row>
    <row r="232" spans="1:27" ht="15.75">
      <c r="A232" s="141" t="s">
        <v>553</v>
      </c>
      <c r="B232" s="113" t="s">
        <v>554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36"/>
      <c r="U232" s="36"/>
      <c r="V232" s="36"/>
      <c r="W232" s="36"/>
      <c r="X232" s="36"/>
    </row>
    <row r="233" spans="1:27" ht="15.75">
      <c r="B233" s="113" t="s">
        <v>555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36"/>
      <c r="U233" s="36"/>
      <c r="V233" s="36"/>
      <c r="W233" s="36"/>
      <c r="X233" s="36"/>
    </row>
    <row r="234" spans="1:27" ht="20.25">
      <c r="B234" s="36" t="s">
        <v>556</v>
      </c>
      <c r="C234" s="159" t="s">
        <v>557</v>
      </c>
      <c r="D234" s="10" t="s">
        <v>173</v>
      </c>
      <c r="E234" s="51">
        <f>((E68*E66)+(2*E69*E67))</f>
        <v>3040</v>
      </c>
      <c r="F234" s="8" t="s">
        <v>407</v>
      </c>
      <c r="G234" s="51">
        <f>((E68*E66)+(2*E69*E67))-(E181*E118*E66+E181*E118*E67)</f>
        <v>1376</v>
      </c>
      <c r="I234" s="10"/>
      <c r="J234" s="10"/>
      <c r="K234" s="10"/>
      <c r="L234"/>
      <c r="M234"/>
      <c r="N234" s="160"/>
      <c r="O234" s="160"/>
      <c r="P234" s="45"/>
      <c r="Q234" s="45"/>
      <c r="R234" s="45"/>
      <c r="S234" s="36"/>
      <c r="T234" s="36"/>
      <c r="U234" s="36"/>
      <c r="V234" s="36"/>
      <c r="W234" s="36"/>
      <c r="X234" s="36"/>
    </row>
    <row r="235" spans="1:27" ht="20.25">
      <c r="B235" s="36" t="s">
        <v>558</v>
      </c>
      <c r="C235" s="159" t="s">
        <v>559</v>
      </c>
      <c r="D235" s="12" t="s">
        <v>173</v>
      </c>
      <c r="E235" s="51">
        <f>+E4*E5</f>
        <v>2756.16</v>
      </c>
      <c r="F235" s="8" t="s">
        <v>407</v>
      </c>
      <c r="G235" s="51">
        <f>+E4*E5-(E181*E36*E5)</f>
        <v>1488.96</v>
      </c>
      <c r="K235" s="143"/>
      <c r="L235"/>
      <c r="M235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7" ht="15.75">
      <c r="B236" s="45" t="s">
        <v>560</v>
      </c>
      <c r="C236" s="83"/>
      <c r="D236" s="10" t="s">
        <v>173</v>
      </c>
      <c r="E236" s="84">
        <f>E235/E234</f>
        <v>0.90663157894736834</v>
      </c>
      <c r="F236" s="125" t="str">
        <f>IF(E234&gt;=E235,"&lt;1,Satisfied","&gt;1,Unsatisfied")</f>
        <v>&lt;1,Satisfied</v>
      </c>
      <c r="G236" s="84" t="s">
        <v>561</v>
      </c>
      <c r="K236" s="10"/>
      <c r="L236"/>
      <c r="M236"/>
      <c r="N236" s="160"/>
      <c r="O236" s="160"/>
      <c r="P236" s="83"/>
      <c r="Q236" s="83"/>
      <c r="R236" s="83"/>
      <c r="S236" s="83"/>
      <c r="T236" s="36"/>
      <c r="U236" s="36"/>
      <c r="V236" s="36"/>
      <c r="W236" s="36"/>
      <c r="X236" s="36"/>
    </row>
    <row r="237" spans="1:27" ht="15.75">
      <c r="B237" s="45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36"/>
      <c r="U237" s="36"/>
      <c r="V237" s="36"/>
      <c r="W237" s="36"/>
      <c r="X237" s="36"/>
    </row>
    <row r="238" spans="1:27" ht="15.75">
      <c r="A238" s="7" t="s">
        <v>562</v>
      </c>
      <c r="B238" s="113" t="s">
        <v>563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36"/>
      <c r="U238" s="36"/>
      <c r="V238" s="36"/>
      <c r="W238" s="36"/>
      <c r="X238" s="36"/>
    </row>
    <row r="239" spans="1:27" ht="15.75">
      <c r="B239" s="45" t="s">
        <v>564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36"/>
      <c r="U239" s="36"/>
      <c r="V239" s="36"/>
      <c r="W239" s="36"/>
      <c r="X239" s="36"/>
    </row>
    <row r="240" spans="1:27" ht="15.75">
      <c r="B240" s="45" t="s">
        <v>565</v>
      </c>
      <c r="C240" s="83"/>
      <c r="D240" s="45"/>
      <c r="E240" s="45"/>
      <c r="F240" s="45"/>
      <c r="G240" s="45"/>
      <c r="H240" s="45"/>
      <c r="I240" s="45"/>
      <c r="J240" s="45"/>
      <c r="K240" s="45"/>
      <c r="L240"/>
      <c r="M240"/>
      <c r="N240" s="160"/>
      <c r="O240" s="160"/>
      <c r="P240" s="83"/>
      <c r="Q240" s="83"/>
      <c r="R240" s="83"/>
      <c r="S240" s="83"/>
      <c r="T240" s="36"/>
      <c r="U240" s="36"/>
      <c r="V240" s="36"/>
      <c r="W240" s="36"/>
      <c r="X240" s="36"/>
    </row>
    <row r="241" spans="1:24" ht="17.25">
      <c r="B241" s="45" t="s">
        <v>566</v>
      </c>
      <c r="C241" s="83"/>
      <c r="D241" s="45"/>
      <c r="E241" s="45"/>
      <c r="F241" s="45"/>
      <c r="G241" s="45"/>
      <c r="H241" s="45"/>
      <c r="I241" s="45"/>
      <c r="J241" s="45"/>
      <c r="K241" s="45"/>
      <c r="L241"/>
      <c r="M241"/>
      <c r="N241" s="160"/>
      <c r="O241" s="160"/>
      <c r="P241" s="83"/>
      <c r="Q241" s="83"/>
      <c r="R241" s="83"/>
      <c r="S241" s="83"/>
      <c r="T241" s="36"/>
      <c r="U241" s="36"/>
      <c r="V241" s="36"/>
      <c r="W241" s="36"/>
      <c r="X241" s="36"/>
    </row>
    <row r="242" spans="1:24" ht="18.75">
      <c r="B242" s="8" t="s">
        <v>567</v>
      </c>
      <c r="C242" s="159" t="s">
        <v>471</v>
      </c>
      <c r="D242" s="10" t="s">
        <v>173</v>
      </c>
      <c r="E242" s="144">
        <f>E164/2</f>
        <v>477.72776280519923</v>
      </c>
      <c r="F242" s="36" t="s">
        <v>8</v>
      </c>
      <c r="G242" s="43" t="s">
        <v>666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36"/>
      <c r="T242" s="36"/>
      <c r="U242" s="36"/>
      <c r="V242" s="36"/>
      <c r="W242" s="36"/>
      <c r="X242" s="36"/>
    </row>
    <row r="243" spans="1:24" ht="33">
      <c r="B243" s="44" t="s">
        <v>568</v>
      </c>
      <c r="C243" s="159" t="s">
        <v>569</v>
      </c>
      <c r="D243" s="10" t="s">
        <v>173</v>
      </c>
      <c r="E243" s="145">
        <f>(((E181-1)*E42)+E43)*MIN(E66,E67)</f>
        <v>2200</v>
      </c>
      <c r="F243" s="36" t="s">
        <v>407</v>
      </c>
      <c r="G243" s="36"/>
      <c r="I243" s="36"/>
      <c r="J243" s="36"/>
      <c r="K243" s="12"/>
      <c r="L243" s="12">
        <f>(((((E179/E37)-1)*E42)+E43)*E66)+((((((E179/E37)-1)*E42)+E43)*E67)*2)</f>
        <v>6600</v>
      </c>
      <c r="M243" s="160"/>
      <c r="N243" s="160"/>
      <c r="O243" s="160"/>
      <c r="P243" s="83"/>
      <c r="Q243" s="83"/>
      <c r="R243" s="83"/>
      <c r="S243" s="36"/>
      <c r="T243" s="36"/>
      <c r="U243" s="36"/>
      <c r="V243" s="36"/>
      <c r="W243" s="36"/>
      <c r="X243" s="36"/>
    </row>
    <row r="244" spans="1:24" ht="33">
      <c r="B244" s="44" t="s">
        <v>570</v>
      </c>
      <c r="C244" s="159" t="s">
        <v>571</v>
      </c>
      <c r="D244" s="10" t="s">
        <v>173</v>
      </c>
      <c r="E244" s="145">
        <f>(((E181-1)*E42)+2*E43-((E181-0.5)*E118))*MIN(E66,E67)</f>
        <v>1872</v>
      </c>
      <c r="F244" s="159" t="s">
        <v>407</v>
      </c>
      <c r="G244" s="36"/>
      <c r="I244" s="12"/>
      <c r="J244" s="12"/>
      <c r="K244" s="12"/>
      <c r="L244" s="12">
        <f>((((((E179/E37)-1)*E42)+E43)-(((E179/E37)-0.5)*E118))*E66)+((((((((E179/E37)-1)*E42)+E43))-(((E179/E37)-0.5)*E118))*2)*E67)</f>
        <v>4416</v>
      </c>
      <c r="M244" s="160"/>
      <c r="N244" s="160"/>
      <c r="O244" s="160"/>
      <c r="P244" s="83"/>
      <c r="Q244" s="83"/>
      <c r="R244" s="83"/>
      <c r="S244" s="36"/>
      <c r="T244" s="36"/>
      <c r="U244" s="36"/>
      <c r="V244" s="36"/>
      <c r="W244" s="36"/>
      <c r="X244" s="36"/>
    </row>
    <row r="245" spans="1:24" ht="48.75">
      <c r="B245" s="44" t="s">
        <v>572</v>
      </c>
      <c r="C245" s="159" t="s">
        <v>573</v>
      </c>
      <c r="D245" s="10" t="s">
        <v>173</v>
      </c>
      <c r="E245" s="146">
        <f>E42*MIN(E66,E67)</f>
        <v>600</v>
      </c>
      <c r="F245" s="159" t="s">
        <v>407</v>
      </c>
      <c r="G245" s="36"/>
      <c r="I245" s="12"/>
      <c r="J245" s="12"/>
      <c r="K245" s="12"/>
      <c r="L245" s="12">
        <f>IF(E37=6,((E45+4*E44)*E66)+(E44*E67*2),((E45)*E66)+(E44*E67*2))</f>
        <v>2000</v>
      </c>
      <c r="M245" s="160"/>
      <c r="N245" s="160"/>
      <c r="O245" s="160"/>
      <c r="P245" s="83"/>
      <c r="Q245" s="83"/>
      <c r="R245" s="83"/>
      <c r="S245" s="36"/>
      <c r="T245" s="36"/>
      <c r="U245" s="36"/>
      <c r="V245" s="36"/>
      <c r="W245" s="36"/>
      <c r="X245" s="36"/>
    </row>
    <row r="246" spans="1:24" ht="48.75">
      <c r="B246" s="44" t="s">
        <v>574</v>
      </c>
      <c r="C246" s="159" t="s">
        <v>575</v>
      </c>
      <c r="D246" s="10" t="s">
        <v>173</v>
      </c>
      <c r="E246" s="147">
        <f>(E42-E118)*MIN(E66,E67)</f>
        <v>392</v>
      </c>
      <c r="F246" s="159" t="s">
        <v>407</v>
      </c>
      <c r="G246" s="51"/>
      <c r="I246" s="12"/>
      <c r="J246" s="12"/>
      <c r="K246" s="12"/>
      <c r="L246" s="12">
        <f>IF(E37=6,((E45+4*E44-3*E118)*E66)+(E44*E67*2-2*E118*E67),((E45)*E66)-E118*E66+(E46*E67*2)-E118*E67)</f>
        <v>1184</v>
      </c>
      <c r="M246" s="160"/>
      <c r="N246" s="160"/>
      <c r="O246" s="160"/>
      <c r="P246" s="83"/>
      <c r="Q246" s="83"/>
      <c r="R246" s="83"/>
      <c r="S246" s="36"/>
      <c r="T246" s="36"/>
      <c r="U246" s="36"/>
      <c r="V246" s="36"/>
      <c r="W246" s="36"/>
      <c r="X246" s="36"/>
    </row>
    <row r="247" spans="1:24" ht="18.75">
      <c r="B247" s="36"/>
      <c r="C247" s="111" t="s">
        <v>576</v>
      </c>
      <c r="D247" s="12" t="s">
        <v>173</v>
      </c>
      <c r="E247" s="36" t="s">
        <v>577</v>
      </c>
      <c r="F247" s="36"/>
      <c r="G247" s="36"/>
      <c r="I247" s="36"/>
      <c r="J247" s="36"/>
      <c r="K247" s="36"/>
      <c r="L247" s="36"/>
      <c r="M247" s="12"/>
      <c r="N247" s="160"/>
      <c r="O247" s="160"/>
      <c r="P247" s="83"/>
      <c r="Q247" s="83"/>
      <c r="R247" s="83"/>
      <c r="S247" s="83"/>
      <c r="T247" s="36"/>
      <c r="U247" s="36"/>
      <c r="V247" s="36"/>
      <c r="W247" s="36"/>
      <c r="X247" s="36"/>
    </row>
    <row r="248" spans="1:24" ht="15.75">
      <c r="B248" s="12"/>
      <c r="D248" s="10" t="s">
        <v>173</v>
      </c>
      <c r="E248" s="43">
        <f>((E243*E64/(SQRT(3)*E110))+((0.9*E246*E65)/E111))/1000</f>
        <v>542.4427884327381</v>
      </c>
      <c r="F248" s="36" t="s">
        <v>8</v>
      </c>
      <c r="G248" s="43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36"/>
      <c r="T248" s="36"/>
      <c r="U248" s="36"/>
      <c r="V248" s="36"/>
      <c r="W248" s="36"/>
      <c r="X248" s="36"/>
    </row>
    <row r="249" spans="1:24" ht="18.75">
      <c r="B249" s="12"/>
      <c r="C249" s="111" t="s">
        <v>578</v>
      </c>
      <c r="D249" s="12" t="s">
        <v>173</v>
      </c>
      <c r="E249" s="36" t="s">
        <v>579</v>
      </c>
      <c r="F249" s="36"/>
      <c r="G249" s="36"/>
      <c r="I249" s="36"/>
      <c r="J249" s="36"/>
      <c r="K249" s="36"/>
      <c r="L249" s="36"/>
      <c r="M249" s="12"/>
      <c r="N249" s="160"/>
      <c r="O249" s="160"/>
      <c r="P249" s="83"/>
      <c r="Q249" s="83"/>
      <c r="R249" s="83"/>
      <c r="S249" s="83"/>
      <c r="T249" s="36"/>
      <c r="U249" s="36"/>
      <c r="V249" s="36"/>
      <c r="W249" s="36"/>
      <c r="X249" s="36"/>
    </row>
    <row r="250" spans="1:24" ht="15.75">
      <c r="B250" s="12"/>
      <c r="D250" s="10" t="s">
        <v>173</v>
      </c>
      <c r="E250" s="43">
        <f>((0.9*E244*E65/(SQRT(3)*E111))+(E245*E64/E110))/1000</f>
        <v>572.21522645311802</v>
      </c>
      <c r="F250" s="36" t="s">
        <v>8</v>
      </c>
      <c r="G250" s="43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36"/>
      <c r="T250" s="36"/>
      <c r="U250" s="36"/>
      <c r="V250" s="36"/>
      <c r="W250" s="36"/>
      <c r="X250" s="36"/>
    </row>
    <row r="251" spans="1:24" ht="17.25">
      <c r="B251" s="83" t="s">
        <v>580</v>
      </c>
      <c r="C251" s="160" t="s">
        <v>581</v>
      </c>
      <c r="D251" s="10" t="s">
        <v>173</v>
      </c>
      <c r="E251" s="45" t="s">
        <v>667</v>
      </c>
      <c r="F251" s="45"/>
      <c r="G251" s="45" t="s">
        <v>582</v>
      </c>
      <c r="I251" s="45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36"/>
      <c r="U251" s="36"/>
      <c r="V251" s="36"/>
      <c r="W251" s="36"/>
      <c r="X251" s="36"/>
    </row>
    <row r="252" spans="1:24" ht="15.75">
      <c r="B252" s="12"/>
      <c r="C252" s="83"/>
      <c r="D252" s="10" t="s">
        <v>173</v>
      </c>
      <c r="E252" s="85">
        <f>E248</f>
        <v>542.4427884327381</v>
      </c>
      <c r="F252" s="45" t="s">
        <v>8</v>
      </c>
      <c r="G252" s="125" t="str">
        <f>IF(E252&gt;E242,"Safe in Block shear","Unsafe in Block shear")</f>
        <v>Safe in Block shear</v>
      </c>
      <c r="J252" s="45"/>
      <c r="K252" s="45"/>
      <c r="L252" s="45"/>
      <c r="M252" s="160"/>
      <c r="N252" s="160"/>
      <c r="O252" s="160"/>
      <c r="P252" s="83"/>
      <c r="Q252" s="83"/>
      <c r="R252" s="83"/>
      <c r="S252" s="36"/>
      <c r="T252" s="36"/>
      <c r="U252" s="36"/>
      <c r="V252" s="36"/>
      <c r="W252" s="36"/>
      <c r="X252" s="36"/>
    </row>
    <row r="253" spans="1:24" ht="15.75">
      <c r="B253" s="45" t="s">
        <v>560</v>
      </c>
      <c r="C253" s="83"/>
      <c r="D253" s="10" t="s">
        <v>173</v>
      </c>
      <c r="E253" s="148">
        <f>E242/E252</f>
        <v>0.8806970485965574</v>
      </c>
      <c r="F253" s="84"/>
      <c r="G253" s="125" t="str">
        <f>IF(E252&gt;E242,"&lt;1,Satisfied","&gt;1,Unsatisfied")</f>
        <v>&lt;1,Satisfied</v>
      </c>
      <c r="K253" s="45"/>
      <c r="L253" s="45"/>
      <c r="M253" s="127"/>
      <c r="N253" s="160"/>
      <c r="O253" s="160"/>
      <c r="P253" s="83"/>
      <c r="Q253" s="83"/>
      <c r="R253" s="83"/>
      <c r="S253" s="83"/>
      <c r="T253" s="36"/>
      <c r="U253" s="36"/>
      <c r="V253" s="36"/>
      <c r="W253" s="36"/>
      <c r="X253" s="36"/>
    </row>
    <row r="254" spans="1:24" ht="15.75">
      <c r="B254" s="45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36"/>
      <c r="U254" s="36"/>
      <c r="V254" s="36"/>
      <c r="W254" s="36"/>
      <c r="X254" s="36"/>
    </row>
    <row r="255" spans="1:24" ht="15.75">
      <c r="A255" s="7" t="s">
        <v>7</v>
      </c>
      <c r="B255" s="113" t="s">
        <v>583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36"/>
      <c r="U255" s="36"/>
      <c r="V255" s="36"/>
      <c r="W255" s="36"/>
      <c r="X255" s="36"/>
    </row>
    <row r="256" spans="1:24" ht="15.75">
      <c r="B256" s="113" t="s">
        <v>584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36"/>
      <c r="U256" s="36"/>
      <c r="V256" s="36"/>
      <c r="W256" s="36"/>
      <c r="X256" s="36"/>
    </row>
    <row r="257" spans="1:24" ht="20.25">
      <c r="B257" s="36" t="s">
        <v>585</v>
      </c>
      <c r="C257" s="159" t="s">
        <v>586</v>
      </c>
      <c r="D257" s="10" t="s">
        <v>173</v>
      </c>
      <c r="E257" s="149">
        <f>(2*E74*E75)</f>
        <v>3200</v>
      </c>
      <c r="F257" s="12" t="s">
        <v>407</v>
      </c>
      <c r="G257" s="149"/>
      <c r="I257" s="10"/>
      <c r="J257" s="10"/>
      <c r="K257" s="10"/>
      <c r="M257"/>
      <c r="N257" s="160"/>
      <c r="O257" s="160"/>
      <c r="P257" s="45"/>
      <c r="Q257" s="45"/>
      <c r="R257" s="45"/>
      <c r="S257" s="36"/>
      <c r="T257" s="36"/>
      <c r="U257" s="36"/>
      <c r="V257" s="36"/>
      <c r="W257" s="36"/>
      <c r="X257" s="36"/>
    </row>
    <row r="258" spans="1:24" ht="20.25">
      <c r="B258" s="36" t="s">
        <v>587</v>
      </c>
      <c r="C258" s="159" t="s">
        <v>588</v>
      </c>
      <c r="D258" s="10" t="s">
        <v>173</v>
      </c>
      <c r="E258" s="149">
        <f>(E81-(2*E235))</f>
        <v>4818.24</v>
      </c>
      <c r="F258" s="12" t="s">
        <v>407</v>
      </c>
      <c r="G258" s="150"/>
      <c r="I258" s="45"/>
      <c r="J258" s="45"/>
      <c r="K258" s="45"/>
      <c r="L258" s="45"/>
      <c r="M258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5.75">
      <c r="B259" s="45" t="s">
        <v>589</v>
      </c>
      <c r="C259" s="83"/>
      <c r="D259" s="10" t="s">
        <v>173</v>
      </c>
      <c r="E259" s="84">
        <f>E258/E257</f>
        <v>1.5057</v>
      </c>
      <c r="F259" s="125" t="str">
        <f>IF(E257&gt;E258,"&lt;1,Satisfied","&gt;1,Unsatisfied")</f>
        <v>&gt;1,Unsatisfied</v>
      </c>
      <c r="G259" s="84"/>
      <c r="K259" s="45"/>
      <c r="L259" s="45"/>
      <c r="M259"/>
      <c r="N259" s="160"/>
      <c r="O259" s="160"/>
      <c r="P259" s="83"/>
      <c r="Q259" s="83"/>
      <c r="R259" s="83"/>
      <c r="S259" s="83"/>
      <c r="T259" s="36"/>
      <c r="U259" s="36"/>
      <c r="V259" s="36"/>
      <c r="W259" s="36"/>
      <c r="X259" s="36"/>
    </row>
    <row r="260" spans="1:24" ht="15.75">
      <c r="B260" s="45"/>
      <c r="C260" s="83"/>
      <c r="D260" s="10"/>
      <c r="E260" s="84"/>
      <c r="F260"/>
      <c r="G260" s="84"/>
      <c r="K260" s="45"/>
      <c r="L260" s="45"/>
      <c r="M260"/>
      <c r="N260" s="160"/>
      <c r="O260" s="160"/>
      <c r="P260" s="83"/>
      <c r="Q260" s="83"/>
      <c r="R260" s="83"/>
      <c r="S260" s="83"/>
      <c r="T260" s="36"/>
      <c r="U260" s="36"/>
      <c r="V260" s="36"/>
      <c r="W260" s="36"/>
      <c r="X260" s="36"/>
    </row>
    <row r="261" spans="1:24" ht="15.75">
      <c r="A261" s="7" t="s">
        <v>590</v>
      </c>
      <c r="B261" s="113" t="s">
        <v>591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36"/>
      <c r="U261" s="36"/>
      <c r="V261" s="36"/>
      <c r="W261" s="36"/>
      <c r="X261" s="36"/>
    </row>
    <row r="262" spans="1:24" ht="15.75">
      <c r="B262" s="45" t="s">
        <v>564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36"/>
      <c r="U262" s="36"/>
      <c r="V262" s="36"/>
      <c r="W262" s="36"/>
      <c r="X262" s="36"/>
    </row>
    <row r="263" spans="1:24" ht="15.75">
      <c r="B263" s="45" t="s">
        <v>565</v>
      </c>
      <c r="C263" s="83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160"/>
      <c r="O263" s="160"/>
      <c r="P263" s="83"/>
      <c r="Q263" s="83"/>
      <c r="R263" s="83"/>
      <c r="S263" s="83"/>
      <c r="T263" s="36"/>
      <c r="U263" s="36"/>
      <c r="V263" s="36"/>
      <c r="W263" s="36"/>
      <c r="X263" s="36"/>
    </row>
    <row r="264" spans="1:24" ht="17.25">
      <c r="B264" s="45" t="s">
        <v>592</v>
      </c>
      <c r="C264" s="83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160"/>
      <c r="O264" s="160"/>
      <c r="P264" s="83"/>
      <c r="Q264" s="83"/>
      <c r="R264" s="83"/>
      <c r="S264" s="83"/>
      <c r="T264" s="36"/>
      <c r="U264" s="36"/>
      <c r="V264" s="36"/>
      <c r="W264" s="36"/>
      <c r="X264" s="36"/>
    </row>
    <row r="265" spans="1:24" ht="18.75">
      <c r="B265" s="8" t="s">
        <v>593</v>
      </c>
      <c r="C265" s="159" t="s">
        <v>533</v>
      </c>
      <c r="D265" s="10" t="s">
        <v>173</v>
      </c>
      <c r="E265" s="151">
        <f>E218</f>
        <v>745.5960709495024</v>
      </c>
      <c r="F265" s="36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36"/>
      <c r="T265" s="36"/>
      <c r="U265" s="36"/>
      <c r="V265" s="36"/>
      <c r="W265" s="36"/>
      <c r="X265" s="36"/>
    </row>
    <row r="266" spans="1:24" ht="33">
      <c r="B266" s="44" t="s">
        <v>568</v>
      </c>
      <c r="C266" s="159" t="s">
        <v>594</v>
      </c>
      <c r="D266" s="10" t="s">
        <v>173</v>
      </c>
      <c r="E266" s="36">
        <f>(((E228-1)*E57+E58)*2)*E74</f>
        <v>2000</v>
      </c>
      <c r="F266" s="8" t="s">
        <v>407</v>
      </c>
      <c r="G266" s="36"/>
      <c r="I266" s="36"/>
      <c r="J266" s="36"/>
      <c r="K266" s="12"/>
      <c r="L266" s="160">
        <f>(((E227/E52)-1)*E59+E60)*E74*2</f>
        <v>2800</v>
      </c>
      <c r="N266" s="160"/>
      <c r="O266" s="160"/>
      <c r="P266" s="83"/>
      <c r="Q266" s="83"/>
      <c r="R266" s="83"/>
      <c r="S266" s="36"/>
      <c r="T266" s="36"/>
      <c r="U266" s="36"/>
      <c r="V266" s="36"/>
      <c r="W266" s="36"/>
      <c r="X266" s="36"/>
    </row>
    <row r="267" spans="1:24" ht="33">
      <c r="B267" s="44" t="s">
        <v>570</v>
      </c>
      <c r="C267" s="159" t="s">
        <v>595</v>
      </c>
      <c r="D267" s="10" t="s">
        <v>173</v>
      </c>
      <c r="E267" s="36">
        <f>(((E228-1)*E57+E58-1.5*E124)*2)*E74</f>
        <v>1376</v>
      </c>
      <c r="F267" s="8" t="s">
        <v>407</v>
      </c>
      <c r="G267" s="36"/>
      <c r="I267" s="12"/>
      <c r="J267" s="12"/>
      <c r="K267" s="12"/>
      <c r="L267" s="160">
        <f>(((E227/E52)-1)*E59+E60)*E74*2-((E227/E52)-0.5)*E124*E74*2</f>
        <v>1898.6666666666667</v>
      </c>
      <c r="N267" s="160"/>
      <c r="O267" s="160"/>
      <c r="P267" s="83"/>
      <c r="Q267" s="83"/>
      <c r="R267" s="83"/>
      <c r="S267" s="36"/>
      <c r="T267" s="36"/>
      <c r="U267" s="36"/>
      <c r="V267" s="36"/>
      <c r="W267" s="36"/>
      <c r="X267" s="36"/>
    </row>
    <row r="268" spans="1:24" ht="48.75">
      <c r="B268" s="44" t="s">
        <v>572</v>
      </c>
      <c r="C268" s="159" t="s">
        <v>596</v>
      </c>
      <c r="D268" s="10" t="s">
        <v>173</v>
      </c>
      <c r="E268" s="51">
        <f>(E229-1)*E61*E74</f>
        <v>2400</v>
      </c>
      <c r="F268" s="8" t="s">
        <v>407</v>
      </c>
      <c r="G268" s="36"/>
      <c r="I268" s="12"/>
      <c r="J268" s="12"/>
      <c r="K268" s="12"/>
      <c r="L268" s="160">
        <f>(E52-1)*E59*E74*2</f>
        <v>2400</v>
      </c>
      <c r="N268" s="160"/>
      <c r="O268" s="160"/>
      <c r="P268" s="83"/>
      <c r="Q268" s="83"/>
      <c r="R268" s="83"/>
      <c r="S268" s="36"/>
      <c r="T268" s="36"/>
      <c r="U268" s="36"/>
      <c r="V268" s="36"/>
      <c r="W268" s="36"/>
      <c r="X268" s="36"/>
    </row>
    <row r="269" spans="1:24" ht="48.75">
      <c r="B269" s="44" t="s">
        <v>574</v>
      </c>
      <c r="C269" s="159" t="s">
        <v>597</v>
      </c>
      <c r="D269" s="10" t="s">
        <v>173</v>
      </c>
      <c r="E269" s="152">
        <f>(((E229-1)*E61)-(E229-1)*E124)*E74</f>
        <v>1776</v>
      </c>
      <c r="F269" s="8" t="s">
        <v>407</v>
      </c>
      <c r="G269" s="51"/>
      <c r="I269" s="12"/>
      <c r="J269" s="12"/>
      <c r="K269" s="12"/>
      <c r="L269" s="160">
        <f>(E52-1)*E59*E74*2-((E52-1)*E124*E74*2)</f>
        <v>1568</v>
      </c>
      <c r="N269" s="160"/>
      <c r="O269" s="160"/>
      <c r="P269" s="83"/>
      <c r="Q269" s="83"/>
      <c r="R269" s="83"/>
      <c r="S269" s="36"/>
      <c r="T269" s="36"/>
      <c r="U269" s="36"/>
      <c r="V269" s="36"/>
      <c r="W269" s="36"/>
      <c r="X269" s="36"/>
    </row>
    <row r="270" spans="1:24" ht="18.75">
      <c r="B270" s="36"/>
      <c r="C270" s="111" t="s">
        <v>598</v>
      </c>
      <c r="D270" s="12" t="s">
        <v>173</v>
      </c>
      <c r="E270" s="36" t="s">
        <v>599</v>
      </c>
      <c r="F270" s="36"/>
      <c r="G270" s="36"/>
      <c r="I270" s="36"/>
      <c r="J270" s="36"/>
      <c r="K270" s="36"/>
      <c r="L270" s="36"/>
      <c r="M270" s="12"/>
      <c r="N270" s="160"/>
      <c r="O270" s="160"/>
      <c r="P270" s="83"/>
      <c r="Q270" s="83"/>
      <c r="R270" s="83"/>
      <c r="S270" s="83"/>
      <c r="T270" s="36"/>
      <c r="U270" s="36"/>
      <c r="V270" s="36"/>
      <c r="W270" s="36"/>
      <c r="X270" s="36"/>
    </row>
    <row r="271" spans="1:24" ht="15.75">
      <c r="B271" s="12"/>
      <c r="D271" s="10" t="s">
        <v>173</v>
      </c>
      <c r="E271" s="43">
        <f>(((E266*E72/(SQRT(3)*E110))+(0.9*E269*E73/E111)))/1000</f>
        <v>993.97751675703466</v>
      </c>
      <c r="F271" s="36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36"/>
      <c r="T271" s="36"/>
      <c r="U271" s="36"/>
      <c r="V271" s="36"/>
      <c r="W271" s="36"/>
      <c r="X271" s="36"/>
    </row>
    <row r="272" spans="1:24" ht="18.75">
      <c r="B272" s="12"/>
      <c r="C272" s="111" t="s">
        <v>600</v>
      </c>
      <c r="D272" s="12" t="s">
        <v>173</v>
      </c>
      <c r="E272" s="36" t="s">
        <v>601</v>
      </c>
      <c r="F272" s="36"/>
      <c r="G272" s="36"/>
      <c r="I272" s="36"/>
      <c r="J272" s="36"/>
      <c r="K272" s="36"/>
      <c r="L272" s="36"/>
      <c r="M272" s="12"/>
      <c r="N272" s="160"/>
      <c r="O272" s="160"/>
      <c r="P272" s="83"/>
      <c r="Q272" s="83"/>
      <c r="R272" s="83"/>
      <c r="S272" s="83"/>
      <c r="T272" s="36"/>
      <c r="U272" s="36"/>
      <c r="V272" s="36"/>
      <c r="W272" s="36"/>
      <c r="X272" s="36"/>
    </row>
    <row r="273" spans="1:24" ht="15.75">
      <c r="B273" s="12"/>
      <c r="D273" s="10" t="s">
        <v>173</v>
      </c>
      <c r="E273" s="43">
        <f>((0.9*E267*E73/(SQRT(3)*E111))+(E268*E72/E110))/1000</f>
        <v>1043.9126683952211</v>
      </c>
      <c r="F273" s="36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36"/>
      <c r="T273" s="36"/>
      <c r="U273" s="36"/>
      <c r="V273" s="36"/>
      <c r="W273" s="36"/>
      <c r="X273" s="36"/>
    </row>
    <row r="274" spans="1:24" ht="17.25">
      <c r="B274" s="83" t="s">
        <v>602</v>
      </c>
      <c r="C274" s="160" t="s">
        <v>603</v>
      </c>
      <c r="D274" s="10" t="s">
        <v>173</v>
      </c>
      <c r="E274" s="45" t="s">
        <v>604</v>
      </c>
      <c r="F274" s="45"/>
      <c r="G274" s="45"/>
      <c r="I274" s="45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36"/>
      <c r="U274" s="36"/>
      <c r="V274" s="36"/>
      <c r="W274" s="36"/>
      <c r="X274" s="36"/>
    </row>
    <row r="275" spans="1:24" ht="15.75">
      <c r="B275" s="12"/>
      <c r="C275" s="83"/>
      <c r="D275" s="10" t="s">
        <v>173</v>
      </c>
      <c r="E275" s="85">
        <f>MIN(E271,E273)</f>
        <v>993.97751675703466</v>
      </c>
      <c r="F275" s="45" t="s">
        <v>8</v>
      </c>
      <c r="G275" s="125" t="str">
        <f>IF(E275&gt;E265,"Safe in Block shear","Unsafe in Block shear")</f>
        <v>Safe in Block shear</v>
      </c>
      <c r="J275" s="45"/>
      <c r="K275" s="45"/>
      <c r="L275" s="45"/>
      <c r="M275" s="160"/>
      <c r="N275" s="160"/>
      <c r="P275" s="83"/>
      <c r="Q275" s="83"/>
      <c r="R275" s="83"/>
      <c r="S275" s="36"/>
      <c r="T275" s="36"/>
      <c r="U275" s="36"/>
      <c r="V275" s="36"/>
      <c r="W275" s="36"/>
      <c r="X275" s="36"/>
    </row>
    <row r="276" spans="1:24" ht="15.75">
      <c r="B276" s="45" t="s">
        <v>589</v>
      </c>
      <c r="C276" s="83"/>
      <c r="D276" s="10" t="s">
        <v>173</v>
      </c>
      <c r="E276" s="148">
        <f>E265/E275</f>
        <v>0.75011361764207185</v>
      </c>
      <c r="F276" s="84"/>
      <c r="G276" s="125" t="str">
        <f>IF(E275&gt;E265,"&lt;1,Satisfied","&gt;1,Unsatisfied")</f>
        <v>&lt;1,Satisfied</v>
      </c>
      <c r="K276" s="45"/>
      <c r="L276" s="45"/>
      <c r="M276" s="45"/>
      <c r="N276" s="160"/>
      <c r="O276" s="160"/>
      <c r="P276" s="83"/>
      <c r="Q276" s="83"/>
      <c r="R276" s="83"/>
      <c r="S276" s="36"/>
      <c r="T276" s="36"/>
      <c r="U276" s="36"/>
      <c r="V276" s="36"/>
      <c r="W276" s="36"/>
      <c r="X276" s="36"/>
    </row>
    <row r="277" spans="1:24" ht="15.75"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5.75">
      <c r="A278" s="7" t="s">
        <v>605</v>
      </c>
      <c r="B278" s="11" t="s">
        <v>606</v>
      </c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5.75">
      <c r="B279" s="11" t="s">
        <v>607</v>
      </c>
      <c r="E279" s="53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8.75">
      <c r="B280" s="8" t="s">
        <v>608</v>
      </c>
      <c r="C280" s="159" t="s">
        <v>222</v>
      </c>
      <c r="D280" s="10" t="s">
        <v>173</v>
      </c>
      <c r="E280" s="78">
        <f>E35</f>
        <v>8.8000000000000007</v>
      </c>
      <c r="F280" s="8" t="s">
        <v>223</v>
      </c>
      <c r="G280" s="78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5.75">
      <c r="B281" s="8" t="s">
        <v>609</v>
      </c>
      <c r="C281" s="159" t="str">
        <f>C36</f>
        <v>d</v>
      </c>
      <c r="D281" s="10" t="s">
        <v>173</v>
      </c>
      <c r="E281" s="78">
        <f>E36</f>
        <v>24</v>
      </c>
      <c r="F281" s="8" t="s">
        <v>174</v>
      </c>
      <c r="G281" s="78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8.75">
      <c r="B282" s="8" t="s">
        <v>610</v>
      </c>
      <c r="C282" s="159" t="s">
        <v>611</v>
      </c>
      <c r="D282" s="10" t="s">
        <v>173</v>
      </c>
      <c r="E282" s="153">
        <f>E179</f>
        <v>8</v>
      </c>
      <c r="F282" s="8" t="s">
        <v>229</v>
      </c>
      <c r="G282" s="154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8.75">
      <c r="B283" s="8" t="s">
        <v>227</v>
      </c>
      <c r="C283" s="159" t="s">
        <v>612</v>
      </c>
      <c r="D283" s="10" t="s">
        <v>173</v>
      </c>
      <c r="E283" s="153">
        <f>E37</f>
        <v>2</v>
      </c>
      <c r="F283" s="8" t="s">
        <v>229</v>
      </c>
      <c r="G283" s="154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5.75">
      <c r="B284" s="8" t="s">
        <v>613</v>
      </c>
      <c r="C284" s="159" t="s">
        <v>249</v>
      </c>
      <c r="D284" s="10" t="s">
        <v>173</v>
      </c>
      <c r="E284" s="153">
        <f>E45</f>
        <v>100</v>
      </c>
      <c r="F284" s="8" t="s">
        <v>174</v>
      </c>
      <c r="G284" s="154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8.75">
      <c r="B285" s="44" t="s">
        <v>246</v>
      </c>
      <c r="C285" s="159" t="s">
        <v>247</v>
      </c>
      <c r="D285" s="12" t="s">
        <v>173</v>
      </c>
      <c r="E285" s="153">
        <f>E44</f>
        <v>75</v>
      </c>
      <c r="F285" s="8" t="s">
        <v>174</v>
      </c>
      <c r="G285" s="154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8.75">
      <c r="B286" s="159" t="s">
        <v>614</v>
      </c>
      <c r="C286" s="159" t="s">
        <v>243</v>
      </c>
      <c r="D286" s="12" t="s">
        <v>173</v>
      </c>
      <c r="E286" s="153">
        <f>E42</f>
        <v>75</v>
      </c>
      <c r="F286" s="8" t="s">
        <v>174</v>
      </c>
      <c r="G286" s="154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8.75">
      <c r="B287" s="159" t="s">
        <v>615</v>
      </c>
      <c r="C287" s="159" t="s">
        <v>251</v>
      </c>
      <c r="D287" s="12" t="s">
        <v>173</v>
      </c>
      <c r="E287" s="153">
        <f>E43</f>
        <v>50</v>
      </c>
      <c r="F287" s="8" t="s">
        <v>174</v>
      </c>
      <c r="G287" s="154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8.75">
      <c r="B288" s="159" t="s">
        <v>615</v>
      </c>
      <c r="C288" s="159" t="s">
        <v>245</v>
      </c>
      <c r="D288" s="12" t="s">
        <v>173</v>
      </c>
      <c r="E288" s="153">
        <f>E46</f>
        <v>50</v>
      </c>
      <c r="F288" s="8" t="s">
        <v>174</v>
      </c>
      <c r="G288" s="154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33">
      <c r="B289" s="44" t="s">
        <v>616</v>
      </c>
      <c r="C289" s="159" t="s">
        <v>283</v>
      </c>
      <c r="D289" s="10" t="s">
        <v>173</v>
      </c>
      <c r="E289" s="78">
        <f>E66</f>
        <v>8</v>
      </c>
      <c r="F289" s="8" t="s">
        <v>174</v>
      </c>
      <c r="G289" s="78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33">
      <c r="B290" s="44" t="s">
        <v>617</v>
      </c>
      <c r="C290" s="159" t="s">
        <v>287</v>
      </c>
      <c r="D290" s="10" t="s">
        <v>173</v>
      </c>
      <c r="E290" s="78">
        <f>E67</f>
        <v>8</v>
      </c>
      <c r="F290" s="8" t="s">
        <v>174</v>
      </c>
      <c r="G290" s="78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33">
      <c r="B291" s="44" t="s">
        <v>618</v>
      </c>
      <c r="C291" s="159" t="s">
        <v>280</v>
      </c>
      <c r="D291" s="10" t="s">
        <v>173</v>
      </c>
      <c r="E291" s="78">
        <f>E68</f>
        <v>200</v>
      </c>
      <c r="F291" s="8" t="s">
        <v>174</v>
      </c>
      <c r="G291" s="78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33">
      <c r="B292" s="44" t="s">
        <v>619</v>
      </c>
      <c r="C292" s="159" t="s">
        <v>292</v>
      </c>
      <c r="D292" s="10" t="s">
        <v>173</v>
      </c>
      <c r="E292" s="78">
        <f>E69</f>
        <v>90</v>
      </c>
      <c r="F292" s="8" t="s">
        <v>174</v>
      </c>
      <c r="G292" s="78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8.75">
      <c r="B293" s="159" t="s">
        <v>496</v>
      </c>
      <c r="C293" s="159" t="s">
        <v>620</v>
      </c>
      <c r="D293" s="12" t="s">
        <v>173</v>
      </c>
      <c r="E293" s="78">
        <f>E182</f>
        <v>650</v>
      </c>
      <c r="F293" s="8" t="s">
        <v>174</v>
      </c>
      <c r="G293" s="78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5.75">
      <c r="B294" s="11" t="s">
        <v>621</v>
      </c>
      <c r="D294" s="10"/>
      <c r="E294" s="78"/>
      <c r="G294" s="78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8.75">
      <c r="B295" s="8" t="s">
        <v>608</v>
      </c>
      <c r="C295" s="159" t="s">
        <v>222</v>
      </c>
      <c r="D295" s="10" t="s">
        <v>173</v>
      </c>
      <c r="E295" s="78">
        <f>E280</f>
        <v>8.8000000000000007</v>
      </c>
      <c r="F295" s="8" t="s">
        <v>223</v>
      </c>
      <c r="G295" s="78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8.75">
      <c r="B296" s="8" t="s">
        <v>622</v>
      </c>
      <c r="C296" s="159" t="s">
        <v>258</v>
      </c>
      <c r="D296" s="10" t="s">
        <v>173</v>
      </c>
      <c r="E296" s="78">
        <f>E51</f>
        <v>24</v>
      </c>
      <c r="F296" s="8" t="s">
        <v>174</v>
      </c>
      <c r="G296" s="78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8.75">
      <c r="B297" s="8" t="s">
        <v>610</v>
      </c>
      <c r="C297" s="159" t="s">
        <v>623</v>
      </c>
      <c r="D297" s="10" t="s">
        <v>173</v>
      </c>
      <c r="E297" s="153">
        <f>E227</f>
        <v>8</v>
      </c>
      <c r="F297" s="8" t="s">
        <v>229</v>
      </c>
      <c r="G297" s="154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8.75">
      <c r="B298" s="8" t="s">
        <v>227</v>
      </c>
      <c r="C298" s="159" t="s">
        <v>260</v>
      </c>
      <c r="D298" s="10" t="s">
        <v>173</v>
      </c>
      <c r="E298" s="153">
        <f>E52</f>
        <v>3</v>
      </c>
      <c r="F298" s="8" t="s">
        <v>229</v>
      </c>
      <c r="G298" s="154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5.75">
      <c r="B299" s="8" t="s">
        <v>613</v>
      </c>
      <c r="C299" s="159" t="s">
        <v>249</v>
      </c>
      <c r="D299" s="10" t="s">
        <v>173</v>
      </c>
      <c r="E299" s="155">
        <f>E284</f>
        <v>100</v>
      </c>
      <c r="F299" s="8" t="s">
        <v>174</v>
      </c>
      <c r="G299" s="78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8.75">
      <c r="A300" s="156"/>
      <c r="B300" s="36" t="s">
        <v>624</v>
      </c>
      <c r="C300" s="159" t="s">
        <v>243</v>
      </c>
      <c r="D300" s="10" t="s">
        <v>173</v>
      </c>
      <c r="E300" s="157">
        <f>E57</f>
        <v>75</v>
      </c>
      <c r="F300" s="8" t="s">
        <v>174</v>
      </c>
      <c r="G300" s="78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8.75">
      <c r="B301" s="159" t="s">
        <v>625</v>
      </c>
      <c r="C301" s="159" t="s">
        <v>245</v>
      </c>
      <c r="D301" s="10" t="s">
        <v>173</v>
      </c>
      <c r="E301" s="157">
        <f>E58</f>
        <v>50</v>
      </c>
      <c r="F301" s="8" t="s">
        <v>174</v>
      </c>
      <c r="G301" s="78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8.75">
      <c r="B302" s="36" t="s">
        <v>296</v>
      </c>
      <c r="C302" s="159" t="s">
        <v>297</v>
      </c>
      <c r="D302" s="10" t="s">
        <v>173</v>
      </c>
      <c r="E302" s="78">
        <f>E74</f>
        <v>8</v>
      </c>
      <c r="F302" s="8" t="s">
        <v>174</v>
      </c>
      <c r="G302" s="78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8.75">
      <c r="B303" s="159" t="s">
        <v>298</v>
      </c>
      <c r="C303" s="159" t="s">
        <v>299</v>
      </c>
      <c r="D303" s="10" t="s">
        <v>173</v>
      </c>
      <c r="E303" s="78">
        <f>E75</f>
        <v>200</v>
      </c>
      <c r="F303" s="8" t="s">
        <v>174</v>
      </c>
      <c r="G303" s="78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8.75">
      <c r="B304" s="159" t="s">
        <v>551</v>
      </c>
      <c r="C304" s="159" t="s">
        <v>626</v>
      </c>
      <c r="D304" s="12" t="s">
        <v>173</v>
      </c>
      <c r="E304" s="154">
        <f>E230</f>
        <v>400</v>
      </c>
      <c r="F304" s="159" t="s">
        <v>174</v>
      </c>
      <c r="G304" s="154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/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A235" name="Range1_1_1"/>
    <protectedRange password="CCDE" sqref="A258" name="Range1_1_1_2"/>
    <protectedRange password="CCDE" sqref="D171:D174" name="Range1_2_1"/>
    <protectedRange password="CCDE" sqref="J37" name="Range1_3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1">
    <dataValidation type="list" allowBlank="1" showInputMessage="1" showErrorMessage="1" sqref="G51 G36 E36 E51">
      <formula1>$O$42:$O$62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305"/>
  <sheetViews>
    <sheetView topLeftCell="A244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169</v>
      </c>
      <c r="B2" s="11" t="s">
        <v>170</v>
      </c>
    </row>
    <row r="3" spans="1:15" s="19" customFormat="1" ht="15.75">
      <c r="A3" s="13"/>
      <c r="B3" s="14" t="s">
        <v>171</v>
      </c>
      <c r="C3" s="14" t="s">
        <v>172</v>
      </c>
      <c r="D3" s="15" t="s">
        <v>173</v>
      </c>
      <c r="E3" s="16">
        <v>528.29999999999995</v>
      </c>
      <c r="F3" s="17" t="s">
        <v>174</v>
      </c>
      <c r="G3" s="18"/>
      <c r="H3" s="8"/>
      <c r="I3" s="12"/>
      <c r="K3" s="172" t="s">
        <v>606</v>
      </c>
    </row>
    <row r="4" spans="1:15" s="19" customFormat="1" ht="15.75">
      <c r="A4" s="13"/>
      <c r="B4" s="14" t="s">
        <v>175</v>
      </c>
      <c r="C4" s="14" t="s">
        <v>176</v>
      </c>
      <c r="D4" s="15" t="s">
        <v>173</v>
      </c>
      <c r="E4" s="16">
        <v>208.8</v>
      </c>
      <c r="F4" s="17" t="s">
        <v>174</v>
      </c>
      <c r="G4" s="18"/>
      <c r="H4" s="8"/>
      <c r="I4" s="12"/>
      <c r="K4" s="172" t="s">
        <v>655</v>
      </c>
    </row>
    <row r="5" spans="1:15" s="19" customFormat="1" ht="18.75">
      <c r="A5" s="13"/>
      <c r="B5" s="14" t="s">
        <v>177</v>
      </c>
      <c r="C5" s="14" t="s">
        <v>178</v>
      </c>
      <c r="D5" s="15" t="s">
        <v>173</v>
      </c>
      <c r="E5" s="16">
        <v>13.2</v>
      </c>
      <c r="F5" s="17" t="s">
        <v>174</v>
      </c>
      <c r="G5" s="18"/>
      <c r="H5" s="8"/>
      <c r="I5" s="12"/>
      <c r="J5"/>
      <c r="K5" t="s">
        <v>656</v>
      </c>
      <c r="L5" t="str">
        <f>G179</f>
        <v>Satisfied</v>
      </c>
      <c r="M5"/>
      <c r="N5"/>
    </row>
    <row r="6" spans="1:15" s="19" customFormat="1" ht="18.75">
      <c r="A6" s="13"/>
      <c r="B6" s="14" t="s">
        <v>179</v>
      </c>
      <c r="C6" s="14" t="s">
        <v>180</v>
      </c>
      <c r="D6" s="15" t="s">
        <v>173</v>
      </c>
      <c r="E6" s="16">
        <v>9.6</v>
      </c>
      <c r="F6" s="17" t="s">
        <v>174</v>
      </c>
      <c r="G6" s="18"/>
      <c r="H6" s="8"/>
      <c r="I6" s="12"/>
      <c r="J6"/>
      <c r="K6" t="s">
        <v>657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181</v>
      </c>
      <c r="C7" s="14" t="s">
        <v>182</v>
      </c>
      <c r="D7" s="15" t="s">
        <v>173</v>
      </c>
      <c r="E7" s="16">
        <v>12.7</v>
      </c>
      <c r="F7" s="17" t="s">
        <v>174</v>
      </c>
      <c r="G7" s="18"/>
      <c r="H7" s="8"/>
      <c r="I7" s="12"/>
      <c r="J7"/>
      <c r="K7" t="s">
        <v>658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183</v>
      </c>
      <c r="C8" s="14" t="s">
        <v>184</v>
      </c>
      <c r="D8" s="20" t="s">
        <v>173</v>
      </c>
      <c r="E8" s="16">
        <v>5000</v>
      </c>
      <c r="F8" s="21" t="s">
        <v>174</v>
      </c>
      <c r="G8" s="18"/>
      <c r="I8"/>
      <c r="J8"/>
      <c r="K8" t="s">
        <v>659</v>
      </c>
      <c r="L8"/>
      <c r="M8"/>
      <c r="N8"/>
      <c r="O8"/>
    </row>
    <row r="9" spans="1:15" s="19" customFormat="1" ht="15.75">
      <c r="A9" s="13"/>
      <c r="B9" s="14" t="s">
        <v>185</v>
      </c>
      <c r="C9" s="14" t="s">
        <v>186</v>
      </c>
      <c r="D9" s="20" t="s">
        <v>173</v>
      </c>
      <c r="E9" s="16">
        <v>0.65</v>
      </c>
      <c r="G9" s="18"/>
      <c r="I9"/>
      <c r="J9"/>
      <c r="K9" t="s">
        <v>656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187</v>
      </c>
      <c r="C10" s="14" t="s">
        <v>188</v>
      </c>
      <c r="D10" s="15" t="s">
        <v>173</v>
      </c>
      <c r="E10" s="16">
        <v>350</v>
      </c>
      <c r="F10" s="21" t="s">
        <v>189</v>
      </c>
      <c r="G10" s="22"/>
      <c r="I10"/>
      <c r="J10"/>
      <c r="K10" t="s">
        <v>657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190</v>
      </c>
      <c r="C11" s="14" t="s">
        <v>191</v>
      </c>
      <c r="D11" s="15" t="s">
        <v>173</v>
      </c>
      <c r="E11" s="16">
        <v>490</v>
      </c>
      <c r="F11" s="21" t="s">
        <v>189</v>
      </c>
      <c r="G11" s="22"/>
      <c r="I11"/>
      <c r="J11"/>
      <c r="K11" t="s">
        <v>658</v>
      </c>
      <c r="L11" t="str">
        <f>F259</f>
        <v>&gt;1,Unsatisfied</v>
      </c>
      <c r="M11"/>
      <c r="N11"/>
      <c r="O11"/>
    </row>
    <row r="12" spans="1:15" s="19" customFormat="1" ht="18">
      <c r="A12" s="13"/>
      <c r="B12" s="14" t="s">
        <v>192</v>
      </c>
      <c r="C12" s="14" t="s">
        <v>193</v>
      </c>
      <c r="D12" s="15" t="s">
        <v>173</v>
      </c>
      <c r="E12" s="16">
        <v>490</v>
      </c>
      <c r="F12" s="21" t="s">
        <v>189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194</v>
      </c>
      <c r="C13" s="14" t="s">
        <v>195</v>
      </c>
      <c r="D13" s="15" t="s">
        <v>173</v>
      </c>
      <c r="E13" s="23">
        <v>200000</v>
      </c>
      <c r="F13" s="21" t="s">
        <v>189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176</v>
      </c>
      <c r="B15" s="11" t="s">
        <v>196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197</v>
      </c>
      <c r="C16" s="26" t="s">
        <v>198</v>
      </c>
      <c r="D16" s="27" t="s">
        <v>173</v>
      </c>
      <c r="E16" s="183">
        <f>'Max forces'!F7</f>
        <v>-245.02029999999999</v>
      </c>
      <c r="F16" s="21" t="s">
        <v>8</v>
      </c>
      <c r="G16" s="36"/>
    </row>
    <row r="17" spans="1:24" s="19" customFormat="1" ht="18.75">
      <c r="A17" s="13"/>
      <c r="B17" s="25" t="s">
        <v>199</v>
      </c>
      <c r="C17" s="26" t="s">
        <v>200</v>
      </c>
      <c r="D17" s="27" t="s">
        <v>173</v>
      </c>
      <c r="E17" s="183">
        <v>0</v>
      </c>
      <c r="F17" s="21" t="s">
        <v>8</v>
      </c>
      <c r="G17" s="36"/>
    </row>
    <row r="18" spans="1:24" s="19" customFormat="1" ht="18.75">
      <c r="A18" s="13"/>
      <c r="B18" s="25" t="s">
        <v>201</v>
      </c>
      <c r="C18" s="26" t="s">
        <v>202</v>
      </c>
      <c r="D18" s="27" t="s">
        <v>173</v>
      </c>
      <c r="E18" s="183">
        <f>'Max forces'!G7</f>
        <v>123.8009</v>
      </c>
      <c r="F18" s="21" t="s">
        <v>8</v>
      </c>
      <c r="G18" s="36"/>
    </row>
    <row r="19" spans="1:24" s="19" customFormat="1" ht="18.75">
      <c r="A19" s="13"/>
      <c r="B19" s="25" t="s">
        <v>203</v>
      </c>
      <c r="C19" s="26" t="s">
        <v>204</v>
      </c>
      <c r="D19" s="27" t="s">
        <v>173</v>
      </c>
      <c r="E19" s="183">
        <f>'Max forces'!H7</f>
        <v>1.36</v>
      </c>
      <c r="F19" s="21" t="s">
        <v>8</v>
      </c>
      <c r="G19" s="36"/>
    </row>
    <row r="20" spans="1:24" s="19" customFormat="1" ht="18.75">
      <c r="A20" s="13"/>
      <c r="B20" s="25" t="s">
        <v>205</v>
      </c>
      <c r="C20" s="26" t="s">
        <v>206</v>
      </c>
      <c r="D20" s="27" t="s">
        <v>173</v>
      </c>
      <c r="E20" s="183">
        <f>'Max forces'!I7</f>
        <v>6.2784000000000004</v>
      </c>
      <c r="F20" s="21" t="s">
        <v>207</v>
      </c>
      <c r="G20" s="36"/>
      <c r="L20" s="28"/>
    </row>
    <row r="21" spans="1:24" s="19" customFormat="1" ht="18.75">
      <c r="A21" s="13"/>
      <c r="B21" s="25" t="s">
        <v>208</v>
      </c>
      <c r="C21" s="26" t="s">
        <v>209</v>
      </c>
      <c r="D21" s="27" t="s">
        <v>173</v>
      </c>
      <c r="E21" s="183">
        <f>'Max forces'!J7</f>
        <v>-261.24250000000001</v>
      </c>
      <c r="F21" s="21" t="s">
        <v>207</v>
      </c>
      <c r="G21" s="36"/>
    </row>
    <row r="22" spans="1:24" s="19" customFormat="1" ht="15.75">
      <c r="A22" s="13"/>
      <c r="B22"/>
      <c r="C22" s="29"/>
      <c r="D22"/>
      <c r="E22"/>
      <c r="F22" s="21"/>
      <c r="G22" s="36"/>
    </row>
    <row r="23" spans="1:24" ht="47.25">
      <c r="A23" s="7" t="s">
        <v>210</v>
      </c>
      <c r="B23" s="187" t="s">
        <v>211</v>
      </c>
      <c r="C23" s="187"/>
      <c r="D23" s="187"/>
      <c r="E23" s="187"/>
      <c r="F23" s="187"/>
      <c r="G23" s="30" t="s">
        <v>212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213</v>
      </c>
      <c r="C24" s="26" t="s">
        <v>200</v>
      </c>
      <c r="D24" s="27" t="s">
        <v>173</v>
      </c>
      <c r="E24" s="33">
        <f>MAX(E17*E115,50%*E106)</f>
        <v>904.67696991442256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214</v>
      </c>
      <c r="C25" s="26" t="s">
        <v>198</v>
      </c>
      <c r="D25" s="27" t="s">
        <v>173</v>
      </c>
      <c r="E25" s="33">
        <f>MAX(E16*E115,50%*E107)</f>
        <v>1457.8486272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215</v>
      </c>
      <c r="C26" s="26" t="s">
        <v>216</v>
      </c>
      <c r="D26" s="27" t="s">
        <v>173</v>
      </c>
      <c r="E26" s="33">
        <f>MAX(E24,E25)</f>
        <v>1457.8486272</v>
      </c>
      <c r="F26" s="25" t="s">
        <v>8</v>
      </c>
      <c r="G26" s="36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201</v>
      </c>
      <c r="C27" s="26" t="s">
        <v>202</v>
      </c>
      <c r="D27" s="27" t="s">
        <v>173</v>
      </c>
      <c r="E27" s="37">
        <f>MAX(E18*E115,30%*E95,40)</f>
        <v>265.53661537011214</v>
      </c>
      <c r="F27" s="25" t="s">
        <v>8</v>
      </c>
      <c r="G27" s="38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203</v>
      </c>
      <c r="C28" s="26" t="s">
        <v>204</v>
      </c>
      <c r="D28" s="27" t="s">
        <v>173</v>
      </c>
      <c r="E28" s="37">
        <f>MAX(E19*E115,15%*E96,40)</f>
        <v>151.89392762056025</v>
      </c>
      <c r="F28" s="25" t="s">
        <v>8</v>
      </c>
      <c r="G28" s="38">
        <v>0.15</v>
      </c>
      <c r="K28" s="158">
        <v>422.66330466908448</v>
      </c>
      <c r="L28" s="8" t="str">
        <f t="shared" si="0"/>
        <v>Not ok</v>
      </c>
      <c r="Q28" s="39"/>
      <c r="R28" s="40"/>
      <c r="S28" s="40"/>
      <c r="T28" s="40"/>
      <c r="U28" s="40"/>
      <c r="V28" s="40"/>
      <c r="W28" s="40"/>
    </row>
    <row r="29" spans="1:24" ht="18.75">
      <c r="B29" s="25" t="s">
        <v>205</v>
      </c>
      <c r="C29" s="26" t="s">
        <v>206</v>
      </c>
      <c r="D29" s="27" t="s">
        <v>173</v>
      </c>
      <c r="E29" s="33">
        <f>MAX(E20*E115,25%*E98)</f>
        <v>15.287298507836992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1"/>
      <c r="S29" s="41"/>
      <c r="T29" s="41"/>
      <c r="U29" s="41"/>
      <c r="V29" s="41"/>
      <c r="W29" s="41"/>
    </row>
    <row r="30" spans="1:24" ht="18.75">
      <c r="B30" s="25" t="s">
        <v>208</v>
      </c>
      <c r="C30" s="26" t="s">
        <v>209</v>
      </c>
      <c r="D30" s="27" t="s">
        <v>173</v>
      </c>
      <c r="E30" s="37">
        <f>MAX(E21*E115,50%*E97)</f>
        <v>281.18262718847745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1"/>
      <c r="S30" s="41"/>
      <c r="T30" s="41"/>
      <c r="U30" s="41"/>
      <c r="V30" s="41"/>
      <c r="W30" s="41"/>
    </row>
    <row r="31" spans="1:24" ht="20.25">
      <c r="B31" s="25" t="s">
        <v>217</v>
      </c>
      <c r="C31" s="26" t="s">
        <v>218</v>
      </c>
      <c r="D31" s="27" t="s">
        <v>173</v>
      </c>
      <c r="E31" s="42" t="s">
        <v>219</v>
      </c>
      <c r="K31" s="35"/>
      <c r="R31" s="41"/>
      <c r="S31" s="41"/>
      <c r="T31" s="41"/>
      <c r="U31" s="41"/>
      <c r="V31" s="41"/>
      <c r="W31" s="41"/>
    </row>
    <row r="32" spans="1:24" ht="15.75">
      <c r="B32" s="25"/>
      <c r="C32" s="26"/>
      <c r="D32" s="27"/>
      <c r="E32" s="33">
        <f>SQRT(E27^2+E28^2)</f>
        <v>305.91086831006004</v>
      </c>
      <c r="F32" s="25" t="s">
        <v>8</v>
      </c>
      <c r="G32" s="43"/>
      <c r="R32" s="41"/>
      <c r="S32" s="41"/>
      <c r="T32" s="41"/>
      <c r="U32" s="41"/>
      <c r="V32" s="41"/>
      <c r="W32" s="41"/>
    </row>
    <row r="33" spans="1:23" ht="15.75">
      <c r="B33" s="25"/>
      <c r="C33" s="26"/>
      <c r="D33" s="27"/>
      <c r="E33" s="24"/>
      <c r="F33" s="25"/>
      <c r="G33" s="43"/>
      <c r="R33" s="41"/>
      <c r="S33" s="41"/>
      <c r="T33" s="41"/>
      <c r="U33" s="41"/>
      <c r="V33" s="41"/>
      <c r="W33" s="41"/>
    </row>
    <row r="34" spans="1:23" ht="15.75">
      <c r="A34" s="7" t="s">
        <v>172</v>
      </c>
      <c r="B34" s="11" t="s">
        <v>220</v>
      </c>
    </row>
    <row r="35" spans="1:23" ht="18.75">
      <c r="B35" s="8" t="s">
        <v>221</v>
      </c>
      <c r="C35" s="159" t="s">
        <v>222</v>
      </c>
      <c r="D35" s="12" t="s">
        <v>173</v>
      </c>
      <c r="E35" s="16">
        <v>8.8000000000000007</v>
      </c>
      <c r="F35" s="8" t="s">
        <v>223</v>
      </c>
      <c r="G35" s="36"/>
    </row>
    <row r="36" spans="1:23" ht="15.75">
      <c r="B36" s="8" t="s">
        <v>224</v>
      </c>
      <c r="C36" s="159" t="s">
        <v>225</v>
      </c>
      <c r="D36" s="12" t="s">
        <v>173</v>
      </c>
      <c r="E36" s="16">
        <v>24</v>
      </c>
      <c r="F36" s="8" t="s">
        <v>174</v>
      </c>
      <c r="G36" s="36"/>
    </row>
    <row r="37" spans="1:23" ht="18.75">
      <c r="B37" s="159" t="s">
        <v>227</v>
      </c>
      <c r="C37" s="159" t="s">
        <v>228</v>
      </c>
      <c r="D37" s="10" t="s">
        <v>173</v>
      </c>
      <c r="E37" s="16">
        <v>2</v>
      </c>
      <c r="F37" s="8" t="s">
        <v>229</v>
      </c>
      <c r="G37" s="36"/>
      <c r="I37" s="12"/>
      <c r="J37" s="12"/>
      <c r="N37" s="160"/>
      <c r="Q37" s="188"/>
      <c r="R37" s="188"/>
      <c r="S37" s="188"/>
      <c r="T37" s="12"/>
    </row>
    <row r="38" spans="1:23" ht="20.25">
      <c r="B38" s="8" t="s">
        <v>230</v>
      </c>
      <c r="C38" s="159" t="s">
        <v>231</v>
      </c>
      <c r="D38" s="12" t="s">
        <v>173</v>
      </c>
      <c r="E38" s="16">
        <v>800</v>
      </c>
      <c r="F38" s="8" t="s">
        <v>232</v>
      </c>
    </row>
    <row r="39" spans="1:23" ht="33">
      <c r="B39" s="44" t="s">
        <v>233</v>
      </c>
      <c r="C39" s="159" t="s">
        <v>234</v>
      </c>
      <c r="D39" s="12" t="s">
        <v>173</v>
      </c>
      <c r="E39" s="33">
        <v>2</v>
      </c>
      <c r="F39" s="159" t="s">
        <v>229</v>
      </c>
      <c r="G39" s="43"/>
      <c r="L39" s="30"/>
      <c r="M39" s="30"/>
      <c r="N39" s="30"/>
      <c r="O39" s="30"/>
      <c r="P39" s="30"/>
      <c r="Q39" s="30"/>
    </row>
    <row r="40" spans="1:23" ht="33">
      <c r="B40" s="44" t="s">
        <v>235</v>
      </c>
      <c r="C40" s="159" t="s">
        <v>236</v>
      </c>
      <c r="D40" s="12" t="s">
        <v>173</v>
      </c>
      <c r="E40" s="33">
        <v>0</v>
      </c>
      <c r="F40" s="159" t="s">
        <v>229</v>
      </c>
      <c r="G40" s="43"/>
      <c r="L40" s="160"/>
      <c r="M40" s="160"/>
      <c r="N40" s="160"/>
      <c r="O40" s="160"/>
      <c r="P40" s="160"/>
      <c r="Q40" s="160"/>
    </row>
    <row r="41" spans="1:23" ht="15.75">
      <c r="B41" s="45" t="s">
        <v>237</v>
      </c>
      <c r="E41" s="159"/>
      <c r="F41" s="159"/>
      <c r="G41" s="159" t="s">
        <v>238</v>
      </c>
      <c r="H41" s="8" t="s">
        <v>239</v>
      </c>
      <c r="O41" s="46" t="s">
        <v>240</v>
      </c>
      <c r="P41" s="46" t="s">
        <v>241</v>
      </c>
    </row>
    <row r="42" spans="1:23" ht="33">
      <c r="B42" s="44" t="s">
        <v>242</v>
      </c>
      <c r="C42" s="159" t="s">
        <v>243</v>
      </c>
      <c r="D42" s="12" t="s">
        <v>173</v>
      </c>
      <c r="E42" s="16">
        <v>75</v>
      </c>
      <c r="F42" s="8" t="s">
        <v>174</v>
      </c>
      <c r="G42" s="8">
        <f>2.5*E36</f>
        <v>60</v>
      </c>
      <c r="H42" s="8">
        <f>MIN(12*E66,200)</f>
        <v>96</v>
      </c>
      <c r="O42" s="47">
        <v>8</v>
      </c>
      <c r="P42" s="48">
        <v>36.6</v>
      </c>
    </row>
    <row r="43" spans="1:23" ht="33">
      <c r="B43" s="44" t="s">
        <v>244</v>
      </c>
      <c r="C43" s="159" t="s">
        <v>245</v>
      </c>
      <c r="D43" s="12" t="s">
        <v>173</v>
      </c>
      <c r="E43" s="16">
        <v>50</v>
      </c>
      <c r="F43" s="8" t="s">
        <v>174</v>
      </c>
      <c r="G43" s="8">
        <f>1.5*E118</f>
        <v>39</v>
      </c>
      <c r="H43" s="49">
        <f>12*E66*SQRT(250/E68)</f>
        <v>107.33126291998991</v>
      </c>
      <c r="O43" s="47">
        <v>10</v>
      </c>
      <c r="P43" s="47">
        <v>58</v>
      </c>
    </row>
    <row r="44" spans="1:23" ht="18.75">
      <c r="B44" s="44" t="s">
        <v>246</v>
      </c>
      <c r="C44" s="159" t="s">
        <v>247</v>
      </c>
      <c r="D44" s="12" t="s">
        <v>173</v>
      </c>
      <c r="E44" s="16">
        <v>75</v>
      </c>
      <c r="F44" s="8" t="s">
        <v>174</v>
      </c>
      <c r="G44" s="8">
        <f>2.5*E36</f>
        <v>60</v>
      </c>
      <c r="H44" s="8">
        <f>MIN(12*E66,200)</f>
        <v>96</v>
      </c>
      <c r="I44" s="50"/>
      <c r="O44" s="47">
        <v>12</v>
      </c>
      <c r="P44" s="48">
        <v>84.3</v>
      </c>
      <c r="S44"/>
      <c r="T44"/>
    </row>
    <row r="45" spans="1:23" ht="31.5">
      <c r="B45" s="44" t="s">
        <v>248</v>
      </c>
      <c r="C45" s="159" t="s">
        <v>249</v>
      </c>
      <c r="D45" s="12" t="s">
        <v>173</v>
      </c>
      <c r="E45" s="16">
        <v>100</v>
      </c>
      <c r="F45" s="8" t="s">
        <v>174</v>
      </c>
      <c r="G45" s="51">
        <f>2*G46+E6+2*E7+5</f>
        <v>118</v>
      </c>
      <c r="H45" s="8">
        <f>MIN(12*E66,200)</f>
        <v>96</v>
      </c>
      <c r="O45" s="47">
        <v>16</v>
      </c>
      <c r="P45" s="47">
        <v>157</v>
      </c>
      <c r="S45"/>
      <c r="T45"/>
    </row>
    <row r="46" spans="1:23" ht="33">
      <c r="B46" s="44" t="s">
        <v>250</v>
      </c>
      <c r="C46" s="159" t="s">
        <v>251</v>
      </c>
      <c r="D46" s="12" t="s">
        <v>173</v>
      </c>
      <c r="E46" s="16">
        <v>50</v>
      </c>
      <c r="F46" s="8" t="s">
        <v>174</v>
      </c>
      <c r="G46" s="36">
        <f>1.5*E118</f>
        <v>39</v>
      </c>
      <c r="H46" s="49">
        <f>12*E66*SQRT(250/E68)</f>
        <v>107.33126291998991</v>
      </c>
      <c r="J46" s="8">
        <f>E46*2+E44</f>
        <v>175</v>
      </c>
      <c r="K46" s="8" t="s">
        <v>252</v>
      </c>
      <c r="L46" s="52">
        <f>(E4-(E7+E6))/2</f>
        <v>93.25</v>
      </c>
      <c r="O46" s="47">
        <v>20</v>
      </c>
      <c r="P46" s="47">
        <v>245</v>
      </c>
      <c r="S46"/>
      <c r="T46"/>
    </row>
    <row r="47" spans="1:23" ht="33">
      <c r="B47" s="44" t="s">
        <v>253</v>
      </c>
      <c r="C47" s="159" t="s">
        <v>254</v>
      </c>
      <c r="E47" s="16">
        <v>40</v>
      </c>
      <c r="F47" s="8" t="s">
        <v>174</v>
      </c>
      <c r="G47" s="36">
        <f>1.5*E118</f>
        <v>39</v>
      </c>
      <c r="H47" s="49">
        <f>12*E66*SQRT(250/E64)</f>
        <v>81.134808453937595</v>
      </c>
      <c r="O47" s="47">
        <v>24</v>
      </c>
      <c r="P47" s="47">
        <v>353</v>
      </c>
    </row>
    <row r="48" spans="1:23" ht="15.75">
      <c r="B48" s="44"/>
      <c r="E48" s="159"/>
      <c r="G48" s="159"/>
      <c r="O48" s="47">
        <v>30</v>
      </c>
      <c r="P48" s="47">
        <v>561</v>
      </c>
    </row>
    <row r="49" spans="1:21" ht="15.75">
      <c r="A49" s="7" t="s">
        <v>195</v>
      </c>
      <c r="B49" s="11" t="s">
        <v>255</v>
      </c>
      <c r="E49" s="159"/>
      <c r="F49" s="159"/>
      <c r="G49" s="159"/>
      <c r="O49" s="47">
        <v>36</v>
      </c>
      <c r="P49" s="47">
        <v>817</v>
      </c>
    </row>
    <row r="50" spans="1:21" ht="18.75">
      <c r="B50" s="8" t="s">
        <v>221</v>
      </c>
      <c r="C50" s="159" t="s">
        <v>256</v>
      </c>
      <c r="D50" s="12" t="s">
        <v>173</v>
      </c>
      <c r="E50" s="16">
        <v>8.8000000000000007</v>
      </c>
      <c r="F50" s="8" t="s">
        <v>223</v>
      </c>
      <c r="G50" s="36"/>
      <c r="O50" s="47">
        <v>39</v>
      </c>
      <c r="P50" s="47">
        <v>976</v>
      </c>
    </row>
    <row r="51" spans="1:21" ht="18.75">
      <c r="B51" s="8" t="s">
        <v>257</v>
      </c>
      <c r="C51" s="159" t="s">
        <v>258</v>
      </c>
      <c r="D51" s="12" t="s">
        <v>173</v>
      </c>
      <c r="E51" s="16">
        <v>24</v>
      </c>
      <c r="F51" s="8" t="s">
        <v>174</v>
      </c>
      <c r="G51" s="36"/>
    </row>
    <row r="52" spans="1:21" ht="18.75">
      <c r="B52" s="159" t="s">
        <v>259</v>
      </c>
      <c r="C52" s="159" t="s">
        <v>260</v>
      </c>
      <c r="D52" s="10" t="s">
        <v>173</v>
      </c>
      <c r="E52" s="16">
        <v>3</v>
      </c>
      <c r="G52" s="36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230</v>
      </c>
      <c r="C53" s="159" t="s">
        <v>261</v>
      </c>
      <c r="D53" s="12" t="s">
        <v>173</v>
      </c>
      <c r="E53" s="16">
        <v>800</v>
      </c>
      <c r="F53" s="8" t="s">
        <v>232</v>
      </c>
      <c r="G53" s="36"/>
    </row>
    <row r="54" spans="1:21" ht="33">
      <c r="B54" s="44" t="s">
        <v>233</v>
      </c>
      <c r="C54" s="159" t="s">
        <v>234</v>
      </c>
      <c r="D54" s="12" t="s">
        <v>173</v>
      </c>
      <c r="E54" s="33">
        <v>2</v>
      </c>
      <c r="F54" s="159" t="s">
        <v>229</v>
      </c>
      <c r="G54" s="45" t="s">
        <v>262</v>
      </c>
      <c r="J54" s="45"/>
      <c r="K54" s="45"/>
      <c r="L54" s="45"/>
      <c r="M54" s="45"/>
      <c r="N54" s="160"/>
      <c r="O54" s="160"/>
    </row>
    <row r="55" spans="1:21" ht="33">
      <c r="B55" s="44" t="s">
        <v>235</v>
      </c>
      <c r="C55" s="159" t="s">
        <v>236</v>
      </c>
      <c r="D55" s="12" t="s">
        <v>173</v>
      </c>
      <c r="E55" s="33">
        <v>0</v>
      </c>
      <c r="F55" s="159" t="s">
        <v>229</v>
      </c>
      <c r="G55" s="43"/>
      <c r="M55" s="30"/>
      <c r="N55" s="30"/>
      <c r="O55" s="30"/>
    </row>
    <row r="56" spans="1:21" ht="15.75">
      <c r="B56" s="160" t="s">
        <v>263</v>
      </c>
      <c r="E56" s="159"/>
      <c r="F56" s="159"/>
      <c r="G56" s="159" t="s">
        <v>238</v>
      </c>
      <c r="H56" s="8" t="s">
        <v>239</v>
      </c>
      <c r="L56"/>
      <c r="M56"/>
      <c r="N56"/>
      <c r="O56"/>
      <c r="P56"/>
    </row>
    <row r="57" spans="1:21" ht="33">
      <c r="B57" s="44" t="s">
        <v>264</v>
      </c>
      <c r="C57" s="159" t="s">
        <v>265</v>
      </c>
      <c r="D57" s="12" t="s">
        <v>173</v>
      </c>
      <c r="E57" s="16">
        <v>75</v>
      </c>
      <c r="F57" s="8" t="s">
        <v>174</v>
      </c>
      <c r="G57" s="36">
        <f>2.5*E51</f>
        <v>60</v>
      </c>
      <c r="H57" s="8">
        <f>MIN(12*E74,200)</f>
        <v>96</v>
      </c>
      <c r="L57"/>
      <c r="M57"/>
      <c r="N57"/>
      <c r="O57"/>
      <c r="P57"/>
    </row>
    <row r="58" spans="1:21" ht="33">
      <c r="B58" s="44" t="s">
        <v>266</v>
      </c>
      <c r="C58" s="159" t="s">
        <v>267</v>
      </c>
      <c r="D58" s="12" t="s">
        <v>173</v>
      </c>
      <c r="E58" s="16">
        <v>50</v>
      </c>
      <c r="F58" s="8" t="s">
        <v>174</v>
      </c>
      <c r="G58" s="36">
        <f>1.5*E124</f>
        <v>39</v>
      </c>
      <c r="H58" s="49">
        <f>12*E74*SQRT(250/E72)</f>
        <v>81.134808453937595</v>
      </c>
      <c r="L58"/>
      <c r="M58"/>
      <c r="N58"/>
      <c r="O58"/>
      <c r="P58"/>
    </row>
    <row r="59" spans="1:21" ht="18.75">
      <c r="B59" s="44" t="s">
        <v>246</v>
      </c>
      <c r="C59" s="159" t="s">
        <v>268</v>
      </c>
      <c r="D59" s="12" t="s">
        <v>173</v>
      </c>
      <c r="E59" s="16">
        <v>75</v>
      </c>
      <c r="F59" s="8" t="s">
        <v>174</v>
      </c>
      <c r="G59" s="36">
        <f>2.5*E51</f>
        <v>60</v>
      </c>
      <c r="H59" s="8">
        <f>MIN(12*E74,200)</f>
        <v>96</v>
      </c>
      <c r="L59"/>
      <c r="M59"/>
      <c r="N59"/>
      <c r="O59"/>
      <c r="P59"/>
    </row>
    <row r="60" spans="1:21" ht="33">
      <c r="B60" s="44" t="s">
        <v>250</v>
      </c>
      <c r="C60" s="159" t="s">
        <v>269</v>
      </c>
      <c r="D60" s="12" t="s">
        <v>173</v>
      </c>
      <c r="E60" s="16">
        <v>50</v>
      </c>
      <c r="F60" s="8" t="s">
        <v>174</v>
      </c>
      <c r="G60" s="36">
        <f>1.5*E124</f>
        <v>39</v>
      </c>
      <c r="H60" s="49">
        <f>12*E74*SQRT(250/E72)</f>
        <v>81.134808453937595</v>
      </c>
      <c r="L60"/>
      <c r="M60"/>
      <c r="N60"/>
      <c r="O60"/>
      <c r="P60"/>
    </row>
    <row r="61" spans="1:21" ht="31.5">
      <c r="B61" s="44" t="s">
        <v>248</v>
      </c>
      <c r="C61" s="159" t="s">
        <v>249</v>
      </c>
      <c r="D61" s="12" t="s">
        <v>173</v>
      </c>
      <c r="E61" s="16">
        <v>100</v>
      </c>
      <c r="F61" s="8" t="s">
        <v>174</v>
      </c>
      <c r="G61" s="51">
        <f>2*G60+E6+2*E7+5</f>
        <v>118</v>
      </c>
      <c r="H61" s="8">
        <f>MIN(12*E74,200)</f>
        <v>96</v>
      </c>
      <c r="L61"/>
      <c r="M61"/>
      <c r="N61"/>
      <c r="O61"/>
      <c r="P61"/>
    </row>
    <row r="62" spans="1:21" ht="15.75">
      <c r="B62" s="44"/>
      <c r="G62" s="36"/>
    </row>
    <row r="63" spans="1:21" ht="16.5" thickBot="1">
      <c r="A63" s="7" t="s">
        <v>270</v>
      </c>
      <c r="B63" s="11" t="s">
        <v>271</v>
      </c>
      <c r="E63" s="159"/>
      <c r="F63" s="159"/>
      <c r="G63" s="159"/>
      <c r="O63" s="53" t="s">
        <v>272</v>
      </c>
      <c r="U63" s="54" t="s">
        <v>273</v>
      </c>
    </row>
    <row r="64" spans="1:21" ht="20.25">
      <c r="B64" s="8" t="s">
        <v>274</v>
      </c>
      <c r="C64" s="159" t="s">
        <v>275</v>
      </c>
      <c r="D64" s="12" t="s">
        <v>173</v>
      </c>
      <c r="E64" s="16">
        <v>350</v>
      </c>
      <c r="F64" s="8" t="s">
        <v>232</v>
      </c>
      <c r="G64" s="36"/>
      <c r="O64" s="55" t="s">
        <v>276</v>
      </c>
      <c r="P64" s="56" t="s">
        <v>277</v>
      </c>
      <c r="Q64" s="56">
        <f>+E4-2*10</f>
        <v>188.8</v>
      </c>
      <c r="R64" s="57" t="s">
        <v>174</v>
      </c>
      <c r="U64" s="58">
        <v>8</v>
      </c>
    </row>
    <row r="65" spans="1:21" ht="20.25">
      <c r="B65" s="8" t="s">
        <v>278</v>
      </c>
      <c r="C65" s="159" t="s">
        <v>279</v>
      </c>
      <c r="D65" s="12" t="s">
        <v>173</v>
      </c>
      <c r="E65" s="16">
        <v>490</v>
      </c>
      <c r="F65" s="8" t="s">
        <v>232</v>
      </c>
      <c r="G65" s="36"/>
      <c r="O65" s="59" t="s">
        <v>280</v>
      </c>
      <c r="P65" s="8" t="s">
        <v>281</v>
      </c>
      <c r="Q65" s="8">
        <f>E45+((E181/2-1)*E44+E46)*2</f>
        <v>350</v>
      </c>
      <c r="R65" s="60" t="s">
        <v>174</v>
      </c>
      <c r="U65" s="58">
        <v>10</v>
      </c>
    </row>
    <row r="66" spans="1:21" ht="33">
      <c r="B66" s="44" t="s">
        <v>282</v>
      </c>
      <c r="C66" s="159" t="s">
        <v>283</v>
      </c>
      <c r="D66" s="12" t="s">
        <v>173</v>
      </c>
      <c r="E66" s="16">
        <v>8</v>
      </c>
      <c r="F66" s="8" t="s">
        <v>174</v>
      </c>
      <c r="G66" s="36"/>
      <c r="O66" s="59" t="s">
        <v>284</v>
      </c>
      <c r="P66" s="8" t="s">
        <v>285</v>
      </c>
      <c r="Q66" s="8">
        <f>+(E4-E6)/2-2*10</f>
        <v>79.600000000000009</v>
      </c>
      <c r="R66" s="60" t="s">
        <v>174</v>
      </c>
      <c r="U66" s="58">
        <v>12</v>
      </c>
    </row>
    <row r="67" spans="1:21" ht="33.75" thickBot="1">
      <c r="B67" s="44" t="s">
        <v>286</v>
      </c>
      <c r="C67" s="159" t="s">
        <v>287</v>
      </c>
      <c r="D67" s="12" t="s">
        <v>173</v>
      </c>
      <c r="E67" s="16">
        <v>8</v>
      </c>
      <c r="F67" s="8" t="s">
        <v>174</v>
      </c>
      <c r="G67" s="36"/>
      <c r="O67" s="61" t="s">
        <v>288</v>
      </c>
      <c r="P67" s="62" t="s">
        <v>289</v>
      </c>
      <c r="Q67" s="62">
        <f>+((E45/2-E6/2)-10)+(E43-10)</f>
        <v>75.2</v>
      </c>
      <c r="R67" s="63" t="s">
        <v>174</v>
      </c>
      <c r="U67" s="58">
        <v>16</v>
      </c>
    </row>
    <row r="68" spans="1:21" ht="33">
      <c r="B68" s="44" t="s">
        <v>290</v>
      </c>
      <c r="C68" s="159" t="s">
        <v>280</v>
      </c>
      <c r="D68" s="12" t="s">
        <v>173</v>
      </c>
      <c r="E68" s="64">
        <v>200</v>
      </c>
      <c r="F68" s="8" t="s">
        <v>174</v>
      </c>
      <c r="G68" s="36"/>
      <c r="N68" s="50" t="str">
        <f>IF(E68&lt;=E4," ","dec plate length")</f>
        <v xml:space="preserve"> </v>
      </c>
      <c r="U68" s="65">
        <v>20</v>
      </c>
    </row>
    <row r="69" spans="1:21" ht="33">
      <c r="B69" s="44" t="s">
        <v>291</v>
      </c>
      <c r="C69" s="159" t="s">
        <v>292</v>
      </c>
      <c r="D69" s="12" t="s">
        <v>173</v>
      </c>
      <c r="E69" s="64">
        <v>90</v>
      </c>
      <c r="F69" s="8" t="s">
        <v>174</v>
      </c>
      <c r="G69" s="8" t="str">
        <f>IF(E69&lt;(E4-E6-E7)/2-10,"Okay"," Check")</f>
        <v xml:space="preserve"> Check</v>
      </c>
      <c r="N69" s="50" t="str">
        <f>IF(E69&lt;(E4-E6-2*E7)/2," ","dec plate length")</f>
        <v>dec plate length</v>
      </c>
      <c r="U69" s="65">
        <v>25</v>
      </c>
    </row>
    <row r="70" spans="1:21" ht="15.75">
      <c r="B70" s="44"/>
      <c r="E70" s="12"/>
      <c r="F70" s="12"/>
      <c r="G70" s="12"/>
      <c r="U70" s="65">
        <v>28</v>
      </c>
    </row>
    <row r="71" spans="1:21" ht="15.75">
      <c r="A71" s="7" t="s">
        <v>249</v>
      </c>
      <c r="B71" s="11" t="s">
        <v>293</v>
      </c>
      <c r="E71" s="12"/>
      <c r="F71" s="12"/>
      <c r="G71" s="12"/>
      <c r="U71" s="65">
        <v>32</v>
      </c>
    </row>
    <row r="72" spans="1:21" ht="20.25">
      <c r="B72" s="8" t="s">
        <v>274</v>
      </c>
      <c r="C72" s="159" t="s">
        <v>294</v>
      </c>
      <c r="D72" s="12" t="s">
        <v>173</v>
      </c>
      <c r="E72" s="16">
        <v>350</v>
      </c>
      <c r="F72" s="8" t="s">
        <v>232</v>
      </c>
      <c r="G72" s="36"/>
      <c r="U72" s="65">
        <v>40</v>
      </c>
    </row>
    <row r="73" spans="1:21" ht="20.25">
      <c r="B73" s="8" t="s">
        <v>278</v>
      </c>
      <c r="C73" s="159" t="s">
        <v>295</v>
      </c>
      <c r="D73" s="12" t="s">
        <v>173</v>
      </c>
      <c r="E73" s="16">
        <v>490</v>
      </c>
      <c r="F73" s="8" t="s">
        <v>232</v>
      </c>
      <c r="G73" s="36"/>
      <c r="U73" s="65">
        <v>50</v>
      </c>
    </row>
    <row r="74" spans="1:21" ht="18.75">
      <c r="B74" s="44" t="s">
        <v>296</v>
      </c>
      <c r="C74" s="159" t="s">
        <v>297</v>
      </c>
      <c r="D74" s="12" t="s">
        <v>173</v>
      </c>
      <c r="E74" s="16">
        <v>8</v>
      </c>
      <c r="F74" s="8" t="s">
        <v>174</v>
      </c>
      <c r="G74" s="36"/>
      <c r="U74" s="65">
        <v>60</v>
      </c>
    </row>
    <row r="75" spans="1:21" ht="18.75">
      <c r="B75" s="44" t="s">
        <v>298</v>
      </c>
      <c r="C75" s="159" t="s">
        <v>299</v>
      </c>
      <c r="D75" s="12" t="s">
        <v>173</v>
      </c>
      <c r="E75" s="16">
        <v>200</v>
      </c>
      <c r="F75" s="8" t="s">
        <v>174</v>
      </c>
      <c r="G75" s="8" t="s">
        <v>300</v>
      </c>
      <c r="I75" s="50" t="str">
        <f>IF(E75&gt;(E3-2*E5-2*E7),"dec no of bolts per row"," ")</f>
        <v xml:space="preserve"> </v>
      </c>
    </row>
    <row r="76" spans="1:21" ht="15.75">
      <c r="B76" s="44"/>
      <c r="E76" s="16"/>
      <c r="I76" s="50"/>
    </row>
    <row r="77" spans="1:21" s="19" customFormat="1" ht="15.75">
      <c r="A77" s="13" t="s">
        <v>301</v>
      </c>
      <c r="B77" s="11" t="s">
        <v>302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303</v>
      </c>
      <c r="C78" s="14" t="s">
        <v>304</v>
      </c>
      <c r="D78" s="15" t="s">
        <v>173</v>
      </c>
      <c r="E78" s="66">
        <f>E3-(E5+E5)</f>
        <v>501.9</v>
      </c>
      <c r="F78" s="17" t="s">
        <v>174</v>
      </c>
      <c r="G78" s="66"/>
    </row>
    <row r="79" spans="1:21" s="19" customFormat="1" ht="18.75">
      <c r="A79" s="13"/>
      <c r="B79" s="14" t="s">
        <v>305</v>
      </c>
      <c r="C79" s="14" t="s">
        <v>306</v>
      </c>
      <c r="D79" s="15" t="s">
        <v>173</v>
      </c>
      <c r="E79" s="66">
        <f>+E3/2</f>
        <v>264.14999999999998</v>
      </c>
      <c r="F79" s="17" t="s">
        <v>174</v>
      </c>
    </row>
    <row r="80" spans="1:21" s="19" customFormat="1" ht="18.75">
      <c r="A80" s="13"/>
      <c r="B80" s="14" t="s">
        <v>307</v>
      </c>
      <c r="C80" s="14" t="s">
        <v>308</v>
      </c>
      <c r="D80" s="15" t="s">
        <v>173</v>
      </c>
      <c r="E80" s="66">
        <f>+E4/2</f>
        <v>104.4</v>
      </c>
      <c r="F80" s="17" t="s">
        <v>174</v>
      </c>
    </row>
    <row r="81" spans="1:19" s="19" customFormat="1" ht="18.75">
      <c r="A81" s="13"/>
      <c r="B81" s="14" t="s">
        <v>309</v>
      </c>
      <c r="C81" s="14" t="s">
        <v>169</v>
      </c>
      <c r="D81" s="15" t="s">
        <v>173</v>
      </c>
      <c r="E81" s="66">
        <f>2*E4*E5+E78*E6</f>
        <v>10330.56</v>
      </c>
      <c r="F81" s="17" t="s">
        <v>310</v>
      </c>
      <c r="G81" s="66"/>
      <c r="M81" s="67" t="s">
        <v>311</v>
      </c>
      <c r="N81" s="67"/>
      <c r="O81" s="67"/>
      <c r="P81" s="67" t="s">
        <v>312</v>
      </c>
      <c r="Q81" s="189" t="s">
        <v>313</v>
      </c>
      <c r="R81" s="190"/>
      <c r="S81" s="191"/>
    </row>
    <row r="82" spans="1:19" s="19" customFormat="1" ht="15.75">
      <c r="A82" s="13"/>
      <c r="B82" s="14" t="s">
        <v>314</v>
      </c>
      <c r="C82" s="14" t="s">
        <v>315</v>
      </c>
      <c r="D82" s="15" t="s">
        <v>173</v>
      </c>
      <c r="E82" s="66">
        <f>E81*7850/10^6</f>
        <v>81.094896000000006</v>
      </c>
      <c r="F82" s="17" t="s">
        <v>316</v>
      </c>
      <c r="M82" s="67"/>
      <c r="N82" s="67"/>
      <c r="O82" s="67"/>
      <c r="P82" s="67"/>
      <c r="Q82" s="67" t="s">
        <v>317</v>
      </c>
      <c r="R82" s="67" t="s">
        <v>318</v>
      </c>
      <c r="S82" s="67" t="s">
        <v>319</v>
      </c>
    </row>
    <row r="83" spans="1:19" s="19" customFormat="1" ht="18.75">
      <c r="A83" s="13"/>
      <c r="B83" s="14" t="s">
        <v>320</v>
      </c>
      <c r="C83" s="14" t="s">
        <v>321</v>
      </c>
      <c r="D83" s="15" t="s">
        <v>173</v>
      </c>
      <c r="E83" s="68">
        <f>(((E4*E5^3)/12)+(E4*E5)*(((E3-E5/2)-E79)^2))+(((E6*E78^3)/12)+(E6*E78)*(((E78/2+E5)-E79)^2))+((E4*E5^3/12)+(E5*E4)*(E79-E5/2)^2)</f>
        <v>466867600.39439976</v>
      </c>
      <c r="F83" s="21" t="s">
        <v>322</v>
      </c>
      <c r="G83" s="68"/>
      <c r="M83" s="67" t="s">
        <v>323</v>
      </c>
      <c r="N83" s="67" t="s">
        <v>324</v>
      </c>
      <c r="O83" s="67"/>
      <c r="P83" s="67">
        <v>290</v>
      </c>
      <c r="Q83" s="67">
        <v>165</v>
      </c>
      <c r="R83" s="67">
        <v>165</v>
      </c>
      <c r="S83" s="67">
        <v>165</v>
      </c>
    </row>
    <row r="84" spans="1:19" s="19" customFormat="1" ht="18.75">
      <c r="A84" s="13"/>
      <c r="B84" s="14" t="s">
        <v>325</v>
      </c>
      <c r="C84" s="14" t="s">
        <v>326</v>
      </c>
      <c r="D84" s="15" t="s">
        <v>173</v>
      </c>
      <c r="E84" s="68">
        <f>((E5*E4^3/12)+(E78*E6^3/12)+(E5*E4^3/12))</f>
        <v>20063924.121600002</v>
      </c>
      <c r="F84" s="21" t="s">
        <v>322</v>
      </c>
      <c r="G84" s="68"/>
      <c r="M84" s="67" t="s">
        <v>327</v>
      </c>
      <c r="N84" s="67" t="s">
        <v>328</v>
      </c>
      <c r="O84" s="67" t="s">
        <v>169</v>
      </c>
      <c r="P84" s="67">
        <v>410</v>
      </c>
      <c r="Q84" s="67">
        <v>250</v>
      </c>
      <c r="R84" s="67">
        <v>240</v>
      </c>
      <c r="S84" s="67">
        <v>230</v>
      </c>
    </row>
    <row r="85" spans="1:19" s="19" customFormat="1" ht="18.75">
      <c r="A85" s="13"/>
      <c r="B85" s="14" t="s">
        <v>329</v>
      </c>
      <c r="C85" s="14" t="s">
        <v>330</v>
      </c>
      <c r="D85" s="15" t="s">
        <v>173</v>
      </c>
      <c r="E85" s="68">
        <f>+E83/E79</f>
        <v>1767433.6566132871</v>
      </c>
      <c r="F85" s="21" t="s">
        <v>331</v>
      </c>
      <c r="M85" s="67" t="s">
        <v>327</v>
      </c>
      <c r="N85" s="67" t="s">
        <v>328</v>
      </c>
      <c r="O85" s="67" t="s">
        <v>176</v>
      </c>
      <c r="P85" s="67">
        <v>410</v>
      </c>
      <c r="Q85" s="67">
        <v>250</v>
      </c>
      <c r="R85" s="67">
        <v>240</v>
      </c>
      <c r="S85" s="67">
        <v>230</v>
      </c>
    </row>
    <row r="86" spans="1:19" s="19" customFormat="1" ht="18.75">
      <c r="A86" s="13"/>
      <c r="B86" s="14" t="s">
        <v>332</v>
      </c>
      <c r="C86" s="14" t="s">
        <v>333</v>
      </c>
      <c r="D86" s="15" t="s">
        <v>173</v>
      </c>
      <c r="E86" s="68">
        <f>+E84/E80</f>
        <v>192183.18124137932</v>
      </c>
      <c r="F86" s="21" t="s">
        <v>331</v>
      </c>
      <c r="M86" s="67" t="s">
        <v>327</v>
      </c>
      <c r="N86" s="67" t="s">
        <v>328</v>
      </c>
      <c r="O86" s="67" t="s">
        <v>210</v>
      </c>
      <c r="P86" s="67">
        <v>410</v>
      </c>
      <c r="Q86" s="67">
        <v>250</v>
      </c>
      <c r="R86" s="67">
        <v>240</v>
      </c>
      <c r="S86" s="67">
        <v>230</v>
      </c>
    </row>
    <row r="87" spans="1:19" s="19" customFormat="1" ht="16.5">
      <c r="A87" s="13"/>
      <c r="B87" s="14" t="s">
        <v>334</v>
      </c>
      <c r="C87" s="14" t="s">
        <v>335</v>
      </c>
      <c r="D87" s="15" t="s">
        <v>173</v>
      </c>
      <c r="E87" s="66">
        <f>SQRT(E83/E81)</f>
        <v>212.58613478727028</v>
      </c>
      <c r="F87" s="21" t="s">
        <v>174</v>
      </c>
      <c r="M87" s="67" t="s">
        <v>336</v>
      </c>
      <c r="N87" s="67" t="s">
        <v>337</v>
      </c>
      <c r="O87" s="67"/>
      <c r="P87" s="67">
        <v>440</v>
      </c>
      <c r="Q87" s="67">
        <v>300</v>
      </c>
      <c r="R87" s="67">
        <v>290</v>
      </c>
      <c r="S87" s="67">
        <v>280</v>
      </c>
    </row>
    <row r="88" spans="1:19" s="19" customFormat="1" ht="16.5">
      <c r="A88" s="13"/>
      <c r="B88" s="14" t="s">
        <v>338</v>
      </c>
      <c r="C88" s="14" t="s">
        <v>339</v>
      </c>
      <c r="D88" s="15" t="s">
        <v>173</v>
      </c>
      <c r="E88" s="66">
        <f>SQRT(E84/E81)</f>
        <v>44.070299923846143</v>
      </c>
      <c r="F88" s="21" t="s">
        <v>174</v>
      </c>
      <c r="M88" s="67" t="s">
        <v>340</v>
      </c>
      <c r="N88" s="67" t="s">
        <v>341</v>
      </c>
      <c r="O88" s="67"/>
      <c r="P88" s="67">
        <v>490</v>
      </c>
      <c r="Q88" s="67">
        <v>350</v>
      </c>
      <c r="R88" s="67">
        <v>330</v>
      </c>
      <c r="S88" s="67">
        <v>320</v>
      </c>
    </row>
    <row r="89" spans="1:19" s="19" customFormat="1" ht="18.75">
      <c r="A89" s="13"/>
      <c r="B89" s="14" t="s">
        <v>342</v>
      </c>
      <c r="C89" s="14" t="s">
        <v>343</v>
      </c>
      <c r="D89" s="15" t="s">
        <v>173</v>
      </c>
      <c r="E89" s="69">
        <f>+E3/2</f>
        <v>264.14999999999998</v>
      </c>
      <c r="F89" s="21" t="s">
        <v>174</v>
      </c>
      <c r="M89" s="67" t="s">
        <v>344</v>
      </c>
      <c r="N89" s="67" t="s">
        <v>345</v>
      </c>
      <c r="O89" s="67"/>
      <c r="P89" s="67">
        <v>540</v>
      </c>
      <c r="Q89" s="67">
        <v>410</v>
      </c>
      <c r="R89" s="67">
        <v>390</v>
      </c>
      <c r="S89" s="67">
        <v>380</v>
      </c>
    </row>
    <row r="90" spans="1:19" s="19" customFormat="1" ht="18.75">
      <c r="A90" s="13"/>
      <c r="B90" s="14" t="s">
        <v>346</v>
      </c>
      <c r="C90" s="14" t="s">
        <v>347</v>
      </c>
      <c r="D90" s="15" t="s">
        <v>173</v>
      </c>
      <c r="E90" s="66">
        <f>+E4/2</f>
        <v>104.4</v>
      </c>
      <c r="F90" s="21" t="s">
        <v>348</v>
      </c>
      <c r="M90" s="67" t="s">
        <v>349</v>
      </c>
      <c r="N90" s="67" t="s">
        <v>350</v>
      </c>
      <c r="O90" s="67" t="s">
        <v>172</v>
      </c>
      <c r="P90" s="67">
        <v>570</v>
      </c>
      <c r="Q90" s="67">
        <v>450</v>
      </c>
      <c r="R90" s="67">
        <v>430</v>
      </c>
      <c r="S90" s="67">
        <v>420</v>
      </c>
    </row>
    <row r="91" spans="1:19" s="19" customFormat="1" ht="18.75">
      <c r="A91" s="13"/>
      <c r="B91" s="14" t="s">
        <v>351</v>
      </c>
      <c r="C91" s="14" t="s">
        <v>352</v>
      </c>
      <c r="D91" s="15" t="s">
        <v>173</v>
      </c>
      <c r="E91" s="68">
        <f>+((E4*E5)*(E3/2-E5/2)+(E78/2*E6*E78/2/2))*2</f>
        <v>2024266.6799999997</v>
      </c>
      <c r="F91" s="21" t="s">
        <v>331</v>
      </c>
      <c r="M91" s="67" t="s">
        <v>349</v>
      </c>
      <c r="N91" s="67" t="s">
        <v>353</v>
      </c>
      <c r="O91" s="67" t="s">
        <v>195</v>
      </c>
      <c r="P91" s="67">
        <v>590</v>
      </c>
      <c r="Q91" s="67">
        <v>450</v>
      </c>
      <c r="R91" s="67">
        <v>430</v>
      </c>
      <c r="S91" s="67">
        <v>420</v>
      </c>
    </row>
    <row r="92" spans="1:19" s="19" customFormat="1" ht="18.75">
      <c r="A92" s="13"/>
      <c r="B92" s="14" t="s">
        <v>354</v>
      </c>
      <c r="C92" s="14" t="s">
        <v>355</v>
      </c>
      <c r="D92" s="15" t="s">
        <v>173</v>
      </c>
      <c r="E92" s="68">
        <f>(2*((E4/2*E5)*E4/2/2)+(E78*E6/2)*E6/4)*2</f>
        <v>299306.88</v>
      </c>
      <c r="F92" s="21" t="s">
        <v>331</v>
      </c>
    </row>
    <row r="93" spans="1:19" s="19" customFormat="1" ht="18.75">
      <c r="A93" s="13"/>
      <c r="B93" s="14" t="s">
        <v>356</v>
      </c>
      <c r="C93" s="14" t="s">
        <v>357</v>
      </c>
      <c r="D93" s="15" t="s">
        <v>173</v>
      </c>
      <c r="E93" s="66">
        <f>E78*E6</f>
        <v>4818.24</v>
      </c>
      <c r="F93" s="17" t="s">
        <v>310</v>
      </c>
      <c r="G93" s="22"/>
      <c r="M93" s="22"/>
    </row>
    <row r="94" spans="1:19" s="19" customFormat="1" ht="18.75">
      <c r="A94" s="13"/>
      <c r="B94" s="14" t="s">
        <v>358</v>
      </c>
      <c r="C94" s="14" t="s">
        <v>359</v>
      </c>
      <c r="D94" s="15" t="s">
        <v>173</v>
      </c>
      <c r="E94" s="66">
        <f>2*E4*E5</f>
        <v>5512.32</v>
      </c>
      <c r="F94" s="17" t="s">
        <v>310</v>
      </c>
      <c r="G94" s="22"/>
    </row>
    <row r="95" spans="1:19" s="19" customFormat="1" ht="18.75">
      <c r="A95" s="13"/>
      <c r="B95" s="14" t="s">
        <v>360</v>
      </c>
      <c r="C95" s="14" t="s">
        <v>361</v>
      </c>
      <c r="D95" s="15" t="s">
        <v>173</v>
      </c>
      <c r="E95" s="66">
        <f>E93*E10/(SQRT(3)*E110*1000)</f>
        <v>885.12205123370711</v>
      </c>
      <c r="F95" s="14" t="s">
        <v>8</v>
      </c>
      <c r="G95" s="22"/>
    </row>
    <row r="96" spans="1:19" s="19" customFormat="1" ht="18.75">
      <c r="A96" s="13"/>
      <c r="B96" s="14" t="s">
        <v>362</v>
      </c>
      <c r="C96" s="14" t="s">
        <v>363</v>
      </c>
      <c r="D96" s="15" t="s">
        <v>173</v>
      </c>
      <c r="E96" s="66">
        <f>E94*E10/(SQRT(3)*E110*1000)</f>
        <v>1012.6261841370684</v>
      </c>
      <c r="F96" s="14" t="s">
        <v>8</v>
      </c>
      <c r="G96" s="22"/>
    </row>
    <row r="97" spans="1:17" s="19" customFormat="1" ht="18.75">
      <c r="A97" s="13"/>
      <c r="B97" s="14" t="s">
        <v>364</v>
      </c>
      <c r="C97" s="14" t="s">
        <v>365</v>
      </c>
      <c r="D97" s="15" t="s">
        <v>173</v>
      </c>
      <c r="E97" s="66">
        <f>E85*E10/E110/10^6</f>
        <v>562.36525437695491</v>
      </c>
      <c r="F97" s="17" t="s">
        <v>207</v>
      </c>
      <c r="G97" s="22"/>
    </row>
    <row r="98" spans="1:17" s="19" customFormat="1" ht="18.75">
      <c r="A98" s="13"/>
      <c r="B98" s="14" t="s">
        <v>366</v>
      </c>
      <c r="C98" s="14" t="s">
        <v>367</v>
      </c>
      <c r="D98" s="15" t="s">
        <v>173</v>
      </c>
      <c r="E98" s="66">
        <f>E86*E10/E110/10^6</f>
        <v>61.149194031347967</v>
      </c>
      <c r="F98" s="21" t="s">
        <v>207</v>
      </c>
      <c r="G98" s="22"/>
    </row>
    <row r="99" spans="1:17" s="19" customFormat="1" ht="18.75">
      <c r="A99" s="13"/>
      <c r="B99" s="14" t="s">
        <v>368</v>
      </c>
      <c r="C99" s="14" t="s">
        <v>369</v>
      </c>
      <c r="D99" s="15" t="s">
        <v>173</v>
      </c>
      <c r="E99" s="66">
        <f>MIN(E81*E10/E110,0.9*(0.8*E81)*E11/E111)/1000</f>
        <v>2915.6972544</v>
      </c>
      <c r="F99" s="21" t="s">
        <v>8</v>
      </c>
      <c r="G99" s="22"/>
    </row>
    <row r="100" spans="1:17" s="19" customFormat="1" ht="15.75">
      <c r="A100" s="13"/>
      <c r="B100" s="14" t="s">
        <v>370</v>
      </c>
      <c r="C100" s="14" t="s">
        <v>371</v>
      </c>
      <c r="D100" s="15" t="s">
        <v>173</v>
      </c>
      <c r="E100" s="70">
        <f>E9*E8/MIN(E87,E88)</f>
        <v>73.745810798111833</v>
      </c>
      <c r="F100" s="21"/>
      <c r="G100" s="22"/>
      <c r="M100" s="71" t="s">
        <v>372</v>
      </c>
      <c r="N100" s="72" t="s">
        <v>373</v>
      </c>
      <c r="O100" s="72" t="s">
        <v>374</v>
      </c>
      <c r="P100" s="72" t="s">
        <v>375</v>
      </c>
      <c r="Q100" s="72" t="s">
        <v>225</v>
      </c>
    </row>
    <row r="101" spans="1:17" s="19" customFormat="1" ht="15.75">
      <c r="A101" s="13"/>
      <c r="B101" s="14" t="s">
        <v>376</v>
      </c>
      <c r="C101" s="14" t="s">
        <v>377</v>
      </c>
      <c r="D101" s="15" t="s">
        <v>173</v>
      </c>
      <c r="E101" s="70">
        <v>0.49</v>
      </c>
      <c r="F101" s="21"/>
      <c r="G101" s="22"/>
      <c r="M101" s="73" t="s">
        <v>377</v>
      </c>
      <c r="N101" s="71">
        <v>0.21</v>
      </c>
      <c r="O101" s="71">
        <v>0.34</v>
      </c>
      <c r="P101" s="71">
        <v>0.49</v>
      </c>
      <c r="Q101" s="71">
        <v>0.76</v>
      </c>
    </row>
    <row r="102" spans="1:17" s="19" customFormat="1" ht="18.75">
      <c r="A102" s="13"/>
      <c r="B102" s="14" t="s">
        <v>378</v>
      </c>
      <c r="C102" s="14" t="s">
        <v>379</v>
      </c>
      <c r="D102" s="15" t="s">
        <v>173</v>
      </c>
      <c r="E102" s="66">
        <f>PI()^2*E13/E100^2</f>
        <v>362.95687860642636</v>
      </c>
      <c r="F102" s="21" t="s">
        <v>189</v>
      </c>
      <c r="G102" s="22"/>
    </row>
    <row r="103" spans="1:17" s="19" customFormat="1" ht="15.75">
      <c r="A103" s="13"/>
      <c r="B103" s="14" t="s">
        <v>380</v>
      </c>
      <c r="C103" s="14" t="s">
        <v>381</v>
      </c>
      <c r="D103" s="15" t="s">
        <v>173</v>
      </c>
      <c r="E103" s="70">
        <f>SQRT(E10/E102)</f>
        <v>0.98198873664640185</v>
      </c>
      <c r="F103" s="21"/>
      <c r="G103" s="22"/>
    </row>
    <row r="104" spans="1:17" s="19" customFormat="1" ht="15.75">
      <c r="A104" s="13"/>
      <c r="B104" s="14" t="s">
        <v>382</v>
      </c>
      <c r="C104" s="14" t="s">
        <v>383</v>
      </c>
      <c r="D104" s="15" t="s">
        <v>173</v>
      </c>
      <c r="E104" s="70">
        <f>0.5*(1+E101*(E103-0.2)+E103^2)</f>
        <v>1.1737381799285664</v>
      </c>
      <c r="F104" s="21"/>
      <c r="G104" s="22"/>
    </row>
    <row r="105" spans="1:17" s="19" customFormat="1" ht="18.75">
      <c r="A105" s="13"/>
      <c r="B105" s="14" t="s">
        <v>384</v>
      </c>
      <c r="C105" s="14" t="s">
        <v>385</v>
      </c>
      <c r="D105" s="15" t="s">
        <v>173</v>
      </c>
      <c r="E105" s="66">
        <f>(E10/E110)/(E104+(E104^2-E103^2)^0.5)</f>
        <v>175.14577523666145</v>
      </c>
      <c r="F105" s="21" t="s">
        <v>189</v>
      </c>
      <c r="G105" s="22"/>
    </row>
    <row r="106" spans="1:17" s="19" customFormat="1" ht="15.75">
      <c r="A106" s="13"/>
      <c r="B106" s="14" t="s">
        <v>386</v>
      </c>
      <c r="C106" s="14" t="s">
        <v>210</v>
      </c>
      <c r="D106" s="15" t="s">
        <v>173</v>
      </c>
      <c r="E106" s="66">
        <f>E105*E81/1000</f>
        <v>1809.3539398288451</v>
      </c>
      <c r="F106" s="21" t="s">
        <v>8</v>
      </c>
      <c r="G106" s="22"/>
    </row>
    <row r="107" spans="1:17" s="19" customFormat="1" ht="15.75">
      <c r="A107" s="13"/>
      <c r="B107" s="14" t="s">
        <v>387</v>
      </c>
      <c r="C107" s="14" t="s">
        <v>11</v>
      </c>
      <c r="D107" s="20" t="s">
        <v>173</v>
      </c>
      <c r="E107" s="66">
        <f>MIN(E81*E10/E110,0.9*(0.8*E81)*E11/E111)/1000</f>
        <v>2915.6972544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6"/>
      <c r="F108" s="21"/>
      <c r="G108" s="22"/>
    </row>
    <row r="109" spans="1:17" s="19" customFormat="1" ht="15.75">
      <c r="A109" s="13" t="s">
        <v>388</v>
      </c>
      <c r="B109" s="74" t="s">
        <v>389</v>
      </c>
      <c r="C109" s="14"/>
      <c r="D109" s="21"/>
      <c r="E109" s="66"/>
      <c r="F109" s="22"/>
      <c r="G109" s="22"/>
    </row>
    <row r="110" spans="1:17" s="19" customFormat="1" ht="18.75">
      <c r="A110" s="13"/>
      <c r="B110" s="75" t="s">
        <v>390</v>
      </c>
      <c r="C110" s="76" t="s">
        <v>391</v>
      </c>
      <c r="D110" s="15" t="s">
        <v>173</v>
      </c>
      <c r="E110" s="77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5" t="s">
        <v>392</v>
      </c>
      <c r="C111" s="76" t="s">
        <v>393</v>
      </c>
      <c r="D111" s="15" t="s">
        <v>173</v>
      </c>
      <c r="E111" s="78">
        <v>1.25</v>
      </c>
      <c r="F111" s="22"/>
      <c r="G111" s="22"/>
      <c r="H111" s="8"/>
      <c r="I111" s="12"/>
    </row>
    <row r="112" spans="1:17" s="19" customFormat="1" ht="18.75">
      <c r="A112" s="13"/>
      <c r="B112" s="75" t="s">
        <v>394</v>
      </c>
      <c r="C112" s="76" t="s">
        <v>395</v>
      </c>
      <c r="D112" s="15" t="s">
        <v>173</v>
      </c>
      <c r="E112" s="79">
        <v>1.25</v>
      </c>
      <c r="F112" s="22"/>
      <c r="G112" s="22"/>
      <c r="H112" s="8"/>
      <c r="I112" s="12"/>
      <c r="J112" s="78"/>
    </row>
    <row r="113" spans="1:35" s="19" customFormat="1" ht="18.75">
      <c r="A113" s="13"/>
      <c r="B113" s="75" t="s">
        <v>396</v>
      </c>
      <c r="C113" s="76" t="s">
        <v>397</v>
      </c>
      <c r="D113" s="15" t="s">
        <v>173</v>
      </c>
      <c r="E113" s="78">
        <v>1.25</v>
      </c>
      <c r="F113" s="22"/>
      <c r="G113" s="22"/>
      <c r="H113" s="8"/>
      <c r="I113" s="12"/>
    </row>
    <row r="114" spans="1:35" s="19" customFormat="1" ht="33">
      <c r="A114" s="13"/>
      <c r="B114" s="80" t="s">
        <v>398</v>
      </c>
      <c r="C114" s="76" t="s">
        <v>399</v>
      </c>
      <c r="D114" s="15" t="s">
        <v>173</v>
      </c>
      <c r="E114" s="79">
        <v>1.25</v>
      </c>
      <c r="F114" s="22"/>
      <c r="G114" s="22"/>
      <c r="H114" s="8"/>
      <c r="I114" s="12"/>
      <c r="J114" s="78"/>
    </row>
    <row r="115" spans="1:35" s="19" customFormat="1" ht="18.75">
      <c r="A115" s="13"/>
      <c r="B115" s="75" t="s">
        <v>400</v>
      </c>
      <c r="C115" s="76" t="s">
        <v>401</v>
      </c>
      <c r="D115" s="15" t="s">
        <v>173</v>
      </c>
      <c r="E115" s="70">
        <v>1.05</v>
      </c>
      <c r="F115" s="22"/>
      <c r="G115" s="22"/>
      <c r="H115" s="76"/>
      <c r="I115" s="15"/>
      <c r="J115" s="81"/>
    </row>
    <row r="116" spans="1:35" s="19" customFormat="1" ht="15.75">
      <c r="A116" s="13"/>
      <c r="B116" s="75"/>
      <c r="C116" s="28"/>
      <c r="D116" s="21"/>
      <c r="E116" s="81"/>
      <c r="F116" s="22"/>
      <c r="G116" s="22"/>
    </row>
    <row r="117" spans="1:35" s="19" customFormat="1" ht="15.75">
      <c r="A117" s="13" t="s">
        <v>402</v>
      </c>
      <c r="B117" s="11" t="s">
        <v>220</v>
      </c>
      <c r="C117" s="28"/>
      <c r="D117" s="21"/>
      <c r="E117" s="81"/>
      <c r="F117" s="22"/>
      <c r="G117" s="22"/>
    </row>
    <row r="118" spans="1:35" ht="18.75">
      <c r="B118" s="8" t="s">
        <v>226</v>
      </c>
      <c r="C118" s="159" t="s">
        <v>403</v>
      </c>
      <c r="D118" s="12" t="s">
        <v>173</v>
      </c>
      <c r="E118" s="36">
        <f>IF(E36&lt;=24,E36+2,E36+3)</f>
        <v>26</v>
      </c>
      <c r="F118" s="8" t="s">
        <v>174</v>
      </c>
      <c r="G118" s="36"/>
    </row>
    <row r="119" spans="1:35" ht="20.25">
      <c r="B119" s="36" t="s">
        <v>404</v>
      </c>
      <c r="C119" s="159" t="s">
        <v>405</v>
      </c>
      <c r="D119" s="12" t="s">
        <v>173</v>
      </c>
      <c r="E119" s="159" t="s">
        <v>406</v>
      </c>
      <c r="F119" s="8" t="s">
        <v>407</v>
      </c>
      <c r="G119" s="159"/>
    </row>
    <row r="120" spans="1:35" ht="20.25">
      <c r="B120" s="41"/>
      <c r="C120" s="159" t="s">
        <v>405</v>
      </c>
      <c r="D120" s="12" t="s">
        <v>173</v>
      </c>
      <c r="E120" s="43">
        <f>PI()*E36^2/4</f>
        <v>452.38934211693021</v>
      </c>
      <c r="F120" s="8" t="s">
        <v>407</v>
      </c>
      <c r="G120" s="43"/>
    </row>
    <row r="121" spans="1:35" ht="51" customHeight="1">
      <c r="B121" s="44" t="s">
        <v>408</v>
      </c>
      <c r="C121" s="159" t="s">
        <v>409</v>
      </c>
      <c r="D121" s="12" t="s">
        <v>173</v>
      </c>
      <c r="E121" s="43">
        <f>VLOOKUP(E36,$O$42:$P$62,2,0)</f>
        <v>353</v>
      </c>
      <c r="F121" s="8" t="s">
        <v>407</v>
      </c>
      <c r="G121" s="36"/>
    </row>
    <row r="122" spans="1:35" ht="15.75">
      <c r="B122" s="53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410</v>
      </c>
      <c r="B123" s="11" t="s">
        <v>255</v>
      </c>
      <c r="G123" s="36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226</v>
      </c>
      <c r="C124" s="159" t="s">
        <v>411</v>
      </c>
      <c r="D124" s="12" t="s">
        <v>173</v>
      </c>
      <c r="E124" s="36">
        <f>IF(E51&lt;=24,E51+2,E51+3)</f>
        <v>26</v>
      </c>
      <c r="F124" s="8" t="s">
        <v>174</v>
      </c>
      <c r="G124" s="36"/>
    </row>
    <row r="125" spans="1:35" ht="20.25">
      <c r="B125" s="36" t="s">
        <v>404</v>
      </c>
      <c r="C125" s="159" t="s">
        <v>412</v>
      </c>
      <c r="D125" s="12" t="s">
        <v>173</v>
      </c>
      <c r="E125" s="159" t="s">
        <v>413</v>
      </c>
      <c r="F125" s="8" t="s">
        <v>407</v>
      </c>
      <c r="G125" s="159"/>
    </row>
    <row r="126" spans="1:35" ht="19.5" customHeight="1">
      <c r="B126" s="41"/>
      <c r="C126" s="159" t="s">
        <v>412</v>
      </c>
      <c r="D126" s="12" t="s">
        <v>173</v>
      </c>
      <c r="E126" s="43">
        <f>PI()*E51^2/4</f>
        <v>452.38934211693021</v>
      </c>
      <c r="F126" s="8" t="s">
        <v>407</v>
      </c>
      <c r="G126" s="43"/>
    </row>
    <row r="127" spans="1:35" ht="51" customHeight="1">
      <c r="B127" s="44" t="s">
        <v>408</v>
      </c>
      <c r="C127" s="159" t="s">
        <v>414</v>
      </c>
      <c r="D127" s="12" t="s">
        <v>173</v>
      </c>
      <c r="E127" s="36">
        <f>VLOOKUP(E51,$O$42:$P$62,2,0)</f>
        <v>353</v>
      </c>
      <c r="F127" s="8" t="s">
        <v>407</v>
      </c>
      <c r="G127" s="36"/>
    </row>
    <row r="129" spans="1:20" ht="15.75">
      <c r="A129" s="7" t="s">
        <v>184</v>
      </c>
      <c r="B129" s="11" t="s">
        <v>415</v>
      </c>
    </row>
    <row r="130" spans="1:20" ht="15.75"/>
    <row r="131" spans="1:20" ht="15.75">
      <c r="A131" s="7" t="s">
        <v>416</v>
      </c>
      <c r="B131" s="11" t="s">
        <v>417</v>
      </c>
    </row>
    <row r="132" spans="1:20" ht="33">
      <c r="B132" s="44" t="s">
        <v>418</v>
      </c>
      <c r="C132" s="159" t="s">
        <v>419</v>
      </c>
      <c r="D132" s="12" t="s">
        <v>173</v>
      </c>
      <c r="E132" s="43" t="s">
        <v>420</v>
      </c>
      <c r="F132" s="43"/>
      <c r="G132" s="43"/>
      <c r="I132" s="43"/>
      <c r="J132" s="43"/>
      <c r="K132" s="43"/>
      <c r="L132" s="36"/>
      <c r="M132" s="36"/>
      <c r="N132" s="160"/>
      <c r="O132" s="160"/>
      <c r="P132" s="160"/>
      <c r="Q132" s="160"/>
      <c r="R132" s="160"/>
      <c r="S132" s="160"/>
    </row>
    <row r="133" spans="1:20" ht="15.75">
      <c r="B133" s="36"/>
      <c r="D133" s="12" t="s">
        <v>173</v>
      </c>
      <c r="E133" s="43">
        <f>((E38/SQRT(3))*((E39*E121)+(E40*E120)))/1000</f>
        <v>326.08743203830068</v>
      </c>
      <c r="F133" s="8" t="s">
        <v>8</v>
      </c>
      <c r="G133" s="43"/>
      <c r="I133" s="36"/>
      <c r="J133" s="36"/>
      <c r="K133" s="36"/>
      <c r="L133" s="36"/>
      <c r="M133" s="160"/>
      <c r="N133" s="160"/>
      <c r="O133" s="160"/>
      <c r="P133" s="160"/>
      <c r="Q133" s="160"/>
      <c r="R133" s="160"/>
    </row>
    <row r="134" spans="1:20" ht="33">
      <c r="B134" s="160" t="s">
        <v>421</v>
      </c>
      <c r="C134" s="159" t="s">
        <v>422</v>
      </c>
      <c r="D134" s="12" t="s">
        <v>173</v>
      </c>
      <c r="E134" s="36" t="s">
        <v>423</v>
      </c>
      <c r="F134" s="8" t="s">
        <v>8</v>
      </c>
      <c r="G134" s="36"/>
      <c r="I134" s="36"/>
      <c r="J134" s="36"/>
      <c r="K134" s="36"/>
      <c r="L134" s="36"/>
      <c r="M134" s="160"/>
      <c r="N134" s="160"/>
      <c r="O134" s="160"/>
      <c r="P134" s="160"/>
      <c r="Q134" s="160"/>
      <c r="R134" s="160"/>
    </row>
    <row r="135" spans="1:20" ht="15.75">
      <c r="B135" s="36"/>
      <c r="D135" s="12" t="s">
        <v>173</v>
      </c>
      <c r="E135" s="43">
        <f>E133/E113</f>
        <v>260.86994563064053</v>
      </c>
      <c r="F135" s="8" t="s">
        <v>8</v>
      </c>
      <c r="G135" s="43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</row>
    <row r="136" spans="1:20" ht="15.75">
      <c r="B136" s="11" t="s">
        <v>424</v>
      </c>
      <c r="C136" s="83"/>
      <c r="D136" s="10"/>
      <c r="E136" s="84"/>
      <c r="F136" s="84"/>
      <c r="G136" s="84"/>
      <c r="H136" s="53"/>
      <c r="I136" s="85"/>
      <c r="M136" s="36"/>
      <c r="N136" s="36"/>
      <c r="O136" s="36"/>
      <c r="P136" s="36"/>
      <c r="Q136" s="36"/>
      <c r="R136" s="36"/>
      <c r="S136" s="36"/>
      <c r="T136" s="36"/>
    </row>
    <row r="137" spans="1:20" ht="15.75">
      <c r="B137" s="11" t="s">
        <v>425</v>
      </c>
      <c r="C137" s="83"/>
      <c r="D137" s="10"/>
      <c r="E137" s="84"/>
      <c r="F137" s="84"/>
      <c r="G137" s="84"/>
      <c r="H137" s="53"/>
      <c r="I137" s="85"/>
      <c r="M137" s="36"/>
      <c r="N137" s="36"/>
      <c r="O137" s="36"/>
      <c r="P137" s="36"/>
      <c r="Q137" s="36"/>
      <c r="R137" s="36"/>
      <c r="S137" s="36"/>
      <c r="T137" s="36"/>
    </row>
    <row r="138" spans="1:20" ht="15.75">
      <c r="B138" s="53" t="s">
        <v>426</v>
      </c>
      <c r="C138" s="83"/>
      <c r="D138" s="10"/>
      <c r="E138" s="84"/>
      <c r="F138" s="84"/>
      <c r="G138" s="84"/>
      <c r="H138" s="53"/>
      <c r="I138" s="85"/>
      <c r="M138" s="36"/>
      <c r="N138" s="36"/>
      <c r="O138" s="36"/>
      <c r="P138" s="36"/>
      <c r="Q138" s="36"/>
      <c r="R138" s="36"/>
      <c r="S138" s="36"/>
      <c r="T138" s="36"/>
    </row>
    <row r="139" spans="1:20" ht="33">
      <c r="B139" s="44" t="s">
        <v>427</v>
      </c>
      <c r="C139" s="44" t="s">
        <v>428</v>
      </c>
      <c r="D139" s="12" t="s">
        <v>173</v>
      </c>
      <c r="E139" s="36" t="s">
        <v>429</v>
      </c>
      <c r="F139" s="43" t="s">
        <v>174</v>
      </c>
      <c r="G139" s="36"/>
      <c r="L139" s="36"/>
      <c r="M139" s="36"/>
      <c r="N139" s="36"/>
      <c r="O139" s="36"/>
      <c r="P139" s="36"/>
      <c r="Q139" s="36"/>
      <c r="R139" s="36"/>
      <c r="S139" s="36"/>
    </row>
    <row r="140" spans="1:20" ht="18.75">
      <c r="B140" s="44"/>
      <c r="C140" s="44" t="s">
        <v>428</v>
      </c>
      <c r="D140" s="12" t="s">
        <v>173</v>
      </c>
      <c r="E140" s="51">
        <f>15*E36</f>
        <v>360</v>
      </c>
      <c r="F140" s="43" t="s">
        <v>174</v>
      </c>
      <c r="G140" s="51"/>
      <c r="L140" s="36"/>
      <c r="M140" s="36"/>
      <c r="N140" s="36"/>
      <c r="O140" s="36"/>
      <c r="P140" s="36"/>
      <c r="Q140" s="36"/>
      <c r="R140" s="36"/>
      <c r="S140" s="36"/>
    </row>
    <row r="141" spans="1:20" ht="65.25" thickBot="1">
      <c r="B141" s="44" t="s">
        <v>430</v>
      </c>
      <c r="C141" s="159" t="s">
        <v>431</v>
      </c>
      <c r="D141" s="12" t="s">
        <v>173</v>
      </c>
      <c r="E141" s="36">
        <f>((E179/E37)-1)*E42</f>
        <v>225</v>
      </c>
      <c r="F141" s="8" t="s">
        <v>174</v>
      </c>
      <c r="G141" s="45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432</v>
      </c>
      <c r="E142" s="159"/>
      <c r="G142" s="159"/>
      <c r="J142" s="160"/>
      <c r="K142" s="160"/>
      <c r="L142" s="160"/>
      <c r="N142"/>
      <c r="O142" s="87" t="s">
        <v>433</v>
      </c>
      <c r="P142" s="88"/>
      <c r="Q142" s="88"/>
      <c r="R142" s="88"/>
      <c r="S142" s="88"/>
      <c r="T142" s="89"/>
    </row>
    <row r="143" spans="1:20" ht="21" thickBot="1">
      <c r="B143" s="44" t="s">
        <v>434</v>
      </c>
      <c r="C143" s="159" t="s">
        <v>435</v>
      </c>
      <c r="D143" s="12" t="s">
        <v>173</v>
      </c>
      <c r="E143" s="43">
        <v>1</v>
      </c>
      <c r="G143" s="43"/>
      <c r="J143" s="160"/>
      <c r="K143" s="160"/>
      <c r="L143" s="160"/>
      <c r="O143" s="90" t="s">
        <v>436</v>
      </c>
      <c r="P143" s="91"/>
      <c r="Q143" s="91"/>
      <c r="R143" s="91"/>
      <c r="S143" s="91"/>
      <c r="T143" s="92"/>
    </row>
    <row r="144" spans="1:20" ht="15.75">
      <c r="B144" s="160" t="s">
        <v>437</v>
      </c>
      <c r="E144" s="159"/>
      <c r="G144" s="159"/>
      <c r="J144" s="160"/>
      <c r="K144" s="160"/>
      <c r="L144" s="160"/>
      <c r="O144" s="93" t="s">
        <v>438</v>
      </c>
      <c r="P144" s="94"/>
      <c r="Q144" s="95" t="s">
        <v>439</v>
      </c>
      <c r="R144" s="95" t="s">
        <v>440</v>
      </c>
      <c r="S144" s="96"/>
      <c r="T144" s="97" t="s">
        <v>441</v>
      </c>
    </row>
    <row r="145" spans="1:20" ht="16.5" thickBot="1">
      <c r="B145" s="8" t="s">
        <v>442</v>
      </c>
      <c r="C145" s="159" t="s">
        <v>443</v>
      </c>
      <c r="D145" s="12" t="s">
        <v>173</v>
      </c>
      <c r="E145" s="158" t="s">
        <v>444</v>
      </c>
      <c r="F145" s="43"/>
      <c r="G145" s="158"/>
      <c r="J145" s="98"/>
      <c r="K145" s="86"/>
      <c r="L145" s="86"/>
      <c r="O145" s="99">
        <f>IF(Q145&lt;&gt;2,($Q$146+(($P$145-1)*$E$44)),Q146)</f>
        <v>50</v>
      </c>
      <c r="P145" s="100">
        <f>INT(Q145/2)</f>
        <v>1</v>
      </c>
      <c r="Q145" s="48">
        <f>E180</f>
        <v>2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3" t="s">
        <v>445</v>
      </c>
      <c r="C146" s="159" t="s">
        <v>443</v>
      </c>
      <c r="D146" s="12" t="s">
        <v>173</v>
      </c>
      <c r="E146" s="103">
        <f>1.075-(E141/(200*E36))</f>
        <v>1.028125</v>
      </c>
      <c r="F146" s="43"/>
      <c r="G146" s="185" t="str">
        <f>IF(E146&gt;0.75,IF(E146&lt;1,"Ok","Not Ok"),"Not Ok ")</f>
        <v>Not Ok</v>
      </c>
      <c r="H146" s="185"/>
      <c r="L146" s="86"/>
      <c r="O146" s="104"/>
      <c r="P146" s="47" t="s">
        <v>446</v>
      </c>
      <c r="Q146" s="47">
        <f>IF(MOD(Q145,2)=0,$E$45*0.5,0)</f>
        <v>50</v>
      </c>
      <c r="R146" s="47">
        <f>IF(MOD(R145,2)=0,$E$42*0.5,0)</f>
        <v>37.5</v>
      </c>
      <c r="S146" s="47"/>
      <c r="T146" s="105"/>
    </row>
    <row r="147" spans="1:20" ht="15.75">
      <c r="B147" s="53"/>
      <c r="E147" s="158"/>
      <c r="F147" s="43"/>
      <c r="G147" s="158"/>
      <c r="J147" s="160"/>
      <c r="K147" s="160"/>
      <c r="L147" s="160"/>
      <c r="O147" s="106"/>
      <c r="P147" s="47" t="s">
        <v>447</v>
      </c>
      <c r="Q147" s="47">
        <f>2*R145*Q146^2</f>
        <v>20000</v>
      </c>
      <c r="R147" s="107">
        <f>2*Q145*R146^2</f>
        <v>5625</v>
      </c>
      <c r="S147" s="47"/>
      <c r="T147" s="108"/>
    </row>
    <row r="148" spans="1:20" ht="15.75">
      <c r="B148" s="8" t="s">
        <v>448</v>
      </c>
      <c r="C148" s="159" t="s">
        <v>449</v>
      </c>
      <c r="D148" s="12" t="s">
        <v>173</v>
      </c>
      <c r="E148" s="43">
        <f>IF(E141&gt;E140,E146,E143)</f>
        <v>1</v>
      </c>
      <c r="F148" s="43"/>
      <c r="G148" s="43"/>
      <c r="J148" s="160"/>
      <c r="K148" s="160"/>
      <c r="L148" s="160"/>
      <c r="O148" s="109">
        <f>$Q$145-2</f>
        <v>0</v>
      </c>
      <c r="P148" s="47"/>
      <c r="Q148" s="47">
        <f t="shared" ref="Q148:Q166" si="1">IF(O148&gt;0,R145*2*($E$44+Q146)^2,0)</f>
        <v>0</v>
      </c>
      <c r="R148" s="107">
        <f t="shared" ref="R148:R166" si="2">IF(S148&gt;0,$Q$145*2*(($E$42*S148+$R$146))^2,0)</f>
        <v>50625</v>
      </c>
      <c r="S148" s="47">
        <f>IF(R145&lt;&gt;2,IF(MOD(R145,2)=0,S145-1,S145),0)</f>
        <v>1</v>
      </c>
      <c r="T148" s="108"/>
    </row>
    <row r="149" spans="1:20" ht="33">
      <c r="B149" s="44" t="s">
        <v>450</v>
      </c>
      <c r="C149" s="44" t="s">
        <v>451</v>
      </c>
      <c r="D149" s="10" t="s">
        <v>173</v>
      </c>
      <c r="E149" s="36" t="s">
        <v>452</v>
      </c>
      <c r="F149" s="8" t="s">
        <v>8</v>
      </c>
      <c r="G149" s="36"/>
      <c r="J149" s="160"/>
      <c r="K149" s="160"/>
      <c r="L149" s="160"/>
      <c r="O149" s="106">
        <f>O148-2</f>
        <v>-2</v>
      </c>
      <c r="P149" s="47"/>
      <c r="Q149" s="47">
        <f t="shared" si="1"/>
        <v>0</v>
      </c>
      <c r="R149" s="107">
        <f t="shared" si="2"/>
        <v>0</v>
      </c>
      <c r="S149" s="47">
        <f>$S$148-1</f>
        <v>0</v>
      </c>
      <c r="T149" s="108"/>
    </row>
    <row r="150" spans="1:20" ht="15.75">
      <c r="B150" s="53"/>
      <c r="C150" s="83"/>
      <c r="D150" s="10" t="s">
        <v>173</v>
      </c>
      <c r="E150" s="43">
        <f>E148*E135</f>
        <v>260.86994563064053</v>
      </c>
      <c r="F150" s="8" t="s">
        <v>8</v>
      </c>
      <c r="G150" s="43"/>
      <c r="J150" s="160"/>
      <c r="K150" s="160"/>
      <c r="L150" s="160"/>
      <c r="O150" s="106">
        <f t="shared" ref="O150:O162" si="3">O149-2</f>
        <v>-4</v>
      </c>
      <c r="P150" s="47"/>
      <c r="Q150" s="47">
        <f t="shared" si="1"/>
        <v>0</v>
      </c>
      <c r="R150" s="107">
        <f t="shared" si="2"/>
        <v>0</v>
      </c>
      <c r="S150" s="47">
        <f>S149-1</f>
        <v>-1</v>
      </c>
      <c r="T150" s="108"/>
    </row>
    <row r="151" spans="1:20" ht="15.75">
      <c r="B151" s="53"/>
      <c r="D151" s="10"/>
      <c r="E151" s="84"/>
      <c r="F151" s="84"/>
      <c r="G151" s="84"/>
      <c r="H151" s="53"/>
      <c r="J151" s="160"/>
      <c r="K151" s="160"/>
      <c r="L151" s="160"/>
      <c r="O151" s="106">
        <f t="shared" si="3"/>
        <v>-6</v>
      </c>
      <c r="P151" s="47"/>
      <c r="Q151" s="47">
        <f t="shared" si="1"/>
        <v>0</v>
      </c>
      <c r="R151" s="107">
        <f t="shared" si="2"/>
        <v>0</v>
      </c>
      <c r="S151" s="47">
        <f t="shared" ref="S151:S166" si="4">S150-1</f>
        <v>-2</v>
      </c>
      <c r="T151" s="108"/>
    </row>
    <row r="152" spans="1:20" ht="15.75">
      <c r="A152" s="7" t="s">
        <v>453</v>
      </c>
      <c r="B152" s="11" t="s">
        <v>454</v>
      </c>
      <c r="C152" s="83"/>
      <c r="D152" s="10"/>
      <c r="E152" s="84"/>
      <c r="F152" s="84"/>
      <c r="G152" s="84"/>
      <c r="H152" s="53"/>
      <c r="I152" s="85"/>
      <c r="O152" s="106">
        <f t="shared" si="3"/>
        <v>-8</v>
      </c>
      <c r="P152" s="47"/>
      <c r="Q152" s="47">
        <f t="shared" si="1"/>
        <v>0</v>
      </c>
      <c r="R152" s="107">
        <f t="shared" si="2"/>
        <v>0</v>
      </c>
      <c r="S152" s="47">
        <f t="shared" si="4"/>
        <v>-3</v>
      </c>
      <c r="T152" s="108"/>
    </row>
    <row r="153" spans="1:20" ht="18.75">
      <c r="B153" s="110" t="s">
        <v>455</v>
      </c>
      <c r="C153" s="111" t="s">
        <v>456</v>
      </c>
      <c r="D153" s="10" t="s">
        <v>173</v>
      </c>
      <c r="E153" s="43" t="s">
        <v>457</v>
      </c>
      <c r="F153" s="43"/>
      <c r="G153" s="43"/>
      <c r="I153" s="43"/>
      <c r="J153" s="43"/>
      <c r="K153" s="43"/>
      <c r="L153" s="43"/>
      <c r="O153" s="106">
        <f t="shared" si="3"/>
        <v>-10</v>
      </c>
      <c r="P153" s="47"/>
      <c r="Q153" s="47">
        <f t="shared" si="1"/>
        <v>0</v>
      </c>
      <c r="R153" s="107">
        <f t="shared" si="2"/>
        <v>0</v>
      </c>
      <c r="S153" s="47">
        <f t="shared" si="4"/>
        <v>-4</v>
      </c>
      <c r="T153" s="108"/>
    </row>
    <row r="154" spans="1:20" ht="15.75">
      <c r="D154" s="10" t="s">
        <v>173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-12</v>
      </c>
      <c r="P154" s="47"/>
      <c r="Q154" s="47">
        <f t="shared" si="1"/>
        <v>0</v>
      </c>
      <c r="R154" s="107">
        <f t="shared" si="2"/>
        <v>0</v>
      </c>
      <c r="S154" s="47">
        <f t="shared" si="4"/>
        <v>-5</v>
      </c>
      <c r="T154" s="108"/>
    </row>
    <row r="155" spans="1:20" ht="33">
      <c r="B155" s="44" t="s">
        <v>458</v>
      </c>
      <c r="C155" s="159" t="s">
        <v>459</v>
      </c>
      <c r="D155" s="10" t="s">
        <v>173</v>
      </c>
      <c r="E155" s="51">
        <f>MIN((E66+E67),E5)</f>
        <v>13.2</v>
      </c>
      <c r="F155" s="43" t="s">
        <v>174</v>
      </c>
      <c r="G155" s="51"/>
      <c r="O155" s="106">
        <f t="shared" si="3"/>
        <v>-14</v>
      </c>
      <c r="P155" s="47"/>
      <c r="Q155" s="47">
        <f t="shared" si="1"/>
        <v>0</v>
      </c>
      <c r="R155" s="107">
        <f t="shared" si="2"/>
        <v>0</v>
      </c>
      <c r="S155" s="47">
        <f t="shared" si="4"/>
        <v>-6</v>
      </c>
      <c r="T155" s="108"/>
    </row>
    <row r="156" spans="1:20" ht="18.75">
      <c r="B156" s="8" t="s">
        <v>460</v>
      </c>
      <c r="C156" s="159" t="s">
        <v>461</v>
      </c>
      <c r="D156" s="10" t="s">
        <v>173</v>
      </c>
      <c r="E156" s="158" t="s">
        <v>462</v>
      </c>
      <c r="F156" s="43" t="s">
        <v>8</v>
      </c>
      <c r="G156" s="84"/>
      <c r="O156" s="106">
        <f t="shared" si="3"/>
        <v>-16</v>
      </c>
      <c r="P156" s="47"/>
      <c r="Q156" s="47">
        <f t="shared" si="1"/>
        <v>0</v>
      </c>
      <c r="R156" s="107">
        <f t="shared" si="2"/>
        <v>0</v>
      </c>
      <c r="S156" s="47">
        <f t="shared" si="4"/>
        <v>-7</v>
      </c>
      <c r="T156" s="108"/>
    </row>
    <row r="157" spans="1:20" ht="15.75">
      <c r="D157" s="12" t="s">
        <v>173</v>
      </c>
      <c r="E157" s="43">
        <f>((2.5*E154*E36*E155*MIN(E65,E11))/1000)</f>
        <v>248.76923076923077</v>
      </c>
      <c r="F157" s="43" t="s">
        <v>8</v>
      </c>
      <c r="G157" s="43"/>
      <c r="O157" s="106">
        <f t="shared" si="3"/>
        <v>-18</v>
      </c>
      <c r="P157" s="47"/>
      <c r="Q157" s="47">
        <f t="shared" si="1"/>
        <v>0</v>
      </c>
      <c r="R157" s="107">
        <f t="shared" si="2"/>
        <v>0</v>
      </c>
      <c r="S157" s="47">
        <f t="shared" si="4"/>
        <v>-8</v>
      </c>
      <c r="T157" s="108"/>
    </row>
    <row r="158" spans="1:20" ht="51.75">
      <c r="B158" s="44" t="s">
        <v>463</v>
      </c>
      <c r="C158" s="159" t="s">
        <v>464</v>
      </c>
      <c r="D158" s="12" t="s">
        <v>173</v>
      </c>
      <c r="E158" s="8" t="s">
        <v>465</v>
      </c>
      <c r="F158" s="85"/>
      <c r="G158" s="84"/>
      <c r="O158" s="106">
        <f t="shared" si="3"/>
        <v>-20</v>
      </c>
      <c r="P158" s="47"/>
      <c r="Q158" s="47">
        <f t="shared" si="1"/>
        <v>0</v>
      </c>
      <c r="R158" s="107">
        <f t="shared" si="2"/>
        <v>0</v>
      </c>
      <c r="S158" s="47">
        <f t="shared" si="4"/>
        <v>-9</v>
      </c>
      <c r="T158" s="108"/>
    </row>
    <row r="159" spans="1:20" ht="15.75">
      <c r="D159" s="12" t="s">
        <v>173</v>
      </c>
      <c r="E159" s="43">
        <f>E157/E113</f>
        <v>199.01538461538462</v>
      </c>
      <c r="F159" s="43" t="s">
        <v>8</v>
      </c>
      <c r="G159" s="43"/>
      <c r="O159" s="106">
        <f t="shared" si="3"/>
        <v>-22</v>
      </c>
      <c r="P159" s="47"/>
      <c r="Q159" s="47">
        <f t="shared" si="1"/>
        <v>0</v>
      </c>
      <c r="R159" s="107">
        <f t="shared" si="2"/>
        <v>0</v>
      </c>
      <c r="S159" s="47">
        <f t="shared" si="4"/>
        <v>-10</v>
      </c>
      <c r="T159" s="108"/>
    </row>
    <row r="160" spans="1:20" ht="32.25">
      <c r="B160" s="160" t="s">
        <v>466</v>
      </c>
      <c r="C160" s="83" t="s">
        <v>467</v>
      </c>
      <c r="D160" s="10" t="s">
        <v>173</v>
      </c>
      <c r="E160" s="85">
        <f>E159</f>
        <v>199.01538461538462</v>
      </c>
      <c r="F160" s="85" t="s">
        <v>8</v>
      </c>
      <c r="G160" s="85"/>
      <c r="O160" s="106">
        <f t="shared" si="3"/>
        <v>-24</v>
      </c>
      <c r="P160" s="47"/>
      <c r="Q160" s="47">
        <f t="shared" si="1"/>
        <v>0</v>
      </c>
      <c r="R160" s="107">
        <f t="shared" si="2"/>
        <v>0</v>
      </c>
      <c r="S160" s="47">
        <f t="shared" si="4"/>
        <v>-11</v>
      </c>
      <c r="T160" s="108"/>
    </row>
    <row r="161" spans="1:20" ht="15.75">
      <c r="E161" s="186"/>
      <c r="F161" s="186"/>
      <c r="G161" s="186"/>
      <c r="I161" s="43"/>
      <c r="O161" s="106">
        <f t="shared" si="3"/>
        <v>-26</v>
      </c>
      <c r="P161" s="47"/>
      <c r="Q161" s="47">
        <f t="shared" si="1"/>
        <v>0</v>
      </c>
      <c r="R161" s="107">
        <f t="shared" si="2"/>
        <v>0</v>
      </c>
      <c r="S161" s="47">
        <f t="shared" si="4"/>
        <v>-12</v>
      </c>
      <c r="T161" s="108"/>
    </row>
    <row r="162" spans="1:20" ht="15.75">
      <c r="A162" s="7" t="s">
        <v>468</v>
      </c>
      <c r="B162" s="113" t="s">
        <v>469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160"/>
      <c r="O162" s="106">
        <f t="shared" si="3"/>
        <v>-28</v>
      </c>
      <c r="P162" s="47"/>
      <c r="Q162" s="47">
        <f t="shared" si="1"/>
        <v>0</v>
      </c>
      <c r="R162" s="107">
        <f t="shared" si="2"/>
        <v>0</v>
      </c>
      <c r="S162" s="47">
        <f t="shared" si="4"/>
        <v>-13</v>
      </c>
      <c r="T162" s="108"/>
    </row>
    <row r="163" spans="1:20" ht="20.25">
      <c r="B163" s="36" t="s">
        <v>470</v>
      </c>
      <c r="C163" s="159" t="s">
        <v>471</v>
      </c>
      <c r="D163" s="10" t="s">
        <v>173</v>
      </c>
      <c r="E163" s="36" t="s">
        <v>665</v>
      </c>
      <c r="F163" s="36"/>
      <c r="G163" s="36"/>
      <c r="H163" s="36"/>
      <c r="I163" s="36"/>
      <c r="J163" s="36"/>
      <c r="K163" s="36"/>
      <c r="L163" s="36"/>
      <c r="M163" s="160"/>
      <c r="N163" s="160"/>
      <c r="O163" s="106"/>
      <c r="P163" s="47"/>
      <c r="Q163" s="47">
        <f t="shared" si="1"/>
        <v>0</v>
      </c>
      <c r="R163" s="107">
        <f t="shared" si="2"/>
        <v>0</v>
      </c>
      <c r="S163" s="47">
        <f t="shared" si="4"/>
        <v>-14</v>
      </c>
      <c r="T163" s="108"/>
    </row>
    <row r="164" spans="1:20" ht="15.75">
      <c r="B164" s="36"/>
      <c r="D164" s="10" t="s">
        <v>173</v>
      </c>
      <c r="E164" s="43">
        <f>SQRT((E166+E168)^2+(E170^2))</f>
        <v>955.45552561039847</v>
      </c>
      <c r="F164" s="36" t="s">
        <v>8</v>
      </c>
      <c r="G164" s="43"/>
      <c r="I164" s="36"/>
      <c r="J164" s="36"/>
      <c r="K164" s="36"/>
      <c r="L164" s="36"/>
      <c r="M164" s="160"/>
      <c r="N164" s="160"/>
      <c r="O164" s="106"/>
      <c r="P164" s="47"/>
      <c r="Q164" s="47">
        <f t="shared" si="1"/>
        <v>0</v>
      </c>
      <c r="R164" s="107">
        <f t="shared" si="2"/>
        <v>0</v>
      </c>
      <c r="S164" s="47">
        <f t="shared" si="4"/>
        <v>-15</v>
      </c>
      <c r="T164" s="108"/>
    </row>
    <row r="165" spans="1:20" ht="18.75">
      <c r="B165" s="36" t="s">
        <v>472</v>
      </c>
      <c r="C165" s="159" t="s">
        <v>473</v>
      </c>
      <c r="D165" s="10" t="s">
        <v>173</v>
      </c>
      <c r="E165" s="36" t="s">
        <v>474</v>
      </c>
      <c r="F165" s="36"/>
      <c r="G165" s="36"/>
      <c r="I165" s="36"/>
      <c r="J165" s="36"/>
      <c r="K165" s="36"/>
      <c r="L165" s="36"/>
      <c r="M165" s="160"/>
      <c r="N165" s="160"/>
      <c r="O165" s="106"/>
      <c r="P165" s="47"/>
      <c r="Q165" s="47">
        <f t="shared" si="1"/>
        <v>0</v>
      </c>
      <c r="R165" s="107">
        <f t="shared" si="2"/>
        <v>0</v>
      </c>
      <c r="S165" s="47">
        <f t="shared" si="4"/>
        <v>-16</v>
      </c>
      <c r="T165" s="108"/>
    </row>
    <row r="166" spans="1:20" ht="15.75">
      <c r="B166" s="113"/>
      <c r="D166" s="10" t="s">
        <v>173</v>
      </c>
      <c r="E166" s="43">
        <f>E26*((E5*E4)/E81)</f>
        <v>388.94929919999998</v>
      </c>
      <c r="F166" s="36" t="s">
        <v>8</v>
      </c>
      <c r="G166" s="43"/>
      <c r="I166" s="36"/>
      <c r="J166" s="36"/>
      <c r="K166" s="36"/>
      <c r="L166" s="36"/>
      <c r="M166" s="160"/>
      <c r="N166" s="160"/>
      <c r="O166" s="106"/>
      <c r="P166" s="47"/>
      <c r="Q166" s="47">
        <f t="shared" si="1"/>
        <v>0</v>
      </c>
      <c r="R166" s="107">
        <f t="shared" si="2"/>
        <v>0</v>
      </c>
      <c r="S166" s="47">
        <f t="shared" si="4"/>
        <v>-17</v>
      </c>
      <c r="T166" s="108"/>
    </row>
    <row r="167" spans="1:20" ht="18.75">
      <c r="B167" s="36" t="s">
        <v>475</v>
      </c>
      <c r="C167" s="159" t="s">
        <v>476</v>
      </c>
      <c r="D167" s="10" t="s">
        <v>173</v>
      </c>
      <c r="E167" s="8" t="s">
        <v>477</v>
      </c>
      <c r="I167" s="36"/>
      <c r="J167" s="36"/>
      <c r="K167" s="36"/>
      <c r="L167" s="36"/>
      <c r="M167" s="160"/>
      <c r="N167" s="160"/>
      <c r="O167" s="106"/>
      <c r="P167" s="47"/>
      <c r="Q167" s="47"/>
      <c r="R167" s="47"/>
      <c r="S167" s="47"/>
      <c r="T167" s="108"/>
    </row>
    <row r="168" spans="1:20" ht="15.75">
      <c r="B168" s="36"/>
      <c r="D168" s="10" t="s">
        <v>173</v>
      </c>
      <c r="E168" s="43">
        <f>E30/((E3-E5)/1000)</f>
        <v>545.87968780523693</v>
      </c>
      <c r="F168" s="36" t="s">
        <v>8</v>
      </c>
      <c r="G168" s="43"/>
      <c r="I168" s="36"/>
      <c r="J168" s="36"/>
      <c r="K168" s="36"/>
      <c r="L168" s="36"/>
      <c r="M168" s="160"/>
      <c r="N168" s="160"/>
      <c r="O168" s="106"/>
      <c r="P168" s="47"/>
      <c r="Q168" s="47"/>
      <c r="R168" s="47"/>
      <c r="S168" s="47"/>
      <c r="T168" s="108"/>
    </row>
    <row r="169" spans="1:20" ht="20.25">
      <c r="B169" s="36" t="s">
        <v>478</v>
      </c>
      <c r="C169" s="114" t="s">
        <v>479</v>
      </c>
      <c r="D169" s="115" t="s">
        <v>173</v>
      </c>
      <c r="E169" s="116" t="s">
        <v>480</v>
      </c>
      <c r="F169" s="36"/>
      <c r="G169" s="158"/>
      <c r="I169" s="36"/>
      <c r="J169" s="36"/>
      <c r="K169" s="36"/>
      <c r="L169" s="36"/>
      <c r="M169" s="160"/>
      <c r="N169" s="160"/>
      <c r="O169" s="106"/>
      <c r="P169" s="47"/>
      <c r="Q169" s="47">
        <f>IF(O169&gt;0,R164*2*($E$44+Q165)^2,0)</f>
        <v>0</v>
      </c>
      <c r="R169" s="47">
        <f>IF(S169&gt;0,$Q$145*2*(($E$42*S169+#REF!))^2,0)</f>
        <v>0</v>
      </c>
      <c r="S169" s="47">
        <f>S166-1</f>
        <v>-18</v>
      </c>
      <c r="T169" s="108"/>
    </row>
    <row r="170" spans="1:20" ht="18.75">
      <c r="B170" s="36"/>
      <c r="D170" s="10" t="s">
        <v>173</v>
      </c>
      <c r="E170" s="117">
        <f>E179*E29*1000*E172/E171</f>
        <v>197.45892351120827</v>
      </c>
      <c r="F170" s="36" t="s">
        <v>8</v>
      </c>
      <c r="G170" s="43"/>
      <c r="I170" s="36"/>
      <c r="J170" s="36"/>
      <c r="K170" s="36"/>
      <c r="L170" s="36" t="s">
        <v>481</v>
      </c>
      <c r="M170" s="160"/>
      <c r="N170" s="160"/>
      <c r="O170" s="118"/>
      <c r="P170" s="47"/>
      <c r="Q170" s="47">
        <f>IF(O170&gt;0,R165*2*($E$44+Q166)^2,0)</f>
        <v>0</v>
      </c>
      <c r="R170" s="47">
        <f>IF(S170&gt;0,$Q$145*2*(($E$42*S170+#REF!))^2,0)</f>
        <v>0</v>
      </c>
      <c r="S170" s="47">
        <f>S169-1</f>
        <v>-19</v>
      </c>
      <c r="T170" s="108"/>
    </row>
    <row r="171" spans="1:20" ht="18.75">
      <c r="B171" s="119"/>
      <c r="C171" s="120" t="s">
        <v>482</v>
      </c>
      <c r="D171" s="121" t="s">
        <v>173</v>
      </c>
      <c r="E171" s="122">
        <f>S184</f>
        <v>76250</v>
      </c>
      <c r="F171" s="119" t="s">
        <v>310</v>
      </c>
      <c r="G171" s="51"/>
      <c r="I171" s="36"/>
      <c r="J171" s="36"/>
      <c r="K171" s="36"/>
      <c r="L171" s="36">
        <f>37.5+75</f>
        <v>112.5</v>
      </c>
      <c r="M171" s="160"/>
      <c r="N171" s="160"/>
      <c r="O171" s="118"/>
      <c r="P171" s="47"/>
      <c r="Q171" s="47">
        <f>IF(O171&gt;0,R166*2*($E$44+Q169)^2,0)</f>
        <v>0</v>
      </c>
      <c r="R171" s="47">
        <f>IF(S171&gt;0,$Q$145*2*(($E$42*S171+#REF!))^2,0)</f>
        <v>0</v>
      </c>
      <c r="S171" s="47"/>
      <c r="T171" s="108"/>
    </row>
    <row r="172" spans="1:20" ht="15.75">
      <c r="B172" s="119"/>
      <c r="C172" s="120" t="s">
        <v>182</v>
      </c>
      <c r="D172" s="121" t="s">
        <v>173</v>
      </c>
      <c r="E172" s="117">
        <f>SQRT(((E173^2)+(((E181-1)*E42)/2)^2))</f>
        <v>123.11072252245131</v>
      </c>
      <c r="F172" s="8" t="s">
        <v>174</v>
      </c>
      <c r="G172" s="43"/>
      <c r="I172" s="36"/>
      <c r="J172" s="36"/>
      <c r="K172" s="36"/>
      <c r="L172" s="36">
        <f>4*(37.5^2+37.5^2)</f>
        <v>11250</v>
      </c>
      <c r="M172" s="160"/>
      <c r="N172" s="160"/>
      <c r="O172" s="123"/>
      <c r="P172" s="47"/>
      <c r="Q172" s="47">
        <f t="shared" ref="Q172:Q178" si="5">IF(O172&gt;0,R169*2*($E$44+Q170)^2,0)</f>
        <v>0</v>
      </c>
      <c r="R172" s="47">
        <f>IF(S172&gt;0,$Q$145*2*(($E$42*S172+#REF!))^2,0)</f>
        <v>0</v>
      </c>
      <c r="S172" s="47"/>
      <c r="T172" s="108"/>
    </row>
    <row r="173" spans="1:20" ht="15.75">
      <c r="B173" s="119" t="s">
        <v>483</v>
      </c>
      <c r="C173" s="120" t="s">
        <v>439</v>
      </c>
      <c r="D173" s="121" t="s">
        <v>173</v>
      </c>
      <c r="E173" s="122">
        <f>O145</f>
        <v>50</v>
      </c>
      <c r="F173" s="119" t="s">
        <v>174</v>
      </c>
      <c r="G173" s="51"/>
      <c r="I173" s="36"/>
      <c r="J173" s="36"/>
      <c r="K173" s="36"/>
      <c r="L173" s="36">
        <f>4*((112.5^2+112.5^2))</f>
        <v>101250</v>
      </c>
      <c r="M173" s="160"/>
      <c r="N173" s="160"/>
      <c r="O173" s="123"/>
      <c r="P173" s="47"/>
      <c r="Q173" s="47">
        <f t="shared" si="5"/>
        <v>0</v>
      </c>
      <c r="R173" s="47">
        <f>IF(S173&gt;0,$Q$145*2*(($E$42*S173+#REF!))^2,0)</f>
        <v>0</v>
      </c>
      <c r="S173" s="47"/>
      <c r="T173" s="108"/>
    </row>
    <row r="174" spans="1:20" ht="15.75">
      <c r="B174" s="119" t="s">
        <v>484</v>
      </c>
      <c r="C174" s="120" t="s">
        <v>440</v>
      </c>
      <c r="D174" s="121" t="s">
        <v>173</v>
      </c>
      <c r="E174" s="122">
        <f>T145</f>
        <v>112.5</v>
      </c>
      <c r="F174" s="119" t="s">
        <v>174</v>
      </c>
      <c r="G174" s="51"/>
      <c r="I174" s="36"/>
      <c r="J174" s="36"/>
      <c r="K174" s="36"/>
      <c r="L174" s="8">
        <f>4*(112.5^2+37.5^2)</f>
        <v>56250</v>
      </c>
      <c r="M174" s="160"/>
      <c r="N174" s="160"/>
      <c r="O174" s="118"/>
      <c r="P174" s="47"/>
      <c r="Q174" s="47">
        <f t="shared" si="5"/>
        <v>0</v>
      </c>
      <c r="R174" s="47">
        <f>IF(S174&gt;0,$Q$145*2*(($E$42*S174+#REF!))^2,0)</f>
        <v>0</v>
      </c>
      <c r="S174" s="47"/>
      <c r="T174" s="108"/>
    </row>
    <row r="175" spans="1:20" ht="33">
      <c r="B175" s="44" t="s">
        <v>485</v>
      </c>
      <c r="C175" s="159" t="s">
        <v>464</v>
      </c>
      <c r="D175" s="10" t="s">
        <v>173</v>
      </c>
      <c r="E175" s="43">
        <f>E160</f>
        <v>199.01538461538462</v>
      </c>
      <c r="F175" s="36" t="s">
        <v>8</v>
      </c>
      <c r="G175" s="43"/>
      <c r="I175" s="36"/>
      <c r="J175" s="36"/>
      <c r="K175" s="36"/>
      <c r="L175" s="8">
        <f>4*(112.5^2+37.5^2)</f>
        <v>56250</v>
      </c>
      <c r="M175" s="160"/>
      <c r="N175" s="160"/>
      <c r="O175" s="118"/>
      <c r="P175" s="47"/>
      <c r="Q175" s="47">
        <f t="shared" si="5"/>
        <v>0</v>
      </c>
      <c r="R175" s="47">
        <f>IF(S175&gt;0,$Q$145*2*(($E$42*S175+#REF!))^2,0)</f>
        <v>0</v>
      </c>
      <c r="S175" s="47"/>
      <c r="T175" s="108"/>
    </row>
    <row r="176" spans="1:20" ht="33">
      <c r="B176" s="44" t="s">
        <v>486</v>
      </c>
      <c r="C176" s="159" t="s">
        <v>451</v>
      </c>
      <c r="D176" s="10" t="s">
        <v>173</v>
      </c>
      <c r="E176" s="43">
        <f>E150</f>
        <v>260.86994563064053</v>
      </c>
      <c r="F176" s="36" t="s">
        <v>8</v>
      </c>
      <c r="G176" s="36"/>
      <c r="I176" s="36"/>
      <c r="J176" s="36"/>
      <c r="K176" s="36"/>
      <c r="L176" s="36">
        <f>L172+L173+L174+L175</f>
        <v>225000</v>
      </c>
      <c r="M176" s="160"/>
      <c r="N176" s="160"/>
      <c r="O176" s="118"/>
      <c r="P176" s="47"/>
      <c r="Q176" s="47">
        <f t="shared" si="5"/>
        <v>0</v>
      </c>
      <c r="R176" s="47">
        <f>IF(S176&gt;0,$Q$145*2*(($E$42*S176+#REF!))^2,0)</f>
        <v>0</v>
      </c>
      <c r="S176" s="47"/>
      <c r="T176" s="108"/>
    </row>
    <row r="177" spans="1:20" ht="18.75">
      <c r="B177" s="36" t="s">
        <v>487</v>
      </c>
      <c r="C177" s="159" t="s">
        <v>488</v>
      </c>
      <c r="D177" s="10" t="s">
        <v>173</v>
      </c>
      <c r="E177" s="36" t="s">
        <v>489</v>
      </c>
      <c r="F177" s="36"/>
      <c r="G177" s="36"/>
      <c r="I177" s="36"/>
      <c r="J177" s="36"/>
      <c r="K177" s="36"/>
      <c r="L177" s="36"/>
      <c r="M177" s="36"/>
      <c r="N177" s="160"/>
      <c r="O177" s="106"/>
      <c r="P177" s="47"/>
      <c r="Q177" s="47">
        <f t="shared" si="5"/>
        <v>0</v>
      </c>
      <c r="R177" s="47">
        <f>IF(S177&gt;0,$Q$145*2*(($E$42*S177+#REF!))^2,0)</f>
        <v>0</v>
      </c>
      <c r="S177" s="47"/>
      <c r="T177" s="108"/>
    </row>
    <row r="178" spans="1:20" ht="15.75">
      <c r="B178" s="12"/>
      <c r="D178" s="10" t="s">
        <v>173</v>
      </c>
      <c r="E178" s="43">
        <f>E164/MIN(E175,E176)</f>
        <v>4.8009128915179264</v>
      </c>
      <c r="F178" s="159" t="s">
        <v>229</v>
      </c>
      <c r="G178" s="43"/>
      <c r="J178" s="86"/>
      <c r="K178" s="86"/>
      <c r="L178" s="86"/>
      <c r="M178" s="160"/>
      <c r="N178" s="160"/>
      <c r="O178" s="106"/>
      <c r="P178" s="47"/>
      <c r="Q178" s="47">
        <f t="shared" si="5"/>
        <v>0</v>
      </c>
      <c r="R178" s="47">
        <f>IF(S178&gt;0,$Q$145*2*(($E$42*S178+#REF!))^2,0)</f>
        <v>0</v>
      </c>
      <c r="S178" s="47"/>
      <c r="T178" s="108"/>
    </row>
    <row r="179" spans="1:20" ht="17.25">
      <c r="B179" s="45" t="s">
        <v>490</v>
      </c>
      <c r="C179" s="83" t="s">
        <v>491</v>
      </c>
      <c r="D179" s="10" t="s">
        <v>173</v>
      </c>
      <c r="E179" s="124">
        <v>8</v>
      </c>
      <c r="F179" s="83" t="s">
        <v>229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7"/>
      <c r="Q179" s="47">
        <f>IF(O179&gt;0,R177*2*($E$44+Q178)^2,0)</f>
        <v>0</v>
      </c>
      <c r="R179" s="47">
        <f>IF(S179&gt;0,$Q$145*2*(($E$42*S179+#REF!))^2,0)</f>
        <v>0</v>
      </c>
      <c r="S179" s="47"/>
      <c r="T179" s="108"/>
    </row>
    <row r="180" spans="1:20" ht="17.25">
      <c r="B180" s="83" t="s">
        <v>227</v>
      </c>
      <c r="C180" s="83" t="s">
        <v>492</v>
      </c>
      <c r="D180" s="10" t="s">
        <v>173</v>
      </c>
      <c r="E180" s="124">
        <f>E37</f>
        <v>2</v>
      </c>
      <c r="F180" s="83" t="s">
        <v>229</v>
      </c>
      <c r="G180" s="126" t="s">
        <v>493</v>
      </c>
      <c r="I180" s="127"/>
      <c r="J180" s="127"/>
      <c r="K180" s="127"/>
      <c r="L180" s="127"/>
      <c r="M180" s="160"/>
      <c r="N180" s="160"/>
      <c r="O180" s="106"/>
      <c r="P180" s="47"/>
      <c r="Q180" s="47">
        <f>IF(O180&gt;0,R178*2*($E$44+#REF!)^2,0)</f>
        <v>0</v>
      </c>
      <c r="R180" s="47">
        <f>IF(S180&gt;0,$Q$145*2*(($E$42*S180+#REF!))^2,0)</f>
        <v>0</v>
      </c>
      <c r="S180" s="47"/>
      <c r="T180" s="108"/>
    </row>
    <row r="181" spans="1:20" ht="17.25">
      <c r="B181" s="83" t="s">
        <v>494</v>
      </c>
      <c r="C181" s="83" t="s">
        <v>495</v>
      </c>
      <c r="D181" s="10" t="s">
        <v>173</v>
      </c>
      <c r="E181" s="128">
        <f>E179/E180</f>
        <v>4</v>
      </c>
      <c r="F181" s="83" t="s">
        <v>229</v>
      </c>
      <c r="G181" s="129"/>
      <c r="I181" s="127"/>
      <c r="J181" s="127"/>
      <c r="K181" s="127"/>
      <c r="L181" s="127"/>
      <c r="M181" s="160"/>
      <c r="N181" s="160"/>
      <c r="O181" s="106"/>
      <c r="P181" s="47"/>
      <c r="Q181" s="47">
        <f>IF(O181&gt;0,#REF!*2*($E$44+Q179)^2,0)</f>
        <v>0</v>
      </c>
      <c r="R181" s="47">
        <f>IF(S181&gt;0,$Q$145*2*(($E$42*S181+#REF!))^2,0)</f>
        <v>0</v>
      </c>
      <c r="S181" s="47"/>
      <c r="T181" s="108"/>
    </row>
    <row r="182" spans="1:20" ht="17.25">
      <c r="B182" s="83" t="s">
        <v>496</v>
      </c>
      <c r="C182" s="83" t="s">
        <v>497</v>
      </c>
      <c r="D182" s="10" t="s">
        <v>173</v>
      </c>
      <c r="E182" s="130">
        <f>+((E181-1)*E44+1*E46)*2+E45</f>
        <v>650</v>
      </c>
      <c r="F182" s="83" t="s">
        <v>174</v>
      </c>
      <c r="G182" s="131"/>
      <c r="I182" s="131"/>
      <c r="J182" s="131"/>
      <c r="L182" s="131"/>
      <c r="M182" s="160"/>
      <c r="N182" s="160"/>
      <c r="O182" s="106"/>
      <c r="P182" s="47"/>
      <c r="Q182" s="47">
        <f>IF(O182&gt;0,R179*2*($E$44+Q180)^2,0)</f>
        <v>0</v>
      </c>
      <c r="R182" s="47">
        <f>IF(S182&gt;0,$Q$145*2*(($E$42*S182+#REF!))^2,0)</f>
        <v>0</v>
      </c>
      <c r="S182" s="47"/>
      <c r="T182" s="108"/>
    </row>
    <row r="183" spans="1:20" ht="15.75">
      <c r="B183" s="45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7"/>
      <c r="Q183" s="47">
        <f>IF(O183&gt;0,R180*2*($E$44+Q181)^2,0)</f>
        <v>0</v>
      </c>
      <c r="R183" s="47">
        <f>IF(S183&gt;0,$Q$145*2*(($E$42*S183+#REF!))^2,0)</f>
        <v>0</v>
      </c>
      <c r="S183" s="47"/>
      <c r="T183" s="108"/>
    </row>
    <row r="184" spans="1:20" ht="16.5" thickBot="1">
      <c r="A184" s="7" t="s">
        <v>498</v>
      </c>
      <c r="B184" s="11" t="s">
        <v>499</v>
      </c>
      <c r="O184" s="132"/>
      <c r="P184" s="133" t="s">
        <v>500</v>
      </c>
      <c r="Q184" s="133">
        <f>SUM(Q147:Q183)</f>
        <v>20000</v>
      </c>
      <c r="R184" s="133">
        <f>SUM(R147:R183)</f>
        <v>56250</v>
      </c>
      <c r="S184" s="134">
        <f>Q184+R184</f>
        <v>76250</v>
      </c>
      <c r="T184" s="135"/>
    </row>
    <row r="185" spans="1:20" ht="15.75">
      <c r="A185" s="7" t="s">
        <v>416</v>
      </c>
      <c r="B185" s="11" t="s">
        <v>417</v>
      </c>
    </row>
    <row r="186" spans="1:20" ht="48.75">
      <c r="B186" s="44" t="s">
        <v>501</v>
      </c>
      <c r="C186" s="159" t="s">
        <v>502</v>
      </c>
      <c r="D186" s="12" t="s">
        <v>173</v>
      </c>
      <c r="E186" s="43" t="s">
        <v>503</v>
      </c>
      <c r="F186" s="36"/>
      <c r="G186" s="36"/>
      <c r="I186" s="36"/>
      <c r="J186" s="36"/>
      <c r="K186" s="36"/>
      <c r="L186" s="36"/>
      <c r="M186" s="36"/>
      <c r="N186" s="160"/>
      <c r="O186" s="160"/>
    </row>
    <row r="187" spans="1:20" ht="15.75">
      <c r="B187" s="36"/>
      <c r="D187" s="12" t="s">
        <v>173</v>
      </c>
      <c r="E187" s="43">
        <f>((E53/SQRT(3))*((E54*E127)+(E55*E126)))/1000</f>
        <v>326.08743203830068</v>
      </c>
      <c r="F187" s="8" t="s">
        <v>8</v>
      </c>
      <c r="G187" s="43"/>
      <c r="I187" s="36"/>
      <c r="J187" s="36"/>
      <c r="K187" s="36"/>
      <c r="L187" s="36"/>
      <c r="M187" s="160"/>
      <c r="N187" s="160"/>
      <c r="O187" s="160"/>
    </row>
    <row r="188" spans="1:20" ht="33">
      <c r="B188" s="160" t="s">
        <v>504</v>
      </c>
      <c r="C188" s="159" t="s">
        <v>505</v>
      </c>
      <c r="D188" s="12" t="s">
        <v>173</v>
      </c>
      <c r="E188" s="36" t="s">
        <v>506</v>
      </c>
      <c r="F188" s="8" t="s">
        <v>8</v>
      </c>
      <c r="G188" s="36"/>
      <c r="I188" s="36"/>
      <c r="J188" s="36"/>
      <c r="K188" s="36"/>
      <c r="L188" s="36"/>
      <c r="M188" s="160"/>
      <c r="N188" s="160"/>
      <c r="O188" s="160"/>
    </row>
    <row r="189" spans="1:20" ht="15.75">
      <c r="B189" s="36"/>
      <c r="D189" s="12" t="s">
        <v>173</v>
      </c>
      <c r="E189" s="43">
        <f>E187/E113</f>
        <v>260.86994563064053</v>
      </c>
      <c r="F189" s="8" t="s">
        <v>8</v>
      </c>
      <c r="G189" s="43"/>
      <c r="I189" s="36"/>
      <c r="J189" s="36"/>
      <c r="K189" s="36"/>
      <c r="L189" s="36"/>
      <c r="M189" s="160"/>
      <c r="N189" s="160"/>
      <c r="O189" s="160"/>
    </row>
    <row r="190" spans="1:20" ht="15.75">
      <c r="B190" s="11" t="s">
        <v>507</v>
      </c>
      <c r="C190" s="83"/>
      <c r="D190" s="10"/>
      <c r="E190" s="84"/>
      <c r="F190" s="84"/>
      <c r="G190" s="84"/>
      <c r="H190" s="53"/>
      <c r="I190" s="85"/>
    </row>
    <row r="191" spans="1:20" ht="15.75">
      <c r="B191" s="11" t="s">
        <v>508</v>
      </c>
      <c r="C191" s="83"/>
      <c r="D191" s="10"/>
      <c r="E191" s="84"/>
      <c r="F191" s="84"/>
      <c r="G191" s="84"/>
      <c r="H191" s="53"/>
      <c r="I191" s="85"/>
    </row>
    <row r="192" spans="1:20" ht="15.75">
      <c r="B192" s="53" t="s">
        <v>509</v>
      </c>
      <c r="C192" s="83"/>
      <c r="D192" s="10"/>
      <c r="E192" s="84"/>
      <c r="F192" s="84"/>
      <c r="G192" s="84"/>
      <c r="H192" s="53"/>
      <c r="I192" s="85"/>
    </row>
    <row r="193" spans="1:12" ht="33">
      <c r="B193" s="44" t="s">
        <v>427</v>
      </c>
      <c r="C193" s="44" t="s">
        <v>510</v>
      </c>
      <c r="D193" s="12" t="s">
        <v>173</v>
      </c>
      <c r="E193" s="36" t="s">
        <v>511</v>
      </c>
      <c r="F193" s="43" t="s">
        <v>174</v>
      </c>
    </row>
    <row r="194" spans="1:12" ht="15.75">
      <c r="B194" s="44"/>
      <c r="C194" s="44"/>
      <c r="D194" s="12" t="s">
        <v>173</v>
      </c>
      <c r="E194" s="51">
        <f>15*E51</f>
        <v>360</v>
      </c>
      <c r="F194" s="43" t="s">
        <v>174</v>
      </c>
    </row>
    <row r="195" spans="1:12" ht="64.5">
      <c r="B195" s="44" t="s">
        <v>430</v>
      </c>
      <c r="C195" s="159" t="s">
        <v>512</v>
      </c>
      <c r="D195" s="12" t="s">
        <v>173</v>
      </c>
      <c r="E195" s="36">
        <f>((E227/E52)-1)*E57</f>
        <v>124.99999999999999</v>
      </c>
      <c r="F195" s="8" t="s">
        <v>174</v>
      </c>
      <c r="G195" s="45" t="str">
        <f>IF(E195&lt;E194,"Condition 1","Condition 2")</f>
        <v>Condition 1</v>
      </c>
      <c r="J195" s="45"/>
      <c r="K195" s="45"/>
      <c r="L195" s="45"/>
    </row>
    <row r="196" spans="1:12" ht="15.75">
      <c r="B196" s="160" t="s">
        <v>432</v>
      </c>
      <c r="E196" s="159"/>
      <c r="J196" s="160"/>
      <c r="K196" s="160"/>
      <c r="L196" s="160"/>
    </row>
    <row r="197" spans="1:12" ht="18.75">
      <c r="B197" s="44" t="s">
        <v>434</v>
      </c>
      <c r="C197" s="159" t="s">
        <v>513</v>
      </c>
      <c r="D197" s="12" t="s">
        <v>173</v>
      </c>
      <c r="E197" s="43">
        <v>1</v>
      </c>
      <c r="J197" s="160"/>
      <c r="K197" s="160"/>
      <c r="L197" s="160"/>
    </row>
    <row r="198" spans="1:12" ht="15.75">
      <c r="B198" s="160" t="s">
        <v>437</v>
      </c>
      <c r="E198" s="159"/>
      <c r="J198" s="160"/>
      <c r="K198" s="160"/>
      <c r="L198" s="160"/>
    </row>
    <row r="199" spans="1:12" ht="15.75">
      <c r="B199" s="8" t="s">
        <v>442</v>
      </c>
      <c r="C199" s="159" t="s">
        <v>443</v>
      </c>
      <c r="D199" s="12" t="s">
        <v>173</v>
      </c>
      <c r="E199" s="158" t="s">
        <v>514</v>
      </c>
      <c r="F199" s="43"/>
      <c r="J199" s="98"/>
      <c r="K199" s="86"/>
      <c r="L199" s="86"/>
    </row>
    <row r="200" spans="1:12" ht="15.75">
      <c r="B200" s="53" t="s">
        <v>445</v>
      </c>
      <c r="C200" s="159" t="s">
        <v>443</v>
      </c>
      <c r="D200" s="12" t="s">
        <v>173</v>
      </c>
      <c r="E200" s="43">
        <f>1.075-(E195/(200*E51))</f>
        <v>1.0489583333333332</v>
      </c>
      <c r="F200" s="43"/>
      <c r="J200" s="185" t="str">
        <f>IF(E200&gt;0.75,IF(E200&lt;1,"Ok","Not Ok"),"Not Ok ")</f>
        <v>Not Ok</v>
      </c>
      <c r="K200" s="185"/>
      <c r="L200" s="185"/>
    </row>
    <row r="201" spans="1:12" ht="15.75">
      <c r="B201" s="53"/>
      <c r="E201" s="158"/>
      <c r="F201" s="43"/>
      <c r="J201" s="160"/>
      <c r="K201" s="160"/>
      <c r="L201" s="160"/>
    </row>
    <row r="202" spans="1:12" ht="15.75">
      <c r="B202" s="8" t="s">
        <v>448</v>
      </c>
      <c r="D202" s="12" t="s">
        <v>173</v>
      </c>
      <c r="E202" s="43">
        <f>IF(E195&gt;E194,E200,E197)</f>
        <v>1</v>
      </c>
      <c r="F202" s="43"/>
      <c r="J202" s="160"/>
      <c r="K202" s="160"/>
      <c r="L202" s="160"/>
    </row>
    <row r="203" spans="1:12" ht="32.25">
      <c r="B203" s="160" t="s">
        <v>515</v>
      </c>
      <c r="C203" s="83" t="s">
        <v>516</v>
      </c>
      <c r="D203" s="10" t="s">
        <v>173</v>
      </c>
      <c r="E203" s="85" t="s">
        <v>517</v>
      </c>
      <c r="F203" s="53" t="s">
        <v>8</v>
      </c>
      <c r="J203" s="160"/>
      <c r="K203" s="160"/>
      <c r="L203" s="160"/>
    </row>
    <row r="204" spans="1:12" ht="15.75">
      <c r="B204" s="53"/>
      <c r="C204" s="83"/>
      <c r="D204" s="10" t="s">
        <v>173</v>
      </c>
      <c r="E204" s="85">
        <f>E202*E189</f>
        <v>260.86994563064053</v>
      </c>
      <c r="F204" s="53" t="s">
        <v>8</v>
      </c>
      <c r="J204" s="160"/>
      <c r="K204" s="160"/>
      <c r="L204" s="160"/>
    </row>
    <row r="205" spans="1:12" ht="15.75">
      <c r="B205" s="53"/>
      <c r="D205" s="10"/>
      <c r="E205" s="84"/>
      <c r="F205" s="84"/>
      <c r="G205" s="84"/>
      <c r="H205" s="53"/>
      <c r="J205" s="160"/>
      <c r="K205" s="160"/>
      <c r="L205" s="160"/>
    </row>
    <row r="206" spans="1:12" ht="15.75">
      <c r="A206" s="7" t="s">
        <v>453</v>
      </c>
      <c r="B206" s="11" t="s">
        <v>518</v>
      </c>
      <c r="C206" s="83"/>
      <c r="D206" s="10"/>
      <c r="E206" s="84"/>
      <c r="F206" s="84"/>
      <c r="G206" s="84"/>
      <c r="H206" s="85"/>
    </row>
    <row r="207" spans="1:12" ht="18.75">
      <c r="B207" s="110" t="s">
        <v>519</v>
      </c>
      <c r="C207" s="111" t="s">
        <v>520</v>
      </c>
      <c r="D207" s="10" t="s">
        <v>173</v>
      </c>
      <c r="E207" s="43" t="s">
        <v>521</v>
      </c>
      <c r="F207" s="43"/>
      <c r="G207" s="43"/>
      <c r="I207" s="43"/>
      <c r="J207" s="43"/>
      <c r="K207" s="43"/>
      <c r="L207" s="43"/>
    </row>
    <row r="208" spans="1:12" ht="15.75">
      <c r="C208" s="111"/>
      <c r="D208" s="10" t="s">
        <v>173</v>
      </c>
      <c r="E208" s="43">
        <f>MIN((E58/(3*E124)),(E57/(3*E124))-0.25,(E53/E73),1)</f>
        <v>0.64102564102564108</v>
      </c>
      <c r="F208" s="53"/>
      <c r="G208" s="43"/>
      <c r="I208" s="85"/>
    </row>
    <row r="209" spans="1:24" ht="48.75">
      <c r="B209" s="44" t="s">
        <v>522</v>
      </c>
      <c r="C209" s="159" t="s">
        <v>523</v>
      </c>
      <c r="D209" s="10" t="s">
        <v>173</v>
      </c>
      <c r="E209" s="51">
        <f>MIN((E74*2),E6)</f>
        <v>9.6</v>
      </c>
      <c r="F209" s="43" t="s">
        <v>174</v>
      </c>
      <c r="G209" s="51"/>
    </row>
    <row r="210" spans="1:24" ht="18.75">
      <c r="B210" s="8" t="s">
        <v>460</v>
      </c>
      <c r="C210" s="159" t="s">
        <v>524</v>
      </c>
      <c r="D210" s="10" t="s">
        <v>173</v>
      </c>
      <c r="E210" s="158" t="s">
        <v>525</v>
      </c>
      <c r="F210" s="53"/>
      <c r="G210" s="84"/>
      <c r="I210" s="43"/>
    </row>
    <row r="211" spans="1:24" ht="15.75">
      <c r="D211" s="12" t="s">
        <v>173</v>
      </c>
      <c r="E211" s="43">
        <f>((2.5*E208*E51*E209*E73)/1000)</f>
        <v>180.92307692307693</v>
      </c>
      <c r="F211" s="43" t="s">
        <v>8</v>
      </c>
      <c r="G211" s="43"/>
    </row>
    <row r="212" spans="1:24" ht="51.75">
      <c r="B212" s="44" t="s">
        <v>526</v>
      </c>
      <c r="C212" s="159" t="s">
        <v>527</v>
      </c>
      <c r="D212" s="12" t="s">
        <v>173</v>
      </c>
      <c r="E212" s="8" t="s">
        <v>528</v>
      </c>
      <c r="F212" s="85"/>
      <c r="G212" s="84"/>
    </row>
    <row r="213" spans="1:24" ht="15.75">
      <c r="D213" s="12" t="s">
        <v>173</v>
      </c>
      <c r="E213" s="43">
        <f>E211/E113</f>
        <v>144.73846153846154</v>
      </c>
      <c r="F213" s="43" t="s">
        <v>8</v>
      </c>
      <c r="G213" s="43"/>
    </row>
    <row r="214" spans="1:24" ht="32.25">
      <c r="B214" s="160" t="s">
        <v>529</v>
      </c>
      <c r="C214" s="83" t="s">
        <v>530</v>
      </c>
      <c r="D214" s="10" t="s">
        <v>173</v>
      </c>
      <c r="E214" s="85">
        <f>E213</f>
        <v>144.73846153846154</v>
      </c>
      <c r="F214" s="85" t="s">
        <v>8</v>
      </c>
      <c r="G214" s="85"/>
    </row>
    <row r="215" spans="1:24" ht="15.75">
      <c r="E215" s="186"/>
      <c r="F215" s="186"/>
      <c r="G215" s="186"/>
      <c r="I215" s="43"/>
    </row>
    <row r="216" spans="1:24" ht="15.75">
      <c r="A216" s="7" t="s">
        <v>468</v>
      </c>
      <c r="B216" s="113" t="s">
        <v>531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160"/>
      <c r="O216" s="160"/>
    </row>
    <row r="217" spans="1:24" ht="20.25">
      <c r="B217" s="36" t="s">
        <v>532</v>
      </c>
      <c r="C217" s="159" t="s">
        <v>533</v>
      </c>
      <c r="D217" s="10" t="s">
        <v>173</v>
      </c>
      <c r="E217" s="36" t="s">
        <v>534</v>
      </c>
      <c r="F217" s="36"/>
      <c r="G217" s="36"/>
      <c r="H217" s="36"/>
      <c r="I217" s="36"/>
      <c r="J217" s="36"/>
      <c r="K217" s="36"/>
      <c r="L217" s="36"/>
      <c r="M217" s="36"/>
      <c r="N217" s="160"/>
      <c r="O217" s="160"/>
      <c r="V217" s="36"/>
      <c r="W217" s="36"/>
      <c r="X217" s="36"/>
    </row>
    <row r="218" spans="1:24" ht="15.75">
      <c r="B218" s="36"/>
      <c r="D218" s="10" t="s">
        <v>173</v>
      </c>
      <c r="E218" s="43">
        <f>SQRT((E220^2)+(E222^2))</f>
        <v>745.5960709495024</v>
      </c>
      <c r="F218" s="36" t="s">
        <v>8</v>
      </c>
      <c r="G218" s="43"/>
      <c r="I218" s="36"/>
      <c r="J218" s="36"/>
      <c r="K218" s="36"/>
      <c r="L218" s="36"/>
      <c r="M218" s="160"/>
      <c r="N218" s="160"/>
      <c r="O218" s="160"/>
      <c r="V218" s="36"/>
      <c r="W218" s="36"/>
      <c r="X218" s="36"/>
    </row>
    <row r="219" spans="1:24" ht="18.75">
      <c r="B219" s="36" t="s">
        <v>535</v>
      </c>
      <c r="C219" s="159" t="s">
        <v>536</v>
      </c>
      <c r="D219" s="10" t="s">
        <v>173</v>
      </c>
      <c r="E219" s="36" t="s">
        <v>537</v>
      </c>
      <c r="F219" s="36"/>
      <c r="G219" s="36"/>
      <c r="I219" s="36"/>
      <c r="J219" s="36"/>
      <c r="K219" s="36"/>
      <c r="L219" s="36"/>
      <c r="M219" s="36"/>
      <c r="N219" s="160"/>
      <c r="O219" s="160"/>
      <c r="V219" s="36"/>
      <c r="W219" s="36"/>
      <c r="X219" s="36"/>
    </row>
    <row r="220" spans="1:24" ht="15.75">
      <c r="B220" s="113"/>
      <c r="D220" s="10" t="s">
        <v>173</v>
      </c>
      <c r="E220" s="43">
        <f>(((E3-E5-E5)*E6)/E81)*E26</f>
        <v>679.95002879999981</v>
      </c>
      <c r="F220" s="36" t="s">
        <v>8</v>
      </c>
      <c r="I220" s="36"/>
      <c r="J220" s="36"/>
      <c r="K220" s="36"/>
      <c r="L220" s="36"/>
      <c r="M220" s="160"/>
      <c r="N220" s="36"/>
      <c r="O220" s="36"/>
      <c r="P220" s="36"/>
      <c r="Q220" s="83"/>
      <c r="R220" s="83"/>
      <c r="S220" s="36"/>
      <c r="T220" s="36"/>
      <c r="U220" s="36"/>
      <c r="V220" s="36"/>
      <c r="W220" s="36"/>
      <c r="X220" s="36"/>
    </row>
    <row r="221" spans="1:24" ht="18.75">
      <c r="B221" s="36" t="s">
        <v>538</v>
      </c>
      <c r="C221" s="159" t="s">
        <v>539</v>
      </c>
      <c r="D221" s="10" t="s">
        <v>173</v>
      </c>
      <c r="E221" s="8" t="s">
        <v>540</v>
      </c>
      <c r="I221" s="36"/>
      <c r="J221" s="36"/>
      <c r="K221" s="103"/>
      <c r="L221" s="36"/>
      <c r="M221" s="160"/>
      <c r="N221" s="160"/>
      <c r="O221" s="160"/>
      <c r="P221" s="8" t="s">
        <v>541</v>
      </c>
      <c r="Q221" s="8">
        <v>1</v>
      </c>
      <c r="R221" s="83"/>
      <c r="S221" s="36"/>
      <c r="T221" s="36"/>
      <c r="U221" s="36"/>
      <c r="V221" s="36"/>
      <c r="W221" s="36"/>
      <c r="X221" s="36"/>
    </row>
    <row r="222" spans="1:24" ht="15.75">
      <c r="B222" s="36"/>
      <c r="D222" s="10" t="s">
        <v>173</v>
      </c>
      <c r="E222" s="43">
        <f>E32</f>
        <v>305.91086831006004</v>
      </c>
      <c r="F222" s="36" t="s">
        <v>8</v>
      </c>
      <c r="G222" s="36"/>
      <c r="I222" s="36"/>
      <c r="J222" s="36"/>
      <c r="K222" s="39"/>
      <c r="L222" s="36"/>
      <c r="M222" s="160"/>
      <c r="N222" s="160"/>
      <c r="O222" s="160"/>
      <c r="P222" s="8" t="s">
        <v>542</v>
      </c>
      <c r="Q222" s="8">
        <v>0.7</v>
      </c>
      <c r="R222" s="83"/>
      <c r="S222" s="36"/>
      <c r="T222" s="36"/>
      <c r="U222" s="36"/>
      <c r="V222" s="36"/>
      <c r="W222" s="36"/>
      <c r="X222" s="36"/>
    </row>
    <row r="223" spans="1:24" ht="33">
      <c r="B223" s="44" t="s">
        <v>543</v>
      </c>
      <c r="C223" s="159" t="s">
        <v>544</v>
      </c>
      <c r="D223" s="10" t="s">
        <v>173</v>
      </c>
      <c r="E223" s="43">
        <f>E204</f>
        <v>260.86994563064053</v>
      </c>
      <c r="F223" s="36" t="s">
        <v>8</v>
      </c>
      <c r="G223" s="36"/>
      <c r="I223" s="36"/>
      <c r="J223" s="36"/>
      <c r="K223" s="36"/>
      <c r="L223" s="36"/>
      <c r="M223" s="160"/>
      <c r="N223" s="160"/>
      <c r="O223" s="160"/>
      <c r="P223" s="8" t="s">
        <v>545</v>
      </c>
      <c r="Q223" s="8">
        <v>0.7</v>
      </c>
      <c r="R223" s="83"/>
      <c r="S223" s="36"/>
      <c r="T223" s="36"/>
      <c r="U223" s="36"/>
      <c r="V223" s="36"/>
      <c r="W223" s="36"/>
      <c r="X223" s="36"/>
    </row>
    <row r="224" spans="1:24" ht="33">
      <c r="B224" s="44" t="s">
        <v>546</v>
      </c>
      <c r="C224" s="159" t="s">
        <v>527</v>
      </c>
      <c r="D224" s="10" t="s">
        <v>173</v>
      </c>
      <c r="E224" s="43">
        <f>E214</f>
        <v>144.73846153846154</v>
      </c>
      <c r="F224" s="36" t="s">
        <v>8</v>
      </c>
      <c r="G224" s="43"/>
      <c r="I224" s="36"/>
      <c r="J224" s="36"/>
      <c r="K224" s="36"/>
      <c r="L224" s="36"/>
      <c r="M224" s="160"/>
      <c r="N224" s="160"/>
      <c r="O224" s="160"/>
      <c r="P224" s="8" t="s">
        <v>547</v>
      </c>
      <c r="Q224" s="8">
        <v>0.5</v>
      </c>
      <c r="R224" s="83"/>
      <c r="S224" s="36"/>
      <c r="T224" s="36"/>
      <c r="U224" s="36"/>
      <c r="V224" s="36"/>
      <c r="W224" s="36"/>
      <c r="X224" s="36"/>
    </row>
    <row r="225" spans="1:27" ht="18.75">
      <c r="B225" s="36" t="s">
        <v>487</v>
      </c>
      <c r="C225" s="159" t="s">
        <v>488</v>
      </c>
      <c r="D225" s="10" t="s">
        <v>173</v>
      </c>
      <c r="E225" s="36" t="s">
        <v>548</v>
      </c>
      <c r="F225" s="36"/>
      <c r="G225" s="36"/>
      <c r="I225" s="36"/>
      <c r="J225" s="36"/>
      <c r="K225" s="36"/>
      <c r="L225" s="36"/>
      <c r="M225" s="36"/>
      <c r="N225" s="160"/>
      <c r="O225" s="160"/>
      <c r="P225" s="83"/>
      <c r="Q225" s="83"/>
      <c r="R225" s="83"/>
      <c r="S225" s="83"/>
      <c r="T225" s="36"/>
      <c r="U225" s="36"/>
      <c r="V225" s="36"/>
      <c r="W225" s="36"/>
      <c r="X225" s="36"/>
    </row>
    <row r="226" spans="1:27" ht="15.75">
      <c r="B226" s="12"/>
      <c r="D226" s="10" t="s">
        <v>173</v>
      </c>
      <c r="E226" s="43">
        <f>E218/(MIN(E224,E223))</f>
        <v>5.1513333983543426</v>
      </c>
      <c r="F226" s="159" t="s">
        <v>229</v>
      </c>
      <c r="G226" s="43"/>
      <c r="J226" s="45"/>
      <c r="K226" s="45"/>
      <c r="L226" s="45"/>
      <c r="M226" s="160"/>
      <c r="N226" s="160"/>
      <c r="O226" s="160"/>
      <c r="P226" s="83"/>
      <c r="Q226" s="83"/>
      <c r="R226" s="83"/>
      <c r="S226" s="36"/>
      <c r="T226" s="36"/>
      <c r="U226" s="36"/>
      <c r="V226" s="36"/>
      <c r="W226" s="36"/>
      <c r="X226" s="36"/>
    </row>
    <row r="227" spans="1:27" ht="17.25">
      <c r="B227" s="45" t="s">
        <v>549</v>
      </c>
      <c r="C227" s="83" t="s">
        <v>550</v>
      </c>
      <c r="D227" s="10" t="s">
        <v>173</v>
      </c>
      <c r="E227" s="124">
        <v>8</v>
      </c>
      <c r="F227" s="83" t="s">
        <v>229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36"/>
      <c r="T227" s="36"/>
      <c r="U227" s="36"/>
      <c r="V227" s="36"/>
      <c r="W227" s="36"/>
      <c r="X227" s="36"/>
    </row>
    <row r="228" spans="1:27" ht="17.25">
      <c r="B228" s="83" t="s">
        <v>227</v>
      </c>
      <c r="C228" s="83" t="s">
        <v>492</v>
      </c>
      <c r="D228" s="10" t="s">
        <v>173</v>
      </c>
      <c r="E228" s="124">
        <v>2</v>
      </c>
      <c r="F228" s="83" t="s">
        <v>229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5"/>
      <c r="S228" s="36"/>
      <c r="T228" s="36"/>
      <c r="U228" s="36"/>
      <c r="V228" s="36"/>
      <c r="W228" s="36"/>
    </row>
    <row r="229" spans="1:27" ht="17.25">
      <c r="B229" s="83" t="s">
        <v>494</v>
      </c>
      <c r="C229" s="83" t="s">
        <v>495</v>
      </c>
      <c r="D229" s="10" t="s">
        <v>173</v>
      </c>
      <c r="E229" s="128">
        <f>E227/E228</f>
        <v>4</v>
      </c>
      <c r="F229" s="83" t="s">
        <v>229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8"/>
      <c r="T229" s="12"/>
      <c r="U229" s="36"/>
      <c r="V229" s="36"/>
      <c r="W229" s="36"/>
    </row>
    <row r="230" spans="1:27" ht="17.25">
      <c r="B230" s="83" t="s">
        <v>551</v>
      </c>
      <c r="C230" s="83" t="s">
        <v>552</v>
      </c>
      <c r="D230" s="10" t="s">
        <v>173</v>
      </c>
      <c r="E230" s="138">
        <f>2*E58+(E228-1)*E61*2+E61</f>
        <v>400</v>
      </c>
      <c r="F230" s="83" t="s">
        <v>174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36"/>
      <c r="T230" s="36"/>
      <c r="U230" s="36"/>
      <c r="V230" s="36"/>
      <c r="W230" s="140"/>
      <c r="Z230" s="39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36"/>
      <c r="T231" s="36"/>
      <c r="U231" s="36"/>
      <c r="V231" s="36"/>
      <c r="W231" s="103"/>
      <c r="AA231" s="39"/>
    </row>
    <row r="232" spans="1:27" ht="15.75">
      <c r="A232" s="141" t="s">
        <v>553</v>
      </c>
      <c r="B232" s="113" t="s">
        <v>554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36"/>
      <c r="U232" s="36"/>
      <c r="V232" s="36"/>
      <c r="W232" s="36"/>
      <c r="X232" s="36"/>
    </row>
    <row r="233" spans="1:27" ht="15.75">
      <c r="B233" s="113" t="s">
        <v>555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36"/>
      <c r="U233" s="36"/>
      <c r="V233" s="36"/>
      <c r="W233" s="36"/>
      <c r="X233" s="36"/>
    </row>
    <row r="234" spans="1:27" ht="20.25">
      <c r="B234" s="36" t="s">
        <v>556</v>
      </c>
      <c r="C234" s="159" t="s">
        <v>557</v>
      </c>
      <c r="D234" s="10" t="s">
        <v>173</v>
      </c>
      <c r="E234" s="51">
        <f>((E68*E66)+(2*E69*E67))</f>
        <v>3040</v>
      </c>
      <c r="F234" s="8" t="s">
        <v>407</v>
      </c>
      <c r="G234" s="51">
        <f>((E68*E66)+(2*E69*E67))-(E181*E118*E66+E181*E118*E67)</f>
        <v>1376</v>
      </c>
      <c r="I234" s="10"/>
      <c r="J234" s="10"/>
      <c r="K234" s="10"/>
      <c r="L234"/>
      <c r="M234"/>
      <c r="N234" s="160"/>
      <c r="O234" s="160"/>
      <c r="P234" s="45"/>
      <c r="Q234" s="45"/>
      <c r="R234" s="45"/>
      <c r="S234" s="36"/>
      <c r="T234" s="36"/>
      <c r="U234" s="36"/>
      <c r="V234" s="36"/>
      <c r="W234" s="36"/>
      <c r="X234" s="36"/>
    </row>
    <row r="235" spans="1:27" ht="20.25">
      <c r="B235" s="36" t="s">
        <v>558</v>
      </c>
      <c r="C235" s="159" t="s">
        <v>559</v>
      </c>
      <c r="D235" s="12" t="s">
        <v>173</v>
      </c>
      <c r="E235" s="51">
        <f>+E4*E5</f>
        <v>2756.16</v>
      </c>
      <c r="F235" s="8" t="s">
        <v>407</v>
      </c>
      <c r="G235" s="51">
        <f>+E4*E5-(E181*E36*E5)</f>
        <v>1488.96</v>
      </c>
      <c r="K235" s="143"/>
      <c r="L235"/>
      <c r="M235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7" ht="15.75">
      <c r="B236" s="45" t="s">
        <v>560</v>
      </c>
      <c r="C236" s="83"/>
      <c r="D236" s="10" t="s">
        <v>173</v>
      </c>
      <c r="E236" s="84">
        <f>E235/E234</f>
        <v>0.90663157894736834</v>
      </c>
      <c r="F236" s="125" t="str">
        <f>IF(E234&gt;=E235,"&lt;1,Satisfied","&gt;1,Unsatisfied")</f>
        <v>&lt;1,Satisfied</v>
      </c>
      <c r="G236" s="84" t="s">
        <v>561</v>
      </c>
      <c r="K236" s="10"/>
      <c r="L236"/>
      <c r="M236"/>
      <c r="N236" s="160"/>
      <c r="O236" s="160"/>
      <c r="P236" s="83"/>
      <c r="Q236" s="83"/>
      <c r="R236" s="83"/>
      <c r="S236" s="83"/>
      <c r="T236" s="36"/>
      <c r="U236" s="36"/>
      <c r="V236" s="36"/>
      <c r="W236" s="36"/>
      <c r="X236" s="36"/>
    </row>
    <row r="237" spans="1:27" ht="15.75">
      <c r="B237" s="45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36"/>
      <c r="U237" s="36"/>
      <c r="V237" s="36"/>
      <c r="W237" s="36"/>
      <c r="X237" s="36"/>
    </row>
    <row r="238" spans="1:27" ht="15.75">
      <c r="A238" s="7" t="s">
        <v>562</v>
      </c>
      <c r="B238" s="113" t="s">
        <v>563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36"/>
      <c r="U238" s="36"/>
      <c r="V238" s="36"/>
      <c r="W238" s="36"/>
      <c r="X238" s="36"/>
    </row>
    <row r="239" spans="1:27" ht="15.75">
      <c r="B239" s="45" t="s">
        <v>564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36"/>
      <c r="U239" s="36"/>
      <c r="V239" s="36"/>
      <c r="W239" s="36"/>
      <c r="X239" s="36"/>
    </row>
    <row r="240" spans="1:27" ht="15.75">
      <c r="B240" s="45" t="s">
        <v>565</v>
      </c>
      <c r="C240" s="83"/>
      <c r="D240" s="45"/>
      <c r="E240" s="45"/>
      <c r="F240" s="45"/>
      <c r="G240" s="45"/>
      <c r="H240" s="45"/>
      <c r="I240" s="45"/>
      <c r="J240" s="45"/>
      <c r="K240" s="45"/>
      <c r="L240"/>
      <c r="M240"/>
      <c r="N240" s="160"/>
      <c r="O240" s="160"/>
      <c r="P240" s="83"/>
      <c r="Q240" s="83"/>
      <c r="R240" s="83"/>
      <c r="S240" s="83"/>
      <c r="T240" s="36"/>
      <c r="U240" s="36"/>
      <c r="V240" s="36"/>
      <c r="W240" s="36"/>
      <c r="X240" s="36"/>
    </row>
    <row r="241" spans="1:24" ht="17.25">
      <c r="B241" s="45" t="s">
        <v>566</v>
      </c>
      <c r="C241" s="83"/>
      <c r="D241" s="45"/>
      <c r="E241" s="45"/>
      <c r="F241" s="45"/>
      <c r="G241" s="45"/>
      <c r="H241" s="45"/>
      <c r="I241" s="45"/>
      <c r="J241" s="45"/>
      <c r="K241" s="45"/>
      <c r="L241"/>
      <c r="M241"/>
      <c r="N241" s="160"/>
      <c r="O241" s="160"/>
      <c r="P241" s="83"/>
      <c r="Q241" s="83"/>
      <c r="R241" s="83"/>
      <c r="S241" s="83"/>
      <c r="T241" s="36"/>
      <c r="U241" s="36"/>
      <c r="V241" s="36"/>
      <c r="W241" s="36"/>
      <c r="X241" s="36"/>
    </row>
    <row r="242" spans="1:24" ht="18.75">
      <c r="B242" s="8" t="s">
        <v>567</v>
      </c>
      <c r="C242" s="159" t="s">
        <v>471</v>
      </c>
      <c r="D242" s="10" t="s">
        <v>173</v>
      </c>
      <c r="E242" s="144">
        <f>E164/2</f>
        <v>477.72776280519923</v>
      </c>
      <c r="F242" s="36" t="s">
        <v>8</v>
      </c>
      <c r="G242" s="43" t="s">
        <v>666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36"/>
      <c r="T242" s="36"/>
      <c r="U242" s="36"/>
      <c r="V242" s="36"/>
      <c r="W242" s="36"/>
      <c r="X242" s="36"/>
    </row>
    <row r="243" spans="1:24" ht="33">
      <c r="B243" s="44" t="s">
        <v>568</v>
      </c>
      <c r="C243" s="159" t="s">
        <v>569</v>
      </c>
      <c r="D243" s="10" t="s">
        <v>173</v>
      </c>
      <c r="E243" s="145">
        <f>(((E181-1)*E42)+E43)*MIN(E66,E67)</f>
        <v>2200</v>
      </c>
      <c r="F243" s="36" t="s">
        <v>407</v>
      </c>
      <c r="G243" s="36"/>
      <c r="I243" s="36"/>
      <c r="J243" s="36"/>
      <c r="K243" s="12"/>
      <c r="L243" s="12">
        <f>(((((E179/E37)-1)*E42)+E43)*E66)+((((((E179/E37)-1)*E42)+E43)*E67)*2)</f>
        <v>6600</v>
      </c>
      <c r="M243" s="160"/>
      <c r="N243" s="160"/>
      <c r="O243" s="160"/>
      <c r="P243" s="83"/>
      <c r="Q243" s="83"/>
      <c r="R243" s="83"/>
      <c r="S243" s="36"/>
      <c r="T243" s="36"/>
      <c r="U243" s="36"/>
      <c r="V243" s="36"/>
      <c r="W243" s="36"/>
      <c r="X243" s="36"/>
    </row>
    <row r="244" spans="1:24" ht="33">
      <c r="B244" s="44" t="s">
        <v>570</v>
      </c>
      <c r="C244" s="159" t="s">
        <v>571</v>
      </c>
      <c r="D244" s="10" t="s">
        <v>173</v>
      </c>
      <c r="E244" s="145">
        <f>(((E181-1)*E42)+2*E43-((E181-0.5)*E118))*MIN(E66,E67)</f>
        <v>1872</v>
      </c>
      <c r="F244" s="159" t="s">
        <v>407</v>
      </c>
      <c r="G244" s="36"/>
      <c r="I244" s="12"/>
      <c r="J244" s="12"/>
      <c r="K244" s="12"/>
      <c r="L244" s="12">
        <f>((((((E179/E37)-1)*E42)+E43)-(((E179/E37)-0.5)*E118))*E66)+((((((((E179/E37)-1)*E42)+E43))-(((E179/E37)-0.5)*E118))*2)*E67)</f>
        <v>4416</v>
      </c>
      <c r="M244" s="160"/>
      <c r="N244" s="160"/>
      <c r="O244" s="160"/>
      <c r="P244" s="83"/>
      <c r="Q244" s="83"/>
      <c r="R244" s="83"/>
      <c r="S244" s="36"/>
      <c r="T244" s="36"/>
      <c r="U244" s="36"/>
      <c r="V244" s="36"/>
      <c r="W244" s="36"/>
      <c r="X244" s="36"/>
    </row>
    <row r="245" spans="1:24" ht="48.75">
      <c r="B245" s="44" t="s">
        <v>572</v>
      </c>
      <c r="C245" s="159" t="s">
        <v>573</v>
      </c>
      <c r="D245" s="10" t="s">
        <v>173</v>
      </c>
      <c r="E245" s="146">
        <f>E42*MIN(E66,E67)</f>
        <v>600</v>
      </c>
      <c r="F245" s="159" t="s">
        <v>407</v>
      </c>
      <c r="G245" s="36"/>
      <c r="I245" s="12"/>
      <c r="J245" s="12"/>
      <c r="K245" s="12"/>
      <c r="L245" s="12">
        <f>IF(E37=6,((E45+4*E44)*E66)+(E44*E67*2),((E45)*E66)+(E44*E67*2))</f>
        <v>2000</v>
      </c>
      <c r="M245" s="160"/>
      <c r="N245" s="160"/>
      <c r="O245" s="160"/>
      <c r="P245" s="83"/>
      <c r="Q245" s="83"/>
      <c r="R245" s="83"/>
      <c r="S245" s="36"/>
      <c r="T245" s="36"/>
      <c r="U245" s="36"/>
      <c r="V245" s="36"/>
      <c r="W245" s="36"/>
      <c r="X245" s="36"/>
    </row>
    <row r="246" spans="1:24" ht="48.75">
      <c r="B246" s="44" t="s">
        <v>574</v>
      </c>
      <c r="C246" s="159" t="s">
        <v>575</v>
      </c>
      <c r="D246" s="10" t="s">
        <v>173</v>
      </c>
      <c r="E246" s="147">
        <f>(E42-E118)*MIN(E66,E67)</f>
        <v>392</v>
      </c>
      <c r="F246" s="159" t="s">
        <v>407</v>
      </c>
      <c r="G246" s="51"/>
      <c r="I246" s="12"/>
      <c r="J246" s="12"/>
      <c r="K246" s="12"/>
      <c r="L246" s="12">
        <f>IF(E37=6,((E45+4*E44-3*E118)*E66)+(E44*E67*2-2*E118*E67),((E45)*E66)-E118*E66+(E46*E67*2)-E118*E67)</f>
        <v>1184</v>
      </c>
      <c r="M246" s="160"/>
      <c r="N246" s="160"/>
      <c r="O246" s="160"/>
      <c r="P246" s="83"/>
      <c r="Q246" s="83"/>
      <c r="R246" s="83"/>
      <c r="S246" s="36"/>
      <c r="T246" s="36"/>
      <c r="U246" s="36"/>
      <c r="V246" s="36"/>
      <c r="W246" s="36"/>
      <c r="X246" s="36"/>
    </row>
    <row r="247" spans="1:24" ht="18.75">
      <c r="B247" s="36"/>
      <c r="C247" s="111" t="s">
        <v>576</v>
      </c>
      <c r="D247" s="12" t="s">
        <v>173</v>
      </c>
      <c r="E247" s="36" t="s">
        <v>577</v>
      </c>
      <c r="F247" s="36"/>
      <c r="G247" s="36"/>
      <c r="I247" s="36"/>
      <c r="J247" s="36"/>
      <c r="K247" s="36"/>
      <c r="L247" s="36"/>
      <c r="M247" s="12"/>
      <c r="N247" s="160"/>
      <c r="O247" s="160"/>
      <c r="P247" s="83"/>
      <c r="Q247" s="83"/>
      <c r="R247" s="83"/>
      <c r="S247" s="83"/>
      <c r="T247" s="36"/>
      <c r="U247" s="36"/>
      <c r="V247" s="36"/>
      <c r="W247" s="36"/>
      <c r="X247" s="36"/>
    </row>
    <row r="248" spans="1:24" ht="15.75">
      <c r="B248" s="12"/>
      <c r="D248" s="10" t="s">
        <v>173</v>
      </c>
      <c r="E248" s="43">
        <f>((E243*E64/(SQRT(3)*E110))+((0.9*E246*E65)/E111))/1000</f>
        <v>542.4427884327381</v>
      </c>
      <c r="F248" s="36" t="s">
        <v>8</v>
      </c>
      <c r="G248" s="43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36"/>
      <c r="T248" s="36"/>
      <c r="U248" s="36"/>
      <c r="V248" s="36"/>
      <c r="W248" s="36"/>
      <c r="X248" s="36"/>
    </row>
    <row r="249" spans="1:24" ht="18.75">
      <c r="B249" s="12"/>
      <c r="C249" s="111" t="s">
        <v>578</v>
      </c>
      <c r="D249" s="12" t="s">
        <v>173</v>
      </c>
      <c r="E249" s="36" t="s">
        <v>579</v>
      </c>
      <c r="F249" s="36"/>
      <c r="G249" s="36"/>
      <c r="I249" s="36"/>
      <c r="J249" s="36"/>
      <c r="K249" s="36"/>
      <c r="L249" s="36"/>
      <c r="M249" s="12"/>
      <c r="N249" s="160"/>
      <c r="O249" s="160"/>
      <c r="P249" s="83"/>
      <c r="Q249" s="83"/>
      <c r="R249" s="83"/>
      <c r="S249" s="83"/>
      <c r="T249" s="36"/>
      <c r="U249" s="36"/>
      <c r="V249" s="36"/>
      <c r="W249" s="36"/>
      <c r="X249" s="36"/>
    </row>
    <row r="250" spans="1:24" ht="15.75">
      <c r="B250" s="12"/>
      <c r="D250" s="10" t="s">
        <v>173</v>
      </c>
      <c r="E250" s="43">
        <f>((0.9*E244*E65/(SQRT(3)*E111))+(E245*E64/E110))/1000</f>
        <v>572.21522645311802</v>
      </c>
      <c r="F250" s="36" t="s">
        <v>8</v>
      </c>
      <c r="G250" s="43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36"/>
      <c r="T250" s="36"/>
      <c r="U250" s="36"/>
      <c r="V250" s="36"/>
      <c r="W250" s="36"/>
      <c r="X250" s="36"/>
    </row>
    <row r="251" spans="1:24" ht="17.25">
      <c r="B251" s="83" t="s">
        <v>580</v>
      </c>
      <c r="C251" s="160" t="s">
        <v>581</v>
      </c>
      <c r="D251" s="10" t="s">
        <v>173</v>
      </c>
      <c r="E251" s="45" t="s">
        <v>667</v>
      </c>
      <c r="F251" s="45"/>
      <c r="G251" s="45" t="s">
        <v>582</v>
      </c>
      <c r="I251" s="45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36"/>
      <c r="U251" s="36"/>
      <c r="V251" s="36"/>
      <c r="W251" s="36"/>
      <c r="X251" s="36"/>
    </row>
    <row r="252" spans="1:24" ht="15.75">
      <c r="B252" s="12"/>
      <c r="C252" s="83"/>
      <c r="D252" s="10" t="s">
        <v>173</v>
      </c>
      <c r="E252" s="85">
        <f>E248</f>
        <v>542.4427884327381</v>
      </c>
      <c r="F252" s="45" t="s">
        <v>8</v>
      </c>
      <c r="G252" s="125" t="str">
        <f>IF(E252&gt;E242,"Safe in Block shear","Unsafe in Block shear")</f>
        <v>Safe in Block shear</v>
      </c>
      <c r="J252" s="45"/>
      <c r="K252" s="45"/>
      <c r="L252" s="45"/>
      <c r="M252" s="160"/>
      <c r="N252" s="160"/>
      <c r="O252" s="160"/>
      <c r="P252" s="83"/>
      <c r="Q252" s="83"/>
      <c r="R252" s="83"/>
      <c r="S252" s="36"/>
      <c r="T252" s="36"/>
      <c r="U252" s="36"/>
      <c r="V252" s="36"/>
      <c r="W252" s="36"/>
      <c r="X252" s="36"/>
    </row>
    <row r="253" spans="1:24" ht="15.75">
      <c r="B253" s="45" t="s">
        <v>560</v>
      </c>
      <c r="C253" s="83"/>
      <c r="D253" s="10" t="s">
        <v>173</v>
      </c>
      <c r="E253" s="148">
        <f>E242/E252</f>
        <v>0.8806970485965574</v>
      </c>
      <c r="F253" s="84"/>
      <c r="G253" s="125" t="str">
        <f>IF(E252&gt;E242,"&lt;1,Satisfied","&gt;1,Unsatisfied")</f>
        <v>&lt;1,Satisfied</v>
      </c>
      <c r="K253" s="45"/>
      <c r="L253" s="45"/>
      <c r="M253" s="127"/>
      <c r="N253" s="160"/>
      <c r="O253" s="160"/>
      <c r="P253" s="83"/>
      <c r="Q253" s="83"/>
      <c r="R253" s="83"/>
      <c r="S253" s="83"/>
      <c r="T253" s="36"/>
      <c r="U253" s="36"/>
      <c r="V253" s="36"/>
      <c r="W253" s="36"/>
      <c r="X253" s="36"/>
    </row>
    <row r="254" spans="1:24" ht="15.75">
      <c r="B254" s="45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36"/>
      <c r="U254" s="36"/>
      <c r="V254" s="36"/>
      <c r="W254" s="36"/>
      <c r="X254" s="36"/>
    </row>
    <row r="255" spans="1:24" ht="15.75">
      <c r="A255" s="7" t="s">
        <v>7</v>
      </c>
      <c r="B255" s="113" t="s">
        <v>583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36"/>
      <c r="U255" s="36"/>
      <c r="V255" s="36"/>
      <c r="W255" s="36"/>
      <c r="X255" s="36"/>
    </row>
    <row r="256" spans="1:24" ht="15.75">
      <c r="B256" s="113" t="s">
        <v>584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36"/>
      <c r="U256" s="36"/>
      <c r="V256" s="36"/>
      <c r="W256" s="36"/>
      <c r="X256" s="36"/>
    </row>
    <row r="257" spans="1:24" ht="20.25">
      <c r="B257" s="36" t="s">
        <v>585</v>
      </c>
      <c r="C257" s="159" t="s">
        <v>586</v>
      </c>
      <c r="D257" s="10" t="s">
        <v>173</v>
      </c>
      <c r="E257" s="149">
        <f>(2*E74*E75)</f>
        <v>3200</v>
      </c>
      <c r="F257" s="12" t="s">
        <v>407</v>
      </c>
      <c r="G257" s="149"/>
      <c r="I257" s="10"/>
      <c r="J257" s="10"/>
      <c r="K257" s="10"/>
      <c r="M257"/>
      <c r="N257" s="160"/>
      <c r="O257" s="160"/>
      <c r="P257" s="45"/>
      <c r="Q257" s="45"/>
      <c r="R257" s="45"/>
      <c r="S257" s="36"/>
      <c r="T257" s="36"/>
      <c r="U257" s="36"/>
      <c r="V257" s="36"/>
      <c r="W257" s="36"/>
      <c r="X257" s="36"/>
    </row>
    <row r="258" spans="1:24" ht="20.25">
      <c r="B258" s="36" t="s">
        <v>587</v>
      </c>
      <c r="C258" s="159" t="s">
        <v>588</v>
      </c>
      <c r="D258" s="10" t="s">
        <v>173</v>
      </c>
      <c r="E258" s="149">
        <f>(E81-(2*E235))</f>
        <v>4818.24</v>
      </c>
      <c r="F258" s="12" t="s">
        <v>407</v>
      </c>
      <c r="G258" s="150"/>
      <c r="I258" s="45"/>
      <c r="J258" s="45"/>
      <c r="K258" s="45"/>
      <c r="L258" s="45"/>
      <c r="M258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5.75">
      <c r="B259" s="45" t="s">
        <v>589</v>
      </c>
      <c r="C259" s="83"/>
      <c r="D259" s="10" t="s">
        <v>173</v>
      </c>
      <c r="E259" s="84">
        <f>E258/E257</f>
        <v>1.5057</v>
      </c>
      <c r="F259" s="125" t="str">
        <f>IF(E257&gt;E258,"&lt;1,Satisfied","&gt;1,Unsatisfied")</f>
        <v>&gt;1,Unsatisfied</v>
      </c>
      <c r="G259" s="84"/>
      <c r="K259" s="45"/>
      <c r="L259" s="45"/>
      <c r="M259"/>
      <c r="N259" s="160"/>
      <c r="O259" s="160"/>
      <c r="P259" s="83"/>
      <c r="Q259" s="83"/>
      <c r="R259" s="83"/>
      <c r="S259" s="83"/>
      <c r="T259" s="36"/>
      <c r="U259" s="36"/>
      <c r="V259" s="36"/>
      <c r="W259" s="36"/>
      <c r="X259" s="36"/>
    </row>
    <row r="260" spans="1:24" ht="15.75">
      <c r="B260" s="45"/>
      <c r="C260" s="83"/>
      <c r="D260" s="10"/>
      <c r="E260" s="84"/>
      <c r="F260"/>
      <c r="G260" s="84"/>
      <c r="K260" s="45"/>
      <c r="L260" s="45"/>
      <c r="M260"/>
      <c r="N260" s="160"/>
      <c r="O260" s="160"/>
      <c r="P260" s="83"/>
      <c r="Q260" s="83"/>
      <c r="R260" s="83"/>
      <c r="S260" s="83"/>
      <c r="T260" s="36"/>
      <c r="U260" s="36"/>
      <c r="V260" s="36"/>
      <c r="W260" s="36"/>
      <c r="X260" s="36"/>
    </row>
    <row r="261" spans="1:24" ht="15.75">
      <c r="A261" s="7" t="s">
        <v>590</v>
      </c>
      <c r="B261" s="113" t="s">
        <v>591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36"/>
      <c r="U261" s="36"/>
      <c r="V261" s="36"/>
      <c r="W261" s="36"/>
      <c r="X261" s="36"/>
    </row>
    <row r="262" spans="1:24" ht="15.75">
      <c r="B262" s="45" t="s">
        <v>564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36"/>
      <c r="U262" s="36"/>
      <c r="V262" s="36"/>
      <c r="W262" s="36"/>
      <c r="X262" s="36"/>
    </row>
    <row r="263" spans="1:24" ht="15.75">
      <c r="B263" s="45" t="s">
        <v>565</v>
      </c>
      <c r="C263" s="83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160"/>
      <c r="O263" s="160"/>
      <c r="P263" s="83"/>
      <c r="Q263" s="83"/>
      <c r="R263" s="83"/>
      <c r="S263" s="83"/>
      <c r="T263" s="36"/>
      <c r="U263" s="36"/>
      <c r="V263" s="36"/>
      <c r="W263" s="36"/>
      <c r="X263" s="36"/>
    </row>
    <row r="264" spans="1:24" ht="17.25">
      <c r="B264" s="45" t="s">
        <v>592</v>
      </c>
      <c r="C264" s="83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160"/>
      <c r="O264" s="160"/>
      <c r="P264" s="83"/>
      <c r="Q264" s="83"/>
      <c r="R264" s="83"/>
      <c r="S264" s="83"/>
      <c r="T264" s="36"/>
      <c r="U264" s="36"/>
      <c r="V264" s="36"/>
      <c r="W264" s="36"/>
      <c r="X264" s="36"/>
    </row>
    <row r="265" spans="1:24" ht="18.75">
      <c r="B265" s="8" t="s">
        <v>593</v>
      </c>
      <c r="C265" s="159" t="s">
        <v>533</v>
      </c>
      <c r="D265" s="10" t="s">
        <v>173</v>
      </c>
      <c r="E265" s="151">
        <f>E218</f>
        <v>745.5960709495024</v>
      </c>
      <c r="F265" s="36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36"/>
      <c r="T265" s="36"/>
      <c r="U265" s="36"/>
      <c r="V265" s="36"/>
      <c r="W265" s="36"/>
      <c r="X265" s="36"/>
    </row>
    <row r="266" spans="1:24" ht="33">
      <c r="B266" s="44" t="s">
        <v>568</v>
      </c>
      <c r="C266" s="159" t="s">
        <v>594</v>
      </c>
      <c r="D266" s="10" t="s">
        <v>173</v>
      </c>
      <c r="E266" s="36">
        <f>(((E228-1)*E57+E58)*2)*E74</f>
        <v>2000</v>
      </c>
      <c r="F266" s="8" t="s">
        <v>407</v>
      </c>
      <c r="G266" s="36"/>
      <c r="I266" s="36"/>
      <c r="J266" s="36"/>
      <c r="K266" s="12"/>
      <c r="L266" s="160">
        <f>(((E227/E52)-1)*E59+E60)*E74*2</f>
        <v>2800</v>
      </c>
      <c r="N266" s="160"/>
      <c r="O266" s="160"/>
      <c r="P266" s="83"/>
      <c r="Q266" s="83"/>
      <c r="R266" s="83"/>
      <c r="S266" s="36"/>
      <c r="T266" s="36"/>
      <c r="U266" s="36"/>
      <c r="V266" s="36"/>
      <c r="W266" s="36"/>
      <c r="X266" s="36"/>
    </row>
    <row r="267" spans="1:24" ht="33">
      <c r="B267" s="44" t="s">
        <v>570</v>
      </c>
      <c r="C267" s="159" t="s">
        <v>595</v>
      </c>
      <c r="D267" s="10" t="s">
        <v>173</v>
      </c>
      <c r="E267" s="36">
        <f>(((E228-1)*E57+E58-1.5*E124)*2)*E74</f>
        <v>1376</v>
      </c>
      <c r="F267" s="8" t="s">
        <v>407</v>
      </c>
      <c r="G267" s="36"/>
      <c r="I267" s="12"/>
      <c r="J267" s="12"/>
      <c r="K267" s="12"/>
      <c r="L267" s="160">
        <f>(((E227/E52)-1)*E59+E60)*E74*2-((E227/E52)-0.5)*E124*E74*2</f>
        <v>1898.6666666666667</v>
      </c>
      <c r="N267" s="160"/>
      <c r="O267" s="160"/>
      <c r="P267" s="83"/>
      <c r="Q267" s="83"/>
      <c r="R267" s="83"/>
      <c r="S267" s="36"/>
      <c r="T267" s="36"/>
      <c r="U267" s="36"/>
      <c r="V267" s="36"/>
      <c r="W267" s="36"/>
      <c r="X267" s="36"/>
    </row>
    <row r="268" spans="1:24" ht="48.75">
      <c r="B268" s="44" t="s">
        <v>572</v>
      </c>
      <c r="C268" s="159" t="s">
        <v>596</v>
      </c>
      <c r="D268" s="10" t="s">
        <v>173</v>
      </c>
      <c r="E268" s="51">
        <f>(E229-1)*E61*E74</f>
        <v>2400</v>
      </c>
      <c r="F268" s="8" t="s">
        <v>407</v>
      </c>
      <c r="G268" s="36"/>
      <c r="I268" s="12"/>
      <c r="J268" s="12"/>
      <c r="K268" s="12"/>
      <c r="L268" s="160">
        <f>(E52-1)*E59*E74*2</f>
        <v>2400</v>
      </c>
      <c r="N268" s="160"/>
      <c r="O268" s="160"/>
      <c r="P268" s="83"/>
      <c r="Q268" s="83"/>
      <c r="R268" s="83"/>
      <c r="S268" s="36"/>
      <c r="T268" s="36"/>
      <c r="U268" s="36"/>
      <c r="V268" s="36"/>
      <c r="W268" s="36"/>
      <c r="X268" s="36"/>
    </row>
    <row r="269" spans="1:24" ht="48.75">
      <c r="B269" s="44" t="s">
        <v>574</v>
      </c>
      <c r="C269" s="159" t="s">
        <v>597</v>
      </c>
      <c r="D269" s="10" t="s">
        <v>173</v>
      </c>
      <c r="E269" s="152">
        <f>(((E229-1)*E61)-(E229-1)*E124)*E74</f>
        <v>1776</v>
      </c>
      <c r="F269" s="8" t="s">
        <v>407</v>
      </c>
      <c r="G269" s="51"/>
      <c r="I269" s="12"/>
      <c r="J269" s="12"/>
      <c r="K269" s="12"/>
      <c r="L269" s="160">
        <f>(E52-1)*E59*E74*2-((E52-1)*E124*E74*2)</f>
        <v>1568</v>
      </c>
      <c r="N269" s="160"/>
      <c r="O269" s="160"/>
      <c r="P269" s="83"/>
      <c r="Q269" s="83"/>
      <c r="R269" s="83"/>
      <c r="S269" s="36"/>
      <c r="T269" s="36"/>
      <c r="U269" s="36"/>
      <c r="V269" s="36"/>
      <c r="W269" s="36"/>
      <c r="X269" s="36"/>
    </row>
    <row r="270" spans="1:24" ht="18.75">
      <c r="B270" s="36"/>
      <c r="C270" s="111" t="s">
        <v>598</v>
      </c>
      <c r="D270" s="12" t="s">
        <v>173</v>
      </c>
      <c r="E270" s="36" t="s">
        <v>599</v>
      </c>
      <c r="F270" s="36"/>
      <c r="G270" s="36"/>
      <c r="I270" s="36"/>
      <c r="J270" s="36"/>
      <c r="K270" s="36"/>
      <c r="L270" s="36"/>
      <c r="M270" s="12"/>
      <c r="N270" s="160"/>
      <c r="O270" s="160"/>
      <c r="P270" s="83"/>
      <c r="Q270" s="83"/>
      <c r="R270" s="83"/>
      <c r="S270" s="83"/>
      <c r="T270" s="36"/>
      <c r="U270" s="36"/>
      <c r="V270" s="36"/>
      <c r="W270" s="36"/>
      <c r="X270" s="36"/>
    </row>
    <row r="271" spans="1:24" ht="15.75">
      <c r="B271" s="12"/>
      <c r="D271" s="10" t="s">
        <v>173</v>
      </c>
      <c r="E271" s="43">
        <f>(((E266*E72/(SQRT(3)*E110))+(0.9*E269*E73/E111)))/1000</f>
        <v>993.97751675703466</v>
      </c>
      <c r="F271" s="36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36"/>
      <c r="T271" s="36"/>
      <c r="U271" s="36"/>
      <c r="V271" s="36"/>
      <c r="W271" s="36"/>
      <c r="X271" s="36"/>
    </row>
    <row r="272" spans="1:24" ht="18.75">
      <c r="B272" s="12"/>
      <c r="C272" s="111" t="s">
        <v>600</v>
      </c>
      <c r="D272" s="12" t="s">
        <v>173</v>
      </c>
      <c r="E272" s="36" t="s">
        <v>601</v>
      </c>
      <c r="F272" s="36"/>
      <c r="G272" s="36"/>
      <c r="I272" s="36"/>
      <c r="J272" s="36"/>
      <c r="K272" s="36"/>
      <c r="L272" s="36"/>
      <c r="M272" s="12"/>
      <c r="N272" s="160"/>
      <c r="O272" s="160"/>
      <c r="P272" s="83"/>
      <c r="Q272" s="83"/>
      <c r="R272" s="83"/>
      <c r="S272" s="83"/>
      <c r="T272" s="36"/>
      <c r="U272" s="36"/>
      <c r="V272" s="36"/>
      <c r="W272" s="36"/>
      <c r="X272" s="36"/>
    </row>
    <row r="273" spans="1:24" ht="15.75">
      <c r="B273" s="12"/>
      <c r="D273" s="10" t="s">
        <v>173</v>
      </c>
      <c r="E273" s="43">
        <f>((0.9*E267*E73/(SQRT(3)*E111))+(E268*E72/E110))/1000</f>
        <v>1043.9126683952211</v>
      </c>
      <c r="F273" s="36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36"/>
      <c r="T273" s="36"/>
      <c r="U273" s="36"/>
      <c r="V273" s="36"/>
      <c r="W273" s="36"/>
      <c r="X273" s="36"/>
    </row>
    <row r="274" spans="1:24" ht="17.25">
      <c r="B274" s="83" t="s">
        <v>602</v>
      </c>
      <c r="C274" s="160" t="s">
        <v>603</v>
      </c>
      <c r="D274" s="10" t="s">
        <v>173</v>
      </c>
      <c r="E274" s="45" t="s">
        <v>604</v>
      </c>
      <c r="F274" s="45"/>
      <c r="G274" s="45"/>
      <c r="I274" s="45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36"/>
      <c r="U274" s="36"/>
      <c r="V274" s="36"/>
      <c r="W274" s="36"/>
      <c r="X274" s="36"/>
    </row>
    <row r="275" spans="1:24" ht="15.75">
      <c r="B275" s="12"/>
      <c r="C275" s="83"/>
      <c r="D275" s="10" t="s">
        <v>173</v>
      </c>
      <c r="E275" s="85">
        <f>MIN(E271,E273)</f>
        <v>993.97751675703466</v>
      </c>
      <c r="F275" s="45" t="s">
        <v>8</v>
      </c>
      <c r="G275" s="125" t="str">
        <f>IF(E275&gt;E265,"Safe in Block shear","Unsafe in Block shear")</f>
        <v>Safe in Block shear</v>
      </c>
      <c r="J275" s="45"/>
      <c r="K275" s="45"/>
      <c r="L275" s="45"/>
      <c r="M275" s="160"/>
      <c r="N275" s="160"/>
      <c r="P275" s="83"/>
      <c r="Q275" s="83"/>
      <c r="R275" s="83"/>
      <c r="S275" s="36"/>
      <c r="T275" s="36"/>
      <c r="U275" s="36"/>
      <c r="V275" s="36"/>
      <c r="W275" s="36"/>
      <c r="X275" s="36"/>
    </row>
    <row r="276" spans="1:24" ht="15.75">
      <c r="B276" s="45" t="s">
        <v>589</v>
      </c>
      <c r="C276" s="83"/>
      <c r="D276" s="10" t="s">
        <v>173</v>
      </c>
      <c r="E276" s="148">
        <f>E265/E275</f>
        <v>0.75011361764207185</v>
      </c>
      <c r="F276" s="84"/>
      <c r="G276" s="125" t="str">
        <f>IF(E275&gt;E265,"&lt;1,Satisfied","&gt;1,Unsatisfied")</f>
        <v>&lt;1,Satisfied</v>
      </c>
      <c r="K276" s="45"/>
      <c r="L276" s="45"/>
      <c r="M276" s="45"/>
      <c r="N276" s="160"/>
      <c r="O276" s="160"/>
      <c r="P276" s="83"/>
      <c r="Q276" s="83"/>
      <c r="R276" s="83"/>
      <c r="S276" s="36"/>
      <c r="T276" s="36"/>
      <c r="U276" s="36"/>
      <c r="V276" s="36"/>
      <c r="W276" s="36"/>
      <c r="X276" s="36"/>
    </row>
    <row r="277" spans="1:24" ht="15.75"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5.75">
      <c r="A278" s="7" t="s">
        <v>605</v>
      </c>
      <c r="B278" s="11" t="s">
        <v>606</v>
      </c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5.75">
      <c r="B279" s="11" t="s">
        <v>607</v>
      </c>
      <c r="E279" s="53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8.75">
      <c r="B280" s="8" t="s">
        <v>608</v>
      </c>
      <c r="C280" s="159" t="s">
        <v>222</v>
      </c>
      <c r="D280" s="10" t="s">
        <v>173</v>
      </c>
      <c r="E280" s="78">
        <f>E35</f>
        <v>8.8000000000000007</v>
      </c>
      <c r="F280" s="8" t="s">
        <v>223</v>
      </c>
      <c r="G280" s="78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5.75">
      <c r="B281" s="8" t="s">
        <v>609</v>
      </c>
      <c r="C281" s="159" t="str">
        <f>C36</f>
        <v>d</v>
      </c>
      <c r="D281" s="10" t="s">
        <v>173</v>
      </c>
      <c r="E281" s="78">
        <f>E36</f>
        <v>24</v>
      </c>
      <c r="F281" s="8" t="s">
        <v>174</v>
      </c>
      <c r="G281" s="78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8.75">
      <c r="B282" s="8" t="s">
        <v>610</v>
      </c>
      <c r="C282" s="159" t="s">
        <v>611</v>
      </c>
      <c r="D282" s="10" t="s">
        <v>173</v>
      </c>
      <c r="E282" s="153">
        <f>E179</f>
        <v>8</v>
      </c>
      <c r="F282" s="8" t="s">
        <v>229</v>
      </c>
      <c r="G282" s="154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8.75">
      <c r="B283" s="8" t="s">
        <v>227</v>
      </c>
      <c r="C283" s="159" t="s">
        <v>612</v>
      </c>
      <c r="D283" s="10" t="s">
        <v>173</v>
      </c>
      <c r="E283" s="153">
        <f>E37</f>
        <v>2</v>
      </c>
      <c r="F283" s="8" t="s">
        <v>229</v>
      </c>
      <c r="G283" s="154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5.75">
      <c r="B284" s="8" t="s">
        <v>613</v>
      </c>
      <c r="C284" s="159" t="s">
        <v>249</v>
      </c>
      <c r="D284" s="10" t="s">
        <v>173</v>
      </c>
      <c r="E284" s="153">
        <f>E45</f>
        <v>100</v>
      </c>
      <c r="F284" s="8" t="s">
        <v>174</v>
      </c>
      <c r="G284" s="154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8.75">
      <c r="B285" s="44" t="s">
        <v>246</v>
      </c>
      <c r="C285" s="159" t="s">
        <v>247</v>
      </c>
      <c r="D285" s="12" t="s">
        <v>173</v>
      </c>
      <c r="E285" s="153">
        <f>E44</f>
        <v>75</v>
      </c>
      <c r="F285" s="8" t="s">
        <v>174</v>
      </c>
      <c r="G285" s="154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8.75">
      <c r="B286" s="159" t="s">
        <v>614</v>
      </c>
      <c r="C286" s="159" t="s">
        <v>243</v>
      </c>
      <c r="D286" s="12" t="s">
        <v>173</v>
      </c>
      <c r="E286" s="153">
        <f>E42</f>
        <v>75</v>
      </c>
      <c r="F286" s="8" t="s">
        <v>174</v>
      </c>
      <c r="G286" s="154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8.75">
      <c r="B287" s="159" t="s">
        <v>615</v>
      </c>
      <c r="C287" s="159" t="s">
        <v>251</v>
      </c>
      <c r="D287" s="12" t="s">
        <v>173</v>
      </c>
      <c r="E287" s="153">
        <f>E43</f>
        <v>50</v>
      </c>
      <c r="F287" s="8" t="s">
        <v>174</v>
      </c>
      <c r="G287" s="154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8.75">
      <c r="B288" s="159" t="s">
        <v>615</v>
      </c>
      <c r="C288" s="159" t="s">
        <v>245</v>
      </c>
      <c r="D288" s="12" t="s">
        <v>173</v>
      </c>
      <c r="E288" s="153">
        <f>E46</f>
        <v>50</v>
      </c>
      <c r="F288" s="8" t="s">
        <v>174</v>
      </c>
      <c r="G288" s="154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33">
      <c r="B289" s="44" t="s">
        <v>616</v>
      </c>
      <c r="C289" s="159" t="s">
        <v>283</v>
      </c>
      <c r="D289" s="10" t="s">
        <v>173</v>
      </c>
      <c r="E289" s="78">
        <f>E66</f>
        <v>8</v>
      </c>
      <c r="F289" s="8" t="s">
        <v>174</v>
      </c>
      <c r="G289" s="78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33">
      <c r="B290" s="44" t="s">
        <v>617</v>
      </c>
      <c r="C290" s="159" t="s">
        <v>287</v>
      </c>
      <c r="D290" s="10" t="s">
        <v>173</v>
      </c>
      <c r="E290" s="78">
        <f>E67</f>
        <v>8</v>
      </c>
      <c r="F290" s="8" t="s">
        <v>174</v>
      </c>
      <c r="G290" s="78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33">
      <c r="B291" s="44" t="s">
        <v>618</v>
      </c>
      <c r="C291" s="159" t="s">
        <v>280</v>
      </c>
      <c r="D291" s="10" t="s">
        <v>173</v>
      </c>
      <c r="E291" s="78">
        <f>E68</f>
        <v>200</v>
      </c>
      <c r="F291" s="8" t="s">
        <v>174</v>
      </c>
      <c r="G291" s="78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33">
      <c r="B292" s="44" t="s">
        <v>619</v>
      </c>
      <c r="C292" s="159" t="s">
        <v>292</v>
      </c>
      <c r="D292" s="10" t="s">
        <v>173</v>
      </c>
      <c r="E292" s="78">
        <f>E69</f>
        <v>90</v>
      </c>
      <c r="F292" s="8" t="s">
        <v>174</v>
      </c>
      <c r="G292" s="78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8.75">
      <c r="B293" s="159" t="s">
        <v>496</v>
      </c>
      <c r="C293" s="159" t="s">
        <v>620</v>
      </c>
      <c r="D293" s="12" t="s">
        <v>173</v>
      </c>
      <c r="E293" s="78">
        <f>E182</f>
        <v>650</v>
      </c>
      <c r="F293" s="8" t="s">
        <v>174</v>
      </c>
      <c r="G293" s="78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5.75">
      <c r="B294" s="11" t="s">
        <v>621</v>
      </c>
      <c r="D294" s="10"/>
      <c r="E294" s="78"/>
      <c r="G294" s="78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8.75">
      <c r="B295" s="8" t="s">
        <v>608</v>
      </c>
      <c r="C295" s="159" t="s">
        <v>222</v>
      </c>
      <c r="D295" s="10" t="s">
        <v>173</v>
      </c>
      <c r="E295" s="78">
        <f>E280</f>
        <v>8.8000000000000007</v>
      </c>
      <c r="F295" s="8" t="s">
        <v>223</v>
      </c>
      <c r="G295" s="78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8.75">
      <c r="B296" s="8" t="s">
        <v>622</v>
      </c>
      <c r="C296" s="159" t="s">
        <v>258</v>
      </c>
      <c r="D296" s="10" t="s">
        <v>173</v>
      </c>
      <c r="E296" s="78">
        <f>E51</f>
        <v>24</v>
      </c>
      <c r="F296" s="8" t="s">
        <v>174</v>
      </c>
      <c r="G296" s="78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8.75">
      <c r="B297" s="8" t="s">
        <v>610</v>
      </c>
      <c r="C297" s="159" t="s">
        <v>623</v>
      </c>
      <c r="D297" s="10" t="s">
        <v>173</v>
      </c>
      <c r="E297" s="153">
        <f>E227</f>
        <v>8</v>
      </c>
      <c r="F297" s="8" t="s">
        <v>229</v>
      </c>
      <c r="G297" s="154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8.75">
      <c r="B298" s="8" t="s">
        <v>227</v>
      </c>
      <c r="C298" s="159" t="s">
        <v>260</v>
      </c>
      <c r="D298" s="10" t="s">
        <v>173</v>
      </c>
      <c r="E298" s="153">
        <f>E52</f>
        <v>3</v>
      </c>
      <c r="F298" s="8" t="s">
        <v>229</v>
      </c>
      <c r="G298" s="154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5.75">
      <c r="B299" s="8" t="s">
        <v>613</v>
      </c>
      <c r="C299" s="159" t="s">
        <v>249</v>
      </c>
      <c r="D299" s="10" t="s">
        <v>173</v>
      </c>
      <c r="E299" s="155">
        <f>E284</f>
        <v>100</v>
      </c>
      <c r="F299" s="8" t="s">
        <v>174</v>
      </c>
      <c r="G299" s="78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8.75">
      <c r="A300" s="156"/>
      <c r="B300" s="36" t="s">
        <v>624</v>
      </c>
      <c r="C300" s="159" t="s">
        <v>243</v>
      </c>
      <c r="D300" s="10" t="s">
        <v>173</v>
      </c>
      <c r="E300" s="157">
        <f>E57</f>
        <v>75</v>
      </c>
      <c r="F300" s="8" t="s">
        <v>174</v>
      </c>
      <c r="G300" s="78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8.75">
      <c r="B301" s="159" t="s">
        <v>625</v>
      </c>
      <c r="C301" s="159" t="s">
        <v>245</v>
      </c>
      <c r="D301" s="10" t="s">
        <v>173</v>
      </c>
      <c r="E301" s="157">
        <f>E58</f>
        <v>50</v>
      </c>
      <c r="F301" s="8" t="s">
        <v>174</v>
      </c>
      <c r="G301" s="78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8.75">
      <c r="B302" s="36" t="s">
        <v>296</v>
      </c>
      <c r="C302" s="159" t="s">
        <v>297</v>
      </c>
      <c r="D302" s="10" t="s">
        <v>173</v>
      </c>
      <c r="E302" s="78">
        <f>E74</f>
        <v>8</v>
      </c>
      <c r="F302" s="8" t="s">
        <v>174</v>
      </c>
      <c r="G302" s="78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8.75">
      <c r="B303" s="159" t="s">
        <v>298</v>
      </c>
      <c r="C303" s="159" t="s">
        <v>299</v>
      </c>
      <c r="D303" s="10" t="s">
        <v>173</v>
      </c>
      <c r="E303" s="78">
        <f>E75</f>
        <v>200</v>
      </c>
      <c r="F303" s="8" t="s">
        <v>174</v>
      </c>
      <c r="G303" s="78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8.75">
      <c r="B304" s="159" t="s">
        <v>551</v>
      </c>
      <c r="C304" s="159" t="s">
        <v>626</v>
      </c>
      <c r="D304" s="12" t="s">
        <v>173</v>
      </c>
      <c r="E304" s="154">
        <f>E230</f>
        <v>400</v>
      </c>
      <c r="F304" s="159" t="s">
        <v>174</v>
      </c>
      <c r="G304" s="154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/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A235" name="Range1_1_1"/>
    <protectedRange password="CCDE" sqref="A258" name="Range1_1_1_2"/>
    <protectedRange password="CCDE" sqref="D171:D174" name="Range1_2_1"/>
    <protectedRange password="CCDE" sqref="J37" name="Range1_3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1">
    <dataValidation type="list" allowBlank="1" showInputMessage="1" showErrorMessage="1" sqref="G51 G36 E36 E51">
      <formula1>$O$42:$O$62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305"/>
  <sheetViews>
    <sheetView topLeftCell="A232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169</v>
      </c>
      <c r="B2" s="11" t="s">
        <v>170</v>
      </c>
    </row>
    <row r="3" spans="1:15" s="19" customFormat="1" ht="15.75">
      <c r="A3" s="13"/>
      <c r="B3" s="14" t="s">
        <v>171</v>
      </c>
      <c r="C3" s="14" t="s">
        <v>172</v>
      </c>
      <c r="D3" s="15" t="s">
        <v>173</v>
      </c>
      <c r="E3" s="16">
        <v>528.29999999999995</v>
      </c>
      <c r="F3" s="17" t="s">
        <v>174</v>
      </c>
      <c r="G3" s="18"/>
      <c r="H3" s="8"/>
      <c r="I3" s="12"/>
      <c r="K3" s="172" t="s">
        <v>606</v>
      </c>
    </row>
    <row r="4" spans="1:15" s="19" customFormat="1" ht="15.75">
      <c r="A4" s="13"/>
      <c r="B4" s="14" t="s">
        <v>175</v>
      </c>
      <c r="C4" s="14" t="s">
        <v>176</v>
      </c>
      <c r="D4" s="15" t="s">
        <v>173</v>
      </c>
      <c r="E4" s="16">
        <v>208.8</v>
      </c>
      <c r="F4" s="17" t="s">
        <v>174</v>
      </c>
      <c r="G4" s="18"/>
      <c r="H4" s="8"/>
      <c r="I4" s="12"/>
      <c r="K4" s="172" t="s">
        <v>655</v>
      </c>
    </row>
    <row r="5" spans="1:15" s="19" customFormat="1" ht="18.75">
      <c r="A5" s="13"/>
      <c r="B5" s="14" t="s">
        <v>177</v>
      </c>
      <c r="C5" s="14" t="s">
        <v>178</v>
      </c>
      <c r="D5" s="15" t="s">
        <v>173</v>
      </c>
      <c r="E5" s="16">
        <v>13.2</v>
      </c>
      <c r="F5" s="17" t="s">
        <v>174</v>
      </c>
      <c r="G5" s="18"/>
      <c r="H5" s="8"/>
      <c r="I5" s="12"/>
      <c r="J5"/>
      <c r="K5" t="s">
        <v>656</v>
      </c>
      <c r="L5" t="str">
        <f>G179</f>
        <v>Satisfied</v>
      </c>
      <c r="M5"/>
      <c r="N5"/>
    </row>
    <row r="6" spans="1:15" s="19" customFormat="1" ht="18.75">
      <c r="A6" s="13"/>
      <c r="B6" s="14" t="s">
        <v>179</v>
      </c>
      <c r="C6" s="14" t="s">
        <v>180</v>
      </c>
      <c r="D6" s="15" t="s">
        <v>173</v>
      </c>
      <c r="E6" s="16">
        <v>9.6</v>
      </c>
      <c r="F6" s="17" t="s">
        <v>174</v>
      </c>
      <c r="G6" s="18"/>
      <c r="H6" s="8"/>
      <c r="I6" s="12"/>
      <c r="J6"/>
      <c r="K6" t="s">
        <v>657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181</v>
      </c>
      <c r="C7" s="14" t="s">
        <v>182</v>
      </c>
      <c r="D7" s="15" t="s">
        <v>173</v>
      </c>
      <c r="E7" s="16">
        <v>12.7</v>
      </c>
      <c r="F7" s="17" t="s">
        <v>174</v>
      </c>
      <c r="G7" s="18"/>
      <c r="H7" s="8"/>
      <c r="I7" s="12"/>
      <c r="J7"/>
      <c r="K7" t="s">
        <v>658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183</v>
      </c>
      <c r="C8" s="14" t="s">
        <v>184</v>
      </c>
      <c r="D8" s="20" t="s">
        <v>173</v>
      </c>
      <c r="E8" s="16">
        <v>5000</v>
      </c>
      <c r="F8" s="21" t="s">
        <v>174</v>
      </c>
      <c r="G8" s="18"/>
      <c r="I8"/>
      <c r="J8"/>
      <c r="K8" t="s">
        <v>659</v>
      </c>
      <c r="L8"/>
      <c r="M8"/>
      <c r="N8"/>
      <c r="O8"/>
    </row>
    <row r="9" spans="1:15" s="19" customFormat="1" ht="15.75">
      <c r="A9" s="13"/>
      <c r="B9" s="14" t="s">
        <v>185</v>
      </c>
      <c r="C9" s="14" t="s">
        <v>186</v>
      </c>
      <c r="D9" s="20" t="s">
        <v>173</v>
      </c>
      <c r="E9" s="16">
        <v>0.65</v>
      </c>
      <c r="G9" s="18"/>
      <c r="I9"/>
      <c r="J9"/>
      <c r="K9" t="s">
        <v>656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187</v>
      </c>
      <c r="C10" s="14" t="s">
        <v>188</v>
      </c>
      <c r="D10" s="15" t="s">
        <v>173</v>
      </c>
      <c r="E10" s="16">
        <v>350</v>
      </c>
      <c r="F10" s="21" t="s">
        <v>189</v>
      </c>
      <c r="G10" s="22"/>
      <c r="I10"/>
      <c r="J10"/>
      <c r="K10" t="s">
        <v>657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190</v>
      </c>
      <c r="C11" s="14" t="s">
        <v>191</v>
      </c>
      <c r="D11" s="15" t="s">
        <v>173</v>
      </c>
      <c r="E11" s="16">
        <v>490</v>
      </c>
      <c r="F11" s="21" t="s">
        <v>189</v>
      </c>
      <c r="G11" s="22"/>
      <c r="I11"/>
      <c r="J11"/>
      <c r="K11" t="s">
        <v>658</v>
      </c>
      <c r="L11" t="str">
        <f>F259</f>
        <v>&gt;1,Unsatisfied</v>
      </c>
      <c r="M11"/>
      <c r="N11"/>
      <c r="O11"/>
    </row>
    <row r="12" spans="1:15" s="19" customFormat="1" ht="18">
      <c r="A12" s="13"/>
      <c r="B12" s="14" t="s">
        <v>192</v>
      </c>
      <c r="C12" s="14" t="s">
        <v>193</v>
      </c>
      <c r="D12" s="15" t="s">
        <v>173</v>
      </c>
      <c r="E12" s="16">
        <v>490</v>
      </c>
      <c r="F12" s="21" t="s">
        <v>189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194</v>
      </c>
      <c r="C13" s="14" t="s">
        <v>195</v>
      </c>
      <c r="D13" s="15" t="s">
        <v>173</v>
      </c>
      <c r="E13" s="23">
        <v>200000</v>
      </c>
      <c r="F13" s="21" t="s">
        <v>189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176</v>
      </c>
      <c r="B15" s="11" t="s">
        <v>196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197</v>
      </c>
      <c r="C16" s="26" t="s">
        <v>198</v>
      </c>
      <c r="D16" s="27" t="s">
        <v>173</v>
      </c>
      <c r="E16" s="183">
        <f>HLOOKUP('Max forces'!$F$2,'Max forces'!$F$2:$J$9,7,FALSE)</f>
        <v>-245.02029999999999</v>
      </c>
      <c r="F16" s="21" t="s">
        <v>8</v>
      </c>
      <c r="G16" s="36"/>
    </row>
    <row r="17" spans="1:24" s="19" customFormat="1" ht="18.75">
      <c r="A17" s="13"/>
      <c r="B17" s="25" t="s">
        <v>199</v>
      </c>
      <c r="C17" s="26" t="s">
        <v>200</v>
      </c>
      <c r="D17" s="27" t="s">
        <v>173</v>
      </c>
      <c r="E17" s="183">
        <v>0</v>
      </c>
      <c r="F17" s="21" t="s">
        <v>8</v>
      </c>
      <c r="G17" s="36"/>
    </row>
    <row r="18" spans="1:24" s="19" customFormat="1" ht="18.75">
      <c r="A18" s="13"/>
      <c r="B18" s="25" t="s">
        <v>201</v>
      </c>
      <c r="C18" s="26" t="s">
        <v>202</v>
      </c>
      <c r="D18" s="27" t="s">
        <v>173</v>
      </c>
      <c r="E18" s="183">
        <f>HLOOKUP('Max forces'!$G$2,'Max forces'!$F$2:$J$9,7,FALSE)</f>
        <v>123.8009</v>
      </c>
      <c r="F18" s="21" t="s">
        <v>8</v>
      </c>
      <c r="G18" s="36"/>
    </row>
    <row r="19" spans="1:24" s="19" customFormat="1" ht="18.75">
      <c r="A19" s="13"/>
      <c r="B19" s="25" t="s">
        <v>203</v>
      </c>
      <c r="C19" s="26" t="s">
        <v>204</v>
      </c>
      <c r="D19" s="27" t="s">
        <v>173</v>
      </c>
      <c r="E19" s="183">
        <f>HLOOKUP('Max forces'!$H$2,'Max forces'!$F$2:$J$9,7,FALSE)</f>
        <v>-1.36</v>
      </c>
      <c r="F19" s="21" t="s">
        <v>8</v>
      </c>
      <c r="G19" s="36"/>
    </row>
    <row r="20" spans="1:24" s="19" customFormat="1" ht="18.75">
      <c r="A20" s="13"/>
      <c r="B20" s="25" t="s">
        <v>205</v>
      </c>
      <c r="C20" s="26" t="s">
        <v>206</v>
      </c>
      <c r="D20" s="27" t="s">
        <v>173</v>
      </c>
      <c r="E20" s="183">
        <f>HLOOKUP('Max forces'!$I$2,'Max forces'!$F$2:$J$9,7,FALSE)</f>
        <v>6.2784000000000004</v>
      </c>
      <c r="F20" s="21" t="s">
        <v>207</v>
      </c>
      <c r="G20" s="36"/>
      <c r="L20" s="28"/>
    </row>
    <row r="21" spans="1:24" s="19" customFormat="1" ht="18.75">
      <c r="A21" s="13"/>
      <c r="B21" s="25" t="s">
        <v>208</v>
      </c>
      <c r="C21" s="26" t="s">
        <v>209</v>
      </c>
      <c r="D21" s="27" t="s">
        <v>173</v>
      </c>
      <c r="E21" s="183">
        <f>HLOOKUP('Max forces'!$J$2,'Max forces'!$F$2:$J$9,7,FALSE)</f>
        <v>-261.24250000000001</v>
      </c>
      <c r="F21" s="21" t="s">
        <v>207</v>
      </c>
      <c r="G21" s="36"/>
    </row>
    <row r="22" spans="1:24" s="19" customFormat="1" ht="15.75">
      <c r="A22" s="13"/>
      <c r="B22"/>
      <c r="C22" s="29"/>
      <c r="D22"/>
      <c r="E22"/>
      <c r="F22" s="21"/>
      <c r="G22" s="36"/>
    </row>
    <row r="23" spans="1:24" ht="47.25">
      <c r="A23" s="7" t="s">
        <v>210</v>
      </c>
      <c r="B23" s="187" t="s">
        <v>211</v>
      </c>
      <c r="C23" s="187"/>
      <c r="D23" s="187"/>
      <c r="E23" s="187"/>
      <c r="F23" s="187"/>
      <c r="G23" s="30" t="s">
        <v>212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213</v>
      </c>
      <c r="C24" s="26" t="s">
        <v>200</v>
      </c>
      <c r="D24" s="27" t="s">
        <v>173</v>
      </c>
      <c r="E24" s="33">
        <f>MAX(E17*E115,50%*E106)</f>
        <v>904.67696991442256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214</v>
      </c>
      <c r="C25" s="26" t="s">
        <v>198</v>
      </c>
      <c r="D25" s="27" t="s">
        <v>173</v>
      </c>
      <c r="E25" s="33">
        <f>MAX(E16*E115,50%*E107)</f>
        <v>1457.8486272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215</v>
      </c>
      <c r="C26" s="26" t="s">
        <v>216</v>
      </c>
      <c r="D26" s="27" t="s">
        <v>173</v>
      </c>
      <c r="E26" s="33">
        <f>MAX(E24,E25)</f>
        <v>1457.8486272</v>
      </c>
      <c r="F26" s="25" t="s">
        <v>8</v>
      </c>
      <c r="G26" s="36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201</v>
      </c>
      <c r="C27" s="26" t="s">
        <v>202</v>
      </c>
      <c r="D27" s="27" t="s">
        <v>173</v>
      </c>
      <c r="E27" s="37">
        <f>MAX(E18*E115,30%*E95,40)</f>
        <v>265.53661537011214</v>
      </c>
      <c r="F27" s="25" t="s">
        <v>8</v>
      </c>
      <c r="G27" s="38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203</v>
      </c>
      <c r="C28" s="26" t="s">
        <v>204</v>
      </c>
      <c r="D28" s="27" t="s">
        <v>173</v>
      </c>
      <c r="E28" s="37">
        <f>MAX(E19*E115,15%*E96,40)</f>
        <v>151.89392762056025</v>
      </c>
      <c r="F28" s="25" t="s">
        <v>8</v>
      </c>
      <c r="G28" s="38">
        <v>0.15</v>
      </c>
      <c r="K28" s="158">
        <v>422.66330466908448</v>
      </c>
      <c r="L28" s="8" t="str">
        <f t="shared" si="0"/>
        <v>Not ok</v>
      </c>
      <c r="Q28" s="39"/>
      <c r="R28" s="40"/>
      <c r="S28" s="40"/>
      <c r="T28" s="40"/>
      <c r="U28" s="40"/>
      <c r="V28" s="40"/>
      <c r="W28" s="40"/>
    </row>
    <row r="29" spans="1:24" ht="18.75">
      <c r="B29" s="25" t="s">
        <v>205</v>
      </c>
      <c r="C29" s="26" t="s">
        <v>206</v>
      </c>
      <c r="D29" s="27" t="s">
        <v>173</v>
      </c>
      <c r="E29" s="33">
        <f>MAX(E20*E115,25%*E98)</f>
        <v>15.287298507836992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1"/>
      <c r="S29" s="41"/>
      <c r="T29" s="41"/>
      <c r="U29" s="41"/>
      <c r="V29" s="41"/>
      <c r="W29" s="41"/>
    </row>
    <row r="30" spans="1:24" ht="18.75">
      <c r="B30" s="25" t="s">
        <v>208</v>
      </c>
      <c r="C30" s="26" t="s">
        <v>209</v>
      </c>
      <c r="D30" s="27" t="s">
        <v>173</v>
      </c>
      <c r="E30" s="37">
        <f>MAX(E21*E115,50%*E97)</f>
        <v>281.18262718847745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1"/>
      <c r="S30" s="41"/>
      <c r="T30" s="41"/>
      <c r="U30" s="41"/>
      <c r="V30" s="41"/>
      <c r="W30" s="41"/>
    </row>
    <row r="31" spans="1:24" ht="20.25">
      <c r="B31" s="25" t="s">
        <v>217</v>
      </c>
      <c r="C31" s="26" t="s">
        <v>218</v>
      </c>
      <c r="D31" s="27" t="s">
        <v>173</v>
      </c>
      <c r="E31" s="42" t="s">
        <v>219</v>
      </c>
      <c r="K31" s="35"/>
      <c r="R31" s="41"/>
      <c r="S31" s="41"/>
      <c r="T31" s="41"/>
      <c r="U31" s="41"/>
      <c r="V31" s="41"/>
      <c r="W31" s="41"/>
    </row>
    <row r="32" spans="1:24" ht="15.75">
      <c r="B32" s="25"/>
      <c r="C32" s="26"/>
      <c r="D32" s="27"/>
      <c r="E32" s="33">
        <f>SQRT(E27^2+E28^2)</f>
        <v>305.91086831006004</v>
      </c>
      <c r="F32" s="25" t="s">
        <v>8</v>
      </c>
      <c r="G32" s="43"/>
      <c r="R32" s="41"/>
      <c r="S32" s="41"/>
      <c r="T32" s="41"/>
      <c r="U32" s="41"/>
      <c r="V32" s="41"/>
      <c r="W32" s="41"/>
    </row>
    <row r="33" spans="1:23" ht="15.75">
      <c r="B33" s="25"/>
      <c r="C33" s="26"/>
      <c r="D33" s="27"/>
      <c r="E33" s="24"/>
      <c r="F33" s="25"/>
      <c r="G33" s="43"/>
      <c r="R33" s="41"/>
      <c r="S33" s="41"/>
      <c r="T33" s="41"/>
      <c r="U33" s="41"/>
      <c r="V33" s="41"/>
      <c r="W33" s="41"/>
    </row>
    <row r="34" spans="1:23" ht="15.75">
      <c r="A34" s="7" t="s">
        <v>172</v>
      </c>
      <c r="B34" s="11" t="s">
        <v>220</v>
      </c>
    </row>
    <row r="35" spans="1:23" ht="18.75">
      <c r="B35" s="8" t="s">
        <v>221</v>
      </c>
      <c r="C35" s="159" t="s">
        <v>222</v>
      </c>
      <c r="D35" s="12" t="s">
        <v>173</v>
      </c>
      <c r="E35" s="16">
        <v>8.8000000000000007</v>
      </c>
      <c r="F35" s="8" t="s">
        <v>223</v>
      </c>
      <c r="G35" s="36"/>
    </row>
    <row r="36" spans="1:23" ht="15.75">
      <c r="B36" s="8" t="s">
        <v>224</v>
      </c>
      <c r="C36" s="159" t="s">
        <v>225</v>
      </c>
      <c r="D36" s="12" t="s">
        <v>173</v>
      </c>
      <c r="E36" s="16">
        <v>24</v>
      </c>
      <c r="F36" s="8" t="s">
        <v>174</v>
      </c>
      <c r="G36" s="36"/>
    </row>
    <row r="37" spans="1:23" ht="18.75">
      <c r="B37" s="159" t="s">
        <v>227</v>
      </c>
      <c r="C37" s="159" t="s">
        <v>228</v>
      </c>
      <c r="D37" s="10" t="s">
        <v>173</v>
      </c>
      <c r="E37" s="16">
        <v>2</v>
      </c>
      <c r="F37" s="8" t="s">
        <v>229</v>
      </c>
      <c r="G37" s="36"/>
      <c r="I37" s="12"/>
      <c r="J37" s="12"/>
      <c r="N37" s="160"/>
      <c r="Q37" s="188"/>
      <c r="R37" s="188"/>
      <c r="S37" s="188"/>
      <c r="T37" s="12"/>
    </row>
    <row r="38" spans="1:23" ht="20.25">
      <c r="B38" s="8" t="s">
        <v>230</v>
      </c>
      <c r="C38" s="159" t="s">
        <v>231</v>
      </c>
      <c r="D38" s="12" t="s">
        <v>173</v>
      </c>
      <c r="E38" s="16">
        <v>800</v>
      </c>
      <c r="F38" s="8" t="s">
        <v>232</v>
      </c>
    </row>
    <row r="39" spans="1:23" ht="33">
      <c r="B39" s="44" t="s">
        <v>233</v>
      </c>
      <c r="C39" s="159" t="s">
        <v>234</v>
      </c>
      <c r="D39" s="12" t="s">
        <v>173</v>
      </c>
      <c r="E39" s="33">
        <v>2</v>
      </c>
      <c r="F39" s="159" t="s">
        <v>229</v>
      </c>
      <c r="G39" s="43"/>
      <c r="L39" s="30"/>
      <c r="M39" s="30"/>
      <c r="N39" s="30"/>
      <c r="O39" s="30"/>
      <c r="P39" s="30"/>
      <c r="Q39" s="30"/>
    </row>
    <row r="40" spans="1:23" ht="33">
      <c r="B40" s="44" t="s">
        <v>235</v>
      </c>
      <c r="C40" s="159" t="s">
        <v>236</v>
      </c>
      <c r="D40" s="12" t="s">
        <v>173</v>
      </c>
      <c r="E40" s="33">
        <v>0</v>
      </c>
      <c r="F40" s="159" t="s">
        <v>229</v>
      </c>
      <c r="G40" s="43"/>
      <c r="L40" s="160"/>
      <c r="M40" s="160"/>
      <c r="N40" s="160"/>
      <c r="O40" s="160"/>
      <c r="P40" s="160"/>
      <c r="Q40" s="160"/>
    </row>
    <row r="41" spans="1:23" ht="15.75">
      <c r="B41" s="45" t="s">
        <v>237</v>
      </c>
      <c r="E41" s="159"/>
      <c r="F41" s="159"/>
      <c r="G41" s="159" t="s">
        <v>238</v>
      </c>
      <c r="H41" s="8" t="s">
        <v>239</v>
      </c>
      <c r="O41" s="46" t="s">
        <v>240</v>
      </c>
      <c r="P41" s="46" t="s">
        <v>241</v>
      </c>
    </row>
    <row r="42" spans="1:23" ht="33">
      <c r="B42" s="44" t="s">
        <v>242</v>
      </c>
      <c r="C42" s="159" t="s">
        <v>243</v>
      </c>
      <c r="D42" s="12" t="s">
        <v>173</v>
      </c>
      <c r="E42" s="16">
        <v>75</v>
      </c>
      <c r="F42" s="8" t="s">
        <v>174</v>
      </c>
      <c r="G42" s="8">
        <f>2.5*E36</f>
        <v>60</v>
      </c>
      <c r="H42" s="8">
        <f>MIN(12*E66,200)</f>
        <v>96</v>
      </c>
      <c r="O42" s="47">
        <v>8</v>
      </c>
      <c r="P42" s="48">
        <v>36.6</v>
      </c>
    </row>
    <row r="43" spans="1:23" ht="33">
      <c r="B43" s="44" t="s">
        <v>244</v>
      </c>
      <c r="C43" s="159" t="s">
        <v>245</v>
      </c>
      <c r="D43" s="12" t="s">
        <v>173</v>
      </c>
      <c r="E43" s="16">
        <v>50</v>
      </c>
      <c r="F43" s="8" t="s">
        <v>174</v>
      </c>
      <c r="G43" s="8">
        <f>1.5*E118</f>
        <v>39</v>
      </c>
      <c r="H43" s="49">
        <f>12*E66*SQRT(250/E68)</f>
        <v>107.33126291998991</v>
      </c>
      <c r="O43" s="47">
        <v>10</v>
      </c>
      <c r="P43" s="47">
        <v>58</v>
      </c>
    </row>
    <row r="44" spans="1:23" ht="18.75">
      <c r="B44" s="44" t="s">
        <v>246</v>
      </c>
      <c r="C44" s="159" t="s">
        <v>247</v>
      </c>
      <c r="D44" s="12" t="s">
        <v>173</v>
      </c>
      <c r="E44" s="16">
        <v>75</v>
      </c>
      <c r="F44" s="8" t="s">
        <v>174</v>
      </c>
      <c r="G44" s="8">
        <f>2.5*E36</f>
        <v>60</v>
      </c>
      <c r="H44" s="8">
        <f>MIN(12*E66,200)</f>
        <v>96</v>
      </c>
      <c r="I44" s="50"/>
      <c r="O44" s="47">
        <v>12</v>
      </c>
      <c r="P44" s="48">
        <v>84.3</v>
      </c>
      <c r="S44"/>
      <c r="T44"/>
    </row>
    <row r="45" spans="1:23" ht="31.5">
      <c r="B45" s="44" t="s">
        <v>248</v>
      </c>
      <c r="C45" s="159" t="s">
        <v>249</v>
      </c>
      <c r="D45" s="12" t="s">
        <v>173</v>
      </c>
      <c r="E45" s="16">
        <v>100</v>
      </c>
      <c r="F45" s="8" t="s">
        <v>174</v>
      </c>
      <c r="G45" s="51">
        <f>2*G46+E6+2*E7+5</f>
        <v>118</v>
      </c>
      <c r="H45" s="8">
        <f>MIN(12*E66,200)</f>
        <v>96</v>
      </c>
      <c r="O45" s="47">
        <v>16</v>
      </c>
      <c r="P45" s="47">
        <v>157</v>
      </c>
      <c r="S45"/>
      <c r="T45"/>
    </row>
    <row r="46" spans="1:23" ht="33">
      <c r="B46" s="44" t="s">
        <v>250</v>
      </c>
      <c r="C46" s="159" t="s">
        <v>251</v>
      </c>
      <c r="D46" s="12" t="s">
        <v>173</v>
      </c>
      <c r="E46" s="16">
        <v>50</v>
      </c>
      <c r="F46" s="8" t="s">
        <v>174</v>
      </c>
      <c r="G46" s="36">
        <f>1.5*E118</f>
        <v>39</v>
      </c>
      <c r="H46" s="49">
        <f>12*E66*SQRT(250/E68)</f>
        <v>107.33126291998991</v>
      </c>
      <c r="J46" s="8">
        <f>E46*2+E44</f>
        <v>175</v>
      </c>
      <c r="K46" s="8" t="s">
        <v>252</v>
      </c>
      <c r="L46" s="52">
        <f>(E4-(E7+E6))/2</f>
        <v>93.25</v>
      </c>
      <c r="O46" s="47">
        <v>20</v>
      </c>
      <c r="P46" s="47">
        <v>245</v>
      </c>
      <c r="S46"/>
      <c r="T46"/>
    </row>
    <row r="47" spans="1:23" ht="33">
      <c r="B47" s="44" t="s">
        <v>253</v>
      </c>
      <c r="C47" s="159" t="s">
        <v>254</v>
      </c>
      <c r="E47" s="16">
        <v>40</v>
      </c>
      <c r="F47" s="8" t="s">
        <v>174</v>
      </c>
      <c r="G47" s="36">
        <f>1.5*E118</f>
        <v>39</v>
      </c>
      <c r="H47" s="49">
        <f>12*E66*SQRT(250/E64)</f>
        <v>81.134808453937595</v>
      </c>
      <c r="O47" s="47">
        <v>24</v>
      </c>
      <c r="P47" s="47">
        <v>353</v>
      </c>
    </row>
    <row r="48" spans="1:23" ht="15.75">
      <c r="B48" s="44"/>
      <c r="E48" s="159"/>
      <c r="G48" s="159"/>
      <c r="O48" s="47">
        <v>30</v>
      </c>
      <c r="P48" s="47">
        <v>561</v>
      </c>
    </row>
    <row r="49" spans="1:21" ht="15.75">
      <c r="A49" s="7" t="s">
        <v>195</v>
      </c>
      <c r="B49" s="11" t="s">
        <v>255</v>
      </c>
      <c r="E49" s="159"/>
      <c r="F49" s="159"/>
      <c r="G49" s="159"/>
      <c r="O49" s="47">
        <v>36</v>
      </c>
      <c r="P49" s="47">
        <v>817</v>
      </c>
    </row>
    <row r="50" spans="1:21" ht="18.75">
      <c r="B50" s="8" t="s">
        <v>221</v>
      </c>
      <c r="C50" s="159" t="s">
        <v>256</v>
      </c>
      <c r="D50" s="12" t="s">
        <v>173</v>
      </c>
      <c r="E50" s="16">
        <v>8.8000000000000007</v>
      </c>
      <c r="F50" s="8" t="s">
        <v>223</v>
      </c>
      <c r="G50" s="36"/>
      <c r="O50" s="47">
        <v>39</v>
      </c>
      <c r="P50" s="47">
        <v>976</v>
      </c>
    </row>
    <row r="51" spans="1:21" ht="18.75">
      <c r="B51" s="8" t="s">
        <v>257</v>
      </c>
      <c r="C51" s="159" t="s">
        <v>258</v>
      </c>
      <c r="D51" s="12" t="s">
        <v>173</v>
      </c>
      <c r="E51" s="16">
        <v>24</v>
      </c>
      <c r="F51" s="8" t="s">
        <v>174</v>
      </c>
      <c r="G51" s="36"/>
    </row>
    <row r="52" spans="1:21" ht="18.75">
      <c r="B52" s="159" t="s">
        <v>259</v>
      </c>
      <c r="C52" s="159" t="s">
        <v>260</v>
      </c>
      <c r="D52" s="10" t="s">
        <v>173</v>
      </c>
      <c r="E52" s="16">
        <v>3</v>
      </c>
      <c r="G52" s="36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230</v>
      </c>
      <c r="C53" s="159" t="s">
        <v>261</v>
      </c>
      <c r="D53" s="12" t="s">
        <v>173</v>
      </c>
      <c r="E53" s="16">
        <v>800</v>
      </c>
      <c r="F53" s="8" t="s">
        <v>232</v>
      </c>
      <c r="G53" s="36"/>
    </row>
    <row r="54" spans="1:21" ht="33">
      <c r="B54" s="44" t="s">
        <v>233</v>
      </c>
      <c r="C54" s="159" t="s">
        <v>234</v>
      </c>
      <c r="D54" s="12" t="s">
        <v>173</v>
      </c>
      <c r="E54" s="33">
        <v>2</v>
      </c>
      <c r="F54" s="159" t="s">
        <v>229</v>
      </c>
      <c r="G54" s="45" t="s">
        <v>262</v>
      </c>
      <c r="J54" s="45"/>
      <c r="K54" s="45"/>
      <c r="L54" s="45"/>
      <c r="M54" s="45"/>
      <c r="N54" s="160"/>
      <c r="O54" s="160"/>
    </row>
    <row r="55" spans="1:21" ht="33">
      <c r="B55" s="44" t="s">
        <v>235</v>
      </c>
      <c r="C55" s="159" t="s">
        <v>236</v>
      </c>
      <c r="D55" s="12" t="s">
        <v>173</v>
      </c>
      <c r="E55" s="33">
        <v>0</v>
      </c>
      <c r="F55" s="159" t="s">
        <v>229</v>
      </c>
      <c r="G55" s="43"/>
      <c r="M55" s="30"/>
      <c r="N55" s="30"/>
      <c r="O55" s="30"/>
    </row>
    <row r="56" spans="1:21" ht="15.75">
      <c r="B56" s="160" t="s">
        <v>263</v>
      </c>
      <c r="E56" s="159"/>
      <c r="F56" s="159"/>
      <c r="G56" s="159" t="s">
        <v>238</v>
      </c>
      <c r="H56" s="8" t="s">
        <v>239</v>
      </c>
      <c r="L56"/>
      <c r="M56"/>
      <c r="N56"/>
      <c r="O56"/>
      <c r="P56"/>
    </row>
    <row r="57" spans="1:21" ht="33">
      <c r="B57" s="44" t="s">
        <v>264</v>
      </c>
      <c r="C57" s="159" t="s">
        <v>265</v>
      </c>
      <c r="D57" s="12" t="s">
        <v>173</v>
      </c>
      <c r="E57" s="16">
        <v>75</v>
      </c>
      <c r="F57" s="8" t="s">
        <v>174</v>
      </c>
      <c r="G57" s="36">
        <f>2.5*E51</f>
        <v>60</v>
      </c>
      <c r="H57" s="8">
        <f>MIN(12*E74,200)</f>
        <v>96</v>
      </c>
      <c r="L57"/>
      <c r="M57"/>
      <c r="N57"/>
      <c r="O57"/>
      <c r="P57"/>
    </row>
    <row r="58" spans="1:21" ht="33">
      <c r="B58" s="44" t="s">
        <v>266</v>
      </c>
      <c r="C58" s="159" t="s">
        <v>267</v>
      </c>
      <c r="D58" s="12" t="s">
        <v>173</v>
      </c>
      <c r="E58" s="16">
        <v>50</v>
      </c>
      <c r="F58" s="8" t="s">
        <v>174</v>
      </c>
      <c r="G58" s="36">
        <f>1.5*E124</f>
        <v>39</v>
      </c>
      <c r="H58" s="49">
        <f>12*E74*SQRT(250/E72)</f>
        <v>81.134808453937595</v>
      </c>
      <c r="L58"/>
      <c r="M58"/>
      <c r="N58"/>
      <c r="O58"/>
      <c r="P58"/>
    </row>
    <row r="59" spans="1:21" ht="18.75">
      <c r="B59" s="44" t="s">
        <v>246</v>
      </c>
      <c r="C59" s="159" t="s">
        <v>268</v>
      </c>
      <c r="D59" s="12" t="s">
        <v>173</v>
      </c>
      <c r="E59" s="16">
        <v>75</v>
      </c>
      <c r="F59" s="8" t="s">
        <v>174</v>
      </c>
      <c r="G59" s="36">
        <f>2.5*E51</f>
        <v>60</v>
      </c>
      <c r="H59" s="8">
        <f>MIN(12*E74,200)</f>
        <v>96</v>
      </c>
      <c r="L59"/>
      <c r="M59"/>
      <c r="N59"/>
      <c r="O59"/>
      <c r="P59"/>
    </row>
    <row r="60" spans="1:21" ht="33">
      <c r="B60" s="44" t="s">
        <v>250</v>
      </c>
      <c r="C60" s="159" t="s">
        <v>269</v>
      </c>
      <c r="D60" s="12" t="s">
        <v>173</v>
      </c>
      <c r="E60" s="16">
        <v>50</v>
      </c>
      <c r="F60" s="8" t="s">
        <v>174</v>
      </c>
      <c r="G60" s="36">
        <f>1.5*E124</f>
        <v>39</v>
      </c>
      <c r="H60" s="49">
        <f>12*E74*SQRT(250/E72)</f>
        <v>81.134808453937595</v>
      </c>
      <c r="L60"/>
      <c r="M60"/>
      <c r="N60"/>
      <c r="O60"/>
      <c r="P60"/>
    </row>
    <row r="61" spans="1:21" ht="31.5">
      <c r="B61" s="44" t="s">
        <v>248</v>
      </c>
      <c r="C61" s="159" t="s">
        <v>249</v>
      </c>
      <c r="D61" s="12" t="s">
        <v>173</v>
      </c>
      <c r="E61" s="16">
        <v>100</v>
      </c>
      <c r="F61" s="8" t="s">
        <v>174</v>
      </c>
      <c r="G61" s="51">
        <f>2*G60+E6+2*E7+5</f>
        <v>118</v>
      </c>
      <c r="H61" s="8">
        <f>MIN(12*E74,200)</f>
        <v>96</v>
      </c>
      <c r="L61"/>
      <c r="M61"/>
      <c r="N61"/>
      <c r="O61"/>
      <c r="P61"/>
    </row>
    <row r="62" spans="1:21" ht="15.75">
      <c r="B62" s="44"/>
      <c r="G62" s="36"/>
    </row>
    <row r="63" spans="1:21" ht="16.5" thickBot="1">
      <c r="A63" s="7" t="s">
        <v>270</v>
      </c>
      <c r="B63" s="11" t="s">
        <v>271</v>
      </c>
      <c r="E63" s="159"/>
      <c r="F63" s="159"/>
      <c r="G63" s="159"/>
      <c r="O63" s="53" t="s">
        <v>272</v>
      </c>
      <c r="U63" s="54" t="s">
        <v>273</v>
      </c>
    </row>
    <row r="64" spans="1:21" ht="20.25">
      <c r="B64" s="8" t="s">
        <v>274</v>
      </c>
      <c r="C64" s="159" t="s">
        <v>275</v>
      </c>
      <c r="D64" s="12" t="s">
        <v>173</v>
      </c>
      <c r="E64" s="16">
        <v>350</v>
      </c>
      <c r="F64" s="8" t="s">
        <v>232</v>
      </c>
      <c r="G64" s="36"/>
      <c r="O64" s="55" t="s">
        <v>276</v>
      </c>
      <c r="P64" s="56" t="s">
        <v>277</v>
      </c>
      <c r="Q64" s="56">
        <f>+E4-2*10</f>
        <v>188.8</v>
      </c>
      <c r="R64" s="57" t="s">
        <v>174</v>
      </c>
      <c r="U64" s="58">
        <v>8</v>
      </c>
    </row>
    <row r="65" spans="1:21" ht="20.25">
      <c r="B65" s="8" t="s">
        <v>278</v>
      </c>
      <c r="C65" s="159" t="s">
        <v>279</v>
      </c>
      <c r="D65" s="12" t="s">
        <v>173</v>
      </c>
      <c r="E65" s="16">
        <v>490</v>
      </c>
      <c r="F65" s="8" t="s">
        <v>232</v>
      </c>
      <c r="G65" s="36"/>
      <c r="O65" s="59" t="s">
        <v>280</v>
      </c>
      <c r="P65" s="8" t="s">
        <v>281</v>
      </c>
      <c r="Q65" s="8">
        <f>E45+((E181/2-1)*E44+E46)*2</f>
        <v>350</v>
      </c>
      <c r="R65" s="60" t="s">
        <v>174</v>
      </c>
      <c r="U65" s="58">
        <v>10</v>
      </c>
    </row>
    <row r="66" spans="1:21" ht="33">
      <c r="B66" s="44" t="s">
        <v>282</v>
      </c>
      <c r="C66" s="159" t="s">
        <v>283</v>
      </c>
      <c r="D66" s="12" t="s">
        <v>173</v>
      </c>
      <c r="E66" s="16">
        <v>8</v>
      </c>
      <c r="F66" s="8" t="s">
        <v>174</v>
      </c>
      <c r="G66" s="36"/>
      <c r="O66" s="59" t="s">
        <v>284</v>
      </c>
      <c r="P66" s="8" t="s">
        <v>285</v>
      </c>
      <c r="Q66" s="8">
        <f>+(E4-E6)/2-2*10</f>
        <v>79.600000000000009</v>
      </c>
      <c r="R66" s="60" t="s">
        <v>174</v>
      </c>
      <c r="U66" s="58">
        <v>12</v>
      </c>
    </row>
    <row r="67" spans="1:21" ht="33.75" thickBot="1">
      <c r="B67" s="44" t="s">
        <v>286</v>
      </c>
      <c r="C67" s="159" t="s">
        <v>287</v>
      </c>
      <c r="D67" s="12" t="s">
        <v>173</v>
      </c>
      <c r="E67" s="16">
        <v>8</v>
      </c>
      <c r="F67" s="8" t="s">
        <v>174</v>
      </c>
      <c r="G67" s="36"/>
      <c r="O67" s="61" t="s">
        <v>288</v>
      </c>
      <c r="P67" s="62" t="s">
        <v>289</v>
      </c>
      <c r="Q67" s="62">
        <f>+((E45/2-E6/2)-10)+(E43-10)</f>
        <v>75.2</v>
      </c>
      <c r="R67" s="63" t="s">
        <v>174</v>
      </c>
      <c r="U67" s="58">
        <v>16</v>
      </c>
    </row>
    <row r="68" spans="1:21" ht="33">
      <c r="B68" s="44" t="s">
        <v>290</v>
      </c>
      <c r="C68" s="159" t="s">
        <v>280</v>
      </c>
      <c r="D68" s="12" t="s">
        <v>173</v>
      </c>
      <c r="E68" s="64">
        <v>200</v>
      </c>
      <c r="F68" s="8" t="s">
        <v>174</v>
      </c>
      <c r="G68" s="36"/>
      <c r="N68" s="50" t="str">
        <f>IF(E68&lt;=E4," ","dec plate length")</f>
        <v xml:space="preserve"> </v>
      </c>
      <c r="U68" s="65">
        <v>20</v>
      </c>
    </row>
    <row r="69" spans="1:21" ht="33">
      <c r="B69" s="44" t="s">
        <v>291</v>
      </c>
      <c r="C69" s="159" t="s">
        <v>292</v>
      </c>
      <c r="D69" s="12" t="s">
        <v>173</v>
      </c>
      <c r="E69" s="64">
        <v>90</v>
      </c>
      <c r="F69" s="8" t="s">
        <v>174</v>
      </c>
      <c r="G69" s="8" t="str">
        <f>IF(E69&lt;(E4-E6-E7)/2-10,"Okay"," Check")</f>
        <v xml:space="preserve"> Check</v>
      </c>
      <c r="N69" s="50" t="str">
        <f>IF(E69&lt;(E4-E6-2*E7)/2," ","dec plate length")</f>
        <v>dec plate length</v>
      </c>
      <c r="U69" s="65">
        <v>25</v>
      </c>
    </row>
    <row r="70" spans="1:21" ht="15.75">
      <c r="B70" s="44"/>
      <c r="E70" s="12"/>
      <c r="F70" s="12"/>
      <c r="G70" s="12"/>
      <c r="U70" s="65">
        <v>28</v>
      </c>
    </row>
    <row r="71" spans="1:21" ht="15.75">
      <c r="A71" s="7" t="s">
        <v>249</v>
      </c>
      <c r="B71" s="11" t="s">
        <v>293</v>
      </c>
      <c r="E71" s="12"/>
      <c r="F71" s="12"/>
      <c r="G71" s="12"/>
      <c r="U71" s="65">
        <v>32</v>
      </c>
    </row>
    <row r="72" spans="1:21" ht="20.25">
      <c r="B72" s="8" t="s">
        <v>274</v>
      </c>
      <c r="C72" s="159" t="s">
        <v>294</v>
      </c>
      <c r="D72" s="12" t="s">
        <v>173</v>
      </c>
      <c r="E72" s="16">
        <v>350</v>
      </c>
      <c r="F72" s="8" t="s">
        <v>232</v>
      </c>
      <c r="G72" s="36"/>
      <c r="U72" s="65">
        <v>40</v>
      </c>
    </row>
    <row r="73" spans="1:21" ht="20.25">
      <c r="B73" s="8" t="s">
        <v>278</v>
      </c>
      <c r="C73" s="159" t="s">
        <v>295</v>
      </c>
      <c r="D73" s="12" t="s">
        <v>173</v>
      </c>
      <c r="E73" s="16">
        <v>490</v>
      </c>
      <c r="F73" s="8" t="s">
        <v>232</v>
      </c>
      <c r="G73" s="36"/>
      <c r="U73" s="65">
        <v>50</v>
      </c>
    </row>
    <row r="74" spans="1:21" ht="18.75">
      <c r="B74" s="44" t="s">
        <v>296</v>
      </c>
      <c r="C74" s="159" t="s">
        <v>297</v>
      </c>
      <c r="D74" s="12" t="s">
        <v>173</v>
      </c>
      <c r="E74" s="16">
        <v>8</v>
      </c>
      <c r="F74" s="8" t="s">
        <v>174</v>
      </c>
      <c r="G74" s="36"/>
      <c r="U74" s="65">
        <v>60</v>
      </c>
    </row>
    <row r="75" spans="1:21" ht="18.75">
      <c r="B75" s="44" t="s">
        <v>298</v>
      </c>
      <c r="C75" s="159" t="s">
        <v>299</v>
      </c>
      <c r="D75" s="12" t="s">
        <v>173</v>
      </c>
      <c r="E75" s="16">
        <v>200</v>
      </c>
      <c r="F75" s="8" t="s">
        <v>174</v>
      </c>
      <c r="G75" s="8" t="s">
        <v>300</v>
      </c>
      <c r="I75" s="50" t="str">
        <f>IF(E75&gt;(E3-2*E5-2*E7),"dec no of bolts per row"," ")</f>
        <v xml:space="preserve"> </v>
      </c>
    </row>
    <row r="76" spans="1:21" ht="15.75">
      <c r="B76" s="44"/>
      <c r="E76" s="16"/>
      <c r="I76" s="50"/>
    </row>
    <row r="77" spans="1:21" s="19" customFormat="1" ht="15.75">
      <c r="A77" s="13" t="s">
        <v>301</v>
      </c>
      <c r="B77" s="11" t="s">
        <v>302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303</v>
      </c>
      <c r="C78" s="14" t="s">
        <v>304</v>
      </c>
      <c r="D78" s="15" t="s">
        <v>173</v>
      </c>
      <c r="E78" s="66">
        <f>E3-(E5+E5)</f>
        <v>501.9</v>
      </c>
      <c r="F78" s="17" t="s">
        <v>174</v>
      </c>
      <c r="G78" s="66"/>
    </row>
    <row r="79" spans="1:21" s="19" customFormat="1" ht="18.75">
      <c r="A79" s="13"/>
      <c r="B79" s="14" t="s">
        <v>305</v>
      </c>
      <c r="C79" s="14" t="s">
        <v>306</v>
      </c>
      <c r="D79" s="15" t="s">
        <v>173</v>
      </c>
      <c r="E79" s="66">
        <f>+E3/2</f>
        <v>264.14999999999998</v>
      </c>
      <c r="F79" s="17" t="s">
        <v>174</v>
      </c>
    </row>
    <row r="80" spans="1:21" s="19" customFormat="1" ht="18.75">
      <c r="A80" s="13"/>
      <c r="B80" s="14" t="s">
        <v>307</v>
      </c>
      <c r="C80" s="14" t="s">
        <v>308</v>
      </c>
      <c r="D80" s="15" t="s">
        <v>173</v>
      </c>
      <c r="E80" s="66">
        <f>+E4/2</f>
        <v>104.4</v>
      </c>
      <c r="F80" s="17" t="s">
        <v>174</v>
      </c>
    </row>
    <row r="81" spans="1:19" s="19" customFormat="1" ht="18.75">
      <c r="A81" s="13"/>
      <c r="B81" s="14" t="s">
        <v>309</v>
      </c>
      <c r="C81" s="14" t="s">
        <v>169</v>
      </c>
      <c r="D81" s="15" t="s">
        <v>173</v>
      </c>
      <c r="E81" s="66">
        <f>2*E4*E5+E78*E6</f>
        <v>10330.56</v>
      </c>
      <c r="F81" s="17" t="s">
        <v>310</v>
      </c>
      <c r="G81" s="66"/>
      <c r="M81" s="67" t="s">
        <v>311</v>
      </c>
      <c r="N81" s="67"/>
      <c r="O81" s="67"/>
      <c r="P81" s="67" t="s">
        <v>312</v>
      </c>
      <c r="Q81" s="189" t="s">
        <v>313</v>
      </c>
      <c r="R81" s="190"/>
      <c r="S81" s="191"/>
    </row>
    <row r="82" spans="1:19" s="19" customFormat="1" ht="15.75">
      <c r="A82" s="13"/>
      <c r="B82" s="14" t="s">
        <v>314</v>
      </c>
      <c r="C82" s="14" t="s">
        <v>315</v>
      </c>
      <c r="D82" s="15" t="s">
        <v>173</v>
      </c>
      <c r="E82" s="66">
        <f>E81*7850/10^6</f>
        <v>81.094896000000006</v>
      </c>
      <c r="F82" s="17" t="s">
        <v>316</v>
      </c>
      <c r="M82" s="67"/>
      <c r="N82" s="67"/>
      <c r="O82" s="67"/>
      <c r="P82" s="67"/>
      <c r="Q82" s="67" t="s">
        <v>317</v>
      </c>
      <c r="R82" s="67" t="s">
        <v>318</v>
      </c>
      <c r="S82" s="67" t="s">
        <v>319</v>
      </c>
    </row>
    <row r="83" spans="1:19" s="19" customFormat="1" ht="18.75">
      <c r="A83" s="13"/>
      <c r="B83" s="14" t="s">
        <v>320</v>
      </c>
      <c r="C83" s="14" t="s">
        <v>321</v>
      </c>
      <c r="D83" s="15" t="s">
        <v>173</v>
      </c>
      <c r="E83" s="68">
        <f>(((E4*E5^3)/12)+(E4*E5)*(((E3-E5/2)-E79)^2))+(((E6*E78^3)/12)+(E6*E78)*(((E78/2+E5)-E79)^2))+((E4*E5^3/12)+(E5*E4)*(E79-E5/2)^2)</f>
        <v>466867600.39439976</v>
      </c>
      <c r="F83" s="21" t="s">
        <v>322</v>
      </c>
      <c r="G83" s="68"/>
      <c r="M83" s="67" t="s">
        <v>323</v>
      </c>
      <c r="N83" s="67" t="s">
        <v>324</v>
      </c>
      <c r="O83" s="67"/>
      <c r="P83" s="67">
        <v>290</v>
      </c>
      <c r="Q83" s="67">
        <v>165</v>
      </c>
      <c r="R83" s="67">
        <v>165</v>
      </c>
      <c r="S83" s="67">
        <v>165</v>
      </c>
    </row>
    <row r="84" spans="1:19" s="19" customFormat="1" ht="18.75">
      <c r="A84" s="13"/>
      <c r="B84" s="14" t="s">
        <v>325</v>
      </c>
      <c r="C84" s="14" t="s">
        <v>326</v>
      </c>
      <c r="D84" s="15" t="s">
        <v>173</v>
      </c>
      <c r="E84" s="68">
        <f>((E5*E4^3/12)+(E78*E6^3/12)+(E5*E4^3/12))</f>
        <v>20063924.121600002</v>
      </c>
      <c r="F84" s="21" t="s">
        <v>322</v>
      </c>
      <c r="G84" s="68"/>
      <c r="M84" s="67" t="s">
        <v>327</v>
      </c>
      <c r="N84" s="67" t="s">
        <v>328</v>
      </c>
      <c r="O84" s="67" t="s">
        <v>169</v>
      </c>
      <c r="P84" s="67">
        <v>410</v>
      </c>
      <c r="Q84" s="67">
        <v>250</v>
      </c>
      <c r="R84" s="67">
        <v>240</v>
      </c>
      <c r="S84" s="67">
        <v>230</v>
      </c>
    </row>
    <row r="85" spans="1:19" s="19" customFormat="1" ht="18.75">
      <c r="A85" s="13"/>
      <c r="B85" s="14" t="s">
        <v>329</v>
      </c>
      <c r="C85" s="14" t="s">
        <v>330</v>
      </c>
      <c r="D85" s="15" t="s">
        <v>173</v>
      </c>
      <c r="E85" s="68">
        <f>+E83/E79</f>
        <v>1767433.6566132871</v>
      </c>
      <c r="F85" s="21" t="s">
        <v>331</v>
      </c>
      <c r="M85" s="67" t="s">
        <v>327</v>
      </c>
      <c r="N85" s="67" t="s">
        <v>328</v>
      </c>
      <c r="O85" s="67" t="s">
        <v>176</v>
      </c>
      <c r="P85" s="67">
        <v>410</v>
      </c>
      <c r="Q85" s="67">
        <v>250</v>
      </c>
      <c r="R85" s="67">
        <v>240</v>
      </c>
      <c r="S85" s="67">
        <v>230</v>
      </c>
    </row>
    <row r="86" spans="1:19" s="19" customFormat="1" ht="18.75">
      <c r="A86" s="13"/>
      <c r="B86" s="14" t="s">
        <v>332</v>
      </c>
      <c r="C86" s="14" t="s">
        <v>333</v>
      </c>
      <c r="D86" s="15" t="s">
        <v>173</v>
      </c>
      <c r="E86" s="68">
        <f>+E84/E80</f>
        <v>192183.18124137932</v>
      </c>
      <c r="F86" s="21" t="s">
        <v>331</v>
      </c>
      <c r="M86" s="67" t="s">
        <v>327</v>
      </c>
      <c r="N86" s="67" t="s">
        <v>328</v>
      </c>
      <c r="O86" s="67" t="s">
        <v>210</v>
      </c>
      <c r="P86" s="67">
        <v>410</v>
      </c>
      <c r="Q86" s="67">
        <v>250</v>
      </c>
      <c r="R86" s="67">
        <v>240</v>
      </c>
      <c r="S86" s="67">
        <v>230</v>
      </c>
    </row>
    <row r="87" spans="1:19" s="19" customFormat="1" ht="16.5">
      <c r="A87" s="13"/>
      <c r="B87" s="14" t="s">
        <v>334</v>
      </c>
      <c r="C87" s="14" t="s">
        <v>335</v>
      </c>
      <c r="D87" s="15" t="s">
        <v>173</v>
      </c>
      <c r="E87" s="66">
        <f>SQRT(E83/E81)</f>
        <v>212.58613478727028</v>
      </c>
      <c r="F87" s="21" t="s">
        <v>174</v>
      </c>
      <c r="M87" s="67" t="s">
        <v>336</v>
      </c>
      <c r="N87" s="67" t="s">
        <v>337</v>
      </c>
      <c r="O87" s="67"/>
      <c r="P87" s="67">
        <v>440</v>
      </c>
      <c r="Q87" s="67">
        <v>300</v>
      </c>
      <c r="R87" s="67">
        <v>290</v>
      </c>
      <c r="S87" s="67">
        <v>280</v>
      </c>
    </row>
    <row r="88" spans="1:19" s="19" customFormat="1" ht="16.5">
      <c r="A88" s="13"/>
      <c r="B88" s="14" t="s">
        <v>338</v>
      </c>
      <c r="C88" s="14" t="s">
        <v>339</v>
      </c>
      <c r="D88" s="15" t="s">
        <v>173</v>
      </c>
      <c r="E88" s="66">
        <f>SQRT(E84/E81)</f>
        <v>44.070299923846143</v>
      </c>
      <c r="F88" s="21" t="s">
        <v>174</v>
      </c>
      <c r="M88" s="67" t="s">
        <v>340</v>
      </c>
      <c r="N88" s="67" t="s">
        <v>341</v>
      </c>
      <c r="O88" s="67"/>
      <c r="P88" s="67">
        <v>490</v>
      </c>
      <c r="Q88" s="67">
        <v>350</v>
      </c>
      <c r="R88" s="67">
        <v>330</v>
      </c>
      <c r="S88" s="67">
        <v>320</v>
      </c>
    </row>
    <row r="89" spans="1:19" s="19" customFormat="1" ht="18.75">
      <c r="A89" s="13"/>
      <c r="B89" s="14" t="s">
        <v>342</v>
      </c>
      <c r="C89" s="14" t="s">
        <v>343</v>
      </c>
      <c r="D89" s="15" t="s">
        <v>173</v>
      </c>
      <c r="E89" s="69">
        <f>+E3/2</f>
        <v>264.14999999999998</v>
      </c>
      <c r="F89" s="21" t="s">
        <v>174</v>
      </c>
      <c r="M89" s="67" t="s">
        <v>344</v>
      </c>
      <c r="N89" s="67" t="s">
        <v>345</v>
      </c>
      <c r="O89" s="67"/>
      <c r="P89" s="67">
        <v>540</v>
      </c>
      <c r="Q89" s="67">
        <v>410</v>
      </c>
      <c r="R89" s="67">
        <v>390</v>
      </c>
      <c r="S89" s="67">
        <v>380</v>
      </c>
    </row>
    <row r="90" spans="1:19" s="19" customFormat="1" ht="18.75">
      <c r="A90" s="13"/>
      <c r="B90" s="14" t="s">
        <v>346</v>
      </c>
      <c r="C90" s="14" t="s">
        <v>347</v>
      </c>
      <c r="D90" s="15" t="s">
        <v>173</v>
      </c>
      <c r="E90" s="66">
        <f>+E4/2</f>
        <v>104.4</v>
      </c>
      <c r="F90" s="21" t="s">
        <v>348</v>
      </c>
      <c r="M90" s="67" t="s">
        <v>349</v>
      </c>
      <c r="N90" s="67" t="s">
        <v>350</v>
      </c>
      <c r="O90" s="67" t="s">
        <v>172</v>
      </c>
      <c r="P90" s="67">
        <v>570</v>
      </c>
      <c r="Q90" s="67">
        <v>450</v>
      </c>
      <c r="R90" s="67">
        <v>430</v>
      </c>
      <c r="S90" s="67">
        <v>420</v>
      </c>
    </row>
    <row r="91" spans="1:19" s="19" customFormat="1" ht="18.75">
      <c r="A91" s="13"/>
      <c r="B91" s="14" t="s">
        <v>351</v>
      </c>
      <c r="C91" s="14" t="s">
        <v>352</v>
      </c>
      <c r="D91" s="15" t="s">
        <v>173</v>
      </c>
      <c r="E91" s="68">
        <f>+((E4*E5)*(E3/2-E5/2)+(E78/2*E6*E78/2/2))*2</f>
        <v>2024266.6799999997</v>
      </c>
      <c r="F91" s="21" t="s">
        <v>331</v>
      </c>
      <c r="M91" s="67" t="s">
        <v>349</v>
      </c>
      <c r="N91" s="67" t="s">
        <v>353</v>
      </c>
      <c r="O91" s="67" t="s">
        <v>195</v>
      </c>
      <c r="P91" s="67">
        <v>590</v>
      </c>
      <c r="Q91" s="67">
        <v>450</v>
      </c>
      <c r="R91" s="67">
        <v>430</v>
      </c>
      <c r="S91" s="67">
        <v>420</v>
      </c>
    </row>
    <row r="92" spans="1:19" s="19" customFormat="1" ht="18.75">
      <c r="A92" s="13"/>
      <c r="B92" s="14" t="s">
        <v>354</v>
      </c>
      <c r="C92" s="14" t="s">
        <v>355</v>
      </c>
      <c r="D92" s="15" t="s">
        <v>173</v>
      </c>
      <c r="E92" s="68">
        <f>(2*((E4/2*E5)*E4/2/2)+(E78*E6/2)*E6/4)*2</f>
        <v>299306.88</v>
      </c>
      <c r="F92" s="21" t="s">
        <v>331</v>
      </c>
    </row>
    <row r="93" spans="1:19" s="19" customFormat="1" ht="18.75">
      <c r="A93" s="13"/>
      <c r="B93" s="14" t="s">
        <v>356</v>
      </c>
      <c r="C93" s="14" t="s">
        <v>357</v>
      </c>
      <c r="D93" s="15" t="s">
        <v>173</v>
      </c>
      <c r="E93" s="66">
        <f>E78*E6</f>
        <v>4818.24</v>
      </c>
      <c r="F93" s="17" t="s">
        <v>310</v>
      </c>
      <c r="G93" s="22"/>
      <c r="M93" s="22"/>
    </row>
    <row r="94" spans="1:19" s="19" customFormat="1" ht="18.75">
      <c r="A94" s="13"/>
      <c r="B94" s="14" t="s">
        <v>358</v>
      </c>
      <c r="C94" s="14" t="s">
        <v>359</v>
      </c>
      <c r="D94" s="15" t="s">
        <v>173</v>
      </c>
      <c r="E94" s="66">
        <f>2*E4*E5</f>
        <v>5512.32</v>
      </c>
      <c r="F94" s="17" t="s">
        <v>310</v>
      </c>
      <c r="G94" s="22"/>
    </row>
    <row r="95" spans="1:19" s="19" customFormat="1" ht="18.75">
      <c r="A95" s="13"/>
      <c r="B95" s="14" t="s">
        <v>360</v>
      </c>
      <c r="C95" s="14" t="s">
        <v>361</v>
      </c>
      <c r="D95" s="15" t="s">
        <v>173</v>
      </c>
      <c r="E95" s="66">
        <f>E93*E10/(SQRT(3)*E110*1000)</f>
        <v>885.12205123370711</v>
      </c>
      <c r="F95" s="14" t="s">
        <v>8</v>
      </c>
      <c r="G95" s="22"/>
    </row>
    <row r="96" spans="1:19" s="19" customFormat="1" ht="18.75">
      <c r="A96" s="13"/>
      <c r="B96" s="14" t="s">
        <v>362</v>
      </c>
      <c r="C96" s="14" t="s">
        <v>363</v>
      </c>
      <c r="D96" s="15" t="s">
        <v>173</v>
      </c>
      <c r="E96" s="66">
        <f>E94*E10/(SQRT(3)*E110*1000)</f>
        <v>1012.6261841370684</v>
      </c>
      <c r="F96" s="14" t="s">
        <v>8</v>
      </c>
      <c r="G96" s="22"/>
    </row>
    <row r="97" spans="1:17" s="19" customFormat="1" ht="18.75">
      <c r="A97" s="13"/>
      <c r="B97" s="14" t="s">
        <v>364</v>
      </c>
      <c r="C97" s="14" t="s">
        <v>365</v>
      </c>
      <c r="D97" s="15" t="s">
        <v>173</v>
      </c>
      <c r="E97" s="66">
        <f>E85*E10/E110/10^6</f>
        <v>562.36525437695491</v>
      </c>
      <c r="F97" s="17" t="s">
        <v>207</v>
      </c>
      <c r="G97" s="22"/>
    </row>
    <row r="98" spans="1:17" s="19" customFormat="1" ht="18.75">
      <c r="A98" s="13"/>
      <c r="B98" s="14" t="s">
        <v>366</v>
      </c>
      <c r="C98" s="14" t="s">
        <v>367</v>
      </c>
      <c r="D98" s="15" t="s">
        <v>173</v>
      </c>
      <c r="E98" s="66">
        <f>E86*E10/E110/10^6</f>
        <v>61.149194031347967</v>
      </c>
      <c r="F98" s="21" t="s">
        <v>207</v>
      </c>
      <c r="G98" s="22"/>
    </row>
    <row r="99" spans="1:17" s="19" customFormat="1" ht="18.75">
      <c r="A99" s="13"/>
      <c r="B99" s="14" t="s">
        <v>368</v>
      </c>
      <c r="C99" s="14" t="s">
        <v>369</v>
      </c>
      <c r="D99" s="15" t="s">
        <v>173</v>
      </c>
      <c r="E99" s="66">
        <f>MIN(E81*E10/E110,0.9*(0.8*E81)*E11/E111)/1000</f>
        <v>2915.6972544</v>
      </c>
      <c r="F99" s="21" t="s">
        <v>8</v>
      </c>
      <c r="G99" s="22"/>
    </row>
    <row r="100" spans="1:17" s="19" customFormat="1" ht="15.75">
      <c r="A100" s="13"/>
      <c r="B100" s="14" t="s">
        <v>370</v>
      </c>
      <c r="C100" s="14" t="s">
        <v>371</v>
      </c>
      <c r="D100" s="15" t="s">
        <v>173</v>
      </c>
      <c r="E100" s="70">
        <f>E9*E8/MIN(E87,E88)</f>
        <v>73.745810798111833</v>
      </c>
      <c r="F100" s="21"/>
      <c r="G100" s="22"/>
      <c r="M100" s="71" t="s">
        <v>372</v>
      </c>
      <c r="N100" s="72" t="s">
        <v>373</v>
      </c>
      <c r="O100" s="72" t="s">
        <v>374</v>
      </c>
      <c r="P100" s="72" t="s">
        <v>375</v>
      </c>
      <c r="Q100" s="72" t="s">
        <v>225</v>
      </c>
    </row>
    <row r="101" spans="1:17" s="19" customFormat="1" ht="15.75">
      <c r="A101" s="13"/>
      <c r="B101" s="14" t="s">
        <v>376</v>
      </c>
      <c r="C101" s="14" t="s">
        <v>377</v>
      </c>
      <c r="D101" s="15" t="s">
        <v>173</v>
      </c>
      <c r="E101" s="70">
        <v>0.49</v>
      </c>
      <c r="F101" s="21"/>
      <c r="G101" s="22"/>
      <c r="M101" s="73" t="s">
        <v>377</v>
      </c>
      <c r="N101" s="71">
        <v>0.21</v>
      </c>
      <c r="O101" s="71">
        <v>0.34</v>
      </c>
      <c r="P101" s="71">
        <v>0.49</v>
      </c>
      <c r="Q101" s="71">
        <v>0.76</v>
      </c>
    </row>
    <row r="102" spans="1:17" s="19" customFormat="1" ht="18.75">
      <c r="A102" s="13"/>
      <c r="B102" s="14" t="s">
        <v>378</v>
      </c>
      <c r="C102" s="14" t="s">
        <v>379</v>
      </c>
      <c r="D102" s="15" t="s">
        <v>173</v>
      </c>
      <c r="E102" s="66">
        <f>PI()^2*E13/E100^2</f>
        <v>362.95687860642636</v>
      </c>
      <c r="F102" s="21" t="s">
        <v>189</v>
      </c>
      <c r="G102" s="22"/>
    </row>
    <row r="103" spans="1:17" s="19" customFormat="1" ht="15.75">
      <c r="A103" s="13"/>
      <c r="B103" s="14" t="s">
        <v>380</v>
      </c>
      <c r="C103" s="14" t="s">
        <v>381</v>
      </c>
      <c r="D103" s="15" t="s">
        <v>173</v>
      </c>
      <c r="E103" s="70">
        <f>SQRT(E10/E102)</f>
        <v>0.98198873664640185</v>
      </c>
      <c r="F103" s="21"/>
      <c r="G103" s="22"/>
    </row>
    <row r="104" spans="1:17" s="19" customFormat="1" ht="15.75">
      <c r="A104" s="13"/>
      <c r="B104" s="14" t="s">
        <v>382</v>
      </c>
      <c r="C104" s="14" t="s">
        <v>383</v>
      </c>
      <c r="D104" s="15" t="s">
        <v>173</v>
      </c>
      <c r="E104" s="70">
        <f>0.5*(1+E101*(E103-0.2)+E103^2)</f>
        <v>1.1737381799285664</v>
      </c>
      <c r="F104" s="21"/>
      <c r="G104" s="22"/>
    </row>
    <row r="105" spans="1:17" s="19" customFormat="1" ht="18.75">
      <c r="A105" s="13"/>
      <c r="B105" s="14" t="s">
        <v>384</v>
      </c>
      <c r="C105" s="14" t="s">
        <v>385</v>
      </c>
      <c r="D105" s="15" t="s">
        <v>173</v>
      </c>
      <c r="E105" s="66">
        <f>(E10/E110)/(E104+(E104^2-E103^2)^0.5)</f>
        <v>175.14577523666145</v>
      </c>
      <c r="F105" s="21" t="s">
        <v>189</v>
      </c>
      <c r="G105" s="22"/>
    </row>
    <row r="106" spans="1:17" s="19" customFormat="1" ht="15.75">
      <c r="A106" s="13"/>
      <c r="B106" s="14" t="s">
        <v>386</v>
      </c>
      <c r="C106" s="14" t="s">
        <v>210</v>
      </c>
      <c r="D106" s="15" t="s">
        <v>173</v>
      </c>
      <c r="E106" s="66">
        <f>E105*E81/1000</f>
        <v>1809.3539398288451</v>
      </c>
      <c r="F106" s="21" t="s">
        <v>8</v>
      </c>
      <c r="G106" s="22"/>
    </row>
    <row r="107" spans="1:17" s="19" customFormat="1" ht="15.75">
      <c r="A107" s="13"/>
      <c r="B107" s="14" t="s">
        <v>387</v>
      </c>
      <c r="C107" s="14" t="s">
        <v>11</v>
      </c>
      <c r="D107" s="20" t="s">
        <v>173</v>
      </c>
      <c r="E107" s="66">
        <f>MIN(E81*E10/E110,0.9*(0.8*E81)*E11/E111)/1000</f>
        <v>2915.6972544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6"/>
      <c r="F108" s="21"/>
      <c r="G108" s="22"/>
    </row>
    <row r="109" spans="1:17" s="19" customFormat="1" ht="15.75">
      <c r="A109" s="13" t="s">
        <v>388</v>
      </c>
      <c r="B109" s="74" t="s">
        <v>389</v>
      </c>
      <c r="C109" s="14"/>
      <c r="D109" s="21"/>
      <c r="E109" s="66"/>
      <c r="F109" s="22"/>
      <c r="G109" s="22"/>
    </row>
    <row r="110" spans="1:17" s="19" customFormat="1" ht="18.75">
      <c r="A110" s="13"/>
      <c r="B110" s="75" t="s">
        <v>390</v>
      </c>
      <c r="C110" s="76" t="s">
        <v>391</v>
      </c>
      <c r="D110" s="15" t="s">
        <v>173</v>
      </c>
      <c r="E110" s="77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5" t="s">
        <v>392</v>
      </c>
      <c r="C111" s="76" t="s">
        <v>393</v>
      </c>
      <c r="D111" s="15" t="s">
        <v>173</v>
      </c>
      <c r="E111" s="78">
        <v>1.25</v>
      </c>
      <c r="F111" s="22"/>
      <c r="G111" s="22"/>
      <c r="H111" s="8"/>
      <c r="I111" s="12"/>
    </row>
    <row r="112" spans="1:17" s="19" customFormat="1" ht="18.75">
      <c r="A112" s="13"/>
      <c r="B112" s="75" t="s">
        <v>394</v>
      </c>
      <c r="C112" s="76" t="s">
        <v>395</v>
      </c>
      <c r="D112" s="15" t="s">
        <v>173</v>
      </c>
      <c r="E112" s="79">
        <v>1.25</v>
      </c>
      <c r="F112" s="22"/>
      <c r="G112" s="22"/>
      <c r="H112" s="8"/>
      <c r="I112" s="12"/>
      <c r="J112" s="78"/>
    </row>
    <row r="113" spans="1:35" s="19" customFormat="1" ht="18.75">
      <c r="A113" s="13"/>
      <c r="B113" s="75" t="s">
        <v>396</v>
      </c>
      <c r="C113" s="76" t="s">
        <v>397</v>
      </c>
      <c r="D113" s="15" t="s">
        <v>173</v>
      </c>
      <c r="E113" s="78">
        <v>1.25</v>
      </c>
      <c r="F113" s="22"/>
      <c r="G113" s="22"/>
      <c r="H113" s="8"/>
      <c r="I113" s="12"/>
    </row>
    <row r="114" spans="1:35" s="19" customFormat="1" ht="33">
      <c r="A114" s="13"/>
      <c r="B114" s="80" t="s">
        <v>398</v>
      </c>
      <c r="C114" s="76" t="s">
        <v>399</v>
      </c>
      <c r="D114" s="15" t="s">
        <v>173</v>
      </c>
      <c r="E114" s="79">
        <v>1.25</v>
      </c>
      <c r="F114" s="22"/>
      <c r="G114" s="22"/>
      <c r="H114" s="8"/>
      <c r="I114" s="12"/>
      <c r="J114" s="78"/>
    </row>
    <row r="115" spans="1:35" s="19" customFormat="1" ht="18.75">
      <c r="A115" s="13"/>
      <c r="B115" s="75" t="s">
        <v>400</v>
      </c>
      <c r="C115" s="76" t="s">
        <v>401</v>
      </c>
      <c r="D115" s="15" t="s">
        <v>173</v>
      </c>
      <c r="E115" s="70">
        <v>1.05</v>
      </c>
      <c r="F115" s="22"/>
      <c r="G115" s="22"/>
      <c r="H115" s="76"/>
      <c r="I115" s="15"/>
      <c r="J115" s="81"/>
    </row>
    <row r="116" spans="1:35" s="19" customFormat="1" ht="15.75">
      <c r="A116" s="13"/>
      <c r="B116" s="75"/>
      <c r="C116" s="28"/>
      <c r="D116" s="21"/>
      <c r="E116" s="81"/>
      <c r="F116" s="22"/>
      <c r="G116" s="22"/>
    </row>
    <row r="117" spans="1:35" s="19" customFormat="1" ht="15.75">
      <c r="A117" s="13" t="s">
        <v>402</v>
      </c>
      <c r="B117" s="11" t="s">
        <v>220</v>
      </c>
      <c r="C117" s="28"/>
      <c r="D117" s="21"/>
      <c r="E117" s="81"/>
      <c r="F117" s="22"/>
      <c r="G117" s="22"/>
    </row>
    <row r="118" spans="1:35" ht="18.75">
      <c r="B118" s="8" t="s">
        <v>226</v>
      </c>
      <c r="C118" s="159" t="s">
        <v>403</v>
      </c>
      <c r="D118" s="12" t="s">
        <v>173</v>
      </c>
      <c r="E118" s="36">
        <f>IF(E36&lt;=24,E36+2,E36+3)</f>
        <v>26</v>
      </c>
      <c r="F118" s="8" t="s">
        <v>174</v>
      </c>
      <c r="G118" s="36"/>
    </row>
    <row r="119" spans="1:35" ht="20.25">
      <c r="B119" s="36" t="s">
        <v>404</v>
      </c>
      <c r="C119" s="159" t="s">
        <v>405</v>
      </c>
      <c r="D119" s="12" t="s">
        <v>173</v>
      </c>
      <c r="E119" s="159" t="s">
        <v>406</v>
      </c>
      <c r="F119" s="8" t="s">
        <v>407</v>
      </c>
      <c r="G119" s="159"/>
    </row>
    <row r="120" spans="1:35" ht="20.25">
      <c r="B120" s="41"/>
      <c r="C120" s="159" t="s">
        <v>405</v>
      </c>
      <c r="D120" s="12" t="s">
        <v>173</v>
      </c>
      <c r="E120" s="43">
        <f>PI()*E36^2/4</f>
        <v>452.38934211693021</v>
      </c>
      <c r="F120" s="8" t="s">
        <v>407</v>
      </c>
      <c r="G120" s="43"/>
    </row>
    <row r="121" spans="1:35" ht="51" customHeight="1">
      <c r="B121" s="44" t="s">
        <v>408</v>
      </c>
      <c r="C121" s="159" t="s">
        <v>409</v>
      </c>
      <c r="D121" s="12" t="s">
        <v>173</v>
      </c>
      <c r="E121" s="43">
        <f>VLOOKUP(E36,$O$42:$P$62,2,0)</f>
        <v>353</v>
      </c>
      <c r="F121" s="8" t="s">
        <v>407</v>
      </c>
      <c r="G121" s="36"/>
    </row>
    <row r="122" spans="1:35" ht="15.75">
      <c r="B122" s="53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410</v>
      </c>
      <c r="B123" s="11" t="s">
        <v>255</v>
      </c>
      <c r="G123" s="36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226</v>
      </c>
      <c r="C124" s="159" t="s">
        <v>411</v>
      </c>
      <c r="D124" s="12" t="s">
        <v>173</v>
      </c>
      <c r="E124" s="36">
        <f>IF(E51&lt;=24,E51+2,E51+3)</f>
        <v>26</v>
      </c>
      <c r="F124" s="8" t="s">
        <v>174</v>
      </c>
      <c r="G124" s="36"/>
    </row>
    <row r="125" spans="1:35" ht="20.25">
      <c r="B125" s="36" t="s">
        <v>404</v>
      </c>
      <c r="C125" s="159" t="s">
        <v>412</v>
      </c>
      <c r="D125" s="12" t="s">
        <v>173</v>
      </c>
      <c r="E125" s="159" t="s">
        <v>413</v>
      </c>
      <c r="F125" s="8" t="s">
        <v>407</v>
      </c>
      <c r="G125" s="159"/>
    </row>
    <row r="126" spans="1:35" ht="19.5" customHeight="1">
      <c r="B126" s="41"/>
      <c r="C126" s="159" t="s">
        <v>412</v>
      </c>
      <c r="D126" s="12" t="s">
        <v>173</v>
      </c>
      <c r="E126" s="43">
        <f>PI()*E51^2/4</f>
        <v>452.38934211693021</v>
      </c>
      <c r="F126" s="8" t="s">
        <v>407</v>
      </c>
      <c r="G126" s="43"/>
    </row>
    <row r="127" spans="1:35" ht="51" customHeight="1">
      <c r="B127" s="44" t="s">
        <v>408</v>
      </c>
      <c r="C127" s="159" t="s">
        <v>414</v>
      </c>
      <c r="D127" s="12" t="s">
        <v>173</v>
      </c>
      <c r="E127" s="36">
        <f>VLOOKUP(E51,$O$42:$P$62,2,0)</f>
        <v>353</v>
      </c>
      <c r="F127" s="8" t="s">
        <v>407</v>
      </c>
      <c r="G127" s="36"/>
    </row>
    <row r="129" spans="1:20" ht="15.75">
      <c r="A129" s="7" t="s">
        <v>184</v>
      </c>
      <c r="B129" s="11" t="s">
        <v>415</v>
      </c>
    </row>
    <row r="130" spans="1:20" ht="15.75"/>
    <row r="131" spans="1:20" ht="15.75">
      <c r="A131" s="7" t="s">
        <v>416</v>
      </c>
      <c r="B131" s="11" t="s">
        <v>417</v>
      </c>
    </row>
    <row r="132" spans="1:20" ht="33">
      <c r="B132" s="44" t="s">
        <v>418</v>
      </c>
      <c r="C132" s="159" t="s">
        <v>419</v>
      </c>
      <c r="D132" s="12" t="s">
        <v>173</v>
      </c>
      <c r="E132" s="43" t="s">
        <v>420</v>
      </c>
      <c r="F132" s="43"/>
      <c r="G132" s="43"/>
      <c r="I132" s="43"/>
      <c r="J132" s="43"/>
      <c r="K132" s="43"/>
      <c r="L132" s="36"/>
      <c r="M132" s="36"/>
      <c r="N132" s="160"/>
      <c r="O132" s="160"/>
      <c r="P132" s="160"/>
      <c r="Q132" s="160"/>
      <c r="R132" s="160"/>
      <c r="S132" s="160"/>
    </row>
    <row r="133" spans="1:20" ht="15.75">
      <c r="B133" s="36"/>
      <c r="D133" s="12" t="s">
        <v>173</v>
      </c>
      <c r="E133" s="43">
        <f>((E38/SQRT(3))*((E39*E121)+(E40*E120)))/1000</f>
        <v>326.08743203830068</v>
      </c>
      <c r="F133" s="8" t="s">
        <v>8</v>
      </c>
      <c r="G133" s="43"/>
      <c r="I133" s="36"/>
      <c r="J133" s="36"/>
      <c r="K133" s="36"/>
      <c r="L133" s="36"/>
      <c r="M133" s="160"/>
      <c r="N133" s="160"/>
      <c r="O133" s="160"/>
      <c r="P133" s="160"/>
      <c r="Q133" s="160"/>
      <c r="R133" s="160"/>
    </row>
    <row r="134" spans="1:20" ht="33">
      <c r="B134" s="160" t="s">
        <v>421</v>
      </c>
      <c r="C134" s="159" t="s">
        <v>422</v>
      </c>
      <c r="D134" s="12" t="s">
        <v>173</v>
      </c>
      <c r="E134" s="36" t="s">
        <v>423</v>
      </c>
      <c r="F134" s="8" t="s">
        <v>8</v>
      </c>
      <c r="G134" s="36"/>
      <c r="I134" s="36"/>
      <c r="J134" s="36"/>
      <c r="K134" s="36"/>
      <c r="L134" s="36"/>
      <c r="M134" s="160"/>
      <c r="N134" s="160"/>
      <c r="O134" s="160"/>
      <c r="P134" s="160"/>
      <c r="Q134" s="160"/>
      <c r="R134" s="160"/>
    </row>
    <row r="135" spans="1:20" ht="15.75">
      <c r="B135" s="36"/>
      <c r="D135" s="12" t="s">
        <v>173</v>
      </c>
      <c r="E135" s="43">
        <f>E133/E113</f>
        <v>260.86994563064053</v>
      </c>
      <c r="F135" s="8" t="s">
        <v>8</v>
      </c>
      <c r="G135" s="43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</row>
    <row r="136" spans="1:20" ht="15.75">
      <c r="B136" s="11" t="s">
        <v>424</v>
      </c>
      <c r="C136" s="83"/>
      <c r="D136" s="10"/>
      <c r="E136" s="84"/>
      <c r="F136" s="84"/>
      <c r="G136" s="84"/>
      <c r="H136" s="53"/>
      <c r="I136" s="85"/>
      <c r="M136" s="36"/>
      <c r="N136" s="36"/>
      <c r="O136" s="36"/>
      <c r="P136" s="36"/>
      <c r="Q136" s="36"/>
      <c r="R136" s="36"/>
      <c r="S136" s="36"/>
      <c r="T136" s="36"/>
    </row>
    <row r="137" spans="1:20" ht="15.75">
      <c r="B137" s="11" t="s">
        <v>425</v>
      </c>
      <c r="C137" s="83"/>
      <c r="D137" s="10"/>
      <c r="E137" s="84"/>
      <c r="F137" s="84"/>
      <c r="G137" s="84"/>
      <c r="H137" s="53"/>
      <c r="I137" s="85"/>
      <c r="M137" s="36"/>
      <c r="N137" s="36"/>
      <c r="O137" s="36"/>
      <c r="P137" s="36"/>
      <c r="Q137" s="36"/>
      <c r="R137" s="36"/>
      <c r="S137" s="36"/>
      <c r="T137" s="36"/>
    </row>
    <row r="138" spans="1:20" ht="15.75">
      <c r="B138" s="53" t="s">
        <v>426</v>
      </c>
      <c r="C138" s="83"/>
      <c r="D138" s="10"/>
      <c r="E138" s="84"/>
      <c r="F138" s="84"/>
      <c r="G138" s="84"/>
      <c r="H138" s="53"/>
      <c r="I138" s="85"/>
      <c r="M138" s="36"/>
      <c r="N138" s="36"/>
      <c r="O138" s="36"/>
      <c r="P138" s="36"/>
      <c r="Q138" s="36"/>
      <c r="R138" s="36"/>
      <c r="S138" s="36"/>
      <c r="T138" s="36"/>
    </row>
    <row r="139" spans="1:20" ht="33">
      <c r="B139" s="44" t="s">
        <v>427</v>
      </c>
      <c r="C139" s="44" t="s">
        <v>428</v>
      </c>
      <c r="D139" s="12" t="s">
        <v>173</v>
      </c>
      <c r="E139" s="36" t="s">
        <v>429</v>
      </c>
      <c r="F139" s="43" t="s">
        <v>174</v>
      </c>
      <c r="G139" s="36"/>
      <c r="L139" s="36"/>
      <c r="M139" s="36"/>
      <c r="N139" s="36"/>
      <c r="O139" s="36"/>
      <c r="P139" s="36"/>
      <c r="Q139" s="36"/>
      <c r="R139" s="36"/>
      <c r="S139" s="36"/>
    </row>
    <row r="140" spans="1:20" ht="18.75">
      <c r="B140" s="44"/>
      <c r="C140" s="44" t="s">
        <v>428</v>
      </c>
      <c r="D140" s="12" t="s">
        <v>173</v>
      </c>
      <c r="E140" s="51">
        <f>15*E36</f>
        <v>360</v>
      </c>
      <c r="F140" s="43" t="s">
        <v>174</v>
      </c>
      <c r="G140" s="51"/>
      <c r="L140" s="36"/>
      <c r="M140" s="36"/>
      <c r="N140" s="36"/>
      <c r="O140" s="36"/>
      <c r="P140" s="36"/>
      <c r="Q140" s="36"/>
      <c r="R140" s="36"/>
      <c r="S140" s="36"/>
    </row>
    <row r="141" spans="1:20" ht="65.25" thickBot="1">
      <c r="B141" s="44" t="s">
        <v>430</v>
      </c>
      <c r="C141" s="159" t="s">
        <v>431</v>
      </c>
      <c r="D141" s="12" t="s">
        <v>173</v>
      </c>
      <c r="E141" s="36">
        <f>((E179/E37)-1)*E42</f>
        <v>225</v>
      </c>
      <c r="F141" s="8" t="s">
        <v>174</v>
      </c>
      <c r="G141" s="45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432</v>
      </c>
      <c r="E142" s="159"/>
      <c r="G142" s="159"/>
      <c r="J142" s="160"/>
      <c r="K142" s="160"/>
      <c r="L142" s="160"/>
      <c r="N142"/>
      <c r="O142" s="87" t="s">
        <v>433</v>
      </c>
      <c r="P142" s="88"/>
      <c r="Q142" s="88"/>
      <c r="R142" s="88"/>
      <c r="S142" s="88"/>
      <c r="T142" s="89"/>
    </row>
    <row r="143" spans="1:20" ht="21" thickBot="1">
      <c r="B143" s="44" t="s">
        <v>434</v>
      </c>
      <c r="C143" s="159" t="s">
        <v>435</v>
      </c>
      <c r="D143" s="12" t="s">
        <v>173</v>
      </c>
      <c r="E143" s="43">
        <v>1</v>
      </c>
      <c r="G143" s="43"/>
      <c r="J143" s="160"/>
      <c r="K143" s="160"/>
      <c r="L143" s="160"/>
      <c r="O143" s="90" t="s">
        <v>436</v>
      </c>
      <c r="P143" s="91"/>
      <c r="Q143" s="91"/>
      <c r="R143" s="91"/>
      <c r="S143" s="91"/>
      <c r="T143" s="92"/>
    </row>
    <row r="144" spans="1:20" ht="15.75">
      <c r="B144" s="160" t="s">
        <v>437</v>
      </c>
      <c r="E144" s="159"/>
      <c r="G144" s="159"/>
      <c r="J144" s="160"/>
      <c r="K144" s="160"/>
      <c r="L144" s="160"/>
      <c r="O144" s="93" t="s">
        <v>438</v>
      </c>
      <c r="P144" s="94"/>
      <c r="Q144" s="95" t="s">
        <v>439</v>
      </c>
      <c r="R144" s="95" t="s">
        <v>440</v>
      </c>
      <c r="S144" s="96"/>
      <c r="T144" s="97" t="s">
        <v>441</v>
      </c>
    </row>
    <row r="145" spans="1:20" ht="16.5" thickBot="1">
      <c r="B145" s="8" t="s">
        <v>442</v>
      </c>
      <c r="C145" s="159" t="s">
        <v>443</v>
      </c>
      <c r="D145" s="12" t="s">
        <v>173</v>
      </c>
      <c r="E145" s="158" t="s">
        <v>444</v>
      </c>
      <c r="F145" s="43"/>
      <c r="G145" s="158"/>
      <c r="J145" s="98"/>
      <c r="K145" s="86"/>
      <c r="L145" s="86"/>
      <c r="O145" s="99">
        <f>IF(Q145&lt;&gt;2,($Q$146+(($P$145-1)*$E$44)),Q146)</f>
        <v>50</v>
      </c>
      <c r="P145" s="100">
        <f>INT(Q145/2)</f>
        <v>1</v>
      </c>
      <c r="Q145" s="48">
        <f>E180</f>
        <v>2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3" t="s">
        <v>445</v>
      </c>
      <c r="C146" s="159" t="s">
        <v>443</v>
      </c>
      <c r="D146" s="12" t="s">
        <v>173</v>
      </c>
      <c r="E146" s="103">
        <f>1.075-(E141/(200*E36))</f>
        <v>1.028125</v>
      </c>
      <c r="F146" s="43"/>
      <c r="G146" s="185" t="str">
        <f>IF(E146&gt;0.75,IF(E146&lt;1,"Ok","Not Ok"),"Not Ok ")</f>
        <v>Not Ok</v>
      </c>
      <c r="H146" s="185"/>
      <c r="L146" s="86"/>
      <c r="O146" s="104"/>
      <c r="P146" s="47" t="s">
        <v>446</v>
      </c>
      <c r="Q146" s="47">
        <f>IF(MOD(Q145,2)=0,$E$45*0.5,0)</f>
        <v>50</v>
      </c>
      <c r="R146" s="47">
        <f>IF(MOD(R145,2)=0,$E$42*0.5,0)</f>
        <v>37.5</v>
      </c>
      <c r="S146" s="47"/>
      <c r="T146" s="105"/>
    </row>
    <row r="147" spans="1:20" ht="15.75">
      <c r="B147" s="53"/>
      <c r="E147" s="158"/>
      <c r="F147" s="43"/>
      <c r="G147" s="158"/>
      <c r="J147" s="160"/>
      <c r="K147" s="160"/>
      <c r="L147" s="160"/>
      <c r="O147" s="106"/>
      <c r="P147" s="47" t="s">
        <v>447</v>
      </c>
      <c r="Q147" s="47">
        <f>2*R145*Q146^2</f>
        <v>20000</v>
      </c>
      <c r="R147" s="107">
        <f>2*Q145*R146^2</f>
        <v>5625</v>
      </c>
      <c r="S147" s="47"/>
      <c r="T147" s="108"/>
    </row>
    <row r="148" spans="1:20" ht="15.75">
      <c r="B148" s="8" t="s">
        <v>448</v>
      </c>
      <c r="C148" s="159" t="s">
        <v>449</v>
      </c>
      <c r="D148" s="12" t="s">
        <v>173</v>
      </c>
      <c r="E148" s="43">
        <f>IF(E141&gt;E140,E146,E143)</f>
        <v>1</v>
      </c>
      <c r="F148" s="43"/>
      <c r="G148" s="43"/>
      <c r="J148" s="160"/>
      <c r="K148" s="160"/>
      <c r="L148" s="160"/>
      <c r="O148" s="109">
        <f>$Q$145-2</f>
        <v>0</v>
      </c>
      <c r="P148" s="47"/>
      <c r="Q148" s="47">
        <f t="shared" ref="Q148:Q166" si="1">IF(O148&gt;0,R145*2*($E$44+Q146)^2,0)</f>
        <v>0</v>
      </c>
      <c r="R148" s="107">
        <f t="shared" ref="R148:R166" si="2">IF(S148&gt;0,$Q$145*2*(($E$42*S148+$R$146))^2,0)</f>
        <v>50625</v>
      </c>
      <c r="S148" s="47">
        <f>IF(R145&lt;&gt;2,IF(MOD(R145,2)=0,S145-1,S145),0)</f>
        <v>1</v>
      </c>
      <c r="T148" s="108"/>
    </row>
    <row r="149" spans="1:20" ht="33">
      <c r="B149" s="44" t="s">
        <v>450</v>
      </c>
      <c r="C149" s="44" t="s">
        <v>451</v>
      </c>
      <c r="D149" s="10" t="s">
        <v>173</v>
      </c>
      <c r="E149" s="36" t="s">
        <v>452</v>
      </c>
      <c r="F149" s="8" t="s">
        <v>8</v>
      </c>
      <c r="G149" s="36"/>
      <c r="J149" s="160"/>
      <c r="K149" s="160"/>
      <c r="L149" s="160"/>
      <c r="O149" s="106">
        <f>O148-2</f>
        <v>-2</v>
      </c>
      <c r="P149" s="47"/>
      <c r="Q149" s="47">
        <f t="shared" si="1"/>
        <v>0</v>
      </c>
      <c r="R149" s="107">
        <f t="shared" si="2"/>
        <v>0</v>
      </c>
      <c r="S149" s="47">
        <f>$S$148-1</f>
        <v>0</v>
      </c>
      <c r="T149" s="108"/>
    </row>
    <row r="150" spans="1:20" ht="15.75">
      <c r="B150" s="53"/>
      <c r="C150" s="83"/>
      <c r="D150" s="10" t="s">
        <v>173</v>
      </c>
      <c r="E150" s="43">
        <f>E148*E135</f>
        <v>260.86994563064053</v>
      </c>
      <c r="F150" s="8" t="s">
        <v>8</v>
      </c>
      <c r="G150" s="43"/>
      <c r="J150" s="160"/>
      <c r="K150" s="160"/>
      <c r="L150" s="160"/>
      <c r="O150" s="106">
        <f t="shared" ref="O150:O162" si="3">O149-2</f>
        <v>-4</v>
      </c>
      <c r="P150" s="47"/>
      <c r="Q150" s="47">
        <f t="shared" si="1"/>
        <v>0</v>
      </c>
      <c r="R150" s="107">
        <f t="shared" si="2"/>
        <v>0</v>
      </c>
      <c r="S150" s="47">
        <f>S149-1</f>
        <v>-1</v>
      </c>
      <c r="T150" s="108"/>
    </row>
    <row r="151" spans="1:20" ht="15.75">
      <c r="B151" s="53"/>
      <c r="D151" s="10"/>
      <c r="E151" s="84"/>
      <c r="F151" s="84"/>
      <c r="G151" s="84"/>
      <c r="H151" s="53"/>
      <c r="J151" s="160"/>
      <c r="K151" s="160"/>
      <c r="L151" s="160"/>
      <c r="O151" s="106">
        <f t="shared" si="3"/>
        <v>-6</v>
      </c>
      <c r="P151" s="47"/>
      <c r="Q151" s="47">
        <f t="shared" si="1"/>
        <v>0</v>
      </c>
      <c r="R151" s="107">
        <f t="shared" si="2"/>
        <v>0</v>
      </c>
      <c r="S151" s="47">
        <f t="shared" ref="S151:S166" si="4">S150-1</f>
        <v>-2</v>
      </c>
      <c r="T151" s="108"/>
    </row>
    <row r="152" spans="1:20" ht="15.75">
      <c r="A152" s="7" t="s">
        <v>453</v>
      </c>
      <c r="B152" s="11" t="s">
        <v>454</v>
      </c>
      <c r="C152" s="83"/>
      <c r="D152" s="10"/>
      <c r="E152" s="84"/>
      <c r="F152" s="84"/>
      <c r="G152" s="84"/>
      <c r="H152" s="53"/>
      <c r="I152" s="85"/>
      <c r="O152" s="106">
        <f t="shared" si="3"/>
        <v>-8</v>
      </c>
      <c r="P152" s="47"/>
      <c r="Q152" s="47">
        <f t="shared" si="1"/>
        <v>0</v>
      </c>
      <c r="R152" s="107">
        <f t="shared" si="2"/>
        <v>0</v>
      </c>
      <c r="S152" s="47">
        <f t="shared" si="4"/>
        <v>-3</v>
      </c>
      <c r="T152" s="108"/>
    </row>
    <row r="153" spans="1:20" ht="18.75">
      <c r="B153" s="110" t="s">
        <v>455</v>
      </c>
      <c r="C153" s="111" t="s">
        <v>456</v>
      </c>
      <c r="D153" s="10" t="s">
        <v>173</v>
      </c>
      <c r="E153" s="43" t="s">
        <v>457</v>
      </c>
      <c r="F153" s="43"/>
      <c r="G153" s="43"/>
      <c r="I153" s="43"/>
      <c r="J153" s="43"/>
      <c r="K153" s="43"/>
      <c r="L153" s="43"/>
      <c r="O153" s="106">
        <f t="shared" si="3"/>
        <v>-10</v>
      </c>
      <c r="P153" s="47"/>
      <c r="Q153" s="47">
        <f t="shared" si="1"/>
        <v>0</v>
      </c>
      <c r="R153" s="107">
        <f t="shared" si="2"/>
        <v>0</v>
      </c>
      <c r="S153" s="47">
        <f t="shared" si="4"/>
        <v>-4</v>
      </c>
      <c r="T153" s="108"/>
    </row>
    <row r="154" spans="1:20" ht="15.75">
      <c r="D154" s="10" t="s">
        <v>173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-12</v>
      </c>
      <c r="P154" s="47"/>
      <c r="Q154" s="47">
        <f t="shared" si="1"/>
        <v>0</v>
      </c>
      <c r="R154" s="107">
        <f t="shared" si="2"/>
        <v>0</v>
      </c>
      <c r="S154" s="47">
        <f t="shared" si="4"/>
        <v>-5</v>
      </c>
      <c r="T154" s="108"/>
    </row>
    <row r="155" spans="1:20" ht="33">
      <c r="B155" s="44" t="s">
        <v>458</v>
      </c>
      <c r="C155" s="159" t="s">
        <v>459</v>
      </c>
      <c r="D155" s="10" t="s">
        <v>173</v>
      </c>
      <c r="E155" s="51">
        <f>MIN((E66+E67),E5)</f>
        <v>13.2</v>
      </c>
      <c r="F155" s="43" t="s">
        <v>174</v>
      </c>
      <c r="G155" s="51"/>
      <c r="O155" s="106">
        <f t="shared" si="3"/>
        <v>-14</v>
      </c>
      <c r="P155" s="47"/>
      <c r="Q155" s="47">
        <f t="shared" si="1"/>
        <v>0</v>
      </c>
      <c r="R155" s="107">
        <f t="shared" si="2"/>
        <v>0</v>
      </c>
      <c r="S155" s="47">
        <f t="shared" si="4"/>
        <v>-6</v>
      </c>
      <c r="T155" s="108"/>
    </row>
    <row r="156" spans="1:20" ht="18.75">
      <c r="B156" s="8" t="s">
        <v>460</v>
      </c>
      <c r="C156" s="159" t="s">
        <v>461</v>
      </c>
      <c r="D156" s="10" t="s">
        <v>173</v>
      </c>
      <c r="E156" s="158" t="s">
        <v>462</v>
      </c>
      <c r="F156" s="43" t="s">
        <v>8</v>
      </c>
      <c r="G156" s="84"/>
      <c r="O156" s="106">
        <f t="shared" si="3"/>
        <v>-16</v>
      </c>
      <c r="P156" s="47"/>
      <c r="Q156" s="47">
        <f t="shared" si="1"/>
        <v>0</v>
      </c>
      <c r="R156" s="107">
        <f t="shared" si="2"/>
        <v>0</v>
      </c>
      <c r="S156" s="47">
        <f t="shared" si="4"/>
        <v>-7</v>
      </c>
      <c r="T156" s="108"/>
    </row>
    <row r="157" spans="1:20" ht="15.75">
      <c r="D157" s="12" t="s">
        <v>173</v>
      </c>
      <c r="E157" s="43">
        <f>((2.5*E154*E36*E155*MIN(E65,E11))/1000)</f>
        <v>248.76923076923077</v>
      </c>
      <c r="F157" s="43" t="s">
        <v>8</v>
      </c>
      <c r="G157" s="43"/>
      <c r="O157" s="106">
        <f t="shared" si="3"/>
        <v>-18</v>
      </c>
      <c r="P157" s="47"/>
      <c r="Q157" s="47">
        <f t="shared" si="1"/>
        <v>0</v>
      </c>
      <c r="R157" s="107">
        <f t="shared" si="2"/>
        <v>0</v>
      </c>
      <c r="S157" s="47">
        <f t="shared" si="4"/>
        <v>-8</v>
      </c>
      <c r="T157" s="108"/>
    </row>
    <row r="158" spans="1:20" ht="51.75">
      <c r="B158" s="44" t="s">
        <v>463</v>
      </c>
      <c r="C158" s="159" t="s">
        <v>464</v>
      </c>
      <c r="D158" s="12" t="s">
        <v>173</v>
      </c>
      <c r="E158" s="8" t="s">
        <v>465</v>
      </c>
      <c r="F158" s="85"/>
      <c r="G158" s="84"/>
      <c r="O158" s="106">
        <f t="shared" si="3"/>
        <v>-20</v>
      </c>
      <c r="P158" s="47"/>
      <c r="Q158" s="47">
        <f t="shared" si="1"/>
        <v>0</v>
      </c>
      <c r="R158" s="107">
        <f t="shared" si="2"/>
        <v>0</v>
      </c>
      <c r="S158" s="47">
        <f t="shared" si="4"/>
        <v>-9</v>
      </c>
      <c r="T158" s="108"/>
    </row>
    <row r="159" spans="1:20" ht="15.75">
      <c r="D159" s="12" t="s">
        <v>173</v>
      </c>
      <c r="E159" s="43">
        <f>E157/E113</f>
        <v>199.01538461538462</v>
      </c>
      <c r="F159" s="43" t="s">
        <v>8</v>
      </c>
      <c r="G159" s="43"/>
      <c r="O159" s="106">
        <f t="shared" si="3"/>
        <v>-22</v>
      </c>
      <c r="P159" s="47"/>
      <c r="Q159" s="47">
        <f t="shared" si="1"/>
        <v>0</v>
      </c>
      <c r="R159" s="107">
        <f t="shared" si="2"/>
        <v>0</v>
      </c>
      <c r="S159" s="47">
        <f t="shared" si="4"/>
        <v>-10</v>
      </c>
      <c r="T159" s="108"/>
    </row>
    <row r="160" spans="1:20" ht="32.25">
      <c r="B160" s="160" t="s">
        <v>466</v>
      </c>
      <c r="C160" s="83" t="s">
        <v>467</v>
      </c>
      <c r="D160" s="10" t="s">
        <v>173</v>
      </c>
      <c r="E160" s="85">
        <f>E159</f>
        <v>199.01538461538462</v>
      </c>
      <c r="F160" s="85" t="s">
        <v>8</v>
      </c>
      <c r="G160" s="85"/>
      <c r="O160" s="106">
        <f t="shared" si="3"/>
        <v>-24</v>
      </c>
      <c r="P160" s="47"/>
      <c r="Q160" s="47">
        <f t="shared" si="1"/>
        <v>0</v>
      </c>
      <c r="R160" s="107">
        <f t="shared" si="2"/>
        <v>0</v>
      </c>
      <c r="S160" s="47">
        <f t="shared" si="4"/>
        <v>-11</v>
      </c>
      <c r="T160" s="108"/>
    </row>
    <row r="161" spans="1:20" ht="15.75">
      <c r="E161" s="186"/>
      <c r="F161" s="186"/>
      <c r="G161" s="186"/>
      <c r="I161" s="43"/>
      <c r="O161" s="106">
        <f t="shared" si="3"/>
        <v>-26</v>
      </c>
      <c r="P161" s="47"/>
      <c r="Q161" s="47">
        <f t="shared" si="1"/>
        <v>0</v>
      </c>
      <c r="R161" s="107">
        <f t="shared" si="2"/>
        <v>0</v>
      </c>
      <c r="S161" s="47">
        <f t="shared" si="4"/>
        <v>-12</v>
      </c>
      <c r="T161" s="108"/>
    </row>
    <row r="162" spans="1:20" ht="15.75">
      <c r="A162" s="7" t="s">
        <v>468</v>
      </c>
      <c r="B162" s="113" t="s">
        <v>469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160"/>
      <c r="O162" s="106">
        <f t="shared" si="3"/>
        <v>-28</v>
      </c>
      <c r="P162" s="47"/>
      <c r="Q162" s="47">
        <f t="shared" si="1"/>
        <v>0</v>
      </c>
      <c r="R162" s="107">
        <f t="shared" si="2"/>
        <v>0</v>
      </c>
      <c r="S162" s="47">
        <f t="shared" si="4"/>
        <v>-13</v>
      </c>
      <c r="T162" s="108"/>
    </row>
    <row r="163" spans="1:20" ht="20.25">
      <c r="B163" s="36" t="s">
        <v>470</v>
      </c>
      <c r="C163" s="159" t="s">
        <v>471</v>
      </c>
      <c r="D163" s="10" t="s">
        <v>173</v>
      </c>
      <c r="E163" s="36" t="s">
        <v>665</v>
      </c>
      <c r="F163" s="36"/>
      <c r="G163" s="36"/>
      <c r="H163" s="36"/>
      <c r="I163" s="36"/>
      <c r="J163" s="36"/>
      <c r="K163" s="36"/>
      <c r="L163" s="36"/>
      <c r="M163" s="160"/>
      <c r="N163" s="160"/>
      <c r="O163" s="106"/>
      <c r="P163" s="47"/>
      <c r="Q163" s="47">
        <f t="shared" si="1"/>
        <v>0</v>
      </c>
      <c r="R163" s="107">
        <f t="shared" si="2"/>
        <v>0</v>
      </c>
      <c r="S163" s="47">
        <f t="shared" si="4"/>
        <v>-14</v>
      </c>
      <c r="T163" s="108"/>
    </row>
    <row r="164" spans="1:20" ht="15.75">
      <c r="B164" s="36"/>
      <c r="D164" s="10" t="s">
        <v>173</v>
      </c>
      <c r="E164" s="43">
        <f>SQRT((E166+E168)^2+(E170^2))</f>
        <v>955.45552561039847</v>
      </c>
      <c r="F164" s="36" t="s">
        <v>8</v>
      </c>
      <c r="G164" s="43"/>
      <c r="I164" s="36"/>
      <c r="J164" s="36"/>
      <c r="K164" s="36"/>
      <c r="L164" s="36"/>
      <c r="M164" s="160"/>
      <c r="N164" s="160"/>
      <c r="O164" s="106"/>
      <c r="P164" s="47"/>
      <c r="Q164" s="47">
        <f t="shared" si="1"/>
        <v>0</v>
      </c>
      <c r="R164" s="107">
        <f t="shared" si="2"/>
        <v>0</v>
      </c>
      <c r="S164" s="47">
        <f t="shared" si="4"/>
        <v>-15</v>
      </c>
      <c r="T164" s="108"/>
    </row>
    <row r="165" spans="1:20" ht="18.75">
      <c r="B165" s="36" t="s">
        <v>472</v>
      </c>
      <c r="C165" s="159" t="s">
        <v>473</v>
      </c>
      <c r="D165" s="10" t="s">
        <v>173</v>
      </c>
      <c r="E165" s="36" t="s">
        <v>474</v>
      </c>
      <c r="F165" s="36"/>
      <c r="G165" s="36"/>
      <c r="I165" s="36"/>
      <c r="J165" s="36"/>
      <c r="K165" s="36"/>
      <c r="L165" s="36"/>
      <c r="M165" s="160"/>
      <c r="N165" s="160"/>
      <c r="O165" s="106"/>
      <c r="P165" s="47"/>
      <c r="Q165" s="47">
        <f t="shared" si="1"/>
        <v>0</v>
      </c>
      <c r="R165" s="107">
        <f t="shared" si="2"/>
        <v>0</v>
      </c>
      <c r="S165" s="47">
        <f t="shared" si="4"/>
        <v>-16</v>
      </c>
      <c r="T165" s="108"/>
    </row>
    <row r="166" spans="1:20" ht="15.75">
      <c r="B166" s="113"/>
      <c r="D166" s="10" t="s">
        <v>173</v>
      </c>
      <c r="E166" s="43">
        <f>E26*((E5*E4)/E81)</f>
        <v>388.94929919999998</v>
      </c>
      <c r="F166" s="36" t="s">
        <v>8</v>
      </c>
      <c r="G166" s="43"/>
      <c r="I166" s="36"/>
      <c r="J166" s="36"/>
      <c r="K166" s="36"/>
      <c r="L166" s="36"/>
      <c r="M166" s="160"/>
      <c r="N166" s="160"/>
      <c r="O166" s="106"/>
      <c r="P166" s="47"/>
      <c r="Q166" s="47">
        <f t="shared" si="1"/>
        <v>0</v>
      </c>
      <c r="R166" s="107">
        <f t="shared" si="2"/>
        <v>0</v>
      </c>
      <c r="S166" s="47">
        <f t="shared" si="4"/>
        <v>-17</v>
      </c>
      <c r="T166" s="108"/>
    </row>
    <row r="167" spans="1:20" ht="18.75">
      <c r="B167" s="36" t="s">
        <v>475</v>
      </c>
      <c r="C167" s="159" t="s">
        <v>476</v>
      </c>
      <c r="D167" s="10" t="s">
        <v>173</v>
      </c>
      <c r="E167" s="8" t="s">
        <v>477</v>
      </c>
      <c r="I167" s="36"/>
      <c r="J167" s="36"/>
      <c r="K167" s="36"/>
      <c r="L167" s="36"/>
      <c r="M167" s="160"/>
      <c r="N167" s="160"/>
      <c r="O167" s="106"/>
      <c r="P167" s="47"/>
      <c r="Q167" s="47"/>
      <c r="R167" s="47"/>
      <c r="S167" s="47"/>
      <c r="T167" s="108"/>
    </row>
    <row r="168" spans="1:20" ht="15.75">
      <c r="B168" s="36"/>
      <c r="D168" s="10" t="s">
        <v>173</v>
      </c>
      <c r="E168" s="43">
        <f>E30/((E3-E5)/1000)</f>
        <v>545.87968780523693</v>
      </c>
      <c r="F168" s="36" t="s">
        <v>8</v>
      </c>
      <c r="G168" s="43"/>
      <c r="I168" s="36"/>
      <c r="J168" s="36"/>
      <c r="K168" s="36"/>
      <c r="L168" s="36"/>
      <c r="M168" s="160"/>
      <c r="N168" s="160"/>
      <c r="O168" s="106"/>
      <c r="P168" s="47"/>
      <c r="Q168" s="47"/>
      <c r="R168" s="47"/>
      <c r="S168" s="47"/>
      <c r="T168" s="108"/>
    </row>
    <row r="169" spans="1:20" ht="20.25">
      <c r="B169" s="36" t="s">
        <v>478</v>
      </c>
      <c r="C169" s="114" t="s">
        <v>479</v>
      </c>
      <c r="D169" s="115" t="s">
        <v>173</v>
      </c>
      <c r="E169" s="116" t="s">
        <v>480</v>
      </c>
      <c r="F169" s="36"/>
      <c r="G169" s="158"/>
      <c r="I169" s="36"/>
      <c r="J169" s="36"/>
      <c r="K169" s="36"/>
      <c r="L169" s="36"/>
      <c r="M169" s="160"/>
      <c r="N169" s="160"/>
      <c r="O169" s="106"/>
      <c r="P169" s="47"/>
      <c r="Q169" s="47">
        <f>IF(O169&gt;0,R164*2*($E$44+Q165)^2,0)</f>
        <v>0</v>
      </c>
      <c r="R169" s="47">
        <f>IF(S169&gt;0,$Q$145*2*(($E$42*S169+#REF!))^2,0)</f>
        <v>0</v>
      </c>
      <c r="S169" s="47">
        <f>S166-1</f>
        <v>-18</v>
      </c>
      <c r="T169" s="108"/>
    </row>
    <row r="170" spans="1:20" ht="18.75">
      <c r="B170" s="36"/>
      <c r="D170" s="10" t="s">
        <v>173</v>
      </c>
      <c r="E170" s="117">
        <f>E179*E29*1000*E172/E171</f>
        <v>197.45892351120827</v>
      </c>
      <c r="F170" s="36" t="s">
        <v>8</v>
      </c>
      <c r="G170" s="43"/>
      <c r="I170" s="36"/>
      <c r="J170" s="36"/>
      <c r="K170" s="36"/>
      <c r="L170" s="36" t="s">
        <v>481</v>
      </c>
      <c r="M170" s="160"/>
      <c r="N170" s="160"/>
      <c r="O170" s="118"/>
      <c r="P170" s="47"/>
      <c r="Q170" s="47">
        <f>IF(O170&gt;0,R165*2*($E$44+Q166)^2,0)</f>
        <v>0</v>
      </c>
      <c r="R170" s="47">
        <f>IF(S170&gt;0,$Q$145*2*(($E$42*S170+#REF!))^2,0)</f>
        <v>0</v>
      </c>
      <c r="S170" s="47">
        <f>S169-1</f>
        <v>-19</v>
      </c>
      <c r="T170" s="108"/>
    </row>
    <row r="171" spans="1:20" ht="18.75">
      <c r="B171" s="119"/>
      <c r="C171" s="120" t="s">
        <v>482</v>
      </c>
      <c r="D171" s="121" t="s">
        <v>173</v>
      </c>
      <c r="E171" s="122">
        <f>S184</f>
        <v>76250</v>
      </c>
      <c r="F171" s="119" t="s">
        <v>310</v>
      </c>
      <c r="G171" s="51"/>
      <c r="I171" s="36"/>
      <c r="J171" s="36"/>
      <c r="K171" s="36"/>
      <c r="L171" s="36">
        <f>37.5+75</f>
        <v>112.5</v>
      </c>
      <c r="M171" s="160"/>
      <c r="N171" s="160"/>
      <c r="O171" s="118"/>
      <c r="P171" s="47"/>
      <c r="Q171" s="47">
        <f>IF(O171&gt;0,R166*2*($E$44+Q169)^2,0)</f>
        <v>0</v>
      </c>
      <c r="R171" s="47">
        <f>IF(S171&gt;0,$Q$145*2*(($E$42*S171+#REF!))^2,0)</f>
        <v>0</v>
      </c>
      <c r="S171" s="47"/>
      <c r="T171" s="108"/>
    </row>
    <row r="172" spans="1:20" ht="15.75">
      <c r="B172" s="119"/>
      <c r="C172" s="120" t="s">
        <v>182</v>
      </c>
      <c r="D172" s="121" t="s">
        <v>173</v>
      </c>
      <c r="E172" s="117">
        <f>SQRT(((E173^2)+(((E181-1)*E42)/2)^2))</f>
        <v>123.11072252245131</v>
      </c>
      <c r="F172" s="8" t="s">
        <v>174</v>
      </c>
      <c r="G172" s="43"/>
      <c r="I172" s="36"/>
      <c r="J172" s="36"/>
      <c r="K172" s="36"/>
      <c r="L172" s="36">
        <f>4*(37.5^2+37.5^2)</f>
        <v>11250</v>
      </c>
      <c r="M172" s="160"/>
      <c r="N172" s="160"/>
      <c r="O172" s="123"/>
      <c r="P172" s="47"/>
      <c r="Q172" s="47">
        <f t="shared" ref="Q172:Q178" si="5">IF(O172&gt;0,R169*2*($E$44+Q170)^2,0)</f>
        <v>0</v>
      </c>
      <c r="R172" s="47">
        <f>IF(S172&gt;0,$Q$145*2*(($E$42*S172+#REF!))^2,0)</f>
        <v>0</v>
      </c>
      <c r="S172" s="47"/>
      <c r="T172" s="108"/>
    </row>
    <row r="173" spans="1:20" ht="15.75">
      <c r="B173" s="119" t="s">
        <v>483</v>
      </c>
      <c r="C173" s="120" t="s">
        <v>439</v>
      </c>
      <c r="D173" s="121" t="s">
        <v>173</v>
      </c>
      <c r="E173" s="122">
        <f>O145</f>
        <v>50</v>
      </c>
      <c r="F173" s="119" t="s">
        <v>174</v>
      </c>
      <c r="G173" s="51"/>
      <c r="I173" s="36"/>
      <c r="J173" s="36"/>
      <c r="K173" s="36"/>
      <c r="L173" s="36">
        <f>4*((112.5^2+112.5^2))</f>
        <v>101250</v>
      </c>
      <c r="M173" s="160"/>
      <c r="N173" s="160"/>
      <c r="O173" s="123"/>
      <c r="P173" s="47"/>
      <c r="Q173" s="47">
        <f t="shared" si="5"/>
        <v>0</v>
      </c>
      <c r="R173" s="47">
        <f>IF(S173&gt;0,$Q$145*2*(($E$42*S173+#REF!))^2,0)</f>
        <v>0</v>
      </c>
      <c r="S173" s="47"/>
      <c r="T173" s="108"/>
    </row>
    <row r="174" spans="1:20" ht="15.75">
      <c r="B174" s="119" t="s">
        <v>484</v>
      </c>
      <c r="C174" s="120" t="s">
        <v>440</v>
      </c>
      <c r="D174" s="121" t="s">
        <v>173</v>
      </c>
      <c r="E174" s="122">
        <f>T145</f>
        <v>112.5</v>
      </c>
      <c r="F174" s="119" t="s">
        <v>174</v>
      </c>
      <c r="G174" s="51"/>
      <c r="I174" s="36"/>
      <c r="J174" s="36"/>
      <c r="K174" s="36"/>
      <c r="L174" s="8">
        <f>4*(112.5^2+37.5^2)</f>
        <v>56250</v>
      </c>
      <c r="M174" s="160"/>
      <c r="N174" s="160"/>
      <c r="O174" s="118"/>
      <c r="P174" s="47"/>
      <c r="Q174" s="47">
        <f t="shared" si="5"/>
        <v>0</v>
      </c>
      <c r="R174" s="47">
        <f>IF(S174&gt;0,$Q$145*2*(($E$42*S174+#REF!))^2,0)</f>
        <v>0</v>
      </c>
      <c r="S174" s="47"/>
      <c r="T174" s="108"/>
    </row>
    <row r="175" spans="1:20" ht="33">
      <c r="B175" s="44" t="s">
        <v>485</v>
      </c>
      <c r="C175" s="159" t="s">
        <v>464</v>
      </c>
      <c r="D175" s="10" t="s">
        <v>173</v>
      </c>
      <c r="E175" s="43">
        <f>E160</f>
        <v>199.01538461538462</v>
      </c>
      <c r="F175" s="36" t="s">
        <v>8</v>
      </c>
      <c r="G175" s="43"/>
      <c r="I175" s="36"/>
      <c r="J175" s="36"/>
      <c r="K175" s="36"/>
      <c r="L175" s="8">
        <f>4*(112.5^2+37.5^2)</f>
        <v>56250</v>
      </c>
      <c r="M175" s="160"/>
      <c r="N175" s="160"/>
      <c r="O175" s="118"/>
      <c r="P175" s="47"/>
      <c r="Q175" s="47">
        <f t="shared" si="5"/>
        <v>0</v>
      </c>
      <c r="R175" s="47">
        <f>IF(S175&gt;0,$Q$145*2*(($E$42*S175+#REF!))^2,0)</f>
        <v>0</v>
      </c>
      <c r="S175" s="47"/>
      <c r="T175" s="108"/>
    </row>
    <row r="176" spans="1:20" ht="33">
      <c r="B176" s="44" t="s">
        <v>486</v>
      </c>
      <c r="C176" s="159" t="s">
        <v>451</v>
      </c>
      <c r="D176" s="10" t="s">
        <v>173</v>
      </c>
      <c r="E176" s="43">
        <f>E150</f>
        <v>260.86994563064053</v>
      </c>
      <c r="F176" s="36" t="s">
        <v>8</v>
      </c>
      <c r="G176" s="36"/>
      <c r="I176" s="36"/>
      <c r="J176" s="36"/>
      <c r="K176" s="36"/>
      <c r="L176" s="36">
        <f>L172+L173+L174+L175</f>
        <v>225000</v>
      </c>
      <c r="M176" s="160"/>
      <c r="N176" s="160"/>
      <c r="O176" s="118"/>
      <c r="P176" s="47"/>
      <c r="Q176" s="47">
        <f t="shared" si="5"/>
        <v>0</v>
      </c>
      <c r="R176" s="47">
        <f>IF(S176&gt;0,$Q$145*2*(($E$42*S176+#REF!))^2,0)</f>
        <v>0</v>
      </c>
      <c r="S176" s="47"/>
      <c r="T176" s="108"/>
    </row>
    <row r="177" spans="1:20" ht="18.75">
      <c r="B177" s="36" t="s">
        <v>487</v>
      </c>
      <c r="C177" s="159" t="s">
        <v>488</v>
      </c>
      <c r="D177" s="10" t="s">
        <v>173</v>
      </c>
      <c r="E177" s="36" t="s">
        <v>489</v>
      </c>
      <c r="F177" s="36"/>
      <c r="G177" s="36"/>
      <c r="I177" s="36"/>
      <c r="J177" s="36"/>
      <c r="K177" s="36"/>
      <c r="L177" s="36"/>
      <c r="M177" s="36"/>
      <c r="N177" s="160"/>
      <c r="O177" s="106"/>
      <c r="P177" s="47"/>
      <c r="Q177" s="47">
        <f t="shared" si="5"/>
        <v>0</v>
      </c>
      <c r="R177" s="47">
        <f>IF(S177&gt;0,$Q$145*2*(($E$42*S177+#REF!))^2,0)</f>
        <v>0</v>
      </c>
      <c r="S177" s="47"/>
      <c r="T177" s="108"/>
    </row>
    <row r="178" spans="1:20" ht="15.75">
      <c r="B178" s="12"/>
      <c r="D178" s="10" t="s">
        <v>173</v>
      </c>
      <c r="E178" s="43">
        <f>E164/MIN(E175,E176)</f>
        <v>4.8009128915179264</v>
      </c>
      <c r="F178" s="159" t="s">
        <v>229</v>
      </c>
      <c r="G178" s="43"/>
      <c r="J178" s="86"/>
      <c r="K178" s="86"/>
      <c r="L178" s="86"/>
      <c r="M178" s="160"/>
      <c r="N178" s="160"/>
      <c r="O178" s="106"/>
      <c r="P178" s="47"/>
      <c r="Q178" s="47">
        <f t="shared" si="5"/>
        <v>0</v>
      </c>
      <c r="R178" s="47">
        <f>IF(S178&gt;0,$Q$145*2*(($E$42*S178+#REF!))^2,0)</f>
        <v>0</v>
      </c>
      <c r="S178" s="47"/>
      <c r="T178" s="108"/>
    </row>
    <row r="179" spans="1:20" ht="17.25">
      <c r="B179" s="45" t="s">
        <v>490</v>
      </c>
      <c r="C179" s="83" t="s">
        <v>491</v>
      </c>
      <c r="D179" s="10" t="s">
        <v>173</v>
      </c>
      <c r="E179" s="124">
        <v>8</v>
      </c>
      <c r="F179" s="83" t="s">
        <v>229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7"/>
      <c r="Q179" s="47">
        <f>IF(O179&gt;0,R177*2*($E$44+Q178)^2,0)</f>
        <v>0</v>
      </c>
      <c r="R179" s="47">
        <f>IF(S179&gt;0,$Q$145*2*(($E$42*S179+#REF!))^2,0)</f>
        <v>0</v>
      </c>
      <c r="S179" s="47"/>
      <c r="T179" s="108"/>
    </row>
    <row r="180" spans="1:20" ht="17.25">
      <c r="B180" s="83" t="s">
        <v>227</v>
      </c>
      <c r="C180" s="83" t="s">
        <v>492</v>
      </c>
      <c r="D180" s="10" t="s">
        <v>173</v>
      </c>
      <c r="E180" s="124">
        <f>E37</f>
        <v>2</v>
      </c>
      <c r="F180" s="83" t="s">
        <v>229</v>
      </c>
      <c r="G180" s="126" t="s">
        <v>493</v>
      </c>
      <c r="I180" s="127"/>
      <c r="J180" s="127"/>
      <c r="K180" s="127"/>
      <c r="L180" s="127"/>
      <c r="M180" s="160"/>
      <c r="N180" s="160"/>
      <c r="O180" s="106"/>
      <c r="P180" s="47"/>
      <c r="Q180" s="47">
        <f>IF(O180&gt;0,R178*2*($E$44+#REF!)^2,0)</f>
        <v>0</v>
      </c>
      <c r="R180" s="47">
        <f>IF(S180&gt;0,$Q$145*2*(($E$42*S180+#REF!))^2,0)</f>
        <v>0</v>
      </c>
      <c r="S180" s="47"/>
      <c r="T180" s="108"/>
    </row>
    <row r="181" spans="1:20" ht="17.25">
      <c r="B181" s="83" t="s">
        <v>494</v>
      </c>
      <c r="C181" s="83" t="s">
        <v>495</v>
      </c>
      <c r="D181" s="10" t="s">
        <v>173</v>
      </c>
      <c r="E181" s="128">
        <f>E179/E180</f>
        <v>4</v>
      </c>
      <c r="F181" s="83" t="s">
        <v>229</v>
      </c>
      <c r="G181" s="129"/>
      <c r="I181" s="127"/>
      <c r="J181" s="127"/>
      <c r="K181" s="127"/>
      <c r="L181" s="127"/>
      <c r="M181" s="160"/>
      <c r="N181" s="160"/>
      <c r="O181" s="106"/>
      <c r="P181" s="47"/>
      <c r="Q181" s="47">
        <f>IF(O181&gt;0,#REF!*2*($E$44+Q179)^2,0)</f>
        <v>0</v>
      </c>
      <c r="R181" s="47">
        <f>IF(S181&gt;0,$Q$145*2*(($E$42*S181+#REF!))^2,0)</f>
        <v>0</v>
      </c>
      <c r="S181" s="47"/>
      <c r="T181" s="108"/>
    </row>
    <row r="182" spans="1:20" ht="17.25">
      <c r="B182" s="83" t="s">
        <v>496</v>
      </c>
      <c r="C182" s="83" t="s">
        <v>497</v>
      </c>
      <c r="D182" s="10" t="s">
        <v>173</v>
      </c>
      <c r="E182" s="130">
        <f>+((E181-1)*E44+1*E46)*2+E45</f>
        <v>650</v>
      </c>
      <c r="F182" s="83" t="s">
        <v>174</v>
      </c>
      <c r="G182" s="131"/>
      <c r="I182" s="131"/>
      <c r="J182" s="131"/>
      <c r="L182" s="131"/>
      <c r="M182" s="160"/>
      <c r="N182" s="160"/>
      <c r="O182" s="106"/>
      <c r="P182" s="47"/>
      <c r="Q182" s="47">
        <f>IF(O182&gt;0,R179*2*($E$44+Q180)^2,0)</f>
        <v>0</v>
      </c>
      <c r="R182" s="47">
        <f>IF(S182&gt;0,$Q$145*2*(($E$42*S182+#REF!))^2,0)</f>
        <v>0</v>
      </c>
      <c r="S182" s="47"/>
      <c r="T182" s="108"/>
    </row>
    <row r="183" spans="1:20" ht="15.75">
      <c r="B183" s="45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7"/>
      <c r="Q183" s="47">
        <f>IF(O183&gt;0,R180*2*($E$44+Q181)^2,0)</f>
        <v>0</v>
      </c>
      <c r="R183" s="47">
        <f>IF(S183&gt;0,$Q$145*2*(($E$42*S183+#REF!))^2,0)</f>
        <v>0</v>
      </c>
      <c r="S183" s="47"/>
      <c r="T183" s="108"/>
    </row>
    <row r="184" spans="1:20" ht="16.5" thickBot="1">
      <c r="A184" s="7" t="s">
        <v>498</v>
      </c>
      <c r="B184" s="11" t="s">
        <v>499</v>
      </c>
      <c r="O184" s="132"/>
      <c r="P184" s="133" t="s">
        <v>500</v>
      </c>
      <c r="Q184" s="133">
        <f>SUM(Q147:Q183)</f>
        <v>20000</v>
      </c>
      <c r="R184" s="133">
        <f>SUM(R147:R183)</f>
        <v>56250</v>
      </c>
      <c r="S184" s="134">
        <f>Q184+R184</f>
        <v>76250</v>
      </c>
      <c r="T184" s="135"/>
    </row>
    <row r="185" spans="1:20" ht="15.75">
      <c r="A185" s="7" t="s">
        <v>416</v>
      </c>
      <c r="B185" s="11" t="s">
        <v>417</v>
      </c>
    </row>
    <row r="186" spans="1:20" ht="48.75">
      <c r="B186" s="44" t="s">
        <v>501</v>
      </c>
      <c r="C186" s="159" t="s">
        <v>502</v>
      </c>
      <c r="D186" s="12" t="s">
        <v>173</v>
      </c>
      <c r="E186" s="43" t="s">
        <v>503</v>
      </c>
      <c r="F186" s="36"/>
      <c r="G186" s="36"/>
      <c r="I186" s="36"/>
      <c r="J186" s="36"/>
      <c r="K186" s="36"/>
      <c r="L186" s="36"/>
      <c r="M186" s="36"/>
      <c r="N186" s="160"/>
      <c r="O186" s="160"/>
    </row>
    <row r="187" spans="1:20" ht="15.75">
      <c r="B187" s="36"/>
      <c r="D187" s="12" t="s">
        <v>173</v>
      </c>
      <c r="E187" s="43">
        <f>((E53/SQRT(3))*((E54*E127)+(E55*E126)))/1000</f>
        <v>326.08743203830068</v>
      </c>
      <c r="F187" s="8" t="s">
        <v>8</v>
      </c>
      <c r="G187" s="43"/>
      <c r="I187" s="36"/>
      <c r="J187" s="36"/>
      <c r="K187" s="36"/>
      <c r="L187" s="36"/>
      <c r="M187" s="160"/>
      <c r="N187" s="160"/>
      <c r="O187" s="160"/>
    </row>
    <row r="188" spans="1:20" ht="33">
      <c r="B188" s="160" t="s">
        <v>504</v>
      </c>
      <c r="C188" s="159" t="s">
        <v>505</v>
      </c>
      <c r="D188" s="12" t="s">
        <v>173</v>
      </c>
      <c r="E188" s="36" t="s">
        <v>506</v>
      </c>
      <c r="F188" s="8" t="s">
        <v>8</v>
      </c>
      <c r="G188" s="36"/>
      <c r="I188" s="36"/>
      <c r="J188" s="36"/>
      <c r="K188" s="36"/>
      <c r="L188" s="36"/>
      <c r="M188" s="160"/>
      <c r="N188" s="160"/>
      <c r="O188" s="160"/>
    </row>
    <row r="189" spans="1:20" ht="15.75">
      <c r="B189" s="36"/>
      <c r="D189" s="12" t="s">
        <v>173</v>
      </c>
      <c r="E189" s="43">
        <f>E187/E113</f>
        <v>260.86994563064053</v>
      </c>
      <c r="F189" s="8" t="s">
        <v>8</v>
      </c>
      <c r="G189" s="43"/>
      <c r="I189" s="36"/>
      <c r="J189" s="36"/>
      <c r="K189" s="36"/>
      <c r="L189" s="36"/>
      <c r="M189" s="160"/>
      <c r="N189" s="160"/>
      <c r="O189" s="160"/>
    </row>
    <row r="190" spans="1:20" ht="15.75">
      <c r="B190" s="11" t="s">
        <v>507</v>
      </c>
      <c r="C190" s="83"/>
      <c r="D190" s="10"/>
      <c r="E190" s="84"/>
      <c r="F190" s="84"/>
      <c r="G190" s="84"/>
      <c r="H190" s="53"/>
      <c r="I190" s="85"/>
    </row>
    <row r="191" spans="1:20" ht="15.75">
      <c r="B191" s="11" t="s">
        <v>508</v>
      </c>
      <c r="C191" s="83"/>
      <c r="D191" s="10"/>
      <c r="E191" s="84"/>
      <c r="F191" s="84"/>
      <c r="G191" s="84"/>
      <c r="H191" s="53"/>
      <c r="I191" s="85"/>
    </row>
    <row r="192" spans="1:20" ht="15.75">
      <c r="B192" s="53" t="s">
        <v>509</v>
      </c>
      <c r="C192" s="83"/>
      <c r="D192" s="10"/>
      <c r="E192" s="84"/>
      <c r="F192" s="84"/>
      <c r="G192" s="84"/>
      <c r="H192" s="53"/>
      <c r="I192" s="85"/>
    </row>
    <row r="193" spans="1:12" ht="33">
      <c r="B193" s="44" t="s">
        <v>427</v>
      </c>
      <c r="C193" s="44" t="s">
        <v>510</v>
      </c>
      <c r="D193" s="12" t="s">
        <v>173</v>
      </c>
      <c r="E193" s="36" t="s">
        <v>511</v>
      </c>
      <c r="F193" s="43" t="s">
        <v>174</v>
      </c>
    </row>
    <row r="194" spans="1:12" ht="15.75">
      <c r="B194" s="44"/>
      <c r="C194" s="44"/>
      <c r="D194" s="12" t="s">
        <v>173</v>
      </c>
      <c r="E194" s="51">
        <f>15*E51</f>
        <v>360</v>
      </c>
      <c r="F194" s="43" t="s">
        <v>174</v>
      </c>
    </row>
    <row r="195" spans="1:12" ht="64.5">
      <c r="B195" s="44" t="s">
        <v>430</v>
      </c>
      <c r="C195" s="159" t="s">
        <v>512</v>
      </c>
      <c r="D195" s="12" t="s">
        <v>173</v>
      </c>
      <c r="E195" s="36">
        <f>((E227/E52)-1)*E57</f>
        <v>124.99999999999999</v>
      </c>
      <c r="F195" s="8" t="s">
        <v>174</v>
      </c>
      <c r="G195" s="45" t="str">
        <f>IF(E195&lt;E194,"Condition 1","Condition 2")</f>
        <v>Condition 1</v>
      </c>
      <c r="J195" s="45"/>
      <c r="K195" s="45"/>
      <c r="L195" s="45"/>
    </row>
    <row r="196" spans="1:12" ht="15.75">
      <c r="B196" s="160" t="s">
        <v>432</v>
      </c>
      <c r="E196" s="159"/>
      <c r="J196" s="160"/>
      <c r="K196" s="160"/>
      <c r="L196" s="160"/>
    </row>
    <row r="197" spans="1:12" ht="18.75">
      <c r="B197" s="44" t="s">
        <v>434</v>
      </c>
      <c r="C197" s="159" t="s">
        <v>513</v>
      </c>
      <c r="D197" s="12" t="s">
        <v>173</v>
      </c>
      <c r="E197" s="43">
        <v>1</v>
      </c>
      <c r="J197" s="160"/>
      <c r="K197" s="160"/>
      <c r="L197" s="160"/>
    </row>
    <row r="198" spans="1:12" ht="15.75">
      <c r="B198" s="160" t="s">
        <v>437</v>
      </c>
      <c r="E198" s="159"/>
      <c r="J198" s="160"/>
      <c r="K198" s="160"/>
      <c r="L198" s="160"/>
    </row>
    <row r="199" spans="1:12" ht="15.75">
      <c r="B199" s="8" t="s">
        <v>442</v>
      </c>
      <c r="C199" s="159" t="s">
        <v>443</v>
      </c>
      <c r="D199" s="12" t="s">
        <v>173</v>
      </c>
      <c r="E199" s="158" t="s">
        <v>514</v>
      </c>
      <c r="F199" s="43"/>
      <c r="J199" s="98"/>
      <c r="K199" s="86"/>
      <c r="L199" s="86"/>
    </row>
    <row r="200" spans="1:12" ht="15.75">
      <c r="B200" s="53" t="s">
        <v>445</v>
      </c>
      <c r="C200" s="159" t="s">
        <v>443</v>
      </c>
      <c r="D200" s="12" t="s">
        <v>173</v>
      </c>
      <c r="E200" s="43">
        <f>1.075-(E195/(200*E51))</f>
        <v>1.0489583333333332</v>
      </c>
      <c r="F200" s="43"/>
      <c r="J200" s="185" t="str">
        <f>IF(E200&gt;0.75,IF(E200&lt;1,"Ok","Not Ok"),"Not Ok ")</f>
        <v>Not Ok</v>
      </c>
      <c r="K200" s="185"/>
      <c r="L200" s="185"/>
    </row>
    <row r="201" spans="1:12" ht="15.75">
      <c r="B201" s="53"/>
      <c r="E201" s="158"/>
      <c r="F201" s="43"/>
      <c r="J201" s="160"/>
      <c r="K201" s="160"/>
      <c r="L201" s="160"/>
    </row>
    <row r="202" spans="1:12" ht="15.75">
      <c r="B202" s="8" t="s">
        <v>448</v>
      </c>
      <c r="D202" s="12" t="s">
        <v>173</v>
      </c>
      <c r="E202" s="43">
        <f>IF(E195&gt;E194,E200,E197)</f>
        <v>1</v>
      </c>
      <c r="F202" s="43"/>
      <c r="J202" s="160"/>
      <c r="K202" s="160"/>
      <c r="L202" s="160"/>
    </row>
    <row r="203" spans="1:12" ht="32.25">
      <c r="B203" s="160" t="s">
        <v>515</v>
      </c>
      <c r="C203" s="83" t="s">
        <v>516</v>
      </c>
      <c r="D203" s="10" t="s">
        <v>173</v>
      </c>
      <c r="E203" s="85" t="s">
        <v>517</v>
      </c>
      <c r="F203" s="53" t="s">
        <v>8</v>
      </c>
      <c r="J203" s="160"/>
      <c r="K203" s="160"/>
      <c r="L203" s="160"/>
    </row>
    <row r="204" spans="1:12" ht="15.75">
      <c r="B204" s="53"/>
      <c r="C204" s="83"/>
      <c r="D204" s="10" t="s">
        <v>173</v>
      </c>
      <c r="E204" s="85">
        <f>E202*E189</f>
        <v>260.86994563064053</v>
      </c>
      <c r="F204" s="53" t="s">
        <v>8</v>
      </c>
      <c r="J204" s="160"/>
      <c r="K204" s="160"/>
      <c r="L204" s="160"/>
    </row>
    <row r="205" spans="1:12" ht="15.75">
      <c r="B205" s="53"/>
      <c r="D205" s="10"/>
      <c r="E205" s="84"/>
      <c r="F205" s="84"/>
      <c r="G205" s="84"/>
      <c r="H205" s="53"/>
      <c r="J205" s="160"/>
      <c r="K205" s="160"/>
      <c r="L205" s="160"/>
    </row>
    <row r="206" spans="1:12" ht="15.75">
      <c r="A206" s="7" t="s">
        <v>453</v>
      </c>
      <c r="B206" s="11" t="s">
        <v>518</v>
      </c>
      <c r="C206" s="83"/>
      <c r="D206" s="10"/>
      <c r="E206" s="84"/>
      <c r="F206" s="84"/>
      <c r="G206" s="84"/>
      <c r="H206" s="85"/>
    </row>
    <row r="207" spans="1:12" ht="18.75">
      <c r="B207" s="110" t="s">
        <v>519</v>
      </c>
      <c r="C207" s="111" t="s">
        <v>520</v>
      </c>
      <c r="D207" s="10" t="s">
        <v>173</v>
      </c>
      <c r="E207" s="43" t="s">
        <v>521</v>
      </c>
      <c r="F207" s="43"/>
      <c r="G207" s="43"/>
      <c r="I207" s="43"/>
      <c r="J207" s="43"/>
      <c r="K207" s="43"/>
      <c r="L207" s="43"/>
    </row>
    <row r="208" spans="1:12" ht="15.75">
      <c r="C208" s="111"/>
      <c r="D208" s="10" t="s">
        <v>173</v>
      </c>
      <c r="E208" s="43">
        <f>MIN((E58/(3*E124)),(E57/(3*E124))-0.25,(E53/E73),1)</f>
        <v>0.64102564102564108</v>
      </c>
      <c r="F208" s="53"/>
      <c r="G208" s="43"/>
      <c r="I208" s="85"/>
    </row>
    <row r="209" spans="1:24" ht="48.75">
      <c r="B209" s="44" t="s">
        <v>522</v>
      </c>
      <c r="C209" s="159" t="s">
        <v>523</v>
      </c>
      <c r="D209" s="10" t="s">
        <v>173</v>
      </c>
      <c r="E209" s="51">
        <f>MIN((E74*2),E6)</f>
        <v>9.6</v>
      </c>
      <c r="F209" s="43" t="s">
        <v>174</v>
      </c>
      <c r="G209" s="51"/>
    </row>
    <row r="210" spans="1:24" ht="18.75">
      <c r="B210" s="8" t="s">
        <v>460</v>
      </c>
      <c r="C210" s="159" t="s">
        <v>524</v>
      </c>
      <c r="D210" s="10" t="s">
        <v>173</v>
      </c>
      <c r="E210" s="158" t="s">
        <v>525</v>
      </c>
      <c r="F210" s="53"/>
      <c r="G210" s="84"/>
      <c r="I210" s="43"/>
    </row>
    <row r="211" spans="1:24" ht="15.75">
      <c r="D211" s="12" t="s">
        <v>173</v>
      </c>
      <c r="E211" s="43">
        <f>((2.5*E208*E51*E209*E73)/1000)</f>
        <v>180.92307692307693</v>
      </c>
      <c r="F211" s="43" t="s">
        <v>8</v>
      </c>
      <c r="G211" s="43"/>
    </row>
    <row r="212" spans="1:24" ht="51.75">
      <c r="B212" s="44" t="s">
        <v>526</v>
      </c>
      <c r="C212" s="159" t="s">
        <v>527</v>
      </c>
      <c r="D212" s="12" t="s">
        <v>173</v>
      </c>
      <c r="E212" s="8" t="s">
        <v>528</v>
      </c>
      <c r="F212" s="85"/>
      <c r="G212" s="84"/>
    </row>
    <row r="213" spans="1:24" ht="15.75">
      <c r="D213" s="12" t="s">
        <v>173</v>
      </c>
      <c r="E213" s="43">
        <f>E211/E113</f>
        <v>144.73846153846154</v>
      </c>
      <c r="F213" s="43" t="s">
        <v>8</v>
      </c>
      <c r="G213" s="43"/>
    </row>
    <row r="214" spans="1:24" ht="32.25">
      <c r="B214" s="160" t="s">
        <v>529</v>
      </c>
      <c r="C214" s="83" t="s">
        <v>530</v>
      </c>
      <c r="D214" s="10" t="s">
        <v>173</v>
      </c>
      <c r="E214" s="85">
        <f>E213</f>
        <v>144.73846153846154</v>
      </c>
      <c r="F214" s="85" t="s">
        <v>8</v>
      </c>
      <c r="G214" s="85"/>
    </row>
    <row r="215" spans="1:24" ht="15.75">
      <c r="E215" s="186"/>
      <c r="F215" s="186"/>
      <c r="G215" s="186"/>
      <c r="I215" s="43"/>
    </row>
    <row r="216" spans="1:24" ht="15.75">
      <c r="A216" s="7" t="s">
        <v>468</v>
      </c>
      <c r="B216" s="113" t="s">
        <v>531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160"/>
      <c r="O216" s="160"/>
    </row>
    <row r="217" spans="1:24" ht="20.25">
      <c r="B217" s="36" t="s">
        <v>532</v>
      </c>
      <c r="C217" s="159" t="s">
        <v>533</v>
      </c>
      <c r="D217" s="10" t="s">
        <v>173</v>
      </c>
      <c r="E217" s="36" t="s">
        <v>534</v>
      </c>
      <c r="F217" s="36"/>
      <c r="G217" s="36"/>
      <c r="H217" s="36"/>
      <c r="I217" s="36"/>
      <c r="J217" s="36"/>
      <c r="K217" s="36"/>
      <c r="L217" s="36"/>
      <c r="M217" s="36"/>
      <c r="N217" s="160"/>
      <c r="O217" s="160"/>
      <c r="V217" s="36"/>
      <c r="W217" s="36"/>
      <c r="X217" s="36"/>
    </row>
    <row r="218" spans="1:24" ht="15.75">
      <c r="B218" s="36"/>
      <c r="D218" s="10" t="s">
        <v>173</v>
      </c>
      <c r="E218" s="43">
        <f>SQRT((E220^2)+(E222^2))</f>
        <v>745.5960709495024</v>
      </c>
      <c r="F218" s="36" t="s">
        <v>8</v>
      </c>
      <c r="G218" s="43"/>
      <c r="I218" s="36"/>
      <c r="J218" s="36"/>
      <c r="K218" s="36"/>
      <c r="L218" s="36"/>
      <c r="M218" s="160"/>
      <c r="N218" s="160"/>
      <c r="O218" s="160"/>
      <c r="V218" s="36"/>
      <c r="W218" s="36"/>
      <c r="X218" s="36"/>
    </row>
    <row r="219" spans="1:24" ht="18.75">
      <c r="B219" s="36" t="s">
        <v>535</v>
      </c>
      <c r="C219" s="159" t="s">
        <v>536</v>
      </c>
      <c r="D219" s="10" t="s">
        <v>173</v>
      </c>
      <c r="E219" s="36" t="s">
        <v>537</v>
      </c>
      <c r="F219" s="36"/>
      <c r="G219" s="36"/>
      <c r="I219" s="36"/>
      <c r="J219" s="36"/>
      <c r="K219" s="36"/>
      <c r="L219" s="36"/>
      <c r="M219" s="36"/>
      <c r="N219" s="160"/>
      <c r="O219" s="160"/>
      <c r="V219" s="36"/>
      <c r="W219" s="36"/>
      <c r="X219" s="36"/>
    </row>
    <row r="220" spans="1:24" ht="15.75">
      <c r="B220" s="113"/>
      <c r="D220" s="10" t="s">
        <v>173</v>
      </c>
      <c r="E220" s="43">
        <f>(((E3-E5-E5)*E6)/E81)*E26</f>
        <v>679.95002879999981</v>
      </c>
      <c r="F220" s="36" t="s">
        <v>8</v>
      </c>
      <c r="I220" s="36"/>
      <c r="J220" s="36"/>
      <c r="K220" s="36"/>
      <c r="L220" s="36"/>
      <c r="M220" s="160"/>
      <c r="N220" s="36"/>
      <c r="O220" s="36"/>
      <c r="P220" s="36"/>
      <c r="Q220" s="83"/>
      <c r="R220" s="83"/>
      <c r="S220" s="36"/>
      <c r="T220" s="36"/>
      <c r="U220" s="36"/>
      <c r="V220" s="36"/>
      <c r="W220" s="36"/>
      <c r="X220" s="36"/>
    </row>
    <row r="221" spans="1:24" ht="18.75">
      <c r="B221" s="36" t="s">
        <v>538</v>
      </c>
      <c r="C221" s="159" t="s">
        <v>539</v>
      </c>
      <c r="D221" s="10" t="s">
        <v>173</v>
      </c>
      <c r="E221" s="8" t="s">
        <v>540</v>
      </c>
      <c r="I221" s="36"/>
      <c r="J221" s="36"/>
      <c r="K221" s="103"/>
      <c r="L221" s="36"/>
      <c r="M221" s="160"/>
      <c r="N221" s="160"/>
      <c r="O221" s="160"/>
      <c r="P221" s="8" t="s">
        <v>541</v>
      </c>
      <c r="Q221" s="8">
        <v>1</v>
      </c>
      <c r="R221" s="83"/>
      <c r="S221" s="36"/>
      <c r="T221" s="36"/>
      <c r="U221" s="36"/>
      <c r="V221" s="36"/>
      <c r="W221" s="36"/>
      <c r="X221" s="36"/>
    </row>
    <row r="222" spans="1:24" ht="15.75">
      <c r="B222" s="36"/>
      <c r="D222" s="10" t="s">
        <v>173</v>
      </c>
      <c r="E222" s="43">
        <f>E32</f>
        <v>305.91086831006004</v>
      </c>
      <c r="F222" s="36" t="s">
        <v>8</v>
      </c>
      <c r="G222" s="36"/>
      <c r="I222" s="36"/>
      <c r="J222" s="36"/>
      <c r="K222" s="39"/>
      <c r="L222" s="36"/>
      <c r="M222" s="160"/>
      <c r="N222" s="160"/>
      <c r="O222" s="160"/>
      <c r="P222" s="8" t="s">
        <v>542</v>
      </c>
      <c r="Q222" s="8">
        <v>0.7</v>
      </c>
      <c r="R222" s="83"/>
      <c r="S222" s="36"/>
      <c r="T222" s="36"/>
      <c r="U222" s="36"/>
      <c r="V222" s="36"/>
      <c r="W222" s="36"/>
      <c r="X222" s="36"/>
    </row>
    <row r="223" spans="1:24" ht="33">
      <c r="B223" s="44" t="s">
        <v>543</v>
      </c>
      <c r="C223" s="159" t="s">
        <v>544</v>
      </c>
      <c r="D223" s="10" t="s">
        <v>173</v>
      </c>
      <c r="E223" s="43">
        <f>E204</f>
        <v>260.86994563064053</v>
      </c>
      <c r="F223" s="36" t="s">
        <v>8</v>
      </c>
      <c r="G223" s="36"/>
      <c r="I223" s="36"/>
      <c r="J223" s="36"/>
      <c r="K223" s="36"/>
      <c r="L223" s="36"/>
      <c r="M223" s="160"/>
      <c r="N223" s="160"/>
      <c r="O223" s="160"/>
      <c r="P223" s="8" t="s">
        <v>545</v>
      </c>
      <c r="Q223" s="8">
        <v>0.7</v>
      </c>
      <c r="R223" s="83"/>
      <c r="S223" s="36"/>
      <c r="T223" s="36"/>
      <c r="U223" s="36"/>
      <c r="V223" s="36"/>
      <c r="W223" s="36"/>
      <c r="X223" s="36"/>
    </row>
    <row r="224" spans="1:24" ht="33">
      <c r="B224" s="44" t="s">
        <v>546</v>
      </c>
      <c r="C224" s="159" t="s">
        <v>527</v>
      </c>
      <c r="D224" s="10" t="s">
        <v>173</v>
      </c>
      <c r="E224" s="43">
        <f>E214</f>
        <v>144.73846153846154</v>
      </c>
      <c r="F224" s="36" t="s">
        <v>8</v>
      </c>
      <c r="G224" s="43"/>
      <c r="I224" s="36"/>
      <c r="J224" s="36"/>
      <c r="K224" s="36"/>
      <c r="L224" s="36"/>
      <c r="M224" s="160"/>
      <c r="N224" s="160"/>
      <c r="O224" s="160"/>
      <c r="P224" s="8" t="s">
        <v>547</v>
      </c>
      <c r="Q224" s="8">
        <v>0.5</v>
      </c>
      <c r="R224" s="83"/>
      <c r="S224" s="36"/>
      <c r="T224" s="36"/>
      <c r="U224" s="36"/>
      <c r="V224" s="36"/>
      <c r="W224" s="36"/>
      <c r="X224" s="36"/>
    </row>
    <row r="225" spans="1:27" ht="18.75">
      <c r="B225" s="36" t="s">
        <v>487</v>
      </c>
      <c r="C225" s="159" t="s">
        <v>488</v>
      </c>
      <c r="D225" s="10" t="s">
        <v>173</v>
      </c>
      <c r="E225" s="36" t="s">
        <v>548</v>
      </c>
      <c r="F225" s="36"/>
      <c r="G225" s="36"/>
      <c r="I225" s="36"/>
      <c r="J225" s="36"/>
      <c r="K225" s="36"/>
      <c r="L225" s="36"/>
      <c r="M225" s="36"/>
      <c r="N225" s="160"/>
      <c r="O225" s="160"/>
      <c r="P225" s="83"/>
      <c r="Q225" s="83"/>
      <c r="R225" s="83"/>
      <c r="S225" s="83"/>
      <c r="T225" s="36"/>
      <c r="U225" s="36"/>
      <c r="V225" s="36"/>
      <c r="W225" s="36"/>
      <c r="X225" s="36"/>
    </row>
    <row r="226" spans="1:27" ht="15.75">
      <c r="B226" s="12"/>
      <c r="D226" s="10" t="s">
        <v>173</v>
      </c>
      <c r="E226" s="43">
        <f>E218/(MIN(E224,E223))</f>
        <v>5.1513333983543426</v>
      </c>
      <c r="F226" s="159" t="s">
        <v>229</v>
      </c>
      <c r="G226" s="43"/>
      <c r="J226" s="45"/>
      <c r="K226" s="45"/>
      <c r="L226" s="45"/>
      <c r="M226" s="160"/>
      <c r="N226" s="160"/>
      <c r="O226" s="160"/>
      <c r="P226" s="83"/>
      <c r="Q226" s="83"/>
      <c r="R226" s="83"/>
      <c r="S226" s="36"/>
      <c r="T226" s="36"/>
      <c r="U226" s="36"/>
      <c r="V226" s="36"/>
      <c r="W226" s="36"/>
      <c r="X226" s="36"/>
    </row>
    <row r="227" spans="1:27" ht="17.25">
      <c r="B227" s="45" t="s">
        <v>549</v>
      </c>
      <c r="C227" s="83" t="s">
        <v>550</v>
      </c>
      <c r="D227" s="10" t="s">
        <v>173</v>
      </c>
      <c r="E227" s="124">
        <v>8</v>
      </c>
      <c r="F227" s="83" t="s">
        <v>229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36"/>
      <c r="T227" s="36"/>
      <c r="U227" s="36"/>
      <c r="V227" s="36"/>
      <c r="W227" s="36"/>
      <c r="X227" s="36"/>
    </row>
    <row r="228" spans="1:27" ht="17.25">
      <c r="B228" s="83" t="s">
        <v>227</v>
      </c>
      <c r="C228" s="83" t="s">
        <v>492</v>
      </c>
      <c r="D228" s="10" t="s">
        <v>173</v>
      </c>
      <c r="E228" s="124">
        <v>2</v>
      </c>
      <c r="F228" s="83" t="s">
        <v>229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5"/>
      <c r="S228" s="36"/>
      <c r="T228" s="36"/>
      <c r="U228" s="36"/>
      <c r="V228" s="36"/>
      <c r="W228" s="36"/>
    </row>
    <row r="229" spans="1:27" ht="17.25">
      <c r="B229" s="83" t="s">
        <v>494</v>
      </c>
      <c r="C229" s="83" t="s">
        <v>495</v>
      </c>
      <c r="D229" s="10" t="s">
        <v>173</v>
      </c>
      <c r="E229" s="128">
        <f>E227/E228</f>
        <v>4</v>
      </c>
      <c r="F229" s="83" t="s">
        <v>229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8"/>
      <c r="T229" s="12"/>
      <c r="U229" s="36"/>
      <c r="V229" s="36"/>
      <c r="W229" s="36"/>
    </row>
    <row r="230" spans="1:27" ht="17.25">
      <c r="B230" s="83" t="s">
        <v>551</v>
      </c>
      <c r="C230" s="83" t="s">
        <v>552</v>
      </c>
      <c r="D230" s="10" t="s">
        <v>173</v>
      </c>
      <c r="E230" s="138">
        <f>2*E58+(E228-1)*E61*2+E61</f>
        <v>400</v>
      </c>
      <c r="F230" s="83" t="s">
        <v>174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36"/>
      <c r="T230" s="36"/>
      <c r="U230" s="36"/>
      <c r="V230" s="36"/>
      <c r="W230" s="140"/>
      <c r="Z230" s="39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36"/>
      <c r="T231" s="36"/>
      <c r="U231" s="36"/>
      <c r="V231" s="36"/>
      <c r="W231" s="103"/>
      <c r="AA231" s="39"/>
    </row>
    <row r="232" spans="1:27" ht="15.75">
      <c r="A232" s="141" t="s">
        <v>553</v>
      </c>
      <c r="B232" s="113" t="s">
        <v>554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36"/>
      <c r="U232" s="36"/>
      <c r="V232" s="36"/>
      <c r="W232" s="36"/>
      <c r="X232" s="36"/>
    </row>
    <row r="233" spans="1:27" ht="15.75">
      <c r="B233" s="113" t="s">
        <v>555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36"/>
      <c r="U233" s="36"/>
      <c r="V233" s="36"/>
      <c r="W233" s="36"/>
      <c r="X233" s="36"/>
    </row>
    <row r="234" spans="1:27" ht="20.25">
      <c r="B234" s="36" t="s">
        <v>556</v>
      </c>
      <c r="C234" s="159" t="s">
        <v>557</v>
      </c>
      <c r="D234" s="10" t="s">
        <v>173</v>
      </c>
      <c r="E234" s="51">
        <f>((E68*E66)+(2*E69*E67))</f>
        <v>3040</v>
      </c>
      <c r="F234" s="8" t="s">
        <v>407</v>
      </c>
      <c r="G234" s="51">
        <f>((E68*E66)+(2*E69*E67))-(E181*E118*E66+E181*E118*E67)</f>
        <v>1376</v>
      </c>
      <c r="I234" s="10"/>
      <c r="J234" s="10"/>
      <c r="K234" s="10"/>
      <c r="L234"/>
      <c r="M234"/>
      <c r="N234" s="160"/>
      <c r="O234" s="160"/>
      <c r="P234" s="45"/>
      <c r="Q234" s="45"/>
      <c r="R234" s="45"/>
      <c r="S234" s="36"/>
      <c r="T234" s="36"/>
      <c r="U234" s="36"/>
      <c r="V234" s="36"/>
      <c r="W234" s="36"/>
      <c r="X234" s="36"/>
    </row>
    <row r="235" spans="1:27" ht="20.25">
      <c r="B235" s="36" t="s">
        <v>558</v>
      </c>
      <c r="C235" s="159" t="s">
        <v>559</v>
      </c>
      <c r="D235" s="12" t="s">
        <v>173</v>
      </c>
      <c r="E235" s="51">
        <f>+E4*E5</f>
        <v>2756.16</v>
      </c>
      <c r="F235" s="8" t="s">
        <v>407</v>
      </c>
      <c r="G235" s="51">
        <f>+E4*E5-(E181*E36*E5)</f>
        <v>1488.96</v>
      </c>
      <c r="K235" s="143"/>
      <c r="L235"/>
      <c r="M235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7" ht="15.75">
      <c r="B236" s="45" t="s">
        <v>560</v>
      </c>
      <c r="C236" s="83"/>
      <c r="D236" s="10" t="s">
        <v>173</v>
      </c>
      <c r="E236" s="84">
        <f>E235/E234</f>
        <v>0.90663157894736834</v>
      </c>
      <c r="F236" s="125" t="str">
        <f>IF(E234&gt;=E235,"&lt;1,Satisfied","&gt;1,Unsatisfied")</f>
        <v>&lt;1,Satisfied</v>
      </c>
      <c r="G236" s="84" t="s">
        <v>561</v>
      </c>
      <c r="K236" s="10"/>
      <c r="L236"/>
      <c r="M236"/>
      <c r="N236" s="160"/>
      <c r="O236" s="160"/>
      <c r="P236" s="83"/>
      <c r="Q236" s="83"/>
      <c r="R236" s="83"/>
      <c r="S236" s="83"/>
      <c r="T236" s="36"/>
      <c r="U236" s="36"/>
      <c r="V236" s="36"/>
      <c r="W236" s="36"/>
      <c r="X236" s="36"/>
    </row>
    <row r="237" spans="1:27" ht="15.75">
      <c r="B237" s="45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36"/>
      <c r="U237" s="36"/>
      <c r="V237" s="36"/>
      <c r="W237" s="36"/>
      <c r="X237" s="36"/>
    </row>
    <row r="238" spans="1:27" ht="15.75">
      <c r="A238" s="7" t="s">
        <v>562</v>
      </c>
      <c r="B238" s="113" t="s">
        <v>563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36"/>
      <c r="U238" s="36"/>
      <c r="V238" s="36"/>
      <c r="W238" s="36"/>
      <c r="X238" s="36"/>
    </row>
    <row r="239" spans="1:27" ht="15.75">
      <c r="B239" s="45" t="s">
        <v>564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36"/>
      <c r="U239" s="36"/>
      <c r="V239" s="36"/>
      <c r="W239" s="36"/>
      <c r="X239" s="36"/>
    </row>
    <row r="240" spans="1:27" ht="15.75">
      <c r="B240" s="45" t="s">
        <v>565</v>
      </c>
      <c r="C240" s="83"/>
      <c r="D240" s="45"/>
      <c r="E240" s="45"/>
      <c r="F240" s="45"/>
      <c r="G240" s="45"/>
      <c r="H240" s="45"/>
      <c r="I240" s="45"/>
      <c r="J240" s="45"/>
      <c r="K240" s="45"/>
      <c r="L240"/>
      <c r="M240"/>
      <c r="N240" s="160"/>
      <c r="O240" s="160"/>
      <c r="P240" s="83"/>
      <c r="Q240" s="83"/>
      <c r="R240" s="83"/>
      <c r="S240" s="83"/>
      <c r="T240" s="36"/>
      <c r="U240" s="36"/>
      <c r="V240" s="36"/>
      <c r="W240" s="36"/>
      <c r="X240" s="36"/>
    </row>
    <row r="241" spans="1:24" ht="17.25">
      <c r="B241" s="45" t="s">
        <v>566</v>
      </c>
      <c r="C241" s="83"/>
      <c r="D241" s="45"/>
      <c r="E241" s="45"/>
      <c r="F241" s="45"/>
      <c r="G241" s="45"/>
      <c r="H241" s="45"/>
      <c r="I241" s="45"/>
      <c r="J241" s="45"/>
      <c r="K241" s="45"/>
      <c r="L241"/>
      <c r="M241"/>
      <c r="N241" s="160"/>
      <c r="O241" s="160"/>
      <c r="P241" s="83"/>
      <c r="Q241" s="83"/>
      <c r="R241" s="83"/>
      <c r="S241" s="83"/>
      <c r="T241" s="36"/>
      <c r="U241" s="36"/>
      <c r="V241" s="36"/>
      <c r="W241" s="36"/>
      <c r="X241" s="36"/>
    </row>
    <row r="242" spans="1:24" ht="18.75">
      <c r="B242" s="8" t="s">
        <v>567</v>
      </c>
      <c r="C242" s="159" t="s">
        <v>471</v>
      </c>
      <c r="D242" s="10" t="s">
        <v>173</v>
      </c>
      <c r="E242" s="144">
        <f>E164/2</f>
        <v>477.72776280519923</v>
      </c>
      <c r="F242" s="36" t="s">
        <v>8</v>
      </c>
      <c r="G242" s="43" t="s">
        <v>666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36"/>
      <c r="T242" s="36"/>
      <c r="U242" s="36"/>
      <c r="V242" s="36"/>
      <c r="W242" s="36"/>
      <c r="X242" s="36"/>
    </row>
    <row r="243" spans="1:24" ht="33">
      <c r="B243" s="44" t="s">
        <v>568</v>
      </c>
      <c r="C243" s="159" t="s">
        <v>569</v>
      </c>
      <c r="D243" s="10" t="s">
        <v>173</v>
      </c>
      <c r="E243" s="145">
        <f>(((E181-1)*E42)+E43)*MIN(E66,E67)</f>
        <v>2200</v>
      </c>
      <c r="F243" s="36" t="s">
        <v>407</v>
      </c>
      <c r="G243" s="36"/>
      <c r="I243" s="36"/>
      <c r="J243" s="36"/>
      <c r="K243" s="12"/>
      <c r="L243" s="12">
        <f>(((((E179/E37)-1)*E42)+E43)*E66)+((((((E179/E37)-1)*E42)+E43)*E67)*2)</f>
        <v>6600</v>
      </c>
      <c r="M243" s="160"/>
      <c r="N243" s="160"/>
      <c r="O243" s="160"/>
      <c r="P243" s="83"/>
      <c r="Q243" s="83"/>
      <c r="R243" s="83"/>
      <c r="S243" s="36"/>
      <c r="T243" s="36"/>
      <c r="U243" s="36"/>
      <c r="V243" s="36"/>
      <c r="W243" s="36"/>
      <c r="X243" s="36"/>
    </row>
    <row r="244" spans="1:24" ht="33">
      <c r="B244" s="44" t="s">
        <v>570</v>
      </c>
      <c r="C244" s="159" t="s">
        <v>571</v>
      </c>
      <c r="D244" s="10" t="s">
        <v>173</v>
      </c>
      <c r="E244" s="145">
        <f>(((E181-1)*E42)+2*E43-((E181-0.5)*E118))*MIN(E66,E67)</f>
        <v>1872</v>
      </c>
      <c r="F244" s="159" t="s">
        <v>407</v>
      </c>
      <c r="G244" s="36"/>
      <c r="I244" s="12"/>
      <c r="J244" s="12"/>
      <c r="K244" s="12"/>
      <c r="L244" s="12">
        <f>((((((E179/E37)-1)*E42)+E43)-(((E179/E37)-0.5)*E118))*E66)+((((((((E179/E37)-1)*E42)+E43))-(((E179/E37)-0.5)*E118))*2)*E67)</f>
        <v>4416</v>
      </c>
      <c r="M244" s="160"/>
      <c r="N244" s="160"/>
      <c r="O244" s="160"/>
      <c r="P244" s="83"/>
      <c r="Q244" s="83"/>
      <c r="R244" s="83"/>
      <c r="S244" s="36"/>
      <c r="T244" s="36"/>
      <c r="U244" s="36"/>
      <c r="V244" s="36"/>
      <c r="W244" s="36"/>
      <c r="X244" s="36"/>
    </row>
    <row r="245" spans="1:24" ht="48.75">
      <c r="B245" s="44" t="s">
        <v>572</v>
      </c>
      <c r="C245" s="159" t="s">
        <v>573</v>
      </c>
      <c r="D245" s="10" t="s">
        <v>173</v>
      </c>
      <c r="E245" s="146">
        <f>E42*MIN(E66,E67)</f>
        <v>600</v>
      </c>
      <c r="F245" s="159" t="s">
        <v>407</v>
      </c>
      <c r="G245" s="36"/>
      <c r="I245" s="12"/>
      <c r="J245" s="12"/>
      <c r="K245" s="12"/>
      <c r="L245" s="12">
        <f>IF(E37=6,((E45+4*E44)*E66)+(E44*E67*2),((E45)*E66)+(E44*E67*2))</f>
        <v>2000</v>
      </c>
      <c r="M245" s="160"/>
      <c r="N245" s="160"/>
      <c r="O245" s="160"/>
      <c r="P245" s="83"/>
      <c r="Q245" s="83"/>
      <c r="R245" s="83"/>
      <c r="S245" s="36"/>
      <c r="T245" s="36"/>
      <c r="U245" s="36"/>
      <c r="V245" s="36"/>
      <c r="W245" s="36"/>
      <c r="X245" s="36"/>
    </row>
    <row r="246" spans="1:24" ht="48.75">
      <c r="B246" s="44" t="s">
        <v>574</v>
      </c>
      <c r="C246" s="159" t="s">
        <v>575</v>
      </c>
      <c r="D246" s="10" t="s">
        <v>173</v>
      </c>
      <c r="E246" s="147">
        <f>(E42-E118)*MIN(E66,E67)</f>
        <v>392</v>
      </c>
      <c r="F246" s="159" t="s">
        <v>407</v>
      </c>
      <c r="G246" s="51"/>
      <c r="I246" s="12"/>
      <c r="J246" s="12"/>
      <c r="K246" s="12"/>
      <c r="L246" s="12">
        <f>IF(E37=6,((E45+4*E44-3*E118)*E66)+(E44*E67*2-2*E118*E67),((E45)*E66)-E118*E66+(E46*E67*2)-E118*E67)</f>
        <v>1184</v>
      </c>
      <c r="M246" s="160"/>
      <c r="N246" s="160"/>
      <c r="O246" s="160"/>
      <c r="P246" s="83"/>
      <c r="Q246" s="83"/>
      <c r="R246" s="83"/>
      <c r="S246" s="36"/>
      <c r="T246" s="36"/>
      <c r="U246" s="36"/>
      <c r="V246" s="36"/>
      <c r="W246" s="36"/>
      <c r="X246" s="36"/>
    </row>
    <row r="247" spans="1:24" ht="18.75">
      <c r="B247" s="36"/>
      <c r="C247" s="111" t="s">
        <v>576</v>
      </c>
      <c r="D247" s="12" t="s">
        <v>173</v>
      </c>
      <c r="E247" s="36" t="s">
        <v>577</v>
      </c>
      <c r="F247" s="36"/>
      <c r="G247" s="36"/>
      <c r="I247" s="36"/>
      <c r="J247" s="36"/>
      <c r="K247" s="36"/>
      <c r="L247" s="36"/>
      <c r="M247" s="12"/>
      <c r="N247" s="160"/>
      <c r="O247" s="160"/>
      <c r="P247" s="83"/>
      <c r="Q247" s="83"/>
      <c r="R247" s="83"/>
      <c r="S247" s="83"/>
      <c r="T247" s="36"/>
      <c r="U247" s="36"/>
      <c r="V247" s="36"/>
      <c r="W247" s="36"/>
      <c r="X247" s="36"/>
    </row>
    <row r="248" spans="1:24" ht="15.75">
      <c r="B248" s="12"/>
      <c r="D248" s="10" t="s">
        <v>173</v>
      </c>
      <c r="E248" s="43">
        <f>((E243*E64/(SQRT(3)*E110))+((0.9*E246*E65)/E111))/1000</f>
        <v>542.4427884327381</v>
      </c>
      <c r="F248" s="36" t="s">
        <v>8</v>
      </c>
      <c r="G248" s="43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36"/>
      <c r="T248" s="36"/>
      <c r="U248" s="36"/>
      <c r="V248" s="36"/>
      <c r="W248" s="36"/>
      <c r="X248" s="36"/>
    </row>
    <row r="249" spans="1:24" ht="18.75">
      <c r="B249" s="12"/>
      <c r="C249" s="111" t="s">
        <v>578</v>
      </c>
      <c r="D249" s="12" t="s">
        <v>173</v>
      </c>
      <c r="E249" s="36" t="s">
        <v>579</v>
      </c>
      <c r="F249" s="36"/>
      <c r="G249" s="36"/>
      <c r="I249" s="36"/>
      <c r="J249" s="36"/>
      <c r="K249" s="36"/>
      <c r="L249" s="36"/>
      <c r="M249" s="12"/>
      <c r="N249" s="160"/>
      <c r="O249" s="160"/>
      <c r="P249" s="83"/>
      <c r="Q249" s="83"/>
      <c r="R249" s="83"/>
      <c r="S249" s="83"/>
      <c r="T249" s="36"/>
      <c r="U249" s="36"/>
      <c r="V249" s="36"/>
      <c r="W249" s="36"/>
      <c r="X249" s="36"/>
    </row>
    <row r="250" spans="1:24" ht="15.75">
      <c r="B250" s="12"/>
      <c r="D250" s="10" t="s">
        <v>173</v>
      </c>
      <c r="E250" s="43">
        <f>((0.9*E244*E65/(SQRT(3)*E111))+(E245*E64/E110))/1000</f>
        <v>572.21522645311802</v>
      </c>
      <c r="F250" s="36" t="s">
        <v>8</v>
      </c>
      <c r="G250" s="43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36"/>
      <c r="T250" s="36"/>
      <c r="U250" s="36"/>
      <c r="V250" s="36"/>
      <c r="W250" s="36"/>
      <c r="X250" s="36"/>
    </row>
    <row r="251" spans="1:24" ht="17.25">
      <c r="B251" s="83" t="s">
        <v>580</v>
      </c>
      <c r="C251" s="160" t="s">
        <v>581</v>
      </c>
      <c r="D251" s="10" t="s">
        <v>173</v>
      </c>
      <c r="E251" s="45" t="s">
        <v>667</v>
      </c>
      <c r="F251" s="45"/>
      <c r="G251" s="45" t="s">
        <v>582</v>
      </c>
      <c r="I251" s="45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36"/>
      <c r="U251" s="36"/>
      <c r="V251" s="36"/>
      <c r="W251" s="36"/>
      <c r="X251" s="36"/>
    </row>
    <row r="252" spans="1:24" ht="15.75">
      <c r="B252" s="12"/>
      <c r="C252" s="83"/>
      <c r="D252" s="10" t="s">
        <v>173</v>
      </c>
      <c r="E252" s="85">
        <f>E248</f>
        <v>542.4427884327381</v>
      </c>
      <c r="F252" s="45" t="s">
        <v>8</v>
      </c>
      <c r="G252" s="125" t="str">
        <f>IF(E252&gt;E242,"Safe in Block shear","Unsafe in Block shear")</f>
        <v>Safe in Block shear</v>
      </c>
      <c r="J252" s="45"/>
      <c r="K252" s="45"/>
      <c r="L252" s="45"/>
      <c r="M252" s="160"/>
      <c r="N252" s="160"/>
      <c r="O252" s="160"/>
      <c r="P252" s="83"/>
      <c r="Q252" s="83"/>
      <c r="R252" s="83"/>
      <c r="S252" s="36"/>
      <c r="T252" s="36"/>
      <c r="U252" s="36"/>
      <c r="V252" s="36"/>
      <c r="W252" s="36"/>
      <c r="X252" s="36"/>
    </row>
    <row r="253" spans="1:24" ht="15.75">
      <c r="B253" s="45" t="s">
        <v>560</v>
      </c>
      <c r="C253" s="83"/>
      <c r="D253" s="10" t="s">
        <v>173</v>
      </c>
      <c r="E253" s="148">
        <f>E242/E252</f>
        <v>0.8806970485965574</v>
      </c>
      <c r="F253" s="84"/>
      <c r="G253" s="125" t="str">
        <f>IF(E252&gt;E242,"&lt;1,Satisfied","&gt;1,Unsatisfied")</f>
        <v>&lt;1,Satisfied</v>
      </c>
      <c r="K253" s="45"/>
      <c r="L253" s="45"/>
      <c r="M253" s="127"/>
      <c r="N253" s="160"/>
      <c r="O253" s="160"/>
      <c r="P253" s="83"/>
      <c r="Q253" s="83"/>
      <c r="R253" s="83"/>
      <c r="S253" s="83"/>
      <c r="T253" s="36"/>
      <c r="U253" s="36"/>
      <c r="V253" s="36"/>
      <c r="W253" s="36"/>
      <c r="X253" s="36"/>
    </row>
    <row r="254" spans="1:24" ht="15.75">
      <c r="B254" s="45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36"/>
      <c r="U254" s="36"/>
      <c r="V254" s="36"/>
      <c r="W254" s="36"/>
      <c r="X254" s="36"/>
    </row>
    <row r="255" spans="1:24" ht="15.75">
      <c r="A255" s="7" t="s">
        <v>7</v>
      </c>
      <c r="B255" s="113" t="s">
        <v>583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36"/>
      <c r="U255" s="36"/>
      <c r="V255" s="36"/>
      <c r="W255" s="36"/>
      <c r="X255" s="36"/>
    </row>
    <row r="256" spans="1:24" ht="15.75">
      <c r="B256" s="113" t="s">
        <v>584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36"/>
      <c r="U256" s="36"/>
      <c r="V256" s="36"/>
      <c r="W256" s="36"/>
      <c r="X256" s="36"/>
    </row>
    <row r="257" spans="1:24" ht="20.25">
      <c r="B257" s="36" t="s">
        <v>585</v>
      </c>
      <c r="C257" s="159" t="s">
        <v>586</v>
      </c>
      <c r="D257" s="10" t="s">
        <v>173</v>
      </c>
      <c r="E257" s="149">
        <f>(2*E74*E75)</f>
        <v>3200</v>
      </c>
      <c r="F257" s="12" t="s">
        <v>407</v>
      </c>
      <c r="G257" s="149"/>
      <c r="I257" s="10"/>
      <c r="J257" s="10"/>
      <c r="K257" s="10"/>
      <c r="M257"/>
      <c r="N257" s="160"/>
      <c r="O257" s="160"/>
      <c r="P257" s="45"/>
      <c r="Q257" s="45"/>
      <c r="R257" s="45"/>
      <c r="S257" s="36"/>
      <c r="T257" s="36"/>
      <c r="U257" s="36"/>
      <c r="V257" s="36"/>
      <c r="W257" s="36"/>
      <c r="X257" s="36"/>
    </row>
    <row r="258" spans="1:24" ht="20.25">
      <c r="B258" s="36" t="s">
        <v>587</v>
      </c>
      <c r="C258" s="159" t="s">
        <v>588</v>
      </c>
      <c r="D258" s="10" t="s">
        <v>173</v>
      </c>
      <c r="E258" s="149">
        <f>(E81-(2*E235))</f>
        <v>4818.24</v>
      </c>
      <c r="F258" s="12" t="s">
        <v>407</v>
      </c>
      <c r="G258" s="150"/>
      <c r="I258" s="45"/>
      <c r="J258" s="45"/>
      <c r="K258" s="45"/>
      <c r="L258" s="45"/>
      <c r="M258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5.75">
      <c r="B259" s="45" t="s">
        <v>589</v>
      </c>
      <c r="C259" s="83"/>
      <c r="D259" s="10" t="s">
        <v>173</v>
      </c>
      <c r="E259" s="84">
        <f>E258/E257</f>
        <v>1.5057</v>
      </c>
      <c r="F259" s="125" t="str">
        <f>IF(E257&gt;E258,"&lt;1,Satisfied","&gt;1,Unsatisfied")</f>
        <v>&gt;1,Unsatisfied</v>
      </c>
      <c r="G259" s="84"/>
      <c r="K259" s="45"/>
      <c r="L259" s="45"/>
      <c r="M259"/>
      <c r="N259" s="160"/>
      <c r="O259" s="160"/>
      <c r="P259" s="83"/>
      <c r="Q259" s="83"/>
      <c r="R259" s="83"/>
      <c r="S259" s="83"/>
      <c r="T259" s="36"/>
      <c r="U259" s="36"/>
      <c r="V259" s="36"/>
      <c r="W259" s="36"/>
      <c r="X259" s="36"/>
    </row>
    <row r="260" spans="1:24" ht="15.75">
      <c r="B260" s="45"/>
      <c r="C260" s="83"/>
      <c r="D260" s="10"/>
      <c r="E260" s="84"/>
      <c r="F260"/>
      <c r="G260" s="84"/>
      <c r="K260" s="45"/>
      <c r="L260" s="45"/>
      <c r="M260"/>
      <c r="N260" s="160"/>
      <c r="O260" s="160"/>
      <c r="P260" s="83"/>
      <c r="Q260" s="83"/>
      <c r="R260" s="83"/>
      <c r="S260" s="83"/>
      <c r="T260" s="36"/>
      <c r="U260" s="36"/>
      <c r="V260" s="36"/>
      <c r="W260" s="36"/>
      <c r="X260" s="36"/>
    </row>
    <row r="261" spans="1:24" ht="15.75">
      <c r="A261" s="7" t="s">
        <v>590</v>
      </c>
      <c r="B261" s="113" t="s">
        <v>591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36"/>
      <c r="U261" s="36"/>
      <c r="V261" s="36"/>
      <c r="W261" s="36"/>
      <c r="X261" s="36"/>
    </row>
    <row r="262" spans="1:24" ht="15.75">
      <c r="B262" s="45" t="s">
        <v>564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36"/>
      <c r="U262" s="36"/>
      <c r="V262" s="36"/>
      <c r="W262" s="36"/>
      <c r="X262" s="36"/>
    </row>
    <row r="263" spans="1:24" ht="15.75">
      <c r="B263" s="45" t="s">
        <v>565</v>
      </c>
      <c r="C263" s="83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160"/>
      <c r="O263" s="160"/>
      <c r="P263" s="83"/>
      <c r="Q263" s="83"/>
      <c r="R263" s="83"/>
      <c r="S263" s="83"/>
      <c r="T263" s="36"/>
      <c r="U263" s="36"/>
      <c r="V263" s="36"/>
      <c r="W263" s="36"/>
      <c r="X263" s="36"/>
    </row>
    <row r="264" spans="1:24" ht="17.25">
      <c r="B264" s="45" t="s">
        <v>592</v>
      </c>
      <c r="C264" s="83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160"/>
      <c r="O264" s="160"/>
      <c r="P264" s="83"/>
      <c r="Q264" s="83"/>
      <c r="R264" s="83"/>
      <c r="S264" s="83"/>
      <c r="T264" s="36"/>
      <c r="U264" s="36"/>
      <c r="V264" s="36"/>
      <c r="W264" s="36"/>
      <c r="X264" s="36"/>
    </row>
    <row r="265" spans="1:24" ht="18.75">
      <c r="B265" s="8" t="s">
        <v>593</v>
      </c>
      <c r="C265" s="159" t="s">
        <v>533</v>
      </c>
      <c r="D265" s="10" t="s">
        <v>173</v>
      </c>
      <c r="E265" s="151">
        <f>E218</f>
        <v>745.5960709495024</v>
      </c>
      <c r="F265" s="36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36"/>
      <c r="T265" s="36"/>
      <c r="U265" s="36"/>
      <c r="V265" s="36"/>
      <c r="W265" s="36"/>
      <c r="X265" s="36"/>
    </row>
    <row r="266" spans="1:24" ht="33">
      <c r="B266" s="44" t="s">
        <v>568</v>
      </c>
      <c r="C266" s="159" t="s">
        <v>594</v>
      </c>
      <c r="D266" s="10" t="s">
        <v>173</v>
      </c>
      <c r="E266" s="36">
        <f>(((E228-1)*E57+E58)*2)*E74</f>
        <v>2000</v>
      </c>
      <c r="F266" s="8" t="s">
        <v>407</v>
      </c>
      <c r="G266" s="36"/>
      <c r="I266" s="36"/>
      <c r="J266" s="36"/>
      <c r="K266" s="12"/>
      <c r="L266" s="160">
        <f>(((E227/E52)-1)*E59+E60)*E74*2</f>
        <v>2800</v>
      </c>
      <c r="N266" s="160"/>
      <c r="O266" s="160"/>
      <c r="P266" s="83"/>
      <c r="Q266" s="83"/>
      <c r="R266" s="83"/>
      <c r="S266" s="36"/>
      <c r="T266" s="36"/>
      <c r="U266" s="36"/>
      <c r="V266" s="36"/>
      <c r="W266" s="36"/>
      <c r="X266" s="36"/>
    </row>
    <row r="267" spans="1:24" ht="33">
      <c r="B267" s="44" t="s">
        <v>570</v>
      </c>
      <c r="C267" s="159" t="s">
        <v>595</v>
      </c>
      <c r="D267" s="10" t="s">
        <v>173</v>
      </c>
      <c r="E267" s="36">
        <f>(((E228-1)*E57+E58-1.5*E124)*2)*E74</f>
        <v>1376</v>
      </c>
      <c r="F267" s="8" t="s">
        <v>407</v>
      </c>
      <c r="G267" s="36"/>
      <c r="I267" s="12"/>
      <c r="J267" s="12"/>
      <c r="K267" s="12"/>
      <c r="L267" s="160">
        <f>(((E227/E52)-1)*E59+E60)*E74*2-((E227/E52)-0.5)*E124*E74*2</f>
        <v>1898.6666666666667</v>
      </c>
      <c r="N267" s="160"/>
      <c r="O267" s="160"/>
      <c r="P267" s="83"/>
      <c r="Q267" s="83"/>
      <c r="R267" s="83"/>
      <c r="S267" s="36"/>
      <c r="T267" s="36"/>
      <c r="U267" s="36"/>
      <c r="V267" s="36"/>
      <c r="W267" s="36"/>
      <c r="X267" s="36"/>
    </row>
    <row r="268" spans="1:24" ht="48.75">
      <c r="B268" s="44" t="s">
        <v>572</v>
      </c>
      <c r="C268" s="159" t="s">
        <v>596</v>
      </c>
      <c r="D268" s="10" t="s">
        <v>173</v>
      </c>
      <c r="E268" s="51">
        <f>(E229-1)*E61*E74</f>
        <v>2400</v>
      </c>
      <c r="F268" s="8" t="s">
        <v>407</v>
      </c>
      <c r="G268" s="36"/>
      <c r="I268" s="12"/>
      <c r="J268" s="12"/>
      <c r="K268" s="12"/>
      <c r="L268" s="160">
        <f>(E52-1)*E59*E74*2</f>
        <v>2400</v>
      </c>
      <c r="N268" s="160"/>
      <c r="O268" s="160"/>
      <c r="P268" s="83"/>
      <c r="Q268" s="83"/>
      <c r="R268" s="83"/>
      <c r="S268" s="36"/>
      <c r="T268" s="36"/>
      <c r="U268" s="36"/>
      <c r="V268" s="36"/>
      <c r="W268" s="36"/>
      <c r="X268" s="36"/>
    </row>
    <row r="269" spans="1:24" ht="48.75">
      <c r="B269" s="44" t="s">
        <v>574</v>
      </c>
      <c r="C269" s="159" t="s">
        <v>597</v>
      </c>
      <c r="D269" s="10" t="s">
        <v>173</v>
      </c>
      <c r="E269" s="152">
        <f>(((E229-1)*E61)-(E229-1)*E124)*E74</f>
        <v>1776</v>
      </c>
      <c r="F269" s="8" t="s">
        <v>407</v>
      </c>
      <c r="G269" s="51"/>
      <c r="I269" s="12"/>
      <c r="J269" s="12"/>
      <c r="K269" s="12"/>
      <c r="L269" s="160">
        <f>(E52-1)*E59*E74*2-((E52-1)*E124*E74*2)</f>
        <v>1568</v>
      </c>
      <c r="N269" s="160"/>
      <c r="O269" s="160"/>
      <c r="P269" s="83"/>
      <c r="Q269" s="83"/>
      <c r="R269" s="83"/>
      <c r="S269" s="36"/>
      <c r="T269" s="36"/>
      <c r="U269" s="36"/>
      <c r="V269" s="36"/>
      <c r="W269" s="36"/>
      <c r="X269" s="36"/>
    </row>
    <row r="270" spans="1:24" ht="18.75">
      <c r="B270" s="36"/>
      <c r="C270" s="111" t="s">
        <v>598</v>
      </c>
      <c r="D270" s="12" t="s">
        <v>173</v>
      </c>
      <c r="E270" s="36" t="s">
        <v>599</v>
      </c>
      <c r="F270" s="36"/>
      <c r="G270" s="36"/>
      <c r="I270" s="36"/>
      <c r="J270" s="36"/>
      <c r="K270" s="36"/>
      <c r="L270" s="36"/>
      <c r="M270" s="12"/>
      <c r="N270" s="160"/>
      <c r="O270" s="160"/>
      <c r="P270" s="83"/>
      <c r="Q270" s="83"/>
      <c r="R270" s="83"/>
      <c r="S270" s="83"/>
      <c r="T270" s="36"/>
      <c r="U270" s="36"/>
      <c r="V270" s="36"/>
      <c r="W270" s="36"/>
      <c r="X270" s="36"/>
    </row>
    <row r="271" spans="1:24" ht="15.75">
      <c r="B271" s="12"/>
      <c r="D271" s="10" t="s">
        <v>173</v>
      </c>
      <c r="E271" s="43">
        <f>(((E266*E72/(SQRT(3)*E110))+(0.9*E269*E73/E111)))/1000</f>
        <v>993.97751675703466</v>
      </c>
      <c r="F271" s="36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36"/>
      <c r="T271" s="36"/>
      <c r="U271" s="36"/>
      <c r="V271" s="36"/>
      <c r="W271" s="36"/>
      <c r="X271" s="36"/>
    </row>
    <row r="272" spans="1:24" ht="18.75">
      <c r="B272" s="12"/>
      <c r="C272" s="111" t="s">
        <v>600</v>
      </c>
      <c r="D272" s="12" t="s">
        <v>173</v>
      </c>
      <c r="E272" s="36" t="s">
        <v>601</v>
      </c>
      <c r="F272" s="36"/>
      <c r="G272" s="36"/>
      <c r="I272" s="36"/>
      <c r="J272" s="36"/>
      <c r="K272" s="36"/>
      <c r="L272" s="36"/>
      <c r="M272" s="12"/>
      <c r="N272" s="160"/>
      <c r="O272" s="160"/>
      <c r="P272" s="83"/>
      <c r="Q272" s="83"/>
      <c r="R272" s="83"/>
      <c r="S272" s="83"/>
      <c r="T272" s="36"/>
      <c r="U272" s="36"/>
      <c r="V272" s="36"/>
      <c r="W272" s="36"/>
      <c r="X272" s="36"/>
    </row>
    <row r="273" spans="1:24" ht="15.75">
      <c r="B273" s="12"/>
      <c r="D273" s="10" t="s">
        <v>173</v>
      </c>
      <c r="E273" s="43">
        <f>((0.9*E267*E73/(SQRT(3)*E111))+(E268*E72/E110))/1000</f>
        <v>1043.9126683952211</v>
      </c>
      <c r="F273" s="36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36"/>
      <c r="T273" s="36"/>
      <c r="U273" s="36"/>
      <c r="V273" s="36"/>
      <c r="W273" s="36"/>
      <c r="X273" s="36"/>
    </row>
    <row r="274" spans="1:24" ht="17.25">
      <c r="B274" s="83" t="s">
        <v>602</v>
      </c>
      <c r="C274" s="160" t="s">
        <v>603</v>
      </c>
      <c r="D274" s="10" t="s">
        <v>173</v>
      </c>
      <c r="E274" s="45" t="s">
        <v>604</v>
      </c>
      <c r="F274" s="45"/>
      <c r="G274" s="45"/>
      <c r="I274" s="45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36"/>
      <c r="U274" s="36"/>
      <c r="V274" s="36"/>
      <c r="W274" s="36"/>
      <c r="X274" s="36"/>
    </row>
    <row r="275" spans="1:24" ht="15.75">
      <c r="B275" s="12"/>
      <c r="C275" s="83"/>
      <c r="D275" s="10" t="s">
        <v>173</v>
      </c>
      <c r="E275" s="85">
        <f>MIN(E271,E273)</f>
        <v>993.97751675703466</v>
      </c>
      <c r="F275" s="45" t="s">
        <v>8</v>
      </c>
      <c r="G275" s="125" t="str">
        <f>IF(E275&gt;E265,"Safe in Block shear","Unsafe in Block shear")</f>
        <v>Safe in Block shear</v>
      </c>
      <c r="J275" s="45"/>
      <c r="K275" s="45"/>
      <c r="L275" s="45"/>
      <c r="M275" s="160"/>
      <c r="N275" s="160"/>
      <c r="P275" s="83"/>
      <c r="Q275" s="83"/>
      <c r="R275" s="83"/>
      <c r="S275" s="36"/>
      <c r="T275" s="36"/>
      <c r="U275" s="36"/>
      <c r="V275" s="36"/>
      <c r="W275" s="36"/>
      <c r="X275" s="36"/>
    </row>
    <row r="276" spans="1:24" ht="15.75">
      <c r="B276" s="45" t="s">
        <v>589</v>
      </c>
      <c r="C276" s="83"/>
      <c r="D276" s="10" t="s">
        <v>173</v>
      </c>
      <c r="E276" s="148">
        <f>E265/E275</f>
        <v>0.75011361764207185</v>
      </c>
      <c r="F276" s="84"/>
      <c r="G276" s="125" t="str">
        <f>IF(E275&gt;E265,"&lt;1,Satisfied","&gt;1,Unsatisfied")</f>
        <v>&lt;1,Satisfied</v>
      </c>
      <c r="K276" s="45"/>
      <c r="L276" s="45"/>
      <c r="M276" s="45"/>
      <c r="N276" s="160"/>
      <c r="O276" s="160"/>
      <c r="P276" s="83"/>
      <c r="Q276" s="83"/>
      <c r="R276" s="83"/>
      <c r="S276" s="36"/>
      <c r="T276" s="36"/>
      <c r="U276" s="36"/>
      <c r="V276" s="36"/>
      <c r="W276" s="36"/>
      <c r="X276" s="36"/>
    </row>
    <row r="277" spans="1:24" ht="15.75"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5.75">
      <c r="A278" s="7" t="s">
        <v>605</v>
      </c>
      <c r="B278" s="11" t="s">
        <v>606</v>
      </c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5.75">
      <c r="B279" s="11" t="s">
        <v>607</v>
      </c>
      <c r="E279" s="53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8.75">
      <c r="B280" s="8" t="s">
        <v>608</v>
      </c>
      <c r="C280" s="159" t="s">
        <v>222</v>
      </c>
      <c r="D280" s="10" t="s">
        <v>173</v>
      </c>
      <c r="E280" s="78">
        <f>E35</f>
        <v>8.8000000000000007</v>
      </c>
      <c r="F280" s="8" t="s">
        <v>223</v>
      </c>
      <c r="G280" s="78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5.75">
      <c r="B281" s="8" t="s">
        <v>609</v>
      </c>
      <c r="C281" s="159" t="str">
        <f>C36</f>
        <v>d</v>
      </c>
      <c r="D281" s="10" t="s">
        <v>173</v>
      </c>
      <c r="E281" s="78">
        <f>E36</f>
        <v>24</v>
      </c>
      <c r="F281" s="8" t="s">
        <v>174</v>
      </c>
      <c r="G281" s="78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8.75">
      <c r="B282" s="8" t="s">
        <v>610</v>
      </c>
      <c r="C282" s="159" t="s">
        <v>611</v>
      </c>
      <c r="D282" s="10" t="s">
        <v>173</v>
      </c>
      <c r="E282" s="153">
        <f>E179</f>
        <v>8</v>
      </c>
      <c r="F282" s="8" t="s">
        <v>229</v>
      </c>
      <c r="G282" s="154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8.75">
      <c r="B283" s="8" t="s">
        <v>227</v>
      </c>
      <c r="C283" s="159" t="s">
        <v>612</v>
      </c>
      <c r="D283" s="10" t="s">
        <v>173</v>
      </c>
      <c r="E283" s="153">
        <f>E37</f>
        <v>2</v>
      </c>
      <c r="F283" s="8" t="s">
        <v>229</v>
      </c>
      <c r="G283" s="154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5.75">
      <c r="B284" s="8" t="s">
        <v>613</v>
      </c>
      <c r="C284" s="159" t="s">
        <v>249</v>
      </c>
      <c r="D284" s="10" t="s">
        <v>173</v>
      </c>
      <c r="E284" s="153">
        <f>E45</f>
        <v>100</v>
      </c>
      <c r="F284" s="8" t="s">
        <v>174</v>
      </c>
      <c r="G284" s="154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8.75">
      <c r="B285" s="44" t="s">
        <v>246</v>
      </c>
      <c r="C285" s="159" t="s">
        <v>247</v>
      </c>
      <c r="D285" s="12" t="s">
        <v>173</v>
      </c>
      <c r="E285" s="153">
        <f>E44</f>
        <v>75</v>
      </c>
      <c r="F285" s="8" t="s">
        <v>174</v>
      </c>
      <c r="G285" s="154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8.75">
      <c r="B286" s="159" t="s">
        <v>614</v>
      </c>
      <c r="C286" s="159" t="s">
        <v>243</v>
      </c>
      <c r="D286" s="12" t="s">
        <v>173</v>
      </c>
      <c r="E286" s="153">
        <f>E42</f>
        <v>75</v>
      </c>
      <c r="F286" s="8" t="s">
        <v>174</v>
      </c>
      <c r="G286" s="154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8.75">
      <c r="B287" s="159" t="s">
        <v>615</v>
      </c>
      <c r="C287" s="159" t="s">
        <v>251</v>
      </c>
      <c r="D287" s="12" t="s">
        <v>173</v>
      </c>
      <c r="E287" s="153">
        <f>E43</f>
        <v>50</v>
      </c>
      <c r="F287" s="8" t="s">
        <v>174</v>
      </c>
      <c r="G287" s="154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8.75">
      <c r="B288" s="159" t="s">
        <v>615</v>
      </c>
      <c r="C288" s="159" t="s">
        <v>245</v>
      </c>
      <c r="D288" s="12" t="s">
        <v>173</v>
      </c>
      <c r="E288" s="153">
        <f>E46</f>
        <v>50</v>
      </c>
      <c r="F288" s="8" t="s">
        <v>174</v>
      </c>
      <c r="G288" s="154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33">
      <c r="B289" s="44" t="s">
        <v>616</v>
      </c>
      <c r="C289" s="159" t="s">
        <v>283</v>
      </c>
      <c r="D289" s="10" t="s">
        <v>173</v>
      </c>
      <c r="E289" s="78">
        <f>E66</f>
        <v>8</v>
      </c>
      <c r="F289" s="8" t="s">
        <v>174</v>
      </c>
      <c r="G289" s="78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33">
      <c r="B290" s="44" t="s">
        <v>617</v>
      </c>
      <c r="C290" s="159" t="s">
        <v>287</v>
      </c>
      <c r="D290" s="10" t="s">
        <v>173</v>
      </c>
      <c r="E290" s="78">
        <f>E67</f>
        <v>8</v>
      </c>
      <c r="F290" s="8" t="s">
        <v>174</v>
      </c>
      <c r="G290" s="78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33">
      <c r="B291" s="44" t="s">
        <v>618</v>
      </c>
      <c r="C291" s="159" t="s">
        <v>280</v>
      </c>
      <c r="D291" s="10" t="s">
        <v>173</v>
      </c>
      <c r="E291" s="78">
        <f>E68</f>
        <v>200</v>
      </c>
      <c r="F291" s="8" t="s">
        <v>174</v>
      </c>
      <c r="G291" s="78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33">
      <c r="B292" s="44" t="s">
        <v>619</v>
      </c>
      <c r="C292" s="159" t="s">
        <v>292</v>
      </c>
      <c r="D292" s="10" t="s">
        <v>173</v>
      </c>
      <c r="E292" s="78">
        <f>E69</f>
        <v>90</v>
      </c>
      <c r="F292" s="8" t="s">
        <v>174</v>
      </c>
      <c r="G292" s="78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8.75">
      <c r="B293" s="159" t="s">
        <v>496</v>
      </c>
      <c r="C293" s="159" t="s">
        <v>620</v>
      </c>
      <c r="D293" s="12" t="s">
        <v>173</v>
      </c>
      <c r="E293" s="78">
        <f>E182</f>
        <v>650</v>
      </c>
      <c r="F293" s="8" t="s">
        <v>174</v>
      </c>
      <c r="G293" s="78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5.75">
      <c r="B294" s="11" t="s">
        <v>621</v>
      </c>
      <c r="D294" s="10"/>
      <c r="E294" s="78"/>
      <c r="G294" s="78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8.75">
      <c r="B295" s="8" t="s">
        <v>608</v>
      </c>
      <c r="C295" s="159" t="s">
        <v>222</v>
      </c>
      <c r="D295" s="10" t="s">
        <v>173</v>
      </c>
      <c r="E295" s="78">
        <f>E280</f>
        <v>8.8000000000000007</v>
      </c>
      <c r="F295" s="8" t="s">
        <v>223</v>
      </c>
      <c r="G295" s="78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8.75">
      <c r="B296" s="8" t="s">
        <v>622</v>
      </c>
      <c r="C296" s="159" t="s">
        <v>258</v>
      </c>
      <c r="D296" s="10" t="s">
        <v>173</v>
      </c>
      <c r="E296" s="78">
        <f>E51</f>
        <v>24</v>
      </c>
      <c r="F296" s="8" t="s">
        <v>174</v>
      </c>
      <c r="G296" s="78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8.75">
      <c r="B297" s="8" t="s">
        <v>610</v>
      </c>
      <c r="C297" s="159" t="s">
        <v>623</v>
      </c>
      <c r="D297" s="10" t="s">
        <v>173</v>
      </c>
      <c r="E297" s="153">
        <f>E227</f>
        <v>8</v>
      </c>
      <c r="F297" s="8" t="s">
        <v>229</v>
      </c>
      <c r="G297" s="154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8.75">
      <c r="B298" s="8" t="s">
        <v>227</v>
      </c>
      <c r="C298" s="159" t="s">
        <v>260</v>
      </c>
      <c r="D298" s="10" t="s">
        <v>173</v>
      </c>
      <c r="E298" s="153">
        <f>E52</f>
        <v>3</v>
      </c>
      <c r="F298" s="8" t="s">
        <v>229</v>
      </c>
      <c r="G298" s="154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5.75">
      <c r="B299" s="8" t="s">
        <v>613</v>
      </c>
      <c r="C299" s="159" t="s">
        <v>249</v>
      </c>
      <c r="D299" s="10" t="s">
        <v>173</v>
      </c>
      <c r="E299" s="155">
        <f>E284</f>
        <v>100</v>
      </c>
      <c r="F299" s="8" t="s">
        <v>174</v>
      </c>
      <c r="G299" s="78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8.75">
      <c r="A300" s="156"/>
      <c r="B300" s="36" t="s">
        <v>624</v>
      </c>
      <c r="C300" s="159" t="s">
        <v>243</v>
      </c>
      <c r="D300" s="10" t="s">
        <v>173</v>
      </c>
      <c r="E300" s="157">
        <f>E57</f>
        <v>75</v>
      </c>
      <c r="F300" s="8" t="s">
        <v>174</v>
      </c>
      <c r="G300" s="78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8.75">
      <c r="B301" s="159" t="s">
        <v>625</v>
      </c>
      <c r="C301" s="159" t="s">
        <v>245</v>
      </c>
      <c r="D301" s="10" t="s">
        <v>173</v>
      </c>
      <c r="E301" s="157">
        <f>E58</f>
        <v>50</v>
      </c>
      <c r="F301" s="8" t="s">
        <v>174</v>
      </c>
      <c r="G301" s="78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8.75">
      <c r="B302" s="36" t="s">
        <v>296</v>
      </c>
      <c r="C302" s="159" t="s">
        <v>297</v>
      </c>
      <c r="D302" s="10" t="s">
        <v>173</v>
      </c>
      <c r="E302" s="78">
        <f>E74</f>
        <v>8</v>
      </c>
      <c r="F302" s="8" t="s">
        <v>174</v>
      </c>
      <c r="G302" s="78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8.75">
      <c r="B303" s="159" t="s">
        <v>298</v>
      </c>
      <c r="C303" s="159" t="s">
        <v>299</v>
      </c>
      <c r="D303" s="10" t="s">
        <v>173</v>
      </c>
      <c r="E303" s="78">
        <f>E75</f>
        <v>200</v>
      </c>
      <c r="F303" s="8" t="s">
        <v>174</v>
      </c>
      <c r="G303" s="78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8.75">
      <c r="B304" s="159" t="s">
        <v>551</v>
      </c>
      <c r="C304" s="159" t="s">
        <v>626</v>
      </c>
      <c r="D304" s="12" t="s">
        <v>173</v>
      </c>
      <c r="E304" s="154">
        <f>E230</f>
        <v>400</v>
      </c>
      <c r="F304" s="159" t="s">
        <v>174</v>
      </c>
      <c r="G304" s="154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/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A235" name="Range1_1_1"/>
    <protectedRange password="CCDE" sqref="A258" name="Range1_1_1_2"/>
    <protectedRange password="CCDE" sqref="D171:D174" name="Range1_2_1"/>
    <protectedRange password="CCDE" sqref="J37" name="Range1_3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disablePrompts="1" count="1">
    <dataValidation type="list" allowBlank="1" showInputMessage="1" showErrorMessage="1" sqref="G51 G36 E36 E51">
      <formula1>$O$42:$O$62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305"/>
  <sheetViews>
    <sheetView topLeftCell="A238" workbookViewId="0">
      <selection activeCell="K257" sqref="K257:K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169</v>
      </c>
      <c r="B2" s="11" t="s">
        <v>170</v>
      </c>
    </row>
    <row r="3" spans="1:15" s="19" customFormat="1" ht="15.75">
      <c r="A3" s="13"/>
      <c r="B3" s="14" t="s">
        <v>171</v>
      </c>
      <c r="C3" s="14" t="s">
        <v>172</v>
      </c>
      <c r="D3" s="15" t="s">
        <v>173</v>
      </c>
      <c r="E3" s="16">
        <v>528.29999999999995</v>
      </c>
      <c r="F3" s="17" t="s">
        <v>174</v>
      </c>
      <c r="G3" s="18"/>
      <c r="H3" s="8"/>
      <c r="I3" s="12"/>
      <c r="K3" s="172" t="s">
        <v>606</v>
      </c>
    </row>
    <row r="4" spans="1:15" s="19" customFormat="1" ht="15.75">
      <c r="A4" s="13"/>
      <c r="B4" s="14" t="s">
        <v>175</v>
      </c>
      <c r="C4" s="14" t="s">
        <v>176</v>
      </c>
      <c r="D4" s="15" t="s">
        <v>173</v>
      </c>
      <c r="E4" s="16">
        <v>208.8</v>
      </c>
      <c r="F4" s="17" t="s">
        <v>174</v>
      </c>
      <c r="G4" s="18"/>
      <c r="H4" s="8"/>
      <c r="I4" s="12"/>
      <c r="K4" s="172" t="s">
        <v>655</v>
      </c>
    </row>
    <row r="5" spans="1:15" s="19" customFormat="1" ht="18.75">
      <c r="A5" s="13"/>
      <c r="B5" s="14" t="s">
        <v>177</v>
      </c>
      <c r="C5" s="14" t="s">
        <v>178</v>
      </c>
      <c r="D5" s="15" t="s">
        <v>173</v>
      </c>
      <c r="E5" s="16">
        <v>13.2</v>
      </c>
      <c r="F5" s="17" t="s">
        <v>174</v>
      </c>
      <c r="G5" s="18"/>
      <c r="H5" s="8"/>
      <c r="I5" s="12"/>
      <c r="J5"/>
      <c r="K5" t="s">
        <v>656</v>
      </c>
      <c r="L5" t="str">
        <f>G179</f>
        <v>Satisfied</v>
      </c>
      <c r="M5"/>
      <c r="N5"/>
    </row>
    <row r="6" spans="1:15" s="19" customFormat="1" ht="18.75">
      <c r="A6" s="13"/>
      <c r="B6" s="14" t="s">
        <v>179</v>
      </c>
      <c r="C6" s="14" t="s">
        <v>180</v>
      </c>
      <c r="D6" s="15" t="s">
        <v>173</v>
      </c>
      <c r="E6" s="16">
        <v>9.6</v>
      </c>
      <c r="F6" s="17" t="s">
        <v>174</v>
      </c>
      <c r="G6" s="18"/>
      <c r="H6" s="8"/>
      <c r="I6" s="12"/>
      <c r="J6"/>
      <c r="K6" t="s">
        <v>657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181</v>
      </c>
      <c r="C7" s="14" t="s">
        <v>182</v>
      </c>
      <c r="D7" s="15" t="s">
        <v>173</v>
      </c>
      <c r="E7" s="16">
        <v>12.7</v>
      </c>
      <c r="F7" s="17" t="s">
        <v>174</v>
      </c>
      <c r="G7" s="18"/>
      <c r="H7" s="8"/>
      <c r="I7" s="12"/>
      <c r="J7"/>
      <c r="K7" t="s">
        <v>658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183</v>
      </c>
      <c r="C8" s="14" t="s">
        <v>184</v>
      </c>
      <c r="D8" s="20" t="s">
        <v>173</v>
      </c>
      <c r="E8" s="16">
        <v>5000</v>
      </c>
      <c r="F8" s="21" t="s">
        <v>174</v>
      </c>
      <c r="G8" s="18"/>
      <c r="I8"/>
      <c r="J8"/>
      <c r="K8" t="s">
        <v>659</v>
      </c>
      <c r="L8"/>
      <c r="M8"/>
      <c r="N8"/>
      <c r="O8"/>
    </row>
    <row r="9" spans="1:15" s="19" customFormat="1" ht="15.75">
      <c r="A9" s="13"/>
      <c r="B9" s="14" t="s">
        <v>185</v>
      </c>
      <c r="C9" s="14" t="s">
        <v>186</v>
      </c>
      <c r="D9" s="20" t="s">
        <v>173</v>
      </c>
      <c r="E9" s="16">
        <v>0.65</v>
      </c>
      <c r="G9" s="18"/>
      <c r="I9"/>
      <c r="J9"/>
      <c r="K9" t="s">
        <v>656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187</v>
      </c>
      <c r="C10" s="14" t="s">
        <v>188</v>
      </c>
      <c r="D10" s="15" t="s">
        <v>173</v>
      </c>
      <c r="E10" s="16">
        <v>350</v>
      </c>
      <c r="F10" s="21" t="s">
        <v>189</v>
      </c>
      <c r="G10" s="22"/>
      <c r="I10"/>
      <c r="J10"/>
      <c r="K10" t="s">
        <v>657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190</v>
      </c>
      <c r="C11" s="14" t="s">
        <v>191</v>
      </c>
      <c r="D11" s="15" t="s">
        <v>173</v>
      </c>
      <c r="E11" s="16">
        <v>490</v>
      </c>
      <c r="F11" s="21" t="s">
        <v>189</v>
      </c>
      <c r="G11" s="22"/>
      <c r="I11"/>
      <c r="J11"/>
      <c r="K11" t="s">
        <v>658</v>
      </c>
      <c r="L11" t="str">
        <f>F259</f>
        <v>&gt;1,Unsatisfied</v>
      </c>
      <c r="M11"/>
      <c r="N11"/>
      <c r="O11"/>
    </row>
    <row r="12" spans="1:15" s="19" customFormat="1" ht="18">
      <c r="A12" s="13"/>
      <c r="B12" s="14" t="s">
        <v>192</v>
      </c>
      <c r="C12" s="14" t="s">
        <v>193</v>
      </c>
      <c r="D12" s="15" t="s">
        <v>173</v>
      </c>
      <c r="E12" s="16">
        <v>490</v>
      </c>
      <c r="F12" s="21" t="s">
        <v>189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194</v>
      </c>
      <c r="C13" s="14" t="s">
        <v>195</v>
      </c>
      <c r="D13" s="15" t="s">
        <v>173</v>
      </c>
      <c r="E13" s="23">
        <v>200000</v>
      </c>
      <c r="F13" s="21" t="s">
        <v>189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176</v>
      </c>
      <c r="B15" s="11" t="s">
        <v>196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197</v>
      </c>
      <c r="C16" s="26" t="s">
        <v>198</v>
      </c>
      <c r="D16" s="27" t="s">
        <v>173</v>
      </c>
      <c r="E16" s="183">
        <f>HLOOKUP('Max forces'!$F$2,'Max forces'!$F$2:$J$9,8,FALSE)</f>
        <v>0</v>
      </c>
      <c r="F16" s="21" t="s">
        <v>8</v>
      </c>
      <c r="G16" s="36"/>
    </row>
    <row r="17" spans="1:24" s="19" customFormat="1" ht="18.75">
      <c r="A17" s="13"/>
      <c r="B17" s="25" t="s">
        <v>199</v>
      </c>
      <c r="C17" s="26" t="s">
        <v>200</v>
      </c>
      <c r="D17" s="27" t="s">
        <v>173</v>
      </c>
      <c r="E17" s="183">
        <v>0</v>
      </c>
      <c r="F17" s="21" t="s">
        <v>8</v>
      </c>
      <c r="G17" s="36"/>
    </row>
    <row r="18" spans="1:24" s="19" customFormat="1" ht="18.75">
      <c r="A18" s="13"/>
      <c r="B18" s="25" t="s">
        <v>201</v>
      </c>
      <c r="C18" s="26" t="s">
        <v>202</v>
      </c>
      <c r="D18" s="27" t="s">
        <v>173</v>
      </c>
      <c r="E18" s="183">
        <f>HLOOKUP('Max forces'!$G$2,'Max forces'!$F$2:$J$9,8,FALSE)</f>
        <v>-10.7555</v>
      </c>
      <c r="F18" s="21" t="s">
        <v>8</v>
      </c>
      <c r="G18" s="36"/>
    </row>
    <row r="19" spans="1:24" s="19" customFormat="1" ht="18.75">
      <c r="A19" s="13"/>
      <c r="B19" s="25" t="s">
        <v>203</v>
      </c>
      <c r="C19" s="26" t="s">
        <v>204</v>
      </c>
      <c r="D19" s="27" t="s">
        <v>173</v>
      </c>
      <c r="E19" s="183">
        <f>HLOOKUP('Max forces'!$H$2,'Max forces'!$F$2:$J$9,8,FALSE)</f>
        <v>0</v>
      </c>
      <c r="F19" s="21" t="s">
        <v>8</v>
      </c>
      <c r="G19" s="36"/>
    </row>
    <row r="20" spans="1:24" s="19" customFormat="1" ht="18.75">
      <c r="A20" s="13"/>
      <c r="B20" s="25" t="s">
        <v>205</v>
      </c>
      <c r="C20" s="26" t="s">
        <v>206</v>
      </c>
      <c r="D20" s="27" t="s">
        <v>173</v>
      </c>
      <c r="E20" s="183">
        <f>HLOOKUP('Max forces'!$I$2,'Max forces'!$F$2:$J$9,8,FALSE)</f>
        <v>0</v>
      </c>
      <c r="F20" s="21" t="s">
        <v>207</v>
      </c>
      <c r="G20" s="36"/>
      <c r="L20" s="28"/>
    </row>
    <row r="21" spans="1:24" s="19" customFormat="1" ht="18.75">
      <c r="A21" s="13"/>
      <c r="B21" s="25" t="s">
        <v>208</v>
      </c>
      <c r="C21" s="26" t="s">
        <v>209</v>
      </c>
      <c r="D21" s="27" t="s">
        <v>173</v>
      </c>
      <c r="E21" s="183">
        <f>HLOOKUP('Max forces'!$J$2,'Max forces'!$F$2:$J$9,8,FALSE)</f>
        <v>261.24250000000001</v>
      </c>
      <c r="F21" s="21" t="s">
        <v>207</v>
      </c>
      <c r="G21" s="36"/>
    </row>
    <row r="22" spans="1:24" s="19" customFormat="1" ht="15.75">
      <c r="A22" s="13"/>
      <c r="B22"/>
      <c r="C22" s="29"/>
      <c r="D22"/>
      <c r="E22"/>
      <c r="F22" s="21"/>
      <c r="G22" s="36"/>
    </row>
    <row r="23" spans="1:24" ht="47.25">
      <c r="A23" s="7" t="s">
        <v>210</v>
      </c>
      <c r="B23" s="187" t="s">
        <v>211</v>
      </c>
      <c r="C23" s="187"/>
      <c r="D23" s="187"/>
      <c r="E23" s="187"/>
      <c r="F23" s="187"/>
      <c r="G23" s="30" t="s">
        <v>212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213</v>
      </c>
      <c r="C24" s="26" t="s">
        <v>200</v>
      </c>
      <c r="D24" s="27" t="s">
        <v>173</v>
      </c>
      <c r="E24" s="33">
        <f>MAX(E17*E115,50%*E106)</f>
        <v>904.67696991442256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214</v>
      </c>
      <c r="C25" s="26" t="s">
        <v>198</v>
      </c>
      <c r="D25" s="27" t="s">
        <v>173</v>
      </c>
      <c r="E25" s="33">
        <f>MAX(E16*E115,50%*E107)</f>
        <v>1457.8486272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215</v>
      </c>
      <c r="C26" s="26" t="s">
        <v>216</v>
      </c>
      <c r="D26" s="27" t="s">
        <v>173</v>
      </c>
      <c r="E26" s="33">
        <f>MAX(E24,E25)</f>
        <v>1457.8486272</v>
      </c>
      <c r="F26" s="25" t="s">
        <v>8</v>
      </c>
      <c r="G26" s="36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201</v>
      </c>
      <c r="C27" s="26" t="s">
        <v>202</v>
      </c>
      <c r="D27" s="27" t="s">
        <v>173</v>
      </c>
      <c r="E27" s="37">
        <f>MAX(E18*E115,30%*E95,40)</f>
        <v>265.53661537011214</v>
      </c>
      <c r="F27" s="25" t="s">
        <v>8</v>
      </c>
      <c r="G27" s="38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203</v>
      </c>
      <c r="C28" s="26" t="s">
        <v>204</v>
      </c>
      <c r="D28" s="27" t="s">
        <v>173</v>
      </c>
      <c r="E28" s="37">
        <f>MAX(E19*E115,15%*E96,40)</f>
        <v>151.89392762056025</v>
      </c>
      <c r="F28" s="25" t="s">
        <v>8</v>
      </c>
      <c r="G28" s="38">
        <v>0.15</v>
      </c>
      <c r="K28" s="158">
        <v>422.66330466908448</v>
      </c>
      <c r="L28" s="8" t="str">
        <f t="shared" si="0"/>
        <v>Not ok</v>
      </c>
      <c r="Q28" s="39"/>
      <c r="R28" s="40"/>
      <c r="S28" s="40"/>
      <c r="T28" s="40"/>
      <c r="U28" s="40"/>
      <c r="V28" s="40"/>
      <c r="W28" s="40"/>
    </row>
    <row r="29" spans="1:24" ht="18.75">
      <c r="B29" s="25" t="s">
        <v>205</v>
      </c>
      <c r="C29" s="26" t="s">
        <v>206</v>
      </c>
      <c r="D29" s="27" t="s">
        <v>173</v>
      </c>
      <c r="E29" s="33">
        <f>MAX(E20*E115,25%*E98)</f>
        <v>15.287298507836992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1"/>
      <c r="S29" s="41"/>
      <c r="T29" s="41"/>
      <c r="U29" s="41"/>
      <c r="V29" s="41"/>
      <c r="W29" s="41"/>
    </row>
    <row r="30" spans="1:24" ht="18.75">
      <c r="B30" s="25" t="s">
        <v>208</v>
      </c>
      <c r="C30" s="26" t="s">
        <v>209</v>
      </c>
      <c r="D30" s="27" t="s">
        <v>173</v>
      </c>
      <c r="E30" s="37">
        <f>MAX(E21*E115,50%*E97)</f>
        <v>281.18262718847745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1"/>
      <c r="S30" s="41"/>
      <c r="T30" s="41"/>
      <c r="U30" s="41"/>
      <c r="V30" s="41"/>
      <c r="W30" s="41"/>
    </row>
    <row r="31" spans="1:24" ht="20.25">
      <c r="B31" s="25" t="s">
        <v>217</v>
      </c>
      <c r="C31" s="26" t="s">
        <v>218</v>
      </c>
      <c r="D31" s="27" t="s">
        <v>173</v>
      </c>
      <c r="E31" s="42" t="s">
        <v>219</v>
      </c>
      <c r="K31" s="35"/>
      <c r="R31" s="41"/>
      <c r="S31" s="41"/>
      <c r="T31" s="41"/>
      <c r="U31" s="41"/>
      <c r="V31" s="41"/>
      <c r="W31" s="41"/>
    </row>
    <row r="32" spans="1:24" ht="15.75">
      <c r="B32" s="25"/>
      <c r="C32" s="26"/>
      <c r="D32" s="27"/>
      <c r="E32" s="33">
        <f>SQRT(E27^2+E28^2)</f>
        <v>305.91086831006004</v>
      </c>
      <c r="F32" s="25" t="s">
        <v>8</v>
      </c>
      <c r="G32" s="43"/>
      <c r="R32" s="41"/>
      <c r="S32" s="41"/>
      <c r="T32" s="41"/>
      <c r="U32" s="41"/>
      <c r="V32" s="41"/>
      <c r="W32" s="41"/>
    </row>
    <row r="33" spans="1:23" ht="15.75">
      <c r="B33" s="25"/>
      <c r="C33" s="26"/>
      <c r="D33" s="27"/>
      <c r="E33" s="24"/>
      <c r="F33" s="25"/>
      <c r="G33" s="43"/>
      <c r="R33" s="41"/>
      <c r="S33" s="41"/>
      <c r="T33" s="41"/>
      <c r="U33" s="41"/>
      <c r="V33" s="41"/>
      <c r="W33" s="41"/>
    </row>
    <row r="34" spans="1:23" ht="15.75">
      <c r="A34" s="7" t="s">
        <v>172</v>
      </c>
      <c r="B34" s="11" t="s">
        <v>220</v>
      </c>
    </row>
    <row r="35" spans="1:23" ht="18.75">
      <c r="B35" s="8" t="s">
        <v>221</v>
      </c>
      <c r="C35" s="159" t="s">
        <v>222</v>
      </c>
      <c r="D35" s="12" t="s">
        <v>173</v>
      </c>
      <c r="E35" s="16">
        <v>8.8000000000000007</v>
      </c>
      <c r="F35" s="8" t="s">
        <v>223</v>
      </c>
      <c r="G35" s="36"/>
    </row>
    <row r="36" spans="1:23" ht="15.75">
      <c r="B36" s="8" t="s">
        <v>224</v>
      </c>
      <c r="C36" s="159" t="s">
        <v>225</v>
      </c>
      <c r="D36" s="12" t="s">
        <v>173</v>
      </c>
      <c r="E36" s="16">
        <v>24</v>
      </c>
      <c r="F36" s="8" t="s">
        <v>174</v>
      </c>
      <c r="G36" s="36"/>
    </row>
    <row r="37" spans="1:23" ht="18.75">
      <c r="B37" s="159" t="s">
        <v>227</v>
      </c>
      <c r="C37" s="159" t="s">
        <v>228</v>
      </c>
      <c r="D37" s="10" t="s">
        <v>173</v>
      </c>
      <c r="E37" s="16">
        <v>2</v>
      </c>
      <c r="F37" s="8" t="s">
        <v>229</v>
      </c>
      <c r="G37" s="36"/>
      <c r="I37" s="12"/>
      <c r="J37" s="12"/>
      <c r="N37" s="160"/>
      <c r="Q37" s="188"/>
      <c r="R37" s="188"/>
      <c r="S37" s="188"/>
      <c r="T37" s="12"/>
    </row>
    <row r="38" spans="1:23" ht="20.25">
      <c r="B38" s="8" t="s">
        <v>230</v>
      </c>
      <c r="C38" s="159" t="s">
        <v>231</v>
      </c>
      <c r="D38" s="12" t="s">
        <v>173</v>
      </c>
      <c r="E38" s="16">
        <v>800</v>
      </c>
      <c r="F38" s="8" t="s">
        <v>232</v>
      </c>
    </row>
    <row r="39" spans="1:23" ht="33">
      <c r="B39" s="44" t="s">
        <v>233</v>
      </c>
      <c r="C39" s="159" t="s">
        <v>234</v>
      </c>
      <c r="D39" s="12" t="s">
        <v>173</v>
      </c>
      <c r="E39" s="33">
        <v>2</v>
      </c>
      <c r="F39" s="159" t="s">
        <v>229</v>
      </c>
      <c r="G39" s="43"/>
      <c r="L39" s="30"/>
      <c r="M39" s="30"/>
      <c r="N39" s="30"/>
      <c r="O39" s="30"/>
      <c r="P39" s="30"/>
      <c r="Q39" s="30"/>
    </row>
    <row r="40" spans="1:23" ht="33">
      <c r="B40" s="44" t="s">
        <v>235</v>
      </c>
      <c r="C40" s="159" t="s">
        <v>236</v>
      </c>
      <c r="D40" s="12" t="s">
        <v>173</v>
      </c>
      <c r="E40" s="33">
        <v>0</v>
      </c>
      <c r="F40" s="159" t="s">
        <v>229</v>
      </c>
      <c r="G40" s="43"/>
      <c r="L40" s="160"/>
      <c r="M40" s="160"/>
      <c r="N40" s="160"/>
      <c r="O40" s="160"/>
      <c r="P40" s="160"/>
      <c r="Q40" s="160"/>
    </row>
    <row r="41" spans="1:23" ht="15.75">
      <c r="B41" s="45" t="s">
        <v>237</v>
      </c>
      <c r="E41" s="159"/>
      <c r="F41" s="159"/>
      <c r="G41" s="159" t="s">
        <v>238</v>
      </c>
      <c r="H41" s="8" t="s">
        <v>239</v>
      </c>
      <c r="O41" s="46" t="s">
        <v>240</v>
      </c>
      <c r="P41" s="46" t="s">
        <v>241</v>
      </c>
    </row>
    <row r="42" spans="1:23" ht="33">
      <c r="B42" s="44" t="s">
        <v>242</v>
      </c>
      <c r="C42" s="159" t="s">
        <v>243</v>
      </c>
      <c r="D42" s="12" t="s">
        <v>173</v>
      </c>
      <c r="E42" s="16">
        <v>75</v>
      </c>
      <c r="F42" s="8" t="s">
        <v>174</v>
      </c>
      <c r="G42" s="8">
        <f>2.5*E36</f>
        <v>60</v>
      </c>
      <c r="H42" s="8">
        <f>MIN(12*E66,200)</f>
        <v>96</v>
      </c>
      <c r="O42" s="47">
        <v>8</v>
      </c>
      <c r="P42" s="48">
        <v>36.6</v>
      </c>
    </row>
    <row r="43" spans="1:23" ht="33">
      <c r="B43" s="44" t="s">
        <v>244</v>
      </c>
      <c r="C43" s="159" t="s">
        <v>245</v>
      </c>
      <c r="D43" s="12" t="s">
        <v>173</v>
      </c>
      <c r="E43" s="16">
        <v>50</v>
      </c>
      <c r="F43" s="8" t="s">
        <v>174</v>
      </c>
      <c r="G43" s="8">
        <f>1.5*E118</f>
        <v>39</v>
      </c>
      <c r="H43" s="49">
        <f>12*E66*SQRT(250/E68)</f>
        <v>107.33126291998991</v>
      </c>
      <c r="O43" s="47">
        <v>10</v>
      </c>
      <c r="P43" s="47">
        <v>58</v>
      </c>
    </row>
    <row r="44" spans="1:23" ht="18.75">
      <c r="B44" s="44" t="s">
        <v>246</v>
      </c>
      <c r="C44" s="159" t="s">
        <v>247</v>
      </c>
      <c r="D44" s="12" t="s">
        <v>173</v>
      </c>
      <c r="E44" s="16">
        <v>75</v>
      </c>
      <c r="F44" s="8" t="s">
        <v>174</v>
      </c>
      <c r="G44" s="8">
        <f>2.5*E36</f>
        <v>60</v>
      </c>
      <c r="H44" s="8">
        <f>MIN(12*E66,200)</f>
        <v>96</v>
      </c>
      <c r="I44" s="50"/>
      <c r="O44" s="47">
        <v>12</v>
      </c>
      <c r="P44" s="48">
        <v>84.3</v>
      </c>
      <c r="S44"/>
      <c r="T44"/>
    </row>
    <row r="45" spans="1:23" ht="31.5">
      <c r="B45" s="44" t="s">
        <v>248</v>
      </c>
      <c r="C45" s="159" t="s">
        <v>249</v>
      </c>
      <c r="D45" s="12" t="s">
        <v>173</v>
      </c>
      <c r="E45" s="16">
        <v>100</v>
      </c>
      <c r="F45" s="8" t="s">
        <v>174</v>
      </c>
      <c r="G45" s="51">
        <f>2*G46+E6+2*E7+5</f>
        <v>118</v>
      </c>
      <c r="H45" s="8">
        <f>MIN(12*E66,200)</f>
        <v>96</v>
      </c>
      <c r="O45" s="47">
        <v>16</v>
      </c>
      <c r="P45" s="47">
        <v>157</v>
      </c>
      <c r="S45"/>
      <c r="T45"/>
    </row>
    <row r="46" spans="1:23" ht="33">
      <c r="B46" s="44" t="s">
        <v>250</v>
      </c>
      <c r="C46" s="159" t="s">
        <v>251</v>
      </c>
      <c r="D46" s="12" t="s">
        <v>173</v>
      </c>
      <c r="E46" s="16">
        <v>50</v>
      </c>
      <c r="F46" s="8" t="s">
        <v>174</v>
      </c>
      <c r="G46" s="36">
        <f>1.5*E118</f>
        <v>39</v>
      </c>
      <c r="H46" s="49">
        <f>12*E66*SQRT(250/E68)</f>
        <v>107.33126291998991</v>
      </c>
      <c r="J46" s="8">
        <f>E46*2+E44</f>
        <v>175</v>
      </c>
      <c r="K46" s="8" t="s">
        <v>252</v>
      </c>
      <c r="L46" s="52">
        <f>(E4-(E7+E6))/2</f>
        <v>93.25</v>
      </c>
      <c r="O46" s="47">
        <v>20</v>
      </c>
      <c r="P46" s="47">
        <v>245</v>
      </c>
      <c r="S46"/>
      <c r="T46"/>
    </row>
    <row r="47" spans="1:23" ht="33">
      <c r="B47" s="44" t="s">
        <v>253</v>
      </c>
      <c r="C47" s="159" t="s">
        <v>254</v>
      </c>
      <c r="E47" s="16">
        <v>40</v>
      </c>
      <c r="F47" s="8" t="s">
        <v>174</v>
      </c>
      <c r="G47" s="36">
        <f>1.5*E118</f>
        <v>39</v>
      </c>
      <c r="H47" s="49">
        <f>12*E66*SQRT(250/E64)</f>
        <v>81.134808453937595</v>
      </c>
      <c r="O47" s="47">
        <v>24</v>
      </c>
      <c r="P47" s="47">
        <v>353</v>
      </c>
    </row>
    <row r="48" spans="1:23" ht="15.75">
      <c r="B48" s="44"/>
      <c r="E48" s="159"/>
      <c r="G48" s="159"/>
      <c r="O48" s="47">
        <v>30</v>
      </c>
      <c r="P48" s="47">
        <v>561</v>
      </c>
    </row>
    <row r="49" spans="1:21" ht="15.75">
      <c r="A49" s="7" t="s">
        <v>195</v>
      </c>
      <c r="B49" s="11" t="s">
        <v>255</v>
      </c>
      <c r="E49" s="159"/>
      <c r="F49" s="159"/>
      <c r="G49" s="159"/>
      <c r="O49" s="47">
        <v>36</v>
      </c>
      <c r="P49" s="47">
        <v>817</v>
      </c>
    </row>
    <row r="50" spans="1:21" ht="18.75">
      <c r="B50" s="8" t="s">
        <v>221</v>
      </c>
      <c r="C50" s="159" t="s">
        <v>256</v>
      </c>
      <c r="D50" s="12" t="s">
        <v>173</v>
      </c>
      <c r="E50" s="16">
        <v>8.8000000000000007</v>
      </c>
      <c r="F50" s="8" t="s">
        <v>223</v>
      </c>
      <c r="G50" s="36"/>
      <c r="O50" s="47">
        <v>39</v>
      </c>
      <c r="P50" s="47">
        <v>976</v>
      </c>
    </row>
    <row r="51" spans="1:21" ht="18.75">
      <c r="B51" s="8" t="s">
        <v>257</v>
      </c>
      <c r="C51" s="159" t="s">
        <v>258</v>
      </c>
      <c r="D51" s="12" t="s">
        <v>173</v>
      </c>
      <c r="E51" s="16">
        <v>24</v>
      </c>
      <c r="F51" s="8" t="s">
        <v>174</v>
      </c>
      <c r="G51" s="36"/>
    </row>
    <row r="52" spans="1:21" ht="18.75">
      <c r="B52" s="159" t="s">
        <v>259</v>
      </c>
      <c r="C52" s="159" t="s">
        <v>260</v>
      </c>
      <c r="D52" s="10" t="s">
        <v>173</v>
      </c>
      <c r="E52" s="16">
        <v>3</v>
      </c>
      <c r="G52" s="36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230</v>
      </c>
      <c r="C53" s="159" t="s">
        <v>261</v>
      </c>
      <c r="D53" s="12" t="s">
        <v>173</v>
      </c>
      <c r="E53" s="16">
        <v>800</v>
      </c>
      <c r="F53" s="8" t="s">
        <v>232</v>
      </c>
      <c r="G53" s="36"/>
    </row>
    <row r="54" spans="1:21" ht="33">
      <c r="B54" s="44" t="s">
        <v>233</v>
      </c>
      <c r="C54" s="159" t="s">
        <v>234</v>
      </c>
      <c r="D54" s="12" t="s">
        <v>173</v>
      </c>
      <c r="E54" s="33">
        <v>2</v>
      </c>
      <c r="F54" s="159" t="s">
        <v>229</v>
      </c>
      <c r="G54" s="45" t="s">
        <v>262</v>
      </c>
      <c r="J54" s="45"/>
      <c r="K54" s="45"/>
      <c r="L54" s="45"/>
      <c r="M54" s="45"/>
      <c r="N54" s="160"/>
      <c r="O54" s="160"/>
    </row>
    <row r="55" spans="1:21" ht="33">
      <c r="B55" s="44" t="s">
        <v>235</v>
      </c>
      <c r="C55" s="159" t="s">
        <v>236</v>
      </c>
      <c r="D55" s="12" t="s">
        <v>173</v>
      </c>
      <c r="E55" s="33">
        <v>0</v>
      </c>
      <c r="F55" s="159" t="s">
        <v>229</v>
      </c>
      <c r="G55" s="43"/>
      <c r="M55" s="30"/>
      <c r="N55" s="30"/>
      <c r="O55" s="30"/>
    </row>
    <row r="56" spans="1:21" ht="15.75">
      <c r="B56" s="160" t="s">
        <v>263</v>
      </c>
      <c r="E56" s="159"/>
      <c r="F56" s="159"/>
      <c r="G56" s="159" t="s">
        <v>238</v>
      </c>
      <c r="H56" s="8" t="s">
        <v>239</v>
      </c>
      <c r="L56"/>
      <c r="M56"/>
      <c r="N56"/>
      <c r="O56"/>
      <c r="P56"/>
    </row>
    <row r="57" spans="1:21" ht="33">
      <c r="B57" s="44" t="s">
        <v>264</v>
      </c>
      <c r="C57" s="159" t="s">
        <v>265</v>
      </c>
      <c r="D57" s="12" t="s">
        <v>173</v>
      </c>
      <c r="E57" s="16">
        <v>75</v>
      </c>
      <c r="F57" s="8" t="s">
        <v>174</v>
      </c>
      <c r="G57" s="36">
        <f>2.5*E51</f>
        <v>60</v>
      </c>
      <c r="H57" s="8">
        <f>MIN(12*E74,200)</f>
        <v>96</v>
      </c>
      <c r="L57"/>
      <c r="M57"/>
      <c r="N57"/>
      <c r="O57"/>
      <c r="P57"/>
    </row>
    <row r="58" spans="1:21" ht="33">
      <c r="B58" s="44" t="s">
        <v>266</v>
      </c>
      <c r="C58" s="159" t="s">
        <v>267</v>
      </c>
      <c r="D58" s="12" t="s">
        <v>173</v>
      </c>
      <c r="E58" s="16">
        <v>50</v>
      </c>
      <c r="F58" s="8" t="s">
        <v>174</v>
      </c>
      <c r="G58" s="36">
        <f>1.5*E124</f>
        <v>39</v>
      </c>
      <c r="H58" s="49">
        <f>12*E74*SQRT(250/E72)</f>
        <v>81.134808453937595</v>
      </c>
      <c r="L58"/>
      <c r="M58"/>
      <c r="N58"/>
      <c r="O58"/>
      <c r="P58"/>
    </row>
    <row r="59" spans="1:21" ht="18.75">
      <c r="B59" s="44" t="s">
        <v>246</v>
      </c>
      <c r="C59" s="159" t="s">
        <v>268</v>
      </c>
      <c r="D59" s="12" t="s">
        <v>173</v>
      </c>
      <c r="E59" s="16">
        <v>75</v>
      </c>
      <c r="F59" s="8" t="s">
        <v>174</v>
      </c>
      <c r="G59" s="36">
        <f>2.5*E51</f>
        <v>60</v>
      </c>
      <c r="H59" s="8">
        <f>MIN(12*E74,200)</f>
        <v>96</v>
      </c>
      <c r="L59"/>
      <c r="M59"/>
      <c r="N59"/>
      <c r="O59"/>
      <c r="P59"/>
    </row>
    <row r="60" spans="1:21" ht="33">
      <c r="B60" s="44" t="s">
        <v>250</v>
      </c>
      <c r="C60" s="159" t="s">
        <v>269</v>
      </c>
      <c r="D60" s="12" t="s">
        <v>173</v>
      </c>
      <c r="E60" s="16">
        <v>50</v>
      </c>
      <c r="F60" s="8" t="s">
        <v>174</v>
      </c>
      <c r="G60" s="36">
        <f>1.5*E124</f>
        <v>39</v>
      </c>
      <c r="H60" s="49">
        <f>12*E74*SQRT(250/E72)</f>
        <v>81.134808453937595</v>
      </c>
      <c r="L60"/>
      <c r="M60"/>
      <c r="N60"/>
      <c r="O60"/>
      <c r="P60"/>
    </row>
    <row r="61" spans="1:21" ht="31.5">
      <c r="B61" s="44" t="s">
        <v>248</v>
      </c>
      <c r="C61" s="159" t="s">
        <v>249</v>
      </c>
      <c r="D61" s="12" t="s">
        <v>173</v>
      </c>
      <c r="E61" s="16">
        <v>100</v>
      </c>
      <c r="F61" s="8" t="s">
        <v>174</v>
      </c>
      <c r="G61" s="51">
        <f>2*G60+E6+2*E7+5</f>
        <v>118</v>
      </c>
      <c r="H61" s="8">
        <f>MIN(12*E74,200)</f>
        <v>96</v>
      </c>
      <c r="L61"/>
      <c r="M61"/>
      <c r="N61"/>
      <c r="O61"/>
      <c r="P61"/>
    </row>
    <row r="62" spans="1:21" ht="15.75">
      <c r="B62" s="44"/>
      <c r="G62" s="36"/>
    </row>
    <row r="63" spans="1:21" ht="16.5" thickBot="1">
      <c r="A63" s="7" t="s">
        <v>270</v>
      </c>
      <c r="B63" s="11" t="s">
        <v>271</v>
      </c>
      <c r="E63" s="159"/>
      <c r="F63" s="159"/>
      <c r="G63" s="159"/>
      <c r="O63" s="53" t="s">
        <v>272</v>
      </c>
      <c r="U63" s="54" t="s">
        <v>273</v>
      </c>
    </row>
    <row r="64" spans="1:21" ht="20.25">
      <c r="B64" s="8" t="s">
        <v>274</v>
      </c>
      <c r="C64" s="159" t="s">
        <v>275</v>
      </c>
      <c r="D64" s="12" t="s">
        <v>173</v>
      </c>
      <c r="E64" s="16">
        <v>350</v>
      </c>
      <c r="F64" s="8" t="s">
        <v>232</v>
      </c>
      <c r="G64" s="36"/>
      <c r="O64" s="55" t="s">
        <v>276</v>
      </c>
      <c r="P64" s="56" t="s">
        <v>277</v>
      </c>
      <c r="Q64" s="56">
        <f>+E4-2*10</f>
        <v>188.8</v>
      </c>
      <c r="R64" s="57" t="s">
        <v>174</v>
      </c>
      <c r="U64" s="58">
        <v>8</v>
      </c>
    </row>
    <row r="65" spans="1:21" ht="20.25">
      <c r="B65" s="8" t="s">
        <v>278</v>
      </c>
      <c r="C65" s="159" t="s">
        <v>279</v>
      </c>
      <c r="D65" s="12" t="s">
        <v>173</v>
      </c>
      <c r="E65" s="16">
        <v>490</v>
      </c>
      <c r="F65" s="8" t="s">
        <v>232</v>
      </c>
      <c r="G65" s="36"/>
      <c r="O65" s="59" t="s">
        <v>280</v>
      </c>
      <c r="P65" s="8" t="s">
        <v>281</v>
      </c>
      <c r="Q65" s="8">
        <f>E45+((E181/2-1)*E44+E46)*2</f>
        <v>350</v>
      </c>
      <c r="R65" s="60" t="s">
        <v>174</v>
      </c>
      <c r="U65" s="58">
        <v>10</v>
      </c>
    </row>
    <row r="66" spans="1:21" ht="33">
      <c r="B66" s="44" t="s">
        <v>282</v>
      </c>
      <c r="C66" s="159" t="s">
        <v>283</v>
      </c>
      <c r="D66" s="12" t="s">
        <v>173</v>
      </c>
      <c r="E66" s="16">
        <v>8</v>
      </c>
      <c r="F66" s="8" t="s">
        <v>174</v>
      </c>
      <c r="G66" s="36"/>
      <c r="O66" s="59" t="s">
        <v>284</v>
      </c>
      <c r="P66" s="8" t="s">
        <v>285</v>
      </c>
      <c r="Q66" s="8">
        <f>+(E4-E6)/2-2*10</f>
        <v>79.600000000000009</v>
      </c>
      <c r="R66" s="60" t="s">
        <v>174</v>
      </c>
      <c r="U66" s="58">
        <v>12</v>
      </c>
    </row>
    <row r="67" spans="1:21" ht="33.75" thickBot="1">
      <c r="B67" s="44" t="s">
        <v>286</v>
      </c>
      <c r="C67" s="159" t="s">
        <v>287</v>
      </c>
      <c r="D67" s="12" t="s">
        <v>173</v>
      </c>
      <c r="E67" s="16">
        <v>8</v>
      </c>
      <c r="F67" s="8" t="s">
        <v>174</v>
      </c>
      <c r="G67" s="36"/>
      <c r="O67" s="61" t="s">
        <v>288</v>
      </c>
      <c r="P67" s="62" t="s">
        <v>289</v>
      </c>
      <c r="Q67" s="62">
        <f>+((E45/2-E6/2)-10)+(E43-10)</f>
        <v>75.2</v>
      </c>
      <c r="R67" s="63" t="s">
        <v>174</v>
      </c>
      <c r="U67" s="58">
        <v>16</v>
      </c>
    </row>
    <row r="68" spans="1:21" ht="33">
      <c r="B68" s="44" t="s">
        <v>290</v>
      </c>
      <c r="C68" s="159" t="s">
        <v>280</v>
      </c>
      <c r="D68" s="12" t="s">
        <v>173</v>
      </c>
      <c r="E68" s="64">
        <v>200</v>
      </c>
      <c r="F68" s="8" t="s">
        <v>174</v>
      </c>
      <c r="G68" s="36"/>
      <c r="N68" s="50" t="str">
        <f>IF(E68&lt;=E4," ","dec plate length")</f>
        <v xml:space="preserve"> </v>
      </c>
      <c r="U68" s="65">
        <v>20</v>
      </c>
    </row>
    <row r="69" spans="1:21" ht="33">
      <c r="B69" s="44" t="s">
        <v>291</v>
      </c>
      <c r="C69" s="159" t="s">
        <v>292</v>
      </c>
      <c r="D69" s="12" t="s">
        <v>173</v>
      </c>
      <c r="E69" s="64">
        <v>90</v>
      </c>
      <c r="F69" s="8" t="s">
        <v>174</v>
      </c>
      <c r="G69" s="8" t="str">
        <f>IF(E69&lt;(E4-E6-E7)/2-10,"Okay"," Check")</f>
        <v xml:space="preserve"> Check</v>
      </c>
      <c r="N69" s="50" t="str">
        <f>IF(E69&lt;(E4-E6-2*E7)/2," ","dec plate length")</f>
        <v>dec plate length</v>
      </c>
      <c r="U69" s="65">
        <v>25</v>
      </c>
    </row>
    <row r="70" spans="1:21" ht="15.75">
      <c r="B70" s="44"/>
      <c r="E70" s="12"/>
      <c r="F70" s="12"/>
      <c r="G70" s="12"/>
      <c r="U70" s="65">
        <v>28</v>
      </c>
    </row>
    <row r="71" spans="1:21" ht="15.75">
      <c r="A71" s="7" t="s">
        <v>249</v>
      </c>
      <c r="B71" s="11" t="s">
        <v>293</v>
      </c>
      <c r="E71" s="12"/>
      <c r="F71" s="12"/>
      <c r="G71" s="12"/>
      <c r="U71" s="65">
        <v>32</v>
      </c>
    </row>
    <row r="72" spans="1:21" ht="20.25">
      <c r="B72" s="8" t="s">
        <v>274</v>
      </c>
      <c r="C72" s="159" t="s">
        <v>294</v>
      </c>
      <c r="D72" s="12" t="s">
        <v>173</v>
      </c>
      <c r="E72" s="16">
        <v>350</v>
      </c>
      <c r="F72" s="8" t="s">
        <v>232</v>
      </c>
      <c r="G72" s="36"/>
      <c r="U72" s="65">
        <v>40</v>
      </c>
    </row>
    <row r="73" spans="1:21" ht="20.25">
      <c r="B73" s="8" t="s">
        <v>278</v>
      </c>
      <c r="C73" s="159" t="s">
        <v>295</v>
      </c>
      <c r="D73" s="12" t="s">
        <v>173</v>
      </c>
      <c r="E73" s="16">
        <v>490</v>
      </c>
      <c r="F73" s="8" t="s">
        <v>232</v>
      </c>
      <c r="G73" s="36"/>
      <c r="U73" s="65">
        <v>50</v>
      </c>
    </row>
    <row r="74" spans="1:21" ht="18.75">
      <c r="B74" s="44" t="s">
        <v>296</v>
      </c>
      <c r="C74" s="159" t="s">
        <v>297</v>
      </c>
      <c r="D74" s="12" t="s">
        <v>173</v>
      </c>
      <c r="E74" s="16">
        <v>8</v>
      </c>
      <c r="F74" s="8" t="s">
        <v>174</v>
      </c>
      <c r="G74" s="36"/>
      <c r="U74" s="65">
        <v>60</v>
      </c>
    </row>
    <row r="75" spans="1:21" ht="18.75">
      <c r="B75" s="44" t="s">
        <v>298</v>
      </c>
      <c r="C75" s="159" t="s">
        <v>299</v>
      </c>
      <c r="D75" s="12" t="s">
        <v>173</v>
      </c>
      <c r="E75" s="16">
        <v>200</v>
      </c>
      <c r="F75" s="8" t="s">
        <v>174</v>
      </c>
      <c r="G75" s="8" t="s">
        <v>300</v>
      </c>
      <c r="I75" s="50" t="str">
        <f>IF(E75&gt;(E3-2*E5-2*E7),"dec no of bolts per row"," ")</f>
        <v xml:space="preserve"> </v>
      </c>
    </row>
    <row r="76" spans="1:21" ht="15.75">
      <c r="B76" s="44"/>
      <c r="E76" s="16"/>
      <c r="I76" s="50"/>
    </row>
    <row r="77" spans="1:21" s="19" customFormat="1" ht="15.75">
      <c r="A77" s="13" t="s">
        <v>301</v>
      </c>
      <c r="B77" s="11" t="s">
        <v>302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303</v>
      </c>
      <c r="C78" s="14" t="s">
        <v>304</v>
      </c>
      <c r="D78" s="15" t="s">
        <v>173</v>
      </c>
      <c r="E78" s="66">
        <f>E3-(E5+E5)</f>
        <v>501.9</v>
      </c>
      <c r="F78" s="17" t="s">
        <v>174</v>
      </c>
      <c r="G78" s="66"/>
    </row>
    <row r="79" spans="1:21" s="19" customFormat="1" ht="18.75">
      <c r="A79" s="13"/>
      <c r="B79" s="14" t="s">
        <v>305</v>
      </c>
      <c r="C79" s="14" t="s">
        <v>306</v>
      </c>
      <c r="D79" s="15" t="s">
        <v>173</v>
      </c>
      <c r="E79" s="66">
        <f>+E3/2</f>
        <v>264.14999999999998</v>
      </c>
      <c r="F79" s="17" t="s">
        <v>174</v>
      </c>
    </row>
    <row r="80" spans="1:21" s="19" customFormat="1" ht="18.75">
      <c r="A80" s="13"/>
      <c r="B80" s="14" t="s">
        <v>307</v>
      </c>
      <c r="C80" s="14" t="s">
        <v>308</v>
      </c>
      <c r="D80" s="15" t="s">
        <v>173</v>
      </c>
      <c r="E80" s="66">
        <f>+E4/2</f>
        <v>104.4</v>
      </c>
      <c r="F80" s="17" t="s">
        <v>174</v>
      </c>
    </row>
    <row r="81" spans="1:19" s="19" customFormat="1" ht="18.75">
      <c r="A81" s="13"/>
      <c r="B81" s="14" t="s">
        <v>309</v>
      </c>
      <c r="C81" s="14" t="s">
        <v>169</v>
      </c>
      <c r="D81" s="15" t="s">
        <v>173</v>
      </c>
      <c r="E81" s="66">
        <f>2*E4*E5+E78*E6</f>
        <v>10330.56</v>
      </c>
      <c r="F81" s="17" t="s">
        <v>310</v>
      </c>
      <c r="G81" s="66"/>
      <c r="M81" s="67" t="s">
        <v>311</v>
      </c>
      <c r="N81" s="67"/>
      <c r="O81" s="67"/>
      <c r="P81" s="67" t="s">
        <v>312</v>
      </c>
      <c r="Q81" s="189" t="s">
        <v>313</v>
      </c>
      <c r="R81" s="190"/>
      <c r="S81" s="191"/>
    </row>
    <row r="82" spans="1:19" s="19" customFormat="1" ht="15.75">
      <c r="A82" s="13"/>
      <c r="B82" s="14" t="s">
        <v>314</v>
      </c>
      <c r="C82" s="14" t="s">
        <v>315</v>
      </c>
      <c r="D82" s="15" t="s">
        <v>173</v>
      </c>
      <c r="E82" s="66">
        <f>E81*7850/10^6</f>
        <v>81.094896000000006</v>
      </c>
      <c r="F82" s="17" t="s">
        <v>316</v>
      </c>
      <c r="M82" s="67"/>
      <c r="N82" s="67"/>
      <c r="O82" s="67"/>
      <c r="P82" s="67"/>
      <c r="Q82" s="67" t="s">
        <v>317</v>
      </c>
      <c r="R82" s="67" t="s">
        <v>318</v>
      </c>
      <c r="S82" s="67" t="s">
        <v>319</v>
      </c>
    </row>
    <row r="83" spans="1:19" s="19" customFormat="1" ht="18.75">
      <c r="A83" s="13"/>
      <c r="B83" s="14" t="s">
        <v>320</v>
      </c>
      <c r="C83" s="14" t="s">
        <v>321</v>
      </c>
      <c r="D83" s="15" t="s">
        <v>173</v>
      </c>
      <c r="E83" s="68">
        <f>(((E4*E5^3)/12)+(E4*E5)*(((E3-E5/2)-E79)^2))+(((E6*E78^3)/12)+(E6*E78)*(((E78/2+E5)-E79)^2))+((E4*E5^3/12)+(E5*E4)*(E79-E5/2)^2)</f>
        <v>466867600.39439976</v>
      </c>
      <c r="F83" s="21" t="s">
        <v>322</v>
      </c>
      <c r="G83" s="68"/>
      <c r="M83" s="67" t="s">
        <v>323</v>
      </c>
      <c r="N83" s="67" t="s">
        <v>324</v>
      </c>
      <c r="O83" s="67"/>
      <c r="P83" s="67">
        <v>290</v>
      </c>
      <c r="Q83" s="67">
        <v>165</v>
      </c>
      <c r="R83" s="67">
        <v>165</v>
      </c>
      <c r="S83" s="67">
        <v>165</v>
      </c>
    </row>
    <row r="84" spans="1:19" s="19" customFormat="1" ht="18.75">
      <c r="A84" s="13"/>
      <c r="B84" s="14" t="s">
        <v>325</v>
      </c>
      <c r="C84" s="14" t="s">
        <v>326</v>
      </c>
      <c r="D84" s="15" t="s">
        <v>173</v>
      </c>
      <c r="E84" s="68">
        <f>((E5*E4^3/12)+(E78*E6^3/12)+(E5*E4^3/12))</f>
        <v>20063924.121600002</v>
      </c>
      <c r="F84" s="21" t="s">
        <v>322</v>
      </c>
      <c r="G84" s="68"/>
      <c r="M84" s="67" t="s">
        <v>327</v>
      </c>
      <c r="N84" s="67" t="s">
        <v>328</v>
      </c>
      <c r="O84" s="67" t="s">
        <v>169</v>
      </c>
      <c r="P84" s="67">
        <v>410</v>
      </c>
      <c r="Q84" s="67">
        <v>250</v>
      </c>
      <c r="R84" s="67">
        <v>240</v>
      </c>
      <c r="S84" s="67">
        <v>230</v>
      </c>
    </row>
    <row r="85" spans="1:19" s="19" customFormat="1" ht="18.75">
      <c r="A85" s="13"/>
      <c r="B85" s="14" t="s">
        <v>329</v>
      </c>
      <c r="C85" s="14" t="s">
        <v>330</v>
      </c>
      <c r="D85" s="15" t="s">
        <v>173</v>
      </c>
      <c r="E85" s="68">
        <f>+E83/E79</f>
        <v>1767433.6566132871</v>
      </c>
      <c r="F85" s="21" t="s">
        <v>331</v>
      </c>
      <c r="M85" s="67" t="s">
        <v>327</v>
      </c>
      <c r="N85" s="67" t="s">
        <v>328</v>
      </c>
      <c r="O85" s="67" t="s">
        <v>176</v>
      </c>
      <c r="P85" s="67">
        <v>410</v>
      </c>
      <c r="Q85" s="67">
        <v>250</v>
      </c>
      <c r="R85" s="67">
        <v>240</v>
      </c>
      <c r="S85" s="67">
        <v>230</v>
      </c>
    </row>
    <row r="86" spans="1:19" s="19" customFormat="1" ht="18.75">
      <c r="A86" s="13"/>
      <c r="B86" s="14" t="s">
        <v>332</v>
      </c>
      <c r="C86" s="14" t="s">
        <v>333</v>
      </c>
      <c r="D86" s="15" t="s">
        <v>173</v>
      </c>
      <c r="E86" s="68">
        <f>+E84/E80</f>
        <v>192183.18124137932</v>
      </c>
      <c r="F86" s="21" t="s">
        <v>331</v>
      </c>
      <c r="M86" s="67" t="s">
        <v>327</v>
      </c>
      <c r="N86" s="67" t="s">
        <v>328</v>
      </c>
      <c r="O86" s="67" t="s">
        <v>210</v>
      </c>
      <c r="P86" s="67">
        <v>410</v>
      </c>
      <c r="Q86" s="67">
        <v>250</v>
      </c>
      <c r="R86" s="67">
        <v>240</v>
      </c>
      <c r="S86" s="67">
        <v>230</v>
      </c>
    </row>
    <row r="87" spans="1:19" s="19" customFormat="1" ht="16.5">
      <c r="A87" s="13"/>
      <c r="B87" s="14" t="s">
        <v>334</v>
      </c>
      <c r="C87" s="14" t="s">
        <v>335</v>
      </c>
      <c r="D87" s="15" t="s">
        <v>173</v>
      </c>
      <c r="E87" s="66">
        <f>SQRT(E83/E81)</f>
        <v>212.58613478727028</v>
      </c>
      <c r="F87" s="21" t="s">
        <v>174</v>
      </c>
      <c r="M87" s="67" t="s">
        <v>336</v>
      </c>
      <c r="N87" s="67" t="s">
        <v>337</v>
      </c>
      <c r="O87" s="67"/>
      <c r="P87" s="67">
        <v>440</v>
      </c>
      <c r="Q87" s="67">
        <v>300</v>
      </c>
      <c r="R87" s="67">
        <v>290</v>
      </c>
      <c r="S87" s="67">
        <v>280</v>
      </c>
    </row>
    <row r="88" spans="1:19" s="19" customFormat="1" ht="16.5">
      <c r="A88" s="13"/>
      <c r="B88" s="14" t="s">
        <v>338</v>
      </c>
      <c r="C88" s="14" t="s">
        <v>339</v>
      </c>
      <c r="D88" s="15" t="s">
        <v>173</v>
      </c>
      <c r="E88" s="66">
        <f>SQRT(E84/E81)</f>
        <v>44.070299923846143</v>
      </c>
      <c r="F88" s="21" t="s">
        <v>174</v>
      </c>
      <c r="M88" s="67" t="s">
        <v>340</v>
      </c>
      <c r="N88" s="67" t="s">
        <v>341</v>
      </c>
      <c r="O88" s="67"/>
      <c r="P88" s="67">
        <v>490</v>
      </c>
      <c r="Q88" s="67">
        <v>350</v>
      </c>
      <c r="R88" s="67">
        <v>330</v>
      </c>
      <c r="S88" s="67">
        <v>320</v>
      </c>
    </row>
    <row r="89" spans="1:19" s="19" customFormat="1" ht="18.75">
      <c r="A89" s="13"/>
      <c r="B89" s="14" t="s">
        <v>342</v>
      </c>
      <c r="C89" s="14" t="s">
        <v>343</v>
      </c>
      <c r="D89" s="15" t="s">
        <v>173</v>
      </c>
      <c r="E89" s="69">
        <f>+E3/2</f>
        <v>264.14999999999998</v>
      </c>
      <c r="F89" s="21" t="s">
        <v>174</v>
      </c>
      <c r="M89" s="67" t="s">
        <v>344</v>
      </c>
      <c r="N89" s="67" t="s">
        <v>345</v>
      </c>
      <c r="O89" s="67"/>
      <c r="P89" s="67">
        <v>540</v>
      </c>
      <c r="Q89" s="67">
        <v>410</v>
      </c>
      <c r="R89" s="67">
        <v>390</v>
      </c>
      <c r="S89" s="67">
        <v>380</v>
      </c>
    </row>
    <row r="90" spans="1:19" s="19" customFormat="1" ht="18.75">
      <c r="A90" s="13"/>
      <c r="B90" s="14" t="s">
        <v>346</v>
      </c>
      <c r="C90" s="14" t="s">
        <v>347</v>
      </c>
      <c r="D90" s="15" t="s">
        <v>173</v>
      </c>
      <c r="E90" s="66">
        <f>+E4/2</f>
        <v>104.4</v>
      </c>
      <c r="F90" s="21" t="s">
        <v>348</v>
      </c>
      <c r="M90" s="67" t="s">
        <v>349</v>
      </c>
      <c r="N90" s="67" t="s">
        <v>350</v>
      </c>
      <c r="O90" s="67" t="s">
        <v>172</v>
      </c>
      <c r="P90" s="67">
        <v>570</v>
      </c>
      <c r="Q90" s="67">
        <v>450</v>
      </c>
      <c r="R90" s="67">
        <v>430</v>
      </c>
      <c r="S90" s="67">
        <v>420</v>
      </c>
    </row>
    <row r="91" spans="1:19" s="19" customFormat="1" ht="18.75">
      <c r="A91" s="13"/>
      <c r="B91" s="14" t="s">
        <v>351</v>
      </c>
      <c r="C91" s="14" t="s">
        <v>352</v>
      </c>
      <c r="D91" s="15" t="s">
        <v>173</v>
      </c>
      <c r="E91" s="68">
        <f>+((E4*E5)*(E3/2-E5/2)+(E78/2*E6*E78/2/2))*2</f>
        <v>2024266.6799999997</v>
      </c>
      <c r="F91" s="21" t="s">
        <v>331</v>
      </c>
      <c r="M91" s="67" t="s">
        <v>349</v>
      </c>
      <c r="N91" s="67" t="s">
        <v>353</v>
      </c>
      <c r="O91" s="67" t="s">
        <v>195</v>
      </c>
      <c r="P91" s="67">
        <v>590</v>
      </c>
      <c r="Q91" s="67">
        <v>450</v>
      </c>
      <c r="R91" s="67">
        <v>430</v>
      </c>
      <c r="S91" s="67">
        <v>420</v>
      </c>
    </row>
    <row r="92" spans="1:19" s="19" customFormat="1" ht="18.75">
      <c r="A92" s="13"/>
      <c r="B92" s="14" t="s">
        <v>354</v>
      </c>
      <c r="C92" s="14" t="s">
        <v>355</v>
      </c>
      <c r="D92" s="15" t="s">
        <v>173</v>
      </c>
      <c r="E92" s="68">
        <f>(2*((E4/2*E5)*E4/2/2)+(E78*E6/2)*E6/4)*2</f>
        <v>299306.88</v>
      </c>
      <c r="F92" s="21" t="s">
        <v>331</v>
      </c>
    </row>
    <row r="93" spans="1:19" s="19" customFormat="1" ht="18.75">
      <c r="A93" s="13"/>
      <c r="B93" s="14" t="s">
        <v>356</v>
      </c>
      <c r="C93" s="14" t="s">
        <v>357</v>
      </c>
      <c r="D93" s="15" t="s">
        <v>173</v>
      </c>
      <c r="E93" s="66">
        <f>E78*E6</f>
        <v>4818.24</v>
      </c>
      <c r="F93" s="17" t="s">
        <v>310</v>
      </c>
      <c r="G93" s="22"/>
      <c r="M93" s="22"/>
    </row>
    <row r="94" spans="1:19" s="19" customFormat="1" ht="18.75">
      <c r="A94" s="13"/>
      <c r="B94" s="14" t="s">
        <v>358</v>
      </c>
      <c r="C94" s="14" t="s">
        <v>359</v>
      </c>
      <c r="D94" s="15" t="s">
        <v>173</v>
      </c>
      <c r="E94" s="66">
        <f>2*E4*E5</f>
        <v>5512.32</v>
      </c>
      <c r="F94" s="17" t="s">
        <v>310</v>
      </c>
      <c r="G94" s="22"/>
    </row>
    <row r="95" spans="1:19" s="19" customFormat="1" ht="18.75">
      <c r="A95" s="13"/>
      <c r="B95" s="14" t="s">
        <v>360</v>
      </c>
      <c r="C95" s="14" t="s">
        <v>361</v>
      </c>
      <c r="D95" s="15" t="s">
        <v>173</v>
      </c>
      <c r="E95" s="66">
        <f>E93*E10/(SQRT(3)*E110*1000)</f>
        <v>885.12205123370711</v>
      </c>
      <c r="F95" s="14" t="s">
        <v>8</v>
      </c>
      <c r="G95" s="22"/>
    </row>
    <row r="96" spans="1:19" s="19" customFormat="1" ht="18.75">
      <c r="A96" s="13"/>
      <c r="B96" s="14" t="s">
        <v>362</v>
      </c>
      <c r="C96" s="14" t="s">
        <v>363</v>
      </c>
      <c r="D96" s="15" t="s">
        <v>173</v>
      </c>
      <c r="E96" s="66">
        <f>E94*E10/(SQRT(3)*E110*1000)</f>
        <v>1012.6261841370684</v>
      </c>
      <c r="F96" s="14" t="s">
        <v>8</v>
      </c>
      <c r="G96" s="22"/>
    </row>
    <row r="97" spans="1:17" s="19" customFormat="1" ht="18.75">
      <c r="A97" s="13"/>
      <c r="B97" s="14" t="s">
        <v>364</v>
      </c>
      <c r="C97" s="14" t="s">
        <v>365</v>
      </c>
      <c r="D97" s="15" t="s">
        <v>173</v>
      </c>
      <c r="E97" s="66">
        <f>E85*E10/E110/10^6</f>
        <v>562.36525437695491</v>
      </c>
      <c r="F97" s="17" t="s">
        <v>207</v>
      </c>
      <c r="G97" s="22"/>
    </row>
    <row r="98" spans="1:17" s="19" customFormat="1" ht="18.75">
      <c r="A98" s="13"/>
      <c r="B98" s="14" t="s">
        <v>366</v>
      </c>
      <c r="C98" s="14" t="s">
        <v>367</v>
      </c>
      <c r="D98" s="15" t="s">
        <v>173</v>
      </c>
      <c r="E98" s="66">
        <f>E86*E10/E110/10^6</f>
        <v>61.149194031347967</v>
      </c>
      <c r="F98" s="21" t="s">
        <v>207</v>
      </c>
      <c r="G98" s="22"/>
    </row>
    <row r="99" spans="1:17" s="19" customFormat="1" ht="18.75">
      <c r="A99" s="13"/>
      <c r="B99" s="14" t="s">
        <v>368</v>
      </c>
      <c r="C99" s="14" t="s">
        <v>369</v>
      </c>
      <c r="D99" s="15" t="s">
        <v>173</v>
      </c>
      <c r="E99" s="66">
        <f>MIN(E81*E10/E110,0.9*(0.8*E81)*E11/E111)/1000</f>
        <v>2915.6972544</v>
      </c>
      <c r="F99" s="21" t="s">
        <v>8</v>
      </c>
      <c r="G99" s="22"/>
    </row>
    <row r="100" spans="1:17" s="19" customFormat="1" ht="15.75">
      <c r="A100" s="13"/>
      <c r="B100" s="14" t="s">
        <v>370</v>
      </c>
      <c r="C100" s="14" t="s">
        <v>371</v>
      </c>
      <c r="D100" s="15" t="s">
        <v>173</v>
      </c>
      <c r="E100" s="70">
        <f>E9*E8/MIN(E87,E88)</f>
        <v>73.745810798111833</v>
      </c>
      <c r="F100" s="21"/>
      <c r="G100" s="22"/>
      <c r="M100" s="71" t="s">
        <v>372</v>
      </c>
      <c r="N100" s="72" t="s">
        <v>373</v>
      </c>
      <c r="O100" s="72" t="s">
        <v>374</v>
      </c>
      <c r="P100" s="72" t="s">
        <v>375</v>
      </c>
      <c r="Q100" s="72" t="s">
        <v>225</v>
      </c>
    </row>
    <row r="101" spans="1:17" s="19" customFormat="1" ht="15.75">
      <c r="A101" s="13"/>
      <c r="B101" s="14" t="s">
        <v>376</v>
      </c>
      <c r="C101" s="14" t="s">
        <v>377</v>
      </c>
      <c r="D101" s="15" t="s">
        <v>173</v>
      </c>
      <c r="E101" s="70">
        <v>0.49</v>
      </c>
      <c r="F101" s="21"/>
      <c r="G101" s="22"/>
      <c r="M101" s="73" t="s">
        <v>377</v>
      </c>
      <c r="N101" s="71">
        <v>0.21</v>
      </c>
      <c r="O101" s="71">
        <v>0.34</v>
      </c>
      <c r="P101" s="71">
        <v>0.49</v>
      </c>
      <c r="Q101" s="71">
        <v>0.76</v>
      </c>
    </row>
    <row r="102" spans="1:17" s="19" customFormat="1" ht="18.75">
      <c r="A102" s="13"/>
      <c r="B102" s="14" t="s">
        <v>378</v>
      </c>
      <c r="C102" s="14" t="s">
        <v>379</v>
      </c>
      <c r="D102" s="15" t="s">
        <v>173</v>
      </c>
      <c r="E102" s="66">
        <f>PI()^2*E13/E100^2</f>
        <v>362.95687860642636</v>
      </c>
      <c r="F102" s="21" t="s">
        <v>189</v>
      </c>
      <c r="G102" s="22"/>
    </row>
    <row r="103" spans="1:17" s="19" customFormat="1" ht="15.75">
      <c r="A103" s="13"/>
      <c r="B103" s="14" t="s">
        <v>380</v>
      </c>
      <c r="C103" s="14" t="s">
        <v>381</v>
      </c>
      <c r="D103" s="15" t="s">
        <v>173</v>
      </c>
      <c r="E103" s="70">
        <f>SQRT(E10/E102)</f>
        <v>0.98198873664640185</v>
      </c>
      <c r="F103" s="21"/>
      <c r="G103" s="22"/>
    </row>
    <row r="104" spans="1:17" s="19" customFormat="1" ht="15.75">
      <c r="A104" s="13"/>
      <c r="B104" s="14" t="s">
        <v>382</v>
      </c>
      <c r="C104" s="14" t="s">
        <v>383</v>
      </c>
      <c r="D104" s="15" t="s">
        <v>173</v>
      </c>
      <c r="E104" s="70">
        <f>0.5*(1+E101*(E103-0.2)+E103^2)</f>
        <v>1.1737381799285664</v>
      </c>
      <c r="F104" s="21"/>
      <c r="G104" s="22"/>
    </row>
    <row r="105" spans="1:17" s="19" customFormat="1" ht="18.75">
      <c r="A105" s="13"/>
      <c r="B105" s="14" t="s">
        <v>384</v>
      </c>
      <c r="C105" s="14" t="s">
        <v>385</v>
      </c>
      <c r="D105" s="15" t="s">
        <v>173</v>
      </c>
      <c r="E105" s="66">
        <f>(E10/E110)/(E104+(E104^2-E103^2)^0.5)</f>
        <v>175.14577523666145</v>
      </c>
      <c r="F105" s="21" t="s">
        <v>189</v>
      </c>
      <c r="G105" s="22"/>
    </row>
    <row r="106" spans="1:17" s="19" customFormat="1" ht="15.75">
      <c r="A106" s="13"/>
      <c r="B106" s="14" t="s">
        <v>386</v>
      </c>
      <c r="C106" s="14" t="s">
        <v>210</v>
      </c>
      <c r="D106" s="15" t="s">
        <v>173</v>
      </c>
      <c r="E106" s="66">
        <f>E105*E81/1000</f>
        <v>1809.3539398288451</v>
      </c>
      <c r="F106" s="21" t="s">
        <v>8</v>
      </c>
      <c r="G106" s="22"/>
    </row>
    <row r="107" spans="1:17" s="19" customFormat="1" ht="15.75">
      <c r="A107" s="13"/>
      <c r="B107" s="14" t="s">
        <v>387</v>
      </c>
      <c r="C107" s="14" t="s">
        <v>11</v>
      </c>
      <c r="D107" s="20" t="s">
        <v>173</v>
      </c>
      <c r="E107" s="66">
        <f>MIN(E81*E10/E110,0.9*(0.8*E81)*E11/E111)/1000</f>
        <v>2915.6972544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6"/>
      <c r="F108" s="21"/>
      <c r="G108" s="22"/>
    </row>
    <row r="109" spans="1:17" s="19" customFormat="1" ht="15.75">
      <c r="A109" s="13" t="s">
        <v>388</v>
      </c>
      <c r="B109" s="74" t="s">
        <v>389</v>
      </c>
      <c r="C109" s="14"/>
      <c r="D109" s="21"/>
      <c r="E109" s="66"/>
      <c r="F109" s="22"/>
      <c r="G109" s="22"/>
    </row>
    <row r="110" spans="1:17" s="19" customFormat="1" ht="18.75">
      <c r="A110" s="13"/>
      <c r="B110" s="75" t="s">
        <v>390</v>
      </c>
      <c r="C110" s="76" t="s">
        <v>391</v>
      </c>
      <c r="D110" s="15" t="s">
        <v>173</v>
      </c>
      <c r="E110" s="77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5" t="s">
        <v>392</v>
      </c>
      <c r="C111" s="76" t="s">
        <v>393</v>
      </c>
      <c r="D111" s="15" t="s">
        <v>173</v>
      </c>
      <c r="E111" s="78">
        <v>1.25</v>
      </c>
      <c r="F111" s="22"/>
      <c r="G111" s="22"/>
      <c r="H111" s="8"/>
      <c r="I111" s="12"/>
    </row>
    <row r="112" spans="1:17" s="19" customFormat="1" ht="18.75">
      <c r="A112" s="13"/>
      <c r="B112" s="75" t="s">
        <v>394</v>
      </c>
      <c r="C112" s="76" t="s">
        <v>395</v>
      </c>
      <c r="D112" s="15" t="s">
        <v>173</v>
      </c>
      <c r="E112" s="79">
        <v>1.25</v>
      </c>
      <c r="F112" s="22"/>
      <c r="G112" s="22"/>
      <c r="H112" s="8"/>
      <c r="I112" s="12"/>
      <c r="J112" s="78"/>
    </row>
    <row r="113" spans="1:35" s="19" customFormat="1" ht="18.75">
      <c r="A113" s="13"/>
      <c r="B113" s="75" t="s">
        <v>396</v>
      </c>
      <c r="C113" s="76" t="s">
        <v>397</v>
      </c>
      <c r="D113" s="15" t="s">
        <v>173</v>
      </c>
      <c r="E113" s="78">
        <v>1.25</v>
      </c>
      <c r="F113" s="22"/>
      <c r="G113" s="22"/>
      <c r="H113" s="8"/>
      <c r="I113" s="12"/>
    </row>
    <row r="114" spans="1:35" s="19" customFormat="1" ht="33">
      <c r="A114" s="13"/>
      <c r="B114" s="80" t="s">
        <v>398</v>
      </c>
      <c r="C114" s="76" t="s">
        <v>399</v>
      </c>
      <c r="D114" s="15" t="s">
        <v>173</v>
      </c>
      <c r="E114" s="79">
        <v>1.25</v>
      </c>
      <c r="F114" s="22"/>
      <c r="G114" s="22"/>
      <c r="H114" s="8"/>
      <c r="I114" s="12"/>
      <c r="J114" s="78"/>
    </row>
    <row r="115" spans="1:35" s="19" customFormat="1" ht="18.75">
      <c r="A115" s="13"/>
      <c r="B115" s="75" t="s">
        <v>400</v>
      </c>
      <c r="C115" s="76" t="s">
        <v>401</v>
      </c>
      <c r="D115" s="15" t="s">
        <v>173</v>
      </c>
      <c r="E115" s="70">
        <v>1.05</v>
      </c>
      <c r="F115" s="22"/>
      <c r="G115" s="22"/>
      <c r="H115" s="76"/>
      <c r="I115" s="15"/>
      <c r="J115" s="81"/>
    </row>
    <row r="116" spans="1:35" s="19" customFormat="1" ht="15.75">
      <c r="A116" s="13"/>
      <c r="B116" s="75"/>
      <c r="C116" s="28"/>
      <c r="D116" s="21"/>
      <c r="E116" s="81"/>
      <c r="F116" s="22"/>
      <c r="G116" s="22"/>
    </row>
    <row r="117" spans="1:35" s="19" customFormat="1" ht="15.75">
      <c r="A117" s="13" t="s">
        <v>402</v>
      </c>
      <c r="B117" s="11" t="s">
        <v>220</v>
      </c>
      <c r="C117" s="28"/>
      <c r="D117" s="21"/>
      <c r="E117" s="81"/>
      <c r="F117" s="22"/>
      <c r="G117" s="22"/>
    </row>
    <row r="118" spans="1:35" ht="18.75">
      <c r="B118" s="8" t="s">
        <v>226</v>
      </c>
      <c r="C118" s="159" t="s">
        <v>403</v>
      </c>
      <c r="D118" s="12" t="s">
        <v>173</v>
      </c>
      <c r="E118" s="36">
        <f>IF(E36&lt;=24,E36+2,E36+3)</f>
        <v>26</v>
      </c>
      <c r="F118" s="8" t="s">
        <v>174</v>
      </c>
      <c r="G118" s="36"/>
    </row>
    <row r="119" spans="1:35" ht="20.25">
      <c r="B119" s="36" t="s">
        <v>404</v>
      </c>
      <c r="C119" s="159" t="s">
        <v>405</v>
      </c>
      <c r="D119" s="12" t="s">
        <v>173</v>
      </c>
      <c r="E119" s="159" t="s">
        <v>406</v>
      </c>
      <c r="F119" s="8" t="s">
        <v>407</v>
      </c>
      <c r="G119" s="159"/>
    </row>
    <row r="120" spans="1:35" ht="20.25">
      <c r="B120" s="41"/>
      <c r="C120" s="159" t="s">
        <v>405</v>
      </c>
      <c r="D120" s="12" t="s">
        <v>173</v>
      </c>
      <c r="E120" s="43">
        <f>PI()*E36^2/4</f>
        <v>452.38934211693021</v>
      </c>
      <c r="F120" s="8" t="s">
        <v>407</v>
      </c>
      <c r="G120" s="43"/>
    </row>
    <row r="121" spans="1:35" ht="51" customHeight="1">
      <c r="B121" s="44" t="s">
        <v>408</v>
      </c>
      <c r="C121" s="159" t="s">
        <v>409</v>
      </c>
      <c r="D121" s="12" t="s">
        <v>173</v>
      </c>
      <c r="E121" s="43">
        <f>VLOOKUP(E36,$O$42:$P$62,2,0)</f>
        <v>353</v>
      </c>
      <c r="F121" s="8" t="s">
        <v>407</v>
      </c>
      <c r="G121" s="36"/>
    </row>
    <row r="122" spans="1:35" ht="15.75">
      <c r="B122" s="53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410</v>
      </c>
      <c r="B123" s="11" t="s">
        <v>255</v>
      </c>
      <c r="G123" s="36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226</v>
      </c>
      <c r="C124" s="159" t="s">
        <v>411</v>
      </c>
      <c r="D124" s="12" t="s">
        <v>173</v>
      </c>
      <c r="E124" s="36">
        <f>IF(E51&lt;=24,E51+2,E51+3)</f>
        <v>26</v>
      </c>
      <c r="F124" s="8" t="s">
        <v>174</v>
      </c>
      <c r="G124" s="36"/>
    </row>
    <row r="125" spans="1:35" ht="20.25">
      <c r="B125" s="36" t="s">
        <v>404</v>
      </c>
      <c r="C125" s="159" t="s">
        <v>412</v>
      </c>
      <c r="D125" s="12" t="s">
        <v>173</v>
      </c>
      <c r="E125" s="159" t="s">
        <v>413</v>
      </c>
      <c r="F125" s="8" t="s">
        <v>407</v>
      </c>
      <c r="G125" s="159"/>
    </row>
    <row r="126" spans="1:35" ht="19.5" customHeight="1">
      <c r="B126" s="41"/>
      <c r="C126" s="159" t="s">
        <v>412</v>
      </c>
      <c r="D126" s="12" t="s">
        <v>173</v>
      </c>
      <c r="E126" s="43">
        <f>PI()*E51^2/4</f>
        <v>452.38934211693021</v>
      </c>
      <c r="F126" s="8" t="s">
        <v>407</v>
      </c>
      <c r="G126" s="43"/>
    </row>
    <row r="127" spans="1:35" ht="51" customHeight="1">
      <c r="B127" s="44" t="s">
        <v>408</v>
      </c>
      <c r="C127" s="159" t="s">
        <v>414</v>
      </c>
      <c r="D127" s="12" t="s">
        <v>173</v>
      </c>
      <c r="E127" s="36">
        <f>VLOOKUP(E51,$O$42:$P$62,2,0)</f>
        <v>353</v>
      </c>
      <c r="F127" s="8" t="s">
        <v>407</v>
      </c>
      <c r="G127" s="36"/>
    </row>
    <row r="129" spans="1:20" ht="15.75">
      <c r="A129" s="7" t="s">
        <v>184</v>
      </c>
      <c r="B129" s="11" t="s">
        <v>415</v>
      </c>
    </row>
    <row r="130" spans="1:20" ht="15.75"/>
    <row r="131" spans="1:20" ht="15.75">
      <c r="A131" s="7" t="s">
        <v>416</v>
      </c>
      <c r="B131" s="11" t="s">
        <v>417</v>
      </c>
    </row>
    <row r="132" spans="1:20" ht="33">
      <c r="B132" s="44" t="s">
        <v>418</v>
      </c>
      <c r="C132" s="159" t="s">
        <v>419</v>
      </c>
      <c r="D132" s="12" t="s">
        <v>173</v>
      </c>
      <c r="E132" s="43" t="s">
        <v>420</v>
      </c>
      <c r="F132" s="43"/>
      <c r="G132" s="43"/>
      <c r="I132" s="43"/>
      <c r="J132" s="43"/>
      <c r="K132" s="43"/>
      <c r="L132" s="36"/>
      <c r="M132" s="36"/>
      <c r="N132" s="160"/>
      <c r="O132" s="160"/>
      <c r="P132" s="160"/>
      <c r="Q132" s="160"/>
      <c r="R132" s="160"/>
      <c r="S132" s="160"/>
    </row>
    <row r="133" spans="1:20" ht="15.75">
      <c r="B133" s="36"/>
      <c r="D133" s="12" t="s">
        <v>173</v>
      </c>
      <c r="E133" s="43">
        <f>((E38/SQRT(3))*((E39*E121)+(E40*E120)))/1000</f>
        <v>326.08743203830068</v>
      </c>
      <c r="F133" s="8" t="s">
        <v>8</v>
      </c>
      <c r="G133" s="43"/>
      <c r="I133" s="36"/>
      <c r="J133" s="36"/>
      <c r="K133" s="36"/>
      <c r="L133" s="36"/>
      <c r="M133" s="160"/>
      <c r="N133" s="160"/>
      <c r="O133" s="160"/>
      <c r="P133" s="160"/>
      <c r="Q133" s="160"/>
      <c r="R133" s="160"/>
    </row>
    <row r="134" spans="1:20" ht="33">
      <c r="B134" s="160" t="s">
        <v>421</v>
      </c>
      <c r="C134" s="159" t="s">
        <v>422</v>
      </c>
      <c r="D134" s="12" t="s">
        <v>173</v>
      </c>
      <c r="E134" s="36" t="s">
        <v>423</v>
      </c>
      <c r="F134" s="8" t="s">
        <v>8</v>
      </c>
      <c r="G134" s="36"/>
      <c r="I134" s="36"/>
      <c r="J134" s="36"/>
      <c r="K134" s="36"/>
      <c r="L134" s="36"/>
      <c r="M134" s="160"/>
      <c r="N134" s="160"/>
      <c r="O134" s="160"/>
      <c r="P134" s="160"/>
      <c r="Q134" s="160"/>
      <c r="R134" s="160"/>
    </row>
    <row r="135" spans="1:20" ht="15.75">
      <c r="B135" s="36"/>
      <c r="D135" s="12" t="s">
        <v>173</v>
      </c>
      <c r="E135" s="43">
        <f>E133/E113</f>
        <v>260.86994563064053</v>
      </c>
      <c r="F135" s="8" t="s">
        <v>8</v>
      </c>
      <c r="G135" s="43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</row>
    <row r="136" spans="1:20" ht="15.75">
      <c r="B136" s="11" t="s">
        <v>424</v>
      </c>
      <c r="C136" s="83"/>
      <c r="D136" s="10"/>
      <c r="E136" s="84"/>
      <c r="F136" s="84"/>
      <c r="G136" s="84"/>
      <c r="H136" s="53"/>
      <c r="I136" s="85"/>
      <c r="M136" s="36"/>
      <c r="N136" s="36"/>
      <c r="O136" s="36"/>
      <c r="P136" s="36"/>
      <c r="Q136" s="36"/>
      <c r="R136" s="36"/>
      <c r="S136" s="36"/>
      <c r="T136" s="36"/>
    </row>
    <row r="137" spans="1:20" ht="15.75">
      <c r="B137" s="11" t="s">
        <v>425</v>
      </c>
      <c r="C137" s="83"/>
      <c r="D137" s="10"/>
      <c r="E137" s="84"/>
      <c r="F137" s="84"/>
      <c r="G137" s="84"/>
      <c r="H137" s="53"/>
      <c r="I137" s="85"/>
      <c r="M137" s="36"/>
      <c r="N137" s="36"/>
      <c r="O137" s="36"/>
      <c r="P137" s="36"/>
      <c r="Q137" s="36"/>
      <c r="R137" s="36"/>
      <c r="S137" s="36"/>
      <c r="T137" s="36"/>
    </row>
    <row r="138" spans="1:20" ht="15.75">
      <c r="B138" s="53" t="s">
        <v>426</v>
      </c>
      <c r="C138" s="83"/>
      <c r="D138" s="10"/>
      <c r="E138" s="84"/>
      <c r="F138" s="84"/>
      <c r="G138" s="84"/>
      <c r="H138" s="53"/>
      <c r="I138" s="85"/>
      <c r="M138" s="36"/>
      <c r="N138" s="36"/>
      <c r="O138" s="36"/>
      <c r="P138" s="36"/>
      <c r="Q138" s="36"/>
      <c r="R138" s="36"/>
      <c r="S138" s="36"/>
      <c r="T138" s="36"/>
    </row>
    <row r="139" spans="1:20" ht="33">
      <c r="B139" s="44" t="s">
        <v>427</v>
      </c>
      <c r="C139" s="44" t="s">
        <v>428</v>
      </c>
      <c r="D139" s="12" t="s">
        <v>173</v>
      </c>
      <c r="E139" s="36" t="s">
        <v>429</v>
      </c>
      <c r="F139" s="43" t="s">
        <v>174</v>
      </c>
      <c r="G139" s="36"/>
      <c r="L139" s="36"/>
      <c r="M139" s="36"/>
      <c r="N139" s="36"/>
      <c r="O139" s="36"/>
      <c r="P139" s="36"/>
      <c r="Q139" s="36"/>
      <c r="R139" s="36"/>
      <c r="S139" s="36"/>
    </row>
    <row r="140" spans="1:20" ht="18.75">
      <c r="B140" s="44"/>
      <c r="C140" s="44" t="s">
        <v>428</v>
      </c>
      <c r="D140" s="12" t="s">
        <v>173</v>
      </c>
      <c r="E140" s="51">
        <f>15*E36</f>
        <v>360</v>
      </c>
      <c r="F140" s="43" t="s">
        <v>174</v>
      </c>
      <c r="G140" s="51"/>
      <c r="L140" s="36"/>
      <c r="M140" s="36"/>
      <c r="N140" s="36"/>
      <c r="O140" s="36"/>
      <c r="P140" s="36"/>
      <c r="Q140" s="36"/>
      <c r="R140" s="36"/>
      <c r="S140" s="36"/>
    </row>
    <row r="141" spans="1:20" ht="65.25" thickBot="1">
      <c r="B141" s="44" t="s">
        <v>430</v>
      </c>
      <c r="C141" s="159" t="s">
        <v>431</v>
      </c>
      <c r="D141" s="12" t="s">
        <v>173</v>
      </c>
      <c r="E141" s="36">
        <f>((E179/E37)-1)*E42</f>
        <v>225</v>
      </c>
      <c r="F141" s="8" t="s">
        <v>174</v>
      </c>
      <c r="G141" s="45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432</v>
      </c>
      <c r="E142" s="159"/>
      <c r="G142" s="159"/>
      <c r="J142" s="160"/>
      <c r="K142" s="160"/>
      <c r="L142" s="160"/>
      <c r="N142"/>
      <c r="O142" s="87" t="s">
        <v>433</v>
      </c>
      <c r="P142" s="88"/>
      <c r="Q142" s="88"/>
      <c r="R142" s="88"/>
      <c r="S142" s="88"/>
      <c r="T142" s="89"/>
    </row>
    <row r="143" spans="1:20" ht="21" thickBot="1">
      <c r="B143" s="44" t="s">
        <v>434</v>
      </c>
      <c r="C143" s="159" t="s">
        <v>435</v>
      </c>
      <c r="D143" s="12" t="s">
        <v>173</v>
      </c>
      <c r="E143" s="43">
        <v>1</v>
      </c>
      <c r="G143" s="43"/>
      <c r="J143" s="160"/>
      <c r="K143" s="160"/>
      <c r="L143" s="160"/>
      <c r="O143" s="90" t="s">
        <v>436</v>
      </c>
      <c r="P143" s="91"/>
      <c r="Q143" s="91"/>
      <c r="R143" s="91"/>
      <c r="S143" s="91"/>
      <c r="T143" s="92"/>
    </row>
    <row r="144" spans="1:20" ht="15.75">
      <c r="B144" s="160" t="s">
        <v>437</v>
      </c>
      <c r="E144" s="159"/>
      <c r="G144" s="159"/>
      <c r="J144" s="160"/>
      <c r="K144" s="160"/>
      <c r="L144" s="160"/>
      <c r="O144" s="93" t="s">
        <v>438</v>
      </c>
      <c r="P144" s="94"/>
      <c r="Q144" s="95" t="s">
        <v>439</v>
      </c>
      <c r="R144" s="95" t="s">
        <v>440</v>
      </c>
      <c r="S144" s="96"/>
      <c r="T144" s="97" t="s">
        <v>441</v>
      </c>
    </row>
    <row r="145" spans="1:20" ht="16.5" thickBot="1">
      <c r="B145" s="8" t="s">
        <v>442</v>
      </c>
      <c r="C145" s="159" t="s">
        <v>443</v>
      </c>
      <c r="D145" s="12" t="s">
        <v>173</v>
      </c>
      <c r="E145" s="158" t="s">
        <v>444</v>
      </c>
      <c r="F145" s="43"/>
      <c r="G145" s="158"/>
      <c r="J145" s="98"/>
      <c r="K145" s="86"/>
      <c r="L145" s="86"/>
      <c r="O145" s="99">
        <f>IF(Q145&lt;&gt;2,($Q$146+(($P$145-1)*$E$44)),Q146)</f>
        <v>50</v>
      </c>
      <c r="P145" s="100">
        <f>INT(Q145/2)</f>
        <v>1</v>
      </c>
      <c r="Q145" s="48">
        <f>E180</f>
        <v>2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3" t="s">
        <v>445</v>
      </c>
      <c r="C146" s="159" t="s">
        <v>443</v>
      </c>
      <c r="D146" s="12" t="s">
        <v>173</v>
      </c>
      <c r="E146" s="103">
        <f>1.075-(E141/(200*E36))</f>
        <v>1.028125</v>
      </c>
      <c r="F146" s="43"/>
      <c r="G146" s="185" t="str">
        <f>IF(E146&gt;0.75,IF(E146&lt;1,"Ok","Not Ok"),"Not Ok ")</f>
        <v>Not Ok</v>
      </c>
      <c r="H146" s="185"/>
      <c r="L146" s="86"/>
      <c r="O146" s="104"/>
      <c r="P146" s="47" t="s">
        <v>446</v>
      </c>
      <c r="Q146" s="47">
        <f>IF(MOD(Q145,2)=0,$E$45*0.5,0)</f>
        <v>50</v>
      </c>
      <c r="R146" s="47">
        <f>IF(MOD(R145,2)=0,$E$42*0.5,0)</f>
        <v>37.5</v>
      </c>
      <c r="S146" s="47"/>
      <c r="T146" s="105"/>
    </row>
    <row r="147" spans="1:20" ht="15.75">
      <c r="B147" s="53"/>
      <c r="E147" s="158"/>
      <c r="F147" s="43"/>
      <c r="G147" s="158"/>
      <c r="J147" s="160"/>
      <c r="K147" s="160"/>
      <c r="L147" s="160"/>
      <c r="O147" s="106"/>
      <c r="P147" s="47" t="s">
        <v>447</v>
      </c>
      <c r="Q147" s="47">
        <f>2*R145*Q146^2</f>
        <v>20000</v>
      </c>
      <c r="R147" s="107">
        <f>2*Q145*R146^2</f>
        <v>5625</v>
      </c>
      <c r="S147" s="47"/>
      <c r="T147" s="108"/>
    </row>
    <row r="148" spans="1:20" ht="15.75">
      <c r="B148" s="8" t="s">
        <v>448</v>
      </c>
      <c r="C148" s="159" t="s">
        <v>449</v>
      </c>
      <c r="D148" s="12" t="s">
        <v>173</v>
      </c>
      <c r="E148" s="43">
        <f>IF(E141&gt;E140,E146,E143)</f>
        <v>1</v>
      </c>
      <c r="F148" s="43"/>
      <c r="G148" s="43"/>
      <c r="J148" s="160"/>
      <c r="K148" s="160"/>
      <c r="L148" s="160"/>
      <c r="O148" s="109">
        <f>$Q$145-2</f>
        <v>0</v>
      </c>
      <c r="P148" s="47"/>
      <c r="Q148" s="47">
        <f t="shared" ref="Q148:Q166" si="1">IF(O148&gt;0,R145*2*($E$44+Q146)^2,0)</f>
        <v>0</v>
      </c>
      <c r="R148" s="107">
        <f t="shared" ref="R148:R166" si="2">IF(S148&gt;0,$Q$145*2*(($E$42*S148+$R$146))^2,0)</f>
        <v>50625</v>
      </c>
      <c r="S148" s="47">
        <f>IF(R145&lt;&gt;2,IF(MOD(R145,2)=0,S145-1,S145),0)</f>
        <v>1</v>
      </c>
      <c r="T148" s="108"/>
    </row>
    <row r="149" spans="1:20" ht="33">
      <c r="B149" s="44" t="s">
        <v>450</v>
      </c>
      <c r="C149" s="44" t="s">
        <v>451</v>
      </c>
      <c r="D149" s="10" t="s">
        <v>173</v>
      </c>
      <c r="E149" s="36" t="s">
        <v>452</v>
      </c>
      <c r="F149" s="8" t="s">
        <v>8</v>
      </c>
      <c r="G149" s="36"/>
      <c r="J149" s="160"/>
      <c r="K149" s="160"/>
      <c r="L149" s="160"/>
      <c r="O149" s="106">
        <f>O148-2</f>
        <v>-2</v>
      </c>
      <c r="P149" s="47"/>
      <c r="Q149" s="47">
        <f t="shared" si="1"/>
        <v>0</v>
      </c>
      <c r="R149" s="107">
        <f t="shared" si="2"/>
        <v>0</v>
      </c>
      <c r="S149" s="47">
        <f>$S$148-1</f>
        <v>0</v>
      </c>
      <c r="T149" s="108"/>
    </row>
    <row r="150" spans="1:20" ht="15.75">
      <c r="B150" s="53"/>
      <c r="C150" s="83"/>
      <c r="D150" s="10" t="s">
        <v>173</v>
      </c>
      <c r="E150" s="43">
        <f>E148*E135</f>
        <v>260.86994563064053</v>
      </c>
      <c r="F150" s="8" t="s">
        <v>8</v>
      </c>
      <c r="G150" s="43"/>
      <c r="J150" s="160"/>
      <c r="K150" s="160"/>
      <c r="L150" s="160"/>
      <c r="O150" s="106">
        <f t="shared" ref="O150:O162" si="3">O149-2</f>
        <v>-4</v>
      </c>
      <c r="P150" s="47"/>
      <c r="Q150" s="47">
        <f t="shared" si="1"/>
        <v>0</v>
      </c>
      <c r="R150" s="107">
        <f t="shared" si="2"/>
        <v>0</v>
      </c>
      <c r="S150" s="47">
        <f>S149-1</f>
        <v>-1</v>
      </c>
      <c r="T150" s="108"/>
    </row>
    <row r="151" spans="1:20" ht="15.75">
      <c r="B151" s="53"/>
      <c r="D151" s="10"/>
      <c r="E151" s="84"/>
      <c r="F151" s="84"/>
      <c r="G151" s="84"/>
      <c r="H151" s="53"/>
      <c r="J151" s="160"/>
      <c r="K151" s="160"/>
      <c r="L151" s="160"/>
      <c r="O151" s="106">
        <f t="shared" si="3"/>
        <v>-6</v>
      </c>
      <c r="P151" s="47"/>
      <c r="Q151" s="47">
        <f t="shared" si="1"/>
        <v>0</v>
      </c>
      <c r="R151" s="107">
        <f t="shared" si="2"/>
        <v>0</v>
      </c>
      <c r="S151" s="47">
        <f t="shared" ref="S151:S166" si="4">S150-1</f>
        <v>-2</v>
      </c>
      <c r="T151" s="108"/>
    </row>
    <row r="152" spans="1:20" ht="15.75">
      <c r="A152" s="7" t="s">
        <v>453</v>
      </c>
      <c r="B152" s="11" t="s">
        <v>454</v>
      </c>
      <c r="C152" s="83"/>
      <c r="D152" s="10"/>
      <c r="E152" s="84"/>
      <c r="F152" s="84"/>
      <c r="G152" s="84"/>
      <c r="H152" s="53"/>
      <c r="I152" s="85"/>
      <c r="O152" s="106">
        <f t="shared" si="3"/>
        <v>-8</v>
      </c>
      <c r="P152" s="47"/>
      <c r="Q152" s="47">
        <f t="shared" si="1"/>
        <v>0</v>
      </c>
      <c r="R152" s="107">
        <f t="shared" si="2"/>
        <v>0</v>
      </c>
      <c r="S152" s="47">
        <f t="shared" si="4"/>
        <v>-3</v>
      </c>
      <c r="T152" s="108"/>
    </row>
    <row r="153" spans="1:20" ht="18.75">
      <c r="B153" s="110" t="s">
        <v>455</v>
      </c>
      <c r="C153" s="111" t="s">
        <v>456</v>
      </c>
      <c r="D153" s="10" t="s">
        <v>173</v>
      </c>
      <c r="E153" s="43" t="s">
        <v>457</v>
      </c>
      <c r="F153" s="43"/>
      <c r="G153" s="43"/>
      <c r="I153" s="43"/>
      <c r="J153" s="43"/>
      <c r="K153" s="43"/>
      <c r="L153" s="43"/>
      <c r="O153" s="106">
        <f t="shared" si="3"/>
        <v>-10</v>
      </c>
      <c r="P153" s="47"/>
      <c r="Q153" s="47">
        <f t="shared" si="1"/>
        <v>0</v>
      </c>
      <c r="R153" s="107">
        <f t="shared" si="2"/>
        <v>0</v>
      </c>
      <c r="S153" s="47">
        <f t="shared" si="4"/>
        <v>-4</v>
      </c>
      <c r="T153" s="108"/>
    </row>
    <row r="154" spans="1:20" ht="15.75">
      <c r="D154" s="10" t="s">
        <v>173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-12</v>
      </c>
      <c r="P154" s="47"/>
      <c r="Q154" s="47">
        <f t="shared" si="1"/>
        <v>0</v>
      </c>
      <c r="R154" s="107">
        <f t="shared" si="2"/>
        <v>0</v>
      </c>
      <c r="S154" s="47">
        <f t="shared" si="4"/>
        <v>-5</v>
      </c>
      <c r="T154" s="108"/>
    </row>
    <row r="155" spans="1:20" ht="33">
      <c r="B155" s="44" t="s">
        <v>458</v>
      </c>
      <c r="C155" s="159" t="s">
        <v>459</v>
      </c>
      <c r="D155" s="10" t="s">
        <v>173</v>
      </c>
      <c r="E155" s="51">
        <f>MIN((E66+E67),E5)</f>
        <v>13.2</v>
      </c>
      <c r="F155" s="43" t="s">
        <v>174</v>
      </c>
      <c r="G155" s="51"/>
      <c r="O155" s="106">
        <f t="shared" si="3"/>
        <v>-14</v>
      </c>
      <c r="P155" s="47"/>
      <c r="Q155" s="47">
        <f t="shared" si="1"/>
        <v>0</v>
      </c>
      <c r="R155" s="107">
        <f t="shared" si="2"/>
        <v>0</v>
      </c>
      <c r="S155" s="47">
        <f t="shared" si="4"/>
        <v>-6</v>
      </c>
      <c r="T155" s="108"/>
    </row>
    <row r="156" spans="1:20" ht="18.75">
      <c r="B156" s="8" t="s">
        <v>460</v>
      </c>
      <c r="C156" s="159" t="s">
        <v>461</v>
      </c>
      <c r="D156" s="10" t="s">
        <v>173</v>
      </c>
      <c r="E156" s="158" t="s">
        <v>462</v>
      </c>
      <c r="F156" s="43" t="s">
        <v>8</v>
      </c>
      <c r="G156" s="84"/>
      <c r="O156" s="106">
        <f t="shared" si="3"/>
        <v>-16</v>
      </c>
      <c r="P156" s="47"/>
      <c r="Q156" s="47">
        <f t="shared" si="1"/>
        <v>0</v>
      </c>
      <c r="R156" s="107">
        <f t="shared" si="2"/>
        <v>0</v>
      </c>
      <c r="S156" s="47">
        <f t="shared" si="4"/>
        <v>-7</v>
      </c>
      <c r="T156" s="108"/>
    </row>
    <row r="157" spans="1:20" ht="15.75">
      <c r="D157" s="12" t="s">
        <v>173</v>
      </c>
      <c r="E157" s="43">
        <f>((2.5*E154*E36*E155*MIN(E65,E11))/1000)</f>
        <v>248.76923076923077</v>
      </c>
      <c r="F157" s="43" t="s">
        <v>8</v>
      </c>
      <c r="G157" s="43"/>
      <c r="O157" s="106">
        <f t="shared" si="3"/>
        <v>-18</v>
      </c>
      <c r="P157" s="47"/>
      <c r="Q157" s="47">
        <f t="shared" si="1"/>
        <v>0</v>
      </c>
      <c r="R157" s="107">
        <f t="shared" si="2"/>
        <v>0</v>
      </c>
      <c r="S157" s="47">
        <f t="shared" si="4"/>
        <v>-8</v>
      </c>
      <c r="T157" s="108"/>
    </row>
    <row r="158" spans="1:20" ht="51.75">
      <c r="B158" s="44" t="s">
        <v>463</v>
      </c>
      <c r="C158" s="159" t="s">
        <v>464</v>
      </c>
      <c r="D158" s="12" t="s">
        <v>173</v>
      </c>
      <c r="E158" s="8" t="s">
        <v>465</v>
      </c>
      <c r="F158" s="85"/>
      <c r="G158" s="84"/>
      <c r="O158" s="106">
        <f t="shared" si="3"/>
        <v>-20</v>
      </c>
      <c r="P158" s="47"/>
      <c r="Q158" s="47">
        <f t="shared" si="1"/>
        <v>0</v>
      </c>
      <c r="R158" s="107">
        <f t="shared" si="2"/>
        <v>0</v>
      </c>
      <c r="S158" s="47">
        <f t="shared" si="4"/>
        <v>-9</v>
      </c>
      <c r="T158" s="108"/>
    </row>
    <row r="159" spans="1:20" ht="15.75">
      <c r="D159" s="12" t="s">
        <v>173</v>
      </c>
      <c r="E159" s="43">
        <f>E157/E113</f>
        <v>199.01538461538462</v>
      </c>
      <c r="F159" s="43" t="s">
        <v>8</v>
      </c>
      <c r="G159" s="43"/>
      <c r="O159" s="106">
        <f t="shared" si="3"/>
        <v>-22</v>
      </c>
      <c r="P159" s="47"/>
      <c r="Q159" s="47">
        <f t="shared" si="1"/>
        <v>0</v>
      </c>
      <c r="R159" s="107">
        <f t="shared" si="2"/>
        <v>0</v>
      </c>
      <c r="S159" s="47">
        <f t="shared" si="4"/>
        <v>-10</v>
      </c>
      <c r="T159" s="108"/>
    </row>
    <row r="160" spans="1:20" ht="32.25">
      <c r="B160" s="160" t="s">
        <v>466</v>
      </c>
      <c r="C160" s="83" t="s">
        <v>467</v>
      </c>
      <c r="D160" s="10" t="s">
        <v>173</v>
      </c>
      <c r="E160" s="85">
        <f>E159</f>
        <v>199.01538461538462</v>
      </c>
      <c r="F160" s="85" t="s">
        <v>8</v>
      </c>
      <c r="G160" s="85"/>
      <c r="O160" s="106">
        <f t="shared" si="3"/>
        <v>-24</v>
      </c>
      <c r="P160" s="47"/>
      <c r="Q160" s="47">
        <f t="shared" si="1"/>
        <v>0</v>
      </c>
      <c r="R160" s="107">
        <f t="shared" si="2"/>
        <v>0</v>
      </c>
      <c r="S160" s="47">
        <f t="shared" si="4"/>
        <v>-11</v>
      </c>
      <c r="T160" s="108"/>
    </row>
    <row r="161" spans="1:20" ht="15.75">
      <c r="E161" s="186"/>
      <c r="F161" s="186"/>
      <c r="G161" s="186"/>
      <c r="I161" s="43"/>
      <c r="O161" s="106">
        <f t="shared" si="3"/>
        <v>-26</v>
      </c>
      <c r="P161" s="47"/>
      <c r="Q161" s="47">
        <f t="shared" si="1"/>
        <v>0</v>
      </c>
      <c r="R161" s="107">
        <f t="shared" si="2"/>
        <v>0</v>
      </c>
      <c r="S161" s="47">
        <f t="shared" si="4"/>
        <v>-12</v>
      </c>
      <c r="T161" s="108"/>
    </row>
    <row r="162" spans="1:20" ht="15.75">
      <c r="A162" s="7" t="s">
        <v>468</v>
      </c>
      <c r="B162" s="113" t="s">
        <v>469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160"/>
      <c r="O162" s="106">
        <f t="shared" si="3"/>
        <v>-28</v>
      </c>
      <c r="P162" s="47"/>
      <c r="Q162" s="47">
        <f t="shared" si="1"/>
        <v>0</v>
      </c>
      <c r="R162" s="107">
        <f t="shared" si="2"/>
        <v>0</v>
      </c>
      <c r="S162" s="47">
        <f t="shared" si="4"/>
        <v>-13</v>
      </c>
      <c r="T162" s="108"/>
    </row>
    <row r="163" spans="1:20" ht="20.25">
      <c r="B163" s="36" t="s">
        <v>470</v>
      </c>
      <c r="C163" s="159" t="s">
        <v>471</v>
      </c>
      <c r="D163" s="10" t="s">
        <v>173</v>
      </c>
      <c r="E163" s="36" t="s">
        <v>665</v>
      </c>
      <c r="F163" s="36"/>
      <c r="G163" s="36"/>
      <c r="H163" s="36"/>
      <c r="I163" s="36"/>
      <c r="J163" s="36"/>
      <c r="K163" s="36"/>
      <c r="L163" s="36"/>
      <c r="M163" s="160"/>
      <c r="N163" s="160"/>
      <c r="O163" s="106"/>
      <c r="P163" s="47"/>
      <c r="Q163" s="47">
        <f t="shared" si="1"/>
        <v>0</v>
      </c>
      <c r="R163" s="107">
        <f t="shared" si="2"/>
        <v>0</v>
      </c>
      <c r="S163" s="47">
        <f t="shared" si="4"/>
        <v>-14</v>
      </c>
      <c r="T163" s="108"/>
    </row>
    <row r="164" spans="1:20" ht="15.75">
      <c r="B164" s="36"/>
      <c r="D164" s="10" t="s">
        <v>173</v>
      </c>
      <c r="E164" s="43">
        <f>SQRT((E166+E168)^2+(E170^2))</f>
        <v>955.45552561039847</v>
      </c>
      <c r="F164" s="36" t="s">
        <v>8</v>
      </c>
      <c r="G164" s="43"/>
      <c r="I164" s="36"/>
      <c r="J164" s="36"/>
      <c r="K164" s="36"/>
      <c r="L164" s="36"/>
      <c r="M164" s="160"/>
      <c r="N164" s="160"/>
      <c r="O164" s="106"/>
      <c r="P164" s="47"/>
      <c r="Q164" s="47">
        <f t="shared" si="1"/>
        <v>0</v>
      </c>
      <c r="R164" s="107">
        <f t="shared" si="2"/>
        <v>0</v>
      </c>
      <c r="S164" s="47">
        <f t="shared" si="4"/>
        <v>-15</v>
      </c>
      <c r="T164" s="108"/>
    </row>
    <row r="165" spans="1:20" ht="18.75">
      <c r="B165" s="36" t="s">
        <v>472</v>
      </c>
      <c r="C165" s="159" t="s">
        <v>473</v>
      </c>
      <c r="D165" s="10" t="s">
        <v>173</v>
      </c>
      <c r="E165" s="36" t="s">
        <v>474</v>
      </c>
      <c r="F165" s="36"/>
      <c r="G165" s="36"/>
      <c r="I165" s="36"/>
      <c r="J165" s="36"/>
      <c r="K165" s="36"/>
      <c r="L165" s="36"/>
      <c r="M165" s="160"/>
      <c r="N165" s="160"/>
      <c r="O165" s="106"/>
      <c r="P165" s="47"/>
      <c r="Q165" s="47">
        <f t="shared" si="1"/>
        <v>0</v>
      </c>
      <c r="R165" s="107">
        <f t="shared" si="2"/>
        <v>0</v>
      </c>
      <c r="S165" s="47">
        <f t="shared" si="4"/>
        <v>-16</v>
      </c>
      <c r="T165" s="108"/>
    </row>
    <row r="166" spans="1:20" ht="15.75">
      <c r="B166" s="113"/>
      <c r="D166" s="10" t="s">
        <v>173</v>
      </c>
      <c r="E166" s="43">
        <f>E26*((E5*E4)/E81)</f>
        <v>388.94929919999998</v>
      </c>
      <c r="F166" s="36" t="s">
        <v>8</v>
      </c>
      <c r="G166" s="43"/>
      <c r="I166" s="36"/>
      <c r="J166" s="36"/>
      <c r="K166" s="36"/>
      <c r="L166" s="36"/>
      <c r="M166" s="160"/>
      <c r="N166" s="160"/>
      <c r="O166" s="106"/>
      <c r="P166" s="47"/>
      <c r="Q166" s="47">
        <f t="shared" si="1"/>
        <v>0</v>
      </c>
      <c r="R166" s="107">
        <f t="shared" si="2"/>
        <v>0</v>
      </c>
      <c r="S166" s="47">
        <f t="shared" si="4"/>
        <v>-17</v>
      </c>
      <c r="T166" s="108"/>
    </row>
    <row r="167" spans="1:20" ht="18.75">
      <c r="B167" s="36" t="s">
        <v>475</v>
      </c>
      <c r="C167" s="159" t="s">
        <v>476</v>
      </c>
      <c r="D167" s="10" t="s">
        <v>173</v>
      </c>
      <c r="E167" s="8" t="s">
        <v>477</v>
      </c>
      <c r="I167" s="36"/>
      <c r="J167" s="36"/>
      <c r="K167" s="36"/>
      <c r="L167" s="36"/>
      <c r="M167" s="160"/>
      <c r="N167" s="160"/>
      <c r="O167" s="106"/>
      <c r="P167" s="47"/>
      <c r="Q167" s="47"/>
      <c r="R167" s="47"/>
      <c r="S167" s="47"/>
      <c r="T167" s="108"/>
    </row>
    <row r="168" spans="1:20" ht="15.75">
      <c r="B168" s="36"/>
      <c r="D168" s="10" t="s">
        <v>173</v>
      </c>
      <c r="E168" s="43">
        <f>E30/((E3-E5)/1000)</f>
        <v>545.87968780523693</v>
      </c>
      <c r="F168" s="36" t="s">
        <v>8</v>
      </c>
      <c r="G168" s="43"/>
      <c r="I168" s="36"/>
      <c r="J168" s="36"/>
      <c r="K168" s="36"/>
      <c r="L168" s="36"/>
      <c r="M168" s="160"/>
      <c r="N168" s="160"/>
      <c r="O168" s="106"/>
      <c r="P168" s="47"/>
      <c r="Q168" s="47"/>
      <c r="R168" s="47"/>
      <c r="S168" s="47"/>
      <c r="T168" s="108"/>
    </row>
    <row r="169" spans="1:20" ht="20.25">
      <c r="B169" s="36" t="s">
        <v>478</v>
      </c>
      <c r="C169" s="114" t="s">
        <v>479</v>
      </c>
      <c r="D169" s="115" t="s">
        <v>173</v>
      </c>
      <c r="E169" s="116" t="s">
        <v>480</v>
      </c>
      <c r="F169" s="36"/>
      <c r="G169" s="158"/>
      <c r="I169" s="36"/>
      <c r="J169" s="36"/>
      <c r="K169" s="36"/>
      <c r="L169" s="36"/>
      <c r="M169" s="160"/>
      <c r="N169" s="160"/>
      <c r="O169" s="106"/>
      <c r="P169" s="47"/>
      <c r="Q169" s="47">
        <f>IF(O169&gt;0,R164*2*($E$44+Q165)^2,0)</f>
        <v>0</v>
      </c>
      <c r="R169" s="47">
        <f>IF(S169&gt;0,$Q$145*2*(($E$42*S169+#REF!))^2,0)</f>
        <v>0</v>
      </c>
      <c r="S169" s="47">
        <f>S166-1</f>
        <v>-18</v>
      </c>
      <c r="T169" s="108"/>
    </row>
    <row r="170" spans="1:20" ht="18.75">
      <c r="B170" s="36"/>
      <c r="D170" s="10" t="s">
        <v>173</v>
      </c>
      <c r="E170" s="117">
        <f>E179*E29*1000*E172/E171</f>
        <v>197.45892351120827</v>
      </c>
      <c r="F170" s="36" t="s">
        <v>8</v>
      </c>
      <c r="G170" s="43"/>
      <c r="I170" s="36"/>
      <c r="J170" s="36"/>
      <c r="K170" s="36"/>
      <c r="L170" s="36" t="s">
        <v>481</v>
      </c>
      <c r="M170" s="160"/>
      <c r="N170" s="160"/>
      <c r="O170" s="118"/>
      <c r="P170" s="47"/>
      <c r="Q170" s="47">
        <f>IF(O170&gt;0,R165*2*($E$44+Q166)^2,0)</f>
        <v>0</v>
      </c>
      <c r="R170" s="47">
        <f>IF(S170&gt;0,$Q$145*2*(($E$42*S170+#REF!))^2,0)</f>
        <v>0</v>
      </c>
      <c r="S170" s="47">
        <f>S169-1</f>
        <v>-19</v>
      </c>
      <c r="T170" s="108"/>
    </row>
    <row r="171" spans="1:20" ht="18.75">
      <c r="B171" s="119"/>
      <c r="C171" s="120" t="s">
        <v>482</v>
      </c>
      <c r="D171" s="121" t="s">
        <v>173</v>
      </c>
      <c r="E171" s="122">
        <f>S184</f>
        <v>76250</v>
      </c>
      <c r="F171" s="119" t="s">
        <v>310</v>
      </c>
      <c r="G171" s="51"/>
      <c r="I171" s="36"/>
      <c r="J171" s="36"/>
      <c r="K171" s="36"/>
      <c r="L171" s="36">
        <f>37.5+75</f>
        <v>112.5</v>
      </c>
      <c r="M171" s="160"/>
      <c r="N171" s="160"/>
      <c r="O171" s="118"/>
      <c r="P171" s="47"/>
      <c r="Q171" s="47">
        <f>IF(O171&gt;0,R166*2*($E$44+Q169)^2,0)</f>
        <v>0</v>
      </c>
      <c r="R171" s="47">
        <f>IF(S171&gt;0,$Q$145*2*(($E$42*S171+#REF!))^2,0)</f>
        <v>0</v>
      </c>
      <c r="S171" s="47"/>
      <c r="T171" s="108"/>
    </row>
    <row r="172" spans="1:20" ht="15.75">
      <c r="B172" s="119"/>
      <c r="C172" s="120" t="s">
        <v>182</v>
      </c>
      <c r="D172" s="121" t="s">
        <v>173</v>
      </c>
      <c r="E172" s="117">
        <f>SQRT(((E173^2)+(((E181-1)*E42)/2)^2))</f>
        <v>123.11072252245131</v>
      </c>
      <c r="F172" s="8" t="s">
        <v>174</v>
      </c>
      <c r="G172" s="43"/>
      <c r="I172" s="36"/>
      <c r="J172" s="36"/>
      <c r="K172" s="36"/>
      <c r="L172" s="36">
        <f>4*(37.5^2+37.5^2)</f>
        <v>11250</v>
      </c>
      <c r="M172" s="160"/>
      <c r="N172" s="160"/>
      <c r="O172" s="123"/>
      <c r="P172" s="47"/>
      <c r="Q172" s="47">
        <f t="shared" ref="Q172:Q178" si="5">IF(O172&gt;0,R169*2*($E$44+Q170)^2,0)</f>
        <v>0</v>
      </c>
      <c r="R172" s="47">
        <f>IF(S172&gt;0,$Q$145*2*(($E$42*S172+#REF!))^2,0)</f>
        <v>0</v>
      </c>
      <c r="S172" s="47"/>
      <c r="T172" s="108"/>
    </row>
    <row r="173" spans="1:20" ht="15.75">
      <c r="B173" s="119" t="s">
        <v>483</v>
      </c>
      <c r="C173" s="120" t="s">
        <v>439</v>
      </c>
      <c r="D173" s="121" t="s">
        <v>173</v>
      </c>
      <c r="E173" s="122">
        <f>O145</f>
        <v>50</v>
      </c>
      <c r="F173" s="119" t="s">
        <v>174</v>
      </c>
      <c r="G173" s="51"/>
      <c r="I173" s="36"/>
      <c r="J173" s="36"/>
      <c r="K173" s="36"/>
      <c r="L173" s="36">
        <f>4*((112.5^2+112.5^2))</f>
        <v>101250</v>
      </c>
      <c r="M173" s="160"/>
      <c r="N173" s="160"/>
      <c r="O173" s="123"/>
      <c r="P173" s="47"/>
      <c r="Q173" s="47">
        <f t="shared" si="5"/>
        <v>0</v>
      </c>
      <c r="R173" s="47">
        <f>IF(S173&gt;0,$Q$145*2*(($E$42*S173+#REF!))^2,0)</f>
        <v>0</v>
      </c>
      <c r="S173" s="47"/>
      <c r="T173" s="108"/>
    </row>
    <row r="174" spans="1:20" ht="15.75">
      <c r="B174" s="119" t="s">
        <v>484</v>
      </c>
      <c r="C174" s="120" t="s">
        <v>440</v>
      </c>
      <c r="D174" s="121" t="s">
        <v>173</v>
      </c>
      <c r="E174" s="122">
        <f>T145</f>
        <v>112.5</v>
      </c>
      <c r="F174" s="119" t="s">
        <v>174</v>
      </c>
      <c r="G174" s="51"/>
      <c r="I174" s="36"/>
      <c r="J174" s="36"/>
      <c r="K174" s="36"/>
      <c r="L174" s="8">
        <f>4*(112.5^2+37.5^2)</f>
        <v>56250</v>
      </c>
      <c r="M174" s="160"/>
      <c r="N174" s="160"/>
      <c r="O174" s="118"/>
      <c r="P174" s="47"/>
      <c r="Q174" s="47">
        <f t="shared" si="5"/>
        <v>0</v>
      </c>
      <c r="R174" s="47">
        <f>IF(S174&gt;0,$Q$145*2*(($E$42*S174+#REF!))^2,0)</f>
        <v>0</v>
      </c>
      <c r="S174" s="47"/>
      <c r="T174" s="108"/>
    </row>
    <row r="175" spans="1:20" ht="33">
      <c r="B175" s="44" t="s">
        <v>485</v>
      </c>
      <c r="C175" s="159" t="s">
        <v>464</v>
      </c>
      <c r="D175" s="10" t="s">
        <v>173</v>
      </c>
      <c r="E175" s="43">
        <f>E160</f>
        <v>199.01538461538462</v>
      </c>
      <c r="F175" s="36" t="s">
        <v>8</v>
      </c>
      <c r="G175" s="43"/>
      <c r="I175" s="36"/>
      <c r="J175" s="36"/>
      <c r="K175" s="36"/>
      <c r="L175" s="8">
        <f>4*(112.5^2+37.5^2)</f>
        <v>56250</v>
      </c>
      <c r="M175" s="160"/>
      <c r="N175" s="160"/>
      <c r="O175" s="118"/>
      <c r="P175" s="47"/>
      <c r="Q175" s="47">
        <f t="shared" si="5"/>
        <v>0</v>
      </c>
      <c r="R175" s="47">
        <f>IF(S175&gt;0,$Q$145*2*(($E$42*S175+#REF!))^2,0)</f>
        <v>0</v>
      </c>
      <c r="S175" s="47"/>
      <c r="T175" s="108"/>
    </row>
    <row r="176" spans="1:20" ht="33">
      <c r="B176" s="44" t="s">
        <v>486</v>
      </c>
      <c r="C176" s="159" t="s">
        <v>451</v>
      </c>
      <c r="D176" s="10" t="s">
        <v>173</v>
      </c>
      <c r="E176" s="43">
        <f>E150</f>
        <v>260.86994563064053</v>
      </c>
      <c r="F176" s="36" t="s">
        <v>8</v>
      </c>
      <c r="G176" s="36"/>
      <c r="I176" s="36"/>
      <c r="J176" s="36"/>
      <c r="K176" s="36"/>
      <c r="L176" s="36">
        <f>L172+L173+L174+L175</f>
        <v>225000</v>
      </c>
      <c r="M176" s="160"/>
      <c r="N176" s="160"/>
      <c r="O176" s="118"/>
      <c r="P176" s="47"/>
      <c r="Q176" s="47">
        <f t="shared" si="5"/>
        <v>0</v>
      </c>
      <c r="R176" s="47">
        <f>IF(S176&gt;0,$Q$145*2*(($E$42*S176+#REF!))^2,0)</f>
        <v>0</v>
      </c>
      <c r="S176" s="47"/>
      <c r="T176" s="108"/>
    </row>
    <row r="177" spans="1:20" ht="18.75">
      <c r="B177" s="36" t="s">
        <v>487</v>
      </c>
      <c r="C177" s="159" t="s">
        <v>488</v>
      </c>
      <c r="D177" s="10" t="s">
        <v>173</v>
      </c>
      <c r="E177" s="36" t="s">
        <v>489</v>
      </c>
      <c r="F177" s="36"/>
      <c r="G177" s="36"/>
      <c r="I177" s="36"/>
      <c r="J177" s="36"/>
      <c r="K177" s="36"/>
      <c r="L177" s="36"/>
      <c r="M177" s="36"/>
      <c r="N177" s="160"/>
      <c r="O177" s="106"/>
      <c r="P177" s="47"/>
      <c r="Q177" s="47">
        <f t="shared" si="5"/>
        <v>0</v>
      </c>
      <c r="R177" s="47">
        <f>IF(S177&gt;0,$Q$145*2*(($E$42*S177+#REF!))^2,0)</f>
        <v>0</v>
      </c>
      <c r="S177" s="47"/>
      <c r="T177" s="108"/>
    </row>
    <row r="178" spans="1:20" ht="15.75">
      <c r="B178" s="12"/>
      <c r="D178" s="10" t="s">
        <v>173</v>
      </c>
      <c r="E178" s="43">
        <f>E164/MIN(E175,E176)</f>
        <v>4.8009128915179264</v>
      </c>
      <c r="F178" s="159" t="s">
        <v>229</v>
      </c>
      <c r="G178" s="43"/>
      <c r="J178" s="86"/>
      <c r="K178" s="86"/>
      <c r="L178" s="86"/>
      <c r="M178" s="160"/>
      <c r="N178" s="160"/>
      <c r="O178" s="106"/>
      <c r="P178" s="47"/>
      <c r="Q178" s="47">
        <f t="shared" si="5"/>
        <v>0</v>
      </c>
      <c r="R178" s="47">
        <f>IF(S178&gt;0,$Q$145*2*(($E$42*S178+#REF!))^2,0)</f>
        <v>0</v>
      </c>
      <c r="S178" s="47"/>
      <c r="T178" s="108"/>
    </row>
    <row r="179" spans="1:20" ht="17.25">
      <c r="B179" s="45" t="s">
        <v>490</v>
      </c>
      <c r="C179" s="83" t="s">
        <v>491</v>
      </c>
      <c r="D179" s="10" t="s">
        <v>173</v>
      </c>
      <c r="E179" s="124">
        <v>8</v>
      </c>
      <c r="F179" s="83" t="s">
        <v>229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7"/>
      <c r="Q179" s="47">
        <f>IF(O179&gt;0,R177*2*($E$44+Q178)^2,0)</f>
        <v>0</v>
      </c>
      <c r="R179" s="47">
        <f>IF(S179&gt;0,$Q$145*2*(($E$42*S179+#REF!))^2,0)</f>
        <v>0</v>
      </c>
      <c r="S179" s="47"/>
      <c r="T179" s="108"/>
    </row>
    <row r="180" spans="1:20" ht="17.25">
      <c r="B180" s="83" t="s">
        <v>227</v>
      </c>
      <c r="C180" s="83" t="s">
        <v>492</v>
      </c>
      <c r="D180" s="10" t="s">
        <v>173</v>
      </c>
      <c r="E180" s="124">
        <f>E37</f>
        <v>2</v>
      </c>
      <c r="F180" s="83" t="s">
        <v>229</v>
      </c>
      <c r="G180" s="126" t="s">
        <v>493</v>
      </c>
      <c r="I180" s="127"/>
      <c r="J180" s="127"/>
      <c r="K180" s="127"/>
      <c r="L180" s="127"/>
      <c r="M180" s="160"/>
      <c r="N180" s="160"/>
      <c r="O180" s="106"/>
      <c r="P180" s="47"/>
      <c r="Q180" s="47">
        <f>IF(O180&gt;0,R178*2*($E$44+#REF!)^2,0)</f>
        <v>0</v>
      </c>
      <c r="R180" s="47">
        <f>IF(S180&gt;0,$Q$145*2*(($E$42*S180+#REF!))^2,0)</f>
        <v>0</v>
      </c>
      <c r="S180" s="47"/>
      <c r="T180" s="108"/>
    </row>
    <row r="181" spans="1:20" ht="17.25">
      <c r="B181" s="83" t="s">
        <v>494</v>
      </c>
      <c r="C181" s="83" t="s">
        <v>495</v>
      </c>
      <c r="D181" s="10" t="s">
        <v>173</v>
      </c>
      <c r="E181" s="128">
        <f>E179/E180</f>
        <v>4</v>
      </c>
      <c r="F181" s="83" t="s">
        <v>229</v>
      </c>
      <c r="G181" s="129"/>
      <c r="I181" s="127"/>
      <c r="J181" s="127"/>
      <c r="K181" s="127"/>
      <c r="L181" s="127"/>
      <c r="M181" s="160"/>
      <c r="N181" s="160"/>
      <c r="O181" s="106"/>
      <c r="P181" s="47"/>
      <c r="Q181" s="47">
        <f>IF(O181&gt;0,#REF!*2*($E$44+Q179)^2,0)</f>
        <v>0</v>
      </c>
      <c r="R181" s="47">
        <f>IF(S181&gt;0,$Q$145*2*(($E$42*S181+#REF!))^2,0)</f>
        <v>0</v>
      </c>
      <c r="S181" s="47"/>
      <c r="T181" s="108"/>
    </row>
    <row r="182" spans="1:20" ht="17.25">
      <c r="B182" s="83" t="s">
        <v>496</v>
      </c>
      <c r="C182" s="83" t="s">
        <v>497</v>
      </c>
      <c r="D182" s="10" t="s">
        <v>173</v>
      </c>
      <c r="E182" s="130">
        <f>+((E181-1)*E44+1*E46)*2+E45</f>
        <v>650</v>
      </c>
      <c r="F182" s="83" t="s">
        <v>174</v>
      </c>
      <c r="G182" s="131"/>
      <c r="I182" s="131"/>
      <c r="J182" s="131"/>
      <c r="L182" s="131"/>
      <c r="M182" s="160"/>
      <c r="N182" s="160"/>
      <c r="O182" s="106"/>
      <c r="P182" s="47"/>
      <c r="Q182" s="47">
        <f>IF(O182&gt;0,R179*2*($E$44+Q180)^2,0)</f>
        <v>0</v>
      </c>
      <c r="R182" s="47">
        <f>IF(S182&gt;0,$Q$145*2*(($E$42*S182+#REF!))^2,0)</f>
        <v>0</v>
      </c>
      <c r="S182" s="47"/>
      <c r="T182" s="108"/>
    </row>
    <row r="183" spans="1:20" ht="15.75">
      <c r="B183" s="45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7"/>
      <c r="Q183" s="47">
        <f>IF(O183&gt;0,R180*2*($E$44+Q181)^2,0)</f>
        <v>0</v>
      </c>
      <c r="R183" s="47">
        <f>IF(S183&gt;0,$Q$145*2*(($E$42*S183+#REF!))^2,0)</f>
        <v>0</v>
      </c>
      <c r="S183" s="47"/>
      <c r="T183" s="108"/>
    </row>
    <row r="184" spans="1:20" ht="16.5" thickBot="1">
      <c r="A184" s="7" t="s">
        <v>498</v>
      </c>
      <c r="B184" s="11" t="s">
        <v>499</v>
      </c>
      <c r="O184" s="132"/>
      <c r="P184" s="133" t="s">
        <v>500</v>
      </c>
      <c r="Q184" s="133">
        <f>SUM(Q147:Q183)</f>
        <v>20000</v>
      </c>
      <c r="R184" s="133">
        <f>SUM(R147:R183)</f>
        <v>56250</v>
      </c>
      <c r="S184" s="134">
        <f>Q184+R184</f>
        <v>76250</v>
      </c>
      <c r="T184" s="135"/>
    </row>
    <row r="185" spans="1:20" ht="15.75">
      <c r="A185" s="7" t="s">
        <v>416</v>
      </c>
      <c r="B185" s="11" t="s">
        <v>417</v>
      </c>
    </row>
    <row r="186" spans="1:20" ht="48.75">
      <c r="B186" s="44" t="s">
        <v>501</v>
      </c>
      <c r="C186" s="159" t="s">
        <v>502</v>
      </c>
      <c r="D186" s="12" t="s">
        <v>173</v>
      </c>
      <c r="E186" s="43" t="s">
        <v>503</v>
      </c>
      <c r="F186" s="36"/>
      <c r="G186" s="36"/>
      <c r="I186" s="36"/>
      <c r="J186" s="36"/>
      <c r="K186" s="36"/>
      <c r="L186" s="36"/>
      <c r="M186" s="36"/>
      <c r="N186" s="160"/>
      <c r="O186" s="160"/>
    </row>
    <row r="187" spans="1:20" ht="15.75">
      <c r="B187" s="36"/>
      <c r="D187" s="12" t="s">
        <v>173</v>
      </c>
      <c r="E187" s="43">
        <f>((E53/SQRT(3))*((E54*E127)+(E55*E126)))/1000</f>
        <v>326.08743203830068</v>
      </c>
      <c r="F187" s="8" t="s">
        <v>8</v>
      </c>
      <c r="G187" s="43"/>
      <c r="I187" s="36"/>
      <c r="J187" s="36"/>
      <c r="K187" s="36"/>
      <c r="L187" s="36"/>
      <c r="M187" s="160"/>
      <c r="N187" s="160"/>
      <c r="O187" s="160"/>
    </row>
    <row r="188" spans="1:20" ht="33">
      <c r="B188" s="160" t="s">
        <v>504</v>
      </c>
      <c r="C188" s="159" t="s">
        <v>505</v>
      </c>
      <c r="D188" s="12" t="s">
        <v>173</v>
      </c>
      <c r="E188" s="36" t="s">
        <v>506</v>
      </c>
      <c r="F188" s="8" t="s">
        <v>8</v>
      </c>
      <c r="G188" s="36"/>
      <c r="I188" s="36"/>
      <c r="J188" s="36"/>
      <c r="K188" s="36"/>
      <c r="L188" s="36"/>
      <c r="M188" s="160"/>
      <c r="N188" s="160"/>
      <c r="O188" s="160"/>
    </row>
    <row r="189" spans="1:20" ht="15.75">
      <c r="B189" s="36"/>
      <c r="D189" s="12" t="s">
        <v>173</v>
      </c>
      <c r="E189" s="43">
        <f>E187/E113</f>
        <v>260.86994563064053</v>
      </c>
      <c r="F189" s="8" t="s">
        <v>8</v>
      </c>
      <c r="G189" s="43"/>
      <c r="I189" s="36"/>
      <c r="J189" s="36"/>
      <c r="K189" s="36"/>
      <c r="L189" s="36"/>
      <c r="M189" s="160"/>
      <c r="N189" s="160"/>
      <c r="O189" s="160"/>
    </row>
    <row r="190" spans="1:20" ht="15.75">
      <c r="B190" s="11" t="s">
        <v>507</v>
      </c>
      <c r="C190" s="83"/>
      <c r="D190" s="10"/>
      <c r="E190" s="84"/>
      <c r="F190" s="84"/>
      <c r="G190" s="84"/>
      <c r="H190" s="53"/>
      <c r="I190" s="85"/>
    </row>
    <row r="191" spans="1:20" ht="15.75">
      <c r="B191" s="11" t="s">
        <v>508</v>
      </c>
      <c r="C191" s="83"/>
      <c r="D191" s="10"/>
      <c r="E191" s="84"/>
      <c r="F191" s="84"/>
      <c r="G191" s="84"/>
      <c r="H191" s="53"/>
      <c r="I191" s="85"/>
    </row>
    <row r="192" spans="1:20" ht="15.75">
      <c r="B192" s="53" t="s">
        <v>509</v>
      </c>
      <c r="C192" s="83"/>
      <c r="D192" s="10"/>
      <c r="E192" s="84"/>
      <c r="F192" s="84"/>
      <c r="G192" s="84"/>
      <c r="H192" s="53"/>
      <c r="I192" s="85"/>
    </row>
    <row r="193" spans="1:12" ht="33">
      <c r="B193" s="44" t="s">
        <v>427</v>
      </c>
      <c r="C193" s="44" t="s">
        <v>510</v>
      </c>
      <c r="D193" s="12" t="s">
        <v>173</v>
      </c>
      <c r="E193" s="36" t="s">
        <v>511</v>
      </c>
      <c r="F193" s="43" t="s">
        <v>174</v>
      </c>
    </row>
    <row r="194" spans="1:12" ht="15.75">
      <c r="B194" s="44"/>
      <c r="C194" s="44"/>
      <c r="D194" s="12" t="s">
        <v>173</v>
      </c>
      <c r="E194" s="51">
        <f>15*E51</f>
        <v>360</v>
      </c>
      <c r="F194" s="43" t="s">
        <v>174</v>
      </c>
    </row>
    <row r="195" spans="1:12" ht="64.5">
      <c r="B195" s="44" t="s">
        <v>430</v>
      </c>
      <c r="C195" s="159" t="s">
        <v>512</v>
      </c>
      <c r="D195" s="12" t="s">
        <v>173</v>
      </c>
      <c r="E195" s="36">
        <f>((E227/E52)-1)*E57</f>
        <v>124.99999999999999</v>
      </c>
      <c r="F195" s="8" t="s">
        <v>174</v>
      </c>
      <c r="G195" s="45" t="str">
        <f>IF(E195&lt;E194,"Condition 1","Condition 2")</f>
        <v>Condition 1</v>
      </c>
      <c r="J195" s="45"/>
      <c r="K195" s="45"/>
      <c r="L195" s="45"/>
    </row>
    <row r="196" spans="1:12" ht="15.75">
      <c r="B196" s="160" t="s">
        <v>432</v>
      </c>
      <c r="E196" s="159"/>
      <c r="J196" s="160"/>
      <c r="K196" s="160"/>
      <c r="L196" s="160"/>
    </row>
    <row r="197" spans="1:12" ht="18.75">
      <c r="B197" s="44" t="s">
        <v>434</v>
      </c>
      <c r="C197" s="159" t="s">
        <v>513</v>
      </c>
      <c r="D197" s="12" t="s">
        <v>173</v>
      </c>
      <c r="E197" s="43">
        <v>1</v>
      </c>
      <c r="J197" s="160"/>
      <c r="K197" s="160"/>
      <c r="L197" s="160"/>
    </row>
    <row r="198" spans="1:12" ht="15.75">
      <c r="B198" s="160" t="s">
        <v>437</v>
      </c>
      <c r="E198" s="159"/>
      <c r="J198" s="160"/>
      <c r="K198" s="160"/>
      <c r="L198" s="160"/>
    </row>
    <row r="199" spans="1:12" ht="15.75">
      <c r="B199" s="8" t="s">
        <v>442</v>
      </c>
      <c r="C199" s="159" t="s">
        <v>443</v>
      </c>
      <c r="D199" s="12" t="s">
        <v>173</v>
      </c>
      <c r="E199" s="158" t="s">
        <v>514</v>
      </c>
      <c r="F199" s="43"/>
      <c r="J199" s="98"/>
      <c r="K199" s="86"/>
      <c r="L199" s="86"/>
    </row>
    <row r="200" spans="1:12" ht="15.75">
      <c r="B200" s="53" t="s">
        <v>445</v>
      </c>
      <c r="C200" s="159" t="s">
        <v>443</v>
      </c>
      <c r="D200" s="12" t="s">
        <v>173</v>
      </c>
      <c r="E200" s="43">
        <f>1.075-(E195/(200*E51))</f>
        <v>1.0489583333333332</v>
      </c>
      <c r="F200" s="43"/>
      <c r="J200" s="185" t="str">
        <f>IF(E200&gt;0.75,IF(E200&lt;1,"Ok","Not Ok"),"Not Ok ")</f>
        <v>Not Ok</v>
      </c>
      <c r="K200" s="185"/>
      <c r="L200" s="185"/>
    </row>
    <row r="201" spans="1:12" ht="15.75">
      <c r="B201" s="53"/>
      <c r="E201" s="158"/>
      <c r="F201" s="43"/>
      <c r="J201" s="160"/>
      <c r="K201" s="160"/>
      <c r="L201" s="160"/>
    </row>
    <row r="202" spans="1:12" ht="15.75">
      <c r="B202" s="8" t="s">
        <v>448</v>
      </c>
      <c r="D202" s="12" t="s">
        <v>173</v>
      </c>
      <c r="E202" s="43">
        <f>IF(E195&gt;E194,E200,E197)</f>
        <v>1</v>
      </c>
      <c r="F202" s="43"/>
      <c r="J202" s="160"/>
      <c r="K202" s="160"/>
      <c r="L202" s="160"/>
    </row>
    <row r="203" spans="1:12" ht="32.25">
      <c r="B203" s="160" t="s">
        <v>515</v>
      </c>
      <c r="C203" s="83" t="s">
        <v>516</v>
      </c>
      <c r="D203" s="10" t="s">
        <v>173</v>
      </c>
      <c r="E203" s="85" t="s">
        <v>517</v>
      </c>
      <c r="F203" s="53" t="s">
        <v>8</v>
      </c>
      <c r="J203" s="160"/>
      <c r="K203" s="160"/>
      <c r="L203" s="160"/>
    </row>
    <row r="204" spans="1:12" ht="15.75">
      <c r="B204" s="53"/>
      <c r="C204" s="83"/>
      <c r="D204" s="10" t="s">
        <v>173</v>
      </c>
      <c r="E204" s="85">
        <f>E202*E189</f>
        <v>260.86994563064053</v>
      </c>
      <c r="F204" s="53" t="s">
        <v>8</v>
      </c>
      <c r="J204" s="160"/>
      <c r="K204" s="160"/>
      <c r="L204" s="160"/>
    </row>
    <row r="205" spans="1:12" ht="15.75">
      <c r="B205" s="53"/>
      <c r="D205" s="10"/>
      <c r="E205" s="84"/>
      <c r="F205" s="84"/>
      <c r="G205" s="84"/>
      <c r="H205" s="53"/>
      <c r="J205" s="160"/>
      <c r="K205" s="160"/>
      <c r="L205" s="160"/>
    </row>
    <row r="206" spans="1:12" ht="15.75">
      <c r="A206" s="7" t="s">
        <v>453</v>
      </c>
      <c r="B206" s="11" t="s">
        <v>518</v>
      </c>
      <c r="C206" s="83"/>
      <c r="D206" s="10"/>
      <c r="E206" s="84"/>
      <c r="F206" s="84"/>
      <c r="G206" s="84"/>
      <c r="H206" s="85"/>
    </row>
    <row r="207" spans="1:12" ht="18.75">
      <c r="B207" s="110" t="s">
        <v>519</v>
      </c>
      <c r="C207" s="111" t="s">
        <v>520</v>
      </c>
      <c r="D207" s="10" t="s">
        <v>173</v>
      </c>
      <c r="E207" s="43" t="s">
        <v>521</v>
      </c>
      <c r="F207" s="43"/>
      <c r="G207" s="43"/>
      <c r="I207" s="43"/>
      <c r="J207" s="43"/>
      <c r="K207" s="43"/>
      <c r="L207" s="43"/>
    </row>
    <row r="208" spans="1:12" ht="15.75">
      <c r="C208" s="111"/>
      <c r="D208" s="10" t="s">
        <v>173</v>
      </c>
      <c r="E208" s="43">
        <f>MIN((E58/(3*E124)),(E57/(3*E124))-0.25,(E53/E73),1)</f>
        <v>0.64102564102564108</v>
      </c>
      <c r="F208" s="53"/>
      <c r="G208" s="43"/>
      <c r="I208" s="85"/>
    </row>
    <row r="209" spans="1:24" ht="48.75">
      <c r="B209" s="44" t="s">
        <v>522</v>
      </c>
      <c r="C209" s="159" t="s">
        <v>523</v>
      </c>
      <c r="D209" s="10" t="s">
        <v>173</v>
      </c>
      <c r="E209" s="51">
        <f>MIN((E74*2),E6)</f>
        <v>9.6</v>
      </c>
      <c r="F209" s="43" t="s">
        <v>174</v>
      </c>
      <c r="G209" s="51"/>
    </row>
    <row r="210" spans="1:24" ht="18.75">
      <c r="B210" s="8" t="s">
        <v>460</v>
      </c>
      <c r="C210" s="159" t="s">
        <v>524</v>
      </c>
      <c r="D210" s="10" t="s">
        <v>173</v>
      </c>
      <c r="E210" s="158" t="s">
        <v>525</v>
      </c>
      <c r="F210" s="53"/>
      <c r="G210" s="84"/>
      <c r="I210" s="43"/>
    </row>
    <row r="211" spans="1:24" ht="15.75">
      <c r="D211" s="12" t="s">
        <v>173</v>
      </c>
      <c r="E211" s="43">
        <f>((2.5*E208*E51*E209*E73)/1000)</f>
        <v>180.92307692307693</v>
      </c>
      <c r="F211" s="43" t="s">
        <v>8</v>
      </c>
      <c r="G211" s="43"/>
    </row>
    <row r="212" spans="1:24" ht="51.75">
      <c r="B212" s="44" t="s">
        <v>526</v>
      </c>
      <c r="C212" s="159" t="s">
        <v>527</v>
      </c>
      <c r="D212" s="12" t="s">
        <v>173</v>
      </c>
      <c r="E212" s="8" t="s">
        <v>528</v>
      </c>
      <c r="F212" s="85"/>
      <c r="G212" s="84"/>
    </row>
    <row r="213" spans="1:24" ht="15.75">
      <c r="D213" s="12" t="s">
        <v>173</v>
      </c>
      <c r="E213" s="43">
        <f>E211/E113</f>
        <v>144.73846153846154</v>
      </c>
      <c r="F213" s="43" t="s">
        <v>8</v>
      </c>
      <c r="G213" s="43"/>
    </row>
    <row r="214" spans="1:24" ht="32.25">
      <c r="B214" s="160" t="s">
        <v>529</v>
      </c>
      <c r="C214" s="83" t="s">
        <v>530</v>
      </c>
      <c r="D214" s="10" t="s">
        <v>173</v>
      </c>
      <c r="E214" s="85">
        <f>E213</f>
        <v>144.73846153846154</v>
      </c>
      <c r="F214" s="85" t="s">
        <v>8</v>
      </c>
      <c r="G214" s="85"/>
    </row>
    <row r="215" spans="1:24" ht="15.75">
      <c r="E215" s="186"/>
      <c r="F215" s="186"/>
      <c r="G215" s="186"/>
      <c r="I215" s="43"/>
    </row>
    <row r="216" spans="1:24" ht="15.75">
      <c r="A216" s="7" t="s">
        <v>468</v>
      </c>
      <c r="B216" s="113" t="s">
        <v>531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160"/>
      <c r="O216" s="160"/>
    </row>
    <row r="217" spans="1:24" ht="20.25">
      <c r="B217" s="36" t="s">
        <v>532</v>
      </c>
      <c r="C217" s="159" t="s">
        <v>533</v>
      </c>
      <c r="D217" s="10" t="s">
        <v>173</v>
      </c>
      <c r="E217" s="36" t="s">
        <v>534</v>
      </c>
      <c r="F217" s="36"/>
      <c r="G217" s="36"/>
      <c r="H217" s="36"/>
      <c r="I217" s="36"/>
      <c r="J217" s="36"/>
      <c r="K217" s="36"/>
      <c r="L217" s="36"/>
      <c r="M217" s="36"/>
      <c r="N217" s="160"/>
      <c r="O217" s="160"/>
      <c r="V217" s="36"/>
      <c r="W217" s="36"/>
      <c r="X217" s="36"/>
    </row>
    <row r="218" spans="1:24" ht="15.75">
      <c r="B218" s="36"/>
      <c r="D218" s="10" t="s">
        <v>173</v>
      </c>
      <c r="E218" s="43">
        <f>SQRT((E220^2)+(E222^2))</f>
        <v>745.5960709495024</v>
      </c>
      <c r="F218" s="36" t="s">
        <v>8</v>
      </c>
      <c r="G218" s="43"/>
      <c r="I218" s="36"/>
      <c r="J218" s="36"/>
      <c r="K218" s="36"/>
      <c r="L218" s="36"/>
      <c r="M218" s="160"/>
      <c r="N218" s="160"/>
      <c r="O218" s="160"/>
      <c r="V218" s="36"/>
      <c r="W218" s="36"/>
      <c r="X218" s="36"/>
    </row>
    <row r="219" spans="1:24" ht="18.75">
      <c r="B219" s="36" t="s">
        <v>535</v>
      </c>
      <c r="C219" s="159" t="s">
        <v>536</v>
      </c>
      <c r="D219" s="10" t="s">
        <v>173</v>
      </c>
      <c r="E219" s="36" t="s">
        <v>537</v>
      </c>
      <c r="F219" s="36"/>
      <c r="G219" s="36"/>
      <c r="I219" s="36"/>
      <c r="J219" s="36"/>
      <c r="K219" s="36"/>
      <c r="L219" s="36"/>
      <c r="M219" s="36"/>
      <c r="N219" s="160"/>
      <c r="O219" s="160"/>
      <c r="V219" s="36"/>
      <c r="W219" s="36"/>
      <c r="X219" s="36"/>
    </row>
    <row r="220" spans="1:24" ht="15.75">
      <c r="B220" s="113"/>
      <c r="D220" s="10" t="s">
        <v>173</v>
      </c>
      <c r="E220" s="43">
        <f>(((E3-E5-E5)*E6)/E81)*E26</f>
        <v>679.95002879999981</v>
      </c>
      <c r="F220" s="36" t="s">
        <v>8</v>
      </c>
      <c r="I220" s="36"/>
      <c r="J220" s="36"/>
      <c r="K220" s="36"/>
      <c r="L220" s="36"/>
      <c r="M220" s="160"/>
      <c r="N220" s="36"/>
      <c r="O220" s="36"/>
      <c r="P220" s="36"/>
      <c r="Q220" s="83"/>
      <c r="R220" s="83"/>
      <c r="S220" s="36"/>
      <c r="T220" s="36"/>
      <c r="U220" s="36"/>
      <c r="V220" s="36"/>
      <c r="W220" s="36"/>
      <c r="X220" s="36"/>
    </row>
    <row r="221" spans="1:24" ht="18.75">
      <c r="B221" s="36" t="s">
        <v>538</v>
      </c>
      <c r="C221" s="159" t="s">
        <v>539</v>
      </c>
      <c r="D221" s="10" t="s">
        <v>173</v>
      </c>
      <c r="E221" s="8" t="s">
        <v>540</v>
      </c>
      <c r="I221" s="36"/>
      <c r="J221" s="36"/>
      <c r="K221" s="103"/>
      <c r="L221" s="36"/>
      <c r="M221" s="160"/>
      <c r="N221" s="160"/>
      <c r="O221" s="160"/>
      <c r="P221" s="8" t="s">
        <v>541</v>
      </c>
      <c r="Q221" s="8">
        <v>1</v>
      </c>
      <c r="R221" s="83"/>
      <c r="S221" s="36"/>
      <c r="T221" s="36"/>
      <c r="U221" s="36"/>
      <c r="V221" s="36"/>
      <c r="W221" s="36"/>
      <c r="X221" s="36"/>
    </row>
    <row r="222" spans="1:24" ht="15.75">
      <c r="B222" s="36"/>
      <c r="D222" s="10" t="s">
        <v>173</v>
      </c>
      <c r="E222" s="43">
        <f>E32</f>
        <v>305.91086831006004</v>
      </c>
      <c r="F222" s="36" t="s">
        <v>8</v>
      </c>
      <c r="G222" s="36"/>
      <c r="I222" s="36"/>
      <c r="J222" s="36"/>
      <c r="K222" s="39"/>
      <c r="L222" s="36"/>
      <c r="M222" s="160"/>
      <c r="N222" s="160"/>
      <c r="O222" s="160"/>
      <c r="P222" s="8" t="s">
        <v>542</v>
      </c>
      <c r="Q222" s="8">
        <v>0.7</v>
      </c>
      <c r="R222" s="83"/>
      <c r="S222" s="36"/>
      <c r="T222" s="36"/>
      <c r="U222" s="36"/>
      <c r="V222" s="36"/>
      <c r="W222" s="36"/>
      <c r="X222" s="36"/>
    </row>
    <row r="223" spans="1:24" ht="33">
      <c r="B223" s="44" t="s">
        <v>543</v>
      </c>
      <c r="C223" s="159" t="s">
        <v>544</v>
      </c>
      <c r="D223" s="10" t="s">
        <v>173</v>
      </c>
      <c r="E223" s="43">
        <f>E204</f>
        <v>260.86994563064053</v>
      </c>
      <c r="F223" s="36" t="s">
        <v>8</v>
      </c>
      <c r="G223" s="36"/>
      <c r="I223" s="36"/>
      <c r="J223" s="36"/>
      <c r="K223" s="36"/>
      <c r="L223" s="36"/>
      <c r="M223" s="160"/>
      <c r="N223" s="160"/>
      <c r="O223" s="160"/>
      <c r="P223" s="8" t="s">
        <v>545</v>
      </c>
      <c r="Q223" s="8">
        <v>0.7</v>
      </c>
      <c r="R223" s="83"/>
      <c r="S223" s="36"/>
      <c r="T223" s="36"/>
      <c r="U223" s="36"/>
      <c r="V223" s="36"/>
      <c r="W223" s="36"/>
      <c r="X223" s="36"/>
    </row>
    <row r="224" spans="1:24" ht="33">
      <c r="B224" s="44" t="s">
        <v>546</v>
      </c>
      <c r="C224" s="159" t="s">
        <v>527</v>
      </c>
      <c r="D224" s="10" t="s">
        <v>173</v>
      </c>
      <c r="E224" s="43">
        <f>E214</f>
        <v>144.73846153846154</v>
      </c>
      <c r="F224" s="36" t="s">
        <v>8</v>
      </c>
      <c r="G224" s="43"/>
      <c r="I224" s="36"/>
      <c r="J224" s="36"/>
      <c r="K224" s="36"/>
      <c r="L224" s="36"/>
      <c r="M224" s="160"/>
      <c r="N224" s="160"/>
      <c r="O224" s="160"/>
      <c r="P224" s="8" t="s">
        <v>547</v>
      </c>
      <c r="Q224" s="8">
        <v>0.5</v>
      </c>
      <c r="R224" s="83"/>
      <c r="S224" s="36"/>
      <c r="T224" s="36"/>
      <c r="U224" s="36"/>
      <c r="V224" s="36"/>
      <c r="W224" s="36"/>
      <c r="X224" s="36"/>
    </row>
    <row r="225" spans="1:27" ht="18.75">
      <c r="B225" s="36" t="s">
        <v>487</v>
      </c>
      <c r="C225" s="159" t="s">
        <v>488</v>
      </c>
      <c r="D225" s="10" t="s">
        <v>173</v>
      </c>
      <c r="E225" s="36" t="s">
        <v>548</v>
      </c>
      <c r="F225" s="36"/>
      <c r="G225" s="36"/>
      <c r="I225" s="36"/>
      <c r="J225" s="36"/>
      <c r="K225" s="36"/>
      <c r="L225" s="36"/>
      <c r="M225" s="36"/>
      <c r="N225" s="160"/>
      <c r="O225" s="160"/>
      <c r="P225" s="83"/>
      <c r="Q225" s="83"/>
      <c r="R225" s="83"/>
      <c r="S225" s="83"/>
      <c r="T225" s="36"/>
      <c r="U225" s="36"/>
      <c r="V225" s="36"/>
      <c r="W225" s="36"/>
      <c r="X225" s="36"/>
    </row>
    <row r="226" spans="1:27" ht="15.75">
      <c r="B226" s="12"/>
      <c r="D226" s="10" t="s">
        <v>173</v>
      </c>
      <c r="E226" s="43">
        <f>E218/(MIN(E224,E223))</f>
        <v>5.1513333983543426</v>
      </c>
      <c r="F226" s="159" t="s">
        <v>229</v>
      </c>
      <c r="G226" s="43"/>
      <c r="J226" s="45"/>
      <c r="K226" s="45"/>
      <c r="L226" s="45"/>
      <c r="M226" s="160"/>
      <c r="N226" s="160"/>
      <c r="O226" s="160"/>
      <c r="P226" s="83"/>
      <c r="Q226" s="83"/>
      <c r="R226" s="83"/>
      <c r="S226" s="36"/>
      <c r="T226" s="36"/>
      <c r="U226" s="36"/>
      <c r="V226" s="36"/>
      <c r="W226" s="36"/>
      <c r="X226" s="36"/>
    </row>
    <row r="227" spans="1:27" ht="17.25">
      <c r="B227" s="45" t="s">
        <v>549</v>
      </c>
      <c r="C227" s="83" t="s">
        <v>550</v>
      </c>
      <c r="D227" s="10" t="s">
        <v>173</v>
      </c>
      <c r="E227" s="124">
        <v>8</v>
      </c>
      <c r="F227" s="83" t="s">
        <v>229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36"/>
      <c r="T227" s="36"/>
      <c r="U227" s="36"/>
      <c r="V227" s="36"/>
      <c r="W227" s="36"/>
      <c r="X227" s="36"/>
    </row>
    <row r="228" spans="1:27" ht="17.25">
      <c r="B228" s="83" t="s">
        <v>227</v>
      </c>
      <c r="C228" s="83" t="s">
        <v>492</v>
      </c>
      <c r="D228" s="10" t="s">
        <v>173</v>
      </c>
      <c r="E228" s="124">
        <v>2</v>
      </c>
      <c r="F228" s="83" t="s">
        <v>229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5"/>
      <c r="S228" s="36"/>
      <c r="T228" s="36"/>
      <c r="U228" s="36"/>
      <c r="V228" s="36"/>
      <c r="W228" s="36"/>
    </row>
    <row r="229" spans="1:27" ht="17.25">
      <c r="B229" s="83" t="s">
        <v>494</v>
      </c>
      <c r="C229" s="83" t="s">
        <v>495</v>
      </c>
      <c r="D229" s="10" t="s">
        <v>173</v>
      </c>
      <c r="E229" s="128">
        <f>E227/E228</f>
        <v>4</v>
      </c>
      <c r="F229" s="83" t="s">
        <v>229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8"/>
      <c r="T229" s="12"/>
      <c r="U229" s="36"/>
      <c r="V229" s="36"/>
      <c r="W229" s="36"/>
    </row>
    <row r="230" spans="1:27" ht="17.25">
      <c r="B230" s="83" t="s">
        <v>551</v>
      </c>
      <c r="C230" s="83" t="s">
        <v>552</v>
      </c>
      <c r="D230" s="10" t="s">
        <v>173</v>
      </c>
      <c r="E230" s="138">
        <f>2*E58+(E228-1)*E61*2+E61</f>
        <v>400</v>
      </c>
      <c r="F230" s="83" t="s">
        <v>174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36"/>
      <c r="T230" s="36"/>
      <c r="U230" s="36"/>
      <c r="V230" s="36"/>
      <c r="W230" s="140"/>
      <c r="Z230" s="39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36"/>
      <c r="T231" s="36"/>
      <c r="U231" s="36"/>
      <c r="V231" s="36"/>
      <c r="W231" s="103"/>
      <c r="AA231" s="39"/>
    </row>
    <row r="232" spans="1:27" ht="15.75">
      <c r="A232" s="141" t="s">
        <v>553</v>
      </c>
      <c r="B232" s="113" t="s">
        <v>554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36"/>
      <c r="U232" s="36"/>
      <c r="V232" s="36"/>
      <c r="W232" s="36"/>
      <c r="X232" s="36"/>
    </row>
    <row r="233" spans="1:27" ht="15.75">
      <c r="B233" s="113" t="s">
        <v>555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36"/>
      <c r="U233" s="36"/>
      <c r="V233" s="36"/>
      <c r="W233" s="36"/>
      <c r="X233" s="36"/>
    </row>
    <row r="234" spans="1:27" ht="20.25">
      <c r="B234" s="36" t="s">
        <v>556</v>
      </c>
      <c r="C234" s="159" t="s">
        <v>557</v>
      </c>
      <c r="D234" s="10" t="s">
        <v>173</v>
      </c>
      <c r="E234" s="51">
        <f>((E68*E66)+(2*E69*E67))</f>
        <v>3040</v>
      </c>
      <c r="F234" s="8" t="s">
        <v>407</v>
      </c>
      <c r="G234" s="51">
        <f>((E68*E66)+(2*E69*E67))-(E181*E118*E66+E181*E118*E67)</f>
        <v>1376</v>
      </c>
      <c r="I234" s="10"/>
      <c r="J234" s="10"/>
      <c r="K234" s="10"/>
      <c r="L234"/>
      <c r="M234"/>
      <c r="N234" s="160"/>
      <c r="O234" s="160"/>
      <c r="P234" s="45"/>
      <c r="Q234" s="45"/>
      <c r="R234" s="45"/>
      <c r="S234" s="36"/>
      <c r="T234" s="36"/>
      <c r="U234" s="36"/>
      <c r="V234" s="36"/>
      <c r="W234" s="36"/>
      <c r="X234" s="36"/>
    </row>
    <row r="235" spans="1:27" ht="20.25">
      <c r="B235" s="36" t="s">
        <v>558</v>
      </c>
      <c r="C235" s="159" t="s">
        <v>559</v>
      </c>
      <c r="D235" s="12" t="s">
        <v>173</v>
      </c>
      <c r="E235" s="51">
        <f>+E4*E5</f>
        <v>2756.16</v>
      </c>
      <c r="F235" s="8" t="s">
        <v>407</v>
      </c>
      <c r="G235" s="51">
        <f>+E4*E5-(E181*E36*E5)</f>
        <v>1488.96</v>
      </c>
      <c r="K235" s="143"/>
      <c r="L235"/>
      <c r="M235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7" ht="15.75">
      <c r="B236" s="45" t="s">
        <v>560</v>
      </c>
      <c r="C236" s="83"/>
      <c r="D236" s="10" t="s">
        <v>173</v>
      </c>
      <c r="E236" s="84">
        <f>E235/E234</f>
        <v>0.90663157894736834</v>
      </c>
      <c r="F236" s="125" t="str">
        <f>IF(E234&gt;=E235,"&lt;1,Satisfied","&gt;1,Unsatisfied")</f>
        <v>&lt;1,Satisfied</v>
      </c>
      <c r="G236" s="84" t="s">
        <v>561</v>
      </c>
      <c r="K236" s="10"/>
      <c r="L236"/>
      <c r="M236"/>
      <c r="N236" s="160"/>
      <c r="O236" s="160"/>
      <c r="P236" s="83"/>
      <c r="Q236" s="83"/>
      <c r="R236" s="83"/>
      <c r="S236" s="83"/>
      <c r="T236" s="36"/>
      <c r="U236" s="36"/>
      <c r="V236" s="36"/>
      <c r="W236" s="36"/>
      <c r="X236" s="36"/>
    </row>
    <row r="237" spans="1:27" ht="15.75">
      <c r="B237" s="45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36"/>
      <c r="U237" s="36"/>
      <c r="V237" s="36"/>
      <c r="W237" s="36"/>
      <c r="X237" s="36"/>
    </row>
    <row r="238" spans="1:27" ht="15.75">
      <c r="A238" s="7" t="s">
        <v>562</v>
      </c>
      <c r="B238" s="113" t="s">
        <v>563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36"/>
      <c r="U238" s="36"/>
      <c r="V238" s="36"/>
      <c r="W238" s="36"/>
      <c r="X238" s="36"/>
    </row>
    <row r="239" spans="1:27" ht="15.75">
      <c r="B239" s="45" t="s">
        <v>564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36"/>
      <c r="U239" s="36"/>
      <c r="V239" s="36"/>
      <c r="W239" s="36"/>
      <c r="X239" s="36"/>
    </row>
    <row r="240" spans="1:27" ht="15.75">
      <c r="B240" s="45" t="s">
        <v>565</v>
      </c>
      <c r="C240" s="83"/>
      <c r="D240" s="45"/>
      <c r="E240" s="45"/>
      <c r="F240" s="45"/>
      <c r="G240" s="45"/>
      <c r="H240" s="45"/>
      <c r="I240" s="45"/>
      <c r="J240" s="45"/>
      <c r="K240" s="45"/>
      <c r="L240"/>
      <c r="M240"/>
      <c r="N240" s="160"/>
      <c r="O240" s="160"/>
      <c r="P240" s="83"/>
      <c r="Q240" s="83"/>
      <c r="R240" s="83"/>
      <c r="S240" s="83"/>
      <c r="T240" s="36"/>
      <c r="U240" s="36"/>
      <c r="V240" s="36"/>
      <c r="W240" s="36"/>
      <c r="X240" s="36"/>
    </row>
    <row r="241" spans="1:24" ht="17.25">
      <c r="B241" s="45" t="s">
        <v>566</v>
      </c>
      <c r="C241" s="83"/>
      <c r="D241" s="45"/>
      <c r="E241" s="45"/>
      <c r="F241" s="45"/>
      <c r="G241" s="45"/>
      <c r="H241" s="45"/>
      <c r="I241" s="45"/>
      <c r="J241" s="45"/>
      <c r="K241" s="45"/>
      <c r="L241"/>
      <c r="M241"/>
      <c r="N241" s="160"/>
      <c r="O241" s="160"/>
      <c r="P241" s="83"/>
      <c r="Q241" s="83"/>
      <c r="R241" s="83"/>
      <c r="S241" s="83"/>
      <c r="T241" s="36"/>
      <c r="U241" s="36"/>
      <c r="V241" s="36"/>
      <c r="W241" s="36"/>
      <c r="X241" s="36"/>
    </row>
    <row r="242" spans="1:24" ht="18.75">
      <c r="B242" s="8" t="s">
        <v>567</v>
      </c>
      <c r="C242" s="159" t="s">
        <v>471</v>
      </c>
      <c r="D242" s="10" t="s">
        <v>173</v>
      </c>
      <c r="E242" s="144">
        <f>E164/2</f>
        <v>477.72776280519923</v>
      </c>
      <c r="F242" s="36" t="s">
        <v>8</v>
      </c>
      <c r="G242" s="43" t="s">
        <v>666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36"/>
      <c r="T242" s="36"/>
      <c r="U242" s="36"/>
      <c r="V242" s="36"/>
      <c r="W242" s="36"/>
      <c r="X242" s="36"/>
    </row>
    <row r="243" spans="1:24" ht="33">
      <c r="B243" s="44" t="s">
        <v>568</v>
      </c>
      <c r="C243" s="159" t="s">
        <v>569</v>
      </c>
      <c r="D243" s="10" t="s">
        <v>173</v>
      </c>
      <c r="E243" s="145">
        <f>(((E181-1)*E42)+E43)*MIN(E66,E67)</f>
        <v>2200</v>
      </c>
      <c r="F243" s="36" t="s">
        <v>407</v>
      </c>
      <c r="G243" s="36"/>
      <c r="I243" s="36"/>
      <c r="J243" s="36"/>
      <c r="K243" s="12"/>
      <c r="L243" s="12">
        <f>(((((E179/E37)-1)*E42)+E43)*E66)+((((((E179/E37)-1)*E42)+E43)*E67)*2)</f>
        <v>6600</v>
      </c>
      <c r="M243" s="160"/>
      <c r="N243" s="160"/>
      <c r="O243" s="160"/>
      <c r="P243" s="83"/>
      <c r="Q243" s="83"/>
      <c r="R243" s="83"/>
      <c r="S243" s="36"/>
      <c r="T243" s="36"/>
      <c r="U243" s="36"/>
      <c r="V243" s="36"/>
      <c r="W243" s="36"/>
      <c r="X243" s="36"/>
    </row>
    <row r="244" spans="1:24" ht="33">
      <c r="B244" s="44" t="s">
        <v>570</v>
      </c>
      <c r="C244" s="159" t="s">
        <v>571</v>
      </c>
      <c r="D244" s="10" t="s">
        <v>173</v>
      </c>
      <c r="E244" s="145">
        <f>(((E181-1)*E42)+2*E43-((E181-0.5)*E118))*MIN(E66,E67)</f>
        <v>1872</v>
      </c>
      <c r="F244" s="159" t="s">
        <v>407</v>
      </c>
      <c r="G244" s="36"/>
      <c r="I244" s="12"/>
      <c r="J244" s="12"/>
      <c r="K244" s="12"/>
      <c r="L244" s="12">
        <f>((((((E179/E37)-1)*E42)+E43)-(((E179/E37)-0.5)*E118))*E66)+((((((((E179/E37)-1)*E42)+E43))-(((E179/E37)-0.5)*E118))*2)*E67)</f>
        <v>4416</v>
      </c>
      <c r="M244" s="160"/>
      <c r="N244" s="160"/>
      <c r="O244" s="160"/>
      <c r="P244" s="83"/>
      <c r="Q244" s="83"/>
      <c r="R244" s="83"/>
      <c r="S244" s="36"/>
      <c r="T244" s="36"/>
      <c r="U244" s="36"/>
      <c r="V244" s="36"/>
      <c r="W244" s="36"/>
      <c r="X244" s="36"/>
    </row>
    <row r="245" spans="1:24" ht="48.75">
      <c r="B245" s="44" t="s">
        <v>572</v>
      </c>
      <c r="C245" s="159" t="s">
        <v>573</v>
      </c>
      <c r="D245" s="10" t="s">
        <v>173</v>
      </c>
      <c r="E245" s="146">
        <f>E42*MIN(E66,E67)</f>
        <v>600</v>
      </c>
      <c r="F245" s="159" t="s">
        <v>407</v>
      </c>
      <c r="G245" s="36"/>
      <c r="I245" s="12"/>
      <c r="J245" s="12"/>
      <c r="K245" s="12"/>
      <c r="L245" s="12">
        <f>IF(E37=6,((E45+4*E44)*E66)+(E44*E67*2),((E45)*E66)+(E44*E67*2))</f>
        <v>2000</v>
      </c>
      <c r="M245" s="160"/>
      <c r="N245" s="160"/>
      <c r="O245" s="160"/>
      <c r="P245" s="83"/>
      <c r="Q245" s="83"/>
      <c r="R245" s="83"/>
      <c r="S245" s="36"/>
      <c r="T245" s="36"/>
      <c r="U245" s="36"/>
      <c r="V245" s="36"/>
      <c r="W245" s="36"/>
      <c r="X245" s="36"/>
    </row>
    <row r="246" spans="1:24" ht="48.75">
      <c r="B246" s="44" t="s">
        <v>574</v>
      </c>
      <c r="C246" s="159" t="s">
        <v>575</v>
      </c>
      <c r="D246" s="10" t="s">
        <v>173</v>
      </c>
      <c r="E246" s="147">
        <f>(E42-E118)*MIN(E66,E67)</f>
        <v>392</v>
      </c>
      <c r="F246" s="159" t="s">
        <v>407</v>
      </c>
      <c r="G246" s="51"/>
      <c r="I246" s="12"/>
      <c r="J246" s="12"/>
      <c r="K246" s="12"/>
      <c r="L246" s="12">
        <f>IF(E37=6,((E45+4*E44-3*E118)*E66)+(E44*E67*2-2*E118*E67),((E45)*E66)-E118*E66+(E46*E67*2)-E118*E67)</f>
        <v>1184</v>
      </c>
      <c r="M246" s="160"/>
      <c r="N246" s="160"/>
      <c r="O246" s="160"/>
      <c r="P246" s="83"/>
      <c r="Q246" s="83"/>
      <c r="R246" s="83"/>
      <c r="S246" s="36"/>
      <c r="T246" s="36"/>
      <c r="U246" s="36"/>
      <c r="V246" s="36"/>
      <c r="W246" s="36"/>
      <c r="X246" s="36"/>
    </row>
    <row r="247" spans="1:24" ht="18.75">
      <c r="B247" s="36"/>
      <c r="C247" s="111" t="s">
        <v>576</v>
      </c>
      <c r="D247" s="12" t="s">
        <v>173</v>
      </c>
      <c r="E247" s="36" t="s">
        <v>577</v>
      </c>
      <c r="F247" s="36"/>
      <c r="G247" s="36"/>
      <c r="I247" s="36"/>
      <c r="J247" s="36"/>
      <c r="K247" s="36"/>
      <c r="L247" s="36"/>
      <c r="M247" s="12"/>
      <c r="N247" s="160"/>
      <c r="O247" s="160"/>
      <c r="P247" s="83"/>
      <c r="Q247" s="83"/>
      <c r="R247" s="83"/>
      <c r="S247" s="83"/>
      <c r="T247" s="36"/>
      <c r="U247" s="36"/>
      <c r="V247" s="36"/>
      <c r="W247" s="36"/>
      <c r="X247" s="36"/>
    </row>
    <row r="248" spans="1:24" ht="15.75">
      <c r="B248" s="12"/>
      <c r="D248" s="10" t="s">
        <v>173</v>
      </c>
      <c r="E248" s="43">
        <f>((E243*E64/(SQRT(3)*E110))+((0.9*E246*E65)/E111))/1000</f>
        <v>542.4427884327381</v>
      </c>
      <c r="F248" s="36" t="s">
        <v>8</v>
      </c>
      <c r="G248" s="43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36"/>
      <c r="T248" s="36"/>
      <c r="U248" s="36"/>
      <c r="V248" s="36"/>
      <c r="W248" s="36"/>
      <c r="X248" s="36"/>
    </row>
    <row r="249" spans="1:24" ht="18.75">
      <c r="B249" s="12"/>
      <c r="C249" s="111" t="s">
        <v>578</v>
      </c>
      <c r="D249" s="12" t="s">
        <v>173</v>
      </c>
      <c r="E249" s="36" t="s">
        <v>579</v>
      </c>
      <c r="F249" s="36"/>
      <c r="G249" s="36"/>
      <c r="I249" s="36"/>
      <c r="J249" s="36"/>
      <c r="K249" s="36"/>
      <c r="L249" s="36"/>
      <c r="M249" s="12"/>
      <c r="N249" s="160"/>
      <c r="O249" s="160"/>
      <c r="P249" s="83"/>
      <c r="Q249" s="83"/>
      <c r="R249" s="83"/>
      <c r="S249" s="83"/>
      <c r="T249" s="36"/>
      <c r="U249" s="36"/>
      <c r="V249" s="36"/>
      <c r="W249" s="36"/>
      <c r="X249" s="36"/>
    </row>
    <row r="250" spans="1:24" ht="15.75">
      <c r="B250" s="12"/>
      <c r="D250" s="10" t="s">
        <v>173</v>
      </c>
      <c r="E250" s="43">
        <f>((0.9*E244*E65/(SQRT(3)*E111))+(E245*E64/E110))/1000</f>
        <v>572.21522645311802</v>
      </c>
      <c r="F250" s="36" t="s">
        <v>8</v>
      </c>
      <c r="G250" s="43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36"/>
      <c r="T250" s="36"/>
      <c r="U250" s="36"/>
      <c r="V250" s="36"/>
      <c r="W250" s="36"/>
      <c r="X250" s="36"/>
    </row>
    <row r="251" spans="1:24" ht="17.25">
      <c r="B251" s="83" t="s">
        <v>580</v>
      </c>
      <c r="C251" s="160" t="s">
        <v>581</v>
      </c>
      <c r="D251" s="10" t="s">
        <v>173</v>
      </c>
      <c r="E251" s="45" t="s">
        <v>667</v>
      </c>
      <c r="F251" s="45"/>
      <c r="G251" s="45" t="s">
        <v>582</v>
      </c>
      <c r="I251" s="45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36"/>
      <c r="U251" s="36"/>
      <c r="V251" s="36"/>
      <c r="W251" s="36"/>
      <c r="X251" s="36"/>
    </row>
    <row r="252" spans="1:24" ht="15.75">
      <c r="B252" s="12"/>
      <c r="C252" s="83"/>
      <c r="D252" s="10" t="s">
        <v>173</v>
      </c>
      <c r="E252" s="85">
        <f>E248</f>
        <v>542.4427884327381</v>
      </c>
      <c r="F252" s="45" t="s">
        <v>8</v>
      </c>
      <c r="G252" s="125" t="str">
        <f>IF(E252&gt;E242,"Safe in Block shear","Unsafe in Block shear")</f>
        <v>Safe in Block shear</v>
      </c>
      <c r="J252" s="45"/>
      <c r="K252" s="45"/>
      <c r="L252" s="45"/>
      <c r="M252" s="160"/>
      <c r="N252" s="160"/>
      <c r="O252" s="160"/>
      <c r="P252" s="83"/>
      <c r="Q252" s="83"/>
      <c r="R252" s="83"/>
      <c r="S252" s="36"/>
      <c r="T252" s="36"/>
      <c r="U252" s="36"/>
      <c r="V252" s="36"/>
      <c r="W252" s="36"/>
      <c r="X252" s="36"/>
    </row>
    <row r="253" spans="1:24" ht="15.75">
      <c r="B253" s="45" t="s">
        <v>560</v>
      </c>
      <c r="C253" s="83"/>
      <c r="D253" s="10" t="s">
        <v>173</v>
      </c>
      <c r="E253" s="148">
        <f>E242/E252</f>
        <v>0.8806970485965574</v>
      </c>
      <c r="F253" s="84"/>
      <c r="G253" s="125" t="str">
        <f>IF(E252&gt;E242,"&lt;1,Satisfied","&gt;1,Unsatisfied")</f>
        <v>&lt;1,Satisfied</v>
      </c>
      <c r="K253" s="45"/>
      <c r="L253" s="45"/>
      <c r="M253" s="127"/>
      <c r="N253" s="160"/>
      <c r="O253" s="160"/>
      <c r="P253" s="83"/>
      <c r="Q253" s="83"/>
      <c r="R253" s="83"/>
      <c r="S253" s="83"/>
      <c r="T253" s="36"/>
      <c r="U253" s="36"/>
      <c r="V253" s="36"/>
      <c r="W253" s="36"/>
      <c r="X253" s="36"/>
    </row>
    <row r="254" spans="1:24" ht="15.75">
      <c r="B254" s="45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36"/>
      <c r="U254" s="36"/>
      <c r="V254" s="36"/>
      <c r="W254" s="36"/>
      <c r="X254" s="36"/>
    </row>
    <row r="255" spans="1:24" ht="15.75">
      <c r="A255" s="7" t="s">
        <v>7</v>
      </c>
      <c r="B255" s="113" t="s">
        <v>583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36"/>
      <c r="U255" s="36"/>
      <c r="V255" s="36"/>
      <c r="W255" s="36"/>
      <c r="X255" s="36"/>
    </row>
    <row r="256" spans="1:24" ht="15.75">
      <c r="B256" s="113" t="s">
        <v>584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36"/>
      <c r="U256" s="36"/>
      <c r="V256" s="36"/>
      <c r="W256" s="36"/>
      <c r="X256" s="36"/>
    </row>
    <row r="257" spans="1:24" ht="20.25">
      <c r="B257" s="36" t="s">
        <v>585</v>
      </c>
      <c r="C257" s="159" t="s">
        <v>586</v>
      </c>
      <c r="D257" s="10" t="s">
        <v>173</v>
      </c>
      <c r="E257" s="149">
        <f>(2*E74*E75)</f>
        <v>3200</v>
      </c>
      <c r="F257" s="12" t="s">
        <v>407</v>
      </c>
      <c r="G257" s="149"/>
      <c r="I257" s="10"/>
      <c r="J257" s="10"/>
      <c r="K257" s="10"/>
      <c r="M257"/>
      <c r="N257" s="160"/>
      <c r="O257" s="160"/>
      <c r="P257" s="45"/>
      <c r="Q257" s="45"/>
      <c r="R257" s="45"/>
      <c r="S257" s="36"/>
      <c r="T257" s="36"/>
      <c r="U257" s="36"/>
      <c r="V257" s="36"/>
      <c r="W257" s="36"/>
      <c r="X257" s="36"/>
    </row>
    <row r="258" spans="1:24" ht="20.25">
      <c r="B258" s="36" t="s">
        <v>587</v>
      </c>
      <c r="C258" s="159" t="s">
        <v>588</v>
      </c>
      <c r="D258" s="10" t="s">
        <v>173</v>
      </c>
      <c r="E258" s="149">
        <f>(E81-(2*E235))</f>
        <v>4818.24</v>
      </c>
      <c r="F258" s="12" t="s">
        <v>407</v>
      </c>
      <c r="G258" s="150"/>
      <c r="I258" s="45"/>
      <c r="J258" s="45"/>
      <c r="K258" s="45"/>
      <c r="L258" s="45"/>
      <c r="M258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5.75">
      <c r="B259" s="45" t="s">
        <v>589</v>
      </c>
      <c r="C259" s="83"/>
      <c r="D259" s="10" t="s">
        <v>173</v>
      </c>
      <c r="E259" s="84">
        <f>E258/E257</f>
        <v>1.5057</v>
      </c>
      <c r="F259" s="125" t="str">
        <f>IF(E257&gt;E258,"&lt;1,Satisfied","&gt;1,Unsatisfied")</f>
        <v>&gt;1,Unsatisfied</v>
      </c>
      <c r="G259" s="84"/>
      <c r="K259" s="45"/>
      <c r="L259" s="45"/>
      <c r="M259"/>
      <c r="N259" s="160"/>
      <c r="O259" s="160"/>
      <c r="P259" s="83"/>
      <c r="Q259" s="83"/>
      <c r="R259" s="83"/>
      <c r="S259" s="83"/>
      <c r="T259" s="36"/>
      <c r="U259" s="36"/>
      <c r="V259" s="36"/>
      <c r="W259" s="36"/>
      <c r="X259" s="36"/>
    </row>
    <row r="260" spans="1:24" ht="15.75">
      <c r="B260" s="45"/>
      <c r="C260" s="83"/>
      <c r="D260" s="10"/>
      <c r="E260" s="84"/>
      <c r="F260"/>
      <c r="G260" s="84"/>
      <c r="K260" s="45"/>
      <c r="L260" s="45"/>
      <c r="M260"/>
      <c r="N260" s="160"/>
      <c r="O260" s="160"/>
      <c r="P260" s="83"/>
      <c r="Q260" s="83"/>
      <c r="R260" s="83"/>
      <c r="S260" s="83"/>
      <c r="T260" s="36"/>
      <c r="U260" s="36"/>
      <c r="V260" s="36"/>
      <c r="W260" s="36"/>
      <c r="X260" s="36"/>
    </row>
    <row r="261" spans="1:24" ht="15.75">
      <c r="A261" s="7" t="s">
        <v>590</v>
      </c>
      <c r="B261" s="113" t="s">
        <v>591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36"/>
      <c r="U261" s="36"/>
      <c r="V261" s="36"/>
      <c r="W261" s="36"/>
      <c r="X261" s="36"/>
    </row>
    <row r="262" spans="1:24" ht="15.75">
      <c r="B262" s="45" t="s">
        <v>564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36"/>
      <c r="U262" s="36"/>
      <c r="V262" s="36"/>
      <c r="W262" s="36"/>
      <c r="X262" s="36"/>
    </row>
    <row r="263" spans="1:24" ht="15.75">
      <c r="B263" s="45" t="s">
        <v>565</v>
      </c>
      <c r="C263" s="83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160"/>
      <c r="O263" s="160"/>
      <c r="P263" s="83"/>
      <c r="Q263" s="83"/>
      <c r="R263" s="83"/>
      <c r="S263" s="83"/>
      <c r="T263" s="36"/>
      <c r="U263" s="36"/>
      <c r="V263" s="36"/>
      <c r="W263" s="36"/>
      <c r="X263" s="36"/>
    </row>
    <row r="264" spans="1:24" ht="17.25">
      <c r="B264" s="45" t="s">
        <v>592</v>
      </c>
      <c r="C264" s="83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160"/>
      <c r="O264" s="160"/>
      <c r="P264" s="83"/>
      <c r="Q264" s="83"/>
      <c r="R264" s="83"/>
      <c r="S264" s="83"/>
      <c r="T264" s="36"/>
      <c r="U264" s="36"/>
      <c r="V264" s="36"/>
      <c r="W264" s="36"/>
      <c r="X264" s="36"/>
    </row>
    <row r="265" spans="1:24" ht="18.75">
      <c r="B265" s="8" t="s">
        <v>593</v>
      </c>
      <c r="C265" s="159" t="s">
        <v>533</v>
      </c>
      <c r="D265" s="10" t="s">
        <v>173</v>
      </c>
      <c r="E265" s="151">
        <f>E218</f>
        <v>745.5960709495024</v>
      </c>
      <c r="F265" s="36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36"/>
      <c r="T265" s="36"/>
      <c r="U265" s="36"/>
      <c r="V265" s="36"/>
      <c r="W265" s="36"/>
      <c r="X265" s="36"/>
    </row>
    <row r="266" spans="1:24" ht="33">
      <c r="B266" s="44" t="s">
        <v>568</v>
      </c>
      <c r="C266" s="159" t="s">
        <v>594</v>
      </c>
      <c r="D266" s="10" t="s">
        <v>173</v>
      </c>
      <c r="E266" s="36">
        <f>(((E228-1)*E57+E58)*2)*E74</f>
        <v>2000</v>
      </c>
      <c r="F266" s="8" t="s">
        <v>407</v>
      </c>
      <c r="G266" s="36"/>
      <c r="I266" s="36"/>
      <c r="J266" s="36"/>
      <c r="K266" s="12"/>
      <c r="L266" s="160">
        <f>(((E227/E52)-1)*E59+E60)*E74*2</f>
        <v>2800</v>
      </c>
      <c r="N266" s="160"/>
      <c r="O266" s="160"/>
      <c r="P266" s="83"/>
      <c r="Q266" s="83"/>
      <c r="R266" s="83"/>
      <c r="S266" s="36"/>
      <c r="T266" s="36"/>
      <c r="U266" s="36"/>
      <c r="V266" s="36"/>
      <c r="W266" s="36"/>
      <c r="X266" s="36"/>
    </row>
    <row r="267" spans="1:24" ht="33">
      <c r="B267" s="44" t="s">
        <v>570</v>
      </c>
      <c r="C267" s="159" t="s">
        <v>595</v>
      </c>
      <c r="D267" s="10" t="s">
        <v>173</v>
      </c>
      <c r="E267" s="36">
        <f>(((E228-1)*E57+E58-1.5*E124)*2)*E74</f>
        <v>1376</v>
      </c>
      <c r="F267" s="8" t="s">
        <v>407</v>
      </c>
      <c r="G267" s="36"/>
      <c r="I267" s="12"/>
      <c r="J267" s="12"/>
      <c r="K267" s="12"/>
      <c r="L267" s="160">
        <f>(((E227/E52)-1)*E59+E60)*E74*2-((E227/E52)-0.5)*E124*E74*2</f>
        <v>1898.6666666666667</v>
      </c>
      <c r="N267" s="160"/>
      <c r="O267" s="160"/>
      <c r="P267" s="83"/>
      <c r="Q267" s="83"/>
      <c r="R267" s="83"/>
      <c r="S267" s="36"/>
      <c r="T267" s="36"/>
      <c r="U267" s="36"/>
      <c r="V267" s="36"/>
      <c r="W267" s="36"/>
      <c r="X267" s="36"/>
    </row>
    <row r="268" spans="1:24" ht="48.75">
      <c r="B268" s="44" t="s">
        <v>572</v>
      </c>
      <c r="C268" s="159" t="s">
        <v>596</v>
      </c>
      <c r="D268" s="10" t="s">
        <v>173</v>
      </c>
      <c r="E268" s="51">
        <f>(E229-1)*E61*E74</f>
        <v>2400</v>
      </c>
      <c r="F268" s="8" t="s">
        <v>407</v>
      </c>
      <c r="G268" s="36"/>
      <c r="I268" s="12"/>
      <c r="J268" s="12"/>
      <c r="K268" s="12"/>
      <c r="L268" s="160">
        <f>(E52-1)*E59*E74*2</f>
        <v>2400</v>
      </c>
      <c r="N268" s="160"/>
      <c r="O268" s="160"/>
      <c r="P268" s="83"/>
      <c r="Q268" s="83"/>
      <c r="R268" s="83"/>
      <c r="S268" s="36"/>
      <c r="T268" s="36"/>
      <c r="U268" s="36"/>
      <c r="V268" s="36"/>
      <c r="W268" s="36"/>
      <c r="X268" s="36"/>
    </row>
    <row r="269" spans="1:24" ht="48.75">
      <c r="B269" s="44" t="s">
        <v>574</v>
      </c>
      <c r="C269" s="159" t="s">
        <v>597</v>
      </c>
      <c r="D269" s="10" t="s">
        <v>173</v>
      </c>
      <c r="E269" s="152">
        <f>(((E229-1)*E61)-(E229-1)*E124)*E74</f>
        <v>1776</v>
      </c>
      <c r="F269" s="8" t="s">
        <v>407</v>
      </c>
      <c r="G269" s="51"/>
      <c r="I269" s="12"/>
      <c r="J269" s="12"/>
      <c r="K269" s="12"/>
      <c r="L269" s="160">
        <f>(E52-1)*E59*E74*2-((E52-1)*E124*E74*2)</f>
        <v>1568</v>
      </c>
      <c r="N269" s="160"/>
      <c r="O269" s="160"/>
      <c r="P269" s="83"/>
      <c r="Q269" s="83"/>
      <c r="R269" s="83"/>
      <c r="S269" s="36"/>
      <c r="T269" s="36"/>
      <c r="U269" s="36"/>
      <c r="V269" s="36"/>
      <c r="W269" s="36"/>
      <c r="X269" s="36"/>
    </row>
    <row r="270" spans="1:24" ht="18.75">
      <c r="B270" s="36"/>
      <c r="C270" s="111" t="s">
        <v>598</v>
      </c>
      <c r="D270" s="12" t="s">
        <v>173</v>
      </c>
      <c r="E270" s="36" t="s">
        <v>599</v>
      </c>
      <c r="F270" s="36"/>
      <c r="G270" s="36"/>
      <c r="I270" s="36"/>
      <c r="J270" s="36"/>
      <c r="K270" s="36"/>
      <c r="L270" s="36"/>
      <c r="M270" s="12"/>
      <c r="N270" s="160"/>
      <c r="O270" s="160"/>
      <c r="P270" s="83"/>
      <c r="Q270" s="83"/>
      <c r="R270" s="83"/>
      <c r="S270" s="83"/>
      <c r="T270" s="36"/>
      <c r="U270" s="36"/>
      <c r="V270" s="36"/>
      <c r="W270" s="36"/>
      <c r="X270" s="36"/>
    </row>
    <row r="271" spans="1:24" ht="15.75">
      <c r="B271" s="12"/>
      <c r="D271" s="10" t="s">
        <v>173</v>
      </c>
      <c r="E271" s="43">
        <f>(((E266*E72/(SQRT(3)*E110))+(0.9*E269*E73/E111)))/1000</f>
        <v>993.97751675703466</v>
      </c>
      <c r="F271" s="36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36"/>
      <c r="T271" s="36"/>
      <c r="U271" s="36"/>
      <c r="V271" s="36"/>
      <c r="W271" s="36"/>
      <c r="X271" s="36"/>
    </row>
    <row r="272" spans="1:24" ht="18.75">
      <c r="B272" s="12"/>
      <c r="C272" s="111" t="s">
        <v>600</v>
      </c>
      <c r="D272" s="12" t="s">
        <v>173</v>
      </c>
      <c r="E272" s="36" t="s">
        <v>601</v>
      </c>
      <c r="F272" s="36"/>
      <c r="G272" s="36"/>
      <c r="I272" s="36"/>
      <c r="J272" s="36"/>
      <c r="K272" s="36"/>
      <c r="L272" s="36"/>
      <c r="M272" s="12"/>
      <c r="N272" s="160"/>
      <c r="O272" s="160"/>
      <c r="P272" s="83"/>
      <c r="Q272" s="83"/>
      <c r="R272" s="83"/>
      <c r="S272" s="83"/>
      <c r="T272" s="36"/>
      <c r="U272" s="36"/>
      <c r="V272" s="36"/>
      <c r="W272" s="36"/>
      <c r="X272" s="36"/>
    </row>
    <row r="273" spans="1:24" ht="15.75">
      <c r="B273" s="12"/>
      <c r="D273" s="10" t="s">
        <v>173</v>
      </c>
      <c r="E273" s="43">
        <f>((0.9*E267*E73/(SQRT(3)*E111))+(E268*E72/E110))/1000</f>
        <v>1043.9126683952211</v>
      </c>
      <c r="F273" s="36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36"/>
      <c r="T273" s="36"/>
      <c r="U273" s="36"/>
      <c r="V273" s="36"/>
      <c r="W273" s="36"/>
      <c r="X273" s="36"/>
    </row>
    <row r="274" spans="1:24" ht="17.25">
      <c r="B274" s="83" t="s">
        <v>602</v>
      </c>
      <c r="C274" s="160" t="s">
        <v>603</v>
      </c>
      <c r="D274" s="10" t="s">
        <v>173</v>
      </c>
      <c r="E274" s="45" t="s">
        <v>604</v>
      </c>
      <c r="F274" s="45"/>
      <c r="G274" s="45"/>
      <c r="I274" s="45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36"/>
      <c r="U274" s="36"/>
      <c r="V274" s="36"/>
      <c r="W274" s="36"/>
      <c r="X274" s="36"/>
    </row>
    <row r="275" spans="1:24" ht="15.75">
      <c r="B275" s="12"/>
      <c r="C275" s="83"/>
      <c r="D275" s="10" t="s">
        <v>173</v>
      </c>
      <c r="E275" s="85">
        <f>MIN(E271,E273)</f>
        <v>993.97751675703466</v>
      </c>
      <c r="F275" s="45" t="s">
        <v>8</v>
      </c>
      <c r="G275" s="125" t="str">
        <f>IF(E275&gt;E265,"Safe in Block shear","Unsafe in Block shear")</f>
        <v>Safe in Block shear</v>
      </c>
      <c r="J275" s="45"/>
      <c r="K275" s="45"/>
      <c r="L275" s="45"/>
      <c r="M275" s="160"/>
      <c r="N275" s="160"/>
      <c r="P275" s="83"/>
      <c r="Q275" s="83"/>
      <c r="R275" s="83"/>
      <c r="S275" s="36"/>
      <c r="T275" s="36"/>
      <c r="U275" s="36"/>
      <c r="V275" s="36"/>
      <c r="W275" s="36"/>
      <c r="X275" s="36"/>
    </row>
    <row r="276" spans="1:24" ht="15.75">
      <c r="B276" s="45" t="s">
        <v>589</v>
      </c>
      <c r="C276" s="83"/>
      <c r="D276" s="10" t="s">
        <v>173</v>
      </c>
      <c r="E276" s="148">
        <f>E265/E275</f>
        <v>0.75011361764207185</v>
      </c>
      <c r="F276" s="84"/>
      <c r="G276" s="125" t="str">
        <f>IF(E275&gt;E265,"&lt;1,Satisfied","&gt;1,Unsatisfied")</f>
        <v>&lt;1,Satisfied</v>
      </c>
      <c r="K276" s="45"/>
      <c r="L276" s="45"/>
      <c r="M276" s="45"/>
      <c r="N276" s="160"/>
      <c r="O276" s="160"/>
      <c r="P276" s="83"/>
      <c r="Q276" s="83"/>
      <c r="R276" s="83"/>
      <c r="S276" s="36"/>
      <c r="T276" s="36"/>
      <c r="U276" s="36"/>
      <c r="V276" s="36"/>
      <c r="W276" s="36"/>
      <c r="X276" s="36"/>
    </row>
    <row r="277" spans="1:24" ht="15.75"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5.75">
      <c r="A278" s="7" t="s">
        <v>605</v>
      </c>
      <c r="B278" s="11" t="s">
        <v>606</v>
      </c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5.75">
      <c r="B279" s="11" t="s">
        <v>607</v>
      </c>
      <c r="E279" s="53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8.75">
      <c r="B280" s="8" t="s">
        <v>608</v>
      </c>
      <c r="C280" s="159" t="s">
        <v>222</v>
      </c>
      <c r="D280" s="10" t="s">
        <v>173</v>
      </c>
      <c r="E280" s="78">
        <f>E35</f>
        <v>8.8000000000000007</v>
      </c>
      <c r="F280" s="8" t="s">
        <v>223</v>
      </c>
      <c r="G280" s="78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5.75">
      <c r="B281" s="8" t="s">
        <v>609</v>
      </c>
      <c r="C281" s="159" t="str">
        <f>C36</f>
        <v>d</v>
      </c>
      <c r="D281" s="10" t="s">
        <v>173</v>
      </c>
      <c r="E281" s="78">
        <f>E36</f>
        <v>24</v>
      </c>
      <c r="F281" s="8" t="s">
        <v>174</v>
      </c>
      <c r="G281" s="78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8.75">
      <c r="B282" s="8" t="s">
        <v>610</v>
      </c>
      <c r="C282" s="159" t="s">
        <v>611</v>
      </c>
      <c r="D282" s="10" t="s">
        <v>173</v>
      </c>
      <c r="E282" s="153">
        <f>E179</f>
        <v>8</v>
      </c>
      <c r="F282" s="8" t="s">
        <v>229</v>
      </c>
      <c r="G282" s="154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8.75">
      <c r="B283" s="8" t="s">
        <v>227</v>
      </c>
      <c r="C283" s="159" t="s">
        <v>612</v>
      </c>
      <c r="D283" s="10" t="s">
        <v>173</v>
      </c>
      <c r="E283" s="153">
        <f>E37</f>
        <v>2</v>
      </c>
      <c r="F283" s="8" t="s">
        <v>229</v>
      </c>
      <c r="G283" s="154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5.75">
      <c r="B284" s="8" t="s">
        <v>613</v>
      </c>
      <c r="C284" s="159" t="s">
        <v>249</v>
      </c>
      <c r="D284" s="10" t="s">
        <v>173</v>
      </c>
      <c r="E284" s="153">
        <f>E45</f>
        <v>100</v>
      </c>
      <c r="F284" s="8" t="s">
        <v>174</v>
      </c>
      <c r="G284" s="154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8.75">
      <c r="B285" s="44" t="s">
        <v>246</v>
      </c>
      <c r="C285" s="159" t="s">
        <v>247</v>
      </c>
      <c r="D285" s="12" t="s">
        <v>173</v>
      </c>
      <c r="E285" s="153">
        <f>E44</f>
        <v>75</v>
      </c>
      <c r="F285" s="8" t="s">
        <v>174</v>
      </c>
      <c r="G285" s="154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8.75">
      <c r="B286" s="159" t="s">
        <v>614</v>
      </c>
      <c r="C286" s="159" t="s">
        <v>243</v>
      </c>
      <c r="D286" s="12" t="s">
        <v>173</v>
      </c>
      <c r="E286" s="153">
        <f>E42</f>
        <v>75</v>
      </c>
      <c r="F286" s="8" t="s">
        <v>174</v>
      </c>
      <c r="G286" s="154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8.75">
      <c r="B287" s="159" t="s">
        <v>615</v>
      </c>
      <c r="C287" s="159" t="s">
        <v>251</v>
      </c>
      <c r="D287" s="12" t="s">
        <v>173</v>
      </c>
      <c r="E287" s="153">
        <f>E43</f>
        <v>50</v>
      </c>
      <c r="F287" s="8" t="s">
        <v>174</v>
      </c>
      <c r="G287" s="154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8.75">
      <c r="B288" s="159" t="s">
        <v>615</v>
      </c>
      <c r="C288" s="159" t="s">
        <v>245</v>
      </c>
      <c r="D288" s="12" t="s">
        <v>173</v>
      </c>
      <c r="E288" s="153">
        <f>E46</f>
        <v>50</v>
      </c>
      <c r="F288" s="8" t="s">
        <v>174</v>
      </c>
      <c r="G288" s="154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33">
      <c r="B289" s="44" t="s">
        <v>616</v>
      </c>
      <c r="C289" s="159" t="s">
        <v>283</v>
      </c>
      <c r="D289" s="10" t="s">
        <v>173</v>
      </c>
      <c r="E289" s="78">
        <f>E66</f>
        <v>8</v>
      </c>
      <c r="F289" s="8" t="s">
        <v>174</v>
      </c>
      <c r="G289" s="78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33">
      <c r="B290" s="44" t="s">
        <v>617</v>
      </c>
      <c r="C290" s="159" t="s">
        <v>287</v>
      </c>
      <c r="D290" s="10" t="s">
        <v>173</v>
      </c>
      <c r="E290" s="78">
        <f>E67</f>
        <v>8</v>
      </c>
      <c r="F290" s="8" t="s">
        <v>174</v>
      </c>
      <c r="G290" s="78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33">
      <c r="B291" s="44" t="s">
        <v>618</v>
      </c>
      <c r="C291" s="159" t="s">
        <v>280</v>
      </c>
      <c r="D291" s="10" t="s">
        <v>173</v>
      </c>
      <c r="E291" s="78">
        <f>E68</f>
        <v>200</v>
      </c>
      <c r="F291" s="8" t="s">
        <v>174</v>
      </c>
      <c r="G291" s="78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33">
      <c r="B292" s="44" t="s">
        <v>619</v>
      </c>
      <c r="C292" s="159" t="s">
        <v>292</v>
      </c>
      <c r="D292" s="10" t="s">
        <v>173</v>
      </c>
      <c r="E292" s="78">
        <f>E69</f>
        <v>90</v>
      </c>
      <c r="F292" s="8" t="s">
        <v>174</v>
      </c>
      <c r="G292" s="78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8.75">
      <c r="B293" s="159" t="s">
        <v>496</v>
      </c>
      <c r="C293" s="159" t="s">
        <v>620</v>
      </c>
      <c r="D293" s="12" t="s">
        <v>173</v>
      </c>
      <c r="E293" s="78">
        <f>E182</f>
        <v>650</v>
      </c>
      <c r="F293" s="8" t="s">
        <v>174</v>
      </c>
      <c r="G293" s="78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5.75">
      <c r="B294" s="11" t="s">
        <v>621</v>
      </c>
      <c r="D294" s="10"/>
      <c r="E294" s="78"/>
      <c r="G294" s="78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8.75">
      <c r="B295" s="8" t="s">
        <v>608</v>
      </c>
      <c r="C295" s="159" t="s">
        <v>222</v>
      </c>
      <c r="D295" s="10" t="s">
        <v>173</v>
      </c>
      <c r="E295" s="78">
        <f>E280</f>
        <v>8.8000000000000007</v>
      </c>
      <c r="F295" s="8" t="s">
        <v>223</v>
      </c>
      <c r="G295" s="78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8.75">
      <c r="B296" s="8" t="s">
        <v>622</v>
      </c>
      <c r="C296" s="159" t="s">
        <v>258</v>
      </c>
      <c r="D296" s="10" t="s">
        <v>173</v>
      </c>
      <c r="E296" s="78">
        <f>E51</f>
        <v>24</v>
      </c>
      <c r="F296" s="8" t="s">
        <v>174</v>
      </c>
      <c r="G296" s="78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8.75">
      <c r="B297" s="8" t="s">
        <v>610</v>
      </c>
      <c r="C297" s="159" t="s">
        <v>623</v>
      </c>
      <c r="D297" s="10" t="s">
        <v>173</v>
      </c>
      <c r="E297" s="153">
        <f>E227</f>
        <v>8</v>
      </c>
      <c r="F297" s="8" t="s">
        <v>229</v>
      </c>
      <c r="G297" s="154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8.75">
      <c r="B298" s="8" t="s">
        <v>227</v>
      </c>
      <c r="C298" s="159" t="s">
        <v>260</v>
      </c>
      <c r="D298" s="10" t="s">
        <v>173</v>
      </c>
      <c r="E298" s="153">
        <f>E52</f>
        <v>3</v>
      </c>
      <c r="F298" s="8" t="s">
        <v>229</v>
      </c>
      <c r="G298" s="154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5.75">
      <c r="B299" s="8" t="s">
        <v>613</v>
      </c>
      <c r="C299" s="159" t="s">
        <v>249</v>
      </c>
      <c r="D299" s="10" t="s">
        <v>173</v>
      </c>
      <c r="E299" s="155">
        <f>E284</f>
        <v>100</v>
      </c>
      <c r="F299" s="8" t="s">
        <v>174</v>
      </c>
      <c r="G299" s="78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8.75">
      <c r="A300" s="156"/>
      <c r="B300" s="36" t="s">
        <v>624</v>
      </c>
      <c r="C300" s="159" t="s">
        <v>243</v>
      </c>
      <c r="D300" s="10" t="s">
        <v>173</v>
      </c>
      <c r="E300" s="157">
        <f>E57</f>
        <v>75</v>
      </c>
      <c r="F300" s="8" t="s">
        <v>174</v>
      </c>
      <c r="G300" s="78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8.75">
      <c r="B301" s="159" t="s">
        <v>625</v>
      </c>
      <c r="C301" s="159" t="s">
        <v>245</v>
      </c>
      <c r="D301" s="10" t="s">
        <v>173</v>
      </c>
      <c r="E301" s="157">
        <f>E58</f>
        <v>50</v>
      </c>
      <c r="F301" s="8" t="s">
        <v>174</v>
      </c>
      <c r="G301" s="78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8.75">
      <c r="B302" s="36" t="s">
        <v>296</v>
      </c>
      <c r="C302" s="159" t="s">
        <v>297</v>
      </c>
      <c r="D302" s="10" t="s">
        <v>173</v>
      </c>
      <c r="E302" s="78">
        <f>E74</f>
        <v>8</v>
      </c>
      <c r="F302" s="8" t="s">
        <v>174</v>
      </c>
      <c r="G302" s="78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8.75">
      <c r="B303" s="159" t="s">
        <v>298</v>
      </c>
      <c r="C303" s="159" t="s">
        <v>299</v>
      </c>
      <c r="D303" s="10" t="s">
        <v>173</v>
      </c>
      <c r="E303" s="78">
        <f>E75</f>
        <v>200</v>
      </c>
      <c r="F303" s="8" t="s">
        <v>174</v>
      </c>
      <c r="G303" s="78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8.75">
      <c r="B304" s="159" t="s">
        <v>551</v>
      </c>
      <c r="C304" s="159" t="s">
        <v>626</v>
      </c>
      <c r="D304" s="12" t="s">
        <v>173</v>
      </c>
      <c r="E304" s="154">
        <f>E230</f>
        <v>400</v>
      </c>
      <c r="F304" s="159" t="s">
        <v>174</v>
      </c>
      <c r="G304" s="154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/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A235" name="Range1_1_1"/>
    <protectedRange password="CCDE" sqref="A258" name="Range1_1_1_2"/>
    <protectedRange password="CCDE" sqref="D171:D174" name="Range1_2_1"/>
    <protectedRange password="CCDE" sqref="J37" name="Range1_3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1">
    <dataValidation type="list" allowBlank="1" showInputMessage="1" showErrorMessage="1" sqref="G51 G36 E36 E51">
      <formula1>$O$42:$O$62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34"/>
  <sheetViews>
    <sheetView zoomScale="70" zoomScaleNormal="70" workbookViewId="0">
      <selection activeCell="F24" sqref="F24:R34"/>
    </sheetView>
  </sheetViews>
  <sheetFormatPr defaultRowHeight="15"/>
  <sheetData>
    <row r="1" spans="1:24" ht="15.75">
      <c r="A1" s="161" t="s">
        <v>627</v>
      </c>
      <c r="B1" s="162" t="s">
        <v>628</v>
      </c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</row>
    <row r="2" spans="1:24" ht="15.75">
      <c r="A2" s="161" t="s">
        <v>629</v>
      </c>
      <c r="B2" s="162">
        <v>2904</v>
      </c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</row>
    <row r="3" spans="1:24">
      <c r="A3" s="164"/>
      <c r="B3" s="162" t="s">
        <v>630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</row>
    <row r="4" spans="1:24">
      <c r="A4" s="164"/>
      <c r="B4" s="165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</row>
    <row r="5" spans="1:24" ht="15.75">
      <c r="A5" s="161" t="s">
        <v>608</v>
      </c>
      <c r="B5" s="166">
        <v>8.8000000000000007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</row>
    <row r="6" spans="1:24" ht="15.75">
      <c r="A6" s="161" t="s">
        <v>631</v>
      </c>
      <c r="B6" s="166" t="s">
        <v>632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</row>
    <row r="7" spans="1:24">
      <c r="A7" s="167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</row>
    <row r="8" spans="1:24">
      <c r="A8" s="167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</row>
    <row r="9" spans="1:24" ht="15.75">
      <c r="A9" s="204" t="s">
        <v>633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6"/>
      <c r="V9" s="174"/>
      <c r="W9" s="174"/>
    </row>
    <row r="10" spans="1:24" ht="15.75">
      <c r="A10" s="200" t="s">
        <v>634</v>
      </c>
      <c r="B10" s="173" t="s">
        <v>635</v>
      </c>
      <c r="C10" s="202"/>
      <c r="D10" s="202"/>
      <c r="E10" s="202"/>
      <c r="F10" s="202"/>
      <c r="G10" s="202"/>
      <c r="H10" s="202"/>
      <c r="I10" s="202"/>
      <c r="J10" s="202"/>
      <c r="K10" s="202"/>
      <c r="L10" s="202"/>
      <c r="M10" s="203"/>
      <c r="N10" s="207" t="s">
        <v>636</v>
      </c>
      <c r="O10" s="208"/>
      <c r="P10" s="208"/>
      <c r="Q10" s="208"/>
      <c r="R10" s="208"/>
      <c r="S10" s="208"/>
      <c r="T10" s="208"/>
      <c r="U10" s="209"/>
    </row>
    <row r="11" spans="1:24" ht="64.5">
      <c r="A11" s="201"/>
      <c r="B11" s="168" t="s">
        <v>637</v>
      </c>
      <c r="C11" s="168" t="s">
        <v>638</v>
      </c>
      <c r="D11" s="168" t="s">
        <v>639</v>
      </c>
      <c r="E11" s="168" t="s">
        <v>640</v>
      </c>
      <c r="F11" s="168" t="s">
        <v>641</v>
      </c>
      <c r="G11" s="168" t="s">
        <v>642</v>
      </c>
      <c r="H11" s="168" t="s">
        <v>643</v>
      </c>
      <c r="I11" s="168" t="s">
        <v>644</v>
      </c>
      <c r="J11" s="168" t="s">
        <v>645</v>
      </c>
      <c r="K11" s="168" t="s">
        <v>646</v>
      </c>
      <c r="L11" s="168" t="s">
        <v>647</v>
      </c>
      <c r="M11" s="168" t="s">
        <v>497</v>
      </c>
      <c r="N11" s="168" t="s">
        <v>648</v>
      </c>
      <c r="O11" s="168" t="s">
        <v>649</v>
      </c>
      <c r="P11" s="168" t="s">
        <v>650</v>
      </c>
      <c r="Q11" s="168" t="s">
        <v>641</v>
      </c>
      <c r="R11" s="168" t="s">
        <v>651</v>
      </c>
      <c r="S11" s="168" t="s">
        <v>652</v>
      </c>
      <c r="T11" s="168" t="s">
        <v>653</v>
      </c>
      <c r="U11" s="168" t="s">
        <v>552</v>
      </c>
    </row>
    <row r="12" spans="1:24" ht="94.5">
      <c r="A12" s="169" t="s">
        <v>654</v>
      </c>
      <c r="B12" s="170">
        <v>24</v>
      </c>
      <c r="C12" s="171">
        <v>32</v>
      </c>
      <c r="D12" s="171">
        <v>2</v>
      </c>
      <c r="E12" s="171">
        <v>100</v>
      </c>
      <c r="F12" s="171">
        <v>75</v>
      </c>
      <c r="G12" s="171">
        <v>8</v>
      </c>
      <c r="H12" s="171">
        <v>50</v>
      </c>
      <c r="I12" s="171">
        <v>8</v>
      </c>
      <c r="J12" s="171">
        <v>40</v>
      </c>
      <c r="K12" s="171">
        <v>200</v>
      </c>
      <c r="L12" s="171">
        <v>90</v>
      </c>
      <c r="M12" s="171">
        <v>650</v>
      </c>
      <c r="N12" s="171">
        <v>24</v>
      </c>
      <c r="O12" s="171">
        <v>16</v>
      </c>
      <c r="P12" s="171">
        <v>2</v>
      </c>
      <c r="Q12" s="171">
        <v>100</v>
      </c>
      <c r="R12" s="171">
        <v>50</v>
      </c>
      <c r="S12" s="171">
        <v>8</v>
      </c>
      <c r="T12" s="171">
        <v>200</v>
      </c>
      <c r="U12" s="171">
        <v>400</v>
      </c>
    </row>
    <row r="23" spans="6:18" ht="15.75" thickBot="1"/>
    <row r="24" spans="6:18">
      <c r="F24" s="210" t="s">
        <v>606</v>
      </c>
      <c r="G24" s="211"/>
      <c r="H24" s="211"/>
      <c r="I24" s="211"/>
      <c r="J24" s="211"/>
      <c r="K24" s="211"/>
      <c r="L24" s="211"/>
      <c r="M24" s="211"/>
      <c r="N24" s="211"/>
      <c r="O24" s="211"/>
      <c r="P24" s="211"/>
      <c r="Q24" s="211"/>
      <c r="R24" s="212"/>
    </row>
    <row r="25" spans="6:18">
      <c r="F25" s="175"/>
      <c r="G25" s="198" t="s">
        <v>668</v>
      </c>
      <c r="H25" s="199"/>
      <c r="I25" s="198" t="s">
        <v>669</v>
      </c>
      <c r="J25" s="199"/>
      <c r="K25" s="198" t="s">
        <v>670</v>
      </c>
      <c r="L25" s="199"/>
      <c r="M25" s="198" t="s">
        <v>9</v>
      </c>
      <c r="N25" s="199"/>
      <c r="O25" s="198" t="s">
        <v>13</v>
      </c>
      <c r="P25" s="199"/>
      <c r="Q25" s="192" t="s">
        <v>14</v>
      </c>
      <c r="R25" s="193"/>
    </row>
    <row r="26" spans="6:18" ht="15.75" thickBot="1">
      <c r="F26" s="194" t="s">
        <v>655</v>
      </c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6"/>
    </row>
    <row r="27" spans="6:18">
      <c r="F27" s="176" t="s">
        <v>656</v>
      </c>
      <c r="G27" s="177" t="str">
        <f>'P1'!L5</f>
        <v>Satisfied</v>
      </c>
      <c r="H27" s="177"/>
      <c r="I27" s="177" t="str">
        <f>'P2'!L5</f>
        <v>Satisfied</v>
      </c>
      <c r="J27" s="177"/>
      <c r="K27" s="177" t="str">
        <f>'V1'!L5</f>
        <v>Satisfied</v>
      </c>
      <c r="L27" s="177"/>
      <c r="M27" s="177" t="str">
        <f>'V2'!L5</f>
        <v>Satisfied</v>
      </c>
      <c r="N27" s="177"/>
      <c r="O27" s="177" t="str">
        <f>'M2'!L5</f>
        <v>Satisfied</v>
      </c>
      <c r="P27" s="177"/>
      <c r="Q27" s="177" t="str">
        <f>'M3'!L5</f>
        <v>Satisfied</v>
      </c>
      <c r="R27" s="178"/>
    </row>
    <row r="28" spans="6:18">
      <c r="F28" s="176" t="s">
        <v>657</v>
      </c>
      <c r="G28" s="177" t="str">
        <f>'P1'!L6</f>
        <v>&lt;1,Satisfied</v>
      </c>
      <c r="H28" s="177"/>
      <c r="I28" s="177" t="str">
        <f>'P2'!L6</f>
        <v>&lt;1,Satisfied</v>
      </c>
      <c r="J28" s="177"/>
      <c r="K28" s="177" t="str">
        <f>'V1'!L6</f>
        <v>&lt;1,Satisfied</v>
      </c>
      <c r="L28" s="177"/>
      <c r="M28" s="177" t="str">
        <f>'V2'!L6</f>
        <v>&lt;1,Satisfied</v>
      </c>
      <c r="N28" s="177"/>
      <c r="O28" s="177" t="str">
        <f>'M2'!L6</f>
        <v>&lt;1,Satisfied</v>
      </c>
      <c r="P28" s="177"/>
      <c r="Q28" s="177" t="str">
        <f>'M3'!L6</f>
        <v>&lt;1,Satisfied</v>
      </c>
      <c r="R28" s="178"/>
    </row>
    <row r="29" spans="6:18">
      <c r="F29" s="176" t="s">
        <v>658</v>
      </c>
      <c r="G29" s="177" t="str">
        <f>'P1'!L7</f>
        <v>&lt;1,Satisfied</v>
      </c>
      <c r="H29" s="177"/>
      <c r="I29" s="177" t="str">
        <f>'P2'!L7</f>
        <v>&lt;1,Satisfied</v>
      </c>
      <c r="J29" s="177"/>
      <c r="K29" s="177" t="str">
        <f>'V1'!L7</f>
        <v>&lt;1,Satisfied</v>
      </c>
      <c r="L29" s="177"/>
      <c r="M29" s="177" t="str">
        <f>'V2'!L7</f>
        <v>&lt;1,Satisfied</v>
      </c>
      <c r="N29" s="177"/>
      <c r="O29" s="177" t="str">
        <f>'M2'!L7</f>
        <v>&lt;1,Satisfied</v>
      </c>
      <c r="P29" s="177"/>
      <c r="Q29" s="177" t="str">
        <f>'M3'!L7</f>
        <v>&lt;1,Satisfied</v>
      </c>
      <c r="R29" s="178"/>
    </row>
    <row r="30" spans="6:18">
      <c r="F30" s="197" t="s">
        <v>659</v>
      </c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3"/>
    </row>
    <row r="31" spans="6:18">
      <c r="F31" s="176" t="s">
        <v>656</v>
      </c>
      <c r="G31" s="177" t="str">
        <f>'P1'!L9</f>
        <v>Satisfied</v>
      </c>
      <c r="H31" s="177"/>
      <c r="I31" s="177" t="str">
        <f>'P2'!L9</f>
        <v>Satisfied</v>
      </c>
      <c r="J31" s="177"/>
      <c r="K31" s="177" t="str">
        <f>'V1'!L9</f>
        <v>Satisfied</v>
      </c>
      <c r="L31" s="177"/>
      <c r="M31" s="177" t="str">
        <f>'V2'!L9</f>
        <v>Satisfied</v>
      </c>
      <c r="N31" s="177"/>
      <c r="O31" s="177" t="str">
        <f>'M2'!L9</f>
        <v>Satisfied</v>
      </c>
      <c r="P31" s="177"/>
      <c r="Q31" s="177" t="str">
        <f>'M3'!L9</f>
        <v>Satisfied</v>
      </c>
      <c r="R31" s="178"/>
    </row>
    <row r="32" spans="6:18">
      <c r="F32" s="176" t="s">
        <v>657</v>
      </c>
      <c r="G32" s="177" t="str">
        <f>'P1'!L10</f>
        <v>&lt;1,Satisfied</v>
      </c>
      <c r="H32" s="177"/>
      <c r="I32" s="177" t="str">
        <f>'P2'!L10</f>
        <v>&lt;1,Satisfied</v>
      </c>
      <c r="J32" s="177"/>
      <c r="K32" s="177" t="str">
        <f>'V1'!L10</f>
        <v>&lt;1,Satisfied</v>
      </c>
      <c r="L32" s="177"/>
      <c r="M32" s="177" t="str">
        <f>'V2'!L10</f>
        <v>&lt;1,Satisfied</v>
      </c>
      <c r="N32" s="177"/>
      <c r="O32" s="177" t="str">
        <f>'M2'!L10</f>
        <v>&lt;1,Satisfied</v>
      </c>
      <c r="P32" s="177"/>
      <c r="Q32" s="177" t="str">
        <f>'M3'!L10</f>
        <v>&lt;1,Satisfied</v>
      </c>
      <c r="R32" s="178"/>
    </row>
    <row r="33" spans="6:18">
      <c r="F33" s="176" t="s">
        <v>658</v>
      </c>
      <c r="G33" s="177" t="str">
        <f>'P1'!L11</f>
        <v>&gt;1,Unsatisfied</v>
      </c>
      <c r="H33" s="177"/>
      <c r="I33" s="177" t="str">
        <f>'P2'!L11</f>
        <v>&gt;1,Unsatisfied</v>
      </c>
      <c r="J33" s="177"/>
      <c r="K33" s="177" t="str">
        <f>'V1'!L11</f>
        <v>&gt;1,Unsatisfied</v>
      </c>
      <c r="L33" s="177"/>
      <c r="M33" s="177" t="str">
        <f>'V2'!L11</f>
        <v>&gt;1,Unsatisfied</v>
      </c>
      <c r="N33" s="177"/>
      <c r="O33" s="177" t="str">
        <f>'M2'!L11</f>
        <v>&gt;1,Unsatisfied</v>
      </c>
      <c r="P33" s="177"/>
      <c r="Q33" s="177" t="str">
        <f>'M3'!L11</f>
        <v>&gt;1,Unsatisfied</v>
      </c>
      <c r="R33" s="178"/>
    </row>
    <row r="34" spans="6:18" ht="15.75" thickBot="1">
      <c r="F34" s="179"/>
      <c r="G34" s="180"/>
      <c r="H34" s="180"/>
      <c r="I34" s="180"/>
      <c r="J34" s="180"/>
      <c r="K34" s="180"/>
      <c r="L34" s="180"/>
      <c r="M34" s="180"/>
      <c r="N34" s="180"/>
      <c r="O34" s="180"/>
      <c r="P34" s="180"/>
      <c r="Q34" s="180"/>
      <c r="R34" s="181"/>
    </row>
  </sheetData>
  <mergeCells count="13">
    <mergeCell ref="A10:A11"/>
    <mergeCell ref="C10:M10"/>
    <mergeCell ref="A9:U9"/>
    <mergeCell ref="N10:U10"/>
    <mergeCell ref="F24:R24"/>
    <mergeCell ref="Q25:R25"/>
    <mergeCell ref="F26:R26"/>
    <mergeCell ref="F30:R30"/>
    <mergeCell ref="G25:H25"/>
    <mergeCell ref="I25:J25"/>
    <mergeCell ref="K25:L25"/>
    <mergeCell ref="M25:N25"/>
    <mergeCell ref="O25:P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Force from etabs</vt:lpstr>
      <vt:lpstr>Max forces</vt:lpstr>
      <vt:lpstr>Design provided</vt:lpstr>
      <vt:lpstr>P1</vt:lpstr>
      <vt:lpstr>P2</vt:lpstr>
      <vt:lpstr>V1</vt:lpstr>
      <vt:lpstr>V2</vt:lpstr>
      <vt:lpstr>M2</vt:lpstr>
      <vt:lpstr>M3</vt:lpstr>
      <vt:lpstr>Summary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</dc:creator>
  <cp:lastModifiedBy>Balaji</cp:lastModifiedBy>
  <dcterms:created xsi:type="dcterms:W3CDTF">2019-07-18T15:35:10Z</dcterms:created>
  <dcterms:modified xsi:type="dcterms:W3CDTF">2019-07-19T13:25:20Z</dcterms:modified>
</cp:coreProperties>
</file>